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2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3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4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5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16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17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drawings/drawing18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19.xml" ContentType="application/vnd.openxmlformats-officedocument.drawing+xml"/>
  <Override PartName="/xl/charts/chart314.xml" ContentType="application/vnd.openxmlformats-officedocument.drawingml.chart+xml"/>
  <Override PartName="/xl/drawings/drawing20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drawings/drawing21.xml" ContentType="application/vnd.openxmlformats-officedocument.drawing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28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6" documentId="8_{A3EF00FE-9A54-4E0E-B28C-AB002428D6C0}" xr6:coauthVersionLast="47" xr6:coauthVersionMax="47" xr10:uidLastSave="{6AB813C2-1DDB-45EB-9FF0-6054FCA38BFA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" sheetId="67" state="hidden" r:id="rId8"/>
    <sheet name="Regioner" sheetId="6" r:id="rId9"/>
    <sheet name="R" sheetId="69" r:id="rId10"/>
    <sheet name="Organisasjon" sheetId="16" r:id="rId11"/>
    <sheet name="O" sheetId="66" r:id="rId12"/>
    <sheet name="Regorg" sheetId="44" r:id="rId13"/>
    <sheet name="RO" sheetId="74" r:id="rId14"/>
    <sheet name="Bedrifter" sheetId="45" r:id="rId15"/>
    <sheet name="RNR" sheetId="84" r:id="rId16"/>
    <sheet name="B" sheetId="75" r:id="rId17"/>
    <sheet name="Slakteri" sheetId="46" r:id="rId18"/>
    <sheet name="S" sheetId="71" r:id="rId19"/>
    <sheet name="Klasse" sheetId="48" r:id="rId20"/>
    <sheet name="KL" sheetId="70" r:id="rId21"/>
    <sheet name="Klasse per mnd" sheetId="60" r:id="rId22"/>
    <sheet name="KPM" sheetId="78" r:id="rId23"/>
    <sheet name="Klasse_Slakteri" sheetId="62" r:id="rId24"/>
    <sheet name="KS" sheetId="81" r:id="rId25"/>
    <sheet name="KLS" sheetId="77" r:id="rId26"/>
    <sheet name="Fettgruppe" sheetId="49" r:id="rId27"/>
    <sheet name="FE" sheetId="73" r:id="rId28"/>
    <sheet name="Fett per mnd" sheetId="61" r:id="rId29"/>
    <sheet name="Vektgrupper" sheetId="50" r:id="rId30"/>
    <sheet name="VK" sheetId="76" r:id="rId31"/>
    <sheet name="Variant" sheetId="47" r:id="rId32"/>
    <sheet name="V" sheetId="72" r:id="rId33"/>
    <sheet name="Fylker" sheetId="51" r:id="rId34"/>
    <sheet name="F" sheetId="68" r:id="rId35"/>
    <sheet name="Komm_nr" sheetId="80" state="hidden" r:id="rId36"/>
    <sheet name="Ark2" sheetId="56" state="hidden" r:id="rId37"/>
  </sheets>
  <externalReferences>
    <externalReference r:id="rId38"/>
    <externalReference r:id="rId39"/>
    <externalReference r:id="rId40"/>
  </externalReferences>
  <definedNames>
    <definedName name="__123Graph_ADIAGRAM1" localSheetId="16" hidden="1">Uke!#REF!</definedName>
    <definedName name="__123Graph_ADIAGRAM1" localSheetId="14" hidden="1">Uke!#REF!</definedName>
    <definedName name="__123Graph_ADIAGRAM1" localSheetId="34" hidden="1">Uke!#REF!</definedName>
    <definedName name="__123Graph_ADIAGRAM1" localSheetId="27" hidden="1">Uke!#REF!</definedName>
    <definedName name="__123Graph_ADIAGRAM1" localSheetId="28" hidden="1">[1]Uke!#REF!</definedName>
    <definedName name="__123Graph_ADIAGRAM1" localSheetId="26" hidden="1">Uke!#REF!</definedName>
    <definedName name="__123Graph_ADIAGRAM1" localSheetId="33" hidden="1">Uke!#REF!</definedName>
    <definedName name="__123Graph_ADIAGRAM1" localSheetId="7" hidden="1">Uke!#REF!</definedName>
    <definedName name="__123Graph_ADIAGRAM1" localSheetId="20" hidden="1">Uke!#REF!</definedName>
    <definedName name="__123Graph_ADIAGRAM1" localSheetId="19" hidden="1">Uke!#REF!</definedName>
    <definedName name="__123Graph_ADIAGRAM1" localSheetId="21" hidden="1">[1]Uke!#REF!</definedName>
    <definedName name="__123Graph_ADIAGRAM1" localSheetId="23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9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6" hidden="1">U!#REF!</definedName>
    <definedName name="__123Graph_ADIAGRAM1" localSheetId="32" hidden="1">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4" hidden="1">Uke!#REF!</definedName>
    <definedName name="__123Graph_ADIAGRAM2" localSheetId="34" hidden="1">Uke!#REF!</definedName>
    <definedName name="__123Graph_ADIAGRAM2" localSheetId="27" hidden="1">Uke!#REF!</definedName>
    <definedName name="__123Graph_ADIAGRAM2" localSheetId="28" hidden="1">[1]Uke!#REF!</definedName>
    <definedName name="__123Graph_ADIAGRAM2" localSheetId="26" hidden="1">Uke!#REF!</definedName>
    <definedName name="__123Graph_ADIAGRAM2" localSheetId="33" hidden="1">Uke!#REF!</definedName>
    <definedName name="__123Graph_ADIAGRAM2" localSheetId="7" hidden="1">Uke!#REF!</definedName>
    <definedName name="__123Graph_ADIAGRAM2" localSheetId="20" hidden="1">Uke!#REF!</definedName>
    <definedName name="__123Graph_ADIAGRAM2" localSheetId="19" hidden="1">Uke!#REF!</definedName>
    <definedName name="__123Graph_ADIAGRAM2" localSheetId="21" hidden="1">[1]Uke!#REF!</definedName>
    <definedName name="__123Graph_ADIAGRAM2" localSheetId="23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9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6" hidden="1">U!#REF!</definedName>
    <definedName name="__123Graph_ADIAGRAM2" localSheetId="32" hidden="1">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4" hidden="1">Uke!#REF!</definedName>
    <definedName name="__123Graph_ADIAGRAM3" localSheetId="27" hidden="1">Uke!#REF!</definedName>
    <definedName name="__123Graph_ADIAGRAM3" localSheetId="28" hidden="1">[1]Uke!#REF!</definedName>
    <definedName name="__123Graph_ADIAGRAM3" localSheetId="7" hidden="1">Uke!#REF!</definedName>
    <definedName name="__123Graph_ADIAGRAM3" localSheetId="20" hidden="1">Uke!#REF!</definedName>
    <definedName name="__123Graph_ADIAGRAM3" localSheetId="21" hidden="1">[1]Uke!#REF!</definedName>
    <definedName name="__123Graph_ADIAGRAM3" localSheetId="23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9" hidden="1">Uke!#REF!</definedName>
    <definedName name="__123Graph_ADIAGRAM3" localSheetId="13" hidden="1">Uke!#REF!</definedName>
    <definedName name="__123Graph_ADIAGRAM3" localSheetId="18" hidden="1">Uke!#REF!</definedName>
    <definedName name="__123Graph_ADIAGRAM3" localSheetId="6" hidden="1">U!#REF!</definedName>
    <definedName name="__123Graph_ADIAGRAM3" localSheetId="32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4" hidden="1">Uke!#REF!</definedName>
    <definedName name="__123Graph_ADIAGRAM4" localSheetId="34" hidden="1">Uke!#REF!</definedName>
    <definedName name="__123Graph_ADIAGRAM4" localSheetId="27" hidden="1">Uke!#REF!</definedName>
    <definedName name="__123Graph_ADIAGRAM4" localSheetId="28" hidden="1">[1]Uke!#REF!</definedName>
    <definedName name="__123Graph_ADIAGRAM4" localSheetId="26" hidden="1">Uke!#REF!</definedName>
    <definedName name="__123Graph_ADIAGRAM4" localSheetId="33" hidden="1">Uke!#REF!</definedName>
    <definedName name="__123Graph_ADIAGRAM4" localSheetId="7" hidden="1">Uke!#REF!</definedName>
    <definedName name="__123Graph_ADIAGRAM4" localSheetId="20" hidden="1">Uke!#REF!</definedName>
    <definedName name="__123Graph_ADIAGRAM4" localSheetId="19" hidden="1">Uke!#REF!</definedName>
    <definedName name="__123Graph_ADIAGRAM4" localSheetId="21" hidden="1">[1]Uke!#REF!</definedName>
    <definedName name="__123Graph_ADIAGRAM4" localSheetId="23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9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6" hidden="1">U!#REF!</definedName>
    <definedName name="__123Graph_ADIAGRAM4" localSheetId="32" hidden="1">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4" hidden="1">Uke!#REF!</definedName>
    <definedName name="__123Graph_ADIAGRAM5" localSheetId="34" hidden="1">Uke!#REF!</definedName>
    <definedName name="__123Graph_ADIAGRAM5" localSheetId="27" hidden="1">Uke!#REF!</definedName>
    <definedName name="__123Graph_ADIAGRAM5" localSheetId="28" hidden="1">[1]Uke!#REF!</definedName>
    <definedName name="__123Graph_ADIAGRAM5" localSheetId="26" hidden="1">Uke!#REF!</definedName>
    <definedName name="__123Graph_ADIAGRAM5" localSheetId="33" hidden="1">Uke!#REF!</definedName>
    <definedName name="__123Graph_ADIAGRAM5" localSheetId="7" hidden="1">Uke!#REF!</definedName>
    <definedName name="__123Graph_ADIAGRAM5" localSheetId="20" hidden="1">Uke!#REF!</definedName>
    <definedName name="__123Graph_ADIAGRAM5" localSheetId="19" hidden="1">Uke!#REF!</definedName>
    <definedName name="__123Graph_ADIAGRAM5" localSheetId="21" hidden="1">[1]Uke!#REF!</definedName>
    <definedName name="__123Graph_ADIAGRAM5" localSheetId="23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9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6" hidden="1">U!#REF!</definedName>
    <definedName name="__123Graph_ADIAGRAM5" localSheetId="32" hidden="1">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4" hidden="1">Uke!#REF!</definedName>
    <definedName name="__123Graph_BDIAGRAM1" localSheetId="34" hidden="1">Uke!#REF!</definedName>
    <definedName name="__123Graph_BDIAGRAM1" localSheetId="27" hidden="1">Uke!#REF!</definedName>
    <definedName name="__123Graph_BDIAGRAM1" localSheetId="28" hidden="1">[1]Uke!#REF!</definedName>
    <definedName name="__123Graph_BDIAGRAM1" localSheetId="26" hidden="1">Uke!#REF!</definedName>
    <definedName name="__123Graph_BDIAGRAM1" localSheetId="33" hidden="1">Uke!#REF!</definedName>
    <definedName name="__123Graph_BDIAGRAM1" localSheetId="7" hidden="1">Uke!#REF!</definedName>
    <definedName name="__123Graph_BDIAGRAM1" localSheetId="20" hidden="1">Uke!#REF!</definedName>
    <definedName name="__123Graph_BDIAGRAM1" localSheetId="19" hidden="1">Uke!#REF!</definedName>
    <definedName name="__123Graph_BDIAGRAM1" localSheetId="21" hidden="1">[1]Uke!#REF!</definedName>
    <definedName name="__123Graph_BDIAGRAM1" localSheetId="23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9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6" hidden="1">U!#REF!</definedName>
    <definedName name="__123Graph_BDIAGRAM1" localSheetId="32" hidden="1">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4" hidden="1">Uke!#REF!</definedName>
    <definedName name="__123Graph_BDIAGRAM2" localSheetId="34" hidden="1">Uke!#REF!</definedName>
    <definedName name="__123Graph_BDIAGRAM2" localSheetId="27" hidden="1">Uke!#REF!</definedName>
    <definedName name="__123Graph_BDIAGRAM2" localSheetId="28" hidden="1">[1]Uke!#REF!</definedName>
    <definedName name="__123Graph_BDIAGRAM2" localSheetId="26" hidden="1">Uke!#REF!</definedName>
    <definedName name="__123Graph_BDIAGRAM2" localSheetId="33" hidden="1">Uke!#REF!</definedName>
    <definedName name="__123Graph_BDIAGRAM2" localSheetId="7" hidden="1">Uke!#REF!</definedName>
    <definedName name="__123Graph_BDIAGRAM2" localSheetId="20" hidden="1">Uke!#REF!</definedName>
    <definedName name="__123Graph_BDIAGRAM2" localSheetId="19" hidden="1">Uke!#REF!</definedName>
    <definedName name="__123Graph_BDIAGRAM2" localSheetId="21" hidden="1">[1]Uke!#REF!</definedName>
    <definedName name="__123Graph_BDIAGRAM2" localSheetId="23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9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6" hidden="1">U!#REF!</definedName>
    <definedName name="__123Graph_BDIAGRAM2" localSheetId="32" hidden="1">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4" hidden="1">Uke!#REF!</definedName>
    <definedName name="__123Graph_BDIAGRAM3" localSheetId="27" hidden="1">Uke!#REF!</definedName>
    <definedName name="__123Graph_BDIAGRAM3" localSheetId="28" hidden="1">[1]Uke!#REF!</definedName>
    <definedName name="__123Graph_BDIAGRAM3" localSheetId="7" hidden="1">Uke!#REF!</definedName>
    <definedName name="__123Graph_BDIAGRAM3" localSheetId="20" hidden="1">Uke!#REF!</definedName>
    <definedName name="__123Graph_BDIAGRAM3" localSheetId="21" hidden="1">[1]Uke!#REF!</definedName>
    <definedName name="__123Graph_BDIAGRAM3" localSheetId="23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9" hidden="1">Uke!#REF!</definedName>
    <definedName name="__123Graph_BDIAGRAM3" localSheetId="13" hidden="1">Uke!#REF!</definedName>
    <definedName name="__123Graph_BDIAGRAM3" localSheetId="18" hidden="1">Uke!#REF!</definedName>
    <definedName name="__123Graph_BDIAGRAM3" localSheetId="6" hidden="1">U!#REF!</definedName>
    <definedName name="__123Graph_BDIAGRAM3" localSheetId="32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4" hidden="1">Uke!#REF!</definedName>
    <definedName name="__123Graph_BDIAGRAM4" localSheetId="34" hidden="1">Uke!#REF!</definedName>
    <definedName name="__123Graph_BDIAGRAM4" localSheetId="27" hidden="1">Uke!#REF!</definedName>
    <definedName name="__123Graph_BDIAGRAM4" localSheetId="28" hidden="1">[1]Uke!#REF!</definedName>
    <definedName name="__123Graph_BDIAGRAM4" localSheetId="26" hidden="1">Uke!#REF!</definedName>
    <definedName name="__123Graph_BDIAGRAM4" localSheetId="33" hidden="1">Uke!#REF!</definedName>
    <definedName name="__123Graph_BDIAGRAM4" localSheetId="7" hidden="1">Uke!#REF!</definedName>
    <definedName name="__123Graph_BDIAGRAM4" localSheetId="20" hidden="1">Uke!#REF!</definedName>
    <definedName name="__123Graph_BDIAGRAM4" localSheetId="19" hidden="1">Uke!#REF!</definedName>
    <definedName name="__123Graph_BDIAGRAM4" localSheetId="21" hidden="1">[1]Uke!#REF!</definedName>
    <definedName name="__123Graph_BDIAGRAM4" localSheetId="23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9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6" hidden="1">U!#REF!</definedName>
    <definedName name="__123Graph_BDIAGRAM4" localSheetId="32" hidden="1">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4" hidden="1">Uke!#REF!</definedName>
    <definedName name="__123Graph_CDIAGRAM5" localSheetId="34" hidden="1">Uke!#REF!</definedName>
    <definedName name="__123Graph_CDIAGRAM5" localSheetId="27" hidden="1">Uke!#REF!</definedName>
    <definedName name="__123Graph_CDIAGRAM5" localSheetId="28" hidden="1">[1]Uke!#REF!</definedName>
    <definedName name="__123Graph_CDIAGRAM5" localSheetId="26" hidden="1">Uke!#REF!</definedName>
    <definedName name="__123Graph_CDIAGRAM5" localSheetId="33" hidden="1">Uke!#REF!</definedName>
    <definedName name="__123Graph_CDIAGRAM5" localSheetId="7" hidden="1">Uke!#REF!</definedName>
    <definedName name="__123Graph_CDIAGRAM5" localSheetId="20" hidden="1">Uke!#REF!</definedName>
    <definedName name="__123Graph_CDIAGRAM5" localSheetId="19" hidden="1">Uke!#REF!</definedName>
    <definedName name="__123Graph_CDIAGRAM5" localSheetId="21" hidden="1">[1]Uke!#REF!</definedName>
    <definedName name="__123Graph_CDIAGRAM5" localSheetId="23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9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6" hidden="1">U!#REF!</definedName>
    <definedName name="__123Graph_CDIAGRAM5" localSheetId="32" hidden="1">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4" hidden="1">Uke!#REF!</definedName>
    <definedName name="__123Graph_XDIAGRAM1" localSheetId="27" hidden="1">Uke!#REF!</definedName>
    <definedName name="__123Graph_XDIAGRAM1" localSheetId="28" hidden="1">[1]Uke!#REF!</definedName>
    <definedName name="__123Graph_XDIAGRAM1" localSheetId="7" hidden="1">Uke!#REF!</definedName>
    <definedName name="__123Graph_XDIAGRAM1" localSheetId="20" hidden="1">Uke!#REF!</definedName>
    <definedName name="__123Graph_XDIAGRAM1" localSheetId="21" hidden="1">[1]Uke!#REF!</definedName>
    <definedName name="__123Graph_XDIAGRAM1" localSheetId="23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9" hidden="1">Uke!#REF!</definedName>
    <definedName name="__123Graph_XDIAGRAM1" localSheetId="13" hidden="1">Uke!#REF!</definedName>
    <definedName name="__123Graph_XDIAGRAM1" localSheetId="18" hidden="1">Uke!#REF!</definedName>
    <definedName name="__123Graph_XDIAGRAM1" localSheetId="6" hidden="1">U!#REF!</definedName>
    <definedName name="__123Graph_XDIAGRAM1" localSheetId="32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4" hidden="1">Uke!#REF!</definedName>
    <definedName name="__123Graph_XDIAGRAM2" localSheetId="27" hidden="1">Uke!#REF!</definedName>
    <definedName name="__123Graph_XDIAGRAM2" localSheetId="28" hidden="1">[1]Uke!#REF!</definedName>
    <definedName name="__123Graph_XDIAGRAM2" localSheetId="7" hidden="1">Uke!#REF!</definedName>
    <definedName name="__123Graph_XDIAGRAM2" localSheetId="20" hidden="1">Uke!#REF!</definedName>
    <definedName name="__123Graph_XDIAGRAM2" localSheetId="21" hidden="1">[1]Uke!#REF!</definedName>
    <definedName name="__123Graph_XDIAGRAM2" localSheetId="23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9" hidden="1">Uke!#REF!</definedName>
    <definedName name="__123Graph_XDIAGRAM2" localSheetId="13" hidden="1">Uke!#REF!</definedName>
    <definedName name="__123Graph_XDIAGRAM2" localSheetId="18" hidden="1">Uke!#REF!</definedName>
    <definedName name="__123Graph_XDIAGRAM2" localSheetId="6" hidden="1">U!#REF!</definedName>
    <definedName name="__123Graph_XDIAGRAM2" localSheetId="32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4" hidden="1">Uke!#REF!</definedName>
    <definedName name="__123Graph_XDIAGRAM3" localSheetId="27" hidden="1">Uke!#REF!</definedName>
    <definedName name="__123Graph_XDIAGRAM3" localSheetId="28" hidden="1">[1]Uke!#REF!</definedName>
    <definedName name="__123Graph_XDIAGRAM3" localSheetId="7" hidden="1">Uke!#REF!</definedName>
    <definedName name="__123Graph_XDIAGRAM3" localSheetId="20" hidden="1">Uke!#REF!</definedName>
    <definedName name="__123Graph_XDIAGRAM3" localSheetId="21" hidden="1">[1]Uke!#REF!</definedName>
    <definedName name="__123Graph_XDIAGRAM3" localSheetId="23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9" hidden="1">Uke!#REF!</definedName>
    <definedName name="__123Graph_XDIAGRAM3" localSheetId="13" hidden="1">Uke!#REF!</definedName>
    <definedName name="__123Graph_XDIAGRAM3" localSheetId="18" hidden="1">Uke!#REF!</definedName>
    <definedName name="__123Graph_XDIAGRAM3" localSheetId="6" hidden="1">U!#REF!</definedName>
    <definedName name="__123Graph_XDIAGRAM3" localSheetId="32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4" hidden="1">Uke!#REF!</definedName>
    <definedName name="__123Graph_XDIAGRAM4" localSheetId="27" hidden="1">Uke!#REF!</definedName>
    <definedName name="__123Graph_XDIAGRAM4" localSheetId="28" hidden="1">[1]Uke!#REF!</definedName>
    <definedName name="__123Graph_XDIAGRAM4" localSheetId="7" hidden="1">Uke!#REF!</definedName>
    <definedName name="__123Graph_XDIAGRAM4" localSheetId="20" hidden="1">Uke!#REF!</definedName>
    <definedName name="__123Graph_XDIAGRAM4" localSheetId="21" hidden="1">[1]Uke!#REF!</definedName>
    <definedName name="__123Graph_XDIAGRAM4" localSheetId="23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9" hidden="1">Uke!#REF!</definedName>
    <definedName name="__123Graph_XDIAGRAM4" localSheetId="13" hidden="1">Uke!#REF!</definedName>
    <definedName name="__123Graph_XDIAGRAM4" localSheetId="18" hidden="1">Uke!#REF!</definedName>
    <definedName name="__123Graph_XDIAGRAM4" localSheetId="6" hidden="1">U!#REF!</definedName>
    <definedName name="__123Graph_XDIAGRAM4" localSheetId="32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4" hidden="1">Uke!#REF!</definedName>
    <definedName name="__123Graph_XDIAGRAM5" localSheetId="27" hidden="1">Uke!#REF!</definedName>
    <definedName name="__123Graph_XDIAGRAM5" localSheetId="28" hidden="1">[1]Uke!#REF!</definedName>
    <definedName name="__123Graph_XDIAGRAM5" localSheetId="7" hidden="1">Uke!#REF!</definedName>
    <definedName name="__123Graph_XDIAGRAM5" localSheetId="20" hidden="1">Uke!#REF!</definedName>
    <definedName name="__123Graph_XDIAGRAM5" localSheetId="21" hidden="1">[1]Uke!#REF!</definedName>
    <definedName name="__123Graph_XDIAGRAM5" localSheetId="23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9" hidden="1">Uke!#REF!</definedName>
    <definedName name="__123Graph_XDIAGRAM5" localSheetId="13" hidden="1">Uke!#REF!</definedName>
    <definedName name="__123Graph_XDIAGRAM5" localSheetId="18" hidden="1">Uke!#REF!</definedName>
    <definedName name="__123Graph_XDIAGRAM5" localSheetId="6" hidden="1">U!#REF!</definedName>
    <definedName name="__123Graph_XDIAGRAM5" localSheetId="32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4" hidden="1">Uke!#REF!</definedName>
    <definedName name="a" localSheetId="27" hidden="1">Uke!#REF!</definedName>
    <definedName name="a" localSheetId="28" hidden="1">[1]Uke!#REF!</definedName>
    <definedName name="a" localSheetId="7" hidden="1">Uke!#REF!</definedName>
    <definedName name="a" localSheetId="20" hidden="1">Uke!#REF!</definedName>
    <definedName name="a" localSheetId="21" hidden="1">[1]Uke!#REF!</definedName>
    <definedName name="a" localSheetId="23" hidden="1">[2]Uke!#REF!</definedName>
    <definedName name="a" localSheetId="4" hidden="1">Uke!#REF!</definedName>
    <definedName name="a" localSheetId="11" hidden="1">Uke!#REF!</definedName>
    <definedName name="a" localSheetId="9" hidden="1">Uke!#REF!</definedName>
    <definedName name="a" localSheetId="13" hidden="1">Uke!#REF!</definedName>
    <definedName name="a" localSheetId="18" hidden="1">Uke!#REF!</definedName>
    <definedName name="a" localSheetId="6" hidden="1">U!#REF!</definedName>
    <definedName name="a" localSheetId="32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'Ark1'!$A$1:$AH$4273</definedName>
    <definedName name="Ark2" localSheetId="28">#REF!</definedName>
    <definedName name="Ark2" localSheetId="21">#REF!</definedName>
    <definedName name="Ark2" localSheetId="23">#REF!</definedName>
    <definedName name="Ark2">'Ark2'!$A$1:$P$22</definedName>
    <definedName name="asdadsa" localSheetId="16" hidden="1">[3]Uke!#REF!</definedName>
    <definedName name="asdadsa" localSheetId="34" hidden="1">[3]Uke!#REF!</definedName>
    <definedName name="asdadsa" localSheetId="27" hidden="1">[3]Uke!#REF!</definedName>
    <definedName name="asdadsa" localSheetId="28" hidden="1">[3]Uke!#REF!</definedName>
    <definedName name="asdadsa" localSheetId="7" hidden="1">[3]Uke!#REF!</definedName>
    <definedName name="asdadsa" localSheetId="20" hidden="1">[3]Uke!#REF!</definedName>
    <definedName name="asdadsa" localSheetId="21" hidden="1">[3]Uke!#REF!</definedName>
    <definedName name="asdadsa" localSheetId="23" hidden="1">[3]Uke!#REF!</definedName>
    <definedName name="asdadsa" localSheetId="4" hidden="1">[3]Uke!#REF!</definedName>
    <definedName name="asdadsa" localSheetId="11" hidden="1">[3]Uke!#REF!</definedName>
    <definedName name="asdadsa" localSheetId="9" hidden="1">[3]Uke!#REF!</definedName>
    <definedName name="asdadsa" localSheetId="13" hidden="1">[3]Uke!#REF!</definedName>
    <definedName name="asdadsa" localSheetId="18" hidden="1">[3]Uke!#REF!</definedName>
    <definedName name="asdadsa" localSheetId="6" hidden="1">[3]Uke!#REF!</definedName>
    <definedName name="asdadsa" localSheetId="32" hidden="1">[3]Uke!#REF!</definedName>
    <definedName name="asdadsa" localSheetId="30" hidden="1">[3]Uke!#REF!</definedName>
    <definedName name="asdadsa" localSheetId="2" hidden="1">[3]Uke!#REF!</definedName>
    <definedName name="asdadsa" hidden="1">[3]Uke!#REF!</definedName>
    <definedName name="BBB" localSheetId="16" hidden="1">Uke!#REF!</definedName>
    <definedName name="BBB" localSheetId="34" hidden="1">Uke!#REF!</definedName>
    <definedName name="BBB" localSheetId="27" hidden="1">Uke!#REF!</definedName>
    <definedName name="BBB" localSheetId="28" hidden="1">[1]Uke!#REF!</definedName>
    <definedName name="BBB" localSheetId="26" hidden="1">Uke!#REF!</definedName>
    <definedName name="BBB" localSheetId="33" hidden="1">Uke!#REF!</definedName>
    <definedName name="BBB" localSheetId="7" hidden="1">Uke!#REF!</definedName>
    <definedName name="BBB" localSheetId="20" hidden="1">Uke!#REF!</definedName>
    <definedName name="BBB" localSheetId="21" hidden="1">[1]Uke!#REF!</definedName>
    <definedName name="BBB" localSheetId="23" hidden="1">[2]Uke!#REF!</definedName>
    <definedName name="BBB" localSheetId="4" hidden="1">Uke!#REF!</definedName>
    <definedName name="BBB" localSheetId="11" hidden="1">Uke!#REF!</definedName>
    <definedName name="BBB" localSheetId="9" hidden="1">Uke!#REF!</definedName>
    <definedName name="BBB" localSheetId="13" hidden="1">Uke!#REF!</definedName>
    <definedName name="BBB" localSheetId="18" hidden="1">Uke!#REF!</definedName>
    <definedName name="BBB" localSheetId="6" hidden="1">U!#REF!</definedName>
    <definedName name="BBB" localSheetId="32" hidden="1">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4" hidden="1">Uke!#REF!</definedName>
    <definedName name="BNM" localSheetId="27" hidden="1">Uke!#REF!</definedName>
    <definedName name="BNM" localSheetId="28" hidden="1">[1]Uke!#REF!</definedName>
    <definedName name="BNM" localSheetId="7" hidden="1">Uke!#REF!</definedName>
    <definedName name="BNM" localSheetId="20" hidden="1">Uke!#REF!</definedName>
    <definedName name="BNM" localSheetId="21" hidden="1">[1]Uke!#REF!</definedName>
    <definedName name="BNM" localSheetId="23" hidden="1">[2]Uke!#REF!</definedName>
    <definedName name="BNM" localSheetId="4" hidden="1">Uke!#REF!</definedName>
    <definedName name="BNM" localSheetId="11" hidden="1">Uke!#REF!</definedName>
    <definedName name="BNM" localSheetId="9" hidden="1">Uke!#REF!</definedName>
    <definedName name="BNM" localSheetId="13" hidden="1">Uke!#REF!</definedName>
    <definedName name="BNM" localSheetId="18" hidden="1">Uke!#REF!</definedName>
    <definedName name="BNM" localSheetId="6" hidden="1">U!#REF!</definedName>
    <definedName name="BNM" localSheetId="32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bvnbvnbvn" localSheetId="16" hidden="1">[3]Uke!#REF!</definedName>
    <definedName name="bvnbvnbvn" localSheetId="34" hidden="1">[3]Uke!#REF!</definedName>
    <definedName name="bvnbvnbvn" localSheetId="27" hidden="1">[3]Uke!#REF!</definedName>
    <definedName name="bvnbvnbvn" localSheetId="28" hidden="1">[3]Uke!#REF!</definedName>
    <definedName name="bvnbvnbvn" localSheetId="7" hidden="1">[3]Uke!#REF!</definedName>
    <definedName name="bvnbvnbvn" localSheetId="20" hidden="1">[3]Uke!#REF!</definedName>
    <definedName name="bvnbvnbvn" localSheetId="21" hidden="1">[3]Uke!#REF!</definedName>
    <definedName name="bvnbvnbvn" localSheetId="23" hidden="1">[3]Uke!#REF!</definedName>
    <definedName name="bvnbvnbvn" localSheetId="4" hidden="1">[3]Uke!#REF!</definedName>
    <definedName name="bvnbvnbvn" localSheetId="11" hidden="1">[3]Uke!#REF!</definedName>
    <definedName name="bvnbvnbvn" localSheetId="9" hidden="1">[3]Uke!#REF!</definedName>
    <definedName name="bvnbvnbvn" localSheetId="13" hidden="1">[3]Uke!#REF!</definedName>
    <definedName name="bvnbvnbvn" localSheetId="18" hidden="1">[3]Uke!#REF!</definedName>
    <definedName name="bvnbvnbvn" localSheetId="6" hidden="1">[3]Uke!#REF!</definedName>
    <definedName name="bvnbvnbvn" localSheetId="32" hidden="1">[3]Uke!#REF!</definedName>
    <definedName name="bvnbvnbvn" localSheetId="30" hidden="1">[3]Uke!#REF!</definedName>
    <definedName name="bvnbvnbvn" localSheetId="2" hidden="1">[3]Uke!#REF!</definedName>
    <definedName name="bvnbvnbvn" hidden="1">[3]Uke!#REF!</definedName>
    <definedName name="cc" localSheetId="16" hidden="1">Uke!#REF!</definedName>
    <definedName name="cc" localSheetId="34" hidden="1">Uke!#REF!</definedName>
    <definedName name="cc" localSheetId="27" hidden="1">Uke!#REF!</definedName>
    <definedName name="cc" localSheetId="28" hidden="1">[1]Uke!#REF!</definedName>
    <definedName name="cc" localSheetId="7" hidden="1">Uke!#REF!</definedName>
    <definedName name="cc" localSheetId="20" hidden="1">Uke!#REF!</definedName>
    <definedName name="cc" localSheetId="21" hidden="1">[1]Uke!#REF!</definedName>
    <definedName name="cc" localSheetId="23" hidden="1">[2]Uke!#REF!</definedName>
    <definedName name="cc" localSheetId="4" hidden="1">Uke!#REF!</definedName>
    <definedName name="cc" localSheetId="11" hidden="1">Uke!#REF!</definedName>
    <definedName name="cc" localSheetId="9" hidden="1">Uke!#REF!</definedName>
    <definedName name="cc" localSheetId="13" hidden="1">Uke!#REF!</definedName>
    <definedName name="cc" localSheetId="18" hidden="1">Uke!#REF!</definedName>
    <definedName name="cc" localSheetId="6" hidden="1">U!#REF!</definedName>
    <definedName name="cc" localSheetId="32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4" hidden="1">Uke!#REF!</definedName>
    <definedName name="CFE" localSheetId="27" hidden="1">Uke!#REF!</definedName>
    <definedName name="CFE" localSheetId="28" hidden="1">[1]Uke!#REF!</definedName>
    <definedName name="CFE" localSheetId="33" hidden="1">Uke!#REF!</definedName>
    <definedName name="CFE" localSheetId="7" hidden="1">Uke!#REF!</definedName>
    <definedName name="CFE" localSheetId="20" hidden="1">Uke!#REF!</definedName>
    <definedName name="CFE" localSheetId="21" hidden="1">[1]Uke!#REF!</definedName>
    <definedName name="CFE" localSheetId="23" hidden="1">[2]Uke!#REF!</definedName>
    <definedName name="CFE" localSheetId="4" hidden="1">Uke!#REF!</definedName>
    <definedName name="CFE" localSheetId="11" hidden="1">Uke!#REF!</definedName>
    <definedName name="CFE" localSheetId="9" hidden="1">Uke!#REF!</definedName>
    <definedName name="CFE" localSheetId="13" hidden="1">Uke!#REF!</definedName>
    <definedName name="CFE" localSheetId="18" hidden="1">Uke!#REF!</definedName>
    <definedName name="CFE" localSheetId="6" hidden="1">U!#REF!</definedName>
    <definedName name="CFE" localSheetId="32" hidden="1">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cvxvcxvc" localSheetId="16" hidden="1">[3]Uke!#REF!</definedName>
    <definedName name="cvxvcxvc" localSheetId="34" hidden="1">[3]Uke!#REF!</definedName>
    <definedName name="cvxvcxvc" localSheetId="27" hidden="1">[3]Uke!#REF!</definedName>
    <definedName name="cvxvcxvc" localSheetId="28" hidden="1">[3]Uke!#REF!</definedName>
    <definedName name="cvxvcxvc" localSheetId="7" hidden="1">[3]Uke!#REF!</definedName>
    <definedName name="cvxvcxvc" localSheetId="20" hidden="1">[3]Uke!#REF!</definedName>
    <definedName name="cvxvcxvc" localSheetId="21" hidden="1">[3]Uke!#REF!</definedName>
    <definedName name="cvxvcxvc" localSheetId="23" hidden="1">[3]Uke!#REF!</definedName>
    <definedName name="cvxvcxvc" localSheetId="4" hidden="1">[3]Uke!#REF!</definedName>
    <definedName name="cvxvcxvc" localSheetId="11" hidden="1">[3]Uke!#REF!</definedName>
    <definedName name="cvxvcxvc" localSheetId="9" hidden="1">[3]Uke!#REF!</definedName>
    <definedName name="cvxvcxvc" localSheetId="13" hidden="1">[3]Uke!#REF!</definedName>
    <definedName name="cvxvcxvc" localSheetId="18" hidden="1">[3]Uke!#REF!</definedName>
    <definedName name="cvxvcxvc" localSheetId="6" hidden="1">[3]Uke!#REF!</definedName>
    <definedName name="cvxvcxvc" localSheetId="32" hidden="1">[3]Uke!#REF!</definedName>
    <definedName name="cvxvcxvc" localSheetId="30" hidden="1">[3]Uke!#REF!</definedName>
    <definedName name="cvxvcxvc" localSheetId="2" hidden="1">[3]Uke!#REF!</definedName>
    <definedName name="cvxvcxvc" hidden="1">[3]Uke!#REF!</definedName>
    <definedName name="d" localSheetId="16" hidden="1">Uke!#REF!</definedName>
    <definedName name="d" localSheetId="34" hidden="1">Uke!#REF!</definedName>
    <definedName name="d" localSheetId="27" hidden="1">Uke!#REF!</definedName>
    <definedName name="d" localSheetId="28" hidden="1">[1]Uke!#REF!</definedName>
    <definedName name="d" localSheetId="7" hidden="1">Uke!#REF!</definedName>
    <definedName name="d" localSheetId="20" hidden="1">Uke!#REF!</definedName>
    <definedName name="d" localSheetId="21" hidden="1">[1]Uke!#REF!</definedName>
    <definedName name="d" localSheetId="23" hidden="1">[2]Uke!#REF!</definedName>
    <definedName name="d" localSheetId="4" hidden="1">Uke!#REF!</definedName>
    <definedName name="d" localSheetId="11" hidden="1">Uke!#REF!</definedName>
    <definedName name="d" localSheetId="9" hidden="1">Uke!#REF!</definedName>
    <definedName name="d" localSheetId="13" hidden="1">Uke!#REF!</definedName>
    <definedName name="d" localSheetId="18" hidden="1">Uke!#REF!</definedName>
    <definedName name="d" localSheetId="6" hidden="1">U!#REF!</definedName>
    <definedName name="d" localSheetId="32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4" hidden="1">Uke!#REF!</definedName>
    <definedName name="DDD" localSheetId="27" hidden="1">Uke!#REF!</definedName>
    <definedName name="DDD" localSheetId="28" hidden="1">[1]Uke!#REF!</definedName>
    <definedName name="DDD" localSheetId="26" hidden="1">Uke!#REF!</definedName>
    <definedName name="DDD" localSheetId="33" hidden="1">Uke!#REF!</definedName>
    <definedName name="DDD" localSheetId="7" hidden="1">Uke!#REF!</definedName>
    <definedName name="DDD" localSheetId="20" hidden="1">Uke!#REF!</definedName>
    <definedName name="DDD" localSheetId="19" hidden="1">Uke!#REF!</definedName>
    <definedName name="DDD" localSheetId="21" hidden="1">[1]Uke!#REF!</definedName>
    <definedName name="DDD" localSheetId="23" hidden="1">[2]Uke!#REF!</definedName>
    <definedName name="DDD" localSheetId="4" hidden="1">Uke!#REF!</definedName>
    <definedName name="DDD" localSheetId="11" hidden="1">Uke!#REF!</definedName>
    <definedName name="DDD" localSheetId="9" hidden="1">Uke!#REF!</definedName>
    <definedName name="DDD" localSheetId="13" hidden="1">Uke!#REF!</definedName>
    <definedName name="DDD" localSheetId="18" hidden="1">Uke!#REF!</definedName>
    <definedName name="DDD" localSheetId="17" hidden="1">Uke!#REF!</definedName>
    <definedName name="DDD" localSheetId="6" hidden="1">U!#REF!</definedName>
    <definedName name="DDD" localSheetId="32" hidden="1">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dfd" localSheetId="16" hidden="1">[3]Uke!#REF!</definedName>
    <definedName name="dfd" localSheetId="34" hidden="1">[3]Uke!#REF!</definedName>
    <definedName name="dfd" localSheetId="27" hidden="1">[3]Uke!#REF!</definedName>
    <definedName name="dfd" localSheetId="28" hidden="1">[3]Uke!#REF!</definedName>
    <definedName name="dfd" localSheetId="7" hidden="1">[3]Uke!#REF!</definedName>
    <definedName name="dfd" localSheetId="20" hidden="1">[3]Uke!#REF!</definedName>
    <definedName name="dfd" localSheetId="21" hidden="1">[3]Uke!#REF!</definedName>
    <definedName name="dfd" localSheetId="23" hidden="1">[3]Uke!#REF!</definedName>
    <definedName name="dfd" localSheetId="4" hidden="1">[3]Uke!#REF!</definedName>
    <definedName name="dfd" localSheetId="11" hidden="1">[3]Uke!#REF!</definedName>
    <definedName name="dfd" localSheetId="9" hidden="1">[3]Uke!#REF!</definedName>
    <definedName name="dfd" localSheetId="13" hidden="1">[3]Uke!#REF!</definedName>
    <definedName name="dfd" localSheetId="18" hidden="1">[3]Uke!#REF!</definedName>
    <definedName name="dfd" localSheetId="6" hidden="1">[3]Uke!#REF!</definedName>
    <definedName name="dfd" localSheetId="32" hidden="1">[3]Uke!#REF!</definedName>
    <definedName name="dfd" localSheetId="30" hidden="1">[3]Uke!#REF!</definedName>
    <definedName name="dfd" localSheetId="2" hidden="1">[3]Uke!#REF!</definedName>
    <definedName name="dfd" hidden="1">[3]Uke!#REF!</definedName>
    <definedName name="EEE" localSheetId="16" hidden="1">Uke!#REF!</definedName>
    <definedName name="EEE" localSheetId="34" hidden="1">Uke!#REF!</definedName>
    <definedName name="EEE" localSheetId="27" hidden="1">Uke!#REF!</definedName>
    <definedName name="EEE" localSheetId="28" hidden="1">[1]Uke!#REF!</definedName>
    <definedName name="EEE" localSheetId="26" hidden="1">Uke!#REF!</definedName>
    <definedName name="EEE" localSheetId="33" hidden="1">Uke!#REF!</definedName>
    <definedName name="EEE" localSheetId="7" hidden="1">Uke!#REF!</definedName>
    <definedName name="EEE" localSheetId="20" hidden="1">Uke!#REF!</definedName>
    <definedName name="EEE" localSheetId="21" hidden="1">[1]Uke!#REF!</definedName>
    <definedName name="EEE" localSheetId="23" hidden="1">[2]Uke!#REF!</definedName>
    <definedName name="EEE" localSheetId="4" hidden="1">Uke!#REF!</definedName>
    <definedName name="EEE" localSheetId="11" hidden="1">Uke!#REF!</definedName>
    <definedName name="EEE" localSheetId="9" hidden="1">Uke!#REF!</definedName>
    <definedName name="EEE" localSheetId="13" hidden="1">Uke!#REF!</definedName>
    <definedName name="EEE" localSheetId="18" hidden="1">Uke!#REF!</definedName>
    <definedName name="EEE" localSheetId="6" hidden="1">U!#REF!</definedName>
    <definedName name="EEE" localSheetId="32" hidden="1">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4" hidden="1">Uke!#REF!</definedName>
    <definedName name="f" localSheetId="27" hidden="1">Uke!#REF!</definedName>
    <definedName name="f" localSheetId="28" hidden="1">[1]Uke!#REF!</definedName>
    <definedName name="f" localSheetId="7" hidden="1">Uke!#REF!</definedName>
    <definedName name="f" localSheetId="20" hidden="1">Uke!#REF!</definedName>
    <definedName name="f" localSheetId="21" hidden="1">[1]Uke!#REF!</definedName>
    <definedName name="f" localSheetId="23" hidden="1">[2]Uke!#REF!</definedName>
    <definedName name="f" localSheetId="4" hidden="1">Uke!#REF!</definedName>
    <definedName name="f" localSheetId="11" hidden="1">Uke!#REF!</definedName>
    <definedName name="f" localSheetId="9" hidden="1">Uke!#REF!</definedName>
    <definedName name="f" localSheetId="13" hidden="1">Uke!#REF!</definedName>
    <definedName name="f" localSheetId="18" hidden="1">Uke!#REF!</definedName>
    <definedName name="f" localSheetId="6" hidden="1">U!#REF!</definedName>
    <definedName name="f" localSheetId="32" hidden="1">Uke!#REF!</definedName>
    <definedName name="f" localSheetId="30" hidden="1">Uke!#REF!</definedName>
    <definedName name="f" localSheetId="2" hidden="1">Uke!#REF!</definedName>
    <definedName name="f" hidden="1">Uke!#REF!</definedName>
    <definedName name="fdgfdg" localSheetId="16" hidden="1">[3]Uke!#REF!</definedName>
    <definedName name="fdgfdg" localSheetId="34" hidden="1">[3]Uke!#REF!</definedName>
    <definedName name="fdgfdg" localSheetId="27" hidden="1">[3]Uke!#REF!</definedName>
    <definedName name="fdgfdg" localSheetId="28" hidden="1">[3]Uke!#REF!</definedName>
    <definedName name="fdgfdg" localSheetId="7" hidden="1">[3]Uke!#REF!</definedName>
    <definedName name="fdgfdg" localSheetId="20" hidden="1">[3]Uke!#REF!</definedName>
    <definedName name="fdgfdg" localSheetId="21" hidden="1">[3]Uke!#REF!</definedName>
    <definedName name="fdgfdg" localSheetId="23" hidden="1">[3]Uke!#REF!</definedName>
    <definedName name="fdgfdg" localSheetId="4" hidden="1">[3]Uke!#REF!</definedName>
    <definedName name="fdgfdg" localSheetId="11" hidden="1">[3]Uke!#REF!</definedName>
    <definedName name="fdgfdg" localSheetId="9" hidden="1">[3]Uke!#REF!</definedName>
    <definedName name="fdgfdg" localSheetId="13" hidden="1">[3]Uke!#REF!</definedName>
    <definedName name="fdgfdg" localSheetId="18" hidden="1">[3]Uke!#REF!</definedName>
    <definedName name="fdgfdg" localSheetId="6" hidden="1">[3]Uke!#REF!</definedName>
    <definedName name="fdgfdg" localSheetId="32" hidden="1">[3]Uke!#REF!</definedName>
    <definedName name="fdgfdg" localSheetId="30" hidden="1">[3]Uke!#REF!</definedName>
    <definedName name="fdgfdg" localSheetId="2" hidden="1">[3]Uke!#REF!</definedName>
    <definedName name="fdgfdg" hidden="1">[3]Uke!#REF!</definedName>
    <definedName name="FF" localSheetId="16" hidden="1">Uke!#REF!</definedName>
    <definedName name="FF" localSheetId="34" hidden="1">Uke!#REF!</definedName>
    <definedName name="FF" localSheetId="27" hidden="1">Uke!#REF!</definedName>
    <definedName name="FF" localSheetId="28" hidden="1">[1]Uke!#REF!</definedName>
    <definedName name="FF" localSheetId="7" hidden="1">Uke!#REF!</definedName>
    <definedName name="FF" localSheetId="20" hidden="1">Uke!#REF!</definedName>
    <definedName name="FF" localSheetId="21" hidden="1">[1]Uke!#REF!</definedName>
    <definedName name="FF" localSheetId="23" hidden="1">[2]Uke!#REF!</definedName>
    <definedName name="FF" localSheetId="4" hidden="1">Uke!#REF!</definedName>
    <definedName name="FF" localSheetId="11" hidden="1">Uke!#REF!</definedName>
    <definedName name="FF" localSheetId="9" hidden="1">Uke!#REF!</definedName>
    <definedName name="FF" localSheetId="13" hidden="1">Uke!#REF!</definedName>
    <definedName name="FF" localSheetId="18" hidden="1">Uke!#REF!</definedName>
    <definedName name="FF" localSheetId="6" hidden="1">U!#REF!</definedName>
    <definedName name="FF" localSheetId="32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fff" localSheetId="16" hidden="1">[3]Uke!#REF!</definedName>
    <definedName name="fff" localSheetId="34" hidden="1">[3]Uke!#REF!</definedName>
    <definedName name="fff" localSheetId="27" hidden="1">[3]Uke!#REF!</definedName>
    <definedName name="fff" localSheetId="28" hidden="1">[3]Uke!#REF!</definedName>
    <definedName name="fff" localSheetId="7" hidden="1">[3]Uke!#REF!</definedName>
    <definedName name="fff" localSheetId="20" hidden="1">[3]Uke!#REF!</definedName>
    <definedName name="fff" localSheetId="21" hidden="1">[3]Uke!#REF!</definedName>
    <definedName name="fff" localSheetId="23" hidden="1">[3]Uke!#REF!</definedName>
    <definedName name="fff" localSheetId="4" hidden="1">[3]Uke!#REF!</definedName>
    <definedName name="fff" localSheetId="11" hidden="1">[3]Uke!#REF!</definedName>
    <definedName name="fff" localSheetId="9" hidden="1">[3]Uke!#REF!</definedName>
    <definedName name="fff" localSheetId="13" hidden="1">[3]Uke!#REF!</definedName>
    <definedName name="fff" localSheetId="18" hidden="1">[3]Uke!#REF!</definedName>
    <definedName name="fff" localSheetId="6" hidden="1">[3]Uke!#REF!</definedName>
    <definedName name="fff" localSheetId="32" hidden="1">[3]Uke!#REF!</definedName>
    <definedName name="fff" localSheetId="30" hidden="1">[3]Uke!#REF!</definedName>
    <definedName name="fff" localSheetId="2" hidden="1">[3]Uke!#REF!</definedName>
    <definedName name="fff" hidden="1">[3]Uke!#REF!</definedName>
    <definedName name="fgfhg" localSheetId="16" hidden="1">[1]Uke!#REF!</definedName>
    <definedName name="fgfhg" localSheetId="34" hidden="1">[1]Uke!#REF!</definedName>
    <definedName name="fgfhg" localSheetId="27" hidden="1">[1]Uke!#REF!</definedName>
    <definedName name="fgfhg" localSheetId="28" hidden="1">[1]Uke!#REF!</definedName>
    <definedName name="fgfhg" localSheetId="7" hidden="1">[1]Uke!#REF!</definedName>
    <definedName name="fgfhg" localSheetId="20" hidden="1">[1]Uke!#REF!</definedName>
    <definedName name="fgfhg" localSheetId="21" hidden="1">[1]Uke!#REF!</definedName>
    <definedName name="fgfhg" localSheetId="23" hidden="1">[2]Uke!#REF!</definedName>
    <definedName name="fgfhg" localSheetId="4" hidden="1">[1]Uke!#REF!</definedName>
    <definedName name="fgfhg" localSheetId="11" hidden="1">[1]Uke!#REF!</definedName>
    <definedName name="fgfhg" localSheetId="9" hidden="1">[1]Uke!#REF!</definedName>
    <definedName name="fgfhg" localSheetId="13" hidden="1">[1]Uke!#REF!</definedName>
    <definedName name="fgfhg" localSheetId="18" hidden="1">[1]Uke!#REF!</definedName>
    <definedName name="fgfhg" localSheetId="6" hidden="1">[1]Uke!#REF!</definedName>
    <definedName name="fgfhg" localSheetId="32" hidden="1">[1]Uke!#REF!</definedName>
    <definedName name="fgfhg" localSheetId="30" hidden="1">[1]Uke!#REF!</definedName>
    <definedName name="fgfhg" localSheetId="2" hidden="1">[1]Uke!#REF!</definedName>
    <definedName name="fgfhg" hidden="1">[1]Uke!#REF!</definedName>
    <definedName name="fhgfhgfhg" localSheetId="16" hidden="1">[3]Uke!#REF!</definedName>
    <definedName name="fhgfhgfhg" localSheetId="34" hidden="1">[3]Uke!#REF!</definedName>
    <definedName name="fhgfhgfhg" localSheetId="27" hidden="1">[3]Uke!#REF!</definedName>
    <definedName name="fhgfhgfhg" localSheetId="28" hidden="1">[3]Uke!#REF!</definedName>
    <definedName name="fhgfhgfhg" localSheetId="7" hidden="1">[3]Uke!#REF!</definedName>
    <definedName name="fhgfhgfhg" localSheetId="20" hidden="1">[3]Uke!#REF!</definedName>
    <definedName name="fhgfhgfhg" localSheetId="21" hidden="1">[3]Uke!#REF!</definedName>
    <definedName name="fhgfhgfhg" localSheetId="23" hidden="1">[3]Uke!#REF!</definedName>
    <definedName name="fhgfhgfhg" localSheetId="4" hidden="1">[3]Uke!#REF!</definedName>
    <definedName name="fhgfhgfhg" localSheetId="11" hidden="1">[3]Uke!#REF!</definedName>
    <definedName name="fhgfhgfhg" localSheetId="9" hidden="1">[3]Uke!#REF!</definedName>
    <definedName name="fhgfhgfhg" localSheetId="13" hidden="1">[3]Uke!#REF!</definedName>
    <definedName name="fhgfhgfhg" localSheetId="18" hidden="1">[3]Uke!#REF!</definedName>
    <definedName name="fhgfhgfhg" localSheetId="6" hidden="1">[3]Uke!#REF!</definedName>
    <definedName name="fhgfhgfhg" localSheetId="32" hidden="1">[3]Uke!#REF!</definedName>
    <definedName name="fhgfhgfhg" localSheetId="30" hidden="1">[3]Uke!#REF!</definedName>
    <definedName name="fhgfhgfhg" localSheetId="2" hidden="1">[3]Uke!#REF!</definedName>
    <definedName name="fhgfhgfhg" hidden="1">[3]Uke!#REF!</definedName>
    <definedName name="GGG" localSheetId="16" hidden="1">Uke!#REF!</definedName>
    <definedName name="GGG" localSheetId="34" hidden="1">Uke!#REF!</definedName>
    <definedName name="GGG" localSheetId="27" hidden="1">Uke!#REF!</definedName>
    <definedName name="GGG" localSheetId="28" hidden="1">[1]Uke!#REF!</definedName>
    <definedName name="GGG" localSheetId="26" hidden="1">Uke!#REF!</definedName>
    <definedName name="GGG" localSheetId="33" hidden="1">Uke!#REF!</definedName>
    <definedName name="GGG" localSheetId="7" hidden="1">Uke!#REF!</definedName>
    <definedName name="GGG" localSheetId="20" hidden="1">Uke!#REF!</definedName>
    <definedName name="GGG" localSheetId="21" hidden="1">[1]Uke!#REF!</definedName>
    <definedName name="GGG" localSheetId="23" hidden="1">[2]Uke!#REF!</definedName>
    <definedName name="GGG" localSheetId="4" hidden="1">Uke!#REF!</definedName>
    <definedName name="GGG" localSheetId="11" hidden="1">Uke!#REF!</definedName>
    <definedName name="GGG" localSheetId="9" hidden="1">Uke!#REF!</definedName>
    <definedName name="GGG" localSheetId="13" hidden="1">Uke!#REF!</definedName>
    <definedName name="GGG" localSheetId="18" hidden="1">Uke!#REF!</definedName>
    <definedName name="GGG" localSheetId="6" hidden="1">U!#REF!</definedName>
    <definedName name="GGG" localSheetId="32" hidden="1">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4" hidden="1">Uke!#REF!</definedName>
    <definedName name="GH" localSheetId="27" hidden="1">Uke!#REF!</definedName>
    <definedName name="GH" localSheetId="28" hidden="1">[1]Uke!#REF!</definedName>
    <definedName name="GH" localSheetId="7" hidden="1">Uke!#REF!</definedName>
    <definedName name="GH" localSheetId="20" hidden="1">Uke!#REF!</definedName>
    <definedName name="GH" localSheetId="21" hidden="1">[1]Uke!#REF!</definedName>
    <definedName name="GH" localSheetId="23" hidden="1">[2]Uke!#REF!</definedName>
    <definedName name="GH" localSheetId="4" hidden="1">Uke!#REF!</definedName>
    <definedName name="GH" localSheetId="11" hidden="1">Uke!#REF!</definedName>
    <definedName name="GH" localSheetId="9" hidden="1">Uke!#REF!</definedName>
    <definedName name="GH" localSheetId="13" hidden="1">Uke!#REF!</definedName>
    <definedName name="GH" localSheetId="18" hidden="1">Uke!#REF!</definedName>
    <definedName name="GH" localSheetId="6" hidden="1">U!#REF!</definedName>
    <definedName name="GH" localSheetId="32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16" hidden="1">[1]Uke!#REF!</definedName>
    <definedName name="ghj" localSheetId="34" hidden="1">[1]Uke!#REF!</definedName>
    <definedName name="ghj" localSheetId="27" hidden="1">[1]Uke!#REF!</definedName>
    <definedName name="ghj" localSheetId="28" hidden="1">[1]Uke!#REF!</definedName>
    <definedName name="ghj" localSheetId="7" hidden="1">[1]Uke!#REF!</definedName>
    <definedName name="ghj" localSheetId="20" hidden="1">[1]Uke!#REF!</definedName>
    <definedName name="ghj" localSheetId="21" hidden="1">[1]Uke!#REF!</definedName>
    <definedName name="ghj" localSheetId="23" hidden="1">[2]Uke!#REF!</definedName>
    <definedName name="ghj" localSheetId="4" hidden="1">[1]Uke!#REF!</definedName>
    <definedName name="ghj" localSheetId="11" hidden="1">[1]Uke!#REF!</definedName>
    <definedName name="ghj" localSheetId="9" hidden="1">[1]Uke!#REF!</definedName>
    <definedName name="ghj" localSheetId="13" hidden="1">[1]Uke!#REF!</definedName>
    <definedName name="ghj" localSheetId="18" hidden="1">[1]Uke!#REF!</definedName>
    <definedName name="ghj" localSheetId="6" hidden="1">[1]Uke!#REF!</definedName>
    <definedName name="ghj" localSheetId="32" hidden="1">[1]Uke!#REF!</definedName>
    <definedName name="ghj" localSheetId="30" hidden="1">[1]Uke!#REF!</definedName>
    <definedName name="ghj" localSheetId="2" hidden="1">[1]Uke!#REF!</definedName>
    <definedName name="ghj" hidden="1">[1]Uke!#REF!</definedName>
    <definedName name="ghjghj" localSheetId="16" hidden="1">[3]Uke!#REF!</definedName>
    <definedName name="ghjghj" localSheetId="34" hidden="1">[3]Uke!#REF!</definedName>
    <definedName name="ghjghj" localSheetId="27" hidden="1">[3]Uke!#REF!</definedName>
    <definedName name="ghjghj" localSheetId="28" hidden="1">[3]Uke!#REF!</definedName>
    <definedName name="ghjghj" localSheetId="7" hidden="1">[3]Uke!#REF!</definedName>
    <definedName name="ghjghj" localSheetId="20" hidden="1">[3]Uke!#REF!</definedName>
    <definedName name="ghjghj" localSheetId="21" hidden="1">[3]Uke!#REF!</definedName>
    <definedName name="ghjghj" localSheetId="23" hidden="1">[3]Uke!#REF!</definedName>
    <definedName name="ghjghj" localSheetId="4" hidden="1">[3]Uke!#REF!</definedName>
    <definedName name="ghjghj" localSheetId="11" hidden="1">[3]Uke!#REF!</definedName>
    <definedName name="ghjghj" localSheetId="9" hidden="1">[3]Uke!#REF!</definedName>
    <definedName name="ghjghj" localSheetId="13" hidden="1">[3]Uke!#REF!</definedName>
    <definedName name="ghjghj" localSheetId="18" hidden="1">[3]Uke!#REF!</definedName>
    <definedName name="ghjghj" localSheetId="6" hidden="1">[3]Uke!#REF!</definedName>
    <definedName name="ghjghj" localSheetId="32" hidden="1">[3]Uke!#REF!</definedName>
    <definedName name="ghjghj" localSheetId="30" hidden="1">[3]Uke!#REF!</definedName>
    <definedName name="ghjghj" localSheetId="2" hidden="1">[3]Uke!#REF!</definedName>
    <definedName name="ghjghj" hidden="1">[3]Uke!#REF!</definedName>
    <definedName name="GI" localSheetId="16" hidden="1">Uke!#REF!</definedName>
    <definedName name="GI" localSheetId="34" hidden="1">Uke!#REF!</definedName>
    <definedName name="GI" localSheetId="27" hidden="1">Uke!#REF!</definedName>
    <definedName name="GI" localSheetId="28" hidden="1">[1]Uke!#REF!</definedName>
    <definedName name="GI" localSheetId="7" hidden="1">Uke!#REF!</definedName>
    <definedName name="GI" localSheetId="20" hidden="1">Uke!#REF!</definedName>
    <definedName name="GI" localSheetId="21" hidden="1">[1]Uke!#REF!</definedName>
    <definedName name="GI" localSheetId="23" hidden="1">[2]Uke!#REF!</definedName>
    <definedName name="GI" localSheetId="4" hidden="1">Uke!#REF!</definedName>
    <definedName name="GI" localSheetId="11" hidden="1">Uke!#REF!</definedName>
    <definedName name="GI" localSheetId="9" hidden="1">Uke!#REF!</definedName>
    <definedName name="GI" localSheetId="13" hidden="1">Uke!#REF!</definedName>
    <definedName name="GI" localSheetId="18" hidden="1">Uke!#REF!</definedName>
    <definedName name="GI" localSheetId="6" hidden="1">U!#REF!</definedName>
    <definedName name="GI" localSheetId="32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gjhghj" localSheetId="16" hidden="1">[3]Uke!#REF!</definedName>
    <definedName name="gjhghj" localSheetId="34" hidden="1">[3]Uke!#REF!</definedName>
    <definedName name="gjhghj" localSheetId="27" hidden="1">[3]Uke!#REF!</definedName>
    <definedName name="gjhghj" localSheetId="28" hidden="1">[3]Uke!#REF!</definedName>
    <definedName name="gjhghj" localSheetId="7" hidden="1">[3]Uke!#REF!</definedName>
    <definedName name="gjhghj" localSheetId="20" hidden="1">[3]Uke!#REF!</definedName>
    <definedName name="gjhghj" localSheetId="21" hidden="1">[3]Uke!#REF!</definedName>
    <definedName name="gjhghj" localSheetId="23" hidden="1">[3]Uke!#REF!</definedName>
    <definedName name="gjhghj" localSheetId="4" hidden="1">[3]Uke!#REF!</definedName>
    <definedName name="gjhghj" localSheetId="11" hidden="1">[3]Uke!#REF!</definedName>
    <definedName name="gjhghj" localSheetId="9" hidden="1">[3]Uke!#REF!</definedName>
    <definedName name="gjhghj" localSheetId="13" hidden="1">[3]Uke!#REF!</definedName>
    <definedName name="gjhghj" localSheetId="18" hidden="1">[3]Uke!#REF!</definedName>
    <definedName name="gjhghj" localSheetId="6" hidden="1">[3]Uke!#REF!</definedName>
    <definedName name="gjhghj" localSheetId="32" hidden="1">[3]Uke!#REF!</definedName>
    <definedName name="gjhghj" localSheetId="30" hidden="1">[3]Uke!#REF!</definedName>
    <definedName name="gjhghj" localSheetId="2" hidden="1">[3]Uke!#REF!</definedName>
    <definedName name="gjhghj" hidden="1">[3]Uke!#REF!</definedName>
    <definedName name="HG" localSheetId="16" hidden="1">Uke!#REF!</definedName>
    <definedName name="HG" localSheetId="34" hidden="1">Uke!#REF!</definedName>
    <definedName name="HG" localSheetId="27" hidden="1">Uke!#REF!</definedName>
    <definedName name="HG" localSheetId="28" hidden="1">[1]Uke!#REF!</definedName>
    <definedName name="HG" localSheetId="7" hidden="1">Uke!#REF!</definedName>
    <definedName name="HG" localSheetId="20" hidden="1">Uke!#REF!</definedName>
    <definedName name="HG" localSheetId="21" hidden="1">[1]Uke!#REF!</definedName>
    <definedName name="HG" localSheetId="23" hidden="1">[2]Uke!#REF!</definedName>
    <definedName name="HG" localSheetId="4" hidden="1">Uke!#REF!</definedName>
    <definedName name="HG" localSheetId="11" hidden="1">Uke!#REF!</definedName>
    <definedName name="HG" localSheetId="9" hidden="1">Uke!#REF!</definedName>
    <definedName name="HG" localSheetId="13" hidden="1">Uke!#REF!</definedName>
    <definedName name="HG" localSheetId="18" hidden="1">Uke!#REF!</definedName>
    <definedName name="HG" localSheetId="6" hidden="1">U!#REF!</definedName>
    <definedName name="HG" localSheetId="32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ghjg" localSheetId="16" hidden="1">[3]Uke!#REF!</definedName>
    <definedName name="hghjg" localSheetId="34" hidden="1">[3]Uke!#REF!</definedName>
    <definedName name="hghjg" localSheetId="27" hidden="1">[3]Uke!#REF!</definedName>
    <definedName name="hghjg" localSheetId="28" hidden="1">[3]Uke!#REF!</definedName>
    <definedName name="hghjg" localSheetId="7" hidden="1">[3]Uke!#REF!</definedName>
    <definedName name="hghjg" localSheetId="20" hidden="1">[3]Uke!#REF!</definedName>
    <definedName name="hghjg" localSheetId="21" hidden="1">[3]Uke!#REF!</definedName>
    <definedName name="hghjg" localSheetId="23" hidden="1">[3]Uke!#REF!</definedName>
    <definedName name="hghjg" localSheetId="4" hidden="1">[3]Uke!#REF!</definedName>
    <definedName name="hghjg" localSheetId="11" hidden="1">[3]Uke!#REF!</definedName>
    <definedName name="hghjg" localSheetId="9" hidden="1">[3]Uke!#REF!</definedName>
    <definedName name="hghjg" localSheetId="13" hidden="1">[3]Uke!#REF!</definedName>
    <definedName name="hghjg" localSheetId="18" hidden="1">[3]Uke!#REF!</definedName>
    <definedName name="hghjg" localSheetId="6" hidden="1">[3]Uke!#REF!</definedName>
    <definedName name="hghjg" localSheetId="32" hidden="1">[3]Uke!#REF!</definedName>
    <definedName name="hghjg" localSheetId="30" hidden="1">[3]Uke!#REF!</definedName>
    <definedName name="hghjg" localSheetId="2" hidden="1">[3]Uke!#REF!</definedName>
    <definedName name="hghjg" hidden="1">[3]Uke!#REF!</definedName>
    <definedName name="hjgjhgjh" localSheetId="16" hidden="1">[3]Uke!#REF!</definedName>
    <definedName name="hjgjhgjh" localSheetId="34" hidden="1">[3]Uke!#REF!</definedName>
    <definedName name="hjgjhgjh" localSheetId="27" hidden="1">[3]Uke!#REF!</definedName>
    <definedName name="hjgjhgjh" localSheetId="28" hidden="1">[3]Uke!#REF!</definedName>
    <definedName name="hjgjhgjh" localSheetId="7" hidden="1">[3]Uke!#REF!</definedName>
    <definedName name="hjgjhgjh" localSheetId="20" hidden="1">[3]Uke!#REF!</definedName>
    <definedName name="hjgjhgjh" localSheetId="21" hidden="1">[3]Uke!#REF!</definedName>
    <definedName name="hjgjhgjh" localSheetId="23" hidden="1">[3]Uke!#REF!</definedName>
    <definedName name="hjgjhgjh" localSheetId="4" hidden="1">[3]Uke!#REF!</definedName>
    <definedName name="hjgjhgjh" localSheetId="11" hidden="1">[3]Uke!#REF!</definedName>
    <definedName name="hjgjhgjh" localSheetId="9" hidden="1">[3]Uke!#REF!</definedName>
    <definedName name="hjgjhgjh" localSheetId="13" hidden="1">[3]Uke!#REF!</definedName>
    <definedName name="hjgjhgjh" localSheetId="18" hidden="1">[3]Uke!#REF!</definedName>
    <definedName name="hjgjhgjh" localSheetId="6" hidden="1">[3]Uke!#REF!</definedName>
    <definedName name="hjgjhgjh" localSheetId="32" hidden="1">[3]Uke!#REF!</definedName>
    <definedName name="hjgjhgjh" localSheetId="30" hidden="1">[3]Uke!#REF!</definedName>
    <definedName name="hjgjhgjh" localSheetId="2" hidden="1">[3]Uke!#REF!</definedName>
    <definedName name="hjgjhgjh" hidden="1">[3]Uke!#REF!</definedName>
    <definedName name="hkjhkj" localSheetId="16" hidden="1">[3]Uke!#REF!</definedName>
    <definedName name="hkjhkj" localSheetId="34" hidden="1">[3]Uke!#REF!</definedName>
    <definedName name="hkjhkj" localSheetId="27" hidden="1">[3]Uke!#REF!</definedName>
    <definedName name="hkjhkj" localSheetId="28" hidden="1">[3]Uke!#REF!</definedName>
    <definedName name="hkjhkj" localSheetId="7" hidden="1">[3]Uke!#REF!</definedName>
    <definedName name="hkjhkj" localSheetId="20" hidden="1">[3]Uke!#REF!</definedName>
    <definedName name="hkjhkj" localSheetId="21" hidden="1">[3]Uke!#REF!</definedName>
    <definedName name="hkjhkj" localSheetId="23" hidden="1">[3]Uke!#REF!</definedName>
    <definedName name="hkjhkj" localSheetId="4" hidden="1">[3]Uke!#REF!</definedName>
    <definedName name="hkjhkj" localSheetId="11" hidden="1">[3]Uke!#REF!</definedName>
    <definedName name="hkjhkj" localSheetId="9" hidden="1">[3]Uke!#REF!</definedName>
    <definedName name="hkjhkj" localSheetId="13" hidden="1">[3]Uke!#REF!</definedName>
    <definedName name="hkjhkj" localSheetId="18" hidden="1">[3]Uke!#REF!</definedName>
    <definedName name="hkjhkj" localSheetId="6" hidden="1">[3]Uke!#REF!</definedName>
    <definedName name="hkjhkj" localSheetId="32" hidden="1">[3]Uke!#REF!</definedName>
    <definedName name="hkjhkj" localSheetId="30" hidden="1">[3]Uke!#REF!</definedName>
    <definedName name="hkjhkj" localSheetId="2" hidden="1">[3]Uke!#REF!</definedName>
    <definedName name="hkjhkj" hidden="1">[3]Uke!#REF!</definedName>
    <definedName name="hkjhkjh" localSheetId="16" hidden="1">[3]Uke!#REF!</definedName>
    <definedName name="hkjhkjh" localSheetId="34" hidden="1">[3]Uke!#REF!</definedName>
    <definedName name="hkjhkjh" localSheetId="27" hidden="1">[3]Uke!#REF!</definedName>
    <definedName name="HKJHKJH" localSheetId="28" hidden="1">[1]Uke!#REF!</definedName>
    <definedName name="hkjhkjh" localSheetId="7" hidden="1">[3]Uke!#REF!</definedName>
    <definedName name="hkjhkjh" localSheetId="20" hidden="1">[3]Uke!#REF!</definedName>
    <definedName name="HKJHKJH" localSheetId="21" hidden="1">[1]Uke!#REF!</definedName>
    <definedName name="HKJHKJH" localSheetId="23" hidden="1">[2]Uke!#REF!</definedName>
    <definedName name="hkjhkjh" localSheetId="4" hidden="1">[3]Uke!#REF!</definedName>
    <definedName name="hkjhkjh" localSheetId="11" hidden="1">[3]Uke!#REF!</definedName>
    <definedName name="hkjhkjh" localSheetId="9" hidden="1">[3]Uke!#REF!</definedName>
    <definedName name="hkjhkjh" localSheetId="13" hidden="1">[3]Uke!#REF!</definedName>
    <definedName name="hkjhkjh" localSheetId="18" hidden="1">[3]Uke!#REF!</definedName>
    <definedName name="hkjhkjh" localSheetId="6" hidden="1">[3]Uke!#REF!</definedName>
    <definedName name="hkjhkjh" localSheetId="32" hidden="1">[3]Uke!#REF!</definedName>
    <definedName name="hkjhkjh" localSheetId="30" hidden="1">[3]Uke!#REF!</definedName>
    <definedName name="hkjhkjh" localSheetId="2" hidden="1">[3]Uke!#REF!</definedName>
    <definedName name="hkjhkjh" hidden="1">[3]Uke!#REF!</definedName>
    <definedName name="HT" localSheetId="16" hidden="1">Uke!#REF!</definedName>
    <definedName name="HT" localSheetId="34" hidden="1">Uke!#REF!</definedName>
    <definedName name="HT" localSheetId="27" hidden="1">Uke!#REF!</definedName>
    <definedName name="HT" localSheetId="28" hidden="1">[1]Uke!#REF!</definedName>
    <definedName name="HT" localSheetId="7" hidden="1">Uke!#REF!</definedName>
    <definedName name="HT" localSheetId="20" hidden="1">Uke!#REF!</definedName>
    <definedName name="HT" localSheetId="21" hidden="1">[1]Uke!#REF!</definedName>
    <definedName name="HT" localSheetId="23" hidden="1">[2]Uke!#REF!</definedName>
    <definedName name="HT" localSheetId="4" hidden="1">Uke!#REF!</definedName>
    <definedName name="HT" localSheetId="11" hidden="1">Uke!#REF!</definedName>
    <definedName name="HT" localSheetId="9" hidden="1">Uke!#REF!</definedName>
    <definedName name="HT" localSheetId="13" hidden="1">Uke!#REF!</definedName>
    <definedName name="HT" localSheetId="18" hidden="1">Uke!#REF!</definedName>
    <definedName name="HT" localSheetId="6" hidden="1">U!#REF!</definedName>
    <definedName name="HT" localSheetId="32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htt" localSheetId="16" hidden="1">[3]Uke!#REF!</definedName>
    <definedName name="htt" localSheetId="34" hidden="1">[3]Uke!#REF!</definedName>
    <definedName name="htt" localSheetId="27" hidden="1">[3]Uke!#REF!</definedName>
    <definedName name="htt" localSheetId="28" hidden="1">[3]Uke!#REF!</definedName>
    <definedName name="htt" localSheetId="7" hidden="1">[3]Uke!#REF!</definedName>
    <definedName name="htt" localSheetId="20" hidden="1">[3]Uke!#REF!</definedName>
    <definedName name="htt" localSheetId="21" hidden="1">[3]Uke!#REF!</definedName>
    <definedName name="htt" localSheetId="23" hidden="1">[3]Uke!#REF!</definedName>
    <definedName name="htt" localSheetId="4" hidden="1">[3]Uke!#REF!</definedName>
    <definedName name="htt" localSheetId="11" hidden="1">[3]Uke!#REF!</definedName>
    <definedName name="htt" localSheetId="9" hidden="1">[3]Uke!#REF!</definedName>
    <definedName name="htt" localSheetId="13" hidden="1">[3]Uke!#REF!</definedName>
    <definedName name="htt" localSheetId="18" hidden="1">[3]Uke!#REF!</definedName>
    <definedName name="htt" localSheetId="6" hidden="1">[3]Uke!#REF!</definedName>
    <definedName name="htt" localSheetId="32" hidden="1">[3]Uke!#REF!</definedName>
    <definedName name="htt" localSheetId="30" hidden="1">[3]Uke!#REF!</definedName>
    <definedName name="htt" localSheetId="2" hidden="1">[3]Uke!#REF!</definedName>
    <definedName name="htt" hidden="1">[3]Uke!#REF!</definedName>
    <definedName name="JHK" localSheetId="16" hidden="1">Uke!#REF!</definedName>
    <definedName name="JHK" localSheetId="34" hidden="1">Uke!#REF!</definedName>
    <definedName name="JHK" localSheetId="27" hidden="1">Uke!#REF!</definedName>
    <definedName name="JHK" localSheetId="28" hidden="1">[1]Uke!#REF!</definedName>
    <definedName name="JHK" localSheetId="7" hidden="1">Uke!#REF!</definedName>
    <definedName name="JHK" localSheetId="20" hidden="1">Uke!#REF!</definedName>
    <definedName name="JHK" localSheetId="21" hidden="1">[1]Uke!#REF!</definedName>
    <definedName name="JHK" localSheetId="23" hidden="1">[2]Uke!#REF!</definedName>
    <definedName name="JHK" localSheetId="4" hidden="1">Uke!#REF!</definedName>
    <definedName name="JHK" localSheetId="11" hidden="1">Uke!#REF!</definedName>
    <definedName name="JHK" localSheetId="9" hidden="1">Uke!#REF!</definedName>
    <definedName name="JHK" localSheetId="13" hidden="1">Uke!#REF!</definedName>
    <definedName name="JHK" localSheetId="18" hidden="1">Uke!#REF!</definedName>
    <definedName name="JHK" localSheetId="6" hidden="1">U!#REF!</definedName>
    <definedName name="JHK" localSheetId="32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hkjhjhjhkjhkj" localSheetId="16" hidden="1">[3]Uke!#REF!</definedName>
    <definedName name="jhkjhjhjhkjhkj" localSheetId="34" hidden="1">[3]Uke!#REF!</definedName>
    <definedName name="jhkjhjhjhkjhkj" localSheetId="27" hidden="1">[3]Uke!#REF!</definedName>
    <definedName name="jhkjhjhjhkjhkj" localSheetId="28" hidden="1">[3]Uke!#REF!</definedName>
    <definedName name="jhkjhjhjhkjhkj" localSheetId="7" hidden="1">[3]Uke!#REF!</definedName>
    <definedName name="jhkjhjhjhkjhkj" localSheetId="20" hidden="1">[3]Uke!#REF!</definedName>
    <definedName name="jhkjhjhjhkjhkj" localSheetId="21" hidden="1">[3]Uke!#REF!</definedName>
    <definedName name="jhkjhjhjhkjhkj" localSheetId="23" hidden="1">[3]Uke!#REF!</definedName>
    <definedName name="jhkjhjhjhkjhkj" localSheetId="4" hidden="1">[3]Uke!#REF!</definedName>
    <definedName name="jhkjhjhjhkjhkj" localSheetId="11" hidden="1">[3]Uke!#REF!</definedName>
    <definedName name="jhkjhjhjhkjhkj" localSheetId="9" hidden="1">[3]Uke!#REF!</definedName>
    <definedName name="jhkjhjhjhkjhkj" localSheetId="13" hidden="1">[3]Uke!#REF!</definedName>
    <definedName name="jhkjhjhjhkjhkj" localSheetId="18" hidden="1">[3]Uke!#REF!</definedName>
    <definedName name="jhkjhjhjhkjhkj" localSheetId="6" hidden="1">[3]Uke!#REF!</definedName>
    <definedName name="jhkjhjhjhkjhkj" localSheetId="32" hidden="1">[3]Uke!#REF!</definedName>
    <definedName name="jhkjhjhjhkjhkj" localSheetId="30" hidden="1">[3]Uke!#REF!</definedName>
    <definedName name="jhkjhjhjhkjhkj" localSheetId="2" hidden="1">[3]Uke!#REF!</definedName>
    <definedName name="jhkjhjhjhkjhkj" hidden="1">[3]Uke!#REF!</definedName>
    <definedName name="jhkjhkjh" localSheetId="16" hidden="1">[3]Uke!#REF!</definedName>
    <definedName name="jhkjhkjh" localSheetId="34" hidden="1">[3]Uke!#REF!</definedName>
    <definedName name="jhkjhkjh" localSheetId="27" hidden="1">[3]Uke!#REF!</definedName>
    <definedName name="jhkjhkjh" localSheetId="28" hidden="1">[3]Uke!#REF!</definedName>
    <definedName name="jhkjhkjh" localSheetId="7" hidden="1">[3]Uke!#REF!</definedName>
    <definedName name="jhkjhkjh" localSheetId="20" hidden="1">[3]Uke!#REF!</definedName>
    <definedName name="jhkjhkjh" localSheetId="21" hidden="1">[3]Uke!#REF!</definedName>
    <definedName name="jhkjhkjh" localSheetId="23" hidden="1">[3]Uke!#REF!</definedName>
    <definedName name="jhkjhkjh" localSheetId="4" hidden="1">[3]Uke!#REF!</definedName>
    <definedName name="jhkjhkjh" localSheetId="11" hidden="1">[3]Uke!#REF!</definedName>
    <definedName name="jhkjhkjh" localSheetId="9" hidden="1">[3]Uke!#REF!</definedName>
    <definedName name="jhkjhkjh" localSheetId="13" hidden="1">[3]Uke!#REF!</definedName>
    <definedName name="jhkjhkjh" localSheetId="18" hidden="1">[3]Uke!#REF!</definedName>
    <definedName name="jhkjhkjh" localSheetId="6" hidden="1">[3]Uke!#REF!</definedName>
    <definedName name="jhkjhkjh" localSheetId="32" hidden="1">[3]Uke!#REF!</definedName>
    <definedName name="jhkjhkjh" localSheetId="30" hidden="1">[3]Uke!#REF!</definedName>
    <definedName name="jhkjhkjh" localSheetId="2" hidden="1">[3]Uke!#REF!</definedName>
    <definedName name="jhkjhkjh" hidden="1">[3]Uke!#REF!</definedName>
    <definedName name="JK" localSheetId="16" hidden="1">[1]Uke!#REF!</definedName>
    <definedName name="JK" localSheetId="34" hidden="1">[1]Uke!#REF!</definedName>
    <definedName name="JK" localSheetId="27" hidden="1">[1]Uke!#REF!</definedName>
    <definedName name="JK" localSheetId="28" hidden="1">[1]Uke!#REF!</definedName>
    <definedName name="JK" localSheetId="7" hidden="1">[1]Uke!#REF!</definedName>
    <definedName name="JK" localSheetId="20" hidden="1">[1]Uke!#REF!</definedName>
    <definedName name="JK" localSheetId="21" hidden="1">[1]Uke!#REF!</definedName>
    <definedName name="JK" localSheetId="23" hidden="1">[2]Uke!#REF!</definedName>
    <definedName name="JK" localSheetId="4" hidden="1">[1]Uke!#REF!</definedName>
    <definedName name="JK" localSheetId="11" hidden="1">[1]Uke!#REF!</definedName>
    <definedName name="JK" localSheetId="9" hidden="1">[1]Uke!#REF!</definedName>
    <definedName name="JK" localSheetId="13" hidden="1">[1]Uke!#REF!</definedName>
    <definedName name="JK" localSheetId="18" hidden="1">[1]Uke!#REF!</definedName>
    <definedName name="JK" localSheetId="6" hidden="1">[1]Uke!#REF!</definedName>
    <definedName name="JK" localSheetId="32" hidden="1">[1]Uke!#REF!</definedName>
    <definedName name="JK" localSheetId="30" hidden="1">[1]Uke!#REF!</definedName>
    <definedName name="JK" localSheetId="2" hidden="1">[1]Uke!#REF!</definedName>
    <definedName name="JK" hidden="1">[1]Uke!#REF!</definedName>
    <definedName name="JLK" localSheetId="16" hidden="1">Uke!#REF!</definedName>
    <definedName name="JLK" localSheetId="34" hidden="1">Uke!#REF!</definedName>
    <definedName name="JLK" localSheetId="27" hidden="1">Uke!#REF!</definedName>
    <definedName name="JLK" localSheetId="28" hidden="1">[1]Uke!#REF!</definedName>
    <definedName name="JLK" localSheetId="7" hidden="1">Uke!#REF!</definedName>
    <definedName name="JLK" localSheetId="20" hidden="1">Uke!#REF!</definedName>
    <definedName name="JLK" localSheetId="21" hidden="1">[1]Uke!#REF!</definedName>
    <definedName name="JLK" localSheetId="23" hidden="1">[2]Uke!#REF!</definedName>
    <definedName name="JLK" localSheetId="4" hidden="1">Uke!#REF!</definedName>
    <definedName name="JLK" localSheetId="11" hidden="1">Uke!#REF!</definedName>
    <definedName name="JLK" localSheetId="9" hidden="1">Uke!#REF!</definedName>
    <definedName name="JLK" localSheetId="13" hidden="1">Uke!#REF!</definedName>
    <definedName name="JLK" localSheetId="18" hidden="1">Uke!#REF!</definedName>
    <definedName name="JLK" localSheetId="6" hidden="1">U!#REF!</definedName>
    <definedName name="JLK" localSheetId="32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4" hidden="1">Uke!#REF!</definedName>
    <definedName name="JLKJ" localSheetId="27" hidden="1">Uke!#REF!</definedName>
    <definedName name="JLKJ" localSheetId="28" hidden="1">[1]Uke!#REF!</definedName>
    <definedName name="JLKJ" localSheetId="7" hidden="1">Uke!#REF!</definedName>
    <definedName name="JLKJ" localSheetId="20" hidden="1">Uke!#REF!</definedName>
    <definedName name="JLKJ" localSheetId="21" hidden="1">[1]Uke!#REF!</definedName>
    <definedName name="JLKJ" localSheetId="23" hidden="1">[2]Uke!#REF!</definedName>
    <definedName name="JLKJ" localSheetId="4" hidden="1">Uke!#REF!</definedName>
    <definedName name="JLKJ" localSheetId="11" hidden="1">Uke!#REF!</definedName>
    <definedName name="JLKJ" localSheetId="9" hidden="1">Uke!#REF!</definedName>
    <definedName name="JLKJ" localSheetId="13" hidden="1">Uke!#REF!</definedName>
    <definedName name="JLKJ" localSheetId="18" hidden="1">Uke!#REF!</definedName>
    <definedName name="JLKJ" localSheetId="6" hidden="1">U!#REF!</definedName>
    <definedName name="JLKJ" localSheetId="32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16" hidden="1">[1]Uke!#REF!</definedName>
    <definedName name="JLKJL" localSheetId="34" hidden="1">[1]Uke!#REF!</definedName>
    <definedName name="JLKJL" localSheetId="27" hidden="1">[1]Uke!#REF!</definedName>
    <definedName name="JLKJL" localSheetId="28" hidden="1">[1]Uke!#REF!</definedName>
    <definedName name="JLKJL" localSheetId="7" hidden="1">[1]Uke!#REF!</definedName>
    <definedName name="JLKJL" localSheetId="20" hidden="1">[1]Uke!#REF!</definedName>
    <definedName name="JLKJL" localSheetId="21" hidden="1">[1]Uke!#REF!</definedName>
    <definedName name="JLKJL" localSheetId="23" hidden="1">[2]Uke!#REF!</definedName>
    <definedName name="JLKJL" localSheetId="4" hidden="1">[1]Uke!#REF!</definedName>
    <definedName name="JLKJL" localSheetId="11" hidden="1">[1]Uke!#REF!</definedName>
    <definedName name="JLKJL" localSheetId="9" hidden="1">[1]Uke!#REF!</definedName>
    <definedName name="JLKJL" localSheetId="13" hidden="1">[1]Uke!#REF!</definedName>
    <definedName name="JLKJL" localSheetId="18" hidden="1">[1]Uke!#REF!</definedName>
    <definedName name="JLKJL" localSheetId="6" hidden="1">[1]Uke!#REF!</definedName>
    <definedName name="JLKJL" localSheetId="32" hidden="1">[1]Uke!#REF!</definedName>
    <definedName name="JLKJL" localSheetId="30" hidden="1">[1]Uke!#REF!</definedName>
    <definedName name="JLKJL" localSheetId="2" hidden="1">[1]Uke!#REF!</definedName>
    <definedName name="JLKJL" hidden="1">[1]Uke!#REF!</definedName>
    <definedName name="JLKJLK" localSheetId="16" hidden="1">Uke!#REF!</definedName>
    <definedName name="JLKJLK" localSheetId="34" hidden="1">Uke!#REF!</definedName>
    <definedName name="JLKJLK" localSheetId="27" hidden="1">Uke!#REF!</definedName>
    <definedName name="JLKJLK" localSheetId="28" hidden="1">[1]Uke!#REF!</definedName>
    <definedName name="JLKJLK" localSheetId="7" hidden="1">Uke!#REF!</definedName>
    <definedName name="JLKJLK" localSheetId="20" hidden="1">Uke!#REF!</definedName>
    <definedName name="JLKJLK" localSheetId="21" hidden="1">[1]Uke!#REF!</definedName>
    <definedName name="JLKJLK" localSheetId="23" hidden="1">[2]Uke!#REF!</definedName>
    <definedName name="JLKJLK" localSheetId="4" hidden="1">Uke!#REF!</definedName>
    <definedName name="JLKJLK" localSheetId="11" hidden="1">Uke!#REF!</definedName>
    <definedName name="JLKJLK" localSheetId="9" hidden="1">Uke!#REF!</definedName>
    <definedName name="JLKJLK" localSheetId="13" hidden="1">Uke!#REF!</definedName>
    <definedName name="JLKJLK" localSheetId="18" hidden="1">Uke!#REF!</definedName>
    <definedName name="JLKJLK" localSheetId="6" hidden="1">U!#REF!</definedName>
    <definedName name="JLKJLK" localSheetId="32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4" hidden="1">Uke!#REF!</definedName>
    <definedName name="KJH" localSheetId="27" hidden="1">Uke!#REF!</definedName>
    <definedName name="KJH" localSheetId="28" hidden="1">[1]Uke!#REF!</definedName>
    <definedName name="KJH" localSheetId="33" hidden="1">Uke!#REF!</definedName>
    <definedName name="KJH" localSheetId="7" hidden="1">Uke!#REF!</definedName>
    <definedName name="KJH" localSheetId="20" hidden="1">Uke!#REF!</definedName>
    <definedName name="KJH" localSheetId="21" hidden="1">[1]Uke!#REF!</definedName>
    <definedName name="KJH" localSheetId="23" hidden="1">[2]Uke!#REF!</definedName>
    <definedName name="KJH" localSheetId="4" hidden="1">Uke!#REF!</definedName>
    <definedName name="KJH" localSheetId="11" hidden="1">Uke!#REF!</definedName>
    <definedName name="KJH" localSheetId="9" hidden="1">Uke!#REF!</definedName>
    <definedName name="KJH" localSheetId="13" hidden="1">Uke!#REF!</definedName>
    <definedName name="KJH" localSheetId="18" hidden="1">Uke!#REF!</definedName>
    <definedName name="KJH" localSheetId="6" hidden="1">U!#REF!</definedName>
    <definedName name="KJH" localSheetId="32" hidden="1">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4" hidden="1">Uke!#REF!</definedName>
    <definedName name="KJHK" localSheetId="27" hidden="1">Uke!#REF!</definedName>
    <definedName name="KJHK" localSheetId="28" hidden="1">[1]Uke!#REF!</definedName>
    <definedName name="KJHK" localSheetId="7" hidden="1">Uke!#REF!</definedName>
    <definedName name="KJHK" localSheetId="20" hidden="1">Uke!#REF!</definedName>
    <definedName name="KJHK" localSheetId="21" hidden="1">[1]Uke!#REF!</definedName>
    <definedName name="KJHK" localSheetId="23" hidden="1">[2]Uke!#REF!</definedName>
    <definedName name="KJHK" localSheetId="4" hidden="1">Uke!#REF!</definedName>
    <definedName name="KJHK" localSheetId="11" hidden="1">Uke!#REF!</definedName>
    <definedName name="KJHK" localSheetId="9" hidden="1">Uke!#REF!</definedName>
    <definedName name="KJHK" localSheetId="13" hidden="1">Uke!#REF!</definedName>
    <definedName name="KJHK" localSheetId="18" hidden="1">Uke!#REF!</definedName>
    <definedName name="KJHK" localSheetId="6" hidden="1">U!#REF!</definedName>
    <definedName name="KJHK" localSheetId="32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16" hidden="1">[1]Uke!#REF!</definedName>
    <definedName name="KJLKJ" localSheetId="34" hidden="1">[1]Uke!#REF!</definedName>
    <definedName name="KJLKJ" localSheetId="27" hidden="1">[1]Uke!#REF!</definedName>
    <definedName name="KJLKJ" localSheetId="28" hidden="1">[1]Uke!#REF!</definedName>
    <definedName name="KJLKJ" localSheetId="7" hidden="1">[1]Uke!#REF!</definedName>
    <definedName name="KJLKJ" localSheetId="20" hidden="1">[1]Uke!#REF!</definedName>
    <definedName name="KJLKJ" localSheetId="21" hidden="1">[1]Uke!#REF!</definedName>
    <definedName name="KJLKJ" localSheetId="23" hidden="1">[2]Uke!#REF!</definedName>
    <definedName name="KJLKJ" localSheetId="4" hidden="1">[1]Uke!#REF!</definedName>
    <definedName name="KJLKJ" localSheetId="11" hidden="1">[1]Uke!#REF!</definedName>
    <definedName name="KJLKJ" localSheetId="9" hidden="1">[1]Uke!#REF!</definedName>
    <definedName name="KJLKJ" localSheetId="13" hidden="1">[1]Uke!#REF!</definedName>
    <definedName name="KJLKJ" localSheetId="18" hidden="1">[1]Uke!#REF!</definedName>
    <definedName name="KJLKJ" localSheetId="6" hidden="1">[1]Uke!#REF!</definedName>
    <definedName name="KJLKJ" localSheetId="32" hidden="1">[1]Uke!#REF!</definedName>
    <definedName name="KJLKJ" localSheetId="30" hidden="1">[1]Uke!#REF!</definedName>
    <definedName name="KJLKJ" localSheetId="2" hidden="1">[1]Uke!#REF!</definedName>
    <definedName name="KJLKJ" hidden="1">[1]Uke!#REF!</definedName>
    <definedName name="kkk" localSheetId="16" hidden="1">Uke!#REF!</definedName>
    <definedName name="kkk" localSheetId="34" hidden="1">Uke!#REF!</definedName>
    <definedName name="kkk" localSheetId="27" hidden="1">Uke!#REF!</definedName>
    <definedName name="kkk" localSheetId="28" hidden="1">[1]Uke!#REF!</definedName>
    <definedName name="kkk" localSheetId="7" hidden="1">Uke!#REF!</definedName>
    <definedName name="kkk" localSheetId="20" hidden="1">Uke!#REF!</definedName>
    <definedName name="kkk" localSheetId="21" hidden="1">[1]Uke!#REF!</definedName>
    <definedName name="kkk" localSheetId="23" hidden="1">[2]Uke!#REF!</definedName>
    <definedName name="kkk" localSheetId="4" hidden="1">Uke!#REF!</definedName>
    <definedName name="kkk" localSheetId="11" hidden="1">Uke!#REF!</definedName>
    <definedName name="kkk" localSheetId="9" hidden="1">Uke!#REF!</definedName>
    <definedName name="kkk" localSheetId="13" hidden="1">Uke!#REF!</definedName>
    <definedName name="kkk" localSheetId="18" hidden="1">Uke!#REF!</definedName>
    <definedName name="kkk" localSheetId="6" hidden="1">U!#REF!</definedName>
    <definedName name="kkk" localSheetId="32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4" hidden="1">Uke!#REF!</definedName>
    <definedName name="LKH" localSheetId="27" hidden="1">Uke!#REF!</definedName>
    <definedName name="LKH" localSheetId="28" hidden="1">[1]Uke!#REF!</definedName>
    <definedName name="LKH" localSheetId="33" hidden="1">Uke!#REF!</definedName>
    <definedName name="LKH" localSheetId="7" hidden="1">Uke!#REF!</definedName>
    <definedName name="LKH" localSheetId="20" hidden="1">Uke!#REF!</definedName>
    <definedName name="LKH" localSheetId="21" hidden="1">[1]Uke!#REF!</definedName>
    <definedName name="LKH" localSheetId="23" hidden="1">[2]Uke!#REF!</definedName>
    <definedName name="LKH" localSheetId="4" hidden="1">Uke!#REF!</definedName>
    <definedName name="LKH" localSheetId="11" hidden="1">Uke!#REF!</definedName>
    <definedName name="LKH" localSheetId="9" hidden="1">Uke!#REF!</definedName>
    <definedName name="LKH" localSheetId="13" hidden="1">Uke!#REF!</definedName>
    <definedName name="LKH" localSheetId="18" hidden="1">Uke!#REF!</definedName>
    <definedName name="LKH" localSheetId="6" hidden="1">U!#REF!</definedName>
    <definedName name="LKH" localSheetId="32" hidden="1">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4" hidden="1">Uke!#REF!</definedName>
    <definedName name="lll" localSheetId="27" hidden="1">Uke!#REF!</definedName>
    <definedName name="lll" localSheetId="28" hidden="1">[1]Uke!#REF!</definedName>
    <definedName name="lll" localSheetId="7" hidden="1">Uke!#REF!</definedName>
    <definedName name="lll" localSheetId="20" hidden="1">Uke!#REF!</definedName>
    <definedName name="lll" localSheetId="21" hidden="1">[1]Uke!#REF!</definedName>
    <definedName name="lll" localSheetId="23" hidden="1">[2]Uke!#REF!</definedName>
    <definedName name="lll" localSheetId="4" hidden="1">Uke!#REF!</definedName>
    <definedName name="lll" localSheetId="11" hidden="1">Uke!#REF!</definedName>
    <definedName name="lll" localSheetId="9" hidden="1">Uke!#REF!</definedName>
    <definedName name="lll" localSheetId="13" hidden="1">Uke!#REF!</definedName>
    <definedName name="lll" localSheetId="18" hidden="1">Uke!#REF!</definedName>
    <definedName name="lll" localSheetId="6" hidden="1">U!#REF!</definedName>
    <definedName name="lll" localSheetId="32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4" hidden="1">Uke!#REF!</definedName>
    <definedName name="MM" localSheetId="27" hidden="1">Uke!#REF!</definedName>
    <definedName name="MM" localSheetId="28" hidden="1">[1]Uke!#REF!</definedName>
    <definedName name="MM" localSheetId="7" hidden="1">Uke!#REF!</definedName>
    <definedName name="MM" localSheetId="20" hidden="1">Uke!#REF!</definedName>
    <definedName name="MM" localSheetId="21" hidden="1">[1]Uke!#REF!</definedName>
    <definedName name="MM" localSheetId="23" hidden="1">[2]Uke!#REF!</definedName>
    <definedName name="MM" localSheetId="4" hidden="1">Uke!#REF!</definedName>
    <definedName name="MM" localSheetId="11" hidden="1">Uke!#REF!</definedName>
    <definedName name="MM" localSheetId="9" hidden="1">Uke!#REF!</definedName>
    <definedName name="MM" localSheetId="13" hidden="1">Uke!#REF!</definedName>
    <definedName name="MM" localSheetId="18" hidden="1">Uke!#REF!</definedName>
    <definedName name="MM" localSheetId="6" hidden="1">U!#REF!</definedName>
    <definedName name="MM" localSheetId="32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4" hidden="1">Uke!#REF!</definedName>
    <definedName name="mmm" localSheetId="27" hidden="1">Uke!#REF!</definedName>
    <definedName name="mmm" localSheetId="28" hidden="1">[1]Uke!#REF!</definedName>
    <definedName name="mmm" localSheetId="7" hidden="1">Uke!#REF!</definedName>
    <definedName name="mmm" localSheetId="20" hidden="1">Uke!#REF!</definedName>
    <definedName name="mmm" localSheetId="21" hidden="1">[1]Uke!#REF!</definedName>
    <definedName name="mmm" localSheetId="23" hidden="1">[2]Uke!#REF!</definedName>
    <definedName name="mmm" localSheetId="4" hidden="1">Uke!#REF!</definedName>
    <definedName name="mmm" localSheetId="11" hidden="1">Uke!#REF!</definedName>
    <definedName name="mmm" localSheetId="9" hidden="1">Uke!#REF!</definedName>
    <definedName name="mmm" localSheetId="13" hidden="1">Uke!#REF!</definedName>
    <definedName name="mmm" localSheetId="18" hidden="1">Uke!#REF!</definedName>
    <definedName name="mmm" localSheetId="6" hidden="1">U!#REF!</definedName>
    <definedName name="mmm" localSheetId="32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4" hidden="1">Uke!#REF!</definedName>
    <definedName name="nn" localSheetId="27" hidden="1">Uke!#REF!</definedName>
    <definedName name="nn" localSheetId="28" hidden="1">[1]Uke!#REF!</definedName>
    <definedName name="nn" localSheetId="7" hidden="1">Uke!#REF!</definedName>
    <definedName name="nn" localSheetId="20" hidden="1">Uke!#REF!</definedName>
    <definedName name="nn" localSheetId="21" hidden="1">[1]Uke!#REF!</definedName>
    <definedName name="nn" localSheetId="23" hidden="1">[2]Uke!#REF!</definedName>
    <definedName name="nn" localSheetId="4" hidden="1">Uke!#REF!</definedName>
    <definedName name="nn" localSheetId="11" hidden="1">Uke!#REF!</definedName>
    <definedName name="nn" localSheetId="9" hidden="1">Uke!#REF!</definedName>
    <definedName name="nn" localSheetId="13" hidden="1">Uke!#REF!</definedName>
    <definedName name="nn" localSheetId="18" hidden="1">Uke!#REF!</definedName>
    <definedName name="nn" localSheetId="6" hidden="1">U!#REF!</definedName>
    <definedName name="nn" localSheetId="32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4" hidden="1">Uke!#REF!</definedName>
    <definedName name="NVN" localSheetId="27" hidden="1">Uke!#REF!</definedName>
    <definedName name="NVN" localSheetId="28" hidden="1">[1]Uke!#REF!</definedName>
    <definedName name="NVN" localSheetId="7" hidden="1">Uke!#REF!</definedName>
    <definedName name="NVN" localSheetId="20" hidden="1">Uke!#REF!</definedName>
    <definedName name="NVN" localSheetId="21" hidden="1">[1]Uke!#REF!</definedName>
    <definedName name="NVN" localSheetId="23" hidden="1">[2]Uke!#REF!</definedName>
    <definedName name="NVN" localSheetId="4" hidden="1">Uke!#REF!</definedName>
    <definedName name="NVN" localSheetId="11" hidden="1">Uke!#REF!</definedName>
    <definedName name="NVN" localSheetId="9" hidden="1">Uke!#REF!</definedName>
    <definedName name="NVN" localSheetId="13" hidden="1">Uke!#REF!</definedName>
    <definedName name="NVN" localSheetId="18" hidden="1">Uke!#REF!</definedName>
    <definedName name="NVN" localSheetId="6" hidden="1">U!#REF!</definedName>
    <definedName name="NVN" localSheetId="32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4" hidden="1">Uke!#REF!</definedName>
    <definedName name="q" localSheetId="27" hidden="1">Uke!#REF!</definedName>
    <definedName name="q" localSheetId="28" hidden="1">[1]Uke!#REF!</definedName>
    <definedName name="q" localSheetId="7" hidden="1">Uke!#REF!</definedName>
    <definedName name="q" localSheetId="20" hidden="1">Uke!#REF!</definedName>
    <definedName name="q" localSheetId="21" hidden="1">[1]Uke!#REF!</definedName>
    <definedName name="q" localSheetId="23" hidden="1">[2]Uke!#REF!</definedName>
    <definedName name="q" localSheetId="4" hidden="1">Uke!#REF!</definedName>
    <definedName name="q" localSheetId="11" hidden="1">Uke!#REF!</definedName>
    <definedName name="q" localSheetId="9" hidden="1">Uke!#REF!</definedName>
    <definedName name="q" localSheetId="13" hidden="1">Uke!#REF!</definedName>
    <definedName name="q" localSheetId="18" hidden="1">Uke!#REF!</definedName>
    <definedName name="q" localSheetId="6" hidden="1">U!#REF!</definedName>
    <definedName name="q" localSheetId="32" hidden="1">Uke!#REF!</definedName>
    <definedName name="q" localSheetId="30" hidden="1">Uke!#REF!</definedName>
    <definedName name="q" localSheetId="2" hidden="1">Uke!#REF!</definedName>
    <definedName name="q" hidden="1">Uke!#REF!</definedName>
    <definedName name="reyteyt" localSheetId="16" hidden="1">[3]Uke!#REF!</definedName>
    <definedName name="reyteyt" localSheetId="34" hidden="1">[3]Uke!#REF!</definedName>
    <definedName name="reyteyt" localSheetId="27" hidden="1">[3]Uke!#REF!</definedName>
    <definedName name="reyteyt" localSheetId="28" hidden="1">[3]Uke!#REF!</definedName>
    <definedName name="reyteyt" localSheetId="7" hidden="1">[3]Uke!#REF!</definedName>
    <definedName name="reyteyt" localSheetId="20" hidden="1">[3]Uke!#REF!</definedName>
    <definedName name="reyteyt" localSheetId="21" hidden="1">[3]Uke!#REF!</definedName>
    <definedName name="reyteyt" localSheetId="23" hidden="1">[3]Uke!#REF!</definedName>
    <definedName name="reyteyt" localSheetId="4" hidden="1">[3]Uke!#REF!</definedName>
    <definedName name="reyteyt" localSheetId="11" hidden="1">[3]Uke!#REF!</definedName>
    <definedName name="reyteyt" localSheetId="9" hidden="1">[3]Uke!#REF!</definedName>
    <definedName name="reyteyt" localSheetId="13" hidden="1">[3]Uke!#REF!</definedName>
    <definedName name="reyteyt" localSheetId="18" hidden="1">[3]Uke!#REF!</definedName>
    <definedName name="reyteyt" localSheetId="6" hidden="1">[3]Uke!#REF!</definedName>
    <definedName name="reyteyt" localSheetId="32" hidden="1">[3]Uke!#REF!</definedName>
    <definedName name="reyteyt" localSheetId="30" hidden="1">[3]Uke!#REF!</definedName>
    <definedName name="reyteyt" localSheetId="2" hidden="1">[3]Uke!#REF!</definedName>
    <definedName name="reyteyt" hidden="1">[3]Uke!#REF!</definedName>
    <definedName name="rr" localSheetId="16" hidden="1">Uke!#REF!</definedName>
    <definedName name="rr" localSheetId="34" hidden="1">Uke!#REF!</definedName>
    <definedName name="rr" localSheetId="27" hidden="1">Uke!#REF!</definedName>
    <definedName name="rr" localSheetId="28" hidden="1">[1]Uke!#REF!</definedName>
    <definedName name="rr" localSheetId="7" hidden="1">Uke!#REF!</definedName>
    <definedName name="rr" localSheetId="20" hidden="1">Uke!#REF!</definedName>
    <definedName name="rr" localSheetId="21" hidden="1">[1]Uke!#REF!</definedName>
    <definedName name="rr" localSheetId="23" hidden="1">[2]Uke!#REF!</definedName>
    <definedName name="rr" localSheetId="4" hidden="1">Uke!#REF!</definedName>
    <definedName name="rr" localSheetId="11" hidden="1">Uke!#REF!</definedName>
    <definedName name="rr" localSheetId="9" hidden="1">Uke!#REF!</definedName>
    <definedName name="rr" localSheetId="13" hidden="1">Uke!#REF!</definedName>
    <definedName name="rr" localSheetId="18" hidden="1">Uke!#REF!</definedName>
    <definedName name="rr" localSheetId="6" hidden="1">U!#REF!</definedName>
    <definedName name="rr" localSheetId="32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rw" localSheetId="16" hidden="1">[3]Uke!#REF!</definedName>
    <definedName name="rw" localSheetId="34" hidden="1">[3]Uke!#REF!</definedName>
    <definedName name="rw" localSheetId="27" hidden="1">[3]Uke!#REF!</definedName>
    <definedName name="rw" localSheetId="28" hidden="1">[3]Uke!#REF!</definedName>
    <definedName name="rw" localSheetId="7" hidden="1">[3]Uke!#REF!</definedName>
    <definedName name="rw" localSheetId="20" hidden="1">[3]Uke!#REF!</definedName>
    <definedName name="rw" localSheetId="21" hidden="1">[3]Uke!#REF!</definedName>
    <definedName name="rw" localSheetId="23" hidden="1">[3]Uke!#REF!</definedName>
    <definedName name="rw" localSheetId="4" hidden="1">[3]Uke!#REF!</definedName>
    <definedName name="rw" localSheetId="11" hidden="1">[3]Uke!#REF!</definedName>
    <definedName name="rw" localSheetId="9" hidden="1">[3]Uke!#REF!</definedName>
    <definedName name="rw" localSheetId="13" hidden="1">[3]Uke!#REF!</definedName>
    <definedName name="rw" localSheetId="18" hidden="1">[3]Uke!#REF!</definedName>
    <definedName name="rw" localSheetId="6" hidden="1">[3]Uke!#REF!</definedName>
    <definedName name="rw" localSheetId="32" hidden="1">[3]Uke!#REF!</definedName>
    <definedName name="rw" localSheetId="30" hidden="1">[3]Uke!#REF!</definedName>
    <definedName name="rw" localSheetId="2" hidden="1">[3]Uke!#REF!</definedName>
    <definedName name="rw" hidden="1">[3]Uke!#REF!</definedName>
    <definedName name="saff" localSheetId="16" hidden="1">[3]Uke!#REF!</definedName>
    <definedName name="saff" localSheetId="34" hidden="1">[3]Uke!#REF!</definedName>
    <definedName name="saff" localSheetId="27" hidden="1">[3]Uke!#REF!</definedName>
    <definedName name="saff" localSheetId="28" hidden="1">[3]Uke!#REF!</definedName>
    <definedName name="saff" localSheetId="7" hidden="1">[3]Uke!#REF!</definedName>
    <definedName name="saff" localSheetId="20" hidden="1">[3]Uke!#REF!</definedName>
    <definedName name="saff" localSheetId="21" hidden="1">[3]Uke!#REF!</definedName>
    <definedName name="saff" localSheetId="23" hidden="1">[3]Uke!#REF!</definedName>
    <definedName name="saff" localSheetId="4" hidden="1">[3]Uke!#REF!</definedName>
    <definedName name="saff" localSheetId="11" hidden="1">[3]Uke!#REF!</definedName>
    <definedName name="saff" localSheetId="9" hidden="1">[3]Uke!#REF!</definedName>
    <definedName name="saff" localSheetId="13" hidden="1">[3]Uke!#REF!</definedName>
    <definedName name="saff" localSheetId="18" hidden="1">[3]Uke!#REF!</definedName>
    <definedName name="saff" localSheetId="6" hidden="1">[3]Uke!#REF!</definedName>
    <definedName name="saff" localSheetId="32" hidden="1">[3]Uke!#REF!</definedName>
    <definedName name="saff" localSheetId="30" hidden="1">[3]Uke!#REF!</definedName>
    <definedName name="saff" localSheetId="2" hidden="1">[3]Uke!#REF!</definedName>
    <definedName name="saff" hidden="1">[3]Uke!#REF!</definedName>
    <definedName name="sdf" localSheetId="16" hidden="1">[3]Uke!#REF!</definedName>
    <definedName name="sdf" localSheetId="34" hidden="1">[3]Uke!#REF!</definedName>
    <definedName name="sdf" localSheetId="27" hidden="1">[3]Uke!#REF!</definedName>
    <definedName name="sdf" localSheetId="28" hidden="1">[3]Uke!#REF!</definedName>
    <definedName name="sdf" localSheetId="7" hidden="1">[3]Uke!#REF!</definedName>
    <definedName name="sdf" localSheetId="20" hidden="1">[3]Uke!#REF!</definedName>
    <definedName name="sdf" localSheetId="21" hidden="1">[3]Uke!#REF!</definedName>
    <definedName name="sdf" localSheetId="23" hidden="1">[3]Uke!#REF!</definedName>
    <definedName name="sdf" localSheetId="4" hidden="1">[3]Uke!#REF!</definedName>
    <definedName name="sdf" localSheetId="11" hidden="1">[3]Uke!#REF!</definedName>
    <definedName name="sdf" localSheetId="9" hidden="1">[3]Uke!#REF!</definedName>
    <definedName name="sdf" localSheetId="13" hidden="1">[3]Uke!#REF!</definedName>
    <definedName name="sdf" localSheetId="18" hidden="1">[3]Uke!#REF!</definedName>
    <definedName name="sdf" localSheetId="6" hidden="1">[3]Uke!#REF!</definedName>
    <definedName name="sdf" localSheetId="32" hidden="1">[3]Uke!#REF!</definedName>
    <definedName name="sdf" localSheetId="30" hidden="1">[3]Uke!#REF!</definedName>
    <definedName name="sdf" localSheetId="2" hidden="1">[3]Uke!#REF!</definedName>
    <definedName name="sdf" hidden="1">[3]Uke!#REF!</definedName>
    <definedName name="sdfdsa" localSheetId="16" hidden="1">[3]Uke!#REF!</definedName>
    <definedName name="sdfdsa" localSheetId="34" hidden="1">[3]Uke!#REF!</definedName>
    <definedName name="sdfdsa" localSheetId="27" hidden="1">[3]Uke!#REF!</definedName>
    <definedName name="sdfdsa" localSheetId="28" hidden="1">[3]Uke!#REF!</definedName>
    <definedName name="sdfdsa" localSheetId="7" hidden="1">[3]Uke!#REF!</definedName>
    <definedName name="sdfdsa" localSheetId="20" hidden="1">[3]Uke!#REF!</definedName>
    <definedName name="sdfdsa" localSheetId="21" hidden="1">[3]Uke!#REF!</definedName>
    <definedName name="sdfdsa" localSheetId="23" hidden="1">[3]Uke!#REF!</definedName>
    <definedName name="sdfdsa" localSheetId="4" hidden="1">[3]Uke!#REF!</definedName>
    <definedName name="sdfdsa" localSheetId="11" hidden="1">[3]Uke!#REF!</definedName>
    <definedName name="sdfdsa" localSheetId="9" hidden="1">[3]Uke!#REF!</definedName>
    <definedName name="sdfdsa" localSheetId="13" hidden="1">[3]Uke!#REF!</definedName>
    <definedName name="sdfdsa" localSheetId="18" hidden="1">[3]Uke!#REF!</definedName>
    <definedName name="sdfdsa" localSheetId="6" hidden="1">[3]Uke!#REF!</definedName>
    <definedName name="sdfdsa" localSheetId="32" hidden="1">[3]Uke!#REF!</definedName>
    <definedName name="sdfdsa" localSheetId="30" hidden="1">[3]Uke!#REF!</definedName>
    <definedName name="sdfdsa" localSheetId="2" hidden="1">[3]Uke!#REF!</definedName>
    <definedName name="sdfdsa" hidden="1">[3]Uke!#REF!</definedName>
    <definedName name="sf" localSheetId="16" hidden="1">[3]Uke!#REF!</definedName>
    <definedName name="sf" localSheetId="34" hidden="1">[3]Uke!#REF!</definedName>
    <definedName name="sf" localSheetId="27" hidden="1">[3]Uke!#REF!</definedName>
    <definedName name="sf" localSheetId="28" hidden="1">[3]Uke!#REF!</definedName>
    <definedName name="sf" localSheetId="7" hidden="1">[3]Uke!#REF!</definedName>
    <definedName name="sf" localSheetId="20" hidden="1">[3]Uke!#REF!</definedName>
    <definedName name="sf" localSheetId="21" hidden="1">[3]Uke!#REF!</definedName>
    <definedName name="sf" localSheetId="23" hidden="1">[3]Uke!#REF!</definedName>
    <definedName name="sf" localSheetId="4" hidden="1">[3]Uke!#REF!</definedName>
    <definedName name="sf" localSheetId="11" hidden="1">[3]Uke!#REF!</definedName>
    <definedName name="sf" localSheetId="9" hidden="1">[3]Uke!#REF!</definedName>
    <definedName name="sf" localSheetId="13" hidden="1">[3]Uke!#REF!</definedName>
    <definedName name="sf" localSheetId="18" hidden="1">[3]Uke!#REF!</definedName>
    <definedName name="sf" localSheetId="6" hidden="1">[3]Uke!#REF!</definedName>
    <definedName name="sf" localSheetId="32" hidden="1">[3]Uke!#REF!</definedName>
    <definedName name="sf" localSheetId="30" hidden="1">[3]Uke!#REF!</definedName>
    <definedName name="sf" localSheetId="2" hidden="1">[3]Uke!#REF!</definedName>
    <definedName name="sf" hidden="1">[3]Uke!#REF!</definedName>
    <definedName name="sfd" localSheetId="16" hidden="1">[3]Uke!#REF!</definedName>
    <definedName name="sfd" localSheetId="34" hidden="1">[3]Uke!#REF!</definedName>
    <definedName name="sfd" localSheetId="27" hidden="1">[3]Uke!#REF!</definedName>
    <definedName name="sfd" localSheetId="28" hidden="1">[3]Uke!#REF!</definedName>
    <definedName name="sfd" localSheetId="7" hidden="1">[3]Uke!#REF!</definedName>
    <definedName name="sfd" localSheetId="20" hidden="1">[3]Uke!#REF!</definedName>
    <definedName name="sfd" localSheetId="21" hidden="1">[3]Uke!#REF!</definedName>
    <definedName name="sfd" localSheetId="23" hidden="1">[3]Uke!#REF!</definedName>
    <definedName name="sfd" localSheetId="4" hidden="1">[3]Uke!#REF!</definedName>
    <definedName name="sfd" localSheetId="11" hidden="1">[3]Uke!#REF!</definedName>
    <definedName name="sfd" localSheetId="9" hidden="1">[3]Uke!#REF!</definedName>
    <definedName name="sfd" localSheetId="13" hidden="1">[3]Uke!#REF!</definedName>
    <definedName name="sfd" localSheetId="18" hidden="1">[3]Uke!#REF!</definedName>
    <definedName name="sfd" localSheetId="6" hidden="1">[3]Uke!#REF!</definedName>
    <definedName name="sfd" localSheetId="32" hidden="1">[3]Uke!#REF!</definedName>
    <definedName name="sfd" localSheetId="30" hidden="1">[3]Uke!#REF!</definedName>
    <definedName name="sfd" localSheetId="2" hidden="1">[3]Uke!#REF!</definedName>
    <definedName name="sfd" hidden="1">[3]Uke!#REF!</definedName>
    <definedName name="sfdd" localSheetId="16" hidden="1">[3]Uke!#REF!</definedName>
    <definedName name="sfdd" localSheetId="34" hidden="1">[3]Uke!#REF!</definedName>
    <definedName name="sfdd" localSheetId="27" hidden="1">[3]Uke!#REF!</definedName>
    <definedName name="sfdd" localSheetId="28" hidden="1">[3]Uke!#REF!</definedName>
    <definedName name="sfdd" localSheetId="7" hidden="1">[3]Uke!#REF!</definedName>
    <definedName name="sfdd" localSheetId="20" hidden="1">[3]Uke!#REF!</definedName>
    <definedName name="sfdd" localSheetId="21" hidden="1">[3]Uke!#REF!</definedName>
    <definedName name="sfdd" localSheetId="23" hidden="1">[3]Uke!#REF!</definedName>
    <definedName name="sfdd" localSheetId="4" hidden="1">[3]Uke!#REF!</definedName>
    <definedName name="sfdd" localSheetId="11" hidden="1">[3]Uke!#REF!</definedName>
    <definedName name="sfdd" localSheetId="9" hidden="1">[3]Uke!#REF!</definedName>
    <definedName name="sfdd" localSheetId="13" hidden="1">[3]Uke!#REF!</definedName>
    <definedName name="sfdd" localSheetId="18" hidden="1">[3]Uke!#REF!</definedName>
    <definedName name="sfdd" localSheetId="6" hidden="1">[3]Uke!#REF!</definedName>
    <definedName name="sfdd" localSheetId="32" hidden="1">[3]Uke!#REF!</definedName>
    <definedName name="sfdd" localSheetId="30" hidden="1">[3]Uke!#REF!</definedName>
    <definedName name="sfdd" localSheetId="2" hidden="1">[3]Uke!#REF!</definedName>
    <definedName name="sfdd" hidden="1">[3]Uke!#REF!</definedName>
    <definedName name="SSS" localSheetId="16" hidden="1">Uke!#REF!</definedName>
    <definedName name="SSS" localSheetId="34" hidden="1">Uke!#REF!</definedName>
    <definedName name="SSS" localSheetId="27" hidden="1">Uke!#REF!</definedName>
    <definedName name="SSS" localSheetId="28" hidden="1">[1]Uke!#REF!</definedName>
    <definedName name="SSS" localSheetId="26" hidden="1">Uke!#REF!</definedName>
    <definedName name="SSS" localSheetId="33" hidden="1">Uke!#REF!</definedName>
    <definedName name="SSS" localSheetId="7" hidden="1">Uke!#REF!</definedName>
    <definedName name="SSS" localSheetId="20" hidden="1">Uke!#REF!</definedName>
    <definedName name="SSS" localSheetId="21" hidden="1">[1]Uke!#REF!</definedName>
    <definedName name="SSS" localSheetId="23" hidden="1">[2]Uke!#REF!</definedName>
    <definedName name="SSS" localSheetId="4" hidden="1">Uke!#REF!</definedName>
    <definedName name="SSS" localSheetId="11" hidden="1">Uke!#REF!</definedName>
    <definedName name="SSS" localSheetId="9" hidden="1">Uke!#REF!</definedName>
    <definedName name="SSS" localSheetId="13" hidden="1">Uke!#REF!</definedName>
    <definedName name="SSS" localSheetId="18" hidden="1">Uke!#REF!</definedName>
    <definedName name="SSS" localSheetId="6" hidden="1">U!#REF!</definedName>
    <definedName name="SSS" localSheetId="32" hidden="1">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4" hidden="1">Uke!#REF!</definedName>
    <definedName name="SSSS" localSheetId="27" hidden="1">Uke!#REF!</definedName>
    <definedName name="SSSS" localSheetId="28" hidden="1">[1]Uke!#REF!</definedName>
    <definedName name="SSSS" localSheetId="7" hidden="1">Uke!#REF!</definedName>
    <definedName name="SSSS" localSheetId="20" hidden="1">Uke!#REF!</definedName>
    <definedName name="SSSS" localSheetId="21" hidden="1">[1]Uke!#REF!</definedName>
    <definedName name="SSSS" localSheetId="23" hidden="1">[2]Uke!#REF!</definedName>
    <definedName name="SSSS" localSheetId="4" hidden="1">Uke!#REF!</definedName>
    <definedName name="SSSS" localSheetId="11" hidden="1">Uke!#REF!</definedName>
    <definedName name="SSSS" localSheetId="9" hidden="1">Uke!#REF!</definedName>
    <definedName name="SSSS" localSheetId="13" hidden="1">Uke!#REF!</definedName>
    <definedName name="SSSS" localSheetId="18" hidden="1">Uke!#REF!</definedName>
    <definedName name="SSSS" localSheetId="6" hidden="1">U!#REF!</definedName>
    <definedName name="SSSS" localSheetId="32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4" hidden="1">Uke!#REF!</definedName>
    <definedName name="T" localSheetId="27" hidden="1">Uke!#REF!</definedName>
    <definedName name="T" localSheetId="28" hidden="1">[1]Uke!#REF!</definedName>
    <definedName name="T" localSheetId="7" hidden="1">Uke!#REF!</definedName>
    <definedName name="T" localSheetId="20" hidden="1">Uke!#REF!</definedName>
    <definedName name="T" localSheetId="21" hidden="1">[1]Uke!#REF!</definedName>
    <definedName name="T" localSheetId="23" hidden="1">[2]Uke!#REF!</definedName>
    <definedName name="T" localSheetId="4" hidden="1">Uke!#REF!</definedName>
    <definedName name="T" localSheetId="11" hidden="1">Uke!#REF!</definedName>
    <definedName name="T" localSheetId="9" hidden="1">Uke!#REF!</definedName>
    <definedName name="T" localSheetId="13" hidden="1">Uke!#REF!</definedName>
    <definedName name="T" localSheetId="18" hidden="1">Uke!#REF!</definedName>
    <definedName name="T" localSheetId="6" hidden="1">U!#REF!</definedName>
    <definedName name="T" localSheetId="32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4" hidden="1">Uke!#REF!</definedName>
    <definedName name="TT" localSheetId="27" hidden="1">Uke!#REF!</definedName>
    <definedName name="TT" localSheetId="28" hidden="1">[1]Uke!#REF!</definedName>
    <definedName name="TT" localSheetId="7" hidden="1">Uke!#REF!</definedName>
    <definedName name="TT" localSheetId="20" hidden="1">Uke!#REF!</definedName>
    <definedName name="TT" localSheetId="21" hidden="1">[1]Uke!#REF!</definedName>
    <definedName name="TT" localSheetId="23" hidden="1">[2]Uke!#REF!</definedName>
    <definedName name="TT" localSheetId="4" hidden="1">Uke!#REF!</definedName>
    <definedName name="TT" localSheetId="11" hidden="1">Uke!#REF!</definedName>
    <definedName name="TT" localSheetId="9" hidden="1">Uke!#REF!</definedName>
    <definedName name="TT" localSheetId="13" hidden="1">Uke!#REF!</definedName>
    <definedName name="TT" localSheetId="18" hidden="1">Uke!#REF!</definedName>
    <definedName name="TT" localSheetId="6" hidden="1">U!#REF!</definedName>
    <definedName name="TT" localSheetId="32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4" hidden="1">Uke!#REF!</definedName>
    <definedName name="TTT" localSheetId="27" hidden="1">Uke!#REF!</definedName>
    <definedName name="TTT" localSheetId="28" hidden="1">[1]Uke!#REF!</definedName>
    <definedName name="TTT" localSheetId="26" hidden="1">Uke!#REF!</definedName>
    <definedName name="TTT" localSheetId="33" hidden="1">Uke!#REF!</definedName>
    <definedName name="TTT" localSheetId="7" hidden="1">Uke!#REF!</definedName>
    <definedName name="TTT" localSheetId="20" hidden="1">Uke!#REF!</definedName>
    <definedName name="TTT" localSheetId="21" hidden="1">[1]Uke!#REF!</definedName>
    <definedName name="TTT" localSheetId="23" hidden="1">[2]Uke!#REF!</definedName>
    <definedName name="TTT" localSheetId="4" hidden="1">Uke!#REF!</definedName>
    <definedName name="TTT" localSheetId="11" hidden="1">Uke!#REF!</definedName>
    <definedName name="TTT" localSheetId="9" hidden="1">Uke!#REF!</definedName>
    <definedName name="TTT" localSheetId="13" hidden="1">Uke!#REF!</definedName>
    <definedName name="TTT" localSheetId="18" hidden="1">Uke!#REF!</definedName>
    <definedName name="TTT" localSheetId="6" hidden="1">U!#REF!</definedName>
    <definedName name="TTT" localSheetId="32" hidden="1">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tttt" localSheetId="16" hidden="1">[3]Uke!#REF!</definedName>
    <definedName name="tttt" localSheetId="34" hidden="1">[3]Uke!#REF!</definedName>
    <definedName name="tttt" localSheetId="27" hidden="1">[3]Uke!#REF!</definedName>
    <definedName name="tttt" localSheetId="28" hidden="1">[3]Uke!#REF!</definedName>
    <definedName name="tttt" localSheetId="7" hidden="1">[3]Uke!#REF!</definedName>
    <definedName name="tttt" localSheetId="20" hidden="1">[3]Uke!#REF!</definedName>
    <definedName name="tttt" localSheetId="21" hidden="1">[3]Uke!#REF!</definedName>
    <definedName name="tttt" localSheetId="23" hidden="1">[3]Uke!#REF!</definedName>
    <definedName name="tttt" localSheetId="4" hidden="1">[3]Uke!#REF!</definedName>
    <definedName name="tttt" localSheetId="11" hidden="1">[3]Uke!#REF!</definedName>
    <definedName name="tttt" localSheetId="9" hidden="1">[3]Uke!#REF!</definedName>
    <definedName name="tttt" localSheetId="13" hidden="1">[3]Uke!#REF!</definedName>
    <definedName name="tttt" localSheetId="18" hidden="1">[3]Uke!#REF!</definedName>
    <definedName name="tttt" localSheetId="6" hidden="1">[3]Uke!#REF!</definedName>
    <definedName name="tttt" localSheetId="32" hidden="1">[3]Uke!#REF!</definedName>
    <definedName name="tttt" localSheetId="30" hidden="1">[3]Uke!#REF!</definedName>
    <definedName name="tttt" localSheetId="2" hidden="1">[3]Uke!#REF!</definedName>
    <definedName name="tttt" hidden="1">[3]Uke!#REF!</definedName>
    <definedName name="ttyrytr" localSheetId="16" hidden="1">[3]Uke!#REF!</definedName>
    <definedName name="ttyrytr" localSheetId="34" hidden="1">[3]Uke!#REF!</definedName>
    <definedName name="ttyrytr" localSheetId="27" hidden="1">[3]Uke!#REF!</definedName>
    <definedName name="ttyrytr" localSheetId="28" hidden="1">[3]Uke!#REF!</definedName>
    <definedName name="ttyrytr" localSheetId="7" hidden="1">[3]Uke!#REF!</definedName>
    <definedName name="ttyrytr" localSheetId="20" hidden="1">[3]Uke!#REF!</definedName>
    <definedName name="ttyrytr" localSheetId="21" hidden="1">[3]Uke!#REF!</definedName>
    <definedName name="ttyrytr" localSheetId="23" hidden="1">[3]Uke!#REF!</definedName>
    <definedName name="ttyrytr" localSheetId="4" hidden="1">[3]Uke!#REF!</definedName>
    <definedName name="ttyrytr" localSheetId="11" hidden="1">[3]Uke!#REF!</definedName>
    <definedName name="ttyrytr" localSheetId="9" hidden="1">[3]Uke!#REF!</definedName>
    <definedName name="ttyrytr" localSheetId="13" hidden="1">[3]Uke!#REF!</definedName>
    <definedName name="ttyrytr" localSheetId="18" hidden="1">[3]Uke!#REF!</definedName>
    <definedName name="ttyrytr" localSheetId="6" hidden="1">[3]Uke!#REF!</definedName>
    <definedName name="ttyrytr" localSheetId="32" hidden="1">[3]Uke!#REF!</definedName>
    <definedName name="ttyrytr" localSheetId="30" hidden="1">[3]Uke!#REF!</definedName>
    <definedName name="ttyrytr" localSheetId="2" hidden="1">[3]Uke!#REF!</definedName>
    <definedName name="ttyrytr" hidden="1">[3]Uke!#REF!</definedName>
    <definedName name="u" localSheetId="16" hidden="1">Uke!#REF!</definedName>
    <definedName name="u" localSheetId="34" hidden="1">Uke!#REF!</definedName>
    <definedName name="u" localSheetId="27" hidden="1">Uke!#REF!</definedName>
    <definedName name="u" localSheetId="28" hidden="1">[1]Uke!#REF!</definedName>
    <definedName name="u" localSheetId="7" hidden="1">Uke!#REF!</definedName>
    <definedName name="u" localSheetId="20" hidden="1">Uke!#REF!</definedName>
    <definedName name="u" localSheetId="21" hidden="1">[1]Uke!#REF!</definedName>
    <definedName name="u" localSheetId="23" hidden="1">[2]Uke!#REF!</definedName>
    <definedName name="u" localSheetId="4" hidden="1">Uke!#REF!</definedName>
    <definedName name="u" localSheetId="11" hidden="1">Uke!#REF!</definedName>
    <definedName name="u" localSheetId="9" hidden="1">Uke!#REF!</definedName>
    <definedName name="u" localSheetId="13" hidden="1">Uke!#REF!</definedName>
    <definedName name="u" localSheetId="18" hidden="1">Uke!#REF!</definedName>
    <definedName name="u" localSheetId="6" hidden="1">U!#REF!</definedName>
    <definedName name="u" localSheetId="32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">Måned!$A$1:$AH$252</definedName>
    <definedName name="_xlnm.Print_Area" localSheetId="2">Å!$A$242:$H$267</definedName>
    <definedName name="_xlnm.Print_Area" localSheetId="1">År!$A$4:$AE$37</definedName>
    <definedName name="v" localSheetId="16" hidden="1">Uke!#REF!</definedName>
    <definedName name="v" localSheetId="34" hidden="1">Uke!#REF!</definedName>
    <definedName name="v" localSheetId="27" hidden="1">Uke!#REF!</definedName>
    <definedName name="v" localSheetId="28" hidden="1">[1]Uke!#REF!</definedName>
    <definedName name="v" localSheetId="7" hidden="1">Uke!#REF!</definedName>
    <definedName name="v" localSheetId="20" hidden="1">Uke!#REF!</definedName>
    <definedName name="v" localSheetId="21" hidden="1">[1]Uke!#REF!</definedName>
    <definedName name="v" localSheetId="23" hidden="1">[2]Uke!#REF!</definedName>
    <definedName name="v" localSheetId="4" hidden="1">Uke!#REF!</definedName>
    <definedName name="v" localSheetId="11" hidden="1">Uke!#REF!</definedName>
    <definedName name="v" localSheetId="9" hidden="1">Uke!#REF!</definedName>
    <definedName name="v" localSheetId="13" hidden="1">Uke!#REF!</definedName>
    <definedName name="v" localSheetId="18" hidden="1">Uke!#REF!</definedName>
    <definedName name="v" localSheetId="6" hidden="1">U!#REF!</definedName>
    <definedName name="v" localSheetId="32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4" hidden="1">Uke!#REF!</definedName>
    <definedName name="vv" localSheetId="27" hidden="1">Uke!#REF!</definedName>
    <definedName name="vv" localSheetId="28" hidden="1">[1]Uke!#REF!</definedName>
    <definedName name="vv" localSheetId="7" hidden="1">Uke!#REF!</definedName>
    <definedName name="vv" localSheetId="20" hidden="1">Uke!#REF!</definedName>
    <definedName name="vv" localSheetId="21" hidden="1">[1]Uke!#REF!</definedName>
    <definedName name="vv" localSheetId="23" hidden="1">[2]Uke!#REF!</definedName>
    <definedName name="vv" localSheetId="4" hidden="1">Uke!#REF!</definedName>
    <definedName name="vv" localSheetId="11" hidden="1">Uke!#REF!</definedName>
    <definedName name="vv" localSheetId="9" hidden="1">Uke!#REF!</definedName>
    <definedName name="vv" localSheetId="13" hidden="1">Uke!#REF!</definedName>
    <definedName name="vv" localSheetId="18" hidden="1">Uke!#REF!</definedName>
    <definedName name="vv" localSheetId="6" hidden="1">U!#REF!</definedName>
    <definedName name="vv" localSheetId="32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4" hidden="1">Uke!#REF!</definedName>
    <definedName name="VVV" localSheetId="27" hidden="1">Uke!#REF!</definedName>
    <definedName name="VVV" localSheetId="28" hidden="1">[1]Uke!#REF!</definedName>
    <definedName name="VVV" localSheetId="26" hidden="1">Uke!#REF!</definedName>
    <definedName name="VVV" localSheetId="33" hidden="1">Uke!#REF!</definedName>
    <definedName name="VVV" localSheetId="7" hidden="1">Uke!#REF!</definedName>
    <definedName name="VVV" localSheetId="20" hidden="1">Uke!#REF!</definedName>
    <definedName name="VVV" localSheetId="21" hidden="1">[1]Uke!#REF!</definedName>
    <definedName name="VVV" localSheetId="23" hidden="1">[2]Uke!#REF!</definedName>
    <definedName name="VVV" localSheetId="4" hidden="1">Uke!#REF!</definedName>
    <definedName name="VVV" localSheetId="11" hidden="1">Uke!#REF!</definedName>
    <definedName name="VVV" localSheetId="9" hidden="1">Uke!#REF!</definedName>
    <definedName name="VVV" localSheetId="13" hidden="1">Uke!#REF!</definedName>
    <definedName name="VVV" localSheetId="18" hidden="1">Uke!#REF!</definedName>
    <definedName name="VVV" localSheetId="6" hidden="1">U!#REF!</definedName>
    <definedName name="VVV" localSheetId="32" hidden="1">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4" hidden="1">Uke!#REF!</definedName>
    <definedName name="w" localSheetId="27" hidden="1">Uke!#REF!</definedName>
    <definedName name="w" localSheetId="28" hidden="1">[1]Uke!#REF!</definedName>
    <definedName name="w" localSheetId="7" hidden="1">Uke!#REF!</definedName>
    <definedName name="w" localSheetId="20" hidden="1">Uke!#REF!</definedName>
    <definedName name="w" localSheetId="21" hidden="1">[1]Uke!#REF!</definedName>
    <definedName name="w" localSheetId="23" hidden="1">[2]Uke!#REF!</definedName>
    <definedName name="w" localSheetId="4" hidden="1">Uke!#REF!</definedName>
    <definedName name="w" localSheetId="11" hidden="1">Uke!#REF!</definedName>
    <definedName name="w" localSheetId="9" hidden="1">Uke!#REF!</definedName>
    <definedName name="w" localSheetId="13" hidden="1">Uke!#REF!</definedName>
    <definedName name="w" localSheetId="18" hidden="1">Uke!#REF!</definedName>
    <definedName name="w" localSheetId="6" hidden="1">U!#REF!</definedName>
    <definedName name="w" localSheetId="32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4" hidden="1">Uke!#REF!</definedName>
    <definedName name="XCV" localSheetId="27" hidden="1">Uke!#REF!</definedName>
    <definedName name="XCV" localSheetId="28" hidden="1">[1]Uke!#REF!</definedName>
    <definedName name="XCV" localSheetId="33" hidden="1">Uke!#REF!</definedName>
    <definedName name="XCV" localSheetId="7" hidden="1">Uke!#REF!</definedName>
    <definedName name="XCV" localSheetId="20" hidden="1">Uke!#REF!</definedName>
    <definedName name="XCV" localSheetId="21" hidden="1">[1]Uke!#REF!</definedName>
    <definedName name="XCV" localSheetId="23" hidden="1">[2]Uke!#REF!</definedName>
    <definedName name="XCV" localSheetId="4" hidden="1">Uke!#REF!</definedName>
    <definedName name="XCV" localSheetId="11" hidden="1">Uke!#REF!</definedName>
    <definedName name="XCV" localSheetId="9" hidden="1">Uke!#REF!</definedName>
    <definedName name="XCV" localSheetId="13" hidden="1">Uke!#REF!</definedName>
    <definedName name="XCV" localSheetId="18" hidden="1">Uke!#REF!</definedName>
    <definedName name="XCV" localSheetId="6" hidden="1">U!#REF!</definedName>
    <definedName name="XCV" localSheetId="32" hidden="1">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4" hidden="1">Uke!#REF!</definedName>
    <definedName name="XGXGF" localSheetId="27" hidden="1">Uke!#REF!</definedName>
    <definedName name="XGXGF" localSheetId="28" hidden="1">[1]Uke!#REF!</definedName>
    <definedName name="XGXGF" localSheetId="7" hidden="1">Uke!#REF!</definedName>
    <definedName name="XGXGF" localSheetId="20" hidden="1">Uke!#REF!</definedName>
    <definedName name="XGXGF" localSheetId="21" hidden="1">[1]Uke!#REF!</definedName>
    <definedName name="XGXGF" localSheetId="23" hidden="1">[2]Uke!#REF!</definedName>
    <definedName name="XGXGF" localSheetId="4" hidden="1">Uke!#REF!</definedName>
    <definedName name="XGXGF" localSheetId="11" hidden="1">Uke!#REF!</definedName>
    <definedName name="XGXGF" localSheetId="9" hidden="1">Uke!#REF!</definedName>
    <definedName name="XGXGF" localSheetId="13" hidden="1">Uke!#REF!</definedName>
    <definedName name="XGXGF" localSheetId="18" hidden="1">Uke!#REF!</definedName>
    <definedName name="XGXGF" localSheetId="6" hidden="1">U!#REF!</definedName>
    <definedName name="XGXGF" localSheetId="32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4" hidden="1">Uke!#REF!</definedName>
    <definedName name="XXX" localSheetId="27" hidden="1">Uke!#REF!</definedName>
    <definedName name="XXX" localSheetId="28" hidden="1">[1]Uke!#REF!</definedName>
    <definedName name="XXX" localSheetId="26" hidden="1">Uke!#REF!</definedName>
    <definedName name="XXX" localSheetId="33" hidden="1">Uke!#REF!</definedName>
    <definedName name="XXX" localSheetId="7" hidden="1">Uke!#REF!</definedName>
    <definedName name="XXX" localSheetId="20" hidden="1">Uke!#REF!</definedName>
    <definedName name="XXX" localSheetId="19" hidden="1">Uke!#REF!</definedName>
    <definedName name="XXX" localSheetId="21" hidden="1">[1]Uke!#REF!</definedName>
    <definedName name="XXX" localSheetId="23" hidden="1">[2]Uke!#REF!</definedName>
    <definedName name="XXX" localSheetId="4" hidden="1">Uke!#REF!</definedName>
    <definedName name="XXX" localSheetId="11" hidden="1">Uke!#REF!</definedName>
    <definedName name="XXX" localSheetId="9" hidden="1">Uke!#REF!</definedName>
    <definedName name="XXX" localSheetId="13" hidden="1">Uke!#REF!</definedName>
    <definedName name="XXX" localSheetId="18" hidden="1">Uke!#REF!</definedName>
    <definedName name="XXX" localSheetId="17" hidden="1">Uke!#REF!</definedName>
    <definedName name="XXX" localSheetId="6" hidden="1">U!#REF!</definedName>
    <definedName name="XXX" localSheetId="32" hidden="1">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4" hidden="1">Uke!#REF!</definedName>
    <definedName name="YUT" localSheetId="27" hidden="1">Uke!#REF!</definedName>
    <definedName name="YUT" localSheetId="28" hidden="1">[1]Uke!#REF!</definedName>
    <definedName name="YUT" localSheetId="7" hidden="1">Uke!#REF!</definedName>
    <definedName name="YUT" localSheetId="20" hidden="1">Uke!#REF!</definedName>
    <definedName name="YUT" localSheetId="21" hidden="1">[1]Uke!#REF!</definedName>
    <definedName name="YUT" localSheetId="23" hidden="1">[2]Uke!#REF!</definedName>
    <definedName name="YUT" localSheetId="4" hidden="1">Uke!#REF!</definedName>
    <definedName name="YUT" localSheetId="11" hidden="1">Uke!#REF!</definedName>
    <definedName name="YUT" localSheetId="9" hidden="1">Uke!#REF!</definedName>
    <definedName name="YUT" localSheetId="13" hidden="1">Uke!#REF!</definedName>
    <definedName name="YUT" localSheetId="18" hidden="1">Uke!#REF!</definedName>
    <definedName name="YUT" localSheetId="6" hidden="1">U!#REF!</definedName>
    <definedName name="YUT" localSheetId="32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4" hidden="1">Uke!#REF!</definedName>
    <definedName name="YY" localSheetId="27" hidden="1">Uke!#REF!</definedName>
    <definedName name="YY" localSheetId="28" hidden="1">[1]Uke!#REF!</definedName>
    <definedName name="YY" localSheetId="7" hidden="1">Uke!#REF!</definedName>
    <definedName name="YY" localSheetId="20" hidden="1">Uke!#REF!</definedName>
    <definedName name="YY" localSheetId="21" hidden="1">[1]Uke!#REF!</definedName>
    <definedName name="YY" localSheetId="23" hidden="1">[2]Uke!#REF!</definedName>
    <definedName name="YY" localSheetId="4" hidden="1">Uke!#REF!</definedName>
    <definedName name="YY" localSheetId="11" hidden="1">Uke!#REF!</definedName>
    <definedName name="YY" localSheetId="9" hidden="1">Uke!#REF!</definedName>
    <definedName name="YY" localSheetId="13" hidden="1">Uke!#REF!</definedName>
    <definedName name="YY" localSheetId="18" hidden="1">Uke!#REF!</definedName>
    <definedName name="YY" localSheetId="6" hidden="1">U!#REF!</definedName>
    <definedName name="YY" localSheetId="32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4" hidden="1">Uke!#REF!</definedName>
    <definedName name="YYY" localSheetId="27" hidden="1">Uke!#REF!</definedName>
    <definedName name="YYY" localSheetId="28" hidden="1">[1]Uke!#REF!</definedName>
    <definedName name="YYY" localSheetId="7" hidden="1">Uke!#REF!</definedName>
    <definedName name="YYY" localSheetId="20" hidden="1">Uke!#REF!</definedName>
    <definedName name="YYY" localSheetId="21" hidden="1">[1]Uke!#REF!</definedName>
    <definedName name="YYY" localSheetId="23" hidden="1">[2]Uke!#REF!</definedName>
    <definedName name="YYY" localSheetId="4" hidden="1">Uke!#REF!</definedName>
    <definedName name="YYY" localSheetId="11" hidden="1">Uke!#REF!</definedName>
    <definedName name="YYY" localSheetId="9" hidden="1">Uke!#REF!</definedName>
    <definedName name="YYY" localSheetId="13" hidden="1">Uke!#REF!</definedName>
    <definedName name="YYY" localSheetId="18" hidden="1">Uke!#REF!</definedName>
    <definedName name="YYY" localSheetId="6" hidden="1">U!#REF!</definedName>
    <definedName name="YYY" localSheetId="32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4" hidden="1">Uke!#REF!</definedName>
    <definedName name="YYYY" localSheetId="27" hidden="1">Uke!#REF!</definedName>
    <definedName name="YYYY" localSheetId="28" hidden="1">[1]Uke!#REF!</definedName>
    <definedName name="YYYY" localSheetId="7" hidden="1">Uke!#REF!</definedName>
    <definedName name="YYYY" localSheetId="20" hidden="1">Uke!#REF!</definedName>
    <definedName name="YYYY" localSheetId="21" hidden="1">[1]Uke!#REF!</definedName>
    <definedName name="YYYY" localSheetId="23" hidden="1">[2]Uke!#REF!</definedName>
    <definedName name="YYYY" localSheetId="4" hidden="1">Uke!#REF!</definedName>
    <definedName name="YYYY" localSheetId="11" hidden="1">Uke!#REF!</definedName>
    <definedName name="YYYY" localSheetId="9" hidden="1">Uke!#REF!</definedName>
    <definedName name="YYYY" localSheetId="13" hidden="1">Uke!#REF!</definedName>
    <definedName name="YYYY" localSheetId="18" hidden="1">Uke!#REF!</definedName>
    <definedName name="YYYY" localSheetId="6" hidden="1">U!#REF!</definedName>
    <definedName name="YYYY" localSheetId="32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4" hidden="1">Uke!#REF!</definedName>
    <definedName name="zz" localSheetId="27" hidden="1">Uke!#REF!</definedName>
    <definedName name="zz" localSheetId="28" hidden="1">[1]Uke!#REF!</definedName>
    <definedName name="zz" localSheetId="7" hidden="1">Uke!#REF!</definedName>
    <definedName name="zz" localSheetId="20" hidden="1">Uke!#REF!</definedName>
    <definedName name="zz" localSheetId="21" hidden="1">[1]Uke!#REF!</definedName>
    <definedName name="zz" localSheetId="23" hidden="1">[2]Uke!#REF!</definedName>
    <definedName name="zz" localSheetId="4" hidden="1">Uke!#REF!</definedName>
    <definedName name="zz" localSheetId="11" hidden="1">Uke!#REF!</definedName>
    <definedName name="zz" localSheetId="9" hidden="1">Uke!#REF!</definedName>
    <definedName name="zz" localSheetId="13" hidden="1">Uke!#REF!</definedName>
    <definedName name="zz" localSheetId="18" hidden="1">Uke!#REF!</definedName>
    <definedName name="zz" localSheetId="6" hidden="1">U!#REF!</definedName>
    <definedName name="zz" localSheetId="32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4" hidden="1">Uke!#REF!</definedName>
    <definedName name="øøø" localSheetId="27" hidden="1">Uke!#REF!</definedName>
    <definedName name="øøø" localSheetId="28" hidden="1">[1]Uke!#REF!</definedName>
    <definedName name="øøø" localSheetId="7" hidden="1">Uke!#REF!</definedName>
    <definedName name="øøø" localSheetId="20" hidden="1">Uke!#REF!</definedName>
    <definedName name="øøø" localSheetId="21" hidden="1">[1]Uke!#REF!</definedName>
    <definedName name="øøø" localSheetId="23" hidden="1">[2]Uke!#REF!</definedName>
    <definedName name="øøø" localSheetId="4" hidden="1">Uke!#REF!</definedName>
    <definedName name="øøø" localSheetId="11" hidden="1">Uke!#REF!</definedName>
    <definedName name="øøø" localSheetId="9" hidden="1">Uke!#REF!</definedName>
    <definedName name="øøø" localSheetId="13" hidden="1">Uke!#REF!</definedName>
    <definedName name="øøø" localSheetId="18" hidden="1">Uke!#REF!</definedName>
    <definedName name="øøø" localSheetId="6" hidden="1">U!#REF!</definedName>
    <definedName name="øøø" localSheetId="32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4" hidden="1">Uke!#REF!</definedName>
    <definedName name="aa" localSheetId="27" hidden="1">Uke!#REF!</definedName>
    <definedName name="aa" localSheetId="28" hidden="1">[1]Uke!#REF!</definedName>
    <definedName name="aa" localSheetId="26" hidden="1">Uke!#REF!</definedName>
    <definedName name="aa" localSheetId="33" hidden="1">Uke!#REF!</definedName>
    <definedName name="aa" localSheetId="7" hidden="1">Uke!#REF!</definedName>
    <definedName name="aa" localSheetId="20" hidden="1">Uke!#REF!</definedName>
    <definedName name="aa" localSheetId="19" hidden="1">Uke!#REF!</definedName>
    <definedName name="aa" localSheetId="21" hidden="1">[1]Uke!#REF!</definedName>
    <definedName name="aa" localSheetId="23" hidden="1">[2]Uke!#REF!</definedName>
    <definedName name="aa" localSheetId="4" hidden="1">Uke!#REF!</definedName>
    <definedName name="aa" localSheetId="11" hidden="1">Uke!#REF!</definedName>
    <definedName name="aa" localSheetId="9" hidden="1">Uke!#REF!</definedName>
    <definedName name="aa" localSheetId="13" hidden="1">Uke!#REF!</definedName>
    <definedName name="aa" localSheetId="18" hidden="1">Uke!#REF!</definedName>
    <definedName name="aa" localSheetId="6" hidden="1">U!#REF!</definedName>
    <definedName name="aa" localSheetId="32" hidden="1">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4" hidden="1">Uke!#REF!</definedName>
    <definedName name="aaa" localSheetId="27" hidden="1">Uke!#REF!</definedName>
    <definedName name="aaa" localSheetId="28" hidden="1">[1]Uke!#REF!</definedName>
    <definedName name="aaa" localSheetId="26" hidden="1">Uke!#REF!</definedName>
    <definedName name="aaa" localSheetId="33" hidden="1">Uke!#REF!</definedName>
    <definedName name="aaa" localSheetId="7" hidden="1">Uke!#REF!</definedName>
    <definedName name="aaa" localSheetId="20" hidden="1">Uke!#REF!</definedName>
    <definedName name="aaa" localSheetId="19" hidden="1">Uke!#REF!</definedName>
    <definedName name="aaa" localSheetId="21" hidden="1">[1]Uke!#REF!</definedName>
    <definedName name="aaa" localSheetId="23" hidden="1">[2]Uke!#REF!</definedName>
    <definedName name="aaa" localSheetId="4" hidden="1">Uke!#REF!</definedName>
    <definedName name="aaa" localSheetId="11" hidden="1">Uke!#REF!</definedName>
    <definedName name="aaa" localSheetId="9" hidden="1">Uke!#REF!</definedName>
    <definedName name="aaa" localSheetId="13" hidden="1">Uke!#REF!</definedName>
    <definedName name="aaa" localSheetId="18" hidden="1">Uke!#REF!</definedName>
    <definedName name="aaa" localSheetId="6" hidden="1">U!#REF!</definedName>
    <definedName name="aaa" localSheetId="32" hidden="1">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0" i="16" l="1"/>
  <c r="O70" i="16"/>
  <c r="N71" i="16"/>
  <c r="O71" i="16"/>
  <c r="N72" i="16"/>
  <c r="O72" i="16"/>
  <c r="M70" i="16"/>
  <c r="M71" i="16"/>
  <c r="M72" i="16"/>
  <c r="O39" i="16"/>
  <c r="O40" i="16"/>
  <c r="O41" i="16"/>
  <c r="N39" i="16"/>
  <c r="N40" i="16"/>
  <c r="N41" i="16"/>
  <c r="M40" i="16"/>
  <c r="M41" i="16"/>
  <c r="M10" i="16" s="1"/>
  <c r="M39" i="16"/>
  <c r="D11" i="16"/>
  <c r="H4" i="60"/>
  <c r="B69" i="16"/>
  <c r="C69" i="16"/>
  <c r="E69" i="16"/>
  <c r="G69" i="16"/>
  <c r="I69" i="16"/>
  <c r="K69" i="16"/>
  <c r="Q69" i="16"/>
  <c r="T69" i="16"/>
  <c r="V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E70" i="16"/>
  <c r="G70" i="16"/>
  <c r="I70" i="16"/>
  <c r="K70" i="16"/>
  <c r="Q70" i="16"/>
  <c r="T70" i="16"/>
  <c r="V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E71" i="16"/>
  <c r="G71" i="16"/>
  <c r="I71" i="16"/>
  <c r="K71" i="16"/>
  <c r="Q71" i="16"/>
  <c r="T71" i="16"/>
  <c r="V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E72" i="16"/>
  <c r="G72" i="16"/>
  <c r="I72" i="16"/>
  <c r="K72" i="16"/>
  <c r="Q72" i="16"/>
  <c r="T72" i="16"/>
  <c r="V72" i="16"/>
  <c r="X72" i="16"/>
  <c r="Y72" i="16"/>
  <c r="Z72" i="16"/>
  <c r="AA72" i="16"/>
  <c r="AB72" i="16"/>
  <c r="AC72" i="16"/>
  <c r="AD72" i="16"/>
  <c r="AE72" i="16"/>
  <c r="AF72" i="16"/>
  <c r="AG72" i="16"/>
  <c r="D10" i="16"/>
  <c r="S10" i="16"/>
  <c r="B40" i="16"/>
  <c r="C40" i="16"/>
  <c r="E40" i="16"/>
  <c r="G40" i="16"/>
  <c r="I40" i="16"/>
  <c r="K40" i="16"/>
  <c r="Q40" i="16"/>
  <c r="T40" i="16"/>
  <c r="V40" i="16"/>
  <c r="X40" i="16"/>
  <c r="Y40" i="16"/>
  <c r="Z40" i="16"/>
  <c r="AA40" i="16"/>
  <c r="AB40" i="16"/>
  <c r="AC40" i="16"/>
  <c r="AD40" i="16"/>
  <c r="AE40" i="16"/>
  <c r="AF40" i="16"/>
  <c r="AG40" i="16"/>
  <c r="B41" i="16"/>
  <c r="B10" i="16" s="1"/>
  <c r="C41" i="16"/>
  <c r="C10" i="16" s="1"/>
  <c r="E41" i="16"/>
  <c r="G41" i="16"/>
  <c r="I41" i="16"/>
  <c r="K41" i="16"/>
  <c r="K10" i="16" s="1"/>
  <c r="Q41" i="16"/>
  <c r="T41" i="16"/>
  <c r="V41" i="16"/>
  <c r="X41" i="16"/>
  <c r="X10" i="16" s="1"/>
  <c r="Y41" i="16"/>
  <c r="Y10" i="16" s="1"/>
  <c r="Z41" i="16"/>
  <c r="Z10" i="16" s="1"/>
  <c r="AA41" i="16"/>
  <c r="AA10" i="16" s="1"/>
  <c r="AB41" i="16"/>
  <c r="AB10" i="16" s="1"/>
  <c r="AC41" i="16"/>
  <c r="AC10" i="16" s="1"/>
  <c r="AD41" i="16"/>
  <c r="AD10" i="16" s="1"/>
  <c r="AE41" i="16"/>
  <c r="AE10" i="16" s="1"/>
  <c r="AF41" i="16"/>
  <c r="AF10" i="16" s="1"/>
  <c r="AG41" i="16"/>
  <c r="AG10" i="16" s="1"/>
  <c r="B32" i="51"/>
  <c r="C32" i="51"/>
  <c r="D32" i="51" s="1"/>
  <c r="E32" i="51"/>
  <c r="G32" i="51"/>
  <c r="I32" i="51"/>
  <c r="K32" i="51"/>
  <c r="M32" i="51"/>
  <c r="T32" i="51" s="1"/>
  <c r="V32" i="51"/>
  <c r="X32" i="51"/>
  <c r="O32" i="51"/>
  <c r="Y32" i="51"/>
  <c r="Z32" i="51"/>
  <c r="AA32" i="51"/>
  <c r="AC32" i="51"/>
  <c r="AD32" i="51"/>
  <c r="AE32" i="51"/>
  <c r="AF32" i="51"/>
  <c r="AG32" i="51"/>
  <c r="AH32" i="51"/>
  <c r="B33" i="51"/>
  <c r="C33" i="51"/>
  <c r="D33" i="51" s="1"/>
  <c r="E33" i="51"/>
  <c r="G33" i="51"/>
  <c r="I33" i="51"/>
  <c r="K33" i="51"/>
  <c r="M33" i="51"/>
  <c r="R33" i="51" s="1"/>
  <c r="V33" i="51"/>
  <c r="X33" i="51"/>
  <c r="O33" i="51"/>
  <c r="Y33" i="51"/>
  <c r="Z33" i="51"/>
  <c r="AA33" i="51"/>
  <c r="AC33" i="51"/>
  <c r="AD33" i="51"/>
  <c r="AE33" i="51"/>
  <c r="AF33" i="51"/>
  <c r="AG33" i="51"/>
  <c r="AH33" i="51"/>
  <c r="B34" i="51"/>
  <c r="C34" i="51"/>
  <c r="D34" i="51" s="1"/>
  <c r="E34" i="51"/>
  <c r="G34" i="51"/>
  <c r="I34" i="51"/>
  <c r="K34" i="51"/>
  <c r="M34" i="51"/>
  <c r="R34" i="51" s="1"/>
  <c r="V34" i="51"/>
  <c r="X34" i="51"/>
  <c r="O34" i="51"/>
  <c r="Y34" i="51"/>
  <c r="Z34" i="51"/>
  <c r="AA34" i="51"/>
  <c r="AC34" i="51"/>
  <c r="AD34" i="51"/>
  <c r="AE34" i="51"/>
  <c r="AF34" i="51"/>
  <c r="AG34" i="51"/>
  <c r="AH34" i="51"/>
  <c r="B35" i="51"/>
  <c r="C35" i="51"/>
  <c r="D35" i="51" s="1"/>
  <c r="E35" i="51"/>
  <c r="G35" i="51"/>
  <c r="I35" i="51"/>
  <c r="K35" i="51"/>
  <c r="M35" i="51"/>
  <c r="R35" i="51" s="1"/>
  <c r="V35" i="51"/>
  <c r="X35" i="51"/>
  <c r="O35" i="51"/>
  <c r="Y35" i="51"/>
  <c r="Z35" i="51"/>
  <c r="AA35" i="51"/>
  <c r="AC35" i="51"/>
  <c r="AD35" i="51"/>
  <c r="AE35" i="51"/>
  <c r="AF35" i="51"/>
  <c r="AG35" i="51"/>
  <c r="AH35" i="51"/>
  <c r="B36" i="51"/>
  <c r="C36" i="51"/>
  <c r="D36" i="51" s="1"/>
  <c r="E36" i="51"/>
  <c r="F36" i="51" s="1"/>
  <c r="G36" i="51"/>
  <c r="I36" i="51"/>
  <c r="J36" i="51" s="1"/>
  <c r="K36" i="51"/>
  <c r="M36" i="51"/>
  <c r="R36" i="51" s="1"/>
  <c r="V36" i="51"/>
  <c r="W36" i="51" s="1"/>
  <c r="X36" i="51"/>
  <c r="O36" i="51"/>
  <c r="P36" i="51" s="1"/>
  <c r="Y36" i="51"/>
  <c r="Z36" i="51"/>
  <c r="AA36" i="51"/>
  <c r="AC36" i="51"/>
  <c r="AD36" i="51"/>
  <c r="AE36" i="51"/>
  <c r="AF36" i="51"/>
  <c r="AG36" i="51"/>
  <c r="AH36" i="51"/>
  <c r="B37" i="51"/>
  <c r="C37" i="51"/>
  <c r="D37" i="51" s="1"/>
  <c r="E37" i="51"/>
  <c r="G37" i="51"/>
  <c r="I37" i="51"/>
  <c r="K37" i="51"/>
  <c r="M37" i="51"/>
  <c r="R37" i="51" s="1"/>
  <c r="V37" i="51"/>
  <c r="X37" i="51"/>
  <c r="O37" i="51"/>
  <c r="Y37" i="51"/>
  <c r="Z37" i="51"/>
  <c r="AA37" i="51"/>
  <c r="AC37" i="51"/>
  <c r="AD37" i="51"/>
  <c r="AE37" i="51"/>
  <c r="AF37" i="51"/>
  <c r="AG37" i="51"/>
  <c r="AH37" i="51"/>
  <c r="B38" i="51"/>
  <c r="C38" i="51"/>
  <c r="D38" i="51" s="1"/>
  <c r="E38" i="51"/>
  <c r="G38" i="51"/>
  <c r="I38" i="51"/>
  <c r="K38" i="51"/>
  <c r="M38" i="51"/>
  <c r="T38" i="51" s="1"/>
  <c r="V38" i="51"/>
  <c r="X38" i="51"/>
  <c r="O38" i="51"/>
  <c r="Y38" i="51"/>
  <c r="Z38" i="51"/>
  <c r="AA38" i="51"/>
  <c r="AC38" i="51"/>
  <c r="AD38" i="51"/>
  <c r="AE38" i="51"/>
  <c r="AF38" i="51"/>
  <c r="AG38" i="51"/>
  <c r="AH38" i="51"/>
  <c r="B39" i="51"/>
  <c r="C39" i="51"/>
  <c r="D39" i="51" s="1"/>
  <c r="E39" i="51"/>
  <c r="G39" i="51"/>
  <c r="I39" i="51"/>
  <c r="K39" i="51"/>
  <c r="M39" i="51"/>
  <c r="R39" i="51" s="1"/>
  <c r="V39" i="51"/>
  <c r="X39" i="51"/>
  <c r="O39" i="51"/>
  <c r="Y39" i="51"/>
  <c r="Z39" i="51"/>
  <c r="AA39" i="51"/>
  <c r="AC39" i="51"/>
  <c r="AD39" i="51"/>
  <c r="AE39" i="51"/>
  <c r="AF39" i="51"/>
  <c r="AG39" i="51"/>
  <c r="AH39" i="51"/>
  <c r="B17" i="51"/>
  <c r="C17" i="51"/>
  <c r="D17" i="51" s="1"/>
  <c r="E17" i="51"/>
  <c r="G17" i="51"/>
  <c r="I17" i="51"/>
  <c r="K17" i="51"/>
  <c r="M17" i="51"/>
  <c r="R17" i="51" s="1"/>
  <c r="V17" i="51"/>
  <c r="X17" i="51"/>
  <c r="O17" i="51"/>
  <c r="Y17" i="51"/>
  <c r="Z17" i="51"/>
  <c r="AA17" i="51"/>
  <c r="AC17" i="51"/>
  <c r="AD17" i="51"/>
  <c r="AE17" i="51"/>
  <c r="AF17" i="51"/>
  <c r="AG17" i="51"/>
  <c r="AH17" i="51"/>
  <c r="B18" i="51"/>
  <c r="C18" i="51"/>
  <c r="D18" i="51" s="1"/>
  <c r="E18" i="51"/>
  <c r="G18" i="51"/>
  <c r="I18" i="51"/>
  <c r="K18" i="51"/>
  <c r="M18" i="51"/>
  <c r="R18" i="51" s="1"/>
  <c r="V18" i="51"/>
  <c r="X18" i="51"/>
  <c r="O18" i="51"/>
  <c r="Y18" i="51"/>
  <c r="Z18" i="51"/>
  <c r="AA18" i="51"/>
  <c r="AC18" i="51"/>
  <c r="AD18" i="51"/>
  <c r="AE18" i="51"/>
  <c r="AF18" i="51"/>
  <c r="AG18" i="51"/>
  <c r="AH18" i="51"/>
  <c r="B19" i="51"/>
  <c r="C19" i="51"/>
  <c r="D19" i="51" s="1"/>
  <c r="E19" i="51"/>
  <c r="G19" i="51"/>
  <c r="I19" i="51"/>
  <c r="K19" i="51"/>
  <c r="M19" i="51"/>
  <c r="T19" i="51" s="1"/>
  <c r="V19" i="51"/>
  <c r="X19" i="51"/>
  <c r="O19" i="51"/>
  <c r="Y19" i="51"/>
  <c r="Z19" i="51"/>
  <c r="AA19" i="51"/>
  <c r="AC19" i="51"/>
  <c r="AD19" i="51"/>
  <c r="AE19" i="51"/>
  <c r="AF19" i="51"/>
  <c r="AG19" i="51"/>
  <c r="AH19" i="51"/>
  <c r="B20" i="51"/>
  <c r="C20" i="51"/>
  <c r="D20" i="51" s="1"/>
  <c r="E20" i="51"/>
  <c r="G20" i="51"/>
  <c r="I20" i="51"/>
  <c r="K20" i="51"/>
  <c r="M20" i="51"/>
  <c r="R20" i="51" s="1"/>
  <c r="V20" i="51"/>
  <c r="X20" i="51"/>
  <c r="O20" i="51"/>
  <c r="Y20" i="51"/>
  <c r="Z20" i="51"/>
  <c r="AA20" i="51"/>
  <c r="AC20" i="51"/>
  <c r="AD20" i="51"/>
  <c r="AE20" i="51"/>
  <c r="AF20" i="51"/>
  <c r="AG20" i="51"/>
  <c r="AH20" i="51"/>
  <c r="B21" i="51"/>
  <c r="C21" i="51"/>
  <c r="D21" i="51" s="1"/>
  <c r="E21" i="51"/>
  <c r="F21" i="51" s="1"/>
  <c r="G21" i="51"/>
  <c r="I21" i="51"/>
  <c r="J21" i="51" s="1"/>
  <c r="K21" i="51"/>
  <c r="M21" i="51"/>
  <c r="R21" i="51" s="1"/>
  <c r="V21" i="51"/>
  <c r="W21" i="51" s="1"/>
  <c r="X21" i="51"/>
  <c r="O21" i="51"/>
  <c r="P21" i="51" s="1"/>
  <c r="Y21" i="51"/>
  <c r="Z21" i="51"/>
  <c r="AA21" i="51"/>
  <c r="AC21" i="51"/>
  <c r="AD21" i="51"/>
  <c r="AE21" i="51"/>
  <c r="AF21" i="51"/>
  <c r="AG21" i="51"/>
  <c r="AH21" i="51"/>
  <c r="B22" i="51"/>
  <c r="C22" i="51"/>
  <c r="D22" i="51" s="1"/>
  <c r="E22" i="51"/>
  <c r="G22" i="51"/>
  <c r="I22" i="51"/>
  <c r="K22" i="51"/>
  <c r="M22" i="51"/>
  <c r="R22" i="51" s="1"/>
  <c r="V22" i="51"/>
  <c r="X22" i="51"/>
  <c r="O22" i="51"/>
  <c r="Y22" i="51"/>
  <c r="Z22" i="51"/>
  <c r="AA22" i="51"/>
  <c r="AC22" i="51"/>
  <c r="AD22" i="51"/>
  <c r="AE22" i="51"/>
  <c r="AF22" i="51"/>
  <c r="AG22" i="51"/>
  <c r="AH22" i="51"/>
  <c r="B23" i="51"/>
  <c r="C23" i="51"/>
  <c r="D23" i="51" s="1"/>
  <c r="E23" i="51"/>
  <c r="G23" i="51"/>
  <c r="I23" i="51"/>
  <c r="K23" i="51"/>
  <c r="M23" i="51"/>
  <c r="T23" i="51" s="1"/>
  <c r="V23" i="51"/>
  <c r="X23" i="51"/>
  <c r="O23" i="51"/>
  <c r="Y23" i="51"/>
  <c r="Z23" i="51"/>
  <c r="AA23" i="51"/>
  <c r="AC23" i="51"/>
  <c r="AD23" i="51"/>
  <c r="AE23" i="51"/>
  <c r="AF23" i="51"/>
  <c r="AG23" i="51"/>
  <c r="AH23" i="51"/>
  <c r="B24" i="51"/>
  <c r="C24" i="51"/>
  <c r="D24" i="51" s="1"/>
  <c r="E24" i="51"/>
  <c r="G24" i="51"/>
  <c r="I24" i="51"/>
  <c r="K24" i="51"/>
  <c r="M24" i="51"/>
  <c r="R24" i="51" s="1"/>
  <c r="V24" i="51"/>
  <c r="X24" i="51"/>
  <c r="O24" i="51"/>
  <c r="Y24" i="51"/>
  <c r="Z24" i="51"/>
  <c r="AA24" i="51"/>
  <c r="AC24" i="51"/>
  <c r="AD24" i="51"/>
  <c r="AE24" i="51"/>
  <c r="AF24" i="51"/>
  <c r="AG24" i="51"/>
  <c r="AH24" i="51"/>
  <c r="B43" i="48"/>
  <c r="C43" i="48"/>
  <c r="D43" i="48" s="1"/>
  <c r="E43" i="48"/>
  <c r="F43" i="48"/>
  <c r="G43" i="48"/>
  <c r="I43" i="48"/>
  <c r="J43" i="48"/>
  <c r="O43" i="48" s="1"/>
  <c r="L43" i="48"/>
  <c r="R43" i="48"/>
  <c r="T43" i="48"/>
  <c r="V43" i="48"/>
  <c r="W43" i="48"/>
  <c r="X43" i="48"/>
  <c r="Z43" i="48"/>
  <c r="AA43" i="48"/>
  <c r="AB43" i="48"/>
  <c r="B45" i="48"/>
  <c r="C45" i="48"/>
  <c r="D45" i="48" s="1"/>
  <c r="E45" i="48"/>
  <c r="F45" i="48"/>
  <c r="G45" i="48"/>
  <c r="I45" i="48"/>
  <c r="J45" i="48"/>
  <c r="O45" i="48" s="1"/>
  <c r="L45" i="48"/>
  <c r="R45" i="48"/>
  <c r="T45" i="48"/>
  <c r="V45" i="48"/>
  <c r="W45" i="48"/>
  <c r="X45" i="48"/>
  <c r="Z45" i="48"/>
  <c r="AA45" i="48"/>
  <c r="AB45" i="48"/>
  <c r="B25" i="48"/>
  <c r="C25" i="48"/>
  <c r="D25" i="48" s="1"/>
  <c r="E25" i="48"/>
  <c r="F25" i="48"/>
  <c r="G25" i="48"/>
  <c r="I25" i="48"/>
  <c r="J25" i="48"/>
  <c r="O25" i="48" s="1"/>
  <c r="L25" i="48"/>
  <c r="R25" i="48"/>
  <c r="T25" i="48"/>
  <c r="V25" i="48"/>
  <c r="W25" i="48"/>
  <c r="X25" i="48"/>
  <c r="Z25" i="48"/>
  <c r="AA25" i="48"/>
  <c r="AB25" i="48"/>
  <c r="B27" i="48"/>
  <c r="C27" i="48"/>
  <c r="D27" i="48" s="1"/>
  <c r="E27" i="48"/>
  <c r="F27" i="48"/>
  <c r="G27" i="48"/>
  <c r="H27" i="48" s="1"/>
  <c r="I27" i="48"/>
  <c r="J27" i="48"/>
  <c r="O27" i="48" s="1"/>
  <c r="L27" i="48"/>
  <c r="M27" i="48" s="1"/>
  <c r="R27" i="48"/>
  <c r="S27" i="48" s="1"/>
  <c r="T27" i="48"/>
  <c r="V27" i="48"/>
  <c r="W27" i="48"/>
  <c r="X27" i="48"/>
  <c r="Z27" i="48"/>
  <c r="AA27" i="48"/>
  <c r="AB27" i="48"/>
  <c r="A35" i="2"/>
  <c r="B35" i="2"/>
  <c r="E35" i="2"/>
  <c r="L35" i="2" s="1"/>
  <c r="G35" i="2"/>
  <c r="I35" i="2"/>
  <c r="P35" i="2"/>
  <c r="R35" i="2"/>
  <c r="T35" i="2"/>
  <c r="V35" i="2"/>
  <c r="W35" i="2"/>
  <c r="X35" i="2"/>
  <c r="Y35" i="2"/>
  <c r="AC35" i="2"/>
  <c r="A36" i="2"/>
  <c r="B36" i="2"/>
  <c r="E36" i="2"/>
  <c r="L36" i="2" s="1"/>
  <c r="G36" i="2"/>
  <c r="I36" i="2"/>
  <c r="P36" i="2"/>
  <c r="R36" i="2"/>
  <c r="T36" i="2"/>
  <c r="V36" i="2"/>
  <c r="W36" i="2"/>
  <c r="X36" i="2"/>
  <c r="Y36" i="2"/>
  <c r="AC36" i="2"/>
  <c r="M16" i="46"/>
  <c r="W72" i="16" l="1"/>
  <c r="H70" i="16"/>
  <c r="AH69" i="16"/>
  <c r="AH71" i="16"/>
  <c r="U71" i="16"/>
  <c r="AI69" i="16"/>
  <c r="J71" i="16"/>
  <c r="J70" i="16"/>
  <c r="F41" i="16"/>
  <c r="F10" i="16" s="1"/>
  <c r="U41" i="16"/>
  <c r="U10" i="16" s="1"/>
  <c r="AJ35" i="51"/>
  <c r="AI40" i="16"/>
  <c r="AI71" i="16"/>
  <c r="R70" i="16"/>
  <c r="J41" i="16"/>
  <c r="J10" i="16" s="1"/>
  <c r="AH72" i="16"/>
  <c r="R72" i="16"/>
  <c r="U70" i="16"/>
  <c r="W41" i="16"/>
  <c r="W10" i="16" s="1"/>
  <c r="J72" i="16"/>
  <c r="AI72" i="16"/>
  <c r="R71" i="16"/>
  <c r="AH70" i="16"/>
  <c r="H41" i="16"/>
  <c r="H10" i="16" s="1"/>
  <c r="R41" i="16"/>
  <c r="R10" i="16" s="1"/>
  <c r="V10" i="16"/>
  <c r="U72" i="16"/>
  <c r="W70" i="16"/>
  <c r="W71" i="16"/>
  <c r="F71" i="16"/>
  <c r="H71" i="16"/>
  <c r="F72" i="16"/>
  <c r="H72" i="16"/>
  <c r="F70" i="16"/>
  <c r="AI70" i="16"/>
  <c r="I10" i="16"/>
  <c r="AH41" i="16"/>
  <c r="AH10" i="16" s="1"/>
  <c r="T10" i="16"/>
  <c r="G10" i="16"/>
  <c r="AI41" i="16"/>
  <c r="AI10" i="16" s="1"/>
  <c r="Q10" i="16"/>
  <c r="E10" i="16"/>
  <c r="AH40" i="16"/>
  <c r="R32" i="51"/>
  <c r="E43" i="2"/>
  <c r="E42" i="2"/>
  <c r="N36" i="2"/>
  <c r="N35" i="2"/>
  <c r="AJ33" i="51"/>
  <c r="AJ32" i="51"/>
  <c r="AJ21" i="51"/>
  <c r="AJ39" i="51"/>
  <c r="AJ37" i="51"/>
  <c r="AC45" i="48"/>
  <c r="T24" i="51"/>
  <c r="AI32" i="51"/>
  <c r="R38" i="51"/>
  <c r="AI36" i="51"/>
  <c r="AJ36" i="51"/>
  <c r="AJ22" i="51"/>
  <c r="T36" i="51"/>
  <c r="AJ24" i="51"/>
  <c r="T39" i="51"/>
  <c r="AJ23" i="51"/>
  <c r="AI38" i="51"/>
  <c r="AJ20" i="51"/>
  <c r="AJ38" i="51"/>
  <c r="AI33" i="51"/>
  <c r="AI39" i="51"/>
  <c r="AJ34" i="51"/>
  <c r="T34" i="51"/>
  <c r="T37" i="51"/>
  <c r="AI34" i="51"/>
  <c r="AI37" i="51"/>
  <c r="T35" i="51"/>
  <c r="H36" i="51"/>
  <c r="AI35" i="51"/>
  <c r="T33" i="51"/>
  <c r="AI23" i="51"/>
  <c r="R19" i="51"/>
  <c r="AJ17" i="51"/>
  <c r="T22" i="51"/>
  <c r="AI21" i="51"/>
  <c r="T21" i="51"/>
  <c r="AI18" i="51"/>
  <c r="R23" i="51"/>
  <c r="AJ18" i="51"/>
  <c r="AI17" i="51"/>
  <c r="AI24" i="51"/>
  <c r="AJ19" i="51"/>
  <c r="AI19" i="51"/>
  <c r="AI22" i="51"/>
  <c r="T17" i="51"/>
  <c r="T20" i="51"/>
  <c r="H21" i="51"/>
  <c r="AI20" i="51"/>
  <c r="T18" i="51"/>
  <c r="AC43" i="48"/>
  <c r="P45" i="48"/>
  <c r="AC27" i="48"/>
  <c r="AC25" i="48"/>
  <c r="P43" i="48"/>
  <c r="P25" i="48"/>
  <c r="P27" i="48"/>
  <c r="Q36" i="2"/>
  <c r="AA35" i="2"/>
  <c r="AB35" i="2"/>
  <c r="Z36" i="2"/>
  <c r="J36" i="2"/>
  <c r="H36" i="2"/>
  <c r="AA36" i="2"/>
  <c r="C36" i="2"/>
  <c r="AD36" i="2"/>
  <c r="AD35" i="2"/>
  <c r="AB36" i="2"/>
  <c r="N766" i="62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L12" i="50"/>
  <c r="N12" i="50"/>
  <c r="P12" i="50"/>
  <c r="L13" i="50"/>
  <c r="N13" i="50"/>
  <c r="P13" i="50"/>
  <c r="L14" i="50"/>
  <c r="N14" i="50"/>
  <c r="P14" i="50"/>
  <c r="L15" i="50"/>
  <c r="N15" i="50"/>
  <c r="P15" i="50"/>
  <c r="L16" i="50"/>
  <c r="N16" i="50"/>
  <c r="P16" i="50"/>
  <c r="L17" i="50"/>
  <c r="N17" i="50"/>
  <c r="P17" i="50"/>
  <c r="L19" i="50"/>
  <c r="N19" i="50"/>
  <c r="P19" i="50"/>
  <c r="L20" i="50"/>
  <c r="N20" i="50"/>
  <c r="P20" i="50"/>
  <c r="L21" i="50"/>
  <c r="N21" i="50"/>
  <c r="P21" i="50"/>
  <c r="L22" i="50"/>
  <c r="N22" i="50"/>
  <c r="P22" i="50"/>
  <c r="L23" i="50"/>
  <c r="N23" i="50"/>
  <c r="P23" i="50"/>
  <c r="L24" i="50"/>
  <c r="N24" i="50"/>
  <c r="P24" i="50"/>
  <c r="L25" i="50"/>
  <c r="N25" i="50"/>
  <c r="P25" i="50"/>
  <c r="P11" i="50"/>
  <c r="N11" i="50"/>
  <c r="L11" i="50"/>
  <c r="M22" i="47"/>
  <c r="M23" i="47"/>
  <c r="M24" i="47"/>
  <c r="M25" i="47"/>
  <c r="M26" i="47"/>
  <c r="M27" i="47"/>
  <c r="M28" i="47"/>
  <c r="M29" i="47"/>
  <c r="M30" i="47"/>
  <c r="M31" i="47"/>
  <c r="M26" i="51"/>
  <c r="R26" i="51" s="1"/>
  <c r="M27" i="51"/>
  <c r="R27" i="51" s="1"/>
  <c r="M28" i="51"/>
  <c r="T28" i="51" s="1"/>
  <c r="M29" i="51"/>
  <c r="R29" i="51" s="1"/>
  <c r="M30" i="51"/>
  <c r="T30" i="51" s="1"/>
  <c r="M31" i="51"/>
  <c r="R31" i="51" s="1"/>
  <c r="M12" i="51"/>
  <c r="T12" i="51" s="1"/>
  <c r="M13" i="51"/>
  <c r="T13" i="51" s="1"/>
  <c r="M14" i="51"/>
  <c r="T14" i="51" s="1"/>
  <c r="M15" i="51"/>
  <c r="R15" i="51" s="1"/>
  <c r="M16" i="51"/>
  <c r="R16" i="51" s="1"/>
  <c r="M11" i="51"/>
  <c r="T11" i="51" s="1"/>
  <c r="B88" i="47"/>
  <c r="C88" i="47"/>
  <c r="D88" i="47" s="1"/>
  <c r="F88" i="47"/>
  <c r="E88" i="47" s="1"/>
  <c r="AF88" i="47" s="1"/>
  <c r="B89" i="47"/>
  <c r="C89" i="47"/>
  <c r="D89" i="47" s="1"/>
  <c r="F89" i="47"/>
  <c r="I89" i="47" s="1"/>
  <c r="B90" i="47"/>
  <c r="C90" i="47"/>
  <c r="D90" i="47" s="1"/>
  <c r="F90" i="47"/>
  <c r="E90" i="47" s="1"/>
  <c r="B91" i="47"/>
  <c r="C91" i="47"/>
  <c r="D91" i="47" s="1"/>
  <c r="F91" i="47"/>
  <c r="I91" i="47" s="1"/>
  <c r="B92" i="47"/>
  <c r="C92" i="47"/>
  <c r="D92" i="47" s="1"/>
  <c r="F92" i="47"/>
  <c r="G92" i="47" s="1"/>
  <c r="B93" i="47"/>
  <c r="C93" i="47"/>
  <c r="D93" i="47" s="1"/>
  <c r="F93" i="47"/>
  <c r="I93" i="47" s="1"/>
  <c r="B94" i="47"/>
  <c r="C94" i="47"/>
  <c r="D94" i="47" s="1"/>
  <c r="F94" i="47"/>
  <c r="Q94" i="47" s="1"/>
  <c r="B95" i="47"/>
  <c r="C95" i="47"/>
  <c r="D95" i="47" s="1"/>
  <c r="F95" i="47"/>
  <c r="T95" i="47" s="1"/>
  <c r="B96" i="47"/>
  <c r="C96" i="47"/>
  <c r="D96" i="47" s="1"/>
  <c r="F96" i="47"/>
  <c r="T96" i="47" s="1"/>
  <c r="B79" i="47"/>
  <c r="C79" i="47"/>
  <c r="D79" i="47" s="1"/>
  <c r="F79" i="47"/>
  <c r="S79" i="47" s="1"/>
  <c r="B80" i="47"/>
  <c r="C80" i="47"/>
  <c r="D80" i="47" s="1"/>
  <c r="F80" i="47"/>
  <c r="T80" i="47" s="1"/>
  <c r="B81" i="47"/>
  <c r="C81" i="47"/>
  <c r="D81" i="47" s="1"/>
  <c r="F81" i="47"/>
  <c r="B82" i="47"/>
  <c r="C82" i="47"/>
  <c r="D82" i="47" s="1"/>
  <c r="F82" i="47"/>
  <c r="E82" i="47" s="1"/>
  <c r="B83" i="47"/>
  <c r="C83" i="47"/>
  <c r="D83" i="47" s="1"/>
  <c r="F83" i="47"/>
  <c r="G83" i="47" s="1"/>
  <c r="B84" i="47"/>
  <c r="C84" i="47"/>
  <c r="D84" i="47" s="1"/>
  <c r="F84" i="47"/>
  <c r="G84" i="47" s="1"/>
  <c r="B85" i="47"/>
  <c r="C85" i="47"/>
  <c r="D85" i="47" s="1"/>
  <c r="F85" i="47"/>
  <c r="S85" i="47" s="1"/>
  <c r="B86" i="47"/>
  <c r="C86" i="47"/>
  <c r="D86" i="47" s="1"/>
  <c r="F86" i="47"/>
  <c r="Q86" i="47" s="1"/>
  <c r="B72" i="47"/>
  <c r="C72" i="47"/>
  <c r="D72" i="47" s="1"/>
  <c r="F72" i="47"/>
  <c r="S72" i="47" s="1"/>
  <c r="B73" i="47"/>
  <c r="C73" i="47"/>
  <c r="D73" i="47" s="1"/>
  <c r="F73" i="47"/>
  <c r="T73" i="47" s="1"/>
  <c r="B74" i="47"/>
  <c r="C74" i="47"/>
  <c r="D74" i="47" s="1"/>
  <c r="F74" i="47"/>
  <c r="B75" i="47"/>
  <c r="C75" i="47"/>
  <c r="D75" i="47" s="1"/>
  <c r="F75" i="47"/>
  <c r="E75" i="47" s="1"/>
  <c r="T88" i="47" l="1"/>
  <c r="AB89" i="47"/>
  <c r="Y91" i="47"/>
  <c r="T89" i="47"/>
  <c r="G93" i="47"/>
  <c r="Z89" i="47"/>
  <c r="AA89" i="47"/>
  <c r="U89" i="47"/>
  <c r="AF94" i="47"/>
  <c r="G94" i="47"/>
  <c r="V80" i="47"/>
  <c r="I80" i="47"/>
  <c r="AA83" i="47"/>
  <c r="Z95" i="47"/>
  <c r="AF95" i="47"/>
  <c r="Y95" i="47"/>
  <c r="V95" i="47"/>
  <c r="U74" i="47"/>
  <c r="T74" i="47"/>
  <c r="V84" i="47"/>
  <c r="I95" i="47"/>
  <c r="I82" i="47"/>
  <c r="G95" i="47"/>
  <c r="AB88" i="47"/>
  <c r="R14" i="51"/>
  <c r="T16" i="51"/>
  <c r="R28" i="51"/>
  <c r="T29" i="51"/>
  <c r="T27" i="51"/>
  <c r="R30" i="51"/>
  <c r="T26" i="51"/>
  <c r="T31" i="51"/>
  <c r="R11" i="51"/>
  <c r="R13" i="51"/>
  <c r="T15" i="51"/>
  <c r="R12" i="51"/>
  <c r="E81" i="47"/>
  <c r="S74" i="47"/>
  <c r="AE85" i="47"/>
  <c r="S88" i="47"/>
  <c r="S75" i="47"/>
  <c r="I74" i="47"/>
  <c r="Y85" i="47"/>
  <c r="AD84" i="47"/>
  <c r="W95" i="47"/>
  <c r="Q93" i="47"/>
  <c r="W89" i="47"/>
  <c r="AD88" i="47"/>
  <c r="Q88" i="47"/>
  <c r="AF85" i="47"/>
  <c r="W85" i="47"/>
  <c r="AE95" i="47"/>
  <c r="AA88" i="47"/>
  <c r="Z82" i="47"/>
  <c r="AC81" i="47"/>
  <c r="AD95" i="47"/>
  <c r="S95" i="47"/>
  <c r="S89" i="47"/>
  <c r="Y88" i="47"/>
  <c r="Q85" i="47"/>
  <c r="AB82" i="47"/>
  <c r="AD81" i="47"/>
  <c r="Z96" i="47"/>
  <c r="I85" i="47"/>
  <c r="AC74" i="47"/>
  <c r="G85" i="47"/>
  <c r="Y82" i="47"/>
  <c r="U81" i="47"/>
  <c r="V96" i="47"/>
  <c r="AB95" i="47"/>
  <c r="Q95" i="47"/>
  <c r="AD89" i="47"/>
  <c r="Q89" i="47"/>
  <c r="V88" i="47"/>
  <c r="V92" i="47"/>
  <c r="S96" i="47"/>
  <c r="Z94" i="47"/>
  <c r="AE91" i="47"/>
  <c r="U91" i="47"/>
  <c r="Y89" i="47"/>
  <c r="G89" i="47"/>
  <c r="Z88" i="47"/>
  <c r="I88" i="47"/>
  <c r="W91" i="47"/>
  <c r="AE80" i="47"/>
  <c r="AF96" i="47"/>
  <c r="AF74" i="47"/>
  <c r="AA80" i="47"/>
  <c r="AD96" i="47"/>
  <c r="Q96" i="47"/>
  <c r="AD91" i="47"/>
  <c r="AE94" i="47"/>
  <c r="E91" i="47"/>
  <c r="AD94" i="47"/>
  <c r="V91" i="47"/>
  <c r="Y72" i="47"/>
  <c r="AB75" i="47"/>
  <c r="AD74" i="47"/>
  <c r="W72" i="47"/>
  <c r="AF86" i="47"/>
  <c r="Z85" i="47"/>
  <c r="Q82" i="47"/>
  <c r="V81" i="47"/>
  <c r="Z80" i="47"/>
  <c r="AD79" i="47"/>
  <c r="AB96" i="47"/>
  <c r="I96" i="47"/>
  <c r="AC95" i="47"/>
  <c r="U95" i="47"/>
  <c r="E95" i="47"/>
  <c r="W94" i="47"/>
  <c r="AE93" i="47"/>
  <c r="AD92" i="47"/>
  <c r="AC91" i="47"/>
  <c r="T91" i="47"/>
  <c r="AD90" i="47"/>
  <c r="AE89" i="47"/>
  <c r="V89" i="47"/>
  <c r="E89" i="47"/>
  <c r="Z75" i="47"/>
  <c r="V72" i="47"/>
  <c r="AB90" i="47"/>
  <c r="AD86" i="47"/>
  <c r="Y79" i="47"/>
  <c r="S94" i="47"/>
  <c r="Y93" i="47"/>
  <c r="AB91" i="47"/>
  <c r="Q91" i="47"/>
  <c r="V75" i="47"/>
  <c r="Z74" i="47"/>
  <c r="AF73" i="47"/>
  <c r="G72" i="47"/>
  <c r="I86" i="47"/>
  <c r="W80" i="47"/>
  <c r="V79" i="47"/>
  <c r="Y96" i="47"/>
  <c r="AA95" i="47"/>
  <c r="I94" i="47"/>
  <c r="W93" i="47"/>
  <c r="AA91" i="47"/>
  <c r="G91" i="47"/>
  <c r="V90" i="47"/>
  <c r="AC89" i="47"/>
  <c r="AC93" i="47"/>
  <c r="U93" i="47"/>
  <c r="E93" i="47"/>
  <c r="V93" i="47"/>
  <c r="U92" i="47"/>
  <c r="Z90" i="47"/>
  <c r="S90" i="47"/>
  <c r="AE96" i="47"/>
  <c r="W96" i="47"/>
  <c r="G96" i="47"/>
  <c r="AC94" i="47"/>
  <c r="U94" i="47"/>
  <c r="E94" i="47"/>
  <c r="AB93" i="47"/>
  <c r="AA92" i="47"/>
  <c r="T92" i="47"/>
  <c r="Z91" i="47"/>
  <c r="S91" i="47"/>
  <c r="Y90" i="47"/>
  <c r="Q90" i="47"/>
  <c r="AF89" i="47"/>
  <c r="W88" i="47"/>
  <c r="G88" i="47"/>
  <c r="AA90" i="47"/>
  <c r="AA93" i="47"/>
  <c r="T93" i="47"/>
  <c r="Z92" i="47"/>
  <c r="S92" i="47"/>
  <c r="AF90" i="47"/>
  <c r="I90" i="47"/>
  <c r="AD93" i="47"/>
  <c r="AC92" i="47"/>
  <c r="E92" i="47"/>
  <c r="T90" i="47"/>
  <c r="V94" i="47"/>
  <c r="AB92" i="47"/>
  <c r="AB94" i="47"/>
  <c r="AC96" i="47"/>
  <c r="U96" i="47"/>
  <c r="E96" i="47"/>
  <c r="AA94" i="47"/>
  <c r="T94" i="47"/>
  <c r="Z93" i="47"/>
  <c r="S93" i="47"/>
  <c r="Y92" i="47"/>
  <c r="Q92" i="47"/>
  <c r="AF91" i="47"/>
  <c r="W90" i="47"/>
  <c r="G90" i="47"/>
  <c r="AC88" i="47"/>
  <c r="U88" i="47"/>
  <c r="AF92" i="47"/>
  <c r="I92" i="47"/>
  <c r="AA96" i="47"/>
  <c r="Y94" i="47"/>
  <c r="AF93" i="47"/>
  <c r="AE92" i="47"/>
  <c r="W92" i="47"/>
  <c r="AC90" i="47"/>
  <c r="U90" i="47"/>
  <c r="T81" i="47"/>
  <c r="AA81" i="47"/>
  <c r="G73" i="47"/>
  <c r="AD85" i="47"/>
  <c r="V85" i="47"/>
  <c r="E85" i="47"/>
  <c r="V83" i="47"/>
  <c r="V82" i="47"/>
  <c r="Z81" i="47"/>
  <c r="S81" i="47"/>
  <c r="AF80" i="47"/>
  <c r="S80" i="47"/>
  <c r="W79" i="47"/>
  <c r="U85" i="47"/>
  <c r="U83" i="47"/>
  <c r="Q81" i="47"/>
  <c r="Y83" i="47"/>
  <c r="AC85" i="47"/>
  <c r="AF82" i="47"/>
  <c r="U82" i="47"/>
  <c r="Y81" i="47"/>
  <c r="AB85" i="47"/>
  <c r="AE83" i="47"/>
  <c r="T83" i="47"/>
  <c r="AD82" i="47"/>
  <c r="AF81" i="47"/>
  <c r="I81" i="47"/>
  <c r="AD80" i="47"/>
  <c r="G80" i="47"/>
  <c r="Q79" i="47"/>
  <c r="AA85" i="47"/>
  <c r="T85" i="47"/>
  <c r="AD83" i="47"/>
  <c r="S83" i="47"/>
  <c r="AC82" i="47"/>
  <c r="S82" i="47"/>
  <c r="AE81" i="47"/>
  <c r="W81" i="47"/>
  <c r="G81" i="47"/>
  <c r="G79" i="47"/>
  <c r="AC83" i="47"/>
  <c r="Q83" i="47"/>
  <c r="Z83" i="47"/>
  <c r="E83" i="47"/>
  <c r="AB81" i="47"/>
  <c r="AE86" i="47"/>
  <c r="W86" i="47"/>
  <c r="G86" i="47"/>
  <c r="AC84" i="47"/>
  <c r="U84" i="47"/>
  <c r="E84" i="47"/>
  <c r="AB83" i="47"/>
  <c r="AA82" i="47"/>
  <c r="T82" i="47"/>
  <c r="Y80" i="47"/>
  <c r="Q80" i="47"/>
  <c r="I79" i="47"/>
  <c r="V86" i="47"/>
  <c r="AB84" i="47"/>
  <c r="Z84" i="47"/>
  <c r="S84" i="47"/>
  <c r="AC79" i="47"/>
  <c r="U79" i="47"/>
  <c r="E79" i="47"/>
  <c r="AF79" i="47" s="1"/>
  <c r="U86" i="47"/>
  <c r="E86" i="47"/>
  <c r="AA84" i="47"/>
  <c r="AA86" i="47"/>
  <c r="T86" i="47"/>
  <c r="Y84" i="47"/>
  <c r="Q84" i="47"/>
  <c r="AF83" i="47"/>
  <c r="I83" i="47"/>
  <c r="AE82" i="47"/>
  <c r="W82" i="47"/>
  <c r="G82" i="47"/>
  <c r="AC80" i="47"/>
  <c r="U80" i="47"/>
  <c r="E80" i="47"/>
  <c r="AB79" i="47"/>
  <c r="AC86" i="47"/>
  <c r="AB86" i="47"/>
  <c r="Z86" i="47"/>
  <c r="S86" i="47"/>
  <c r="AF84" i="47"/>
  <c r="I84" i="47"/>
  <c r="W83" i="47"/>
  <c r="AB80" i="47"/>
  <c r="AA79" i="47"/>
  <c r="T79" i="47"/>
  <c r="T84" i="47"/>
  <c r="Y86" i="47"/>
  <c r="AE84" i="47"/>
  <c r="W84" i="47"/>
  <c r="Z79" i="47"/>
  <c r="AA74" i="47"/>
  <c r="Q74" i="47"/>
  <c r="AD73" i="47"/>
  <c r="U73" i="47"/>
  <c r="Q72" i="47"/>
  <c r="E73" i="47"/>
  <c r="Y74" i="47"/>
  <c r="AB73" i="47"/>
  <c r="AE72" i="47"/>
  <c r="V73" i="47"/>
  <c r="S73" i="47"/>
  <c r="E74" i="47"/>
  <c r="Z73" i="47"/>
  <c r="Q73" i="47"/>
  <c r="AD72" i="47"/>
  <c r="W73" i="47"/>
  <c r="AE73" i="47"/>
  <c r="AC73" i="47"/>
  <c r="AD75" i="47"/>
  <c r="V74" i="47"/>
  <c r="Y73" i="47"/>
  <c r="I73" i="47"/>
  <c r="AA72" i="47"/>
  <c r="AA75" i="47"/>
  <c r="T75" i="47"/>
  <c r="AF72" i="47"/>
  <c r="I72" i="47"/>
  <c r="Y75" i="47"/>
  <c r="Q75" i="47"/>
  <c r="AF75" i="47"/>
  <c r="I75" i="47"/>
  <c r="AE74" i="47"/>
  <c r="W74" i="47"/>
  <c r="G74" i="47"/>
  <c r="AC72" i="47"/>
  <c r="U72" i="47"/>
  <c r="E72" i="47"/>
  <c r="AE75" i="47"/>
  <c r="W75" i="47"/>
  <c r="G75" i="47"/>
  <c r="AB72" i="47"/>
  <c r="T72" i="47"/>
  <c r="AC75" i="47"/>
  <c r="U75" i="47"/>
  <c r="AB74" i="47"/>
  <c r="AA73" i="47"/>
  <c r="Z72" i="47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04" i="62"/>
  <c r="C404" i="62"/>
  <c r="E404" i="62"/>
  <c r="F404" i="62"/>
  <c r="G404" i="62" s="1"/>
  <c r="I404" i="62"/>
  <c r="N404" i="62" s="1"/>
  <c r="B405" i="62"/>
  <c r="C405" i="62"/>
  <c r="E405" i="62"/>
  <c r="F405" i="62"/>
  <c r="G405" i="62" s="1"/>
  <c r="I405" i="62"/>
  <c r="N405" i="62" s="1"/>
  <c r="B406" i="62"/>
  <c r="C406" i="62"/>
  <c r="E406" i="62"/>
  <c r="F406" i="62"/>
  <c r="G406" i="62" s="1"/>
  <c r="I406" i="62"/>
  <c r="L406" i="62" s="1"/>
  <c r="B407" i="62"/>
  <c r="C407" i="62"/>
  <c r="E407" i="62"/>
  <c r="F407" i="62"/>
  <c r="G407" i="62" s="1"/>
  <c r="I407" i="62"/>
  <c r="L407" i="62" s="1"/>
  <c r="B408" i="62"/>
  <c r="C408" i="62"/>
  <c r="E408" i="62"/>
  <c r="F408" i="62"/>
  <c r="G408" i="62" s="1"/>
  <c r="I408" i="62"/>
  <c r="N408" i="62" s="1"/>
  <c r="B409" i="62"/>
  <c r="C409" i="62"/>
  <c r="E409" i="62"/>
  <c r="F409" i="62"/>
  <c r="G409" i="62" s="1"/>
  <c r="I409" i="62"/>
  <c r="J409" i="62" s="1"/>
  <c r="B410" i="62"/>
  <c r="C410" i="62"/>
  <c r="E410" i="62"/>
  <c r="F410" i="62"/>
  <c r="G410" i="62" s="1"/>
  <c r="I410" i="62"/>
  <c r="L410" i="62" s="1"/>
  <c r="B411" i="62"/>
  <c r="C411" i="62"/>
  <c r="E411" i="62"/>
  <c r="F411" i="62"/>
  <c r="G411" i="62" s="1"/>
  <c r="I411" i="62"/>
  <c r="L411" i="62" s="1"/>
  <c r="B412" i="62"/>
  <c r="C412" i="62"/>
  <c r="E412" i="62"/>
  <c r="F412" i="62"/>
  <c r="G412" i="62" s="1"/>
  <c r="I412" i="62"/>
  <c r="N412" i="62" s="1"/>
  <c r="B413" i="62"/>
  <c r="C413" i="62"/>
  <c r="E413" i="62"/>
  <c r="F413" i="62"/>
  <c r="G413" i="62" s="1"/>
  <c r="I413" i="62"/>
  <c r="J413" i="62" s="1"/>
  <c r="B414" i="62"/>
  <c r="C414" i="62"/>
  <c r="E414" i="62"/>
  <c r="F414" i="62"/>
  <c r="G414" i="62" s="1"/>
  <c r="I414" i="62"/>
  <c r="L414" i="62" s="1"/>
  <c r="B415" i="62"/>
  <c r="C415" i="62"/>
  <c r="E415" i="62"/>
  <c r="F415" i="62"/>
  <c r="G415" i="62" s="1"/>
  <c r="I415" i="62"/>
  <c r="L415" i="62" s="1"/>
  <c r="B416" i="62"/>
  <c r="C416" i="62"/>
  <c r="E416" i="62"/>
  <c r="F416" i="62"/>
  <c r="G416" i="62" s="1"/>
  <c r="I416" i="62"/>
  <c r="N416" i="62" s="1"/>
  <c r="B417" i="62"/>
  <c r="C417" i="62"/>
  <c r="E417" i="62"/>
  <c r="F417" i="62"/>
  <c r="G417" i="62" s="1"/>
  <c r="I417" i="62"/>
  <c r="J417" i="62" s="1"/>
  <c r="B418" i="62"/>
  <c r="C418" i="62"/>
  <c r="E418" i="62"/>
  <c r="F418" i="62"/>
  <c r="G418" i="62" s="1"/>
  <c r="I418" i="62"/>
  <c r="L418" i="62" s="1"/>
  <c r="B376" i="62"/>
  <c r="C376" i="62"/>
  <c r="E376" i="62"/>
  <c r="F376" i="62"/>
  <c r="G376" i="62" s="1"/>
  <c r="I376" i="62"/>
  <c r="J376" i="62" s="1"/>
  <c r="B377" i="62"/>
  <c r="C377" i="62"/>
  <c r="E377" i="62"/>
  <c r="F377" i="62"/>
  <c r="G377" i="62" s="1"/>
  <c r="I377" i="62"/>
  <c r="M377" i="62" s="1"/>
  <c r="B378" i="62"/>
  <c r="C378" i="62"/>
  <c r="E378" i="62"/>
  <c r="F378" i="62"/>
  <c r="G378" i="62" s="1"/>
  <c r="I378" i="62"/>
  <c r="O378" i="62" s="1"/>
  <c r="B379" i="62"/>
  <c r="C379" i="62"/>
  <c r="E379" i="62"/>
  <c r="F379" i="62"/>
  <c r="G379" i="62" s="1"/>
  <c r="I379" i="62"/>
  <c r="H379" i="62" s="1"/>
  <c r="B380" i="62"/>
  <c r="C380" i="62"/>
  <c r="E380" i="62"/>
  <c r="F380" i="62"/>
  <c r="G380" i="62" s="1"/>
  <c r="I380" i="62"/>
  <c r="J380" i="62" s="1"/>
  <c r="B381" i="62"/>
  <c r="C381" i="62"/>
  <c r="E381" i="62"/>
  <c r="F381" i="62"/>
  <c r="G381" i="62" s="1"/>
  <c r="I381" i="62"/>
  <c r="M381" i="62" s="1"/>
  <c r="B382" i="62"/>
  <c r="C382" i="62"/>
  <c r="E382" i="62"/>
  <c r="F382" i="62"/>
  <c r="G382" i="62" s="1"/>
  <c r="I382" i="62"/>
  <c r="O382" i="62" s="1"/>
  <c r="B383" i="62"/>
  <c r="C383" i="62"/>
  <c r="E383" i="62"/>
  <c r="F383" i="62"/>
  <c r="G383" i="62" s="1"/>
  <c r="I383" i="62"/>
  <c r="H383" i="62" s="1"/>
  <c r="B384" i="62"/>
  <c r="C384" i="62"/>
  <c r="E384" i="62"/>
  <c r="F384" i="62"/>
  <c r="G384" i="62" s="1"/>
  <c r="I384" i="62"/>
  <c r="J384" i="62" s="1"/>
  <c r="B385" i="62"/>
  <c r="C385" i="62"/>
  <c r="E385" i="62"/>
  <c r="F385" i="62"/>
  <c r="G385" i="62" s="1"/>
  <c r="I385" i="62"/>
  <c r="M385" i="62" s="1"/>
  <c r="B386" i="62"/>
  <c r="C386" i="62"/>
  <c r="E386" i="62"/>
  <c r="F386" i="62"/>
  <c r="G386" i="62" s="1"/>
  <c r="I386" i="62"/>
  <c r="O386" i="62" s="1"/>
  <c r="B387" i="62"/>
  <c r="C387" i="62"/>
  <c r="E387" i="62"/>
  <c r="F387" i="62"/>
  <c r="G387" i="62" s="1"/>
  <c r="I387" i="62"/>
  <c r="H387" i="62" s="1"/>
  <c r="B388" i="62"/>
  <c r="C388" i="62"/>
  <c r="E388" i="62"/>
  <c r="F388" i="62"/>
  <c r="G388" i="62" s="1"/>
  <c r="I388" i="62"/>
  <c r="J388" i="62" s="1"/>
  <c r="B389" i="62"/>
  <c r="C389" i="62"/>
  <c r="E389" i="62"/>
  <c r="F389" i="62"/>
  <c r="G389" i="62" s="1"/>
  <c r="I389" i="62"/>
  <c r="M389" i="62" s="1"/>
  <c r="B348" i="62"/>
  <c r="C348" i="62"/>
  <c r="E348" i="62"/>
  <c r="F348" i="62"/>
  <c r="G348" i="62" s="1"/>
  <c r="I348" i="62"/>
  <c r="L348" i="62" s="1"/>
  <c r="B349" i="62"/>
  <c r="C349" i="62"/>
  <c r="E349" i="62"/>
  <c r="F349" i="62"/>
  <c r="G349" i="62" s="1"/>
  <c r="I349" i="62"/>
  <c r="N349" i="62" s="1"/>
  <c r="B350" i="62"/>
  <c r="C350" i="62"/>
  <c r="E350" i="62"/>
  <c r="F350" i="62"/>
  <c r="G350" i="62" s="1"/>
  <c r="I350" i="62"/>
  <c r="J350" i="62" s="1"/>
  <c r="B351" i="62"/>
  <c r="C351" i="62"/>
  <c r="E351" i="62"/>
  <c r="F351" i="62"/>
  <c r="G351" i="62" s="1"/>
  <c r="I351" i="62"/>
  <c r="L351" i="62" s="1"/>
  <c r="B352" i="62"/>
  <c r="C352" i="62"/>
  <c r="E352" i="62"/>
  <c r="F352" i="62"/>
  <c r="G352" i="62" s="1"/>
  <c r="I352" i="62"/>
  <c r="N352" i="62" s="1"/>
  <c r="B353" i="62"/>
  <c r="C353" i="62"/>
  <c r="E353" i="62"/>
  <c r="F353" i="62"/>
  <c r="G353" i="62" s="1"/>
  <c r="I353" i="62"/>
  <c r="P353" i="62" s="1"/>
  <c r="B354" i="62"/>
  <c r="C354" i="62"/>
  <c r="E354" i="62"/>
  <c r="F354" i="62"/>
  <c r="G354" i="62" s="1"/>
  <c r="I354" i="62"/>
  <c r="J354" i="62" s="1"/>
  <c r="B355" i="62"/>
  <c r="C355" i="62"/>
  <c r="E355" i="62"/>
  <c r="F355" i="62"/>
  <c r="G355" i="62" s="1"/>
  <c r="I355" i="62"/>
  <c r="L355" i="62" s="1"/>
  <c r="B356" i="62"/>
  <c r="C356" i="62"/>
  <c r="E356" i="62"/>
  <c r="F356" i="62"/>
  <c r="G356" i="62" s="1"/>
  <c r="I356" i="62"/>
  <c r="N356" i="62" s="1"/>
  <c r="B357" i="62"/>
  <c r="C357" i="62"/>
  <c r="E357" i="62"/>
  <c r="F357" i="62"/>
  <c r="G357" i="62" s="1"/>
  <c r="I357" i="62"/>
  <c r="P357" i="62" s="1"/>
  <c r="B358" i="62"/>
  <c r="C358" i="62"/>
  <c r="E358" i="62"/>
  <c r="F358" i="62"/>
  <c r="G358" i="62" s="1"/>
  <c r="I358" i="62"/>
  <c r="J358" i="62" s="1"/>
  <c r="B359" i="62"/>
  <c r="C359" i="62"/>
  <c r="E359" i="62"/>
  <c r="F359" i="62"/>
  <c r="G359" i="62" s="1"/>
  <c r="I359" i="62"/>
  <c r="L359" i="62" s="1"/>
  <c r="B360" i="62"/>
  <c r="C360" i="62"/>
  <c r="E360" i="62"/>
  <c r="F360" i="62"/>
  <c r="G360" i="62" s="1"/>
  <c r="I360" i="62"/>
  <c r="N360" i="62" s="1"/>
  <c r="B320" i="62"/>
  <c r="C320" i="62"/>
  <c r="E320" i="62"/>
  <c r="F320" i="62"/>
  <c r="G320" i="62" s="1"/>
  <c r="I320" i="62"/>
  <c r="L320" i="62" s="1"/>
  <c r="B321" i="62"/>
  <c r="C321" i="62"/>
  <c r="E321" i="62"/>
  <c r="F321" i="62"/>
  <c r="G321" i="62" s="1"/>
  <c r="I321" i="62"/>
  <c r="N321" i="62" s="1"/>
  <c r="B322" i="62"/>
  <c r="C322" i="62"/>
  <c r="E322" i="62"/>
  <c r="F322" i="62"/>
  <c r="G322" i="62" s="1"/>
  <c r="I322" i="62"/>
  <c r="H322" i="62" s="1"/>
  <c r="B323" i="62"/>
  <c r="C323" i="62"/>
  <c r="E323" i="62"/>
  <c r="F323" i="62"/>
  <c r="G323" i="62" s="1"/>
  <c r="I323" i="62"/>
  <c r="J323" i="62" s="1"/>
  <c r="B324" i="62"/>
  <c r="C324" i="62"/>
  <c r="E324" i="62"/>
  <c r="F324" i="62"/>
  <c r="G324" i="62" s="1"/>
  <c r="I324" i="62"/>
  <c r="L324" i="62" s="1"/>
  <c r="B325" i="62"/>
  <c r="C325" i="62"/>
  <c r="E325" i="62"/>
  <c r="F325" i="62"/>
  <c r="G325" i="62" s="1"/>
  <c r="I325" i="62"/>
  <c r="N325" i="62" s="1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J327" i="62" s="1"/>
  <c r="B328" i="62"/>
  <c r="C328" i="62"/>
  <c r="E328" i="62"/>
  <c r="F328" i="62"/>
  <c r="G328" i="62" s="1"/>
  <c r="I328" i="62"/>
  <c r="L328" i="62" s="1"/>
  <c r="B329" i="62"/>
  <c r="C329" i="62"/>
  <c r="E329" i="62"/>
  <c r="F329" i="62"/>
  <c r="G329" i="62" s="1"/>
  <c r="I329" i="62"/>
  <c r="N329" i="62" s="1"/>
  <c r="B330" i="62"/>
  <c r="C330" i="62"/>
  <c r="E330" i="62"/>
  <c r="F330" i="62"/>
  <c r="G330" i="62" s="1"/>
  <c r="I330" i="62"/>
  <c r="P330" i="62" s="1"/>
  <c r="B331" i="62"/>
  <c r="C331" i="62"/>
  <c r="E331" i="62"/>
  <c r="F331" i="62"/>
  <c r="G331" i="62" s="1"/>
  <c r="I331" i="62"/>
  <c r="J331" i="62" s="1"/>
  <c r="C292" i="62"/>
  <c r="E292" i="62"/>
  <c r="F292" i="62"/>
  <c r="G292" i="62" s="1"/>
  <c r="I292" i="62"/>
  <c r="M292" i="62" s="1"/>
  <c r="C293" i="62"/>
  <c r="E293" i="62"/>
  <c r="F293" i="62"/>
  <c r="G293" i="62" s="1"/>
  <c r="I293" i="62"/>
  <c r="P293" i="62" s="1"/>
  <c r="C294" i="62"/>
  <c r="E294" i="62"/>
  <c r="F294" i="62"/>
  <c r="G294" i="62" s="1"/>
  <c r="I294" i="62"/>
  <c r="J294" i="62" s="1"/>
  <c r="C295" i="62"/>
  <c r="E295" i="62"/>
  <c r="F295" i="62"/>
  <c r="G295" i="62" s="1"/>
  <c r="I295" i="62"/>
  <c r="N295" i="62" s="1"/>
  <c r="C296" i="62"/>
  <c r="E296" i="62"/>
  <c r="F296" i="62"/>
  <c r="G296" i="62" s="1"/>
  <c r="I296" i="62"/>
  <c r="H296" i="62" s="1"/>
  <c r="X296" i="62" s="1"/>
  <c r="C297" i="62"/>
  <c r="E297" i="62"/>
  <c r="F297" i="62"/>
  <c r="G297" i="62" s="1"/>
  <c r="I297" i="62"/>
  <c r="L297" i="62" s="1"/>
  <c r="C298" i="62"/>
  <c r="E298" i="62"/>
  <c r="F298" i="62"/>
  <c r="G298" i="62" s="1"/>
  <c r="I298" i="62"/>
  <c r="O298" i="62" s="1"/>
  <c r="C299" i="62"/>
  <c r="E299" i="62"/>
  <c r="F299" i="62"/>
  <c r="G299" i="62" s="1"/>
  <c r="I299" i="62"/>
  <c r="P299" i="62" s="1"/>
  <c r="C300" i="62"/>
  <c r="E300" i="62"/>
  <c r="F300" i="62"/>
  <c r="G300" i="62" s="1"/>
  <c r="I300" i="62"/>
  <c r="M300" i="62" s="1"/>
  <c r="C301" i="62"/>
  <c r="E301" i="62"/>
  <c r="F301" i="62"/>
  <c r="G301" i="62" s="1"/>
  <c r="I301" i="62"/>
  <c r="P301" i="62" s="1"/>
  <c r="C302" i="62"/>
  <c r="E302" i="62"/>
  <c r="F302" i="62"/>
  <c r="G302" i="62" s="1"/>
  <c r="I302" i="62"/>
  <c r="J302" i="62" s="1"/>
  <c r="B264" i="62"/>
  <c r="C264" i="62"/>
  <c r="E264" i="62"/>
  <c r="F264" i="62"/>
  <c r="G264" i="62" s="1"/>
  <c r="I264" i="62"/>
  <c r="L264" i="62" s="1"/>
  <c r="B265" i="62"/>
  <c r="C265" i="62"/>
  <c r="E265" i="62"/>
  <c r="F265" i="62"/>
  <c r="G265" i="62" s="1"/>
  <c r="I265" i="62"/>
  <c r="N265" i="62" s="1"/>
  <c r="B266" i="62"/>
  <c r="C266" i="62"/>
  <c r="E266" i="62"/>
  <c r="F266" i="62"/>
  <c r="G266" i="62" s="1"/>
  <c r="I266" i="62"/>
  <c r="P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L268" i="62" s="1"/>
  <c r="B269" i="62"/>
  <c r="C269" i="62"/>
  <c r="E269" i="62"/>
  <c r="F269" i="62"/>
  <c r="G269" i="62" s="1"/>
  <c r="I269" i="62"/>
  <c r="N269" i="62" s="1"/>
  <c r="B270" i="62"/>
  <c r="C270" i="62"/>
  <c r="E270" i="62"/>
  <c r="F270" i="62"/>
  <c r="G270" i="62" s="1"/>
  <c r="I270" i="62"/>
  <c r="P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L272" i="62" s="1"/>
  <c r="B273" i="62"/>
  <c r="C273" i="62"/>
  <c r="E273" i="62"/>
  <c r="F273" i="62"/>
  <c r="G273" i="62" s="1"/>
  <c r="I273" i="62"/>
  <c r="N273" i="62" s="1"/>
  <c r="B236" i="62"/>
  <c r="C236" i="62"/>
  <c r="E236" i="62"/>
  <c r="F236" i="62"/>
  <c r="G236" i="62" s="1"/>
  <c r="I236" i="62"/>
  <c r="J236" i="62" s="1"/>
  <c r="B237" i="62"/>
  <c r="C237" i="62"/>
  <c r="E237" i="62"/>
  <c r="F237" i="62"/>
  <c r="G237" i="62" s="1"/>
  <c r="I237" i="62"/>
  <c r="M237" i="62" s="1"/>
  <c r="B238" i="62"/>
  <c r="C238" i="62"/>
  <c r="E238" i="62"/>
  <c r="F238" i="62"/>
  <c r="G238" i="62" s="1"/>
  <c r="I238" i="62"/>
  <c r="O238" i="62" s="1"/>
  <c r="B239" i="62"/>
  <c r="C239" i="62"/>
  <c r="E239" i="62"/>
  <c r="F239" i="62"/>
  <c r="G239" i="62" s="1"/>
  <c r="I239" i="62"/>
  <c r="H239" i="62" s="1"/>
  <c r="X239" i="62" s="1"/>
  <c r="B240" i="62"/>
  <c r="C240" i="62"/>
  <c r="E240" i="62"/>
  <c r="F240" i="62"/>
  <c r="G240" i="62" s="1"/>
  <c r="I240" i="62"/>
  <c r="J240" i="62" s="1"/>
  <c r="B241" i="62"/>
  <c r="C241" i="62"/>
  <c r="E241" i="62"/>
  <c r="F241" i="62"/>
  <c r="G241" i="62" s="1"/>
  <c r="I241" i="62"/>
  <c r="M241" i="62" s="1"/>
  <c r="B242" i="62"/>
  <c r="C242" i="62"/>
  <c r="E242" i="62"/>
  <c r="F242" i="62"/>
  <c r="G242" i="62" s="1"/>
  <c r="I242" i="62"/>
  <c r="O242" i="62" s="1"/>
  <c r="B243" i="62"/>
  <c r="C243" i="62"/>
  <c r="E243" i="62"/>
  <c r="F243" i="62"/>
  <c r="G243" i="62" s="1"/>
  <c r="I243" i="62"/>
  <c r="H243" i="62" s="1"/>
  <c r="X243" i="62" s="1"/>
  <c r="B244" i="62"/>
  <c r="C244" i="62"/>
  <c r="E244" i="62"/>
  <c r="F244" i="62"/>
  <c r="G244" i="62" s="1"/>
  <c r="I244" i="62"/>
  <c r="J244" i="62" s="1"/>
  <c r="B208" i="62"/>
  <c r="C208" i="62"/>
  <c r="E208" i="62"/>
  <c r="F208" i="62"/>
  <c r="G208" i="62" s="1"/>
  <c r="I208" i="62"/>
  <c r="M208" i="62" s="1"/>
  <c r="B209" i="62"/>
  <c r="C209" i="62"/>
  <c r="E209" i="62"/>
  <c r="F209" i="62"/>
  <c r="G209" i="62" s="1"/>
  <c r="I209" i="62"/>
  <c r="N209" i="62" s="1"/>
  <c r="B210" i="62"/>
  <c r="C210" i="62"/>
  <c r="E210" i="62"/>
  <c r="F210" i="62"/>
  <c r="G210" i="62" s="1"/>
  <c r="I210" i="62"/>
  <c r="H210" i="62" s="1"/>
  <c r="B211" i="62"/>
  <c r="C211" i="62"/>
  <c r="E211" i="62"/>
  <c r="F211" i="62"/>
  <c r="G211" i="62" s="1"/>
  <c r="I211" i="62"/>
  <c r="J211" i="62" s="1"/>
  <c r="B212" i="62"/>
  <c r="C212" i="62"/>
  <c r="E212" i="62"/>
  <c r="F212" i="62"/>
  <c r="G212" i="62" s="1"/>
  <c r="I212" i="62"/>
  <c r="M212" i="62" s="1"/>
  <c r="B213" i="62"/>
  <c r="C213" i="62"/>
  <c r="E213" i="62"/>
  <c r="F213" i="62"/>
  <c r="G213" i="62" s="1"/>
  <c r="I213" i="62"/>
  <c r="N213" i="62" s="1"/>
  <c r="B214" i="62"/>
  <c r="C214" i="62"/>
  <c r="E214" i="62"/>
  <c r="F214" i="62"/>
  <c r="G214" i="62" s="1"/>
  <c r="I214" i="62"/>
  <c r="H214" i="62" s="1"/>
  <c r="X214" i="62" s="1"/>
  <c r="B215" i="62"/>
  <c r="C215" i="62"/>
  <c r="E215" i="62"/>
  <c r="F215" i="62"/>
  <c r="G215" i="62" s="1"/>
  <c r="I215" i="62"/>
  <c r="J215" i="62" s="1"/>
  <c r="B181" i="62"/>
  <c r="C181" i="62"/>
  <c r="E181" i="62"/>
  <c r="F181" i="62"/>
  <c r="G181" i="62" s="1"/>
  <c r="I181" i="62"/>
  <c r="L181" i="62" s="1"/>
  <c r="B182" i="62"/>
  <c r="C182" i="62"/>
  <c r="E182" i="62"/>
  <c r="F182" i="62"/>
  <c r="G182" i="62" s="1"/>
  <c r="I182" i="62"/>
  <c r="N182" i="62" s="1"/>
  <c r="B183" i="62"/>
  <c r="C183" i="62"/>
  <c r="E183" i="62"/>
  <c r="F183" i="62"/>
  <c r="G183" i="62" s="1"/>
  <c r="I183" i="62"/>
  <c r="P183" i="62" s="1"/>
  <c r="B184" i="62"/>
  <c r="C184" i="62"/>
  <c r="E184" i="62"/>
  <c r="F184" i="62"/>
  <c r="G184" i="62" s="1"/>
  <c r="I184" i="62"/>
  <c r="O184" i="62" s="1"/>
  <c r="B185" i="62"/>
  <c r="C185" i="62"/>
  <c r="E185" i="62"/>
  <c r="F185" i="62"/>
  <c r="G185" i="62" s="1"/>
  <c r="I185" i="62"/>
  <c r="L185" i="62" s="1"/>
  <c r="B186" i="62"/>
  <c r="C186" i="62"/>
  <c r="E186" i="62"/>
  <c r="F186" i="62"/>
  <c r="G186" i="62" s="1"/>
  <c r="I186" i="62"/>
  <c r="N186" i="62" s="1"/>
  <c r="B153" i="62"/>
  <c r="C153" i="62"/>
  <c r="E153" i="62"/>
  <c r="F153" i="62"/>
  <c r="G153" i="62" s="1"/>
  <c r="I153" i="62"/>
  <c r="L153" i="62" s="1"/>
  <c r="B154" i="62"/>
  <c r="C154" i="62"/>
  <c r="E154" i="62"/>
  <c r="F154" i="62"/>
  <c r="G154" i="62" s="1"/>
  <c r="I154" i="62"/>
  <c r="N154" i="62" s="1"/>
  <c r="B155" i="62"/>
  <c r="C155" i="62"/>
  <c r="E155" i="62"/>
  <c r="F155" i="62"/>
  <c r="G155" i="62" s="1"/>
  <c r="I155" i="62"/>
  <c r="P155" i="62" s="1"/>
  <c r="B156" i="62"/>
  <c r="C156" i="62"/>
  <c r="E156" i="62"/>
  <c r="F156" i="62"/>
  <c r="G156" i="62" s="1"/>
  <c r="I156" i="62"/>
  <c r="J156" i="62" s="1"/>
  <c r="B157" i="62"/>
  <c r="C157" i="62"/>
  <c r="E157" i="62"/>
  <c r="F157" i="62"/>
  <c r="G157" i="62" s="1"/>
  <c r="I157" i="62"/>
  <c r="L157" i="62" s="1"/>
  <c r="B125" i="62"/>
  <c r="C125" i="62"/>
  <c r="E125" i="62"/>
  <c r="F125" i="62"/>
  <c r="G125" i="62" s="1"/>
  <c r="I125" i="62"/>
  <c r="J125" i="62" s="1"/>
  <c r="B126" i="62"/>
  <c r="C126" i="62"/>
  <c r="E126" i="62"/>
  <c r="F126" i="62"/>
  <c r="G126" i="62" s="1"/>
  <c r="I126" i="62"/>
  <c r="O126" i="62" s="1"/>
  <c r="B127" i="62"/>
  <c r="C127" i="62"/>
  <c r="E127" i="62"/>
  <c r="F127" i="62"/>
  <c r="G127" i="62" s="1"/>
  <c r="I127" i="62"/>
  <c r="H127" i="62" s="1"/>
  <c r="X127" i="62" s="1"/>
  <c r="B128" i="62"/>
  <c r="C128" i="62"/>
  <c r="E128" i="62"/>
  <c r="F128" i="62"/>
  <c r="G128" i="62" s="1"/>
  <c r="I128" i="62"/>
  <c r="J128" i="62" s="1"/>
  <c r="B69" i="62"/>
  <c r="C69" i="62"/>
  <c r="E69" i="62"/>
  <c r="F69" i="62"/>
  <c r="G69" i="62" s="1"/>
  <c r="I69" i="62"/>
  <c r="M69" i="62" s="1"/>
  <c r="B70" i="62"/>
  <c r="C70" i="62"/>
  <c r="E70" i="62"/>
  <c r="F70" i="62"/>
  <c r="G70" i="62" s="1"/>
  <c r="I70" i="62"/>
  <c r="O70" i="62" s="1"/>
  <c r="B71" i="62"/>
  <c r="C71" i="62"/>
  <c r="E71" i="62"/>
  <c r="F71" i="62"/>
  <c r="G71" i="62" s="1"/>
  <c r="I71" i="62"/>
  <c r="P71" i="62" s="1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35" i="46"/>
  <c r="M10" i="46"/>
  <c r="M11" i="46"/>
  <c r="M12" i="46"/>
  <c r="M13" i="46"/>
  <c r="M14" i="46"/>
  <c r="M15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9" i="46"/>
  <c r="L11" i="35"/>
  <c r="P11" i="35" s="1"/>
  <c r="L12" i="35"/>
  <c r="P12" i="35" s="1"/>
  <c r="L13" i="35"/>
  <c r="P13" i="35" s="1"/>
  <c r="L14" i="35"/>
  <c r="P14" i="35" s="1"/>
  <c r="L15" i="35"/>
  <c r="R15" i="35" s="1"/>
  <c r="L16" i="35"/>
  <c r="R16" i="35" s="1"/>
  <c r="L17" i="35"/>
  <c r="R17" i="35" s="1"/>
  <c r="L18" i="35"/>
  <c r="P18" i="35" s="1"/>
  <c r="L19" i="35"/>
  <c r="P19" i="35" s="1"/>
  <c r="L20" i="35"/>
  <c r="P20" i="35" s="1"/>
  <c r="L21" i="35"/>
  <c r="P21" i="35" s="1"/>
  <c r="L10" i="35"/>
  <c r="P10" i="35" s="1"/>
  <c r="AE88" i="47" l="1"/>
  <c r="AE90" i="47"/>
  <c r="O9" i="46"/>
  <c r="P9" i="46"/>
  <c r="O37" i="46"/>
  <c r="P37" i="46"/>
  <c r="P33" i="46"/>
  <c r="O33" i="46"/>
  <c r="O25" i="46"/>
  <c r="P25" i="46"/>
  <c r="O17" i="46"/>
  <c r="P17" i="46"/>
  <c r="O35" i="46"/>
  <c r="P35" i="46"/>
  <c r="P52" i="46"/>
  <c r="O52" i="46"/>
  <c r="P44" i="46"/>
  <c r="O44" i="46"/>
  <c r="O36" i="46"/>
  <c r="P36" i="46"/>
  <c r="O26" i="46"/>
  <c r="P26" i="46"/>
  <c r="O45" i="46"/>
  <c r="P45" i="46"/>
  <c r="O24" i="46"/>
  <c r="P24" i="46"/>
  <c r="O51" i="46"/>
  <c r="P51" i="46"/>
  <c r="O18" i="46"/>
  <c r="P18" i="46"/>
  <c r="O32" i="46"/>
  <c r="P32" i="46"/>
  <c r="O16" i="46"/>
  <c r="P16" i="46"/>
  <c r="O59" i="46"/>
  <c r="P59" i="46"/>
  <c r="O43" i="46"/>
  <c r="P43" i="46"/>
  <c r="P31" i="46"/>
  <c r="O31" i="46"/>
  <c r="P23" i="46"/>
  <c r="O23" i="46"/>
  <c r="O15" i="46"/>
  <c r="P15" i="46"/>
  <c r="O58" i="46"/>
  <c r="P58" i="46"/>
  <c r="O50" i="46"/>
  <c r="P50" i="46"/>
  <c r="O42" i="46"/>
  <c r="P42" i="46"/>
  <c r="O10" i="46"/>
  <c r="P10" i="46"/>
  <c r="O30" i="46"/>
  <c r="P30" i="46"/>
  <c r="O57" i="46"/>
  <c r="P57" i="46"/>
  <c r="P21" i="46"/>
  <c r="O21" i="46"/>
  <c r="O56" i="46"/>
  <c r="P56" i="46"/>
  <c r="P40" i="46"/>
  <c r="O40" i="46"/>
  <c r="O53" i="46"/>
  <c r="P53" i="46"/>
  <c r="O22" i="46"/>
  <c r="P22" i="46"/>
  <c r="O49" i="46"/>
  <c r="P49" i="46"/>
  <c r="O41" i="46"/>
  <c r="P41" i="46"/>
  <c r="P29" i="46"/>
  <c r="O29" i="46"/>
  <c r="P13" i="46"/>
  <c r="O13" i="46"/>
  <c r="P48" i="46"/>
  <c r="O48" i="46"/>
  <c r="O28" i="46"/>
  <c r="P28" i="46"/>
  <c r="O20" i="46"/>
  <c r="P20" i="46"/>
  <c r="O12" i="46"/>
  <c r="P12" i="46"/>
  <c r="O55" i="46"/>
  <c r="P55" i="46"/>
  <c r="O47" i="46"/>
  <c r="P47" i="46"/>
  <c r="O39" i="46"/>
  <c r="P39" i="46"/>
  <c r="O14" i="46"/>
  <c r="P14" i="46"/>
  <c r="O27" i="46"/>
  <c r="P27" i="46"/>
  <c r="O19" i="46"/>
  <c r="P19" i="46"/>
  <c r="O11" i="46"/>
  <c r="P11" i="46"/>
  <c r="O54" i="46"/>
  <c r="P54" i="46"/>
  <c r="P46" i="46"/>
  <c r="O46" i="46"/>
  <c r="O38" i="46"/>
  <c r="P38" i="46"/>
  <c r="AE79" i="47"/>
  <c r="U408" i="62"/>
  <c r="Q417" i="62"/>
  <c r="X417" i="62"/>
  <c r="L408" i="62"/>
  <c r="U412" i="62"/>
  <c r="P409" i="62"/>
  <c r="N413" i="62"/>
  <c r="R409" i="62"/>
  <c r="T408" i="62"/>
  <c r="P410" i="62"/>
  <c r="U417" i="62"/>
  <c r="J410" i="62"/>
  <c r="X418" i="62"/>
  <c r="H418" i="62"/>
  <c r="T417" i="62"/>
  <c r="W418" i="62"/>
  <c r="H409" i="62"/>
  <c r="V418" i="62"/>
  <c r="P417" i="62"/>
  <c r="R418" i="62"/>
  <c r="M417" i="62"/>
  <c r="R416" i="62"/>
  <c r="V406" i="62"/>
  <c r="P418" i="62"/>
  <c r="L417" i="62"/>
  <c r="V410" i="62"/>
  <c r="S406" i="62"/>
  <c r="U405" i="62"/>
  <c r="N418" i="62"/>
  <c r="S410" i="62"/>
  <c r="T409" i="62"/>
  <c r="Q406" i="62"/>
  <c r="J418" i="62"/>
  <c r="V417" i="62"/>
  <c r="H417" i="62"/>
  <c r="N406" i="62"/>
  <c r="S418" i="62"/>
  <c r="R417" i="62"/>
  <c r="L416" i="62"/>
  <c r="V413" i="62"/>
  <c r="M408" i="62"/>
  <c r="O418" i="62"/>
  <c r="O417" i="62"/>
  <c r="W416" i="62"/>
  <c r="U416" i="62"/>
  <c r="S416" i="62"/>
  <c r="S411" i="62"/>
  <c r="H414" i="62"/>
  <c r="T412" i="62"/>
  <c r="O410" i="62"/>
  <c r="X409" i="62"/>
  <c r="O409" i="62"/>
  <c r="O406" i="62"/>
  <c r="T405" i="62"/>
  <c r="S412" i="62"/>
  <c r="W409" i="62"/>
  <c r="N409" i="62"/>
  <c r="R405" i="62"/>
  <c r="R412" i="62"/>
  <c r="V409" i="62"/>
  <c r="M409" i="62"/>
  <c r="Q405" i="62"/>
  <c r="T416" i="62"/>
  <c r="O412" i="62"/>
  <c r="W410" i="62"/>
  <c r="H410" i="62"/>
  <c r="U409" i="62"/>
  <c r="L409" i="62"/>
  <c r="R407" i="62"/>
  <c r="X406" i="62"/>
  <c r="M405" i="62"/>
  <c r="W404" i="62"/>
  <c r="V387" i="62"/>
  <c r="V414" i="62"/>
  <c r="M412" i="62"/>
  <c r="J407" i="62"/>
  <c r="L405" i="62"/>
  <c r="U404" i="62"/>
  <c r="S415" i="62"/>
  <c r="S414" i="62"/>
  <c r="L412" i="62"/>
  <c r="M404" i="62"/>
  <c r="Q418" i="62"/>
  <c r="M416" i="62"/>
  <c r="J415" i="62"/>
  <c r="P414" i="62"/>
  <c r="S413" i="62"/>
  <c r="W412" i="62"/>
  <c r="J412" i="62"/>
  <c r="R410" i="62"/>
  <c r="Q409" i="62"/>
  <c r="R406" i="62"/>
  <c r="H405" i="62"/>
  <c r="L404" i="62"/>
  <c r="W417" i="62"/>
  <c r="N417" i="62"/>
  <c r="O416" i="62"/>
  <c r="R414" i="62"/>
  <c r="U413" i="62"/>
  <c r="M413" i="62"/>
  <c r="Q410" i="62"/>
  <c r="W408" i="62"/>
  <c r="J408" i="62"/>
  <c r="S407" i="62"/>
  <c r="P406" i="62"/>
  <c r="S405" i="62"/>
  <c r="J405" i="62"/>
  <c r="J404" i="62"/>
  <c r="T382" i="62"/>
  <c r="Q414" i="62"/>
  <c r="T413" i="62"/>
  <c r="L413" i="62"/>
  <c r="J416" i="62"/>
  <c r="O414" i="62"/>
  <c r="R413" i="62"/>
  <c r="H413" i="62"/>
  <c r="J411" i="62"/>
  <c r="X410" i="62"/>
  <c r="N410" i="62"/>
  <c r="S408" i="62"/>
  <c r="W406" i="62"/>
  <c r="J406" i="62"/>
  <c r="X405" i="62"/>
  <c r="P405" i="62"/>
  <c r="T404" i="62"/>
  <c r="X414" i="62"/>
  <c r="N414" i="62"/>
  <c r="Q413" i="62"/>
  <c r="R408" i="62"/>
  <c r="W405" i="62"/>
  <c r="O405" i="62"/>
  <c r="S404" i="62"/>
  <c r="W414" i="62"/>
  <c r="J414" i="62"/>
  <c r="X413" i="62"/>
  <c r="P413" i="62"/>
  <c r="O408" i="62"/>
  <c r="H406" i="62"/>
  <c r="V405" i="62"/>
  <c r="O404" i="62"/>
  <c r="W413" i="62"/>
  <c r="O413" i="62"/>
  <c r="Q415" i="62"/>
  <c r="H411" i="62"/>
  <c r="X415" i="62"/>
  <c r="X407" i="62"/>
  <c r="P407" i="62"/>
  <c r="U418" i="62"/>
  <c r="M418" i="62"/>
  <c r="S417" i="62"/>
  <c r="Q416" i="62"/>
  <c r="H416" i="62"/>
  <c r="W415" i="62"/>
  <c r="O415" i="62"/>
  <c r="U414" i="62"/>
  <c r="M414" i="62"/>
  <c r="Q412" i="62"/>
  <c r="H412" i="62"/>
  <c r="W411" i="62"/>
  <c r="O411" i="62"/>
  <c r="U410" i="62"/>
  <c r="M410" i="62"/>
  <c r="S409" i="62"/>
  <c r="Q408" i="62"/>
  <c r="H408" i="62"/>
  <c r="W407" i="62"/>
  <c r="O407" i="62"/>
  <c r="U406" i="62"/>
  <c r="M406" i="62"/>
  <c r="Q404" i="62"/>
  <c r="H404" i="62"/>
  <c r="R415" i="62"/>
  <c r="R411" i="62"/>
  <c r="H415" i="62"/>
  <c r="Q411" i="62"/>
  <c r="Q407" i="62"/>
  <c r="H407" i="62"/>
  <c r="P415" i="62"/>
  <c r="X411" i="62"/>
  <c r="P411" i="62"/>
  <c r="R404" i="62"/>
  <c r="T418" i="62"/>
  <c r="X416" i="62"/>
  <c r="P416" i="62"/>
  <c r="V415" i="62"/>
  <c r="N415" i="62"/>
  <c r="T414" i="62"/>
  <c r="X412" i="62"/>
  <c r="P412" i="62"/>
  <c r="V411" i="62"/>
  <c r="N411" i="62"/>
  <c r="T410" i="62"/>
  <c r="X408" i="62"/>
  <c r="P408" i="62"/>
  <c r="V407" i="62"/>
  <c r="N407" i="62"/>
  <c r="T406" i="62"/>
  <c r="X404" i="62"/>
  <c r="P404" i="62"/>
  <c r="U415" i="62"/>
  <c r="M415" i="62"/>
  <c r="U411" i="62"/>
  <c r="M411" i="62"/>
  <c r="U407" i="62"/>
  <c r="M407" i="62"/>
  <c r="V416" i="62"/>
  <c r="T415" i="62"/>
  <c r="V412" i="62"/>
  <c r="T411" i="62"/>
  <c r="V408" i="62"/>
  <c r="T407" i="62"/>
  <c r="V404" i="62"/>
  <c r="T387" i="62"/>
  <c r="V379" i="62"/>
  <c r="U379" i="62"/>
  <c r="X384" i="62"/>
  <c r="V383" i="62"/>
  <c r="T379" i="62"/>
  <c r="R384" i="62"/>
  <c r="R379" i="62"/>
  <c r="P384" i="62"/>
  <c r="N379" i="62"/>
  <c r="W379" i="62" s="1"/>
  <c r="R376" i="62"/>
  <c r="R387" i="62"/>
  <c r="S378" i="62"/>
  <c r="T378" i="62"/>
  <c r="P387" i="62"/>
  <c r="R378" i="62"/>
  <c r="N387" i="62"/>
  <c r="R386" i="62"/>
  <c r="N378" i="62"/>
  <c r="M387" i="62"/>
  <c r="L386" i="62"/>
  <c r="L378" i="62"/>
  <c r="J378" i="62"/>
  <c r="N354" i="62"/>
  <c r="U387" i="62"/>
  <c r="U360" i="62"/>
  <c r="J386" i="62"/>
  <c r="U383" i="62"/>
  <c r="S382" i="62"/>
  <c r="P379" i="62"/>
  <c r="P376" i="62"/>
  <c r="T383" i="62"/>
  <c r="R382" i="62"/>
  <c r="X387" i="62"/>
  <c r="L387" i="62"/>
  <c r="V386" i="62"/>
  <c r="R383" i="62"/>
  <c r="N382" i="62"/>
  <c r="X380" i="62"/>
  <c r="M379" i="62"/>
  <c r="T389" i="62"/>
  <c r="R388" i="62"/>
  <c r="T386" i="62"/>
  <c r="P383" i="62"/>
  <c r="L382" i="62"/>
  <c r="R381" i="62"/>
  <c r="R380" i="62"/>
  <c r="X379" i="62"/>
  <c r="L379" i="62"/>
  <c r="V378" i="62"/>
  <c r="L389" i="62"/>
  <c r="S386" i="62"/>
  <c r="N383" i="62"/>
  <c r="J382" i="62"/>
  <c r="P380" i="62"/>
  <c r="M383" i="62"/>
  <c r="N386" i="62"/>
  <c r="X383" i="62"/>
  <c r="L383" i="62"/>
  <c r="V382" i="62"/>
  <c r="X376" i="62"/>
  <c r="T385" i="62"/>
  <c r="L385" i="62"/>
  <c r="T381" i="62"/>
  <c r="L381" i="62"/>
  <c r="T377" i="62"/>
  <c r="L377" i="62"/>
  <c r="S389" i="62"/>
  <c r="J389" i="62"/>
  <c r="Q388" i="62"/>
  <c r="H388" i="62"/>
  <c r="W387" i="62"/>
  <c r="O387" i="62"/>
  <c r="U386" i="62"/>
  <c r="M386" i="62"/>
  <c r="S385" i="62"/>
  <c r="J385" i="62"/>
  <c r="Q384" i="62"/>
  <c r="H384" i="62"/>
  <c r="W383" i="62"/>
  <c r="O383" i="62"/>
  <c r="U382" i="62"/>
  <c r="M382" i="62"/>
  <c r="S381" i="62"/>
  <c r="J381" i="62"/>
  <c r="Q380" i="62"/>
  <c r="H380" i="62"/>
  <c r="O379" i="62"/>
  <c r="U378" i="62"/>
  <c r="M378" i="62"/>
  <c r="S377" i="62"/>
  <c r="J377" i="62"/>
  <c r="Q376" i="62"/>
  <c r="H376" i="62"/>
  <c r="X388" i="62"/>
  <c r="H389" i="62"/>
  <c r="W388" i="62"/>
  <c r="O388" i="62"/>
  <c r="Q385" i="62"/>
  <c r="H385" i="62"/>
  <c r="W384" i="62"/>
  <c r="O384" i="62"/>
  <c r="Q381" i="62"/>
  <c r="H381" i="62"/>
  <c r="W380" i="62"/>
  <c r="O380" i="62"/>
  <c r="Q377" i="62"/>
  <c r="H377" i="62"/>
  <c r="W376" i="62"/>
  <c r="O376" i="62"/>
  <c r="R377" i="62"/>
  <c r="Q389" i="62"/>
  <c r="X389" i="62"/>
  <c r="P389" i="62"/>
  <c r="V388" i="62"/>
  <c r="N388" i="62"/>
  <c r="X385" i="62"/>
  <c r="P385" i="62"/>
  <c r="V384" i="62"/>
  <c r="N384" i="62"/>
  <c r="X381" i="62"/>
  <c r="P381" i="62"/>
  <c r="V380" i="62"/>
  <c r="N380" i="62"/>
  <c r="X377" i="62"/>
  <c r="P377" i="62"/>
  <c r="V376" i="62"/>
  <c r="N376" i="62"/>
  <c r="W389" i="62"/>
  <c r="O389" i="62"/>
  <c r="U388" i="62"/>
  <c r="M388" i="62"/>
  <c r="S387" i="62"/>
  <c r="J387" i="62"/>
  <c r="Q386" i="62"/>
  <c r="H386" i="62"/>
  <c r="W385" i="62"/>
  <c r="O385" i="62"/>
  <c r="U384" i="62"/>
  <c r="M384" i="62"/>
  <c r="S383" i="62"/>
  <c r="J383" i="62"/>
  <c r="Q382" i="62"/>
  <c r="H382" i="62"/>
  <c r="W381" i="62"/>
  <c r="O381" i="62"/>
  <c r="U380" i="62"/>
  <c r="M380" i="62"/>
  <c r="S379" i="62"/>
  <c r="J379" i="62"/>
  <c r="Q378" i="62"/>
  <c r="H378" i="62"/>
  <c r="W377" i="62"/>
  <c r="O377" i="62"/>
  <c r="U376" i="62"/>
  <c r="M376" i="62"/>
  <c r="R389" i="62"/>
  <c r="P388" i="62"/>
  <c r="V389" i="62"/>
  <c r="N389" i="62"/>
  <c r="T388" i="62"/>
  <c r="L388" i="62"/>
  <c r="X386" i="62"/>
  <c r="P386" i="62"/>
  <c r="V385" i="62"/>
  <c r="N385" i="62"/>
  <c r="T384" i="62"/>
  <c r="L384" i="62"/>
  <c r="X382" i="62"/>
  <c r="P382" i="62"/>
  <c r="V381" i="62"/>
  <c r="N381" i="62"/>
  <c r="T380" i="62"/>
  <c r="L380" i="62"/>
  <c r="X378" i="62"/>
  <c r="P378" i="62"/>
  <c r="V377" i="62"/>
  <c r="N377" i="62"/>
  <c r="T376" i="62"/>
  <c r="L376" i="62"/>
  <c r="R385" i="62"/>
  <c r="U389" i="62"/>
  <c r="S388" i="62"/>
  <c r="Q387" i="62"/>
  <c r="W386" i="62"/>
  <c r="U385" i="62"/>
  <c r="S384" i="62"/>
  <c r="Q383" i="62"/>
  <c r="W382" i="62"/>
  <c r="U381" i="62"/>
  <c r="S380" i="62"/>
  <c r="Q379" i="62"/>
  <c r="W378" i="62"/>
  <c r="U377" i="62"/>
  <c r="S376" i="62"/>
  <c r="H359" i="62"/>
  <c r="P354" i="62"/>
  <c r="S360" i="62"/>
  <c r="V358" i="62"/>
  <c r="Q355" i="62"/>
  <c r="J359" i="62"/>
  <c r="X354" i="62"/>
  <c r="V354" i="62"/>
  <c r="X350" i="62"/>
  <c r="W350" i="62"/>
  <c r="O354" i="62"/>
  <c r="V350" i="62"/>
  <c r="J293" i="62"/>
  <c r="T350" i="62"/>
  <c r="V357" i="62"/>
  <c r="Q350" i="62"/>
  <c r="M357" i="62"/>
  <c r="N350" i="62"/>
  <c r="L360" i="62"/>
  <c r="N358" i="62"/>
  <c r="H355" i="62"/>
  <c r="U353" i="62"/>
  <c r="O350" i="62"/>
  <c r="T353" i="62"/>
  <c r="S351" i="62"/>
  <c r="W349" i="62"/>
  <c r="T329" i="62"/>
  <c r="N353" i="62"/>
  <c r="W353" i="62" s="1"/>
  <c r="U352" i="62"/>
  <c r="R351" i="62"/>
  <c r="L350" i="62"/>
  <c r="U349" i="62"/>
  <c r="V353" i="62"/>
  <c r="M353" i="62"/>
  <c r="J352" i="62"/>
  <c r="Q351" i="62"/>
  <c r="T349" i="62"/>
  <c r="R355" i="62"/>
  <c r="L353" i="62"/>
  <c r="J351" i="62"/>
  <c r="H350" i="62"/>
  <c r="O349" i="62"/>
  <c r="T360" i="62"/>
  <c r="X358" i="62"/>
  <c r="J355" i="62"/>
  <c r="H351" i="62"/>
  <c r="X351" i="62" s="1"/>
  <c r="V322" i="62"/>
  <c r="R359" i="62"/>
  <c r="P358" i="62"/>
  <c r="O357" i="62"/>
  <c r="L356" i="62"/>
  <c r="R354" i="62"/>
  <c r="M352" i="62"/>
  <c r="M348" i="62"/>
  <c r="Q359" i="62"/>
  <c r="O358" i="62"/>
  <c r="N357" i="62"/>
  <c r="J356" i="62"/>
  <c r="S355" i="62"/>
  <c r="Q354" i="62"/>
  <c r="O353" i="62"/>
  <c r="L352" i="62"/>
  <c r="R350" i="62"/>
  <c r="R349" i="62"/>
  <c r="J348" i="62"/>
  <c r="Q329" i="62"/>
  <c r="W358" i="62"/>
  <c r="L358" i="62"/>
  <c r="W357" i="62"/>
  <c r="L357" i="62"/>
  <c r="U356" i="62"/>
  <c r="P350" i="62"/>
  <c r="M349" i="62"/>
  <c r="T356" i="62"/>
  <c r="L349" i="62"/>
  <c r="X348" i="62"/>
  <c r="M360" i="62"/>
  <c r="T358" i="62"/>
  <c r="H358" i="62"/>
  <c r="U357" i="62"/>
  <c r="S356" i="62"/>
  <c r="W354" i="62"/>
  <c r="L354" i="62"/>
  <c r="T352" i="62"/>
  <c r="U348" i="62"/>
  <c r="R358" i="62"/>
  <c r="T357" i="62"/>
  <c r="R356" i="62"/>
  <c r="S352" i="62"/>
  <c r="S348" i="62"/>
  <c r="J360" i="62"/>
  <c r="S359" i="62"/>
  <c r="Q358" i="62"/>
  <c r="R357" i="62"/>
  <c r="M356" i="62"/>
  <c r="T354" i="62"/>
  <c r="H354" i="62"/>
  <c r="R352" i="62"/>
  <c r="R348" i="62"/>
  <c r="R360" i="62"/>
  <c r="P359" i="62"/>
  <c r="X355" i="62"/>
  <c r="P355" i="62"/>
  <c r="P351" i="62"/>
  <c r="Q360" i="62"/>
  <c r="H360" i="62"/>
  <c r="W359" i="62"/>
  <c r="O359" i="62"/>
  <c r="U358" i="62"/>
  <c r="M358" i="62"/>
  <c r="S357" i="62"/>
  <c r="J357" i="62"/>
  <c r="Q356" i="62"/>
  <c r="H356" i="62"/>
  <c r="W355" i="62"/>
  <c r="O355" i="62"/>
  <c r="U354" i="62"/>
  <c r="M354" i="62"/>
  <c r="S353" i="62"/>
  <c r="J353" i="62"/>
  <c r="Q352" i="62"/>
  <c r="H352" i="62"/>
  <c r="O351" i="62"/>
  <c r="U350" i="62"/>
  <c r="M350" i="62"/>
  <c r="S349" i="62"/>
  <c r="J349" i="62"/>
  <c r="Q348" i="62"/>
  <c r="H348" i="62"/>
  <c r="X359" i="62"/>
  <c r="X360" i="62"/>
  <c r="P360" i="62"/>
  <c r="V359" i="62"/>
  <c r="X356" i="62"/>
  <c r="P356" i="62"/>
  <c r="V355" i="62"/>
  <c r="P352" i="62"/>
  <c r="W360" i="62"/>
  <c r="O360" i="62"/>
  <c r="U359" i="62"/>
  <c r="M359" i="62"/>
  <c r="S358" i="62"/>
  <c r="Q357" i="62"/>
  <c r="H357" i="62"/>
  <c r="W356" i="62"/>
  <c r="O356" i="62"/>
  <c r="U355" i="62"/>
  <c r="M355" i="62"/>
  <c r="S354" i="62"/>
  <c r="Q353" i="62"/>
  <c r="H353" i="62"/>
  <c r="X353" i="62" s="1"/>
  <c r="W352" i="62"/>
  <c r="O352" i="62"/>
  <c r="U351" i="62"/>
  <c r="M351" i="62"/>
  <c r="S350" i="62"/>
  <c r="Q349" i="62"/>
  <c r="H349" i="62"/>
  <c r="W348" i="62"/>
  <c r="O348" i="62"/>
  <c r="N359" i="62"/>
  <c r="N355" i="62"/>
  <c r="R353" i="62"/>
  <c r="X352" i="62"/>
  <c r="V351" i="62"/>
  <c r="N351" i="62"/>
  <c r="W351" i="62" s="1"/>
  <c r="P348" i="62"/>
  <c r="V360" i="62"/>
  <c r="T359" i="62"/>
  <c r="X357" i="62"/>
  <c r="V356" i="62"/>
  <c r="T355" i="62"/>
  <c r="V352" i="62"/>
  <c r="T351" i="62"/>
  <c r="X349" i="62"/>
  <c r="P349" i="62"/>
  <c r="V348" i="62"/>
  <c r="N348" i="62"/>
  <c r="V349" i="62"/>
  <c r="T348" i="62"/>
  <c r="U329" i="62"/>
  <c r="T325" i="62"/>
  <c r="T322" i="62"/>
  <c r="S322" i="62"/>
  <c r="R322" i="62"/>
  <c r="R323" i="62"/>
  <c r="P322" i="62"/>
  <c r="Q323" i="62"/>
  <c r="N322" i="62"/>
  <c r="W322" i="62" s="1"/>
  <c r="N323" i="62"/>
  <c r="W323" i="62" s="1"/>
  <c r="X322" i="62"/>
  <c r="L322" i="62"/>
  <c r="L323" i="62"/>
  <c r="J322" i="62"/>
  <c r="M329" i="62"/>
  <c r="L329" i="62"/>
  <c r="U321" i="62"/>
  <c r="L271" i="62"/>
  <c r="Q331" i="62"/>
  <c r="T326" i="62"/>
  <c r="J324" i="62"/>
  <c r="T321" i="62"/>
  <c r="S326" i="62"/>
  <c r="O326" i="62"/>
  <c r="R325" i="62"/>
  <c r="J326" i="62"/>
  <c r="N292" i="62"/>
  <c r="N330" i="62"/>
  <c r="H325" i="62"/>
  <c r="X325" i="62" s="1"/>
  <c r="R265" i="62"/>
  <c r="O299" i="62"/>
  <c r="M296" i="62"/>
  <c r="J292" i="62"/>
  <c r="J330" i="62"/>
  <c r="R329" i="62"/>
  <c r="R326" i="62"/>
  <c r="U325" i="62"/>
  <c r="P323" i="62"/>
  <c r="O322" i="62"/>
  <c r="M269" i="62"/>
  <c r="V300" i="62"/>
  <c r="J297" i="62"/>
  <c r="W292" i="62"/>
  <c r="S328" i="62"/>
  <c r="U327" i="62"/>
  <c r="Q325" i="62"/>
  <c r="R321" i="62"/>
  <c r="T292" i="62"/>
  <c r="W330" i="62"/>
  <c r="R328" i="62"/>
  <c r="R327" i="62"/>
  <c r="M325" i="62"/>
  <c r="S324" i="62"/>
  <c r="V323" i="62"/>
  <c r="M321" i="62"/>
  <c r="S320" i="62"/>
  <c r="N270" i="62"/>
  <c r="W270" i="62" s="1"/>
  <c r="T293" i="62"/>
  <c r="S292" i="62"/>
  <c r="U331" i="62"/>
  <c r="V330" i="62"/>
  <c r="H329" i="62"/>
  <c r="J328" i="62"/>
  <c r="N327" i="62"/>
  <c r="W327" i="62" s="1"/>
  <c r="V326" i="62"/>
  <c r="L325" i="62"/>
  <c r="R324" i="62"/>
  <c r="U323" i="62"/>
  <c r="L321" i="62"/>
  <c r="J320" i="62"/>
  <c r="Q292" i="62"/>
  <c r="S330" i="62"/>
  <c r="S300" i="62"/>
  <c r="P292" i="62"/>
  <c r="P331" i="62"/>
  <c r="R330" i="62"/>
  <c r="M327" i="62"/>
  <c r="N326" i="62"/>
  <c r="W326" i="62" s="1"/>
  <c r="T301" i="62"/>
  <c r="Q300" i="62"/>
  <c r="U296" i="62"/>
  <c r="V293" i="62"/>
  <c r="X292" i="62"/>
  <c r="O292" i="62"/>
  <c r="N331" i="62"/>
  <c r="W331" i="62" s="1"/>
  <c r="O330" i="62"/>
  <c r="V327" i="62"/>
  <c r="L327" i="62"/>
  <c r="L326" i="62"/>
  <c r="T323" i="62"/>
  <c r="H323" i="62"/>
  <c r="X323" i="62" s="1"/>
  <c r="N300" i="62"/>
  <c r="R296" i="62"/>
  <c r="M331" i="62"/>
  <c r="L300" i="62"/>
  <c r="P296" i="62"/>
  <c r="O293" i="62"/>
  <c r="V292" i="62"/>
  <c r="L292" i="62"/>
  <c r="V331" i="62"/>
  <c r="L331" i="62"/>
  <c r="L330" i="62"/>
  <c r="T327" i="62"/>
  <c r="H327" i="62"/>
  <c r="X327" i="62" s="1"/>
  <c r="T331" i="62"/>
  <c r="H331" i="62"/>
  <c r="X331" i="62" s="1"/>
  <c r="Q327" i="62"/>
  <c r="W300" i="62"/>
  <c r="R298" i="62"/>
  <c r="R292" i="62"/>
  <c r="H292" i="62"/>
  <c r="R331" i="62"/>
  <c r="T330" i="62"/>
  <c r="P327" i="62"/>
  <c r="M323" i="62"/>
  <c r="R320" i="62"/>
  <c r="O331" i="62"/>
  <c r="U330" i="62"/>
  <c r="M330" i="62"/>
  <c r="S329" i="62"/>
  <c r="J329" i="62"/>
  <c r="Q328" i="62"/>
  <c r="H328" i="62"/>
  <c r="O327" i="62"/>
  <c r="U326" i="62"/>
  <c r="M326" i="62"/>
  <c r="S325" i="62"/>
  <c r="J325" i="62"/>
  <c r="Q324" i="62"/>
  <c r="H324" i="62"/>
  <c r="X324" i="62" s="1"/>
  <c r="O323" i="62"/>
  <c r="U322" i="62"/>
  <c r="M322" i="62"/>
  <c r="S321" i="62"/>
  <c r="J321" i="62"/>
  <c r="Q320" i="62"/>
  <c r="H320" i="62"/>
  <c r="X328" i="62"/>
  <c r="P328" i="62"/>
  <c r="P324" i="62"/>
  <c r="X320" i="62"/>
  <c r="P320" i="62"/>
  <c r="W328" i="62"/>
  <c r="O328" i="62"/>
  <c r="O324" i="62"/>
  <c r="Q321" i="62"/>
  <c r="H321" i="62"/>
  <c r="W320" i="62"/>
  <c r="O320" i="62"/>
  <c r="X329" i="62"/>
  <c r="P329" i="62"/>
  <c r="V328" i="62"/>
  <c r="N328" i="62"/>
  <c r="P325" i="62"/>
  <c r="V324" i="62"/>
  <c r="N324" i="62"/>
  <c r="W324" i="62" s="1"/>
  <c r="X321" i="62"/>
  <c r="P321" i="62"/>
  <c r="V320" i="62"/>
  <c r="N320" i="62"/>
  <c r="S331" i="62"/>
  <c r="Q330" i="62"/>
  <c r="H330" i="62"/>
  <c r="W329" i="62"/>
  <c r="O329" i="62"/>
  <c r="U328" i="62"/>
  <c r="M328" i="62"/>
  <c r="S327" i="62"/>
  <c r="Q326" i="62"/>
  <c r="H326" i="62"/>
  <c r="X326" i="62" s="1"/>
  <c r="W325" i="62"/>
  <c r="O325" i="62"/>
  <c r="U324" i="62"/>
  <c r="M324" i="62"/>
  <c r="S323" i="62"/>
  <c r="Q322" i="62"/>
  <c r="W321" i="62"/>
  <c r="O321" i="62"/>
  <c r="U320" i="62"/>
  <c r="M320" i="62"/>
  <c r="X330" i="62"/>
  <c r="V329" i="62"/>
  <c r="T328" i="62"/>
  <c r="V325" i="62"/>
  <c r="T324" i="62"/>
  <c r="V321" i="62"/>
  <c r="T320" i="62"/>
  <c r="P300" i="62"/>
  <c r="U295" i="62"/>
  <c r="V301" i="62"/>
  <c r="X300" i="62"/>
  <c r="O300" i="62"/>
  <c r="V298" i="62"/>
  <c r="R297" i="62"/>
  <c r="R295" i="62"/>
  <c r="V266" i="62"/>
  <c r="O301" i="62"/>
  <c r="R266" i="62"/>
  <c r="U265" i="62"/>
  <c r="S264" i="62"/>
  <c r="R302" i="62"/>
  <c r="J301" i="62"/>
  <c r="T300" i="62"/>
  <c r="J300" i="62"/>
  <c r="O266" i="62"/>
  <c r="P264" i="62"/>
  <c r="T271" i="62"/>
  <c r="L266" i="62"/>
  <c r="J264" i="62"/>
  <c r="R300" i="62"/>
  <c r="H300" i="62"/>
  <c r="N299" i="62"/>
  <c r="W299" i="62" s="1"/>
  <c r="P298" i="62"/>
  <c r="H301" i="62"/>
  <c r="S268" i="62"/>
  <c r="R301" i="62"/>
  <c r="T299" i="62"/>
  <c r="L299" i="62"/>
  <c r="M298" i="62"/>
  <c r="U297" i="62"/>
  <c r="M295" i="62"/>
  <c r="R293" i="62"/>
  <c r="H242" i="62"/>
  <c r="X242" i="62" s="1"/>
  <c r="V299" i="62"/>
  <c r="S301" i="62"/>
  <c r="U299" i="62"/>
  <c r="M299" i="62"/>
  <c r="N298" i="62"/>
  <c r="W298" i="62" s="1"/>
  <c r="S293" i="62"/>
  <c r="H293" i="62"/>
  <c r="T269" i="62"/>
  <c r="Q301" i="62"/>
  <c r="S299" i="62"/>
  <c r="J299" i="62"/>
  <c r="J298" i="62"/>
  <c r="S297" i="62"/>
  <c r="Q293" i="62"/>
  <c r="R271" i="62"/>
  <c r="N301" i="62"/>
  <c r="U273" i="62"/>
  <c r="R299" i="62"/>
  <c r="V242" i="62"/>
  <c r="M273" i="62"/>
  <c r="S272" i="62"/>
  <c r="Q299" i="62"/>
  <c r="H299" i="62"/>
  <c r="X299" i="62" s="1"/>
  <c r="U298" i="62"/>
  <c r="P297" i="62"/>
  <c r="N293" i="62"/>
  <c r="R242" i="62"/>
  <c r="L273" i="62"/>
  <c r="J272" i="62"/>
  <c r="P271" i="62"/>
  <c r="T266" i="62"/>
  <c r="W301" i="62"/>
  <c r="L301" i="62"/>
  <c r="S298" i="62"/>
  <c r="M297" i="62"/>
  <c r="W293" i="62"/>
  <c r="L293" i="62"/>
  <c r="R294" i="62"/>
  <c r="Q302" i="62"/>
  <c r="H302" i="62"/>
  <c r="O296" i="62"/>
  <c r="T295" i="62"/>
  <c r="L295" i="62"/>
  <c r="Q294" i="62"/>
  <c r="H294" i="62"/>
  <c r="X294" i="62" s="1"/>
  <c r="X302" i="62"/>
  <c r="P302" i="62"/>
  <c r="U301" i="62"/>
  <c r="M301" i="62"/>
  <c r="T298" i="62"/>
  <c r="L298" i="62"/>
  <c r="Q297" i="62"/>
  <c r="H297" i="62"/>
  <c r="X297" i="62" s="1"/>
  <c r="V296" i="62"/>
  <c r="N296" i="62"/>
  <c r="W296" i="62" s="1"/>
  <c r="S295" i="62"/>
  <c r="J295" i="62"/>
  <c r="P294" i="62"/>
  <c r="U293" i="62"/>
  <c r="M293" i="62"/>
  <c r="O302" i="62"/>
  <c r="O297" i="62"/>
  <c r="T296" i="62"/>
  <c r="L296" i="62"/>
  <c r="Q295" i="62"/>
  <c r="H295" i="62"/>
  <c r="X295" i="62" s="1"/>
  <c r="V294" i="62"/>
  <c r="N294" i="62"/>
  <c r="W294" i="62" s="1"/>
  <c r="W302" i="62"/>
  <c r="O294" i="62"/>
  <c r="V302" i="62"/>
  <c r="N302" i="62"/>
  <c r="U302" i="62"/>
  <c r="M302" i="62"/>
  <c r="Q298" i="62"/>
  <c r="H298" i="62"/>
  <c r="X298" i="62" s="1"/>
  <c r="V297" i="62"/>
  <c r="N297" i="62"/>
  <c r="W297" i="62" s="1"/>
  <c r="S296" i="62"/>
  <c r="J296" i="62"/>
  <c r="P295" i="62"/>
  <c r="U294" i="62"/>
  <c r="M294" i="62"/>
  <c r="T302" i="62"/>
  <c r="L302" i="62"/>
  <c r="W295" i="62"/>
  <c r="O295" i="62"/>
  <c r="T294" i="62"/>
  <c r="L294" i="62"/>
  <c r="S302" i="62"/>
  <c r="X301" i="62"/>
  <c r="U300" i="62"/>
  <c r="T297" i="62"/>
  <c r="Q296" i="62"/>
  <c r="V295" i="62"/>
  <c r="S294" i="62"/>
  <c r="X293" i="62"/>
  <c r="U292" i="62"/>
  <c r="Q271" i="62"/>
  <c r="L270" i="62"/>
  <c r="R269" i="62"/>
  <c r="V267" i="62"/>
  <c r="H267" i="62"/>
  <c r="X267" i="62" s="1"/>
  <c r="T243" i="62"/>
  <c r="N271" i="62"/>
  <c r="W271" i="62" s="1"/>
  <c r="L269" i="62"/>
  <c r="J268" i="62"/>
  <c r="R267" i="62"/>
  <c r="N266" i="62"/>
  <c r="W266" i="62" s="1"/>
  <c r="T265" i="62"/>
  <c r="O243" i="62"/>
  <c r="V270" i="62"/>
  <c r="Q267" i="62"/>
  <c r="T267" i="62"/>
  <c r="N243" i="62"/>
  <c r="W243" i="62" s="1"/>
  <c r="T270" i="62"/>
  <c r="P267" i="62"/>
  <c r="M265" i="62"/>
  <c r="L243" i="62"/>
  <c r="T273" i="62"/>
  <c r="V271" i="62"/>
  <c r="H271" i="62"/>
  <c r="X271" i="62" s="1"/>
  <c r="R270" i="62"/>
  <c r="N267" i="62"/>
  <c r="W267" i="62" s="1"/>
  <c r="L265" i="62"/>
  <c r="R264" i="62"/>
  <c r="V243" i="62"/>
  <c r="J243" i="62"/>
  <c r="V239" i="62"/>
  <c r="O270" i="62"/>
  <c r="U269" i="62"/>
  <c r="L267" i="62"/>
  <c r="S273" i="62"/>
  <c r="J273" i="62"/>
  <c r="Q272" i="62"/>
  <c r="H272" i="62"/>
  <c r="O271" i="62"/>
  <c r="U270" i="62"/>
  <c r="M270" i="62"/>
  <c r="S269" i="62"/>
  <c r="J269" i="62"/>
  <c r="Q268" i="62"/>
  <c r="H268" i="62"/>
  <c r="X268" i="62" s="1"/>
  <c r="O267" i="62"/>
  <c r="U266" i="62"/>
  <c r="M266" i="62"/>
  <c r="S265" i="62"/>
  <c r="J265" i="62"/>
  <c r="Q264" i="62"/>
  <c r="H264" i="62"/>
  <c r="R268" i="62"/>
  <c r="Q273" i="62"/>
  <c r="H273" i="62"/>
  <c r="W272" i="62"/>
  <c r="O272" i="62"/>
  <c r="U271" i="62"/>
  <c r="M271" i="62"/>
  <c r="S270" i="62"/>
  <c r="J270" i="62"/>
  <c r="Q269" i="62"/>
  <c r="H269" i="62"/>
  <c r="X269" i="62" s="1"/>
  <c r="O268" i="62"/>
  <c r="U267" i="62"/>
  <c r="M267" i="62"/>
  <c r="S266" i="62"/>
  <c r="J266" i="62"/>
  <c r="Q265" i="62"/>
  <c r="H265" i="62"/>
  <c r="X265" i="62" s="1"/>
  <c r="W264" i="62"/>
  <c r="O264" i="62"/>
  <c r="X272" i="62"/>
  <c r="X273" i="62"/>
  <c r="P273" i="62"/>
  <c r="V272" i="62"/>
  <c r="N272" i="62"/>
  <c r="P269" i="62"/>
  <c r="V268" i="62"/>
  <c r="N268" i="62"/>
  <c r="W268" i="62" s="1"/>
  <c r="P265" i="62"/>
  <c r="V264" i="62"/>
  <c r="N264" i="62"/>
  <c r="R272" i="62"/>
  <c r="R273" i="62"/>
  <c r="P272" i="62"/>
  <c r="X264" i="62"/>
  <c r="W273" i="62"/>
  <c r="O273" i="62"/>
  <c r="U272" i="62"/>
  <c r="M272" i="62"/>
  <c r="S271" i="62"/>
  <c r="Q270" i="62"/>
  <c r="H270" i="62"/>
  <c r="X270" i="62" s="1"/>
  <c r="W269" i="62"/>
  <c r="O269" i="62"/>
  <c r="U268" i="62"/>
  <c r="M268" i="62"/>
  <c r="S267" i="62"/>
  <c r="Q266" i="62"/>
  <c r="H266" i="62"/>
  <c r="X266" i="62" s="1"/>
  <c r="W265" i="62"/>
  <c r="O265" i="62"/>
  <c r="U264" i="62"/>
  <c r="M264" i="62"/>
  <c r="P268" i="62"/>
  <c r="V273" i="62"/>
  <c r="T272" i="62"/>
  <c r="V269" i="62"/>
  <c r="T268" i="62"/>
  <c r="V265" i="62"/>
  <c r="T264" i="62"/>
  <c r="R239" i="62"/>
  <c r="T242" i="62"/>
  <c r="P239" i="62"/>
  <c r="Q242" i="62"/>
  <c r="N239" i="62"/>
  <c r="W239" i="62" s="1"/>
  <c r="V238" i="62"/>
  <c r="L239" i="62"/>
  <c r="T238" i="62"/>
  <c r="O239" i="62"/>
  <c r="J239" i="62"/>
  <c r="R238" i="62"/>
  <c r="R244" i="62"/>
  <c r="R240" i="62"/>
  <c r="T239" i="62"/>
  <c r="H238" i="62"/>
  <c r="X238" i="62" s="1"/>
  <c r="L237" i="62"/>
  <c r="S243" i="62"/>
  <c r="N242" i="62"/>
  <c r="W242" i="62" s="1"/>
  <c r="T241" i="62"/>
  <c r="Q238" i="62"/>
  <c r="R243" i="62"/>
  <c r="L242" i="62"/>
  <c r="R241" i="62"/>
  <c r="S239" i="62"/>
  <c r="N238" i="62"/>
  <c r="W238" i="62" s="1"/>
  <c r="T237" i="62"/>
  <c r="R236" i="62"/>
  <c r="P243" i="62"/>
  <c r="L241" i="62"/>
  <c r="L238" i="62"/>
  <c r="R237" i="62"/>
  <c r="Q244" i="62"/>
  <c r="H244" i="62"/>
  <c r="U242" i="62"/>
  <c r="M242" i="62"/>
  <c r="S241" i="62"/>
  <c r="J241" i="62"/>
  <c r="Q240" i="62"/>
  <c r="H240" i="62"/>
  <c r="X240" i="62" s="1"/>
  <c r="U238" i="62"/>
  <c r="M238" i="62"/>
  <c r="S237" i="62"/>
  <c r="J237" i="62"/>
  <c r="Q236" i="62"/>
  <c r="H236" i="62"/>
  <c r="X244" i="62"/>
  <c r="P244" i="62"/>
  <c r="P240" i="62"/>
  <c r="X236" i="62"/>
  <c r="P236" i="62"/>
  <c r="W244" i="62"/>
  <c r="O244" i="62"/>
  <c r="U243" i="62"/>
  <c r="M243" i="62"/>
  <c r="S242" i="62"/>
  <c r="J242" i="62"/>
  <c r="Q241" i="62"/>
  <c r="H241" i="62"/>
  <c r="X241" i="62" s="1"/>
  <c r="O240" i="62"/>
  <c r="U239" i="62"/>
  <c r="M239" i="62"/>
  <c r="S238" i="62"/>
  <c r="J238" i="62"/>
  <c r="Q237" i="62"/>
  <c r="H237" i="62"/>
  <c r="X237" i="62" s="1"/>
  <c r="W236" i="62"/>
  <c r="O236" i="62"/>
  <c r="V244" i="62"/>
  <c r="N244" i="62"/>
  <c r="P241" i="62"/>
  <c r="V240" i="62"/>
  <c r="N240" i="62"/>
  <c r="W240" i="62" s="1"/>
  <c r="P237" i="62"/>
  <c r="V236" i="62"/>
  <c r="N236" i="62"/>
  <c r="O237" i="62"/>
  <c r="U236" i="62"/>
  <c r="M236" i="62"/>
  <c r="M244" i="62"/>
  <c r="M240" i="62"/>
  <c r="T244" i="62"/>
  <c r="L244" i="62"/>
  <c r="P242" i="62"/>
  <c r="V241" i="62"/>
  <c r="N241" i="62"/>
  <c r="W241" i="62" s="1"/>
  <c r="T240" i="62"/>
  <c r="L240" i="62"/>
  <c r="P238" i="62"/>
  <c r="V237" i="62"/>
  <c r="N237" i="62"/>
  <c r="W237" i="62" s="1"/>
  <c r="T236" i="62"/>
  <c r="L236" i="62"/>
  <c r="U244" i="62"/>
  <c r="O241" i="62"/>
  <c r="U240" i="62"/>
  <c r="S244" i="62"/>
  <c r="Q243" i="62"/>
  <c r="U241" i="62"/>
  <c r="S240" i="62"/>
  <c r="Q239" i="62"/>
  <c r="U237" i="62"/>
  <c r="S236" i="62"/>
  <c r="V210" i="62"/>
  <c r="R210" i="62"/>
  <c r="R208" i="62"/>
  <c r="P210" i="62"/>
  <c r="S212" i="62"/>
  <c r="O210" i="62"/>
  <c r="R212" i="62"/>
  <c r="H211" i="62"/>
  <c r="X211" i="62" s="1"/>
  <c r="P212" i="62"/>
  <c r="X208" i="62"/>
  <c r="U185" i="62"/>
  <c r="T208" i="62"/>
  <c r="V214" i="62"/>
  <c r="U213" i="62"/>
  <c r="P208" i="62"/>
  <c r="T214" i="62"/>
  <c r="L208" i="62"/>
  <c r="N214" i="62"/>
  <c r="W214" i="62" s="1"/>
  <c r="R186" i="62"/>
  <c r="R214" i="62"/>
  <c r="L212" i="62"/>
  <c r="R211" i="62"/>
  <c r="N210" i="62"/>
  <c r="W210" i="62" s="1"/>
  <c r="U209" i="62"/>
  <c r="J208" i="62"/>
  <c r="H215" i="62"/>
  <c r="X215" i="62" s="1"/>
  <c r="V209" i="62"/>
  <c r="M186" i="62"/>
  <c r="P214" i="62"/>
  <c r="J212" i="62"/>
  <c r="Q211" i="62"/>
  <c r="X210" i="62"/>
  <c r="L210" i="62"/>
  <c r="R209" i="62"/>
  <c r="O214" i="62"/>
  <c r="V213" i="62"/>
  <c r="M209" i="62"/>
  <c r="R215" i="62"/>
  <c r="L214" i="62"/>
  <c r="M213" i="62"/>
  <c r="T212" i="62"/>
  <c r="T210" i="62"/>
  <c r="S208" i="62"/>
  <c r="M181" i="62"/>
  <c r="Q215" i="62"/>
  <c r="P215" i="62"/>
  <c r="T213" i="62"/>
  <c r="L213" i="62"/>
  <c r="P211" i="62"/>
  <c r="T209" i="62"/>
  <c r="L209" i="62"/>
  <c r="O215" i="62"/>
  <c r="U214" i="62"/>
  <c r="M214" i="62"/>
  <c r="S213" i="62"/>
  <c r="J213" i="62"/>
  <c r="Q212" i="62"/>
  <c r="H212" i="62"/>
  <c r="X212" i="62" s="1"/>
  <c r="O211" i="62"/>
  <c r="U210" i="62"/>
  <c r="M210" i="62"/>
  <c r="S209" i="62"/>
  <c r="J209" i="62"/>
  <c r="Q208" i="62"/>
  <c r="H208" i="62"/>
  <c r="V215" i="62"/>
  <c r="R213" i="62"/>
  <c r="V211" i="62"/>
  <c r="N211" i="62"/>
  <c r="W211" i="62" s="1"/>
  <c r="U215" i="62"/>
  <c r="M215" i="62"/>
  <c r="S214" i="62"/>
  <c r="J214" i="62"/>
  <c r="Q213" i="62"/>
  <c r="H213" i="62"/>
  <c r="X213" i="62" s="1"/>
  <c r="O212" i="62"/>
  <c r="U211" i="62"/>
  <c r="M211" i="62"/>
  <c r="S210" i="62"/>
  <c r="J210" i="62"/>
  <c r="Q209" i="62"/>
  <c r="H209" i="62"/>
  <c r="X209" i="62" s="1"/>
  <c r="W208" i="62"/>
  <c r="O208" i="62"/>
  <c r="T215" i="62"/>
  <c r="L215" i="62"/>
  <c r="L211" i="62"/>
  <c r="N215" i="62"/>
  <c r="W215" i="62" s="1"/>
  <c r="P213" i="62"/>
  <c r="V212" i="62"/>
  <c r="N212" i="62"/>
  <c r="W212" i="62" s="1"/>
  <c r="T211" i="62"/>
  <c r="P209" i="62"/>
  <c r="V208" i="62"/>
  <c r="N208" i="62"/>
  <c r="S215" i="62"/>
  <c r="Q214" i="62"/>
  <c r="W213" i="62"/>
  <c r="O213" i="62"/>
  <c r="U212" i="62"/>
  <c r="S211" i="62"/>
  <c r="Q210" i="62"/>
  <c r="W209" i="62"/>
  <c r="O209" i="62"/>
  <c r="U208" i="62"/>
  <c r="O186" i="62"/>
  <c r="R185" i="62"/>
  <c r="X181" i="62"/>
  <c r="U181" i="62"/>
  <c r="S181" i="62"/>
  <c r="R181" i="62"/>
  <c r="L183" i="62"/>
  <c r="P181" i="62"/>
  <c r="U186" i="62"/>
  <c r="T184" i="62"/>
  <c r="J181" i="62"/>
  <c r="M156" i="62"/>
  <c r="S184" i="62"/>
  <c r="J184" i="62"/>
  <c r="T183" i="62"/>
  <c r="M182" i="62"/>
  <c r="N183" i="62"/>
  <c r="W183" i="62" s="1"/>
  <c r="W186" i="62"/>
  <c r="S185" i="62"/>
  <c r="R184" i="62"/>
  <c r="H184" i="62"/>
  <c r="X184" i="62" s="1"/>
  <c r="V183" i="62"/>
  <c r="J183" i="62"/>
  <c r="U182" i="62"/>
  <c r="P185" i="62"/>
  <c r="P184" i="62"/>
  <c r="S183" i="62"/>
  <c r="H183" i="62"/>
  <c r="X183" i="62" s="1"/>
  <c r="Q184" i="62"/>
  <c r="M185" i="62"/>
  <c r="N184" i="62"/>
  <c r="W184" i="62" s="1"/>
  <c r="R183" i="62"/>
  <c r="J185" i="62"/>
  <c r="V184" i="62"/>
  <c r="M184" i="62"/>
  <c r="Q183" i="62"/>
  <c r="U184" i="62"/>
  <c r="L184" i="62"/>
  <c r="O183" i="62"/>
  <c r="T186" i="62"/>
  <c r="L186" i="62"/>
  <c r="T182" i="62"/>
  <c r="L182" i="62"/>
  <c r="S186" i="62"/>
  <c r="J186" i="62"/>
  <c r="Q185" i="62"/>
  <c r="H185" i="62"/>
  <c r="X185" i="62" s="1"/>
  <c r="U183" i="62"/>
  <c r="M183" i="62"/>
  <c r="S182" i="62"/>
  <c r="J182" i="62"/>
  <c r="Q181" i="62"/>
  <c r="H181" i="62"/>
  <c r="R182" i="62"/>
  <c r="Q186" i="62"/>
  <c r="H186" i="62"/>
  <c r="X186" i="62" s="1"/>
  <c r="O185" i="62"/>
  <c r="Q182" i="62"/>
  <c r="H182" i="62"/>
  <c r="X182" i="62" s="1"/>
  <c r="W181" i="62"/>
  <c r="O181" i="62"/>
  <c r="P186" i="62"/>
  <c r="V185" i="62"/>
  <c r="N185" i="62"/>
  <c r="W185" i="62" s="1"/>
  <c r="P182" i="62"/>
  <c r="V181" i="62"/>
  <c r="N181" i="62"/>
  <c r="W182" i="62"/>
  <c r="O182" i="62"/>
  <c r="V186" i="62"/>
  <c r="T185" i="62"/>
  <c r="V182" i="62"/>
  <c r="T181" i="62"/>
  <c r="R156" i="62"/>
  <c r="U156" i="62"/>
  <c r="V155" i="62"/>
  <c r="R157" i="62"/>
  <c r="S155" i="62"/>
  <c r="P156" i="62"/>
  <c r="N155" i="62"/>
  <c r="W155" i="62" s="1"/>
  <c r="O153" i="62"/>
  <c r="N156" i="62"/>
  <c r="W156" i="62" s="1"/>
  <c r="J153" i="62"/>
  <c r="S157" i="62"/>
  <c r="V156" i="62"/>
  <c r="L156" i="62"/>
  <c r="X153" i="62"/>
  <c r="T156" i="62"/>
  <c r="H156" i="62"/>
  <c r="X156" i="62" s="1"/>
  <c r="T155" i="62"/>
  <c r="S153" i="62"/>
  <c r="R153" i="62"/>
  <c r="Q156" i="62"/>
  <c r="O155" i="62"/>
  <c r="P153" i="62"/>
  <c r="P157" i="62"/>
  <c r="L155" i="62"/>
  <c r="U154" i="62"/>
  <c r="P126" i="62"/>
  <c r="J157" i="62"/>
  <c r="J155" i="62"/>
  <c r="R154" i="62"/>
  <c r="M154" i="62"/>
  <c r="X157" i="62"/>
  <c r="R155" i="62"/>
  <c r="T154" i="62"/>
  <c r="L154" i="62"/>
  <c r="Q157" i="62"/>
  <c r="H157" i="62"/>
  <c r="O156" i="62"/>
  <c r="U155" i="62"/>
  <c r="M155" i="62"/>
  <c r="S154" i="62"/>
  <c r="J154" i="62"/>
  <c r="Q153" i="62"/>
  <c r="H153" i="62"/>
  <c r="W157" i="62"/>
  <c r="O157" i="62"/>
  <c r="V157" i="62"/>
  <c r="N157" i="62"/>
  <c r="P154" i="62"/>
  <c r="V153" i="62"/>
  <c r="N153" i="62"/>
  <c r="U157" i="62"/>
  <c r="M157" i="62"/>
  <c r="S156" i="62"/>
  <c r="Q155" i="62"/>
  <c r="H155" i="62"/>
  <c r="X155" i="62" s="1"/>
  <c r="W154" i="62"/>
  <c r="O154" i="62"/>
  <c r="U153" i="62"/>
  <c r="M153" i="62"/>
  <c r="Q154" i="62"/>
  <c r="H154" i="62"/>
  <c r="X154" i="62" s="1"/>
  <c r="W153" i="62"/>
  <c r="T157" i="62"/>
  <c r="V154" i="62"/>
  <c r="T153" i="62"/>
  <c r="S126" i="62"/>
  <c r="T126" i="62"/>
  <c r="M126" i="62"/>
  <c r="N71" i="62"/>
  <c r="U71" i="62"/>
  <c r="N126" i="62"/>
  <c r="W126" i="62" s="1"/>
  <c r="X128" i="62"/>
  <c r="R128" i="62"/>
  <c r="V126" i="62"/>
  <c r="L126" i="62"/>
  <c r="Q128" i="62"/>
  <c r="U126" i="62"/>
  <c r="J126" i="62"/>
  <c r="P128" i="62"/>
  <c r="H128" i="62"/>
  <c r="R126" i="62"/>
  <c r="N127" i="62"/>
  <c r="W127" i="62" s="1"/>
  <c r="M127" i="62"/>
  <c r="V127" i="62"/>
  <c r="U127" i="62"/>
  <c r="W71" i="62"/>
  <c r="R127" i="62"/>
  <c r="P127" i="62"/>
  <c r="R71" i="62"/>
  <c r="O127" i="62"/>
  <c r="H125" i="62"/>
  <c r="V128" i="62"/>
  <c r="N128" i="62"/>
  <c r="T127" i="62"/>
  <c r="L127" i="62"/>
  <c r="X125" i="62"/>
  <c r="P125" i="62"/>
  <c r="Q125" i="62"/>
  <c r="U128" i="62"/>
  <c r="M128" i="62"/>
  <c r="S127" i="62"/>
  <c r="J127" i="62"/>
  <c r="Q126" i="62"/>
  <c r="H126" i="62"/>
  <c r="X126" i="62" s="1"/>
  <c r="W125" i="62"/>
  <c r="O125" i="62"/>
  <c r="R125" i="62"/>
  <c r="W128" i="62"/>
  <c r="O128" i="62"/>
  <c r="T128" i="62"/>
  <c r="L128" i="62"/>
  <c r="V125" i="62"/>
  <c r="N125" i="62"/>
  <c r="S128" i="62"/>
  <c r="Q127" i="62"/>
  <c r="U125" i="62"/>
  <c r="M125" i="62"/>
  <c r="T125" i="62"/>
  <c r="L125" i="62"/>
  <c r="S125" i="62"/>
  <c r="V71" i="62"/>
  <c r="N70" i="62"/>
  <c r="M70" i="62"/>
  <c r="X70" i="62"/>
  <c r="L70" i="62"/>
  <c r="T69" i="62"/>
  <c r="V69" i="62"/>
  <c r="V70" i="62"/>
  <c r="S69" i="62"/>
  <c r="U70" i="62"/>
  <c r="R69" i="62"/>
  <c r="T70" i="62"/>
  <c r="N69" i="62"/>
  <c r="R70" i="62"/>
  <c r="L69" i="62"/>
  <c r="P70" i="62"/>
  <c r="J69" i="62"/>
  <c r="S70" i="62"/>
  <c r="J70" i="62"/>
  <c r="Q69" i="62"/>
  <c r="H69" i="62"/>
  <c r="X69" i="62"/>
  <c r="P69" i="62"/>
  <c r="Q70" i="62"/>
  <c r="H70" i="62"/>
  <c r="W69" i="62"/>
  <c r="O69" i="62"/>
  <c r="W70" i="62"/>
  <c r="U69" i="62"/>
  <c r="O71" i="62"/>
  <c r="M71" i="62"/>
  <c r="T71" i="62"/>
  <c r="L71" i="62"/>
  <c r="S71" i="62"/>
  <c r="J71" i="62"/>
  <c r="H71" i="62"/>
  <c r="Q71" i="62"/>
  <c r="X71" i="62"/>
  <c r="R18" i="35"/>
  <c r="P17" i="35"/>
  <c r="R20" i="35"/>
  <c r="P16" i="35"/>
  <c r="R12" i="35"/>
  <c r="P15" i="35"/>
  <c r="R10" i="35"/>
  <c r="R14" i="35"/>
  <c r="R21" i="35"/>
  <c r="R13" i="35"/>
  <c r="R19" i="35"/>
  <c r="R11" i="35"/>
  <c r="B74" i="61" l="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4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B244" i="61"/>
  <c r="B245" i="61"/>
  <c r="B246" i="61"/>
  <c r="B247" i="6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71" i="61"/>
  <c r="B272" i="61"/>
  <c r="B273" i="61"/>
  <c r="B274" i="61"/>
  <c r="B275" i="61"/>
  <c r="B276" i="61"/>
  <c r="B277" i="61"/>
  <c r="B278" i="61"/>
  <c r="B279" i="6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27" i="6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2" i="61"/>
  <c r="B343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57" i="61"/>
  <c r="B358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B372" i="61"/>
  <c r="B373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B388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B404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47" i="61"/>
  <c r="B448" i="61"/>
  <c r="B449" i="61"/>
  <c r="B270" i="61"/>
  <c r="F271" i="61"/>
  <c r="G271" i="61" s="1"/>
  <c r="F272" i="61"/>
  <c r="G272" i="61" s="1"/>
  <c r="F273" i="61"/>
  <c r="G273" i="61" s="1"/>
  <c r="F274" i="61"/>
  <c r="G274" i="61" s="1"/>
  <c r="F275" i="61"/>
  <c r="G275" i="61" s="1"/>
  <c r="F276" i="61"/>
  <c r="G276" i="61" s="1"/>
  <c r="F277" i="61"/>
  <c r="G277" i="61" s="1"/>
  <c r="F278" i="61"/>
  <c r="G278" i="61" s="1"/>
  <c r="F279" i="61"/>
  <c r="G279" i="61" s="1"/>
  <c r="F280" i="61"/>
  <c r="G280" i="61" s="1"/>
  <c r="F281" i="61"/>
  <c r="G281" i="61" s="1"/>
  <c r="F282" i="61"/>
  <c r="G282" i="61" s="1"/>
  <c r="F283" i="61"/>
  <c r="G283" i="61" s="1"/>
  <c r="F284" i="61"/>
  <c r="G284" i="61" s="1"/>
  <c r="F285" i="61"/>
  <c r="G285" i="61" s="1"/>
  <c r="F286" i="61"/>
  <c r="G286" i="61" s="1"/>
  <c r="F287" i="61"/>
  <c r="G287" i="61" s="1"/>
  <c r="F288" i="61"/>
  <c r="G288" i="61" s="1"/>
  <c r="F289" i="61"/>
  <c r="G289" i="61" s="1"/>
  <c r="F290" i="61"/>
  <c r="G290" i="61" s="1"/>
  <c r="F291" i="61"/>
  <c r="G291" i="61" s="1"/>
  <c r="F292" i="61"/>
  <c r="G292" i="61" s="1"/>
  <c r="F293" i="61"/>
  <c r="G293" i="61" s="1"/>
  <c r="F294" i="61"/>
  <c r="G294" i="61" s="1"/>
  <c r="F295" i="61"/>
  <c r="G295" i="61" s="1"/>
  <c r="F296" i="61"/>
  <c r="G296" i="61" s="1"/>
  <c r="F297" i="61"/>
  <c r="G297" i="61" s="1"/>
  <c r="F298" i="61"/>
  <c r="G298" i="61" s="1"/>
  <c r="F299" i="61"/>
  <c r="G299" i="61" s="1"/>
  <c r="F300" i="61"/>
  <c r="G300" i="61" s="1"/>
  <c r="F301" i="61"/>
  <c r="G301" i="61" s="1"/>
  <c r="F302" i="61"/>
  <c r="G302" i="61" s="1"/>
  <c r="F303" i="61"/>
  <c r="G303" i="61" s="1"/>
  <c r="F304" i="61"/>
  <c r="G304" i="61" s="1"/>
  <c r="F305" i="61"/>
  <c r="G305" i="61" s="1"/>
  <c r="F306" i="61"/>
  <c r="G306" i="61" s="1"/>
  <c r="F307" i="61"/>
  <c r="G307" i="61" s="1"/>
  <c r="F308" i="61"/>
  <c r="G308" i="61" s="1"/>
  <c r="F309" i="61"/>
  <c r="G309" i="61" s="1"/>
  <c r="F310" i="61"/>
  <c r="G310" i="61" s="1"/>
  <c r="F311" i="61"/>
  <c r="G311" i="61" s="1"/>
  <c r="F312" i="61"/>
  <c r="G312" i="61" s="1"/>
  <c r="F313" i="61"/>
  <c r="G313" i="61" s="1"/>
  <c r="F314" i="61"/>
  <c r="G314" i="61" s="1"/>
  <c r="F315" i="61"/>
  <c r="G315" i="61" s="1"/>
  <c r="F316" i="61"/>
  <c r="G316" i="61" s="1"/>
  <c r="F317" i="61"/>
  <c r="G317" i="61" s="1"/>
  <c r="F318" i="61"/>
  <c r="G318" i="61" s="1"/>
  <c r="F319" i="61"/>
  <c r="G319" i="61" s="1"/>
  <c r="F320" i="61"/>
  <c r="G320" i="61" s="1"/>
  <c r="F321" i="61"/>
  <c r="G321" i="61" s="1"/>
  <c r="F322" i="61"/>
  <c r="G322" i="61" s="1"/>
  <c r="F323" i="61"/>
  <c r="G323" i="61" s="1"/>
  <c r="F324" i="61"/>
  <c r="G324" i="61" s="1"/>
  <c r="F325" i="61"/>
  <c r="G325" i="61" s="1"/>
  <c r="F326" i="61"/>
  <c r="G326" i="61" s="1"/>
  <c r="F327" i="61"/>
  <c r="G327" i="61" s="1"/>
  <c r="F328" i="61"/>
  <c r="G328" i="61" s="1"/>
  <c r="F329" i="61"/>
  <c r="G329" i="61" s="1"/>
  <c r="F330" i="61"/>
  <c r="G330" i="61" s="1"/>
  <c r="F331" i="61"/>
  <c r="G331" i="61" s="1"/>
  <c r="F332" i="61"/>
  <c r="G332" i="61" s="1"/>
  <c r="F333" i="61"/>
  <c r="G333" i="61" s="1"/>
  <c r="F334" i="61"/>
  <c r="G334" i="61" s="1"/>
  <c r="F335" i="61"/>
  <c r="G335" i="61" s="1"/>
  <c r="F336" i="61"/>
  <c r="G336" i="61" s="1"/>
  <c r="F337" i="61"/>
  <c r="G337" i="61" s="1"/>
  <c r="F338" i="61"/>
  <c r="G338" i="61" s="1"/>
  <c r="F339" i="61"/>
  <c r="G339" i="61" s="1"/>
  <c r="F340" i="61"/>
  <c r="G340" i="61" s="1"/>
  <c r="F341" i="61"/>
  <c r="G341" i="61" s="1"/>
  <c r="F342" i="61"/>
  <c r="G342" i="61" s="1"/>
  <c r="F343" i="61"/>
  <c r="G343" i="61" s="1"/>
  <c r="F344" i="61"/>
  <c r="G344" i="61" s="1"/>
  <c r="F345" i="61"/>
  <c r="G345" i="61" s="1"/>
  <c r="F346" i="61"/>
  <c r="G346" i="61" s="1"/>
  <c r="F347" i="61"/>
  <c r="G347" i="61" s="1"/>
  <c r="F348" i="61"/>
  <c r="G348" i="61" s="1"/>
  <c r="F349" i="61"/>
  <c r="G349" i="61" s="1"/>
  <c r="F350" i="61"/>
  <c r="G350" i="61" s="1"/>
  <c r="F351" i="61"/>
  <c r="G351" i="61" s="1"/>
  <c r="F352" i="61"/>
  <c r="G352" i="61" s="1"/>
  <c r="F353" i="61"/>
  <c r="G353" i="61" s="1"/>
  <c r="F354" i="61"/>
  <c r="G354" i="61" s="1"/>
  <c r="F355" i="61"/>
  <c r="G355" i="61" s="1"/>
  <c r="F356" i="61"/>
  <c r="G356" i="61" s="1"/>
  <c r="F357" i="61"/>
  <c r="G357" i="61" s="1"/>
  <c r="F358" i="61"/>
  <c r="G358" i="61" s="1"/>
  <c r="F359" i="61"/>
  <c r="G359" i="61" s="1"/>
  <c r="F360" i="61"/>
  <c r="G360" i="61" s="1"/>
  <c r="F361" i="61"/>
  <c r="G361" i="61" s="1"/>
  <c r="F362" i="61"/>
  <c r="G362" i="61" s="1"/>
  <c r="F363" i="61"/>
  <c r="G363" i="61" s="1"/>
  <c r="F364" i="61"/>
  <c r="G364" i="61" s="1"/>
  <c r="F365" i="61"/>
  <c r="G365" i="61" s="1"/>
  <c r="F366" i="61"/>
  <c r="G366" i="61" s="1"/>
  <c r="F367" i="61"/>
  <c r="G367" i="61" s="1"/>
  <c r="F368" i="61"/>
  <c r="G368" i="61" s="1"/>
  <c r="F369" i="61"/>
  <c r="G369" i="61" s="1"/>
  <c r="F370" i="61"/>
  <c r="G370" i="61" s="1"/>
  <c r="F371" i="61"/>
  <c r="G371" i="61" s="1"/>
  <c r="F372" i="61"/>
  <c r="G372" i="61" s="1"/>
  <c r="F373" i="61"/>
  <c r="G373" i="61" s="1"/>
  <c r="F374" i="61"/>
  <c r="G374" i="61" s="1"/>
  <c r="F375" i="61"/>
  <c r="G375" i="61" s="1"/>
  <c r="F376" i="61"/>
  <c r="G376" i="61" s="1"/>
  <c r="F377" i="61"/>
  <c r="G377" i="61" s="1"/>
  <c r="F378" i="61"/>
  <c r="G378" i="61" s="1"/>
  <c r="F379" i="61"/>
  <c r="G379" i="61" s="1"/>
  <c r="F380" i="61"/>
  <c r="G380" i="61" s="1"/>
  <c r="F381" i="61"/>
  <c r="G381" i="61" s="1"/>
  <c r="F382" i="61"/>
  <c r="G382" i="61" s="1"/>
  <c r="F383" i="61"/>
  <c r="G383" i="61" s="1"/>
  <c r="F384" i="61"/>
  <c r="G384" i="61" s="1"/>
  <c r="F385" i="61"/>
  <c r="G385" i="61" s="1"/>
  <c r="F386" i="61"/>
  <c r="G386" i="61" s="1"/>
  <c r="F387" i="61"/>
  <c r="G387" i="61" s="1"/>
  <c r="F388" i="61"/>
  <c r="G388" i="61" s="1"/>
  <c r="F389" i="61"/>
  <c r="G389" i="61" s="1"/>
  <c r="F390" i="61"/>
  <c r="G390" i="61" s="1"/>
  <c r="F391" i="61"/>
  <c r="G391" i="61" s="1"/>
  <c r="F392" i="61"/>
  <c r="G392" i="61" s="1"/>
  <c r="F393" i="61"/>
  <c r="G393" i="61" s="1"/>
  <c r="F394" i="61"/>
  <c r="G394" i="61" s="1"/>
  <c r="F395" i="61"/>
  <c r="G395" i="61" s="1"/>
  <c r="F396" i="61"/>
  <c r="G396" i="61" s="1"/>
  <c r="F397" i="61"/>
  <c r="G397" i="61" s="1"/>
  <c r="F398" i="61"/>
  <c r="G398" i="61" s="1"/>
  <c r="F399" i="61"/>
  <c r="G399" i="61" s="1"/>
  <c r="F400" i="61"/>
  <c r="G400" i="61" s="1"/>
  <c r="F401" i="61"/>
  <c r="G401" i="61" s="1"/>
  <c r="F402" i="61"/>
  <c r="G402" i="61" s="1"/>
  <c r="F403" i="61"/>
  <c r="G403" i="61" s="1"/>
  <c r="F404" i="61"/>
  <c r="G404" i="61" s="1"/>
  <c r="F405" i="61"/>
  <c r="G405" i="61" s="1"/>
  <c r="F406" i="61"/>
  <c r="G406" i="61" s="1"/>
  <c r="F407" i="61"/>
  <c r="G407" i="61" s="1"/>
  <c r="F408" i="61"/>
  <c r="G408" i="61" s="1"/>
  <c r="F409" i="61"/>
  <c r="G409" i="61" s="1"/>
  <c r="F410" i="61"/>
  <c r="G410" i="61" s="1"/>
  <c r="F411" i="61"/>
  <c r="G411" i="61" s="1"/>
  <c r="F412" i="61"/>
  <c r="G412" i="61" s="1"/>
  <c r="F413" i="61"/>
  <c r="G413" i="61" s="1"/>
  <c r="F414" i="61"/>
  <c r="G414" i="61" s="1"/>
  <c r="F415" i="61"/>
  <c r="G415" i="61" s="1"/>
  <c r="F416" i="61"/>
  <c r="G416" i="61" s="1"/>
  <c r="F417" i="61"/>
  <c r="G417" i="61" s="1"/>
  <c r="F418" i="61"/>
  <c r="G418" i="61" s="1"/>
  <c r="F419" i="61"/>
  <c r="G419" i="61" s="1"/>
  <c r="F420" i="61"/>
  <c r="G420" i="61" s="1"/>
  <c r="F421" i="61"/>
  <c r="G421" i="61" s="1"/>
  <c r="F422" i="61"/>
  <c r="G422" i="61" s="1"/>
  <c r="F423" i="61"/>
  <c r="G423" i="61" s="1"/>
  <c r="F424" i="61"/>
  <c r="G424" i="61" s="1"/>
  <c r="F425" i="61"/>
  <c r="G425" i="61" s="1"/>
  <c r="F426" i="61"/>
  <c r="G426" i="61" s="1"/>
  <c r="F427" i="61"/>
  <c r="G427" i="61" s="1"/>
  <c r="F428" i="61"/>
  <c r="G428" i="61" s="1"/>
  <c r="F429" i="61"/>
  <c r="G429" i="61" s="1"/>
  <c r="F430" i="61"/>
  <c r="G430" i="61" s="1"/>
  <c r="F431" i="61"/>
  <c r="G431" i="61" s="1"/>
  <c r="F432" i="61"/>
  <c r="G432" i="61" s="1"/>
  <c r="F433" i="61"/>
  <c r="G433" i="61" s="1"/>
  <c r="F434" i="61"/>
  <c r="G434" i="61" s="1"/>
  <c r="F435" i="61"/>
  <c r="G435" i="61" s="1"/>
  <c r="F436" i="61"/>
  <c r="G436" i="61" s="1"/>
  <c r="F437" i="61"/>
  <c r="G437" i="61" s="1"/>
  <c r="F438" i="61"/>
  <c r="G438" i="61" s="1"/>
  <c r="F439" i="61"/>
  <c r="G439" i="61" s="1"/>
  <c r="F440" i="61"/>
  <c r="G440" i="61" s="1"/>
  <c r="F441" i="61"/>
  <c r="G441" i="61" s="1"/>
  <c r="F442" i="61"/>
  <c r="G442" i="61" s="1"/>
  <c r="F443" i="61"/>
  <c r="G443" i="61" s="1"/>
  <c r="F444" i="61"/>
  <c r="G444" i="61" s="1"/>
  <c r="F445" i="61"/>
  <c r="G445" i="61" s="1"/>
  <c r="F446" i="61"/>
  <c r="G446" i="61" s="1"/>
  <c r="F447" i="61"/>
  <c r="G447" i="61" s="1"/>
  <c r="F448" i="61"/>
  <c r="G448" i="61" s="1"/>
  <c r="F449" i="61"/>
  <c r="G449" i="61" s="1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D306" i="61"/>
  <c r="H306" i="61"/>
  <c r="I306" i="61"/>
  <c r="J306" i="61" s="1"/>
  <c r="U306" i="61"/>
  <c r="D307" i="61"/>
  <c r="H307" i="61"/>
  <c r="I307" i="61"/>
  <c r="Q307" i="61" s="1"/>
  <c r="U307" i="61"/>
  <c r="D308" i="61"/>
  <c r="H308" i="61"/>
  <c r="I308" i="61"/>
  <c r="K308" i="61" s="1"/>
  <c r="U308" i="61"/>
  <c r="D309" i="61"/>
  <c r="H309" i="61"/>
  <c r="I309" i="61"/>
  <c r="N309" i="61" s="1"/>
  <c r="U309" i="61"/>
  <c r="D310" i="61"/>
  <c r="H310" i="61"/>
  <c r="I310" i="61"/>
  <c r="J310" i="61" s="1"/>
  <c r="U310" i="61"/>
  <c r="D311" i="61"/>
  <c r="H311" i="61"/>
  <c r="I311" i="61"/>
  <c r="N311" i="61" s="1"/>
  <c r="U311" i="61"/>
  <c r="D312" i="61"/>
  <c r="H312" i="61"/>
  <c r="I312" i="61"/>
  <c r="K312" i="61" s="1"/>
  <c r="U312" i="61"/>
  <c r="D313" i="61"/>
  <c r="H313" i="61"/>
  <c r="I313" i="61"/>
  <c r="P313" i="61" s="1"/>
  <c r="U313" i="61"/>
  <c r="D314" i="61"/>
  <c r="H314" i="61"/>
  <c r="I314" i="61"/>
  <c r="M314" i="61" s="1"/>
  <c r="U314" i="61"/>
  <c r="D315" i="61"/>
  <c r="H315" i="61"/>
  <c r="I315" i="61"/>
  <c r="Q315" i="61" s="1"/>
  <c r="U315" i="61"/>
  <c r="D316" i="61"/>
  <c r="H316" i="61"/>
  <c r="I316" i="61"/>
  <c r="O316" i="61" s="1"/>
  <c r="U316" i="61"/>
  <c r="D317" i="61"/>
  <c r="H317" i="61"/>
  <c r="I317" i="61"/>
  <c r="M317" i="61" s="1"/>
  <c r="U317" i="61"/>
  <c r="D318" i="61"/>
  <c r="H318" i="61"/>
  <c r="I318" i="61"/>
  <c r="N318" i="61" s="1"/>
  <c r="U318" i="61"/>
  <c r="D319" i="61"/>
  <c r="H319" i="61"/>
  <c r="I319" i="61"/>
  <c r="N319" i="61" s="1"/>
  <c r="U319" i="61"/>
  <c r="D320" i="61"/>
  <c r="H320" i="61"/>
  <c r="I320" i="61"/>
  <c r="K320" i="61" s="1"/>
  <c r="U320" i="61"/>
  <c r="D321" i="61"/>
  <c r="H321" i="61"/>
  <c r="I321" i="61"/>
  <c r="P321" i="61" s="1"/>
  <c r="U321" i="61"/>
  <c r="D322" i="61"/>
  <c r="H322" i="61"/>
  <c r="I322" i="61"/>
  <c r="M322" i="61" s="1"/>
  <c r="U322" i="61"/>
  <c r="D323" i="61"/>
  <c r="H323" i="61"/>
  <c r="I323" i="61"/>
  <c r="Q323" i="61" s="1"/>
  <c r="U323" i="61"/>
  <c r="D324" i="61"/>
  <c r="H324" i="61"/>
  <c r="I324" i="61"/>
  <c r="O324" i="61" s="1"/>
  <c r="U324" i="61"/>
  <c r="D325" i="61"/>
  <c r="H325" i="61"/>
  <c r="I325" i="61"/>
  <c r="L325" i="61" s="1"/>
  <c r="U325" i="61"/>
  <c r="D326" i="61"/>
  <c r="H326" i="61"/>
  <c r="I326" i="61"/>
  <c r="O326" i="61" s="1"/>
  <c r="U326" i="61"/>
  <c r="D327" i="61"/>
  <c r="H327" i="61"/>
  <c r="I327" i="61"/>
  <c r="N327" i="61" s="1"/>
  <c r="U327" i="61"/>
  <c r="D328" i="61"/>
  <c r="H328" i="61"/>
  <c r="I328" i="61"/>
  <c r="K328" i="61" s="1"/>
  <c r="U328" i="61"/>
  <c r="D329" i="61"/>
  <c r="H329" i="61"/>
  <c r="I329" i="61"/>
  <c r="P329" i="61" s="1"/>
  <c r="U329" i="61"/>
  <c r="D330" i="61"/>
  <c r="H330" i="61"/>
  <c r="I330" i="61"/>
  <c r="Q330" i="61" s="1"/>
  <c r="U330" i="61"/>
  <c r="D331" i="61"/>
  <c r="H331" i="61"/>
  <c r="I331" i="61"/>
  <c r="Q331" i="61" s="1"/>
  <c r="U331" i="61"/>
  <c r="D332" i="61"/>
  <c r="H332" i="61"/>
  <c r="I332" i="61"/>
  <c r="O332" i="61" s="1"/>
  <c r="U332" i="61"/>
  <c r="D333" i="61"/>
  <c r="H333" i="61"/>
  <c r="I333" i="61"/>
  <c r="J333" i="61" s="1"/>
  <c r="U333" i="61"/>
  <c r="D334" i="61"/>
  <c r="H334" i="61"/>
  <c r="I334" i="61"/>
  <c r="S334" i="61" s="1"/>
  <c r="U334" i="61"/>
  <c r="D335" i="61"/>
  <c r="H335" i="61"/>
  <c r="I335" i="61"/>
  <c r="N335" i="61" s="1"/>
  <c r="U335" i="61"/>
  <c r="D336" i="61"/>
  <c r="H336" i="61"/>
  <c r="I336" i="61"/>
  <c r="K336" i="61" s="1"/>
  <c r="U336" i="61"/>
  <c r="D337" i="61"/>
  <c r="H337" i="61"/>
  <c r="I337" i="61"/>
  <c r="P337" i="61" s="1"/>
  <c r="U337" i="61"/>
  <c r="D338" i="61"/>
  <c r="H338" i="61"/>
  <c r="I338" i="61"/>
  <c r="J338" i="61" s="1"/>
  <c r="U338" i="61"/>
  <c r="D339" i="61"/>
  <c r="H339" i="61"/>
  <c r="I339" i="61"/>
  <c r="U339" i="61"/>
  <c r="D340" i="61"/>
  <c r="H340" i="61"/>
  <c r="I340" i="61"/>
  <c r="O340" i="61" s="1"/>
  <c r="U340" i="61"/>
  <c r="D341" i="61"/>
  <c r="H341" i="61"/>
  <c r="I341" i="61"/>
  <c r="P341" i="61" s="1"/>
  <c r="U341" i="61"/>
  <c r="D342" i="61"/>
  <c r="H342" i="61"/>
  <c r="I342" i="61"/>
  <c r="M342" i="61" s="1"/>
  <c r="U342" i="61"/>
  <c r="D343" i="61"/>
  <c r="H343" i="61"/>
  <c r="I343" i="61"/>
  <c r="N343" i="61" s="1"/>
  <c r="U343" i="61"/>
  <c r="D344" i="61"/>
  <c r="H344" i="61"/>
  <c r="I344" i="61"/>
  <c r="K344" i="61" s="1"/>
  <c r="U344" i="61"/>
  <c r="D345" i="61"/>
  <c r="H345" i="61"/>
  <c r="I345" i="61"/>
  <c r="P345" i="61" s="1"/>
  <c r="U345" i="61"/>
  <c r="D346" i="61"/>
  <c r="H346" i="61"/>
  <c r="I346" i="61"/>
  <c r="N346" i="61" s="1"/>
  <c r="U346" i="61"/>
  <c r="D347" i="61"/>
  <c r="H347" i="61"/>
  <c r="I347" i="61"/>
  <c r="Q347" i="61" s="1"/>
  <c r="U347" i="61"/>
  <c r="D348" i="61"/>
  <c r="H348" i="61"/>
  <c r="I348" i="61"/>
  <c r="O348" i="61" s="1"/>
  <c r="U348" i="61"/>
  <c r="D349" i="61"/>
  <c r="H349" i="61"/>
  <c r="I349" i="61"/>
  <c r="P349" i="61" s="1"/>
  <c r="U349" i="61"/>
  <c r="D350" i="61"/>
  <c r="H350" i="61"/>
  <c r="I350" i="61"/>
  <c r="M350" i="61" s="1"/>
  <c r="U350" i="61"/>
  <c r="D351" i="61"/>
  <c r="H351" i="61"/>
  <c r="I351" i="61"/>
  <c r="N351" i="61" s="1"/>
  <c r="U351" i="61"/>
  <c r="D352" i="61"/>
  <c r="H352" i="61"/>
  <c r="I352" i="61"/>
  <c r="K352" i="61" s="1"/>
  <c r="U352" i="61"/>
  <c r="D353" i="61"/>
  <c r="H353" i="61"/>
  <c r="I353" i="61"/>
  <c r="P353" i="61" s="1"/>
  <c r="U353" i="61"/>
  <c r="D354" i="61"/>
  <c r="H354" i="61"/>
  <c r="I354" i="61"/>
  <c r="L354" i="61" s="1"/>
  <c r="U354" i="61"/>
  <c r="D355" i="61"/>
  <c r="H355" i="61"/>
  <c r="I355" i="61"/>
  <c r="U355" i="61"/>
  <c r="D356" i="61"/>
  <c r="H356" i="61"/>
  <c r="I356" i="61"/>
  <c r="U356" i="61"/>
  <c r="D357" i="61"/>
  <c r="H357" i="61"/>
  <c r="I357" i="61"/>
  <c r="J357" i="61" s="1"/>
  <c r="U357" i="61"/>
  <c r="D358" i="61"/>
  <c r="H358" i="61"/>
  <c r="I358" i="61"/>
  <c r="M358" i="61" s="1"/>
  <c r="U358" i="61"/>
  <c r="D359" i="61"/>
  <c r="H359" i="61"/>
  <c r="I359" i="61"/>
  <c r="U359" i="61"/>
  <c r="D360" i="61"/>
  <c r="H360" i="61"/>
  <c r="I360" i="61"/>
  <c r="K360" i="61" s="1"/>
  <c r="U360" i="61"/>
  <c r="D361" i="61"/>
  <c r="H361" i="61"/>
  <c r="I361" i="61"/>
  <c r="K361" i="61" s="1"/>
  <c r="U361" i="61"/>
  <c r="D362" i="61"/>
  <c r="H362" i="61"/>
  <c r="I362" i="61"/>
  <c r="L362" i="61" s="1"/>
  <c r="U362" i="61"/>
  <c r="D363" i="61"/>
  <c r="H363" i="61"/>
  <c r="I363" i="61"/>
  <c r="L363" i="61" s="1"/>
  <c r="U363" i="61"/>
  <c r="D364" i="61"/>
  <c r="H364" i="61"/>
  <c r="I364" i="61"/>
  <c r="R364" i="61" s="1"/>
  <c r="U364" i="61"/>
  <c r="D365" i="61"/>
  <c r="H365" i="61"/>
  <c r="I365" i="61"/>
  <c r="Q365" i="61" s="1"/>
  <c r="U365" i="61"/>
  <c r="D366" i="61"/>
  <c r="H366" i="61"/>
  <c r="I366" i="61"/>
  <c r="Q366" i="61" s="1"/>
  <c r="U366" i="61"/>
  <c r="D367" i="61"/>
  <c r="H367" i="61"/>
  <c r="I367" i="61"/>
  <c r="Q367" i="61" s="1"/>
  <c r="U367" i="61"/>
  <c r="D368" i="61"/>
  <c r="H368" i="61"/>
  <c r="I368" i="61"/>
  <c r="Q368" i="61" s="1"/>
  <c r="U368" i="61"/>
  <c r="D369" i="61"/>
  <c r="H369" i="61"/>
  <c r="I369" i="61"/>
  <c r="U369" i="61"/>
  <c r="D370" i="61"/>
  <c r="H370" i="61"/>
  <c r="I370" i="61"/>
  <c r="L370" i="61" s="1"/>
  <c r="U370" i="61"/>
  <c r="D371" i="61"/>
  <c r="H371" i="61"/>
  <c r="I371" i="61"/>
  <c r="O371" i="61" s="1"/>
  <c r="U371" i="61"/>
  <c r="D372" i="61"/>
  <c r="H372" i="61"/>
  <c r="I372" i="61"/>
  <c r="N372" i="61" s="1"/>
  <c r="U372" i="61"/>
  <c r="D373" i="61"/>
  <c r="H373" i="61"/>
  <c r="I373" i="61"/>
  <c r="K373" i="61" s="1"/>
  <c r="U373" i="61"/>
  <c r="D374" i="61"/>
  <c r="H374" i="61"/>
  <c r="I374" i="61"/>
  <c r="P374" i="61" s="1"/>
  <c r="U374" i="61"/>
  <c r="D375" i="61"/>
  <c r="H375" i="61"/>
  <c r="I375" i="61"/>
  <c r="M375" i="61" s="1"/>
  <c r="U375" i="61"/>
  <c r="D376" i="61"/>
  <c r="H376" i="61"/>
  <c r="I376" i="61"/>
  <c r="Q376" i="61" s="1"/>
  <c r="U376" i="61"/>
  <c r="D377" i="61"/>
  <c r="H377" i="61"/>
  <c r="I377" i="61"/>
  <c r="U377" i="61"/>
  <c r="D378" i="61"/>
  <c r="H378" i="61"/>
  <c r="I378" i="61"/>
  <c r="L378" i="61" s="1"/>
  <c r="U378" i="61"/>
  <c r="D379" i="61"/>
  <c r="H379" i="61"/>
  <c r="I379" i="61"/>
  <c r="K379" i="61" s="1"/>
  <c r="U379" i="61"/>
  <c r="D380" i="61"/>
  <c r="H380" i="61"/>
  <c r="I380" i="61"/>
  <c r="N380" i="61" s="1"/>
  <c r="U380" i="61"/>
  <c r="D381" i="61"/>
  <c r="H381" i="61"/>
  <c r="I381" i="61"/>
  <c r="K381" i="61" s="1"/>
  <c r="U381" i="61"/>
  <c r="D382" i="61"/>
  <c r="H382" i="61"/>
  <c r="I382" i="61"/>
  <c r="P382" i="61" s="1"/>
  <c r="U382" i="61"/>
  <c r="D383" i="61"/>
  <c r="H383" i="61"/>
  <c r="I383" i="61"/>
  <c r="M383" i="61" s="1"/>
  <c r="U383" i="61"/>
  <c r="D384" i="61"/>
  <c r="H384" i="61"/>
  <c r="I384" i="61"/>
  <c r="Q384" i="61" s="1"/>
  <c r="U384" i="61"/>
  <c r="D385" i="61"/>
  <c r="H385" i="61"/>
  <c r="I385" i="61"/>
  <c r="O385" i="61" s="1"/>
  <c r="U385" i="61"/>
  <c r="D386" i="61"/>
  <c r="H386" i="61"/>
  <c r="I386" i="61"/>
  <c r="L386" i="61" s="1"/>
  <c r="U386" i="61"/>
  <c r="D387" i="61"/>
  <c r="H387" i="61"/>
  <c r="I387" i="61"/>
  <c r="L387" i="61" s="1"/>
  <c r="U387" i="61"/>
  <c r="D388" i="61"/>
  <c r="H388" i="61"/>
  <c r="I388" i="61"/>
  <c r="N388" i="61" s="1"/>
  <c r="U388" i="61"/>
  <c r="D389" i="61"/>
  <c r="H389" i="61"/>
  <c r="I389" i="61"/>
  <c r="K389" i="61" s="1"/>
  <c r="U389" i="61"/>
  <c r="D390" i="61"/>
  <c r="H390" i="61"/>
  <c r="I390" i="61"/>
  <c r="P390" i="61" s="1"/>
  <c r="U390" i="61"/>
  <c r="D391" i="61"/>
  <c r="H391" i="61"/>
  <c r="I391" i="61"/>
  <c r="M391" i="61" s="1"/>
  <c r="U391" i="61"/>
  <c r="D392" i="61"/>
  <c r="H392" i="61"/>
  <c r="I392" i="61"/>
  <c r="Q392" i="61" s="1"/>
  <c r="U392" i="61"/>
  <c r="D393" i="61"/>
  <c r="H393" i="61"/>
  <c r="I393" i="61"/>
  <c r="O393" i="61" s="1"/>
  <c r="U393" i="61"/>
  <c r="D394" i="61"/>
  <c r="H394" i="61"/>
  <c r="I394" i="61"/>
  <c r="L394" i="61" s="1"/>
  <c r="U394" i="61"/>
  <c r="D395" i="61"/>
  <c r="H395" i="61"/>
  <c r="I395" i="61"/>
  <c r="M395" i="61" s="1"/>
  <c r="U395" i="61"/>
  <c r="D396" i="61"/>
  <c r="H396" i="61"/>
  <c r="I396" i="61"/>
  <c r="M396" i="61" s="1"/>
  <c r="U396" i="61"/>
  <c r="D397" i="61"/>
  <c r="H397" i="61"/>
  <c r="I397" i="61"/>
  <c r="K397" i="61" s="1"/>
  <c r="U397" i="61"/>
  <c r="D398" i="61"/>
  <c r="H398" i="61"/>
  <c r="I398" i="61"/>
  <c r="P398" i="61" s="1"/>
  <c r="U398" i="61"/>
  <c r="D399" i="61"/>
  <c r="H399" i="61"/>
  <c r="I399" i="61"/>
  <c r="U399" i="61"/>
  <c r="D400" i="61"/>
  <c r="H400" i="61"/>
  <c r="I400" i="61"/>
  <c r="U400" i="61"/>
  <c r="D401" i="61"/>
  <c r="H401" i="61"/>
  <c r="I401" i="61"/>
  <c r="O401" i="61" s="1"/>
  <c r="U401" i="61"/>
  <c r="D402" i="61"/>
  <c r="H402" i="61"/>
  <c r="I402" i="61"/>
  <c r="R402" i="61" s="1"/>
  <c r="U402" i="61"/>
  <c r="D403" i="61"/>
  <c r="H403" i="61"/>
  <c r="I403" i="61"/>
  <c r="J403" i="61" s="1"/>
  <c r="U403" i="61"/>
  <c r="D404" i="61"/>
  <c r="H404" i="61"/>
  <c r="I404" i="61"/>
  <c r="M404" i="61" s="1"/>
  <c r="U404" i="61"/>
  <c r="D405" i="61"/>
  <c r="H405" i="61"/>
  <c r="I405" i="61"/>
  <c r="K405" i="61" s="1"/>
  <c r="U405" i="61"/>
  <c r="D406" i="61"/>
  <c r="H406" i="61"/>
  <c r="I406" i="61"/>
  <c r="P406" i="61" s="1"/>
  <c r="U406" i="61"/>
  <c r="D407" i="61"/>
  <c r="H407" i="61"/>
  <c r="I407" i="61"/>
  <c r="M407" i="61" s="1"/>
  <c r="U407" i="61"/>
  <c r="D408" i="61"/>
  <c r="H408" i="61"/>
  <c r="I408" i="61"/>
  <c r="U408" i="61"/>
  <c r="D409" i="61"/>
  <c r="H409" i="61"/>
  <c r="I409" i="61"/>
  <c r="O409" i="61" s="1"/>
  <c r="U409" i="61"/>
  <c r="D410" i="61"/>
  <c r="H410" i="61"/>
  <c r="I410" i="61"/>
  <c r="L410" i="61" s="1"/>
  <c r="U410" i="61"/>
  <c r="D411" i="61"/>
  <c r="H411" i="61"/>
  <c r="I411" i="61"/>
  <c r="M411" i="61" s="1"/>
  <c r="U411" i="61"/>
  <c r="D412" i="61"/>
  <c r="H412" i="61"/>
  <c r="I412" i="61"/>
  <c r="J412" i="61" s="1"/>
  <c r="U412" i="61"/>
  <c r="D413" i="61"/>
  <c r="H413" i="61"/>
  <c r="I413" i="61"/>
  <c r="U413" i="61"/>
  <c r="D414" i="61"/>
  <c r="H414" i="61"/>
  <c r="I414" i="61"/>
  <c r="P414" i="61" s="1"/>
  <c r="U414" i="61"/>
  <c r="D415" i="61"/>
  <c r="H415" i="61"/>
  <c r="I415" i="61"/>
  <c r="K415" i="61" s="1"/>
  <c r="U415" i="61"/>
  <c r="D416" i="61"/>
  <c r="H416" i="61"/>
  <c r="I416" i="61"/>
  <c r="V416" i="61" s="1"/>
  <c r="U416" i="61"/>
  <c r="D417" i="61"/>
  <c r="H417" i="61"/>
  <c r="I417" i="61"/>
  <c r="O417" i="61" s="1"/>
  <c r="U417" i="61"/>
  <c r="D418" i="61"/>
  <c r="H418" i="61"/>
  <c r="I418" i="61"/>
  <c r="L418" i="61" s="1"/>
  <c r="U418" i="61"/>
  <c r="D419" i="61"/>
  <c r="H419" i="61"/>
  <c r="I419" i="61"/>
  <c r="M419" i="61" s="1"/>
  <c r="U419" i="61"/>
  <c r="D420" i="61"/>
  <c r="H420" i="61"/>
  <c r="I420" i="61"/>
  <c r="R420" i="61" s="1"/>
  <c r="U420" i="61"/>
  <c r="D421" i="61"/>
  <c r="H421" i="61"/>
  <c r="I421" i="61"/>
  <c r="J421" i="61" s="1"/>
  <c r="U421" i="61"/>
  <c r="D422" i="61"/>
  <c r="H422" i="61"/>
  <c r="I422" i="61"/>
  <c r="O422" i="61" s="1"/>
  <c r="U422" i="61"/>
  <c r="D423" i="61"/>
  <c r="H423" i="61"/>
  <c r="I423" i="61"/>
  <c r="L423" i="61" s="1"/>
  <c r="U423" i="61"/>
  <c r="D424" i="61"/>
  <c r="H424" i="61"/>
  <c r="I424" i="61"/>
  <c r="O424" i="61" s="1"/>
  <c r="U424" i="61"/>
  <c r="D425" i="61"/>
  <c r="H425" i="61"/>
  <c r="I425" i="61"/>
  <c r="N425" i="61" s="1"/>
  <c r="U425" i="61"/>
  <c r="D426" i="61"/>
  <c r="H426" i="61"/>
  <c r="I426" i="61"/>
  <c r="K426" i="61" s="1"/>
  <c r="U426" i="61"/>
  <c r="D427" i="61"/>
  <c r="H427" i="61"/>
  <c r="I427" i="61"/>
  <c r="P427" i="61" s="1"/>
  <c r="U427" i="61"/>
  <c r="D428" i="61"/>
  <c r="H428" i="61"/>
  <c r="I428" i="61"/>
  <c r="M428" i="61" s="1"/>
  <c r="U428" i="61"/>
  <c r="D429" i="61"/>
  <c r="H429" i="61"/>
  <c r="I429" i="61"/>
  <c r="J429" i="61" s="1"/>
  <c r="U429" i="61"/>
  <c r="D430" i="61"/>
  <c r="H430" i="61"/>
  <c r="I430" i="61"/>
  <c r="O430" i="61" s="1"/>
  <c r="U430" i="61"/>
  <c r="D431" i="61"/>
  <c r="H431" i="61"/>
  <c r="I431" i="61"/>
  <c r="L431" i="61" s="1"/>
  <c r="U431" i="61"/>
  <c r="D432" i="61"/>
  <c r="H432" i="61"/>
  <c r="I432" i="61"/>
  <c r="K432" i="61" s="1"/>
  <c r="U432" i="61"/>
  <c r="D433" i="61"/>
  <c r="H433" i="61"/>
  <c r="I433" i="61"/>
  <c r="N433" i="61" s="1"/>
  <c r="U433" i="61"/>
  <c r="D434" i="61"/>
  <c r="H434" i="61"/>
  <c r="I434" i="61"/>
  <c r="K434" i="61" s="1"/>
  <c r="U434" i="61"/>
  <c r="D435" i="61"/>
  <c r="H435" i="61"/>
  <c r="I435" i="61"/>
  <c r="P435" i="61" s="1"/>
  <c r="U435" i="61"/>
  <c r="D436" i="61"/>
  <c r="H436" i="61"/>
  <c r="I436" i="61"/>
  <c r="M436" i="61" s="1"/>
  <c r="U436" i="61"/>
  <c r="D437" i="61"/>
  <c r="H437" i="61"/>
  <c r="I437" i="61"/>
  <c r="J437" i="61" s="1"/>
  <c r="U437" i="61"/>
  <c r="D438" i="61"/>
  <c r="H438" i="61"/>
  <c r="I438" i="61"/>
  <c r="O438" i="61" s="1"/>
  <c r="U438" i="61"/>
  <c r="D439" i="61"/>
  <c r="H439" i="61"/>
  <c r="I439" i="61"/>
  <c r="L439" i="61" s="1"/>
  <c r="U439" i="61"/>
  <c r="D440" i="61"/>
  <c r="H440" i="61"/>
  <c r="I440" i="61"/>
  <c r="M440" i="61" s="1"/>
  <c r="U440" i="61"/>
  <c r="D441" i="61"/>
  <c r="H441" i="61"/>
  <c r="I441" i="61"/>
  <c r="N441" i="61" s="1"/>
  <c r="U441" i="61"/>
  <c r="D442" i="61"/>
  <c r="H442" i="61"/>
  <c r="I442" i="61"/>
  <c r="K442" i="61" s="1"/>
  <c r="U442" i="61"/>
  <c r="D443" i="61"/>
  <c r="H443" i="61"/>
  <c r="I443" i="61"/>
  <c r="P443" i="61" s="1"/>
  <c r="U443" i="61"/>
  <c r="D444" i="61"/>
  <c r="H444" i="61"/>
  <c r="I444" i="61"/>
  <c r="M444" i="61" s="1"/>
  <c r="U444" i="61"/>
  <c r="D445" i="61"/>
  <c r="H445" i="61"/>
  <c r="I445" i="61"/>
  <c r="J445" i="61" s="1"/>
  <c r="U445" i="61"/>
  <c r="D446" i="61"/>
  <c r="H446" i="61"/>
  <c r="I446" i="61"/>
  <c r="O446" i="61" s="1"/>
  <c r="U446" i="61"/>
  <c r="D447" i="61"/>
  <c r="H447" i="61"/>
  <c r="I447" i="61"/>
  <c r="L447" i="61" s="1"/>
  <c r="U447" i="61"/>
  <c r="D448" i="61"/>
  <c r="H448" i="61"/>
  <c r="I448" i="61"/>
  <c r="J448" i="61" s="1"/>
  <c r="U448" i="61"/>
  <c r="D449" i="61"/>
  <c r="H449" i="61"/>
  <c r="I449" i="61"/>
  <c r="N449" i="61" s="1"/>
  <c r="U449" i="61"/>
  <c r="D280" i="61"/>
  <c r="H280" i="61"/>
  <c r="I280" i="61"/>
  <c r="M280" i="61" s="1"/>
  <c r="U280" i="61"/>
  <c r="D281" i="61"/>
  <c r="H281" i="61"/>
  <c r="I281" i="61"/>
  <c r="O281" i="61" s="1"/>
  <c r="U281" i="61"/>
  <c r="D282" i="61"/>
  <c r="H282" i="61"/>
  <c r="I282" i="61"/>
  <c r="P282" i="61" s="1"/>
  <c r="U282" i="61"/>
  <c r="D283" i="61"/>
  <c r="H283" i="61"/>
  <c r="I283" i="61"/>
  <c r="L283" i="61" s="1"/>
  <c r="U283" i="61"/>
  <c r="D284" i="61"/>
  <c r="H284" i="61"/>
  <c r="I284" i="61"/>
  <c r="J284" i="61" s="1"/>
  <c r="U284" i="61"/>
  <c r="D285" i="61"/>
  <c r="H285" i="61"/>
  <c r="I285" i="61"/>
  <c r="N285" i="61" s="1"/>
  <c r="U285" i="61"/>
  <c r="D286" i="61"/>
  <c r="H286" i="61"/>
  <c r="I286" i="61"/>
  <c r="K286" i="61" s="1"/>
  <c r="U286" i="61"/>
  <c r="D287" i="61"/>
  <c r="H287" i="61"/>
  <c r="I287" i="61"/>
  <c r="J287" i="61" s="1"/>
  <c r="U287" i="61"/>
  <c r="D288" i="61"/>
  <c r="H288" i="61"/>
  <c r="I288" i="61"/>
  <c r="M288" i="61" s="1"/>
  <c r="U288" i="61"/>
  <c r="D289" i="61"/>
  <c r="H289" i="61"/>
  <c r="I289" i="61"/>
  <c r="L289" i="61" s="1"/>
  <c r="U289" i="61"/>
  <c r="D290" i="61"/>
  <c r="H290" i="61"/>
  <c r="I290" i="61"/>
  <c r="K290" i="61" s="1"/>
  <c r="U290" i="61"/>
  <c r="D291" i="61"/>
  <c r="H291" i="61"/>
  <c r="I291" i="61"/>
  <c r="L291" i="61" s="1"/>
  <c r="U291" i="61"/>
  <c r="D292" i="61"/>
  <c r="H292" i="61"/>
  <c r="I292" i="61"/>
  <c r="J292" i="61" s="1"/>
  <c r="U292" i="61"/>
  <c r="D293" i="61"/>
  <c r="H293" i="61"/>
  <c r="I293" i="61"/>
  <c r="N293" i="61" s="1"/>
  <c r="U293" i="61"/>
  <c r="D294" i="61"/>
  <c r="H294" i="61"/>
  <c r="I294" i="61"/>
  <c r="J294" i="61" s="1"/>
  <c r="U294" i="61"/>
  <c r="D295" i="61"/>
  <c r="H295" i="61"/>
  <c r="I295" i="61"/>
  <c r="P295" i="61" s="1"/>
  <c r="U295" i="61"/>
  <c r="D296" i="61"/>
  <c r="H296" i="61"/>
  <c r="I296" i="61"/>
  <c r="M296" i="61" s="1"/>
  <c r="U296" i="61"/>
  <c r="D297" i="61"/>
  <c r="H297" i="61"/>
  <c r="I297" i="61"/>
  <c r="J297" i="61" s="1"/>
  <c r="U297" i="61"/>
  <c r="D298" i="61"/>
  <c r="H298" i="61"/>
  <c r="I298" i="61"/>
  <c r="M298" i="61" s="1"/>
  <c r="U298" i="61"/>
  <c r="D299" i="61"/>
  <c r="H299" i="61"/>
  <c r="I299" i="61"/>
  <c r="L299" i="61" s="1"/>
  <c r="U299" i="61"/>
  <c r="D300" i="61"/>
  <c r="H300" i="61"/>
  <c r="I300" i="61"/>
  <c r="K300" i="61" s="1"/>
  <c r="U300" i="61"/>
  <c r="D301" i="61"/>
  <c r="H301" i="61"/>
  <c r="I301" i="61"/>
  <c r="N301" i="61" s="1"/>
  <c r="U301" i="61"/>
  <c r="D302" i="61"/>
  <c r="H302" i="61"/>
  <c r="I302" i="61"/>
  <c r="J302" i="61" s="1"/>
  <c r="U302" i="61"/>
  <c r="D303" i="61"/>
  <c r="H303" i="61"/>
  <c r="I303" i="61"/>
  <c r="P303" i="61" s="1"/>
  <c r="U303" i="61"/>
  <c r="D304" i="61"/>
  <c r="H304" i="61"/>
  <c r="I304" i="61"/>
  <c r="M304" i="61" s="1"/>
  <c r="U304" i="61"/>
  <c r="D305" i="61"/>
  <c r="H305" i="61"/>
  <c r="I305" i="61"/>
  <c r="J305" i="61" s="1"/>
  <c r="U305" i="61"/>
  <c r="D270" i="61"/>
  <c r="F270" i="61"/>
  <c r="G270" i="61" s="1"/>
  <c r="H270" i="61"/>
  <c r="I270" i="61"/>
  <c r="J270" i="61" s="1"/>
  <c r="U270" i="61"/>
  <c r="D271" i="61"/>
  <c r="H271" i="61"/>
  <c r="I271" i="61"/>
  <c r="J271" i="61" s="1"/>
  <c r="U271" i="61"/>
  <c r="D272" i="61"/>
  <c r="H272" i="61"/>
  <c r="I272" i="61"/>
  <c r="O272" i="61" s="1"/>
  <c r="U272" i="61"/>
  <c r="D273" i="61"/>
  <c r="H273" i="61"/>
  <c r="I273" i="61"/>
  <c r="L273" i="61" s="1"/>
  <c r="U273" i="61"/>
  <c r="D274" i="61"/>
  <c r="H274" i="61"/>
  <c r="I274" i="61"/>
  <c r="J274" i="61" s="1"/>
  <c r="U274" i="61"/>
  <c r="D275" i="61"/>
  <c r="H275" i="61"/>
  <c r="I275" i="61"/>
  <c r="N275" i="61" s="1"/>
  <c r="U275" i="61"/>
  <c r="D276" i="61"/>
  <c r="H276" i="61"/>
  <c r="I276" i="61"/>
  <c r="K276" i="61" s="1"/>
  <c r="U276" i="61"/>
  <c r="D277" i="61"/>
  <c r="H277" i="61"/>
  <c r="I277" i="61"/>
  <c r="J277" i="61" s="1"/>
  <c r="U277" i="61"/>
  <c r="D278" i="61"/>
  <c r="H278" i="61"/>
  <c r="I278" i="61"/>
  <c r="M278" i="61" s="1"/>
  <c r="U278" i="61"/>
  <c r="D279" i="61"/>
  <c r="H279" i="61"/>
  <c r="I279" i="61"/>
  <c r="J279" i="61" s="1"/>
  <c r="U279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D25" i="49" l="1"/>
  <c r="D22" i="49"/>
  <c r="D16" i="49"/>
  <c r="D14" i="49"/>
  <c r="D11" i="49"/>
  <c r="D21" i="49"/>
  <c r="D17" i="49"/>
  <c r="D13" i="49"/>
  <c r="D19" i="49"/>
  <c r="D20" i="49"/>
  <c r="D24" i="49"/>
  <c r="D12" i="49"/>
  <c r="D23" i="49"/>
  <c r="D18" i="49"/>
  <c r="D15" i="49"/>
  <c r="E365" i="61"/>
  <c r="E363" i="61"/>
  <c r="E361" i="61"/>
  <c r="E359" i="61"/>
  <c r="E357" i="61"/>
  <c r="E355" i="61"/>
  <c r="E311" i="61"/>
  <c r="E275" i="61"/>
  <c r="E279" i="61"/>
  <c r="E277" i="61"/>
  <c r="E364" i="61"/>
  <c r="E362" i="61"/>
  <c r="E360" i="61"/>
  <c r="E358" i="61"/>
  <c r="E356" i="61"/>
  <c r="E354" i="61"/>
  <c r="N322" i="61"/>
  <c r="E273" i="61"/>
  <c r="O370" i="61"/>
  <c r="W361" i="61"/>
  <c r="E271" i="61"/>
  <c r="E281" i="61"/>
  <c r="E413" i="61"/>
  <c r="E411" i="61"/>
  <c r="E409" i="61"/>
  <c r="E407" i="61"/>
  <c r="E405" i="61"/>
  <c r="E403" i="61"/>
  <c r="E401" i="61"/>
  <c r="E399" i="61"/>
  <c r="E397" i="61"/>
  <c r="E395" i="61"/>
  <c r="E393" i="61"/>
  <c r="E377" i="61"/>
  <c r="E375" i="61"/>
  <c r="E373" i="61"/>
  <c r="E371" i="61"/>
  <c r="O341" i="61"/>
  <c r="S424" i="61"/>
  <c r="V317" i="61"/>
  <c r="E278" i="61"/>
  <c r="E274" i="61"/>
  <c r="E270" i="61"/>
  <c r="E268" i="61" s="1"/>
  <c r="E280" i="61"/>
  <c r="E316" i="61"/>
  <c r="E314" i="61"/>
  <c r="E276" i="61"/>
  <c r="E272" i="61"/>
  <c r="E412" i="61"/>
  <c r="E410" i="61"/>
  <c r="E408" i="61"/>
  <c r="E406" i="61"/>
  <c r="E404" i="61"/>
  <c r="E402" i="61"/>
  <c r="E390" i="61"/>
  <c r="E376" i="61"/>
  <c r="E374" i="61"/>
  <c r="E372" i="61"/>
  <c r="Q317" i="61"/>
  <c r="E370" i="61"/>
  <c r="E368" i="61"/>
  <c r="E366" i="61"/>
  <c r="T328" i="61"/>
  <c r="T440" i="61"/>
  <c r="E431" i="61"/>
  <c r="E429" i="61"/>
  <c r="E427" i="61"/>
  <c r="E425" i="61"/>
  <c r="R379" i="61"/>
  <c r="T449" i="61"/>
  <c r="P440" i="61"/>
  <c r="E423" i="61"/>
  <c r="E421" i="61"/>
  <c r="E419" i="61"/>
  <c r="E417" i="61"/>
  <c r="E415" i="61"/>
  <c r="M379" i="61"/>
  <c r="S308" i="61"/>
  <c r="T278" i="61"/>
  <c r="O322" i="61"/>
  <c r="N317" i="61"/>
  <c r="E441" i="61"/>
  <c r="E440" i="61"/>
  <c r="E438" i="61"/>
  <c r="E436" i="61"/>
  <c r="E434" i="61"/>
  <c r="W440" i="61"/>
  <c r="E424" i="61"/>
  <c r="E422" i="61"/>
  <c r="E420" i="61"/>
  <c r="E418" i="61"/>
  <c r="E416" i="61"/>
  <c r="E414" i="61"/>
  <c r="Q333" i="61"/>
  <c r="V440" i="61"/>
  <c r="E353" i="61"/>
  <c r="E351" i="61"/>
  <c r="S401" i="61"/>
  <c r="V308" i="61"/>
  <c r="E294" i="61"/>
  <c r="P424" i="61"/>
  <c r="N432" i="61"/>
  <c r="V424" i="61"/>
  <c r="K424" i="61"/>
  <c r="K391" i="61"/>
  <c r="W379" i="61"/>
  <c r="O379" i="61"/>
  <c r="W341" i="61"/>
  <c r="E331" i="61"/>
  <c r="E318" i="61"/>
  <c r="E296" i="61"/>
  <c r="E286" i="61"/>
  <c r="W275" i="61"/>
  <c r="E303" i="61"/>
  <c r="E301" i="61"/>
  <c r="E299" i="61"/>
  <c r="E297" i="61"/>
  <c r="E295" i="61"/>
  <c r="E293" i="61"/>
  <c r="E291" i="61"/>
  <c r="E289" i="61"/>
  <c r="E287" i="61"/>
  <c r="E285" i="61"/>
  <c r="E283" i="61"/>
  <c r="J424" i="61"/>
  <c r="V379" i="61"/>
  <c r="N379" i="61"/>
  <c r="S370" i="61"/>
  <c r="E369" i="61"/>
  <c r="E367" i="61"/>
  <c r="E340" i="61"/>
  <c r="E338" i="61"/>
  <c r="E336" i="61"/>
  <c r="E334" i="61"/>
  <c r="S321" i="61"/>
  <c r="R312" i="61"/>
  <c r="E304" i="61"/>
  <c r="E391" i="61"/>
  <c r="E389" i="61"/>
  <c r="E387" i="61"/>
  <c r="E385" i="61"/>
  <c r="E383" i="61"/>
  <c r="E381" i="61"/>
  <c r="T379" i="61"/>
  <c r="L379" i="61"/>
  <c r="E378" i="61"/>
  <c r="V354" i="61"/>
  <c r="R424" i="61"/>
  <c r="N305" i="61"/>
  <c r="W303" i="61"/>
  <c r="Q424" i="61"/>
  <c r="S379" i="61"/>
  <c r="J379" i="61"/>
  <c r="V356" i="61"/>
  <c r="O333" i="61"/>
  <c r="E321" i="61"/>
  <c r="E319" i="61"/>
  <c r="E312" i="61"/>
  <c r="E300" i="61"/>
  <c r="E288" i="61"/>
  <c r="E282" i="61"/>
  <c r="K333" i="61"/>
  <c r="E328" i="61"/>
  <c r="E326" i="61"/>
  <c r="E324" i="61"/>
  <c r="W311" i="61"/>
  <c r="E298" i="61"/>
  <c r="E292" i="61"/>
  <c r="E284" i="61"/>
  <c r="O303" i="61"/>
  <c r="N424" i="61"/>
  <c r="P415" i="61"/>
  <c r="E400" i="61"/>
  <c r="E398" i="61"/>
  <c r="E396" i="61"/>
  <c r="E394" i="61"/>
  <c r="E392" i="61"/>
  <c r="Q379" i="61"/>
  <c r="E302" i="61"/>
  <c r="E290" i="61"/>
  <c r="E305" i="61"/>
  <c r="M424" i="61"/>
  <c r="E388" i="61"/>
  <c r="E386" i="61"/>
  <c r="E384" i="61"/>
  <c r="E382" i="61"/>
  <c r="E380" i="61"/>
  <c r="P379" i="61"/>
  <c r="E379" i="61"/>
  <c r="E348" i="61"/>
  <c r="E317" i="61"/>
  <c r="E315" i="61"/>
  <c r="E308" i="61"/>
  <c r="R298" i="61"/>
  <c r="Q449" i="61"/>
  <c r="L432" i="61"/>
  <c r="R370" i="61"/>
  <c r="E349" i="61"/>
  <c r="E307" i="61"/>
  <c r="E306" i="61"/>
  <c r="E448" i="61"/>
  <c r="E446" i="61"/>
  <c r="E444" i="61"/>
  <c r="E442" i="61"/>
  <c r="E347" i="61"/>
  <c r="E345" i="61"/>
  <c r="E343" i="61"/>
  <c r="T333" i="61"/>
  <c r="W333" i="61"/>
  <c r="E310" i="61"/>
  <c r="Q308" i="61"/>
  <c r="W306" i="61"/>
  <c r="R440" i="61"/>
  <c r="Q401" i="61"/>
  <c r="J370" i="61"/>
  <c r="V364" i="61"/>
  <c r="M348" i="61"/>
  <c r="S333" i="61"/>
  <c r="V333" i="61"/>
  <c r="E329" i="61"/>
  <c r="E322" i="61"/>
  <c r="E313" i="61"/>
  <c r="O311" i="61"/>
  <c r="E449" i="61"/>
  <c r="E439" i="61"/>
  <c r="E437" i="61"/>
  <c r="E435" i="61"/>
  <c r="E433" i="61"/>
  <c r="E432" i="61"/>
  <c r="E430" i="61"/>
  <c r="E428" i="61"/>
  <c r="E426" i="61"/>
  <c r="T391" i="61"/>
  <c r="Q357" i="61"/>
  <c r="E352" i="61"/>
  <c r="E350" i="61"/>
  <c r="E341" i="61"/>
  <c r="E339" i="61"/>
  <c r="E337" i="61"/>
  <c r="E335" i="61"/>
  <c r="R333" i="61"/>
  <c r="E327" i="61"/>
  <c r="E325" i="61"/>
  <c r="E323" i="61"/>
  <c r="E320" i="61"/>
  <c r="T306" i="61"/>
  <c r="T277" i="61"/>
  <c r="V448" i="61"/>
  <c r="N440" i="61"/>
  <c r="V432" i="61"/>
  <c r="M412" i="61"/>
  <c r="S306" i="61"/>
  <c r="M295" i="61"/>
  <c r="E447" i="61"/>
  <c r="E445" i="61"/>
  <c r="E443" i="61"/>
  <c r="W423" i="61"/>
  <c r="J385" i="61"/>
  <c r="O358" i="61"/>
  <c r="O349" i="61"/>
  <c r="E346" i="61"/>
  <c r="E344" i="61"/>
  <c r="E342" i="61"/>
  <c r="P333" i="61"/>
  <c r="T322" i="61"/>
  <c r="E309" i="61"/>
  <c r="N306" i="61"/>
  <c r="S277" i="61"/>
  <c r="P277" i="61"/>
  <c r="L295" i="61"/>
  <c r="O448" i="61"/>
  <c r="S432" i="61"/>
  <c r="O378" i="61"/>
  <c r="J358" i="61"/>
  <c r="E332" i="61"/>
  <c r="E330" i="61"/>
  <c r="Q281" i="61"/>
  <c r="Q440" i="61"/>
  <c r="Q432" i="61"/>
  <c r="R431" i="61"/>
  <c r="T346" i="61"/>
  <c r="V340" i="61"/>
  <c r="J328" i="61"/>
  <c r="K322" i="61"/>
  <c r="Q270" i="61"/>
  <c r="Q303" i="61"/>
  <c r="M281" i="61"/>
  <c r="Q448" i="61"/>
  <c r="P411" i="61"/>
  <c r="S383" i="61"/>
  <c r="W370" i="61"/>
  <c r="Q346" i="61"/>
  <c r="Q329" i="61"/>
  <c r="V310" i="61"/>
  <c r="V403" i="61"/>
  <c r="P383" i="61"/>
  <c r="Q370" i="61"/>
  <c r="V370" i="61"/>
  <c r="T358" i="61"/>
  <c r="M346" i="61"/>
  <c r="Q340" i="61"/>
  <c r="V338" i="61"/>
  <c r="O329" i="61"/>
  <c r="V324" i="61"/>
  <c r="L440" i="61"/>
  <c r="J432" i="61"/>
  <c r="N427" i="61"/>
  <c r="M393" i="61"/>
  <c r="K383" i="61"/>
  <c r="J371" i="61"/>
  <c r="P370" i="61"/>
  <c r="P358" i="61"/>
  <c r="P350" i="61"/>
  <c r="L346" i="61"/>
  <c r="E333" i="61"/>
  <c r="J278" i="61"/>
  <c r="J440" i="61"/>
  <c r="T403" i="61"/>
  <c r="W374" i="61"/>
  <c r="T342" i="61"/>
  <c r="W327" i="61"/>
  <c r="J324" i="61"/>
  <c r="V316" i="61"/>
  <c r="R428" i="61"/>
  <c r="P403" i="61"/>
  <c r="S398" i="61"/>
  <c r="S391" i="61"/>
  <c r="N370" i="61"/>
  <c r="L358" i="61"/>
  <c r="R348" i="61"/>
  <c r="S342" i="61"/>
  <c r="R293" i="61"/>
  <c r="V281" i="61"/>
  <c r="S440" i="61"/>
  <c r="T432" i="61"/>
  <c r="P428" i="61"/>
  <c r="S410" i="61"/>
  <c r="N403" i="61"/>
  <c r="N394" i="61"/>
  <c r="P391" i="61"/>
  <c r="S374" i="61"/>
  <c r="K370" i="61"/>
  <c r="K358" i="61"/>
  <c r="M351" i="61"/>
  <c r="Q348" i="61"/>
  <c r="L342" i="61"/>
  <c r="N333" i="61"/>
  <c r="M327" i="61"/>
  <c r="N316" i="61"/>
  <c r="V306" i="61"/>
  <c r="W278" i="61"/>
  <c r="O277" i="61"/>
  <c r="O286" i="61"/>
  <c r="K285" i="61"/>
  <c r="R281" i="61"/>
  <c r="L449" i="61"/>
  <c r="T448" i="61"/>
  <c r="V447" i="61"/>
  <c r="W432" i="61"/>
  <c r="M432" i="61"/>
  <c r="T424" i="61"/>
  <c r="L424" i="61"/>
  <c r="S417" i="61"/>
  <c r="N414" i="61"/>
  <c r="W410" i="61"/>
  <c r="M362" i="61"/>
  <c r="N360" i="61"/>
  <c r="Q342" i="61"/>
  <c r="O309" i="61"/>
  <c r="N286" i="61"/>
  <c r="J285" i="61"/>
  <c r="S435" i="61"/>
  <c r="S431" i="61"/>
  <c r="Q417" i="61"/>
  <c r="K414" i="61"/>
  <c r="K409" i="61"/>
  <c r="K362" i="61"/>
  <c r="L360" i="61"/>
  <c r="S350" i="61"/>
  <c r="N348" i="61"/>
  <c r="O342" i="61"/>
  <c r="Q341" i="61"/>
  <c r="R340" i="61"/>
  <c r="W329" i="61"/>
  <c r="T312" i="61"/>
  <c r="M309" i="61"/>
  <c r="R308" i="61"/>
  <c r="O306" i="61"/>
  <c r="R278" i="61"/>
  <c r="V277" i="61"/>
  <c r="V275" i="61"/>
  <c r="S301" i="61"/>
  <c r="J300" i="61"/>
  <c r="L281" i="61"/>
  <c r="M448" i="61"/>
  <c r="Q442" i="61"/>
  <c r="O431" i="61"/>
  <c r="N430" i="61"/>
  <c r="P421" i="61"/>
  <c r="W414" i="61"/>
  <c r="L411" i="61"/>
  <c r="R410" i="61"/>
  <c r="Q364" i="61"/>
  <c r="R352" i="61"/>
  <c r="P340" i="61"/>
  <c r="V336" i="61"/>
  <c r="J317" i="61"/>
  <c r="K316" i="61"/>
  <c r="K313" i="61"/>
  <c r="J312" i="61"/>
  <c r="L306" i="61"/>
  <c r="O278" i="61"/>
  <c r="Q301" i="61"/>
  <c r="K431" i="61"/>
  <c r="V415" i="61"/>
  <c r="V414" i="61"/>
  <c r="W387" i="61"/>
  <c r="S386" i="61"/>
  <c r="S371" i="61"/>
  <c r="V360" i="61"/>
  <c r="W358" i="61"/>
  <c r="Q352" i="61"/>
  <c r="W342" i="61"/>
  <c r="N340" i="61"/>
  <c r="Q324" i="61"/>
  <c r="L278" i="61"/>
  <c r="Q302" i="61"/>
  <c r="K301" i="61"/>
  <c r="W281" i="61"/>
  <c r="W448" i="61"/>
  <c r="R432" i="61"/>
  <c r="J431" i="61"/>
  <c r="S427" i="61"/>
  <c r="W424" i="61"/>
  <c r="Q378" i="61"/>
  <c r="R371" i="61"/>
  <c r="S358" i="61"/>
  <c r="M352" i="61"/>
  <c r="V348" i="61"/>
  <c r="M340" i="61"/>
  <c r="W337" i="61"/>
  <c r="J336" i="61"/>
  <c r="P325" i="61"/>
  <c r="N324" i="61"/>
  <c r="M319" i="61"/>
  <c r="W309" i="61"/>
  <c r="V286" i="61"/>
  <c r="T414" i="61"/>
  <c r="N387" i="61"/>
  <c r="S362" i="61"/>
  <c r="T360" i="61"/>
  <c r="S285" i="61"/>
  <c r="W431" i="61"/>
  <c r="S414" i="61"/>
  <c r="Q362" i="61"/>
  <c r="R360" i="61"/>
  <c r="Q309" i="61"/>
  <c r="R289" i="61"/>
  <c r="P270" i="61"/>
  <c r="R386" i="61"/>
  <c r="R277" i="61"/>
  <c r="T275" i="61"/>
  <c r="W270" i="61"/>
  <c r="O270" i="61"/>
  <c r="T303" i="61"/>
  <c r="R301" i="61"/>
  <c r="V300" i="61"/>
  <c r="W295" i="61"/>
  <c r="K295" i="61"/>
  <c r="T294" i="61"/>
  <c r="P289" i="61"/>
  <c r="S287" i="61"/>
  <c r="P286" i="61"/>
  <c r="K448" i="61"/>
  <c r="S447" i="61"/>
  <c r="V444" i="61"/>
  <c r="L427" i="61"/>
  <c r="W406" i="61"/>
  <c r="W394" i="61"/>
  <c r="V389" i="61"/>
  <c r="V387" i="61"/>
  <c r="Q386" i="61"/>
  <c r="V382" i="61"/>
  <c r="Q371" i="61"/>
  <c r="L350" i="61"/>
  <c r="P348" i="61"/>
  <c r="S346" i="61"/>
  <c r="K346" i="61"/>
  <c r="T338" i="61"/>
  <c r="L322" i="61"/>
  <c r="W318" i="61"/>
  <c r="L317" i="61"/>
  <c r="S316" i="61"/>
  <c r="Q312" i="61"/>
  <c r="T311" i="61"/>
  <c r="Q310" i="61"/>
  <c r="P309" i="61"/>
  <c r="M306" i="61"/>
  <c r="S275" i="61"/>
  <c r="V272" i="61"/>
  <c r="V270" i="61"/>
  <c r="N270" i="61"/>
  <c r="S294" i="61"/>
  <c r="O289" i="61"/>
  <c r="R447" i="61"/>
  <c r="T407" i="61"/>
  <c r="V393" i="61"/>
  <c r="V390" i="61"/>
  <c r="P386" i="61"/>
  <c r="P371" i="61"/>
  <c r="J350" i="61"/>
  <c r="R346" i="61"/>
  <c r="J346" i="61"/>
  <c r="S338" i="61"/>
  <c r="W313" i="61"/>
  <c r="Q275" i="61"/>
  <c r="W274" i="61"/>
  <c r="M270" i="61"/>
  <c r="T300" i="61"/>
  <c r="T295" i="61"/>
  <c r="R294" i="61"/>
  <c r="W289" i="61"/>
  <c r="N289" i="61"/>
  <c r="S448" i="61"/>
  <c r="Q447" i="61"/>
  <c r="V446" i="61"/>
  <c r="R444" i="61"/>
  <c r="S407" i="61"/>
  <c r="T406" i="61"/>
  <c r="S394" i="61"/>
  <c r="R389" i="61"/>
  <c r="T387" i="61"/>
  <c r="O386" i="61"/>
  <c r="N374" i="61"/>
  <c r="W371" i="61"/>
  <c r="N371" i="61"/>
  <c r="Q338" i="61"/>
  <c r="Q318" i="61"/>
  <c r="V313" i="61"/>
  <c r="V294" i="61"/>
  <c r="L277" i="61"/>
  <c r="M275" i="61"/>
  <c r="S273" i="61"/>
  <c r="T272" i="61"/>
  <c r="T270" i="61"/>
  <c r="L270" i="61"/>
  <c r="K303" i="61"/>
  <c r="J301" i="61"/>
  <c r="R300" i="61"/>
  <c r="S295" i="61"/>
  <c r="Q294" i="61"/>
  <c r="V289" i="61"/>
  <c r="M289" i="61"/>
  <c r="R448" i="61"/>
  <c r="O447" i="61"/>
  <c r="P445" i="61"/>
  <c r="N444" i="61"/>
  <c r="P437" i="61"/>
  <c r="Q407" i="61"/>
  <c r="Q406" i="61"/>
  <c r="R394" i="61"/>
  <c r="S393" i="61"/>
  <c r="T390" i="61"/>
  <c r="Q389" i="61"/>
  <c r="S387" i="61"/>
  <c r="W386" i="61"/>
  <c r="N386" i="61"/>
  <c r="S385" i="61"/>
  <c r="K374" i="61"/>
  <c r="V371" i="61"/>
  <c r="M371" i="61"/>
  <c r="W350" i="61"/>
  <c r="J348" i="61"/>
  <c r="P346" i="61"/>
  <c r="W346" i="61"/>
  <c r="R342" i="61"/>
  <c r="J340" i="61"/>
  <c r="O338" i="61"/>
  <c r="L333" i="61"/>
  <c r="S322" i="61"/>
  <c r="W322" i="61"/>
  <c r="P318" i="61"/>
  <c r="W312" i="61"/>
  <c r="R306" i="61"/>
  <c r="Q279" i="61"/>
  <c r="K275" i="61"/>
  <c r="P274" i="61"/>
  <c r="Q272" i="61"/>
  <c r="S270" i="61"/>
  <c r="K270" i="61"/>
  <c r="P300" i="61"/>
  <c r="Q295" i="61"/>
  <c r="P294" i="61"/>
  <c r="R290" i="61"/>
  <c r="K289" i="61"/>
  <c r="N447" i="61"/>
  <c r="R446" i="61"/>
  <c r="P432" i="61"/>
  <c r="W428" i="61"/>
  <c r="W427" i="61"/>
  <c r="N406" i="61"/>
  <c r="R393" i="61"/>
  <c r="N389" i="61"/>
  <c r="Q387" i="61"/>
  <c r="V386" i="61"/>
  <c r="M386" i="61"/>
  <c r="P385" i="61"/>
  <c r="L371" i="61"/>
  <c r="O346" i="61"/>
  <c r="R344" i="61"/>
  <c r="M338" i="61"/>
  <c r="Q322" i="61"/>
  <c r="V320" i="61"/>
  <c r="O318" i="61"/>
  <c r="T317" i="61"/>
  <c r="S313" i="61"/>
  <c r="V312" i="61"/>
  <c r="O308" i="61"/>
  <c r="Q306" i="61"/>
  <c r="Q289" i="61"/>
  <c r="R270" i="61"/>
  <c r="M300" i="61"/>
  <c r="O295" i="61"/>
  <c r="W294" i="61"/>
  <c r="N294" i="61"/>
  <c r="J290" i="61"/>
  <c r="S289" i="61"/>
  <c r="J289" i="61"/>
  <c r="W286" i="61"/>
  <c r="P448" i="61"/>
  <c r="W447" i="61"/>
  <c r="J447" i="61"/>
  <c r="J446" i="61"/>
  <c r="R438" i="61"/>
  <c r="O432" i="61"/>
  <c r="Q421" i="61"/>
  <c r="T411" i="61"/>
  <c r="N409" i="61"/>
  <c r="L406" i="61"/>
  <c r="P393" i="61"/>
  <c r="J389" i="61"/>
  <c r="O387" i="61"/>
  <c r="K386" i="61"/>
  <c r="M385" i="61"/>
  <c r="T371" i="61"/>
  <c r="K371" i="61"/>
  <c r="Q351" i="61"/>
  <c r="T350" i="61"/>
  <c r="V346" i="61"/>
  <c r="M344" i="61"/>
  <c r="P342" i="61"/>
  <c r="W338" i="61"/>
  <c r="K338" i="61"/>
  <c r="R325" i="61"/>
  <c r="P322" i="61"/>
  <c r="V322" i="61"/>
  <c r="M318" i="61"/>
  <c r="R317" i="61"/>
  <c r="O313" i="61"/>
  <c r="P306" i="61"/>
  <c r="Q278" i="61"/>
  <c r="W277" i="61"/>
  <c r="M277" i="61"/>
  <c r="R275" i="61"/>
  <c r="O274" i="61"/>
  <c r="K273" i="61"/>
  <c r="M305" i="61"/>
  <c r="Q300" i="61"/>
  <c r="S298" i="61"/>
  <c r="Q297" i="61"/>
  <c r="O294" i="61"/>
  <c r="S293" i="61"/>
  <c r="Q287" i="61"/>
  <c r="R282" i="61"/>
  <c r="T281" i="61"/>
  <c r="K440" i="61"/>
  <c r="Q439" i="61"/>
  <c r="L438" i="61"/>
  <c r="M437" i="61"/>
  <c r="T436" i="61"/>
  <c r="R435" i="61"/>
  <c r="O428" i="61"/>
  <c r="T427" i="61"/>
  <c r="K427" i="61"/>
  <c r="V422" i="61"/>
  <c r="T419" i="61"/>
  <c r="Q418" i="61"/>
  <c r="P417" i="61"/>
  <c r="R412" i="61"/>
  <c r="Q411" i="61"/>
  <c r="V409" i="61"/>
  <c r="J409" i="61"/>
  <c r="O406" i="61"/>
  <c r="V405" i="61"/>
  <c r="L403" i="61"/>
  <c r="P401" i="61"/>
  <c r="Q398" i="61"/>
  <c r="N393" i="61"/>
  <c r="L391" i="61"/>
  <c r="P387" i="61"/>
  <c r="V385" i="61"/>
  <c r="K385" i="61"/>
  <c r="L383" i="61"/>
  <c r="K378" i="61"/>
  <c r="L375" i="61"/>
  <c r="T374" i="61"/>
  <c r="J374" i="61"/>
  <c r="R362" i="61"/>
  <c r="J362" i="61"/>
  <c r="Q360" i="61"/>
  <c r="R358" i="61"/>
  <c r="P357" i="61"/>
  <c r="K350" i="61"/>
  <c r="Q349" i="61"/>
  <c r="Q344" i="61"/>
  <c r="N338" i="61"/>
  <c r="M333" i="61"/>
  <c r="S329" i="61"/>
  <c r="V328" i="61"/>
  <c r="M324" i="61"/>
  <c r="W321" i="61"/>
  <c r="S317" i="61"/>
  <c r="K317" i="61"/>
  <c r="J316" i="61"/>
  <c r="N313" i="61"/>
  <c r="P310" i="61"/>
  <c r="V276" i="61"/>
  <c r="R418" i="61"/>
  <c r="V332" i="61"/>
  <c r="T276" i="61"/>
  <c r="P287" i="61"/>
  <c r="S436" i="61"/>
  <c r="Q435" i="61"/>
  <c r="S419" i="61"/>
  <c r="P418" i="61"/>
  <c r="N417" i="61"/>
  <c r="N401" i="61"/>
  <c r="O398" i="61"/>
  <c r="V397" i="61"/>
  <c r="T395" i="61"/>
  <c r="T382" i="61"/>
  <c r="V381" i="61"/>
  <c r="O357" i="61"/>
  <c r="S354" i="61"/>
  <c r="S337" i="61"/>
  <c r="R332" i="61"/>
  <c r="T320" i="61"/>
  <c r="L310" i="61"/>
  <c r="S276" i="61"/>
  <c r="V274" i="61"/>
  <c r="N272" i="61"/>
  <c r="Q271" i="61"/>
  <c r="N300" i="61"/>
  <c r="J298" i="61"/>
  <c r="K294" i="61"/>
  <c r="Q293" i="61"/>
  <c r="O287" i="61"/>
  <c r="R436" i="61"/>
  <c r="O435" i="61"/>
  <c r="T433" i="61"/>
  <c r="R427" i="61"/>
  <c r="T422" i="61"/>
  <c r="Q419" i="61"/>
  <c r="O418" i="61"/>
  <c r="M417" i="61"/>
  <c r="S409" i="61"/>
  <c r="R405" i="61"/>
  <c r="S403" i="61"/>
  <c r="M401" i="61"/>
  <c r="N398" i="61"/>
  <c r="Q395" i="61"/>
  <c r="S390" i="61"/>
  <c r="Q382" i="61"/>
  <c r="W378" i="61"/>
  <c r="R374" i="61"/>
  <c r="S366" i="61"/>
  <c r="P362" i="61"/>
  <c r="W357" i="61"/>
  <c r="N357" i="61"/>
  <c r="V357" i="61"/>
  <c r="Q354" i="61"/>
  <c r="Q337" i="61"/>
  <c r="Q332" i="61"/>
  <c r="V326" i="61"/>
  <c r="R320" i="61"/>
  <c r="R316" i="61"/>
  <c r="R276" i="61"/>
  <c r="L272" i="61"/>
  <c r="W305" i="61"/>
  <c r="K293" i="61"/>
  <c r="W287" i="61"/>
  <c r="M287" i="61"/>
  <c r="P281" i="61"/>
  <c r="R280" i="61"/>
  <c r="S443" i="61"/>
  <c r="Q436" i="61"/>
  <c r="W435" i="61"/>
  <c r="N435" i="61"/>
  <c r="Q433" i="61"/>
  <c r="T428" i="61"/>
  <c r="Q427" i="61"/>
  <c r="S422" i="61"/>
  <c r="P419" i="61"/>
  <c r="W418" i="61"/>
  <c r="N418" i="61"/>
  <c r="V417" i="61"/>
  <c r="K417" i="61"/>
  <c r="Q414" i="61"/>
  <c r="N410" i="61"/>
  <c r="R409" i="61"/>
  <c r="V406" i="61"/>
  <c r="K406" i="61"/>
  <c r="N405" i="61"/>
  <c r="R403" i="61"/>
  <c r="V401" i="61"/>
  <c r="K401" i="61"/>
  <c r="W398" i="61"/>
  <c r="L398" i="61"/>
  <c r="R397" i="61"/>
  <c r="P395" i="61"/>
  <c r="O390" i="61"/>
  <c r="Q388" i="61"/>
  <c r="K387" i="61"/>
  <c r="J386" i="61"/>
  <c r="R385" i="61"/>
  <c r="O382" i="61"/>
  <c r="R381" i="61"/>
  <c r="Q374" i="61"/>
  <c r="T367" i="61"/>
  <c r="R366" i="61"/>
  <c r="W362" i="61"/>
  <c r="O362" i="61"/>
  <c r="J360" i="61"/>
  <c r="M357" i="61"/>
  <c r="P354" i="61"/>
  <c r="R350" i="61"/>
  <c r="O337" i="61"/>
  <c r="Q336" i="61"/>
  <c r="Q335" i="61"/>
  <c r="P332" i="61"/>
  <c r="K329" i="61"/>
  <c r="N328" i="61"/>
  <c r="Q320" i="61"/>
  <c r="P317" i="61"/>
  <c r="Q316" i="61"/>
  <c r="W310" i="61"/>
  <c r="Q276" i="61"/>
  <c r="S274" i="61"/>
  <c r="V305" i="61"/>
  <c r="L300" i="61"/>
  <c r="J293" i="61"/>
  <c r="V287" i="61"/>
  <c r="L287" i="61"/>
  <c r="Q286" i="61"/>
  <c r="V284" i="61"/>
  <c r="N443" i="61"/>
  <c r="O440" i="61"/>
  <c r="O436" i="61"/>
  <c r="V435" i="61"/>
  <c r="M435" i="61"/>
  <c r="Q434" i="61"/>
  <c r="L433" i="61"/>
  <c r="S428" i="61"/>
  <c r="O427" i="61"/>
  <c r="R422" i="61"/>
  <c r="O419" i="61"/>
  <c r="V418" i="61"/>
  <c r="M418" i="61"/>
  <c r="J417" i="61"/>
  <c r="P409" i="61"/>
  <c r="J405" i="61"/>
  <c r="Q403" i="61"/>
  <c r="J401" i="61"/>
  <c r="V398" i="61"/>
  <c r="K398" i="61"/>
  <c r="Q397" i="61"/>
  <c r="L395" i="61"/>
  <c r="M388" i="61"/>
  <c r="Q385" i="61"/>
  <c r="T383" i="61"/>
  <c r="N382" i="61"/>
  <c r="Q381" i="61"/>
  <c r="Q380" i="61"/>
  <c r="R378" i="61"/>
  <c r="O374" i="61"/>
  <c r="P367" i="61"/>
  <c r="P366" i="61"/>
  <c r="V362" i="61"/>
  <c r="N362" i="61"/>
  <c r="T357" i="61"/>
  <c r="L357" i="61"/>
  <c r="N354" i="61"/>
  <c r="Q350" i="61"/>
  <c r="K337" i="61"/>
  <c r="N336" i="61"/>
  <c r="M335" i="61"/>
  <c r="N332" i="61"/>
  <c r="M328" i="61"/>
  <c r="Q327" i="61"/>
  <c r="Q326" i="61"/>
  <c r="R324" i="61"/>
  <c r="N320" i="61"/>
  <c r="Q319" i="61"/>
  <c r="W317" i="61"/>
  <c r="O317" i="61"/>
  <c r="P316" i="61"/>
  <c r="Q314" i="61"/>
  <c r="T313" i="61"/>
  <c r="T310" i="61"/>
  <c r="P276" i="61"/>
  <c r="R274" i="61"/>
  <c r="R288" i="61"/>
  <c r="W436" i="61"/>
  <c r="N436" i="61"/>
  <c r="K435" i="61"/>
  <c r="W419" i="61"/>
  <c r="L419" i="61"/>
  <c r="K418" i="61"/>
  <c r="N397" i="61"/>
  <c r="N381" i="61"/>
  <c r="V373" i="61"/>
  <c r="S357" i="61"/>
  <c r="K357" i="61"/>
  <c r="M354" i="61"/>
  <c r="M332" i="61"/>
  <c r="P326" i="61"/>
  <c r="L320" i="61"/>
  <c r="M311" i="61"/>
  <c r="S310" i="61"/>
  <c r="W276" i="61"/>
  <c r="O276" i="61"/>
  <c r="Q274" i="61"/>
  <c r="O305" i="61"/>
  <c r="J296" i="61"/>
  <c r="Q290" i="61"/>
  <c r="J288" i="61"/>
  <c r="T287" i="61"/>
  <c r="W439" i="61"/>
  <c r="T438" i="61"/>
  <c r="Q437" i="61"/>
  <c r="V436" i="61"/>
  <c r="L436" i="61"/>
  <c r="T435" i="61"/>
  <c r="J435" i="61"/>
  <c r="Q431" i="61"/>
  <c r="Q428" i="61"/>
  <c r="V427" i="61"/>
  <c r="M427" i="61"/>
  <c r="Q426" i="61"/>
  <c r="V419" i="61"/>
  <c r="K419" i="61"/>
  <c r="S418" i="61"/>
  <c r="J418" i="61"/>
  <c r="R417" i="61"/>
  <c r="M409" i="61"/>
  <c r="S406" i="61"/>
  <c r="W403" i="61"/>
  <c r="O403" i="61"/>
  <c r="R401" i="61"/>
  <c r="T398" i="61"/>
  <c r="J397" i="61"/>
  <c r="Q393" i="61"/>
  <c r="Q391" i="61"/>
  <c r="W390" i="61"/>
  <c r="R387" i="61"/>
  <c r="N385" i="61"/>
  <c r="Q383" i="61"/>
  <c r="W382" i="61"/>
  <c r="J381" i="61"/>
  <c r="P378" i="61"/>
  <c r="V374" i="61"/>
  <c r="L374" i="61"/>
  <c r="T362" i="61"/>
  <c r="R357" i="61"/>
  <c r="W354" i="61"/>
  <c r="K354" i="61"/>
  <c r="O350" i="61"/>
  <c r="W349" i="61"/>
  <c r="T344" i="61"/>
  <c r="J332" i="61"/>
  <c r="N326" i="61"/>
  <c r="P324" i="61"/>
  <c r="J320" i="61"/>
  <c r="W316" i="61"/>
  <c r="M316" i="61"/>
  <c r="Q313" i="61"/>
  <c r="R310" i="61"/>
  <c r="T292" i="61"/>
  <c r="J330" i="61"/>
  <c r="R330" i="61"/>
  <c r="K330" i="61"/>
  <c r="S330" i="61"/>
  <c r="L330" i="61"/>
  <c r="T330" i="61"/>
  <c r="M330" i="61"/>
  <c r="N330" i="61"/>
  <c r="V330" i="61"/>
  <c r="O330" i="61"/>
  <c r="W330" i="61"/>
  <c r="P330" i="61"/>
  <c r="N276" i="61"/>
  <c r="N274" i="61"/>
  <c r="M303" i="61"/>
  <c r="W302" i="61"/>
  <c r="O302" i="61"/>
  <c r="Q298" i="61"/>
  <c r="O297" i="61"/>
  <c r="R292" i="61"/>
  <c r="P290" i="61"/>
  <c r="K287" i="61"/>
  <c r="T284" i="61"/>
  <c r="O282" i="61"/>
  <c r="J413" i="61"/>
  <c r="W413" i="61"/>
  <c r="M334" i="61"/>
  <c r="J334" i="61"/>
  <c r="T334" i="61"/>
  <c r="K334" i="61"/>
  <c r="L334" i="61"/>
  <c r="O334" i="61"/>
  <c r="P334" i="61"/>
  <c r="Q334" i="61"/>
  <c r="R334" i="61"/>
  <c r="O377" i="61"/>
  <c r="J377" i="61"/>
  <c r="V377" i="61"/>
  <c r="K377" i="61"/>
  <c r="M377" i="61"/>
  <c r="N377" i="61"/>
  <c r="Q377" i="61"/>
  <c r="R377" i="61"/>
  <c r="S377" i="61"/>
  <c r="P302" i="61"/>
  <c r="M276" i="61"/>
  <c r="M274" i="61"/>
  <c r="L303" i="61"/>
  <c r="V302" i="61"/>
  <c r="N302" i="61"/>
  <c r="P298" i="61"/>
  <c r="N297" i="61"/>
  <c r="R296" i="61"/>
  <c r="M294" i="61"/>
  <c r="Q292" i="61"/>
  <c r="W290" i="61"/>
  <c r="O290" i="61"/>
  <c r="Q284" i="61"/>
  <c r="W282" i="61"/>
  <c r="N282" i="61"/>
  <c r="O356" i="61"/>
  <c r="J356" i="61"/>
  <c r="M356" i="61"/>
  <c r="N356" i="61"/>
  <c r="P356" i="61"/>
  <c r="Q356" i="61"/>
  <c r="R356" i="61"/>
  <c r="L276" i="61"/>
  <c r="T274" i="61"/>
  <c r="L274" i="61"/>
  <c r="M302" i="61"/>
  <c r="W298" i="61"/>
  <c r="O298" i="61"/>
  <c r="M297" i="61"/>
  <c r="Q296" i="61"/>
  <c r="L294" i="61"/>
  <c r="P292" i="61"/>
  <c r="V290" i="61"/>
  <c r="N290" i="61"/>
  <c r="O284" i="61"/>
  <c r="V282" i="61"/>
  <c r="M282" i="61"/>
  <c r="J365" i="61"/>
  <c r="R365" i="61"/>
  <c r="K365" i="61"/>
  <c r="S365" i="61"/>
  <c r="L365" i="61"/>
  <c r="T365" i="61"/>
  <c r="M365" i="61"/>
  <c r="N365" i="61"/>
  <c r="V365" i="61"/>
  <c r="O365" i="61"/>
  <c r="W365" i="61"/>
  <c r="P365" i="61"/>
  <c r="J276" i="61"/>
  <c r="K274" i="61"/>
  <c r="R304" i="61"/>
  <c r="T302" i="61"/>
  <c r="L302" i="61"/>
  <c r="V298" i="61"/>
  <c r="N298" i="61"/>
  <c r="N292" i="61"/>
  <c r="M290" i="61"/>
  <c r="N284" i="61"/>
  <c r="L282" i="61"/>
  <c r="M355" i="61"/>
  <c r="Q355" i="61"/>
  <c r="Q282" i="61"/>
  <c r="Q304" i="61"/>
  <c r="S302" i="61"/>
  <c r="K302" i="61"/>
  <c r="L298" i="61"/>
  <c r="W297" i="61"/>
  <c r="M292" i="61"/>
  <c r="T290" i="61"/>
  <c r="L290" i="61"/>
  <c r="R285" i="61"/>
  <c r="M284" i="61"/>
  <c r="T282" i="61"/>
  <c r="K282" i="61"/>
  <c r="O369" i="61"/>
  <c r="J369" i="61"/>
  <c r="V369" i="61"/>
  <c r="K369" i="61"/>
  <c r="M369" i="61"/>
  <c r="N369" i="61"/>
  <c r="Q369" i="61"/>
  <c r="R369" i="61"/>
  <c r="S369" i="61"/>
  <c r="Q277" i="61"/>
  <c r="J304" i="61"/>
  <c r="S303" i="61"/>
  <c r="R302" i="61"/>
  <c r="T298" i="61"/>
  <c r="K298" i="61"/>
  <c r="V297" i="61"/>
  <c r="V292" i="61"/>
  <c r="L292" i="61"/>
  <c r="S290" i="61"/>
  <c r="N287" i="61"/>
  <c r="Q285" i="61"/>
  <c r="W284" i="61"/>
  <c r="L284" i="61"/>
  <c r="S282" i="61"/>
  <c r="J282" i="61"/>
  <c r="J281" i="61"/>
  <c r="N281" i="61"/>
  <c r="L402" i="61"/>
  <c r="J402" i="61"/>
  <c r="S402" i="61"/>
  <c r="K402" i="61"/>
  <c r="M402" i="61"/>
  <c r="V402" i="61"/>
  <c r="N402" i="61"/>
  <c r="W402" i="61"/>
  <c r="O402" i="61"/>
  <c r="P402" i="61"/>
  <c r="Q402" i="61"/>
  <c r="M399" i="61"/>
  <c r="K399" i="61"/>
  <c r="L399" i="61"/>
  <c r="P399" i="61"/>
  <c r="Q399" i="61"/>
  <c r="S399" i="61"/>
  <c r="T399" i="61"/>
  <c r="J280" i="61"/>
  <c r="N448" i="61"/>
  <c r="M445" i="61"/>
  <c r="L444" i="61"/>
  <c r="W443" i="61"/>
  <c r="M443" i="61"/>
  <c r="T441" i="61"/>
  <c r="O439" i="61"/>
  <c r="V438" i="61"/>
  <c r="J438" i="61"/>
  <c r="M430" i="61"/>
  <c r="L428" i="61"/>
  <c r="S423" i="61"/>
  <c r="Q422" i="61"/>
  <c r="R419" i="61"/>
  <c r="J419" i="61"/>
  <c r="N415" i="61"/>
  <c r="S411" i="61"/>
  <c r="K411" i="61"/>
  <c r="V410" i="61"/>
  <c r="M410" i="61"/>
  <c r="P407" i="61"/>
  <c r="S395" i="61"/>
  <c r="K395" i="61"/>
  <c r="V394" i="61"/>
  <c r="M394" i="61"/>
  <c r="K393" i="61"/>
  <c r="N390" i="61"/>
  <c r="J387" i="61"/>
  <c r="L382" i="61"/>
  <c r="S378" i="61"/>
  <c r="J378" i="61"/>
  <c r="K375" i="61"/>
  <c r="O367" i="61"/>
  <c r="O366" i="61"/>
  <c r="P364" i="61"/>
  <c r="R354" i="61"/>
  <c r="J354" i="61"/>
  <c r="S353" i="61"/>
  <c r="L352" i="61"/>
  <c r="V349" i="61"/>
  <c r="N349" i="61"/>
  <c r="S345" i="61"/>
  <c r="L344" i="61"/>
  <c r="Q343" i="61"/>
  <c r="K342" i="61"/>
  <c r="V341" i="61"/>
  <c r="N341" i="61"/>
  <c r="W334" i="61"/>
  <c r="M326" i="61"/>
  <c r="O325" i="61"/>
  <c r="Q321" i="61"/>
  <c r="T318" i="61"/>
  <c r="L318" i="61"/>
  <c r="P314" i="61"/>
  <c r="T309" i="61"/>
  <c r="L309" i="61"/>
  <c r="W308" i="61"/>
  <c r="N308" i="61"/>
  <c r="T444" i="61"/>
  <c r="K444" i="61"/>
  <c r="V443" i="61"/>
  <c r="K443" i="61"/>
  <c r="Q441" i="61"/>
  <c r="K439" i="61"/>
  <c r="L430" i="61"/>
  <c r="Q429" i="61"/>
  <c r="K428" i="61"/>
  <c r="R423" i="61"/>
  <c r="N422" i="61"/>
  <c r="R411" i="61"/>
  <c r="J411" i="61"/>
  <c r="K410" i="61"/>
  <c r="L407" i="61"/>
  <c r="R395" i="61"/>
  <c r="J395" i="61"/>
  <c r="K394" i="61"/>
  <c r="J393" i="61"/>
  <c r="L390" i="61"/>
  <c r="K382" i="61"/>
  <c r="R373" i="61"/>
  <c r="N367" i="61"/>
  <c r="W366" i="61"/>
  <c r="L366" i="61"/>
  <c r="N364" i="61"/>
  <c r="Q353" i="61"/>
  <c r="V352" i="61"/>
  <c r="J352" i="61"/>
  <c r="M349" i="61"/>
  <c r="Q345" i="61"/>
  <c r="V344" i="61"/>
  <c r="J344" i="61"/>
  <c r="M343" i="61"/>
  <c r="J342" i="61"/>
  <c r="M341" i="61"/>
  <c r="T326" i="61"/>
  <c r="L326" i="61"/>
  <c r="W325" i="61"/>
  <c r="N325" i="61"/>
  <c r="O321" i="61"/>
  <c r="S318" i="61"/>
  <c r="K318" i="61"/>
  <c r="N314" i="61"/>
  <c r="L311" i="61"/>
  <c r="S309" i="61"/>
  <c r="K309" i="61"/>
  <c r="M308" i="61"/>
  <c r="L448" i="61"/>
  <c r="K447" i="61"/>
  <c r="S444" i="61"/>
  <c r="J444" i="61"/>
  <c r="J443" i="61"/>
  <c r="L441" i="61"/>
  <c r="J439" i="61"/>
  <c r="K436" i="61"/>
  <c r="V430" i="61"/>
  <c r="J430" i="61"/>
  <c r="P429" i="61"/>
  <c r="J428" i="61"/>
  <c r="T425" i="61"/>
  <c r="Q423" i="61"/>
  <c r="M422" i="61"/>
  <c r="J410" i="61"/>
  <c r="K407" i="61"/>
  <c r="Q405" i="61"/>
  <c r="M403" i="61"/>
  <c r="J394" i="61"/>
  <c r="K390" i="61"/>
  <c r="Q373" i="61"/>
  <c r="W367" i="61"/>
  <c r="M367" i="61"/>
  <c r="K366" i="61"/>
  <c r="M364" i="61"/>
  <c r="P363" i="61"/>
  <c r="Q358" i="61"/>
  <c r="O353" i="61"/>
  <c r="T349" i="61"/>
  <c r="L349" i="61"/>
  <c r="O345" i="61"/>
  <c r="T341" i="61"/>
  <c r="L341" i="61"/>
  <c r="P338" i="61"/>
  <c r="T336" i="61"/>
  <c r="R328" i="61"/>
  <c r="S326" i="61"/>
  <c r="K326" i="61"/>
  <c r="V325" i="61"/>
  <c r="M325" i="61"/>
  <c r="K321" i="61"/>
  <c r="R318" i="61"/>
  <c r="J318" i="61"/>
  <c r="W314" i="61"/>
  <c r="L314" i="61"/>
  <c r="R309" i="61"/>
  <c r="J309" i="61"/>
  <c r="J308" i="61"/>
  <c r="J436" i="61"/>
  <c r="Q425" i="61"/>
  <c r="O423" i="61"/>
  <c r="L422" i="61"/>
  <c r="T375" i="61"/>
  <c r="N373" i="61"/>
  <c r="Q372" i="61"/>
  <c r="V367" i="61"/>
  <c r="L367" i="61"/>
  <c r="T366" i="61"/>
  <c r="J366" i="61"/>
  <c r="J364" i="61"/>
  <c r="K363" i="61"/>
  <c r="O354" i="61"/>
  <c r="K353" i="61"/>
  <c r="T352" i="61"/>
  <c r="S349" i="61"/>
  <c r="K349" i="61"/>
  <c r="K345" i="61"/>
  <c r="S341" i="61"/>
  <c r="K341" i="61"/>
  <c r="R336" i="61"/>
  <c r="Q328" i="61"/>
  <c r="R326" i="61"/>
  <c r="J326" i="61"/>
  <c r="K325" i="61"/>
  <c r="V314" i="61"/>
  <c r="K314" i="61"/>
  <c r="Q446" i="61"/>
  <c r="Q444" i="61"/>
  <c r="R443" i="61"/>
  <c r="Q438" i="61"/>
  <c r="T430" i="61"/>
  <c r="J427" i="61"/>
  <c r="M425" i="61"/>
  <c r="K423" i="61"/>
  <c r="K422" i="61"/>
  <c r="S420" i="61"/>
  <c r="N419" i="61"/>
  <c r="O414" i="61"/>
  <c r="W411" i="61"/>
  <c r="O411" i="61"/>
  <c r="Q410" i="61"/>
  <c r="Q409" i="61"/>
  <c r="K403" i="61"/>
  <c r="W395" i="61"/>
  <c r="O395" i="61"/>
  <c r="Q394" i="61"/>
  <c r="S382" i="61"/>
  <c r="M380" i="61"/>
  <c r="S375" i="61"/>
  <c r="J373" i="61"/>
  <c r="M372" i="61"/>
  <c r="R349" i="61"/>
  <c r="J349" i="61"/>
  <c r="R341" i="61"/>
  <c r="J341" i="61"/>
  <c r="S325" i="61"/>
  <c r="J325" i="61"/>
  <c r="N446" i="61"/>
  <c r="P444" i="61"/>
  <c r="Q443" i="61"/>
  <c r="S439" i="61"/>
  <c r="N438" i="61"/>
  <c r="R430" i="61"/>
  <c r="L425" i="61"/>
  <c r="J423" i="61"/>
  <c r="J422" i="61"/>
  <c r="V411" i="61"/>
  <c r="N411" i="61"/>
  <c r="P410" i="61"/>
  <c r="V395" i="61"/>
  <c r="N395" i="61"/>
  <c r="P394" i="61"/>
  <c r="M387" i="61"/>
  <c r="N378" i="61"/>
  <c r="Q375" i="61"/>
  <c r="T314" i="61"/>
  <c r="M446" i="61"/>
  <c r="Q445" i="61"/>
  <c r="W444" i="61"/>
  <c r="O444" i="61"/>
  <c r="O443" i="61"/>
  <c r="R439" i="61"/>
  <c r="M438" i="61"/>
  <c r="P436" i="61"/>
  <c r="Q430" i="61"/>
  <c r="Q415" i="61"/>
  <c r="L414" i="61"/>
  <c r="Q412" i="61"/>
  <c r="O410" i="61"/>
  <c r="O394" i="61"/>
  <c r="Q390" i="61"/>
  <c r="V378" i="61"/>
  <c r="M378" i="61"/>
  <c r="P375" i="61"/>
  <c r="M370" i="61"/>
  <c r="T354" i="61"/>
  <c r="W353" i="61"/>
  <c r="N352" i="61"/>
  <c r="W345" i="61"/>
  <c r="N344" i="61"/>
  <c r="L338" i="61"/>
  <c r="L336" i="61"/>
  <c r="L328" i="61"/>
  <c r="W326" i="61"/>
  <c r="Q325" i="61"/>
  <c r="V318" i="61"/>
  <c r="S314" i="61"/>
  <c r="Q311" i="61"/>
  <c r="O310" i="61"/>
  <c r="V309" i="61"/>
  <c r="P308" i="61"/>
  <c r="M449" i="61"/>
  <c r="R442" i="61"/>
  <c r="J442" i="61"/>
  <c r="M441" i="61"/>
  <c r="R434" i="61"/>
  <c r="J434" i="61"/>
  <c r="M433" i="61"/>
  <c r="R426" i="61"/>
  <c r="J426" i="61"/>
  <c r="N420" i="61"/>
  <c r="V420" i="61"/>
  <c r="K420" i="61"/>
  <c r="J416" i="61"/>
  <c r="R416" i="61"/>
  <c r="L416" i="61"/>
  <c r="T416" i="61"/>
  <c r="O416" i="61"/>
  <c r="W416" i="61"/>
  <c r="J408" i="61"/>
  <c r="R408" i="61"/>
  <c r="K408" i="61"/>
  <c r="S408" i="61"/>
  <c r="L408" i="61"/>
  <c r="T408" i="61"/>
  <c r="N408" i="61"/>
  <c r="V408" i="61"/>
  <c r="O408" i="61"/>
  <c r="W408" i="61"/>
  <c r="J400" i="61"/>
  <c r="R400" i="61"/>
  <c r="K400" i="61"/>
  <c r="S400" i="61"/>
  <c r="L400" i="61"/>
  <c r="T400" i="61"/>
  <c r="N400" i="61"/>
  <c r="V400" i="61"/>
  <c r="O400" i="61"/>
  <c r="W400" i="61"/>
  <c r="P400" i="61"/>
  <c r="K413" i="61"/>
  <c r="S413" i="61"/>
  <c r="L413" i="61"/>
  <c r="T413" i="61"/>
  <c r="M413" i="61"/>
  <c r="P413" i="61"/>
  <c r="J339" i="61"/>
  <c r="R339" i="61"/>
  <c r="K339" i="61"/>
  <c r="S339" i="61"/>
  <c r="L339" i="61"/>
  <c r="T339" i="61"/>
  <c r="M339" i="61"/>
  <c r="N339" i="61"/>
  <c r="V339" i="61"/>
  <c r="O339" i="61"/>
  <c r="W339" i="61"/>
  <c r="P339" i="61"/>
  <c r="Q339" i="61"/>
  <c r="S449" i="61"/>
  <c r="K449" i="61"/>
  <c r="T446" i="61"/>
  <c r="L446" i="61"/>
  <c r="W445" i="61"/>
  <c r="O445" i="61"/>
  <c r="P442" i="61"/>
  <c r="S441" i="61"/>
  <c r="K441" i="61"/>
  <c r="W437" i="61"/>
  <c r="O437" i="61"/>
  <c r="P434" i="61"/>
  <c r="S433" i="61"/>
  <c r="K433" i="61"/>
  <c r="W429" i="61"/>
  <c r="O429" i="61"/>
  <c r="P426" i="61"/>
  <c r="S425" i="61"/>
  <c r="K425" i="61"/>
  <c r="W421" i="61"/>
  <c r="O421" i="61"/>
  <c r="Q420" i="61"/>
  <c r="S416" i="61"/>
  <c r="V413" i="61"/>
  <c r="N359" i="61"/>
  <c r="V359" i="61"/>
  <c r="P359" i="61"/>
  <c r="J359" i="61"/>
  <c r="R359" i="61"/>
  <c r="K359" i="61"/>
  <c r="S359" i="61"/>
  <c r="L359" i="61"/>
  <c r="T359" i="61"/>
  <c r="M359" i="61"/>
  <c r="O359" i="61"/>
  <c r="Q359" i="61"/>
  <c r="W359" i="61"/>
  <c r="R449" i="61"/>
  <c r="J449" i="61"/>
  <c r="P447" i="61"/>
  <c r="S446" i="61"/>
  <c r="K446" i="61"/>
  <c r="V445" i="61"/>
  <c r="N445" i="61"/>
  <c r="T443" i="61"/>
  <c r="L443" i="61"/>
  <c r="W442" i="61"/>
  <c r="O442" i="61"/>
  <c r="R441" i="61"/>
  <c r="J441" i="61"/>
  <c r="P439" i="61"/>
  <c r="S438" i="61"/>
  <c r="K438" i="61"/>
  <c r="V437" i="61"/>
  <c r="N437" i="61"/>
  <c r="L435" i="61"/>
  <c r="W434" i="61"/>
  <c r="O434" i="61"/>
  <c r="R433" i="61"/>
  <c r="J433" i="61"/>
  <c r="P431" i="61"/>
  <c r="S430" i="61"/>
  <c r="K430" i="61"/>
  <c r="V429" i="61"/>
  <c r="N429" i="61"/>
  <c r="W426" i="61"/>
  <c r="O426" i="61"/>
  <c r="R425" i="61"/>
  <c r="J425" i="61"/>
  <c r="P423" i="61"/>
  <c r="V421" i="61"/>
  <c r="N421" i="61"/>
  <c r="P420" i="61"/>
  <c r="Q416" i="61"/>
  <c r="L415" i="61"/>
  <c r="L412" i="61"/>
  <c r="Q404" i="61"/>
  <c r="Q396" i="61"/>
  <c r="V442" i="61"/>
  <c r="N442" i="61"/>
  <c r="V434" i="61"/>
  <c r="N434" i="61"/>
  <c r="M429" i="61"/>
  <c r="V426" i="61"/>
  <c r="N426" i="61"/>
  <c r="M421" i="61"/>
  <c r="O420" i="61"/>
  <c r="P416" i="61"/>
  <c r="R413" i="61"/>
  <c r="P449" i="61"/>
  <c r="T445" i="61"/>
  <c r="L445" i="61"/>
  <c r="M442" i="61"/>
  <c r="P441" i="61"/>
  <c r="V439" i="61"/>
  <c r="N439" i="61"/>
  <c r="T437" i="61"/>
  <c r="L437" i="61"/>
  <c r="M434" i="61"/>
  <c r="P433" i="61"/>
  <c r="V431" i="61"/>
  <c r="N431" i="61"/>
  <c r="T429" i="61"/>
  <c r="L429" i="61"/>
  <c r="M426" i="61"/>
  <c r="P425" i="61"/>
  <c r="V423" i="61"/>
  <c r="N423" i="61"/>
  <c r="T421" i="61"/>
  <c r="L421" i="61"/>
  <c r="W420" i="61"/>
  <c r="M420" i="61"/>
  <c r="N416" i="61"/>
  <c r="M415" i="61"/>
  <c r="O415" i="61"/>
  <c r="W415" i="61"/>
  <c r="J415" i="61"/>
  <c r="R415" i="61"/>
  <c r="Q413" i="61"/>
  <c r="N412" i="61"/>
  <c r="V412" i="61"/>
  <c r="O412" i="61"/>
  <c r="W412" i="61"/>
  <c r="P412" i="61"/>
  <c r="K412" i="61"/>
  <c r="S412" i="61"/>
  <c r="Q408" i="61"/>
  <c r="N404" i="61"/>
  <c r="V404" i="61"/>
  <c r="O404" i="61"/>
  <c r="W404" i="61"/>
  <c r="P404" i="61"/>
  <c r="J404" i="61"/>
  <c r="R404" i="61"/>
  <c r="K404" i="61"/>
  <c r="S404" i="61"/>
  <c r="L404" i="61"/>
  <c r="T404" i="61"/>
  <c r="N396" i="61"/>
  <c r="V396" i="61"/>
  <c r="O396" i="61"/>
  <c r="W396" i="61"/>
  <c r="P396" i="61"/>
  <c r="J396" i="61"/>
  <c r="R396" i="61"/>
  <c r="K396" i="61"/>
  <c r="S396" i="61"/>
  <c r="L396" i="61"/>
  <c r="T396" i="61"/>
  <c r="J376" i="61"/>
  <c r="R376" i="61"/>
  <c r="K376" i="61"/>
  <c r="S376" i="61"/>
  <c r="L376" i="61"/>
  <c r="T376" i="61"/>
  <c r="M376" i="61"/>
  <c r="N376" i="61"/>
  <c r="V376" i="61"/>
  <c r="O376" i="61"/>
  <c r="W376" i="61"/>
  <c r="P376" i="61"/>
  <c r="W449" i="61"/>
  <c r="O449" i="61"/>
  <c r="M447" i="61"/>
  <c r="P446" i="61"/>
  <c r="S445" i="61"/>
  <c r="K445" i="61"/>
  <c r="T442" i="61"/>
  <c r="L442" i="61"/>
  <c r="W441" i="61"/>
  <c r="O441" i="61"/>
  <c r="M439" i="61"/>
  <c r="P438" i="61"/>
  <c r="S437" i="61"/>
  <c r="K437" i="61"/>
  <c r="T434" i="61"/>
  <c r="L434" i="61"/>
  <c r="W433" i="61"/>
  <c r="O433" i="61"/>
  <c r="M431" i="61"/>
  <c r="P430" i="61"/>
  <c r="S429" i="61"/>
  <c r="K429" i="61"/>
  <c r="V428" i="61"/>
  <c r="N428" i="61"/>
  <c r="T426" i="61"/>
  <c r="L426" i="61"/>
  <c r="W425" i="61"/>
  <c r="O425" i="61"/>
  <c r="M423" i="61"/>
  <c r="P422" i="61"/>
  <c r="S421" i="61"/>
  <c r="K421" i="61"/>
  <c r="L420" i="61"/>
  <c r="M416" i="61"/>
  <c r="T415" i="61"/>
  <c r="O413" i="61"/>
  <c r="P408" i="61"/>
  <c r="Q400" i="61"/>
  <c r="J384" i="61"/>
  <c r="R384" i="61"/>
  <c r="K384" i="61"/>
  <c r="S384" i="61"/>
  <c r="L384" i="61"/>
  <c r="T384" i="61"/>
  <c r="M384" i="61"/>
  <c r="N384" i="61"/>
  <c r="V384" i="61"/>
  <c r="O384" i="61"/>
  <c r="W384" i="61"/>
  <c r="P384" i="61"/>
  <c r="J368" i="61"/>
  <c r="R368" i="61"/>
  <c r="K368" i="61"/>
  <c r="S368" i="61"/>
  <c r="L368" i="61"/>
  <c r="T368" i="61"/>
  <c r="M368" i="61"/>
  <c r="N368" i="61"/>
  <c r="V368" i="61"/>
  <c r="O368" i="61"/>
  <c r="W368" i="61"/>
  <c r="P368" i="61"/>
  <c r="V449" i="61"/>
  <c r="T447" i="61"/>
  <c r="W446" i="61"/>
  <c r="R445" i="61"/>
  <c r="S442" i="61"/>
  <c r="V441" i="61"/>
  <c r="T439" i="61"/>
  <c r="W438" i="61"/>
  <c r="R437" i="61"/>
  <c r="S434" i="61"/>
  <c r="V433" i="61"/>
  <c r="T431" i="61"/>
  <c r="W430" i="61"/>
  <c r="R429" i="61"/>
  <c r="S426" i="61"/>
  <c r="V425" i="61"/>
  <c r="T423" i="61"/>
  <c r="W422" i="61"/>
  <c r="R421" i="61"/>
  <c r="T420" i="61"/>
  <c r="J420" i="61"/>
  <c r="K416" i="61"/>
  <c r="S415" i="61"/>
  <c r="N413" i="61"/>
  <c r="T412" i="61"/>
  <c r="M408" i="61"/>
  <c r="M400" i="61"/>
  <c r="J392" i="61"/>
  <c r="R392" i="61"/>
  <c r="K392" i="61"/>
  <c r="S392" i="61"/>
  <c r="L392" i="61"/>
  <c r="T392" i="61"/>
  <c r="M392" i="61"/>
  <c r="N392" i="61"/>
  <c r="V392" i="61"/>
  <c r="O392" i="61"/>
  <c r="W392" i="61"/>
  <c r="P392" i="61"/>
  <c r="T388" i="61"/>
  <c r="L388" i="61"/>
  <c r="T380" i="61"/>
  <c r="L380" i="61"/>
  <c r="T372" i="61"/>
  <c r="L372" i="61"/>
  <c r="M363" i="61"/>
  <c r="P361" i="61"/>
  <c r="J361" i="61"/>
  <c r="R361" i="61"/>
  <c r="L361" i="61"/>
  <c r="T361" i="61"/>
  <c r="M361" i="61"/>
  <c r="N361" i="61"/>
  <c r="V361" i="61"/>
  <c r="J323" i="61"/>
  <c r="R323" i="61"/>
  <c r="K323" i="61"/>
  <c r="S323" i="61"/>
  <c r="L323" i="61"/>
  <c r="T323" i="61"/>
  <c r="M323" i="61"/>
  <c r="N323" i="61"/>
  <c r="V323" i="61"/>
  <c r="O323" i="61"/>
  <c r="W323" i="61"/>
  <c r="P323" i="61"/>
  <c r="T417" i="61"/>
  <c r="L417" i="61"/>
  <c r="M414" i="61"/>
  <c r="T409" i="61"/>
  <c r="L409" i="61"/>
  <c r="R407" i="61"/>
  <c r="J407" i="61"/>
  <c r="M406" i="61"/>
  <c r="P405" i="61"/>
  <c r="T401" i="61"/>
  <c r="L401" i="61"/>
  <c r="R399" i="61"/>
  <c r="J399" i="61"/>
  <c r="M398" i="61"/>
  <c r="P397" i="61"/>
  <c r="T393" i="61"/>
  <c r="L393" i="61"/>
  <c r="R391" i="61"/>
  <c r="J391" i="61"/>
  <c r="M390" i="61"/>
  <c r="P389" i="61"/>
  <c r="S388" i="61"/>
  <c r="K388" i="61"/>
  <c r="T385" i="61"/>
  <c r="L385" i="61"/>
  <c r="R383" i="61"/>
  <c r="J383" i="61"/>
  <c r="M382" i="61"/>
  <c r="P381" i="61"/>
  <c r="S380" i="61"/>
  <c r="K380" i="61"/>
  <c r="T377" i="61"/>
  <c r="L377" i="61"/>
  <c r="R375" i="61"/>
  <c r="J375" i="61"/>
  <c r="M374" i="61"/>
  <c r="P373" i="61"/>
  <c r="S372" i="61"/>
  <c r="K372" i="61"/>
  <c r="T369" i="61"/>
  <c r="L369" i="61"/>
  <c r="J307" i="61"/>
  <c r="R307" i="61"/>
  <c r="K307" i="61"/>
  <c r="S307" i="61"/>
  <c r="L307" i="61"/>
  <c r="T307" i="61"/>
  <c r="M307" i="61"/>
  <c r="N307" i="61"/>
  <c r="V307" i="61"/>
  <c r="O307" i="61"/>
  <c r="W307" i="61"/>
  <c r="P307" i="61"/>
  <c r="W405" i="61"/>
  <c r="O405" i="61"/>
  <c r="W397" i="61"/>
  <c r="O397" i="61"/>
  <c r="W389" i="61"/>
  <c r="O389" i="61"/>
  <c r="R388" i="61"/>
  <c r="J388" i="61"/>
  <c r="W381" i="61"/>
  <c r="O381" i="61"/>
  <c r="R380" i="61"/>
  <c r="J380" i="61"/>
  <c r="W373" i="61"/>
  <c r="O373" i="61"/>
  <c r="R372" i="61"/>
  <c r="J372" i="61"/>
  <c r="J363" i="61"/>
  <c r="R363" i="61"/>
  <c r="N363" i="61"/>
  <c r="V363" i="61"/>
  <c r="O363" i="61"/>
  <c r="W363" i="61"/>
  <c r="R414" i="61"/>
  <c r="J414" i="61"/>
  <c r="W407" i="61"/>
  <c r="O407" i="61"/>
  <c r="R406" i="61"/>
  <c r="J406" i="61"/>
  <c r="M405" i="61"/>
  <c r="W399" i="61"/>
  <c r="O399" i="61"/>
  <c r="R398" i="61"/>
  <c r="J398" i="61"/>
  <c r="M397" i="61"/>
  <c r="W391" i="61"/>
  <c r="O391" i="61"/>
  <c r="R390" i="61"/>
  <c r="J390" i="61"/>
  <c r="M389" i="61"/>
  <c r="P388" i="61"/>
  <c r="W383" i="61"/>
  <c r="O383" i="61"/>
  <c r="R382" i="61"/>
  <c r="J382" i="61"/>
  <c r="M381" i="61"/>
  <c r="P380" i="61"/>
  <c r="W375" i="61"/>
  <c r="O375" i="61"/>
  <c r="M373" i="61"/>
  <c r="P372" i="61"/>
  <c r="T363" i="61"/>
  <c r="S361" i="61"/>
  <c r="J331" i="61"/>
  <c r="R331" i="61"/>
  <c r="K331" i="61"/>
  <c r="S331" i="61"/>
  <c r="L331" i="61"/>
  <c r="T331" i="61"/>
  <c r="M331" i="61"/>
  <c r="N331" i="61"/>
  <c r="V331" i="61"/>
  <c r="O331" i="61"/>
  <c r="W331" i="61"/>
  <c r="P331" i="61"/>
  <c r="J315" i="61"/>
  <c r="R315" i="61"/>
  <c r="K315" i="61"/>
  <c r="S315" i="61"/>
  <c r="L315" i="61"/>
  <c r="T315" i="61"/>
  <c r="M315" i="61"/>
  <c r="N315" i="61"/>
  <c r="V315" i="61"/>
  <c r="O315" i="61"/>
  <c r="W315" i="61"/>
  <c r="P315" i="61"/>
  <c r="V407" i="61"/>
  <c r="N407" i="61"/>
  <c r="T405" i="61"/>
  <c r="L405" i="61"/>
  <c r="V399" i="61"/>
  <c r="N399" i="61"/>
  <c r="T397" i="61"/>
  <c r="L397" i="61"/>
  <c r="V391" i="61"/>
  <c r="N391" i="61"/>
  <c r="T389" i="61"/>
  <c r="L389" i="61"/>
  <c r="W388" i="61"/>
  <c r="O388" i="61"/>
  <c r="V383" i="61"/>
  <c r="N383" i="61"/>
  <c r="T381" i="61"/>
  <c r="L381" i="61"/>
  <c r="W380" i="61"/>
  <c r="O380" i="61"/>
  <c r="P377" i="61"/>
  <c r="V375" i="61"/>
  <c r="N375" i="61"/>
  <c r="T373" i="61"/>
  <c r="L373" i="61"/>
  <c r="W372" i="61"/>
  <c r="O372" i="61"/>
  <c r="P369" i="61"/>
  <c r="S363" i="61"/>
  <c r="Q361" i="61"/>
  <c r="J355" i="61"/>
  <c r="R355" i="61"/>
  <c r="K355" i="61"/>
  <c r="S355" i="61"/>
  <c r="L355" i="61"/>
  <c r="T355" i="61"/>
  <c r="N355" i="61"/>
  <c r="V355" i="61"/>
  <c r="O355" i="61"/>
  <c r="W355" i="61"/>
  <c r="P355" i="61"/>
  <c r="T418" i="61"/>
  <c r="W417" i="61"/>
  <c r="T410" i="61"/>
  <c r="W409" i="61"/>
  <c r="S405" i="61"/>
  <c r="T402" i="61"/>
  <c r="W401" i="61"/>
  <c r="S397" i="61"/>
  <c r="T394" i="61"/>
  <c r="W393" i="61"/>
  <c r="S389" i="61"/>
  <c r="V388" i="61"/>
  <c r="T386" i="61"/>
  <c r="W385" i="61"/>
  <c r="S381" i="61"/>
  <c r="V380" i="61"/>
  <c r="T378" i="61"/>
  <c r="W377" i="61"/>
  <c r="S373" i="61"/>
  <c r="V372" i="61"/>
  <c r="T370" i="61"/>
  <c r="W369" i="61"/>
  <c r="J367" i="61"/>
  <c r="R367" i="61"/>
  <c r="K367" i="61"/>
  <c r="S367" i="61"/>
  <c r="M366" i="61"/>
  <c r="N366" i="61"/>
  <c r="V366" i="61"/>
  <c r="O364" i="61"/>
  <c r="W364" i="61"/>
  <c r="K364" i="61"/>
  <c r="S364" i="61"/>
  <c r="L364" i="61"/>
  <c r="T364" i="61"/>
  <c r="Q363" i="61"/>
  <c r="O361" i="61"/>
  <c r="J347" i="61"/>
  <c r="R347" i="61"/>
  <c r="K347" i="61"/>
  <c r="S347" i="61"/>
  <c r="L347" i="61"/>
  <c r="T347" i="61"/>
  <c r="M347" i="61"/>
  <c r="N347" i="61"/>
  <c r="V347" i="61"/>
  <c r="O347" i="61"/>
  <c r="W347" i="61"/>
  <c r="P347" i="61"/>
  <c r="V353" i="61"/>
  <c r="N353" i="61"/>
  <c r="T351" i="61"/>
  <c r="L351" i="61"/>
  <c r="V345" i="61"/>
  <c r="N345" i="61"/>
  <c r="T343" i="61"/>
  <c r="L343" i="61"/>
  <c r="V337" i="61"/>
  <c r="N337" i="61"/>
  <c r="T335" i="61"/>
  <c r="L335" i="61"/>
  <c r="V329" i="61"/>
  <c r="N329" i="61"/>
  <c r="T327" i="61"/>
  <c r="L327" i="61"/>
  <c r="V321" i="61"/>
  <c r="N321" i="61"/>
  <c r="T319" i="61"/>
  <c r="L319" i="61"/>
  <c r="K306" i="61"/>
  <c r="P360" i="61"/>
  <c r="V358" i="61"/>
  <c r="N358" i="61"/>
  <c r="T356" i="61"/>
  <c r="L356" i="61"/>
  <c r="M353" i="61"/>
  <c r="P352" i="61"/>
  <c r="S351" i="61"/>
  <c r="K351" i="61"/>
  <c r="V350" i="61"/>
  <c r="N350" i="61"/>
  <c r="T348" i="61"/>
  <c r="L348" i="61"/>
  <c r="M345" i="61"/>
  <c r="P344" i="61"/>
  <c r="S343" i="61"/>
  <c r="K343" i="61"/>
  <c r="V342" i="61"/>
  <c r="N342" i="61"/>
  <c r="T340" i="61"/>
  <c r="L340" i="61"/>
  <c r="R338" i="61"/>
  <c r="M337" i="61"/>
  <c r="P336" i="61"/>
  <c r="S335" i="61"/>
  <c r="K335" i="61"/>
  <c r="V334" i="61"/>
  <c r="N334" i="61"/>
  <c r="T332" i="61"/>
  <c r="L332" i="61"/>
  <c r="M329" i="61"/>
  <c r="P328" i="61"/>
  <c r="S327" i="61"/>
  <c r="K327" i="61"/>
  <c r="T324" i="61"/>
  <c r="L324" i="61"/>
  <c r="R322" i="61"/>
  <c r="J322" i="61"/>
  <c r="M321" i="61"/>
  <c r="P320" i="61"/>
  <c r="S319" i="61"/>
  <c r="K319" i="61"/>
  <c r="T316" i="61"/>
  <c r="L316" i="61"/>
  <c r="R314" i="61"/>
  <c r="J314" i="61"/>
  <c r="M313" i="61"/>
  <c r="P312" i="61"/>
  <c r="S311" i="61"/>
  <c r="K311" i="61"/>
  <c r="N310" i="61"/>
  <c r="T308" i="61"/>
  <c r="L308" i="61"/>
  <c r="W360" i="61"/>
  <c r="O360" i="61"/>
  <c r="S356" i="61"/>
  <c r="K356" i="61"/>
  <c r="T353" i="61"/>
  <c r="L353" i="61"/>
  <c r="W352" i="61"/>
  <c r="O352" i="61"/>
  <c r="R351" i="61"/>
  <c r="J351" i="61"/>
  <c r="S348" i="61"/>
  <c r="K348" i="61"/>
  <c r="T345" i="61"/>
  <c r="L345" i="61"/>
  <c r="W344" i="61"/>
  <c r="O344" i="61"/>
  <c r="R343" i="61"/>
  <c r="J343" i="61"/>
  <c r="S340" i="61"/>
  <c r="K340" i="61"/>
  <c r="T337" i="61"/>
  <c r="L337" i="61"/>
  <c r="W336" i="61"/>
  <c r="O336" i="61"/>
  <c r="R335" i="61"/>
  <c r="J335" i="61"/>
  <c r="S332" i="61"/>
  <c r="K332" i="61"/>
  <c r="T329" i="61"/>
  <c r="L329" i="61"/>
  <c r="W328" i="61"/>
  <c r="O328" i="61"/>
  <c r="R327" i="61"/>
  <c r="J327" i="61"/>
  <c r="S324" i="61"/>
  <c r="K324" i="61"/>
  <c r="T321" i="61"/>
  <c r="L321" i="61"/>
  <c r="W320" i="61"/>
  <c r="O320" i="61"/>
  <c r="R319" i="61"/>
  <c r="J319" i="61"/>
  <c r="L313" i="61"/>
  <c r="O312" i="61"/>
  <c r="R311" i="61"/>
  <c r="J311" i="61"/>
  <c r="M310" i="61"/>
  <c r="N312" i="61"/>
  <c r="M360" i="61"/>
  <c r="R353" i="61"/>
  <c r="J353" i="61"/>
  <c r="P351" i="61"/>
  <c r="R345" i="61"/>
  <c r="J345" i="61"/>
  <c r="P343" i="61"/>
  <c r="R337" i="61"/>
  <c r="J337" i="61"/>
  <c r="M336" i="61"/>
  <c r="P335" i="61"/>
  <c r="R329" i="61"/>
  <c r="J329" i="61"/>
  <c r="P327" i="61"/>
  <c r="R321" i="61"/>
  <c r="J321" i="61"/>
  <c r="M320" i="61"/>
  <c r="P319" i="61"/>
  <c r="O314" i="61"/>
  <c r="R313" i="61"/>
  <c r="J313" i="61"/>
  <c r="M312" i="61"/>
  <c r="P311" i="61"/>
  <c r="K310" i="61"/>
  <c r="W351" i="61"/>
  <c r="O351" i="61"/>
  <c r="W343" i="61"/>
  <c r="O343" i="61"/>
  <c r="W335" i="61"/>
  <c r="O335" i="61"/>
  <c r="O327" i="61"/>
  <c r="W319" i="61"/>
  <c r="O319" i="61"/>
  <c r="L312" i="61"/>
  <c r="S360" i="61"/>
  <c r="W356" i="61"/>
  <c r="S352" i="61"/>
  <c r="V351" i="61"/>
  <c r="W348" i="61"/>
  <c r="S344" i="61"/>
  <c r="V343" i="61"/>
  <c r="W340" i="61"/>
  <c r="S336" i="61"/>
  <c r="V335" i="61"/>
  <c r="W332" i="61"/>
  <c r="S328" i="61"/>
  <c r="V327" i="61"/>
  <c r="T325" i="61"/>
  <c r="W324" i="61"/>
  <c r="S320" i="61"/>
  <c r="V319" i="61"/>
  <c r="S312" i="61"/>
  <c r="V311" i="61"/>
  <c r="P283" i="61"/>
  <c r="Q305" i="61"/>
  <c r="T304" i="61"/>
  <c r="L304" i="61"/>
  <c r="M301" i="61"/>
  <c r="S299" i="61"/>
  <c r="K299" i="61"/>
  <c r="T296" i="61"/>
  <c r="L296" i="61"/>
  <c r="M293" i="61"/>
  <c r="S291" i="61"/>
  <c r="K291" i="61"/>
  <c r="T288" i="61"/>
  <c r="L288" i="61"/>
  <c r="R286" i="61"/>
  <c r="J286" i="61"/>
  <c r="M285" i="61"/>
  <c r="P284" i="61"/>
  <c r="S283" i="61"/>
  <c r="K283" i="61"/>
  <c r="T280" i="61"/>
  <c r="L280" i="61"/>
  <c r="Q283" i="61"/>
  <c r="Q280" i="61"/>
  <c r="P305" i="61"/>
  <c r="S304" i="61"/>
  <c r="K304" i="61"/>
  <c r="V303" i="61"/>
  <c r="N303" i="61"/>
  <c r="T301" i="61"/>
  <c r="L301" i="61"/>
  <c r="W300" i="61"/>
  <c r="O300" i="61"/>
  <c r="R299" i="61"/>
  <c r="J299" i="61"/>
  <c r="P297" i="61"/>
  <c r="S296" i="61"/>
  <c r="K296" i="61"/>
  <c r="V295" i="61"/>
  <c r="N295" i="61"/>
  <c r="T293" i="61"/>
  <c r="L293" i="61"/>
  <c r="W292" i="61"/>
  <c r="O292" i="61"/>
  <c r="R291" i="61"/>
  <c r="J291" i="61"/>
  <c r="S288" i="61"/>
  <c r="K288" i="61"/>
  <c r="T285" i="61"/>
  <c r="L285" i="61"/>
  <c r="R283" i="61"/>
  <c r="J283" i="61"/>
  <c r="S280" i="61"/>
  <c r="K280" i="61"/>
  <c r="Q299" i="61"/>
  <c r="P299" i="61"/>
  <c r="Q288" i="61"/>
  <c r="W299" i="61"/>
  <c r="O299" i="61"/>
  <c r="P296" i="61"/>
  <c r="W291" i="61"/>
  <c r="O291" i="61"/>
  <c r="P288" i="61"/>
  <c r="W283" i="61"/>
  <c r="O283" i="61"/>
  <c r="P280" i="61"/>
  <c r="P304" i="61"/>
  <c r="T305" i="61"/>
  <c r="L305" i="61"/>
  <c r="W304" i="61"/>
  <c r="O304" i="61"/>
  <c r="R303" i="61"/>
  <c r="J303" i="61"/>
  <c r="P301" i="61"/>
  <c r="S300" i="61"/>
  <c r="V299" i="61"/>
  <c r="N299" i="61"/>
  <c r="T297" i="61"/>
  <c r="L297" i="61"/>
  <c r="W296" i="61"/>
  <c r="O296" i="61"/>
  <c r="R295" i="61"/>
  <c r="J295" i="61"/>
  <c r="P293" i="61"/>
  <c r="S292" i="61"/>
  <c r="K292" i="61"/>
  <c r="V291" i="61"/>
  <c r="N291" i="61"/>
  <c r="T289" i="61"/>
  <c r="W288" i="61"/>
  <c r="O288" i="61"/>
  <c r="R287" i="61"/>
  <c r="M286" i="61"/>
  <c r="P285" i="61"/>
  <c r="S284" i="61"/>
  <c r="K284" i="61"/>
  <c r="V283" i="61"/>
  <c r="N283" i="61"/>
  <c r="W280" i="61"/>
  <c r="O280" i="61"/>
  <c r="Q291" i="61"/>
  <c r="P291" i="61"/>
  <c r="S305" i="61"/>
  <c r="K305" i="61"/>
  <c r="V304" i="61"/>
  <c r="N304" i="61"/>
  <c r="W301" i="61"/>
  <c r="O301" i="61"/>
  <c r="M299" i="61"/>
  <c r="S297" i="61"/>
  <c r="K297" i="61"/>
  <c r="V296" i="61"/>
  <c r="N296" i="61"/>
  <c r="W293" i="61"/>
  <c r="O293" i="61"/>
  <c r="M291" i="61"/>
  <c r="V288" i="61"/>
  <c r="N288" i="61"/>
  <c r="T286" i="61"/>
  <c r="L286" i="61"/>
  <c r="W285" i="61"/>
  <c r="O285" i="61"/>
  <c r="R284" i="61"/>
  <c r="M283" i="61"/>
  <c r="S281" i="61"/>
  <c r="K281" i="61"/>
  <c r="V280" i="61"/>
  <c r="N280" i="61"/>
  <c r="R305" i="61"/>
  <c r="V301" i="61"/>
  <c r="T299" i="61"/>
  <c r="R297" i="61"/>
  <c r="V293" i="61"/>
  <c r="T291" i="61"/>
  <c r="S286" i="61"/>
  <c r="V285" i="61"/>
  <c r="T283" i="61"/>
  <c r="P279" i="61"/>
  <c r="S278" i="61"/>
  <c r="K278" i="61"/>
  <c r="N277" i="61"/>
  <c r="L275" i="61"/>
  <c r="R273" i="61"/>
  <c r="J273" i="61"/>
  <c r="M272" i="61"/>
  <c r="P271" i="61"/>
  <c r="O279" i="61"/>
  <c r="N279" i="61"/>
  <c r="J275" i="61"/>
  <c r="P273" i="61"/>
  <c r="S272" i="61"/>
  <c r="K272" i="61"/>
  <c r="V271" i="61"/>
  <c r="N271" i="61"/>
  <c r="W279" i="61"/>
  <c r="V279" i="61"/>
  <c r="M279" i="61"/>
  <c r="P278" i="61"/>
  <c r="K277" i="61"/>
  <c r="W273" i="61"/>
  <c r="O273" i="61"/>
  <c r="R272" i="61"/>
  <c r="J272" i="61"/>
  <c r="M271" i="61"/>
  <c r="Q273" i="61"/>
  <c r="O271" i="61"/>
  <c r="L279" i="61"/>
  <c r="P275" i="61"/>
  <c r="V273" i="61"/>
  <c r="N273" i="61"/>
  <c r="T271" i="61"/>
  <c r="L271" i="61"/>
  <c r="W271" i="61"/>
  <c r="S279" i="61"/>
  <c r="K279" i="61"/>
  <c r="V278" i="61"/>
  <c r="N278" i="61"/>
  <c r="O275" i="61"/>
  <c r="M273" i="61"/>
  <c r="P272" i="61"/>
  <c r="S271" i="61"/>
  <c r="K271" i="61"/>
  <c r="T279" i="61"/>
  <c r="R279" i="61"/>
  <c r="T273" i="61"/>
  <c r="W272" i="61"/>
  <c r="R271" i="61"/>
  <c r="M11" i="16"/>
  <c r="J29" i="48" l="1"/>
  <c r="O29" i="48" s="1"/>
  <c r="J30" i="48"/>
  <c r="O30" i="48" s="1"/>
  <c r="J31" i="48"/>
  <c r="O31" i="48" s="1"/>
  <c r="J32" i="48"/>
  <c r="O32" i="48" s="1"/>
  <c r="J33" i="48"/>
  <c r="O33" i="48" s="1"/>
  <c r="J34" i="48"/>
  <c r="O34" i="48" s="1"/>
  <c r="J35" i="48"/>
  <c r="O35" i="48" s="1"/>
  <c r="J36" i="48"/>
  <c r="O36" i="48" s="1"/>
  <c r="J37" i="48"/>
  <c r="O37" i="48" s="1"/>
  <c r="J38" i="48"/>
  <c r="P38" i="48" s="1"/>
  <c r="J39" i="48"/>
  <c r="O39" i="48" s="1"/>
  <c r="J40" i="48"/>
  <c r="O40" i="48" s="1"/>
  <c r="J41" i="48"/>
  <c r="P41" i="48" s="1"/>
  <c r="J42" i="48"/>
  <c r="O42" i="48" s="1"/>
  <c r="J11" i="48"/>
  <c r="P11" i="48" s="1"/>
  <c r="J12" i="48"/>
  <c r="O12" i="48" s="1"/>
  <c r="J13" i="48"/>
  <c r="O13" i="48" s="1"/>
  <c r="J14" i="48"/>
  <c r="O14" i="48" s="1"/>
  <c r="J15" i="48"/>
  <c r="P15" i="48" s="1"/>
  <c r="J16" i="48"/>
  <c r="O16" i="48" s="1"/>
  <c r="J17" i="48"/>
  <c r="O17" i="48" s="1"/>
  <c r="J19" i="48"/>
  <c r="O19" i="48" s="1"/>
  <c r="J20" i="48"/>
  <c r="O20" i="48" s="1"/>
  <c r="J21" i="48"/>
  <c r="O21" i="48" s="1"/>
  <c r="J22" i="48"/>
  <c r="O22" i="48" s="1"/>
  <c r="J23" i="48"/>
  <c r="O23" i="48" s="1"/>
  <c r="J24" i="48"/>
  <c r="O24" i="48" s="1"/>
  <c r="J18" i="48"/>
  <c r="O18" i="48" s="1"/>
  <c r="O38" i="48" l="1"/>
  <c r="P34" i="48"/>
  <c r="P30" i="48"/>
  <c r="P42" i="48"/>
  <c r="P19" i="48"/>
  <c r="O41" i="48"/>
  <c r="O15" i="48"/>
  <c r="P37" i="48"/>
  <c r="P33" i="48"/>
  <c r="P29" i="48"/>
  <c r="P22" i="48"/>
  <c r="P18" i="48"/>
  <c r="P14" i="48"/>
  <c r="P23" i="48"/>
  <c r="O11" i="48"/>
  <c r="P40" i="48"/>
  <c r="P36" i="48"/>
  <c r="P32" i="48"/>
  <c r="P21" i="48"/>
  <c r="P17" i="48"/>
  <c r="P13" i="48"/>
  <c r="P39" i="48"/>
  <c r="P35" i="48"/>
  <c r="P31" i="48"/>
  <c r="P24" i="48"/>
  <c r="P20" i="48"/>
  <c r="P16" i="48"/>
  <c r="P12" i="48"/>
  <c r="M15" i="6"/>
  <c r="M16" i="6"/>
  <c r="M17" i="6"/>
  <c r="M18" i="6"/>
  <c r="M11" i="6"/>
  <c r="M12" i="6"/>
  <c r="M13" i="6"/>
  <c r="M10" i="6"/>
  <c r="E34" i="2"/>
  <c r="N34" i="2" l="1"/>
  <c r="L34" i="2"/>
  <c r="B41" i="62"/>
  <c r="C41" i="62"/>
  <c r="E41" i="62"/>
  <c r="F41" i="62"/>
  <c r="G41" i="62" s="1"/>
  <c r="I41" i="62"/>
  <c r="M41" i="62" s="1"/>
  <c r="B42" i="62"/>
  <c r="C42" i="62"/>
  <c r="E42" i="62"/>
  <c r="F42" i="62"/>
  <c r="G42" i="62" s="1"/>
  <c r="I42" i="62"/>
  <c r="H42" i="62" s="1"/>
  <c r="A36" i="46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35" i="46"/>
  <c r="C35" i="46"/>
  <c r="D35" i="46" s="1"/>
  <c r="G35" i="46"/>
  <c r="X35" i="46" s="1"/>
  <c r="K35" i="46"/>
  <c r="R35" i="46"/>
  <c r="T35" i="46"/>
  <c r="V35" i="46"/>
  <c r="B36" i="46"/>
  <c r="C36" i="46"/>
  <c r="D36" i="46" s="1"/>
  <c r="G36" i="46"/>
  <c r="AE36" i="46" s="1"/>
  <c r="K36" i="46"/>
  <c r="R36" i="46"/>
  <c r="T36" i="46"/>
  <c r="V36" i="46"/>
  <c r="B37" i="46"/>
  <c r="C37" i="46"/>
  <c r="D37" i="46" s="1"/>
  <c r="G37" i="46"/>
  <c r="AD37" i="46" s="1"/>
  <c r="K37" i="46"/>
  <c r="R37" i="46"/>
  <c r="T37" i="46"/>
  <c r="V37" i="46"/>
  <c r="AI35" i="46" l="1"/>
  <c r="AF35" i="46"/>
  <c r="Z35" i="46"/>
  <c r="AF37" i="46"/>
  <c r="AH35" i="46"/>
  <c r="AE35" i="46"/>
  <c r="AB35" i="46"/>
  <c r="AA36" i="46"/>
  <c r="AF36" i="46"/>
  <c r="AD36" i="46"/>
  <c r="AB36" i="46"/>
  <c r="I36" i="46"/>
  <c r="AB37" i="46"/>
  <c r="X36" i="46"/>
  <c r="E37" i="46"/>
  <c r="AI37" i="46" s="1"/>
  <c r="Z36" i="46"/>
  <c r="E36" i="46"/>
  <c r="AI36" i="46" s="1"/>
  <c r="AA37" i="46"/>
  <c r="Z37" i="46"/>
  <c r="R41" i="62"/>
  <c r="U41" i="62"/>
  <c r="J42" i="62"/>
  <c r="Q41" i="62"/>
  <c r="J41" i="62"/>
  <c r="U42" i="62"/>
  <c r="O42" i="62"/>
  <c r="V42" i="62"/>
  <c r="T42" i="62"/>
  <c r="M42" i="62"/>
  <c r="L42" i="62"/>
  <c r="T41" i="62"/>
  <c r="Q42" i="62"/>
  <c r="L41" i="62"/>
  <c r="W42" i="62"/>
  <c r="N42" i="62"/>
  <c r="S42" i="62"/>
  <c r="R42" i="62"/>
  <c r="X41" i="62"/>
  <c r="P41" i="62"/>
  <c r="H41" i="62"/>
  <c r="X42" i="62"/>
  <c r="P42" i="62"/>
  <c r="W41" i="62"/>
  <c r="O41" i="62"/>
  <c r="V41" i="62"/>
  <c r="N41" i="62"/>
  <c r="S41" i="62"/>
  <c r="AH36" i="46"/>
  <c r="AE37" i="46"/>
  <c r="I37" i="46"/>
  <c r="X37" i="46"/>
  <c r="AD35" i="46"/>
  <c r="I35" i="46"/>
  <c r="AA35" i="46"/>
  <c r="E35" i="46"/>
  <c r="AH37" i="46"/>
  <c r="B67" i="16" l="1"/>
  <c r="C67" i="16"/>
  <c r="E67" i="16"/>
  <c r="G67" i="16"/>
  <c r="I67" i="16"/>
  <c r="K67" i="16"/>
  <c r="T67" i="16"/>
  <c r="V67" i="16"/>
  <c r="Q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E68" i="16"/>
  <c r="F69" i="16" s="1"/>
  <c r="G68" i="16"/>
  <c r="H69" i="16" s="1"/>
  <c r="I68" i="16"/>
  <c r="J69" i="16" s="1"/>
  <c r="K68" i="16"/>
  <c r="T68" i="16"/>
  <c r="U69" i="16" s="1"/>
  <c r="V68" i="16"/>
  <c r="W69" i="16" s="1"/>
  <c r="Q68" i="16"/>
  <c r="R69" i="16" s="1"/>
  <c r="X68" i="16"/>
  <c r="Y68" i="16"/>
  <c r="Z68" i="16"/>
  <c r="AA68" i="16"/>
  <c r="AB68" i="16"/>
  <c r="AC68" i="16"/>
  <c r="AD68" i="16"/>
  <c r="AE68" i="16"/>
  <c r="AF68" i="16"/>
  <c r="AG68" i="16"/>
  <c r="B11" i="16"/>
  <c r="B39" i="16"/>
  <c r="C39" i="16"/>
  <c r="E39" i="16"/>
  <c r="F40" i="16" s="1"/>
  <c r="G39" i="16"/>
  <c r="H40" i="16" s="1"/>
  <c r="I39" i="16"/>
  <c r="J40" i="16" s="1"/>
  <c r="K39" i="16"/>
  <c r="T39" i="16"/>
  <c r="U40" i="16" s="1"/>
  <c r="V39" i="16"/>
  <c r="W40" i="16" s="1"/>
  <c r="Q39" i="16"/>
  <c r="R40" i="16" s="1"/>
  <c r="X39" i="16"/>
  <c r="Y39" i="16"/>
  <c r="Z39" i="16"/>
  <c r="AA39" i="16"/>
  <c r="AB39" i="16"/>
  <c r="AC39" i="16"/>
  <c r="AD39" i="16"/>
  <c r="AE39" i="16"/>
  <c r="AF39" i="16"/>
  <c r="AG39" i="16"/>
  <c r="B34" i="2"/>
  <c r="G34" i="2"/>
  <c r="H35" i="2" s="1"/>
  <c r="I34" i="2"/>
  <c r="J35" i="2" s="1"/>
  <c r="P34" i="2"/>
  <c r="Q35" i="2" s="1"/>
  <c r="R34" i="2"/>
  <c r="T34" i="2"/>
  <c r="V34" i="2"/>
  <c r="W34" i="2"/>
  <c r="X34" i="2"/>
  <c r="Y34" i="2"/>
  <c r="Z35" i="2" s="1"/>
  <c r="AC34" i="2"/>
  <c r="E41" i="2" l="1"/>
  <c r="C35" i="2"/>
  <c r="AI68" i="16"/>
  <c r="AI39" i="16"/>
  <c r="AB34" i="2"/>
  <c r="U68" i="16"/>
  <c r="AH68" i="16"/>
  <c r="AH67" i="16"/>
  <c r="H68" i="16"/>
  <c r="F68" i="16"/>
  <c r="W68" i="16"/>
  <c r="J68" i="16"/>
  <c r="R68" i="16"/>
  <c r="AI67" i="16"/>
  <c r="AH39" i="16"/>
  <c r="AA34" i="2"/>
  <c r="AD34" i="2"/>
  <c r="BB455" i="60"/>
  <c r="BC455" i="60" s="1"/>
  <c r="BD455" i="60" s="1"/>
  <c r="BE455" i="60" s="1"/>
  <c r="BF455" i="60" s="1"/>
  <c r="BG455" i="60" s="1"/>
  <c r="BH455" i="60" s="1"/>
  <c r="BI455" i="60" s="1"/>
  <c r="BJ455" i="60" s="1"/>
  <c r="BK455" i="60" s="1"/>
  <c r="BL455" i="60" s="1"/>
  <c r="AZ455" i="60"/>
  <c r="K454" i="60"/>
  <c r="BB440" i="60"/>
  <c r="BC440" i="60" s="1"/>
  <c r="BD440" i="60" s="1"/>
  <c r="BE440" i="60" s="1"/>
  <c r="BF440" i="60" s="1"/>
  <c r="BG440" i="60" s="1"/>
  <c r="BH440" i="60" s="1"/>
  <c r="BI440" i="60" s="1"/>
  <c r="BJ440" i="60" s="1"/>
  <c r="BK440" i="60" s="1"/>
  <c r="BL440" i="60" s="1"/>
  <c r="AZ440" i="60"/>
  <c r="K439" i="60"/>
  <c r="BB425" i="60"/>
  <c r="BC425" i="60" s="1"/>
  <c r="BD425" i="60" s="1"/>
  <c r="BE425" i="60" s="1"/>
  <c r="BF425" i="60" s="1"/>
  <c r="BG425" i="60" s="1"/>
  <c r="BH425" i="60" s="1"/>
  <c r="BI425" i="60" s="1"/>
  <c r="BJ425" i="60" s="1"/>
  <c r="BK425" i="60" s="1"/>
  <c r="BL425" i="60" s="1"/>
  <c r="AZ425" i="60"/>
  <c r="K424" i="60"/>
  <c r="BB410" i="60"/>
  <c r="BC410" i="60" s="1"/>
  <c r="BD410" i="60" s="1"/>
  <c r="BE410" i="60" s="1"/>
  <c r="BF410" i="60" s="1"/>
  <c r="BG410" i="60" s="1"/>
  <c r="BH410" i="60" s="1"/>
  <c r="BI410" i="60" s="1"/>
  <c r="BJ410" i="60" s="1"/>
  <c r="BK410" i="60" s="1"/>
  <c r="BL410" i="60" s="1"/>
  <c r="AZ410" i="60"/>
  <c r="K409" i="60"/>
  <c r="BB395" i="60"/>
  <c r="BC395" i="60" s="1"/>
  <c r="BD395" i="60" s="1"/>
  <c r="BE395" i="60" s="1"/>
  <c r="BF395" i="60" s="1"/>
  <c r="BG395" i="60" s="1"/>
  <c r="BH395" i="60" s="1"/>
  <c r="BI395" i="60" s="1"/>
  <c r="BJ395" i="60" s="1"/>
  <c r="BK395" i="60" s="1"/>
  <c r="BL395" i="60" s="1"/>
  <c r="AZ395" i="60"/>
  <c r="K394" i="60"/>
  <c r="BB380" i="60"/>
  <c r="BC380" i="60" s="1"/>
  <c r="BD380" i="60" s="1"/>
  <c r="BE380" i="60" s="1"/>
  <c r="BF380" i="60" s="1"/>
  <c r="BG380" i="60" s="1"/>
  <c r="BH380" i="60" s="1"/>
  <c r="BI380" i="60" s="1"/>
  <c r="BJ380" i="60" s="1"/>
  <c r="BK380" i="60" s="1"/>
  <c r="BL380" i="60" s="1"/>
  <c r="AZ380" i="60"/>
  <c r="K379" i="60"/>
  <c r="BB365" i="60" l="1"/>
  <c r="BC365" i="60" s="1"/>
  <c r="BD365" i="60" s="1"/>
  <c r="BE365" i="60" s="1"/>
  <c r="BF365" i="60" s="1"/>
  <c r="BG365" i="60" s="1"/>
  <c r="BH365" i="60" s="1"/>
  <c r="BI365" i="60" s="1"/>
  <c r="BJ365" i="60" s="1"/>
  <c r="BK365" i="60" s="1"/>
  <c r="BL365" i="60" s="1"/>
  <c r="AZ365" i="60"/>
  <c r="K364" i="60"/>
  <c r="BB350" i="60"/>
  <c r="BC350" i="60" s="1"/>
  <c r="BD350" i="60" s="1"/>
  <c r="BE350" i="60" s="1"/>
  <c r="BF350" i="60" s="1"/>
  <c r="BG350" i="60" s="1"/>
  <c r="BH350" i="60" s="1"/>
  <c r="BI350" i="60" s="1"/>
  <c r="BJ350" i="60" s="1"/>
  <c r="BK350" i="60" s="1"/>
  <c r="BL350" i="60" s="1"/>
  <c r="AZ350" i="60"/>
  <c r="K349" i="60"/>
  <c r="BB335" i="60"/>
  <c r="BC335" i="60" s="1"/>
  <c r="BD335" i="60" s="1"/>
  <c r="BE335" i="60" s="1"/>
  <c r="BF335" i="60" s="1"/>
  <c r="BG335" i="60" s="1"/>
  <c r="BH335" i="60" s="1"/>
  <c r="BI335" i="60" s="1"/>
  <c r="BJ335" i="60" s="1"/>
  <c r="BK335" i="60" s="1"/>
  <c r="BL335" i="60" s="1"/>
  <c r="AZ335" i="60"/>
  <c r="K334" i="60"/>
  <c r="BB320" i="60"/>
  <c r="BC320" i="60" s="1"/>
  <c r="BD320" i="60" s="1"/>
  <c r="BE320" i="60" s="1"/>
  <c r="BF320" i="60" s="1"/>
  <c r="BG320" i="60" s="1"/>
  <c r="BH320" i="60" s="1"/>
  <c r="BI320" i="60" s="1"/>
  <c r="BJ320" i="60" s="1"/>
  <c r="BK320" i="60" s="1"/>
  <c r="BL320" i="60" s="1"/>
  <c r="AZ320" i="60"/>
  <c r="K319" i="60"/>
  <c r="BB305" i="60"/>
  <c r="BC305" i="60" s="1"/>
  <c r="BD305" i="60" s="1"/>
  <c r="BE305" i="60" s="1"/>
  <c r="BF305" i="60" s="1"/>
  <c r="BG305" i="60" s="1"/>
  <c r="BH305" i="60" s="1"/>
  <c r="BI305" i="60" s="1"/>
  <c r="BJ305" i="60" s="1"/>
  <c r="BK305" i="60" s="1"/>
  <c r="BL305" i="60" s="1"/>
  <c r="AZ305" i="60"/>
  <c r="K304" i="60"/>
  <c r="R2" i="62" l="1"/>
  <c r="Q2" i="60"/>
  <c r="J2" i="46" l="1"/>
  <c r="K2" i="16"/>
  <c r="H2" i="6"/>
  <c r="T2" i="1"/>
  <c r="T2" i="35"/>
  <c r="B65" i="16" l="1"/>
  <c r="C65" i="16"/>
  <c r="E65" i="16"/>
  <c r="G65" i="16"/>
  <c r="I65" i="16"/>
  <c r="K65" i="16"/>
  <c r="T65" i="16"/>
  <c r="V65" i="16"/>
  <c r="Q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E66" i="16"/>
  <c r="F67" i="16" s="1"/>
  <c r="G66" i="16"/>
  <c r="H67" i="16" s="1"/>
  <c r="I66" i="16"/>
  <c r="J67" i="16" s="1"/>
  <c r="K66" i="16"/>
  <c r="T66" i="16"/>
  <c r="U67" i="16" s="1"/>
  <c r="V66" i="16"/>
  <c r="W67" i="16" s="1"/>
  <c r="Q66" i="16"/>
  <c r="R67" i="16" s="1"/>
  <c r="X66" i="16"/>
  <c r="Y66" i="16"/>
  <c r="Z66" i="16"/>
  <c r="AA66" i="16"/>
  <c r="AB66" i="16"/>
  <c r="AC66" i="16"/>
  <c r="AD66" i="16"/>
  <c r="AE66" i="16"/>
  <c r="AF66" i="16"/>
  <c r="AG66" i="16"/>
  <c r="B38" i="16"/>
  <c r="C38" i="16"/>
  <c r="E38" i="16"/>
  <c r="F39" i="16" s="1"/>
  <c r="G38" i="16"/>
  <c r="H39" i="16" s="1"/>
  <c r="I38" i="16"/>
  <c r="J39" i="16" s="1"/>
  <c r="K38" i="16"/>
  <c r="T38" i="16"/>
  <c r="U39" i="16" s="1"/>
  <c r="V38" i="16"/>
  <c r="W39" i="16" s="1"/>
  <c r="Q38" i="16"/>
  <c r="R39" i="16" s="1"/>
  <c r="X38" i="16"/>
  <c r="Y38" i="16"/>
  <c r="Z38" i="16"/>
  <c r="AA38" i="16"/>
  <c r="AB38" i="16"/>
  <c r="AC38" i="16"/>
  <c r="AD38" i="16"/>
  <c r="AE38" i="16"/>
  <c r="AF38" i="16"/>
  <c r="AG38" i="16"/>
  <c r="B33" i="2"/>
  <c r="C34" i="2" s="1"/>
  <c r="G33" i="2"/>
  <c r="H34" i="2" s="1"/>
  <c r="I33" i="2"/>
  <c r="J34" i="2" s="1"/>
  <c r="P33" i="2"/>
  <c r="Q34" i="2" s="1"/>
  <c r="R33" i="2"/>
  <c r="T33" i="2"/>
  <c r="V33" i="2"/>
  <c r="W33" i="2"/>
  <c r="X33" i="2"/>
  <c r="Y33" i="2"/>
  <c r="Z34" i="2" s="1"/>
  <c r="AC33" i="2"/>
  <c r="H66" i="16" l="1"/>
  <c r="AI65" i="16"/>
  <c r="AH66" i="16"/>
  <c r="U66" i="16"/>
  <c r="W66" i="16"/>
  <c r="AB33" i="2"/>
  <c r="AI38" i="16"/>
  <c r="F66" i="16"/>
  <c r="R66" i="16"/>
  <c r="J66" i="16"/>
  <c r="AI66" i="16"/>
  <c r="AA33" i="2"/>
  <c r="AH65" i="16"/>
  <c r="AH38" i="16"/>
  <c r="AD33" i="2"/>
  <c r="B39" i="46"/>
  <c r="C39" i="46"/>
  <c r="D39" i="46" s="1"/>
  <c r="G39" i="46"/>
  <c r="K39" i="46"/>
  <c r="R39" i="46"/>
  <c r="T39" i="46"/>
  <c r="V39" i="46"/>
  <c r="B40" i="46"/>
  <c r="C40" i="46"/>
  <c r="D40" i="46" s="1"/>
  <c r="G40" i="46"/>
  <c r="K40" i="46"/>
  <c r="R40" i="46"/>
  <c r="T40" i="46"/>
  <c r="V40" i="46"/>
  <c r="B41" i="46"/>
  <c r="C41" i="46"/>
  <c r="D41" i="46" s="1"/>
  <c r="G41" i="46"/>
  <c r="K41" i="46"/>
  <c r="R41" i="46"/>
  <c r="T41" i="46"/>
  <c r="V41" i="46"/>
  <c r="B42" i="46"/>
  <c r="C42" i="46"/>
  <c r="D42" i="46" s="1"/>
  <c r="G42" i="46"/>
  <c r="K42" i="46"/>
  <c r="R42" i="46"/>
  <c r="T42" i="46"/>
  <c r="V42" i="46"/>
  <c r="B43" i="46"/>
  <c r="C43" i="46"/>
  <c r="D43" i="46" s="1"/>
  <c r="G43" i="46"/>
  <c r="K43" i="46"/>
  <c r="R43" i="46"/>
  <c r="T43" i="46"/>
  <c r="V43" i="46"/>
  <c r="B44" i="46"/>
  <c r="C44" i="46"/>
  <c r="D44" i="46" s="1"/>
  <c r="G44" i="46"/>
  <c r="K44" i="46"/>
  <c r="R44" i="46"/>
  <c r="T44" i="46"/>
  <c r="V44" i="46"/>
  <c r="B45" i="46"/>
  <c r="C45" i="46"/>
  <c r="D45" i="46" s="1"/>
  <c r="G45" i="46"/>
  <c r="K45" i="46"/>
  <c r="R45" i="46"/>
  <c r="T45" i="46"/>
  <c r="V45" i="46"/>
  <c r="B46" i="46"/>
  <c r="C46" i="46"/>
  <c r="D46" i="46" s="1"/>
  <c r="G46" i="46"/>
  <c r="K46" i="46"/>
  <c r="R46" i="46"/>
  <c r="T46" i="46"/>
  <c r="V46" i="46"/>
  <c r="B47" i="46"/>
  <c r="C47" i="46"/>
  <c r="D47" i="46" s="1"/>
  <c r="G47" i="46"/>
  <c r="K47" i="46"/>
  <c r="R47" i="46"/>
  <c r="T47" i="46"/>
  <c r="V47" i="46"/>
  <c r="B48" i="46"/>
  <c r="C48" i="46"/>
  <c r="D48" i="46" s="1"/>
  <c r="G48" i="46"/>
  <c r="K48" i="46"/>
  <c r="R48" i="46"/>
  <c r="T48" i="46"/>
  <c r="V48" i="46"/>
  <c r="B49" i="46"/>
  <c r="C49" i="46"/>
  <c r="D49" i="46" s="1"/>
  <c r="G49" i="46"/>
  <c r="K49" i="46"/>
  <c r="R49" i="46"/>
  <c r="T49" i="46"/>
  <c r="V49" i="46"/>
  <c r="B50" i="46"/>
  <c r="C50" i="46"/>
  <c r="D50" i="46" s="1"/>
  <c r="G50" i="46"/>
  <c r="K50" i="46"/>
  <c r="R50" i="46"/>
  <c r="T50" i="46"/>
  <c r="V50" i="46"/>
  <c r="B51" i="46"/>
  <c r="C51" i="46"/>
  <c r="D51" i="46" s="1"/>
  <c r="G51" i="46"/>
  <c r="K51" i="46"/>
  <c r="R51" i="46"/>
  <c r="T51" i="46"/>
  <c r="V51" i="46"/>
  <c r="B52" i="46"/>
  <c r="C52" i="46"/>
  <c r="D52" i="46" s="1"/>
  <c r="G52" i="46"/>
  <c r="K52" i="46"/>
  <c r="R52" i="46"/>
  <c r="T52" i="46"/>
  <c r="V52" i="46"/>
  <c r="B53" i="46"/>
  <c r="C53" i="46"/>
  <c r="D53" i="46" s="1"/>
  <c r="G53" i="46"/>
  <c r="K53" i="46"/>
  <c r="R53" i="46"/>
  <c r="T53" i="46"/>
  <c r="V53" i="46"/>
  <c r="B54" i="46"/>
  <c r="C54" i="46"/>
  <c r="D54" i="46" s="1"/>
  <c r="G54" i="46"/>
  <c r="K54" i="46"/>
  <c r="R54" i="46"/>
  <c r="T54" i="46"/>
  <c r="V54" i="46"/>
  <c r="B55" i="46"/>
  <c r="C55" i="46"/>
  <c r="D55" i="46" s="1"/>
  <c r="G55" i="46"/>
  <c r="K55" i="46"/>
  <c r="R55" i="46"/>
  <c r="T55" i="46"/>
  <c r="V55" i="46"/>
  <c r="B56" i="46"/>
  <c r="C56" i="46"/>
  <c r="D56" i="46" s="1"/>
  <c r="G56" i="46"/>
  <c r="K56" i="46"/>
  <c r="R56" i="46"/>
  <c r="T56" i="46"/>
  <c r="V56" i="46"/>
  <c r="B57" i="46"/>
  <c r="C57" i="46"/>
  <c r="D57" i="46" s="1"/>
  <c r="G57" i="46"/>
  <c r="K57" i="46"/>
  <c r="R57" i="46"/>
  <c r="T57" i="46"/>
  <c r="V57" i="46"/>
  <c r="B58" i="46"/>
  <c r="C58" i="46"/>
  <c r="D58" i="46" s="1"/>
  <c r="G58" i="46"/>
  <c r="K58" i="46"/>
  <c r="R58" i="46"/>
  <c r="T58" i="46"/>
  <c r="V58" i="46"/>
  <c r="B59" i="46"/>
  <c r="C59" i="46"/>
  <c r="D59" i="46" s="1"/>
  <c r="G59" i="46"/>
  <c r="K59" i="46"/>
  <c r="R59" i="46"/>
  <c r="T59" i="46"/>
  <c r="V59" i="46"/>
  <c r="G31" i="46"/>
  <c r="K31" i="46"/>
  <c r="G32" i="46"/>
  <c r="J32" i="46" s="1"/>
  <c r="K32" i="46"/>
  <c r="G33" i="46"/>
  <c r="J33" i="46" s="1"/>
  <c r="K33" i="46"/>
  <c r="B31" i="46"/>
  <c r="C31" i="46"/>
  <c r="D31" i="46" s="1"/>
  <c r="B32" i="46"/>
  <c r="C32" i="46"/>
  <c r="D32" i="46" s="1"/>
  <c r="B33" i="46"/>
  <c r="C33" i="46"/>
  <c r="D33" i="46" s="1"/>
  <c r="V32" i="46" l="1"/>
  <c r="F32" i="46"/>
  <c r="I31" i="46"/>
  <c r="I33" i="46"/>
  <c r="AE55" i="46"/>
  <c r="E55" i="46"/>
  <c r="AI55" i="46" s="1"/>
  <c r="AE49" i="46"/>
  <c r="E49" i="46"/>
  <c r="AI49" i="46" s="1"/>
  <c r="AE43" i="46"/>
  <c r="E43" i="46"/>
  <c r="AI43" i="46" s="1"/>
  <c r="E40" i="46"/>
  <c r="AI40" i="46" s="1"/>
  <c r="E54" i="46"/>
  <c r="AI54" i="46" s="1"/>
  <c r="E50" i="46"/>
  <c r="AI50" i="46" s="1"/>
  <c r="E44" i="46"/>
  <c r="AI44" i="46" s="1"/>
  <c r="AE41" i="46"/>
  <c r="E41" i="46"/>
  <c r="AI41" i="46" s="1"/>
  <c r="AE53" i="46"/>
  <c r="E53" i="46"/>
  <c r="E42" i="46"/>
  <c r="AI42" i="46" s="1"/>
  <c r="AE57" i="46"/>
  <c r="E57" i="46"/>
  <c r="AI57" i="46" s="1"/>
  <c r="AE45" i="46"/>
  <c r="E45" i="46"/>
  <c r="AI45" i="46" s="1"/>
  <c r="AI56" i="46"/>
  <c r="E56" i="46"/>
  <c r="AE51" i="46"/>
  <c r="E51" i="46"/>
  <c r="AI51" i="46" s="1"/>
  <c r="AI48" i="46"/>
  <c r="E48" i="46"/>
  <c r="AE39" i="46"/>
  <c r="E39" i="46"/>
  <c r="AI39" i="46" s="1"/>
  <c r="E58" i="46"/>
  <c r="AI58" i="46" s="1"/>
  <c r="AI52" i="46"/>
  <c r="E52" i="46"/>
  <c r="E46" i="46"/>
  <c r="AI46" i="46" s="1"/>
  <c r="AE59" i="46"/>
  <c r="E59" i="46"/>
  <c r="AI59" i="46" s="1"/>
  <c r="AE47" i="46"/>
  <c r="E47" i="46"/>
  <c r="AI47" i="46" s="1"/>
  <c r="AH44" i="46"/>
  <c r="AD44" i="46"/>
  <c r="AB40" i="46"/>
  <c r="AB50" i="46"/>
  <c r="AB44" i="46"/>
  <c r="AF50" i="46"/>
  <c r="AA50" i="46"/>
  <c r="AD39" i="46"/>
  <c r="I56" i="46"/>
  <c r="I44" i="46"/>
  <c r="AB45" i="46"/>
  <c r="I40" i="46"/>
  <c r="AD56" i="46"/>
  <c r="I47" i="46"/>
  <c r="I39" i="46"/>
  <c r="I55" i="46"/>
  <c r="I49" i="46"/>
  <c r="AF44" i="46"/>
  <c r="AA55" i="46"/>
  <c r="AB49" i="46"/>
  <c r="AA44" i="46"/>
  <c r="I41" i="46"/>
  <c r="X44" i="46"/>
  <c r="AD49" i="46"/>
  <c r="AB54" i="46"/>
  <c r="AD55" i="46"/>
  <c r="AD53" i="46"/>
  <c r="AD45" i="46"/>
  <c r="AD43" i="46"/>
  <c r="AB43" i="46"/>
  <c r="AD59" i="46"/>
  <c r="AA56" i="46"/>
  <c r="I51" i="46"/>
  <c r="X50" i="46"/>
  <c r="AA43" i="46"/>
  <c r="X56" i="46"/>
  <c r="AB52" i="46"/>
  <c r="AB56" i="46"/>
  <c r="AF32" i="46"/>
  <c r="AB58" i="46"/>
  <c r="AH56" i="46"/>
  <c r="AD51" i="46"/>
  <c r="AB42" i="46"/>
  <c r="AD32" i="46"/>
  <c r="AD57" i="46"/>
  <c r="AB51" i="46"/>
  <c r="AH50" i="46"/>
  <c r="AH42" i="46"/>
  <c r="T32" i="46"/>
  <c r="U32" i="46" s="1"/>
  <c r="AB57" i="46"/>
  <c r="I53" i="46"/>
  <c r="AB48" i="46"/>
  <c r="I59" i="46"/>
  <c r="AF56" i="46"/>
  <c r="I43" i="46"/>
  <c r="AB46" i="46"/>
  <c r="AD31" i="46"/>
  <c r="AA40" i="46"/>
  <c r="R33" i="46"/>
  <c r="S33" i="46" s="1"/>
  <c r="AD58" i="46"/>
  <c r="I58" i="46"/>
  <c r="AB55" i="46"/>
  <c r="X54" i="46"/>
  <c r="AD52" i="46"/>
  <c r="I52" i="46"/>
  <c r="X48" i="46"/>
  <c r="AD46" i="46"/>
  <c r="I46" i="46"/>
  <c r="X42" i="46"/>
  <c r="AD40" i="46"/>
  <c r="AA39" i="46"/>
  <c r="H32" i="46"/>
  <c r="AA58" i="46"/>
  <c r="E33" i="46"/>
  <c r="F33" i="46" s="1"/>
  <c r="AB31" i="46"/>
  <c r="AB59" i="46"/>
  <c r="X58" i="46"/>
  <c r="AH54" i="46"/>
  <c r="AB53" i="46"/>
  <c r="X52" i="46"/>
  <c r="AD50" i="46"/>
  <c r="I50" i="46"/>
  <c r="AH48" i="46"/>
  <c r="AB47" i="46"/>
  <c r="X46" i="46"/>
  <c r="AB41" i="46"/>
  <c r="Z40" i="46"/>
  <c r="AA52" i="46"/>
  <c r="AE33" i="46"/>
  <c r="AD33" i="46"/>
  <c r="AA31" i="46"/>
  <c r="AA59" i="46"/>
  <c r="I57" i="46"/>
  <c r="AF54" i="46"/>
  <c r="AA53" i="46"/>
  <c r="AF48" i="46"/>
  <c r="AA47" i="46"/>
  <c r="I45" i="46"/>
  <c r="AF42" i="46"/>
  <c r="AA41" i="46"/>
  <c r="X40" i="46"/>
  <c r="AA33" i="46"/>
  <c r="X31" i="46"/>
  <c r="AD54" i="46"/>
  <c r="I54" i="46"/>
  <c r="AD48" i="46"/>
  <c r="I48" i="46"/>
  <c r="AD42" i="46"/>
  <c r="I42" i="46"/>
  <c r="AD47" i="46"/>
  <c r="Z33" i="46"/>
  <c r="AH58" i="46"/>
  <c r="AH52" i="46"/>
  <c r="AH46" i="46"/>
  <c r="AH40" i="46"/>
  <c r="W32" i="46"/>
  <c r="AE31" i="46"/>
  <c r="H31" i="46"/>
  <c r="AA46" i="46"/>
  <c r="AD41" i="46"/>
  <c r="T31" i="46"/>
  <c r="U31" i="46" s="1"/>
  <c r="T33" i="46"/>
  <c r="U33" i="46" s="1"/>
  <c r="R31" i="46"/>
  <c r="S31" i="46" s="1"/>
  <c r="AF58" i="46"/>
  <c r="AA57" i="46"/>
  <c r="AA54" i="46"/>
  <c r="AF52" i="46"/>
  <c r="AA51" i="46"/>
  <c r="AA48" i="46"/>
  <c r="AF46" i="46"/>
  <c r="AA45" i="46"/>
  <c r="AA42" i="46"/>
  <c r="AF40" i="46"/>
  <c r="AB39" i="46"/>
  <c r="H33" i="46"/>
  <c r="AA49" i="46"/>
  <c r="Z59" i="46"/>
  <c r="AE58" i="46"/>
  <c r="Z57" i="46"/>
  <c r="AE56" i="46"/>
  <c r="Z55" i="46"/>
  <c r="AE54" i="46"/>
  <c r="Z53" i="46"/>
  <c r="AI53" i="46"/>
  <c r="AE52" i="46"/>
  <c r="Z51" i="46"/>
  <c r="AE50" i="46"/>
  <c r="Z49" i="46"/>
  <c r="AE48" i="46"/>
  <c r="Z47" i="46"/>
  <c r="AE46" i="46"/>
  <c r="Z45" i="46"/>
  <c r="AE44" i="46"/>
  <c r="Z43" i="46"/>
  <c r="AE42" i="46"/>
  <c r="Z41" i="46"/>
  <c r="AE40" i="46"/>
  <c r="Z39" i="46"/>
  <c r="X59" i="46"/>
  <c r="X57" i="46"/>
  <c r="X55" i="46"/>
  <c r="X53" i="46"/>
  <c r="X51" i="46"/>
  <c r="X49" i="46"/>
  <c r="X47" i="46"/>
  <c r="X45" i="46"/>
  <c r="X43" i="46"/>
  <c r="X41" i="46"/>
  <c r="X39" i="46"/>
  <c r="AH57" i="46"/>
  <c r="AH55" i="46"/>
  <c r="AH53" i="46"/>
  <c r="AH51" i="46"/>
  <c r="AH49" i="46"/>
  <c r="AH47" i="46"/>
  <c r="AH45" i="46"/>
  <c r="AH43" i="46"/>
  <c r="AH41" i="46"/>
  <c r="AH39" i="46"/>
  <c r="AF59" i="46"/>
  <c r="AF57" i="46"/>
  <c r="AF55" i="46"/>
  <c r="AF53" i="46"/>
  <c r="AF51" i="46"/>
  <c r="AF49" i="46"/>
  <c r="AF47" i="46"/>
  <c r="AF45" i="46"/>
  <c r="AF43" i="46"/>
  <c r="AF41" i="46"/>
  <c r="AF39" i="46"/>
  <c r="AH59" i="46"/>
  <c r="Z58" i="46"/>
  <c r="Z56" i="46"/>
  <c r="Z54" i="46"/>
  <c r="Z52" i="46"/>
  <c r="Z50" i="46"/>
  <c r="Z48" i="46"/>
  <c r="Z46" i="46"/>
  <c r="Z44" i="46"/>
  <c r="Z42" i="46"/>
  <c r="Z32" i="46"/>
  <c r="E31" i="46"/>
  <c r="AB32" i="46"/>
  <c r="AB33" i="46"/>
  <c r="AA32" i="46"/>
  <c r="R32" i="46"/>
  <c r="AH32" i="46" s="1"/>
  <c r="E32" i="46"/>
  <c r="Z31" i="46"/>
  <c r="X32" i="46"/>
  <c r="X33" i="46"/>
  <c r="AF31" i="46"/>
  <c r="V31" i="46"/>
  <c r="W31" i="46" s="1"/>
  <c r="I32" i="46"/>
  <c r="AF33" i="46"/>
  <c r="V33" i="46"/>
  <c r="W33" i="46" s="1"/>
  <c r="AE32" i="46"/>
  <c r="J31" i="46" l="1"/>
  <c r="F31" i="46"/>
  <c r="AI33" i="46"/>
  <c r="S32" i="46"/>
  <c r="AI32" i="46"/>
  <c r="AI31" i="46"/>
  <c r="AH33" i="46"/>
  <c r="AH31" i="46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N822" i="62" l="1"/>
  <c r="N794" i="62"/>
  <c r="N738" i="62"/>
  <c r="N710" i="62"/>
  <c r="N682" i="62"/>
  <c r="B507" i="62"/>
  <c r="C507" i="62"/>
  <c r="E507" i="62"/>
  <c r="F507" i="62"/>
  <c r="G507" i="62" s="1"/>
  <c r="I507" i="62"/>
  <c r="J507" i="62" s="1"/>
  <c r="B508" i="62"/>
  <c r="C508" i="62"/>
  <c r="E508" i="62"/>
  <c r="F508" i="62"/>
  <c r="G508" i="62" s="1"/>
  <c r="I508" i="62"/>
  <c r="M508" i="62" s="1"/>
  <c r="B509" i="62"/>
  <c r="C509" i="62"/>
  <c r="E509" i="62"/>
  <c r="F509" i="62"/>
  <c r="G509" i="62" s="1"/>
  <c r="I509" i="62"/>
  <c r="O509" i="62" s="1"/>
  <c r="B510" i="62"/>
  <c r="C510" i="62"/>
  <c r="E510" i="62"/>
  <c r="F510" i="62"/>
  <c r="G510" i="62" s="1"/>
  <c r="I510" i="62"/>
  <c r="H510" i="62" s="1"/>
  <c r="X510" i="62" s="1"/>
  <c r="B511" i="62"/>
  <c r="C511" i="62"/>
  <c r="E511" i="62"/>
  <c r="F511" i="62"/>
  <c r="G511" i="62" s="1"/>
  <c r="I511" i="62"/>
  <c r="J511" i="62" s="1"/>
  <c r="B623" i="62"/>
  <c r="C623" i="62"/>
  <c r="E623" i="62"/>
  <c r="F623" i="62"/>
  <c r="G623" i="62" s="1"/>
  <c r="I623" i="62"/>
  <c r="N623" i="62" s="1"/>
  <c r="B624" i="62"/>
  <c r="C624" i="62"/>
  <c r="E624" i="62"/>
  <c r="F624" i="62"/>
  <c r="G624" i="62" s="1"/>
  <c r="I624" i="62"/>
  <c r="P624" i="62" s="1"/>
  <c r="BB290" i="60"/>
  <c r="BC290" i="60" s="1"/>
  <c r="BD290" i="60" s="1"/>
  <c r="BE290" i="60" s="1"/>
  <c r="BF290" i="60" s="1"/>
  <c r="BG290" i="60" s="1"/>
  <c r="BH290" i="60" s="1"/>
  <c r="BI290" i="60" s="1"/>
  <c r="BJ290" i="60" s="1"/>
  <c r="BK290" i="60" s="1"/>
  <c r="BL290" i="60" s="1"/>
  <c r="AZ290" i="60"/>
  <c r="BB275" i="60"/>
  <c r="BC275" i="60" s="1"/>
  <c r="BD275" i="60" s="1"/>
  <c r="BE275" i="60" s="1"/>
  <c r="BF275" i="60" s="1"/>
  <c r="BG275" i="60" s="1"/>
  <c r="BH275" i="60" s="1"/>
  <c r="BI275" i="60" s="1"/>
  <c r="BJ275" i="60" s="1"/>
  <c r="BK275" i="60" s="1"/>
  <c r="BL275" i="60" s="1"/>
  <c r="AZ275" i="60"/>
  <c r="BB260" i="60"/>
  <c r="BC260" i="60" s="1"/>
  <c r="BD260" i="60" s="1"/>
  <c r="BE260" i="60" s="1"/>
  <c r="BF260" i="60" s="1"/>
  <c r="BG260" i="60" s="1"/>
  <c r="BH260" i="60" s="1"/>
  <c r="BI260" i="60" s="1"/>
  <c r="BJ260" i="60" s="1"/>
  <c r="BK260" i="60" s="1"/>
  <c r="BL260" i="60" s="1"/>
  <c r="AZ260" i="60"/>
  <c r="B230" i="60"/>
  <c r="B231" i="60"/>
  <c r="B232" i="60"/>
  <c r="B233" i="60"/>
  <c r="B234" i="60"/>
  <c r="B235" i="60"/>
  <c r="B236" i="60"/>
  <c r="B237" i="60"/>
  <c r="B238" i="60"/>
  <c r="B239" i="60"/>
  <c r="B240" i="60"/>
  <c r="B229" i="60"/>
  <c r="B215" i="60"/>
  <c r="B216" i="60"/>
  <c r="B217" i="60"/>
  <c r="B218" i="60"/>
  <c r="B219" i="60"/>
  <c r="B220" i="60"/>
  <c r="B221" i="60"/>
  <c r="B222" i="60"/>
  <c r="B223" i="60"/>
  <c r="B224" i="60"/>
  <c r="B225" i="60"/>
  <c r="B214" i="60"/>
  <c r="B200" i="60"/>
  <c r="B201" i="60"/>
  <c r="B202" i="60"/>
  <c r="B203" i="60"/>
  <c r="B204" i="60"/>
  <c r="B205" i="60"/>
  <c r="B206" i="60"/>
  <c r="B207" i="60"/>
  <c r="B208" i="60"/>
  <c r="B209" i="60"/>
  <c r="B210" i="60"/>
  <c r="B185" i="60"/>
  <c r="B186" i="60"/>
  <c r="B187" i="60"/>
  <c r="B188" i="60"/>
  <c r="B189" i="60"/>
  <c r="B190" i="60"/>
  <c r="B191" i="60"/>
  <c r="B192" i="60"/>
  <c r="B193" i="60"/>
  <c r="B194" i="60"/>
  <c r="B195" i="60"/>
  <c r="B184" i="60"/>
  <c r="B180" i="60"/>
  <c r="B179" i="60"/>
  <c r="B178" i="60"/>
  <c r="B177" i="60"/>
  <c r="B176" i="60"/>
  <c r="B175" i="60"/>
  <c r="B174" i="60"/>
  <c r="B173" i="60"/>
  <c r="B172" i="60"/>
  <c r="B171" i="60"/>
  <c r="B170" i="60"/>
  <c r="B199" i="60"/>
  <c r="B169" i="60"/>
  <c r="B155" i="60"/>
  <c r="B156" i="60"/>
  <c r="B157" i="60"/>
  <c r="B158" i="60"/>
  <c r="B159" i="60"/>
  <c r="B160" i="60"/>
  <c r="B161" i="60"/>
  <c r="B162" i="60"/>
  <c r="B163" i="60"/>
  <c r="B164" i="60"/>
  <c r="B165" i="60"/>
  <c r="B154" i="60"/>
  <c r="B140" i="60"/>
  <c r="B141" i="60"/>
  <c r="B142" i="60"/>
  <c r="B143" i="60"/>
  <c r="B144" i="60"/>
  <c r="B145" i="60"/>
  <c r="B146" i="60"/>
  <c r="B147" i="60"/>
  <c r="B148" i="60"/>
  <c r="B149" i="60"/>
  <c r="B150" i="60"/>
  <c r="B139" i="60"/>
  <c r="C139" i="60"/>
  <c r="B135" i="60"/>
  <c r="B134" i="60"/>
  <c r="B133" i="60"/>
  <c r="B132" i="60"/>
  <c r="B131" i="60"/>
  <c r="B130" i="60"/>
  <c r="B129" i="60"/>
  <c r="B128" i="60"/>
  <c r="B127" i="60"/>
  <c r="B126" i="60"/>
  <c r="B125" i="60"/>
  <c r="B124" i="60"/>
  <c r="R509" i="62" l="1"/>
  <c r="N509" i="62"/>
  <c r="W509" i="62" s="1"/>
  <c r="L509" i="62"/>
  <c r="R511" i="62"/>
  <c r="T510" i="62"/>
  <c r="R510" i="62"/>
  <c r="V510" i="62"/>
  <c r="N510" i="62"/>
  <c r="W510" i="62" s="1"/>
  <c r="V509" i="62"/>
  <c r="P510" i="62"/>
  <c r="L510" i="62"/>
  <c r="T509" i="62"/>
  <c r="R507" i="62"/>
  <c r="R508" i="62"/>
  <c r="P507" i="62"/>
  <c r="T508" i="62"/>
  <c r="L508" i="62"/>
  <c r="Q511" i="62"/>
  <c r="H511" i="62"/>
  <c r="X511" i="62" s="1"/>
  <c r="O510" i="62"/>
  <c r="U509" i="62"/>
  <c r="M509" i="62"/>
  <c r="S508" i="62"/>
  <c r="J508" i="62"/>
  <c r="Q507" i="62"/>
  <c r="H507" i="62"/>
  <c r="X507" i="62" s="1"/>
  <c r="O511" i="62"/>
  <c r="U510" i="62"/>
  <c r="M510" i="62"/>
  <c r="S509" i="62"/>
  <c r="J509" i="62"/>
  <c r="Q508" i="62"/>
  <c r="H508" i="62"/>
  <c r="X508" i="62" s="1"/>
  <c r="O507" i="62"/>
  <c r="V507" i="62"/>
  <c r="N507" i="62"/>
  <c r="W507" i="62" s="1"/>
  <c r="P508" i="62"/>
  <c r="U511" i="62"/>
  <c r="M511" i="62"/>
  <c r="S510" i="62"/>
  <c r="J510" i="62"/>
  <c r="Q509" i="62"/>
  <c r="H509" i="62"/>
  <c r="X509" i="62" s="1"/>
  <c r="O508" i="62"/>
  <c r="U507" i="62"/>
  <c r="M507" i="62"/>
  <c r="V511" i="62"/>
  <c r="V508" i="62"/>
  <c r="N508" i="62"/>
  <c r="W508" i="62" s="1"/>
  <c r="T507" i="62"/>
  <c r="L507" i="62"/>
  <c r="P511" i="62"/>
  <c r="N511" i="62"/>
  <c r="W511" i="62" s="1"/>
  <c r="T511" i="62"/>
  <c r="L511" i="62"/>
  <c r="P509" i="62"/>
  <c r="S511" i="62"/>
  <c r="Q510" i="62"/>
  <c r="U508" i="62"/>
  <c r="S507" i="62"/>
  <c r="O624" i="62"/>
  <c r="U624" i="62"/>
  <c r="V624" i="62"/>
  <c r="T624" i="62"/>
  <c r="R624" i="62"/>
  <c r="N624" i="62"/>
  <c r="W624" i="62" s="1"/>
  <c r="M624" i="62"/>
  <c r="J623" i="62"/>
  <c r="L624" i="62"/>
  <c r="T623" i="62"/>
  <c r="U623" i="62"/>
  <c r="S623" i="62"/>
  <c r="R623" i="62"/>
  <c r="M623" i="62"/>
  <c r="L623" i="62"/>
  <c r="S624" i="62"/>
  <c r="J624" i="62"/>
  <c r="Q623" i="62"/>
  <c r="H623" i="62"/>
  <c r="X623" i="62" s="1"/>
  <c r="Q624" i="62"/>
  <c r="H624" i="62"/>
  <c r="X624" i="62" s="1"/>
  <c r="W623" i="62"/>
  <c r="O623" i="62"/>
  <c r="P623" i="62"/>
  <c r="V623" i="62"/>
  <c r="B110" i="60"/>
  <c r="B111" i="60"/>
  <c r="B112" i="60"/>
  <c r="B113" i="60"/>
  <c r="B114" i="60"/>
  <c r="B115" i="60"/>
  <c r="B116" i="60"/>
  <c r="B117" i="60"/>
  <c r="B118" i="60"/>
  <c r="B119" i="60"/>
  <c r="B120" i="60"/>
  <c r="B109" i="60"/>
  <c r="B95" i="60"/>
  <c r="B96" i="60"/>
  <c r="B97" i="60"/>
  <c r="B98" i="60"/>
  <c r="B99" i="60"/>
  <c r="B100" i="60"/>
  <c r="B101" i="60"/>
  <c r="B102" i="60"/>
  <c r="B103" i="60"/>
  <c r="B104" i="60"/>
  <c r="B105" i="60"/>
  <c r="B94" i="60"/>
  <c r="B80" i="60"/>
  <c r="B81" i="60"/>
  <c r="B82" i="60"/>
  <c r="B83" i="60"/>
  <c r="B84" i="60"/>
  <c r="B85" i="60"/>
  <c r="B86" i="60"/>
  <c r="B87" i="60"/>
  <c r="B88" i="60"/>
  <c r="B89" i="60"/>
  <c r="B90" i="60"/>
  <c r="B79" i="60"/>
  <c r="B62" i="60"/>
  <c r="B63" i="60"/>
  <c r="B64" i="60"/>
  <c r="B65" i="60"/>
  <c r="B66" i="60"/>
  <c r="B67" i="60"/>
  <c r="B68" i="60"/>
  <c r="B69" i="60"/>
  <c r="B70" i="60"/>
  <c r="B71" i="60"/>
  <c r="B72" i="60"/>
  <c r="B61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B245" i="60"/>
  <c r="BC245" i="60" s="1"/>
  <c r="BD245" i="60" s="1"/>
  <c r="BE245" i="60" s="1"/>
  <c r="BF245" i="60" s="1"/>
  <c r="BG245" i="60" s="1"/>
  <c r="BH245" i="60" s="1"/>
  <c r="BI245" i="60" s="1"/>
  <c r="BJ245" i="60" s="1"/>
  <c r="BK245" i="60" s="1"/>
  <c r="BL245" i="60" s="1"/>
  <c r="AZ245" i="60"/>
  <c r="BB228" i="60"/>
  <c r="BC228" i="60" s="1"/>
  <c r="BD228" i="60" s="1"/>
  <c r="BE228" i="60" s="1"/>
  <c r="BF228" i="60" s="1"/>
  <c r="BG228" i="60" s="1"/>
  <c r="BH228" i="60" s="1"/>
  <c r="BI228" i="60" s="1"/>
  <c r="BJ228" i="60" s="1"/>
  <c r="BK228" i="60" s="1"/>
  <c r="BL228" i="60" s="1"/>
  <c r="AZ228" i="60"/>
  <c r="E227" i="60"/>
  <c r="BB213" i="60"/>
  <c r="BC213" i="60" s="1"/>
  <c r="BD213" i="60" s="1"/>
  <c r="BE213" i="60" s="1"/>
  <c r="BF213" i="60" s="1"/>
  <c r="BG213" i="60" s="1"/>
  <c r="BH213" i="60" s="1"/>
  <c r="BI213" i="60" s="1"/>
  <c r="BJ213" i="60" s="1"/>
  <c r="BK213" i="60" s="1"/>
  <c r="BL213" i="60" s="1"/>
  <c r="AZ213" i="60"/>
  <c r="E212" i="60"/>
  <c r="BB198" i="60"/>
  <c r="BC198" i="60" s="1"/>
  <c r="BD198" i="60" s="1"/>
  <c r="BE198" i="60" s="1"/>
  <c r="BF198" i="60" s="1"/>
  <c r="BG198" i="60" s="1"/>
  <c r="BH198" i="60" s="1"/>
  <c r="BI198" i="60" s="1"/>
  <c r="BJ198" i="60" s="1"/>
  <c r="BK198" i="60" s="1"/>
  <c r="BL198" i="60" s="1"/>
  <c r="AZ198" i="60"/>
  <c r="E197" i="60"/>
  <c r="BB183" i="60"/>
  <c r="BC183" i="60" s="1"/>
  <c r="BD183" i="60" s="1"/>
  <c r="BE183" i="60" s="1"/>
  <c r="BF183" i="60" s="1"/>
  <c r="BG183" i="60" s="1"/>
  <c r="BH183" i="60" s="1"/>
  <c r="BI183" i="60" s="1"/>
  <c r="BJ183" i="60" s="1"/>
  <c r="BK183" i="60" s="1"/>
  <c r="BL183" i="60" s="1"/>
  <c r="AZ183" i="60"/>
  <c r="E182" i="60"/>
  <c r="BB168" i="60"/>
  <c r="BC168" i="60" s="1"/>
  <c r="BD168" i="60" s="1"/>
  <c r="BE168" i="60" s="1"/>
  <c r="BF168" i="60" s="1"/>
  <c r="BG168" i="60" s="1"/>
  <c r="BH168" i="60" s="1"/>
  <c r="BI168" i="60" s="1"/>
  <c r="BJ168" i="60" s="1"/>
  <c r="BK168" i="60" s="1"/>
  <c r="BL168" i="60" s="1"/>
  <c r="AZ168" i="60"/>
  <c r="E167" i="60"/>
  <c r="BB138" i="60"/>
  <c r="BC138" i="60" s="1"/>
  <c r="BD138" i="60" s="1"/>
  <c r="BE138" i="60" s="1"/>
  <c r="BF138" i="60" s="1"/>
  <c r="BG138" i="60" s="1"/>
  <c r="BH138" i="60" s="1"/>
  <c r="BI138" i="60" s="1"/>
  <c r="BJ138" i="60" s="1"/>
  <c r="BK138" i="60" s="1"/>
  <c r="BL138" i="60" s="1"/>
  <c r="AZ138" i="60"/>
  <c r="E137" i="60"/>
  <c r="BB153" i="60"/>
  <c r="BC153" i="60" s="1"/>
  <c r="BD153" i="60" s="1"/>
  <c r="BE153" i="60" s="1"/>
  <c r="BF153" i="60" s="1"/>
  <c r="BG153" i="60" s="1"/>
  <c r="BH153" i="60" s="1"/>
  <c r="BI153" i="60" s="1"/>
  <c r="BJ153" i="60" s="1"/>
  <c r="BK153" i="60" s="1"/>
  <c r="BL153" i="60" s="1"/>
  <c r="AZ153" i="60"/>
  <c r="E152" i="60"/>
  <c r="BB123" i="60"/>
  <c r="BC123" i="60" s="1"/>
  <c r="BD123" i="60" s="1"/>
  <c r="BE123" i="60" s="1"/>
  <c r="BF123" i="60" s="1"/>
  <c r="BG123" i="60" s="1"/>
  <c r="BH123" i="60" s="1"/>
  <c r="BI123" i="60" s="1"/>
  <c r="BJ123" i="60" s="1"/>
  <c r="BK123" i="60" s="1"/>
  <c r="BL123" i="60" s="1"/>
  <c r="AZ123" i="60"/>
  <c r="E122" i="60"/>
  <c r="BB108" i="60"/>
  <c r="BC108" i="60" s="1"/>
  <c r="BD108" i="60" s="1"/>
  <c r="BE108" i="60" s="1"/>
  <c r="BF108" i="60" s="1"/>
  <c r="BG108" i="60" s="1"/>
  <c r="BH108" i="60" s="1"/>
  <c r="BI108" i="60" s="1"/>
  <c r="BJ108" i="60" s="1"/>
  <c r="BK108" i="60" s="1"/>
  <c r="BL108" i="60" s="1"/>
  <c r="AZ108" i="60"/>
  <c r="E107" i="60"/>
  <c r="BB93" i="60"/>
  <c r="BC93" i="60" s="1"/>
  <c r="BD93" i="60" s="1"/>
  <c r="BE93" i="60" s="1"/>
  <c r="BF93" i="60" s="1"/>
  <c r="BG93" i="60" s="1"/>
  <c r="BH93" i="60" s="1"/>
  <c r="BI93" i="60" s="1"/>
  <c r="BJ93" i="60" s="1"/>
  <c r="BK93" i="60" s="1"/>
  <c r="BL93" i="60" s="1"/>
  <c r="AZ93" i="60"/>
  <c r="E92" i="60"/>
  <c r="BB78" i="60"/>
  <c r="BC78" i="60" s="1"/>
  <c r="BD78" i="60" s="1"/>
  <c r="BE78" i="60" s="1"/>
  <c r="BF78" i="60" s="1"/>
  <c r="BG78" i="60" s="1"/>
  <c r="BH78" i="60" s="1"/>
  <c r="BI78" i="60" s="1"/>
  <c r="BJ78" i="60" s="1"/>
  <c r="BK78" i="60" s="1"/>
  <c r="BL78" i="60" s="1"/>
  <c r="BB77" i="60"/>
  <c r="BC77" i="60" s="1"/>
  <c r="BD77" i="60" s="1"/>
  <c r="BE77" i="60" s="1"/>
  <c r="BF77" i="60" s="1"/>
  <c r="BG77" i="60" s="1"/>
  <c r="BH77" i="60" s="1"/>
  <c r="BI77" i="60" s="1"/>
  <c r="BJ77" i="60" s="1"/>
  <c r="BK77" i="60" s="1"/>
  <c r="BL77" i="60" s="1"/>
  <c r="BB76" i="60"/>
  <c r="BC76" i="60" s="1"/>
  <c r="BD76" i="60" s="1"/>
  <c r="BE76" i="60" s="1"/>
  <c r="BF76" i="60" s="1"/>
  <c r="BG76" i="60" s="1"/>
  <c r="BH76" i="60" s="1"/>
  <c r="BI76" i="60" s="1"/>
  <c r="BJ76" i="60" s="1"/>
  <c r="BK76" i="60" s="1"/>
  <c r="BL76" i="60" s="1"/>
  <c r="BB75" i="60"/>
  <c r="BC75" i="60" s="1"/>
  <c r="BD75" i="60" s="1"/>
  <c r="BE75" i="60" s="1"/>
  <c r="BF75" i="60" s="1"/>
  <c r="BG75" i="60" s="1"/>
  <c r="BH75" i="60" s="1"/>
  <c r="BI75" i="60" s="1"/>
  <c r="BJ75" i="60" s="1"/>
  <c r="BK75" i="60" s="1"/>
  <c r="BL75" i="60" s="1"/>
  <c r="AZ75" i="60"/>
  <c r="AZ76" i="60" s="1"/>
  <c r="AZ77" i="60" s="1"/>
  <c r="AZ78" i="60" s="1"/>
  <c r="E74" i="60"/>
  <c r="X100" i="64" l="1"/>
  <c r="X99" i="64" s="1"/>
  <c r="X98" i="64" s="1"/>
  <c r="X97" i="64" s="1"/>
  <c r="X96" i="64" s="1"/>
  <c r="B37" i="16" l="1"/>
  <c r="C37" i="16"/>
  <c r="E37" i="16"/>
  <c r="F38" i="16" s="1"/>
  <c r="G37" i="16"/>
  <c r="H38" i="16" s="1"/>
  <c r="I37" i="16"/>
  <c r="J38" i="16" s="1"/>
  <c r="K37" i="16"/>
  <c r="T37" i="16"/>
  <c r="U38" i="16" s="1"/>
  <c r="V37" i="16"/>
  <c r="W38" i="16" s="1"/>
  <c r="Q37" i="16"/>
  <c r="R38" i="16" s="1"/>
  <c r="X37" i="16"/>
  <c r="Y37" i="16"/>
  <c r="Z37" i="16"/>
  <c r="AA37" i="16"/>
  <c r="AB37" i="16"/>
  <c r="AC37" i="16"/>
  <c r="AD37" i="16"/>
  <c r="AE37" i="16"/>
  <c r="AF37" i="16"/>
  <c r="AG37" i="16"/>
  <c r="B63" i="16"/>
  <c r="C63" i="16"/>
  <c r="E63" i="16"/>
  <c r="G63" i="16"/>
  <c r="I63" i="16"/>
  <c r="K63" i="16"/>
  <c r="T63" i="16"/>
  <c r="V63" i="16"/>
  <c r="Q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E64" i="16"/>
  <c r="F65" i="16" s="1"/>
  <c r="G64" i="16"/>
  <c r="H65" i="16" s="1"/>
  <c r="I64" i="16"/>
  <c r="J65" i="16" s="1"/>
  <c r="K64" i="16"/>
  <c r="T64" i="16"/>
  <c r="U65" i="16" s="1"/>
  <c r="V64" i="16"/>
  <c r="W65" i="16" s="1"/>
  <c r="Q64" i="16"/>
  <c r="R65" i="16" s="1"/>
  <c r="X64" i="16"/>
  <c r="Y64" i="16"/>
  <c r="Z64" i="16"/>
  <c r="AA64" i="16"/>
  <c r="AB64" i="16"/>
  <c r="AC64" i="16"/>
  <c r="AD64" i="16"/>
  <c r="AE64" i="16"/>
  <c r="AF64" i="16"/>
  <c r="AG64" i="16"/>
  <c r="B32" i="2"/>
  <c r="G32" i="2"/>
  <c r="H33" i="2" s="1"/>
  <c r="I32" i="2"/>
  <c r="J33" i="2" s="1"/>
  <c r="P32" i="2"/>
  <c r="Q33" i="2" s="1"/>
  <c r="R32" i="2"/>
  <c r="T32" i="2"/>
  <c r="V32" i="2"/>
  <c r="W32" i="2"/>
  <c r="X32" i="2"/>
  <c r="Y32" i="2"/>
  <c r="Z33" i="2" s="1"/>
  <c r="AC32" i="2"/>
  <c r="Y28" i="64"/>
  <c r="Y59" i="64"/>
  <c r="O141" i="65"/>
  <c r="O213" i="65"/>
  <c r="C33" i="2" l="1"/>
  <c r="X198" i="64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X85" i="64"/>
  <c r="AN8" i="2"/>
  <c r="AN9" i="2" s="1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W64" i="16"/>
  <c r="AH37" i="16"/>
  <c r="R64" i="16"/>
  <c r="J64" i="16"/>
  <c r="U64" i="16"/>
  <c r="F64" i="16"/>
  <c r="AD32" i="2"/>
  <c r="AH63" i="16"/>
  <c r="AI37" i="16"/>
  <c r="AL8" i="2"/>
  <c r="AB32" i="2"/>
  <c r="AH64" i="16"/>
  <c r="AI64" i="16"/>
  <c r="AI63" i="16"/>
  <c r="H64" i="16"/>
  <c r="AA32" i="2"/>
  <c r="B420" i="62"/>
  <c r="B421" i="62"/>
  <c r="B422" i="62"/>
  <c r="B423" i="62"/>
  <c r="B424" i="62"/>
  <c r="B425" i="62"/>
  <c r="B426" i="62"/>
  <c r="B427" i="62"/>
  <c r="B428" i="62"/>
  <c r="B419" i="62"/>
  <c r="B833" i="62"/>
  <c r="C833" i="62"/>
  <c r="E833" i="62"/>
  <c r="F833" i="62"/>
  <c r="G833" i="62" s="1"/>
  <c r="I833" i="62"/>
  <c r="N833" i="62" s="1"/>
  <c r="B834" i="62"/>
  <c r="C834" i="62"/>
  <c r="E834" i="62"/>
  <c r="F834" i="62"/>
  <c r="G834" i="62" s="1"/>
  <c r="I834" i="62"/>
  <c r="B835" i="62"/>
  <c r="C835" i="62"/>
  <c r="E835" i="62"/>
  <c r="F835" i="62"/>
  <c r="G835" i="62" s="1"/>
  <c r="I835" i="62"/>
  <c r="N835" i="62" s="1"/>
  <c r="B836" i="62"/>
  <c r="C836" i="62"/>
  <c r="E836" i="62"/>
  <c r="F836" i="62"/>
  <c r="G836" i="62" s="1"/>
  <c r="I836" i="62"/>
  <c r="O836" i="62" s="1"/>
  <c r="B837" i="62"/>
  <c r="C837" i="62"/>
  <c r="E837" i="62"/>
  <c r="F837" i="62"/>
  <c r="G837" i="62" s="1"/>
  <c r="I837" i="62"/>
  <c r="B838" i="62"/>
  <c r="C838" i="62"/>
  <c r="E838" i="62"/>
  <c r="F838" i="62"/>
  <c r="G838" i="62" s="1"/>
  <c r="I838" i="62"/>
  <c r="B839" i="62"/>
  <c r="C839" i="62"/>
  <c r="E839" i="62"/>
  <c r="F839" i="62"/>
  <c r="G839" i="62" s="1"/>
  <c r="I839" i="62"/>
  <c r="N839" i="62" s="1"/>
  <c r="B840" i="62"/>
  <c r="C840" i="62"/>
  <c r="E840" i="62"/>
  <c r="F840" i="62"/>
  <c r="G840" i="62" s="1"/>
  <c r="I840" i="62"/>
  <c r="B841" i="62"/>
  <c r="C841" i="62"/>
  <c r="E841" i="62"/>
  <c r="F841" i="62"/>
  <c r="G841" i="62" s="1"/>
  <c r="I841" i="62"/>
  <c r="N841" i="62" s="1"/>
  <c r="B842" i="62"/>
  <c r="C842" i="62"/>
  <c r="E842" i="62"/>
  <c r="F842" i="62"/>
  <c r="G842" i="62" s="1"/>
  <c r="I842" i="62"/>
  <c r="B843" i="62"/>
  <c r="C843" i="62"/>
  <c r="E843" i="62"/>
  <c r="F843" i="62"/>
  <c r="G843" i="62" s="1"/>
  <c r="I843" i="62"/>
  <c r="Q843" i="62" s="1"/>
  <c r="B844" i="62"/>
  <c r="C844" i="62"/>
  <c r="E844" i="62"/>
  <c r="F844" i="62"/>
  <c r="G844" i="62" s="1"/>
  <c r="I844" i="62"/>
  <c r="R844" i="62" s="1"/>
  <c r="B845" i="62"/>
  <c r="C845" i="62"/>
  <c r="E845" i="62"/>
  <c r="F845" i="62"/>
  <c r="G845" i="62" s="1"/>
  <c r="I845" i="62"/>
  <c r="R845" i="62" s="1"/>
  <c r="B846" i="62"/>
  <c r="C846" i="62"/>
  <c r="E846" i="62"/>
  <c r="F846" i="62"/>
  <c r="G846" i="62" s="1"/>
  <c r="I846" i="62"/>
  <c r="J846" i="62" s="1"/>
  <c r="B847" i="62"/>
  <c r="C847" i="62"/>
  <c r="E847" i="62"/>
  <c r="F847" i="62"/>
  <c r="G847" i="62" s="1"/>
  <c r="I847" i="62"/>
  <c r="B848" i="62"/>
  <c r="C848" i="62"/>
  <c r="E848" i="62"/>
  <c r="F848" i="62"/>
  <c r="G848" i="62" s="1"/>
  <c r="I848" i="62"/>
  <c r="T848" i="62" s="1"/>
  <c r="B816" i="62"/>
  <c r="C816" i="62"/>
  <c r="E816" i="62"/>
  <c r="F816" i="62"/>
  <c r="G816" i="62" s="1"/>
  <c r="I816" i="62"/>
  <c r="J816" i="62" s="1"/>
  <c r="B817" i="62"/>
  <c r="C817" i="62"/>
  <c r="E817" i="62"/>
  <c r="F817" i="62"/>
  <c r="G817" i="62" s="1"/>
  <c r="I817" i="62"/>
  <c r="P817" i="62" s="1"/>
  <c r="B818" i="62"/>
  <c r="C818" i="62"/>
  <c r="E818" i="62"/>
  <c r="F818" i="62"/>
  <c r="G818" i="62" s="1"/>
  <c r="I818" i="62"/>
  <c r="V818" i="62" s="1"/>
  <c r="B819" i="62"/>
  <c r="C819" i="62"/>
  <c r="E819" i="62"/>
  <c r="F819" i="62"/>
  <c r="G819" i="62" s="1"/>
  <c r="I819" i="62"/>
  <c r="V819" i="62" s="1"/>
  <c r="B820" i="62"/>
  <c r="C820" i="62"/>
  <c r="E820" i="62"/>
  <c r="F820" i="62"/>
  <c r="G820" i="62" s="1"/>
  <c r="I820" i="62"/>
  <c r="J820" i="62" s="1"/>
  <c r="B824" i="62"/>
  <c r="C824" i="62"/>
  <c r="E824" i="62"/>
  <c r="F824" i="62"/>
  <c r="G824" i="62" s="1"/>
  <c r="I824" i="62"/>
  <c r="B825" i="62"/>
  <c r="C825" i="62"/>
  <c r="E825" i="62"/>
  <c r="F825" i="62"/>
  <c r="G825" i="62" s="1"/>
  <c r="I825" i="62"/>
  <c r="N825" i="62" s="1"/>
  <c r="B826" i="62"/>
  <c r="C826" i="62"/>
  <c r="E826" i="62"/>
  <c r="F826" i="62"/>
  <c r="G826" i="62" s="1"/>
  <c r="I826" i="62"/>
  <c r="B827" i="62"/>
  <c r="C827" i="62"/>
  <c r="E827" i="62"/>
  <c r="F827" i="62"/>
  <c r="G827" i="62" s="1"/>
  <c r="I827" i="62"/>
  <c r="N827" i="62" s="1"/>
  <c r="B828" i="62"/>
  <c r="C828" i="62"/>
  <c r="E828" i="62"/>
  <c r="F828" i="62"/>
  <c r="G828" i="62" s="1"/>
  <c r="I828" i="62"/>
  <c r="B829" i="62"/>
  <c r="C829" i="62"/>
  <c r="E829" i="62"/>
  <c r="F829" i="62"/>
  <c r="G829" i="62" s="1"/>
  <c r="I829" i="62"/>
  <c r="B830" i="62"/>
  <c r="C830" i="62"/>
  <c r="E830" i="62"/>
  <c r="F830" i="62"/>
  <c r="G830" i="62" s="1"/>
  <c r="I830" i="62"/>
  <c r="T830" i="62" s="1"/>
  <c r="B831" i="62"/>
  <c r="C831" i="62"/>
  <c r="E831" i="62"/>
  <c r="F831" i="62"/>
  <c r="G831" i="62" s="1"/>
  <c r="I831" i="62"/>
  <c r="B832" i="62"/>
  <c r="C832" i="62"/>
  <c r="E832" i="62"/>
  <c r="F832" i="62"/>
  <c r="G832" i="62" s="1"/>
  <c r="I832" i="62"/>
  <c r="B785" i="62"/>
  <c r="C785" i="62"/>
  <c r="E785" i="62"/>
  <c r="F785" i="62"/>
  <c r="G785" i="62" s="1"/>
  <c r="I785" i="62"/>
  <c r="N785" i="62" s="1"/>
  <c r="B786" i="62"/>
  <c r="C786" i="62"/>
  <c r="E786" i="62"/>
  <c r="F786" i="62"/>
  <c r="G786" i="62" s="1"/>
  <c r="I786" i="62"/>
  <c r="T786" i="62" s="1"/>
  <c r="B787" i="62"/>
  <c r="C787" i="62"/>
  <c r="E787" i="62"/>
  <c r="F787" i="62"/>
  <c r="G787" i="62" s="1"/>
  <c r="I787" i="62"/>
  <c r="V787" i="62" s="1"/>
  <c r="B788" i="62"/>
  <c r="C788" i="62"/>
  <c r="E788" i="62"/>
  <c r="F788" i="62"/>
  <c r="G788" i="62" s="1"/>
  <c r="I788" i="62"/>
  <c r="R788" i="62" s="1"/>
  <c r="B789" i="62"/>
  <c r="C789" i="62"/>
  <c r="E789" i="62"/>
  <c r="F789" i="62"/>
  <c r="G789" i="62" s="1"/>
  <c r="I789" i="62"/>
  <c r="B790" i="62"/>
  <c r="C790" i="62"/>
  <c r="E790" i="62"/>
  <c r="F790" i="62"/>
  <c r="G790" i="62" s="1"/>
  <c r="I790" i="62"/>
  <c r="B791" i="62"/>
  <c r="C791" i="62"/>
  <c r="E791" i="62"/>
  <c r="F791" i="62"/>
  <c r="G791" i="62" s="1"/>
  <c r="I791" i="62"/>
  <c r="B792" i="62"/>
  <c r="C792" i="62"/>
  <c r="E792" i="62"/>
  <c r="F792" i="62"/>
  <c r="G792" i="62" s="1"/>
  <c r="I792" i="62"/>
  <c r="P792" i="62" s="1"/>
  <c r="B796" i="62"/>
  <c r="C796" i="62"/>
  <c r="E796" i="62"/>
  <c r="F796" i="62"/>
  <c r="G796" i="62" s="1"/>
  <c r="I796" i="62"/>
  <c r="B797" i="62"/>
  <c r="C797" i="62"/>
  <c r="E797" i="62"/>
  <c r="F797" i="62"/>
  <c r="G797" i="62" s="1"/>
  <c r="I797" i="62"/>
  <c r="V797" i="62" s="1"/>
  <c r="B798" i="62"/>
  <c r="C798" i="62"/>
  <c r="E798" i="62"/>
  <c r="F798" i="62"/>
  <c r="G798" i="62" s="1"/>
  <c r="I798" i="62"/>
  <c r="N798" i="62" s="1"/>
  <c r="B799" i="62"/>
  <c r="C799" i="62"/>
  <c r="E799" i="62"/>
  <c r="F799" i="62"/>
  <c r="G799" i="62" s="1"/>
  <c r="I799" i="62"/>
  <c r="R799" i="62" s="1"/>
  <c r="B800" i="62"/>
  <c r="C800" i="62"/>
  <c r="E800" i="62"/>
  <c r="F800" i="62"/>
  <c r="G800" i="62" s="1"/>
  <c r="I800" i="62"/>
  <c r="B801" i="62"/>
  <c r="C801" i="62"/>
  <c r="E801" i="62"/>
  <c r="F801" i="62"/>
  <c r="G801" i="62" s="1"/>
  <c r="I801" i="62"/>
  <c r="R801" i="62" s="1"/>
  <c r="B802" i="62"/>
  <c r="C802" i="62"/>
  <c r="E802" i="62"/>
  <c r="F802" i="62"/>
  <c r="G802" i="62" s="1"/>
  <c r="I802" i="62"/>
  <c r="B803" i="62"/>
  <c r="C803" i="62"/>
  <c r="E803" i="62"/>
  <c r="F803" i="62"/>
  <c r="G803" i="62" s="1"/>
  <c r="I803" i="62"/>
  <c r="P803" i="62" s="1"/>
  <c r="B804" i="62"/>
  <c r="C804" i="62"/>
  <c r="E804" i="62"/>
  <c r="F804" i="62"/>
  <c r="G804" i="62" s="1"/>
  <c r="I804" i="62"/>
  <c r="V804" i="62" s="1"/>
  <c r="B805" i="62"/>
  <c r="C805" i="62"/>
  <c r="E805" i="62"/>
  <c r="F805" i="62"/>
  <c r="G805" i="62" s="1"/>
  <c r="I805" i="62"/>
  <c r="L805" i="62" s="1"/>
  <c r="B806" i="62"/>
  <c r="C806" i="62"/>
  <c r="E806" i="62"/>
  <c r="F806" i="62"/>
  <c r="G806" i="62" s="1"/>
  <c r="I806" i="62"/>
  <c r="B807" i="62"/>
  <c r="C807" i="62"/>
  <c r="E807" i="62"/>
  <c r="F807" i="62"/>
  <c r="G807" i="62" s="1"/>
  <c r="I807" i="62"/>
  <c r="L807" i="62" s="1"/>
  <c r="B808" i="62"/>
  <c r="C808" i="62"/>
  <c r="E808" i="62"/>
  <c r="F808" i="62"/>
  <c r="G808" i="62" s="1"/>
  <c r="I808" i="62"/>
  <c r="N808" i="62" s="1"/>
  <c r="B809" i="62"/>
  <c r="C809" i="62"/>
  <c r="E809" i="62"/>
  <c r="F809" i="62"/>
  <c r="G809" i="62" s="1"/>
  <c r="I809" i="62"/>
  <c r="B810" i="62"/>
  <c r="C810" i="62"/>
  <c r="E810" i="62"/>
  <c r="F810" i="62"/>
  <c r="G810" i="62" s="1"/>
  <c r="I810" i="62"/>
  <c r="B811" i="62"/>
  <c r="C811" i="62"/>
  <c r="E811" i="62"/>
  <c r="F811" i="62"/>
  <c r="G811" i="62" s="1"/>
  <c r="I811" i="62"/>
  <c r="L811" i="62" s="1"/>
  <c r="B812" i="62"/>
  <c r="C812" i="62"/>
  <c r="E812" i="62"/>
  <c r="F812" i="62"/>
  <c r="G812" i="62" s="1"/>
  <c r="I812" i="62"/>
  <c r="N812" i="62" s="1"/>
  <c r="B813" i="62"/>
  <c r="C813" i="62"/>
  <c r="E813" i="62"/>
  <c r="F813" i="62"/>
  <c r="G813" i="62" s="1"/>
  <c r="I813" i="62"/>
  <c r="B814" i="62"/>
  <c r="C814" i="62"/>
  <c r="E814" i="62"/>
  <c r="F814" i="62"/>
  <c r="G814" i="62" s="1"/>
  <c r="I814" i="62"/>
  <c r="B815" i="62"/>
  <c r="C815" i="62"/>
  <c r="E815" i="62"/>
  <c r="F815" i="62"/>
  <c r="G815" i="62" s="1"/>
  <c r="I815" i="62"/>
  <c r="B690" i="62"/>
  <c r="C690" i="62"/>
  <c r="E690" i="62"/>
  <c r="F690" i="62"/>
  <c r="G690" i="62" s="1"/>
  <c r="I690" i="62"/>
  <c r="N690" i="62" s="1"/>
  <c r="B691" i="62"/>
  <c r="C691" i="62"/>
  <c r="E691" i="62"/>
  <c r="F691" i="62"/>
  <c r="G691" i="62" s="1"/>
  <c r="I691" i="62"/>
  <c r="H691" i="62" s="1"/>
  <c r="B692" i="62"/>
  <c r="C692" i="62"/>
  <c r="E692" i="62"/>
  <c r="F692" i="62"/>
  <c r="G692" i="62" s="1"/>
  <c r="I692" i="62"/>
  <c r="N692" i="62" s="1"/>
  <c r="B693" i="62"/>
  <c r="C693" i="62"/>
  <c r="E693" i="62"/>
  <c r="F693" i="62"/>
  <c r="G693" i="62" s="1"/>
  <c r="I693" i="62"/>
  <c r="T693" i="62" s="1"/>
  <c r="B694" i="62"/>
  <c r="C694" i="62"/>
  <c r="E694" i="62"/>
  <c r="F694" i="62"/>
  <c r="G694" i="62" s="1"/>
  <c r="I694" i="62"/>
  <c r="V694" i="62" s="1"/>
  <c r="B695" i="62"/>
  <c r="C695" i="62"/>
  <c r="E695" i="62"/>
  <c r="F695" i="62"/>
  <c r="G695" i="62" s="1"/>
  <c r="I695" i="62"/>
  <c r="N695" i="62" s="1"/>
  <c r="B696" i="62"/>
  <c r="C696" i="62"/>
  <c r="E696" i="62"/>
  <c r="F696" i="62"/>
  <c r="G696" i="62" s="1"/>
  <c r="I696" i="62"/>
  <c r="V696" i="62" s="1"/>
  <c r="B697" i="62"/>
  <c r="C697" i="62"/>
  <c r="E697" i="62"/>
  <c r="F697" i="62"/>
  <c r="G697" i="62" s="1"/>
  <c r="I697" i="62"/>
  <c r="B698" i="62"/>
  <c r="C698" i="62"/>
  <c r="E698" i="62"/>
  <c r="F698" i="62"/>
  <c r="G698" i="62" s="1"/>
  <c r="I698" i="62"/>
  <c r="B699" i="62"/>
  <c r="C699" i="62"/>
  <c r="E699" i="62"/>
  <c r="F699" i="62"/>
  <c r="G699" i="62" s="1"/>
  <c r="I699" i="62"/>
  <c r="H699" i="62" s="1"/>
  <c r="B700" i="62"/>
  <c r="C700" i="62"/>
  <c r="E700" i="62"/>
  <c r="F700" i="62"/>
  <c r="G700" i="62" s="1"/>
  <c r="I700" i="62"/>
  <c r="R700" i="62" s="1"/>
  <c r="B701" i="62"/>
  <c r="C701" i="62"/>
  <c r="E701" i="62"/>
  <c r="F701" i="62"/>
  <c r="G701" i="62" s="1"/>
  <c r="I701" i="62"/>
  <c r="R701" i="62" s="1"/>
  <c r="B702" i="62"/>
  <c r="C702" i="62"/>
  <c r="E702" i="62"/>
  <c r="F702" i="62"/>
  <c r="G702" i="62" s="1"/>
  <c r="I702" i="62"/>
  <c r="Q702" i="62" s="1"/>
  <c r="B703" i="62"/>
  <c r="C703" i="62"/>
  <c r="E703" i="62"/>
  <c r="F703" i="62"/>
  <c r="G703" i="62" s="1"/>
  <c r="I703" i="62"/>
  <c r="B704" i="62"/>
  <c r="C704" i="62"/>
  <c r="E704" i="62"/>
  <c r="F704" i="62"/>
  <c r="G704" i="62" s="1"/>
  <c r="I704" i="62"/>
  <c r="M704" i="62" s="1"/>
  <c r="B705" i="62"/>
  <c r="C705" i="62"/>
  <c r="E705" i="62"/>
  <c r="F705" i="62"/>
  <c r="G705" i="62" s="1"/>
  <c r="I705" i="62"/>
  <c r="B706" i="62"/>
  <c r="C706" i="62"/>
  <c r="E706" i="62"/>
  <c r="F706" i="62"/>
  <c r="G706" i="62" s="1"/>
  <c r="I706" i="62"/>
  <c r="H706" i="62" s="1"/>
  <c r="B707" i="62"/>
  <c r="C707" i="62"/>
  <c r="E707" i="62"/>
  <c r="F707" i="62"/>
  <c r="G707" i="62" s="1"/>
  <c r="I707" i="62"/>
  <c r="B708" i="62"/>
  <c r="C708" i="62"/>
  <c r="E708" i="62"/>
  <c r="F708" i="62"/>
  <c r="G708" i="62" s="1"/>
  <c r="I708" i="62"/>
  <c r="P708" i="62" s="1"/>
  <c r="B712" i="62"/>
  <c r="C712" i="62"/>
  <c r="E712" i="62"/>
  <c r="F712" i="62"/>
  <c r="G712" i="62" s="1"/>
  <c r="I712" i="62"/>
  <c r="B713" i="62"/>
  <c r="C713" i="62"/>
  <c r="E713" i="62"/>
  <c r="F713" i="62"/>
  <c r="G713" i="62" s="1"/>
  <c r="I713" i="62"/>
  <c r="B714" i="62"/>
  <c r="C714" i="62"/>
  <c r="E714" i="62"/>
  <c r="F714" i="62"/>
  <c r="G714" i="62" s="1"/>
  <c r="I714" i="62"/>
  <c r="J714" i="62" s="1"/>
  <c r="B715" i="62"/>
  <c r="C715" i="62"/>
  <c r="E715" i="62"/>
  <c r="F715" i="62"/>
  <c r="G715" i="62" s="1"/>
  <c r="I715" i="62"/>
  <c r="N715" i="62" s="1"/>
  <c r="B716" i="62"/>
  <c r="C716" i="62"/>
  <c r="E716" i="62"/>
  <c r="F716" i="62"/>
  <c r="G716" i="62" s="1"/>
  <c r="I716" i="62"/>
  <c r="R716" i="62" s="1"/>
  <c r="B717" i="62"/>
  <c r="C717" i="62"/>
  <c r="E717" i="62"/>
  <c r="F717" i="62"/>
  <c r="G717" i="62" s="1"/>
  <c r="I717" i="62"/>
  <c r="O717" i="62" s="1"/>
  <c r="B718" i="62"/>
  <c r="C718" i="62"/>
  <c r="E718" i="62"/>
  <c r="F718" i="62"/>
  <c r="G718" i="62" s="1"/>
  <c r="I718" i="62"/>
  <c r="T718" i="62" s="1"/>
  <c r="B719" i="62"/>
  <c r="C719" i="62"/>
  <c r="E719" i="62"/>
  <c r="F719" i="62"/>
  <c r="G719" i="62" s="1"/>
  <c r="I719" i="62"/>
  <c r="O719" i="62" s="1"/>
  <c r="B720" i="62"/>
  <c r="C720" i="62"/>
  <c r="E720" i="62"/>
  <c r="F720" i="62"/>
  <c r="G720" i="62" s="1"/>
  <c r="I720" i="62"/>
  <c r="B721" i="62"/>
  <c r="C721" i="62"/>
  <c r="E721" i="62"/>
  <c r="F721" i="62"/>
  <c r="G721" i="62" s="1"/>
  <c r="I721" i="62"/>
  <c r="Q721" i="62" s="1"/>
  <c r="B722" i="62"/>
  <c r="C722" i="62"/>
  <c r="E722" i="62"/>
  <c r="F722" i="62"/>
  <c r="G722" i="62" s="1"/>
  <c r="I722" i="62"/>
  <c r="J722" i="62" s="1"/>
  <c r="B723" i="62"/>
  <c r="C723" i="62"/>
  <c r="E723" i="62"/>
  <c r="F723" i="62"/>
  <c r="G723" i="62" s="1"/>
  <c r="I723" i="62"/>
  <c r="O723" i="62" s="1"/>
  <c r="B724" i="62"/>
  <c r="C724" i="62"/>
  <c r="E724" i="62"/>
  <c r="F724" i="62"/>
  <c r="G724" i="62" s="1"/>
  <c r="I724" i="62"/>
  <c r="B725" i="62"/>
  <c r="C725" i="62"/>
  <c r="E725" i="62"/>
  <c r="F725" i="62"/>
  <c r="G725" i="62" s="1"/>
  <c r="I725" i="62"/>
  <c r="B726" i="62"/>
  <c r="C726" i="62"/>
  <c r="E726" i="62"/>
  <c r="F726" i="62"/>
  <c r="G726" i="62" s="1"/>
  <c r="I726" i="62"/>
  <c r="B727" i="62"/>
  <c r="C727" i="62"/>
  <c r="E727" i="62"/>
  <c r="F727" i="62"/>
  <c r="G727" i="62" s="1"/>
  <c r="I727" i="62"/>
  <c r="B728" i="62"/>
  <c r="C728" i="62"/>
  <c r="E728" i="62"/>
  <c r="F728" i="62"/>
  <c r="G728" i="62" s="1"/>
  <c r="I728" i="62"/>
  <c r="R728" i="62" s="1"/>
  <c r="B729" i="62"/>
  <c r="C729" i="62"/>
  <c r="E729" i="62"/>
  <c r="F729" i="62"/>
  <c r="G729" i="62" s="1"/>
  <c r="I729" i="62"/>
  <c r="V729" i="62" s="1"/>
  <c r="B730" i="62"/>
  <c r="C730" i="62"/>
  <c r="E730" i="62"/>
  <c r="F730" i="62"/>
  <c r="G730" i="62" s="1"/>
  <c r="I730" i="62"/>
  <c r="P730" i="62" s="1"/>
  <c r="B731" i="62"/>
  <c r="C731" i="62"/>
  <c r="E731" i="62"/>
  <c r="F731" i="62"/>
  <c r="G731" i="62" s="1"/>
  <c r="I731" i="62"/>
  <c r="B732" i="62"/>
  <c r="C732" i="62"/>
  <c r="E732" i="62"/>
  <c r="F732" i="62"/>
  <c r="G732" i="62" s="1"/>
  <c r="I732" i="62"/>
  <c r="H732" i="62" s="1"/>
  <c r="B733" i="62"/>
  <c r="C733" i="62"/>
  <c r="E733" i="62"/>
  <c r="F733" i="62"/>
  <c r="G733" i="62" s="1"/>
  <c r="I733" i="62"/>
  <c r="V733" i="62" s="1"/>
  <c r="B734" i="62"/>
  <c r="C734" i="62"/>
  <c r="E734" i="62"/>
  <c r="F734" i="62"/>
  <c r="G734" i="62" s="1"/>
  <c r="I734" i="62"/>
  <c r="U734" i="62" s="1"/>
  <c r="B735" i="62"/>
  <c r="C735" i="62"/>
  <c r="E735" i="62"/>
  <c r="F735" i="62"/>
  <c r="G735" i="62" s="1"/>
  <c r="I735" i="62"/>
  <c r="B736" i="62"/>
  <c r="C736" i="62"/>
  <c r="E736" i="62"/>
  <c r="F736" i="62"/>
  <c r="G736" i="62" s="1"/>
  <c r="I736" i="62"/>
  <c r="J736" i="62" s="1"/>
  <c r="B740" i="62"/>
  <c r="C740" i="62"/>
  <c r="E740" i="62"/>
  <c r="F740" i="62"/>
  <c r="G740" i="62" s="1"/>
  <c r="I740" i="62"/>
  <c r="B741" i="62"/>
  <c r="C741" i="62"/>
  <c r="E741" i="62"/>
  <c r="F741" i="62"/>
  <c r="G741" i="62" s="1"/>
  <c r="I741" i="62"/>
  <c r="T741" i="62" s="1"/>
  <c r="B742" i="62"/>
  <c r="C742" i="62"/>
  <c r="E742" i="62"/>
  <c r="F742" i="62"/>
  <c r="G742" i="62" s="1"/>
  <c r="I742" i="62"/>
  <c r="B743" i="62"/>
  <c r="C743" i="62"/>
  <c r="E743" i="62"/>
  <c r="F743" i="62"/>
  <c r="G743" i="62" s="1"/>
  <c r="I743" i="62"/>
  <c r="Q743" i="62" s="1"/>
  <c r="B744" i="62"/>
  <c r="C744" i="62"/>
  <c r="E744" i="62"/>
  <c r="F744" i="62"/>
  <c r="G744" i="62" s="1"/>
  <c r="I744" i="62"/>
  <c r="B745" i="62"/>
  <c r="C745" i="62"/>
  <c r="E745" i="62"/>
  <c r="F745" i="62"/>
  <c r="G745" i="62" s="1"/>
  <c r="I745" i="62"/>
  <c r="N745" i="62" s="1"/>
  <c r="B746" i="62"/>
  <c r="C746" i="62"/>
  <c r="E746" i="62"/>
  <c r="F746" i="62"/>
  <c r="G746" i="62" s="1"/>
  <c r="I746" i="62"/>
  <c r="U746" i="62" s="1"/>
  <c r="B747" i="62"/>
  <c r="C747" i="62"/>
  <c r="E747" i="62"/>
  <c r="F747" i="62"/>
  <c r="G747" i="62" s="1"/>
  <c r="I747" i="62"/>
  <c r="N747" i="62" s="1"/>
  <c r="B748" i="62"/>
  <c r="C748" i="62"/>
  <c r="E748" i="62"/>
  <c r="F748" i="62"/>
  <c r="G748" i="62" s="1"/>
  <c r="I748" i="62"/>
  <c r="B749" i="62"/>
  <c r="C749" i="62"/>
  <c r="E749" i="62"/>
  <c r="F749" i="62"/>
  <c r="G749" i="62" s="1"/>
  <c r="I749" i="62"/>
  <c r="N749" i="62" s="1"/>
  <c r="B750" i="62"/>
  <c r="C750" i="62"/>
  <c r="E750" i="62"/>
  <c r="F750" i="62"/>
  <c r="G750" i="62" s="1"/>
  <c r="I750" i="62"/>
  <c r="O750" i="62" s="1"/>
  <c r="B751" i="62"/>
  <c r="C751" i="62"/>
  <c r="E751" i="62"/>
  <c r="F751" i="62"/>
  <c r="G751" i="62" s="1"/>
  <c r="I751" i="62"/>
  <c r="R751" i="62" s="1"/>
  <c r="B752" i="62"/>
  <c r="C752" i="62"/>
  <c r="E752" i="62"/>
  <c r="F752" i="62"/>
  <c r="G752" i="62" s="1"/>
  <c r="I752" i="62"/>
  <c r="Q752" i="62" s="1"/>
  <c r="B753" i="62"/>
  <c r="C753" i="62"/>
  <c r="E753" i="62"/>
  <c r="F753" i="62"/>
  <c r="G753" i="62" s="1"/>
  <c r="I753" i="62"/>
  <c r="N753" i="62" s="1"/>
  <c r="B754" i="62"/>
  <c r="C754" i="62"/>
  <c r="E754" i="62"/>
  <c r="F754" i="62"/>
  <c r="G754" i="62" s="1"/>
  <c r="I754" i="62"/>
  <c r="S754" i="62" s="1"/>
  <c r="B755" i="62"/>
  <c r="C755" i="62"/>
  <c r="E755" i="62"/>
  <c r="F755" i="62"/>
  <c r="G755" i="62" s="1"/>
  <c r="I755" i="62"/>
  <c r="R755" i="62" s="1"/>
  <c r="B756" i="62"/>
  <c r="C756" i="62"/>
  <c r="E756" i="62"/>
  <c r="F756" i="62"/>
  <c r="G756" i="62" s="1"/>
  <c r="I756" i="62"/>
  <c r="R756" i="62" s="1"/>
  <c r="B757" i="62"/>
  <c r="C757" i="62"/>
  <c r="E757" i="62"/>
  <c r="F757" i="62"/>
  <c r="G757" i="62" s="1"/>
  <c r="I757" i="62"/>
  <c r="N757" i="62" s="1"/>
  <c r="B758" i="62"/>
  <c r="C758" i="62"/>
  <c r="E758" i="62"/>
  <c r="F758" i="62"/>
  <c r="G758" i="62" s="1"/>
  <c r="I758" i="62"/>
  <c r="B759" i="62"/>
  <c r="C759" i="62"/>
  <c r="E759" i="62"/>
  <c r="F759" i="62"/>
  <c r="G759" i="62" s="1"/>
  <c r="I759" i="62"/>
  <c r="B760" i="62"/>
  <c r="C760" i="62"/>
  <c r="E760" i="62"/>
  <c r="F760" i="62"/>
  <c r="G760" i="62" s="1"/>
  <c r="I760" i="62"/>
  <c r="R760" i="62" s="1"/>
  <c r="B761" i="62"/>
  <c r="C761" i="62"/>
  <c r="E761" i="62"/>
  <c r="F761" i="62"/>
  <c r="G761" i="62" s="1"/>
  <c r="I761" i="62"/>
  <c r="N761" i="62" s="1"/>
  <c r="B762" i="62"/>
  <c r="C762" i="62"/>
  <c r="E762" i="62"/>
  <c r="F762" i="62"/>
  <c r="G762" i="62" s="1"/>
  <c r="I762" i="62"/>
  <c r="M762" i="62" s="1"/>
  <c r="B763" i="62"/>
  <c r="C763" i="62"/>
  <c r="E763" i="62"/>
  <c r="F763" i="62"/>
  <c r="G763" i="62" s="1"/>
  <c r="I763" i="62"/>
  <c r="U763" i="62" s="1"/>
  <c r="B764" i="62"/>
  <c r="C764" i="62"/>
  <c r="E764" i="62"/>
  <c r="F764" i="62"/>
  <c r="G764" i="62" s="1"/>
  <c r="I764" i="62"/>
  <c r="Q764" i="62" s="1"/>
  <c r="B768" i="62"/>
  <c r="C768" i="62"/>
  <c r="E768" i="62"/>
  <c r="F768" i="62"/>
  <c r="G768" i="62" s="1"/>
  <c r="I768" i="62"/>
  <c r="B769" i="62"/>
  <c r="C769" i="62"/>
  <c r="E769" i="62"/>
  <c r="F769" i="62"/>
  <c r="G769" i="62" s="1"/>
  <c r="I769" i="62"/>
  <c r="H769" i="62" s="1"/>
  <c r="B770" i="62"/>
  <c r="C770" i="62"/>
  <c r="E770" i="62"/>
  <c r="F770" i="62"/>
  <c r="G770" i="62" s="1"/>
  <c r="I770" i="62"/>
  <c r="V770" i="62" s="1"/>
  <c r="B771" i="62"/>
  <c r="C771" i="62"/>
  <c r="E771" i="62"/>
  <c r="F771" i="62"/>
  <c r="G771" i="62" s="1"/>
  <c r="I771" i="62"/>
  <c r="B772" i="62"/>
  <c r="C772" i="62"/>
  <c r="E772" i="62"/>
  <c r="F772" i="62"/>
  <c r="G772" i="62" s="1"/>
  <c r="I772" i="62"/>
  <c r="H772" i="62" s="1"/>
  <c r="B773" i="62"/>
  <c r="C773" i="62"/>
  <c r="E773" i="62"/>
  <c r="F773" i="62"/>
  <c r="G773" i="62" s="1"/>
  <c r="I773" i="62"/>
  <c r="J773" i="62" s="1"/>
  <c r="B774" i="62"/>
  <c r="C774" i="62"/>
  <c r="E774" i="62"/>
  <c r="F774" i="62"/>
  <c r="G774" i="62" s="1"/>
  <c r="I774" i="62"/>
  <c r="R774" i="62" s="1"/>
  <c r="B775" i="62"/>
  <c r="C775" i="62"/>
  <c r="E775" i="62"/>
  <c r="F775" i="62"/>
  <c r="G775" i="62" s="1"/>
  <c r="I775" i="62"/>
  <c r="M775" i="62" s="1"/>
  <c r="B776" i="62"/>
  <c r="C776" i="62"/>
  <c r="E776" i="62"/>
  <c r="F776" i="62"/>
  <c r="G776" i="62" s="1"/>
  <c r="I776" i="62"/>
  <c r="Q776" i="62" s="1"/>
  <c r="B777" i="62"/>
  <c r="C777" i="62"/>
  <c r="E777" i="62"/>
  <c r="F777" i="62"/>
  <c r="G777" i="62" s="1"/>
  <c r="I777" i="62"/>
  <c r="N777" i="62" s="1"/>
  <c r="B778" i="62"/>
  <c r="C778" i="62"/>
  <c r="E778" i="62"/>
  <c r="F778" i="62"/>
  <c r="G778" i="62" s="1"/>
  <c r="I778" i="62"/>
  <c r="N778" i="62" s="1"/>
  <c r="B779" i="62"/>
  <c r="C779" i="62"/>
  <c r="E779" i="62"/>
  <c r="F779" i="62"/>
  <c r="G779" i="62" s="1"/>
  <c r="I779" i="62"/>
  <c r="U779" i="62" s="1"/>
  <c r="B780" i="62"/>
  <c r="C780" i="62"/>
  <c r="E780" i="62"/>
  <c r="F780" i="62"/>
  <c r="G780" i="62" s="1"/>
  <c r="I780" i="62"/>
  <c r="B781" i="62"/>
  <c r="C781" i="62"/>
  <c r="E781" i="62"/>
  <c r="F781" i="62"/>
  <c r="G781" i="62" s="1"/>
  <c r="I781" i="62"/>
  <c r="R781" i="62" s="1"/>
  <c r="B782" i="62"/>
  <c r="C782" i="62"/>
  <c r="E782" i="62"/>
  <c r="F782" i="62"/>
  <c r="G782" i="62" s="1"/>
  <c r="I782" i="62"/>
  <c r="B783" i="62"/>
  <c r="C783" i="62"/>
  <c r="E783" i="62"/>
  <c r="F783" i="62"/>
  <c r="G783" i="62" s="1"/>
  <c r="I783" i="62"/>
  <c r="H783" i="62" s="1"/>
  <c r="B784" i="62"/>
  <c r="C784" i="62"/>
  <c r="E784" i="62"/>
  <c r="F784" i="62"/>
  <c r="G784" i="62" s="1"/>
  <c r="I784" i="62"/>
  <c r="B546" i="62"/>
  <c r="C546" i="62"/>
  <c r="E546" i="62"/>
  <c r="F546" i="62"/>
  <c r="G546" i="62" s="1"/>
  <c r="I546" i="62"/>
  <c r="B547" i="62"/>
  <c r="C547" i="62"/>
  <c r="E547" i="62"/>
  <c r="F547" i="62"/>
  <c r="G547" i="62" s="1"/>
  <c r="I547" i="62"/>
  <c r="R547" i="62" s="1"/>
  <c r="B548" i="62"/>
  <c r="C548" i="62"/>
  <c r="E548" i="62"/>
  <c r="F548" i="62"/>
  <c r="G548" i="62" s="1"/>
  <c r="I548" i="62"/>
  <c r="B549" i="62"/>
  <c r="C549" i="62"/>
  <c r="E549" i="62"/>
  <c r="F549" i="62"/>
  <c r="G549" i="62" s="1"/>
  <c r="I549" i="62"/>
  <c r="L549" i="62" s="1"/>
  <c r="B550" i="62"/>
  <c r="C550" i="62"/>
  <c r="E550" i="62"/>
  <c r="F550" i="62"/>
  <c r="G550" i="62" s="1"/>
  <c r="I550" i="62"/>
  <c r="N550" i="62" s="1"/>
  <c r="B551" i="62"/>
  <c r="C551" i="62"/>
  <c r="E551" i="62"/>
  <c r="F551" i="62"/>
  <c r="G551" i="62" s="1"/>
  <c r="I551" i="62"/>
  <c r="H551" i="62" s="1"/>
  <c r="B552" i="62"/>
  <c r="C552" i="62"/>
  <c r="E552" i="62"/>
  <c r="F552" i="62"/>
  <c r="G552" i="62" s="1"/>
  <c r="I552" i="62"/>
  <c r="B553" i="62"/>
  <c r="C553" i="62"/>
  <c r="E553" i="62"/>
  <c r="F553" i="62"/>
  <c r="G553" i="62" s="1"/>
  <c r="I553" i="62"/>
  <c r="H553" i="62" s="1"/>
  <c r="B554" i="62"/>
  <c r="C554" i="62"/>
  <c r="E554" i="62"/>
  <c r="F554" i="62"/>
  <c r="G554" i="62" s="1"/>
  <c r="I554" i="62"/>
  <c r="N554" i="62" s="1"/>
  <c r="B555" i="62"/>
  <c r="C555" i="62"/>
  <c r="E555" i="62"/>
  <c r="F555" i="62"/>
  <c r="G555" i="62" s="1"/>
  <c r="I555" i="62"/>
  <c r="H555" i="62" s="1"/>
  <c r="B556" i="62"/>
  <c r="C556" i="62"/>
  <c r="E556" i="62"/>
  <c r="F556" i="62"/>
  <c r="G556" i="62" s="1"/>
  <c r="I556" i="62"/>
  <c r="B557" i="62"/>
  <c r="C557" i="62"/>
  <c r="E557" i="62"/>
  <c r="F557" i="62"/>
  <c r="G557" i="62" s="1"/>
  <c r="I557" i="62"/>
  <c r="B558" i="62"/>
  <c r="C558" i="62"/>
  <c r="E558" i="62"/>
  <c r="F558" i="62"/>
  <c r="G558" i="62" s="1"/>
  <c r="I558" i="62"/>
  <c r="B559" i="62"/>
  <c r="C559" i="62"/>
  <c r="E559" i="62"/>
  <c r="F559" i="62"/>
  <c r="G559" i="62" s="1"/>
  <c r="I559" i="62"/>
  <c r="B560" i="62"/>
  <c r="C560" i="62"/>
  <c r="E560" i="62"/>
  <c r="F560" i="62"/>
  <c r="G560" i="62" s="1"/>
  <c r="I560" i="62"/>
  <c r="R560" i="62" s="1"/>
  <c r="B561" i="62"/>
  <c r="C561" i="62"/>
  <c r="E561" i="62"/>
  <c r="F561" i="62"/>
  <c r="G561" i="62" s="1"/>
  <c r="I561" i="62"/>
  <c r="P561" i="62" s="1"/>
  <c r="B562" i="62"/>
  <c r="C562" i="62"/>
  <c r="E562" i="62"/>
  <c r="F562" i="62"/>
  <c r="G562" i="62" s="1"/>
  <c r="I562" i="62"/>
  <c r="B563" i="62"/>
  <c r="C563" i="62"/>
  <c r="E563" i="62"/>
  <c r="F563" i="62"/>
  <c r="G563" i="62" s="1"/>
  <c r="I563" i="62"/>
  <c r="L563" i="62" s="1"/>
  <c r="B564" i="62"/>
  <c r="C564" i="62"/>
  <c r="E564" i="62"/>
  <c r="F564" i="62"/>
  <c r="G564" i="62" s="1"/>
  <c r="I564" i="62"/>
  <c r="B565" i="62"/>
  <c r="C565" i="62"/>
  <c r="E565" i="62"/>
  <c r="F565" i="62"/>
  <c r="G565" i="62" s="1"/>
  <c r="I565" i="62"/>
  <c r="B566" i="62"/>
  <c r="C566" i="62"/>
  <c r="E566" i="62"/>
  <c r="F566" i="62"/>
  <c r="G566" i="62" s="1"/>
  <c r="I566" i="62"/>
  <c r="L566" i="62" s="1"/>
  <c r="B567" i="62"/>
  <c r="C567" i="62"/>
  <c r="E567" i="62"/>
  <c r="F567" i="62"/>
  <c r="G567" i="62" s="1"/>
  <c r="I567" i="62"/>
  <c r="H567" i="62" s="1"/>
  <c r="B568" i="62"/>
  <c r="C568" i="62"/>
  <c r="E568" i="62"/>
  <c r="F568" i="62"/>
  <c r="G568" i="62" s="1"/>
  <c r="I568" i="62"/>
  <c r="L568" i="62" s="1"/>
  <c r="B569" i="62"/>
  <c r="C569" i="62"/>
  <c r="E569" i="62"/>
  <c r="F569" i="62"/>
  <c r="G569" i="62" s="1"/>
  <c r="I569" i="62"/>
  <c r="H569" i="62" s="1"/>
  <c r="X569" i="62" s="1"/>
  <c r="B573" i="62"/>
  <c r="C573" i="62"/>
  <c r="E573" i="62"/>
  <c r="F573" i="62"/>
  <c r="G573" i="62" s="1"/>
  <c r="I573" i="62"/>
  <c r="B574" i="62"/>
  <c r="C574" i="62"/>
  <c r="E574" i="62"/>
  <c r="F574" i="62"/>
  <c r="G574" i="62" s="1"/>
  <c r="I574" i="62"/>
  <c r="J574" i="62" s="1"/>
  <c r="B575" i="62"/>
  <c r="C575" i="62"/>
  <c r="E575" i="62"/>
  <c r="F575" i="62"/>
  <c r="G575" i="62" s="1"/>
  <c r="I575" i="62"/>
  <c r="U575" i="62" s="1"/>
  <c r="B576" i="62"/>
  <c r="C576" i="62"/>
  <c r="E576" i="62"/>
  <c r="F576" i="62"/>
  <c r="G576" i="62" s="1"/>
  <c r="I576" i="62"/>
  <c r="J576" i="62" s="1"/>
  <c r="B577" i="62"/>
  <c r="C577" i="62"/>
  <c r="E577" i="62"/>
  <c r="F577" i="62"/>
  <c r="G577" i="62" s="1"/>
  <c r="I577" i="62"/>
  <c r="R577" i="62" s="1"/>
  <c r="B578" i="62"/>
  <c r="C578" i="62"/>
  <c r="E578" i="62"/>
  <c r="F578" i="62"/>
  <c r="G578" i="62" s="1"/>
  <c r="I578" i="62"/>
  <c r="Q578" i="62" s="1"/>
  <c r="B579" i="62"/>
  <c r="C579" i="62"/>
  <c r="E579" i="62"/>
  <c r="F579" i="62"/>
  <c r="G579" i="62" s="1"/>
  <c r="I579" i="62"/>
  <c r="J579" i="62" s="1"/>
  <c r="B580" i="62"/>
  <c r="C580" i="62"/>
  <c r="E580" i="62"/>
  <c r="F580" i="62"/>
  <c r="G580" i="62" s="1"/>
  <c r="I580" i="62"/>
  <c r="B581" i="62"/>
  <c r="C581" i="62"/>
  <c r="E581" i="62"/>
  <c r="F581" i="62"/>
  <c r="G581" i="62" s="1"/>
  <c r="I581" i="62"/>
  <c r="R581" i="62" s="1"/>
  <c r="B582" i="62"/>
  <c r="C582" i="62"/>
  <c r="E582" i="62"/>
  <c r="F582" i="62"/>
  <c r="G582" i="62" s="1"/>
  <c r="I582" i="62"/>
  <c r="B583" i="62"/>
  <c r="C583" i="62"/>
  <c r="E583" i="62"/>
  <c r="F583" i="62"/>
  <c r="G583" i="62" s="1"/>
  <c r="I583" i="62"/>
  <c r="N583" i="62" s="1"/>
  <c r="B584" i="62"/>
  <c r="C584" i="62"/>
  <c r="E584" i="62"/>
  <c r="F584" i="62"/>
  <c r="G584" i="62" s="1"/>
  <c r="I584" i="62"/>
  <c r="H584" i="62" s="1"/>
  <c r="X584" i="62" s="1"/>
  <c r="B585" i="62"/>
  <c r="C585" i="62"/>
  <c r="E585" i="62"/>
  <c r="F585" i="62"/>
  <c r="G585" i="62" s="1"/>
  <c r="I585" i="62"/>
  <c r="R585" i="62" s="1"/>
  <c r="B586" i="62"/>
  <c r="C586" i="62"/>
  <c r="E586" i="62"/>
  <c r="F586" i="62"/>
  <c r="G586" i="62" s="1"/>
  <c r="I586" i="62"/>
  <c r="B587" i="62"/>
  <c r="C587" i="62"/>
  <c r="E587" i="62"/>
  <c r="F587" i="62"/>
  <c r="G587" i="62" s="1"/>
  <c r="I587" i="62"/>
  <c r="B588" i="62"/>
  <c r="C588" i="62"/>
  <c r="E588" i="62"/>
  <c r="F588" i="62"/>
  <c r="G588" i="62" s="1"/>
  <c r="I588" i="62"/>
  <c r="B589" i="62"/>
  <c r="C589" i="62"/>
  <c r="E589" i="62"/>
  <c r="F589" i="62"/>
  <c r="G589" i="62" s="1"/>
  <c r="I589" i="62"/>
  <c r="N589" i="62" s="1"/>
  <c r="B590" i="62"/>
  <c r="C590" i="62"/>
  <c r="E590" i="62"/>
  <c r="F590" i="62"/>
  <c r="G590" i="62" s="1"/>
  <c r="I590" i="62"/>
  <c r="B591" i="62"/>
  <c r="C591" i="62"/>
  <c r="E591" i="62"/>
  <c r="F591" i="62"/>
  <c r="G591" i="62" s="1"/>
  <c r="I591" i="62"/>
  <c r="O591" i="62" s="1"/>
  <c r="B592" i="62"/>
  <c r="C592" i="62"/>
  <c r="E592" i="62"/>
  <c r="F592" i="62"/>
  <c r="G592" i="62" s="1"/>
  <c r="I592" i="62"/>
  <c r="O592" i="62" s="1"/>
  <c r="B593" i="62"/>
  <c r="C593" i="62"/>
  <c r="E593" i="62"/>
  <c r="F593" i="62"/>
  <c r="G593" i="62" s="1"/>
  <c r="I593" i="62"/>
  <c r="O593" i="62" s="1"/>
  <c r="B594" i="62"/>
  <c r="C594" i="62"/>
  <c r="E594" i="62"/>
  <c r="F594" i="62"/>
  <c r="G594" i="62" s="1"/>
  <c r="I594" i="62"/>
  <c r="B595" i="62"/>
  <c r="C595" i="62"/>
  <c r="E595" i="62"/>
  <c r="F595" i="62"/>
  <c r="G595" i="62" s="1"/>
  <c r="I595" i="62"/>
  <c r="B596" i="62"/>
  <c r="C596" i="62"/>
  <c r="E596" i="62"/>
  <c r="F596" i="62"/>
  <c r="G596" i="62" s="1"/>
  <c r="I596" i="62"/>
  <c r="H596" i="62" s="1"/>
  <c r="B597" i="62"/>
  <c r="C597" i="62"/>
  <c r="E597" i="62"/>
  <c r="F597" i="62"/>
  <c r="G597" i="62" s="1"/>
  <c r="I597" i="62"/>
  <c r="V597" i="62" s="1"/>
  <c r="B601" i="62"/>
  <c r="C601" i="62"/>
  <c r="E601" i="62"/>
  <c r="F601" i="62"/>
  <c r="G601" i="62" s="1"/>
  <c r="I601" i="62"/>
  <c r="B602" i="62"/>
  <c r="C602" i="62"/>
  <c r="E602" i="62"/>
  <c r="F602" i="62"/>
  <c r="G602" i="62" s="1"/>
  <c r="I602" i="62"/>
  <c r="V602" i="62" s="1"/>
  <c r="B603" i="62"/>
  <c r="C603" i="62"/>
  <c r="E603" i="62"/>
  <c r="F603" i="62"/>
  <c r="G603" i="62" s="1"/>
  <c r="I603" i="62"/>
  <c r="L603" i="62" s="1"/>
  <c r="B604" i="62"/>
  <c r="C604" i="62"/>
  <c r="E604" i="62"/>
  <c r="F604" i="62"/>
  <c r="G604" i="62" s="1"/>
  <c r="I604" i="62"/>
  <c r="B605" i="62"/>
  <c r="C605" i="62"/>
  <c r="E605" i="62"/>
  <c r="F605" i="62"/>
  <c r="G605" i="62" s="1"/>
  <c r="I605" i="62"/>
  <c r="U605" i="62" s="1"/>
  <c r="B606" i="62"/>
  <c r="C606" i="62"/>
  <c r="E606" i="62"/>
  <c r="F606" i="62"/>
  <c r="G606" i="62" s="1"/>
  <c r="I606" i="62"/>
  <c r="J606" i="62" s="1"/>
  <c r="B607" i="62"/>
  <c r="C607" i="62"/>
  <c r="E607" i="62"/>
  <c r="F607" i="62"/>
  <c r="G607" i="62" s="1"/>
  <c r="I607" i="62"/>
  <c r="L607" i="62" s="1"/>
  <c r="B608" i="62"/>
  <c r="C608" i="62"/>
  <c r="E608" i="62"/>
  <c r="F608" i="62"/>
  <c r="G608" i="62" s="1"/>
  <c r="I608" i="62"/>
  <c r="M608" i="62" s="1"/>
  <c r="B609" i="62"/>
  <c r="C609" i="62"/>
  <c r="E609" i="62"/>
  <c r="F609" i="62"/>
  <c r="G609" i="62" s="1"/>
  <c r="I609" i="62"/>
  <c r="B610" i="62"/>
  <c r="C610" i="62"/>
  <c r="E610" i="62"/>
  <c r="F610" i="62"/>
  <c r="G610" i="62" s="1"/>
  <c r="I610" i="62"/>
  <c r="B611" i="62"/>
  <c r="C611" i="62"/>
  <c r="E611" i="62"/>
  <c r="F611" i="62"/>
  <c r="G611" i="62" s="1"/>
  <c r="I611" i="62"/>
  <c r="B612" i="62"/>
  <c r="C612" i="62"/>
  <c r="E612" i="62"/>
  <c r="F612" i="62"/>
  <c r="G612" i="62" s="1"/>
  <c r="I612" i="62"/>
  <c r="J612" i="62" s="1"/>
  <c r="B613" i="62"/>
  <c r="C613" i="62"/>
  <c r="E613" i="62"/>
  <c r="F613" i="62"/>
  <c r="G613" i="62" s="1"/>
  <c r="I613" i="62"/>
  <c r="M613" i="62" s="1"/>
  <c r="B614" i="62"/>
  <c r="C614" i="62"/>
  <c r="E614" i="62"/>
  <c r="F614" i="62"/>
  <c r="G614" i="62" s="1"/>
  <c r="I614" i="62"/>
  <c r="N614" i="62" s="1"/>
  <c r="B615" i="62"/>
  <c r="C615" i="62"/>
  <c r="E615" i="62"/>
  <c r="F615" i="62"/>
  <c r="G615" i="62" s="1"/>
  <c r="I615" i="62"/>
  <c r="U615" i="62" s="1"/>
  <c r="B616" i="62"/>
  <c r="C616" i="62"/>
  <c r="E616" i="62"/>
  <c r="F616" i="62"/>
  <c r="G616" i="62" s="1"/>
  <c r="I616" i="62"/>
  <c r="N616" i="62" s="1"/>
  <c r="B617" i="62"/>
  <c r="C617" i="62"/>
  <c r="E617" i="62"/>
  <c r="F617" i="62"/>
  <c r="G617" i="62" s="1"/>
  <c r="I617" i="62"/>
  <c r="B618" i="62"/>
  <c r="C618" i="62"/>
  <c r="E618" i="62"/>
  <c r="F618" i="62"/>
  <c r="G618" i="62" s="1"/>
  <c r="I618" i="62"/>
  <c r="R618" i="62" s="1"/>
  <c r="B619" i="62"/>
  <c r="C619" i="62"/>
  <c r="E619" i="62"/>
  <c r="F619" i="62"/>
  <c r="G619" i="62" s="1"/>
  <c r="I619" i="62"/>
  <c r="S619" i="62" s="1"/>
  <c r="B620" i="62"/>
  <c r="C620" i="62"/>
  <c r="E620" i="62"/>
  <c r="F620" i="62"/>
  <c r="G620" i="62" s="1"/>
  <c r="I620" i="62"/>
  <c r="B621" i="62"/>
  <c r="C621" i="62"/>
  <c r="E621" i="62"/>
  <c r="F621" i="62"/>
  <c r="G621" i="62" s="1"/>
  <c r="I621" i="62"/>
  <c r="P621" i="62" s="1"/>
  <c r="B622" i="62"/>
  <c r="C622" i="62"/>
  <c r="E622" i="62"/>
  <c r="F622" i="62"/>
  <c r="G622" i="62" s="1"/>
  <c r="I622" i="62"/>
  <c r="B628" i="62"/>
  <c r="C628" i="62"/>
  <c r="E628" i="62"/>
  <c r="F628" i="62"/>
  <c r="G628" i="62" s="1"/>
  <c r="I628" i="62"/>
  <c r="B629" i="62"/>
  <c r="C629" i="62"/>
  <c r="E629" i="62"/>
  <c r="F629" i="62"/>
  <c r="G629" i="62" s="1"/>
  <c r="I629" i="62"/>
  <c r="N629" i="62" s="1"/>
  <c r="B630" i="62"/>
  <c r="C630" i="62"/>
  <c r="E630" i="62"/>
  <c r="F630" i="62"/>
  <c r="G630" i="62" s="1"/>
  <c r="I630" i="62"/>
  <c r="B631" i="62"/>
  <c r="C631" i="62"/>
  <c r="E631" i="62"/>
  <c r="F631" i="62"/>
  <c r="G631" i="62" s="1"/>
  <c r="I631" i="62"/>
  <c r="B632" i="62"/>
  <c r="C632" i="62"/>
  <c r="E632" i="62"/>
  <c r="F632" i="62"/>
  <c r="G632" i="62" s="1"/>
  <c r="I632" i="62"/>
  <c r="B633" i="62"/>
  <c r="C633" i="62"/>
  <c r="E633" i="62"/>
  <c r="F633" i="62"/>
  <c r="G633" i="62" s="1"/>
  <c r="I633" i="62"/>
  <c r="J633" i="62" s="1"/>
  <c r="B634" i="62"/>
  <c r="C634" i="62"/>
  <c r="E634" i="62"/>
  <c r="F634" i="62"/>
  <c r="G634" i="62" s="1"/>
  <c r="I634" i="62"/>
  <c r="U634" i="62" s="1"/>
  <c r="B635" i="62"/>
  <c r="C635" i="62"/>
  <c r="E635" i="62"/>
  <c r="F635" i="62"/>
  <c r="G635" i="62" s="1"/>
  <c r="I635" i="62"/>
  <c r="N635" i="62" s="1"/>
  <c r="B636" i="62"/>
  <c r="C636" i="62"/>
  <c r="E636" i="62"/>
  <c r="F636" i="62"/>
  <c r="G636" i="62" s="1"/>
  <c r="I636" i="62"/>
  <c r="O636" i="62" s="1"/>
  <c r="B637" i="62"/>
  <c r="C637" i="62"/>
  <c r="E637" i="62"/>
  <c r="F637" i="62"/>
  <c r="G637" i="62" s="1"/>
  <c r="I637" i="62"/>
  <c r="V637" i="62" s="1"/>
  <c r="B638" i="62"/>
  <c r="C638" i="62"/>
  <c r="E638" i="62"/>
  <c r="F638" i="62"/>
  <c r="G638" i="62" s="1"/>
  <c r="I638" i="62"/>
  <c r="O638" i="62" s="1"/>
  <c r="B639" i="62"/>
  <c r="C639" i="62"/>
  <c r="E639" i="62"/>
  <c r="F639" i="62"/>
  <c r="G639" i="62" s="1"/>
  <c r="I639" i="62"/>
  <c r="R639" i="62" s="1"/>
  <c r="B640" i="62"/>
  <c r="C640" i="62"/>
  <c r="E640" i="62"/>
  <c r="F640" i="62"/>
  <c r="G640" i="62" s="1"/>
  <c r="I640" i="62"/>
  <c r="J640" i="62" s="1"/>
  <c r="B641" i="62"/>
  <c r="C641" i="62"/>
  <c r="E641" i="62"/>
  <c r="F641" i="62"/>
  <c r="G641" i="62" s="1"/>
  <c r="I641" i="62"/>
  <c r="B642" i="62"/>
  <c r="C642" i="62"/>
  <c r="E642" i="62"/>
  <c r="F642" i="62"/>
  <c r="G642" i="62" s="1"/>
  <c r="I642" i="62"/>
  <c r="T642" i="62" s="1"/>
  <c r="B643" i="62"/>
  <c r="C643" i="62"/>
  <c r="E643" i="62"/>
  <c r="F643" i="62"/>
  <c r="G643" i="62" s="1"/>
  <c r="I643" i="62"/>
  <c r="R643" i="62" s="1"/>
  <c r="B644" i="62"/>
  <c r="C644" i="62"/>
  <c r="E644" i="62"/>
  <c r="F644" i="62"/>
  <c r="G644" i="62" s="1"/>
  <c r="I644" i="62"/>
  <c r="L644" i="62" s="1"/>
  <c r="B645" i="62"/>
  <c r="C645" i="62"/>
  <c r="E645" i="62"/>
  <c r="F645" i="62"/>
  <c r="G645" i="62" s="1"/>
  <c r="I645" i="62"/>
  <c r="N645" i="62" s="1"/>
  <c r="B646" i="62"/>
  <c r="C646" i="62"/>
  <c r="E646" i="62"/>
  <c r="F646" i="62"/>
  <c r="G646" i="62" s="1"/>
  <c r="I646" i="62"/>
  <c r="M646" i="62" s="1"/>
  <c r="B647" i="62"/>
  <c r="C647" i="62"/>
  <c r="E647" i="62"/>
  <c r="F647" i="62"/>
  <c r="G647" i="62" s="1"/>
  <c r="I647" i="62"/>
  <c r="J647" i="62" s="1"/>
  <c r="B648" i="62"/>
  <c r="C648" i="62"/>
  <c r="E648" i="62"/>
  <c r="F648" i="62"/>
  <c r="G648" i="62" s="1"/>
  <c r="I648" i="62"/>
  <c r="O648" i="62" s="1"/>
  <c r="B649" i="62"/>
  <c r="C649" i="62"/>
  <c r="E649" i="62"/>
  <c r="F649" i="62"/>
  <c r="G649" i="62" s="1"/>
  <c r="I649" i="62"/>
  <c r="B650" i="62"/>
  <c r="C650" i="62"/>
  <c r="E650" i="62"/>
  <c r="F650" i="62"/>
  <c r="G650" i="62" s="1"/>
  <c r="I650" i="62"/>
  <c r="T650" i="62" s="1"/>
  <c r="B651" i="62"/>
  <c r="C651" i="62"/>
  <c r="E651" i="62"/>
  <c r="F651" i="62"/>
  <c r="G651" i="62" s="1"/>
  <c r="I651" i="62"/>
  <c r="S651" i="62" s="1"/>
  <c r="B652" i="62"/>
  <c r="C652" i="62"/>
  <c r="E652" i="62"/>
  <c r="F652" i="62"/>
  <c r="G652" i="62" s="1"/>
  <c r="I652" i="62"/>
  <c r="B656" i="62"/>
  <c r="C656" i="62"/>
  <c r="E656" i="62"/>
  <c r="F656" i="62"/>
  <c r="G656" i="62" s="1"/>
  <c r="I656" i="62"/>
  <c r="B657" i="62"/>
  <c r="C657" i="62"/>
  <c r="E657" i="62"/>
  <c r="F657" i="62"/>
  <c r="G657" i="62" s="1"/>
  <c r="I657" i="62"/>
  <c r="N657" i="62" s="1"/>
  <c r="B658" i="62"/>
  <c r="C658" i="62"/>
  <c r="E658" i="62"/>
  <c r="F658" i="62"/>
  <c r="G658" i="62" s="1"/>
  <c r="I658" i="62"/>
  <c r="M658" i="62" s="1"/>
  <c r="B659" i="62"/>
  <c r="C659" i="62"/>
  <c r="E659" i="62"/>
  <c r="F659" i="62"/>
  <c r="G659" i="62" s="1"/>
  <c r="I659" i="62"/>
  <c r="O659" i="62" s="1"/>
  <c r="B660" i="62"/>
  <c r="C660" i="62"/>
  <c r="E660" i="62"/>
  <c r="F660" i="62"/>
  <c r="G660" i="62" s="1"/>
  <c r="I660" i="62"/>
  <c r="B661" i="62"/>
  <c r="C661" i="62"/>
  <c r="E661" i="62"/>
  <c r="F661" i="62"/>
  <c r="G661" i="62" s="1"/>
  <c r="I661" i="62"/>
  <c r="R661" i="62" s="1"/>
  <c r="B662" i="62"/>
  <c r="C662" i="62"/>
  <c r="E662" i="62"/>
  <c r="F662" i="62"/>
  <c r="G662" i="62" s="1"/>
  <c r="I662" i="62"/>
  <c r="Q662" i="62" s="1"/>
  <c r="B663" i="62"/>
  <c r="C663" i="62"/>
  <c r="E663" i="62"/>
  <c r="F663" i="62"/>
  <c r="G663" i="62" s="1"/>
  <c r="I663" i="62"/>
  <c r="V663" i="62" s="1"/>
  <c r="B664" i="62"/>
  <c r="C664" i="62"/>
  <c r="E664" i="62"/>
  <c r="F664" i="62"/>
  <c r="G664" i="62" s="1"/>
  <c r="I664" i="62"/>
  <c r="M664" i="62" s="1"/>
  <c r="B665" i="62"/>
  <c r="C665" i="62"/>
  <c r="E665" i="62"/>
  <c r="F665" i="62"/>
  <c r="G665" i="62" s="1"/>
  <c r="I665" i="62"/>
  <c r="N665" i="62" s="1"/>
  <c r="B666" i="62"/>
  <c r="C666" i="62"/>
  <c r="E666" i="62"/>
  <c r="F666" i="62"/>
  <c r="G666" i="62" s="1"/>
  <c r="I666" i="62"/>
  <c r="O666" i="62" s="1"/>
  <c r="B667" i="62"/>
  <c r="C667" i="62"/>
  <c r="E667" i="62"/>
  <c r="F667" i="62"/>
  <c r="G667" i="62" s="1"/>
  <c r="I667" i="62"/>
  <c r="R667" i="62" s="1"/>
  <c r="B668" i="62"/>
  <c r="C668" i="62"/>
  <c r="E668" i="62"/>
  <c r="F668" i="62"/>
  <c r="G668" i="62" s="1"/>
  <c r="I668" i="62"/>
  <c r="J668" i="62" s="1"/>
  <c r="B669" i="62"/>
  <c r="C669" i="62"/>
  <c r="E669" i="62"/>
  <c r="F669" i="62"/>
  <c r="G669" i="62" s="1"/>
  <c r="I669" i="62"/>
  <c r="N669" i="62" s="1"/>
  <c r="B670" i="62"/>
  <c r="C670" i="62"/>
  <c r="E670" i="62"/>
  <c r="F670" i="62"/>
  <c r="G670" i="62" s="1"/>
  <c r="I670" i="62"/>
  <c r="N670" i="62" s="1"/>
  <c r="B671" i="62"/>
  <c r="C671" i="62"/>
  <c r="E671" i="62"/>
  <c r="F671" i="62"/>
  <c r="G671" i="62" s="1"/>
  <c r="I671" i="62"/>
  <c r="R671" i="62" s="1"/>
  <c r="B672" i="62"/>
  <c r="C672" i="62"/>
  <c r="E672" i="62"/>
  <c r="F672" i="62"/>
  <c r="G672" i="62" s="1"/>
  <c r="I672" i="62"/>
  <c r="J672" i="62" s="1"/>
  <c r="B673" i="62"/>
  <c r="C673" i="62"/>
  <c r="E673" i="62"/>
  <c r="F673" i="62"/>
  <c r="G673" i="62" s="1"/>
  <c r="I673" i="62"/>
  <c r="N673" i="62" s="1"/>
  <c r="B674" i="62"/>
  <c r="C674" i="62"/>
  <c r="E674" i="62"/>
  <c r="F674" i="62"/>
  <c r="G674" i="62" s="1"/>
  <c r="I674" i="62"/>
  <c r="O674" i="62" s="1"/>
  <c r="B675" i="62"/>
  <c r="C675" i="62"/>
  <c r="E675" i="62"/>
  <c r="F675" i="62"/>
  <c r="G675" i="62" s="1"/>
  <c r="I675" i="62"/>
  <c r="B676" i="62"/>
  <c r="C676" i="62"/>
  <c r="E676" i="62"/>
  <c r="F676" i="62"/>
  <c r="G676" i="62" s="1"/>
  <c r="I676" i="62"/>
  <c r="H676" i="62" s="1"/>
  <c r="X676" i="62" s="1"/>
  <c r="B677" i="62"/>
  <c r="C677" i="62"/>
  <c r="E677" i="62"/>
  <c r="F677" i="62"/>
  <c r="G677" i="62" s="1"/>
  <c r="I677" i="62"/>
  <c r="N677" i="62" s="1"/>
  <c r="B678" i="62"/>
  <c r="C678" i="62"/>
  <c r="E678" i="62"/>
  <c r="F678" i="62"/>
  <c r="G678" i="62" s="1"/>
  <c r="I678" i="62"/>
  <c r="S678" i="62" s="1"/>
  <c r="B679" i="62"/>
  <c r="C679" i="62"/>
  <c r="E679" i="62"/>
  <c r="F679" i="62"/>
  <c r="G679" i="62" s="1"/>
  <c r="I679" i="62"/>
  <c r="N679" i="62" s="1"/>
  <c r="B680" i="62"/>
  <c r="C680" i="62"/>
  <c r="E680" i="62"/>
  <c r="F680" i="62"/>
  <c r="G680" i="62" s="1"/>
  <c r="I680" i="62"/>
  <c r="J680" i="62" s="1"/>
  <c r="B684" i="62"/>
  <c r="C684" i="62"/>
  <c r="E684" i="62"/>
  <c r="F684" i="62"/>
  <c r="G684" i="62" s="1"/>
  <c r="I684" i="62"/>
  <c r="B685" i="62"/>
  <c r="C685" i="62"/>
  <c r="E685" i="62"/>
  <c r="F685" i="62"/>
  <c r="G685" i="62" s="1"/>
  <c r="I685" i="62"/>
  <c r="B686" i="62"/>
  <c r="C686" i="62"/>
  <c r="E686" i="62"/>
  <c r="F686" i="62"/>
  <c r="G686" i="62" s="1"/>
  <c r="I686" i="62"/>
  <c r="R686" i="62" s="1"/>
  <c r="B687" i="62"/>
  <c r="C687" i="62"/>
  <c r="E687" i="62"/>
  <c r="F687" i="62"/>
  <c r="G687" i="62" s="1"/>
  <c r="I687" i="62"/>
  <c r="T687" i="62" s="1"/>
  <c r="B688" i="62"/>
  <c r="C688" i="62"/>
  <c r="E688" i="62"/>
  <c r="F688" i="62"/>
  <c r="G688" i="62" s="1"/>
  <c r="I688" i="62"/>
  <c r="B689" i="62"/>
  <c r="C689" i="62"/>
  <c r="E689" i="62"/>
  <c r="F689" i="62"/>
  <c r="G689" i="62" s="1"/>
  <c r="I689" i="62"/>
  <c r="N689" i="62" s="1"/>
  <c r="B450" i="62"/>
  <c r="C450" i="62"/>
  <c r="E450" i="62"/>
  <c r="F450" i="62"/>
  <c r="G450" i="62" s="1"/>
  <c r="I450" i="62"/>
  <c r="N450" i="62" s="1"/>
  <c r="B451" i="62"/>
  <c r="C451" i="62"/>
  <c r="E451" i="62"/>
  <c r="F451" i="62"/>
  <c r="G451" i="62" s="1"/>
  <c r="I451" i="62"/>
  <c r="O451" i="62" s="1"/>
  <c r="B452" i="62"/>
  <c r="C452" i="62"/>
  <c r="E452" i="62"/>
  <c r="F452" i="62"/>
  <c r="G452" i="62" s="1"/>
  <c r="I452" i="62"/>
  <c r="N452" i="62" s="1"/>
  <c r="B453" i="62"/>
  <c r="C453" i="62"/>
  <c r="E453" i="62"/>
  <c r="F453" i="62"/>
  <c r="G453" i="62" s="1"/>
  <c r="I453" i="62"/>
  <c r="Q453" i="62" s="1"/>
  <c r="B454" i="62"/>
  <c r="C454" i="62"/>
  <c r="E454" i="62"/>
  <c r="F454" i="62"/>
  <c r="G454" i="62" s="1"/>
  <c r="I454" i="62"/>
  <c r="N454" i="62" s="1"/>
  <c r="B455" i="62"/>
  <c r="C455" i="62"/>
  <c r="E455" i="62"/>
  <c r="F455" i="62"/>
  <c r="G455" i="62" s="1"/>
  <c r="I455" i="62"/>
  <c r="M455" i="62" s="1"/>
  <c r="B456" i="62"/>
  <c r="C456" i="62"/>
  <c r="E456" i="62"/>
  <c r="F456" i="62"/>
  <c r="G456" i="62" s="1"/>
  <c r="I456" i="62"/>
  <c r="V456" i="62" s="1"/>
  <c r="B457" i="62"/>
  <c r="C457" i="62"/>
  <c r="E457" i="62"/>
  <c r="F457" i="62"/>
  <c r="G457" i="62" s="1"/>
  <c r="I457" i="62"/>
  <c r="J457" i="62" s="1"/>
  <c r="B461" i="62"/>
  <c r="C461" i="62"/>
  <c r="E461" i="62"/>
  <c r="F461" i="62"/>
  <c r="G461" i="62" s="1"/>
  <c r="I461" i="62"/>
  <c r="B462" i="62"/>
  <c r="C462" i="62"/>
  <c r="E462" i="62"/>
  <c r="F462" i="62"/>
  <c r="G462" i="62" s="1"/>
  <c r="I462" i="62"/>
  <c r="O462" i="62" s="1"/>
  <c r="B463" i="62"/>
  <c r="C463" i="62"/>
  <c r="E463" i="62"/>
  <c r="F463" i="62"/>
  <c r="G463" i="62" s="1"/>
  <c r="I463" i="62"/>
  <c r="B464" i="62"/>
  <c r="C464" i="62"/>
  <c r="E464" i="62"/>
  <c r="F464" i="62"/>
  <c r="G464" i="62" s="1"/>
  <c r="I464" i="62"/>
  <c r="V464" i="62" s="1"/>
  <c r="B465" i="62"/>
  <c r="C465" i="62"/>
  <c r="E465" i="62"/>
  <c r="F465" i="62"/>
  <c r="G465" i="62" s="1"/>
  <c r="I465" i="62"/>
  <c r="R465" i="62" s="1"/>
  <c r="B466" i="62"/>
  <c r="C466" i="62"/>
  <c r="E466" i="62"/>
  <c r="F466" i="62"/>
  <c r="G466" i="62" s="1"/>
  <c r="I466" i="62"/>
  <c r="B467" i="62"/>
  <c r="C467" i="62"/>
  <c r="E467" i="62"/>
  <c r="F467" i="62"/>
  <c r="G467" i="62" s="1"/>
  <c r="I467" i="62"/>
  <c r="R467" i="62" s="1"/>
  <c r="B468" i="62"/>
  <c r="C468" i="62"/>
  <c r="E468" i="62"/>
  <c r="F468" i="62"/>
  <c r="G468" i="62" s="1"/>
  <c r="I468" i="62"/>
  <c r="B469" i="62"/>
  <c r="C469" i="62"/>
  <c r="E469" i="62"/>
  <c r="F469" i="62"/>
  <c r="G469" i="62" s="1"/>
  <c r="I469" i="62"/>
  <c r="U469" i="62" s="1"/>
  <c r="B470" i="62"/>
  <c r="C470" i="62"/>
  <c r="E470" i="62"/>
  <c r="F470" i="62"/>
  <c r="G470" i="62" s="1"/>
  <c r="I470" i="62"/>
  <c r="N470" i="62" s="1"/>
  <c r="B471" i="62"/>
  <c r="C471" i="62"/>
  <c r="E471" i="62"/>
  <c r="F471" i="62"/>
  <c r="G471" i="62" s="1"/>
  <c r="I471" i="62"/>
  <c r="L471" i="62" s="1"/>
  <c r="B472" i="62"/>
  <c r="C472" i="62"/>
  <c r="E472" i="62"/>
  <c r="F472" i="62"/>
  <c r="G472" i="62" s="1"/>
  <c r="I472" i="62"/>
  <c r="B473" i="62"/>
  <c r="C473" i="62"/>
  <c r="E473" i="62"/>
  <c r="F473" i="62"/>
  <c r="G473" i="62" s="1"/>
  <c r="I473" i="62"/>
  <c r="B474" i="62"/>
  <c r="C474" i="62"/>
  <c r="E474" i="62"/>
  <c r="F474" i="62"/>
  <c r="G474" i="62" s="1"/>
  <c r="I474" i="62"/>
  <c r="B475" i="62"/>
  <c r="C475" i="62"/>
  <c r="E475" i="62"/>
  <c r="F475" i="62"/>
  <c r="G475" i="62" s="1"/>
  <c r="I475" i="62"/>
  <c r="B476" i="62"/>
  <c r="C476" i="62"/>
  <c r="E476" i="62"/>
  <c r="F476" i="62"/>
  <c r="G476" i="62" s="1"/>
  <c r="I476" i="62"/>
  <c r="J476" i="62" s="1"/>
  <c r="B477" i="62"/>
  <c r="C477" i="62"/>
  <c r="E477" i="62"/>
  <c r="F477" i="62"/>
  <c r="G477" i="62" s="1"/>
  <c r="I477" i="62"/>
  <c r="P477" i="62" s="1"/>
  <c r="B478" i="62"/>
  <c r="C478" i="62"/>
  <c r="E478" i="62"/>
  <c r="F478" i="62"/>
  <c r="G478" i="62" s="1"/>
  <c r="I478" i="62"/>
  <c r="B479" i="62"/>
  <c r="C479" i="62"/>
  <c r="E479" i="62"/>
  <c r="F479" i="62"/>
  <c r="G479" i="62" s="1"/>
  <c r="I479" i="62"/>
  <c r="Q479" i="62" s="1"/>
  <c r="B480" i="62"/>
  <c r="C480" i="62"/>
  <c r="E480" i="62"/>
  <c r="F480" i="62"/>
  <c r="G480" i="62" s="1"/>
  <c r="I480" i="62"/>
  <c r="S480" i="62" s="1"/>
  <c r="B481" i="62"/>
  <c r="C481" i="62"/>
  <c r="E481" i="62"/>
  <c r="F481" i="62"/>
  <c r="G481" i="62" s="1"/>
  <c r="I481" i="62"/>
  <c r="B482" i="62"/>
  <c r="C482" i="62"/>
  <c r="E482" i="62"/>
  <c r="F482" i="62"/>
  <c r="G482" i="62" s="1"/>
  <c r="I482" i="62"/>
  <c r="O482" i="62" s="1"/>
  <c r="B483" i="62"/>
  <c r="C483" i="62"/>
  <c r="E483" i="62"/>
  <c r="F483" i="62"/>
  <c r="G483" i="62" s="1"/>
  <c r="I483" i="62"/>
  <c r="T483" i="62" s="1"/>
  <c r="B484" i="62"/>
  <c r="C484" i="62"/>
  <c r="E484" i="62"/>
  <c r="F484" i="62"/>
  <c r="G484" i="62" s="1"/>
  <c r="I484" i="62"/>
  <c r="J484" i="62" s="1"/>
  <c r="B485" i="62"/>
  <c r="C485" i="62"/>
  <c r="E485" i="62"/>
  <c r="F485" i="62"/>
  <c r="G485" i="62" s="1"/>
  <c r="I485" i="62"/>
  <c r="B489" i="62"/>
  <c r="C489" i="62"/>
  <c r="E489" i="62"/>
  <c r="F489" i="62"/>
  <c r="G489" i="62" s="1"/>
  <c r="I489" i="62"/>
  <c r="B490" i="62"/>
  <c r="C490" i="62"/>
  <c r="E490" i="62"/>
  <c r="F490" i="62"/>
  <c r="G490" i="62" s="1"/>
  <c r="I490" i="62"/>
  <c r="M490" i="62" s="1"/>
  <c r="B491" i="62"/>
  <c r="C491" i="62"/>
  <c r="E491" i="62"/>
  <c r="F491" i="62"/>
  <c r="G491" i="62" s="1"/>
  <c r="I491" i="62"/>
  <c r="J491" i="62" s="1"/>
  <c r="B492" i="62"/>
  <c r="C492" i="62"/>
  <c r="E492" i="62"/>
  <c r="F492" i="62"/>
  <c r="G492" i="62" s="1"/>
  <c r="I492" i="62"/>
  <c r="B493" i="62"/>
  <c r="C493" i="62"/>
  <c r="E493" i="62"/>
  <c r="F493" i="62"/>
  <c r="G493" i="62" s="1"/>
  <c r="I493" i="62"/>
  <c r="O493" i="62" s="1"/>
  <c r="B494" i="62"/>
  <c r="C494" i="62"/>
  <c r="E494" i="62"/>
  <c r="F494" i="62"/>
  <c r="G494" i="62" s="1"/>
  <c r="I494" i="62"/>
  <c r="P494" i="62" s="1"/>
  <c r="B495" i="62"/>
  <c r="C495" i="62"/>
  <c r="E495" i="62"/>
  <c r="F495" i="62"/>
  <c r="G495" i="62" s="1"/>
  <c r="I495" i="62"/>
  <c r="J495" i="62" s="1"/>
  <c r="B496" i="62"/>
  <c r="C496" i="62"/>
  <c r="E496" i="62"/>
  <c r="F496" i="62"/>
  <c r="G496" i="62" s="1"/>
  <c r="I496" i="62"/>
  <c r="M496" i="62" s="1"/>
  <c r="B497" i="62"/>
  <c r="C497" i="62"/>
  <c r="E497" i="62"/>
  <c r="F497" i="62"/>
  <c r="G497" i="62" s="1"/>
  <c r="I497" i="62"/>
  <c r="O497" i="62" s="1"/>
  <c r="B498" i="62"/>
  <c r="C498" i="62"/>
  <c r="E498" i="62"/>
  <c r="F498" i="62"/>
  <c r="G498" i="62" s="1"/>
  <c r="I498" i="62"/>
  <c r="L498" i="62" s="1"/>
  <c r="B499" i="62"/>
  <c r="C499" i="62"/>
  <c r="E499" i="62"/>
  <c r="F499" i="62"/>
  <c r="G499" i="62" s="1"/>
  <c r="I499" i="62"/>
  <c r="N499" i="62" s="1"/>
  <c r="B500" i="62"/>
  <c r="C500" i="62"/>
  <c r="E500" i="62"/>
  <c r="F500" i="62"/>
  <c r="G500" i="62" s="1"/>
  <c r="I500" i="62"/>
  <c r="P500" i="62" s="1"/>
  <c r="B501" i="62"/>
  <c r="C501" i="62"/>
  <c r="E501" i="62"/>
  <c r="F501" i="62"/>
  <c r="G501" i="62" s="1"/>
  <c r="I501" i="62"/>
  <c r="L501" i="62" s="1"/>
  <c r="B502" i="62"/>
  <c r="C502" i="62"/>
  <c r="E502" i="62"/>
  <c r="F502" i="62"/>
  <c r="G502" i="62" s="1"/>
  <c r="I502" i="62"/>
  <c r="H502" i="62" s="1"/>
  <c r="B503" i="62"/>
  <c r="C503" i="62"/>
  <c r="E503" i="62"/>
  <c r="F503" i="62"/>
  <c r="G503" i="62" s="1"/>
  <c r="I503" i="62"/>
  <c r="S503" i="62" s="1"/>
  <c r="B504" i="62"/>
  <c r="C504" i="62"/>
  <c r="E504" i="62"/>
  <c r="F504" i="62"/>
  <c r="G504" i="62" s="1"/>
  <c r="I504" i="62"/>
  <c r="B505" i="62"/>
  <c r="C505" i="62"/>
  <c r="E505" i="62"/>
  <c r="F505" i="62"/>
  <c r="G505" i="62" s="1"/>
  <c r="I505" i="62"/>
  <c r="T505" i="62" s="1"/>
  <c r="B506" i="62"/>
  <c r="C506" i="62"/>
  <c r="E506" i="62"/>
  <c r="F506" i="62"/>
  <c r="G506" i="62" s="1"/>
  <c r="I506" i="62"/>
  <c r="L506" i="62" s="1"/>
  <c r="B512" i="62"/>
  <c r="C512" i="62"/>
  <c r="E512" i="62"/>
  <c r="F512" i="62"/>
  <c r="G512" i="62" s="1"/>
  <c r="I512" i="62"/>
  <c r="B513" i="62"/>
  <c r="C513" i="62"/>
  <c r="E513" i="62"/>
  <c r="F513" i="62"/>
  <c r="G513" i="62" s="1"/>
  <c r="I513" i="62"/>
  <c r="J513" i="62" s="1"/>
  <c r="B517" i="62"/>
  <c r="C517" i="62"/>
  <c r="E517" i="62"/>
  <c r="F517" i="62"/>
  <c r="G517" i="62" s="1"/>
  <c r="I517" i="62"/>
  <c r="B518" i="62"/>
  <c r="C518" i="62"/>
  <c r="E518" i="62"/>
  <c r="F518" i="62"/>
  <c r="G518" i="62" s="1"/>
  <c r="I518" i="62"/>
  <c r="J518" i="62" s="1"/>
  <c r="B519" i="62"/>
  <c r="C519" i="62"/>
  <c r="E519" i="62"/>
  <c r="F519" i="62"/>
  <c r="G519" i="62" s="1"/>
  <c r="I519" i="62"/>
  <c r="B520" i="62"/>
  <c r="C520" i="62"/>
  <c r="E520" i="62"/>
  <c r="F520" i="62"/>
  <c r="G520" i="62" s="1"/>
  <c r="I520" i="62"/>
  <c r="O520" i="62" s="1"/>
  <c r="B521" i="62"/>
  <c r="C521" i="62"/>
  <c r="E521" i="62"/>
  <c r="F521" i="62"/>
  <c r="G521" i="62" s="1"/>
  <c r="I521" i="62"/>
  <c r="P521" i="62" s="1"/>
  <c r="B522" i="62"/>
  <c r="C522" i="62"/>
  <c r="E522" i="62"/>
  <c r="F522" i="62"/>
  <c r="G522" i="62" s="1"/>
  <c r="I522" i="62"/>
  <c r="N522" i="62" s="1"/>
  <c r="B523" i="62"/>
  <c r="C523" i="62"/>
  <c r="E523" i="62"/>
  <c r="F523" i="62"/>
  <c r="G523" i="62" s="1"/>
  <c r="I523" i="62"/>
  <c r="L523" i="62" s="1"/>
  <c r="B524" i="62"/>
  <c r="C524" i="62"/>
  <c r="E524" i="62"/>
  <c r="F524" i="62"/>
  <c r="G524" i="62" s="1"/>
  <c r="I524" i="62"/>
  <c r="T524" i="62" s="1"/>
  <c r="B525" i="62"/>
  <c r="C525" i="62"/>
  <c r="E525" i="62"/>
  <c r="F525" i="62"/>
  <c r="G525" i="62" s="1"/>
  <c r="I525" i="62"/>
  <c r="P525" i="62" s="1"/>
  <c r="B526" i="62"/>
  <c r="C526" i="62"/>
  <c r="E526" i="62"/>
  <c r="F526" i="62"/>
  <c r="G526" i="62" s="1"/>
  <c r="I526" i="62"/>
  <c r="N526" i="62" s="1"/>
  <c r="B527" i="62"/>
  <c r="C527" i="62"/>
  <c r="E527" i="62"/>
  <c r="F527" i="62"/>
  <c r="G527" i="62" s="1"/>
  <c r="I527" i="62"/>
  <c r="B528" i="62"/>
  <c r="C528" i="62"/>
  <c r="E528" i="62"/>
  <c r="F528" i="62"/>
  <c r="G528" i="62" s="1"/>
  <c r="I528" i="62"/>
  <c r="J528" i="62" s="1"/>
  <c r="B529" i="62"/>
  <c r="C529" i="62"/>
  <c r="E529" i="62"/>
  <c r="F529" i="62"/>
  <c r="G529" i="62" s="1"/>
  <c r="I529" i="62"/>
  <c r="P529" i="62" s="1"/>
  <c r="B530" i="62"/>
  <c r="C530" i="62"/>
  <c r="E530" i="62"/>
  <c r="F530" i="62"/>
  <c r="G530" i="62" s="1"/>
  <c r="I530" i="62"/>
  <c r="N530" i="62" s="1"/>
  <c r="B531" i="62"/>
  <c r="C531" i="62"/>
  <c r="E531" i="62"/>
  <c r="F531" i="62"/>
  <c r="G531" i="62" s="1"/>
  <c r="I531" i="62"/>
  <c r="B532" i="62"/>
  <c r="C532" i="62"/>
  <c r="E532" i="62"/>
  <c r="F532" i="62"/>
  <c r="G532" i="62" s="1"/>
  <c r="I532" i="62"/>
  <c r="M532" i="62" s="1"/>
  <c r="B533" i="62"/>
  <c r="C533" i="62"/>
  <c r="E533" i="62"/>
  <c r="F533" i="62"/>
  <c r="G533" i="62" s="1"/>
  <c r="I533" i="62"/>
  <c r="P533" i="62" s="1"/>
  <c r="B534" i="62"/>
  <c r="C534" i="62"/>
  <c r="E534" i="62"/>
  <c r="F534" i="62"/>
  <c r="G534" i="62" s="1"/>
  <c r="I534" i="62"/>
  <c r="J534" i="62" s="1"/>
  <c r="B535" i="62"/>
  <c r="C535" i="62"/>
  <c r="E535" i="62"/>
  <c r="F535" i="62"/>
  <c r="G535" i="62" s="1"/>
  <c r="I535" i="62"/>
  <c r="J535" i="62" s="1"/>
  <c r="B536" i="62"/>
  <c r="C536" i="62"/>
  <c r="E536" i="62"/>
  <c r="F536" i="62"/>
  <c r="G536" i="62" s="1"/>
  <c r="I536" i="62"/>
  <c r="B537" i="62"/>
  <c r="C537" i="62"/>
  <c r="E537" i="62"/>
  <c r="F537" i="62"/>
  <c r="G537" i="62" s="1"/>
  <c r="I537" i="62"/>
  <c r="J537" i="62" s="1"/>
  <c r="B538" i="62"/>
  <c r="C538" i="62"/>
  <c r="E538" i="62"/>
  <c r="F538" i="62"/>
  <c r="G538" i="62" s="1"/>
  <c r="I538" i="62"/>
  <c r="Q538" i="62" s="1"/>
  <c r="B539" i="62"/>
  <c r="C539" i="62"/>
  <c r="E539" i="62"/>
  <c r="F539" i="62"/>
  <c r="G539" i="62" s="1"/>
  <c r="I539" i="62"/>
  <c r="M539" i="62" s="1"/>
  <c r="B540" i="62"/>
  <c r="C540" i="62"/>
  <c r="E540" i="62"/>
  <c r="F540" i="62"/>
  <c r="G540" i="62" s="1"/>
  <c r="I540" i="62"/>
  <c r="U540" i="62" s="1"/>
  <c r="B541" i="62"/>
  <c r="C541" i="62"/>
  <c r="E541" i="62"/>
  <c r="F541" i="62"/>
  <c r="G541" i="62" s="1"/>
  <c r="I541" i="62"/>
  <c r="J541" i="62" s="1"/>
  <c r="B545" i="62"/>
  <c r="C545" i="62"/>
  <c r="E545" i="62"/>
  <c r="F545" i="62"/>
  <c r="G545" i="62" s="1"/>
  <c r="I545" i="62"/>
  <c r="B391" i="62"/>
  <c r="B392" i="62"/>
  <c r="B393" i="62"/>
  <c r="B394" i="62"/>
  <c r="B395" i="62"/>
  <c r="B396" i="62"/>
  <c r="B397" i="62"/>
  <c r="B398" i="62"/>
  <c r="B399" i="62"/>
  <c r="B400" i="62"/>
  <c r="B390" i="62"/>
  <c r="B362" i="62"/>
  <c r="B363" i="62"/>
  <c r="B364" i="62"/>
  <c r="B365" i="62"/>
  <c r="B366" i="62"/>
  <c r="B367" i="62"/>
  <c r="B368" i="62"/>
  <c r="B369" i="62"/>
  <c r="B370" i="62"/>
  <c r="B371" i="62"/>
  <c r="B372" i="62"/>
  <c r="B361" i="62"/>
  <c r="B333" i="62"/>
  <c r="B334" i="62"/>
  <c r="B335" i="62"/>
  <c r="B336" i="62"/>
  <c r="B337" i="62"/>
  <c r="B338" i="62"/>
  <c r="B339" i="62"/>
  <c r="B340" i="62"/>
  <c r="B341" i="62"/>
  <c r="B342" i="62"/>
  <c r="B343" i="62"/>
  <c r="B344" i="62"/>
  <c r="B332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92" i="62"/>
  <c r="B293" i="62"/>
  <c r="B294" i="62"/>
  <c r="B295" i="62"/>
  <c r="B296" i="62"/>
  <c r="B297" i="62"/>
  <c r="B298" i="62"/>
  <c r="B299" i="62"/>
  <c r="B300" i="62"/>
  <c r="B301" i="62"/>
  <c r="B302" i="62"/>
  <c r="B274" i="62"/>
  <c r="B246" i="62"/>
  <c r="B247" i="62"/>
  <c r="B248" i="62"/>
  <c r="B249" i="62"/>
  <c r="B250" i="62"/>
  <c r="B251" i="62"/>
  <c r="B252" i="62"/>
  <c r="B253" i="62"/>
  <c r="B254" i="62"/>
  <c r="B255" i="62"/>
  <c r="B256" i="62"/>
  <c r="B257" i="62"/>
  <c r="B258" i="62"/>
  <c r="B259" i="62"/>
  <c r="B260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2" i="62"/>
  <c r="B173" i="62"/>
  <c r="B174" i="62"/>
  <c r="B175" i="62"/>
  <c r="B176" i="62"/>
  <c r="B177" i="62"/>
  <c r="B158" i="62"/>
  <c r="B303" i="62"/>
  <c r="B245" i="62"/>
  <c r="B216" i="62"/>
  <c r="B187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2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7" i="62"/>
  <c r="B98" i="62"/>
  <c r="B99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43" i="62"/>
  <c r="B44" i="62"/>
  <c r="B45" i="62"/>
  <c r="B449" i="62"/>
  <c r="C449" i="62"/>
  <c r="E449" i="62"/>
  <c r="F449" i="62"/>
  <c r="G449" i="62" s="1"/>
  <c r="I449" i="62"/>
  <c r="F59" i="1"/>
  <c r="F60" i="1"/>
  <c r="I766" i="62" l="1"/>
  <c r="O712" i="62"/>
  <c r="I710" i="62"/>
  <c r="I682" i="62" s="1"/>
  <c r="I626" i="62"/>
  <c r="H656" i="62"/>
  <c r="I654" i="62"/>
  <c r="I599" i="62"/>
  <c r="I571" i="62"/>
  <c r="I543" i="62"/>
  <c r="R601" i="62"/>
  <c r="I822" i="62"/>
  <c r="O740" i="62"/>
  <c r="R796" i="62"/>
  <c r="I794" i="62"/>
  <c r="R564" i="62"/>
  <c r="I515" i="62"/>
  <c r="T489" i="62"/>
  <c r="I487" i="62"/>
  <c r="I459" i="62"/>
  <c r="Q461" i="62"/>
  <c r="Q60" i="1"/>
  <c r="L60" i="1"/>
  <c r="Q59" i="1"/>
  <c r="L59" i="1"/>
  <c r="AN34" i="2"/>
  <c r="AN35" i="2" s="1"/>
  <c r="AN36" i="2" s="1"/>
  <c r="AO34" i="2"/>
  <c r="AO35" i="2" s="1"/>
  <c r="AO36" i="2" s="1"/>
  <c r="R829" i="62"/>
  <c r="N800" i="62"/>
  <c r="W800" i="62" s="1"/>
  <c r="Q684" i="62"/>
  <c r="R652" i="62"/>
  <c r="J628" i="62"/>
  <c r="J594" i="62"/>
  <c r="Q565" i="62"/>
  <c r="H536" i="62"/>
  <c r="X536" i="62" s="1"/>
  <c r="P512" i="62"/>
  <c r="L478" i="62"/>
  <c r="R449" i="62"/>
  <c r="V746" i="62"/>
  <c r="V786" i="62"/>
  <c r="S594" i="62"/>
  <c r="O566" i="62"/>
  <c r="P563" i="62"/>
  <c r="V553" i="62"/>
  <c r="V640" i="62"/>
  <c r="T676" i="62"/>
  <c r="O676" i="62"/>
  <c r="S628" i="62"/>
  <c r="U658" i="62"/>
  <c r="V576" i="62"/>
  <c r="O658" i="62"/>
  <c r="T657" i="62"/>
  <c r="R576" i="62"/>
  <c r="T574" i="62"/>
  <c r="V714" i="62"/>
  <c r="V529" i="62"/>
  <c r="M526" i="62"/>
  <c r="P479" i="62"/>
  <c r="V465" i="62"/>
  <c r="U684" i="62"/>
  <c r="N658" i="62"/>
  <c r="W658" i="62" s="1"/>
  <c r="R614" i="62"/>
  <c r="R596" i="62"/>
  <c r="N576" i="62"/>
  <c r="W576" i="62" s="1"/>
  <c r="O574" i="62"/>
  <c r="X551" i="62"/>
  <c r="R779" i="62"/>
  <c r="Q714" i="62"/>
  <c r="T499" i="62"/>
  <c r="L680" i="62"/>
  <c r="P668" i="62"/>
  <c r="T628" i="62"/>
  <c r="L628" i="62"/>
  <c r="U730" i="62"/>
  <c r="T695" i="62"/>
  <c r="O691" i="62"/>
  <c r="X628" i="62"/>
  <c r="R628" i="62"/>
  <c r="X691" i="62"/>
  <c r="R786" i="62"/>
  <c r="U541" i="62"/>
  <c r="U538" i="62"/>
  <c r="V668" i="62"/>
  <c r="O656" i="62"/>
  <c r="W628" i="62"/>
  <c r="N628" i="62"/>
  <c r="V613" i="62"/>
  <c r="U567" i="62"/>
  <c r="P565" i="62"/>
  <c r="V555" i="62"/>
  <c r="U695" i="62"/>
  <c r="N693" i="62"/>
  <c r="W693" i="62" s="1"/>
  <c r="S691" i="62"/>
  <c r="L786" i="62"/>
  <c r="V827" i="62"/>
  <c r="Y59" i="1"/>
  <c r="N536" i="62"/>
  <c r="W536" i="62" s="1"/>
  <c r="T495" i="62"/>
  <c r="R640" i="62"/>
  <c r="H640" i="62"/>
  <c r="X640" i="62" s="1"/>
  <c r="R613" i="62"/>
  <c r="H613" i="62"/>
  <c r="X613" i="62" s="1"/>
  <c r="U607" i="62"/>
  <c r="V606" i="62"/>
  <c r="L596" i="62"/>
  <c r="L594" i="62"/>
  <c r="V584" i="62"/>
  <c r="H754" i="62"/>
  <c r="X754" i="62" s="1"/>
  <c r="U714" i="62"/>
  <c r="O714" i="62"/>
  <c r="U59" i="1"/>
  <c r="T513" i="62"/>
  <c r="T646" i="62"/>
  <c r="R644" i="62"/>
  <c r="Q640" i="62"/>
  <c r="Q613" i="62"/>
  <c r="R608" i="62"/>
  <c r="R607" i="62"/>
  <c r="U606" i="62"/>
  <c r="T714" i="62"/>
  <c r="M714" i="62"/>
  <c r="T797" i="62"/>
  <c r="X844" i="62"/>
  <c r="Q528" i="62"/>
  <c r="T518" i="62"/>
  <c r="O513" i="62"/>
  <c r="U490" i="62"/>
  <c r="V665" i="62"/>
  <c r="R646" i="62"/>
  <c r="P644" i="62"/>
  <c r="N640" i="62"/>
  <c r="W640" i="62" s="1"/>
  <c r="T634" i="62"/>
  <c r="N613" i="62"/>
  <c r="W613" i="62" s="1"/>
  <c r="P607" i="62"/>
  <c r="M606" i="62"/>
  <c r="T596" i="62"/>
  <c r="U569" i="62"/>
  <c r="R714" i="62"/>
  <c r="P797" i="62"/>
  <c r="P846" i="62"/>
  <c r="O844" i="62"/>
  <c r="T668" i="62"/>
  <c r="O668" i="62"/>
  <c r="U647" i="62"/>
  <c r="R584" i="62"/>
  <c r="U576" i="62"/>
  <c r="M576" i="62"/>
  <c r="V528" i="62"/>
  <c r="H528" i="62"/>
  <c r="X528" i="62" s="1"/>
  <c r="R680" i="62"/>
  <c r="S668" i="62"/>
  <c r="N668" i="62"/>
  <c r="W668" i="62" s="1"/>
  <c r="V664" i="62"/>
  <c r="U652" i="62"/>
  <c r="Q647" i="62"/>
  <c r="W635" i="62"/>
  <c r="H634" i="62"/>
  <c r="X634" i="62" s="1"/>
  <c r="X596" i="62"/>
  <c r="P596" i="62"/>
  <c r="O594" i="62"/>
  <c r="P584" i="62"/>
  <c r="V579" i="62"/>
  <c r="T576" i="62"/>
  <c r="P576" i="62"/>
  <c r="L576" i="62"/>
  <c r="V575" i="62"/>
  <c r="V566" i="62"/>
  <c r="R551" i="62"/>
  <c r="T549" i="62"/>
  <c r="H762" i="62"/>
  <c r="X762" i="62" s="1"/>
  <c r="H756" i="62"/>
  <c r="X756" i="62" s="1"/>
  <c r="V736" i="62"/>
  <c r="V715" i="62"/>
  <c r="O695" i="62"/>
  <c r="V691" i="62"/>
  <c r="R691" i="62"/>
  <c r="N691" i="62"/>
  <c r="W691" i="62" s="1"/>
  <c r="R594" i="62"/>
  <c r="Q576" i="62"/>
  <c r="H576" i="62"/>
  <c r="X576" i="62" s="1"/>
  <c r="V551" i="62"/>
  <c r="R528" i="62"/>
  <c r="U506" i="62"/>
  <c r="Q494" i="62"/>
  <c r="R491" i="62"/>
  <c r="P680" i="62"/>
  <c r="V672" i="62"/>
  <c r="R668" i="62"/>
  <c r="U664" i="62"/>
  <c r="R658" i="62"/>
  <c r="H658" i="62"/>
  <c r="X658" i="62" s="1"/>
  <c r="R656" i="62"/>
  <c r="O647" i="62"/>
  <c r="J605" i="62"/>
  <c r="V596" i="62"/>
  <c r="N596" i="62"/>
  <c r="T594" i="62"/>
  <c r="N594" i="62"/>
  <c r="W594" i="62" s="1"/>
  <c r="N584" i="62"/>
  <c r="W584" i="62" s="1"/>
  <c r="S576" i="62"/>
  <c r="O576" i="62"/>
  <c r="N575" i="62"/>
  <c r="W575" i="62" s="1"/>
  <c r="U566" i="62"/>
  <c r="N551" i="62"/>
  <c r="W551" i="62" s="1"/>
  <c r="R549" i="62"/>
  <c r="J781" i="62"/>
  <c r="U773" i="62"/>
  <c r="V762" i="62"/>
  <c r="R736" i="62"/>
  <c r="U722" i="62"/>
  <c r="V717" i="62"/>
  <c r="O715" i="62"/>
  <c r="V702" i="62"/>
  <c r="U691" i="62"/>
  <c r="Q691" i="62"/>
  <c r="L691" i="62"/>
  <c r="T811" i="62"/>
  <c r="T805" i="62"/>
  <c r="N773" i="62"/>
  <c r="R762" i="62"/>
  <c r="U756" i="62"/>
  <c r="O736" i="62"/>
  <c r="U733" i="62"/>
  <c r="P722" i="62"/>
  <c r="N702" i="62"/>
  <c r="W702" i="62" s="1"/>
  <c r="T691" i="62"/>
  <c r="P691" i="62"/>
  <c r="J691" i="62"/>
  <c r="R811" i="62"/>
  <c r="R805" i="62"/>
  <c r="H523" i="62"/>
  <c r="X523" i="62" s="1"/>
  <c r="R506" i="62"/>
  <c r="P495" i="62"/>
  <c r="Q490" i="62"/>
  <c r="Q568" i="62"/>
  <c r="H568" i="62"/>
  <c r="X568" i="62" s="1"/>
  <c r="H752" i="62"/>
  <c r="X752" i="62" s="1"/>
  <c r="M733" i="62"/>
  <c r="V728" i="62"/>
  <c r="V846" i="62"/>
  <c r="O846" i="62"/>
  <c r="L844" i="62"/>
  <c r="U523" i="62"/>
  <c r="N506" i="62"/>
  <c r="W506" i="62" s="1"/>
  <c r="R498" i="62"/>
  <c r="O495" i="62"/>
  <c r="P490" i="62"/>
  <c r="T480" i="62"/>
  <c r="T689" i="62"/>
  <c r="V677" i="62"/>
  <c r="V673" i="62"/>
  <c r="Q606" i="62"/>
  <c r="V605" i="62"/>
  <c r="S597" i="62"/>
  <c r="V568" i="62"/>
  <c r="O568" i="62"/>
  <c r="S566" i="62"/>
  <c r="S781" i="62"/>
  <c r="R773" i="62"/>
  <c r="H773" i="62"/>
  <c r="X773" i="62" s="1"/>
  <c r="H722" i="62"/>
  <c r="X722" i="62" s="1"/>
  <c r="T846" i="62"/>
  <c r="L846" i="62"/>
  <c r="T836" i="62"/>
  <c r="S568" i="62"/>
  <c r="V536" i="62"/>
  <c r="R534" i="62"/>
  <c r="R523" i="62"/>
  <c r="V502" i="62"/>
  <c r="P498" i="62"/>
  <c r="V495" i="62"/>
  <c r="N495" i="62"/>
  <c r="W495" i="62" s="1"/>
  <c r="V490" i="62"/>
  <c r="L490" i="62"/>
  <c r="N480" i="62"/>
  <c r="W480" i="62" s="1"/>
  <c r="U467" i="62"/>
  <c r="R677" i="62"/>
  <c r="R673" i="62"/>
  <c r="O660" i="62"/>
  <c r="N650" i="62"/>
  <c r="W650" i="62" s="1"/>
  <c r="H607" i="62"/>
  <c r="X607" i="62" s="1"/>
  <c r="O606" i="62"/>
  <c r="Q591" i="62"/>
  <c r="U568" i="62"/>
  <c r="N568" i="62"/>
  <c r="W568" i="62" s="1"/>
  <c r="Q566" i="62"/>
  <c r="P551" i="62"/>
  <c r="R783" i="62"/>
  <c r="P773" i="62"/>
  <c r="H728" i="62"/>
  <c r="X728" i="62" s="1"/>
  <c r="R722" i="62"/>
  <c r="T788" i="62"/>
  <c r="R846" i="62"/>
  <c r="W844" i="62"/>
  <c r="H527" i="62"/>
  <c r="X527" i="62" s="1"/>
  <c r="J527" i="62"/>
  <c r="S527" i="62"/>
  <c r="R527" i="62"/>
  <c r="J632" i="62"/>
  <c r="N632" i="62"/>
  <c r="W632" i="62" s="1"/>
  <c r="T632" i="62"/>
  <c r="O632" i="62"/>
  <c r="R632" i="62"/>
  <c r="S632" i="62"/>
  <c r="J524" i="62"/>
  <c r="N524" i="62"/>
  <c r="W524" i="62" s="1"/>
  <c r="O524" i="62"/>
  <c r="R524" i="62"/>
  <c r="M611" i="62"/>
  <c r="O611" i="62"/>
  <c r="R611" i="62"/>
  <c r="U611" i="62"/>
  <c r="O468" i="62"/>
  <c r="V468" i="62"/>
  <c r="P468" i="62"/>
  <c r="J545" i="62"/>
  <c r="R545" i="62"/>
  <c r="H531" i="62"/>
  <c r="X531" i="62" s="1"/>
  <c r="Q531" i="62"/>
  <c r="U531" i="62"/>
  <c r="R531" i="62"/>
  <c r="N622" i="62"/>
  <c r="W622" i="62" s="1"/>
  <c r="R622" i="62"/>
  <c r="V622" i="62"/>
  <c r="O622" i="62"/>
  <c r="N590" i="62"/>
  <c r="W590" i="62" s="1"/>
  <c r="S590" i="62"/>
  <c r="H590" i="62"/>
  <c r="X590" i="62" s="1"/>
  <c r="U590" i="62"/>
  <c r="J771" i="62"/>
  <c r="M771" i="62"/>
  <c r="T771" i="62"/>
  <c r="N771" i="62"/>
  <c r="W771" i="62" s="1"/>
  <c r="U771" i="62"/>
  <c r="J489" i="62"/>
  <c r="L489" i="62"/>
  <c r="O489" i="62"/>
  <c r="H455" i="62"/>
  <c r="X455" i="62" s="1"/>
  <c r="N455" i="62"/>
  <c r="W455" i="62" s="1"/>
  <c r="V455" i="62"/>
  <c r="Q455" i="62"/>
  <c r="O687" i="62"/>
  <c r="S687" i="62"/>
  <c r="U455" i="62"/>
  <c r="L689" i="62"/>
  <c r="O689" i="62"/>
  <c r="R689" i="62"/>
  <c r="L652" i="62"/>
  <c r="N652" i="62"/>
  <c r="W652" i="62" s="1"/>
  <c r="P652" i="62"/>
  <c r="U630" i="62"/>
  <c r="V630" i="62"/>
  <c r="N621" i="62"/>
  <c r="W621" i="62" s="1"/>
  <c r="R621" i="62"/>
  <c r="H621" i="62"/>
  <c r="X621" i="62" s="1"/>
  <c r="U621" i="62"/>
  <c r="O617" i="62"/>
  <c r="Q617" i="62"/>
  <c r="V617" i="62"/>
  <c r="L608" i="62"/>
  <c r="N608" i="62"/>
  <c r="W608" i="62" s="1"/>
  <c r="U608" i="62"/>
  <c r="H608" i="62"/>
  <c r="X608" i="62" s="1"/>
  <c r="O608" i="62"/>
  <c r="M593" i="62"/>
  <c r="U593" i="62"/>
  <c r="Q579" i="62"/>
  <c r="R579" i="62"/>
  <c r="J779" i="62"/>
  <c r="N779" i="62"/>
  <c r="W779" i="62" s="1"/>
  <c r="P779" i="62"/>
  <c r="R771" i="62"/>
  <c r="J746" i="62"/>
  <c r="L746" i="62"/>
  <c r="R746" i="62"/>
  <c r="M746" i="62"/>
  <c r="T746" i="62"/>
  <c r="P746" i="62"/>
  <c r="Q746" i="62"/>
  <c r="N727" i="62"/>
  <c r="W727" i="62" s="1"/>
  <c r="U727" i="62"/>
  <c r="N720" i="62"/>
  <c r="W720" i="62" s="1"/>
  <c r="T720" i="62"/>
  <c r="P720" i="62"/>
  <c r="U720" i="62"/>
  <c r="H720" i="62"/>
  <c r="X720" i="62" s="1"/>
  <c r="R840" i="62"/>
  <c r="O840" i="62"/>
  <c r="S840" i="62"/>
  <c r="L840" i="62"/>
  <c r="S834" i="62"/>
  <c r="T834" i="62"/>
  <c r="J480" i="62"/>
  <c r="P480" i="62"/>
  <c r="V480" i="62"/>
  <c r="L480" i="62"/>
  <c r="R480" i="62"/>
  <c r="J660" i="62"/>
  <c r="L660" i="62"/>
  <c r="S660" i="62"/>
  <c r="N660" i="62"/>
  <c r="W660" i="62" s="1"/>
  <c r="T660" i="62"/>
  <c r="J637" i="62"/>
  <c r="O637" i="62"/>
  <c r="R637" i="62"/>
  <c r="H771" i="62"/>
  <c r="X771" i="62" s="1"/>
  <c r="N718" i="62"/>
  <c r="W718" i="62" s="1"/>
  <c r="P718" i="62"/>
  <c r="U718" i="62"/>
  <c r="H718" i="62"/>
  <c r="X718" i="62" s="1"/>
  <c r="U60" i="1"/>
  <c r="X60" i="1"/>
  <c r="S60" i="1"/>
  <c r="T498" i="62"/>
  <c r="H498" i="62"/>
  <c r="X498" i="62" s="1"/>
  <c r="P481" i="62"/>
  <c r="U481" i="62"/>
  <c r="O480" i="62"/>
  <c r="R455" i="62"/>
  <c r="W689" i="62"/>
  <c r="M688" i="62"/>
  <c r="U688" i="62"/>
  <c r="N685" i="62"/>
  <c r="W685" i="62" s="1"/>
  <c r="O685" i="62"/>
  <c r="T685" i="62"/>
  <c r="R660" i="62"/>
  <c r="H652" i="62"/>
  <c r="X652" i="62" s="1"/>
  <c r="L634" i="62"/>
  <c r="N634" i="62"/>
  <c r="W634" i="62" s="1"/>
  <c r="P634" i="62"/>
  <c r="H617" i="62"/>
  <c r="X617" i="62" s="1"/>
  <c r="S608" i="62"/>
  <c r="O590" i="62"/>
  <c r="O587" i="62"/>
  <c r="H779" i="62"/>
  <c r="X779" i="62" s="1"/>
  <c r="P771" i="62"/>
  <c r="M769" i="62"/>
  <c r="V769" i="62"/>
  <c r="R764" i="62"/>
  <c r="H764" i="62"/>
  <c r="X764" i="62" s="1"/>
  <c r="H731" i="62"/>
  <c r="X731" i="62" s="1"/>
  <c r="O731" i="62"/>
  <c r="U731" i="62"/>
  <c r="N607" i="62"/>
  <c r="W607" i="62" s="1"/>
  <c r="R568" i="62"/>
  <c r="J568" i="62"/>
  <c r="O567" i="62"/>
  <c r="J566" i="62"/>
  <c r="P555" i="62"/>
  <c r="P553" i="62"/>
  <c r="T773" i="62"/>
  <c r="M773" i="62"/>
  <c r="L733" i="62"/>
  <c r="O733" i="62"/>
  <c r="Q733" i="62"/>
  <c r="L723" i="62"/>
  <c r="S723" i="62"/>
  <c r="H723" i="62"/>
  <c r="X723" i="62" s="1"/>
  <c r="U723" i="62"/>
  <c r="U706" i="62"/>
  <c r="N789" i="62"/>
  <c r="W789" i="62" s="1"/>
  <c r="R789" i="62"/>
  <c r="H826" i="62"/>
  <c r="X826" i="62" s="1"/>
  <c r="R826" i="62"/>
  <c r="H644" i="62"/>
  <c r="X644" i="62" s="1"/>
  <c r="O628" i="62"/>
  <c r="L756" i="62"/>
  <c r="N756" i="62"/>
  <c r="W756" i="62" s="1"/>
  <c r="P756" i="62"/>
  <c r="R732" i="62"/>
  <c r="V732" i="62"/>
  <c r="M728" i="62"/>
  <c r="N728" i="62"/>
  <c r="W728" i="62" s="1"/>
  <c r="Q728" i="62"/>
  <c r="N725" i="62"/>
  <c r="W725" i="62" s="1"/>
  <c r="U725" i="62"/>
  <c r="S703" i="62"/>
  <c r="N703" i="62"/>
  <c r="W703" i="62" s="1"/>
  <c r="T703" i="62"/>
  <c r="N736" i="62"/>
  <c r="W736" i="62" s="1"/>
  <c r="N722" i="62"/>
  <c r="W722" i="62" s="1"/>
  <c r="J715" i="62"/>
  <c r="H715" i="62"/>
  <c r="X715" i="62" s="1"/>
  <c r="Q715" i="62"/>
  <c r="U715" i="62"/>
  <c r="H714" i="62"/>
  <c r="X714" i="62" s="1"/>
  <c r="N714" i="62"/>
  <c r="W714" i="62" s="1"/>
  <c r="S714" i="62"/>
  <c r="J695" i="62"/>
  <c r="P695" i="62"/>
  <c r="H846" i="62"/>
  <c r="X846" i="62" s="1"/>
  <c r="N846" i="62"/>
  <c r="W846" i="62" s="1"/>
  <c r="S846" i="62"/>
  <c r="S844" i="62"/>
  <c r="J836" i="62"/>
  <c r="P836" i="62"/>
  <c r="L475" i="62"/>
  <c r="Q475" i="62"/>
  <c r="V662" i="62"/>
  <c r="M649" i="62"/>
  <c r="O649" i="62"/>
  <c r="H649" i="62"/>
  <c r="X649" i="62" s="1"/>
  <c r="R649" i="62"/>
  <c r="J588" i="62"/>
  <c r="T588" i="62"/>
  <c r="M573" i="62"/>
  <c r="U573" i="62"/>
  <c r="N573" i="62"/>
  <c r="L562" i="62"/>
  <c r="R562" i="62"/>
  <c r="V562" i="62"/>
  <c r="L559" i="62"/>
  <c r="P559" i="62"/>
  <c r="R559" i="62"/>
  <c r="J782" i="62"/>
  <c r="R782" i="62"/>
  <c r="V782" i="62"/>
  <c r="N713" i="62"/>
  <c r="W713" i="62" s="1"/>
  <c r="U713" i="62"/>
  <c r="H713" i="62"/>
  <c r="X713" i="62" s="1"/>
  <c r="J707" i="62"/>
  <c r="O707" i="62"/>
  <c r="N707" i="62"/>
  <c r="W707" i="62" s="1"/>
  <c r="S707" i="62"/>
  <c r="H828" i="62"/>
  <c r="N828" i="62"/>
  <c r="L828" i="62"/>
  <c r="R828" i="62"/>
  <c r="H838" i="62"/>
  <c r="X838" i="62" s="1"/>
  <c r="R838" i="62"/>
  <c r="U502" i="62"/>
  <c r="H684" i="62"/>
  <c r="X684" i="62" s="1"/>
  <c r="J666" i="62"/>
  <c r="R666" i="62"/>
  <c r="J664" i="62"/>
  <c r="H664" i="62"/>
  <c r="X664" i="62" s="1"/>
  <c r="Q664" i="62"/>
  <c r="R662" i="62"/>
  <c r="H662" i="62"/>
  <c r="X662" i="62" s="1"/>
  <c r="J659" i="62"/>
  <c r="T659" i="62"/>
  <c r="J650" i="62"/>
  <c r="P650" i="62"/>
  <c r="V650" i="62"/>
  <c r="L650" i="62"/>
  <c r="R650" i="62"/>
  <c r="O635" i="62"/>
  <c r="R635" i="62"/>
  <c r="L605" i="62"/>
  <c r="M605" i="62"/>
  <c r="R605" i="62"/>
  <c r="H605" i="62"/>
  <c r="X605" i="62" s="1"/>
  <c r="N605" i="62"/>
  <c r="W605" i="62" s="1"/>
  <c r="S605" i="62"/>
  <c r="N603" i="62"/>
  <c r="W603" i="62" s="1"/>
  <c r="O603" i="62"/>
  <c r="R603" i="62"/>
  <c r="N601" i="62"/>
  <c r="W601" i="62" s="1"/>
  <c r="L601" i="62"/>
  <c r="O601" i="62"/>
  <c r="M580" i="62"/>
  <c r="R580" i="62"/>
  <c r="L578" i="62"/>
  <c r="M578" i="62"/>
  <c r="V578" i="62"/>
  <c r="P578" i="62"/>
  <c r="L781" i="62"/>
  <c r="P781" i="62"/>
  <c r="T781" i="62"/>
  <c r="H781" i="62"/>
  <c r="X781" i="62" s="1"/>
  <c r="M781" i="62"/>
  <c r="Q781" i="62"/>
  <c r="U781" i="62"/>
  <c r="M776" i="62"/>
  <c r="R776" i="62"/>
  <c r="H776" i="62"/>
  <c r="V776" i="62"/>
  <c r="H760" i="62"/>
  <c r="X760" i="62" s="1"/>
  <c r="Q730" i="62"/>
  <c r="H701" i="62"/>
  <c r="X701" i="62" s="1"/>
  <c r="O701" i="62"/>
  <c r="L701" i="62"/>
  <c r="T701" i="62"/>
  <c r="N701" i="62"/>
  <c r="W701" i="62" s="1"/>
  <c r="H697" i="62"/>
  <c r="X697" i="62" s="1"/>
  <c r="R697" i="62"/>
  <c r="H790" i="62"/>
  <c r="R790" i="62"/>
  <c r="H819" i="62"/>
  <c r="N819" i="62"/>
  <c r="X819" i="62"/>
  <c r="P819" i="62"/>
  <c r="R819" i="62"/>
  <c r="X848" i="62"/>
  <c r="M538" i="62"/>
  <c r="R537" i="62"/>
  <c r="R536" i="62"/>
  <c r="P535" i="62"/>
  <c r="R533" i="62"/>
  <c r="V531" i="62"/>
  <c r="N531" i="62"/>
  <c r="W531" i="62" s="1"/>
  <c r="N528" i="62"/>
  <c r="W528" i="62" s="1"/>
  <c r="V527" i="62"/>
  <c r="Q527" i="62"/>
  <c r="V526" i="62"/>
  <c r="T525" i="62"/>
  <c r="S524" i="62"/>
  <c r="L524" i="62"/>
  <c r="T521" i="62"/>
  <c r="P503" i="62"/>
  <c r="Q502" i="62"/>
  <c r="U498" i="62"/>
  <c r="N498" i="62"/>
  <c r="W498" i="62" s="1"/>
  <c r="U496" i="62"/>
  <c r="H494" i="62"/>
  <c r="X494" i="62" s="1"/>
  <c r="O491" i="62"/>
  <c r="T490" i="62"/>
  <c r="N490" i="62"/>
  <c r="W490" i="62" s="1"/>
  <c r="H490" i="62"/>
  <c r="X490" i="62" s="1"/>
  <c r="T476" i="62"/>
  <c r="S476" i="62"/>
  <c r="H467" i="62"/>
  <c r="X467" i="62" s="1"/>
  <c r="T457" i="62"/>
  <c r="S689" i="62"/>
  <c r="H687" i="62"/>
  <c r="X687" i="62" s="1"/>
  <c r="N687" i="62"/>
  <c r="W687" i="62" s="1"/>
  <c r="T680" i="62"/>
  <c r="H668" i="62"/>
  <c r="X668" i="62" s="1"/>
  <c r="L668" i="62"/>
  <c r="Q668" i="62"/>
  <c r="U668" i="62"/>
  <c r="R664" i="62"/>
  <c r="V660" i="62"/>
  <c r="P660" i="62"/>
  <c r="J656" i="62"/>
  <c r="M656" i="62"/>
  <c r="S656" i="62"/>
  <c r="N656" i="62"/>
  <c r="W656" i="62" s="1"/>
  <c r="U656" i="62"/>
  <c r="J651" i="62"/>
  <c r="S650" i="62"/>
  <c r="U649" i="62"/>
  <c r="V647" i="62"/>
  <c r="L630" i="62"/>
  <c r="P630" i="62"/>
  <c r="U613" i="62"/>
  <c r="Q605" i="62"/>
  <c r="S604" i="62"/>
  <c r="Q604" i="62"/>
  <c r="S589" i="62"/>
  <c r="U589" i="62"/>
  <c r="P582" i="62"/>
  <c r="J582" i="62"/>
  <c r="L579" i="62"/>
  <c r="N579" i="62"/>
  <c r="W579" i="62" s="1"/>
  <c r="S579" i="62"/>
  <c r="H579" i="62"/>
  <c r="X579" i="62" s="1"/>
  <c r="O579" i="62"/>
  <c r="U579" i="62"/>
  <c r="S573" i="62"/>
  <c r="M569" i="62"/>
  <c r="N569" i="62"/>
  <c r="W569" i="62" s="1"/>
  <c r="R569" i="62"/>
  <c r="R550" i="62"/>
  <c r="L547" i="62"/>
  <c r="T547" i="62"/>
  <c r="O781" i="62"/>
  <c r="M780" i="62"/>
  <c r="V780" i="62"/>
  <c r="L764" i="62"/>
  <c r="M764" i="62"/>
  <c r="U764" i="62"/>
  <c r="N764" i="62"/>
  <c r="W764" i="62" s="1"/>
  <c r="V764" i="62"/>
  <c r="O727" i="62"/>
  <c r="H727" i="62"/>
  <c r="X727" i="62" s="1"/>
  <c r="S727" i="62"/>
  <c r="L725" i="62"/>
  <c r="O725" i="62"/>
  <c r="H725" i="62"/>
  <c r="X725" i="62" s="1"/>
  <c r="R725" i="62"/>
  <c r="L796" i="62"/>
  <c r="N796" i="62"/>
  <c r="W796" i="62" s="1"/>
  <c r="V796" i="62"/>
  <c r="H788" i="62"/>
  <c r="X788" i="62" s="1"/>
  <c r="P788" i="62"/>
  <c r="L788" i="62"/>
  <c r="V788" i="62"/>
  <c r="N788" i="62"/>
  <c r="W788" i="62" s="1"/>
  <c r="L832" i="62"/>
  <c r="T832" i="62"/>
  <c r="V828" i="62"/>
  <c r="N466" i="62"/>
  <c r="W466" i="62" s="1"/>
  <c r="T466" i="62"/>
  <c r="N684" i="62"/>
  <c r="W684" i="62" s="1"/>
  <c r="V684" i="62"/>
  <c r="H678" i="62"/>
  <c r="X678" i="62" s="1"/>
  <c r="N678" i="62"/>
  <c r="W678" i="62" s="1"/>
  <c r="J662" i="62"/>
  <c r="M662" i="62"/>
  <c r="U662" i="62"/>
  <c r="S595" i="62"/>
  <c r="J595" i="62"/>
  <c r="L760" i="62"/>
  <c r="M760" i="62"/>
  <c r="U760" i="62"/>
  <c r="N760" i="62"/>
  <c r="W760" i="62" s="1"/>
  <c r="V760" i="62"/>
  <c r="J730" i="62"/>
  <c r="M730" i="62"/>
  <c r="R730" i="62"/>
  <c r="H730" i="62"/>
  <c r="X730" i="62" s="1"/>
  <c r="N730" i="62"/>
  <c r="W730" i="62" s="1"/>
  <c r="T730" i="62"/>
  <c r="M724" i="62"/>
  <c r="R724" i="62"/>
  <c r="H724" i="62"/>
  <c r="X724" i="62" s="1"/>
  <c r="H848" i="62"/>
  <c r="R848" i="62"/>
  <c r="N848" i="62"/>
  <c r="S848" i="62"/>
  <c r="H842" i="62"/>
  <c r="T842" i="62"/>
  <c r="O842" i="62"/>
  <c r="V537" i="62"/>
  <c r="U521" i="62"/>
  <c r="H521" i="62"/>
  <c r="X521" i="62" s="1"/>
  <c r="W499" i="62"/>
  <c r="H475" i="62"/>
  <c r="X475" i="62" s="1"/>
  <c r="R684" i="62"/>
  <c r="T678" i="62"/>
  <c r="J638" i="62"/>
  <c r="T638" i="62"/>
  <c r="N537" i="62"/>
  <c r="W537" i="62" s="1"/>
  <c r="Q536" i="62"/>
  <c r="U527" i="62"/>
  <c r="O527" i="62"/>
  <c r="U526" i="62"/>
  <c r="N521" i="62"/>
  <c r="W521" i="62" s="1"/>
  <c r="N502" i="62"/>
  <c r="W502" i="62" s="1"/>
  <c r="R496" i="62"/>
  <c r="V494" i="62"/>
  <c r="R490" i="62"/>
  <c r="T475" i="62"/>
  <c r="S466" i="62"/>
  <c r="O464" i="62"/>
  <c r="L462" i="62"/>
  <c r="R462" i="62"/>
  <c r="P457" i="62"/>
  <c r="H689" i="62"/>
  <c r="X689" i="62" s="1"/>
  <c r="J689" i="62"/>
  <c r="P689" i="62"/>
  <c r="V689" i="62"/>
  <c r="H685" i="62"/>
  <c r="X685" i="62" s="1"/>
  <c r="S685" i="62"/>
  <c r="M684" i="62"/>
  <c r="H680" i="62"/>
  <c r="X680" i="62" s="1"/>
  <c r="O680" i="62"/>
  <c r="V680" i="62"/>
  <c r="O678" i="62"/>
  <c r="N664" i="62"/>
  <c r="W664" i="62" s="1"/>
  <c r="N662" i="62"/>
  <c r="W662" i="62" s="1"/>
  <c r="H660" i="62"/>
  <c r="X660" i="62" s="1"/>
  <c r="M660" i="62"/>
  <c r="Q660" i="62"/>
  <c r="U660" i="62"/>
  <c r="J657" i="62"/>
  <c r="O657" i="62"/>
  <c r="S657" i="62"/>
  <c r="O650" i="62"/>
  <c r="N649" i="62"/>
  <c r="W649" i="62" s="1"/>
  <c r="M647" i="62"/>
  <c r="R647" i="62"/>
  <c r="H647" i="62"/>
  <c r="X647" i="62" s="1"/>
  <c r="N647" i="62"/>
  <c r="W647" i="62" s="1"/>
  <c r="S647" i="62"/>
  <c r="L646" i="62"/>
  <c r="N646" i="62"/>
  <c r="W646" i="62" s="1"/>
  <c r="U646" i="62"/>
  <c r="H646" i="62"/>
  <c r="X646" i="62" s="1"/>
  <c r="P646" i="62"/>
  <c r="J641" i="62"/>
  <c r="S641" i="62"/>
  <c r="V635" i="62"/>
  <c r="M617" i="62"/>
  <c r="J617" i="62"/>
  <c r="S617" i="62"/>
  <c r="N617" i="62"/>
  <c r="W617" i="62" s="1"/>
  <c r="U617" i="62"/>
  <c r="J613" i="62"/>
  <c r="O613" i="62"/>
  <c r="S613" i="62"/>
  <c r="L613" i="62"/>
  <c r="P613" i="62"/>
  <c r="T613" i="62"/>
  <c r="O605" i="62"/>
  <c r="T603" i="62"/>
  <c r="T601" i="62"/>
  <c r="L590" i="62"/>
  <c r="J590" i="62"/>
  <c r="Q590" i="62"/>
  <c r="V590" i="62"/>
  <c r="M590" i="62"/>
  <c r="R590" i="62"/>
  <c r="L587" i="62"/>
  <c r="R587" i="62"/>
  <c r="U587" i="62"/>
  <c r="U578" i="62"/>
  <c r="J577" i="62"/>
  <c r="M577" i="62"/>
  <c r="Q577" i="62"/>
  <c r="R573" i="62"/>
  <c r="N562" i="62"/>
  <c r="W562" i="62" s="1"/>
  <c r="T559" i="62"/>
  <c r="H549" i="62"/>
  <c r="X549" i="62" s="1"/>
  <c r="N549" i="62"/>
  <c r="W549" i="62" s="1"/>
  <c r="V549" i="62"/>
  <c r="P549" i="62"/>
  <c r="N782" i="62"/>
  <c r="W782" i="62" s="1"/>
  <c r="V781" i="62"/>
  <c r="N781" i="62"/>
  <c r="W781" i="62" s="1"/>
  <c r="H777" i="62"/>
  <c r="X777" i="62" s="1"/>
  <c r="R777" i="62"/>
  <c r="V777" i="62"/>
  <c r="M770" i="62"/>
  <c r="N770" i="62"/>
  <c r="W770" i="62" s="1"/>
  <c r="Q770" i="62"/>
  <c r="Q760" i="62"/>
  <c r="J748" i="62"/>
  <c r="V748" i="62"/>
  <c r="N741" i="62"/>
  <c r="W741" i="62" s="1"/>
  <c r="U741" i="62"/>
  <c r="H741" i="62"/>
  <c r="X741" i="62" s="1"/>
  <c r="V730" i="62"/>
  <c r="L730" i="62"/>
  <c r="O726" i="62"/>
  <c r="R726" i="62"/>
  <c r="Q724" i="62"/>
  <c r="S713" i="62"/>
  <c r="T707" i="62"/>
  <c r="S701" i="62"/>
  <c r="H815" i="62"/>
  <c r="P815" i="62"/>
  <c r="R815" i="62"/>
  <c r="X815" i="62"/>
  <c r="T828" i="62"/>
  <c r="L848" i="62"/>
  <c r="M843" i="62"/>
  <c r="R843" i="62"/>
  <c r="V843" i="62"/>
  <c r="H843" i="62"/>
  <c r="U640" i="62"/>
  <c r="M640" i="62"/>
  <c r="N637" i="62"/>
  <c r="W637" i="62" s="1"/>
  <c r="N619" i="62"/>
  <c r="W619" i="62" s="1"/>
  <c r="V608" i="62"/>
  <c r="Q608" i="62"/>
  <c r="J608" i="62"/>
  <c r="T607" i="62"/>
  <c r="M607" i="62"/>
  <c r="S602" i="62"/>
  <c r="V594" i="62"/>
  <c r="P594" i="62"/>
  <c r="T584" i="62"/>
  <c r="L584" i="62"/>
  <c r="R561" i="62"/>
  <c r="T551" i="62"/>
  <c r="L551" i="62"/>
  <c r="T779" i="62"/>
  <c r="M779" i="62"/>
  <c r="V773" i="62"/>
  <c r="Q773" i="62"/>
  <c r="L773" i="62"/>
  <c r="V771" i="62"/>
  <c r="Q771" i="62"/>
  <c r="L771" i="62"/>
  <c r="R769" i="62"/>
  <c r="T756" i="62"/>
  <c r="M756" i="62"/>
  <c r="U754" i="62"/>
  <c r="R752" i="62"/>
  <c r="S736" i="62"/>
  <c r="R733" i="62"/>
  <c r="J733" i="62"/>
  <c r="N731" i="62"/>
  <c r="W731" i="62" s="1"/>
  <c r="U728" i="62"/>
  <c r="N723" i="62"/>
  <c r="W723" i="62" s="1"/>
  <c r="T722" i="62"/>
  <c r="M722" i="62"/>
  <c r="N716" i="62"/>
  <c r="W716" i="62" s="1"/>
  <c r="L714" i="62"/>
  <c r="P714" i="62"/>
  <c r="M706" i="62"/>
  <c r="Q706" i="62"/>
  <c r="H703" i="62"/>
  <c r="X703" i="62" s="1"/>
  <c r="O703" i="62"/>
  <c r="M702" i="62"/>
  <c r="H702" i="62"/>
  <c r="X702" i="62" s="1"/>
  <c r="R702" i="62"/>
  <c r="R699" i="62"/>
  <c r="S695" i="62"/>
  <c r="R797" i="62"/>
  <c r="L797" i="62"/>
  <c r="H786" i="62"/>
  <c r="X786" i="62" s="1"/>
  <c r="N786" i="62"/>
  <c r="W786" i="62" s="1"/>
  <c r="H844" i="62"/>
  <c r="N844" i="62"/>
  <c r="T844" i="62"/>
  <c r="H840" i="62"/>
  <c r="X840" i="62" s="1"/>
  <c r="N840" i="62"/>
  <c r="W840" i="62" s="1"/>
  <c r="T840" i="62"/>
  <c r="V836" i="62"/>
  <c r="H695" i="62"/>
  <c r="X695" i="62" s="1"/>
  <c r="L695" i="62"/>
  <c r="R695" i="62"/>
  <c r="V695" i="62"/>
  <c r="J827" i="62"/>
  <c r="R827" i="62"/>
  <c r="H836" i="62"/>
  <c r="X836" i="62" s="1"/>
  <c r="L836" i="62"/>
  <c r="R836" i="62"/>
  <c r="N836" i="62"/>
  <c r="W836" i="62" s="1"/>
  <c r="S836" i="62"/>
  <c r="N834" i="62"/>
  <c r="X834" i="62"/>
  <c r="O834" i="62"/>
  <c r="Q545" i="62"/>
  <c r="H545" i="62"/>
  <c r="X545" i="62" s="1"/>
  <c r="Q541" i="62"/>
  <c r="U537" i="62"/>
  <c r="Q537" i="62"/>
  <c r="M537" i="62"/>
  <c r="H537" i="62"/>
  <c r="X537" i="62" s="1"/>
  <c r="V535" i="62"/>
  <c r="O535" i="62"/>
  <c r="Q534" i="62"/>
  <c r="H534" i="62"/>
  <c r="X534" i="62" s="1"/>
  <c r="Q533" i="62"/>
  <c r="T531" i="62"/>
  <c r="P531" i="62"/>
  <c r="L531" i="62"/>
  <c r="V530" i="62"/>
  <c r="J529" i="62"/>
  <c r="U528" i="62"/>
  <c r="M528" i="62"/>
  <c r="M527" i="62"/>
  <c r="N518" i="62"/>
  <c r="W518" i="62" s="1"/>
  <c r="N513" i="62"/>
  <c r="W513" i="62" s="1"/>
  <c r="T506" i="62"/>
  <c r="M506" i="62"/>
  <c r="J503" i="62"/>
  <c r="T502" i="62"/>
  <c r="L502" i="62"/>
  <c r="O499" i="62"/>
  <c r="M498" i="62"/>
  <c r="T491" i="62"/>
  <c r="N491" i="62"/>
  <c r="W491" i="62" s="1"/>
  <c r="P475" i="62"/>
  <c r="U471" i="62"/>
  <c r="V471" i="62"/>
  <c r="O466" i="62"/>
  <c r="V545" i="62"/>
  <c r="N545" i="62"/>
  <c r="W545" i="62" s="1"/>
  <c r="O541" i="62"/>
  <c r="R538" i="62"/>
  <c r="H538" i="62"/>
  <c r="T537" i="62"/>
  <c r="P537" i="62"/>
  <c r="L537" i="62"/>
  <c r="T535" i="62"/>
  <c r="L535" i="62"/>
  <c r="V534" i="62"/>
  <c r="N534" i="62"/>
  <c r="W534" i="62" s="1"/>
  <c r="V533" i="62"/>
  <c r="M533" i="62"/>
  <c r="U532" i="62"/>
  <c r="S531" i="62"/>
  <c r="O531" i="62"/>
  <c r="J531" i="62"/>
  <c r="Q530" i="62"/>
  <c r="S491" i="62"/>
  <c r="L491" i="62"/>
  <c r="R489" i="62"/>
  <c r="V475" i="62"/>
  <c r="T473" i="62"/>
  <c r="L473" i="62"/>
  <c r="V453" i="62"/>
  <c r="U545" i="62"/>
  <c r="M545" i="62"/>
  <c r="V541" i="62"/>
  <c r="U539" i="62"/>
  <c r="S537" i="62"/>
  <c r="O537" i="62"/>
  <c r="R535" i="62"/>
  <c r="U534" i="62"/>
  <c r="M534" i="62"/>
  <c r="U533" i="62"/>
  <c r="L533" i="62"/>
  <c r="T529" i="62"/>
  <c r="P523" i="62"/>
  <c r="S518" i="62"/>
  <c r="R513" i="62"/>
  <c r="X512" i="62"/>
  <c r="P506" i="62"/>
  <c r="H506" i="62"/>
  <c r="X506" i="62" s="1"/>
  <c r="P502" i="62"/>
  <c r="N475" i="62"/>
  <c r="W475" i="62" s="1"/>
  <c r="U475" i="62"/>
  <c r="J468" i="62"/>
  <c r="S468" i="62"/>
  <c r="N468" i="62"/>
  <c r="W468" i="62" s="1"/>
  <c r="T468" i="62"/>
  <c r="H466" i="62"/>
  <c r="X466" i="62" s="1"/>
  <c r="J466" i="62"/>
  <c r="P466" i="62"/>
  <c r="V466" i="62"/>
  <c r="L466" i="62"/>
  <c r="R466" i="62"/>
  <c r="M531" i="62"/>
  <c r="N527" i="62"/>
  <c r="W527" i="62" s="1"/>
  <c r="N523" i="62"/>
  <c r="W523" i="62" s="1"/>
  <c r="O518" i="62"/>
  <c r="L453" i="62"/>
  <c r="R453" i="62"/>
  <c r="N453" i="62"/>
  <c r="W453" i="62" s="1"/>
  <c r="S453" i="62"/>
  <c r="O453" i="62"/>
  <c r="U453" i="62"/>
  <c r="U465" i="62"/>
  <c r="T462" i="62"/>
  <c r="N462" i="62"/>
  <c r="W462" i="62" s="1"/>
  <c r="O457" i="62"/>
  <c r="T455" i="62"/>
  <c r="P455" i="62"/>
  <c r="L455" i="62"/>
  <c r="V451" i="62"/>
  <c r="R687" i="62"/>
  <c r="L687" i="62"/>
  <c r="R685" i="62"/>
  <c r="L685" i="62"/>
  <c r="R678" i="62"/>
  <c r="L678" i="62"/>
  <c r="S676" i="62"/>
  <c r="N676" i="62"/>
  <c r="W676" i="62" s="1"/>
  <c r="T672" i="62"/>
  <c r="V669" i="62"/>
  <c r="T666" i="62"/>
  <c r="N666" i="62"/>
  <c r="W666" i="62" s="1"/>
  <c r="T664" i="62"/>
  <c r="P664" i="62"/>
  <c r="L664" i="62"/>
  <c r="T662" i="62"/>
  <c r="P662" i="62"/>
  <c r="L662" i="62"/>
  <c r="S659" i="62"/>
  <c r="N659" i="62"/>
  <c r="W659" i="62" s="1"/>
  <c r="W657" i="62"/>
  <c r="R657" i="62"/>
  <c r="L657" i="62"/>
  <c r="V656" i="62"/>
  <c r="Q656" i="62"/>
  <c r="T652" i="62"/>
  <c r="M652" i="62"/>
  <c r="W645" i="62"/>
  <c r="U644" i="62"/>
  <c r="N644" i="62"/>
  <c r="W644" i="62" s="1"/>
  <c r="T640" i="62"/>
  <c r="P640" i="62"/>
  <c r="L640" i="62"/>
  <c r="S638" i="62"/>
  <c r="N638" i="62"/>
  <c r="W638" i="62" s="1"/>
  <c r="R634" i="62"/>
  <c r="M634" i="62"/>
  <c r="R633" i="62"/>
  <c r="L632" i="62"/>
  <c r="H615" i="62"/>
  <c r="X615" i="62" s="1"/>
  <c r="N615" i="62"/>
  <c r="W615" i="62" s="1"/>
  <c r="O614" i="62"/>
  <c r="J614" i="62"/>
  <c r="S614" i="62"/>
  <c r="O609" i="62"/>
  <c r="U609" i="62"/>
  <c r="N465" i="62"/>
  <c r="W465" i="62" s="1"/>
  <c r="S462" i="62"/>
  <c r="U457" i="62"/>
  <c r="N457" i="62"/>
  <c r="W457" i="62" s="1"/>
  <c r="S455" i="62"/>
  <c r="O455" i="62"/>
  <c r="J455" i="62"/>
  <c r="V687" i="62"/>
  <c r="P687" i="62"/>
  <c r="J687" i="62"/>
  <c r="V685" i="62"/>
  <c r="P685" i="62"/>
  <c r="J685" i="62"/>
  <c r="S680" i="62"/>
  <c r="N680" i="62"/>
  <c r="W680" i="62" s="1"/>
  <c r="R679" i="62"/>
  <c r="V678" i="62"/>
  <c r="P678" i="62"/>
  <c r="J678" i="62"/>
  <c r="R676" i="62"/>
  <c r="L676" i="62"/>
  <c r="T674" i="62"/>
  <c r="O672" i="62"/>
  <c r="U670" i="62"/>
  <c r="R669" i="62"/>
  <c r="M668" i="62"/>
  <c r="S666" i="62"/>
  <c r="L666" i="62"/>
  <c r="S664" i="62"/>
  <c r="O664" i="62"/>
  <c r="S662" i="62"/>
  <c r="O662" i="62"/>
  <c r="R659" i="62"/>
  <c r="L659" i="62"/>
  <c r="V657" i="62"/>
  <c r="P657" i="62"/>
  <c r="U648" i="62"/>
  <c r="V645" i="62"/>
  <c r="T644" i="62"/>
  <c r="M644" i="62"/>
  <c r="S643" i="62"/>
  <c r="S640" i="62"/>
  <c r="O640" i="62"/>
  <c r="R638" i="62"/>
  <c r="L638" i="62"/>
  <c r="V634" i="62"/>
  <c r="Q634" i="62"/>
  <c r="L621" i="62"/>
  <c r="M621" i="62"/>
  <c r="T621" i="62"/>
  <c r="W616" i="62"/>
  <c r="V614" i="62"/>
  <c r="H611" i="62"/>
  <c r="X611" i="62" s="1"/>
  <c r="N611" i="62"/>
  <c r="W611" i="62" s="1"/>
  <c r="S611" i="62"/>
  <c r="J611" i="62"/>
  <c r="Q611" i="62"/>
  <c r="V611" i="62"/>
  <c r="V676" i="62"/>
  <c r="P676" i="62"/>
  <c r="J676" i="62"/>
  <c r="V659" i="62"/>
  <c r="P659" i="62"/>
  <c r="R645" i="62"/>
  <c r="V638" i="62"/>
  <c r="P638" i="62"/>
  <c r="T636" i="62"/>
  <c r="R567" i="62"/>
  <c r="M567" i="62"/>
  <c r="N566" i="62"/>
  <c r="W566" i="62" s="1"/>
  <c r="H566" i="62"/>
  <c r="X566" i="62" s="1"/>
  <c r="V561" i="62"/>
  <c r="N561" i="62"/>
  <c r="W561" i="62" s="1"/>
  <c r="V783" i="62"/>
  <c r="N783" i="62"/>
  <c r="W783" i="62" s="1"/>
  <c r="N780" i="62"/>
  <c r="W780" i="62" s="1"/>
  <c r="T777" i="62"/>
  <c r="P777" i="62"/>
  <c r="L777" i="62"/>
  <c r="N775" i="62"/>
  <c r="W775" i="62" s="1"/>
  <c r="M774" i="62"/>
  <c r="R770" i="62"/>
  <c r="H770" i="62"/>
  <c r="X770" i="62" s="1"/>
  <c r="N769" i="62"/>
  <c r="W769" i="62" s="1"/>
  <c r="S764" i="62"/>
  <c r="O764" i="62"/>
  <c r="J764" i="62"/>
  <c r="N762" i="62"/>
  <c r="W762" i="62" s="1"/>
  <c r="S760" i="62"/>
  <c r="O760" i="62"/>
  <c r="J760" i="62"/>
  <c r="O748" i="62"/>
  <c r="R747" i="62"/>
  <c r="N746" i="62"/>
  <c r="W746" i="62" s="1"/>
  <c r="H746" i="62"/>
  <c r="X746" i="62" s="1"/>
  <c r="R743" i="62"/>
  <c r="L736" i="62"/>
  <c r="P736" i="62"/>
  <c r="T736" i="62"/>
  <c r="H736" i="62"/>
  <c r="X736" i="62" s="1"/>
  <c r="M736" i="62"/>
  <c r="Q736" i="62"/>
  <c r="U736" i="62"/>
  <c r="M732" i="62"/>
  <c r="N732" i="62"/>
  <c r="W732" i="62" s="1"/>
  <c r="Q732" i="62"/>
  <c r="S731" i="62"/>
  <c r="J728" i="62"/>
  <c r="O728" i="62"/>
  <c r="S728" i="62"/>
  <c r="L728" i="62"/>
  <c r="P728" i="62"/>
  <c r="T728" i="62"/>
  <c r="J705" i="62"/>
  <c r="O705" i="62"/>
  <c r="R705" i="62"/>
  <c r="T705" i="62"/>
  <c r="J604" i="62"/>
  <c r="V603" i="62"/>
  <c r="P603" i="62"/>
  <c r="J603" i="62"/>
  <c r="J602" i="62"/>
  <c r="V601" i="62"/>
  <c r="P601" i="62"/>
  <c r="J601" i="62"/>
  <c r="J597" i="62"/>
  <c r="W596" i="62"/>
  <c r="S596" i="62"/>
  <c r="O596" i="62"/>
  <c r="J596" i="62"/>
  <c r="N593" i="62"/>
  <c r="W593" i="62" s="1"/>
  <c r="U592" i="62"/>
  <c r="T590" i="62"/>
  <c r="P590" i="62"/>
  <c r="P588" i="62"/>
  <c r="S587" i="62"/>
  <c r="N587" i="62"/>
  <c r="W587" i="62" s="1"/>
  <c r="H587" i="62"/>
  <c r="X587" i="62" s="1"/>
  <c r="S584" i="62"/>
  <c r="O584" i="62"/>
  <c r="J584" i="62"/>
  <c r="U583" i="62"/>
  <c r="H583" i="62"/>
  <c r="X583" i="62" s="1"/>
  <c r="P574" i="62"/>
  <c r="V567" i="62"/>
  <c r="Q567" i="62"/>
  <c r="J567" i="62"/>
  <c r="R566" i="62"/>
  <c r="M566" i="62"/>
  <c r="T561" i="62"/>
  <c r="L561" i="62"/>
  <c r="R555" i="62"/>
  <c r="R554" i="62"/>
  <c r="R553" i="62"/>
  <c r="U783" i="62"/>
  <c r="M783" i="62"/>
  <c r="W777" i="62"/>
  <c r="S777" i="62"/>
  <c r="O777" i="62"/>
  <c r="J777" i="62"/>
  <c r="N748" i="62"/>
  <c r="W748" i="62" s="1"/>
  <c r="J741" i="62"/>
  <c r="L741" i="62"/>
  <c r="Q741" i="62"/>
  <c r="V741" i="62"/>
  <c r="M741" i="62"/>
  <c r="R741" i="62"/>
  <c r="O735" i="62"/>
  <c r="U735" i="62"/>
  <c r="O588" i="62"/>
  <c r="M587" i="62"/>
  <c r="Q583" i="62"/>
  <c r="R780" i="62"/>
  <c r="H780" i="62"/>
  <c r="X780" i="62" s="1"/>
  <c r="U775" i="62"/>
  <c r="U774" i="62"/>
  <c r="M743" i="62"/>
  <c r="N743" i="62"/>
  <c r="W743" i="62" s="1"/>
  <c r="J716" i="62"/>
  <c r="O716" i="62"/>
  <c r="S716" i="62"/>
  <c r="L716" i="62"/>
  <c r="P716" i="62"/>
  <c r="T716" i="62"/>
  <c r="H716" i="62"/>
  <c r="X716" i="62" s="1"/>
  <c r="M716" i="62"/>
  <c r="Q716" i="62"/>
  <c r="U716" i="62"/>
  <c r="R617" i="62"/>
  <c r="T605" i="62"/>
  <c r="P605" i="62"/>
  <c r="S603" i="62"/>
  <c r="S601" i="62"/>
  <c r="U596" i="62"/>
  <c r="Q596" i="62"/>
  <c r="M596" i="62"/>
  <c r="R593" i="62"/>
  <c r="H593" i="62"/>
  <c r="X593" i="62" s="1"/>
  <c r="V588" i="62"/>
  <c r="N588" i="62"/>
  <c r="W588" i="62" s="1"/>
  <c r="V587" i="62"/>
  <c r="Q587" i="62"/>
  <c r="J587" i="62"/>
  <c r="U584" i="62"/>
  <c r="Q584" i="62"/>
  <c r="M584" i="62"/>
  <c r="O583" i="62"/>
  <c r="M579" i="62"/>
  <c r="V574" i="62"/>
  <c r="N574" i="62"/>
  <c r="W574" i="62" s="1"/>
  <c r="O569" i="62"/>
  <c r="M568" i="62"/>
  <c r="S567" i="62"/>
  <c r="N567" i="62"/>
  <c r="W567" i="62" s="1"/>
  <c r="X555" i="62"/>
  <c r="N555" i="62"/>
  <c r="W555" i="62" s="1"/>
  <c r="X553" i="62"/>
  <c r="N553" i="62"/>
  <c r="W553" i="62" s="1"/>
  <c r="Q783" i="62"/>
  <c r="Q780" i="62"/>
  <c r="V779" i="62"/>
  <c r="Q779" i="62"/>
  <c r="L779" i="62"/>
  <c r="U777" i="62"/>
  <c r="Q777" i="62"/>
  <c r="M777" i="62"/>
  <c r="N776" i="62"/>
  <c r="R775" i="62"/>
  <c r="Q769" i="62"/>
  <c r="T764" i="62"/>
  <c r="P764" i="62"/>
  <c r="Q762" i="62"/>
  <c r="T760" i="62"/>
  <c r="P760" i="62"/>
  <c r="R748" i="62"/>
  <c r="V747" i="62"/>
  <c r="V743" i="62"/>
  <c r="H743" i="62"/>
  <c r="X743" i="62" s="1"/>
  <c r="P741" i="62"/>
  <c r="L731" i="62"/>
  <c r="J731" i="62"/>
  <c r="Q731" i="62"/>
  <c r="V731" i="62"/>
  <c r="M731" i="62"/>
  <c r="R731" i="62"/>
  <c r="V716" i="62"/>
  <c r="S725" i="62"/>
  <c r="M725" i="62"/>
  <c r="V724" i="62"/>
  <c r="N724" i="62"/>
  <c r="W724" i="62" s="1"/>
  <c r="R723" i="62"/>
  <c r="M723" i="62"/>
  <c r="V722" i="62"/>
  <c r="Q722" i="62"/>
  <c r="L722" i="62"/>
  <c r="U721" i="62"/>
  <c r="Q717" i="62"/>
  <c r="S715" i="62"/>
  <c r="O713" i="62"/>
  <c r="P706" i="62"/>
  <c r="U704" i="62"/>
  <c r="R703" i="62"/>
  <c r="L703" i="62"/>
  <c r="U702" i="62"/>
  <c r="X699" i="62"/>
  <c r="O699" i="62"/>
  <c r="O697" i="62"/>
  <c r="V815" i="62"/>
  <c r="N815" i="62"/>
  <c r="P805" i="62"/>
  <c r="X790" i="62"/>
  <c r="P790" i="62"/>
  <c r="R832" i="62"/>
  <c r="P826" i="62"/>
  <c r="R825" i="62"/>
  <c r="V820" i="62"/>
  <c r="R817" i="62"/>
  <c r="N843" i="62"/>
  <c r="X842" i="62"/>
  <c r="S842" i="62"/>
  <c r="N842" i="62"/>
  <c r="V841" i="62"/>
  <c r="O838" i="62"/>
  <c r="S733" i="62"/>
  <c r="N733" i="62"/>
  <c r="W733" i="62" s="1"/>
  <c r="H733" i="62"/>
  <c r="X733" i="62" s="1"/>
  <c r="U724" i="62"/>
  <c r="V723" i="62"/>
  <c r="Q723" i="62"/>
  <c r="J723" i="62"/>
  <c r="V706" i="62"/>
  <c r="N706" i="62"/>
  <c r="W706" i="62" s="1"/>
  <c r="V703" i="62"/>
  <c r="P703" i="62"/>
  <c r="J703" i="62"/>
  <c r="T699" i="62"/>
  <c r="N699" i="62"/>
  <c r="W699" i="62" s="1"/>
  <c r="T697" i="62"/>
  <c r="N697" i="62"/>
  <c r="W697" i="62" s="1"/>
  <c r="T815" i="62"/>
  <c r="L815" i="62"/>
  <c r="T807" i="62"/>
  <c r="X805" i="62"/>
  <c r="R803" i="62"/>
  <c r="T801" i="62"/>
  <c r="R792" i="62"/>
  <c r="V790" i="62"/>
  <c r="N790" i="62"/>
  <c r="R785" i="62"/>
  <c r="V826" i="62"/>
  <c r="N826" i="62"/>
  <c r="W826" i="62" s="1"/>
  <c r="R820" i="62"/>
  <c r="W848" i="62"/>
  <c r="O848" i="62"/>
  <c r="W842" i="62"/>
  <c r="R842" i="62"/>
  <c r="L842" i="62"/>
  <c r="R841" i="62"/>
  <c r="T838" i="62"/>
  <c r="N838" i="62"/>
  <c r="W838" i="62" s="1"/>
  <c r="R835" i="62"/>
  <c r="S699" i="62"/>
  <c r="L699" i="62"/>
  <c r="S697" i="62"/>
  <c r="L697" i="62"/>
  <c r="R807" i="62"/>
  <c r="R798" i="62"/>
  <c r="T790" i="62"/>
  <c r="L790" i="62"/>
  <c r="T826" i="62"/>
  <c r="L826" i="62"/>
  <c r="N820" i="62"/>
  <c r="W820" i="62" s="1"/>
  <c r="V842" i="62"/>
  <c r="P842" i="62"/>
  <c r="J842" i="62"/>
  <c r="S838" i="62"/>
  <c r="L838" i="62"/>
  <c r="J540" i="62"/>
  <c r="H540" i="62"/>
  <c r="X540" i="62" s="1"/>
  <c r="Q540" i="62"/>
  <c r="P539" i="62"/>
  <c r="L485" i="62"/>
  <c r="M485" i="62"/>
  <c r="P485" i="62"/>
  <c r="H642" i="62"/>
  <c r="X642" i="62" s="1"/>
  <c r="M642" i="62"/>
  <c r="Q642" i="62"/>
  <c r="U642" i="62"/>
  <c r="J642" i="62"/>
  <c r="P642" i="62"/>
  <c r="V642" i="62"/>
  <c r="L642" i="62"/>
  <c r="R642" i="62"/>
  <c r="J586" i="62"/>
  <c r="O586" i="62"/>
  <c r="S586" i="62"/>
  <c r="H586" i="62"/>
  <c r="X586" i="62" s="1"/>
  <c r="N586" i="62"/>
  <c r="W586" i="62" s="1"/>
  <c r="T586" i="62"/>
  <c r="M586" i="62"/>
  <c r="U586" i="62"/>
  <c r="P586" i="62"/>
  <c r="V586" i="62"/>
  <c r="L557" i="62"/>
  <c r="T557" i="62"/>
  <c r="N557" i="62"/>
  <c r="W557" i="62" s="1"/>
  <c r="V557" i="62"/>
  <c r="P557" i="62"/>
  <c r="N546" i="62"/>
  <c r="W546" i="62" s="1"/>
  <c r="R546" i="62"/>
  <c r="L541" i="62"/>
  <c r="P541" i="62"/>
  <c r="T541" i="62"/>
  <c r="X541" i="62"/>
  <c r="R540" i="62"/>
  <c r="T539" i="62"/>
  <c r="N539" i="62"/>
  <c r="W539" i="62" s="1"/>
  <c r="H539" i="62"/>
  <c r="X539" i="62" s="1"/>
  <c r="J532" i="62"/>
  <c r="N532" i="62"/>
  <c r="W532" i="62" s="1"/>
  <c r="V532" i="62"/>
  <c r="H529" i="62"/>
  <c r="M529" i="62"/>
  <c r="Q529" i="62"/>
  <c r="U529" i="62"/>
  <c r="J522" i="62"/>
  <c r="P522" i="62"/>
  <c r="V522" i="62"/>
  <c r="L522" i="62"/>
  <c r="R522" i="62"/>
  <c r="W522" i="62"/>
  <c r="M500" i="62"/>
  <c r="U500" i="62"/>
  <c r="N484" i="62"/>
  <c r="W484" i="62" s="1"/>
  <c r="T484" i="62"/>
  <c r="O484" i="62"/>
  <c r="V484" i="62"/>
  <c r="J478" i="62"/>
  <c r="R478" i="62"/>
  <c r="O478" i="62"/>
  <c r="T478" i="62"/>
  <c r="H451" i="62"/>
  <c r="N451" i="62"/>
  <c r="S451" i="62"/>
  <c r="W451" i="62"/>
  <c r="J451" i="62"/>
  <c r="R451" i="62"/>
  <c r="X451" i="62"/>
  <c r="L451" i="62"/>
  <c r="T451" i="62"/>
  <c r="L670" i="62"/>
  <c r="P670" i="62"/>
  <c r="T670" i="62"/>
  <c r="J670" i="62"/>
  <c r="Q670" i="62"/>
  <c r="V670" i="62"/>
  <c r="M670" i="62"/>
  <c r="R670" i="62"/>
  <c r="T619" i="62"/>
  <c r="Q609" i="62"/>
  <c r="Q592" i="62"/>
  <c r="L581" i="62"/>
  <c r="J581" i="62"/>
  <c r="Q581" i="62"/>
  <c r="V581" i="62"/>
  <c r="H581" i="62"/>
  <c r="X581" i="62" s="1"/>
  <c r="O581" i="62"/>
  <c r="M581" i="62"/>
  <c r="U581" i="62"/>
  <c r="N581" i="62"/>
  <c r="W581" i="62" s="1"/>
  <c r="J758" i="62"/>
  <c r="O758" i="62"/>
  <c r="S758" i="62"/>
  <c r="L758" i="62"/>
  <c r="Q758" i="62"/>
  <c r="V758" i="62"/>
  <c r="M758" i="62"/>
  <c r="R758" i="62"/>
  <c r="P758" i="62"/>
  <c r="H758" i="62"/>
  <c r="X758" i="62" s="1"/>
  <c r="T758" i="62"/>
  <c r="N758" i="62"/>
  <c r="W758" i="62" s="1"/>
  <c r="U758" i="62"/>
  <c r="N541" i="62"/>
  <c r="H535" i="62"/>
  <c r="X535" i="62" s="1"/>
  <c r="M535" i="62"/>
  <c r="Q535" i="62"/>
  <c r="U535" i="62"/>
  <c r="R532" i="62"/>
  <c r="H532" i="62"/>
  <c r="X532" i="62" s="1"/>
  <c r="J530" i="62"/>
  <c r="M530" i="62"/>
  <c r="U530" i="62"/>
  <c r="X529" i="62"/>
  <c r="N529" i="62"/>
  <c r="W529" i="62" s="1"/>
  <c r="L525" i="62"/>
  <c r="N525" i="62"/>
  <c r="W525" i="62" s="1"/>
  <c r="S522" i="62"/>
  <c r="J499" i="62"/>
  <c r="P499" i="62"/>
  <c r="V499" i="62"/>
  <c r="L499" i="62"/>
  <c r="R499" i="62"/>
  <c r="P492" i="62"/>
  <c r="U492" i="62"/>
  <c r="U485" i="62"/>
  <c r="S484" i="62"/>
  <c r="H479" i="62"/>
  <c r="X479" i="62" s="1"/>
  <c r="N479" i="62"/>
  <c r="W479" i="62" s="1"/>
  <c r="T479" i="62"/>
  <c r="L479" i="62"/>
  <c r="R479" i="62"/>
  <c r="M479" i="62"/>
  <c r="U479" i="62"/>
  <c r="J472" i="62"/>
  <c r="O472" i="62"/>
  <c r="T472" i="62"/>
  <c r="U451" i="62"/>
  <c r="V675" i="62"/>
  <c r="N675" i="62"/>
  <c r="W675" i="62" s="1"/>
  <c r="H672" i="62"/>
  <c r="X672" i="62" s="1"/>
  <c r="M672" i="62"/>
  <c r="Q672" i="62"/>
  <c r="U672" i="62"/>
  <c r="L672" i="62"/>
  <c r="R672" i="62"/>
  <c r="N672" i="62"/>
  <c r="W672" i="62" s="1"/>
  <c r="S672" i="62"/>
  <c r="S670" i="62"/>
  <c r="H670" i="62"/>
  <c r="X670" i="62" s="1"/>
  <c r="N663" i="62"/>
  <c r="W663" i="62" s="1"/>
  <c r="R663" i="62"/>
  <c r="O643" i="62"/>
  <c r="J643" i="62"/>
  <c r="V643" i="62"/>
  <c r="N643" i="62"/>
  <c r="W643" i="62" s="1"/>
  <c r="O642" i="62"/>
  <c r="J630" i="62"/>
  <c r="O630" i="62"/>
  <c r="S630" i="62"/>
  <c r="M630" i="62"/>
  <c r="R630" i="62"/>
  <c r="H630" i="62"/>
  <c r="X630" i="62" s="1"/>
  <c r="N630" i="62"/>
  <c r="W630" i="62" s="1"/>
  <c r="T630" i="62"/>
  <c r="S615" i="62"/>
  <c r="O612" i="62"/>
  <c r="R612" i="62"/>
  <c r="S612" i="62"/>
  <c r="L591" i="62"/>
  <c r="H591" i="62"/>
  <c r="X591" i="62" s="1"/>
  <c r="N591" i="62"/>
  <c r="W591" i="62" s="1"/>
  <c r="S591" i="62"/>
  <c r="J591" i="62"/>
  <c r="R591" i="62"/>
  <c r="M591" i="62"/>
  <c r="U591" i="62"/>
  <c r="Q586" i="62"/>
  <c r="H582" i="62"/>
  <c r="X582" i="62" s="1"/>
  <c r="M582" i="62"/>
  <c r="Q582" i="62"/>
  <c r="U582" i="62"/>
  <c r="L582" i="62"/>
  <c r="R582" i="62"/>
  <c r="N582" i="62"/>
  <c r="W582" i="62" s="1"/>
  <c r="T582" i="62"/>
  <c r="O582" i="62"/>
  <c r="V582" i="62"/>
  <c r="L580" i="62"/>
  <c r="P580" i="62"/>
  <c r="T580" i="62"/>
  <c r="J580" i="62"/>
  <c r="Q580" i="62"/>
  <c r="V580" i="62"/>
  <c r="N580" i="62"/>
  <c r="W580" i="62" s="1"/>
  <c r="U580" i="62"/>
  <c r="H580" i="62"/>
  <c r="X580" i="62" s="1"/>
  <c r="O580" i="62"/>
  <c r="J565" i="62"/>
  <c r="O565" i="62"/>
  <c r="S565" i="62"/>
  <c r="M565" i="62"/>
  <c r="R565" i="62"/>
  <c r="L565" i="62"/>
  <c r="T565" i="62"/>
  <c r="N565" i="62"/>
  <c r="W565" i="62" s="1"/>
  <c r="U565" i="62"/>
  <c r="J539" i="62"/>
  <c r="O539" i="62"/>
  <c r="S539" i="62"/>
  <c r="L517" i="62"/>
  <c r="N517" i="62"/>
  <c r="W517" i="62" s="1"/>
  <c r="P517" i="62"/>
  <c r="N483" i="62"/>
  <c r="U483" i="62"/>
  <c r="L483" i="62"/>
  <c r="V483" i="62"/>
  <c r="P483" i="62"/>
  <c r="H674" i="62"/>
  <c r="M674" i="62"/>
  <c r="Q674" i="62"/>
  <c r="U674" i="62"/>
  <c r="L674" i="62"/>
  <c r="R674" i="62"/>
  <c r="W674" i="62"/>
  <c r="N674" i="62"/>
  <c r="S674" i="62"/>
  <c r="X674" i="62"/>
  <c r="L648" i="62"/>
  <c r="P648" i="62"/>
  <c r="T648" i="62"/>
  <c r="M648" i="62"/>
  <c r="R648" i="62"/>
  <c r="H648" i="62"/>
  <c r="X648" i="62" s="1"/>
  <c r="N648" i="62"/>
  <c r="W648" i="62" s="1"/>
  <c r="S648" i="62"/>
  <c r="H636" i="62"/>
  <c r="X636" i="62" s="1"/>
  <c r="M636" i="62"/>
  <c r="Q636" i="62"/>
  <c r="U636" i="62"/>
  <c r="J636" i="62"/>
  <c r="P636" i="62"/>
  <c r="V636" i="62"/>
  <c r="L636" i="62"/>
  <c r="R636" i="62"/>
  <c r="L609" i="62"/>
  <c r="P609" i="62"/>
  <c r="T609" i="62"/>
  <c r="M609" i="62"/>
  <c r="R609" i="62"/>
  <c r="H609" i="62"/>
  <c r="X609" i="62" s="1"/>
  <c r="N609" i="62"/>
  <c r="W609" i="62" s="1"/>
  <c r="S609" i="62"/>
  <c r="L592" i="62"/>
  <c r="P592" i="62"/>
  <c r="T592" i="62"/>
  <c r="M592" i="62"/>
  <c r="R592" i="62"/>
  <c r="H592" i="62"/>
  <c r="X592" i="62" s="1"/>
  <c r="N592" i="62"/>
  <c r="W592" i="62" s="1"/>
  <c r="S592" i="62"/>
  <c r="L585" i="62"/>
  <c r="H585" i="62"/>
  <c r="X585" i="62" s="1"/>
  <c r="N585" i="62"/>
  <c r="W585" i="62" s="1"/>
  <c r="S585" i="62"/>
  <c r="O585" i="62"/>
  <c r="V585" i="62"/>
  <c r="M585" i="62"/>
  <c r="Q585" i="62"/>
  <c r="O529" i="62"/>
  <c r="T522" i="62"/>
  <c r="H517" i="62"/>
  <c r="X517" i="62" s="1"/>
  <c r="H483" i="62"/>
  <c r="X483" i="62" s="1"/>
  <c r="O474" i="62"/>
  <c r="T474" i="62"/>
  <c r="P473" i="62"/>
  <c r="U473" i="62"/>
  <c r="M473" i="62"/>
  <c r="V473" i="62"/>
  <c r="Q473" i="62"/>
  <c r="H464" i="62"/>
  <c r="X464" i="62" s="1"/>
  <c r="N464" i="62"/>
  <c r="W464" i="62" s="1"/>
  <c r="S464" i="62"/>
  <c r="J464" i="62"/>
  <c r="R464" i="62"/>
  <c r="L464" i="62"/>
  <c r="T464" i="62"/>
  <c r="P674" i="62"/>
  <c r="M651" i="62"/>
  <c r="R651" i="62"/>
  <c r="N651" i="62"/>
  <c r="W651" i="62" s="1"/>
  <c r="U651" i="62"/>
  <c r="H651" i="62"/>
  <c r="X651" i="62" s="1"/>
  <c r="O651" i="62"/>
  <c r="V651" i="62"/>
  <c r="Q648" i="62"/>
  <c r="S642" i="62"/>
  <c r="S636" i="62"/>
  <c r="J629" i="62"/>
  <c r="O629" i="62"/>
  <c r="R629" i="62"/>
  <c r="V629" i="62"/>
  <c r="H619" i="62"/>
  <c r="X619" i="62" s="1"/>
  <c r="M619" i="62"/>
  <c r="Q619" i="62"/>
  <c r="U619" i="62"/>
  <c r="J619" i="62"/>
  <c r="P619" i="62"/>
  <c r="V619" i="62"/>
  <c r="L619" i="62"/>
  <c r="R619" i="62"/>
  <c r="L615" i="62"/>
  <c r="P615" i="62"/>
  <c r="T615" i="62"/>
  <c r="J615" i="62"/>
  <c r="Q615" i="62"/>
  <c r="V615" i="62"/>
  <c r="M615" i="62"/>
  <c r="R615" i="62"/>
  <c r="L595" i="62"/>
  <c r="M595" i="62"/>
  <c r="R595" i="62"/>
  <c r="N595" i="62"/>
  <c r="W595" i="62" s="1"/>
  <c r="U595" i="62"/>
  <c r="H595" i="62"/>
  <c r="X595" i="62" s="1"/>
  <c r="O595" i="62"/>
  <c r="V595" i="62"/>
  <c r="R586" i="62"/>
  <c r="U585" i="62"/>
  <c r="S541" i="62"/>
  <c r="H541" i="62"/>
  <c r="N540" i="62"/>
  <c r="W540" i="62" s="1"/>
  <c r="R539" i="62"/>
  <c r="J533" i="62"/>
  <c r="O533" i="62"/>
  <c r="S533" i="62"/>
  <c r="S529" i="62"/>
  <c r="H526" i="62"/>
  <c r="X526" i="62" s="1"/>
  <c r="Q526" i="62"/>
  <c r="N520" i="62"/>
  <c r="W520" i="62" s="1"/>
  <c r="T520" i="62"/>
  <c r="U517" i="62"/>
  <c r="M504" i="62"/>
  <c r="R504" i="62"/>
  <c r="U504" i="62"/>
  <c r="W541" i="62"/>
  <c r="R541" i="62"/>
  <c r="M541" i="62"/>
  <c r="V540" i="62"/>
  <c r="M540" i="62"/>
  <c r="V539" i="62"/>
  <c r="Q539" i="62"/>
  <c r="L539" i="62"/>
  <c r="J538" i="62"/>
  <c r="N538" i="62"/>
  <c r="V538" i="62"/>
  <c r="J536" i="62"/>
  <c r="M536" i="62"/>
  <c r="U536" i="62"/>
  <c r="S535" i="62"/>
  <c r="N535" i="62"/>
  <c r="W535" i="62" s="1"/>
  <c r="T533" i="62"/>
  <c r="N533" i="62"/>
  <c r="W533" i="62" s="1"/>
  <c r="H533" i="62"/>
  <c r="X533" i="62" s="1"/>
  <c r="Q532" i="62"/>
  <c r="R530" i="62"/>
  <c r="H530" i="62"/>
  <c r="X530" i="62" s="1"/>
  <c r="R529" i="62"/>
  <c r="L529" i="62"/>
  <c r="L527" i="62"/>
  <c r="P527" i="62"/>
  <c r="T527" i="62"/>
  <c r="R526" i="62"/>
  <c r="U525" i="62"/>
  <c r="H525" i="62"/>
  <c r="X525" i="62" s="1"/>
  <c r="O522" i="62"/>
  <c r="L521" i="62"/>
  <c r="Q521" i="62"/>
  <c r="V521" i="62"/>
  <c r="M521" i="62"/>
  <c r="R521" i="62"/>
  <c r="H519" i="62"/>
  <c r="X519" i="62" s="1"/>
  <c r="U519" i="62"/>
  <c r="T517" i="62"/>
  <c r="N503" i="62"/>
  <c r="W503" i="62" s="1"/>
  <c r="T503" i="62"/>
  <c r="O503" i="62"/>
  <c r="V503" i="62"/>
  <c r="O501" i="62"/>
  <c r="R501" i="62"/>
  <c r="T501" i="62"/>
  <c r="S499" i="62"/>
  <c r="L497" i="62"/>
  <c r="T497" i="62"/>
  <c r="L494" i="62"/>
  <c r="T494" i="62"/>
  <c r="N494" i="62"/>
  <c r="W494" i="62" s="1"/>
  <c r="U494" i="62"/>
  <c r="T493" i="62"/>
  <c r="R485" i="62"/>
  <c r="P484" i="62"/>
  <c r="Q483" i="62"/>
  <c r="V479" i="62"/>
  <c r="L477" i="62"/>
  <c r="M477" i="62"/>
  <c r="R477" i="62"/>
  <c r="U477" i="62"/>
  <c r="O476" i="62"/>
  <c r="V476" i="62"/>
  <c r="N476" i="62"/>
  <c r="W476" i="62" s="1"/>
  <c r="P476" i="62"/>
  <c r="R473" i="62"/>
  <c r="H469" i="62"/>
  <c r="X469" i="62" s="1"/>
  <c r="T469" i="62"/>
  <c r="N469" i="62"/>
  <c r="W469" i="62" s="1"/>
  <c r="P469" i="62"/>
  <c r="N467" i="62"/>
  <c r="W467" i="62" s="1"/>
  <c r="V467" i="62"/>
  <c r="M467" i="62"/>
  <c r="Q467" i="62"/>
  <c r="P464" i="62"/>
  <c r="P451" i="62"/>
  <c r="V674" i="62"/>
  <c r="J674" i="62"/>
  <c r="P672" i="62"/>
  <c r="O670" i="62"/>
  <c r="Q651" i="62"/>
  <c r="V648" i="62"/>
  <c r="J648" i="62"/>
  <c r="N642" i="62"/>
  <c r="W642" i="62" s="1"/>
  <c r="N636" i="62"/>
  <c r="W636" i="62" s="1"/>
  <c r="Q630" i="62"/>
  <c r="W629" i="62"/>
  <c r="O620" i="62"/>
  <c r="S620" i="62"/>
  <c r="J620" i="62"/>
  <c r="R620" i="62"/>
  <c r="O619" i="62"/>
  <c r="J616" i="62"/>
  <c r="R616" i="62"/>
  <c r="O616" i="62"/>
  <c r="V616" i="62"/>
  <c r="O615" i="62"/>
  <c r="V609" i="62"/>
  <c r="J609" i="62"/>
  <c r="L604" i="62"/>
  <c r="M604" i="62"/>
  <c r="R604" i="62"/>
  <c r="N604" i="62"/>
  <c r="W604" i="62" s="1"/>
  <c r="U604" i="62"/>
  <c r="H604" i="62"/>
  <c r="X604" i="62" s="1"/>
  <c r="O604" i="62"/>
  <c r="V604" i="62"/>
  <c r="N602" i="62"/>
  <c r="W602" i="62" s="1"/>
  <c r="U602" i="62"/>
  <c r="O602" i="62"/>
  <c r="H602" i="62"/>
  <c r="X602" i="62" s="1"/>
  <c r="Q602" i="62"/>
  <c r="N597" i="62"/>
  <c r="W597" i="62" s="1"/>
  <c r="U597" i="62"/>
  <c r="O597" i="62"/>
  <c r="H597" i="62"/>
  <c r="X597" i="62" s="1"/>
  <c r="Q597" i="62"/>
  <c r="Q595" i="62"/>
  <c r="V592" i="62"/>
  <c r="J592" i="62"/>
  <c r="V591" i="62"/>
  <c r="L589" i="62"/>
  <c r="M589" i="62"/>
  <c r="J589" i="62"/>
  <c r="R589" i="62"/>
  <c r="W589" i="62"/>
  <c r="O589" i="62"/>
  <c r="V589" i="62"/>
  <c r="H589" i="62"/>
  <c r="X589" i="62" s="1"/>
  <c r="Q589" i="62"/>
  <c r="L586" i="62"/>
  <c r="J585" i="62"/>
  <c r="S582" i="62"/>
  <c r="S581" i="62"/>
  <c r="S580" i="62"/>
  <c r="L575" i="62"/>
  <c r="M575" i="62"/>
  <c r="R575" i="62"/>
  <c r="J575" i="62"/>
  <c r="S575" i="62"/>
  <c r="O575" i="62"/>
  <c r="H575" i="62"/>
  <c r="X575" i="62" s="1"/>
  <c r="Q575" i="62"/>
  <c r="V565" i="62"/>
  <c r="H565" i="62"/>
  <c r="X565" i="62" s="1"/>
  <c r="R557" i="62"/>
  <c r="N768" i="62"/>
  <c r="W768" i="62" s="1"/>
  <c r="V768" i="62"/>
  <c r="H768" i="62"/>
  <c r="X768" i="62" s="1"/>
  <c r="Q768" i="62"/>
  <c r="M768" i="62"/>
  <c r="R768" i="62"/>
  <c r="U768" i="62"/>
  <c r="L750" i="62"/>
  <c r="P750" i="62"/>
  <c r="T750" i="62"/>
  <c r="H750" i="62"/>
  <c r="X750" i="62" s="1"/>
  <c r="M750" i="62"/>
  <c r="Q750" i="62"/>
  <c r="U750" i="62"/>
  <c r="J750" i="62"/>
  <c r="S750" i="62"/>
  <c r="N750" i="62"/>
  <c r="W750" i="62" s="1"/>
  <c r="V750" i="62"/>
  <c r="R750" i="62"/>
  <c r="J734" i="62"/>
  <c r="O734" i="62"/>
  <c r="S734" i="62"/>
  <c r="L734" i="62"/>
  <c r="P734" i="62"/>
  <c r="T734" i="62"/>
  <c r="N734" i="62"/>
  <c r="W734" i="62" s="1"/>
  <c r="V734" i="62"/>
  <c r="H734" i="62"/>
  <c r="X734" i="62" s="1"/>
  <c r="Q734" i="62"/>
  <c r="M734" i="62"/>
  <c r="R734" i="62"/>
  <c r="L719" i="62"/>
  <c r="H719" i="62"/>
  <c r="X719" i="62" s="1"/>
  <c r="N719" i="62"/>
  <c r="W719" i="62" s="1"/>
  <c r="S719" i="62"/>
  <c r="J719" i="62"/>
  <c r="R719" i="62"/>
  <c r="M719" i="62"/>
  <c r="U719" i="62"/>
  <c r="Q719" i="62"/>
  <c r="V719" i="62"/>
  <c r="N698" i="62"/>
  <c r="W698" i="62" s="1"/>
  <c r="Q698" i="62"/>
  <c r="H698" i="62"/>
  <c r="X698" i="62" s="1"/>
  <c r="R698" i="62"/>
  <c r="U698" i="62"/>
  <c r="M698" i="62"/>
  <c r="T523" i="62"/>
  <c r="M523" i="62"/>
  <c r="S513" i="62"/>
  <c r="L513" i="62"/>
  <c r="R512" i="62"/>
  <c r="V506" i="62"/>
  <c r="Q506" i="62"/>
  <c r="V498" i="62"/>
  <c r="Q498" i="62"/>
  <c r="S495" i="62"/>
  <c r="V491" i="62"/>
  <c r="P491" i="62"/>
  <c r="T470" i="62"/>
  <c r="H468" i="62"/>
  <c r="X468" i="62" s="1"/>
  <c r="L468" i="62"/>
  <c r="R468" i="62"/>
  <c r="M465" i="62"/>
  <c r="H462" i="62"/>
  <c r="X462" i="62" s="1"/>
  <c r="J462" i="62"/>
  <c r="P462" i="62"/>
  <c r="V462" i="62"/>
  <c r="S457" i="62"/>
  <c r="H453" i="62"/>
  <c r="X453" i="62" s="1"/>
  <c r="J453" i="62"/>
  <c r="P453" i="62"/>
  <c r="T453" i="62"/>
  <c r="V666" i="62"/>
  <c r="P666" i="62"/>
  <c r="R665" i="62"/>
  <c r="H659" i="62"/>
  <c r="X659" i="62" s="1"/>
  <c r="M659" i="62"/>
  <c r="Q659" i="62"/>
  <c r="U659" i="62"/>
  <c r="S658" i="62"/>
  <c r="H657" i="62"/>
  <c r="X657" i="62" s="1"/>
  <c r="M657" i="62"/>
  <c r="Q657" i="62"/>
  <c r="U657" i="62"/>
  <c r="V652" i="62"/>
  <c r="Q652" i="62"/>
  <c r="H650" i="62"/>
  <c r="X650" i="62" s="1"/>
  <c r="M650" i="62"/>
  <c r="Q650" i="62"/>
  <c r="U650" i="62"/>
  <c r="S649" i="62"/>
  <c r="V646" i="62"/>
  <c r="Q646" i="62"/>
  <c r="V644" i="62"/>
  <c r="Q644" i="62"/>
  <c r="H638" i="62"/>
  <c r="X638" i="62" s="1"/>
  <c r="M638" i="62"/>
  <c r="Q638" i="62"/>
  <c r="U638" i="62"/>
  <c r="J635" i="62"/>
  <c r="S635" i="62"/>
  <c r="J634" i="62"/>
  <c r="O634" i="62"/>
  <c r="S634" i="62"/>
  <c r="V632" i="62"/>
  <c r="P632" i="62"/>
  <c r="V628" i="62"/>
  <c r="P628" i="62"/>
  <c r="V621" i="62"/>
  <c r="Q621" i="62"/>
  <c r="L617" i="62"/>
  <c r="P617" i="62"/>
  <c r="T617" i="62"/>
  <c r="L611" i="62"/>
  <c r="P611" i="62"/>
  <c r="T611" i="62"/>
  <c r="V607" i="62"/>
  <c r="Q607" i="62"/>
  <c r="R606" i="62"/>
  <c r="H603" i="62"/>
  <c r="X603" i="62" s="1"/>
  <c r="M603" i="62"/>
  <c r="Q603" i="62"/>
  <c r="U603" i="62"/>
  <c r="H601" i="62"/>
  <c r="X601" i="62" s="1"/>
  <c r="M601" i="62"/>
  <c r="Q601" i="62"/>
  <c r="U601" i="62"/>
  <c r="H594" i="62"/>
  <c r="X594" i="62" s="1"/>
  <c r="M594" i="62"/>
  <c r="Q594" i="62"/>
  <c r="U594" i="62"/>
  <c r="S593" i="62"/>
  <c r="S588" i="62"/>
  <c r="V583" i="62"/>
  <c r="R578" i="62"/>
  <c r="U577" i="62"/>
  <c r="S574" i="62"/>
  <c r="L573" i="62"/>
  <c r="J573" i="62"/>
  <c r="Q573" i="62"/>
  <c r="V573" i="62"/>
  <c r="H573" i="62"/>
  <c r="O573" i="62"/>
  <c r="W573" i="62"/>
  <c r="S569" i="62"/>
  <c r="L558" i="62"/>
  <c r="N558" i="62"/>
  <c r="R558" i="62"/>
  <c r="V558" i="62"/>
  <c r="J784" i="62"/>
  <c r="R784" i="62"/>
  <c r="V784" i="62"/>
  <c r="V775" i="62"/>
  <c r="L729" i="62"/>
  <c r="M729" i="62"/>
  <c r="R729" i="62"/>
  <c r="H729" i="62"/>
  <c r="X729" i="62" s="1"/>
  <c r="N729" i="62"/>
  <c r="W729" i="62" s="1"/>
  <c r="S729" i="62"/>
  <c r="O729" i="62"/>
  <c r="Q729" i="62"/>
  <c r="J729" i="62"/>
  <c r="U729" i="62"/>
  <c r="J831" i="62"/>
  <c r="V831" i="62"/>
  <c r="R831" i="62"/>
  <c r="H824" i="62"/>
  <c r="X824" i="62" s="1"/>
  <c r="P824" i="62"/>
  <c r="N824" i="62"/>
  <c r="W824" i="62" s="1"/>
  <c r="R824" i="62"/>
  <c r="L824" i="62"/>
  <c r="T824" i="62"/>
  <c r="V824" i="62"/>
  <c r="H457" i="62"/>
  <c r="X457" i="62" s="1"/>
  <c r="L457" i="62"/>
  <c r="R457" i="62"/>
  <c r="V457" i="62"/>
  <c r="H666" i="62"/>
  <c r="X666" i="62" s="1"/>
  <c r="M666" i="62"/>
  <c r="Q666" i="62"/>
  <c r="U666" i="62"/>
  <c r="J658" i="62"/>
  <c r="Q658" i="62"/>
  <c r="V658" i="62"/>
  <c r="J652" i="62"/>
  <c r="O652" i="62"/>
  <c r="S652" i="62"/>
  <c r="J649" i="62"/>
  <c r="Q649" i="62"/>
  <c r="V649" i="62"/>
  <c r="J646" i="62"/>
  <c r="O646" i="62"/>
  <c r="S646" i="62"/>
  <c r="J645" i="62"/>
  <c r="O645" i="62"/>
  <c r="J644" i="62"/>
  <c r="O644" i="62"/>
  <c r="S644" i="62"/>
  <c r="O633" i="62"/>
  <c r="S633" i="62"/>
  <c r="H632" i="62"/>
  <c r="X632" i="62" s="1"/>
  <c r="M632" i="62"/>
  <c r="Q632" i="62"/>
  <c r="U632" i="62"/>
  <c r="H628" i="62"/>
  <c r="M628" i="62"/>
  <c r="Q628" i="62"/>
  <c r="U628" i="62"/>
  <c r="J622" i="62"/>
  <c r="S622" i="62"/>
  <c r="J621" i="62"/>
  <c r="O621" i="62"/>
  <c r="S621" i="62"/>
  <c r="W614" i="62"/>
  <c r="J607" i="62"/>
  <c r="O607" i="62"/>
  <c r="S607" i="62"/>
  <c r="L606" i="62"/>
  <c r="H606" i="62"/>
  <c r="X606" i="62" s="1"/>
  <c r="N606" i="62"/>
  <c r="W606" i="62" s="1"/>
  <c r="S606" i="62"/>
  <c r="L593" i="62"/>
  <c r="J593" i="62"/>
  <c r="Q593" i="62"/>
  <c r="V593" i="62"/>
  <c r="H588" i="62"/>
  <c r="X588" i="62" s="1"/>
  <c r="M588" i="62"/>
  <c r="Q588" i="62"/>
  <c r="U588" i="62"/>
  <c r="L588" i="62"/>
  <c r="R588" i="62"/>
  <c r="L583" i="62"/>
  <c r="M583" i="62"/>
  <c r="R583" i="62"/>
  <c r="W583" i="62"/>
  <c r="J583" i="62"/>
  <c r="S583" i="62"/>
  <c r="J578" i="62"/>
  <c r="O578" i="62"/>
  <c r="S578" i="62"/>
  <c r="H578" i="62"/>
  <c r="X578" i="62" s="1"/>
  <c r="N578" i="62"/>
  <c r="W578" i="62" s="1"/>
  <c r="T578" i="62"/>
  <c r="L577" i="62"/>
  <c r="H577" i="62"/>
  <c r="X577" i="62" s="1"/>
  <c r="N577" i="62"/>
  <c r="W577" i="62" s="1"/>
  <c r="S577" i="62"/>
  <c r="O577" i="62"/>
  <c r="V577" i="62"/>
  <c r="H574" i="62"/>
  <c r="X574" i="62" s="1"/>
  <c r="M574" i="62"/>
  <c r="Q574" i="62"/>
  <c r="U574" i="62"/>
  <c r="L574" i="62"/>
  <c r="R574" i="62"/>
  <c r="L569" i="62"/>
  <c r="P569" i="62"/>
  <c r="T569" i="62"/>
  <c r="J569" i="62"/>
  <c r="Q569" i="62"/>
  <c r="V569" i="62"/>
  <c r="R563" i="62"/>
  <c r="T563" i="62"/>
  <c r="J775" i="62"/>
  <c r="O775" i="62"/>
  <c r="S775" i="62"/>
  <c r="L775" i="62"/>
  <c r="P775" i="62"/>
  <c r="T775" i="62"/>
  <c r="H775" i="62"/>
  <c r="X775" i="62" s="1"/>
  <c r="Q775" i="62"/>
  <c r="L754" i="62"/>
  <c r="P754" i="62"/>
  <c r="T754" i="62"/>
  <c r="J754" i="62"/>
  <c r="Q754" i="62"/>
  <c r="V754" i="62"/>
  <c r="M754" i="62"/>
  <c r="R754" i="62"/>
  <c r="N754" i="62"/>
  <c r="W754" i="62" s="1"/>
  <c r="O754" i="62"/>
  <c r="L567" i="62"/>
  <c r="P567" i="62"/>
  <c r="T567" i="62"/>
  <c r="X567" i="62"/>
  <c r="H547" i="62"/>
  <c r="X547" i="62" s="1"/>
  <c r="N547" i="62"/>
  <c r="W547" i="62" s="1"/>
  <c r="V547" i="62"/>
  <c r="P547" i="62"/>
  <c r="J783" i="62"/>
  <c r="O783" i="62"/>
  <c r="S783" i="62"/>
  <c r="X783" i="62"/>
  <c r="L783" i="62"/>
  <c r="P783" i="62"/>
  <c r="T783" i="62"/>
  <c r="U769" i="62"/>
  <c r="M763" i="62"/>
  <c r="R763" i="62"/>
  <c r="U762" i="62"/>
  <c r="N759" i="62"/>
  <c r="W759" i="62" s="1"/>
  <c r="R759" i="62"/>
  <c r="V759" i="62"/>
  <c r="J752" i="62"/>
  <c r="O752" i="62"/>
  <c r="S752" i="62"/>
  <c r="L752" i="62"/>
  <c r="P752" i="62"/>
  <c r="T752" i="62"/>
  <c r="M752" i="62"/>
  <c r="U752" i="62"/>
  <c r="N752" i="62"/>
  <c r="W752" i="62" s="1"/>
  <c r="V752" i="62"/>
  <c r="L726" i="62"/>
  <c r="P726" i="62"/>
  <c r="T726" i="62"/>
  <c r="H726" i="62"/>
  <c r="X726" i="62" s="1"/>
  <c r="M726" i="62"/>
  <c r="Q726" i="62"/>
  <c r="U726" i="62"/>
  <c r="J726" i="62"/>
  <c r="S726" i="62"/>
  <c r="N726" i="62"/>
  <c r="W726" i="62" s="1"/>
  <c r="V726" i="62"/>
  <c r="L721" i="62"/>
  <c r="M721" i="62"/>
  <c r="R721" i="62"/>
  <c r="H721" i="62"/>
  <c r="X721" i="62" s="1"/>
  <c r="N721" i="62"/>
  <c r="W721" i="62" s="1"/>
  <c r="S721" i="62"/>
  <c r="J721" i="62"/>
  <c r="V721" i="62"/>
  <c r="O721" i="62"/>
  <c r="J814" i="62"/>
  <c r="N814" i="62"/>
  <c r="W814" i="62" s="1"/>
  <c r="R814" i="62"/>
  <c r="V814" i="62"/>
  <c r="J769" i="62"/>
  <c r="O769" i="62"/>
  <c r="S769" i="62"/>
  <c r="L769" i="62"/>
  <c r="P769" i="62"/>
  <c r="T769" i="62"/>
  <c r="X769" i="62"/>
  <c r="J762" i="62"/>
  <c r="O762" i="62"/>
  <c r="S762" i="62"/>
  <c r="L762" i="62"/>
  <c r="P762" i="62"/>
  <c r="T762" i="62"/>
  <c r="H809" i="62"/>
  <c r="X809" i="62" s="1"/>
  <c r="L809" i="62"/>
  <c r="T809" i="62"/>
  <c r="N809" i="62"/>
  <c r="W809" i="62" s="1"/>
  <c r="V809" i="62"/>
  <c r="P809" i="62"/>
  <c r="R809" i="62"/>
  <c r="T555" i="62"/>
  <c r="L555" i="62"/>
  <c r="T553" i="62"/>
  <c r="L553" i="62"/>
  <c r="U780" i="62"/>
  <c r="S779" i="62"/>
  <c r="O779" i="62"/>
  <c r="U776" i="62"/>
  <c r="W773" i="62"/>
  <c r="S773" i="62"/>
  <c r="O773" i="62"/>
  <c r="S771" i="62"/>
  <c r="O771" i="62"/>
  <c r="V756" i="62"/>
  <c r="Q756" i="62"/>
  <c r="S748" i="62"/>
  <c r="O744" i="62"/>
  <c r="T744" i="62"/>
  <c r="U743" i="62"/>
  <c r="U732" i="62"/>
  <c r="L727" i="62"/>
  <c r="J727" i="62"/>
  <c r="Q727" i="62"/>
  <c r="V727" i="62"/>
  <c r="M727" i="62"/>
  <c r="R727" i="62"/>
  <c r="J724" i="62"/>
  <c r="O724" i="62"/>
  <c r="S724" i="62"/>
  <c r="L724" i="62"/>
  <c r="P724" i="62"/>
  <c r="T724" i="62"/>
  <c r="J720" i="62"/>
  <c r="O720" i="62"/>
  <c r="S720" i="62"/>
  <c r="L720" i="62"/>
  <c r="Q720" i="62"/>
  <c r="V720" i="62"/>
  <c r="M720" i="62"/>
  <c r="R720" i="62"/>
  <c r="L717" i="62"/>
  <c r="H717" i="62"/>
  <c r="X717" i="62" s="1"/>
  <c r="N717" i="62"/>
  <c r="W717" i="62" s="1"/>
  <c r="S717" i="62"/>
  <c r="J717" i="62"/>
  <c r="R717" i="62"/>
  <c r="M717" i="62"/>
  <c r="U717" i="62"/>
  <c r="H693" i="62"/>
  <c r="X693" i="62" s="1"/>
  <c r="J693" i="62"/>
  <c r="P693" i="62"/>
  <c r="V693" i="62"/>
  <c r="L693" i="62"/>
  <c r="R693" i="62"/>
  <c r="O693" i="62"/>
  <c r="S693" i="62"/>
  <c r="J810" i="62"/>
  <c r="V810" i="62"/>
  <c r="N806" i="62"/>
  <c r="W806" i="62" s="1"/>
  <c r="V806" i="62"/>
  <c r="J756" i="62"/>
  <c r="O756" i="62"/>
  <c r="S756" i="62"/>
  <c r="N755" i="62"/>
  <c r="W755" i="62" s="1"/>
  <c r="V755" i="62"/>
  <c r="N751" i="62"/>
  <c r="W751" i="62" s="1"/>
  <c r="V751" i="62"/>
  <c r="L748" i="62"/>
  <c r="P748" i="62"/>
  <c r="T748" i="62"/>
  <c r="H748" i="62"/>
  <c r="X748" i="62" s="1"/>
  <c r="M748" i="62"/>
  <c r="Q748" i="62"/>
  <c r="U748" i="62"/>
  <c r="J743" i="62"/>
  <c r="O743" i="62"/>
  <c r="S743" i="62"/>
  <c r="L743" i="62"/>
  <c r="P743" i="62"/>
  <c r="T743" i="62"/>
  <c r="J732" i="62"/>
  <c r="O732" i="62"/>
  <c r="S732" i="62"/>
  <c r="L732" i="62"/>
  <c r="P732" i="62"/>
  <c r="T732" i="62"/>
  <c r="X732" i="62"/>
  <c r="J718" i="62"/>
  <c r="O718" i="62"/>
  <c r="S718" i="62"/>
  <c r="L718" i="62"/>
  <c r="Q718" i="62"/>
  <c r="V718" i="62"/>
  <c r="M718" i="62"/>
  <c r="R718" i="62"/>
  <c r="H813" i="62"/>
  <c r="X813" i="62" s="1"/>
  <c r="L813" i="62"/>
  <c r="T813" i="62"/>
  <c r="N813" i="62"/>
  <c r="W813" i="62" s="1"/>
  <c r="V813" i="62"/>
  <c r="P813" i="62"/>
  <c r="R813" i="62"/>
  <c r="N799" i="62"/>
  <c r="W799" i="62" s="1"/>
  <c r="L799" i="62"/>
  <c r="V799" i="62"/>
  <c r="P799" i="62"/>
  <c r="T799" i="62"/>
  <c r="H830" i="62"/>
  <c r="X830" i="62" s="1"/>
  <c r="N830" i="62"/>
  <c r="W830" i="62" s="1"/>
  <c r="V830" i="62"/>
  <c r="P830" i="62"/>
  <c r="L830" i="62"/>
  <c r="R830" i="62"/>
  <c r="N837" i="62"/>
  <c r="W837" i="62" s="1"/>
  <c r="R837" i="62"/>
  <c r="V837" i="62"/>
  <c r="S746" i="62"/>
  <c r="O746" i="62"/>
  <c r="S741" i="62"/>
  <c r="O741" i="62"/>
  <c r="S730" i="62"/>
  <c r="O730" i="62"/>
  <c r="V725" i="62"/>
  <c r="Q725" i="62"/>
  <c r="J725" i="62"/>
  <c r="S722" i="62"/>
  <c r="O722" i="62"/>
  <c r="L715" i="62"/>
  <c r="M715" i="62"/>
  <c r="R715" i="62"/>
  <c r="W715" i="62"/>
  <c r="L713" i="62"/>
  <c r="J713" i="62"/>
  <c r="Q713" i="62"/>
  <c r="V713" i="62"/>
  <c r="M713" i="62"/>
  <c r="R713" i="62"/>
  <c r="L704" i="62"/>
  <c r="P704" i="62"/>
  <c r="R704" i="62"/>
  <c r="N694" i="62"/>
  <c r="W694" i="62" s="1"/>
  <c r="R694" i="62"/>
  <c r="L804" i="62"/>
  <c r="N804" i="62"/>
  <c r="W804" i="62" s="1"/>
  <c r="R804" i="62"/>
  <c r="L803" i="62"/>
  <c r="T803" i="62"/>
  <c r="N803" i="62"/>
  <c r="W803" i="62" s="1"/>
  <c r="V803" i="62"/>
  <c r="L800" i="62"/>
  <c r="R800" i="62"/>
  <c r="V800" i="62"/>
  <c r="H832" i="62"/>
  <c r="X832" i="62" s="1"/>
  <c r="N832" i="62"/>
  <c r="W832" i="62" s="1"/>
  <c r="V832" i="62"/>
  <c r="P832" i="62"/>
  <c r="J829" i="62"/>
  <c r="V829" i="62"/>
  <c r="J812" i="62"/>
  <c r="R812" i="62"/>
  <c r="V812" i="62"/>
  <c r="H811" i="62"/>
  <c r="X811" i="62" s="1"/>
  <c r="N811" i="62"/>
  <c r="W811" i="62" s="1"/>
  <c r="V811" i="62"/>
  <c r="P811" i="62"/>
  <c r="J808" i="62"/>
  <c r="R808" i="62"/>
  <c r="V808" i="62"/>
  <c r="H807" i="62"/>
  <c r="X807" i="62" s="1"/>
  <c r="N807" i="62"/>
  <c r="W807" i="62" s="1"/>
  <c r="V807" i="62"/>
  <c r="P807" i="62"/>
  <c r="L801" i="62"/>
  <c r="P801" i="62"/>
  <c r="H792" i="62"/>
  <c r="X792" i="62" s="1"/>
  <c r="L792" i="62"/>
  <c r="T792" i="62"/>
  <c r="N792" i="62"/>
  <c r="W792" i="62" s="1"/>
  <c r="V792" i="62"/>
  <c r="M847" i="62"/>
  <c r="R847" i="62"/>
  <c r="U847" i="62"/>
  <c r="T706" i="62"/>
  <c r="L706" i="62"/>
  <c r="L705" i="62"/>
  <c r="V701" i="62"/>
  <c r="P701" i="62"/>
  <c r="J701" i="62"/>
  <c r="V699" i="62"/>
  <c r="P699" i="62"/>
  <c r="J699" i="62"/>
  <c r="V697" i="62"/>
  <c r="P697" i="62"/>
  <c r="J697" i="62"/>
  <c r="J818" i="62"/>
  <c r="N818" i="62"/>
  <c r="W818" i="62" s="1"/>
  <c r="R818" i="62"/>
  <c r="H817" i="62"/>
  <c r="X817" i="62" s="1"/>
  <c r="L817" i="62"/>
  <c r="T817" i="62"/>
  <c r="N817" i="62"/>
  <c r="W817" i="62" s="1"/>
  <c r="V817" i="62"/>
  <c r="P786" i="62"/>
  <c r="X828" i="62"/>
  <c r="P828" i="62"/>
  <c r="J825" i="62"/>
  <c r="V825" i="62"/>
  <c r="H834" i="62"/>
  <c r="J834" i="62"/>
  <c r="P834" i="62"/>
  <c r="V834" i="62"/>
  <c r="L834" i="62"/>
  <c r="R834" i="62"/>
  <c r="W834" i="62"/>
  <c r="T819" i="62"/>
  <c r="L819" i="62"/>
  <c r="V848" i="62"/>
  <c r="P848" i="62"/>
  <c r="J848" i="62"/>
  <c r="V844" i="62"/>
  <c r="P844" i="62"/>
  <c r="J844" i="62"/>
  <c r="U843" i="62"/>
  <c r="V840" i="62"/>
  <c r="P840" i="62"/>
  <c r="J840" i="62"/>
  <c r="V838" i="62"/>
  <c r="P838" i="62"/>
  <c r="J838" i="62"/>
  <c r="J845" i="62"/>
  <c r="O845" i="62"/>
  <c r="S845" i="62"/>
  <c r="W845" i="62"/>
  <c r="L845" i="62"/>
  <c r="P845" i="62"/>
  <c r="T845" i="62"/>
  <c r="X845" i="62"/>
  <c r="J847" i="62"/>
  <c r="O847" i="62"/>
  <c r="S847" i="62"/>
  <c r="L847" i="62"/>
  <c r="P847" i="62"/>
  <c r="T847" i="62"/>
  <c r="Q845" i="62"/>
  <c r="H845" i="62"/>
  <c r="J839" i="62"/>
  <c r="O839" i="62"/>
  <c r="S839" i="62"/>
  <c r="W839" i="62"/>
  <c r="H839" i="62"/>
  <c r="X839" i="62" s="1"/>
  <c r="M839" i="62"/>
  <c r="U839" i="62"/>
  <c r="L839" i="62"/>
  <c r="P839" i="62"/>
  <c r="T839" i="62"/>
  <c r="Q839" i="62"/>
  <c r="J833" i="62"/>
  <c r="O833" i="62"/>
  <c r="S833" i="62"/>
  <c r="W833" i="62"/>
  <c r="L833" i="62"/>
  <c r="P833" i="62"/>
  <c r="T833" i="62"/>
  <c r="H833" i="62"/>
  <c r="X833" i="62" s="1"/>
  <c r="M833" i="62"/>
  <c r="Q833" i="62"/>
  <c r="U833" i="62"/>
  <c r="Q847" i="62"/>
  <c r="H847" i="62"/>
  <c r="X847" i="62" s="1"/>
  <c r="V845" i="62"/>
  <c r="N845" i="62"/>
  <c r="V839" i="62"/>
  <c r="J835" i="62"/>
  <c r="O835" i="62"/>
  <c r="S835" i="62"/>
  <c r="W835" i="62"/>
  <c r="L835" i="62"/>
  <c r="P835" i="62"/>
  <c r="T835" i="62"/>
  <c r="H835" i="62"/>
  <c r="X835" i="62" s="1"/>
  <c r="M835" i="62"/>
  <c r="Q835" i="62"/>
  <c r="U835" i="62"/>
  <c r="V833" i="62"/>
  <c r="V847" i="62"/>
  <c r="N847" i="62"/>
  <c r="W847" i="62" s="1"/>
  <c r="U845" i="62"/>
  <c r="M845" i="62"/>
  <c r="J843" i="62"/>
  <c r="O843" i="62"/>
  <c r="S843" i="62"/>
  <c r="W843" i="62"/>
  <c r="L843" i="62"/>
  <c r="P843" i="62"/>
  <c r="T843" i="62"/>
  <c r="X843" i="62"/>
  <c r="J841" i="62"/>
  <c r="O841" i="62"/>
  <c r="S841" i="62"/>
  <c r="W841" i="62"/>
  <c r="H841" i="62"/>
  <c r="X841" i="62" s="1"/>
  <c r="M841" i="62"/>
  <c r="Q841" i="62"/>
  <c r="U841" i="62"/>
  <c r="L841" i="62"/>
  <c r="P841" i="62"/>
  <c r="T841" i="62"/>
  <c r="R839" i="62"/>
  <c r="J837" i="62"/>
  <c r="O837" i="62"/>
  <c r="S837" i="62"/>
  <c r="H837" i="62"/>
  <c r="X837" i="62" s="1"/>
  <c r="M837" i="62"/>
  <c r="Q837" i="62"/>
  <c r="U837" i="62"/>
  <c r="L837" i="62"/>
  <c r="P837" i="62"/>
  <c r="T837" i="62"/>
  <c r="V835" i="62"/>
  <c r="R833" i="62"/>
  <c r="U848" i="62"/>
  <c r="Q848" i="62"/>
  <c r="M848" i="62"/>
  <c r="U846" i="62"/>
  <c r="Q846" i="62"/>
  <c r="M846" i="62"/>
  <c r="U844" i="62"/>
  <c r="Q844" i="62"/>
  <c r="M844" i="62"/>
  <c r="U842" i="62"/>
  <c r="Q842" i="62"/>
  <c r="M842" i="62"/>
  <c r="U840" i="62"/>
  <c r="Q840" i="62"/>
  <c r="M840" i="62"/>
  <c r="U838" i="62"/>
  <c r="Q838" i="62"/>
  <c r="M838" i="62"/>
  <c r="U836" i="62"/>
  <c r="Q836" i="62"/>
  <c r="M836" i="62"/>
  <c r="U834" i="62"/>
  <c r="Q834" i="62"/>
  <c r="M834" i="62"/>
  <c r="S832" i="62"/>
  <c r="O832" i="62"/>
  <c r="J832" i="62"/>
  <c r="U831" i="62"/>
  <c r="Q831" i="62"/>
  <c r="M831" i="62"/>
  <c r="H831" i="62"/>
  <c r="S830" i="62"/>
  <c r="O830" i="62"/>
  <c r="J830" i="62"/>
  <c r="U829" i="62"/>
  <c r="Q829" i="62"/>
  <c r="M829" i="62"/>
  <c r="H829" i="62"/>
  <c r="X829" i="62" s="1"/>
  <c r="W828" i="62"/>
  <c r="S828" i="62"/>
  <c r="O828" i="62"/>
  <c r="J828" i="62"/>
  <c r="U827" i="62"/>
  <c r="Q827" i="62"/>
  <c r="M827" i="62"/>
  <c r="H827" i="62"/>
  <c r="S826" i="62"/>
  <c r="O826" i="62"/>
  <c r="J826" i="62"/>
  <c r="U825" i="62"/>
  <c r="Q825" i="62"/>
  <c r="M825" i="62"/>
  <c r="H825" i="62"/>
  <c r="X825" i="62" s="1"/>
  <c r="S824" i="62"/>
  <c r="O824" i="62"/>
  <c r="J824" i="62"/>
  <c r="U820" i="62"/>
  <c r="Q820" i="62"/>
  <c r="M820" i="62"/>
  <c r="H820" i="62"/>
  <c r="X820" i="62" s="1"/>
  <c r="W819" i="62"/>
  <c r="S819" i="62"/>
  <c r="O819" i="62"/>
  <c r="J819" i="62"/>
  <c r="U818" i="62"/>
  <c r="Q818" i="62"/>
  <c r="M818" i="62"/>
  <c r="H818" i="62"/>
  <c r="X818" i="62" s="1"/>
  <c r="S817" i="62"/>
  <c r="O817" i="62"/>
  <c r="J817" i="62"/>
  <c r="U816" i="62"/>
  <c r="Q816" i="62"/>
  <c r="M816" i="62"/>
  <c r="H816" i="62"/>
  <c r="X816" i="62" s="1"/>
  <c r="N831" i="62"/>
  <c r="N829" i="62"/>
  <c r="W829" i="62" s="1"/>
  <c r="V816" i="62"/>
  <c r="R816" i="62"/>
  <c r="N816" i="62"/>
  <c r="W816" i="62" s="1"/>
  <c r="X831" i="62"/>
  <c r="T831" i="62"/>
  <c r="P831" i="62"/>
  <c r="L831" i="62"/>
  <c r="T829" i="62"/>
  <c r="P829" i="62"/>
  <c r="L829" i="62"/>
  <c r="X827" i="62"/>
  <c r="T827" i="62"/>
  <c r="P827" i="62"/>
  <c r="L827" i="62"/>
  <c r="T825" i="62"/>
  <c r="P825" i="62"/>
  <c r="L825" i="62"/>
  <c r="T820" i="62"/>
  <c r="P820" i="62"/>
  <c r="L820" i="62"/>
  <c r="T818" i="62"/>
  <c r="P818" i="62"/>
  <c r="L818" i="62"/>
  <c r="T816" i="62"/>
  <c r="P816" i="62"/>
  <c r="L816" i="62"/>
  <c r="U832" i="62"/>
  <c r="Q832" i="62"/>
  <c r="M832" i="62"/>
  <c r="W831" i="62"/>
  <c r="S831" i="62"/>
  <c r="O831" i="62"/>
  <c r="U830" i="62"/>
  <c r="Q830" i="62"/>
  <c r="M830" i="62"/>
  <c r="S829" i="62"/>
  <c r="O829" i="62"/>
  <c r="U828" i="62"/>
  <c r="Q828" i="62"/>
  <c r="M828" i="62"/>
  <c r="W827" i="62"/>
  <c r="S827" i="62"/>
  <c r="O827" i="62"/>
  <c r="U826" i="62"/>
  <c r="Q826" i="62"/>
  <c r="M826" i="62"/>
  <c r="W825" i="62"/>
  <c r="S825" i="62"/>
  <c r="O825" i="62"/>
  <c r="U824" i="62"/>
  <c r="Q824" i="62"/>
  <c r="M824" i="62"/>
  <c r="S820" i="62"/>
  <c r="O820" i="62"/>
  <c r="U819" i="62"/>
  <c r="Q819" i="62"/>
  <c r="M819" i="62"/>
  <c r="S818" i="62"/>
  <c r="O818" i="62"/>
  <c r="U817" i="62"/>
  <c r="Q817" i="62"/>
  <c r="M817" i="62"/>
  <c r="S816" i="62"/>
  <c r="O816" i="62"/>
  <c r="J802" i="62"/>
  <c r="O802" i="62"/>
  <c r="S802" i="62"/>
  <c r="W802" i="62"/>
  <c r="H802" i="62"/>
  <c r="M802" i="62"/>
  <c r="Q802" i="62"/>
  <c r="U802" i="62"/>
  <c r="J791" i="62"/>
  <c r="O791" i="62"/>
  <c r="S791" i="62"/>
  <c r="L791" i="62"/>
  <c r="P791" i="62"/>
  <c r="T791" i="62"/>
  <c r="H791" i="62"/>
  <c r="X791" i="62" s="1"/>
  <c r="M791" i="62"/>
  <c r="Q791" i="62"/>
  <c r="U791" i="62"/>
  <c r="W815" i="62"/>
  <c r="S815" i="62"/>
  <c r="O815" i="62"/>
  <c r="J815" i="62"/>
  <c r="U814" i="62"/>
  <c r="Q814" i="62"/>
  <c r="M814" i="62"/>
  <c r="H814" i="62"/>
  <c r="X814" i="62" s="1"/>
  <c r="S813" i="62"/>
  <c r="O813" i="62"/>
  <c r="J813" i="62"/>
  <c r="U812" i="62"/>
  <c r="Q812" i="62"/>
  <c r="M812" i="62"/>
  <c r="H812" i="62"/>
  <c r="X812" i="62" s="1"/>
  <c r="S811" i="62"/>
  <c r="O811" i="62"/>
  <c r="J811" i="62"/>
  <c r="U810" i="62"/>
  <c r="Q810" i="62"/>
  <c r="M810" i="62"/>
  <c r="H810" i="62"/>
  <c r="X810" i="62" s="1"/>
  <c r="S809" i="62"/>
  <c r="O809" i="62"/>
  <c r="J809" i="62"/>
  <c r="U808" i="62"/>
  <c r="Q808" i="62"/>
  <c r="M808" i="62"/>
  <c r="H808" i="62"/>
  <c r="X808" i="62" s="1"/>
  <c r="S807" i="62"/>
  <c r="O807" i="62"/>
  <c r="J807" i="62"/>
  <c r="U806" i="62"/>
  <c r="P806" i="62"/>
  <c r="H805" i="62"/>
  <c r="M805" i="62"/>
  <c r="Q805" i="62"/>
  <c r="U805" i="62"/>
  <c r="J805" i="62"/>
  <c r="O805" i="62"/>
  <c r="S805" i="62"/>
  <c r="W805" i="62"/>
  <c r="T804" i="62"/>
  <c r="X802" i="62"/>
  <c r="P802" i="62"/>
  <c r="H801" i="62"/>
  <c r="X801" i="62" s="1"/>
  <c r="M801" i="62"/>
  <c r="Q801" i="62"/>
  <c r="U801" i="62"/>
  <c r="J801" i="62"/>
  <c r="O801" i="62"/>
  <c r="S801" i="62"/>
  <c r="T800" i="62"/>
  <c r="P798" i="62"/>
  <c r="H797" i="62"/>
  <c r="X797" i="62" s="1"/>
  <c r="M797" i="62"/>
  <c r="Q797" i="62"/>
  <c r="U797" i="62"/>
  <c r="J797" i="62"/>
  <c r="O797" i="62"/>
  <c r="S797" i="62"/>
  <c r="T796" i="62"/>
  <c r="V791" i="62"/>
  <c r="R810" i="62"/>
  <c r="N810" i="62"/>
  <c r="W810" i="62" s="1"/>
  <c r="R806" i="62"/>
  <c r="J787" i="62"/>
  <c r="O787" i="62"/>
  <c r="S787" i="62"/>
  <c r="L787" i="62"/>
  <c r="P787" i="62"/>
  <c r="T787" i="62"/>
  <c r="H787" i="62"/>
  <c r="X787" i="62" s="1"/>
  <c r="M787" i="62"/>
  <c r="Q787" i="62"/>
  <c r="U787" i="62"/>
  <c r="T814" i="62"/>
  <c r="P814" i="62"/>
  <c r="L814" i="62"/>
  <c r="T812" i="62"/>
  <c r="P812" i="62"/>
  <c r="L812" i="62"/>
  <c r="T810" i="62"/>
  <c r="P810" i="62"/>
  <c r="L810" i="62"/>
  <c r="T808" i="62"/>
  <c r="P808" i="62"/>
  <c r="L808" i="62"/>
  <c r="T806" i="62"/>
  <c r="J804" i="62"/>
  <c r="O804" i="62"/>
  <c r="S804" i="62"/>
  <c r="H804" i="62"/>
  <c r="X804" i="62" s="1"/>
  <c r="M804" i="62"/>
  <c r="Q804" i="62"/>
  <c r="U804" i="62"/>
  <c r="V802" i="62"/>
  <c r="N802" i="62"/>
  <c r="J800" i="62"/>
  <c r="O800" i="62"/>
  <c r="S800" i="62"/>
  <c r="H800" i="62"/>
  <c r="X800" i="62" s="1"/>
  <c r="M800" i="62"/>
  <c r="Q800" i="62"/>
  <c r="U800" i="62"/>
  <c r="V798" i="62"/>
  <c r="J796" i="62"/>
  <c r="O796" i="62"/>
  <c r="S796" i="62"/>
  <c r="H796" i="62"/>
  <c r="X796" i="62" s="1"/>
  <c r="M796" i="62"/>
  <c r="Q796" i="62"/>
  <c r="U796" i="62"/>
  <c r="R791" i="62"/>
  <c r="J789" i="62"/>
  <c r="O789" i="62"/>
  <c r="S789" i="62"/>
  <c r="L789" i="62"/>
  <c r="P789" i="62"/>
  <c r="T789" i="62"/>
  <c r="H789" i="62"/>
  <c r="X789" i="62" s="1"/>
  <c r="M789" i="62"/>
  <c r="Q789" i="62"/>
  <c r="U789" i="62"/>
  <c r="R787" i="62"/>
  <c r="J785" i="62"/>
  <c r="O785" i="62"/>
  <c r="S785" i="62"/>
  <c r="W785" i="62"/>
  <c r="L785" i="62"/>
  <c r="P785" i="62"/>
  <c r="T785" i="62"/>
  <c r="H785" i="62"/>
  <c r="X785" i="62" s="1"/>
  <c r="M785" i="62"/>
  <c r="Q785" i="62"/>
  <c r="U785" i="62"/>
  <c r="J806" i="62"/>
  <c r="O806" i="62"/>
  <c r="H806" i="62"/>
  <c r="X806" i="62" s="1"/>
  <c r="M806" i="62"/>
  <c r="Q806" i="62"/>
  <c r="R802" i="62"/>
  <c r="J798" i="62"/>
  <c r="O798" i="62"/>
  <c r="S798" i="62"/>
  <c r="W798" i="62"/>
  <c r="H798" i="62"/>
  <c r="X798" i="62" s="1"/>
  <c r="M798" i="62"/>
  <c r="Q798" i="62"/>
  <c r="U798" i="62"/>
  <c r="U815" i="62"/>
  <c r="Q815" i="62"/>
  <c r="M815" i="62"/>
  <c r="S814" i="62"/>
  <c r="O814" i="62"/>
  <c r="U813" i="62"/>
  <c r="Q813" i="62"/>
  <c r="M813" i="62"/>
  <c r="W812" i="62"/>
  <c r="S812" i="62"/>
  <c r="O812" i="62"/>
  <c r="U811" i="62"/>
  <c r="Q811" i="62"/>
  <c r="M811" i="62"/>
  <c r="S810" i="62"/>
  <c r="O810" i="62"/>
  <c r="U809" i="62"/>
  <c r="Q809" i="62"/>
  <c r="M809" i="62"/>
  <c r="W808" i="62"/>
  <c r="S808" i="62"/>
  <c r="O808" i="62"/>
  <c r="U807" i="62"/>
  <c r="Q807" i="62"/>
  <c r="M807" i="62"/>
  <c r="S806" i="62"/>
  <c r="L806" i="62"/>
  <c r="V805" i="62"/>
  <c r="N805" i="62"/>
  <c r="P804" i="62"/>
  <c r="H803" i="62"/>
  <c r="X803" i="62" s="1"/>
  <c r="M803" i="62"/>
  <c r="Q803" i="62"/>
  <c r="U803" i="62"/>
  <c r="J803" i="62"/>
  <c r="O803" i="62"/>
  <c r="S803" i="62"/>
  <c r="T802" i="62"/>
  <c r="L802" i="62"/>
  <c r="V801" i="62"/>
  <c r="N801" i="62"/>
  <c r="W801" i="62" s="1"/>
  <c r="P800" i="62"/>
  <c r="H799" i="62"/>
  <c r="X799" i="62" s="1"/>
  <c r="M799" i="62"/>
  <c r="Q799" i="62"/>
  <c r="U799" i="62"/>
  <c r="J799" i="62"/>
  <c r="O799" i="62"/>
  <c r="S799" i="62"/>
  <c r="T798" i="62"/>
  <c r="L798" i="62"/>
  <c r="N797" i="62"/>
  <c r="W797" i="62" s="1"/>
  <c r="P796" i="62"/>
  <c r="N791" i="62"/>
  <c r="W791" i="62" s="1"/>
  <c r="V789" i="62"/>
  <c r="N787" i="62"/>
  <c r="W787" i="62" s="1"/>
  <c r="V785" i="62"/>
  <c r="S792" i="62"/>
  <c r="O792" i="62"/>
  <c r="J792" i="62"/>
  <c r="W790" i="62"/>
  <c r="S790" i="62"/>
  <c r="O790" i="62"/>
  <c r="J790" i="62"/>
  <c r="S788" i="62"/>
  <c r="O788" i="62"/>
  <c r="J788" i="62"/>
  <c r="S786" i="62"/>
  <c r="O786" i="62"/>
  <c r="J786" i="62"/>
  <c r="U792" i="62"/>
  <c r="Q792" i="62"/>
  <c r="M792" i="62"/>
  <c r="U790" i="62"/>
  <c r="Q790" i="62"/>
  <c r="M790" i="62"/>
  <c r="U788" i="62"/>
  <c r="Q788" i="62"/>
  <c r="M788" i="62"/>
  <c r="U786" i="62"/>
  <c r="Q786" i="62"/>
  <c r="M786" i="62"/>
  <c r="N784" i="62"/>
  <c r="W784" i="62" s="1"/>
  <c r="R772" i="62"/>
  <c r="L742" i="62"/>
  <c r="P742" i="62"/>
  <c r="T742" i="62"/>
  <c r="J742" i="62"/>
  <c r="Q742" i="62"/>
  <c r="V742" i="62"/>
  <c r="M742" i="62"/>
  <c r="R742" i="62"/>
  <c r="H742" i="62"/>
  <c r="X742" i="62" s="1"/>
  <c r="N742" i="62"/>
  <c r="W742" i="62" s="1"/>
  <c r="S742" i="62"/>
  <c r="U784" i="62"/>
  <c r="Q784" i="62"/>
  <c r="M784" i="62"/>
  <c r="H784" i="62"/>
  <c r="X784" i="62" s="1"/>
  <c r="U782" i="62"/>
  <c r="Q782" i="62"/>
  <c r="M782" i="62"/>
  <c r="H782" i="62"/>
  <c r="X782" i="62" s="1"/>
  <c r="Q778" i="62"/>
  <c r="H778" i="62"/>
  <c r="X778" i="62" s="1"/>
  <c r="J774" i="62"/>
  <c r="O774" i="62"/>
  <c r="S774" i="62"/>
  <c r="L774" i="62"/>
  <c r="P774" i="62"/>
  <c r="T774" i="62"/>
  <c r="Q772" i="62"/>
  <c r="J763" i="62"/>
  <c r="O763" i="62"/>
  <c r="S763" i="62"/>
  <c r="L763" i="62"/>
  <c r="P763" i="62"/>
  <c r="T763" i="62"/>
  <c r="J761" i="62"/>
  <c r="O761" i="62"/>
  <c r="S761" i="62"/>
  <c r="W761" i="62"/>
  <c r="L761" i="62"/>
  <c r="P761" i="62"/>
  <c r="T761" i="62"/>
  <c r="X761" i="62"/>
  <c r="H761" i="62"/>
  <c r="M761" i="62"/>
  <c r="Q761" i="62"/>
  <c r="U761" i="62"/>
  <c r="J757" i="62"/>
  <c r="O757" i="62"/>
  <c r="S757" i="62"/>
  <c r="W757" i="62"/>
  <c r="L757" i="62"/>
  <c r="P757" i="62"/>
  <c r="T757" i="62"/>
  <c r="H757" i="62"/>
  <c r="X757" i="62" s="1"/>
  <c r="M757" i="62"/>
  <c r="Q757" i="62"/>
  <c r="U757" i="62"/>
  <c r="J753" i="62"/>
  <c r="O753" i="62"/>
  <c r="S753" i="62"/>
  <c r="W753" i="62"/>
  <c r="L753" i="62"/>
  <c r="P753" i="62"/>
  <c r="T753" i="62"/>
  <c r="H753" i="62"/>
  <c r="X753" i="62" s="1"/>
  <c r="M753" i="62"/>
  <c r="Q753" i="62"/>
  <c r="U753" i="62"/>
  <c r="J749" i="62"/>
  <c r="O749" i="62"/>
  <c r="S749" i="62"/>
  <c r="W749" i="62"/>
  <c r="L749" i="62"/>
  <c r="P749" i="62"/>
  <c r="T749" i="62"/>
  <c r="H749" i="62"/>
  <c r="X749" i="62" s="1"/>
  <c r="M749" i="62"/>
  <c r="Q749" i="62"/>
  <c r="U749" i="62"/>
  <c r="J745" i="62"/>
  <c r="O745" i="62"/>
  <c r="S745" i="62"/>
  <c r="W745" i="62"/>
  <c r="L745" i="62"/>
  <c r="P745" i="62"/>
  <c r="T745" i="62"/>
  <c r="H745" i="62"/>
  <c r="X745" i="62" s="1"/>
  <c r="M745" i="62"/>
  <c r="Q745" i="62"/>
  <c r="U745" i="62"/>
  <c r="L740" i="62"/>
  <c r="P740" i="62"/>
  <c r="T740" i="62"/>
  <c r="J740" i="62"/>
  <c r="Q740" i="62"/>
  <c r="V740" i="62"/>
  <c r="M740" i="62"/>
  <c r="R740" i="62"/>
  <c r="H740" i="62"/>
  <c r="X740" i="62" s="1"/>
  <c r="N740" i="62"/>
  <c r="W740" i="62" s="1"/>
  <c r="S740" i="62"/>
  <c r="R778" i="62"/>
  <c r="J772" i="62"/>
  <c r="O772" i="62"/>
  <c r="S772" i="62"/>
  <c r="L772" i="62"/>
  <c r="P772" i="62"/>
  <c r="T772" i="62"/>
  <c r="X772" i="62"/>
  <c r="T784" i="62"/>
  <c r="P784" i="62"/>
  <c r="L784" i="62"/>
  <c r="T782" i="62"/>
  <c r="P782" i="62"/>
  <c r="L782" i="62"/>
  <c r="J780" i="62"/>
  <c r="O780" i="62"/>
  <c r="S780" i="62"/>
  <c r="L780" i="62"/>
  <c r="P780" i="62"/>
  <c r="T780" i="62"/>
  <c r="V778" i="62"/>
  <c r="J776" i="62"/>
  <c r="O776" i="62"/>
  <c r="S776" i="62"/>
  <c r="W776" i="62"/>
  <c r="L776" i="62"/>
  <c r="P776" i="62"/>
  <c r="T776" i="62"/>
  <c r="X776" i="62"/>
  <c r="Q774" i="62"/>
  <c r="H774" i="62"/>
  <c r="X774" i="62" s="1"/>
  <c r="V772" i="62"/>
  <c r="N772" i="62"/>
  <c r="W772" i="62" s="1"/>
  <c r="U770" i="62"/>
  <c r="J768" i="62"/>
  <c r="O768" i="62"/>
  <c r="S768" i="62"/>
  <c r="L768" i="62"/>
  <c r="P768" i="62"/>
  <c r="T768" i="62"/>
  <c r="Q763" i="62"/>
  <c r="H763" i="62"/>
  <c r="X763" i="62" s="1"/>
  <c r="V761" i="62"/>
  <c r="V757" i="62"/>
  <c r="V753" i="62"/>
  <c r="V749" i="62"/>
  <c r="V745" i="62"/>
  <c r="U742" i="62"/>
  <c r="L735" i="62"/>
  <c r="P735" i="62"/>
  <c r="T735" i="62"/>
  <c r="X735" i="62"/>
  <c r="J735" i="62"/>
  <c r="Q735" i="62"/>
  <c r="V735" i="62"/>
  <c r="M735" i="62"/>
  <c r="R735" i="62"/>
  <c r="W735" i="62"/>
  <c r="H735" i="62"/>
  <c r="N735" i="62"/>
  <c r="S735" i="62"/>
  <c r="J778" i="62"/>
  <c r="O778" i="62"/>
  <c r="S778" i="62"/>
  <c r="W778" i="62"/>
  <c r="L778" i="62"/>
  <c r="P778" i="62"/>
  <c r="T778" i="62"/>
  <c r="S784" i="62"/>
  <c r="O784" i="62"/>
  <c r="S782" i="62"/>
  <c r="O782" i="62"/>
  <c r="U778" i="62"/>
  <c r="M778" i="62"/>
  <c r="V774" i="62"/>
  <c r="N774" i="62"/>
  <c r="W774" i="62" s="1"/>
  <c r="U772" i="62"/>
  <c r="M772" i="62"/>
  <c r="J770" i="62"/>
  <c r="O770" i="62"/>
  <c r="S770" i="62"/>
  <c r="L770" i="62"/>
  <c r="P770" i="62"/>
  <c r="T770" i="62"/>
  <c r="V763" i="62"/>
  <c r="N763" i="62"/>
  <c r="W763" i="62" s="1"/>
  <c r="R761" i="62"/>
  <c r="J759" i="62"/>
  <c r="O759" i="62"/>
  <c r="S759" i="62"/>
  <c r="L759" i="62"/>
  <c r="P759" i="62"/>
  <c r="T759" i="62"/>
  <c r="H759" i="62"/>
  <c r="X759" i="62" s="1"/>
  <c r="M759" i="62"/>
  <c r="Q759" i="62"/>
  <c r="U759" i="62"/>
  <c r="R757" i="62"/>
  <c r="J755" i="62"/>
  <c r="O755" i="62"/>
  <c r="S755" i="62"/>
  <c r="L755" i="62"/>
  <c r="P755" i="62"/>
  <c r="T755" i="62"/>
  <c r="H755" i="62"/>
  <c r="X755" i="62" s="1"/>
  <c r="M755" i="62"/>
  <c r="Q755" i="62"/>
  <c r="U755" i="62"/>
  <c r="R753" i="62"/>
  <c r="J751" i="62"/>
  <c r="O751" i="62"/>
  <c r="S751" i="62"/>
  <c r="L751" i="62"/>
  <c r="P751" i="62"/>
  <c r="T751" i="62"/>
  <c r="H751" i="62"/>
  <c r="X751" i="62" s="1"/>
  <c r="M751" i="62"/>
  <c r="Q751" i="62"/>
  <c r="U751" i="62"/>
  <c r="R749" i="62"/>
  <c r="J747" i="62"/>
  <c r="O747" i="62"/>
  <c r="S747" i="62"/>
  <c r="W747" i="62"/>
  <c r="L747" i="62"/>
  <c r="P747" i="62"/>
  <c r="T747" i="62"/>
  <c r="H747" i="62"/>
  <c r="X747" i="62" s="1"/>
  <c r="M747" i="62"/>
  <c r="Q747" i="62"/>
  <c r="U747" i="62"/>
  <c r="R745" i="62"/>
  <c r="L744" i="62"/>
  <c r="P744" i="62"/>
  <c r="J744" i="62"/>
  <c r="Q744" i="62"/>
  <c r="U744" i="62"/>
  <c r="M744" i="62"/>
  <c r="R744" i="62"/>
  <c r="V744" i="62"/>
  <c r="H744" i="62"/>
  <c r="X744" i="62" s="1"/>
  <c r="N744" i="62"/>
  <c r="W744" i="62" s="1"/>
  <c r="S744" i="62"/>
  <c r="O742" i="62"/>
  <c r="U740" i="62"/>
  <c r="H712" i="62"/>
  <c r="X712" i="62" s="1"/>
  <c r="M712" i="62"/>
  <c r="J712" i="62"/>
  <c r="P712" i="62"/>
  <c r="T712" i="62"/>
  <c r="L712" i="62"/>
  <c r="Q712" i="62"/>
  <c r="U712" i="62"/>
  <c r="N712" i="62"/>
  <c r="W712" i="62" s="1"/>
  <c r="R712" i="62"/>
  <c r="V712" i="62"/>
  <c r="J708" i="62"/>
  <c r="O708" i="62"/>
  <c r="S708" i="62"/>
  <c r="L708" i="62"/>
  <c r="Q708" i="62"/>
  <c r="V708" i="62"/>
  <c r="M708" i="62"/>
  <c r="R708" i="62"/>
  <c r="H708" i="62"/>
  <c r="X708" i="62" s="1"/>
  <c r="N708" i="62"/>
  <c r="W708" i="62" s="1"/>
  <c r="T708" i="62"/>
  <c r="J700" i="62"/>
  <c r="O700" i="62"/>
  <c r="S700" i="62"/>
  <c r="L700" i="62"/>
  <c r="P700" i="62"/>
  <c r="T700" i="62"/>
  <c r="M700" i="62"/>
  <c r="U700" i="62"/>
  <c r="N700" i="62"/>
  <c r="W700" i="62" s="1"/>
  <c r="V700" i="62"/>
  <c r="H700" i="62"/>
  <c r="X700" i="62" s="1"/>
  <c r="Q700" i="62"/>
  <c r="J696" i="62"/>
  <c r="O696" i="62"/>
  <c r="S696" i="62"/>
  <c r="L696" i="62"/>
  <c r="P696" i="62"/>
  <c r="T696" i="62"/>
  <c r="H696" i="62"/>
  <c r="X696" i="62" s="1"/>
  <c r="M696" i="62"/>
  <c r="Q696" i="62"/>
  <c r="N696" i="62"/>
  <c r="W696" i="62" s="1"/>
  <c r="R696" i="62"/>
  <c r="U696" i="62"/>
  <c r="S712" i="62"/>
  <c r="U708" i="62"/>
  <c r="T733" i="62"/>
  <c r="P733" i="62"/>
  <c r="T731" i="62"/>
  <c r="P731" i="62"/>
  <c r="T729" i="62"/>
  <c r="P729" i="62"/>
  <c r="T727" i="62"/>
  <c r="P727" i="62"/>
  <c r="T725" i="62"/>
  <c r="P725" i="62"/>
  <c r="T723" i="62"/>
  <c r="P723" i="62"/>
  <c r="T721" i="62"/>
  <c r="P721" i="62"/>
  <c r="T719" i="62"/>
  <c r="P719" i="62"/>
  <c r="T717" i="62"/>
  <c r="P717" i="62"/>
  <c r="T715" i="62"/>
  <c r="P715" i="62"/>
  <c r="T713" i="62"/>
  <c r="P713" i="62"/>
  <c r="R707" i="62"/>
  <c r="L707" i="62"/>
  <c r="X706" i="62"/>
  <c r="R706" i="62"/>
  <c r="V705" i="62"/>
  <c r="P705" i="62"/>
  <c r="V704" i="62"/>
  <c r="Q704" i="62"/>
  <c r="J702" i="62"/>
  <c r="O702" i="62"/>
  <c r="S702" i="62"/>
  <c r="L702" i="62"/>
  <c r="P702" i="62"/>
  <c r="T702" i="62"/>
  <c r="V698" i="62"/>
  <c r="J692" i="62"/>
  <c r="O692" i="62"/>
  <c r="S692" i="62"/>
  <c r="W692" i="62"/>
  <c r="L692" i="62"/>
  <c r="P692" i="62"/>
  <c r="T692" i="62"/>
  <c r="H692" i="62"/>
  <c r="X692" i="62" s="1"/>
  <c r="M692" i="62"/>
  <c r="Q692" i="62"/>
  <c r="U692" i="62"/>
  <c r="J690" i="62"/>
  <c r="O690" i="62"/>
  <c r="S690" i="62"/>
  <c r="W690" i="62"/>
  <c r="L690" i="62"/>
  <c r="P690" i="62"/>
  <c r="T690" i="62"/>
  <c r="H690" i="62"/>
  <c r="X690" i="62" s="1"/>
  <c r="M690" i="62"/>
  <c r="Q690" i="62"/>
  <c r="U690" i="62"/>
  <c r="V707" i="62"/>
  <c r="P707" i="62"/>
  <c r="H705" i="62"/>
  <c r="X705" i="62" s="1"/>
  <c r="M705" i="62"/>
  <c r="Q705" i="62"/>
  <c r="U705" i="62"/>
  <c r="J704" i="62"/>
  <c r="O704" i="62"/>
  <c r="S704" i="62"/>
  <c r="W695" i="62"/>
  <c r="V692" i="62"/>
  <c r="V690" i="62"/>
  <c r="H707" i="62"/>
  <c r="X707" i="62" s="1"/>
  <c r="M707" i="62"/>
  <c r="Q707" i="62"/>
  <c r="U707" i="62"/>
  <c r="J706" i="62"/>
  <c r="O706" i="62"/>
  <c r="S706" i="62"/>
  <c r="S705" i="62"/>
  <c r="N705" i="62"/>
  <c r="W705" i="62" s="1"/>
  <c r="T704" i="62"/>
  <c r="N704" i="62"/>
  <c r="W704" i="62" s="1"/>
  <c r="H704" i="62"/>
  <c r="X704" i="62" s="1"/>
  <c r="J698" i="62"/>
  <c r="O698" i="62"/>
  <c r="S698" i="62"/>
  <c r="L698" i="62"/>
  <c r="P698" i="62"/>
  <c r="T698" i="62"/>
  <c r="J694" i="62"/>
  <c r="O694" i="62"/>
  <c r="S694" i="62"/>
  <c r="L694" i="62"/>
  <c r="P694" i="62"/>
  <c r="T694" i="62"/>
  <c r="H694" i="62"/>
  <c r="X694" i="62" s="1"/>
  <c r="M694" i="62"/>
  <c r="Q694" i="62"/>
  <c r="U694" i="62"/>
  <c r="R692" i="62"/>
  <c r="R690" i="62"/>
  <c r="U703" i="62"/>
  <c r="Q703" i="62"/>
  <c r="M703" i="62"/>
  <c r="U701" i="62"/>
  <c r="Q701" i="62"/>
  <c r="M701" i="62"/>
  <c r="U699" i="62"/>
  <c r="Q699" i="62"/>
  <c r="M699" i="62"/>
  <c r="U697" i="62"/>
  <c r="Q697" i="62"/>
  <c r="M697" i="62"/>
  <c r="Q695" i="62"/>
  <c r="M695" i="62"/>
  <c r="U693" i="62"/>
  <c r="Q693" i="62"/>
  <c r="M693" i="62"/>
  <c r="M691" i="62"/>
  <c r="J686" i="62"/>
  <c r="O686" i="62"/>
  <c r="S686" i="62"/>
  <c r="L686" i="62"/>
  <c r="P686" i="62"/>
  <c r="T686" i="62"/>
  <c r="L631" i="62"/>
  <c r="P631" i="62"/>
  <c r="T631" i="62"/>
  <c r="H631" i="62"/>
  <c r="X631" i="62" s="1"/>
  <c r="M631" i="62"/>
  <c r="Q631" i="62"/>
  <c r="U631" i="62"/>
  <c r="J631" i="62"/>
  <c r="S631" i="62"/>
  <c r="O631" i="62"/>
  <c r="N631" i="62"/>
  <c r="W631" i="62" s="1"/>
  <c r="V631" i="62"/>
  <c r="L610" i="62"/>
  <c r="P610" i="62"/>
  <c r="T610" i="62"/>
  <c r="H610" i="62"/>
  <c r="X610" i="62" s="1"/>
  <c r="M610" i="62"/>
  <c r="Q610" i="62"/>
  <c r="U610" i="62"/>
  <c r="J610" i="62"/>
  <c r="S610" i="62"/>
  <c r="O610" i="62"/>
  <c r="N610" i="62"/>
  <c r="W610" i="62" s="1"/>
  <c r="V610" i="62"/>
  <c r="J556" i="62"/>
  <c r="O556" i="62"/>
  <c r="S556" i="62"/>
  <c r="H556" i="62"/>
  <c r="X556" i="62" s="1"/>
  <c r="M556" i="62"/>
  <c r="Q556" i="62"/>
  <c r="U556" i="62"/>
  <c r="L556" i="62"/>
  <c r="T556" i="62"/>
  <c r="N556" i="62"/>
  <c r="W556" i="62" s="1"/>
  <c r="V556" i="62"/>
  <c r="P556" i="62"/>
  <c r="R556" i="62"/>
  <c r="J688" i="62"/>
  <c r="O688" i="62"/>
  <c r="S688" i="62"/>
  <c r="L688" i="62"/>
  <c r="P688" i="62"/>
  <c r="T688" i="62"/>
  <c r="Q686" i="62"/>
  <c r="H686" i="62"/>
  <c r="X686" i="62" s="1"/>
  <c r="W670" i="62"/>
  <c r="V661" i="62"/>
  <c r="L618" i="62"/>
  <c r="P618" i="62"/>
  <c r="T618" i="62"/>
  <c r="H618" i="62"/>
  <c r="X618" i="62" s="1"/>
  <c r="M618" i="62"/>
  <c r="Q618" i="62"/>
  <c r="U618" i="62"/>
  <c r="J618" i="62"/>
  <c r="S618" i="62"/>
  <c r="O618" i="62"/>
  <c r="N618" i="62"/>
  <c r="W618" i="62" s="1"/>
  <c r="V618" i="62"/>
  <c r="Q688" i="62"/>
  <c r="H688" i="62"/>
  <c r="X688" i="62" s="1"/>
  <c r="V686" i="62"/>
  <c r="N686" i="62"/>
  <c r="W686" i="62" s="1"/>
  <c r="J684" i="62"/>
  <c r="O684" i="62"/>
  <c r="S684" i="62"/>
  <c r="L684" i="62"/>
  <c r="P684" i="62"/>
  <c r="T684" i="62"/>
  <c r="V679" i="62"/>
  <c r="J669" i="62"/>
  <c r="O669" i="62"/>
  <c r="S669" i="62"/>
  <c r="W669" i="62"/>
  <c r="H669" i="62"/>
  <c r="X669" i="62" s="1"/>
  <c r="M669" i="62"/>
  <c r="Q669" i="62"/>
  <c r="U669" i="62"/>
  <c r="L669" i="62"/>
  <c r="P669" i="62"/>
  <c r="T669" i="62"/>
  <c r="J665" i="62"/>
  <c r="O665" i="62"/>
  <c r="S665" i="62"/>
  <c r="W665" i="62"/>
  <c r="L665" i="62"/>
  <c r="P665" i="62"/>
  <c r="T665" i="62"/>
  <c r="H665" i="62"/>
  <c r="X665" i="62" s="1"/>
  <c r="M665" i="62"/>
  <c r="Q665" i="62"/>
  <c r="U665" i="62"/>
  <c r="J679" i="62"/>
  <c r="O679" i="62"/>
  <c r="S679" i="62"/>
  <c r="W679" i="62"/>
  <c r="L679" i="62"/>
  <c r="P679" i="62"/>
  <c r="T679" i="62"/>
  <c r="J671" i="62"/>
  <c r="O671" i="62"/>
  <c r="S671" i="62"/>
  <c r="L671" i="62"/>
  <c r="P671" i="62"/>
  <c r="T671" i="62"/>
  <c r="H671" i="62"/>
  <c r="X671" i="62" s="1"/>
  <c r="M671" i="62"/>
  <c r="Q671" i="62"/>
  <c r="U671" i="62"/>
  <c r="J667" i="62"/>
  <c r="O667" i="62"/>
  <c r="S667" i="62"/>
  <c r="H667" i="62"/>
  <c r="X667" i="62" s="1"/>
  <c r="M667" i="62"/>
  <c r="Q667" i="62"/>
  <c r="U667" i="62"/>
  <c r="L667" i="62"/>
  <c r="P667" i="62"/>
  <c r="T667" i="62"/>
  <c r="J661" i="62"/>
  <c r="O661" i="62"/>
  <c r="S661" i="62"/>
  <c r="L661" i="62"/>
  <c r="P661" i="62"/>
  <c r="T661" i="62"/>
  <c r="H661" i="62"/>
  <c r="X661" i="62" s="1"/>
  <c r="M661" i="62"/>
  <c r="Q661" i="62"/>
  <c r="U661" i="62"/>
  <c r="R688" i="62"/>
  <c r="Q679" i="62"/>
  <c r="H679" i="62"/>
  <c r="X679" i="62" s="1"/>
  <c r="J675" i="62"/>
  <c r="O675" i="62"/>
  <c r="S675" i="62"/>
  <c r="L675" i="62"/>
  <c r="P675" i="62"/>
  <c r="T675" i="62"/>
  <c r="H675" i="62"/>
  <c r="X675" i="62" s="1"/>
  <c r="M675" i="62"/>
  <c r="Q675" i="62"/>
  <c r="U675" i="62"/>
  <c r="V671" i="62"/>
  <c r="V667" i="62"/>
  <c r="L639" i="62"/>
  <c r="P639" i="62"/>
  <c r="T639" i="62"/>
  <c r="H639" i="62"/>
  <c r="X639" i="62" s="1"/>
  <c r="M639" i="62"/>
  <c r="Q639" i="62"/>
  <c r="U639" i="62"/>
  <c r="J639" i="62"/>
  <c r="S639" i="62"/>
  <c r="N639" i="62"/>
  <c r="W639" i="62" s="1"/>
  <c r="V639" i="62"/>
  <c r="O639" i="62"/>
  <c r="V688" i="62"/>
  <c r="N688" i="62"/>
  <c r="W688" i="62" s="1"/>
  <c r="U686" i="62"/>
  <c r="M686" i="62"/>
  <c r="U679" i="62"/>
  <c r="M679" i="62"/>
  <c r="J677" i="62"/>
  <c r="O677" i="62"/>
  <c r="S677" i="62"/>
  <c r="W677" i="62"/>
  <c r="L677" i="62"/>
  <c r="P677" i="62"/>
  <c r="T677" i="62"/>
  <c r="H677" i="62"/>
  <c r="X677" i="62" s="1"/>
  <c r="M677" i="62"/>
  <c r="Q677" i="62"/>
  <c r="U677" i="62"/>
  <c r="R675" i="62"/>
  <c r="J673" i="62"/>
  <c r="O673" i="62"/>
  <c r="S673" i="62"/>
  <c r="W673" i="62"/>
  <c r="H673" i="62"/>
  <c r="X673" i="62" s="1"/>
  <c r="M673" i="62"/>
  <c r="Q673" i="62"/>
  <c r="U673" i="62"/>
  <c r="L673" i="62"/>
  <c r="P673" i="62"/>
  <c r="T673" i="62"/>
  <c r="N671" i="62"/>
  <c r="W671" i="62" s="1"/>
  <c r="N667" i="62"/>
  <c r="W667" i="62" s="1"/>
  <c r="J663" i="62"/>
  <c r="O663" i="62"/>
  <c r="S663" i="62"/>
  <c r="H663" i="62"/>
  <c r="X663" i="62" s="1"/>
  <c r="M663" i="62"/>
  <c r="Q663" i="62"/>
  <c r="U663" i="62"/>
  <c r="L663" i="62"/>
  <c r="P663" i="62"/>
  <c r="T663" i="62"/>
  <c r="N661" i="62"/>
  <c r="W661" i="62" s="1"/>
  <c r="R631" i="62"/>
  <c r="R610" i="62"/>
  <c r="L641" i="62"/>
  <c r="P641" i="62"/>
  <c r="T641" i="62"/>
  <c r="H641" i="62"/>
  <c r="X641" i="62" s="1"/>
  <c r="M641" i="62"/>
  <c r="Q641" i="62"/>
  <c r="U641" i="62"/>
  <c r="L658" i="62"/>
  <c r="P658" i="62"/>
  <c r="T658" i="62"/>
  <c r="L656" i="62"/>
  <c r="P656" i="62"/>
  <c r="T656" i="62"/>
  <c r="X656" i="62"/>
  <c r="L651" i="62"/>
  <c r="P651" i="62"/>
  <c r="T651" i="62"/>
  <c r="L649" i="62"/>
  <c r="P649" i="62"/>
  <c r="T649" i="62"/>
  <c r="L647" i="62"/>
  <c r="P647" i="62"/>
  <c r="T647" i="62"/>
  <c r="S645" i="62"/>
  <c r="L643" i="62"/>
  <c r="P643" i="62"/>
  <c r="T643" i="62"/>
  <c r="H643" i="62"/>
  <c r="X643" i="62" s="1"/>
  <c r="M643" i="62"/>
  <c r="Q643" i="62"/>
  <c r="U643" i="62"/>
  <c r="O641" i="62"/>
  <c r="S637" i="62"/>
  <c r="L635" i="62"/>
  <c r="P635" i="62"/>
  <c r="T635" i="62"/>
  <c r="H635" i="62"/>
  <c r="X635" i="62" s="1"/>
  <c r="M635" i="62"/>
  <c r="Q635" i="62"/>
  <c r="U635" i="62"/>
  <c r="S629" i="62"/>
  <c r="L622" i="62"/>
  <c r="P622" i="62"/>
  <c r="T622" i="62"/>
  <c r="H622" i="62"/>
  <c r="X622" i="62" s="1"/>
  <c r="M622" i="62"/>
  <c r="Q622" i="62"/>
  <c r="U622" i="62"/>
  <c r="S616" i="62"/>
  <c r="L614" i="62"/>
  <c r="P614" i="62"/>
  <c r="T614" i="62"/>
  <c r="H614" i="62"/>
  <c r="X614" i="62" s="1"/>
  <c r="M614" i="62"/>
  <c r="Q614" i="62"/>
  <c r="U614" i="62"/>
  <c r="R641" i="62"/>
  <c r="L633" i="62"/>
  <c r="P633" i="62"/>
  <c r="T633" i="62"/>
  <c r="H633" i="62"/>
  <c r="X633" i="62" s="1"/>
  <c r="M633" i="62"/>
  <c r="Q633" i="62"/>
  <c r="U633" i="62"/>
  <c r="L620" i="62"/>
  <c r="P620" i="62"/>
  <c r="T620" i="62"/>
  <c r="H620" i="62"/>
  <c r="X620" i="62" s="1"/>
  <c r="M620" i="62"/>
  <c r="Q620" i="62"/>
  <c r="U620" i="62"/>
  <c r="L612" i="62"/>
  <c r="P612" i="62"/>
  <c r="T612" i="62"/>
  <c r="H612" i="62"/>
  <c r="X612" i="62" s="1"/>
  <c r="M612" i="62"/>
  <c r="Q612" i="62"/>
  <c r="U612" i="62"/>
  <c r="U689" i="62"/>
  <c r="Q689" i="62"/>
  <c r="M689" i="62"/>
  <c r="U687" i="62"/>
  <c r="Q687" i="62"/>
  <c r="M687" i="62"/>
  <c r="U685" i="62"/>
  <c r="Q685" i="62"/>
  <c r="M685" i="62"/>
  <c r="U680" i="62"/>
  <c r="Q680" i="62"/>
  <c r="M680" i="62"/>
  <c r="U678" i="62"/>
  <c r="Q678" i="62"/>
  <c r="M678" i="62"/>
  <c r="U676" i="62"/>
  <c r="Q676" i="62"/>
  <c r="M676" i="62"/>
  <c r="L645" i="62"/>
  <c r="P645" i="62"/>
  <c r="T645" i="62"/>
  <c r="X645" i="62"/>
  <c r="H645" i="62"/>
  <c r="M645" i="62"/>
  <c r="Q645" i="62"/>
  <c r="U645" i="62"/>
  <c r="V641" i="62"/>
  <c r="N641" i="62"/>
  <c r="W641" i="62" s="1"/>
  <c r="L637" i="62"/>
  <c r="P637" i="62"/>
  <c r="T637" i="62"/>
  <c r="H637" i="62"/>
  <c r="X637" i="62" s="1"/>
  <c r="M637" i="62"/>
  <c r="Q637" i="62"/>
  <c r="U637" i="62"/>
  <c r="V633" i="62"/>
  <c r="N633" i="62"/>
  <c r="W633" i="62" s="1"/>
  <c r="L629" i="62"/>
  <c r="P629" i="62"/>
  <c r="T629" i="62"/>
  <c r="H629" i="62"/>
  <c r="X629" i="62" s="1"/>
  <c r="M629" i="62"/>
  <c r="Q629" i="62"/>
  <c r="U629" i="62"/>
  <c r="V620" i="62"/>
  <c r="N620" i="62"/>
  <c r="W620" i="62" s="1"/>
  <c r="L616" i="62"/>
  <c r="P616" i="62"/>
  <c r="T616" i="62"/>
  <c r="H616" i="62"/>
  <c r="X616" i="62" s="1"/>
  <c r="M616" i="62"/>
  <c r="Q616" i="62"/>
  <c r="U616" i="62"/>
  <c r="V612" i="62"/>
  <c r="N612" i="62"/>
  <c r="W612" i="62" s="1"/>
  <c r="L602" i="62"/>
  <c r="P602" i="62"/>
  <c r="T602" i="62"/>
  <c r="L597" i="62"/>
  <c r="P597" i="62"/>
  <c r="T597" i="62"/>
  <c r="J560" i="62"/>
  <c r="O560" i="62"/>
  <c r="S560" i="62"/>
  <c r="H560" i="62"/>
  <c r="X560" i="62" s="1"/>
  <c r="M560" i="62"/>
  <c r="Q560" i="62"/>
  <c r="U560" i="62"/>
  <c r="L560" i="62"/>
  <c r="T560" i="62"/>
  <c r="N560" i="62"/>
  <c r="W560" i="62" s="1"/>
  <c r="V560" i="62"/>
  <c r="P560" i="62"/>
  <c r="J564" i="62"/>
  <c r="O564" i="62"/>
  <c r="S564" i="62"/>
  <c r="H564" i="62"/>
  <c r="X564" i="62" s="1"/>
  <c r="M564" i="62"/>
  <c r="Q564" i="62"/>
  <c r="L564" i="62"/>
  <c r="T564" i="62"/>
  <c r="N564" i="62"/>
  <c r="W564" i="62" s="1"/>
  <c r="U564" i="62"/>
  <c r="P564" i="62"/>
  <c r="V564" i="62"/>
  <c r="J548" i="62"/>
  <c r="O548" i="62"/>
  <c r="S548" i="62"/>
  <c r="L548" i="62"/>
  <c r="P548" i="62"/>
  <c r="T548" i="62"/>
  <c r="H548" i="62"/>
  <c r="X548" i="62" s="1"/>
  <c r="M548" i="62"/>
  <c r="Q548" i="62"/>
  <c r="U548" i="62"/>
  <c r="N548" i="62"/>
  <c r="W548" i="62" s="1"/>
  <c r="R548" i="62"/>
  <c r="V548" i="62"/>
  <c r="T608" i="62"/>
  <c r="P608" i="62"/>
  <c r="T606" i="62"/>
  <c r="P606" i="62"/>
  <c r="T604" i="62"/>
  <c r="P604" i="62"/>
  <c r="R602" i="62"/>
  <c r="M602" i="62"/>
  <c r="R597" i="62"/>
  <c r="M597" i="62"/>
  <c r="J552" i="62"/>
  <c r="O552" i="62"/>
  <c r="S552" i="62"/>
  <c r="L552" i="62"/>
  <c r="P552" i="62"/>
  <c r="T552" i="62"/>
  <c r="H552" i="62"/>
  <c r="X552" i="62" s="1"/>
  <c r="M552" i="62"/>
  <c r="Q552" i="62"/>
  <c r="U552" i="62"/>
  <c r="N552" i="62"/>
  <c r="W552" i="62" s="1"/>
  <c r="R552" i="62"/>
  <c r="V552" i="62"/>
  <c r="H563" i="62"/>
  <c r="X563" i="62" s="1"/>
  <c r="M563" i="62"/>
  <c r="Q563" i="62"/>
  <c r="U563" i="62"/>
  <c r="J563" i="62"/>
  <c r="O563" i="62"/>
  <c r="S563" i="62"/>
  <c r="T562" i="62"/>
  <c r="H559" i="62"/>
  <c r="X559" i="62" s="1"/>
  <c r="M559" i="62"/>
  <c r="Q559" i="62"/>
  <c r="U559" i="62"/>
  <c r="J559" i="62"/>
  <c r="O559" i="62"/>
  <c r="S559" i="62"/>
  <c r="T558" i="62"/>
  <c r="J562" i="62"/>
  <c r="O562" i="62"/>
  <c r="S562" i="62"/>
  <c r="H562" i="62"/>
  <c r="X562" i="62" s="1"/>
  <c r="M562" i="62"/>
  <c r="Q562" i="62"/>
  <c r="U562" i="62"/>
  <c r="J558" i="62"/>
  <c r="O558" i="62"/>
  <c r="S558" i="62"/>
  <c r="W558" i="62"/>
  <c r="H558" i="62"/>
  <c r="X558" i="62" s="1"/>
  <c r="M558" i="62"/>
  <c r="Q558" i="62"/>
  <c r="U558" i="62"/>
  <c r="J554" i="62"/>
  <c r="O554" i="62"/>
  <c r="S554" i="62"/>
  <c r="W554" i="62"/>
  <c r="L554" i="62"/>
  <c r="P554" i="62"/>
  <c r="T554" i="62"/>
  <c r="H554" i="62"/>
  <c r="X554" i="62" s="1"/>
  <c r="M554" i="62"/>
  <c r="Q554" i="62"/>
  <c r="U554" i="62"/>
  <c r="J550" i="62"/>
  <c r="O550" i="62"/>
  <c r="S550" i="62"/>
  <c r="W550" i="62"/>
  <c r="L550" i="62"/>
  <c r="P550" i="62"/>
  <c r="T550" i="62"/>
  <c r="H550" i="62"/>
  <c r="X550" i="62" s="1"/>
  <c r="M550" i="62"/>
  <c r="Q550" i="62"/>
  <c r="U550" i="62"/>
  <c r="J546" i="62"/>
  <c r="O546" i="62"/>
  <c r="S546" i="62"/>
  <c r="L546" i="62"/>
  <c r="P546" i="62"/>
  <c r="T546" i="62"/>
  <c r="H546" i="62"/>
  <c r="X546" i="62" s="1"/>
  <c r="M546" i="62"/>
  <c r="Q546" i="62"/>
  <c r="U546" i="62"/>
  <c r="T595" i="62"/>
  <c r="P595" i="62"/>
  <c r="T593" i="62"/>
  <c r="P593" i="62"/>
  <c r="T591" i="62"/>
  <c r="P591" i="62"/>
  <c r="T589" i="62"/>
  <c r="P589" i="62"/>
  <c r="T587" i="62"/>
  <c r="P587" i="62"/>
  <c r="T585" i="62"/>
  <c r="P585" i="62"/>
  <c r="T583" i="62"/>
  <c r="P583" i="62"/>
  <c r="T581" i="62"/>
  <c r="P581" i="62"/>
  <c r="T579" i="62"/>
  <c r="P579" i="62"/>
  <c r="T577" i="62"/>
  <c r="P577" i="62"/>
  <c r="T575" i="62"/>
  <c r="P575" i="62"/>
  <c r="X573" i="62"/>
  <c r="T573" i="62"/>
  <c r="P573" i="62"/>
  <c r="T568" i="62"/>
  <c r="P568" i="62"/>
  <c r="T566" i="62"/>
  <c r="P566" i="62"/>
  <c r="V563" i="62"/>
  <c r="N563" i="62"/>
  <c r="W563" i="62" s="1"/>
  <c r="P562" i="62"/>
  <c r="H561" i="62"/>
  <c r="X561" i="62" s="1"/>
  <c r="M561" i="62"/>
  <c r="Q561" i="62"/>
  <c r="U561" i="62"/>
  <c r="J561" i="62"/>
  <c r="O561" i="62"/>
  <c r="S561" i="62"/>
  <c r="V559" i="62"/>
  <c r="N559" i="62"/>
  <c r="W559" i="62" s="1"/>
  <c r="P558" i="62"/>
  <c r="H557" i="62"/>
  <c r="X557" i="62" s="1"/>
  <c r="M557" i="62"/>
  <c r="Q557" i="62"/>
  <c r="U557" i="62"/>
  <c r="J557" i="62"/>
  <c r="O557" i="62"/>
  <c r="S557" i="62"/>
  <c r="V554" i="62"/>
  <c r="V550" i="62"/>
  <c r="V546" i="62"/>
  <c r="S555" i="62"/>
  <c r="O555" i="62"/>
  <c r="J555" i="62"/>
  <c r="S553" i="62"/>
  <c r="O553" i="62"/>
  <c r="J553" i="62"/>
  <c r="S551" i="62"/>
  <c r="O551" i="62"/>
  <c r="J551" i="62"/>
  <c r="S549" i="62"/>
  <c r="O549" i="62"/>
  <c r="J549" i="62"/>
  <c r="S547" i="62"/>
  <c r="O547" i="62"/>
  <c r="J547" i="62"/>
  <c r="U555" i="62"/>
  <c r="Q555" i="62"/>
  <c r="M555" i="62"/>
  <c r="U553" i="62"/>
  <c r="Q553" i="62"/>
  <c r="M553" i="62"/>
  <c r="U551" i="62"/>
  <c r="Q551" i="62"/>
  <c r="M551" i="62"/>
  <c r="U549" i="62"/>
  <c r="Q549" i="62"/>
  <c r="M549" i="62"/>
  <c r="U547" i="62"/>
  <c r="Q547" i="62"/>
  <c r="M547" i="62"/>
  <c r="P519" i="62"/>
  <c r="H505" i="62"/>
  <c r="X505" i="62" s="1"/>
  <c r="M505" i="62"/>
  <c r="Q505" i="62"/>
  <c r="U505" i="62"/>
  <c r="N505" i="62"/>
  <c r="W505" i="62" s="1"/>
  <c r="S505" i="62"/>
  <c r="J505" i="62"/>
  <c r="P505" i="62"/>
  <c r="V505" i="62"/>
  <c r="T545" i="62"/>
  <c r="P545" i="62"/>
  <c r="L545" i="62"/>
  <c r="T540" i="62"/>
  <c r="P540" i="62"/>
  <c r="L540" i="62"/>
  <c r="X538" i="62"/>
  <c r="T538" i="62"/>
  <c r="P538" i="62"/>
  <c r="L538" i="62"/>
  <c r="T536" i="62"/>
  <c r="P536" i="62"/>
  <c r="L536" i="62"/>
  <c r="T534" i="62"/>
  <c r="P534" i="62"/>
  <c r="L534" i="62"/>
  <c r="T532" i="62"/>
  <c r="P532" i="62"/>
  <c r="L532" i="62"/>
  <c r="T530" i="62"/>
  <c r="P530" i="62"/>
  <c r="L530" i="62"/>
  <c r="T528" i="62"/>
  <c r="P528" i="62"/>
  <c r="L528" i="62"/>
  <c r="T526" i="62"/>
  <c r="P526" i="62"/>
  <c r="L526" i="62"/>
  <c r="R525" i="62"/>
  <c r="M525" i="62"/>
  <c r="V524" i="62"/>
  <c r="P524" i="62"/>
  <c r="V523" i="62"/>
  <c r="Q523" i="62"/>
  <c r="H522" i="62"/>
  <c r="X522" i="62" s="1"/>
  <c r="M522" i="62"/>
  <c r="Q522" i="62"/>
  <c r="U522" i="62"/>
  <c r="J521" i="62"/>
  <c r="O521" i="62"/>
  <c r="S521" i="62"/>
  <c r="S520" i="62"/>
  <c r="T519" i="62"/>
  <c r="N519" i="62"/>
  <c r="W519" i="62" s="1"/>
  <c r="R518" i="62"/>
  <c r="L518" i="62"/>
  <c r="R517" i="62"/>
  <c r="M517" i="62"/>
  <c r="V513" i="62"/>
  <c r="P513" i="62"/>
  <c r="V512" i="62"/>
  <c r="R505" i="62"/>
  <c r="P504" i="62"/>
  <c r="X500" i="62"/>
  <c r="J496" i="62"/>
  <c r="O496" i="62"/>
  <c r="S496" i="62"/>
  <c r="H496" i="62"/>
  <c r="X496" i="62" s="1"/>
  <c r="N496" i="62"/>
  <c r="W496" i="62" s="1"/>
  <c r="T496" i="62"/>
  <c r="L496" i="62"/>
  <c r="Q496" i="62"/>
  <c r="V496" i="62"/>
  <c r="H482" i="62"/>
  <c r="X482" i="62" s="1"/>
  <c r="M482" i="62"/>
  <c r="Q482" i="62"/>
  <c r="U482" i="62"/>
  <c r="J482" i="62"/>
  <c r="P482" i="62"/>
  <c r="V482" i="62"/>
  <c r="L482" i="62"/>
  <c r="R482" i="62"/>
  <c r="N482" i="62"/>
  <c r="W482" i="62" s="1"/>
  <c r="S482" i="62"/>
  <c r="J481" i="62"/>
  <c r="O481" i="62"/>
  <c r="S481" i="62"/>
  <c r="L481" i="62"/>
  <c r="Q481" i="62"/>
  <c r="V481" i="62"/>
  <c r="M481" i="62"/>
  <c r="R481" i="62"/>
  <c r="H481" i="62"/>
  <c r="X481" i="62" s="1"/>
  <c r="N481" i="62"/>
  <c r="W481" i="62" s="1"/>
  <c r="T481" i="62"/>
  <c r="H520" i="62"/>
  <c r="X520" i="62" s="1"/>
  <c r="M520" i="62"/>
  <c r="Q520" i="62"/>
  <c r="U520" i="62"/>
  <c r="J519" i="62"/>
  <c r="O519" i="62"/>
  <c r="S519" i="62"/>
  <c r="J512" i="62"/>
  <c r="O512" i="62"/>
  <c r="S512" i="62"/>
  <c r="W512" i="62"/>
  <c r="H512" i="62"/>
  <c r="M512" i="62"/>
  <c r="Q512" i="62"/>
  <c r="S545" i="62"/>
  <c r="O545" i="62"/>
  <c r="S540" i="62"/>
  <c r="O540" i="62"/>
  <c r="W538" i="62"/>
  <c r="S538" i="62"/>
  <c r="O538" i="62"/>
  <c r="S536" i="62"/>
  <c r="O536" i="62"/>
  <c r="S534" i="62"/>
  <c r="O534" i="62"/>
  <c r="S532" i="62"/>
  <c r="O532" i="62"/>
  <c r="W530" i="62"/>
  <c r="S530" i="62"/>
  <c r="O530" i="62"/>
  <c r="S528" i="62"/>
  <c r="O528" i="62"/>
  <c r="W526" i="62"/>
  <c r="S526" i="62"/>
  <c r="O526" i="62"/>
  <c r="J526" i="62"/>
  <c r="V525" i="62"/>
  <c r="Q525" i="62"/>
  <c r="H524" i="62"/>
  <c r="X524" i="62" s="1"/>
  <c r="M524" i="62"/>
  <c r="Q524" i="62"/>
  <c r="U524" i="62"/>
  <c r="J523" i="62"/>
  <c r="O523" i="62"/>
  <c r="S523" i="62"/>
  <c r="R520" i="62"/>
  <c r="L520" i="62"/>
  <c r="R519" i="62"/>
  <c r="M519" i="62"/>
  <c r="V518" i="62"/>
  <c r="P518" i="62"/>
  <c r="V517" i="62"/>
  <c r="Q517" i="62"/>
  <c r="H513" i="62"/>
  <c r="X513" i="62" s="1"/>
  <c r="M513" i="62"/>
  <c r="Q513" i="62"/>
  <c r="U513" i="62"/>
  <c r="U512" i="62"/>
  <c r="N512" i="62"/>
  <c r="O505" i="62"/>
  <c r="J500" i="62"/>
  <c r="O500" i="62"/>
  <c r="S500" i="62"/>
  <c r="W500" i="62"/>
  <c r="L500" i="62"/>
  <c r="Q500" i="62"/>
  <c r="V500" i="62"/>
  <c r="H500" i="62"/>
  <c r="N500" i="62"/>
  <c r="T500" i="62"/>
  <c r="H497" i="62"/>
  <c r="X497" i="62" s="1"/>
  <c r="M497" i="62"/>
  <c r="Q497" i="62"/>
  <c r="U497" i="62"/>
  <c r="N497" i="62"/>
  <c r="W497" i="62" s="1"/>
  <c r="S497" i="62"/>
  <c r="J497" i="62"/>
  <c r="P497" i="62"/>
  <c r="V497" i="62"/>
  <c r="H493" i="62"/>
  <c r="X493" i="62" s="1"/>
  <c r="M493" i="62"/>
  <c r="Q493" i="62"/>
  <c r="U493" i="62"/>
  <c r="J493" i="62"/>
  <c r="P493" i="62"/>
  <c r="V493" i="62"/>
  <c r="L493" i="62"/>
  <c r="R493" i="62"/>
  <c r="N493" i="62"/>
  <c r="W493" i="62" s="1"/>
  <c r="S493" i="62"/>
  <c r="J492" i="62"/>
  <c r="O492" i="62"/>
  <c r="S492" i="62"/>
  <c r="L492" i="62"/>
  <c r="Q492" i="62"/>
  <c r="V492" i="62"/>
  <c r="M492" i="62"/>
  <c r="R492" i="62"/>
  <c r="H492" i="62"/>
  <c r="X492" i="62" s="1"/>
  <c r="N492" i="62"/>
  <c r="W492" i="62" s="1"/>
  <c r="T492" i="62"/>
  <c r="H474" i="62"/>
  <c r="X474" i="62" s="1"/>
  <c r="M474" i="62"/>
  <c r="Q474" i="62"/>
  <c r="U474" i="62"/>
  <c r="J474" i="62"/>
  <c r="P474" i="62"/>
  <c r="V474" i="62"/>
  <c r="L474" i="62"/>
  <c r="R474" i="62"/>
  <c r="N474" i="62"/>
  <c r="W474" i="62" s="1"/>
  <c r="S474" i="62"/>
  <c r="J525" i="62"/>
  <c r="O525" i="62"/>
  <c r="S525" i="62"/>
  <c r="V520" i="62"/>
  <c r="P520" i="62"/>
  <c r="J520" i="62"/>
  <c r="V519" i="62"/>
  <c r="Q519" i="62"/>
  <c r="L519" i="62"/>
  <c r="H518" i="62"/>
  <c r="X518" i="62" s="1"/>
  <c r="M518" i="62"/>
  <c r="Q518" i="62"/>
  <c r="U518" i="62"/>
  <c r="J517" i="62"/>
  <c r="O517" i="62"/>
  <c r="S517" i="62"/>
  <c r="T512" i="62"/>
  <c r="L512" i="62"/>
  <c r="L505" i="62"/>
  <c r="J504" i="62"/>
  <c r="O504" i="62"/>
  <c r="S504" i="62"/>
  <c r="H504" i="62"/>
  <c r="X504" i="62" s="1"/>
  <c r="N504" i="62"/>
  <c r="W504" i="62" s="1"/>
  <c r="T504" i="62"/>
  <c r="L504" i="62"/>
  <c r="Q504" i="62"/>
  <c r="V504" i="62"/>
  <c r="H501" i="62"/>
  <c r="X501" i="62" s="1"/>
  <c r="M501" i="62"/>
  <c r="Q501" i="62"/>
  <c r="U501" i="62"/>
  <c r="J501" i="62"/>
  <c r="P501" i="62"/>
  <c r="V501" i="62"/>
  <c r="N501" i="62"/>
  <c r="W501" i="62" s="1"/>
  <c r="S501" i="62"/>
  <c r="R500" i="62"/>
  <c r="R497" i="62"/>
  <c r="P496" i="62"/>
  <c r="T482" i="62"/>
  <c r="J463" i="62"/>
  <c r="O463" i="62"/>
  <c r="S463" i="62"/>
  <c r="L463" i="62"/>
  <c r="P463" i="62"/>
  <c r="T463" i="62"/>
  <c r="N463" i="62"/>
  <c r="W463" i="62" s="1"/>
  <c r="V463" i="62"/>
  <c r="H463" i="62"/>
  <c r="X463" i="62" s="1"/>
  <c r="Q463" i="62"/>
  <c r="M463" i="62"/>
  <c r="R463" i="62"/>
  <c r="U463" i="62"/>
  <c r="H503" i="62"/>
  <c r="X503" i="62" s="1"/>
  <c r="M503" i="62"/>
  <c r="Q503" i="62"/>
  <c r="U503" i="62"/>
  <c r="J502" i="62"/>
  <c r="O502" i="62"/>
  <c r="S502" i="62"/>
  <c r="H495" i="62"/>
  <c r="X495" i="62" s="1"/>
  <c r="M495" i="62"/>
  <c r="Q495" i="62"/>
  <c r="U495" i="62"/>
  <c r="J494" i="62"/>
  <c r="O494" i="62"/>
  <c r="S494" i="62"/>
  <c r="V489" i="62"/>
  <c r="P489" i="62"/>
  <c r="V485" i="62"/>
  <c r="Q485" i="62"/>
  <c r="H484" i="62"/>
  <c r="X484" i="62" s="1"/>
  <c r="M484" i="62"/>
  <c r="Q484" i="62"/>
  <c r="U484" i="62"/>
  <c r="J483" i="62"/>
  <c r="O483" i="62"/>
  <c r="S483" i="62"/>
  <c r="W483" i="62"/>
  <c r="V478" i="62"/>
  <c r="P478" i="62"/>
  <c r="V477" i="62"/>
  <c r="Q477" i="62"/>
  <c r="H476" i="62"/>
  <c r="X476" i="62" s="1"/>
  <c r="M476" i="62"/>
  <c r="Q476" i="62"/>
  <c r="U476" i="62"/>
  <c r="J475" i="62"/>
  <c r="O475" i="62"/>
  <c r="S475" i="62"/>
  <c r="V472" i="62"/>
  <c r="J471" i="62"/>
  <c r="O471" i="62"/>
  <c r="S471" i="62"/>
  <c r="M471" i="62"/>
  <c r="R471" i="62"/>
  <c r="H471" i="62"/>
  <c r="X471" i="62" s="1"/>
  <c r="N471" i="62"/>
  <c r="W471" i="62" s="1"/>
  <c r="T471" i="62"/>
  <c r="H470" i="62"/>
  <c r="X470" i="62" s="1"/>
  <c r="M470" i="62"/>
  <c r="Q470" i="62"/>
  <c r="U470" i="62"/>
  <c r="J470" i="62"/>
  <c r="P470" i="62"/>
  <c r="V470" i="62"/>
  <c r="L470" i="62"/>
  <c r="R470" i="62"/>
  <c r="W470" i="62"/>
  <c r="J461" i="62"/>
  <c r="O461" i="62"/>
  <c r="S461" i="62"/>
  <c r="L461" i="62"/>
  <c r="P461" i="62"/>
  <c r="T461" i="62"/>
  <c r="M461" i="62"/>
  <c r="U461" i="62"/>
  <c r="N461" i="62"/>
  <c r="W461" i="62" s="1"/>
  <c r="V461" i="62"/>
  <c r="J454" i="62"/>
  <c r="O454" i="62"/>
  <c r="S454" i="62"/>
  <c r="W454" i="62"/>
  <c r="L454" i="62"/>
  <c r="P454" i="62"/>
  <c r="T454" i="62"/>
  <c r="X454" i="62"/>
  <c r="H454" i="62"/>
  <c r="M454" i="62"/>
  <c r="Q454" i="62"/>
  <c r="U454" i="62"/>
  <c r="R454" i="62"/>
  <c r="V454" i="62"/>
  <c r="J450" i="62"/>
  <c r="O450" i="62"/>
  <c r="S450" i="62"/>
  <c r="W450" i="62"/>
  <c r="L450" i="62"/>
  <c r="P450" i="62"/>
  <c r="T450" i="62"/>
  <c r="H450" i="62"/>
  <c r="X450" i="62" s="1"/>
  <c r="M450" i="62"/>
  <c r="Q450" i="62"/>
  <c r="U450" i="62"/>
  <c r="R450" i="62"/>
  <c r="V450" i="62"/>
  <c r="H489" i="62"/>
  <c r="X489" i="62" s="1"/>
  <c r="M489" i="62"/>
  <c r="Q489" i="62"/>
  <c r="U489" i="62"/>
  <c r="J485" i="62"/>
  <c r="O485" i="62"/>
  <c r="S485" i="62"/>
  <c r="H478" i="62"/>
  <c r="X478" i="62" s="1"/>
  <c r="M478" i="62"/>
  <c r="Q478" i="62"/>
  <c r="U478" i="62"/>
  <c r="J477" i="62"/>
  <c r="O477" i="62"/>
  <c r="S477" i="62"/>
  <c r="H472" i="62"/>
  <c r="X472" i="62" s="1"/>
  <c r="M472" i="62"/>
  <c r="Q472" i="62"/>
  <c r="U472" i="62"/>
  <c r="L472" i="62"/>
  <c r="R472" i="62"/>
  <c r="N472" i="62"/>
  <c r="W472" i="62" s="1"/>
  <c r="S472" i="62"/>
  <c r="Q471" i="62"/>
  <c r="S470" i="62"/>
  <c r="H461" i="62"/>
  <c r="X461" i="62" s="1"/>
  <c r="J506" i="62"/>
  <c r="O506" i="62"/>
  <c r="S506" i="62"/>
  <c r="R503" i="62"/>
  <c r="L503" i="62"/>
  <c r="X502" i="62"/>
  <c r="R502" i="62"/>
  <c r="M502" i="62"/>
  <c r="H499" i="62"/>
  <c r="X499" i="62" s="1"/>
  <c r="M499" i="62"/>
  <c r="Q499" i="62"/>
  <c r="U499" i="62"/>
  <c r="J498" i="62"/>
  <c r="O498" i="62"/>
  <c r="S498" i="62"/>
  <c r="R495" i="62"/>
  <c r="L495" i="62"/>
  <c r="R494" i="62"/>
  <c r="M494" i="62"/>
  <c r="H491" i="62"/>
  <c r="X491" i="62" s="1"/>
  <c r="M491" i="62"/>
  <c r="Q491" i="62"/>
  <c r="U491" i="62"/>
  <c r="J490" i="62"/>
  <c r="O490" i="62"/>
  <c r="S490" i="62"/>
  <c r="S489" i="62"/>
  <c r="N489" i="62"/>
  <c r="W489" i="62" s="1"/>
  <c r="T485" i="62"/>
  <c r="N485" i="62"/>
  <c r="W485" i="62" s="1"/>
  <c r="H485" i="62"/>
  <c r="X485" i="62" s="1"/>
  <c r="R484" i="62"/>
  <c r="L484" i="62"/>
  <c r="R483" i="62"/>
  <c r="M483" i="62"/>
  <c r="H480" i="62"/>
  <c r="X480" i="62" s="1"/>
  <c r="M480" i="62"/>
  <c r="Q480" i="62"/>
  <c r="U480" i="62"/>
  <c r="J479" i="62"/>
  <c r="O479" i="62"/>
  <c r="S479" i="62"/>
  <c r="S478" i="62"/>
  <c r="N478" i="62"/>
  <c r="W478" i="62" s="1"/>
  <c r="T477" i="62"/>
  <c r="N477" i="62"/>
  <c r="W477" i="62" s="1"/>
  <c r="H477" i="62"/>
  <c r="X477" i="62" s="1"/>
  <c r="R476" i="62"/>
  <c r="L476" i="62"/>
  <c r="R475" i="62"/>
  <c r="M475" i="62"/>
  <c r="P472" i="62"/>
  <c r="P471" i="62"/>
  <c r="O470" i="62"/>
  <c r="J469" i="62"/>
  <c r="O469" i="62"/>
  <c r="S469" i="62"/>
  <c r="L469" i="62"/>
  <c r="Q469" i="62"/>
  <c r="V469" i="62"/>
  <c r="M469" i="62"/>
  <c r="R469" i="62"/>
  <c r="R461" i="62"/>
  <c r="J456" i="62"/>
  <c r="O456" i="62"/>
  <c r="S456" i="62"/>
  <c r="L456" i="62"/>
  <c r="P456" i="62"/>
  <c r="T456" i="62"/>
  <c r="H456" i="62"/>
  <c r="X456" i="62" s="1"/>
  <c r="M456" i="62"/>
  <c r="Q456" i="62"/>
  <c r="U456" i="62"/>
  <c r="N456" i="62"/>
  <c r="W456" i="62" s="1"/>
  <c r="R456" i="62"/>
  <c r="J452" i="62"/>
  <c r="O452" i="62"/>
  <c r="S452" i="62"/>
  <c r="W452" i="62"/>
  <c r="L452" i="62"/>
  <c r="P452" i="62"/>
  <c r="T452" i="62"/>
  <c r="H452" i="62"/>
  <c r="X452" i="62" s="1"/>
  <c r="M452" i="62"/>
  <c r="Q452" i="62"/>
  <c r="U452" i="62"/>
  <c r="R452" i="62"/>
  <c r="V452" i="62"/>
  <c r="J473" i="62"/>
  <c r="O473" i="62"/>
  <c r="J465" i="62"/>
  <c r="O465" i="62"/>
  <c r="S465" i="62"/>
  <c r="L465" i="62"/>
  <c r="P465" i="62"/>
  <c r="T465" i="62"/>
  <c r="S473" i="62"/>
  <c r="N473" i="62"/>
  <c r="W473" i="62" s="1"/>
  <c r="H473" i="62"/>
  <c r="X473" i="62" s="1"/>
  <c r="J467" i="62"/>
  <c r="O467" i="62"/>
  <c r="S467" i="62"/>
  <c r="L467" i="62"/>
  <c r="P467" i="62"/>
  <c r="T467" i="62"/>
  <c r="Q465" i="62"/>
  <c r="H465" i="62"/>
  <c r="X465" i="62" s="1"/>
  <c r="U468" i="62"/>
  <c r="Q468" i="62"/>
  <c r="M468" i="62"/>
  <c r="U466" i="62"/>
  <c r="Q466" i="62"/>
  <c r="M466" i="62"/>
  <c r="U464" i="62"/>
  <c r="Q464" i="62"/>
  <c r="M464" i="62"/>
  <c r="U462" i="62"/>
  <c r="Q462" i="62"/>
  <c r="M462" i="62"/>
  <c r="Q457" i="62"/>
  <c r="M457" i="62"/>
  <c r="M453" i="62"/>
  <c r="Q451" i="62"/>
  <c r="M451" i="62"/>
  <c r="L449" i="62"/>
  <c r="N449" i="62"/>
  <c r="W449" i="62" s="1"/>
  <c r="V449" i="62"/>
  <c r="O449" i="62"/>
  <c r="S449" i="62"/>
  <c r="J449" i="62"/>
  <c r="U449" i="62"/>
  <c r="Q449" i="62"/>
  <c r="M449" i="62"/>
  <c r="H449" i="62"/>
  <c r="X449" i="62" s="1"/>
  <c r="T449" i="62"/>
  <c r="P449" i="62"/>
  <c r="S59" i="1"/>
  <c r="Y60" i="1"/>
  <c r="X59" i="1"/>
  <c r="F57" i="1"/>
  <c r="F58" i="1"/>
  <c r="I738" i="62" l="1"/>
  <c r="O60" i="1"/>
  <c r="N60" i="1"/>
  <c r="N59" i="1"/>
  <c r="O59" i="1"/>
  <c r="H58" i="1"/>
  <c r="L58" i="1"/>
  <c r="J57" i="1"/>
  <c r="L57" i="1"/>
  <c r="Y58" i="1"/>
  <c r="X58" i="1"/>
  <c r="Q58" i="1"/>
  <c r="U58" i="1"/>
  <c r="X57" i="1"/>
  <c r="W57" i="1"/>
  <c r="S57" i="1"/>
  <c r="W58" i="1"/>
  <c r="S58" i="1"/>
  <c r="H57" i="1"/>
  <c r="J58" i="1"/>
  <c r="Y57" i="1"/>
  <c r="U57" i="1"/>
  <c r="Q57" i="1"/>
  <c r="Y109" i="72"/>
  <c r="Y110" i="72" s="1"/>
  <c r="Y111" i="72" s="1"/>
  <c r="Y112" i="72" s="1"/>
  <c r="Y113" i="72" s="1"/>
  <c r="Y114" i="72" s="1"/>
  <c r="Y115" i="72" s="1"/>
  <c r="B201" i="47"/>
  <c r="C201" i="47"/>
  <c r="D201" i="47" s="1"/>
  <c r="F201" i="47"/>
  <c r="G201" i="47" s="1"/>
  <c r="B202" i="47"/>
  <c r="C202" i="47"/>
  <c r="D202" i="47" s="1"/>
  <c r="F202" i="47"/>
  <c r="G202" i="47" s="1"/>
  <c r="B191" i="47"/>
  <c r="C191" i="47"/>
  <c r="D191" i="47" s="1"/>
  <c r="F191" i="47"/>
  <c r="G191" i="47" s="1"/>
  <c r="B192" i="47"/>
  <c r="C192" i="47"/>
  <c r="D192" i="47" s="1"/>
  <c r="F192" i="47"/>
  <c r="G192" i="47" s="1"/>
  <c r="B193" i="47"/>
  <c r="C193" i="47"/>
  <c r="D193" i="47" s="1"/>
  <c r="F193" i="47"/>
  <c r="I193" i="47" s="1"/>
  <c r="B194" i="47"/>
  <c r="C194" i="47"/>
  <c r="D194" i="47" s="1"/>
  <c r="F194" i="47"/>
  <c r="I194" i="47" s="1"/>
  <c r="B195" i="47"/>
  <c r="C195" i="47"/>
  <c r="D195" i="47" s="1"/>
  <c r="F195" i="47"/>
  <c r="G195" i="47" s="1"/>
  <c r="B197" i="47"/>
  <c r="C197" i="47"/>
  <c r="D197" i="47" s="1"/>
  <c r="F197" i="47"/>
  <c r="G197" i="47" s="1"/>
  <c r="B198" i="47"/>
  <c r="C198" i="47"/>
  <c r="D198" i="47" s="1"/>
  <c r="F198" i="47"/>
  <c r="I198" i="47" s="1"/>
  <c r="B199" i="47"/>
  <c r="C199" i="47"/>
  <c r="D199" i="47" s="1"/>
  <c r="F199" i="47"/>
  <c r="E199" i="47" s="1"/>
  <c r="AF199" i="47" s="1"/>
  <c r="B200" i="47"/>
  <c r="C200" i="47"/>
  <c r="D200" i="47" s="1"/>
  <c r="F200" i="47"/>
  <c r="G200" i="47" s="1"/>
  <c r="B180" i="47"/>
  <c r="C180" i="47"/>
  <c r="D180" i="47" s="1"/>
  <c r="F180" i="47"/>
  <c r="G180" i="47" s="1"/>
  <c r="B181" i="47"/>
  <c r="C181" i="47"/>
  <c r="D181" i="47" s="1"/>
  <c r="F181" i="47"/>
  <c r="G181" i="47" s="1"/>
  <c r="B183" i="47"/>
  <c r="C183" i="47"/>
  <c r="D183" i="47" s="1"/>
  <c r="F183" i="47"/>
  <c r="I183" i="47" s="1"/>
  <c r="B184" i="47"/>
  <c r="C184" i="47"/>
  <c r="D184" i="47" s="1"/>
  <c r="F184" i="47"/>
  <c r="E184" i="47" s="1"/>
  <c r="B185" i="47"/>
  <c r="C185" i="47"/>
  <c r="D185" i="47" s="1"/>
  <c r="F185" i="47"/>
  <c r="G185" i="47" s="1"/>
  <c r="B186" i="47"/>
  <c r="C186" i="47"/>
  <c r="D186" i="47" s="1"/>
  <c r="F186" i="47"/>
  <c r="G186" i="47" s="1"/>
  <c r="B187" i="47"/>
  <c r="C187" i="47"/>
  <c r="D187" i="47" s="1"/>
  <c r="F187" i="47"/>
  <c r="I187" i="47" s="1"/>
  <c r="B188" i="47"/>
  <c r="C188" i="47"/>
  <c r="D188" i="47" s="1"/>
  <c r="F188" i="47"/>
  <c r="E188" i="47" s="1"/>
  <c r="AF188" i="47" s="1"/>
  <c r="B190" i="47"/>
  <c r="C190" i="47"/>
  <c r="D190" i="47" s="1"/>
  <c r="F190" i="47"/>
  <c r="I190" i="47" s="1"/>
  <c r="B173" i="47"/>
  <c r="C173" i="47"/>
  <c r="D173" i="47" s="1"/>
  <c r="F173" i="47"/>
  <c r="G173" i="47" s="1"/>
  <c r="B174" i="47"/>
  <c r="C174" i="47"/>
  <c r="D174" i="47" s="1"/>
  <c r="F174" i="47"/>
  <c r="G174" i="47" s="1"/>
  <c r="B166" i="47"/>
  <c r="C166" i="47"/>
  <c r="D166" i="47" s="1"/>
  <c r="F166" i="47"/>
  <c r="I166" i="47" s="1"/>
  <c r="B167" i="47"/>
  <c r="C167" i="47"/>
  <c r="D167" i="47" s="1"/>
  <c r="F167" i="47"/>
  <c r="E167" i="47" s="1"/>
  <c r="AF167" i="47" s="1"/>
  <c r="B159" i="47"/>
  <c r="C159" i="47"/>
  <c r="D159" i="47" s="1"/>
  <c r="F159" i="47"/>
  <c r="E159" i="47" s="1"/>
  <c r="AF159" i="47" s="1"/>
  <c r="B160" i="47"/>
  <c r="C160" i="47"/>
  <c r="D160" i="47" s="1"/>
  <c r="F160" i="47"/>
  <c r="G160" i="47" s="1"/>
  <c r="B152" i="47"/>
  <c r="C152" i="47"/>
  <c r="D152" i="47" s="1"/>
  <c r="F152" i="47"/>
  <c r="G152" i="47" s="1"/>
  <c r="B153" i="47"/>
  <c r="C153" i="47"/>
  <c r="D153" i="47" s="1"/>
  <c r="F153" i="47"/>
  <c r="G153" i="47" s="1"/>
  <c r="B145" i="47"/>
  <c r="C145" i="47"/>
  <c r="D145" i="47" s="1"/>
  <c r="F145" i="47"/>
  <c r="E145" i="47" s="1"/>
  <c r="AF145" i="47" s="1"/>
  <c r="B146" i="47"/>
  <c r="C146" i="47"/>
  <c r="D146" i="47" s="1"/>
  <c r="F146" i="47"/>
  <c r="G146" i="47" s="1"/>
  <c r="B138" i="47"/>
  <c r="C138" i="47"/>
  <c r="D138" i="47" s="1"/>
  <c r="F138" i="47"/>
  <c r="E138" i="47" s="1"/>
  <c r="AF138" i="47" s="1"/>
  <c r="B139" i="47"/>
  <c r="C139" i="47"/>
  <c r="D139" i="47" s="1"/>
  <c r="F139" i="47"/>
  <c r="G139" i="47" s="1"/>
  <c r="B131" i="47"/>
  <c r="C131" i="47"/>
  <c r="D131" i="47" s="1"/>
  <c r="F131" i="47"/>
  <c r="G131" i="47" s="1"/>
  <c r="B132" i="47"/>
  <c r="C132" i="47"/>
  <c r="D132" i="47" s="1"/>
  <c r="F132" i="47"/>
  <c r="G132" i="47" s="1"/>
  <c r="B120" i="47"/>
  <c r="C120" i="47"/>
  <c r="D120" i="47" s="1"/>
  <c r="F120" i="47"/>
  <c r="G120" i="47" s="1"/>
  <c r="B121" i="47"/>
  <c r="C121" i="47"/>
  <c r="D121" i="47" s="1"/>
  <c r="F121" i="47"/>
  <c r="G121" i="47" s="1"/>
  <c r="B122" i="47"/>
  <c r="C122" i="47"/>
  <c r="D122" i="47" s="1"/>
  <c r="F122" i="47"/>
  <c r="E122" i="47" s="1"/>
  <c r="AF122" i="47" s="1"/>
  <c r="B123" i="47"/>
  <c r="C123" i="47"/>
  <c r="D123" i="47" s="1"/>
  <c r="F123" i="47"/>
  <c r="E123" i="47" s="1"/>
  <c r="AF123" i="47" s="1"/>
  <c r="B113" i="47"/>
  <c r="C113" i="47"/>
  <c r="D113" i="47" s="1"/>
  <c r="F113" i="47"/>
  <c r="I113" i="47" s="1"/>
  <c r="B114" i="47"/>
  <c r="C114" i="47"/>
  <c r="D114" i="47" s="1"/>
  <c r="F114" i="47"/>
  <c r="G114" i="47" s="1"/>
  <c r="B115" i="47"/>
  <c r="C115" i="47"/>
  <c r="D115" i="47" s="1"/>
  <c r="F115" i="47"/>
  <c r="I115" i="47" s="1"/>
  <c r="B116" i="47"/>
  <c r="C116" i="47"/>
  <c r="D116" i="47" s="1"/>
  <c r="F116" i="47"/>
  <c r="E116" i="47" s="1"/>
  <c r="AF116" i="47" s="1"/>
  <c r="B106" i="47"/>
  <c r="C106" i="47"/>
  <c r="D106" i="47" s="1"/>
  <c r="F106" i="47"/>
  <c r="G106" i="47" s="1"/>
  <c r="B107" i="47"/>
  <c r="C107" i="47"/>
  <c r="D107" i="47" s="1"/>
  <c r="F107" i="47"/>
  <c r="G107" i="47" s="1"/>
  <c r="B108" i="47"/>
  <c r="C108" i="47"/>
  <c r="D108" i="47" s="1"/>
  <c r="F108" i="47"/>
  <c r="G108" i="47" s="1"/>
  <c r="B109" i="47"/>
  <c r="C109" i="47"/>
  <c r="D109" i="47" s="1"/>
  <c r="F109" i="47"/>
  <c r="I109" i="47" s="1"/>
  <c r="B99" i="47"/>
  <c r="C99" i="47"/>
  <c r="D99" i="47" s="1"/>
  <c r="F99" i="47"/>
  <c r="G99" i="47" s="1"/>
  <c r="B100" i="47"/>
  <c r="C100" i="47"/>
  <c r="D100" i="47" s="1"/>
  <c r="F100" i="47"/>
  <c r="G100" i="47" s="1"/>
  <c r="B101" i="47"/>
  <c r="C101" i="47"/>
  <c r="D101" i="47" s="1"/>
  <c r="F101" i="47"/>
  <c r="G101" i="47" s="1"/>
  <c r="B102" i="47"/>
  <c r="C102" i="47"/>
  <c r="D102" i="47" s="1"/>
  <c r="F102" i="47"/>
  <c r="E102" i="47" s="1"/>
  <c r="AF102" i="47" s="1"/>
  <c r="B66" i="47"/>
  <c r="C66" i="47"/>
  <c r="D66" i="47" s="1"/>
  <c r="F66" i="47"/>
  <c r="E66" i="47" s="1"/>
  <c r="AF66" i="47" s="1"/>
  <c r="B67" i="47"/>
  <c r="C67" i="47"/>
  <c r="D67" i="47" s="1"/>
  <c r="F67" i="47"/>
  <c r="G67" i="47" s="1"/>
  <c r="B68" i="47"/>
  <c r="C68" i="47"/>
  <c r="D68" i="47" s="1"/>
  <c r="F68" i="47"/>
  <c r="I68" i="47" s="1"/>
  <c r="B69" i="47"/>
  <c r="C69" i="47"/>
  <c r="D69" i="47" s="1"/>
  <c r="F69" i="47"/>
  <c r="E69" i="47" s="1"/>
  <c r="AF69" i="47" s="1"/>
  <c r="B56" i="47"/>
  <c r="C56" i="47"/>
  <c r="D56" i="47" s="1"/>
  <c r="F56" i="47"/>
  <c r="E56" i="47" s="1"/>
  <c r="AF56" i="47" s="1"/>
  <c r="B57" i="47"/>
  <c r="C57" i="47"/>
  <c r="D57" i="47" s="1"/>
  <c r="F57" i="47"/>
  <c r="G57" i="47" s="1"/>
  <c r="B58" i="47"/>
  <c r="C58" i="47"/>
  <c r="D58" i="47" s="1"/>
  <c r="F58" i="47"/>
  <c r="G58" i="47" s="1"/>
  <c r="B59" i="47"/>
  <c r="C59" i="47"/>
  <c r="D59" i="47" s="1"/>
  <c r="F59" i="47"/>
  <c r="E59" i="47" s="1"/>
  <c r="B60" i="47"/>
  <c r="C60" i="47"/>
  <c r="D60" i="47" s="1"/>
  <c r="F60" i="47"/>
  <c r="I60" i="47" s="1"/>
  <c r="B61" i="47"/>
  <c r="C61" i="47"/>
  <c r="D61" i="47" s="1"/>
  <c r="F61" i="47"/>
  <c r="G61" i="47" s="1"/>
  <c r="B62" i="47"/>
  <c r="C62" i="47"/>
  <c r="D62" i="47" s="1"/>
  <c r="F62" i="47"/>
  <c r="G62" i="47" s="1"/>
  <c r="B63" i="47"/>
  <c r="C63" i="47"/>
  <c r="D63" i="47" s="1"/>
  <c r="F63" i="47"/>
  <c r="U63" i="47" s="1"/>
  <c r="B64" i="47"/>
  <c r="C64" i="47"/>
  <c r="D64" i="47" s="1"/>
  <c r="F64" i="47"/>
  <c r="E64" i="47" s="1"/>
  <c r="AF64" i="47" s="1"/>
  <c r="B45" i="47"/>
  <c r="C45" i="47"/>
  <c r="D45" i="47" s="1"/>
  <c r="F45" i="47"/>
  <c r="G45" i="47" s="1"/>
  <c r="B46" i="47"/>
  <c r="C46" i="47"/>
  <c r="D46" i="47" s="1"/>
  <c r="F46" i="47"/>
  <c r="I46" i="47" s="1"/>
  <c r="B47" i="47"/>
  <c r="C47" i="47"/>
  <c r="D47" i="47" s="1"/>
  <c r="F47" i="47"/>
  <c r="E47" i="47" s="1"/>
  <c r="AF47" i="47" s="1"/>
  <c r="B48" i="47"/>
  <c r="C48" i="47"/>
  <c r="D48" i="47" s="1"/>
  <c r="F48" i="47"/>
  <c r="G48" i="47" s="1"/>
  <c r="B49" i="47"/>
  <c r="C49" i="47"/>
  <c r="D49" i="47" s="1"/>
  <c r="F49" i="47"/>
  <c r="G49" i="47" s="1"/>
  <c r="B50" i="47"/>
  <c r="C50" i="47"/>
  <c r="D50" i="47" s="1"/>
  <c r="F50" i="47"/>
  <c r="I50" i="47" s="1"/>
  <c r="B51" i="47"/>
  <c r="C51" i="47"/>
  <c r="D51" i="47" s="1"/>
  <c r="F51" i="47"/>
  <c r="E51" i="47" s="1"/>
  <c r="AF51" i="47" s="1"/>
  <c r="B52" i="47"/>
  <c r="C52" i="47"/>
  <c r="D52" i="47" s="1"/>
  <c r="F52" i="47"/>
  <c r="G52" i="47" s="1"/>
  <c r="B53" i="47"/>
  <c r="C53" i="47"/>
  <c r="D53" i="47" s="1"/>
  <c r="F53" i="47"/>
  <c r="G53" i="47" s="1"/>
  <c r="N58" i="1" l="1"/>
  <c r="O58" i="1"/>
  <c r="N57" i="1"/>
  <c r="O57" i="1"/>
  <c r="AD152" i="47"/>
  <c r="AB201" i="47"/>
  <c r="AA201" i="47"/>
  <c r="Z201" i="47"/>
  <c r="AA194" i="47"/>
  <c r="V201" i="47"/>
  <c r="AC183" i="47"/>
  <c r="AB183" i="47"/>
  <c r="T183" i="47"/>
  <c r="AD191" i="47"/>
  <c r="U183" i="47"/>
  <c r="Y183" i="47"/>
  <c r="G183" i="47"/>
  <c r="AC200" i="47"/>
  <c r="AD199" i="47"/>
  <c r="Y191" i="47"/>
  <c r="V199" i="47"/>
  <c r="Y194" i="47"/>
  <c r="T190" i="47"/>
  <c r="V194" i="47"/>
  <c r="Z185" i="47"/>
  <c r="AD194" i="47"/>
  <c r="T194" i="47"/>
  <c r="S201" i="47"/>
  <c r="AB199" i="47"/>
  <c r="AD190" i="47"/>
  <c r="AD184" i="47"/>
  <c r="AA183" i="47"/>
  <c r="W183" i="47"/>
  <c r="S183" i="47"/>
  <c r="Q194" i="47"/>
  <c r="W201" i="47"/>
  <c r="I201" i="47"/>
  <c r="Z138" i="47"/>
  <c r="Y190" i="47"/>
  <c r="AB187" i="47"/>
  <c r="AD183" i="47"/>
  <c r="Z183" i="47"/>
  <c r="V183" i="47"/>
  <c r="Q183" i="47"/>
  <c r="AA190" i="47"/>
  <c r="Q190" i="47"/>
  <c r="V185" i="47"/>
  <c r="AF184" i="47"/>
  <c r="V184" i="47"/>
  <c r="U200" i="47"/>
  <c r="Z194" i="47"/>
  <c r="U194" i="47"/>
  <c r="G194" i="47"/>
  <c r="AC191" i="47"/>
  <c r="S191" i="47"/>
  <c r="E191" i="47"/>
  <c r="AF191" i="47" s="1"/>
  <c r="AD193" i="47"/>
  <c r="AB191" i="47"/>
  <c r="V191" i="47"/>
  <c r="Q191" i="47"/>
  <c r="AD145" i="47"/>
  <c r="V190" i="47"/>
  <c r="AD185" i="47"/>
  <c r="AA184" i="47"/>
  <c r="V181" i="47"/>
  <c r="AC194" i="47"/>
  <c r="W194" i="47"/>
  <c r="S194" i="47"/>
  <c r="E194" i="47"/>
  <c r="AF194" i="47" s="1"/>
  <c r="V193" i="47"/>
  <c r="AD192" i="47"/>
  <c r="Z191" i="47"/>
  <c r="U191" i="47"/>
  <c r="I191" i="47"/>
  <c r="AB138" i="47"/>
  <c r="S152" i="47"/>
  <c r="Y160" i="47"/>
  <c r="AC190" i="47"/>
  <c r="W190" i="47"/>
  <c r="S190" i="47"/>
  <c r="E190" i="47"/>
  <c r="AF190" i="47" s="1"/>
  <c r="V188" i="47"/>
  <c r="Z184" i="47"/>
  <c r="AD180" i="47"/>
  <c r="V180" i="47"/>
  <c r="Z200" i="47"/>
  <c r="E200" i="47"/>
  <c r="AF200" i="47" s="1"/>
  <c r="S184" i="47"/>
  <c r="AB180" i="47"/>
  <c r="Y200" i="47"/>
  <c r="S200" i="47"/>
  <c r="Z199" i="47"/>
  <c r="S199" i="47"/>
  <c r="AD202" i="47"/>
  <c r="AD201" i="47"/>
  <c r="T201" i="47"/>
  <c r="E201" i="47"/>
  <c r="AF201" i="47" s="1"/>
  <c r="S138" i="47"/>
  <c r="Z145" i="47"/>
  <c r="Z152" i="47"/>
  <c r="Z190" i="47"/>
  <c r="U190" i="47"/>
  <c r="G190" i="47"/>
  <c r="AB184" i="47"/>
  <c r="W184" i="47"/>
  <c r="I184" i="47"/>
  <c r="E183" i="47"/>
  <c r="AF183" i="47" s="1"/>
  <c r="AD181" i="47"/>
  <c r="Z180" i="47"/>
  <c r="Q180" i="47"/>
  <c r="AD200" i="47"/>
  <c r="I200" i="47"/>
  <c r="I199" i="47"/>
  <c r="AD198" i="47"/>
  <c r="AD197" i="47"/>
  <c r="AD195" i="47"/>
  <c r="Z202" i="47"/>
  <c r="V152" i="47"/>
  <c r="AD167" i="47"/>
  <c r="AB174" i="47"/>
  <c r="AD188" i="47"/>
  <c r="V202" i="47"/>
  <c r="T187" i="47"/>
  <c r="S185" i="47"/>
  <c r="V145" i="47"/>
  <c r="AC152" i="47"/>
  <c r="Y152" i="47"/>
  <c r="U152" i="47"/>
  <c r="Q152" i="47"/>
  <c r="E152" i="47"/>
  <c r="AF152" i="47" s="1"/>
  <c r="Q160" i="47"/>
  <c r="AB167" i="47"/>
  <c r="W167" i="47"/>
  <c r="S167" i="47"/>
  <c r="AA174" i="47"/>
  <c r="W174" i="47"/>
  <c r="S174" i="47"/>
  <c r="AC173" i="47"/>
  <c r="W173" i="47"/>
  <c r="AB190" i="47"/>
  <c r="AB188" i="47"/>
  <c r="AA187" i="47"/>
  <c r="W187" i="47"/>
  <c r="S187" i="47"/>
  <c r="E187" i="47"/>
  <c r="AF187" i="47" s="1"/>
  <c r="AD186" i="47"/>
  <c r="AC185" i="47"/>
  <c r="Y185" i="47"/>
  <c r="U185" i="47"/>
  <c r="Q185" i="47"/>
  <c r="E185" i="47"/>
  <c r="AF185" i="47" s="1"/>
  <c r="S181" i="47"/>
  <c r="AC180" i="47"/>
  <c r="Y180" i="47"/>
  <c r="U180" i="47"/>
  <c r="I180" i="47"/>
  <c r="AB200" i="47"/>
  <c r="V200" i="47"/>
  <c r="Q200" i="47"/>
  <c r="AA199" i="47"/>
  <c r="W199" i="47"/>
  <c r="T199" i="47"/>
  <c r="G199" i="47"/>
  <c r="AA198" i="47"/>
  <c r="T198" i="47"/>
  <c r="Z197" i="47"/>
  <c r="AC195" i="47"/>
  <c r="S195" i="47"/>
  <c r="E195" i="47"/>
  <c r="AF195" i="47" s="1"/>
  <c r="AB194" i="47"/>
  <c r="AA193" i="47"/>
  <c r="T193" i="47"/>
  <c r="Z192" i="47"/>
  <c r="S202" i="47"/>
  <c r="AC201" i="47"/>
  <c r="Y201" i="47"/>
  <c r="U201" i="47"/>
  <c r="Q201" i="47"/>
  <c r="Y173" i="47"/>
  <c r="V198" i="47"/>
  <c r="AA116" i="47"/>
  <c r="AB152" i="47"/>
  <c r="I152" i="47"/>
  <c r="AA167" i="47"/>
  <c r="V167" i="47"/>
  <c r="I167" i="47"/>
  <c r="AD174" i="47"/>
  <c r="Z174" i="47"/>
  <c r="V174" i="47"/>
  <c r="Q174" i="47"/>
  <c r="AA173" i="47"/>
  <c r="V173" i="47"/>
  <c r="Z188" i="47"/>
  <c r="S188" i="47"/>
  <c r="AD187" i="47"/>
  <c r="Z187" i="47"/>
  <c r="V187" i="47"/>
  <c r="Q187" i="47"/>
  <c r="Z186" i="47"/>
  <c r="AB185" i="47"/>
  <c r="I185" i="47"/>
  <c r="Z198" i="47"/>
  <c r="S198" i="47"/>
  <c r="V197" i="47"/>
  <c r="AB195" i="47"/>
  <c r="V195" i="47"/>
  <c r="Q195" i="47"/>
  <c r="Z193" i="47"/>
  <c r="S193" i="47"/>
  <c r="V192" i="47"/>
  <c r="T167" i="47"/>
  <c r="AD173" i="47"/>
  <c r="Y195" i="47"/>
  <c r="V116" i="47"/>
  <c r="AD122" i="47"/>
  <c r="AA152" i="47"/>
  <c r="W152" i="47"/>
  <c r="T152" i="47"/>
  <c r="Z167" i="47"/>
  <c r="G167" i="47"/>
  <c r="AC174" i="47"/>
  <c r="Y174" i="47"/>
  <c r="U174" i="47"/>
  <c r="I174" i="47"/>
  <c r="Z173" i="47"/>
  <c r="U173" i="47"/>
  <c r="I188" i="47"/>
  <c r="AC187" i="47"/>
  <c r="Y187" i="47"/>
  <c r="U187" i="47"/>
  <c r="G187" i="47"/>
  <c r="V186" i="47"/>
  <c r="AA185" i="47"/>
  <c r="W185" i="47"/>
  <c r="T185" i="47"/>
  <c r="Z181" i="47"/>
  <c r="AA180" i="47"/>
  <c r="W180" i="47"/>
  <c r="S180" i="47"/>
  <c r="E180" i="47"/>
  <c r="AF180" i="47" s="1"/>
  <c r="AC199" i="47"/>
  <c r="Y199" i="47"/>
  <c r="U199" i="47"/>
  <c r="Q199" i="47"/>
  <c r="W198" i="47"/>
  <c r="G198" i="47"/>
  <c r="S197" i="47"/>
  <c r="Z195" i="47"/>
  <c r="U195" i="47"/>
  <c r="I195" i="47"/>
  <c r="W193" i="47"/>
  <c r="G193" i="47"/>
  <c r="S192" i="47"/>
  <c r="AB202" i="47"/>
  <c r="I202" i="47"/>
  <c r="AC202" i="47"/>
  <c r="Y202" i="47"/>
  <c r="U202" i="47"/>
  <c r="Q202" i="47"/>
  <c r="E202" i="47"/>
  <c r="AF202" i="47" s="1"/>
  <c r="AA202" i="47"/>
  <c r="W202" i="47"/>
  <c r="T202" i="47"/>
  <c r="AC197" i="47"/>
  <c r="Y197" i="47"/>
  <c r="U197" i="47"/>
  <c r="Q197" i="47"/>
  <c r="E197" i="47"/>
  <c r="AF197" i="47" s="1"/>
  <c r="Y192" i="47"/>
  <c r="U192" i="47"/>
  <c r="Q192" i="47"/>
  <c r="E192" i="47"/>
  <c r="AF192" i="47" s="1"/>
  <c r="AA200" i="47"/>
  <c r="W200" i="47"/>
  <c r="T200" i="47"/>
  <c r="AC198" i="47"/>
  <c r="Y198" i="47"/>
  <c r="U198" i="47"/>
  <c r="Q198" i="47"/>
  <c r="E198" i="47"/>
  <c r="AF198" i="47" s="1"/>
  <c r="AB197" i="47"/>
  <c r="I197" i="47"/>
  <c r="AA195" i="47"/>
  <c r="W195" i="47"/>
  <c r="T195" i="47"/>
  <c r="AC193" i="47"/>
  <c r="Y193" i="47"/>
  <c r="U193" i="47"/>
  <c r="Q193" i="47"/>
  <c r="E193" i="47"/>
  <c r="AF193" i="47" s="1"/>
  <c r="AB192" i="47"/>
  <c r="I192" i="47"/>
  <c r="AA191" i="47"/>
  <c r="W191" i="47"/>
  <c r="T191" i="47"/>
  <c r="AC192" i="47"/>
  <c r="AB198" i="47"/>
  <c r="AA197" i="47"/>
  <c r="W197" i="47"/>
  <c r="T197" i="47"/>
  <c r="AB193" i="47"/>
  <c r="AA192" i="47"/>
  <c r="W192" i="47"/>
  <c r="T192" i="47"/>
  <c r="AA188" i="47"/>
  <c r="W188" i="47"/>
  <c r="T188" i="47"/>
  <c r="G188" i="47"/>
  <c r="AC186" i="47"/>
  <c r="Y186" i="47"/>
  <c r="U186" i="47"/>
  <c r="Q186" i="47"/>
  <c r="E186" i="47"/>
  <c r="AF186" i="47" s="1"/>
  <c r="T184" i="47"/>
  <c r="G184" i="47"/>
  <c r="AC181" i="47"/>
  <c r="Y181" i="47"/>
  <c r="U181" i="47"/>
  <c r="Q181" i="47"/>
  <c r="E181" i="47"/>
  <c r="AF181" i="47" s="1"/>
  <c r="AB186" i="47"/>
  <c r="I186" i="47"/>
  <c r="AB181" i="47"/>
  <c r="I181" i="47"/>
  <c r="T180" i="47"/>
  <c r="S186" i="47"/>
  <c r="AC188" i="47"/>
  <c r="Y188" i="47"/>
  <c r="U188" i="47"/>
  <c r="Q188" i="47"/>
  <c r="AA186" i="47"/>
  <c r="W186" i="47"/>
  <c r="T186" i="47"/>
  <c r="AC184" i="47"/>
  <c r="Y184" i="47"/>
  <c r="U184" i="47"/>
  <c r="Q184" i="47"/>
  <c r="AA181" i="47"/>
  <c r="W181" i="47"/>
  <c r="T181" i="47"/>
  <c r="AD146" i="47"/>
  <c r="AB173" i="47"/>
  <c r="S173" i="47"/>
  <c r="I173" i="47"/>
  <c r="Q173" i="47"/>
  <c r="E173" i="47"/>
  <c r="AF173" i="47" s="1"/>
  <c r="E174" i="47"/>
  <c r="AF174" i="47" s="1"/>
  <c r="T173" i="47"/>
  <c r="T174" i="47"/>
  <c r="AD166" i="47"/>
  <c r="V166" i="47"/>
  <c r="W160" i="47"/>
  <c r="AA166" i="47"/>
  <c r="Z139" i="47"/>
  <c r="W138" i="47"/>
  <c r="V146" i="47"/>
  <c r="S145" i="47"/>
  <c r="Z153" i="47"/>
  <c r="AC160" i="47"/>
  <c r="U160" i="47"/>
  <c r="Z166" i="47"/>
  <c r="S166" i="47"/>
  <c r="AD139" i="47"/>
  <c r="Z146" i="47"/>
  <c r="T166" i="47"/>
  <c r="V139" i="47"/>
  <c r="AD138" i="47"/>
  <c r="S146" i="47"/>
  <c r="AA160" i="47"/>
  <c r="T160" i="47"/>
  <c r="W166" i="47"/>
  <c r="G166" i="47"/>
  <c r="AC166" i="47"/>
  <c r="Y166" i="47"/>
  <c r="U166" i="47"/>
  <c r="Q166" i="47"/>
  <c r="E166" i="47"/>
  <c r="AF166" i="47" s="1"/>
  <c r="AC167" i="47"/>
  <c r="Y167" i="47"/>
  <c r="U167" i="47"/>
  <c r="Q167" i="47"/>
  <c r="AB166" i="47"/>
  <c r="AB101" i="47"/>
  <c r="V109" i="47"/>
  <c r="AD108" i="47"/>
  <c r="AA138" i="47"/>
  <c r="V138" i="47"/>
  <c r="I138" i="47"/>
  <c r="AC145" i="47"/>
  <c r="Y145" i="47"/>
  <c r="U145" i="47"/>
  <c r="Q145" i="47"/>
  <c r="V153" i="47"/>
  <c r="AB160" i="47"/>
  <c r="I160" i="47"/>
  <c r="AC159" i="47"/>
  <c r="Y159" i="47"/>
  <c r="U159" i="47"/>
  <c r="Q159" i="47"/>
  <c r="AD159" i="47"/>
  <c r="Z159" i="47"/>
  <c r="S159" i="47"/>
  <c r="AA101" i="47"/>
  <c r="AB145" i="47"/>
  <c r="I145" i="47"/>
  <c r="AB159" i="47"/>
  <c r="I159" i="47"/>
  <c r="V159" i="47"/>
  <c r="T101" i="47"/>
  <c r="AC138" i="47"/>
  <c r="T138" i="47"/>
  <c r="AA145" i="47"/>
  <c r="W145" i="47"/>
  <c r="T145" i="47"/>
  <c r="G145" i="47"/>
  <c r="AD153" i="47"/>
  <c r="AD160" i="47"/>
  <c r="Z160" i="47"/>
  <c r="V160" i="47"/>
  <c r="S160" i="47"/>
  <c r="E160" i="47"/>
  <c r="AF160" i="47" s="1"/>
  <c r="AA159" i="47"/>
  <c r="W159" i="47"/>
  <c r="T159" i="47"/>
  <c r="G159" i="47"/>
  <c r="Z116" i="47"/>
  <c r="AD116" i="47"/>
  <c r="T116" i="47"/>
  <c r="AD132" i="47"/>
  <c r="S139" i="47"/>
  <c r="G138" i="47"/>
  <c r="S153" i="47"/>
  <c r="W101" i="47"/>
  <c r="W99" i="47"/>
  <c r="AD109" i="47"/>
  <c r="AB116" i="47"/>
  <c r="W116" i="47"/>
  <c r="S116" i="47"/>
  <c r="W115" i="47"/>
  <c r="Z132" i="47"/>
  <c r="AD131" i="47"/>
  <c r="AC153" i="47"/>
  <c r="Y153" i="47"/>
  <c r="U153" i="47"/>
  <c r="Q153" i="47"/>
  <c r="E153" i="47"/>
  <c r="AF153" i="47" s="1"/>
  <c r="AB153" i="47"/>
  <c r="I153" i="47"/>
  <c r="AA153" i="47"/>
  <c r="W153" i="47"/>
  <c r="T153" i="47"/>
  <c r="AC146" i="47"/>
  <c r="Y146" i="47"/>
  <c r="U146" i="47"/>
  <c r="E146" i="47"/>
  <c r="AF146" i="47" s="1"/>
  <c r="AB146" i="47"/>
  <c r="I146" i="47"/>
  <c r="Q146" i="47"/>
  <c r="AA146" i="47"/>
  <c r="W146" i="47"/>
  <c r="T146" i="47"/>
  <c r="Z107" i="47"/>
  <c r="I116" i="47"/>
  <c r="AD115" i="47"/>
  <c r="V115" i="47"/>
  <c r="Z122" i="47"/>
  <c r="Z131" i="47"/>
  <c r="Y107" i="47"/>
  <c r="AA115" i="47"/>
  <c r="T115" i="47"/>
  <c r="V122" i="47"/>
  <c r="AB120" i="47"/>
  <c r="V131" i="47"/>
  <c r="Y138" i="47"/>
  <c r="U138" i="47"/>
  <c r="Q138" i="47"/>
  <c r="U107" i="47"/>
  <c r="Z115" i="47"/>
  <c r="S115" i="47"/>
  <c r="S122" i="47"/>
  <c r="AD61" i="47"/>
  <c r="AB99" i="47"/>
  <c r="AC122" i="47"/>
  <c r="Y122" i="47"/>
  <c r="U122" i="47"/>
  <c r="Q122" i="47"/>
  <c r="AA120" i="47"/>
  <c r="W120" i="47"/>
  <c r="T120" i="47"/>
  <c r="AC131" i="47"/>
  <c r="Y131" i="47"/>
  <c r="U131" i="47"/>
  <c r="AA99" i="47"/>
  <c r="T99" i="47"/>
  <c r="AB122" i="47"/>
  <c r="I122" i="47"/>
  <c r="AD120" i="47"/>
  <c r="Z120" i="47"/>
  <c r="V120" i="47"/>
  <c r="S120" i="47"/>
  <c r="AB131" i="47"/>
  <c r="T131" i="47"/>
  <c r="Y48" i="47"/>
  <c r="I102" i="47"/>
  <c r="I99" i="47"/>
  <c r="AA122" i="47"/>
  <c r="W122" i="47"/>
  <c r="T122" i="47"/>
  <c r="G122" i="47"/>
  <c r="AC120" i="47"/>
  <c r="Y120" i="47"/>
  <c r="U120" i="47"/>
  <c r="Q120" i="47"/>
  <c r="AA131" i="47"/>
  <c r="W131" i="47"/>
  <c r="S131" i="47"/>
  <c r="Y139" i="47"/>
  <c r="Q139" i="47"/>
  <c r="AB139" i="47"/>
  <c r="I139" i="47"/>
  <c r="AC139" i="47"/>
  <c r="U139" i="47"/>
  <c r="E139" i="47"/>
  <c r="AF139" i="47" s="1"/>
  <c r="AA139" i="47"/>
  <c r="W139" i="47"/>
  <c r="T139" i="47"/>
  <c r="E120" i="47"/>
  <c r="AF120" i="47" s="1"/>
  <c r="Q131" i="47"/>
  <c r="E131" i="47"/>
  <c r="AF131" i="47" s="1"/>
  <c r="G115" i="47"/>
  <c r="V114" i="47"/>
  <c r="AD113" i="47"/>
  <c r="AD121" i="47"/>
  <c r="I120" i="47"/>
  <c r="V132" i="47"/>
  <c r="I131" i="47"/>
  <c r="Z102" i="47"/>
  <c r="W113" i="47"/>
  <c r="Z121" i="47"/>
  <c r="S132" i="47"/>
  <c r="G113" i="47"/>
  <c r="AD123" i="47"/>
  <c r="V121" i="47"/>
  <c r="AC132" i="47"/>
  <c r="U132" i="47"/>
  <c r="AB132" i="47"/>
  <c r="I132" i="47"/>
  <c r="Y132" i="47"/>
  <c r="Q132" i="47"/>
  <c r="E132" i="47"/>
  <c r="AF132" i="47" s="1"/>
  <c r="AA132" i="47"/>
  <c r="W132" i="47"/>
  <c r="T132" i="47"/>
  <c r="V123" i="47"/>
  <c r="W106" i="47"/>
  <c r="AB123" i="47"/>
  <c r="Z64" i="47"/>
  <c r="Z61" i="47"/>
  <c r="AD102" i="47"/>
  <c r="V102" i="47"/>
  <c r="I101" i="47"/>
  <c r="AD100" i="47"/>
  <c r="AD99" i="47"/>
  <c r="Z99" i="47"/>
  <c r="V99" i="47"/>
  <c r="S99" i="47"/>
  <c r="S108" i="47"/>
  <c r="AD107" i="47"/>
  <c r="AB106" i="47"/>
  <c r="G116" i="47"/>
  <c r="AA113" i="47"/>
  <c r="T113" i="47"/>
  <c r="Z123" i="47"/>
  <c r="S123" i="47"/>
  <c r="S121" i="47"/>
  <c r="V113" i="47"/>
  <c r="AB102" i="47"/>
  <c r="S102" i="47"/>
  <c r="AC99" i="47"/>
  <c r="Y99" i="47"/>
  <c r="U99" i="47"/>
  <c r="Q99" i="47"/>
  <c r="AA106" i="47"/>
  <c r="T106" i="47"/>
  <c r="Z113" i="47"/>
  <c r="S113" i="47"/>
  <c r="I123" i="47"/>
  <c r="AA123" i="47"/>
  <c r="W123" i="47"/>
  <c r="T123" i="47"/>
  <c r="G123" i="47"/>
  <c r="AC121" i="47"/>
  <c r="Y121" i="47"/>
  <c r="U121" i="47"/>
  <c r="Q121" i="47"/>
  <c r="E121" i="47"/>
  <c r="AF121" i="47" s="1"/>
  <c r="AB121" i="47"/>
  <c r="I121" i="47"/>
  <c r="AC123" i="47"/>
  <c r="Y123" i="47"/>
  <c r="U123" i="47"/>
  <c r="Q123" i="47"/>
  <c r="AA121" i="47"/>
  <c r="W121" i="47"/>
  <c r="T121" i="47"/>
  <c r="AD101" i="47"/>
  <c r="Z101" i="47"/>
  <c r="V101" i="47"/>
  <c r="S101" i="47"/>
  <c r="V100" i="47"/>
  <c r="AA109" i="47"/>
  <c r="T109" i="47"/>
  <c r="Z108" i="47"/>
  <c r="AC107" i="47"/>
  <c r="S107" i="47"/>
  <c r="E107" i="47"/>
  <c r="AF107" i="47" s="1"/>
  <c r="AD106" i="47"/>
  <c r="Z106" i="47"/>
  <c r="V106" i="47"/>
  <c r="S106" i="47"/>
  <c r="E106" i="47"/>
  <c r="AF106" i="47" s="1"/>
  <c r="AD114" i="47"/>
  <c r="AC113" i="47"/>
  <c r="Y113" i="47"/>
  <c r="U113" i="47"/>
  <c r="Q113" i="47"/>
  <c r="E113" i="47"/>
  <c r="AF113" i="47" s="1"/>
  <c r="AC101" i="47"/>
  <c r="Y101" i="47"/>
  <c r="U101" i="47"/>
  <c r="Q101" i="47"/>
  <c r="S100" i="47"/>
  <c r="Z109" i="47"/>
  <c r="S109" i="47"/>
  <c r="V108" i="47"/>
  <c r="AB107" i="47"/>
  <c r="V107" i="47"/>
  <c r="Q107" i="47"/>
  <c r="AC106" i="47"/>
  <c r="Y106" i="47"/>
  <c r="U106" i="47"/>
  <c r="Q106" i="47"/>
  <c r="Z114" i="47"/>
  <c r="AB113" i="47"/>
  <c r="W109" i="47"/>
  <c r="G109" i="47"/>
  <c r="I107" i="47"/>
  <c r="I106" i="47"/>
  <c r="Z100" i="47"/>
  <c r="AC114" i="47"/>
  <c r="Y114" i="47"/>
  <c r="Q114" i="47"/>
  <c r="E114" i="47"/>
  <c r="AF114" i="47" s="1"/>
  <c r="AC115" i="47"/>
  <c r="Y115" i="47"/>
  <c r="U115" i="47"/>
  <c r="Q115" i="47"/>
  <c r="E115" i="47"/>
  <c r="AF115" i="47" s="1"/>
  <c r="AB114" i="47"/>
  <c r="I114" i="47"/>
  <c r="S114" i="47"/>
  <c r="U114" i="47"/>
  <c r="AC116" i="47"/>
  <c r="Y116" i="47"/>
  <c r="U116" i="47"/>
  <c r="Q116" i="47"/>
  <c r="AB115" i="47"/>
  <c r="AA114" i="47"/>
  <c r="W114" i="47"/>
  <c r="T114" i="47"/>
  <c r="AC108" i="47"/>
  <c r="Y108" i="47"/>
  <c r="Q108" i="47"/>
  <c r="E108" i="47"/>
  <c r="AF108" i="47" s="1"/>
  <c r="AC109" i="47"/>
  <c r="Y109" i="47"/>
  <c r="U109" i="47"/>
  <c r="Q109" i="47"/>
  <c r="E109" i="47"/>
  <c r="AF109" i="47" s="1"/>
  <c r="AB108" i="47"/>
  <c r="I108" i="47"/>
  <c r="AA107" i="47"/>
  <c r="W107" i="47"/>
  <c r="T107" i="47"/>
  <c r="U108" i="47"/>
  <c r="AB109" i="47"/>
  <c r="AA108" i="47"/>
  <c r="W108" i="47"/>
  <c r="T108" i="47"/>
  <c r="AA57" i="47"/>
  <c r="E101" i="47"/>
  <c r="AF101" i="47" s="1"/>
  <c r="E99" i="47"/>
  <c r="AF99" i="47" s="1"/>
  <c r="W57" i="47"/>
  <c r="AD57" i="47"/>
  <c r="AA102" i="47"/>
  <c r="W102" i="47"/>
  <c r="T102" i="47"/>
  <c r="G102" i="47"/>
  <c r="AC100" i="47"/>
  <c r="Y100" i="47"/>
  <c r="U100" i="47"/>
  <c r="Q100" i="47"/>
  <c r="E100" i="47"/>
  <c r="AF100" i="47" s="1"/>
  <c r="AB100" i="47"/>
  <c r="I100" i="47"/>
  <c r="AC102" i="47"/>
  <c r="Y102" i="47"/>
  <c r="U102" i="47"/>
  <c r="Q102" i="47"/>
  <c r="AA100" i="47"/>
  <c r="W100" i="47"/>
  <c r="T100" i="47"/>
  <c r="V50" i="47"/>
  <c r="V49" i="47"/>
  <c r="AC57" i="47"/>
  <c r="Y62" i="47"/>
  <c r="V57" i="47"/>
  <c r="T66" i="47"/>
  <c r="S57" i="47"/>
  <c r="V56" i="47"/>
  <c r="Y57" i="47"/>
  <c r="Q57" i="47"/>
  <c r="AD56" i="47"/>
  <c r="T56" i="47"/>
  <c r="AD53" i="47"/>
  <c r="AB51" i="47"/>
  <c r="Z56" i="47"/>
  <c r="I56" i="47"/>
  <c r="AD69" i="47"/>
  <c r="Z68" i="47"/>
  <c r="AD67" i="47"/>
  <c r="Z53" i="47"/>
  <c r="AA51" i="47"/>
  <c r="Z67" i="47"/>
  <c r="V53" i="47"/>
  <c r="AD50" i="47"/>
  <c r="AD66" i="47"/>
  <c r="Z50" i="47"/>
  <c r="AA56" i="47"/>
  <c r="T69" i="47"/>
  <c r="V51" i="47"/>
  <c r="AD64" i="47"/>
  <c r="T64" i="47"/>
  <c r="E62" i="47"/>
  <c r="AF62" i="47" s="1"/>
  <c r="AB69" i="47"/>
  <c r="W69" i="47"/>
  <c r="S69" i="47"/>
  <c r="W68" i="47"/>
  <c r="AB66" i="47"/>
  <c r="W66" i="47"/>
  <c r="S66" i="47"/>
  <c r="T51" i="47"/>
  <c r="AB64" i="47"/>
  <c r="W64" i="47"/>
  <c r="I64" i="47"/>
  <c r="AD62" i="47"/>
  <c r="Z57" i="47"/>
  <c r="U57" i="47"/>
  <c r="E57" i="47"/>
  <c r="AF57" i="47" s="1"/>
  <c r="AA69" i="47"/>
  <c r="V69" i="47"/>
  <c r="I69" i="47"/>
  <c r="V68" i="47"/>
  <c r="AA66" i="47"/>
  <c r="V66" i="47"/>
  <c r="I66" i="47"/>
  <c r="AA64" i="47"/>
  <c r="V64" i="47"/>
  <c r="G64" i="47"/>
  <c r="AC62" i="47"/>
  <c r="S62" i="47"/>
  <c r="Z58" i="47"/>
  <c r="Z69" i="47"/>
  <c r="G69" i="47"/>
  <c r="AD68" i="47"/>
  <c r="S68" i="47"/>
  <c r="Z66" i="47"/>
  <c r="G66" i="47"/>
  <c r="AD63" i="47"/>
  <c r="S53" i="47"/>
  <c r="AD52" i="47"/>
  <c r="S51" i="47"/>
  <c r="T50" i="47"/>
  <c r="AD48" i="47"/>
  <c r="U48" i="47"/>
  <c r="Z63" i="47"/>
  <c r="AB62" i="47"/>
  <c r="V62" i="47"/>
  <c r="Q62" i="47"/>
  <c r="V61" i="47"/>
  <c r="Y58" i="47"/>
  <c r="G56" i="47"/>
  <c r="G68" i="47"/>
  <c r="AA52" i="47"/>
  <c r="AD51" i="47"/>
  <c r="W51" i="47"/>
  <c r="I51" i="47"/>
  <c r="AC48" i="47"/>
  <c r="V63" i="47"/>
  <c r="Z62" i="47"/>
  <c r="U62" i="47"/>
  <c r="I62" i="47"/>
  <c r="S61" i="47"/>
  <c r="Z60" i="47"/>
  <c r="U58" i="47"/>
  <c r="Z48" i="47"/>
  <c r="I48" i="47"/>
  <c r="AD47" i="47"/>
  <c r="V46" i="47"/>
  <c r="S63" i="47"/>
  <c r="AD59" i="47"/>
  <c r="AD58" i="47"/>
  <c r="AA68" i="47"/>
  <c r="T68" i="47"/>
  <c r="AC66" i="47"/>
  <c r="Y66" i="47"/>
  <c r="U66" i="47"/>
  <c r="Q66" i="47"/>
  <c r="V67" i="47"/>
  <c r="S67" i="47"/>
  <c r="AC67" i="47"/>
  <c r="AC68" i="47"/>
  <c r="Y68" i="47"/>
  <c r="U68" i="47"/>
  <c r="Q68" i="47"/>
  <c r="E68" i="47"/>
  <c r="AF68" i="47" s="1"/>
  <c r="AB67" i="47"/>
  <c r="I67" i="47"/>
  <c r="Y67" i="47"/>
  <c r="U67" i="47"/>
  <c r="Q67" i="47"/>
  <c r="E67" i="47"/>
  <c r="AF67" i="47" s="1"/>
  <c r="AC69" i="47"/>
  <c r="Y69" i="47"/>
  <c r="U69" i="47"/>
  <c r="Q69" i="47"/>
  <c r="AB68" i="47"/>
  <c r="AA67" i="47"/>
  <c r="W67" i="47"/>
  <c r="T67" i="47"/>
  <c r="Z52" i="47"/>
  <c r="S52" i="47"/>
  <c r="V52" i="47"/>
  <c r="AC52" i="47"/>
  <c r="Y52" i="47"/>
  <c r="U52" i="47"/>
  <c r="Q52" i="47"/>
  <c r="E52" i="47"/>
  <c r="AF52" i="47" s="1"/>
  <c r="AA50" i="47"/>
  <c r="S50" i="47"/>
  <c r="AD49" i="47"/>
  <c r="AB48" i="47"/>
  <c r="S48" i="47"/>
  <c r="E48" i="47"/>
  <c r="AF48" i="47" s="1"/>
  <c r="AC61" i="47"/>
  <c r="Y61" i="47"/>
  <c r="U61" i="47"/>
  <c r="Q61" i="47"/>
  <c r="E61" i="47"/>
  <c r="AF61" i="47" s="1"/>
  <c r="AD60" i="47"/>
  <c r="T60" i="47"/>
  <c r="Z59" i="47"/>
  <c r="AC58" i="47"/>
  <c r="S58" i="47"/>
  <c r="E58" i="47"/>
  <c r="AF58" i="47" s="1"/>
  <c r="AB57" i="47"/>
  <c r="I57" i="47"/>
  <c r="AB56" i="47"/>
  <c r="W56" i="47"/>
  <c r="S56" i="47"/>
  <c r="AB52" i="47"/>
  <c r="I52" i="47"/>
  <c r="Z49" i="47"/>
  <c r="AA48" i="47"/>
  <c r="V48" i="47"/>
  <c r="Q48" i="47"/>
  <c r="T47" i="47"/>
  <c r="AD46" i="47"/>
  <c r="AB61" i="47"/>
  <c r="I61" i="47"/>
  <c r="AB60" i="47"/>
  <c r="W60" i="47"/>
  <c r="S60" i="47"/>
  <c r="V59" i="47"/>
  <c r="AB58" i="47"/>
  <c r="V58" i="47"/>
  <c r="Q58" i="47"/>
  <c r="T57" i="47"/>
  <c r="W52" i="47"/>
  <c r="T52" i="47"/>
  <c r="AA61" i="47"/>
  <c r="W61" i="47"/>
  <c r="T61" i="47"/>
  <c r="AA60" i="47"/>
  <c r="V60" i="47"/>
  <c r="G60" i="47"/>
  <c r="S59" i="47"/>
  <c r="I58" i="47"/>
  <c r="S64" i="47"/>
  <c r="Y63" i="47"/>
  <c r="Q63" i="47"/>
  <c r="E63" i="47"/>
  <c r="AF63" i="47" s="1"/>
  <c r="AC64" i="47"/>
  <c r="Y64" i="47"/>
  <c r="U64" i="47"/>
  <c r="Q64" i="47"/>
  <c r="AB63" i="47"/>
  <c r="I63" i="47"/>
  <c r="AA62" i="47"/>
  <c r="W62" i="47"/>
  <c r="T62" i="47"/>
  <c r="AC60" i="47"/>
  <c r="Y60" i="47"/>
  <c r="U60" i="47"/>
  <c r="Q60" i="47"/>
  <c r="E60" i="47"/>
  <c r="AF60" i="47" s="1"/>
  <c r="AF59" i="47"/>
  <c r="AB59" i="47"/>
  <c r="I59" i="47"/>
  <c r="AA58" i="47"/>
  <c r="W58" i="47"/>
  <c r="T58" i="47"/>
  <c r="AC56" i="47"/>
  <c r="Y56" i="47"/>
  <c r="U56" i="47"/>
  <c r="Q56" i="47"/>
  <c r="AA63" i="47"/>
  <c r="W63" i="47"/>
  <c r="T63" i="47"/>
  <c r="AE63" i="47" s="1"/>
  <c r="G63" i="47"/>
  <c r="AA59" i="47"/>
  <c r="W59" i="47"/>
  <c r="T59" i="47"/>
  <c r="G59" i="47"/>
  <c r="AC63" i="47"/>
  <c r="AC59" i="47"/>
  <c r="Y59" i="47"/>
  <c r="U59" i="47"/>
  <c r="Q59" i="47"/>
  <c r="AD45" i="47"/>
  <c r="AB47" i="47"/>
  <c r="W47" i="47"/>
  <c r="S47" i="47"/>
  <c r="AA46" i="47"/>
  <c r="T46" i="47"/>
  <c r="Z45" i="47"/>
  <c r="Z51" i="47"/>
  <c r="G51" i="47"/>
  <c r="W50" i="47"/>
  <c r="G50" i="47"/>
  <c r="S49" i="47"/>
  <c r="W48" i="47"/>
  <c r="T48" i="47"/>
  <c r="AA47" i="47"/>
  <c r="V47" i="47"/>
  <c r="I47" i="47"/>
  <c r="Z46" i="47"/>
  <c r="S46" i="47"/>
  <c r="V45" i="47"/>
  <c r="Z47" i="47"/>
  <c r="G47" i="47"/>
  <c r="W46" i="47"/>
  <c r="G46" i="47"/>
  <c r="S45" i="47"/>
  <c r="AC53" i="47"/>
  <c r="Y53" i="47"/>
  <c r="U53" i="47"/>
  <c r="Q53" i="47"/>
  <c r="E53" i="47"/>
  <c r="AF53" i="47" s="1"/>
  <c r="AC49" i="47"/>
  <c r="Y49" i="47"/>
  <c r="U49" i="47"/>
  <c r="Q49" i="47"/>
  <c r="E49" i="47"/>
  <c r="AF49" i="47" s="1"/>
  <c r="AC45" i="47"/>
  <c r="Y45" i="47"/>
  <c r="U45" i="47"/>
  <c r="Q45" i="47"/>
  <c r="E45" i="47"/>
  <c r="AF45" i="47" s="1"/>
  <c r="AB53" i="47"/>
  <c r="I53" i="47"/>
  <c r="AC50" i="47"/>
  <c r="Y50" i="47"/>
  <c r="U50" i="47"/>
  <c r="Q50" i="47"/>
  <c r="E50" i="47"/>
  <c r="AF50" i="47" s="1"/>
  <c r="AB49" i="47"/>
  <c r="I49" i="47"/>
  <c r="AC46" i="47"/>
  <c r="Y46" i="47"/>
  <c r="U46" i="47"/>
  <c r="Q46" i="47"/>
  <c r="E46" i="47"/>
  <c r="AF46" i="47" s="1"/>
  <c r="AB45" i="47"/>
  <c r="I45" i="47"/>
  <c r="AA53" i="47"/>
  <c r="W53" i="47"/>
  <c r="T53" i="47"/>
  <c r="AC51" i="47"/>
  <c r="Y51" i="47"/>
  <c r="U51" i="47"/>
  <c r="Q51" i="47"/>
  <c r="AB50" i="47"/>
  <c r="AA49" i="47"/>
  <c r="W49" i="47"/>
  <c r="T49" i="47"/>
  <c r="AC47" i="47"/>
  <c r="Y47" i="47"/>
  <c r="U47" i="47"/>
  <c r="Q47" i="47"/>
  <c r="AB46" i="47"/>
  <c r="AA45" i="47"/>
  <c r="W45" i="47"/>
  <c r="T45" i="47"/>
  <c r="AL9" i="2"/>
  <c r="AL10" i="2" s="1"/>
  <c r="AL11" i="2" s="1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L23" i="2" s="1"/>
  <c r="AL24" i="2" s="1"/>
  <c r="AL25" i="2" s="1"/>
  <c r="AL26" i="2" s="1"/>
  <c r="AL27" i="2" s="1"/>
  <c r="AL28" i="2" s="1"/>
  <c r="AL29" i="2" s="1"/>
  <c r="AL30" i="2" s="1"/>
  <c r="AL31" i="2" s="1"/>
  <c r="AL32" i="2" s="1"/>
  <c r="AL33" i="2" s="1"/>
  <c r="AL34" i="2" l="1"/>
  <c r="AL35" i="2" s="1"/>
  <c r="AL36" i="2" s="1"/>
  <c r="AE202" i="47"/>
  <c r="AE66" i="47"/>
  <c r="AE48" i="47"/>
  <c r="AE113" i="47"/>
  <c r="AE132" i="47"/>
  <c r="AE187" i="47"/>
  <c r="AE194" i="47"/>
  <c r="AE198" i="47"/>
  <c r="AE191" i="47"/>
  <c r="AE193" i="47"/>
  <c r="AE190" i="47"/>
  <c r="AE201" i="47"/>
  <c r="AE166" i="47"/>
  <c r="AE184" i="47"/>
  <c r="AE173" i="47"/>
  <c r="AE180" i="47"/>
  <c r="AE183" i="47"/>
  <c r="AE174" i="47"/>
  <c r="AE181" i="47"/>
  <c r="AE195" i="47"/>
  <c r="AE186" i="47"/>
  <c r="AE152" i="47"/>
  <c r="AE200" i="47"/>
  <c r="AE167" i="47"/>
  <c r="AE199" i="47"/>
  <c r="AE115" i="47"/>
  <c r="AE139" i="47"/>
  <c r="AE160" i="47"/>
  <c r="AE192" i="47"/>
  <c r="AE197" i="47"/>
  <c r="AE185" i="47"/>
  <c r="AE145" i="47"/>
  <c r="AE188" i="47"/>
  <c r="AE123" i="47"/>
  <c r="AE146" i="47"/>
  <c r="AE101" i="47"/>
  <c r="AE159" i="47"/>
  <c r="AE116" i="47"/>
  <c r="AE138" i="47"/>
  <c r="AE153" i="47"/>
  <c r="AE122" i="47"/>
  <c r="AE99" i="47"/>
  <c r="AE131" i="47"/>
  <c r="AE120" i="47"/>
  <c r="AE121" i="47"/>
  <c r="AE108" i="47"/>
  <c r="AE100" i="47"/>
  <c r="AE50" i="47"/>
  <c r="AE106" i="47"/>
  <c r="AE107" i="47"/>
  <c r="AE109" i="47"/>
  <c r="AE114" i="47"/>
  <c r="AE102" i="47"/>
  <c r="AE56" i="47"/>
  <c r="AE51" i="47"/>
  <c r="AE64" i="47"/>
  <c r="AE57" i="47"/>
  <c r="AE67" i="47"/>
  <c r="AE45" i="47"/>
  <c r="AE69" i="47"/>
  <c r="AE58" i="47"/>
  <c r="AE62" i="47"/>
  <c r="AE47" i="47"/>
  <c r="AE49" i="47"/>
  <c r="AE68" i="47"/>
  <c r="AE61" i="47"/>
  <c r="AE53" i="47"/>
  <c r="AE60" i="47"/>
  <c r="AE52" i="47"/>
  <c r="AE59" i="47"/>
  <c r="AE46" i="47"/>
  <c r="T29" i="2" l="1"/>
  <c r="T30" i="2"/>
  <c r="T31" i="2"/>
  <c r="G110" i="6" l="1"/>
  <c r="G111" i="6"/>
  <c r="G112" i="6"/>
  <c r="G113" i="6"/>
  <c r="G11" i="6"/>
  <c r="I11" i="6"/>
  <c r="K11" i="6"/>
  <c r="R11" i="6"/>
  <c r="T11" i="6"/>
  <c r="O11" i="6"/>
  <c r="V11" i="6"/>
  <c r="G12" i="6"/>
  <c r="I12" i="6"/>
  <c r="K12" i="6"/>
  <c r="R12" i="6"/>
  <c r="T12" i="6"/>
  <c r="O12" i="6"/>
  <c r="V12" i="6"/>
  <c r="G13" i="6"/>
  <c r="I13" i="6"/>
  <c r="K13" i="6"/>
  <c r="R13" i="6"/>
  <c r="T13" i="6"/>
  <c r="O13" i="6"/>
  <c r="V13" i="6"/>
  <c r="G15" i="6"/>
  <c r="I15" i="6"/>
  <c r="K15" i="6"/>
  <c r="R15" i="6"/>
  <c r="T15" i="6"/>
  <c r="O15" i="6"/>
  <c r="V15" i="6"/>
  <c r="G16" i="6"/>
  <c r="I16" i="6"/>
  <c r="K16" i="6"/>
  <c r="R16" i="6"/>
  <c r="T16" i="6"/>
  <c r="O16" i="6"/>
  <c r="V16" i="6"/>
  <c r="G17" i="6"/>
  <c r="I17" i="6"/>
  <c r="K17" i="6"/>
  <c r="R17" i="6"/>
  <c r="T17" i="6"/>
  <c r="O17" i="6"/>
  <c r="V17" i="6"/>
  <c r="G18" i="6"/>
  <c r="I18" i="6"/>
  <c r="K18" i="6"/>
  <c r="R18" i="6"/>
  <c r="T18" i="6"/>
  <c r="O18" i="6"/>
  <c r="V18" i="6"/>
  <c r="G20" i="6"/>
  <c r="I20" i="6"/>
  <c r="K20" i="6"/>
  <c r="R20" i="6"/>
  <c r="T20" i="6"/>
  <c r="O20" i="6"/>
  <c r="V20" i="6"/>
  <c r="G21" i="6"/>
  <c r="I21" i="6"/>
  <c r="K21" i="6"/>
  <c r="R21" i="6"/>
  <c r="T21" i="6"/>
  <c r="O21" i="6"/>
  <c r="V21" i="6"/>
  <c r="G22" i="6"/>
  <c r="I22" i="6"/>
  <c r="K22" i="6"/>
  <c r="R22" i="6"/>
  <c r="T22" i="6"/>
  <c r="O22" i="6"/>
  <c r="V22" i="6"/>
  <c r="G23" i="6"/>
  <c r="I23" i="6"/>
  <c r="K23" i="6"/>
  <c r="R23" i="6"/>
  <c r="T23" i="6"/>
  <c r="O23" i="6"/>
  <c r="V23" i="6"/>
  <c r="G25" i="6"/>
  <c r="I25" i="6"/>
  <c r="K25" i="6"/>
  <c r="R25" i="6"/>
  <c r="T25" i="6"/>
  <c r="O25" i="6"/>
  <c r="V25" i="6"/>
  <c r="G26" i="6"/>
  <c r="I26" i="6"/>
  <c r="K26" i="6"/>
  <c r="R26" i="6"/>
  <c r="T26" i="6"/>
  <c r="O26" i="6"/>
  <c r="V26" i="6"/>
  <c r="G27" i="6"/>
  <c r="I27" i="6"/>
  <c r="K27" i="6"/>
  <c r="R27" i="6"/>
  <c r="T27" i="6"/>
  <c r="O27" i="6"/>
  <c r="V27" i="6"/>
  <c r="G28" i="6"/>
  <c r="I28" i="6"/>
  <c r="K28" i="6"/>
  <c r="R28" i="6"/>
  <c r="T28" i="6"/>
  <c r="O28" i="6"/>
  <c r="V28" i="6"/>
  <c r="G30" i="6"/>
  <c r="I30" i="6"/>
  <c r="K30" i="6"/>
  <c r="R30" i="6"/>
  <c r="T30" i="6"/>
  <c r="O30" i="6"/>
  <c r="V30" i="6"/>
  <c r="G31" i="6"/>
  <c r="I31" i="6"/>
  <c r="K31" i="6"/>
  <c r="R31" i="6"/>
  <c r="T31" i="6"/>
  <c r="O31" i="6"/>
  <c r="V31" i="6"/>
  <c r="G32" i="6"/>
  <c r="I32" i="6"/>
  <c r="K32" i="6"/>
  <c r="R32" i="6"/>
  <c r="T32" i="6"/>
  <c r="O32" i="6"/>
  <c r="V32" i="6"/>
  <c r="G33" i="6"/>
  <c r="I33" i="6"/>
  <c r="K33" i="6"/>
  <c r="R33" i="6"/>
  <c r="T33" i="6"/>
  <c r="O33" i="6"/>
  <c r="V33" i="6"/>
  <c r="G34" i="6"/>
  <c r="I34" i="6"/>
  <c r="K34" i="6"/>
  <c r="R34" i="6"/>
  <c r="T34" i="6"/>
  <c r="O34" i="6"/>
  <c r="V34" i="6"/>
  <c r="G35" i="6"/>
  <c r="I35" i="6"/>
  <c r="K35" i="6"/>
  <c r="R35" i="6"/>
  <c r="T35" i="6"/>
  <c r="O35" i="6"/>
  <c r="V35" i="6"/>
  <c r="G36" i="6"/>
  <c r="I36" i="6"/>
  <c r="K36" i="6"/>
  <c r="R36" i="6"/>
  <c r="T36" i="6"/>
  <c r="O36" i="6"/>
  <c r="V36" i="6"/>
  <c r="G37" i="6"/>
  <c r="I37" i="6"/>
  <c r="K37" i="6"/>
  <c r="R37" i="6"/>
  <c r="T37" i="6"/>
  <c r="O37" i="6"/>
  <c r="V37" i="6"/>
  <c r="G38" i="6"/>
  <c r="I38" i="6"/>
  <c r="K38" i="6"/>
  <c r="R38" i="6"/>
  <c r="T38" i="6"/>
  <c r="O38" i="6"/>
  <c r="V38" i="6"/>
  <c r="G39" i="6"/>
  <c r="I39" i="6"/>
  <c r="K39" i="6"/>
  <c r="R39" i="6"/>
  <c r="T39" i="6"/>
  <c r="O39" i="6"/>
  <c r="V39" i="6"/>
  <c r="G40" i="6"/>
  <c r="I40" i="6"/>
  <c r="K40" i="6"/>
  <c r="R40" i="6"/>
  <c r="T40" i="6"/>
  <c r="O40" i="6"/>
  <c r="V40" i="6"/>
  <c r="G41" i="6"/>
  <c r="I41" i="6"/>
  <c r="K41" i="6"/>
  <c r="R41" i="6"/>
  <c r="T41" i="6"/>
  <c r="O41" i="6"/>
  <c r="V41" i="6"/>
  <c r="G42" i="6"/>
  <c r="I42" i="6"/>
  <c r="K42" i="6"/>
  <c r="R42" i="6"/>
  <c r="T42" i="6"/>
  <c r="O42" i="6"/>
  <c r="V42" i="6"/>
  <c r="G43" i="6"/>
  <c r="I43" i="6"/>
  <c r="K43" i="6"/>
  <c r="R43" i="6"/>
  <c r="T43" i="6"/>
  <c r="O43" i="6"/>
  <c r="V43" i="6"/>
  <c r="G44" i="6"/>
  <c r="I44" i="6"/>
  <c r="K44" i="6"/>
  <c r="R44" i="6"/>
  <c r="T44" i="6"/>
  <c r="O44" i="6"/>
  <c r="V44" i="6"/>
  <c r="G45" i="6"/>
  <c r="I45" i="6"/>
  <c r="K45" i="6"/>
  <c r="R45" i="6"/>
  <c r="T45" i="6"/>
  <c r="O45" i="6"/>
  <c r="V45" i="6"/>
  <c r="G46" i="6"/>
  <c r="I46" i="6"/>
  <c r="K46" i="6"/>
  <c r="R46" i="6"/>
  <c r="T46" i="6"/>
  <c r="O46" i="6"/>
  <c r="V46" i="6"/>
  <c r="G47" i="6"/>
  <c r="I47" i="6"/>
  <c r="K47" i="6"/>
  <c r="R47" i="6"/>
  <c r="T47" i="6"/>
  <c r="O47" i="6"/>
  <c r="V47" i="6"/>
  <c r="G48" i="6"/>
  <c r="I48" i="6"/>
  <c r="K48" i="6"/>
  <c r="R48" i="6"/>
  <c r="T48" i="6"/>
  <c r="O48" i="6"/>
  <c r="V48" i="6"/>
  <c r="G49" i="6"/>
  <c r="I49" i="6"/>
  <c r="K49" i="6"/>
  <c r="R49" i="6"/>
  <c r="T49" i="6"/>
  <c r="O49" i="6"/>
  <c r="V49" i="6"/>
  <c r="G50" i="6"/>
  <c r="I50" i="6"/>
  <c r="K50" i="6"/>
  <c r="R50" i="6"/>
  <c r="T50" i="6"/>
  <c r="O50" i="6"/>
  <c r="V50" i="6"/>
  <c r="G51" i="6"/>
  <c r="I51" i="6"/>
  <c r="K51" i="6"/>
  <c r="R51" i="6"/>
  <c r="T51" i="6"/>
  <c r="O51" i="6"/>
  <c r="V51" i="6"/>
  <c r="G52" i="6"/>
  <c r="I52" i="6"/>
  <c r="K52" i="6"/>
  <c r="R52" i="6"/>
  <c r="T52" i="6"/>
  <c r="O52" i="6"/>
  <c r="V52" i="6"/>
  <c r="G53" i="6"/>
  <c r="I53" i="6"/>
  <c r="K53" i="6"/>
  <c r="R53" i="6"/>
  <c r="T53" i="6"/>
  <c r="O53" i="6"/>
  <c r="V53" i="6"/>
  <c r="G54" i="6"/>
  <c r="I54" i="6"/>
  <c r="K54" i="6"/>
  <c r="R54" i="6"/>
  <c r="T54" i="6"/>
  <c r="O54" i="6"/>
  <c r="V54" i="6"/>
  <c r="G55" i="6"/>
  <c r="I55" i="6"/>
  <c r="K55" i="6"/>
  <c r="R55" i="6"/>
  <c r="T55" i="6"/>
  <c r="O55" i="6"/>
  <c r="V55" i="6"/>
  <c r="G56" i="6"/>
  <c r="I56" i="6"/>
  <c r="K56" i="6"/>
  <c r="R56" i="6"/>
  <c r="T56" i="6"/>
  <c r="O56" i="6"/>
  <c r="V56" i="6"/>
  <c r="G57" i="6"/>
  <c r="I57" i="6"/>
  <c r="K57" i="6"/>
  <c r="R57" i="6"/>
  <c r="T57" i="6"/>
  <c r="O57" i="6"/>
  <c r="V57" i="6"/>
  <c r="G58" i="6"/>
  <c r="I58" i="6"/>
  <c r="K58" i="6"/>
  <c r="R58" i="6"/>
  <c r="T58" i="6"/>
  <c r="O58" i="6"/>
  <c r="V58" i="6"/>
  <c r="G59" i="6"/>
  <c r="I59" i="6"/>
  <c r="K59" i="6"/>
  <c r="R59" i="6"/>
  <c r="T59" i="6"/>
  <c r="O59" i="6"/>
  <c r="V59" i="6"/>
  <c r="G60" i="6"/>
  <c r="I60" i="6"/>
  <c r="K60" i="6"/>
  <c r="R60" i="6"/>
  <c r="T60" i="6"/>
  <c r="O60" i="6"/>
  <c r="V60" i="6"/>
  <c r="G61" i="6"/>
  <c r="I61" i="6"/>
  <c r="K61" i="6"/>
  <c r="R61" i="6"/>
  <c r="T61" i="6"/>
  <c r="O61" i="6"/>
  <c r="V61" i="6"/>
  <c r="G62" i="6"/>
  <c r="I62" i="6"/>
  <c r="K62" i="6"/>
  <c r="R62" i="6"/>
  <c r="T62" i="6"/>
  <c r="O62" i="6"/>
  <c r="V62" i="6"/>
  <c r="G63" i="6"/>
  <c r="I63" i="6"/>
  <c r="K63" i="6"/>
  <c r="R63" i="6"/>
  <c r="T63" i="6"/>
  <c r="O63" i="6"/>
  <c r="V63" i="6"/>
  <c r="G64" i="6"/>
  <c r="I64" i="6"/>
  <c r="K64" i="6"/>
  <c r="R64" i="6"/>
  <c r="T64" i="6"/>
  <c r="O64" i="6"/>
  <c r="V64" i="6"/>
  <c r="G65" i="6"/>
  <c r="I65" i="6"/>
  <c r="K65" i="6"/>
  <c r="R65" i="6"/>
  <c r="T65" i="6"/>
  <c r="O65" i="6"/>
  <c r="V65" i="6"/>
  <c r="G66" i="6"/>
  <c r="I66" i="6"/>
  <c r="K66" i="6"/>
  <c r="R66" i="6"/>
  <c r="T66" i="6"/>
  <c r="O66" i="6"/>
  <c r="V66" i="6"/>
  <c r="G67" i="6"/>
  <c r="I67" i="6"/>
  <c r="K67" i="6"/>
  <c r="R67" i="6"/>
  <c r="T67" i="6"/>
  <c r="O67" i="6"/>
  <c r="V67" i="6"/>
  <c r="G68" i="6"/>
  <c r="I68" i="6"/>
  <c r="K68" i="6"/>
  <c r="R68" i="6"/>
  <c r="T68" i="6"/>
  <c r="O68" i="6"/>
  <c r="V68" i="6"/>
  <c r="G69" i="6"/>
  <c r="I69" i="6"/>
  <c r="K69" i="6"/>
  <c r="R69" i="6"/>
  <c r="T69" i="6"/>
  <c r="O69" i="6"/>
  <c r="V69" i="6"/>
  <c r="G70" i="6"/>
  <c r="I70" i="6"/>
  <c r="K70" i="6"/>
  <c r="R70" i="6"/>
  <c r="T70" i="6"/>
  <c r="O70" i="6"/>
  <c r="V70" i="6"/>
  <c r="G71" i="6"/>
  <c r="I71" i="6"/>
  <c r="K71" i="6"/>
  <c r="R71" i="6"/>
  <c r="T71" i="6"/>
  <c r="O71" i="6"/>
  <c r="V71" i="6"/>
  <c r="G72" i="6"/>
  <c r="I72" i="6"/>
  <c r="K72" i="6"/>
  <c r="R72" i="6"/>
  <c r="T72" i="6"/>
  <c r="O72" i="6"/>
  <c r="V72" i="6"/>
  <c r="G73" i="6"/>
  <c r="I73" i="6"/>
  <c r="K73" i="6"/>
  <c r="R73" i="6"/>
  <c r="T73" i="6"/>
  <c r="O73" i="6"/>
  <c r="V73" i="6"/>
  <c r="G74" i="6"/>
  <c r="I74" i="6"/>
  <c r="K74" i="6"/>
  <c r="R74" i="6"/>
  <c r="T74" i="6"/>
  <c r="O74" i="6"/>
  <c r="V74" i="6"/>
  <c r="G75" i="6"/>
  <c r="I75" i="6"/>
  <c r="K75" i="6"/>
  <c r="R75" i="6"/>
  <c r="T75" i="6"/>
  <c r="O75" i="6"/>
  <c r="V75" i="6"/>
  <c r="G76" i="6"/>
  <c r="I76" i="6"/>
  <c r="K76" i="6"/>
  <c r="R76" i="6"/>
  <c r="T76" i="6"/>
  <c r="O76" i="6"/>
  <c r="V76" i="6"/>
  <c r="G77" i="6"/>
  <c r="I77" i="6"/>
  <c r="K77" i="6"/>
  <c r="R77" i="6"/>
  <c r="T77" i="6"/>
  <c r="O77" i="6"/>
  <c r="V77" i="6"/>
  <c r="G78" i="6"/>
  <c r="I78" i="6"/>
  <c r="K78" i="6"/>
  <c r="R78" i="6"/>
  <c r="T78" i="6"/>
  <c r="O78" i="6"/>
  <c r="V78" i="6"/>
  <c r="G79" i="6"/>
  <c r="I79" i="6"/>
  <c r="K79" i="6"/>
  <c r="R79" i="6"/>
  <c r="T79" i="6"/>
  <c r="O79" i="6"/>
  <c r="V79" i="6"/>
  <c r="G80" i="6"/>
  <c r="I80" i="6"/>
  <c r="K80" i="6"/>
  <c r="R80" i="6"/>
  <c r="T80" i="6"/>
  <c r="O80" i="6"/>
  <c r="V80" i="6"/>
  <c r="G81" i="6"/>
  <c r="I81" i="6"/>
  <c r="K81" i="6"/>
  <c r="R81" i="6"/>
  <c r="T81" i="6"/>
  <c r="O81" i="6"/>
  <c r="V81" i="6"/>
  <c r="G82" i="6"/>
  <c r="I82" i="6"/>
  <c r="K82" i="6"/>
  <c r="R82" i="6"/>
  <c r="T82" i="6"/>
  <c r="O82" i="6"/>
  <c r="V82" i="6"/>
  <c r="G83" i="6"/>
  <c r="I83" i="6"/>
  <c r="K83" i="6"/>
  <c r="R83" i="6"/>
  <c r="T83" i="6"/>
  <c r="O83" i="6"/>
  <c r="V83" i="6"/>
  <c r="G84" i="6"/>
  <c r="I84" i="6"/>
  <c r="K84" i="6"/>
  <c r="R84" i="6"/>
  <c r="T84" i="6"/>
  <c r="O84" i="6"/>
  <c r="V84" i="6"/>
  <c r="G85" i="6"/>
  <c r="I85" i="6"/>
  <c r="K85" i="6"/>
  <c r="R85" i="6"/>
  <c r="T85" i="6"/>
  <c r="O85" i="6"/>
  <c r="V85" i="6"/>
  <c r="G86" i="6"/>
  <c r="I86" i="6"/>
  <c r="K86" i="6"/>
  <c r="R86" i="6"/>
  <c r="T86" i="6"/>
  <c r="O86" i="6"/>
  <c r="V86" i="6"/>
  <c r="G87" i="6"/>
  <c r="I87" i="6"/>
  <c r="K87" i="6"/>
  <c r="R87" i="6"/>
  <c r="T87" i="6"/>
  <c r="O87" i="6"/>
  <c r="V87" i="6"/>
  <c r="G88" i="6"/>
  <c r="I88" i="6"/>
  <c r="K88" i="6"/>
  <c r="R88" i="6"/>
  <c r="T88" i="6"/>
  <c r="O88" i="6"/>
  <c r="V88" i="6"/>
  <c r="G89" i="6"/>
  <c r="I89" i="6"/>
  <c r="K89" i="6"/>
  <c r="R89" i="6"/>
  <c r="T89" i="6"/>
  <c r="O89" i="6"/>
  <c r="V89" i="6"/>
  <c r="G90" i="6"/>
  <c r="I90" i="6"/>
  <c r="K90" i="6"/>
  <c r="R90" i="6"/>
  <c r="T90" i="6"/>
  <c r="O90" i="6"/>
  <c r="V90" i="6"/>
  <c r="G91" i="6"/>
  <c r="I91" i="6"/>
  <c r="K91" i="6"/>
  <c r="R91" i="6"/>
  <c r="T91" i="6"/>
  <c r="O91" i="6"/>
  <c r="V91" i="6"/>
  <c r="G92" i="6"/>
  <c r="I92" i="6"/>
  <c r="K92" i="6"/>
  <c r="R92" i="6"/>
  <c r="T92" i="6"/>
  <c r="O92" i="6"/>
  <c r="V92" i="6"/>
  <c r="G93" i="6"/>
  <c r="I93" i="6"/>
  <c r="K93" i="6"/>
  <c r="R93" i="6"/>
  <c r="T93" i="6"/>
  <c r="O93" i="6"/>
  <c r="V93" i="6"/>
  <c r="G94" i="6"/>
  <c r="I94" i="6"/>
  <c r="K94" i="6"/>
  <c r="R94" i="6"/>
  <c r="T94" i="6"/>
  <c r="O94" i="6"/>
  <c r="V94" i="6"/>
  <c r="G95" i="6"/>
  <c r="I95" i="6"/>
  <c r="K95" i="6"/>
  <c r="R95" i="6"/>
  <c r="T95" i="6"/>
  <c r="O95" i="6"/>
  <c r="V95" i="6"/>
  <c r="G96" i="6"/>
  <c r="I96" i="6"/>
  <c r="K96" i="6"/>
  <c r="R96" i="6"/>
  <c r="T96" i="6"/>
  <c r="O96" i="6"/>
  <c r="V96" i="6"/>
  <c r="G97" i="6"/>
  <c r="I97" i="6"/>
  <c r="K97" i="6"/>
  <c r="R97" i="6"/>
  <c r="T97" i="6"/>
  <c r="O97" i="6"/>
  <c r="V97" i="6"/>
  <c r="G98" i="6"/>
  <c r="I98" i="6"/>
  <c r="K98" i="6"/>
  <c r="R98" i="6"/>
  <c r="T98" i="6"/>
  <c r="O98" i="6"/>
  <c r="V98" i="6"/>
  <c r="G99" i="6"/>
  <c r="I99" i="6"/>
  <c r="K99" i="6"/>
  <c r="R99" i="6"/>
  <c r="T99" i="6"/>
  <c r="O99" i="6"/>
  <c r="V99" i="6"/>
  <c r="G100" i="6"/>
  <c r="I100" i="6"/>
  <c r="K100" i="6"/>
  <c r="R100" i="6"/>
  <c r="T100" i="6"/>
  <c r="O100" i="6"/>
  <c r="V100" i="6"/>
  <c r="G101" i="6"/>
  <c r="I101" i="6"/>
  <c r="K101" i="6"/>
  <c r="R101" i="6"/>
  <c r="T101" i="6"/>
  <c r="O101" i="6"/>
  <c r="V101" i="6"/>
  <c r="G102" i="6"/>
  <c r="I102" i="6"/>
  <c r="K102" i="6"/>
  <c r="R102" i="6"/>
  <c r="T102" i="6"/>
  <c r="O102" i="6"/>
  <c r="V102" i="6"/>
  <c r="G103" i="6"/>
  <c r="I103" i="6"/>
  <c r="K103" i="6"/>
  <c r="R103" i="6"/>
  <c r="T103" i="6"/>
  <c r="O103" i="6"/>
  <c r="V103" i="6"/>
  <c r="G104" i="6"/>
  <c r="I104" i="6"/>
  <c r="K104" i="6"/>
  <c r="R104" i="6"/>
  <c r="T104" i="6"/>
  <c r="O104" i="6"/>
  <c r="V104" i="6"/>
  <c r="G105" i="6"/>
  <c r="I105" i="6"/>
  <c r="K105" i="6"/>
  <c r="R105" i="6"/>
  <c r="T105" i="6"/>
  <c r="O105" i="6"/>
  <c r="V105" i="6"/>
  <c r="G106" i="6"/>
  <c r="I106" i="6"/>
  <c r="K106" i="6"/>
  <c r="R106" i="6"/>
  <c r="T106" i="6"/>
  <c r="O106" i="6"/>
  <c r="V106" i="6"/>
  <c r="G107" i="6"/>
  <c r="I107" i="6"/>
  <c r="K107" i="6"/>
  <c r="R107" i="6"/>
  <c r="T107" i="6"/>
  <c r="O107" i="6"/>
  <c r="V107" i="6"/>
  <c r="G108" i="6"/>
  <c r="I108" i="6"/>
  <c r="K108" i="6"/>
  <c r="R108" i="6"/>
  <c r="T108" i="6"/>
  <c r="O108" i="6"/>
  <c r="V108" i="6"/>
  <c r="S67" i="6" l="1"/>
  <c r="U60" i="6"/>
  <c r="H56" i="6"/>
  <c r="H48" i="6"/>
  <c r="W46" i="6"/>
  <c r="U44" i="6"/>
  <c r="H40" i="6"/>
  <c r="W38" i="6"/>
  <c r="U36" i="6"/>
  <c r="H32" i="6"/>
  <c r="U27" i="6"/>
  <c r="H22" i="6"/>
  <c r="J56" i="6"/>
  <c r="P52" i="6"/>
  <c r="S50" i="6"/>
  <c r="J48" i="6"/>
  <c r="P44" i="6"/>
  <c r="S42" i="6"/>
  <c r="P36" i="6"/>
  <c r="S34" i="6"/>
  <c r="P17" i="6"/>
  <c r="S15" i="6"/>
  <c r="J12" i="6"/>
  <c r="S64" i="6"/>
  <c r="S56" i="6"/>
  <c r="J54" i="6"/>
  <c r="P50" i="6"/>
  <c r="S48" i="6"/>
  <c r="J46" i="6"/>
  <c r="S40" i="6"/>
  <c r="J38" i="6"/>
  <c r="P34" i="6"/>
  <c r="S32" i="6"/>
  <c r="J30" i="6"/>
  <c r="P25" i="6"/>
  <c r="S22" i="6"/>
  <c r="J20" i="6"/>
  <c r="P15" i="6"/>
  <c r="U82" i="6"/>
  <c r="W60" i="6"/>
  <c r="W52" i="6"/>
  <c r="U50" i="6"/>
  <c r="H46" i="6"/>
  <c r="W44" i="6"/>
  <c r="U42" i="6"/>
  <c r="H38" i="6"/>
  <c r="W36" i="6"/>
  <c r="U34" i="6"/>
  <c r="H30" i="6"/>
  <c r="W27" i="6"/>
  <c r="U25" i="6"/>
  <c r="H20" i="6"/>
  <c r="W17" i="6"/>
  <c r="U15" i="6"/>
  <c r="J60" i="6"/>
  <c r="P56" i="6"/>
  <c r="S54" i="6"/>
  <c r="J52" i="6"/>
  <c r="P48" i="6"/>
  <c r="S46" i="6"/>
  <c r="J44" i="6"/>
  <c r="P40" i="6"/>
  <c r="S38" i="6"/>
  <c r="J36" i="6"/>
  <c r="P32" i="6"/>
  <c r="S30" i="6"/>
  <c r="J27" i="6"/>
  <c r="P22" i="6"/>
  <c r="S20" i="6"/>
  <c r="J17" i="6"/>
  <c r="S58" i="6"/>
  <c r="J40" i="6"/>
  <c r="P12" i="6"/>
  <c r="J32" i="6"/>
  <c r="P27" i="6"/>
  <c r="S25" i="6"/>
  <c r="J22" i="6"/>
  <c r="S100" i="6"/>
  <c r="S76" i="6"/>
  <c r="P62" i="6"/>
  <c r="P54" i="6"/>
  <c r="S52" i="6"/>
  <c r="P46" i="6"/>
  <c r="S44" i="6"/>
  <c r="J42" i="6"/>
  <c r="P38" i="6"/>
  <c r="S36" i="6"/>
  <c r="J34" i="6"/>
  <c r="P30" i="6"/>
  <c r="S27" i="6"/>
  <c r="J25" i="6"/>
  <c r="P20" i="6"/>
  <c r="S17" i="6"/>
  <c r="J15" i="6"/>
  <c r="H98" i="6"/>
  <c r="U86" i="6"/>
  <c r="U70" i="6"/>
  <c r="H58" i="6"/>
  <c r="W56" i="6"/>
  <c r="U54" i="6"/>
  <c r="H50" i="6"/>
  <c r="W48" i="6"/>
  <c r="U46" i="6"/>
  <c r="H42" i="6"/>
  <c r="W40" i="6"/>
  <c r="U38" i="6"/>
  <c r="H34" i="6"/>
  <c r="W32" i="6"/>
  <c r="U30" i="6"/>
  <c r="H25" i="6"/>
  <c r="W22" i="6"/>
  <c r="U20" i="6"/>
  <c r="H15" i="6"/>
  <c r="W12" i="6"/>
  <c r="H108" i="6"/>
  <c r="S63" i="6"/>
  <c r="H60" i="6"/>
  <c r="U56" i="6"/>
  <c r="W50" i="6"/>
  <c r="H44" i="6"/>
  <c r="W42" i="6"/>
  <c r="U40" i="6"/>
  <c r="H36" i="6"/>
  <c r="W34" i="6"/>
  <c r="U32" i="6"/>
  <c r="H27" i="6"/>
  <c r="U22" i="6"/>
  <c r="H17" i="6"/>
  <c r="W15" i="6"/>
  <c r="W25" i="6"/>
  <c r="W30" i="6"/>
  <c r="U48" i="6"/>
  <c r="U17" i="6"/>
  <c r="P42" i="6"/>
  <c r="H107" i="6"/>
  <c r="H54" i="6"/>
  <c r="W54" i="6"/>
  <c r="S12" i="6"/>
  <c r="J68" i="6"/>
  <c r="H106" i="6"/>
  <c r="H12" i="6"/>
  <c r="U12" i="6"/>
  <c r="W20" i="6"/>
  <c r="H78" i="6"/>
  <c r="J84" i="6"/>
  <c r="P93" i="6"/>
  <c r="J93" i="6"/>
  <c r="S85" i="6"/>
  <c r="S96" i="6"/>
  <c r="J94" i="6"/>
  <c r="H88" i="6"/>
  <c r="S87" i="6"/>
  <c r="H62" i="6"/>
  <c r="H94" i="6"/>
  <c r="H90" i="6"/>
  <c r="U89" i="6"/>
  <c r="H89" i="6"/>
  <c r="P86" i="6"/>
  <c r="J80" i="6"/>
  <c r="H74" i="6"/>
  <c r="W66" i="6"/>
  <c r="J96" i="6"/>
  <c r="P92" i="6"/>
  <c r="U91" i="6"/>
  <c r="H91" i="6"/>
  <c r="S90" i="6"/>
  <c r="W82" i="6"/>
  <c r="P76" i="6"/>
  <c r="S104" i="6"/>
  <c r="W102" i="6"/>
  <c r="U98" i="6"/>
  <c r="S97" i="6"/>
  <c r="W94" i="6"/>
  <c r="W83" i="6"/>
  <c r="W81" i="6"/>
  <c r="P79" i="6"/>
  <c r="J79" i="6"/>
  <c r="P77" i="6"/>
  <c r="J77" i="6"/>
  <c r="U73" i="6"/>
  <c r="H73" i="6"/>
  <c r="S69" i="6"/>
  <c r="W67" i="6"/>
  <c r="J64" i="6"/>
  <c r="J58" i="6"/>
  <c r="U75" i="6"/>
  <c r="J50" i="6"/>
  <c r="U53" i="6"/>
  <c r="H53" i="6"/>
  <c r="U102" i="6"/>
  <c r="U96" i="6"/>
  <c r="H92" i="6"/>
  <c r="U84" i="6"/>
  <c r="J82" i="6"/>
  <c r="S80" i="6"/>
  <c r="W78" i="6"/>
  <c r="S78" i="6"/>
  <c r="H76" i="6"/>
  <c r="P72" i="6"/>
  <c r="P67" i="6"/>
  <c r="J67" i="6"/>
  <c r="U68" i="6"/>
  <c r="U66" i="6"/>
  <c r="S65" i="6"/>
  <c r="S60" i="6"/>
  <c r="W62" i="6"/>
  <c r="H75" i="6"/>
  <c r="J104" i="6"/>
  <c r="H102" i="6"/>
  <c r="W99" i="6"/>
  <c r="S94" i="6"/>
  <c r="S92" i="6"/>
  <c r="P90" i="6"/>
  <c r="P88" i="6"/>
  <c r="S83" i="6"/>
  <c r="W80" i="6"/>
  <c r="W79" i="6"/>
  <c r="P74" i="6"/>
  <c r="U65" i="6"/>
  <c r="H65" i="6"/>
  <c r="P101" i="6"/>
  <c r="P100" i="6"/>
  <c r="P96" i="6"/>
  <c r="J91" i="6"/>
  <c r="J89" i="6"/>
  <c r="W74" i="6"/>
  <c r="W70" i="6"/>
  <c r="P68" i="6"/>
  <c r="P64" i="6"/>
  <c r="J57" i="6"/>
  <c r="J53" i="6"/>
  <c r="P104" i="6"/>
  <c r="H103" i="6"/>
  <c r="U94" i="6"/>
  <c r="U90" i="6"/>
  <c r="H87" i="6"/>
  <c r="W77" i="6"/>
  <c r="H70" i="6"/>
  <c r="H66" i="6"/>
  <c r="W55" i="6"/>
  <c r="W51" i="6"/>
  <c r="S101" i="6"/>
  <c r="W96" i="6"/>
  <c r="W92" i="6"/>
  <c r="W90" i="6"/>
  <c r="W86" i="6"/>
  <c r="S88" i="6"/>
  <c r="S84" i="6"/>
  <c r="P84" i="6"/>
  <c r="P80" i="6"/>
  <c r="U80" i="6"/>
  <c r="J78" i="6"/>
  <c r="P75" i="6"/>
  <c r="J75" i="6"/>
  <c r="P73" i="6"/>
  <c r="J73" i="6"/>
  <c r="P70" i="6"/>
  <c r="P55" i="6"/>
  <c r="J55" i="6"/>
  <c r="J101" i="6"/>
  <c r="J100" i="6"/>
  <c r="W98" i="6"/>
  <c r="P91" i="6"/>
  <c r="P89" i="6"/>
  <c r="W76" i="6"/>
  <c r="S72" i="6"/>
  <c r="S68" i="6"/>
  <c r="P53" i="6"/>
  <c r="U103" i="6"/>
  <c r="J92" i="6"/>
  <c r="J88" i="6"/>
  <c r="U87" i="6"/>
  <c r="U58" i="6"/>
  <c r="U62" i="6"/>
  <c r="W103" i="6"/>
  <c r="J98" i="6"/>
  <c r="W95" i="6"/>
  <c r="H86" i="6"/>
  <c r="H82" i="6"/>
  <c r="U85" i="6"/>
  <c r="H85" i="6"/>
  <c r="S81" i="6"/>
  <c r="U78" i="6"/>
  <c r="U74" i="6"/>
  <c r="J76" i="6"/>
  <c r="J72" i="6"/>
  <c r="S74" i="6"/>
  <c r="H72" i="6"/>
  <c r="U71" i="6"/>
  <c r="H71" i="6"/>
  <c r="J62" i="6"/>
  <c r="W63" i="6"/>
  <c r="W58" i="6"/>
  <c r="S98" i="6"/>
  <c r="P97" i="6"/>
  <c r="J97" i="6"/>
  <c r="H96" i="6"/>
  <c r="U95" i="6"/>
  <c r="H95" i="6"/>
  <c r="P94" i="6"/>
  <c r="U93" i="6"/>
  <c r="H93" i="6"/>
  <c r="S91" i="6"/>
  <c r="S89" i="6"/>
  <c r="U88" i="6"/>
  <c r="W87" i="6"/>
  <c r="J86" i="6"/>
  <c r="W85" i="6"/>
  <c r="W84" i="6"/>
  <c r="P83" i="6"/>
  <c r="J83" i="6"/>
  <c r="S82" i="6"/>
  <c r="P81" i="6"/>
  <c r="J81" i="6"/>
  <c r="H80" i="6"/>
  <c r="U79" i="6"/>
  <c r="H79" i="6"/>
  <c r="P78" i="6"/>
  <c r="U77" i="6"/>
  <c r="H77" i="6"/>
  <c r="S75" i="6"/>
  <c r="S73" i="6"/>
  <c r="U72" i="6"/>
  <c r="W71" i="6"/>
  <c r="J70" i="6"/>
  <c r="W65" i="6"/>
  <c r="W68" i="6"/>
  <c r="P63" i="6"/>
  <c r="S62" i="6"/>
  <c r="P65" i="6"/>
  <c r="J65" i="6"/>
  <c r="U63" i="6"/>
  <c r="P58" i="6"/>
  <c r="H59" i="6"/>
  <c r="H57" i="6"/>
  <c r="U52" i="6"/>
  <c r="H52" i="6"/>
  <c r="U55" i="6"/>
  <c r="H55" i="6"/>
  <c r="P51" i="6"/>
  <c r="J51" i="6"/>
  <c r="H100" i="6"/>
  <c r="U99" i="6"/>
  <c r="H99" i="6"/>
  <c r="P98" i="6"/>
  <c r="S93" i="6"/>
  <c r="U92" i="6"/>
  <c r="W91" i="6"/>
  <c r="J90" i="6"/>
  <c r="W89" i="6"/>
  <c r="W88" i="6"/>
  <c r="P87" i="6"/>
  <c r="J87" i="6"/>
  <c r="S86" i="6"/>
  <c r="P85" i="6"/>
  <c r="J85" i="6"/>
  <c r="H84" i="6"/>
  <c r="U83" i="6"/>
  <c r="H83" i="6"/>
  <c r="P82" i="6"/>
  <c r="U81" i="6"/>
  <c r="H81" i="6"/>
  <c r="S79" i="6"/>
  <c r="S77" i="6"/>
  <c r="U76" i="6"/>
  <c r="W75" i="6"/>
  <c r="J74" i="6"/>
  <c r="W73" i="6"/>
  <c r="W72" i="6"/>
  <c r="S70" i="6"/>
  <c r="P69" i="6"/>
  <c r="J69" i="6"/>
  <c r="H68" i="6"/>
  <c r="U67" i="6"/>
  <c r="H67" i="6"/>
  <c r="P60" i="6"/>
  <c r="S57" i="6"/>
  <c r="S55" i="6"/>
  <c r="W53" i="6"/>
  <c r="U51" i="6"/>
  <c r="H51" i="6"/>
  <c r="W49" i="6"/>
  <c r="P49" i="6"/>
  <c r="J49" i="6"/>
  <c r="P47" i="6"/>
  <c r="J47" i="6"/>
  <c r="P45" i="6"/>
  <c r="J45" i="6"/>
  <c r="P43" i="6"/>
  <c r="J43" i="6"/>
  <c r="P41" i="6"/>
  <c r="J41" i="6"/>
  <c r="P39" i="6"/>
  <c r="J39" i="6"/>
  <c r="P37" i="6"/>
  <c r="J37" i="6"/>
  <c r="P35" i="6"/>
  <c r="J35" i="6"/>
  <c r="P33" i="6"/>
  <c r="J33" i="6"/>
  <c r="P31" i="6"/>
  <c r="J31" i="6"/>
  <c r="P28" i="6"/>
  <c r="J28" i="6"/>
  <c r="P26" i="6"/>
  <c r="J26" i="6"/>
  <c r="P23" i="6"/>
  <c r="J23" i="6"/>
  <c r="P21" i="6"/>
  <c r="J21" i="6"/>
  <c r="P18" i="6"/>
  <c r="J18" i="6"/>
  <c r="P16" i="6"/>
  <c r="J16" i="6"/>
  <c r="P13" i="6"/>
  <c r="J13" i="6"/>
  <c r="P11" i="6"/>
  <c r="J11" i="6"/>
  <c r="U49" i="6"/>
  <c r="H49" i="6"/>
  <c r="U47" i="6"/>
  <c r="H47" i="6"/>
  <c r="U45" i="6"/>
  <c r="H45" i="6"/>
  <c r="U43" i="6"/>
  <c r="H43" i="6"/>
  <c r="U41" i="6"/>
  <c r="H41" i="6"/>
  <c r="U39" i="6"/>
  <c r="H39" i="6"/>
  <c r="U37" i="6"/>
  <c r="H37" i="6"/>
  <c r="U35" i="6"/>
  <c r="H35" i="6"/>
  <c r="U33" i="6"/>
  <c r="H33" i="6"/>
  <c r="U31" i="6"/>
  <c r="H31" i="6"/>
  <c r="U28" i="6"/>
  <c r="H28" i="6"/>
  <c r="U26" i="6"/>
  <c r="H26" i="6"/>
  <c r="U23" i="6"/>
  <c r="H23" i="6"/>
  <c r="U21" i="6"/>
  <c r="H21" i="6"/>
  <c r="U18" i="6"/>
  <c r="H18" i="6"/>
  <c r="U16" i="6"/>
  <c r="H16" i="6"/>
  <c r="U13" i="6"/>
  <c r="H13" i="6"/>
  <c r="U11" i="6"/>
  <c r="H11" i="6"/>
  <c r="S53" i="6"/>
  <c r="S51" i="6"/>
  <c r="S49" i="6"/>
  <c r="S47" i="6"/>
  <c r="S45" i="6"/>
  <c r="S43" i="6"/>
  <c r="S41" i="6"/>
  <c r="S39" i="6"/>
  <c r="S37" i="6"/>
  <c r="S35" i="6"/>
  <c r="S33" i="6"/>
  <c r="S31" i="6"/>
  <c r="S28" i="6"/>
  <c r="S26" i="6"/>
  <c r="S23" i="6"/>
  <c r="S21" i="6"/>
  <c r="S18" i="6"/>
  <c r="S16" i="6"/>
  <c r="S13" i="6"/>
  <c r="S11" i="6"/>
  <c r="W47" i="6"/>
  <c r="W45" i="6"/>
  <c r="W43" i="6"/>
  <c r="W41" i="6"/>
  <c r="W39" i="6"/>
  <c r="W37" i="6"/>
  <c r="W35" i="6"/>
  <c r="W33" i="6"/>
  <c r="W31" i="6"/>
  <c r="W28" i="6"/>
  <c r="W26" i="6"/>
  <c r="W23" i="6"/>
  <c r="W21" i="6"/>
  <c r="W18" i="6"/>
  <c r="W16" i="6"/>
  <c r="W13" i="6"/>
  <c r="W11" i="6"/>
  <c r="H104" i="6"/>
  <c r="P102" i="6"/>
  <c r="U101" i="6"/>
  <c r="H101" i="6"/>
  <c r="S99" i="6"/>
  <c r="W93" i="6"/>
  <c r="S103" i="6"/>
  <c r="U100" i="6"/>
  <c r="W97" i="6"/>
  <c r="P95" i="6"/>
  <c r="J95" i="6"/>
  <c r="U104" i="6"/>
  <c r="J102" i="6"/>
  <c r="W101" i="6"/>
  <c r="W100" i="6"/>
  <c r="P99" i="6"/>
  <c r="J99" i="6"/>
  <c r="W104" i="6"/>
  <c r="P103" i="6"/>
  <c r="J103" i="6"/>
  <c r="S102" i="6"/>
  <c r="U97" i="6"/>
  <c r="H97" i="6"/>
  <c r="S95" i="6"/>
  <c r="P66" i="6"/>
  <c r="S66" i="6"/>
  <c r="J66" i="6"/>
  <c r="W64" i="6"/>
  <c r="U64" i="6"/>
  <c r="H64" i="6"/>
  <c r="W61" i="6"/>
  <c r="W59" i="6"/>
  <c r="W57" i="6"/>
  <c r="P71" i="6"/>
  <c r="S71" i="6"/>
  <c r="J71" i="6"/>
  <c r="W69" i="6"/>
  <c r="U69" i="6"/>
  <c r="H69" i="6"/>
  <c r="J63" i="6"/>
  <c r="P61" i="6"/>
  <c r="J61" i="6"/>
  <c r="P59" i="6"/>
  <c r="J59" i="6"/>
  <c r="P57" i="6"/>
  <c r="H63" i="6"/>
  <c r="U61" i="6"/>
  <c r="H61" i="6"/>
  <c r="U59" i="6"/>
  <c r="U57" i="6"/>
  <c r="S61" i="6"/>
  <c r="S59" i="6"/>
  <c r="G27" i="51" l="1"/>
  <c r="I27" i="51"/>
  <c r="K27" i="51"/>
  <c r="V27" i="51"/>
  <c r="X27" i="51"/>
  <c r="O27" i="51"/>
  <c r="G28" i="51"/>
  <c r="I28" i="51"/>
  <c r="K28" i="51"/>
  <c r="V28" i="51"/>
  <c r="X28" i="51"/>
  <c r="O28" i="51"/>
  <c r="G29" i="51"/>
  <c r="I29" i="51"/>
  <c r="K29" i="51"/>
  <c r="V29" i="51"/>
  <c r="X29" i="51"/>
  <c r="O29" i="51"/>
  <c r="G30" i="51"/>
  <c r="I30" i="51"/>
  <c r="K30" i="51"/>
  <c r="V30" i="51"/>
  <c r="X30" i="51"/>
  <c r="O30" i="51"/>
  <c r="G31" i="51"/>
  <c r="I31" i="51"/>
  <c r="K31" i="51"/>
  <c r="V31" i="51"/>
  <c r="X31" i="51"/>
  <c r="O31" i="51"/>
  <c r="H17" i="51"/>
  <c r="J17" i="51"/>
  <c r="W17" i="51"/>
  <c r="P17" i="51"/>
  <c r="H18" i="51"/>
  <c r="J18" i="51"/>
  <c r="W18" i="51"/>
  <c r="P18" i="51"/>
  <c r="H19" i="51"/>
  <c r="J19" i="51"/>
  <c r="W19" i="51"/>
  <c r="P19" i="51"/>
  <c r="H20" i="51"/>
  <c r="J20" i="51"/>
  <c r="W20" i="51"/>
  <c r="P20" i="51"/>
  <c r="G12" i="51" l="1"/>
  <c r="I12" i="51"/>
  <c r="K12" i="51"/>
  <c r="V12" i="51"/>
  <c r="X12" i="51"/>
  <c r="O12" i="51"/>
  <c r="G13" i="51"/>
  <c r="I13" i="51"/>
  <c r="K13" i="51"/>
  <c r="V13" i="51"/>
  <c r="X13" i="51"/>
  <c r="O13" i="51"/>
  <c r="G14" i="51"/>
  <c r="I14" i="51"/>
  <c r="K14" i="51"/>
  <c r="V14" i="51"/>
  <c r="X14" i="51"/>
  <c r="O14" i="51"/>
  <c r="G15" i="51"/>
  <c r="I15" i="51"/>
  <c r="K15" i="51"/>
  <c r="V15" i="51"/>
  <c r="X15" i="51"/>
  <c r="O15" i="51"/>
  <c r="G16" i="51"/>
  <c r="I16" i="51"/>
  <c r="K16" i="51"/>
  <c r="V16" i="51"/>
  <c r="X16" i="51"/>
  <c r="O16" i="51"/>
  <c r="B41" i="51" l="1"/>
  <c r="B42" i="51"/>
  <c r="B43" i="51"/>
  <c r="B44" i="51"/>
  <c r="B45" i="51"/>
  <c r="B46" i="51"/>
  <c r="B47" i="51"/>
  <c r="B55" i="16"/>
  <c r="C55" i="16"/>
  <c r="E55" i="16"/>
  <c r="G55" i="16"/>
  <c r="I55" i="16"/>
  <c r="K55" i="16"/>
  <c r="T55" i="16"/>
  <c r="V55" i="16"/>
  <c r="Q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E56" i="16"/>
  <c r="G56" i="16"/>
  <c r="I56" i="16"/>
  <c r="K56" i="16"/>
  <c r="T56" i="16"/>
  <c r="V56" i="16"/>
  <c r="Q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E57" i="16"/>
  <c r="G57" i="16"/>
  <c r="I57" i="16"/>
  <c r="K57" i="16"/>
  <c r="T57" i="16"/>
  <c r="V57" i="16"/>
  <c r="Q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E58" i="16"/>
  <c r="G58" i="16"/>
  <c r="I58" i="16"/>
  <c r="K58" i="16"/>
  <c r="T58" i="16"/>
  <c r="V58" i="16"/>
  <c r="Q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E59" i="16"/>
  <c r="G59" i="16"/>
  <c r="I59" i="16"/>
  <c r="K59" i="16"/>
  <c r="T59" i="16"/>
  <c r="V59" i="16"/>
  <c r="Q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E60" i="16"/>
  <c r="G60" i="16"/>
  <c r="I60" i="16"/>
  <c r="K60" i="16"/>
  <c r="T60" i="16"/>
  <c r="V60" i="16"/>
  <c r="Q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E61" i="16"/>
  <c r="G61" i="16"/>
  <c r="I61" i="16"/>
  <c r="K61" i="16"/>
  <c r="T61" i="16"/>
  <c r="V61" i="16"/>
  <c r="Q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E62" i="16"/>
  <c r="F63" i="16" s="1"/>
  <c r="G62" i="16"/>
  <c r="H63" i="16" s="1"/>
  <c r="I62" i="16"/>
  <c r="J63" i="16" s="1"/>
  <c r="K62" i="16"/>
  <c r="T62" i="16"/>
  <c r="U63" i="16" s="1"/>
  <c r="V62" i="16"/>
  <c r="W63" i="16" s="1"/>
  <c r="Q62" i="16"/>
  <c r="R63" i="16" s="1"/>
  <c r="X62" i="16"/>
  <c r="Y62" i="16"/>
  <c r="Z62" i="16"/>
  <c r="AA62" i="16"/>
  <c r="AB62" i="16"/>
  <c r="AC62" i="16"/>
  <c r="AD62" i="16"/>
  <c r="AE62" i="16"/>
  <c r="AF62" i="16"/>
  <c r="AG62" i="16"/>
  <c r="B45" i="16"/>
  <c r="C45" i="16"/>
  <c r="E45" i="16"/>
  <c r="G45" i="16"/>
  <c r="I45" i="16"/>
  <c r="K45" i="16"/>
  <c r="T45" i="16"/>
  <c r="V45" i="16"/>
  <c r="Q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E46" i="16"/>
  <c r="G46" i="16"/>
  <c r="I46" i="16"/>
  <c r="K46" i="16"/>
  <c r="T46" i="16"/>
  <c r="V46" i="16"/>
  <c r="Q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E47" i="16"/>
  <c r="G47" i="16"/>
  <c r="I47" i="16"/>
  <c r="K47" i="16"/>
  <c r="T47" i="16"/>
  <c r="V47" i="16"/>
  <c r="Q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E48" i="16"/>
  <c r="G48" i="16"/>
  <c r="I48" i="16"/>
  <c r="K48" i="16"/>
  <c r="T48" i="16"/>
  <c r="V48" i="16"/>
  <c r="Q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E49" i="16"/>
  <c r="G49" i="16"/>
  <c r="I49" i="16"/>
  <c r="K49" i="16"/>
  <c r="T49" i="16"/>
  <c r="V49" i="16"/>
  <c r="Q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E50" i="16"/>
  <c r="G50" i="16"/>
  <c r="I50" i="16"/>
  <c r="K50" i="16"/>
  <c r="T50" i="16"/>
  <c r="V50" i="16"/>
  <c r="Q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E51" i="16"/>
  <c r="G51" i="16"/>
  <c r="I51" i="16"/>
  <c r="K51" i="16"/>
  <c r="T51" i="16"/>
  <c r="V51" i="16"/>
  <c r="Q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E52" i="16"/>
  <c r="G52" i="16"/>
  <c r="I52" i="16"/>
  <c r="K52" i="16"/>
  <c r="T52" i="16"/>
  <c r="V52" i="16"/>
  <c r="Q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E53" i="16"/>
  <c r="G53" i="16"/>
  <c r="I53" i="16"/>
  <c r="K53" i="16"/>
  <c r="T53" i="16"/>
  <c r="V53" i="16"/>
  <c r="Q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E54" i="16"/>
  <c r="G54" i="16"/>
  <c r="I54" i="16"/>
  <c r="K54" i="16"/>
  <c r="T54" i="16"/>
  <c r="V54" i="16"/>
  <c r="Q54" i="16"/>
  <c r="X54" i="16"/>
  <c r="Y54" i="16"/>
  <c r="Z54" i="16"/>
  <c r="AA54" i="16"/>
  <c r="AB54" i="16"/>
  <c r="AC54" i="16"/>
  <c r="AD54" i="16"/>
  <c r="AE54" i="16"/>
  <c r="AF54" i="16"/>
  <c r="AG54" i="16"/>
  <c r="B33" i="16"/>
  <c r="C33" i="16"/>
  <c r="E33" i="16"/>
  <c r="G33" i="16"/>
  <c r="I33" i="16"/>
  <c r="K33" i="16"/>
  <c r="T33" i="16"/>
  <c r="V33" i="16"/>
  <c r="Q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E34" i="16"/>
  <c r="G34" i="16"/>
  <c r="I34" i="16"/>
  <c r="K34" i="16"/>
  <c r="T34" i="16"/>
  <c r="V34" i="16"/>
  <c r="Q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E35" i="16"/>
  <c r="G35" i="16"/>
  <c r="I35" i="16"/>
  <c r="K35" i="16"/>
  <c r="T35" i="16"/>
  <c r="V35" i="16"/>
  <c r="Q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E36" i="16"/>
  <c r="F37" i="16" s="1"/>
  <c r="G36" i="16"/>
  <c r="H37" i="16" s="1"/>
  <c r="I36" i="16"/>
  <c r="J37" i="16" s="1"/>
  <c r="K36" i="16"/>
  <c r="T36" i="16"/>
  <c r="U37" i="16" s="1"/>
  <c r="V36" i="16"/>
  <c r="W37" i="16" s="1"/>
  <c r="Q36" i="16"/>
  <c r="R37" i="16" s="1"/>
  <c r="X36" i="16"/>
  <c r="Y36" i="16"/>
  <c r="Z36" i="16"/>
  <c r="AA36" i="16"/>
  <c r="AB36" i="16"/>
  <c r="AC36" i="16"/>
  <c r="AD36" i="16"/>
  <c r="AE36" i="16"/>
  <c r="AF36" i="16"/>
  <c r="AG36" i="16"/>
  <c r="B104" i="6"/>
  <c r="C104" i="6"/>
  <c r="D104" i="6" s="1"/>
  <c r="E104" i="6"/>
  <c r="X104" i="6"/>
  <c r="Y104" i="6"/>
  <c r="Z104" i="6"/>
  <c r="AA104" i="6"/>
  <c r="AB104" i="6"/>
  <c r="AC104" i="6"/>
  <c r="B105" i="6"/>
  <c r="C105" i="6"/>
  <c r="D105" i="6" s="1"/>
  <c r="E105" i="6"/>
  <c r="AE105" i="6" s="1"/>
  <c r="X105" i="6"/>
  <c r="Y105" i="6"/>
  <c r="Z105" i="6"/>
  <c r="AA105" i="6"/>
  <c r="AB105" i="6"/>
  <c r="AC105" i="6"/>
  <c r="B106" i="6"/>
  <c r="C106" i="6"/>
  <c r="D106" i="6" s="1"/>
  <c r="E106" i="6"/>
  <c r="X106" i="6"/>
  <c r="Y106" i="6"/>
  <c r="Z106" i="6"/>
  <c r="AA106" i="6"/>
  <c r="AB106" i="6"/>
  <c r="AC106" i="6"/>
  <c r="B107" i="6"/>
  <c r="C107" i="6"/>
  <c r="D107" i="6" s="1"/>
  <c r="E107" i="6"/>
  <c r="X107" i="6"/>
  <c r="Y107" i="6"/>
  <c r="Z107" i="6"/>
  <c r="AA107" i="6"/>
  <c r="AB107" i="6"/>
  <c r="AC107" i="6"/>
  <c r="B108" i="6"/>
  <c r="C108" i="6"/>
  <c r="D108" i="6" s="1"/>
  <c r="E108" i="6"/>
  <c r="X108" i="6"/>
  <c r="Y108" i="6"/>
  <c r="Z108" i="6"/>
  <c r="AA108" i="6"/>
  <c r="AB108" i="6"/>
  <c r="AC108" i="6"/>
  <c r="B109" i="6"/>
  <c r="C109" i="6"/>
  <c r="D109" i="6" s="1"/>
  <c r="E109" i="6"/>
  <c r="F109" i="6" s="1"/>
  <c r="G109" i="6"/>
  <c r="H105" i="6" s="1"/>
  <c r="I109" i="6"/>
  <c r="K109" i="6"/>
  <c r="R109" i="6"/>
  <c r="T109" i="6"/>
  <c r="U105" i="6" s="1"/>
  <c r="O109" i="6"/>
  <c r="V109" i="6"/>
  <c r="X109" i="6"/>
  <c r="Y109" i="6"/>
  <c r="Z109" i="6"/>
  <c r="AA109" i="6"/>
  <c r="AB109" i="6"/>
  <c r="AC109" i="6"/>
  <c r="B110" i="6"/>
  <c r="C110" i="6"/>
  <c r="D110" i="6" s="1"/>
  <c r="E110" i="6"/>
  <c r="I110" i="6"/>
  <c r="J106" i="6" s="1"/>
  <c r="K110" i="6"/>
  <c r="R110" i="6"/>
  <c r="S106" i="6" s="1"/>
  <c r="T110" i="6"/>
  <c r="U106" i="6" s="1"/>
  <c r="O110" i="6"/>
  <c r="P106" i="6" s="1"/>
  <c r="V110" i="6"/>
  <c r="W106" i="6" s="1"/>
  <c r="X110" i="6"/>
  <c r="Y110" i="6"/>
  <c r="Z110" i="6"/>
  <c r="AA110" i="6"/>
  <c r="AB110" i="6"/>
  <c r="AC110" i="6"/>
  <c r="B111" i="6"/>
  <c r="C111" i="6"/>
  <c r="D111" i="6" s="1"/>
  <c r="E111" i="6"/>
  <c r="I111" i="6"/>
  <c r="J107" i="6" s="1"/>
  <c r="K111" i="6"/>
  <c r="R111" i="6"/>
  <c r="S107" i="6" s="1"/>
  <c r="T111" i="6"/>
  <c r="U107" i="6" s="1"/>
  <c r="O111" i="6"/>
  <c r="P107" i="6" s="1"/>
  <c r="V111" i="6"/>
  <c r="W107" i="6" s="1"/>
  <c r="X111" i="6"/>
  <c r="Y111" i="6"/>
  <c r="Z111" i="6"/>
  <c r="AA111" i="6"/>
  <c r="AB111" i="6"/>
  <c r="AC111" i="6"/>
  <c r="B112" i="6"/>
  <c r="C112" i="6"/>
  <c r="D112" i="6" s="1"/>
  <c r="E112" i="6"/>
  <c r="I112" i="6"/>
  <c r="J108" i="6" s="1"/>
  <c r="K112" i="6"/>
  <c r="R112" i="6"/>
  <c r="S108" i="6" s="1"/>
  <c r="T112" i="6"/>
  <c r="U108" i="6" s="1"/>
  <c r="O112" i="6"/>
  <c r="P108" i="6" s="1"/>
  <c r="V112" i="6"/>
  <c r="W108" i="6" s="1"/>
  <c r="X112" i="6"/>
  <c r="Y112" i="6"/>
  <c r="Z112" i="6"/>
  <c r="AA112" i="6"/>
  <c r="AB112" i="6"/>
  <c r="AC112" i="6"/>
  <c r="B113" i="6"/>
  <c r="C113" i="6"/>
  <c r="D113" i="6" s="1"/>
  <c r="E113" i="6"/>
  <c r="I113" i="6"/>
  <c r="K113" i="6"/>
  <c r="R113" i="6"/>
  <c r="T113" i="6"/>
  <c r="O113" i="6"/>
  <c r="V113" i="6"/>
  <c r="X113" i="6"/>
  <c r="Y113" i="6"/>
  <c r="Z113" i="6"/>
  <c r="AA113" i="6"/>
  <c r="AB113" i="6"/>
  <c r="AC113" i="6"/>
  <c r="B11" i="6"/>
  <c r="C11" i="6"/>
  <c r="D11" i="6" s="1"/>
  <c r="E11" i="6"/>
  <c r="X11" i="6"/>
  <c r="Y11" i="6"/>
  <c r="Z11" i="6"/>
  <c r="AA11" i="6"/>
  <c r="AB11" i="6"/>
  <c r="AC11" i="6"/>
  <c r="B12" i="6"/>
  <c r="C12" i="6"/>
  <c r="D12" i="6" s="1"/>
  <c r="E12" i="6"/>
  <c r="X12" i="6"/>
  <c r="Y12" i="6"/>
  <c r="Z12" i="6"/>
  <c r="AA12" i="6"/>
  <c r="AB12" i="6"/>
  <c r="AC12" i="6"/>
  <c r="B13" i="6"/>
  <c r="C13" i="6"/>
  <c r="D13" i="6" s="1"/>
  <c r="E13" i="6"/>
  <c r="X13" i="6"/>
  <c r="Y13" i="6"/>
  <c r="Z13" i="6"/>
  <c r="AA13" i="6"/>
  <c r="AB13" i="6"/>
  <c r="AC13" i="6"/>
  <c r="B15" i="6"/>
  <c r="C15" i="6"/>
  <c r="D15" i="6" s="1"/>
  <c r="E15" i="6"/>
  <c r="X15" i="6"/>
  <c r="Y15" i="6"/>
  <c r="Z15" i="6"/>
  <c r="AA15" i="6"/>
  <c r="AB15" i="6"/>
  <c r="AC15" i="6"/>
  <c r="B16" i="6"/>
  <c r="C16" i="6"/>
  <c r="D16" i="6" s="1"/>
  <c r="E16" i="6"/>
  <c r="X16" i="6"/>
  <c r="Y16" i="6"/>
  <c r="Z16" i="6"/>
  <c r="AA16" i="6"/>
  <c r="AB16" i="6"/>
  <c r="AC16" i="6"/>
  <c r="B17" i="6"/>
  <c r="C17" i="6"/>
  <c r="D17" i="6" s="1"/>
  <c r="E17" i="6"/>
  <c r="X17" i="6"/>
  <c r="Y17" i="6"/>
  <c r="Z17" i="6"/>
  <c r="AA17" i="6"/>
  <c r="AB17" i="6"/>
  <c r="AC17" i="6"/>
  <c r="B18" i="6"/>
  <c r="C18" i="6"/>
  <c r="D18" i="6" s="1"/>
  <c r="E18" i="6"/>
  <c r="X18" i="6"/>
  <c r="Y18" i="6"/>
  <c r="Z18" i="6"/>
  <c r="AA18" i="6"/>
  <c r="AB18" i="6"/>
  <c r="AC18" i="6"/>
  <c r="B20" i="6"/>
  <c r="C20" i="6"/>
  <c r="D20" i="6" s="1"/>
  <c r="E20" i="6"/>
  <c r="X20" i="6"/>
  <c r="Y20" i="6"/>
  <c r="Z20" i="6"/>
  <c r="AA20" i="6"/>
  <c r="AB20" i="6"/>
  <c r="AC20" i="6"/>
  <c r="B21" i="6"/>
  <c r="C21" i="6"/>
  <c r="D21" i="6" s="1"/>
  <c r="E21" i="6"/>
  <c r="X21" i="6"/>
  <c r="Y21" i="6"/>
  <c r="Z21" i="6"/>
  <c r="AA21" i="6"/>
  <c r="AB21" i="6"/>
  <c r="AC21" i="6"/>
  <c r="B22" i="6"/>
  <c r="C22" i="6"/>
  <c r="D22" i="6" s="1"/>
  <c r="E22" i="6"/>
  <c r="X22" i="6"/>
  <c r="Y22" i="6"/>
  <c r="Z22" i="6"/>
  <c r="AA22" i="6"/>
  <c r="AB22" i="6"/>
  <c r="AC22" i="6"/>
  <c r="B23" i="6"/>
  <c r="C23" i="6"/>
  <c r="D23" i="6" s="1"/>
  <c r="E23" i="6"/>
  <c r="X23" i="6"/>
  <c r="Y23" i="6"/>
  <c r="Z23" i="6"/>
  <c r="AA23" i="6"/>
  <c r="AB23" i="6"/>
  <c r="AC23" i="6"/>
  <c r="B25" i="6"/>
  <c r="C25" i="6"/>
  <c r="D25" i="6" s="1"/>
  <c r="E25" i="6"/>
  <c r="X25" i="6"/>
  <c r="Y25" i="6"/>
  <c r="Z25" i="6"/>
  <c r="AA25" i="6"/>
  <c r="AB25" i="6"/>
  <c r="AC25" i="6"/>
  <c r="B26" i="6"/>
  <c r="C26" i="6"/>
  <c r="D26" i="6" s="1"/>
  <c r="E26" i="6"/>
  <c r="X26" i="6"/>
  <c r="Y26" i="6"/>
  <c r="Z26" i="6"/>
  <c r="AA26" i="6"/>
  <c r="AB26" i="6"/>
  <c r="AC26" i="6"/>
  <c r="B27" i="6"/>
  <c r="C27" i="6"/>
  <c r="D27" i="6" s="1"/>
  <c r="E27" i="6"/>
  <c r="X27" i="6"/>
  <c r="Y27" i="6"/>
  <c r="Z27" i="6"/>
  <c r="AA27" i="6"/>
  <c r="AB27" i="6"/>
  <c r="AC27" i="6"/>
  <c r="B28" i="6"/>
  <c r="C28" i="6"/>
  <c r="D28" i="6" s="1"/>
  <c r="E28" i="6"/>
  <c r="X28" i="6"/>
  <c r="Y28" i="6"/>
  <c r="Z28" i="6"/>
  <c r="AA28" i="6"/>
  <c r="AB28" i="6"/>
  <c r="AC28" i="6"/>
  <c r="B30" i="6"/>
  <c r="C30" i="6"/>
  <c r="D30" i="6" s="1"/>
  <c r="E30" i="6"/>
  <c r="X30" i="6"/>
  <c r="Y30" i="6"/>
  <c r="Z30" i="6"/>
  <c r="AA30" i="6"/>
  <c r="AB30" i="6"/>
  <c r="AC30" i="6"/>
  <c r="B31" i="6"/>
  <c r="C31" i="6"/>
  <c r="D31" i="6" s="1"/>
  <c r="E31" i="6"/>
  <c r="X31" i="6"/>
  <c r="Y31" i="6"/>
  <c r="Z31" i="6"/>
  <c r="AA31" i="6"/>
  <c r="AB31" i="6"/>
  <c r="AC31" i="6"/>
  <c r="B32" i="6"/>
  <c r="C32" i="6"/>
  <c r="D32" i="6" s="1"/>
  <c r="E32" i="6"/>
  <c r="X32" i="6"/>
  <c r="Y32" i="6"/>
  <c r="Z32" i="6"/>
  <c r="AA32" i="6"/>
  <c r="AB32" i="6"/>
  <c r="AC32" i="6"/>
  <c r="B33" i="6"/>
  <c r="C33" i="6"/>
  <c r="D33" i="6" s="1"/>
  <c r="E33" i="6"/>
  <c r="X33" i="6"/>
  <c r="Y33" i="6"/>
  <c r="Z33" i="6"/>
  <c r="AA33" i="6"/>
  <c r="AB33" i="6"/>
  <c r="AC33" i="6"/>
  <c r="B34" i="6"/>
  <c r="C34" i="6"/>
  <c r="D34" i="6" s="1"/>
  <c r="E34" i="6"/>
  <c r="X34" i="6"/>
  <c r="Y34" i="6"/>
  <c r="Z34" i="6"/>
  <c r="AA34" i="6"/>
  <c r="AB34" i="6"/>
  <c r="AC34" i="6"/>
  <c r="B35" i="6"/>
  <c r="C35" i="6"/>
  <c r="D35" i="6" s="1"/>
  <c r="E35" i="6"/>
  <c r="X35" i="6"/>
  <c r="Y35" i="6"/>
  <c r="Z35" i="6"/>
  <c r="AA35" i="6"/>
  <c r="AB35" i="6"/>
  <c r="AC35" i="6"/>
  <c r="B36" i="6"/>
  <c r="C36" i="6"/>
  <c r="D36" i="6" s="1"/>
  <c r="E36" i="6"/>
  <c r="X36" i="6"/>
  <c r="Y36" i="6"/>
  <c r="Z36" i="6"/>
  <c r="AA36" i="6"/>
  <c r="AB36" i="6"/>
  <c r="AC36" i="6"/>
  <c r="B37" i="6"/>
  <c r="C37" i="6"/>
  <c r="D37" i="6" s="1"/>
  <c r="E37" i="6"/>
  <c r="X37" i="6"/>
  <c r="Y37" i="6"/>
  <c r="Z37" i="6"/>
  <c r="AA37" i="6"/>
  <c r="AB37" i="6"/>
  <c r="AC37" i="6"/>
  <c r="B38" i="6"/>
  <c r="C38" i="6"/>
  <c r="D38" i="6" s="1"/>
  <c r="E38" i="6"/>
  <c r="X38" i="6"/>
  <c r="Y38" i="6"/>
  <c r="Z38" i="6"/>
  <c r="AA38" i="6"/>
  <c r="AB38" i="6"/>
  <c r="AC38" i="6"/>
  <c r="B39" i="6"/>
  <c r="C39" i="6"/>
  <c r="D39" i="6" s="1"/>
  <c r="E39" i="6"/>
  <c r="X39" i="6"/>
  <c r="Y39" i="6"/>
  <c r="Z39" i="6"/>
  <c r="AA39" i="6"/>
  <c r="AB39" i="6"/>
  <c r="AC39" i="6"/>
  <c r="B40" i="6"/>
  <c r="C40" i="6"/>
  <c r="D40" i="6" s="1"/>
  <c r="E40" i="6"/>
  <c r="X40" i="6"/>
  <c r="Y40" i="6"/>
  <c r="Z40" i="6"/>
  <c r="AA40" i="6"/>
  <c r="AB40" i="6"/>
  <c r="AC40" i="6"/>
  <c r="B41" i="6"/>
  <c r="C41" i="6"/>
  <c r="D41" i="6" s="1"/>
  <c r="E41" i="6"/>
  <c r="X41" i="6"/>
  <c r="Y41" i="6"/>
  <c r="Z41" i="6"/>
  <c r="AA41" i="6"/>
  <c r="AB41" i="6"/>
  <c r="AC41" i="6"/>
  <c r="B42" i="6"/>
  <c r="C42" i="6"/>
  <c r="D42" i="6" s="1"/>
  <c r="E42" i="6"/>
  <c r="X42" i="6"/>
  <c r="Y42" i="6"/>
  <c r="Z42" i="6"/>
  <c r="AA42" i="6"/>
  <c r="AB42" i="6"/>
  <c r="AC42" i="6"/>
  <c r="B43" i="6"/>
  <c r="C43" i="6"/>
  <c r="D43" i="6" s="1"/>
  <c r="E43" i="6"/>
  <c r="X43" i="6"/>
  <c r="Y43" i="6"/>
  <c r="Z43" i="6"/>
  <c r="AA43" i="6"/>
  <c r="AB43" i="6"/>
  <c r="AC43" i="6"/>
  <c r="B44" i="6"/>
  <c r="C44" i="6"/>
  <c r="D44" i="6" s="1"/>
  <c r="E44" i="6"/>
  <c r="X44" i="6"/>
  <c r="Y44" i="6"/>
  <c r="Z44" i="6"/>
  <c r="AA44" i="6"/>
  <c r="AB44" i="6"/>
  <c r="AC44" i="6"/>
  <c r="B45" i="6"/>
  <c r="C45" i="6"/>
  <c r="D45" i="6" s="1"/>
  <c r="E45" i="6"/>
  <c r="X45" i="6"/>
  <c r="Y45" i="6"/>
  <c r="Z45" i="6"/>
  <c r="AA45" i="6"/>
  <c r="AB45" i="6"/>
  <c r="AC45" i="6"/>
  <c r="B46" i="6"/>
  <c r="C46" i="6"/>
  <c r="D46" i="6" s="1"/>
  <c r="E46" i="6"/>
  <c r="X46" i="6"/>
  <c r="Y46" i="6"/>
  <c r="Z46" i="6"/>
  <c r="AA46" i="6"/>
  <c r="AB46" i="6"/>
  <c r="AC46" i="6"/>
  <c r="B47" i="6"/>
  <c r="C47" i="6"/>
  <c r="D47" i="6" s="1"/>
  <c r="E47" i="6"/>
  <c r="X47" i="6"/>
  <c r="Y47" i="6"/>
  <c r="Z47" i="6"/>
  <c r="AA47" i="6"/>
  <c r="AB47" i="6"/>
  <c r="AC47" i="6"/>
  <c r="B48" i="6"/>
  <c r="C48" i="6"/>
  <c r="D48" i="6" s="1"/>
  <c r="E48" i="6"/>
  <c r="X48" i="6"/>
  <c r="Y48" i="6"/>
  <c r="Z48" i="6"/>
  <c r="AA48" i="6"/>
  <c r="AB48" i="6"/>
  <c r="AC48" i="6"/>
  <c r="B49" i="6"/>
  <c r="C49" i="6"/>
  <c r="D49" i="6" s="1"/>
  <c r="E49" i="6"/>
  <c r="X49" i="6"/>
  <c r="Y49" i="6"/>
  <c r="Z49" i="6"/>
  <c r="AA49" i="6"/>
  <c r="AB49" i="6"/>
  <c r="AC49" i="6"/>
  <c r="B50" i="6"/>
  <c r="C50" i="6"/>
  <c r="D50" i="6" s="1"/>
  <c r="E50" i="6"/>
  <c r="X50" i="6"/>
  <c r="Y50" i="6"/>
  <c r="Z50" i="6"/>
  <c r="AA50" i="6"/>
  <c r="AB50" i="6"/>
  <c r="AC50" i="6"/>
  <c r="B51" i="6"/>
  <c r="C51" i="6"/>
  <c r="D51" i="6" s="1"/>
  <c r="E51" i="6"/>
  <c r="X51" i="6"/>
  <c r="Y51" i="6"/>
  <c r="Z51" i="6"/>
  <c r="AA51" i="6"/>
  <c r="AB51" i="6"/>
  <c r="AC51" i="6"/>
  <c r="B52" i="6"/>
  <c r="C52" i="6"/>
  <c r="D52" i="6" s="1"/>
  <c r="E52" i="6"/>
  <c r="X52" i="6"/>
  <c r="Y52" i="6"/>
  <c r="Z52" i="6"/>
  <c r="AA52" i="6"/>
  <c r="AB52" i="6"/>
  <c r="AC52" i="6"/>
  <c r="B53" i="6"/>
  <c r="C53" i="6"/>
  <c r="D53" i="6" s="1"/>
  <c r="E53" i="6"/>
  <c r="X53" i="6"/>
  <c r="Y53" i="6"/>
  <c r="Z53" i="6"/>
  <c r="AA53" i="6"/>
  <c r="AB53" i="6"/>
  <c r="AC53" i="6"/>
  <c r="B54" i="6"/>
  <c r="C54" i="6"/>
  <c r="D54" i="6" s="1"/>
  <c r="E54" i="6"/>
  <c r="X54" i="6"/>
  <c r="Y54" i="6"/>
  <c r="Z54" i="6"/>
  <c r="AA54" i="6"/>
  <c r="AB54" i="6"/>
  <c r="AC54" i="6"/>
  <c r="B55" i="6"/>
  <c r="C55" i="6"/>
  <c r="D55" i="6" s="1"/>
  <c r="E55" i="6"/>
  <c r="X55" i="6"/>
  <c r="Y55" i="6"/>
  <c r="Z55" i="6"/>
  <c r="AA55" i="6"/>
  <c r="AB55" i="6"/>
  <c r="AC55" i="6"/>
  <c r="B56" i="6"/>
  <c r="C56" i="6"/>
  <c r="D56" i="6" s="1"/>
  <c r="E56" i="6"/>
  <c r="X56" i="6"/>
  <c r="Y56" i="6"/>
  <c r="Z56" i="6"/>
  <c r="AA56" i="6"/>
  <c r="AB56" i="6"/>
  <c r="AC56" i="6"/>
  <c r="B57" i="6"/>
  <c r="C57" i="6"/>
  <c r="D57" i="6" s="1"/>
  <c r="E57" i="6"/>
  <c r="X57" i="6"/>
  <c r="Y57" i="6"/>
  <c r="Z57" i="6"/>
  <c r="AA57" i="6"/>
  <c r="AB57" i="6"/>
  <c r="AC57" i="6"/>
  <c r="B58" i="6"/>
  <c r="C58" i="6"/>
  <c r="D58" i="6" s="1"/>
  <c r="E58" i="6"/>
  <c r="X58" i="6"/>
  <c r="Y58" i="6"/>
  <c r="Z58" i="6"/>
  <c r="AA58" i="6"/>
  <c r="AB58" i="6"/>
  <c r="AC58" i="6"/>
  <c r="B59" i="6"/>
  <c r="C59" i="6"/>
  <c r="D59" i="6" s="1"/>
  <c r="E59" i="6"/>
  <c r="X59" i="6"/>
  <c r="Y59" i="6"/>
  <c r="Z59" i="6"/>
  <c r="AA59" i="6"/>
  <c r="AB59" i="6"/>
  <c r="AC59" i="6"/>
  <c r="B60" i="6"/>
  <c r="C60" i="6"/>
  <c r="D60" i="6" s="1"/>
  <c r="E60" i="6"/>
  <c r="X60" i="6"/>
  <c r="Y60" i="6"/>
  <c r="Z60" i="6"/>
  <c r="AA60" i="6"/>
  <c r="AB60" i="6"/>
  <c r="AC60" i="6"/>
  <c r="B61" i="6"/>
  <c r="C61" i="6"/>
  <c r="D61" i="6" s="1"/>
  <c r="E61" i="6"/>
  <c r="X61" i="6"/>
  <c r="Y61" i="6"/>
  <c r="Z61" i="6"/>
  <c r="AA61" i="6"/>
  <c r="AB61" i="6"/>
  <c r="AC61" i="6"/>
  <c r="B62" i="6"/>
  <c r="C62" i="6"/>
  <c r="D62" i="6" s="1"/>
  <c r="E62" i="6"/>
  <c r="X62" i="6"/>
  <c r="Y62" i="6"/>
  <c r="Z62" i="6"/>
  <c r="AA62" i="6"/>
  <c r="AB62" i="6"/>
  <c r="AC62" i="6"/>
  <c r="B63" i="6"/>
  <c r="C63" i="6"/>
  <c r="D63" i="6" s="1"/>
  <c r="E63" i="6"/>
  <c r="X63" i="6"/>
  <c r="Y63" i="6"/>
  <c r="Z63" i="6"/>
  <c r="AA63" i="6"/>
  <c r="AB63" i="6"/>
  <c r="AC63" i="6"/>
  <c r="B64" i="6"/>
  <c r="C64" i="6"/>
  <c r="D64" i="6" s="1"/>
  <c r="E64" i="6"/>
  <c r="X64" i="6"/>
  <c r="Y64" i="6"/>
  <c r="Z64" i="6"/>
  <c r="AA64" i="6"/>
  <c r="AB64" i="6"/>
  <c r="AC64" i="6"/>
  <c r="B65" i="6"/>
  <c r="C65" i="6"/>
  <c r="D65" i="6" s="1"/>
  <c r="E65" i="6"/>
  <c r="X65" i="6"/>
  <c r="Y65" i="6"/>
  <c r="Z65" i="6"/>
  <c r="AA65" i="6"/>
  <c r="AB65" i="6"/>
  <c r="AC65" i="6"/>
  <c r="B66" i="6"/>
  <c r="C66" i="6"/>
  <c r="D66" i="6" s="1"/>
  <c r="E66" i="6"/>
  <c r="X66" i="6"/>
  <c r="Y66" i="6"/>
  <c r="Z66" i="6"/>
  <c r="AA66" i="6"/>
  <c r="AB66" i="6"/>
  <c r="AC66" i="6"/>
  <c r="B67" i="6"/>
  <c r="C67" i="6"/>
  <c r="D67" i="6" s="1"/>
  <c r="E67" i="6"/>
  <c r="X67" i="6"/>
  <c r="Y67" i="6"/>
  <c r="Z67" i="6"/>
  <c r="AA67" i="6"/>
  <c r="AB67" i="6"/>
  <c r="AC67" i="6"/>
  <c r="B68" i="6"/>
  <c r="C68" i="6"/>
  <c r="D68" i="6" s="1"/>
  <c r="E68" i="6"/>
  <c r="X68" i="6"/>
  <c r="Y68" i="6"/>
  <c r="Z68" i="6"/>
  <c r="AA68" i="6"/>
  <c r="AB68" i="6"/>
  <c r="AC68" i="6"/>
  <c r="B69" i="6"/>
  <c r="C69" i="6"/>
  <c r="D69" i="6" s="1"/>
  <c r="E69" i="6"/>
  <c r="X69" i="6"/>
  <c r="Y69" i="6"/>
  <c r="Z69" i="6"/>
  <c r="AA69" i="6"/>
  <c r="AB69" i="6"/>
  <c r="AC69" i="6"/>
  <c r="B70" i="6"/>
  <c r="C70" i="6"/>
  <c r="D70" i="6" s="1"/>
  <c r="E70" i="6"/>
  <c r="X70" i="6"/>
  <c r="Y70" i="6"/>
  <c r="Z70" i="6"/>
  <c r="AA70" i="6"/>
  <c r="AB70" i="6"/>
  <c r="AC70" i="6"/>
  <c r="B71" i="6"/>
  <c r="C71" i="6"/>
  <c r="D71" i="6" s="1"/>
  <c r="E71" i="6"/>
  <c r="X71" i="6"/>
  <c r="Y71" i="6"/>
  <c r="Z71" i="6"/>
  <c r="AA71" i="6"/>
  <c r="AB71" i="6"/>
  <c r="AC71" i="6"/>
  <c r="B72" i="6"/>
  <c r="C72" i="6"/>
  <c r="D72" i="6" s="1"/>
  <c r="E72" i="6"/>
  <c r="X72" i="6"/>
  <c r="Y72" i="6"/>
  <c r="Z72" i="6"/>
  <c r="AA72" i="6"/>
  <c r="AB72" i="6"/>
  <c r="AC72" i="6"/>
  <c r="B73" i="6"/>
  <c r="C73" i="6"/>
  <c r="D73" i="6" s="1"/>
  <c r="E73" i="6"/>
  <c r="X73" i="6"/>
  <c r="Y73" i="6"/>
  <c r="Z73" i="6"/>
  <c r="AA73" i="6"/>
  <c r="AB73" i="6"/>
  <c r="AC73" i="6"/>
  <c r="B74" i="6"/>
  <c r="C74" i="6"/>
  <c r="D74" i="6" s="1"/>
  <c r="E74" i="6"/>
  <c r="X74" i="6"/>
  <c r="Y74" i="6"/>
  <c r="Z74" i="6"/>
  <c r="AA74" i="6"/>
  <c r="AB74" i="6"/>
  <c r="AC74" i="6"/>
  <c r="B75" i="6"/>
  <c r="C75" i="6"/>
  <c r="D75" i="6" s="1"/>
  <c r="E75" i="6"/>
  <c r="X75" i="6"/>
  <c r="Y75" i="6"/>
  <c r="Z75" i="6"/>
  <c r="AA75" i="6"/>
  <c r="AB75" i="6"/>
  <c r="AC75" i="6"/>
  <c r="B76" i="6"/>
  <c r="C76" i="6"/>
  <c r="D76" i="6" s="1"/>
  <c r="E76" i="6"/>
  <c r="X76" i="6"/>
  <c r="Y76" i="6"/>
  <c r="Z76" i="6"/>
  <c r="AA76" i="6"/>
  <c r="AB76" i="6"/>
  <c r="AC76" i="6"/>
  <c r="B77" i="6"/>
  <c r="C77" i="6"/>
  <c r="D77" i="6" s="1"/>
  <c r="E77" i="6"/>
  <c r="X77" i="6"/>
  <c r="Y77" i="6"/>
  <c r="Z77" i="6"/>
  <c r="AA77" i="6"/>
  <c r="AB77" i="6"/>
  <c r="AC77" i="6"/>
  <c r="B78" i="6"/>
  <c r="C78" i="6"/>
  <c r="D78" i="6" s="1"/>
  <c r="E78" i="6"/>
  <c r="X78" i="6"/>
  <c r="Y78" i="6"/>
  <c r="Z78" i="6"/>
  <c r="AA78" i="6"/>
  <c r="AB78" i="6"/>
  <c r="AC78" i="6"/>
  <c r="B79" i="6"/>
  <c r="C79" i="6"/>
  <c r="D79" i="6" s="1"/>
  <c r="E79" i="6"/>
  <c r="X79" i="6"/>
  <c r="Y79" i="6"/>
  <c r="Z79" i="6"/>
  <c r="AA79" i="6"/>
  <c r="AB79" i="6"/>
  <c r="AC79" i="6"/>
  <c r="B80" i="6"/>
  <c r="C80" i="6"/>
  <c r="D80" i="6" s="1"/>
  <c r="E80" i="6"/>
  <c r="X80" i="6"/>
  <c r="Y80" i="6"/>
  <c r="Z80" i="6"/>
  <c r="AA80" i="6"/>
  <c r="AB80" i="6"/>
  <c r="AC80" i="6"/>
  <c r="B81" i="6"/>
  <c r="C81" i="6"/>
  <c r="D81" i="6" s="1"/>
  <c r="E81" i="6"/>
  <c r="X81" i="6"/>
  <c r="Y81" i="6"/>
  <c r="Z81" i="6"/>
  <c r="AA81" i="6"/>
  <c r="AB81" i="6"/>
  <c r="AC81" i="6"/>
  <c r="B82" i="6"/>
  <c r="C82" i="6"/>
  <c r="D82" i="6" s="1"/>
  <c r="E82" i="6"/>
  <c r="X82" i="6"/>
  <c r="Y82" i="6"/>
  <c r="Z82" i="6"/>
  <c r="AA82" i="6"/>
  <c r="AB82" i="6"/>
  <c r="AC82" i="6"/>
  <c r="B83" i="6"/>
  <c r="C83" i="6"/>
  <c r="D83" i="6" s="1"/>
  <c r="E83" i="6"/>
  <c r="X83" i="6"/>
  <c r="Y83" i="6"/>
  <c r="Z83" i="6"/>
  <c r="AA83" i="6"/>
  <c r="AB83" i="6"/>
  <c r="AC83" i="6"/>
  <c r="B84" i="6"/>
  <c r="C84" i="6"/>
  <c r="D84" i="6" s="1"/>
  <c r="E84" i="6"/>
  <c r="X84" i="6"/>
  <c r="Y84" i="6"/>
  <c r="Z84" i="6"/>
  <c r="AA84" i="6"/>
  <c r="AB84" i="6"/>
  <c r="AC84" i="6"/>
  <c r="B85" i="6"/>
  <c r="C85" i="6"/>
  <c r="D85" i="6" s="1"/>
  <c r="E85" i="6"/>
  <c r="X85" i="6"/>
  <c r="Y85" i="6"/>
  <c r="Z85" i="6"/>
  <c r="AA85" i="6"/>
  <c r="AB85" i="6"/>
  <c r="AC85" i="6"/>
  <c r="B86" i="6"/>
  <c r="C86" i="6"/>
  <c r="D86" i="6" s="1"/>
  <c r="E86" i="6"/>
  <c r="X86" i="6"/>
  <c r="Y86" i="6"/>
  <c r="Z86" i="6"/>
  <c r="AA86" i="6"/>
  <c r="AB86" i="6"/>
  <c r="AC86" i="6"/>
  <c r="B87" i="6"/>
  <c r="C87" i="6"/>
  <c r="D87" i="6" s="1"/>
  <c r="E87" i="6"/>
  <c r="X87" i="6"/>
  <c r="Y87" i="6"/>
  <c r="Z87" i="6"/>
  <c r="AA87" i="6"/>
  <c r="AB87" i="6"/>
  <c r="AC87" i="6"/>
  <c r="B88" i="6"/>
  <c r="C88" i="6"/>
  <c r="D88" i="6" s="1"/>
  <c r="E88" i="6"/>
  <c r="X88" i="6"/>
  <c r="Y88" i="6"/>
  <c r="Z88" i="6"/>
  <c r="AA88" i="6"/>
  <c r="AB88" i="6"/>
  <c r="AC88" i="6"/>
  <c r="B89" i="6"/>
  <c r="C89" i="6"/>
  <c r="D89" i="6" s="1"/>
  <c r="E89" i="6"/>
  <c r="X89" i="6"/>
  <c r="Y89" i="6"/>
  <c r="Z89" i="6"/>
  <c r="AA89" i="6"/>
  <c r="AB89" i="6"/>
  <c r="AC89" i="6"/>
  <c r="B90" i="6"/>
  <c r="C90" i="6"/>
  <c r="D90" i="6" s="1"/>
  <c r="E90" i="6"/>
  <c r="X90" i="6"/>
  <c r="Y90" i="6"/>
  <c r="Z90" i="6"/>
  <c r="AA90" i="6"/>
  <c r="AB90" i="6"/>
  <c r="AC90" i="6"/>
  <c r="B91" i="6"/>
  <c r="C91" i="6"/>
  <c r="D91" i="6" s="1"/>
  <c r="E91" i="6"/>
  <c r="X91" i="6"/>
  <c r="Y91" i="6"/>
  <c r="Z91" i="6"/>
  <c r="AA91" i="6"/>
  <c r="AB91" i="6"/>
  <c r="AC91" i="6"/>
  <c r="B92" i="6"/>
  <c r="C92" i="6"/>
  <c r="D92" i="6" s="1"/>
  <c r="E92" i="6"/>
  <c r="X92" i="6"/>
  <c r="Y92" i="6"/>
  <c r="Z92" i="6"/>
  <c r="AA92" i="6"/>
  <c r="AB92" i="6"/>
  <c r="AC92" i="6"/>
  <c r="B93" i="6"/>
  <c r="C93" i="6"/>
  <c r="D93" i="6" s="1"/>
  <c r="E93" i="6"/>
  <c r="X93" i="6"/>
  <c r="Y93" i="6"/>
  <c r="Z93" i="6"/>
  <c r="AA93" i="6"/>
  <c r="AB93" i="6"/>
  <c r="AC93" i="6"/>
  <c r="B94" i="6"/>
  <c r="C94" i="6"/>
  <c r="D94" i="6" s="1"/>
  <c r="E94" i="6"/>
  <c r="X94" i="6"/>
  <c r="Y94" i="6"/>
  <c r="Z94" i="6"/>
  <c r="AA94" i="6"/>
  <c r="AB94" i="6"/>
  <c r="AC94" i="6"/>
  <c r="B95" i="6"/>
  <c r="C95" i="6"/>
  <c r="D95" i="6" s="1"/>
  <c r="E95" i="6"/>
  <c r="X95" i="6"/>
  <c r="Y95" i="6"/>
  <c r="Z95" i="6"/>
  <c r="AA95" i="6"/>
  <c r="AB95" i="6"/>
  <c r="AC95" i="6"/>
  <c r="B96" i="6"/>
  <c r="C96" i="6"/>
  <c r="D96" i="6" s="1"/>
  <c r="E96" i="6"/>
  <c r="X96" i="6"/>
  <c r="Y96" i="6"/>
  <c r="Z96" i="6"/>
  <c r="AA96" i="6"/>
  <c r="AB96" i="6"/>
  <c r="AC96" i="6"/>
  <c r="B97" i="6"/>
  <c r="C97" i="6"/>
  <c r="D97" i="6" s="1"/>
  <c r="E97" i="6"/>
  <c r="X97" i="6"/>
  <c r="Y97" i="6"/>
  <c r="Z97" i="6"/>
  <c r="AA97" i="6"/>
  <c r="AB97" i="6"/>
  <c r="AC97" i="6"/>
  <c r="B98" i="6"/>
  <c r="C98" i="6"/>
  <c r="D98" i="6" s="1"/>
  <c r="E98" i="6"/>
  <c r="X98" i="6"/>
  <c r="Y98" i="6"/>
  <c r="Z98" i="6"/>
  <c r="AA98" i="6"/>
  <c r="AB98" i="6"/>
  <c r="AC98" i="6"/>
  <c r="B99" i="6"/>
  <c r="C99" i="6"/>
  <c r="D99" i="6" s="1"/>
  <c r="E99" i="6"/>
  <c r="X99" i="6"/>
  <c r="Y99" i="6"/>
  <c r="Z99" i="6"/>
  <c r="AA99" i="6"/>
  <c r="AB99" i="6"/>
  <c r="AC99" i="6"/>
  <c r="B100" i="6"/>
  <c r="C100" i="6"/>
  <c r="D100" i="6" s="1"/>
  <c r="E100" i="6"/>
  <c r="X100" i="6"/>
  <c r="Y100" i="6"/>
  <c r="Z100" i="6"/>
  <c r="AA100" i="6"/>
  <c r="AB100" i="6"/>
  <c r="AC100" i="6"/>
  <c r="B101" i="6"/>
  <c r="C101" i="6"/>
  <c r="D101" i="6" s="1"/>
  <c r="E101" i="6"/>
  <c r="X101" i="6"/>
  <c r="Y101" i="6"/>
  <c r="Z101" i="6"/>
  <c r="AA101" i="6"/>
  <c r="AB101" i="6"/>
  <c r="AC101" i="6"/>
  <c r="B102" i="6"/>
  <c r="C102" i="6"/>
  <c r="D102" i="6" s="1"/>
  <c r="E102" i="6"/>
  <c r="X102" i="6"/>
  <c r="Y102" i="6"/>
  <c r="Z102" i="6"/>
  <c r="AA102" i="6"/>
  <c r="AB102" i="6"/>
  <c r="AC102" i="6"/>
  <c r="B103" i="6"/>
  <c r="C103" i="6"/>
  <c r="D103" i="6" s="1"/>
  <c r="E103" i="6"/>
  <c r="X103" i="6"/>
  <c r="Y103" i="6"/>
  <c r="Z103" i="6"/>
  <c r="AA103" i="6"/>
  <c r="AB103" i="6"/>
  <c r="AC103" i="6"/>
  <c r="AC10" i="6"/>
  <c r="AB10" i="6"/>
  <c r="AA10" i="6"/>
  <c r="Z10" i="6"/>
  <c r="Y10" i="6"/>
  <c r="X10" i="6"/>
  <c r="V10" i="6"/>
  <c r="W10" i="6" s="1"/>
  <c r="O10" i="6"/>
  <c r="P10" i="6" s="1"/>
  <c r="T10" i="6"/>
  <c r="U10" i="6" s="1"/>
  <c r="R10" i="6"/>
  <c r="S10" i="6" s="1"/>
  <c r="K10" i="6"/>
  <c r="I10" i="6"/>
  <c r="J10" i="6" s="1"/>
  <c r="G10" i="6"/>
  <c r="E10" i="6"/>
  <c r="C10" i="6"/>
  <c r="D10" i="6" s="1"/>
  <c r="B10" i="6"/>
  <c r="AM8" i="2"/>
  <c r="AM9" i="2" s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C31" i="2"/>
  <c r="Y31" i="2"/>
  <c r="Z32" i="2" s="1"/>
  <c r="X31" i="2"/>
  <c r="W31" i="2"/>
  <c r="V31" i="2"/>
  <c r="R31" i="2"/>
  <c r="P31" i="2"/>
  <c r="Q32" i="2" s="1"/>
  <c r="I31" i="2"/>
  <c r="J32" i="2" s="1"/>
  <c r="G31" i="2"/>
  <c r="H32" i="2" s="1"/>
  <c r="B31" i="2"/>
  <c r="AC30" i="2"/>
  <c r="Y30" i="2"/>
  <c r="X30" i="2"/>
  <c r="W30" i="2"/>
  <c r="V30" i="2"/>
  <c r="R30" i="2"/>
  <c r="P30" i="2"/>
  <c r="I30" i="2"/>
  <c r="G30" i="2"/>
  <c r="B30" i="2"/>
  <c r="AC29" i="2"/>
  <c r="Y29" i="2"/>
  <c r="X29" i="2"/>
  <c r="W29" i="2"/>
  <c r="V29" i="2"/>
  <c r="R29" i="2"/>
  <c r="P29" i="2"/>
  <c r="I29" i="2"/>
  <c r="G29" i="2"/>
  <c r="B29" i="2"/>
  <c r="AC28" i="2"/>
  <c r="Y28" i="2"/>
  <c r="X28" i="2"/>
  <c r="W28" i="2"/>
  <c r="V28" i="2"/>
  <c r="R28" i="2"/>
  <c r="P28" i="2"/>
  <c r="I28" i="2"/>
  <c r="G28" i="2"/>
  <c r="B28" i="2"/>
  <c r="AM34" i="2" l="1"/>
  <c r="AM35" i="2" s="1"/>
  <c r="AM36" i="2" s="1"/>
  <c r="F101" i="6"/>
  <c r="AA28" i="2"/>
  <c r="H10" i="6"/>
  <c r="V5" i="6"/>
  <c r="C32" i="2"/>
  <c r="H58" i="16"/>
  <c r="U57" i="16"/>
  <c r="AI57" i="16"/>
  <c r="W57" i="16"/>
  <c r="W56" i="16"/>
  <c r="H57" i="16"/>
  <c r="U58" i="16"/>
  <c r="F58" i="16"/>
  <c r="W60" i="16"/>
  <c r="AI59" i="16"/>
  <c r="U49" i="16"/>
  <c r="W49" i="16"/>
  <c r="AI55" i="16"/>
  <c r="U50" i="16"/>
  <c r="F50" i="16"/>
  <c r="J60" i="16"/>
  <c r="W59" i="16"/>
  <c r="H54" i="16"/>
  <c r="AI53" i="16"/>
  <c r="R51" i="16"/>
  <c r="J51" i="16"/>
  <c r="H49" i="16"/>
  <c r="J62" i="16"/>
  <c r="F100" i="6"/>
  <c r="F10" i="6"/>
  <c r="F106" i="6"/>
  <c r="F103" i="6"/>
  <c r="F80" i="6"/>
  <c r="F40" i="6"/>
  <c r="F83" i="6"/>
  <c r="F79" i="6"/>
  <c r="F75" i="6"/>
  <c r="F71" i="6"/>
  <c r="F67" i="6"/>
  <c r="F63" i="6"/>
  <c r="F59" i="6"/>
  <c r="F55" i="6"/>
  <c r="F51" i="6"/>
  <c r="F47" i="6"/>
  <c r="F43" i="6"/>
  <c r="F39" i="6"/>
  <c r="F35" i="6"/>
  <c r="F31" i="6"/>
  <c r="F26" i="6"/>
  <c r="F21" i="6"/>
  <c r="F16" i="6"/>
  <c r="F11" i="6"/>
  <c r="S109" i="6"/>
  <c r="S105" i="6"/>
  <c r="F92" i="6"/>
  <c r="F88" i="6"/>
  <c r="F76" i="6"/>
  <c r="F68" i="6"/>
  <c r="F64" i="6"/>
  <c r="F44" i="6"/>
  <c r="F36" i="6"/>
  <c r="F32" i="6"/>
  <c r="F27" i="6"/>
  <c r="F17" i="6"/>
  <c r="F12" i="6"/>
  <c r="F102" i="6"/>
  <c r="F98" i="6"/>
  <c r="F94" i="6"/>
  <c r="F90" i="6"/>
  <c r="F86" i="6"/>
  <c r="F82" i="6"/>
  <c r="F78" i="6"/>
  <c r="F74" i="6"/>
  <c r="F70" i="6"/>
  <c r="F66" i="6"/>
  <c r="F62" i="6"/>
  <c r="F58" i="6"/>
  <c r="F54" i="6"/>
  <c r="F50" i="6"/>
  <c r="F46" i="6"/>
  <c r="F42" i="6"/>
  <c r="F38" i="6"/>
  <c r="F34" i="6"/>
  <c r="F30" i="6"/>
  <c r="F25" i="6"/>
  <c r="F20" i="6"/>
  <c r="F15" i="6"/>
  <c r="W109" i="6"/>
  <c r="W105" i="6"/>
  <c r="F108" i="6"/>
  <c r="F105" i="6"/>
  <c r="F96" i="6"/>
  <c r="F84" i="6"/>
  <c r="F72" i="6"/>
  <c r="F60" i="6"/>
  <c r="F56" i="6"/>
  <c r="F52" i="6"/>
  <c r="F48" i="6"/>
  <c r="F22" i="6"/>
  <c r="F99" i="6"/>
  <c r="F95" i="6"/>
  <c r="F91" i="6"/>
  <c r="F87" i="6"/>
  <c r="F97" i="6"/>
  <c r="F93" i="6"/>
  <c r="F89" i="6"/>
  <c r="F85" i="6"/>
  <c r="F81" i="6"/>
  <c r="F77" i="6"/>
  <c r="F73" i="6"/>
  <c r="F69" i="6"/>
  <c r="F65" i="6"/>
  <c r="F61" i="6"/>
  <c r="F57" i="6"/>
  <c r="F53" i="6"/>
  <c r="F49" i="6"/>
  <c r="F45" i="6"/>
  <c r="F41" i="6"/>
  <c r="F37" i="6"/>
  <c r="F33" i="6"/>
  <c r="F28" i="6"/>
  <c r="F23" i="6"/>
  <c r="F18" i="6"/>
  <c r="F13" i="6"/>
  <c r="P109" i="6"/>
  <c r="P105" i="6"/>
  <c r="J109" i="6"/>
  <c r="J105" i="6"/>
  <c r="F107" i="6"/>
  <c r="F104" i="6"/>
  <c r="AD28" i="6"/>
  <c r="AE113" i="6"/>
  <c r="AE11" i="6"/>
  <c r="Q30" i="2"/>
  <c r="AE107" i="6"/>
  <c r="AE106" i="6"/>
  <c r="AE104" i="6"/>
  <c r="U54" i="16"/>
  <c r="AI45" i="16"/>
  <c r="R53" i="16"/>
  <c r="J53" i="16"/>
  <c r="H52" i="16"/>
  <c r="F46" i="16"/>
  <c r="F54" i="16"/>
  <c r="W51" i="16"/>
  <c r="J47" i="16"/>
  <c r="AE20" i="6"/>
  <c r="U52" i="16"/>
  <c r="F52" i="16"/>
  <c r="R50" i="16"/>
  <c r="J49" i="16"/>
  <c r="W48" i="16"/>
  <c r="U47" i="16"/>
  <c r="AH46" i="16"/>
  <c r="R55" i="16"/>
  <c r="AI51" i="16"/>
  <c r="U46" i="16"/>
  <c r="AH49" i="16"/>
  <c r="R47" i="16"/>
  <c r="AE12" i="6"/>
  <c r="AH52" i="16"/>
  <c r="R48" i="16"/>
  <c r="J48" i="16"/>
  <c r="W47" i="16"/>
  <c r="AH45" i="16"/>
  <c r="J46" i="16"/>
  <c r="AH61" i="16"/>
  <c r="J59" i="16"/>
  <c r="F49" i="16"/>
  <c r="AD11" i="6"/>
  <c r="F47" i="16"/>
  <c r="U60" i="16"/>
  <c r="AD113" i="6"/>
  <c r="J36" i="16"/>
  <c r="U34" i="16"/>
  <c r="AH53" i="16"/>
  <c r="AH51" i="16"/>
  <c r="AH48" i="16"/>
  <c r="J56" i="16"/>
  <c r="AD29" i="2"/>
  <c r="AE58" i="6"/>
  <c r="AE56" i="6"/>
  <c r="AD50" i="6"/>
  <c r="W36" i="16"/>
  <c r="H36" i="16"/>
  <c r="F35" i="16"/>
  <c r="R54" i="16"/>
  <c r="U53" i="16"/>
  <c r="W52" i="16"/>
  <c r="J52" i="16"/>
  <c r="F51" i="16"/>
  <c r="AI50" i="16"/>
  <c r="J50" i="16"/>
  <c r="U48" i="16"/>
  <c r="AH47" i="16"/>
  <c r="W62" i="16"/>
  <c r="AA29" i="2"/>
  <c r="AD78" i="6"/>
  <c r="AD68" i="6"/>
  <c r="AE60" i="6"/>
  <c r="AE59" i="6"/>
  <c r="AD54" i="6"/>
  <c r="AD52" i="6"/>
  <c r="AD43" i="6"/>
  <c r="H53" i="16"/>
  <c r="Z30" i="2"/>
  <c r="AD110" i="6"/>
  <c r="U36" i="16"/>
  <c r="R34" i="16"/>
  <c r="J34" i="16"/>
  <c r="AI54" i="16"/>
  <c r="W50" i="16"/>
  <c r="H50" i="16"/>
  <c r="AI49" i="16"/>
  <c r="R49" i="16"/>
  <c r="F48" i="16"/>
  <c r="W46" i="16"/>
  <c r="F56" i="16"/>
  <c r="AB30" i="2"/>
  <c r="Q31" i="2"/>
  <c r="AE21" i="6"/>
  <c r="AD15" i="6"/>
  <c r="AD13" i="6"/>
  <c r="AH54" i="16"/>
  <c r="AH50" i="16"/>
  <c r="R46" i="16"/>
  <c r="R62" i="16"/>
  <c r="W61" i="16"/>
  <c r="F60" i="16"/>
  <c r="W58" i="16"/>
  <c r="AH55" i="16"/>
  <c r="AE110" i="6"/>
  <c r="J54" i="16"/>
  <c r="F53" i="16"/>
  <c r="AI52" i="16"/>
  <c r="R52" i="16"/>
  <c r="U51" i="16"/>
  <c r="U59" i="16"/>
  <c r="J58" i="16"/>
  <c r="U55" i="16"/>
  <c r="J29" i="2"/>
  <c r="U61" i="16"/>
  <c r="AI61" i="16"/>
  <c r="F59" i="16"/>
  <c r="H46" i="16"/>
  <c r="AI46" i="16"/>
  <c r="R59" i="16"/>
  <c r="AH59" i="16"/>
  <c r="R35" i="16"/>
  <c r="H48" i="16"/>
  <c r="AI48" i="16"/>
  <c r="H47" i="16"/>
  <c r="AI47" i="16"/>
  <c r="AI60" i="16"/>
  <c r="H60" i="16"/>
  <c r="AB28" i="2"/>
  <c r="J30" i="2"/>
  <c r="AE112" i="6"/>
  <c r="W54" i="16"/>
  <c r="W55" i="16"/>
  <c r="R60" i="16"/>
  <c r="AH60" i="16"/>
  <c r="R58" i="16"/>
  <c r="AH58" i="16"/>
  <c r="R56" i="16"/>
  <c r="AH56" i="16"/>
  <c r="AA31" i="2"/>
  <c r="C31" i="2"/>
  <c r="R57" i="16"/>
  <c r="AH57" i="16"/>
  <c r="H55" i="16"/>
  <c r="AD21" i="6"/>
  <c r="W34" i="16"/>
  <c r="AD30" i="2"/>
  <c r="W53" i="16"/>
  <c r="H51" i="16"/>
  <c r="H61" i="16"/>
  <c r="H59" i="16"/>
  <c r="AI58" i="16"/>
  <c r="AI56" i="16"/>
  <c r="C30" i="2"/>
  <c r="Z31" i="2"/>
  <c r="AH62" i="16"/>
  <c r="H62" i="16"/>
  <c r="F61" i="16"/>
  <c r="J57" i="16"/>
  <c r="H56" i="16"/>
  <c r="F55" i="16"/>
  <c r="R61" i="16"/>
  <c r="F57" i="16"/>
  <c r="Z29" i="2"/>
  <c r="AB31" i="2"/>
  <c r="AE65" i="6"/>
  <c r="AE50" i="6"/>
  <c r="AD104" i="6"/>
  <c r="U62" i="16"/>
  <c r="F62" i="16"/>
  <c r="J61" i="16"/>
  <c r="U56" i="16"/>
  <c r="J55" i="16"/>
  <c r="AI62" i="16"/>
  <c r="AI36" i="16"/>
  <c r="J35" i="16"/>
  <c r="F34" i="16"/>
  <c r="W35" i="16"/>
  <c r="H34" i="16"/>
  <c r="U35" i="16"/>
  <c r="AI35" i="16"/>
  <c r="AI34" i="16"/>
  <c r="AI33" i="16"/>
  <c r="R36" i="16"/>
  <c r="AH34" i="16"/>
  <c r="AH36" i="16"/>
  <c r="F36" i="16"/>
  <c r="AH35" i="16"/>
  <c r="AH33" i="16"/>
  <c r="H35" i="16"/>
  <c r="AD90" i="6"/>
  <c r="AD60" i="6"/>
  <c r="AD25" i="6"/>
  <c r="AD76" i="6"/>
  <c r="AD72" i="6"/>
  <c r="AE71" i="6"/>
  <c r="AD70" i="6"/>
  <c r="AE49" i="6"/>
  <c r="AD46" i="6"/>
  <c r="AD44" i="6"/>
  <c r="AE16" i="6"/>
  <c r="AE37" i="6"/>
  <c r="AD35" i="6"/>
  <c r="AE26" i="6"/>
  <c r="AE17" i="6"/>
  <c r="AE111" i="6"/>
  <c r="AD17" i="6"/>
  <c r="U109" i="6"/>
  <c r="H109" i="6"/>
  <c r="AD111" i="6"/>
  <c r="AD109" i="6"/>
  <c r="AE109" i="6"/>
  <c r="AD108" i="6"/>
  <c r="AD106" i="6"/>
  <c r="AE82" i="6"/>
  <c r="AD53" i="6"/>
  <c r="AD42" i="6"/>
  <c r="AE84" i="6"/>
  <c r="AE38" i="6"/>
  <c r="AE13" i="6"/>
  <c r="AD101" i="6"/>
  <c r="AD95" i="6"/>
  <c r="AD94" i="6"/>
  <c r="AD84" i="6"/>
  <c r="AD82" i="6"/>
  <c r="AD80" i="6"/>
  <c r="AE57" i="6"/>
  <c r="AE69" i="6"/>
  <c r="AD56" i="6"/>
  <c r="AE35" i="6"/>
  <c r="AE30" i="6"/>
  <c r="AD22" i="6"/>
  <c r="AD107" i="6"/>
  <c r="AE88" i="6"/>
  <c r="AD86" i="6"/>
  <c r="AE62" i="6"/>
  <c r="AD37" i="6"/>
  <c r="AD92" i="6"/>
  <c r="AE90" i="6"/>
  <c r="AE86" i="6"/>
  <c r="AD74" i="6"/>
  <c r="AD49" i="6"/>
  <c r="AD38" i="6"/>
  <c r="AD100" i="6"/>
  <c r="AD88" i="6"/>
  <c r="AE46" i="6"/>
  <c r="AE15" i="6"/>
  <c r="AD58" i="6"/>
  <c r="AE72" i="6"/>
  <c r="AE34" i="6"/>
  <c r="AD34" i="6"/>
  <c r="AD112" i="6"/>
  <c r="AE74" i="6"/>
  <c r="AD71" i="6"/>
  <c r="AD62" i="6"/>
  <c r="AE55" i="6"/>
  <c r="AD55" i="6"/>
  <c r="AE51" i="6"/>
  <c r="AD51" i="6"/>
  <c r="AD48" i="6"/>
  <c r="AE45" i="6"/>
  <c r="AD45" i="6"/>
  <c r="AE42" i="6"/>
  <c r="AD41" i="6"/>
  <c r="AE36" i="6"/>
  <c r="AD36" i="6"/>
  <c r="AD33" i="6"/>
  <c r="AE27" i="6"/>
  <c r="AD23" i="6"/>
  <c r="AE18" i="6"/>
  <c r="AD16" i="6"/>
  <c r="AE108" i="6"/>
  <c r="AD64" i="6"/>
  <c r="AE61" i="6"/>
  <c r="AD61" i="6"/>
  <c r="AD57" i="6"/>
  <c r="AE47" i="6"/>
  <c r="AD47" i="6"/>
  <c r="AE40" i="6"/>
  <c r="AD40" i="6"/>
  <c r="AE32" i="6"/>
  <c r="AD18" i="6"/>
  <c r="AD12" i="6"/>
  <c r="AD105" i="6"/>
  <c r="AD93" i="6"/>
  <c r="AD103" i="6"/>
  <c r="AD102" i="6"/>
  <c r="AE41" i="6"/>
  <c r="AE39" i="6"/>
  <c r="AE23" i="6"/>
  <c r="AD99" i="6"/>
  <c r="AD98" i="6"/>
  <c r="AE89" i="6"/>
  <c r="AE87" i="6"/>
  <c r="AE85" i="6"/>
  <c r="AE83" i="6"/>
  <c r="AE81" i="6"/>
  <c r="AE79" i="6"/>
  <c r="AE77" i="6"/>
  <c r="AE75" i="6"/>
  <c r="AE73" i="6"/>
  <c r="AD97" i="6"/>
  <c r="AD96" i="6"/>
  <c r="AD91" i="6"/>
  <c r="AD89" i="6"/>
  <c r="AD87" i="6"/>
  <c r="AD85" i="6"/>
  <c r="AD83" i="6"/>
  <c r="AD81" i="6"/>
  <c r="AD79" i="6"/>
  <c r="AD77" i="6"/>
  <c r="AD75" i="6"/>
  <c r="AD73" i="6"/>
  <c r="AE70" i="6"/>
  <c r="AD66" i="6"/>
  <c r="AE80" i="6"/>
  <c r="AE78" i="6"/>
  <c r="AE76" i="6"/>
  <c r="AD39" i="6"/>
  <c r="AD59" i="6"/>
  <c r="AE53" i="6"/>
  <c r="AE48" i="6"/>
  <c r="AE43" i="6"/>
  <c r="AD31" i="6"/>
  <c r="AD26" i="6"/>
  <c r="AD20" i="6"/>
  <c r="AE54" i="6"/>
  <c r="AE52" i="6"/>
  <c r="AE44" i="6"/>
  <c r="AE103" i="6"/>
  <c r="AE101" i="6"/>
  <c r="AE99" i="6"/>
  <c r="AE97" i="6"/>
  <c r="AE95" i="6"/>
  <c r="AE93" i="6"/>
  <c r="AE91" i="6"/>
  <c r="AE102" i="6"/>
  <c r="AE100" i="6"/>
  <c r="AE98" i="6"/>
  <c r="AE96" i="6"/>
  <c r="AE94" i="6"/>
  <c r="AE92" i="6"/>
  <c r="AD67" i="6"/>
  <c r="AE66" i="6"/>
  <c r="AD63" i="6"/>
  <c r="AD69" i="6"/>
  <c r="AE68" i="6"/>
  <c r="AD65" i="6"/>
  <c r="AE64" i="6"/>
  <c r="AE67" i="6"/>
  <c r="AE63" i="6"/>
  <c r="AE25" i="6"/>
  <c r="AE22" i="6"/>
  <c r="AD32" i="6"/>
  <c r="AD30" i="6"/>
  <c r="AD27" i="6"/>
  <c r="AE33" i="6"/>
  <c r="AE31" i="6"/>
  <c r="AE28" i="6"/>
  <c r="H29" i="2"/>
  <c r="Q29" i="2"/>
  <c r="AB29" i="2"/>
  <c r="AA30" i="2"/>
  <c r="J31" i="2"/>
  <c r="AD31" i="2"/>
  <c r="AD28" i="2"/>
  <c r="C29" i="2"/>
  <c r="H30" i="2"/>
  <c r="H31" i="2"/>
  <c r="B114" i="1" l="1"/>
  <c r="C114" i="1"/>
  <c r="F114" i="1"/>
  <c r="J114" i="1" l="1"/>
  <c r="L114" i="1"/>
  <c r="AA114" i="1"/>
  <c r="Y114" i="1"/>
  <c r="W114" i="1"/>
  <c r="S114" i="1"/>
  <c r="AC114" i="1"/>
  <c r="X114" i="1"/>
  <c r="U114" i="1"/>
  <c r="Q114" i="1"/>
  <c r="AB114" i="1"/>
  <c r="H114" i="1"/>
  <c r="D114" i="1"/>
  <c r="N114" i="1" l="1"/>
  <c r="O114" i="1"/>
  <c r="AD114" i="1"/>
  <c r="C11" i="16"/>
  <c r="E11" i="16"/>
  <c r="G11" i="16"/>
  <c r="I11" i="16"/>
  <c r="K11" i="16"/>
  <c r="T11" i="16"/>
  <c r="V11" i="16"/>
  <c r="Q11" i="16"/>
  <c r="X11" i="16"/>
  <c r="Y11" i="16"/>
  <c r="Z11" i="16"/>
  <c r="AA11" i="16"/>
  <c r="AB11" i="16"/>
  <c r="AC11" i="16"/>
  <c r="AD11" i="16"/>
  <c r="AE11" i="16"/>
  <c r="AF11" i="16"/>
  <c r="AG11" i="16"/>
  <c r="AH11" i="16" l="1"/>
  <c r="AD5" i="16"/>
  <c r="AI11" i="16"/>
  <c r="H11" i="16"/>
  <c r="W11" i="16"/>
  <c r="R11" i="16"/>
  <c r="U11" i="16"/>
  <c r="J11" i="16"/>
  <c r="F11" i="16"/>
  <c r="F53" i="1" l="1"/>
  <c r="L53" i="1" s="1"/>
  <c r="F54" i="1"/>
  <c r="L54" i="1" s="1"/>
  <c r="F55" i="1"/>
  <c r="L55" i="1" s="1"/>
  <c r="F56" i="1"/>
  <c r="L56" i="1" s="1"/>
  <c r="N56" i="1" l="1"/>
  <c r="O56" i="1"/>
  <c r="N55" i="1"/>
  <c r="O55" i="1"/>
  <c r="N54" i="1"/>
  <c r="O54" i="1"/>
  <c r="N53" i="1"/>
  <c r="O53" i="1"/>
  <c r="U56" i="1"/>
  <c r="Y56" i="1"/>
  <c r="X56" i="1"/>
  <c r="U55" i="1"/>
  <c r="X55" i="1"/>
  <c r="Y55" i="1"/>
  <c r="U54" i="1"/>
  <c r="Y54" i="1"/>
  <c r="X54" i="1"/>
  <c r="U53" i="1"/>
  <c r="X53" i="1"/>
  <c r="Y53" i="1"/>
  <c r="Q56" i="1"/>
  <c r="Q55" i="1"/>
  <c r="Q54" i="1"/>
  <c r="Q53" i="1"/>
  <c r="D307" i="60" l="1"/>
  <c r="D308" i="60"/>
  <c r="D309" i="60"/>
  <c r="D310" i="60"/>
  <c r="D311" i="60"/>
  <c r="D312" i="60"/>
  <c r="D313" i="60"/>
  <c r="D314" i="60"/>
  <c r="D315" i="60"/>
  <c r="D316" i="60"/>
  <c r="D317" i="60"/>
  <c r="D321" i="60"/>
  <c r="E319" i="60" s="1"/>
  <c r="D322" i="60"/>
  <c r="D323" i="60"/>
  <c r="D324" i="60"/>
  <c r="D325" i="60"/>
  <c r="D326" i="60"/>
  <c r="D327" i="60"/>
  <c r="D328" i="60"/>
  <c r="D329" i="60"/>
  <c r="D330" i="60"/>
  <c r="D331" i="60"/>
  <c r="D332" i="60"/>
  <c r="D336" i="60"/>
  <c r="E334" i="60" s="1"/>
  <c r="D337" i="60"/>
  <c r="D338" i="60"/>
  <c r="D339" i="60"/>
  <c r="D340" i="60"/>
  <c r="D341" i="60"/>
  <c r="D342" i="60"/>
  <c r="D343" i="60"/>
  <c r="D344" i="60"/>
  <c r="D345" i="60"/>
  <c r="D346" i="60"/>
  <c r="D347" i="60"/>
  <c r="D351" i="60"/>
  <c r="E349" i="60" s="1"/>
  <c r="D352" i="60"/>
  <c r="D353" i="60"/>
  <c r="D354" i="60"/>
  <c r="D355" i="60"/>
  <c r="D356" i="60"/>
  <c r="D357" i="60"/>
  <c r="D358" i="60"/>
  <c r="D359" i="60"/>
  <c r="D360" i="60"/>
  <c r="D361" i="60"/>
  <c r="D362" i="60"/>
  <c r="D366" i="60"/>
  <c r="E364" i="60" s="1"/>
  <c r="D367" i="60"/>
  <c r="D368" i="60"/>
  <c r="D369" i="60"/>
  <c r="D370" i="60"/>
  <c r="D371" i="60"/>
  <c r="D372" i="60"/>
  <c r="D373" i="60"/>
  <c r="D374" i="60"/>
  <c r="D375" i="60"/>
  <c r="D376" i="60"/>
  <c r="D377" i="60"/>
  <c r="D381" i="60"/>
  <c r="E379" i="60" s="1"/>
  <c r="D382" i="60"/>
  <c r="D383" i="60"/>
  <c r="D384" i="60"/>
  <c r="D385" i="60"/>
  <c r="D386" i="60"/>
  <c r="D387" i="60"/>
  <c r="D388" i="60"/>
  <c r="D389" i="60"/>
  <c r="D390" i="60"/>
  <c r="D391" i="60"/>
  <c r="D392" i="60"/>
  <c r="D396" i="60"/>
  <c r="E394" i="60" s="1"/>
  <c r="D397" i="60"/>
  <c r="D398" i="60"/>
  <c r="D399" i="60"/>
  <c r="D400" i="60"/>
  <c r="D401" i="60"/>
  <c r="D402" i="60"/>
  <c r="D403" i="60"/>
  <c r="D404" i="60"/>
  <c r="D405" i="60"/>
  <c r="D406" i="60"/>
  <c r="D407" i="60"/>
  <c r="D411" i="60"/>
  <c r="E409" i="60" s="1"/>
  <c r="D412" i="60"/>
  <c r="D413" i="60"/>
  <c r="D414" i="60"/>
  <c r="D415" i="60"/>
  <c r="D416" i="60"/>
  <c r="D417" i="60"/>
  <c r="D418" i="60"/>
  <c r="D419" i="60"/>
  <c r="D420" i="60"/>
  <c r="D421" i="60"/>
  <c r="D422" i="60"/>
  <c r="D426" i="60"/>
  <c r="E424" i="60" s="1"/>
  <c r="D427" i="60"/>
  <c r="D428" i="60"/>
  <c r="D429" i="60"/>
  <c r="D430" i="60"/>
  <c r="D431" i="60"/>
  <c r="D432" i="60"/>
  <c r="D433" i="60"/>
  <c r="D434" i="60"/>
  <c r="D435" i="60"/>
  <c r="D436" i="60"/>
  <c r="D437" i="60"/>
  <c r="D441" i="60"/>
  <c r="E439" i="60" s="1"/>
  <c r="D442" i="60"/>
  <c r="D443" i="60"/>
  <c r="D444" i="60"/>
  <c r="D445" i="60"/>
  <c r="D446" i="60"/>
  <c r="D447" i="60"/>
  <c r="D448" i="60"/>
  <c r="D449" i="60"/>
  <c r="D450" i="60"/>
  <c r="D451" i="60"/>
  <c r="D452" i="60"/>
  <c r="D456" i="60"/>
  <c r="E454" i="60" s="1"/>
  <c r="D457" i="60"/>
  <c r="D458" i="60"/>
  <c r="D459" i="60"/>
  <c r="D460" i="60"/>
  <c r="D461" i="60"/>
  <c r="D462" i="60"/>
  <c r="D463" i="60"/>
  <c r="D464" i="60"/>
  <c r="D465" i="60"/>
  <c r="D466" i="60"/>
  <c r="D467" i="60"/>
  <c r="D306" i="60"/>
  <c r="E304" i="60" s="1"/>
  <c r="D292" i="60"/>
  <c r="D293" i="60"/>
  <c r="D294" i="60"/>
  <c r="D295" i="60"/>
  <c r="D296" i="60"/>
  <c r="D297" i="60"/>
  <c r="D298" i="60"/>
  <c r="D299" i="60"/>
  <c r="D300" i="60"/>
  <c r="D301" i="60"/>
  <c r="D302" i="60"/>
  <c r="D291" i="60"/>
  <c r="E289" i="60" s="1"/>
  <c r="D277" i="60"/>
  <c r="D278" i="60"/>
  <c r="D279" i="60"/>
  <c r="D280" i="60"/>
  <c r="D281" i="60"/>
  <c r="D282" i="60"/>
  <c r="D283" i="60"/>
  <c r="D284" i="60"/>
  <c r="D285" i="60"/>
  <c r="D286" i="60"/>
  <c r="D287" i="60"/>
  <c r="D276" i="60"/>
  <c r="E274" i="60" s="1"/>
  <c r="D261" i="60"/>
  <c r="E259" i="60" s="1"/>
  <c r="B467" i="60"/>
  <c r="C467" i="60"/>
  <c r="E467" i="60"/>
  <c r="G467" i="60"/>
  <c r="H467" i="60"/>
  <c r="I467" i="60" s="1"/>
  <c r="B460" i="60"/>
  <c r="C460" i="60"/>
  <c r="E460" i="60"/>
  <c r="G460" i="60"/>
  <c r="H460" i="60"/>
  <c r="Q460" i="60" s="1"/>
  <c r="B461" i="60"/>
  <c r="C461" i="60"/>
  <c r="E461" i="60"/>
  <c r="G461" i="60"/>
  <c r="H461" i="60"/>
  <c r="J461" i="60" s="1"/>
  <c r="B462" i="60"/>
  <c r="C462" i="60"/>
  <c r="E462" i="60"/>
  <c r="G462" i="60"/>
  <c r="H462" i="60"/>
  <c r="W462" i="60" s="1"/>
  <c r="B463" i="60"/>
  <c r="C463" i="60"/>
  <c r="E463" i="60"/>
  <c r="G463" i="60"/>
  <c r="H463" i="60"/>
  <c r="J463" i="60" s="1"/>
  <c r="B464" i="60"/>
  <c r="C464" i="60"/>
  <c r="E464" i="60"/>
  <c r="G464" i="60"/>
  <c r="H464" i="60"/>
  <c r="B465" i="60"/>
  <c r="C465" i="60"/>
  <c r="E465" i="60"/>
  <c r="G465" i="60"/>
  <c r="H465" i="60"/>
  <c r="N465" i="60" s="1"/>
  <c r="B466" i="60"/>
  <c r="C466" i="60"/>
  <c r="E466" i="60"/>
  <c r="G466" i="60"/>
  <c r="H466" i="60"/>
  <c r="O466" i="60" s="1"/>
  <c r="B444" i="60"/>
  <c r="C444" i="60"/>
  <c r="E444" i="60"/>
  <c r="G444" i="60"/>
  <c r="H444" i="60"/>
  <c r="B445" i="60"/>
  <c r="C445" i="60"/>
  <c r="E445" i="60"/>
  <c r="G445" i="60"/>
  <c r="H445" i="60"/>
  <c r="K445" i="60" s="1"/>
  <c r="B446" i="60"/>
  <c r="C446" i="60"/>
  <c r="E446" i="60"/>
  <c r="G446" i="60"/>
  <c r="H446" i="60"/>
  <c r="Q446" i="60" s="1"/>
  <c r="B447" i="60"/>
  <c r="C447" i="60"/>
  <c r="E447" i="60"/>
  <c r="G447" i="60"/>
  <c r="H447" i="60"/>
  <c r="B448" i="60"/>
  <c r="C448" i="60"/>
  <c r="E448" i="60"/>
  <c r="G448" i="60"/>
  <c r="H448" i="60"/>
  <c r="B449" i="60"/>
  <c r="C449" i="60"/>
  <c r="E449" i="60"/>
  <c r="G449" i="60"/>
  <c r="H449" i="60"/>
  <c r="M449" i="60" s="1"/>
  <c r="B450" i="60"/>
  <c r="C450" i="60"/>
  <c r="E450" i="60"/>
  <c r="G450" i="60"/>
  <c r="H450" i="60"/>
  <c r="I450" i="60" s="1"/>
  <c r="B451" i="60"/>
  <c r="C451" i="60"/>
  <c r="E451" i="60"/>
  <c r="G451" i="60"/>
  <c r="H451" i="60"/>
  <c r="I451" i="60" s="1"/>
  <c r="B452" i="60"/>
  <c r="C452" i="60"/>
  <c r="E452" i="60"/>
  <c r="G452" i="60"/>
  <c r="H452" i="60"/>
  <c r="J452" i="60" s="1"/>
  <c r="B456" i="60"/>
  <c r="C456" i="60"/>
  <c r="E456" i="60"/>
  <c r="G456" i="60"/>
  <c r="H456" i="60"/>
  <c r="B457" i="60"/>
  <c r="C457" i="60"/>
  <c r="E457" i="60"/>
  <c r="G457" i="60"/>
  <c r="H457" i="60"/>
  <c r="Q457" i="60" s="1"/>
  <c r="B458" i="60"/>
  <c r="C458" i="60"/>
  <c r="E458" i="60"/>
  <c r="G458" i="60"/>
  <c r="H458" i="60"/>
  <c r="Q458" i="60" s="1"/>
  <c r="B459" i="60"/>
  <c r="C459" i="60"/>
  <c r="E459" i="60"/>
  <c r="G459" i="60"/>
  <c r="H459" i="60"/>
  <c r="Q459" i="60" s="1"/>
  <c r="B412" i="60"/>
  <c r="C412" i="60"/>
  <c r="E412" i="60"/>
  <c r="G412" i="60"/>
  <c r="H412" i="60"/>
  <c r="M412" i="60" s="1"/>
  <c r="B413" i="60"/>
  <c r="C413" i="60"/>
  <c r="E413" i="60"/>
  <c r="G413" i="60"/>
  <c r="H413" i="60"/>
  <c r="J413" i="60" s="1"/>
  <c r="B414" i="60"/>
  <c r="C414" i="60"/>
  <c r="E414" i="60"/>
  <c r="G414" i="60"/>
  <c r="H414" i="60"/>
  <c r="Q414" i="60" s="1"/>
  <c r="B415" i="60"/>
  <c r="C415" i="60"/>
  <c r="E415" i="60"/>
  <c r="G415" i="60"/>
  <c r="H415" i="60"/>
  <c r="I415" i="60" s="1"/>
  <c r="B416" i="60"/>
  <c r="C416" i="60"/>
  <c r="E416" i="60"/>
  <c r="G416" i="60"/>
  <c r="H416" i="60"/>
  <c r="S416" i="60" s="1"/>
  <c r="B417" i="60"/>
  <c r="C417" i="60"/>
  <c r="E417" i="60"/>
  <c r="G417" i="60"/>
  <c r="H417" i="60"/>
  <c r="Q417" i="60" s="1"/>
  <c r="B418" i="60"/>
  <c r="C418" i="60"/>
  <c r="E418" i="60"/>
  <c r="G418" i="60"/>
  <c r="H418" i="60"/>
  <c r="B419" i="60"/>
  <c r="C419" i="60"/>
  <c r="E419" i="60"/>
  <c r="G419" i="60"/>
  <c r="H419" i="60"/>
  <c r="N419" i="60" s="1"/>
  <c r="B420" i="60"/>
  <c r="C420" i="60"/>
  <c r="E420" i="60"/>
  <c r="G420" i="60"/>
  <c r="H420" i="60"/>
  <c r="B421" i="60"/>
  <c r="C421" i="60"/>
  <c r="E421" i="60"/>
  <c r="G421" i="60"/>
  <c r="H421" i="60"/>
  <c r="B422" i="60"/>
  <c r="C422" i="60"/>
  <c r="E422" i="60"/>
  <c r="G422" i="60"/>
  <c r="H422" i="60"/>
  <c r="Q422" i="60" s="1"/>
  <c r="B426" i="60"/>
  <c r="C426" i="60"/>
  <c r="E426" i="60"/>
  <c r="G426" i="60"/>
  <c r="H426" i="60"/>
  <c r="B427" i="60"/>
  <c r="C427" i="60"/>
  <c r="E427" i="60"/>
  <c r="G427" i="60"/>
  <c r="H427" i="60"/>
  <c r="B428" i="60"/>
  <c r="C428" i="60"/>
  <c r="E428" i="60"/>
  <c r="G428" i="60"/>
  <c r="H428" i="60"/>
  <c r="U428" i="60" s="1"/>
  <c r="B429" i="60"/>
  <c r="C429" i="60"/>
  <c r="E429" i="60"/>
  <c r="G429" i="60"/>
  <c r="H429" i="60"/>
  <c r="B430" i="60"/>
  <c r="C430" i="60"/>
  <c r="E430" i="60"/>
  <c r="G430" i="60"/>
  <c r="H430" i="60"/>
  <c r="M430" i="60" s="1"/>
  <c r="B431" i="60"/>
  <c r="C431" i="60"/>
  <c r="E431" i="60"/>
  <c r="G431" i="60"/>
  <c r="H431" i="60"/>
  <c r="B432" i="60"/>
  <c r="C432" i="60"/>
  <c r="E432" i="60"/>
  <c r="G432" i="60"/>
  <c r="H432" i="60"/>
  <c r="J432" i="60" s="1"/>
  <c r="B433" i="60"/>
  <c r="C433" i="60"/>
  <c r="E433" i="60"/>
  <c r="G433" i="60"/>
  <c r="H433" i="60"/>
  <c r="B434" i="60"/>
  <c r="C434" i="60"/>
  <c r="E434" i="60"/>
  <c r="G434" i="60"/>
  <c r="H434" i="60"/>
  <c r="I434" i="60" s="1"/>
  <c r="B435" i="60"/>
  <c r="C435" i="60"/>
  <c r="E435" i="60"/>
  <c r="G435" i="60"/>
  <c r="H435" i="60"/>
  <c r="I435" i="60" s="1"/>
  <c r="B436" i="60"/>
  <c r="C436" i="60"/>
  <c r="E436" i="60"/>
  <c r="G436" i="60"/>
  <c r="H436" i="60"/>
  <c r="J436" i="60" s="1"/>
  <c r="B437" i="60"/>
  <c r="C437" i="60"/>
  <c r="E437" i="60"/>
  <c r="G437" i="60"/>
  <c r="H437" i="60"/>
  <c r="B441" i="60"/>
  <c r="C441" i="60"/>
  <c r="E441" i="60"/>
  <c r="G441" i="60"/>
  <c r="H441" i="60"/>
  <c r="B442" i="60"/>
  <c r="C442" i="60"/>
  <c r="E442" i="60"/>
  <c r="G442" i="60"/>
  <c r="H442" i="60"/>
  <c r="B443" i="60"/>
  <c r="C443" i="60"/>
  <c r="E443" i="60"/>
  <c r="G443" i="60"/>
  <c r="H443" i="60"/>
  <c r="Q443" i="60" s="1"/>
  <c r="B358" i="60"/>
  <c r="C358" i="60"/>
  <c r="E358" i="60"/>
  <c r="G358" i="60"/>
  <c r="H358" i="60"/>
  <c r="M358" i="60" s="1"/>
  <c r="B359" i="60"/>
  <c r="C359" i="60"/>
  <c r="E359" i="60"/>
  <c r="G359" i="60"/>
  <c r="H359" i="60"/>
  <c r="Q359" i="60" s="1"/>
  <c r="B360" i="60"/>
  <c r="C360" i="60"/>
  <c r="E360" i="60"/>
  <c r="G360" i="60"/>
  <c r="H360" i="60"/>
  <c r="I360" i="60" s="1"/>
  <c r="B361" i="60"/>
  <c r="C361" i="60"/>
  <c r="E361" i="60"/>
  <c r="G361" i="60"/>
  <c r="H361" i="60"/>
  <c r="J361" i="60" s="1"/>
  <c r="B362" i="60"/>
  <c r="C362" i="60"/>
  <c r="E362" i="60"/>
  <c r="G362" i="60"/>
  <c r="H362" i="60"/>
  <c r="M362" i="60" s="1"/>
  <c r="B366" i="60"/>
  <c r="C366" i="60"/>
  <c r="E366" i="60"/>
  <c r="G366" i="60"/>
  <c r="H366" i="60"/>
  <c r="B367" i="60"/>
  <c r="C367" i="60"/>
  <c r="E367" i="60"/>
  <c r="G367" i="60"/>
  <c r="H367" i="60"/>
  <c r="I367" i="60" s="1"/>
  <c r="B368" i="60"/>
  <c r="C368" i="60"/>
  <c r="E368" i="60"/>
  <c r="G368" i="60"/>
  <c r="H368" i="60"/>
  <c r="Q368" i="60" s="1"/>
  <c r="B369" i="60"/>
  <c r="C369" i="60"/>
  <c r="E369" i="60"/>
  <c r="G369" i="60"/>
  <c r="H369" i="60"/>
  <c r="B370" i="60"/>
  <c r="C370" i="60"/>
  <c r="E370" i="60"/>
  <c r="G370" i="60"/>
  <c r="H370" i="60"/>
  <c r="N370" i="60" s="1"/>
  <c r="B371" i="60"/>
  <c r="C371" i="60"/>
  <c r="E371" i="60"/>
  <c r="G371" i="60"/>
  <c r="H371" i="60"/>
  <c r="B372" i="60"/>
  <c r="C372" i="60"/>
  <c r="E372" i="60"/>
  <c r="G372" i="60"/>
  <c r="H372" i="60"/>
  <c r="M372" i="60" s="1"/>
  <c r="B373" i="60"/>
  <c r="C373" i="60"/>
  <c r="E373" i="60"/>
  <c r="G373" i="60"/>
  <c r="H373" i="60"/>
  <c r="M373" i="60" s="1"/>
  <c r="B374" i="60"/>
  <c r="C374" i="60"/>
  <c r="E374" i="60"/>
  <c r="G374" i="60"/>
  <c r="H374" i="60"/>
  <c r="T374" i="60" s="1"/>
  <c r="B375" i="60"/>
  <c r="C375" i="60"/>
  <c r="E375" i="60"/>
  <c r="G375" i="60"/>
  <c r="H375" i="60"/>
  <c r="I375" i="60" s="1"/>
  <c r="B376" i="60"/>
  <c r="C376" i="60"/>
  <c r="E376" i="60"/>
  <c r="G376" i="60"/>
  <c r="H376" i="60"/>
  <c r="J376" i="60" s="1"/>
  <c r="B377" i="60"/>
  <c r="C377" i="60"/>
  <c r="E377" i="60"/>
  <c r="G377" i="60"/>
  <c r="H377" i="60"/>
  <c r="N377" i="60" s="1"/>
  <c r="B381" i="60"/>
  <c r="C381" i="60"/>
  <c r="E381" i="60"/>
  <c r="G381" i="60"/>
  <c r="H381" i="60"/>
  <c r="B382" i="60"/>
  <c r="C382" i="60"/>
  <c r="E382" i="60"/>
  <c r="G382" i="60"/>
  <c r="H382" i="60"/>
  <c r="Q382" i="60" s="1"/>
  <c r="B383" i="60"/>
  <c r="C383" i="60"/>
  <c r="E383" i="60"/>
  <c r="G383" i="60"/>
  <c r="H383" i="60"/>
  <c r="J383" i="60" s="1"/>
  <c r="B384" i="60"/>
  <c r="C384" i="60"/>
  <c r="E384" i="60"/>
  <c r="G384" i="60"/>
  <c r="H384" i="60"/>
  <c r="M384" i="60" s="1"/>
  <c r="B385" i="60"/>
  <c r="C385" i="60"/>
  <c r="E385" i="60"/>
  <c r="G385" i="60"/>
  <c r="H385" i="60"/>
  <c r="J385" i="60" s="1"/>
  <c r="B386" i="60"/>
  <c r="C386" i="60"/>
  <c r="E386" i="60"/>
  <c r="G386" i="60"/>
  <c r="H386" i="60"/>
  <c r="B387" i="60"/>
  <c r="C387" i="60"/>
  <c r="E387" i="60"/>
  <c r="G387" i="60"/>
  <c r="H387" i="60"/>
  <c r="T387" i="60" s="1"/>
  <c r="B388" i="60"/>
  <c r="C388" i="60"/>
  <c r="E388" i="60"/>
  <c r="G388" i="60"/>
  <c r="H388" i="60"/>
  <c r="B389" i="60"/>
  <c r="C389" i="60"/>
  <c r="E389" i="60"/>
  <c r="G389" i="60"/>
  <c r="H389" i="60"/>
  <c r="Q389" i="60" s="1"/>
  <c r="B390" i="60"/>
  <c r="C390" i="60"/>
  <c r="E390" i="60"/>
  <c r="G390" i="60"/>
  <c r="H390" i="60"/>
  <c r="K390" i="60" s="1"/>
  <c r="B391" i="60"/>
  <c r="C391" i="60"/>
  <c r="E391" i="60"/>
  <c r="G391" i="60"/>
  <c r="H391" i="60"/>
  <c r="I391" i="60" s="1"/>
  <c r="B392" i="60"/>
  <c r="C392" i="60"/>
  <c r="E392" i="60"/>
  <c r="G392" i="60"/>
  <c r="H392" i="60"/>
  <c r="O392" i="60" s="1"/>
  <c r="B396" i="60"/>
  <c r="C396" i="60"/>
  <c r="E396" i="60"/>
  <c r="G396" i="60"/>
  <c r="H396" i="60"/>
  <c r="B397" i="60"/>
  <c r="C397" i="60"/>
  <c r="E397" i="60"/>
  <c r="G397" i="60"/>
  <c r="H397" i="60"/>
  <c r="M397" i="60" s="1"/>
  <c r="B398" i="60"/>
  <c r="C398" i="60"/>
  <c r="E398" i="60"/>
  <c r="G398" i="60"/>
  <c r="H398" i="60"/>
  <c r="M398" i="60" s="1"/>
  <c r="B399" i="60"/>
  <c r="C399" i="60"/>
  <c r="E399" i="60"/>
  <c r="G399" i="60"/>
  <c r="H399" i="60"/>
  <c r="N399" i="60" s="1"/>
  <c r="B400" i="60"/>
  <c r="C400" i="60"/>
  <c r="E400" i="60"/>
  <c r="G400" i="60"/>
  <c r="H400" i="60"/>
  <c r="B401" i="60"/>
  <c r="C401" i="60"/>
  <c r="E401" i="60"/>
  <c r="G401" i="60"/>
  <c r="H401" i="60"/>
  <c r="M401" i="60" s="1"/>
  <c r="B402" i="60"/>
  <c r="C402" i="60"/>
  <c r="E402" i="60"/>
  <c r="G402" i="60"/>
  <c r="H402" i="60"/>
  <c r="Q402" i="60" s="1"/>
  <c r="B403" i="60"/>
  <c r="C403" i="60"/>
  <c r="E403" i="60"/>
  <c r="G403" i="60"/>
  <c r="H403" i="60"/>
  <c r="J403" i="60" s="1"/>
  <c r="B404" i="60"/>
  <c r="C404" i="60"/>
  <c r="E404" i="60"/>
  <c r="G404" i="60"/>
  <c r="H404" i="60"/>
  <c r="I404" i="60" s="1"/>
  <c r="B405" i="60"/>
  <c r="C405" i="60"/>
  <c r="E405" i="60"/>
  <c r="G405" i="60"/>
  <c r="H405" i="60"/>
  <c r="P405" i="60" s="1"/>
  <c r="B406" i="60"/>
  <c r="C406" i="60"/>
  <c r="E406" i="60"/>
  <c r="G406" i="60"/>
  <c r="H406" i="60"/>
  <c r="M406" i="60" s="1"/>
  <c r="B407" i="60"/>
  <c r="C407" i="60"/>
  <c r="E407" i="60"/>
  <c r="G407" i="60"/>
  <c r="H407" i="60"/>
  <c r="B411" i="60"/>
  <c r="C411" i="60"/>
  <c r="E411" i="60"/>
  <c r="G411" i="60"/>
  <c r="H411" i="60"/>
  <c r="B247" i="60"/>
  <c r="C247" i="60"/>
  <c r="D247" i="60"/>
  <c r="E247" i="60"/>
  <c r="G247" i="60"/>
  <c r="H247" i="60"/>
  <c r="S247" i="60" s="1"/>
  <c r="B248" i="60"/>
  <c r="C248" i="60"/>
  <c r="D248" i="60"/>
  <c r="E248" i="60"/>
  <c r="G248" i="60"/>
  <c r="H248" i="60"/>
  <c r="I248" i="60" s="1"/>
  <c r="B249" i="60"/>
  <c r="C249" i="60"/>
  <c r="D249" i="60"/>
  <c r="E249" i="60"/>
  <c r="G249" i="60"/>
  <c r="H249" i="60"/>
  <c r="I249" i="60" s="1"/>
  <c r="B250" i="60"/>
  <c r="C250" i="60"/>
  <c r="D250" i="60"/>
  <c r="E250" i="60"/>
  <c r="G250" i="60"/>
  <c r="H250" i="60"/>
  <c r="M250" i="60" s="1"/>
  <c r="B251" i="60"/>
  <c r="C251" i="60"/>
  <c r="D251" i="60"/>
  <c r="E251" i="60"/>
  <c r="G251" i="60"/>
  <c r="H251" i="60"/>
  <c r="J251" i="60" s="1"/>
  <c r="B252" i="60"/>
  <c r="C252" i="60"/>
  <c r="D252" i="60"/>
  <c r="E252" i="60"/>
  <c r="G252" i="60"/>
  <c r="H252" i="60"/>
  <c r="J252" i="60" s="1"/>
  <c r="B253" i="60"/>
  <c r="C253" i="60"/>
  <c r="D253" i="60"/>
  <c r="E253" i="60"/>
  <c r="G253" i="60"/>
  <c r="H253" i="60"/>
  <c r="I253" i="60" s="1"/>
  <c r="B254" i="60"/>
  <c r="C254" i="60"/>
  <c r="D254" i="60"/>
  <c r="E254" i="60"/>
  <c r="G254" i="60"/>
  <c r="H254" i="60"/>
  <c r="O254" i="60" s="1"/>
  <c r="B255" i="60"/>
  <c r="C255" i="60"/>
  <c r="D255" i="60"/>
  <c r="E255" i="60"/>
  <c r="G255" i="60"/>
  <c r="H255" i="60"/>
  <c r="K255" i="60" s="1"/>
  <c r="B256" i="60"/>
  <c r="C256" i="60"/>
  <c r="D256" i="60"/>
  <c r="E256" i="60"/>
  <c r="G256" i="60"/>
  <c r="H256" i="60"/>
  <c r="B257" i="60"/>
  <c r="C257" i="60"/>
  <c r="D257" i="60"/>
  <c r="E257" i="60"/>
  <c r="G257" i="60"/>
  <c r="H257" i="60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T263" i="60" s="1"/>
  <c r="B264" i="60"/>
  <c r="C264" i="60"/>
  <c r="E264" i="60"/>
  <c r="G264" i="60"/>
  <c r="H264" i="60"/>
  <c r="K264" i="60" s="1"/>
  <c r="B265" i="60"/>
  <c r="C265" i="60"/>
  <c r="E265" i="60"/>
  <c r="G265" i="60"/>
  <c r="H265" i="60"/>
  <c r="B266" i="60"/>
  <c r="C266" i="60"/>
  <c r="E266" i="60"/>
  <c r="G266" i="60"/>
  <c r="H266" i="60"/>
  <c r="B267" i="60"/>
  <c r="C267" i="60"/>
  <c r="E267" i="60"/>
  <c r="G267" i="60"/>
  <c r="H267" i="60"/>
  <c r="I267" i="60" s="1"/>
  <c r="B268" i="60"/>
  <c r="C268" i="60"/>
  <c r="E268" i="60"/>
  <c r="G268" i="60"/>
  <c r="H268" i="60"/>
  <c r="I268" i="60" s="1"/>
  <c r="B269" i="60"/>
  <c r="C269" i="60"/>
  <c r="E269" i="60"/>
  <c r="G269" i="60"/>
  <c r="H269" i="60"/>
  <c r="U269" i="60" s="1"/>
  <c r="B270" i="60"/>
  <c r="C270" i="60"/>
  <c r="E270" i="60"/>
  <c r="G270" i="60"/>
  <c r="H270" i="60"/>
  <c r="B271" i="60"/>
  <c r="C271" i="60"/>
  <c r="E271" i="60"/>
  <c r="G271" i="60"/>
  <c r="H271" i="60"/>
  <c r="T271" i="60" s="1"/>
  <c r="B272" i="60"/>
  <c r="C272" i="60"/>
  <c r="E272" i="60"/>
  <c r="G272" i="60"/>
  <c r="H272" i="60"/>
  <c r="M272" i="60" s="1"/>
  <c r="B276" i="60"/>
  <c r="C276" i="60"/>
  <c r="E276" i="60"/>
  <c r="G276" i="60"/>
  <c r="H276" i="60"/>
  <c r="B277" i="60"/>
  <c r="C277" i="60"/>
  <c r="E277" i="60"/>
  <c r="G277" i="60"/>
  <c r="H277" i="60"/>
  <c r="J277" i="60" s="1"/>
  <c r="B278" i="60"/>
  <c r="C278" i="60"/>
  <c r="E278" i="60"/>
  <c r="G278" i="60"/>
  <c r="H278" i="60"/>
  <c r="T278" i="60" s="1"/>
  <c r="B279" i="60"/>
  <c r="C279" i="60"/>
  <c r="E279" i="60"/>
  <c r="G279" i="60"/>
  <c r="H279" i="60"/>
  <c r="I279" i="60" s="1"/>
  <c r="B280" i="60"/>
  <c r="C280" i="60"/>
  <c r="E280" i="60"/>
  <c r="G280" i="60"/>
  <c r="H280" i="60"/>
  <c r="M280" i="60" s="1"/>
  <c r="B281" i="60"/>
  <c r="C281" i="60"/>
  <c r="E281" i="60"/>
  <c r="G281" i="60"/>
  <c r="H281" i="60"/>
  <c r="B282" i="60"/>
  <c r="C282" i="60"/>
  <c r="E282" i="60"/>
  <c r="G282" i="60"/>
  <c r="H282" i="60"/>
  <c r="S282" i="60" s="1"/>
  <c r="B283" i="60"/>
  <c r="C283" i="60"/>
  <c r="E283" i="60"/>
  <c r="G283" i="60"/>
  <c r="H283" i="60"/>
  <c r="N283" i="60" s="1"/>
  <c r="B284" i="60"/>
  <c r="C284" i="60"/>
  <c r="E284" i="60"/>
  <c r="G284" i="60"/>
  <c r="H284" i="60"/>
  <c r="Q284" i="60" s="1"/>
  <c r="B285" i="60"/>
  <c r="C285" i="60"/>
  <c r="E285" i="60"/>
  <c r="G285" i="60"/>
  <c r="H285" i="60"/>
  <c r="M285" i="60" s="1"/>
  <c r="B286" i="60"/>
  <c r="C286" i="60"/>
  <c r="E286" i="60"/>
  <c r="G286" i="60"/>
  <c r="H286" i="60"/>
  <c r="I286" i="60" s="1"/>
  <c r="B287" i="60"/>
  <c r="C287" i="60"/>
  <c r="E287" i="60"/>
  <c r="G287" i="60"/>
  <c r="H287" i="60"/>
  <c r="I287" i="60" s="1"/>
  <c r="B291" i="60"/>
  <c r="C291" i="60"/>
  <c r="E291" i="60"/>
  <c r="G291" i="60"/>
  <c r="H291" i="60"/>
  <c r="B292" i="60"/>
  <c r="C292" i="60"/>
  <c r="E292" i="60"/>
  <c r="G292" i="60"/>
  <c r="H292" i="60"/>
  <c r="I292" i="60" s="1"/>
  <c r="B293" i="60"/>
  <c r="C293" i="60"/>
  <c r="E293" i="60"/>
  <c r="G293" i="60"/>
  <c r="H293" i="60"/>
  <c r="B294" i="60"/>
  <c r="C294" i="60"/>
  <c r="E294" i="60"/>
  <c r="G294" i="60"/>
  <c r="H294" i="60"/>
  <c r="I294" i="60" s="1"/>
  <c r="B295" i="60"/>
  <c r="C295" i="60"/>
  <c r="E295" i="60"/>
  <c r="G295" i="60"/>
  <c r="H295" i="60"/>
  <c r="B296" i="60"/>
  <c r="C296" i="60"/>
  <c r="E296" i="60"/>
  <c r="G296" i="60"/>
  <c r="H296" i="60"/>
  <c r="U296" i="60" s="1"/>
  <c r="B297" i="60"/>
  <c r="C297" i="60"/>
  <c r="E297" i="60"/>
  <c r="G297" i="60"/>
  <c r="H297" i="60"/>
  <c r="J297" i="60" s="1"/>
  <c r="B298" i="60"/>
  <c r="C298" i="60"/>
  <c r="E298" i="60"/>
  <c r="G298" i="60"/>
  <c r="H298" i="60"/>
  <c r="I298" i="60" s="1"/>
  <c r="B299" i="60"/>
  <c r="C299" i="60"/>
  <c r="E299" i="60"/>
  <c r="G299" i="60"/>
  <c r="H299" i="60"/>
  <c r="M299" i="60" s="1"/>
  <c r="B300" i="60"/>
  <c r="C300" i="60"/>
  <c r="E300" i="60"/>
  <c r="G300" i="60"/>
  <c r="H300" i="60"/>
  <c r="B301" i="60"/>
  <c r="C301" i="60"/>
  <c r="E301" i="60"/>
  <c r="G301" i="60"/>
  <c r="H301" i="60"/>
  <c r="J301" i="60" s="1"/>
  <c r="B302" i="60"/>
  <c r="C302" i="60"/>
  <c r="E302" i="60"/>
  <c r="G302" i="60"/>
  <c r="H302" i="60"/>
  <c r="I302" i="60" s="1"/>
  <c r="B306" i="60"/>
  <c r="C306" i="60"/>
  <c r="E306" i="60"/>
  <c r="G306" i="60"/>
  <c r="H306" i="60"/>
  <c r="B307" i="60"/>
  <c r="C307" i="60"/>
  <c r="E307" i="60"/>
  <c r="G307" i="60"/>
  <c r="H307" i="60"/>
  <c r="U307" i="60" s="1"/>
  <c r="B308" i="60"/>
  <c r="C308" i="60"/>
  <c r="E308" i="60"/>
  <c r="G308" i="60"/>
  <c r="H308" i="60"/>
  <c r="B309" i="60"/>
  <c r="C309" i="60"/>
  <c r="E309" i="60"/>
  <c r="G309" i="60"/>
  <c r="H309" i="60"/>
  <c r="I309" i="60" s="1"/>
  <c r="B310" i="60"/>
  <c r="C310" i="60"/>
  <c r="E310" i="60"/>
  <c r="G310" i="60"/>
  <c r="H310" i="60"/>
  <c r="Q310" i="60" s="1"/>
  <c r="B311" i="60"/>
  <c r="C311" i="60"/>
  <c r="E311" i="60"/>
  <c r="G311" i="60"/>
  <c r="H311" i="60"/>
  <c r="B312" i="60"/>
  <c r="C312" i="60"/>
  <c r="E312" i="60"/>
  <c r="G312" i="60"/>
  <c r="H312" i="60"/>
  <c r="B313" i="60"/>
  <c r="C313" i="60"/>
  <c r="E313" i="60"/>
  <c r="G313" i="60"/>
  <c r="H313" i="60"/>
  <c r="I313" i="60" s="1"/>
  <c r="B314" i="60"/>
  <c r="C314" i="60"/>
  <c r="E314" i="60"/>
  <c r="G314" i="60"/>
  <c r="H314" i="60"/>
  <c r="B315" i="60"/>
  <c r="C315" i="60"/>
  <c r="E315" i="60"/>
  <c r="G315" i="60"/>
  <c r="H315" i="60"/>
  <c r="U315" i="60" s="1"/>
  <c r="B316" i="60"/>
  <c r="C316" i="60"/>
  <c r="E316" i="60"/>
  <c r="G316" i="60"/>
  <c r="H316" i="60"/>
  <c r="J316" i="60" s="1"/>
  <c r="B317" i="60"/>
  <c r="C317" i="60"/>
  <c r="E317" i="60"/>
  <c r="G317" i="60"/>
  <c r="H317" i="60"/>
  <c r="I317" i="60" s="1"/>
  <c r="B321" i="60"/>
  <c r="C321" i="60"/>
  <c r="E321" i="60"/>
  <c r="G321" i="60"/>
  <c r="H321" i="60"/>
  <c r="B322" i="60"/>
  <c r="C322" i="60"/>
  <c r="E322" i="60"/>
  <c r="G322" i="60"/>
  <c r="H322" i="60"/>
  <c r="J322" i="60" s="1"/>
  <c r="B323" i="60"/>
  <c r="C323" i="60"/>
  <c r="E323" i="60"/>
  <c r="G323" i="60"/>
  <c r="H323" i="60"/>
  <c r="J323" i="60" s="1"/>
  <c r="B324" i="60"/>
  <c r="C324" i="60"/>
  <c r="E324" i="60"/>
  <c r="G324" i="60"/>
  <c r="H324" i="60"/>
  <c r="J324" i="60" s="1"/>
  <c r="B325" i="60"/>
  <c r="C325" i="60"/>
  <c r="E325" i="60"/>
  <c r="G325" i="60"/>
  <c r="H325" i="60"/>
  <c r="Q325" i="60" s="1"/>
  <c r="B326" i="60"/>
  <c r="C326" i="60"/>
  <c r="E326" i="60"/>
  <c r="G326" i="60"/>
  <c r="H326" i="60"/>
  <c r="J326" i="60" s="1"/>
  <c r="B327" i="60"/>
  <c r="C327" i="60"/>
  <c r="E327" i="60"/>
  <c r="G327" i="60"/>
  <c r="H327" i="60"/>
  <c r="I327" i="60" s="1"/>
  <c r="B328" i="60"/>
  <c r="C328" i="60"/>
  <c r="E328" i="60"/>
  <c r="G328" i="60"/>
  <c r="H328" i="60"/>
  <c r="I328" i="60" s="1"/>
  <c r="B329" i="60"/>
  <c r="C329" i="60"/>
  <c r="E329" i="60"/>
  <c r="G329" i="60"/>
  <c r="H329" i="60"/>
  <c r="I329" i="60" s="1"/>
  <c r="B330" i="60"/>
  <c r="C330" i="60"/>
  <c r="E330" i="60"/>
  <c r="G330" i="60"/>
  <c r="H330" i="60"/>
  <c r="K330" i="60" s="1"/>
  <c r="B331" i="60"/>
  <c r="C331" i="60"/>
  <c r="E331" i="60"/>
  <c r="G331" i="60"/>
  <c r="H331" i="60"/>
  <c r="J331" i="60" s="1"/>
  <c r="B332" i="60"/>
  <c r="C332" i="60"/>
  <c r="E332" i="60"/>
  <c r="G332" i="60"/>
  <c r="H332" i="60"/>
  <c r="B336" i="60"/>
  <c r="C336" i="60"/>
  <c r="E336" i="60"/>
  <c r="G336" i="60"/>
  <c r="H336" i="60"/>
  <c r="B337" i="60"/>
  <c r="C337" i="60"/>
  <c r="E337" i="60"/>
  <c r="G337" i="60"/>
  <c r="H337" i="60"/>
  <c r="M337" i="60" s="1"/>
  <c r="B338" i="60"/>
  <c r="C338" i="60"/>
  <c r="E338" i="60"/>
  <c r="G338" i="60"/>
  <c r="H338" i="60"/>
  <c r="J338" i="60" s="1"/>
  <c r="B339" i="60"/>
  <c r="C339" i="60"/>
  <c r="E339" i="60"/>
  <c r="G339" i="60"/>
  <c r="H339" i="60"/>
  <c r="K339" i="60" s="1"/>
  <c r="B340" i="60"/>
  <c r="C340" i="60"/>
  <c r="E340" i="60"/>
  <c r="G340" i="60"/>
  <c r="H340" i="60"/>
  <c r="M340" i="60" s="1"/>
  <c r="B341" i="60"/>
  <c r="C341" i="60"/>
  <c r="E341" i="60"/>
  <c r="G341" i="60"/>
  <c r="H341" i="60"/>
  <c r="M341" i="60" s="1"/>
  <c r="B342" i="60"/>
  <c r="C342" i="60"/>
  <c r="E342" i="60"/>
  <c r="G342" i="60"/>
  <c r="H342" i="60"/>
  <c r="J342" i="60" s="1"/>
  <c r="B343" i="60"/>
  <c r="C343" i="60"/>
  <c r="E343" i="60"/>
  <c r="G343" i="60"/>
  <c r="H343" i="60"/>
  <c r="K343" i="60" s="1"/>
  <c r="B344" i="60"/>
  <c r="C344" i="60"/>
  <c r="E344" i="60"/>
  <c r="G344" i="60"/>
  <c r="H344" i="60"/>
  <c r="I344" i="60" s="1"/>
  <c r="B345" i="60"/>
  <c r="C345" i="60"/>
  <c r="E345" i="60"/>
  <c r="G345" i="60"/>
  <c r="H345" i="60"/>
  <c r="M345" i="60" s="1"/>
  <c r="B346" i="60"/>
  <c r="C346" i="60"/>
  <c r="E346" i="60"/>
  <c r="G346" i="60"/>
  <c r="H346" i="60"/>
  <c r="J346" i="60" s="1"/>
  <c r="B347" i="60"/>
  <c r="C347" i="60"/>
  <c r="E347" i="60"/>
  <c r="G347" i="60"/>
  <c r="H347" i="60"/>
  <c r="K347" i="60" s="1"/>
  <c r="B351" i="60"/>
  <c r="C351" i="60"/>
  <c r="E351" i="60"/>
  <c r="G351" i="60"/>
  <c r="H351" i="60"/>
  <c r="B352" i="60"/>
  <c r="C352" i="60"/>
  <c r="E352" i="60"/>
  <c r="G352" i="60"/>
  <c r="H352" i="60"/>
  <c r="M352" i="60" s="1"/>
  <c r="B353" i="60"/>
  <c r="C353" i="60"/>
  <c r="E353" i="60"/>
  <c r="G353" i="60"/>
  <c r="H353" i="60"/>
  <c r="J353" i="60" s="1"/>
  <c r="B354" i="60"/>
  <c r="C354" i="60"/>
  <c r="E354" i="60"/>
  <c r="G354" i="60"/>
  <c r="H354" i="60"/>
  <c r="Q354" i="60" s="1"/>
  <c r="B355" i="60"/>
  <c r="C355" i="60"/>
  <c r="E355" i="60"/>
  <c r="G355" i="60"/>
  <c r="H355" i="60"/>
  <c r="I355" i="60" s="1"/>
  <c r="B356" i="60"/>
  <c r="C356" i="60"/>
  <c r="E356" i="60"/>
  <c r="G356" i="60"/>
  <c r="H356" i="60"/>
  <c r="M356" i="60" s="1"/>
  <c r="B357" i="60"/>
  <c r="C357" i="60"/>
  <c r="E357" i="60"/>
  <c r="G357" i="60"/>
  <c r="H357" i="60"/>
  <c r="N357" i="60" s="1"/>
  <c r="B246" i="60"/>
  <c r="D246" i="60"/>
  <c r="E244" i="60" s="1"/>
  <c r="C246" i="60"/>
  <c r="E246" i="60"/>
  <c r="G246" i="60"/>
  <c r="H246" i="60"/>
  <c r="D52" i="44"/>
  <c r="D61" i="44" s="1"/>
  <c r="D69" i="44" s="1"/>
  <c r="D59" i="44"/>
  <c r="D58" i="44"/>
  <c r="D67" i="44" s="1"/>
  <c r="D75" i="44" s="1"/>
  <c r="D57" i="44"/>
  <c r="D66" i="44" s="1"/>
  <c r="D74" i="44" s="1"/>
  <c r="D56" i="44"/>
  <c r="D65" i="44" s="1"/>
  <c r="D73" i="44" s="1"/>
  <c r="D55" i="44"/>
  <c r="D64" i="44" s="1"/>
  <c r="D72" i="44" s="1"/>
  <c r="D54" i="44"/>
  <c r="D63" i="44" s="1"/>
  <c r="D71" i="44" s="1"/>
  <c r="D53" i="44"/>
  <c r="D62" i="44" s="1"/>
  <c r="D70" i="44" s="1"/>
  <c r="D60" i="44"/>
  <c r="D68" i="44" s="1"/>
  <c r="J456" i="60" l="1"/>
  <c r="H454" i="60"/>
  <c r="Q441" i="60"/>
  <c r="H439" i="60"/>
  <c r="S426" i="60"/>
  <c r="H424" i="60"/>
  <c r="I411" i="60"/>
  <c r="H409" i="60"/>
  <c r="I396" i="60"/>
  <c r="H394" i="60"/>
  <c r="Q381" i="60"/>
  <c r="H379" i="60"/>
  <c r="N366" i="60"/>
  <c r="H364" i="60"/>
  <c r="M351" i="60"/>
  <c r="H349" i="60"/>
  <c r="M336" i="60"/>
  <c r="H334" i="60"/>
  <c r="I321" i="60"/>
  <c r="H319" i="60"/>
  <c r="J306" i="60"/>
  <c r="H304" i="60"/>
  <c r="H274" i="60"/>
  <c r="H289" i="60"/>
  <c r="H259" i="60"/>
  <c r="M276" i="60"/>
  <c r="N261" i="60"/>
  <c r="I246" i="60"/>
  <c r="H244" i="60"/>
  <c r="W407" i="60"/>
  <c r="W420" i="60"/>
  <c r="T467" i="60"/>
  <c r="U445" i="60"/>
  <c r="S462" i="60"/>
  <c r="R340" i="60"/>
  <c r="J415" i="60"/>
  <c r="S294" i="60"/>
  <c r="U435" i="60"/>
  <c r="R463" i="60"/>
  <c r="O467" i="60"/>
  <c r="P294" i="60"/>
  <c r="S246" i="60"/>
  <c r="Q328" i="60"/>
  <c r="U294" i="60"/>
  <c r="W337" i="60"/>
  <c r="P246" i="60"/>
  <c r="O246" i="60"/>
  <c r="W253" i="60"/>
  <c r="U430" i="60"/>
  <c r="T246" i="60"/>
  <c r="J246" i="60"/>
  <c r="Q326" i="60"/>
  <c r="W254" i="60"/>
  <c r="S430" i="60"/>
  <c r="Q340" i="60"/>
  <c r="N328" i="60"/>
  <c r="U254" i="60"/>
  <c r="U253" i="60"/>
  <c r="R384" i="60"/>
  <c r="O435" i="60"/>
  <c r="U419" i="60"/>
  <c r="N340" i="60"/>
  <c r="Q419" i="60"/>
  <c r="U340" i="60"/>
  <c r="K340" i="60"/>
  <c r="V340" i="60" s="1"/>
  <c r="T328" i="60"/>
  <c r="M419" i="60"/>
  <c r="R328" i="60"/>
  <c r="K328" i="60"/>
  <c r="V328" i="60" s="1"/>
  <c r="T294" i="60"/>
  <c r="O294" i="60"/>
  <c r="S267" i="60"/>
  <c r="T248" i="60"/>
  <c r="T399" i="60"/>
  <c r="R385" i="60"/>
  <c r="Q384" i="60"/>
  <c r="O430" i="60"/>
  <c r="T419" i="60"/>
  <c r="I419" i="60"/>
  <c r="R413" i="60"/>
  <c r="T451" i="60"/>
  <c r="R248" i="60"/>
  <c r="U432" i="60"/>
  <c r="Q353" i="60"/>
  <c r="U328" i="60"/>
  <c r="P328" i="60"/>
  <c r="Q294" i="60"/>
  <c r="W294" i="60"/>
  <c r="O248" i="60"/>
  <c r="W399" i="60"/>
  <c r="U384" i="60"/>
  <c r="W384" i="60"/>
  <c r="Q432" i="60"/>
  <c r="T430" i="60"/>
  <c r="U422" i="60"/>
  <c r="P419" i="60"/>
  <c r="Q267" i="60"/>
  <c r="U434" i="60"/>
  <c r="W246" i="60"/>
  <c r="R246" i="60"/>
  <c r="N246" i="60"/>
  <c r="U341" i="60"/>
  <c r="W267" i="60"/>
  <c r="O267" i="60"/>
  <c r="Q434" i="60"/>
  <c r="K430" i="60"/>
  <c r="V430" i="60" s="1"/>
  <c r="U246" i="60"/>
  <c r="Q246" i="60"/>
  <c r="M246" i="60"/>
  <c r="U353" i="60"/>
  <c r="O341" i="60"/>
  <c r="S329" i="60"/>
  <c r="U267" i="60"/>
  <c r="K267" i="60"/>
  <c r="V267" i="60" s="1"/>
  <c r="R264" i="60"/>
  <c r="U404" i="60"/>
  <c r="U376" i="60"/>
  <c r="P430" i="60"/>
  <c r="W341" i="60"/>
  <c r="W329" i="60"/>
  <c r="W391" i="60"/>
  <c r="R376" i="60"/>
  <c r="T452" i="60"/>
  <c r="S341" i="60"/>
  <c r="Q329" i="60"/>
  <c r="R341" i="60"/>
  <c r="J341" i="60"/>
  <c r="W330" i="60"/>
  <c r="U329" i="60"/>
  <c r="P329" i="60"/>
  <c r="T321" i="60"/>
  <c r="U309" i="60"/>
  <c r="T261" i="60"/>
  <c r="S391" i="60"/>
  <c r="P376" i="60"/>
  <c r="W360" i="60"/>
  <c r="K432" i="60"/>
  <c r="V432" i="60" s="1"/>
  <c r="U414" i="60"/>
  <c r="S456" i="60"/>
  <c r="R452" i="60"/>
  <c r="N341" i="60"/>
  <c r="Q341" i="60"/>
  <c r="I341" i="60"/>
  <c r="N330" i="60"/>
  <c r="T329" i="60"/>
  <c r="O329" i="60"/>
  <c r="P321" i="60"/>
  <c r="K309" i="60"/>
  <c r="V309" i="60" s="1"/>
  <c r="T299" i="60"/>
  <c r="Q276" i="60"/>
  <c r="S411" i="60"/>
  <c r="Q392" i="60"/>
  <c r="O391" i="60"/>
  <c r="K376" i="60"/>
  <c r="V376" i="60" s="1"/>
  <c r="S373" i="60"/>
  <c r="S360" i="60"/>
  <c r="Q456" i="60"/>
  <c r="M452" i="60"/>
  <c r="U355" i="60"/>
  <c r="W355" i="60"/>
  <c r="K353" i="60"/>
  <c r="V353" i="60" s="1"/>
  <c r="U344" i="60"/>
  <c r="O326" i="60"/>
  <c r="S321" i="60"/>
  <c r="O321" i="60"/>
  <c r="O299" i="60"/>
  <c r="Q285" i="60"/>
  <c r="T279" i="60"/>
  <c r="U272" i="60"/>
  <c r="U268" i="60"/>
  <c r="O264" i="60"/>
  <c r="S248" i="60"/>
  <c r="K248" i="60"/>
  <c r="V248" i="60" s="1"/>
  <c r="Q411" i="60"/>
  <c r="S404" i="60"/>
  <c r="W403" i="60"/>
  <c r="R391" i="60"/>
  <c r="N391" i="60"/>
  <c r="Q385" i="60"/>
  <c r="Q376" i="60"/>
  <c r="M376" i="60"/>
  <c r="W373" i="60"/>
  <c r="Q373" i="60"/>
  <c r="T434" i="60"/>
  <c r="P434" i="60"/>
  <c r="P413" i="60"/>
  <c r="Q451" i="60"/>
  <c r="M465" i="60"/>
  <c r="K467" i="60"/>
  <c r="U391" i="60"/>
  <c r="Q391" i="60"/>
  <c r="O373" i="60"/>
  <c r="U361" i="60"/>
  <c r="U358" i="60"/>
  <c r="W434" i="60"/>
  <c r="S434" i="60"/>
  <c r="O434" i="60"/>
  <c r="U413" i="60"/>
  <c r="N413" i="60"/>
  <c r="T449" i="60"/>
  <c r="S356" i="60"/>
  <c r="Q355" i="60"/>
  <c r="Q344" i="60"/>
  <c r="R321" i="60"/>
  <c r="N321" i="60"/>
  <c r="T316" i="60"/>
  <c r="S306" i="60"/>
  <c r="U286" i="60"/>
  <c r="S272" i="60"/>
  <c r="W411" i="60"/>
  <c r="O411" i="60"/>
  <c r="Q404" i="60"/>
  <c r="U403" i="60"/>
  <c r="R356" i="60"/>
  <c r="O355" i="60"/>
  <c r="R353" i="60"/>
  <c r="K344" i="60"/>
  <c r="V344" i="60" s="1"/>
  <c r="U326" i="60"/>
  <c r="W326" i="60"/>
  <c r="U321" i="60"/>
  <c r="Q321" i="60"/>
  <c r="K321" i="60"/>
  <c r="V321" i="60" s="1"/>
  <c r="N316" i="60"/>
  <c r="N306" i="60"/>
  <c r="T286" i="60"/>
  <c r="O272" i="60"/>
  <c r="O263" i="60"/>
  <c r="S251" i="60"/>
  <c r="U248" i="60"/>
  <c r="P248" i="60"/>
  <c r="U411" i="60"/>
  <c r="K411" i="60"/>
  <c r="V411" i="60" s="1"/>
  <c r="K404" i="60"/>
  <c r="V404" i="60" s="1"/>
  <c r="T403" i="60"/>
  <c r="W398" i="60"/>
  <c r="T391" i="60"/>
  <c r="P391" i="60"/>
  <c r="Q377" i="60"/>
  <c r="T376" i="60"/>
  <c r="N376" i="60"/>
  <c r="U373" i="60"/>
  <c r="K373" i="60"/>
  <c r="V373" i="60" s="1"/>
  <c r="R361" i="60"/>
  <c r="Q358" i="60"/>
  <c r="R435" i="60"/>
  <c r="R434" i="60"/>
  <c r="N434" i="60"/>
  <c r="T413" i="60"/>
  <c r="K413" i="60"/>
  <c r="V413" i="60" s="1"/>
  <c r="U450" i="60"/>
  <c r="K449" i="60"/>
  <c r="V449" i="60" s="1"/>
  <c r="S467" i="60"/>
  <c r="Q356" i="60"/>
  <c r="T355" i="60"/>
  <c r="K355" i="60"/>
  <c r="V355" i="60" s="1"/>
  <c r="O345" i="60"/>
  <c r="K325" i="60"/>
  <c r="V325" i="60" s="1"/>
  <c r="T306" i="60"/>
  <c r="P306" i="60"/>
  <c r="I306" i="60"/>
  <c r="U299" i="60"/>
  <c r="Q299" i="60"/>
  <c r="J299" i="60"/>
  <c r="Q287" i="60"/>
  <c r="I254" i="60"/>
  <c r="K391" i="60"/>
  <c r="V391" i="60" s="1"/>
  <c r="U390" i="60"/>
  <c r="K434" i="60"/>
  <c r="V434" i="60" s="1"/>
  <c r="U356" i="60"/>
  <c r="N356" i="60"/>
  <c r="S355" i="60"/>
  <c r="J355" i="60"/>
  <c r="T352" i="60"/>
  <c r="U346" i="60"/>
  <c r="R336" i="60"/>
  <c r="N276" i="60"/>
  <c r="S250" i="60"/>
  <c r="M391" i="60"/>
  <c r="N387" i="60"/>
  <c r="Q361" i="60"/>
  <c r="J434" i="60"/>
  <c r="W430" i="60"/>
  <c r="M321" i="60"/>
  <c r="R306" i="60"/>
  <c r="K306" i="60"/>
  <c r="V306" i="60" s="1"/>
  <c r="W299" i="60"/>
  <c r="S299" i="60"/>
  <c r="N299" i="60"/>
  <c r="T298" i="60"/>
  <c r="M294" i="60"/>
  <c r="Q279" i="60"/>
  <c r="R254" i="60"/>
  <c r="S401" i="60"/>
  <c r="J391" i="60"/>
  <c r="U368" i="60"/>
  <c r="T366" i="60"/>
  <c r="P361" i="60"/>
  <c r="S415" i="60"/>
  <c r="P452" i="60"/>
  <c r="W451" i="60"/>
  <c r="P451" i="60"/>
  <c r="K450" i="60"/>
  <c r="V450" i="60" s="1"/>
  <c r="R449" i="60"/>
  <c r="T465" i="60"/>
  <c r="S337" i="60"/>
  <c r="M329" i="60"/>
  <c r="J321" i="60"/>
  <c r="U306" i="60"/>
  <c r="Q306" i="60"/>
  <c r="M306" i="60"/>
  <c r="P301" i="60"/>
  <c r="R299" i="60"/>
  <c r="K299" i="60"/>
  <c r="V299" i="60" s="1"/>
  <c r="S298" i="60"/>
  <c r="J294" i="60"/>
  <c r="Q254" i="60"/>
  <c r="O252" i="60"/>
  <c r="O384" i="60"/>
  <c r="K368" i="60"/>
  <c r="V368" i="60" s="1"/>
  <c r="M361" i="60"/>
  <c r="J430" i="60"/>
  <c r="O415" i="60"/>
  <c r="U412" i="60"/>
  <c r="N452" i="60"/>
  <c r="U451" i="60"/>
  <c r="K451" i="60"/>
  <c r="V451" i="60" s="1"/>
  <c r="O449" i="60"/>
  <c r="P465" i="60"/>
  <c r="T463" i="60"/>
  <c r="Q337" i="60"/>
  <c r="U325" i="60"/>
  <c r="T323" i="60"/>
  <c r="Q317" i="60"/>
  <c r="Q313" i="60"/>
  <c r="Q309" i="60"/>
  <c r="O306" i="60"/>
  <c r="U301" i="60"/>
  <c r="S283" i="60"/>
  <c r="J272" i="60"/>
  <c r="K254" i="60"/>
  <c r="V254" i="60" s="1"/>
  <c r="T252" i="60"/>
  <c r="Q248" i="60"/>
  <c r="M248" i="60"/>
  <c r="P403" i="60"/>
  <c r="R399" i="60"/>
  <c r="R398" i="60"/>
  <c r="I392" i="60"/>
  <c r="K384" i="60"/>
  <c r="V384" i="60" s="1"/>
  <c r="T370" i="60"/>
  <c r="U367" i="60"/>
  <c r="W356" i="60"/>
  <c r="N337" i="60"/>
  <c r="S330" i="60"/>
  <c r="Q277" i="60"/>
  <c r="Q272" i="60"/>
  <c r="I272" i="60"/>
  <c r="Q398" i="60"/>
  <c r="J384" i="60"/>
  <c r="U381" i="60"/>
  <c r="Q375" i="60"/>
  <c r="U372" i="60"/>
  <c r="K367" i="60"/>
  <c r="V367" i="60" s="1"/>
  <c r="T361" i="60"/>
  <c r="N361" i="60"/>
  <c r="U360" i="60"/>
  <c r="N456" i="60"/>
  <c r="K356" i="60"/>
  <c r="V356" i="60" s="1"/>
  <c r="I340" i="60"/>
  <c r="J337" i="60"/>
  <c r="K252" i="60"/>
  <c r="Q251" i="60"/>
  <c r="Q250" i="60"/>
  <c r="M434" i="60"/>
  <c r="N463" i="60"/>
  <c r="J356" i="60"/>
  <c r="W317" i="60"/>
  <c r="U313" i="60"/>
  <c r="W306" i="60"/>
  <c r="I299" i="60"/>
  <c r="O298" i="60"/>
  <c r="N272" i="60"/>
  <c r="Q403" i="60"/>
  <c r="S399" i="60"/>
  <c r="S398" i="60"/>
  <c r="N385" i="60"/>
  <c r="S384" i="60"/>
  <c r="N384" i="60"/>
  <c r="S377" i="60"/>
  <c r="I376" i="60"/>
  <c r="J373" i="60"/>
  <c r="W367" i="60"/>
  <c r="R465" i="60"/>
  <c r="K463" i="60"/>
  <c r="V463" i="60" s="1"/>
  <c r="Q461" i="60"/>
  <c r="O352" i="60"/>
  <c r="M442" i="60"/>
  <c r="S442" i="60"/>
  <c r="J442" i="60"/>
  <c r="N442" i="60"/>
  <c r="J427" i="60"/>
  <c r="O427" i="60"/>
  <c r="I427" i="60"/>
  <c r="U427" i="60"/>
  <c r="N427" i="60"/>
  <c r="Q311" i="60"/>
  <c r="K311" i="60"/>
  <c r="V311" i="60" s="1"/>
  <c r="N295" i="60"/>
  <c r="I295" i="60"/>
  <c r="R295" i="60"/>
  <c r="K295" i="60"/>
  <c r="V295" i="60" s="1"/>
  <c r="U295" i="60"/>
  <c r="M256" i="60"/>
  <c r="P256" i="60"/>
  <c r="T256" i="60"/>
  <c r="I256" i="60"/>
  <c r="N256" i="60"/>
  <c r="R256" i="60"/>
  <c r="J256" i="60"/>
  <c r="O256" i="60"/>
  <c r="S256" i="60"/>
  <c r="W256" i="60"/>
  <c r="O431" i="60"/>
  <c r="W431" i="60"/>
  <c r="Q421" i="60"/>
  <c r="I421" i="60"/>
  <c r="U421" i="60"/>
  <c r="K421" i="60"/>
  <c r="V421" i="60" s="1"/>
  <c r="K448" i="60"/>
  <c r="V448" i="60" s="1"/>
  <c r="Q448" i="60"/>
  <c r="J448" i="60"/>
  <c r="W448" i="60"/>
  <c r="O448" i="60"/>
  <c r="S352" i="60"/>
  <c r="N352" i="60"/>
  <c r="R346" i="60"/>
  <c r="U345" i="60"/>
  <c r="N345" i="60"/>
  <c r="T344" i="60"/>
  <c r="P344" i="60"/>
  <c r="M344" i="60"/>
  <c r="Q342" i="60"/>
  <c r="R338" i="60"/>
  <c r="U337" i="60"/>
  <c r="O337" i="60"/>
  <c r="I337" i="60"/>
  <c r="N336" i="60"/>
  <c r="U330" i="60"/>
  <c r="J312" i="60"/>
  <c r="N312" i="60"/>
  <c r="T312" i="60"/>
  <c r="I282" i="60"/>
  <c r="Q282" i="60"/>
  <c r="W282" i="60"/>
  <c r="O282" i="60"/>
  <c r="T282" i="60"/>
  <c r="P282" i="60"/>
  <c r="U282" i="60"/>
  <c r="I278" i="60"/>
  <c r="Q278" i="60"/>
  <c r="M278" i="60"/>
  <c r="P278" i="60"/>
  <c r="J271" i="60"/>
  <c r="S271" i="60"/>
  <c r="K271" i="60"/>
  <c r="V271" i="60" s="1"/>
  <c r="W271" i="60"/>
  <c r="O271" i="60"/>
  <c r="K262" i="60"/>
  <c r="V262" i="60" s="1"/>
  <c r="Q262" i="60"/>
  <c r="J261" i="60"/>
  <c r="K261" i="60"/>
  <c r="V261" i="60" s="1"/>
  <c r="R261" i="60"/>
  <c r="I261" i="60"/>
  <c r="P261" i="60"/>
  <c r="U261" i="60"/>
  <c r="M261" i="60"/>
  <c r="Q261" i="60"/>
  <c r="U256" i="60"/>
  <c r="I386" i="60"/>
  <c r="Q386" i="60"/>
  <c r="U386" i="60"/>
  <c r="J370" i="60"/>
  <c r="K370" i="60"/>
  <c r="V370" i="60" s="1"/>
  <c r="R370" i="60"/>
  <c r="I370" i="60"/>
  <c r="P370" i="60"/>
  <c r="U370" i="60"/>
  <c r="M370" i="60"/>
  <c r="Q370" i="60"/>
  <c r="I437" i="60"/>
  <c r="K437" i="60"/>
  <c r="V437" i="60" s="1"/>
  <c r="U437" i="60"/>
  <c r="O459" i="60"/>
  <c r="W459" i="60"/>
  <c r="J459" i="60"/>
  <c r="S459" i="60"/>
  <c r="K459" i="60"/>
  <c r="V459" i="60" s="1"/>
  <c r="U459" i="60"/>
  <c r="M445" i="60"/>
  <c r="P445" i="60"/>
  <c r="T445" i="60"/>
  <c r="I445" i="60"/>
  <c r="N445" i="60"/>
  <c r="R445" i="60"/>
  <c r="V445" i="60"/>
  <c r="J445" i="60"/>
  <c r="O445" i="60"/>
  <c r="S445" i="60"/>
  <c r="J352" i="60"/>
  <c r="S345" i="60"/>
  <c r="O344" i="60"/>
  <c r="Q256" i="60"/>
  <c r="J407" i="60"/>
  <c r="T407" i="60"/>
  <c r="O407" i="60"/>
  <c r="Q407" i="60"/>
  <c r="J400" i="60"/>
  <c r="U400" i="60"/>
  <c r="K400" i="60"/>
  <c r="V400" i="60" s="1"/>
  <c r="S400" i="60"/>
  <c r="J374" i="60"/>
  <c r="Q374" i="60"/>
  <c r="M374" i="60"/>
  <c r="N374" i="60"/>
  <c r="I418" i="60"/>
  <c r="Q418" i="60"/>
  <c r="J308" i="60"/>
  <c r="K308" i="60"/>
  <c r="V308" i="60" s="1"/>
  <c r="R308" i="60"/>
  <c r="I308" i="60"/>
  <c r="P308" i="60"/>
  <c r="U308" i="60"/>
  <c r="M308" i="60"/>
  <c r="Q308" i="60"/>
  <c r="R352" i="60"/>
  <c r="U351" i="60"/>
  <c r="J345" i="60"/>
  <c r="W344" i="60"/>
  <c r="S344" i="60"/>
  <c r="J344" i="60"/>
  <c r="M330" i="60"/>
  <c r="J330" i="60"/>
  <c r="Q330" i="60"/>
  <c r="V330" i="60"/>
  <c r="I330" i="60"/>
  <c r="O330" i="60"/>
  <c r="T308" i="60"/>
  <c r="K293" i="60"/>
  <c r="V293" i="60" s="1"/>
  <c r="T293" i="60"/>
  <c r="U266" i="60"/>
  <c r="K266" i="60"/>
  <c r="V266" i="60" s="1"/>
  <c r="R357" i="60"/>
  <c r="W352" i="60"/>
  <c r="P352" i="60"/>
  <c r="I352" i="60"/>
  <c r="Q351" i="60"/>
  <c r="Q345" i="60"/>
  <c r="I345" i="60"/>
  <c r="R344" i="60"/>
  <c r="N344" i="60"/>
  <c r="R337" i="60"/>
  <c r="K337" i="60"/>
  <c r="V337" i="60" s="1"/>
  <c r="R330" i="60"/>
  <c r="M325" i="60"/>
  <c r="P325" i="60"/>
  <c r="T325" i="60"/>
  <c r="I325" i="60"/>
  <c r="N325" i="60"/>
  <c r="R325" i="60"/>
  <c r="J325" i="60"/>
  <c r="O325" i="60"/>
  <c r="S325" i="60"/>
  <c r="M314" i="60"/>
  <c r="Q314" i="60"/>
  <c r="U314" i="60"/>
  <c r="J310" i="60"/>
  <c r="P310" i="60"/>
  <c r="M310" i="60"/>
  <c r="T310" i="60"/>
  <c r="K310" i="60"/>
  <c r="V310" i="60" s="1"/>
  <c r="U310" i="60"/>
  <c r="N308" i="60"/>
  <c r="K300" i="60"/>
  <c r="V300" i="60" s="1"/>
  <c r="Q300" i="60"/>
  <c r="Q295" i="60"/>
  <c r="M283" i="60"/>
  <c r="K283" i="60"/>
  <c r="V283" i="60" s="1"/>
  <c r="R283" i="60"/>
  <c r="W283" i="60"/>
  <c r="I283" i="60"/>
  <c r="O283" i="60"/>
  <c r="U283" i="60"/>
  <c r="J283" i="60"/>
  <c r="Q283" i="60"/>
  <c r="M265" i="60"/>
  <c r="U265" i="60"/>
  <c r="K265" i="60"/>
  <c r="V265" i="60" s="1"/>
  <c r="Q265" i="60"/>
  <c r="J257" i="60"/>
  <c r="Q257" i="60"/>
  <c r="S257" i="60"/>
  <c r="K256" i="60"/>
  <c r="V256" i="60" s="1"/>
  <c r="J388" i="60"/>
  <c r="S388" i="60"/>
  <c r="J387" i="60"/>
  <c r="K387" i="60"/>
  <c r="V387" i="60" s="1"/>
  <c r="R387" i="60"/>
  <c r="I387" i="60"/>
  <c r="P387" i="60"/>
  <c r="U387" i="60"/>
  <c r="M387" i="60"/>
  <c r="Q387" i="60"/>
  <c r="M369" i="60"/>
  <c r="O369" i="60"/>
  <c r="S369" i="60"/>
  <c r="I441" i="60"/>
  <c r="P441" i="60"/>
  <c r="M441" i="60"/>
  <c r="T441" i="60"/>
  <c r="K441" i="60"/>
  <c r="V441" i="60" s="1"/>
  <c r="U441" i="60"/>
  <c r="Q427" i="60"/>
  <c r="R421" i="60"/>
  <c r="S448" i="60"/>
  <c r="Q445" i="60"/>
  <c r="M444" i="60"/>
  <c r="O444" i="60"/>
  <c r="S444" i="60"/>
  <c r="W313" i="60"/>
  <c r="K313" i="60"/>
  <c r="V313" i="60" s="1"/>
  <c r="Q297" i="60"/>
  <c r="N292" i="60"/>
  <c r="O286" i="60"/>
  <c r="Q280" i="60"/>
  <c r="N268" i="60"/>
  <c r="S264" i="60"/>
  <c r="I264" i="60"/>
  <c r="U255" i="60"/>
  <c r="K253" i="60"/>
  <c r="V253" i="60" s="1"/>
  <c r="S252" i="60"/>
  <c r="M403" i="60"/>
  <c r="K402" i="60"/>
  <c r="V402" i="60" s="1"/>
  <c r="Q401" i="60"/>
  <c r="O399" i="60"/>
  <c r="K372" i="60"/>
  <c r="V372" i="60" s="1"/>
  <c r="Q436" i="60"/>
  <c r="Q420" i="60"/>
  <c r="K412" i="60"/>
  <c r="V412" i="60" s="1"/>
  <c r="K447" i="60"/>
  <c r="V447" i="60" s="1"/>
  <c r="U463" i="60"/>
  <c r="P463" i="60"/>
  <c r="I463" i="60"/>
  <c r="U467" i="60"/>
  <c r="P467" i="60"/>
  <c r="J467" i="60"/>
  <c r="M328" i="60"/>
  <c r="K326" i="60"/>
  <c r="V326" i="60" s="1"/>
  <c r="W325" i="60"/>
  <c r="N323" i="60"/>
  <c r="O317" i="60"/>
  <c r="O313" i="60"/>
  <c r="W310" i="60"/>
  <c r="T292" i="60"/>
  <c r="P286" i="60"/>
  <c r="P285" i="60"/>
  <c r="O268" i="60"/>
  <c r="W264" i="60"/>
  <c r="Q253" i="60"/>
  <c r="J411" i="60"/>
  <c r="O403" i="60"/>
  <c r="I385" i="60"/>
  <c r="I384" i="60"/>
  <c r="Q372" i="60"/>
  <c r="W441" i="60"/>
  <c r="W435" i="60"/>
  <c r="J435" i="60"/>
  <c r="I413" i="60"/>
  <c r="Q412" i="60"/>
  <c r="M451" i="60"/>
  <c r="W445" i="60"/>
  <c r="Q463" i="60"/>
  <c r="M463" i="60"/>
  <c r="W467" i="60"/>
  <c r="Q467" i="60"/>
  <c r="M467" i="60"/>
  <c r="I357" i="60"/>
  <c r="P355" i="60"/>
  <c r="M355" i="60"/>
  <c r="I353" i="60"/>
  <c r="K351" i="60"/>
  <c r="V351" i="60" s="1"/>
  <c r="K323" i="60"/>
  <c r="V323" i="60" s="1"/>
  <c r="R314" i="60"/>
  <c r="S309" i="60"/>
  <c r="J309" i="60"/>
  <c r="Q302" i="60"/>
  <c r="T301" i="60"/>
  <c r="P299" i="60"/>
  <c r="K298" i="60"/>
  <c r="V298" i="60" s="1"/>
  <c r="J286" i="60"/>
  <c r="J282" i="60"/>
  <c r="R280" i="60"/>
  <c r="I280" i="60"/>
  <c r="S253" i="60"/>
  <c r="J253" i="60"/>
  <c r="K249" i="60"/>
  <c r="V249" i="60" s="1"/>
  <c r="J399" i="60"/>
  <c r="K398" i="60"/>
  <c r="V398" i="60" s="1"/>
  <c r="T397" i="60"/>
  <c r="Q396" i="60"/>
  <c r="U375" i="60"/>
  <c r="S372" i="60"/>
  <c r="J372" i="60"/>
  <c r="W369" i="60"/>
  <c r="J369" i="60"/>
  <c r="U362" i="60"/>
  <c r="K361" i="60"/>
  <c r="V361" i="60" s="1"/>
  <c r="K360" i="60"/>
  <c r="V360" i="60" s="1"/>
  <c r="K358" i="60"/>
  <c r="V358" i="60" s="1"/>
  <c r="R436" i="60"/>
  <c r="I436" i="60"/>
  <c r="N432" i="60"/>
  <c r="K418" i="60"/>
  <c r="V418" i="60" s="1"/>
  <c r="U415" i="60"/>
  <c r="N415" i="60"/>
  <c r="S412" i="60"/>
  <c r="J412" i="60"/>
  <c r="U452" i="60"/>
  <c r="Q452" i="60"/>
  <c r="K452" i="60"/>
  <c r="V452" i="60" s="1"/>
  <c r="U449" i="60"/>
  <c r="Q449" i="60"/>
  <c r="I449" i="60"/>
  <c r="U448" i="60"/>
  <c r="Q444" i="60"/>
  <c r="O462" i="60"/>
  <c r="O461" i="60"/>
  <c r="K460" i="60"/>
  <c r="V460" i="60" s="1"/>
  <c r="V467" i="60"/>
  <c r="R467" i="60"/>
  <c r="N467" i="60"/>
  <c r="Q338" i="60"/>
  <c r="U336" i="60"/>
  <c r="K336" i="60"/>
  <c r="V336" i="60" s="1"/>
  <c r="J329" i="60"/>
  <c r="P279" i="60"/>
  <c r="T267" i="60"/>
  <c r="P267" i="60"/>
  <c r="M267" i="60"/>
  <c r="R265" i="60"/>
  <c r="I265" i="60"/>
  <c r="W248" i="60"/>
  <c r="W404" i="60"/>
  <c r="O404" i="60"/>
  <c r="K401" i="60"/>
  <c r="V401" i="60" s="1"/>
  <c r="P399" i="60"/>
  <c r="I399" i="60"/>
  <c r="N396" i="60"/>
  <c r="K386" i="60"/>
  <c r="V386" i="60" s="1"/>
  <c r="Q362" i="60"/>
  <c r="K246" i="60"/>
  <c r="V246" i="60" s="1"/>
  <c r="R355" i="60"/>
  <c r="N355" i="60"/>
  <c r="N353" i="60"/>
  <c r="U331" i="60"/>
  <c r="S324" i="60"/>
  <c r="R323" i="60"/>
  <c r="K314" i="60"/>
  <c r="V314" i="60" s="1"/>
  <c r="R312" i="60"/>
  <c r="W309" i="60"/>
  <c r="O309" i="60"/>
  <c r="K307" i="60"/>
  <c r="V307" i="60" s="1"/>
  <c r="N301" i="60"/>
  <c r="S286" i="60"/>
  <c r="K286" i="60"/>
  <c r="V286" i="60" s="1"/>
  <c r="U285" i="60"/>
  <c r="K285" i="60"/>
  <c r="V285" i="60" s="1"/>
  <c r="K282" i="60"/>
  <c r="V282" i="60" s="1"/>
  <c r="N280" i="60"/>
  <c r="U279" i="60"/>
  <c r="K279" i="60"/>
  <c r="V279" i="60" s="1"/>
  <c r="U278" i="60"/>
  <c r="K278" i="60"/>
  <c r="V278" i="60" s="1"/>
  <c r="K277" i="60"/>
  <c r="V277" i="60" s="1"/>
  <c r="J267" i="60"/>
  <c r="O253" i="60"/>
  <c r="U249" i="60"/>
  <c r="W249" i="60"/>
  <c r="J248" i="60"/>
  <c r="M407" i="60"/>
  <c r="Q383" i="60"/>
  <c r="K375" i="60"/>
  <c r="V375" i="60" s="1"/>
  <c r="W372" i="60"/>
  <c r="O372" i="60"/>
  <c r="Q369" i="60"/>
  <c r="K362" i="60"/>
  <c r="V362" i="60" s="1"/>
  <c r="I361" i="60"/>
  <c r="S441" i="60"/>
  <c r="O441" i="60"/>
  <c r="J441" i="60"/>
  <c r="N436" i="60"/>
  <c r="R432" i="60"/>
  <c r="I432" i="60"/>
  <c r="U418" i="60"/>
  <c r="Q415" i="60"/>
  <c r="W412" i="60"/>
  <c r="O412" i="60"/>
  <c r="W452" i="60"/>
  <c r="S452" i="60"/>
  <c r="O452" i="60"/>
  <c r="I452" i="60"/>
  <c r="W449" i="60"/>
  <c r="S449" i="60"/>
  <c r="N449" i="60"/>
  <c r="W444" i="60"/>
  <c r="J444" i="60"/>
  <c r="Q336" i="60"/>
  <c r="R331" i="60"/>
  <c r="K329" i="60"/>
  <c r="V329" i="60" s="1"/>
  <c r="W286" i="60"/>
  <c r="Q286" i="60"/>
  <c r="M286" i="60"/>
  <c r="T285" i="60"/>
  <c r="M282" i="60"/>
  <c r="U280" i="60"/>
  <c r="K280" i="60"/>
  <c r="V280" i="60" s="1"/>
  <c r="M279" i="60"/>
  <c r="R267" i="60"/>
  <c r="N267" i="60"/>
  <c r="N265" i="60"/>
  <c r="K250" i="60"/>
  <c r="V250" i="60" s="1"/>
  <c r="Q249" i="60"/>
  <c r="N248" i="60"/>
  <c r="J404" i="60"/>
  <c r="Q442" i="60"/>
  <c r="R441" i="60"/>
  <c r="N441" i="60"/>
  <c r="U436" i="60"/>
  <c r="K436" i="60"/>
  <c r="V436" i="60" s="1"/>
  <c r="U352" i="60"/>
  <c r="Q352" i="60"/>
  <c r="K352" i="60"/>
  <c r="V352" i="60" s="1"/>
  <c r="S351" i="60"/>
  <c r="O351" i="60"/>
  <c r="J351" i="60"/>
  <c r="N346" i="60"/>
  <c r="W345" i="60"/>
  <c r="R345" i="60"/>
  <c r="K345" i="60"/>
  <c r="V345" i="60" s="1"/>
  <c r="R342" i="60"/>
  <c r="I342" i="60"/>
  <c r="K341" i="60"/>
  <c r="V341" i="60" s="1"/>
  <c r="S340" i="60"/>
  <c r="O340" i="60"/>
  <c r="J340" i="60"/>
  <c r="U338" i="60"/>
  <c r="I338" i="60"/>
  <c r="S336" i="60"/>
  <c r="O336" i="60"/>
  <c r="J336" i="60"/>
  <c r="I331" i="60"/>
  <c r="N327" i="60"/>
  <c r="U323" i="60"/>
  <c r="P323" i="60"/>
  <c r="I323" i="60"/>
  <c r="Q322" i="60"/>
  <c r="W321" i="60"/>
  <c r="S317" i="60"/>
  <c r="J317" i="60"/>
  <c r="Q316" i="60"/>
  <c r="M316" i="60"/>
  <c r="W314" i="60"/>
  <c r="S314" i="60"/>
  <c r="O314" i="60"/>
  <c r="J314" i="60"/>
  <c r="U312" i="60"/>
  <c r="P312" i="60"/>
  <c r="I312" i="60"/>
  <c r="R310" i="60"/>
  <c r="N310" i="60"/>
  <c r="I310" i="60"/>
  <c r="S302" i="60"/>
  <c r="J302" i="60"/>
  <c r="Q301" i="60"/>
  <c r="M301" i="60"/>
  <c r="U298" i="60"/>
  <c r="P298" i="60"/>
  <c r="J298" i="60"/>
  <c r="U297" i="60"/>
  <c r="K297" i="60"/>
  <c r="V297" i="60" s="1"/>
  <c r="J295" i="60"/>
  <c r="O295" i="60"/>
  <c r="S295" i="60"/>
  <c r="W295" i="60"/>
  <c r="M295" i="60"/>
  <c r="P295" i="60"/>
  <c r="T295" i="60"/>
  <c r="J293" i="60"/>
  <c r="O293" i="60"/>
  <c r="S293" i="60"/>
  <c r="I291" i="60"/>
  <c r="N291" i="60"/>
  <c r="Q291" i="60"/>
  <c r="R287" i="60"/>
  <c r="M269" i="60"/>
  <c r="I269" i="60"/>
  <c r="R269" i="60"/>
  <c r="K269" i="60"/>
  <c r="V269" i="60" s="1"/>
  <c r="N269" i="60"/>
  <c r="Q269" i="60"/>
  <c r="W405" i="60"/>
  <c r="R351" i="60"/>
  <c r="N351" i="60"/>
  <c r="I351" i="60"/>
  <c r="I346" i="60"/>
  <c r="I336" i="60"/>
  <c r="U316" i="60"/>
  <c r="P316" i="60"/>
  <c r="I316" i="60"/>
  <c r="K315" i="60"/>
  <c r="V315" i="60" s="1"/>
  <c r="N314" i="60"/>
  <c r="I314" i="60"/>
  <c r="I301" i="60"/>
  <c r="T297" i="60"/>
  <c r="M297" i="60"/>
  <c r="J287" i="60"/>
  <c r="O287" i="60"/>
  <c r="S287" i="60"/>
  <c r="W287" i="60"/>
  <c r="M287" i="60"/>
  <c r="P287" i="60"/>
  <c r="T287" i="60"/>
  <c r="J270" i="60"/>
  <c r="U270" i="60"/>
  <c r="K270" i="60"/>
  <c r="V270" i="60" s="1"/>
  <c r="Q270" i="60"/>
  <c r="N342" i="60"/>
  <c r="K312" i="60"/>
  <c r="V312" i="60" s="1"/>
  <c r="W302" i="60"/>
  <c r="O302" i="60"/>
  <c r="M296" i="60"/>
  <c r="K296" i="60"/>
  <c r="V296" i="60" s="1"/>
  <c r="Q296" i="60"/>
  <c r="N287" i="60"/>
  <c r="M284" i="60"/>
  <c r="I284" i="60"/>
  <c r="R284" i="60"/>
  <c r="K284" i="60"/>
  <c r="V284" i="60" s="1"/>
  <c r="U284" i="60"/>
  <c r="N284" i="60"/>
  <c r="J281" i="60"/>
  <c r="K281" i="60"/>
  <c r="V281" i="60" s="1"/>
  <c r="Q281" i="60"/>
  <c r="U281" i="60"/>
  <c r="I263" i="60"/>
  <c r="N263" i="60"/>
  <c r="R263" i="60"/>
  <c r="J263" i="60"/>
  <c r="P263" i="60"/>
  <c r="U263" i="60"/>
  <c r="M263" i="60"/>
  <c r="Q263" i="60"/>
  <c r="K263" i="60"/>
  <c r="V263" i="60" s="1"/>
  <c r="S263" i="60"/>
  <c r="J405" i="60"/>
  <c r="M405" i="60"/>
  <c r="Q405" i="60"/>
  <c r="I405" i="60"/>
  <c r="R405" i="60"/>
  <c r="K405" i="60"/>
  <c r="V405" i="60" s="1"/>
  <c r="T405" i="60"/>
  <c r="N405" i="60"/>
  <c r="U405" i="60"/>
  <c r="O356" i="60"/>
  <c r="I356" i="60"/>
  <c r="T351" i="60"/>
  <c r="P351" i="60"/>
  <c r="W351" i="60"/>
  <c r="Q346" i="60"/>
  <c r="U342" i="60"/>
  <c r="K342" i="60"/>
  <c r="V342" i="60" s="1"/>
  <c r="T340" i="60"/>
  <c r="P340" i="60"/>
  <c r="W340" i="60"/>
  <c r="N338" i="60"/>
  <c r="T336" i="60"/>
  <c r="P336" i="60"/>
  <c r="W336" i="60"/>
  <c r="N331" i="60"/>
  <c r="R329" i="60"/>
  <c r="N329" i="60"/>
  <c r="W328" i="60"/>
  <c r="S328" i="60"/>
  <c r="O328" i="60"/>
  <c r="J328" i="60"/>
  <c r="T327" i="60"/>
  <c r="S326" i="60"/>
  <c r="Q323" i="60"/>
  <c r="M323" i="60"/>
  <c r="U317" i="60"/>
  <c r="K317" i="60"/>
  <c r="V317" i="60" s="1"/>
  <c r="R316" i="60"/>
  <c r="K316" i="60"/>
  <c r="V316" i="60" s="1"/>
  <c r="T314" i="60"/>
  <c r="P314" i="60"/>
  <c r="S313" i="60"/>
  <c r="J313" i="60"/>
  <c r="Q312" i="60"/>
  <c r="M312" i="60"/>
  <c r="S310" i="60"/>
  <c r="O310" i="60"/>
  <c r="U302" i="60"/>
  <c r="K302" i="60"/>
  <c r="V302" i="60" s="1"/>
  <c r="R301" i="60"/>
  <c r="K301" i="60"/>
  <c r="V301" i="60" s="1"/>
  <c r="W298" i="60"/>
  <c r="Q298" i="60"/>
  <c r="M298" i="60"/>
  <c r="P297" i="60"/>
  <c r="W291" i="60"/>
  <c r="U287" i="60"/>
  <c r="K287" i="60"/>
  <c r="V287" i="60" s="1"/>
  <c r="M247" i="60"/>
  <c r="K247" i="60"/>
  <c r="V247" i="60" s="1"/>
  <c r="U247" i="60"/>
  <c r="J247" i="60"/>
  <c r="W247" i="60"/>
  <c r="O247" i="60"/>
  <c r="Q247" i="60"/>
  <c r="U383" i="60"/>
  <c r="K383" i="60"/>
  <c r="V383" i="60" s="1"/>
  <c r="J381" i="60"/>
  <c r="I381" i="60"/>
  <c r="R381" i="60"/>
  <c r="N381" i="60"/>
  <c r="M377" i="60"/>
  <c r="K377" i="60"/>
  <c r="V377" i="60" s="1"/>
  <c r="R377" i="60"/>
  <c r="W377" i="60"/>
  <c r="I377" i="60"/>
  <c r="O377" i="60"/>
  <c r="U377" i="60"/>
  <c r="I371" i="60"/>
  <c r="K371" i="60"/>
  <c r="V371" i="60" s="1"/>
  <c r="Q371" i="60"/>
  <c r="U371" i="60"/>
  <c r="I359" i="60"/>
  <c r="N359" i="60"/>
  <c r="R359" i="60"/>
  <c r="J359" i="60"/>
  <c r="O359" i="60"/>
  <c r="S359" i="60"/>
  <c r="W359" i="60"/>
  <c r="M359" i="60"/>
  <c r="P359" i="60"/>
  <c r="T359" i="60"/>
  <c r="M426" i="60"/>
  <c r="P426" i="60"/>
  <c r="T426" i="60"/>
  <c r="I426" i="60"/>
  <c r="O426" i="60"/>
  <c r="U426" i="60"/>
  <c r="J426" i="60"/>
  <c r="Q426" i="60"/>
  <c r="W426" i="60"/>
  <c r="K426" i="60"/>
  <c r="V426" i="60" s="1"/>
  <c r="R426" i="60"/>
  <c r="M464" i="60"/>
  <c r="J464" i="60"/>
  <c r="S464" i="60"/>
  <c r="O464" i="60"/>
  <c r="W464" i="60"/>
  <c r="K464" i="60"/>
  <c r="V464" i="60" s="1"/>
  <c r="Q464" i="60"/>
  <c r="U464" i="60"/>
  <c r="W279" i="60"/>
  <c r="S279" i="60"/>
  <c r="O279" i="60"/>
  <c r="J279" i="60"/>
  <c r="S278" i="60"/>
  <c r="O278" i="60"/>
  <c r="J278" i="60"/>
  <c r="U276" i="60"/>
  <c r="K276" i="60"/>
  <c r="V276" i="60" s="1"/>
  <c r="Q271" i="60"/>
  <c r="M271" i="60"/>
  <c r="S268" i="60"/>
  <c r="J268" i="60"/>
  <c r="J266" i="60"/>
  <c r="Q266" i="60"/>
  <c r="M264" i="60"/>
  <c r="J264" i="60"/>
  <c r="Q264" i="60"/>
  <c r="V264" i="60"/>
  <c r="W263" i="60"/>
  <c r="J262" i="60"/>
  <c r="U262" i="60"/>
  <c r="W257" i="60"/>
  <c r="K257" i="60"/>
  <c r="V257" i="60" s="1"/>
  <c r="J255" i="60"/>
  <c r="Q255" i="60"/>
  <c r="J254" i="60"/>
  <c r="M254" i="60"/>
  <c r="P254" i="60"/>
  <c r="T254" i="60"/>
  <c r="W252" i="60"/>
  <c r="Q252" i="60"/>
  <c r="M252" i="60"/>
  <c r="K251" i="60"/>
  <c r="V251" i="60" s="1"/>
  <c r="R250" i="60"/>
  <c r="U407" i="60"/>
  <c r="P407" i="60"/>
  <c r="R401" i="60"/>
  <c r="K397" i="60"/>
  <c r="V397" i="60" s="1"/>
  <c r="U397" i="60"/>
  <c r="M392" i="60"/>
  <c r="K392" i="60"/>
  <c r="V392" i="60" s="1"/>
  <c r="R392" i="60"/>
  <c r="W392" i="60"/>
  <c r="I390" i="60"/>
  <c r="M390" i="60"/>
  <c r="T390" i="60"/>
  <c r="I389" i="60"/>
  <c r="K389" i="60"/>
  <c r="V389" i="60" s="1"/>
  <c r="U389" i="60"/>
  <c r="M388" i="60"/>
  <c r="K388" i="60"/>
  <c r="V388" i="60" s="1"/>
  <c r="R388" i="60"/>
  <c r="W388" i="60"/>
  <c r="I388" i="60"/>
  <c r="O388" i="60"/>
  <c r="U388" i="60"/>
  <c r="S383" i="60"/>
  <c r="U359" i="60"/>
  <c r="J443" i="60"/>
  <c r="I443" i="60"/>
  <c r="R443" i="60"/>
  <c r="K443" i="60"/>
  <c r="V443" i="60" s="1"/>
  <c r="U443" i="60"/>
  <c r="N443" i="60"/>
  <c r="J428" i="60"/>
  <c r="I428" i="60"/>
  <c r="R428" i="60"/>
  <c r="K428" i="60"/>
  <c r="V428" i="60" s="1"/>
  <c r="N428" i="60"/>
  <c r="Q428" i="60"/>
  <c r="M416" i="60"/>
  <c r="O416" i="60"/>
  <c r="W416" i="60"/>
  <c r="J416" i="60"/>
  <c r="U416" i="60"/>
  <c r="K416" i="60"/>
  <c r="V416" i="60" s="1"/>
  <c r="Q416" i="60"/>
  <c r="K294" i="60"/>
  <c r="V294" i="60" s="1"/>
  <c r="T283" i="60"/>
  <c r="P283" i="60"/>
  <c r="R279" i="60"/>
  <c r="N279" i="60"/>
  <c r="W278" i="60"/>
  <c r="R278" i="60"/>
  <c r="N278" i="60"/>
  <c r="U277" i="60"/>
  <c r="R276" i="60"/>
  <c r="I276" i="60"/>
  <c r="W272" i="60"/>
  <c r="R272" i="60"/>
  <c r="K272" i="60"/>
  <c r="V272" i="60" s="1"/>
  <c r="U271" i="60"/>
  <c r="P271" i="60"/>
  <c r="Q268" i="60"/>
  <c r="U264" i="60"/>
  <c r="N264" i="60"/>
  <c r="U257" i="60"/>
  <c r="S254" i="60"/>
  <c r="N254" i="60"/>
  <c r="U252" i="60"/>
  <c r="P252" i="60"/>
  <c r="U251" i="60"/>
  <c r="J250" i="60"/>
  <c r="I250" i="60"/>
  <c r="P250" i="60"/>
  <c r="T250" i="60"/>
  <c r="I407" i="60"/>
  <c r="N407" i="60"/>
  <c r="R407" i="60"/>
  <c r="I403" i="60"/>
  <c r="N403" i="60"/>
  <c r="R403" i="60"/>
  <c r="J401" i="60"/>
  <c r="I401" i="60"/>
  <c r="P401" i="60"/>
  <c r="T401" i="60"/>
  <c r="I400" i="60"/>
  <c r="O400" i="60"/>
  <c r="W400" i="60"/>
  <c r="I398" i="60"/>
  <c r="J398" i="60"/>
  <c r="P398" i="60"/>
  <c r="T398" i="60"/>
  <c r="Q397" i="60"/>
  <c r="U392" i="60"/>
  <c r="N392" i="60"/>
  <c r="Q390" i="60"/>
  <c r="Q388" i="60"/>
  <c r="I383" i="60"/>
  <c r="N383" i="60"/>
  <c r="R383" i="60"/>
  <c r="M383" i="60"/>
  <c r="P383" i="60"/>
  <c r="T383" i="60"/>
  <c r="I382" i="60"/>
  <c r="U382" i="60"/>
  <c r="K382" i="60"/>
  <c r="V382" i="60" s="1"/>
  <c r="I433" i="60"/>
  <c r="Q433" i="60"/>
  <c r="K433" i="60"/>
  <c r="V433" i="60" s="1"/>
  <c r="U433" i="60"/>
  <c r="I429" i="60"/>
  <c r="U429" i="60"/>
  <c r="K429" i="60"/>
  <c r="V429" i="60" s="1"/>
  <c r="Q429" i="60"/>
  <c r="J417" i="60"/>
  <c r="I417" i="60"/>
  <c r="P417" i="60"/>
  <c r="U417" i="60"/>
  <c r="M417" i="60"/>
  <c r="R417" i="60"/>
  <c r="K417" i="60"/>
  <c r="V417" i="60" s="1"/>
  <c r="T417" i="60"/>
  <c r="N417" i="60"/>
  <c r="I271" i="60"/>
  <c r="N271" i="60"/>
  <c r="R271" i="60"/>
  <c r="M268" i="60"/>
  <c r="K268" i="60"/>
  <c r="V268" i="60" s="1"/>
  <c r="R268" i="60"/>
  <c r="W268" i="60"/>
  <c r="I257" i="60"/>
  <c r="O257" i="60"/>
  <c r="I252" i="60"/>
  <c r="N252" i="60"/>
  <c r="R252" i="60"/>
  <c r="V252" i="60"/>
  <c r="M251" i="60"/>
  <c r="O251" i="60"/>
  <c r="W251" i="60"/>
  <c r="U250" i="60"/>
  <c r="N250" i="60"/>
  <c r="W250" i="60"/>
  <c r="S407" i="60"/>
  <c r="K407" i="60"/>
  <c r="V407" i="60" s="1"/>
  <c r="S403" i="60"/>
  <c r="K403" i="60"/>
  <c r="V403" i="60" s="1"/>
  <c r="M402" i="60"/>
  <c r="U402" i="60"/>
  <c r="U401" i="60"/>
  <c r="N401" i="60"/>
  <c r="W401" i="60"/>
  <c r="Q400" i="60"/>
  <c r="M399" i="60"/>
  <c r="K399" i="60"/>
  <c r="V399" i="60" s="1"/>
  <c r="Q399" i="60"/>
  <c r="U399" i="60"/>
  <c r="U398" i="60"/>
  <c r="O398" i="60"/>
  <c r="P397" i="60"/>
  <c r="R396" i="60"/>
  <c r="S392" i="60"/>
  <c r="J392" i="60"/>
  <c r="P390" i="60"/>
  <c r="N388" i="60"/>
  <c r="O383" i="60"/>
  <c r="K381" i="60"/>
  <c r="V381" i="60" s="1"/>
  <c r="J377" i="60"/>
  <c r="I368" i="60"/>
  <c r="N368" i="60"/>
  <c r="R368" i="60"/>
  <c r="J368" i="60"/>
  <c r="O368" i="60"/>
  <c r="S368" i="60"/>
  <c r="W368" i="60"/>
  <c r="M368" i="60"/>
  <c r="P368" i="60"/>
  <c r="T368" i="60"/>
  <c r="J366" i="60"/>
  <c r="I366" i="60"/>
  <c r="P366" i="60"/>
  <c r="U366" i="60"/>
  <c r="M366" i="60"/>
  <c r="Q366" i="60"/>
  <c r="K366" i="60"/>
  <c r="V366" i="60" s="1"/>
  <c r="R366" i="60"/>
  <c r="K359" i="60"/>
  <c r="V359" i="60" s="1"/>
  <c r="M431" i="60"/>
  <c r="J431" i="60"/>
  <c r="Q431" i="60"/>
  <c r="I431" i="60"/>
  <c r="R431" i="60"/>
  <c r="K431" i="60"/>
  <c r="V431" i="60" s="1"/>
  <c r="S431" i="60"/>
  <c r="N431" i="60"/>
  <c r="U431" i="60"/>
  <c r="N426" i="60"/>
  <c r="M420" i="60"/>
  <c r="I420" i="60"/>
  <c r="O420" i="60"/>
  <c r="U420" i="60"/>
  <c r="J420" i="60"/>
  <c r="R420" i="60"/>
  <c r="K420" i="60"/>
  <c r="V420" i="60" s="1"/>
  <c r="S420" i="60"/>
  <c r="N420" i="60"/>
  <c r="W387" i="60"/>
  <c r="S387" i="60"/>
  <c r="O387" i="60"/>
  <c r="U385" i="60"/>
  <c r="K385" i="60"/>
  <c r="V385" i="60" s="1"/>
  <c r="W383" i="60"/>
  <c r="W376" i="60"/>
  <c r="S376" i="60"/>
  <c r="O376" i="60"/>
  <c r="U374" i="60"/>
  <c r="P374" i="60"/>
  <c r="I374" i="60"/>
  <c r="R372" i="60"/>
  <c r="N372" i="60"/>
  <c r="I372" i="60"/>
  <c r="U369" i="60"/>
  <c r="K369" i="60"/>
  <c r="V369" i="60" s="1"/>
  <c r="Q367" i="60"/>
  <c r="W366" i="60"/>
  <c r="S362" i="60"/>
  <c r="J362" i="60"/>
  <c r="W361" i="60"/>
  <c r="S361" i="60"/>
  <c r="O361" i="60"/>
  <c r="Q360" i="60"/>
  <c r="S358" i="60"/>
  <c r="J358" i="60"/>
  <c r="U442" i="60"/>
  <c r="O442" i="60"/>
  <c r="I442" i="60"/>
  <c r="Q437" i="60"/>
  <c r="Q435" i="60"/>
  <c r="Q430" i="60"/>
  <c r="S427" i="60"/>
  <c r="I422" i="60"/>
  <c r="K422" i="60"/>
  <c r="V422" i="60" s="1"/>
  <c r="J421" i="60"/>
  <c r="N421" i="60"/>
  <c r="J419" i="60"/>
  <c r="O419" i="60"/>
  <c r="S419" i="60"/>
  <c r="W419" i="60"/>
  <c r="M415" i="60"/>
  <c r="P415" i="60"/>
  <c r="T415" i="60"/>
  <c r="U457" i="60"/>
  <c r="I447" i="60"/>
  <c r="M447" i="60"/>
  <c r="S447" i="60"/>
  <c r="W447" i="60"/>
  <c r="P447" i="60"/>
  <c r="U447" i="60"/>
  <c r="I446" i="60"/>
  <c r="U446" i="60"/>
  <c r="K446" i="60"/>
  <c r="V446" i="60" s="1"/>
  <c r="I466" i="60"/>
  <c r="Q466" i="60"/>
  <c r="K466" i="60"/>
  <c r="V466" i="60" s="1"/>
  <c r="U466" i="60"/>
  <c r="U461" i="60"/>
  <c r="K461" i="60"/>
  <c r="V461" i="60" s="1"/>
  <c r="M460" i="60"/>
  <c r="J460" i="60"/>
  <c r="S460" i="60"/>
  <c r="O460" i="60"/>
  <c r="W460" i="60"/>
  <c r="M435" i="60"/>
  <c r="K435" i="60"/>
  <c r="V435" i="60" s="1"/>
  <c r="R419" i="60"/>
  <c r="K419" i="60"/>
  <c r="V419" i="60" s="1"/>
  <c r="R415" i="60"/>
  <c r="K415" i="60"/>
  <c r="V415" i="60" s="1"/>
  <c r="I414" i="60"/>
  <c r="K414" i="60"/>
  <c r="V414" i="60" s="1"/>
  <c r="M459" i="60"/>
  <c r="P459" i="60"/>
  <c r="T459" i="60"/>
  <c r="I459" i="60"/>
  <c r="N459" i="60"/>
  <c r="R459" i="60"/>
  <c r="M458" i="60"/>
  <c r="K458" i="60"/>
  <c r="V458" i="60" s="1"/>
  <c r="U458" i="60"/>
  <c r="I448" i="60"/>
  <c r="N448" i="60"/>
  <c r="R448" i="60"/>
  <c r="M448" i="60"/>
  <c r="P448" i="60"/>
  <c r="T448" i="60"/>
  <c r="T447" i="60"/>
  <c r="W466" i="60"/>
  <c r="J465" i="60"/>
  <c r="K465" i="60"/>
  <c r="V465" i="60" s="1"/>
  <c r="Q465" i="60"/>
  <c r="U465" i="60"/>
  <c r="I465" i="60"/>
  <c r="O465" i="60"/>
  <c r="S465" i="60"/>
  <c r="W465" i="60"/>
  <c r="I462" i="60"/>
  <c r="Q462" i="60"/>
  <c r="K462" i="60"/>
  <c r="U462" i="60"/>
  <c r="S461" i="60"/>
  <c r="U460" i="60"/>
  <c r="R374" i="60"/>
  <c r="K374" i="60"/>
  <c r="V374" i="60" s="1"/>
  <c r="T372" i="60"/>
  <c r="P372" i="60"/>
  <c r="W362" i="60"/>
  <c r="O362" i="60"/>
  <c r="W358" i="60"/>
  <c r="O358" i="60"/>
  <c r="W442" i="60"/>
  <c r="R442" i="60"/>
  <c r="K442" i="60"/>
  <c r="V442" i="60" s="1"/>
  <c r="S435" i="60"/>
  <c r="N435" i="60"/>
  <c r="I430" i="60"/>
  <c r="N430" i="60"/>
  <c r="R430" i="60"/>
  <c r="M427" i="60"/>
  <c r="K427" i="60"/>
  <c r="V427" i="60" s="1"/>
  <c r="R427" i="60"/>
  <c r="W427" i="60"/>
  <c r="I457" i="60"/>
  <c r="K457" i="60"/>
  <c r="V457" i="60" s="1"/>
  <c r="R457" i="60"/>
  <c r="M456" i="60"/>
  <c r="K456" i="60"/>
  <c r="V456" i="60" s="1"/>
  <c r="R456" i="60"/>
  <c r="W456" i="60"/>
  <c r="I456" i="60"/>
  <c r="O456" i="60"/>
  <c r="U456" i="60"/>
  <c r="Q447" i="60"/>
  <c r="S466" i="60"/>
  <c r="M461" i="60"/>
  <c r="P461" i="60"/>
  <c r="T461" i="60"/>
  <c r="I461" i="60"/>
  <c r="N461" i="60"/>
  <c r="R461" i="60"/>
  <c r="W415" i="60"/>
  <c r="Q413" i="60"/>
  <c r="M413" i="60"/>
  <c r="Q450" i="60"/>
  <c r="P449" i="60"/>
  <c r="J449" i="60"/>
  <c r="U444" i="60"/>
  <c r="K444" i="60"/>
  <c r="V444" i="60" s="1"/>
  <c r="W463" i="60"/>
  <c r="S463" i="60"/>
  <c r="O463" i="60"/>
  <c r="W461" i="60"/>
  <c r="T466" i="60"/>
  <c r="P466" i="60"/>
  <c r="M466" i="60"/>
  <c r="R464" i="60"/>
  <c r="N464" i="60"/>
  <c r="I464" i="60"/>
  <c r="T462" i="60"/>
  <c r="P462" i="60"/>
  <c r="M462" i="60"/>
  <c r="R460" i="60"/>
  <c r="N460" i="60"/>
  <c r="I460" i="60"/>
  <c r="J466" i="60"/>
  <c r="J462" i="60"/>
  <c r="R466" i="60"/>
  <c r="N466" i="60"/>
  <c r="T464" i="60"/>
  <c r="P464" i="60"/>
  <c r="V462" i="60"/>
  <c r="R462" i="60"/>
  <c r="N462" i="60"/>
  <c r="T460" i="60"/>
  <c r="P460" i="60"/>
  <c r="W458" i="60"/>
  <c r="S458" i="60"/>
  <c r="O458" i="60"/>
  <c r="J458" i="60"/>
  <c r="T457" i="60"/>
  <c r="P457" i="60"/>
  <c r="M457" i="60"/>
  <c r="S451" i="60"/>
  <c r="O451" i="60"/>
  <c r="J451" i="60"/>
  <c r="T450" i="60"/>
  <c r="P450" i="60"/>
  <c r="M450" i="60"/>
  <c r="O447" i="60"/>
  <c r="J447" i="60"/>
  <c r="T446" i="60"/>
  <c r="P446" i="60"/>
  <c r="M446" i="60"/>
  <c r="R444" i="60"/>
  <c r="N444" i="60"/>
  <c r="I444" i="60"/>
  <c r="R458" i="60"/>
  <c r="N458" i="60"/>
  <c r="I458" i="60"/>
  <c r="W457" i="60"/>
  <c r="S457" i="60"/>
  <c r="O457" i="60"/>
  <c r="J457" i="60"/>
  <c r="T456" i="60"/>
  <c r="P456" i="60"/>
  <c r="R451" i="60"/>
  <c r="N451" i="60"/>
  <c r="W450" i="60"/>
  <c r="S450" i="60"/>
  <c r="O450" i="60"/>
  <c r="J450" i="60"/>
  <c r="R447" i="60"/>
  <c r="N447" i="60"/>
  <c r="W446" i="60"/>
  <c r="S446" i="60"/>
  <c r="O446" i="60"/>
  <c r="J446" i="60"/>
  <c r="N457" i="60"/>
  <c r="R450" i="60"/>
  <c r="N450" i="60"/>
  <c r="R446" i="60"/>
  <c r="N446" i="60"/>
  <c r="T444" i="60"/>
  <c r="P444" i="60"/>
  <c r="T458" i="60"/>
  <c r="P458" i="60"/>
  <c r="T437" i="60"/>
  <c r="P437" i="60"/>
  <c r="M437" i="60"/>
  <c r="T433" i="60"/>
  <c r="P433" i="60"/>
  <c r="M433" i="60"/>
  <c r="T429" i="60"/>
  <c r="P429" i="60"/>
  <c r="M429" i="60"/>
  <c r="T422" i="60"/>
  <c r="P422" i="60"/>
  <c r="M422" i="60"/>
  <c r="T418" i="60"/>
  <c r="P418" i="60"/>
  <c r="M418" i="60"/>
  <c r="R416" i="60"/>
  <c r="N416" i="60"/>
  <c r="I416" i="60"/>
  <c r="T414" i="60"/>
  <c r="P414" i="60"/>
  <c r="M414" i="60"/>
  <c r="R412" i="60"/>
  <c r="N412" i="60"/>
  <c r="I412" i="60"/>
  <c r="T443" i="60"/>
  <c r="P443" i="60"/>
  <c r="M443" i="60"/>
  <c r="W437" i="60"/>
  <c r="S437" i="60"/>
  <c r="O437" i="60"/>
  <c r="J437" i="60"/>
  <c r="T436" i="60"/>
  <c r="P436" i="60"/>
  <c r="M436" i="60"/>
  <c r="W433" i="60"/>
  <c r="S433" i="60"/>
  <c r="O433" i="60"/>
  <c r="J433" i="60"/>
  <c r="T432" i="60"/>
  <c r="P432" i="60"/>
  <c r="M432" i="60"/>
  <c r="W429" i="60"/>
  <c r="S429" i="60"/>
  <c r="O429" i="60"/>
  <c r="J429" i="60"/>
  <c r="T428" i="60"/>
  <c r="P428" i="60"/>
  <c r="M428" i="60"/>
  <c r="W422" i="60"/>
  <c r="S422" i="60"/>
  <c r="O422" i="60"/>
  <c r="J422" i="60"/>
  <c r="T421" i="60"/>
  <c r="P421" i="60"/>
  <c r="M421" i="60"/>
  <c r="W418" i="60"/>
  <c r="S418" i="60"/>
  <c r="O418" i="60"/>
  <c r="J418" i="60"/>
  <c r="W414" i="60"/>
  <c r="S414" i="60"/>
  <c r="O414" i="60"/>
  <c r="J414" i="60"/>
  <c r="W443" i="60"/>
  <c r="S443" i="60"/>
  <c r="O443" i="60"/>
  <c r="T442" i="60"/>
  <c r="P442" i="60"/>
  <c r="R437" i="60"/>
  <c r="N437" i="60"/>
  <c r="W436" i="60"/>
  <c r="S436" i="60"/>
  <c r="O436" i="60"/>
  <c r="T435" i="60"/>
  <c r="P435" i="60"/>
  <c r="R433" i="60"/>
  <c r="N433" i="60"/>
  <c r="W432" i="60"/>
  <c r="S432" i="60"/>
  <c r="O432" i="60"/>
  <c r="T431" i="60"/>
  <c r="P431" i="60"/>
  <c r="R429" i="60"/>
  <c r="N429" i="60"/>
  <c r="W428" i="60"/>
  <c r="S428" i="60"/>
  <c r="O428" i="60"/>
  <c r="T427" i="60"/>
  <c r="P427" i="60"/>
  <c r="R422" i="60"/>
  <c r="N422" i="60"/>
  <c r="W421" i="60"/>
  <c r="S421" i="60"/>
  <c r="O421" i="60"/>
  <c r="T420" i="60"/>
  <c r="P420" i="60"/>
  <c r="R418" i="60"/>
  <c r="N418" i="60"/>
  <c r="W417" i="60"/>
  <c r="S417" i="60"/>
  <c r="O417" i="60"/>
  <c r="T416" i="60"/>
  <c r="P416" i="60"/>
  <c r="R414" i="60"/>
  <c r="N414" i="60"/>
  <c r="W413" i="60"/>
  <c r="S413" i="60"/>
  <c r="O413" i="60"/>
  <c r="T412" i="60"/>
  <c r="P412" i="60"/>
  <c r="W406" i="60"/>
  <c r="S406" i="60"/>
  <c r="O406" i="60"/>
  <c r="J406" i="60"/>
  <c r="W402" i="60"/>
  <c r="S402" i="60"/>
  <c r="O402" i="60"/>
  <c r="J402" i="60"/>
  <c r="U406" i="60"/>
  <c r="K406" i="60"/>
  <c r="V406" i="60" s="1"/>
  <c r="T411" i="60"/>
  <c r="P411" i="60"/>
  <c r="M411" i="60"/>
  <c r="R406" i="60"/>
  <c r="N406" i="60"/>
  <c r="I406" i="60"/>
  <c r="S405" i="60"/>
  <c r="O405" i="60"/>
  <c r="T404" i="60"/>
  <c r="P404" i="60"/>
  <c r="M404" i="60"/>
  <c r="R402" i="60"/>
  <c r="N402" i="60"/>
  <c r="I402" i="60"/>
  <c r="O401" i="60"/>
  <c r="T400" i="60"/>
  <c r="P400" i="60"/>
  <c r="M400" i="60"/>
  <c r="J396" i="60"/>
  <c r="O396" i="60"/>
  <c r="S396" i="60"/>
  <c r="W396" i="60"/>
  <c r="M396" i="60"/>
  <c r="P396" i="60"/>
  <c r="T396" i="60"/>
  <c r="Q406" i="60"/>
  <c r="R411" i="60"/>
  <c r="N411" i="60"/>
  <c r="T406" i="60"/>
  <c r="P406" i="60"/>
  <c r="R404" i="60"/>
  <c r="N404" i="60"/>
  <c r="T402" i="60"/>
  <c r="P402" i="60"/>
  <c r="R400" i="60"/>
  <c r="N400" i="60"/>
  <c r="I397" i="60"/>
  <c r="N397" i="60"/>
  <c r="R397" i="60"/>
  <c r="J397" i="60"/>
  <c r="O397" i="60"/>
  <c r="S397" i="60"/>
  <c r="W397" i="60"/>
  <c r="U396" i="60"/>
  <c r="K396" i="60"/>
  <c r="V396" i="60" s="1"/>
  <c r="T386" i="60"/>
  <c r="P386" i="60"/>
  <c r="M386" i="60"/>
  <c r="T382" i="60"/>
  <c r="P382" i="60"/>
  <c r="M382" i="60"/>
  <c r="T375" i="60"/>
  <c r="P375" i="60"/>
  <c r="M375" i="60"/>
  <c r="R373" i="60"/>
  <c r="N373" i="60"/>
  <c r="I373" i="60"/>
  <c r="T371" i="60"/>
  <c r="P371" i="60"/>
  <c r="M371" i="60"/>
  <c r="R369" i="60"/>
  <c r="N369" i="60"/>
  <c r="I369" i="60"/>
  <c r="T367" i="60"/>
  <c r="P367" i="60"/>
  <c r="M367" i="60"/>
  <c r="R362" i="60"/>
  <c r="N362" i="60"/>
  <c r="I362" i="60"/>
  <c r="T360" i="60"/>
  <c r="P360" i="60"/>
  <c r="M360" i="60"/>
  <c r="R358" i="60"/>
  <c r="N358" i="60"/>
  <c r="I358" i="60"/>
  <c r="N398" i="60"/>
  <c r="W390" i="60"/>
  <c r="S390" i="60"/>
  <c r="O390" i="60"/>
  <c r="J390" i="60"/>
  <c r="T389" i="60"/>
  <c r="P389" i="60"/>
  <c r="M389" i="60"/>
  <c r="W386" i="60"/>
  <c r="S386" i="60"/>
  <c r="O386" i="60"/>
  <c r="J386" i="60"/>
  <c r="T385" i="60"/>
  <c r="P385" i="60"/>
  <c r="M385" i="60"/>
  <c r="W382" i="60"/>
  <c r="S382" i="60"/>
  <c r="O382" i="60"/>
  <c r="J382" i="60"/>
  <c r="T381" i="60"/>
  <c r="P381" i="60"/>
  <c r="M381" i="60"/>
  <c r="W375" i="60"/>
  <c r="S375" i="60"/>
  <c r="O375" i="60"/>
  <c r="J375" i="60"/>
  <c r="W371" i="60"/>
  <c r="S371" i="60"/>
  <c r="O371" i="60"/>
  <c r="J371" i="60"/>
  <c r="S367" i="60"/>
  <c r="O367" i="60"/>
  <c r="J367" i="60"/>
  <c r="O360" i="60"/>
  <c r="J360" i="60"/>
  <c r="T392" i="60"/>
  <c r="P392" i="60"/>
  <c r="V390" i="60"/>
  <c r="R390" i="60"/>
  <c r="N390" i="60"/>
  <c r="W389" i="60"/>
  <c r="S389" i="60"/>
  <c r="O389" i="60"/>
  <c r="J389" i="60"/>
  <c r="T388" i="60"/>
  <c r="P388" i="60"/>
  <c r="R386" i="60"/>
  <c r="N386" i="60"/>
  <c r="W385" i="60"/>
  <c r="S385" i="60"/>
  <c r="O385" i="60"/>
  <c r="T384" i="60"/>
  <c r="P384" i="60"/>
  <c r="R382" i="60"/>
  <c r="N382" i="60"/>
  <c r="W381" i="60"/>
  <c r="S381" i="60"/>
  <c r="O381" i="60"/>
  <c r="T377" i="60"/>
  <c r="P377" i="60"/>
  <c r="R375" i="60"/>
  <c r="N375" i="60"/>
  <c r="W374" i="60"/>
  <c r="S374" i="60"/>
  <c r="O374" i="60"/>
  <c r="T373" i="60"/>
  <c r="P373" i="60"/>
  <c r="R371" i="60"/>
  <c r="N371" i="60"/>
  <c r="W370" i="60"/>
  <c r="S370" i="60"/>
  <c r="O370" i="60"/>
  <c r="T369" i="60"/>
  <c r="P369" i="60"/>
  <c r="R367" i="60"/>
  <c r="N367" i="60"/>
  <c r="S366" i="60"/>
  <c r="O366" i="60"/>
  <c r="T362" i="60"/>
  <c r="P362" i="60"/>
  <c r="R360" i="60"/>
  <c r="N360" i="60"/>
  <c r="T358" i="60"/>
  <c r="P358" i="60"/>
  <c r="R389" i="60"/>
  <c r="N389" i="60"/>
  <c r="P332" i="60"/>
  <c r="I332" i="60"/>
  <c r="N332" i="60"/>
  <c r="R332" i="60"/>
  <c r="M332" i="60"/>
  <c r="T332" i="60"/>
  <c r="J332" i="60"/>
  <c r="O332" i="60"/>
  <c r="S332" i="60"/>
  <c r="W332" i="60"/>
  <c r="Q357" i="60"/>
  <c r="T347" i="60"/>
  <c r="I347" i="60"/>
  <c r="N347" i="60"/>
  <c r="R347" i="60"/>
  <c r="V347" i="60"/>
  <c r="P347" i="60"/>
  <c r="J347" i="60"/>
  <c r="O347" i="60"/>
  <c r="S347" i="60"/>
  <c r="W347" i="60"/>
  <c r="M347" i="60"/>
  <c r="T343" i="60"/>
  <c r="I343" i="60"/>
  <c r="N343" i="60"/>
  <c r="R343" i="60"/>
  <c r="V343" i="60"/>
  <c r="J343" i="60"/>
  <c r="O343" i="60"/>
  <c r="S343" i="60"/>
  <c r="W343" i="60"/>
  <c r="M343" i="60"/>
  <c r="P343" i="60"/>
  <c r="M339" i="60"/>
  <c r="I339" i="60"/>
  <c r="N339" i="60"/>
  <c r="R339" i="60"/>
  <c r="V339" i="60"/>
  <c r="T339" i="60"/>
  <c r="J339" i="60"/>
  <c r="O339" i="60"/>
  <c r="S339" i="60"/>
  <c r="W339" i="60"/>
  <c r="P339" i="60"/>
  <c r="U347" i="60"/>
  <c r="U343" i="60"/>
  <c r="U339" i="60"/>
  <c r="Q332" i="60"/>
  <c r="I354" i="60"/>
  <c r="N354" i="60"/>
  <c r="R354" i="60"/>
  <c r="P354" i="60"/>
  <c r="J354" i="60"/>
  <c r="O354" i="60"/>
  <c r="S354" i="60"/>
  <c r="W354" i="60"/>
  <c r="M354" i="60"/>
  <c r="T354" i="60"/>
  <c r="J357" i="60"/>
  <c r="O357" i="60"/>
  <c r="S357" i="60"/>
  <c r="W357" i="60"/>
  <c r="M357" i="60"/>
  <c r="P357" i="60"/>
  <c r="T357" i="60"/>
  <c r="U354" i="60"/>
  <c r="U332" i="60"/>
  <c r="U357" i="60"/>
  <c r="K357" i="60"/>
  <c r="V357" i="60" s="1"/>
  <c r="K354" i="60"/>
  <c r="V354" i="60" s="1"/>
  <c r="Q347" i="60"/>
  <c r="Q343" i="60"/>
  <c r="Q339" i="60"/>
  <c r="K332" i="60"/>
  <c r="V332" i="60" s="1"/>
  <c r="K346" i="60"/>
  <c r="V346" i="60" s="1"/>
  <c r="K331" i="60"/>
  <c r="V331" i="60" s="1"/>
  <c r="R327" i="60"/>
  <c r="K327" i="60"/>
  <c r="V327" i="60" s="1"/>
  <c r="I324" i="60"/>
  <c r="N324" i="60"/>
  <c r="R324" i="60"/>
  <c r="M324" i="60"/>
  <c r="P324" i="60"/>
  <c r="T324" i="60"/>
  <c r="O322" i="60"/>
  <c r="T353" i="60"/>
  <c r="P353" i="60"/>
  <c r="M353" i="60"/>
  <c r="T346" i="60"/>
  <c r="P346" i="60"/>
  <c r="M346" i="60"/>
  <c r="T342" i="60"/>
  <c r="P342" i="60"/>
  <c r="M342" i="60"/>
  <c r="T338" i="60"/>
  <c r="P338" i="60"/>
  <c r="M338" i="60"/>
  <c r="T331" i="60"/>
  <c r="P331" i="60"/>
  <c r="M331" i="60"/>
  <c r="Q327" i="60"/>
  <c r="M327" i="60"/>
  <c r="W324" i="60"/>
  <c r="O324" i="60"/>
  <c r="U322" i="60"/>
  <c r="K322" i="60"/>
  <c r="V322" i="60" s="1"/>
  <c r="M311" i="60"/>
  <c r="P311" i="60"/>
  <c r="T311" i="60"/>
  <c r="I311" i="60"/>
  <c r="N311" i="60"/>
  <c r="R311" i="60"/>
  <c r="J311" i="60"/>
  <c r="O311" i="60"/>
  <c r="S311" i="60"/>
  <c r="W311" i="60"/>
  <c r="M300" i="60"/>
  <c r="P300" i="60"/>
  <c r="T300" i="60"/>
  <c r="I300" i="60"/>
  <c r="N300" i="60"/>
  <c r="R300" i="60"/>
  <c r="J300" i="60"/>
  <c r="O300" i="60"/>
  <c r="S300" i="60"/>
  <c r="W300" i="60"/>
  <c r="K338" i="60"/>
  <c r="V338" i="60" s="1"/>
  <c r="Q331" i="60"/>
  <c r="Q324" i="60"/>
  <c r="M315" i="60"/>
  <c r="P315" i="60"/>
  <c r="T315" i="60"/>
  <c r="I315" i="60"/>
  <c r="N315" i="60"/>
  <c r="R315" i="60"/>
  <c r="J315" i="60"/>
  <c r="O315" i="60"/>
  <c r="S315" i="60"/>
  <c r="W315" i="60"/>
  <c r="M307" i="60"/>
  <c r="P307" i="60"/>
  <c r="T307" i="60"/>
  <c r="I307" i="60"/>
  <c r="N307" i="60"/>
  <c r="R307" i="60"/>
  <c r="J307" i="60"/>
  <c r="O307" i="60"/>
  <c r="S307" i="60"/>
  <c r="W307" i="60"/>
  <c r="T356" i="60"/>
  <c r="P356" i="60"/>
  <c r="W353" i="60"/>
  <c r="S353" i="60"/>
  <c r="O353" i="60"/>
  <c r="W346" i="60"/>
  <c r="S346" i="60"/>
  <c r="O346" i="60"/>
  <c r="T345" i="60"/>
  <c r="P345" i="60"/>
  <c r="W342" i="60"/>
  <c r="S342" i="60"/>
  <c r="O342" i="60"/>
  <c r="T341" i="60"/>
  <c r="P341" i="60"/>
  <c r="W338" i="60"/>
  <c r="S338" i="60"/>
  <c r="O338" i="60"/>
  <c r="T337" i="60"/>
  <c r="P337" i="60"/>
  <c r="W331" i="60"/>
  <c r="S331" i="60"/>
  <c r="O331" i="60"/>
  <c r="T330" i="60"/>
  <c r="P330" i="60"/>
  <c r="U327" i="60"/>
  <c r="P327" i="60"/>
  <c r="M326" i="60"/>
  <c r="P326" i="60"/>
  <c r="T326" i="60"/>
  <c r="I326" i="60"/>
  <c r="N326" i="60"/>
  <c r="R326" i="60"/>
  <c r="U324" i="60"/>
  <c r="K324" i="60"/>
  <c r="V324" i="60" s="1"/>
  <c r="S322" i="60"/>
  <c r="Q315" i="60"/>
  <c r="U311" i="60"/>
  <c r="Q307" i="60"/>
  <c r="U300" i="60"/>
  <c r="J327" i="60"/>
  <c r="O327" i="60"/>
  <c r="S327" i="60"/>
  <c r="W327" i="60"/>
  <c r="M322" i="60"/>
  <c r="P322" i="60"/>
  <c r="T322" i="60"/>
  <c r="I322" i="60"/>
  <c r="N322" i="60"/>
  <c r="R322" i="60"/>
  <c r="W322" i="60"/>
  <c r="R297" i="60"/>
  <c r="N297" i="60"/>
  <c r="I297" i="60"/>
  <c r="W296" i="60"/>
  <c r="S296" i="60"/>
  <c r="O296" i="60"/>
  <c r="J296" i="60"/>
  <c r="U293" i="60"/>
  <c r="P293" i="60"/>
  <c r="Q292" i="60"/>
  <c r="M292" i="60"/>
  <c r="R291" i="60"/>
  <c r="J285" i="60"/>
  <c r="O285" i="60"/>
  <c r="S285" i="60"/>
  <c r="W285" i="60"/>
  <c r="I285" i="60"/>
  <c r="N285" i="60"/>
  <c r="R285" i="60"/>
  <c r="T317" i="60"/>
  <c r="P317" i="60"/>
  <c r="M317" i="60"/>
  <c r="T313" i="60"/>
  <c r="P313" i="60"/>
  <c r="M313" i="60"/>
  <c r="T309" i="60"/>
  <c r="P309" i="60"/>
  <c r="M309" i="60"/>
  <c r="T302" i="60"/>
  <c r="P302" i="60"/>
  <c r="M302" i="60"/>
  <c r="R296" i="60"/>
  <c r="N296" i="60"/>
  <c r="I296" i="60"/>
  <c r="I293" i="60"/>
  <c r="N293" i="60"/>
  <c r="R293" i="60"/>
  <c r="U292" i="60"/>
  <c r="P292" i="60"/>
  <c r="M291" i="60"/>
  <c r="P291" i="60"/>
  <c r="T291" i="60"/>
  <c r="J291" i="60"/>
  <c r="O291" i="60"/>
  <c r="S291" i="60"/>
  <c r="J292" i="60"/>
  <c r="O292" i="60"/>
  <c r="S292" i="60"/>
  <c r="W292" i="60"/>
  <c r="W323" i="60"/>
  <c r="S323" i="60"/>
  <c r="O323" i="60"/>
  <c r="R317" i="60"/>
  <c r="N317" i="60"/>
  <c r="W316" i="60"/>
  <c r="S316" i="60"/>
  <c r="O316" i="60"/>
  <c r="R313" i="60"/>
  <c r="N313" i="60"/>
  <c r="W312" i="60"/>
  <c r="S312" i="60"/>
  <c r="O312" i="60"/>
  <c r="R309" i="60"/>
  <c r="N309" i="60"/>
  <c r="W308" i="60"/>
  <c r="S308" i="60"/>
  <c r="O308" i="60"/>
  <c r="R302" i="60"/>
  <c r="N302" i="60"/>
  <c r="W301" i="60"/>
  <c r="S301" i="60"/>
  <c r="O301" i="60"/>
  <c r="R298" i="60"/>
  <c r="N298" i="60"/>
  <c r="W297" i="60"/>
  <c r="S297" i="60"/>
  <c r="O297" i="60"/>
  <c r="T296" i="60"/>
  <c r="P296" i="60"/>
  <c r="R294" i="60"/>
  <c r="N294" i="60"/>
  <c r="W293" i="60"/>
  <c r="Q293" i="60"/>
  <c r="M293" i="60"/>
  <c r="R292" i="60"/>
  <c r="K292" i="60"/>
  <c r="V292" i="60" s="1"/>
  <c r="U291" i="60"/>
  <c r="K291" i="60"/>
  <c r="V291" i="60" s="1"/>
  <c r="W284" i="60"/>
  <c r="S284" i="60"/>
  <c r="O284" i="60"/>
  <c r="J284" i="60"/>
  <c r="R281" i="60"/>
  <c r="N281" i="60"/>
  <c r="I281" i="60"/>
  <c r="W280" i="60"/>
  <c r="S280" i="60"/>
  <c r="O280" i="60"/>
  <c r="J280" i="60"/>
  <c r="R277" i="60"/>
  <c r="N277" i="60"/>
  <c r="I277" i="60"/>
  <c r="W276" i="60"/>
  <c r="S276" i="60"/>
  <c r="O276" i="60"/>
  <c r="J276" i="60"/>
  <c r="T272" i="60"/>
  <c r="P272" i="60"/>
  <c r="R270" i="60"/>
  <c r="N270" i="60"/>
  <c r="I270" i="60"/>
  <c r="W269" i="60"/>
  <c r="S269" i="60"/>
  <c r="O269" i="60"/>
  <c r="J269" i="60"/>
  <c r="T268" i="60"/>
  <c r="P268" i="60"/>
  <c r="R266" i="60"/>
  <c r="N266" i="60"/>
  <c r="I266" i="60"/>
  <c r="W265" i="60"/>
  <c r="S265" i="60"/>
  <c r="O265" i="60"/>
  <c r="J265" i="60"/>
  <c r="T264" i="60"/>
  <c r="P264" i="60"/>
  <c r="R262" i="60"/>
  <c r="N262" i="60"/>
  <c r="I262" i="60"/>
  <c r="W261" i="60"/>
  <c r="S261" i="60"/>
  <c r="O261" i="60"/>
  <c r="T257" i="60"/>
  <c r="P257" i="60"/>
  <c r="M257" i="60"/>
  <c r="V255" i="60"/>
  <c r="R255" i="60"/>
  <c r="N255" i="60"/>
  <c r="I255" i="60"/>
  <c r="T253" i="60"/>
  <c r="P253" i="60"/>
  <c r="M253" i="60"/>
  <c r="R251" i="60"/>
  <c r="N251" i="60"/>
  <c r="I251" i="60"/>
  <c r="O250" i="60"/>
  <c r="T249" i="60"/>
  <c r="P249" i="60"/>
  <c r="M249" i="60"/>
  <c r="R247" i="60"/>
  <c r="N247" i="60"/>
  <c r="I247" i="60"/>
  <c r="S249" i="60"/>
  <c r="O249" i="60"/>
  <c r="J249" i="60"/>
  <c r="T281" i="60"/>
  <c r="P281" i="60"/>
  <c r="M281" i="60"/>
  <c r="T277" i="60"/>
  <c r="P277" i="60"/>
  <c r="M277" i="60"/>
  <c r="T270" i="60"/>
  <c r="P270" i="60"/>
  <c r="M270" i="60"/>
  <c r="T266" i="60"/>
  <c r="P266" i="60"/>
  <c r="M266" i="60"/>
  <c r="T262" i="60"/>
  <c r="P262" i="60"/>
  <c r="M262" i="60"/>
  <c r="R257" i="60"/>
  <c r="N257" i="60"/>
  <c r="T255" i="60"/>
  <c r="P255" i="60"/>
  <c r="M255" i="60"/>
  <c r="R253" i="60"/>
  <c r="N253" i="60"/>
  <c r="T251" i="60"/>
  <c r="P251" i="60"/>
  <c r="R249" i="60"/>
  <c r="N249" i="60"/>
  <c r="T247" i="60"/>
  <c r="P247" i="60"/>
  <c r="R286" i="60"/>
  <c r="N286" i="60"/>
  <c r="T284" i="60"/>
  <c r="P284" i="60"/>
  <c r="R282" i="60"/>
  <c r="N282" i="60"/>
  <c r="W281" i="60"/>
  <c r="S281" i="60"/>
  <c r="O281" i="60"/>
  <c r="T280" i="60"/>
  <c r="P280" i="60"/>
  <c r="W277" i="60"/>
  <c r="S277" i="60"/>
  <c r="O277" i="60"/>
  <c r="T276" i="60"/>
  <c r="P276" i="60"/>
  <c r="W270" i="60"/>
  <c r="S270" i="60"/>
  <c r="O270" i="60"/>
  <c r="T269" i="60"/>
  <c r="P269" i="60"/>
  <c r="W266" i="60"/>
  <c r="S266" i="60"/>
  <c r="O266" i="60"/>
  <c r="T265" i="60"/>
  <c r="P265" i="60"/>
  <c r="W262" i="60"/>
  <c r="S262" i="60"/>
  <c r="O262" i="60"/>
  <c r="W255" i="60"/>
  <c r="S255" i="60"/>
  <c r="O255" i="60"/>
  <c r="AK363" i="76"/>
  <c r="AJ363" i="76"/>
  <c r="AI363" i="76"/>
  <c r="AH363" i="76"/>
  <c r="AG363" i="76"/>
  <c r="AF363" i="76"/>
  <c r="AE363" i="76"/>
  <c r="AD363" i="76"/>
  <c r="AC363" i="76"/>
  <c r="AB363" i="76"/>
  <c r="AA363" i="76"/>
  <c r="Y363" i="76"/>
  <c r="X363" i="76"/>
  <c r="AK362" i="76"/>
  <c r="AJ362" i="76"/>
  <c r="AI362" i="76"/>
  <c r="AH362" i="76"/>
  <c r="AG362" i="76"/>
  <c r="AF362" i="76"/>
  <c r="AE362" i="76"/>
  <c r="AD362" i="76"/>
  <c r="AC362" i="76"/>
  <c r="AB362" i="76"/>
  <c r="AA362" i="76"/>
  <c r="Y362" i="76"/>
  <c r="X362" i="76"/>
  <c r="AK361" i="76"/>
  <c r="AJ361" i="76"/>
  <c r="AI361" i="76"/>
  <c r="AH361" i="76"/>
  <c r="AG361" i="76"/>
  <c r="AF361" i="76"/>
  <c r="AE361" i="76"/>
  <c r="AD361" i="76"/>
  <c r="AC361" i="76"/>
  <c r="AB361" i="76"/>
  <c r="AA361" i="76"/>
  <c r="Y361" i="76"/>
  <c r="X361" i="76"/>
  <c r="AK360" i="76"/>
  <c r="AJ360" i="76"/>
  <c r="AI360" i="76"/>
  <c r="AH360" i="76"/>
  <c r="AG360" i="76"/>
  <c r="AF360" i="76"/>
  <c r="AE360" i="76"/>
  <c r="AD360" i="76"/>
  <c r="AC360" i="76"/>
  <c r="AB360" i="76"/>
  <c r="AA360" i="76"/>
  <c r="Y360" i="76"/>
  <c r="X360" i="76"/>
  <c r="AK359" i="76"/>
  <c r="AJ359" i="76"/>
  <c r="AI359" i="76"/>
  <c r="AH359" i="76"/>
  <c r="AG359" i="76"/>
  <c r="AF359" i="76"/>
  <c r="AE359" i="76"/>
  <c r="AD359" i="76"/>
  <c r="AC359" i="76"/>
  <c r="AB359" i="76"/>
  <c r="AA359" i="76"/>
  <c r="Y359" i="76"/>
  <c r="X359" i="76"/>
  <c r="AK358" i="76"/>
  <c r="AJ358" i="76"/>
  <c r="AI358" i="76"/>
  <c r="AH358" i="76"/>
  <c r="AG358" i="76"/>
  <c r="AF358" i="76"/>
  <c r="AE358" i="76"/>
  <c r="AD358" i="76"/>
  <c r="AC358" i="76"/>
  <c r="AB358" i="76"/>
  <c r="AA358" i="76"/>
  <c r="Y358" i="76"/>
  <c r="X358" i="76"/>
  <c r="AK357" i="76"/>
  <c r="AJ357" i="76"/>
  <c r="AI357" i="76"/>
  <c r="AH357" i="76"/>
  <c r="AG357" i="76"/>
  <c r="AF357" i="76"/>
  <c r="AE357" i="76"/>
  <c r="AD357" i="76"/>
  <c r="AC357" i="76"/>
  <c r="AB357" i="76"/>
  <c r="AA357" i="76"/>
  <c r="Y357" i="76"/>
  <c r="X357" i="76"/>
  <c r="AK356" i="76"/>
  <c r="AJ356" i="76"/>
  <c r="AI356" i="76"/>
  <c r="AH356" i="76"/>
  <c r="AG356" i="76"/>
  <c r="AF356" i="76"/>
  <c r="AE356" i="76"/>
  <c r="AD356" i="76"/>
  <c r="AC356" i="76"/>
  <c r="AB356" i="76"/>
  <c r="AA356" i="76"/>
  <c r="Y356" i="76"/>
  <c r="X356" i="76"/>
  <c r="AK355" i="76"/>
  <c r="AJ355" i="76"/>
  <c r="AI355" i="76"/>
  <c r="AH355" i="76"/>
  <c r="AG355" i="76"/>
  <c r="AF355" i="76"/>
  <c r="AE355" i="76"/>
  <c r="AD355" i="76"/>
  <c r="AC355" i="76"/>
  <c r="AB355" i="76"/>
  <c r="AA355" i="76"/>
  <c r="Y355" i="76"/>
  <c r="X355" i="76"/>
  <c r="AK354" i="76"/>
  <c r="AJ354" i="76"/>
  <c r="AI354" i="76"/>
  <c r="AH354" i="76"/>
  <c r="AG354" i="76"/>
  <c r="AF354" i="76"/>
  <c r="AE354" i="76"/>
  <c r="AD354" i="76"/>
  <c r="AC354" i="76"/>
  <c r="AB354" i="76"/>
  <c r="AA354" i="76"/>
  <c r="Y354" i="76"/>
  <c r="X354" i="76"/>
  <c r="AK353" i="76"/>
  <c r="AJ353" i="76"/>
  <c r="AI353" i="76"/>
  <c r="AH353" i="76"/>
  <c r="AG353" i="76"/>
  <c r="AF353" i="76"/>
  <c r="AE353" i="76"/>
  <c r="AD353" i="76"/>
  <c r="AC353" i="76"/>
  <c r="AB353" i="76"/>
  <c r="AA353" i="76"/>
  <c r="Y353" i="76"/>
  <c r="X353" i="76"/>
  <c r="AK352" i="76"/>
  <c r="AJ352" i="76"/>
  <c r="AI352" i="76"/>
  <c r="AH352" i="76"/>
  <c r="AG352" i="76"/>
  <c r="AF352" i="76"/>
  <c r="AE352" i="76"/>
  <c r="AD352" i="76"/>
  <c r="AC352" i="76"/>
  <c r="AB352" i="76"/>
  <c r="AA352" i="76"/>
  <c r="Y352" i="76"/>
  <c r="X352" i="76"/>
  <c r="AK351" i="76"/>
  <c r="AJ351" i="76"/>
  <c r="AI351" i="76"/>
  <c r="AH351" i="76"/>
  <c r="AG351" i="76"/>
  <c r="AF351" i="76"/>
  <c r="AE351" i="76"/>
  <c r="AD351" i="76"/>
  <c r="AC351" i="76"/>
  <c r="AB351" i="76"/>
  <c r="AA351" i="76"/>
  <c r="Y351" i="76"/>
  <c r="X351" i="76"/>
  <c r="AK350" i="76"/>
  <c r="AJ350" i="76"/>
  <c r="AI350" i="76"/>
  <c r="AH350" i="76"/>
  <c r="AG350" i="76"/>
  <c r="AF350" i="76"/>
  <c r="AE350" i="76"/>
  <c r="AD350" i="76"/>
  <c r="AC350" i="76"/>
  <c r="AB350" i="76"/>
  <c r="AA350" i="76"/>
  <c r="Y350" i="76"/>
  <c r="X350" i="76"/>
  <c r="AK349" i="76"/>
  <c r="AJ349" i="76"/>
  <c r="AI349" i="76"/>
  <c r="AH349" i="76"/>
  <c r="AG349" i="76"/>
  <c r="AF349" i="76"/>
  <c r="AE349" i="76"/>
  <c r="AD349" i="76"/>
  <c r="AC349" i="76"/>
  <c r="AB349" i="76"/>
  <c r="AA349" i="76"/>
  <c r="Y349" i="76"/>
  <c r="X349" i="76"/>
  <c r="AK348" i="76"/>
  <c r="AJ348" i="76"/>
  <c r="AI348" i="76"/>
  <c r="AH348" i="76"/>
  <c r="AG348" i="76"/>
  <c r="AF348" i="76"/>
  <c r="AE348" i="76"/>
  <c r="AD348" i="76"/>
  <c r="AC348" i="76"/>
  <c r="AB348" i="76"/>
  <c r="AA348" i="76"/>
  <c r="Y348" i="76"/>
  <c r="X348" i="76"/>
  <c r="AK347" i="76"/>
  <c r="AJ347" i="76"/>
  <c r="AI347" i="76"/>
  <c r="AH347" i="76"/>
  <c r="AG347" i="76"/>
  <c r="AF347" i="76"/>
  <c r="AE347" i="76"/>
  <c r="AD347" i="76"/>
  <c r="AC347" i="76"/>
  <c r="AB347" i="76"/>
  <c r="AA347" i="76"/>
  <c r="Y347" i="76"/>
  <c r="X347" i="76"/>
  <c r="AK346" i="76"/>
  <c r="AJ346" i="76"/>
  <c r="AI346" i="76"/>
  <c r="AH346" i="76"/>
  <c r="AG346" i="76"/>
  <c r="AF346" i="76"/>
  <c r="AE346" i="76"/>
  <c r="AD346" i="76"/>
  <c r="AC346" i="76"/>
  <c r="AB346" i="76"/>
  <c r="AA346" i="76"/>
  <c r="Y346" i="76"/>
  <c r="X346" i="76"/>
  <c r="AK345" i="76"/>
  <c r="AJ345" i="76"/>
  <c r="AI345" i="76"/>
  <c r="AH345" i="76"/>
  <c r="AG345" i="76"/>
  <c r="AF345" i="76"/>
  <c r="AE345" i="76"/>
  <c r="AD345" i="76"/>
  <c r="AC345" i="76"/>
  <c r="AB345" i="76"/>
  <c r="AA345" i="76"/>
  <c r="Y345" i="76"/>
  <c r="X345" i="76"/>
  <c r="AK344" i="76"/>
  <c r="AJ344" i="76"/>
  <c r="AI344" i="76"/>
  <c r="AH344" i="76"/>
  <c r="AG344" i="76"/>
  <c r="AF344" i="76"/>
  <c r="AE344" i="76"/>
  <c r="AD344" i="76"/>
  <c r="AC344" i="76"/>
  <c r="AB344" i="76"/>
  <c r="AA344" i="76"/>
  <c r="Y344" i="76"/>
  <c r="X344" i="76"/>
  <c r="AK343" i="76"/>
  <c r="AJ343" i="76"/>
  <c r="AI343" i="76"/>
  <c r="AH343" i="76"/>
  <c r="AG343" i="76"/>
  <c r="AF343" i="76"/>
  <c r="AE343" i="76"/>
  <c r="AD343" i="76"/>
  <c r="AC343" i="76"/>
  <c r="AB343" i="76"/>
  <c r="AA343" i="76"/>
  <c r="Y343" i="76"/>
  <c r="X343" i="76"/>
  <c r="AK342" i="76"/>
  <c r="AJ342" i="76"/>
  <c r="AI342" i="76"/>
  <c r="AH342" i="76"/>
  <c r="AG342" i="76"/>
  <c r="AF342" i="76"/>
  <c r="AE342" i="76"/>
  <c r="AD342" i="76"/>
  <c r="AC342" i="76"/>
  <c r="AB342" i="76"/>
  <c r="AA342" i="76"/>
  <c r="Y342" i="76"/>
  <c r="X342" i="76"/>
  <c r="AK341" i="76"/>
  <c r="AJ341" i="76"/>
  <c r="AI341" i="76"/>
  <c r="AH341" i="76"/>
  <c r="AG341" i="76"/>
  <c r="AF341" i="76"/>
  <c r="AE341" i="76"/>
  <c r="AD341" i="76"/>
  <c r="AC341" i="76"/>
  <c r="AB341" i="76"/>
  <c r="AA341" i="76"/>
  <c r="Y341" i="76"/>
  <c r="X341" i="76"/>
  <c r="AK340" i="76"/>
  <c r="AJ340" i="76"/>
  <c r="AI340" i="76"/>
  <c r="AH340" i="76"/>
  <c r="AG340" i="76"/>
  <c r="AF340" i="76"/>
  <c r="AE340" i="76"/>
  <c r="AD340" i="76"/>
  <c r="AC340" i="76"/>
  <c r="AB340" i="76"/>
  <c r="AA340" i="76"/>
  <c r="Y340" i="76"/>
  <c r="X340" i="76"/>
  <c r="AK339" i="76"/>
  <c r="AJ339" i="76"/>
  <c r="AI339" i="76"/>
  <c r="AH339" i="76"/>
  <c r="AG339" i="76"/>
  <c r="AF339" i="76"/>
  <c r="AE339" i="76"/>
  <c r="AD339" i="76"/>
  <c r="AC339" i="76"/>
  <c r="AB339" i="76"/>
  <c r="AA339" i="76"/>
  <c r="Y339" i="76"/>
  <c r="X339" i="76"/>
  <c r="AK338" i="76"/>
  <c r="AJ338" i="76"/>
  <c r="AI338" i="76"/>
  <c r="AH338" i="76"/>
  <c r="AG338" i="76"/>
  <c r="AF338" i="76"/>
  <c r="AE338" i="76"/>
  <c r="AD338" i="76"/>
  <c r="AC338" i="76"/>
  <c r="AB338" i="76"/>
  <c r="AA338" i="76"/>
  <c r="Y338" i="76"/>
  <c r="X338" i="76"/>
  <c r="AK337" i="76"/>
  <c r="AJ337" i="76"/>
  <c r="AI337" i="76"/>
  <c r="AH337" i="76"/>
  <c r="AG337" i="76"/>
  <c r="AF337" i="76"/>
  <c r="AE337" i="76"/>
  <c r="AD337" i="76"/>
  <c r="AC337" i="76"/>
  <c r="AB337" i="76"/>
  <c r="AA337" i="76"/>
  <c r="Y337" i="76"/>
  <c r="X337" i="76"/>
  <c r="AK336" i="76"/>
  <c r="AJ336" i="76"/>
  <c r="AI336" i="76"/>
  <c r="AH336" i="76"/>
  <c r="AG336" i="76"/>
  <c r="AF336" i="76"/>
  <c r="AE336" i="76"/>
  <c r="AD336" i="76"/>
  <c r="AC336" i="76"/>
  <c r="AB336" i="76"/>
  <c r="AA336" i="76"/>
  <c r="Y336" i="76"/>
  <c r="X336" i="76"/>
  <c r="AK335" i="76"/>
  <c r="AJ335" i="76"/>
  <c r="AI335" i="76"/>
  <c r="AH335" i="76"/>
  <c r="AG335" i="76"/>
  <c r="AF335" i="76"/>
  <c r="AE335" i="76"/>
  <c r="AD335" i="76"/>
  <c r="AC335" i="76"/>
  <c r="AB335" i="76"/>
  <c r="AA335" i="76"/>
  <c r="Y335" i="76"/>
  <c r="X335" i="76"/>
  <c r="AK334" i="76"/>
  <c r="AJ334" i="76"/>
  <c r="AI334" i="76"/>
  <c r="AH334" i="76"/>
  <c r="AG334" i="76"/>
  <c r="AF334" i="76"/>
  <c r="AE334" i="76"/>
  <c r="AD334" i="76"/>
  <c r="AC334" i="76"/>
  <c r="AB334" i="76"/>
  <c r="AA334" i="76"/>
  <c r="Y334" i="76"/>
  <c r="X334" i="76"/>
  <c r="AK333" i="76"/>
  <c r="AJ333" i="76"/>
  <c r="AI333" i="76"/>
  <c r="AH333" i="76"/>
  <c r="AG333" i="76"/>
  <c r="AF333" i="76"/>
  <c r="AE333" i="76"/>
  <c r="AD333" i="76"/>
  <c r="AC333" i="76"/>
  <c r="AB333" i="76"/>
  <c r="AA333" i="76"/>
  <c r="Y333" i="76"/>
  <c r="X333" i="76"/>
  <c r="AK332" i="76"/>
  <c r="AJ332" i="76"/>
  <c r="AI332" i="76"/>
  <c r="AH332" i="76"/>
  <c r="AG332" i="76"/>
  <c r="AF332" i="76"/>
  <c r="AE332" i="76"/>
  <c r="AD332" i="76"/>
  <c r="AC332" i="76"/>
  <c r="AB332" i="76"/>
  <c r="AA332" i="76"/>
  <c r="Y332" i="76"/>
  <c r="X332" i="76"/>
  <c r="AK331" i="76"/>
  <c r="AJ331" i="76"/>
  <c r="AI331" i="76"/>
  <c r="AH331" i="76"/>
  <c r="AG331" i="76"/>
  <c r="AF331" i="76"/>
  <c r="AE331" i="76"/>
  <c r="AD331" i="76"/>
  <c r="AC331" i="76"/>
  <c r="AB331" i="76"/>
  <c r="AA331" i="76"/>
  <c r="Y331" i="76"/>
  <c r="X331" i="76"/>
  <c r="AK330" i="76"/>
  <c r="AJ330" i="76"/>
  <c r="AI330" i="76"/>
  <c r="AH330" i="76"/>
  <c r="AG330" i="76"/>
  <c r="AF330" i="76"/>
  <c r="AE330" i="76"/>
  <c r="AD330" i="76"/>
  <c r="AC330" i="76"/>
  <c r="AB330" i="76"/>
  <c r="AA330" i="76"/>
  <c r="Y330" i="76"/>
  <c r="X330" i="76"/>
  <c r="AK329" i="76"/>
  <c r="AJ329" i="76"/>
  <c r="AI329" i="76"/>
  <c r="AH329" i="76"/>
  <c r="AG329" i="76"/>
  <c r="AF329" i="76"/>
  <c r="AE329" i="76"/>
  <c r="AD329" i="76"/>
  <c r="AC329" i="76"/>
  <c r="AB329" i="76"/>
  <c r="AA329" i="76"/>
  <c r="Y329" i="76"/>
  <c r="X329" i="76"/>
  <c r="AK328" i="76"/>
  <c r="AJ328" i="76"/>
  <c r="AI328" i="76"/>
  <c r="AH328" i="76"/>
  <c r="AG328" i="76"/>
  <c r="AF328" i="76"/>
  <c r="AE328" i="76"/>
  <c r="AD328" i="76"/>
  <c r="AC328" i="76"/>
  <c r="AB328" i="76"/>
  <c r="AA328" i="76"/>
  <c r="Y328" i="76"/>
  <c r="X328" i="76"/>
  <c r="AK327" i="76"/>
  <c r="AJ327" i="76"/>
  <c r="AI327" i="76"/>
  <c r="AH327" i="76"/>
  <c r="AG327" i="76"/>
  <c r="AF327" i="76"/>
  <c r="AE327" i="76"/>
  <c r="AD327" i="76"/>
  <c r="AC327" i="76"/>
  <c r="AB327" i="76"/>
  <c r="AA327" i="76"/>
  <c r="Y327" i="76"/>
  <c r="X327" i="76"/>
  <c r="AK326" i="76"/>
  <c r="AJ326" i="76"/>
  <c r="AI326" i="76"/>
  <c r="AH326" i="76"/>
  <c r="AG326" i="76"/>
  <c r="AF326" i="76"/>
  <c r="AE326" i="76"/>
  <c r="AD326" i="76"/>
  <c r="AC326" i="76"/>
  <c r="AB326" i="76"/>
  <c r="AA326" i="76"/>
  <c r="Y326" i="76"/>
  <c r="X326" i="76"/>
  <c r="AK325" i="76"/>
  <c r="AJ325" i="76"/>
  <c r="AI325" i="76"/>
  <c r="AH325" i="76"/>
  <c r="AG325" i="76"/>
  <c r="AF325" i="76"/>
  <c r="AE325" i="76"/>
  <c r="AD325" i="76"/>
  <c r="AC325" i="76"/>
  <c r="AB325" i="76"/>
  <c r="AA325" i="76"/>
  <c r="Y325" i="76"/>
  <c r="X325" i="76"/>
  <c r="AK324" i="76"/>
  <c r="AJ324" i="76"/>
  <c r="AI324" i="76"/>
  <c r="AH324" i="76"/>
  <c r="AG324" i="76"/>
  <c r="AF324" i="76"/>
  <c r="AE324" i="76"/>
  <c r="AD324" i="76"/>
  <c r="AC324" i="76"/>
  <c r="AB324" i="76"/>
  <c r="AA324" i="76"/>
  <c r="Y324" i="76"/>
  <c r="X324" i="76"/>
  <c r="AK323" i="76"/>
  <c r="AJ323" i="76"/>
  <c r="AI323" i="76"/>
  <c r="AH323" i="76"/>
  <c r="AG323" i="76"/>
  <c r="AF323" i="76"/>
  <c r="AE323" i="76"/>
  <c r="AD323" i="76"/>
  <c r="AC323" i="76"/>
  <c r="AB323" i="76"/>
  <c r="AA323" i="76"/>
  <c r="Y323" i="76"/>
  <c r="X323" i="76"/>
  <c r="AK322" i="76"/>
  <c r="AJ322" i="76"/>
  <c r="AI322" i="76"/>
  <c r="AH322" i="76"/>
  <c r="AG322" i="76"/>
  <c r="AF322" i="76"/>
  <c r="AE322" i="76"/>
  <c r="AD322" i="76"/>
  <c r="AC322" i="76"/>
  <c r="AB322" i="76"/>
  <c r="AA322" i="76"/>
  <c r="Y322" i="76"/>
  <c r="X322" i="76"/>
  <c r="AK321" i="76"/>
  <c r="AJ321" i="76"/>
  <c r="AI321" i="76"/>
  <c r="AH321" i="76"/>
  <c r="AG321" i="76"/>
  <c r="AF321" i="76"/>
  <c r="AE321" i="76"/>
  <c r="AD321" i="76"/>
  <c r="AC321" i="76"/>
  <c r="AB321" i="76"/>
  <c r="AA321" i="76"/>
  <c r="Y321" i="76"/>
  <c r="X321" i="76"/>
  <c r="AK320" i="76"/>
  <c r="AJ320" i="76"/>
  <c r="AI320" i="76"/>
  <c r="AH320" i="76"/>
  <c r="AG320" i="76"/>
  <c r="AF320" i="76"/>
  <c r="AE320" i="76"/>
  <c r="AD320" i="76"/>
  <c r="AC320" i="76"/>
  <c r="AB320" i="76"/>
  <c r="AA320" i="76"/>
  <c r="Y320" i="76"/>
  <c r="X320" i="76"/>
  <c r="AK319" i="76"/>
  <c r="AJ319" i="76"/>
  <c r="AI319" i="76"/>
  <c r="AH319" i="76"/>
  <c r="AG319" i="76"/>
  <c r="AF319" i="76"/>
  <c r="AE319" i="76"/>
  <c r="AD319" i="76"/>
  <c r="AC319" i="76"/>
  <c r="AB319" i="76"/>
  <c r="AA319" i="76"/>
  <c r="Y319" i="76"/>
  <c r="X319" i="76"/>
  <c r="AK318" i="76"/>
  <c r="AJ318" i="76"/>
  <c r="AI318" i="76"/>
  <c r="AH318" i="76"/>
  <c r="AG318" i="76"/>
  <c r="AF318" i="76"/>
  <c r="AE318" i="76"/>
  <c r="AD318" i="76"/>
  <c r="AC318" i="76"/>
  <c r="AB318" i="76"/>
  <c r="AA318" i="76"/>
  <c r="Y318" i="76"/>
  <c r="X318" i="76"/>
  <c r="AK317" i="76"/>
  <c r="AJ317" i="76"/>
  <c r="AI317" i="76"/>
  <c r="AH317" i="76"/>
  <c r="AG317" i="76"/>
  <c r="AF317" i="76"/>
  <c r="AE317" i="76"/>
  <c r="AD317" i="76"/>
  <c r="AC317" i="76"/>
  <c r="AB317" i="76"/>
  <c r="AA317" i="76"/>
  <c r="Y317" i="76"/>
  <c r="X317" i="76"/>
  <c r="AK316" i="76"/>
  <c r="AJ316" i="76"/>
  <c r="AI316" i="76"/>
  <c r="AH316" i="76"/>
  <c r="AG316" i="76"/>
  <c r="AF316" i="76"/>
  <c r="AE316" i="76"/>
  <c r="AD316" i="76"/>
  <c r="AC316" i="76"/>
  <c r="AB316" i="76"/>
  <c r="AA316" i="76"/>
  <c r="Y316" i="76"/>
  <c r="X316" i="76"/>
  <c r="AK315" i="76"/>
  <c r="AJ315" i="76"/>
  <c r="AI315" i="76"/>
  <c r="AH315" i="76"/>
  <c r="AG315" i="76"/>
  <c r="AF315" i="76"/>
  <c r="AE315" i="76"/>
  <c r="AD315" i="76"/>
  <c r="AC315" i="76"/>
  <c r="AB315" i="76"/>
  <c r="AA315" i="76"/>
  <c r="Y315" i="76"/>
  <c r="X315" i="76"/>
  <c r="AK314" i="76"/>
  <c r="AJ314" i="76"/>
  <c r="AI314" i="76"/>
  <c r="AH314" i="76"/>
  <c r="AG314" i="76"/>
  <c r="AF314" i="76"/>
  <c r="AE314" i="76"/>
  <c r="AD314" i="76"/>
  <c r="AC314" i="76"/>
  <c r="AB314" i="76"/>
  <c r="AA314" i="76"/>
  <c r="Y314" i="76"/>
  <c r="X314" i="76"/>
  <c r="AK313" i="76"/>
  <c r="AJ313" i="76"/>
  <c r="AI313" i="76"/>
  <c r="AH313" i="76"/>
  <c r="AG313" i="76"/>
  <c r="AF313" i="76"/>
  <c r="AE313" i="76"/>
  <c r="AD313" i="76"/>
  <c r="AC313" i="76"/>
  <c r="AB313" i="76"/>
  <c r="AA313" i="76"/>
  <c r="Y313" i="76"/>
  <c r="X313" i="76"/>
  <c r="AK312" i="76"/>
  <c r="AJ312" i="76"/>
  <c r="AI312" i="76"/>
  <c r="AH312" i="76"/>
  <c r="AG312" i="76"/>
  <c r="AF312" i="76"/>
  <c r="AE312" i="76"/>
  <c r="AD312" i="76"/>
  <c r="AC312" i="76"/>
  <c r="AB312" i="76"/>
  <c r="AA312" i="76"/>
  <c r="Y312" i="76"/>
  <c r="X312" i="76"/>
  <c r="AK311" i="76"/>
  <c r="AJ311" i="76"/>
  <c r="AI311" i="76"/>
  <c r="AH311" i="76"/>
  <c r="AG311" i="76"/>
  <c r="AF311" i="76"/>
  <c r="AE311" i="76"/>
  <c r="AD311" i="76"/>
  <c r="AC311" i="76"/>
  <c r="AB311" i="76"/>
  <c r="AA311" i="76"/>
  <c r="Y311" i="76"/>
  <c r="X311" i="76"/>
  <c r="AK310" i="76"/>
  <c r="AJ310" i="76"/>
  <c r="AI310" i="76"/>
  <c r="AH310" i="76"/>
  <c r="AG310" i="76"/>
  <c r="AF310" i="76"/>
  <c r="AE310" i="76"/>
  <c r="AD310" i="76"/>
  <c r="AC310" i="76"/>
  <c r="AB310" i="76"/>
  <c r="AA310" i="76"/>
  <c r="Y310" i="76"/>
  <c r="X310" i="76"/>
  <c r="AK309" i="76"/>
  <c r="AJ309" i="76"/>
  <c r="AI309" i="76"/>
  <c r="AH309" i="76"/>
  <c r="AG309" i="76"/>
  <c r="AF309" i="76"/>
  <c r="AE309" i="76"/>
  <c r="AD309" i="76"/>
  <c r="AC309" i="76"/>
  <c r="AB309" i="76"/>
  <c r="AA309" i="76"/>
  <c r="Y309" i="76"/>
  <c r="X309" i="76"/>
  <c r="AK308" i="76"/>
  <c r="AJ308" i="76"/>
  <c r="AI308" i="76"/>
  <c r="AH308" i="76"/>
  <c r="AG308" i="76"/>
  <c r="AF308" i="76"/>
  <c r="AE308" i="76"/>
  <c r="AD308" i="76"/>
  <c r="AC308" i="76"/>
  <c r="AB308" i="76"/>
  <c r="AA308" i="76"/>
  <c r="Y308" i="76"/>
  <c r="X308" i="76"/>
  <c r="AK307" i="76"/>
  <c r="AJ307" i="76"/>
  <c r="AI307" i="76"/>
  <c r="AH307" i="76"/>
  <c r="AG307" i="76"/>
  <c r="AF307" i="76"/>
  <c r="AE307" i="76"/>
  <c r="AD307" i="76"/>
  <c r="AC307" i="76"/>
  <c r="AB307" i="76"/>
  <c r="AA307" i="76"/>
  <c r="Y307" i="76"/>
  <c r="X307" i="76"/>
  <c r="AK306" i="76"/>
  <c r="AJ306" i="76"/>
  <c r="AI306" i="76"/>
  <c r="AH306" i="76"/>
  <c r="AG306" i="76"/>
  <c r="AF306" i="76"/>
  <c r="AE306" i="76"/>
  <c r="AD306" i="76"/>
  <c r="AC306" i="76"/>
  <c r="AB306" i="76"/>
  <c r="AA306" i="76"/>
  <c r="Y306" i="76"/>
  <c r="X306" i="76"/>
  <c r="AK305" i="76"/>
  <c r="AJ305" i="76"/>
  <c r="AI305" i="76"/>
  <c r="AH305" i="76"/>
  <c r="AG305" i="76"/>
  <c r="AF305" i="76"/>
  <c r="AE305" i="76"/>
  <c r="AD305" i="76"/>
  <c r="AC305" i="76"/>
  <c r="AB305" i="76"/>
  <c r="AA305" i="76"/>
  <c r="Y305" i="76"/>
  <c r="X305" i="76"/>
  <c r="AK304" i="76"/>
  <c r="AJ304" i="76"/>
  <c r="AI304" i="76"/>
  <c r="AH304" i="76"/>
  <c r="AG304" i="76"/>
  <c r="AF304" i="76"/>
  <c r="AE304" i="76"/>
  <c r="AD304" i="76"/>
  <c r="AC304" i="76"/>
  <c r="AB304" i="76"/>
  <c r="AA304" i="76"/>
  <c r="Y304" i="76"/>
  <c r="X304" i="76"/>
  <c r="AK303" i="76"/>
  <c r="AJ303" i="76"/>
  <c r="AI303" i="76"/>
  <c r="AH303" i="76"/>
  <c r="AG303" i="76"/>
  <c r="AF303" i="76"/>
  <c r="AE303" i="76"/>
  <c r="AD303" i="76"/>
  <c r="AC303" i="76"/>
  <c r="AB303" i="76"/>
  <c r="AA303" i="76"/>
  <c r="Y303" i="76"/>
  <c r="X303" i="76"/>
  <c r="AK302" i="76"/>
  <c r="AJ302" i="76"/>
  <c r="AI302" i="76"/>
  <c r="AH302" i="76"/>
  <c r="AG302" i="76"/>
  <c r="AF302" i="76"/>
  <c r="AE302" i="76"/>
  <c r="AD302" i="76"/>
  <c r="AC302" i="76"/>
  <c r="AB302" i="76"/>
  <c r="AA302" i="76"/>
  <c r="Y302" i="76"/>
  <c r="X302" i="76"/>
  <c r="AK301" i="76"/>
  <c r="AJ301" i="76"/>
  <c r="AI301" i="76"/>
  <c r="AH301" i="76"/>
  <c r="AG301" i="76"/>
  <c r="AF301" i="76"/>
  <c r="AE301" i="76"/>
  <c r="AD301" i="76"/>
  <c r="AC301" i="76"/>
  <c r="AB301" i="76"/>
  <c r="AA301" i="76"/>
  <c r="Y301" i="76"/>
  <c r="X301" i="76"/>
  <c r="AK300" i="76"/>
  <c r="AJ300" i="76"/>
  <c r="AI300" i="76"/>
  <c r="AH300" i="76"/>
  <c r="AG300" i="76"/>
  <c r="AF300" i="76"/>
  <c r="AE300" i="76"/>
  <c r="AD300" i="76"/>
  <c r="AC300" i="76"/>
  <c r="AB300" i="76"/>
  <c r="AA300" i="76"/>
  <c r="Y300" i="76"/>
  <c r="X300" i="76"/>
  <c r="AK299" i="76"/>
  <c r="AJ299" i="76"/>
  <c r="AI299" i="76"/>
  <c r="AH299" i="76"/>
  <c r="AG299" i="76"/>
  <c r="AF299" i="76"/>
  <c r="AE299" i="76"/>
  <c r="AD299" i="76"/>
  <c r="AC299" i="76"/>
  <c r="AB299" i="76"/>
  <c r="AA299" i="76"/>
  <c r="Y299" i="76"/>
  <c r="X299" i="76"/>
  <c r="AK298" i="76"/>
  <c r="AJ298" i="76"/>
  <c r="AI298" i="76"/>
  <c r="AH298" i="76"/>
  <c r="AG298" i="76"/>
  <c r="AF298" i="76"/>
  <c r="AE298" i="76"/>
  <c r="AD298" i="76"/>
  <c r="AC298" i="76"/>
  <c r="AB298" i="76"/>
  <c r="AA298" i="76"/>
  <c r="Y298" i="76"/>
  <c r="X298" i="76"/>
  <c r="AK297" i="76"/>
  <c r="AJ297" i="76"/>
  <c r="AI297" i="76"/>
  <c r="AH297" i="76"/>
  <c r="AG297" i="76"/>
  <c r="AF297" i="76"/>
  <c r="AE297" i="76"/>
  <c r="AD297" i="76"/>
  <c r="AC297" i="76"/>
  <c r="AB297" i="76"/>
  <c r="AA297" i="76"/>
  <c r="Y297" i="76"/>
  <c r="X297" i="76"/>
  <c r="AK296" i="76"/>
  <c r="AJ296" i="76"/>
  <c r="AI296" i="76"/>
  <c r="AH296" i="76"/>
  <c r="AG296" i="76"/>
  <c r="AF296" i="76"/>
  <c r="AE296" i="76"/>
  <c r="AD296" i="76"/>
  <c r="AC296" i="76"/>
  <c r="AB296" i="76"/>
  <c r="AA296" i="76"/>
  <c r="Y296" i="76"/>
  <c r="X296" i="76"/>
  <c r="AK295" i="76"/>
  <c r="AJ295" i="76"/>
  <c r="AI295" i="76"/>
  <c r="AH295" i="76"/>
  <c r="AG295" i="76"/>
  <c r="AF295" i="76"/>
  <c r="AE295" i="76"/>
  <c r="AD295" i="76"/>
  <c r="AC295" i="76"/>
  <c r="AB295" i="76"/>
  <c r="AA295" i="76"/>
  <c r="Y295" i="76"/>
  <c r="X295" i="76"/>
  <c r="AK294" i="76"/>
  <c r="AJ294" i="76"/>
  <c r="AI294" i="76"/>
  <c r="AH294" i="76"/>
  <c r="AG294" i="76"/>
  <c r="AF294" i="76"/>
  <c r="AE294" i="76"/>
  <c r="AD294" i="76"/>
  <c r="AC294" i="76"/>
  <c r="AB294" i="76"/>
  <c r="AA294" i="76"/>
  <c r="Y294" i="76"/>
  <c r="X294" i="76"/>
  <c r="AK293" i="76"/>
  <c r="AJ293" i="76"/>
  <c r="AI293" i="76"/>
  <c r="AH293" i="76"/>
  <c r="AG293" i="76"/>
  <c r="AF293" i="76"/>
  <c r="AE293" i="76"/>
  <c r="AD293" i="76"/>
  <c r="AC293" i="76"/>
  <c r="AB293" i="76"/>
  <c r="AA293" i="76"/>
  <c r="Y293" i="76"/>
  <c r="X293" i="76"/>
  <c r="AK292" i="76"/>
  <c r="AJ292" i="76"/>
  <c r="AI292" i="76"/>
  <c r="AH292" i="76"/>
  <c r="AG292" i="76"/>
  <c r="AF292" i="76"/>
  <c r="AE292" i="76"/>
  <c r="AD292" i="76"/>
  <c r="AC292" i="76"/>
  <c r="AB292" i="76"/>
  <c r="AA292" i="76"/>
  <c r="Y292" i="76"/>
  <c r="X292" i="76"/>
  <c r="AK291" i="76"/>
  <c r="AJ291" i="76"/>
  <c r="AI291" i="76"/>
  <c r="AH291" i="76"/>
  <c r="AG291" i="76"/>
  <c r="AF291" i="76"/>
  <c r="AE291" i="76"/>
  <c r="AD291" i="76"/>
  <c r="AC291" i="76"/>
  <c r="AB291" i="76"/>
  <c r="AA291" i="76"/>
  <c r="Y291" i="76"/>
  <c r="X291" i="76"/>
  <c r="AK290" i="76"/>
  <c r="AJ290" i="76"/>
  <c r="AI290" i="76"/>
  <c r="AH290" i="76"/>
  <c r="AG290" i="76"/>
  <c r="AF290" i="76"/>
  <c r="AE290" i="76"/>
  <c r="AD290" i="76"/>
  <c r="AC290" i="76"/>
  <c r="AB290" i="76"/>
  <c r="AA290" i="76"/>
  <c r="Y290" i="76"/>
  <c r="X290" i="76"/>
  <c r="AK289" i="76"/>
  <c r="AJ289" i="76"/>
  <c r="AI289" i="76"/>
  <c r="AH289" i="76"/>
  <c r="AG289" i="76"/>
  <c r="AF289" i="76"/>
  <c r="AE289" i="76"/>
  <c r="AD289" i="76"/>
  <c r="AC289" i="76"/>
  <c r="AB289" i="76"/>
  <c r="AA289" i="76"/>
  <c r="Y289" i="76"/>
  <c r="X289" i="76"/>
  <c r="AK288" i="76"/>
  <c r="AJ288" i="76"/>
  <c r="AI288" i="76"/>
  <c r="AH288" i="76"/>
  <c r="AG288" i="76"/>
  <c r="AF288" i="76"/>
  <c r="AE288" i="76"/>
  <c r="AD288" i="76"/>
  <c r="AC288" i="76"/>
  <c r="AB288" i="76"/>
  <c r="AA288" i="76"/>
  <c r="Y288" i="76"/>
  <c r="X288" i="76"/>
  <c r="AK287" i="76"/>
  <c r="AJ287" i="76"/>
  <c r="AI287" i="76"/>
  <c r="AH287" i="76"/>
  <c r="AG287" i="76"/>
  <c r="AF287" i="76"/>
  <c r="AE287" i="76"/>
  <c r="AD287" i="76"/>
  <c r="AC287" i="76"/>
  <c r="AB287" i="76"/>
  <c r="AA287" i="76"/>
  <c r="Y287" i="76"/>
  <c r="X287" i="76"/>
  <c r="AK286" i="76"/>
  <c r="AJ286" i="76"/>
  <c r="AI286" i="76"/>
  <c r="AH286" i="76"/>
  <c r="AG286" i="76"/>
  <c r="AF286" i="76"/>
  <c r="AE286" i="76"/>
  <c r="AD286" i="76"/>
  <c r="AC286" i="76"/>
  <c r="AB286" i="76"/>
  <c r="AA286" i="76"/>
  <c r="Y286" i="76"/>
  <c r="X286" i="76"/>
  <c r="AK285" i="76"/>
  <c r="AJ285" i="76"/>
  <c r="AI285" i="76"/>
  <c r="AH285" i="76"/>
  <c r="AG285" i="76"/>
  <c r="AF285" i="76"/>
  <c r="AE285" i="76"/>
  <c r="AD285" i="76"/>
  <c r="AC285" i="76"/>
  <c r="AB285" i="76"/>
  <c r="AA285" i="76"/>
  <c r="Y285" i="76"/>
  <c r="X285" i="76"/>
  <c r="AK284" i="76"/>
  <c r="AJ284" i="76"/>
  <c r="AI284" i="76"/>
  <c r="AH284" i="76"/>
  <c r="AG284" i="76"/>
  <c r="AF284" i="76"/>
  <c r="AE284" i="76"/>
  <c r="AD284" i="76"/>
  <c r="AC284" i="76"/>
  <c r="AB284" i="76"/>
  <c r="AA284" i="76"/>
  <c r="Y284" i="76"/>
  <c r="X284" i="76"/>
  <c r="AK283" i="76"/>
  <c r="AJ283" i="76"/>
  <c r="AI283" i="76"/>
  <c r="AH283" i="76"/>
  <c r="AG283" i="76"/>
  <c r="AF283" i="76"/>
  <c r="AE283" i="76"/>
  <c r="AD283" i="76"/>
  <c r="AC283" i="76"/>
  <c r="AB283" i="76"/>
  <c r="AA283" i="76"/>
  <c r="Y283" i="76"/>
  <c r="X283" i="76"/>
  <c r="AK282" i="76"/>
  <c r="AJ282" i="76"/>
  <c r="AI282" i="76"/>
  <c r="AH282" i="76"/>
  <c r="AG282" i="76"/>
  <c r="AF282" i="76"/>
  <c r="AE282" i="76"/>
  <c r="AD282" i="76"/>
  <c r="AC282" i="76"/>
  <c r="AB282" i="76"/>
  <c r="AA282" i="76"/>
  <c r="Y282" i="76"/>
  <c r="X282" i="76"/>
  <c r="AK281" i="76"/>
  <c r="AJ281" i="76"/>
  <c r="AI281" i="76"/>
  <c r="AH281" i="76"/>
  <c r="AG281" i="76"/>
  <c r="AF281" i="76"/>
  <c r="AE281" i="76"/>
  <c r="AD281" i="76"/>
  <c r="AC281" i="76"/>
  <c r="AB281" i="76"/>
  <c r="AA281" i="76"/>
  <c r="Y281" i="76"/>
  <c r="X281" i="76"/>
  <c r="AK280" i="76"/>
  <c r="AJ280" i="76"/>
  <c r="AI280" i="76"/>
  <c r="AH280" i="76"/>
  <c r="AG280" i="76"/>
  <c r="AF280" i="76"/>
  <c r="AE280" i="76"/>
  <c r="AD280" i="76"/>
  <c r="AC280" i="76"/>
  <c r="AB280" i="76"/>
  <c r="AA280" i="76"/>
  <c r="Y280" i="76"/>
  <c r="X280" i="76"/>
  <c r="AK279" i="76"/>
  <c r="AJ279" i="76"/>
  <c r="AI279" i="76"/>
  <c r="AH279" i="76"/>
  <c r="AG279" i="76"/>
  <c r="AF279" i="76"/>
  <c r="AE279" i="76"/>
  <c r="AD279" i="76"/>
  <c r="AC279" i="76"/>
  <c r="AB279" i="76"/>
  <c r="AA279" i="76"/>
  <c r="Y279" i="76"/>
  <c r="X279" i="76"/>
  <c r="AK278" i="76"/>
  <c r="AJ278" i="76"/>
  <c r="AI278" i="76"/>
  <c r="AH278" i="76"/>
  <c r="AG278" i="76"/>
  <c r="AF278" i="76"/>
  <c r="AE278" i="76"/>
  <c r="AD278" i="76"/>
  <c r="AC278" i="76"/>
  <c r="AB278" i="76"/>
  <c r="AA278" i="76"/>
  <c r="Y278" i="76"/>
  <c r="X278" i="76"/>
  <c r="AK277" i="76"/>
  <c r="AJ277" i="76"/>
  <c r="AI277" i="76"/>
  <c r="AH277" i="76"/>
  <c r="AG277" i="76"/>
  <c r="AF277" i="76"/>
  <c r="AE277" i="76"/>
  <c r="AD277" i="76"/>
  <c r="AC277" i="76"/>
  <c r="AB277" i="76"/>
  <c r="AA277" i="76"/>
  <c r="Y277" i="76"/>
  <c r="X277" i="76"/>
  <c r="AK276" i="76"/>
  <c r="AJ276" i="76"/>
  <c r="AI276" i="76"/>
  <c r="AH276" i="76"/>
  <c r="AG276" i="76"/>
  <c r="AF276" i="76"/>
  <c r="AE276" i="76"/>
  <c r="AD276" i="76"/>
  <c r="AC276" i="76"/>
  <c r="AB276" i="76"/>
  <c r="AA276" i="76"/>
  <c r="Y276" i="76"/>
  <c r="X276" i="76"/>
  <c r="AK275" i="76"/>
  <c r="AJ275" i="76"/>
  <c r="AI275" i="76"/>
  <c r="AH275" i="76"/>
  <c r="AG275" i="76"/>
  <c r="AF275" i="76"/>
  <c r="AE275" i="76"/>
  <c r="AD275" i="76"/>
  <c r="AC275" i="76"/>
  <c r="AB275" i="76"/>
  <c r="AA275" i="76"/>
  <c r="Y275" i="76"/>
  <c r="X275" i="76"/>
  <c r="AK274" i="76"/>
  <c r="AJ274" i="76"/>
  <c r="AI274" i="76"/>
  <c r="AH274" i="76"/>
  <c r="AG274" i="76"/>
  <c r="AF274" i="76"/>
  <c r="AE274" i="76"/>
  <c r="AD274" i="76"/>
  <c r="AC274" i="76"/>
  <c r="AB274" i="76"/>
  <c r="AA274" i="76"/>
  <c r="Y274" i="76"/>
  <c r="X274" i="76"/>
  <c r="AK273" i="76"/>
  <c r="AJ273" i="76"/>
  <c r="AI273" i="76"/>
  <c r="AH273" i="76"/>
  <c r="AG273" i="76"/>
  <c r="AF273" i="76"/>
  <c r="AE273" i="76"/>
  <c r="AD273" i="76"/>
  <c r="AC273" i="76"/>
  <c r="AB273" i="76"/>
  <c r="AA273" i="76"/>
  <c r="Y273" i="76"/>
  <c r="X273" i="76"/>
  <c r="AK272" i="76"/>
  <c r="AJ272" i="76"/>
  <c r="AI272" i="76"/>
  <c r="AH272" i="76"/>
  <c r="AG272" i="76"/>
  <c r="AF272" i="76"/>
  <c r="AE272" i="76"/>
  <c r="AD272" i="76"/>
  <c r="AC272" i="76"/>
  <c r="AB272" i="76"/>
  <c r="AA272" i="76"/>
  <c r="Y272" i="76"/>
  <c r="X272" i="76"/>
  <c r="AK271" i="76"/>
  <c r="AJ271" i="76"/>
  <c r="AI271" i="76"/>
  <c r="AH271" i="76"/>
  <c r="AG271" i="76"/>
  <c r="AF271" i="76"/>
  <c r="AE271" i="76"/>
  <c r="AD271" i="76"/>
  <c r="AC271" i="76"/>
  <c r="AB271" i="76"/>
  <c r="AA271" i="76"/>
  <c r="Y271" i="76"/>
  <c r="X271" i="76"/>
  <c r="AK270" i="76"/>
  <c r="AJ270" i="76"/>
  <c r="AI270" i="76"/>
  <c r="AH270" i="76"/>
  <c r="AG270" i="76"/>
  <c r="AF270" i="76"/>
  <c r="AE270" i="76"/>
  <c r="AD270" i="76"/>
  <c r="AC270" i="76"/>
  <c r="AB270" i="76"/>
  <c r="AA270" i="76"/>
  <c r="Y270" i="76"/>
  <c r="X270" i="76"/>
  <c r="AK269" i="76"/>
  <c r="AJ269" i="76"/>
  <c r="AI269" i="76"/>
  <c r="AH269" i="76"/>
  <c r="AG269" i="76"/>
  <c r="AF269" i="76"/>
  <c r="AE269" i="76"/>
  <c r="AD269" i="76"/>
  <c r="AC269" i="76"/>
  <c r="AB269" i="76"/>
  <c r="AA269" i="76"/>
  <c r="Y269" i="76"/>
  <c r="X269" i="76"/>
  <c r="AK268" i="76"/>
  <c r="AJ268" i="76"/>
  <c r="AI268" i="76"/>
  <c r="AH268" i="76"/>
  <c r="AG268" i="76"/>
  <c r="AF268" i="76"/>
  <c r="AE268" i="76"/>
  <c r="AD268" i="76"/>
  <c r="AC268" i="76"/>
  <c r="AB268" i="76"/>
  <c r="AA268" i="76"/>
  <c r="Y268" i="76"/>
  <c r="X268" i="76"/>
  <c r="AK267" i="76"/>
  <c r="AJ267" i="76"/>
  <c r="AI267" i="76"/>
  <c r="AH267" i="76"/>
  <c r="AG267" i="76"/>
  <c r="AF267" i="76"/>
  <c r="AE267" i="76"/>
  <c r="AD267" i="76"/>
  <c r="AC267" i="76"/>
  <c r="AB267" i="76"/>
  <c r="AA267" i="76"/>
  <c r="Y267" i="76"/>
  <c r="X267" i="76"/>
  <c r="AK266" i="76"/>
  <c r="AJ266" i="76"/>
  <c r="AI266" i="76"/>
  <c r="AH266" i="76"/>
  <c r="AG266" i="76"/>
  <c r="AF266" i="76"/>
  <c r="AE266" i="76"/>
  <c r="AD266" i="76"/>
  <c r="AC266" i="76"/>
  <c r="AB266" i="76"/>
  <c r="AA266" i="76"/>
  <c r="Y266" i="76"/>
  <c r="X266" i="76"/>
  <c r="AK265" i="76"/>
  <c r="AJ265" i="76"/>
  <c r="AI265" i="76"/>
  <c r="AH265" i="76"/>
  <c r="AG265" i="76"/>
  <c r="AF265" i="76"/>
  <c r="AE265" i="76"/>
  <c r="AD265" i="76"/>
  <c r="AC265" i="76"/>
  <c r="AB265" i="76"/>
  <c r="AA265" i="76"/>
  <c r="Y265" i="76"/>
  <c r="X265" i="76"/>
  <c r="AK264" i="76"/>
  <c r="AJ264" i="76"/>
  <c r="AI264" i="76"/>
  <c r="AH264" i="76"/>
  <c r="AG264" i="76"/>
  <c r="AF264" i="76"/>
  <c r="AE264" i="76"/>
  <c r="AD264" i="76"/>
  <c r="AC264" i="76"/>
  <c r="AB264" i="76"/>
  <c r="AA264" i="76"/>
  <c r="Y264" i="76"/>
  <c r="X264" i="76"/>
  <c r="AK263" i="76"/>
  <c r="AJ263" i="76"/>
  <c r="AI263" i="76"/>
  <c r="AH263" i="76"/>
  <c r="AG263" i="76"/>
  <c r="AF263" i="76"/>
  <c r="AE263" i="76"/>
  <c r="AD263" i="76"/>
  <c r="AC263" i="76"/>
  <c r="AB263" i="76"/>
  <c r="AA263" i="76"/>
  <c r="Y263" i="76"/>
  <c r="X263" i="76"/>
  <c r="AK262" i="76"/>
  <c r="AJ262" i="76"/>
  <c r="AI262" i="76"/>
  <c r="AH262" i="76"/>
  <c r="AG262" i="76"/>
  <c r="AF262" i="76"/>
  <c r="AE262" i="76"/>
  <c r="AD262" i="76"/>
  <c r="AC262" i="76"/>
  <c r="AB262" i="76"/>
  <c r="AA262" i="76"/>
  <c r="Y262" i="76"/>
  <c r="X262" i="76"/>
  <c r="AK261" i="76"/>
  <c r="AJ261" i="76"/>
  <c r="AI261" i="76"/>
  <c r="AH261" i="76"/>
  <c r="AG261" i="76"/>
  <c r="AF261" i="76"/>
  <c r="AE261" i="76"/>
  <c r="AD261" i="76"/>
  <c r="AC261" i="76"/>
  <c r="AB261" i="76"/>
  <c r="AA261" i="76"/>
  <c r="Y261" i="76"/>
  <c r="X261" i="76"/>
  <c r="AK260" i="76"/>
  <c r="AJ260" i="76"/>
  <c r="AI260" i="76"/>
  <c r="AH260" i="76"/>
  <c r="AG260" i="76"/>
  <c r="AF260" i="76"/>
  <c r="AE260" i="76"/>
  <c r="AD260" i="76"/>
  <c r="AC260" i="76"/>
  <c r="AB260" i="76"/>
  <c r="AA260" i="76"/>
  <c r="Y260" i="76"/>
  <c r="X260" i="76"/>
  <c r="AK259" i="76"/>
  <c r="AJ259" i="76"/>
  <c r="AI259" i="76"/>
  <c r="AH259" i="76"/>
  <c r="AG259" i="76"/>
  <c r="AF259" i="76"/>
  <c r="AE259" i="76"/>
  <c r="AD259" i="76"/>
  <c r="AC259" i="76"/>
  <c r="AB259" i="76"/>
  <c r="AA259" i="76"/>
  <c r="Y259" i="76"/>
  <c r="X259" i="76"/>
  <c r="AK258" i="76"/>
  <c r="AJ258" i="76"/>
  <c r="AI258" i="76"/>
  <c r="AH258" i="76"/>
  <c r="AG258" i="76"/>
  <c r="AF258" i="76"/>
  <c r="AE258" i="76"/>
  <c r="AD258" i="76"/>
  <c r="AC258" i="76"/>
  <c r="AB258" i="76"/>
  <c r="AA258" i="76"/>
  <c r="Y258" i="76"/>
  <c r="X258" i="76"/>
  <c r="AK257" i="76"/>
  <c r="AJ257" i="76"/>
  <c r="AI257" i="76"/>
  <c r="AH257" i="76"/>
  <c r="AG257" i="76"/>
  <c r="AF257" i="76"/>
  <c r="AE257" i="76"/>
  <c r="AD257" i="76"/>
  <c r="AC257" i="76"/>
  <c r="AB257" i="76"/>
  <c r="AA257" i="76"/>
  <c r="Y257" i="76"/>
  <c r="X257" i="76"/>
  <c r="AK256" i="76"/>
  <c r="AJ256" i="76"/>
  <c r="AI256" i="76"/>
  <c r="AH256" i="76"/>
  <c r="AG256" i="76"/>
  <c r="AF256" i="76"/>
  <c r="AE256" i="76"/>
  <c r="AD256" i="76"/>
  <c r="AC256" i="76"/>
  <c r="AB256" i="76"/>
  <c r="AA256" i="76"/>
  <c r="Y256" i="76"/>
  <c r="X256" i="76"/>
  <c r="AK255" i="76"/>
  <c r="AJ255" i="76"/>
  <c r="AI255" i="76"/>
  <c r="AH255" i="76"/>
  <c r="AG255" i="76"/>
  <c r="AF255" i="76"/>
  <c r="AE255" i="76"/>
  <c r="AD255" i="76"/>
  <c r="AC255" i="76"/>
  <c r="AB255" i="76"/>
  <c r="AA255" i="76"/>
  <c r="Y255" i="76"/>
  <c r="X255" i="76"/>
  <c r="AK254" i="76"/>
  <c r="AJ254" i="76"/>
  <c r="AI254" i="76"/>
  <c r="AH254" i="76"/>
  <c r="AG254" i="76"/>
  <c r="AF254" i="76"/>
  <c r="AE254" i="76"/>
  <c r="AD254" i="76"/>
  <c r="AC254" i="76"/>
  <c r="AB254" i="76"/>
  <c r="AA254" i="76"/>
  <c r="Y254" i="76"/>
  <c r="X254" i="76"/>
  <c r="AK253" i="76"/>
  <c r="AJ253" i="76"/>
  <c r="AI253" i="76"/>
  <c r="AH253" i="76"/>
  <c r="AG253" i="76"/>
  <c r="AF253" i="76"/>
  <c r="AE253" i="76"/>
  <c r="AD253" i="76"/>
  <c r="AC253" i="76"/>
  <c r="AB253" i="76"/>
  <c r="AA253" i="76"/>
  <c r="Y253" i="76"/>
  <c r="X253" i="76"/>
  <c r="AK252" i="76"/>
  <c r="AJ252" i="76"/>
  <c r="AI252" i="76"/>
  <c r="AH252" i="76"/>
  <c r="AG252" i="76"/>
  <c r="AF252" i="76"/>
  <c r="AE252" i="76"/>
  <c r="AD252" i="76"/>
  <c r="AC252" i="76"/>
  <c r="AB252" i="76"/>
  <c r="AA252" i="76"/>
  <c r="Y252" i="76"/>
  <c r="X252" i="76"/>
  <c r="AK251" i="76"/>
  <c r="AJ251" i="76"/>
  <c r="AI251" i="76"/>
  <c r="AH251" i="76"/>
  <c r="AG251" i="76"/>
  <c r="AF251" i="76"/>
  <c r="AE251" i="76"/>
  <c r="AD251" i="76"/>
  <c r="AC251" i="76"/>
  <c r="AB251" i="76"/>
  <c r="AA251" i="76"/>
  <c r="Y251" i="76"/>
  <c r="X251" i="76"/>
  <c r="AK250" i="76"/>
  <c r="AJ250" i="76"/>
  <c r="AI250" i="76"/>
  <c r="AH250" i="76"/>
  <c r="AG250" i="76"/>
  <c r="AF250" i="76"/>
  <c r="AE250" i="76"/>
  <c r="AD250" i="76"/>
  <c r="AC250" i="76"/>
  <c r="AB250" i="76"/>
  <c r="AA250" i="76"/>
  <c r="Y250" i="76"/>
  <c r="X250" i="76"/>
  <c r="AK249" i="76"/>
  <c r="AJ249" i="76"/>
  <c r="AI249" i="76"/>
  <c r="AH249" i="76"/>
  <c r="AG249" i="76"/>
  <c r="AF249" i="76"/>
  <c r="AE249" i="76"/>
  <c r="AD249" i="76"/>
  <c r="AC249" i="76"/>
  <c r="AB249" i="76"/>
  <c r="AA249" i="76"/>
  <c r="Y249" i="76"/>
  <c r="X249" i="76"/>
  <c r="AK248" i="76"/>
  <c r="AJ248" i="76"/>
  <c r="AI248" i="76"/>
  <c r="AH248" i="76"/>
  <c r="AG248" i="76"/>
  <c r="AF248" i="76"/>
  <c r="AE248" i="76"/>
  <c r="AD248" i="76"/>
  <c r="AC248" i="76"/>
  <c r="AB248" i="76"/>
  <c r="AA248" i="76"/>
  <c r="Y248" i="76"/>
  <c r="X248" i="76"/>
  <c r="AK247" i="76"/>
  <c r="AJ247" i="76"/>
  <c r="AI247" i="76"/>
  <c r="AH247" i="76"/>
  <c r="AG247" i="76"/>
  <c r="AF247" i="76"/>
  <c r="AE247" i="76"/>
  <c r="AD247" i="76"/>
  <c r="AC247" i="76"/>
  <c r="AB247" i="76"/>
  <c r="AA247" i="76"/>
  <c r="Y247" i="76"/>
  <c r="X247" i="76"/>
  <c r="AK246" i="76"/>
  <c r="AJ246" i="76"/>
  <c r="AI246" i="76"/>
  <c r="AH246" i="76"/>
  <c r="AG246" i="76"/>
  <c r="AF246" i="76"/>
  <c r="AE246" i="76"/>
  <c r="AD246" i="76"/>
  <c r="AC246" i="76"/>
  <c r="AB246" i="76"/>
  <c r="AA246" i="76"/>
  <c r="Y246" i="76"/>
  <c r="X246" i="76"/>
  <c r="AK245" i="76"/>
  <c r="AJ245" i="76"/>
  <c r="AI245" i="76"/>
  <c r="AH245" i="76"/>
  <c r="AG245" i="76"/>
  <c r="AF245" i="76"/>
  <c r="AE245" i="76"/>
  <c r="AD245" i="76"/>
  <c r="AC245" i="76"/>
  <c r="AB245" i="76"/>
  <c r="AA245" i="76"/>
  <c r="Y245" i="76"/>
  <c r="X245" i="76"/>
  <c r="AK244" i="76"/>
  <c r="AJ244" i="76"/>
  <c r="AI244" i="76"/>
  <c r="AH244" i="76"/>
  <c r="AG244" i="76"/>
  <c r="AF244" i="76"/>
  <c r="AE244" i="76"/>
  <c r="AD244" i="76"/>
  <c r="AC244" i="76"/>
  <c r="AB244" i="76"/>
  <c r="AA244" i="76"/>
  <c r="Y244" i="76"/>
  <c r="X244" i="76"/>
  <c r="AK243" i="76"/>
  <c r="AJ243" i="76"/>
  <c r="AI243" i="76"/>
  <c r="AH243" i="76"/>
  <c r="AG243" i="76"/>
  <c r="AF243" i="76"/>
  <c r="AE243" i="76"/>
  <c r="AD243" i="76"/>
  <c r="AC243" i="76"/>
  <c r="AB243" i="76"/>
  <c r="AA243" i="76"/>
  <c r="Y243" i="76"/>
  <c r="X243" i="76"/>
  <c r="AK242" i="76"/>
  <c r="AJ242" i="76"/>
  <c r="AI242" i="76"/>
  <c r="AH242" i="76"/>
  <c r="AG242" i="76"/>
  <c r="AF242" i="76"/>
  <c r="AE242" i="76"/>
  <c r="AD242" i="76"/>
  <c r="AC242" i="76"/>
  <c r="AB242" i="76"/>
  <c r="AA242" i="76"/>
  <c r="Y242" i="76"/>
  <c r="X242" i="76"/>
  <c r="AK241" i="76"/>
  <c r="AJ241" i="76"/>
  <c r="AI241" i="76"/>
  <c r="AH241" i="76"/>
  <c r="AG241" i="76"/>
  <c r="AF241" i="76"/>
  <c r="AE241" i="76"/>
  <c r="AD241" i="76"/>
  <c r="AC241" i="76"/>
  <c r="AB241" i="76"/>
  <c r="AA241" i="76"/>
  <c r="Y241" i="76"/>
  <c r="X241" i="76"/>
  <c r="AK240" i="76"/>
  <c r="AJ240" i="76"/>
  <c r="AI240" i="76"/>
  <c r="AH240" i="76"/>
  <c r="AG240" i="76"/>
  <c r="AF240" i="76"/>
  <c r="AE240" i="76"/>
  <c r="AD240" i="76"/>
  <c r="AC240" i="76"/>
  <c r="AB240" i="76"/>
  <c r="AA240" i="76"/>
  <c r="Y240" i="76"/>
  <c r="X240" i="76"/>
  <c r="AK239" i="76"/>
  <c r="AJ239" i="76"/>
  <c r="AI239" i="76"/>
  <c r="AH239" i="76"/>
  <c r="AG239" i="76"/>
  <c r="AF239" i="76"/>
  <c r="AE239" i="76"/>
  <c r="AD239" i="76"/>
  <c r="AC239" i="76"/>
  <c r="AB239" i="76"/>
  <c r="AA239" i="76"/>
  <c r="Y239" i="76"/>
  <c r="X239" i="76"/>
  <c r="AK238" i="76"/>
  <c r="AJ238" i="76"/>
  <c r="AI238" i="76"/>
  <c r="AH238" i="76"/>
  <c r="AG238" i="76"/>
  <c r="AF238" i="76"/>
  <c r="AE238" i="76"/>
  <c r="AD238" i="76"/>
  <c r="AC238" i="76"/>
  <c r="AB238" i="76"/>
  <c r="AA238" i="76"/>
  <c r="Y238" i="76"/>
  <c r="X238" i="76"/>
  <c r="AK237" i="76"/>
  <c r="AJ237" i="76"/>
  <c r="AI237" i="76"/>
  <c r="AH237" i="76"/>
  <c r="AG237" i="76"/>
  <c r="AF237" i="76"/>
  <c r="AE237" i="76"/>
  <c r="AD237" i="76"/>
  <c r="AC237" i="76"/>
  <c r="AB237" i="76"/>
  <c r="AA237" i="76"/>
  <c r="Y237" i="76"/>
  <c r="X237" i="76"/>
  <c r="AK236" i="76"/>
  <c r="AJ236" i="76"/>
  <c r="AI236" i="76"/>
  <c r="AH236" i="76"/>
  <c r="AG236" i="76"/>
  <c r="AF236" i="76"/>
  <c r="AE236" i="76"/>
  <c r="AD236" i="76"/>
  <c r="AC236" i="76"/>
  <c r="AB236" i="76"/>
  <c r="AA236" i="76"/>
  <c r="Y236" i="76"/>
  <c r="X236" i="76"/>
  <c r="AK235" i="76"/>
  <c r="AJ235" i="76"/>
  <c r="AI235" i="76"/>
  <c r="AH235" i="76"/>
  <c r="AG235" i="76"/>
  <c r="AF235" i="76"/>
  <c r="AE235" i="76"/>
  <c r="AD235" i="76"/>
  <c r="AC235" i="76"/>
  <c r="AB235" i="76"/>
  <c r="AA235" i="76"/>
  <c r="Y235" i="76"/>
  <c r="X235" i="76"/>
  <c r="AK234" i="76"/>
  <c r="AJ234" i="76"/>
  <c r="AI234" i="76"/>
  <c r="AH234" i="76"/>
  <c r="AG234" i="76"/>
  <c r="AF234" i="76"/>
  <c r="AE234" i="76"/>
  <c r="AD234" i="76"/>
  <c r="AC234" i="76"/>
  <c r="AB234" i="76"/>
  <c r="AA234" i="76"/>
  <c r="Y234" i="76"/>
  <c r="X234" i="76"/>
  <c r="AK233" i="76"/>
  <c r="AJ233" i="76"/>
  <c r="AI233" i="76"/>
  <c r="AH233" i="76"/>
  <c r="AG233" i="76"/>
  <c r="AF233" i="76"/>
  <c r="AE233" i="76"/>
  <c r="AD233" i="76"/>
  <c r="AC233" i="76"/>
  <c r="AB233" i="76"/>
  <c r="AA233" i="76"/>
  <c r="Y233" i="76"/>
  <c r="X233" i="76"/>
  <c r="AK232" i="76"/>
  <c r="AJ232" i="76"/>
  <c r="AI232" i="76"/>
  <c r="AH232" i="76"/>
  <c r="AG232" i="76"/>
  <c r="AF232" i="76"/>
  <c r="AE232" i="76"/>
  <c r="AD232" i="76"/>
  <c r="AC232" i="76"/>
  <c r="AB232" i="76"/>
  <c r="AA232" i="76"/>
  <c r="Y232" i="76"/>
  <c r="X232" i="76"/>
  <c r="AK231" i="76"/>
  <c r="AJ231" i="76"/>
  <c r="AI231" i="76"/>
  <c r="AH231" i="76"/>
  <c r="AG231" i="76"/>
  <c r="AF231" i="76"/>
  <c r="AE231" i="76"/>
  <c r="AD231" i="76"/>
  <c r="AC231" i="76"/>
  <c r="AB231" i="76"/>
  <c r="AA231" i="76"/>
  <c r="Y231" i="76"/>
  <c r="X231" i="76"/>
  <c r="AK230" i="76"/>
  <c r="AJ230" i="76"/>
  <c r="AI230" i="76"/>
  <c r="AH230" i="76"/>
  <c r="AG230" i="76"/>
  <c r="AF230" i="76"/>
  <c r="AE230" i="76"/>
  <c r="AD230" i="76"/>
  <c r="AC230" i="76"/>
  <c r="AB230" i="76"/>
  <c r="AA230" i="76"/>
  <c r="Y230" i="76"/>
  <c r="X230" i="76"/>
  <c r="AK229" i="76"/>
  <c r="AJ229" i="76"/>
  <c r="AI229" i="76"/>
  <c r="AH229" i="76"/>
  <c r="AG229" i="76"/>
  <c r="AF229" i="76"/>
  <c r="AE229" i="76"/>
  <c r="AD229" i="76"/>
  <c r="AC229" i="76"/>
  <c r="AB229" i="76"/>
  <c r="AA229" i="76"/>
  <c r="Y229" i="76"/>
  <c r="X229" i="76"/>
  <c r="AK228" i="76"/>
  <c r="AJ228" i="76"/>
  <c r="AI228" i="76"/>
  <c r="AH228" i="76"/>
  <c r="AG228" i="76"/>
  <c r="AF228" i="76"/>
  <c r="AE228" i="76"/>
  <c r="AD228" i="76"/>
  <c r="AC228" i="76"/>
  <c r="AB228" i="76"/>
  <c r="AA228" i="76"/>
  <c r="Y228" i="76"/>
  <c r="X228" i="76"/>
  <c r="AK227" i="76"/>
  <c r="AJ227" i="76"/>
  <c r="AI227" i="76"/>
  <c r="AH227" i="76"/>
  <c r="AG227" i="76"/>
  <c r="AF227" i="76"/>
  <c r="AE227" i="76"/>
  <c r="AD227" i="76"/>
  <c r="AC227" i="76"/>
  <c r="AB227" i="76"/>
  <c r="AA227" i="76"/>
  <c r="Y227" i="76"/>
  <c r="X227" i="76"/>
  <c r="AK226" i="76"/>
  <c r="AJ226" i="76"/>
  <c r="AI226" i="76"/>
  <c r="AH226" i="76"/>
  <c r="AG226" i="76"/>
  <c r="AF226" i="76"/>
  <c r="AE226" i="76"/>
  <c r="AD226" i="76"/>
  <c r="AC226" i="76"/>
  <c r="AB226" i="76"/>
  <c r="AA226" i="76"/>
  <c r="Y226" i="76"/>
  <c r="X226" i="76"/>
  <c r="AK225" i="76"/>
  <c r="AJ225" i="76"/>
  <c r="AI225" i="76"/>
  <c r="AH225" i="76"/>
  <c r="AG225" i="76"/>
  <c r="AF225" i="76"/>
  <c r="AE225" i="76"/>
  <c r="AD225" i="76"/>
  <c r="AC225" i="76"/>
  <c r="AB225" i="76"/>
  <c r="AA225" i="76"/>
  <c r="Y225" i="76"/>
  <c r="X225" i="76"/>
  <c r="AK224" i="76"/>
  <c r="AJ224" i="76"/>
  <c r="AI224" i="76"/>
  <c r="AH224" i="76"/>
  <c r="AG224" i="76"/>
  <c r="AF224" i="76"/>
  <c r="AE224" i="76"/>
  <c r="AD224" i="76"/>
  <c r="AC224" i="76"/>
  <c r="AB224" i="76"/>
  <c r="AA224" i="76"/>
  <c r="Y224" i="76"/>
  <c r="X224" i="76"/>
  <c r="AK223" i="76"/>
  <c r="AJ223" i="76"/>
  <c r="AI223" i="76"/>
  <c r="AH223" i="76"/>
  <c r="AG223" i="76"/>
  <c r="AF223" i="76"/>
  <c r="AE223" i="76"/>
  <c r="AD223" i="76"/>
  <c r="AC223" i="76"/>
  <c r="AB223" i="76"/>
  <c r="AA223" i="76"/>
  <c r="Y223" i="76"/>
  <c r="X223" i="76"/>
  <c r="AK222" i="76"/>
  <c r="AJ222" i="76"/>
  <c r="AI222" i="76"/>
  <c r="AH222" i="76"/>
  <c r="AG222" i="76"/>
  <c r="AF222" i="76"/>
  <c r="AE222" i="76"/>
  <c r="AD222" i="76"/>
  <c r="AC222" i="76"/>
  <c r="AB222" i="76"/>
  <c r="AA222" i="76"/>
  <c r="Y222" i="76"/>
  <c r="X222" i="76"/>
  <c r="AK221" i="76"/>
  <c r="AJ221" i="76"/>
  <c r="AI221" i="76"/>
  <c r="AH221" i="76"/>
  <c r="AG221" i="76"/>
  <c r="AF221" i="76"/>
  <c r="AE221" i="76"/>
  <c r="AD221" i="76"/>
  <c r="AC221" i="76"/>
  <c r="AB221" i="76"/>
  <c r="AA221" i="76"/>
  <c r="Y221" i="76"/>
  <c r="X221" i="76"/>
  <c r="AK220" i="76"/>
  <c r="AJ220" i="76"/>
  <c r="AI220" i="76"/>
  <c r="AH220" i="76"/>
  <c r="AG220" i="76"/>
  <c r="AF220" i="76"/>
  <c r="AE220" i="76"/>
  <c r="AD220" i="76"/>
  <c r="AC220" i="76"/>
  <c r="AB220" i="76"/>
  <c r="AA220" i="76"/>
  <c r="Y220" i="76"/>
  <c r="X220" i="76"/>
  <c r="AK219" i="76"/>
  <c r="AJ219" i="76"/>
  <c r="AI219" i="76"/>
  <c r="AH219" i="76"/>
  <c r="AG219" i="76"/>
  <c r="AF219" i="76"/>
  <c r="AE219" i="76"/>
  <c r="AD219" i="76"/>
  <c r="AC219" i="76"/>
  <c r="AB219" i="76"/>
  <c r="AA219" i="76"/>
  <c r="Y219" i="76"/>
  <c r="X219" i="76"/>
  <c r="AK218" i="76"/>
  <c r="AJ218" i="76"/>
  <c r="AI218" i="76"/>
  <c r="AH218" i="76"/>
  <c r="AG218" i="76"/>
  <c r="AF218" i="76"/>
  <c r="AE218" i="76"/>
  <c r="AD218" i="76"/>
  <c r="AC218" i="76"/>
  <c r="AB218" i="76"/>
  <c r="AA218" i="76"/>
  <c r="Y218" i="76"/>
  <c r="X218" i="76"/>
  <c r="AK217" i="76"/>
  <c r="AJ217" i="76"/>
  <c r="AI217" i="76"/>
  <c r="AH217" i="76"/>
  <c r="AG217" i="76"/>
  <c r="AF217" i="76"/>
  <c r="AE217" i="76"/>
  <c r="AD217" i="76"/>
  <c r="AC217" i="76"/>
  <c r="AB217" i="76"/>
  <c r="AA217" i="76"/>
  <c r="Y217" i="76"/>
  <c r="X217" i="76"/>
  <c r="AK216" i="76"/>
  <c r="AJ216" i="76"/>
  <c r="AI216" i="76"/>
  <c r="AH216" i="76"/>
  <c r="AG216" i="76"/>
  <c r="AF216" i="76"/>
  <c r="AE216" i="76"/>
  <c r="AD216" i="76"/>
  <c r="AC216" i="76"/>
  <c r="AB216" i="76"/>
  <c r="AA216" i="76"/>
  <c r="Y216" i="76"/>
  <c r="X216" i="76"/>
  <c r="AK215" i="76"/>
  <c r="AJ215" i="76"/>
  <c r="AI215" i="76"/>
  <c r="AH215" i="76"/>
  <c r="AG215" i="76"/>
  <c r="AF215" i="76"/>
  <c r="AE215" i="76"/>
  <c r="AD215" i="76"/>
  <c r="AC215" i="76"/>
  <c r="AB215" i="76"/>
  <c r="AA215" i="76"/>
  <c r="Y215" i="76"/>
  <c r="X215" i="76"/>
  <c r="AK214" i="76"/>
  <c r="AJ214" i="76"/>
  <c r="AI214" i="76"/>
  <c r="AH214" i="76"/>
  <c r="AG214" i="76"/>
  <c r="AF214" i="76"/>
  <c r="AE214" i="76"/>
  <c r="AD214" i="76"/>
  <c r="AC214" i="76"/>
  <c r="AB214" i="76"/>
  <c r="AA214" i="76"/>
  <c r="Y214" i="76"/>
  <c r="X214" i="76"/>
  <c r="AK213" i="76"/>
  <c r="AJ213" i="76"/>
  <c r="AI213" i="76"/>
  <c r="AH213" i="76"/>
  <c r="AG213" i="76"/>
  <c r="AF213" i="76"/>
  <c r="AE213" i="76"/>
  <c r="AD213" i="76"/>
  <c r="AC213" i="76"/>
  <c r="AB213" i="76"/>
  <c r="AA213" i="76"/>
  <c r="Y213" i="76"/>
  <c r="X213" i="76"/>
  <c r="AK212" i="76"/>
  <c r="AJ212" i="76"/>
  <c r="AI212" i="76"/>
  <c r="AH212" i="76"/>
  <c r="AG212" i="76"/>
  <c r="AF212" i="76"/>
  <c r="AE212" i="76"/>
  <c r="AD212" i="76"/>
  <c r="AC212" i="76"/>
  <c r="AB212" i="76"/>
  <c r="AA212" i="76"/>
  <c r="Y212" i="76"/>
  <c r="X212" i="76"/>
  <c r="AK211" i="76"/>
  <c r="AJ211" i="76"/>
  <c r="AI211" i="76"/>
  <c r="AH211" i="76"/>
  <c r="AG211" i="76"/>
  <c r="AF211" i="76"/>
  <c r="AE211" i="76"/>
  <c r="AD211" i="76"/>
  <c r="AC211" i="76"/>
  <c r="AB211" i="76"/>
  <c r="AA211" i="76"/>
  <c r="Y211" i="76"/>
  <c r="X211" i="76"/>
  <c r="AK210" i="76"/>
  <c r="AJ210" i="76"/>
  <c r="AI210" i="76"/>
  <c r="AH210" i="76"/>
  <c r="AG210" i="76"/>
  <c r="AF210" i="76"/>
  <c r="AE210" i="76"/>
  <c r="AD210" i="76"/>
  <c r="AC210" i="76"/>
  <c r="AB210" i="76"/>
  <c r="AA210" i="76"/>
  <c r="Y210" i="76"/>
  <c r="X210" i="76"/>
  <c r="AK209" i="76"/>
  <c r="AJ209" i="76"/>
  <c r="AI209" i="76"/>
  <c r="AH209" i="76"/>
  <c r="AG209" i="76"/>
  <c r="AF209" i="76"/>
  <c r="AE209" i="76"/>
  <c r="AD209" i="76"/>
  <c r="AC209" i="76"/>
  <c r="AB209" i="76"/>
  <c r="AA209" i="76"/>
  <c r="Y209" i="76"/>
  <c r="X209" i="76"/>
  <c r="AK208" i="76"/>
  <c r="AJ208" i="76"/>
  <c r="AI208" i="76"/>
  <c r="AH208" i="76"/>
  <c r="AG208" i="76"/>
  <c r="AF208" i="76"/>
  <c r="AE208" i="76"/>
  <c r="AD208" i="76"/>
  <c r="AC208" i="76"/>
  <c r="AB208" i="76"/>
  <c r="AA208" i="76"/>
  <c r="Y208" i="76"/>
  <c r="X208" i="76"/>
  <c r="AK207" i="76"/>
  <c r="AJ207" i="76"/>
  <c r="AI207" i="76"/>
  <c r="AH207" i="76"/>
  <c r="AG207" i="76"/>
  <c r="AF207" i="76"/>
  <c r="AE207" i="76"/>
  <c r="AD207" i="76"/>
  <c r="AC207" i="76"/>
  <c r="AB207" i="76"/>
  <c r="AA207" i="76"/>
  <c r="Y207" i="76"/>
  <c r="X207" i="76"/>
  <c r="AK206" i="76"/>
  <c r="AJ206" i="76"/>
  <c r="AI206" i="76"/>
  <c r="AH206" i="76"/>
  <c r="AG206" i="76"/>
  <c r="AF206" i="76"/>
  <c r="AE206" i="76"/>
  <c r="AD206" i="76"/>
  <c r="AC206" i="76"/>
  <c r="AB206" i="76"/>
  <c r="AA206" i="76"/>
  <c r="Y206" i="76"/>
  <c r="X206" i="76"/>
  <c r="AK205" i="76"/>
  <c r="AJ205" i="76"/>
  <c r="AI205" i="76"/>
  <c r="AH205" i="76"/>
  <c r="AG205" i="76"/>
  <c r="AF205" i="76"/>
  <c r="AE205" i="76"/>
  <c r="AD205" i="76"/>
  <c r="AC205" i="76"/>
  <c r="AB205" i="76"/>
  <c r="AA205" i="76"/>
  <c r="Y205" i="76"/>
  <c r="X205" i="76"/>
  <c r="AK204" i="76"/>
  <c r="AJ204" i="76"/>
  <c r="AI204" i="76"/>
  <c r="AH204" i="76"/>
  <c r="AG204" i="76"/>
  <c r="AF204" i="76"/>
  <c r="AE204" i="76"/>
  <c r="AD204" i="76"/>
  <c r="AC204" i="76"/>
  <c r="AB204" i="76"/>
  <c r="AA204" i="76"/>
  <c r="Y204" i="76"/>
  <c r="X204" i="76"/>
  <c r="AK203" i="76"/>
  <c r="AJ203" i="76"/>
  <c r="AI203" i="76"/>
  <c r="AH203" i="76"/>
  <c r="AG203" i="76"/>
  <c r="AF203" i="76"/>
  <c r="AE203" i="76"/>
  <c r="AD203" i="76"/>
  <c r="AC203" i="76"/>
  <c r="AB203" i="76"/>
  <c r="AA203" i="76"/>
  <c r="Y203" i="76"/>
  <c r="X203" i="76"/>
  <c r="AK202" i="76"/>
  <c r="AJ202" i="76"/>
  <c r="AI202" i="76"/>
  <c r="AH202" i="76"/>
  <c r="AG202" i="76"/>
  <c r="AF202" i="76"/>
  <c r="AE202" i="76"/>
  <c r="AD202" i="76"/>
  <c r="AC202" i="76"/>
  <c r="AB202" i="76"/>
  <c r="AA202" i="76"/>
  <c r="Y202" i="76"/>
  <c r="X202" i="76"/>
  <c r="AK201" i="76"/>
  <c r="AJ201" i="76"/>
  <c r="AI201" i="76"/>
  <c r="AH201" i="76"/>
  <c r="AG201" i="76"/>
  <c r="AF201" i="76"/>
  <c r="AE201" i="76"/>
  <c r="AD201" i="76"/>
  <c r="AC201" i="76"/>
  <c r="AB201" i="76"/>
  <c r="AA201" i="76"/>
  <c r="Y201" i="76"/>
  <c r="X201" i="76"/>
  <c r="AK200" i="76"/>
  <c r="AJ200" i="76"/>
  <c r="AI200" i="76"/>
  <c r="AH200" i="76"/>
  <c r="AG200" i="76"/>
  <c r="AF200" i="76"/>
  <c r="AE200" i="76"/>
  <c r="AD200" i="76"/>
  <c r="AC200" i="76"/>
  <c r="AB200" i="76"/>
  <c r="AA200" i="76"/>
  <c r="Y200" i="76"/>
  <c r="X200" i="76"/>
  <c r="AK199" i="76"/>
  <c r="AJ199" i="76"/>
  <c r="AI199" i="76"/>
  <c r="AH199" i="76"/>
  <c r="AG199" i="76"/>
  <c r="AF199" i="76"/>
  <c r="AE199" i="76"/>
  <c r="AD199" i="76"/>
  <c r="AC199" i="76"/>
  <c r="AB199" i="76"/>
  <c r="AA199" i="76"/>
  <c r="Y199" i="76"/>
  <c r="X199" i="76"/>
  <c r="AK198" i="76"/>
  <c r="AJ198" i="76"/>
  <c r="AI198" i="76"/>
  <c r="AH198" i="76"/>
  <c r="AG198" i="76"/>
  <c r="AF198" i="76"/>
  <c r="AE198" i="76"/>
  <c r="AD198" i="76"/>
  <c r="AC198" i="76"/>
  <c r="AB198" i="76"/>
  <c r="AA198" i="76"/>
  <c r="Y198" i="76"/>
  <c r="X198" i="76"/>
  <c r="AK197" i="76"/>
  <c r="AJ197" i="76"/>
  <c r="AI197" i="76"/>
  <c r="AH197" i="76"/>
  <c r="AG197" i="76"/>
  <c r="AF197" i="76"/>
  <c r="AE197" i="76"/>
  <c r="AD197" i="76"/>
  <c r="AC197" i="76"/>
  <c r="AB197" i="76"/>
  <c r="AA197" i="76"/>
  <c r="Y197" i="76"/>
  <c r="X197" i="76"/>
  <c r="AK196" i="76"/>
  <c r="AJ196" i="76"/>
  <c r="AI196" i="76"/>
  <c r="AH196" i="76"/>
  <c r="AG196" i="76"/>
  <c r="AF196" i="76"/>
  <c r="AE196" i="76"/>
  <c r="AD196" i="76"/>
  <c r="AC196" i="76"/>
  <c r="AB196" i="76"/>
  <c r="AA196" i="76"/>
  <c r="Y196" i="76"/>
  <c r="X196" i="76"/>
  <c r="AK195" i="76"/>
  <c r="AJ195" i="76"/>
  <c r="AI195" i="76"/>
  <c r="AH195" i="76"/>
  <c r="AG195" i="76"/>
  <c r="AF195" i="76"/>
  <c r="AE195" i="76"/>
  <c r="AD195" i="76"/>
  <c r="AC195" i="76"/>
  <c r="AB195" i="76"/>
  <c r="AA195" i="76"/>
  <c r="Y195" i="76"/>
  <c r="X195" i="76"/>
  <c r="AK194" i="76"/>
  <c r="AJ194" i="76"/>
  <c r="AI194" i="76"/>
  <c r="AH194" i="76"/>
  <c r="AG194" i="76"/>
  <c r="AF194" i="76"/>
  <c r="AE194" i="76"/>
  <c r="AD194" i="76"/>
  <c r="AC194" i="76"/>
  <c r="AB194" i="76"/>
  <c r="AA194" i="76"/>
  <c r="Y194" i="76"/>
  <c r="X194" i="76"/>
  <c r="AK193" i="76"/>
  <c r="AJ193" i="76"/>
  <c r="AI193" i="76"/>
  <c r="AH193" i="76"/>
  <c r="AG193" i="76"/>
  <c r="AF193" i="76"/>
  <c r="AE193" i="76"/>
  <c r="AD193" i="76"/>
  <c r="AC193" i="76"/>
  <c r="AB193" i="76"/>
  <c r="AA193" i="76"/>
  <c r="Y193" i="76"/>
  <c r="X193" i="76"/>
  <c r="AK192" i="76"/>
  <c r="AJ192" i="76"/>
  <c r="AI192" i="76"/>
  <c r="AH192" i="76"/>
  <c r="AG192" i="76"/>
  <c r="AF192" i="76"/>
  <c r="AE192" i="76"/>
  <c r="AD192" i="76"/>
  <c r="AC192" i="76"/>
  <c r="AB192" i="76"/>
  <c r="AA192" i="76"/>
  <c r="Y192" i="76"/>
  <c r="X192" i="76"/>
  <c r="AK191" i="76"/>
  <c r="AJ191" i="76"/>
  <c r="AI191" i="76"/>
  <c r="AH191" i="76"/>
  <c r="AG191" i="76"/>
  <c r="AF191" i="76"/>
  <c r="AE191" i="76"/>
  <c r="AD191" i="76"/>
  <c r="AC191" i="76"/>
  <c r="AB191" i="76"/>
  <c r="AA191" i="76"/>
  <c r="Y191" i="76"/>
  <c r="X191" i="76"/>
  <c r="AK190" i="76"/>
  <c r="AJ190" i="76"/>
  <c r="AI190" i="76"/>
  <c r="AH190" i="76"/>
  <c r="AG190" i="76"/>
  <c r="AF190" i="76"/>
  <c r="AE190" i="76"/>
  <c r="AD190" i="76"/>
  <c r="AC190" i="76"/>
  <c r="AB190" i="76"/>
  <c r="AA190" i="76"/>
  <c r="Y190" i="76"/>
  <c r="X190" i="76"/>
  <c r="AK189" i="76"/>
  <c r="AJ189" i="76"/>
  <c r="AI189" i="76"/>
  <c r="AH189" i="76"/>
  <c r="AG189" i="76"/>
  <c r="AF189" i="76"/>
  <c r="AE189" i="76"/>
  <c r="AD189" i="76"/>
  <c r="AC189" i="76"/>
  <c r="AB189" i="76"/>
  <c r="AA189" i="76"/>
  <c r="Y189" i="76"/>
  <c r="X189" i="76"/>
  <c r="AK188" i="76"/>
  <c r="AJ188" i="76"/>
  <c r="AI188" i="76"/>
  <c r="AH188" i="76"/>
  <c r="AG188" i="76"/>
  <c r="AF188" i="76"/>
  <c r="AE188" i="76"/>
  <c r="AD188" i="76"/>
  <c r="AC188" i="76"/>
  <c r="AB188" i="76"/>
  <c r="AA188" i="76"/>
  <c r="Y188" i="76"/>
  <c r="X188" i="76"/>
  <c r="AK187" i="76"/>
  <c r="AJ187" i="76"/>
  <c r="AI187" i="76"/>
  <c r="AH187" i="76"/>
  <c r="AG187" i="76"/>
  <c r="AF187" i="76"/>
  <c r="AE187" i="76"/>
  <c r="AD187" i="76"/>
  <c r="AC187" i="76"/>
  <c r="AB187" i="76"/>
  <c r="AA187" i="76"/>
  <c r="Y187" i="76"/>
  <c r="X187" i="76"/>
  <c r="AK186" i="76"/>
  <c r="AJ186" i="76"/>
  <c r="AI186" i="76"/>
  <c r="AH186" i="76"/>
  <c r="AG186" i="76"/>
  <c r="AF186" i="76"/>
  <c r="AE186" i="76"/>
  <c r="AD186" i="76"/>
  <c r="AC186" i="76"/>
  <c r="AB186" i="76"/>
  <c r="AA186" i="76"/>
  <c r="Y186" i="76"/>
  <c r="X186" i="76"/>
  <c r="AK185" i="76"/>
  <c r="AJ185" i="76"/>
  <c r="AI185" i="76"/>
  <c r="AH185" i="76"/>
  <c r="AG185" i="76"/>
  <c r="AF185" i="76"/>
  <c r="AE185" i="76"/>
  <c r="AD185" i="76"/>
  <c r="AC185" i="76"/>
  <c r="AB185" i="76"/>
  <c r="AA185" i="76"/>
  <c r="Y185" i="76"/>
  <c r="X185" i="76"/>
  <c r="AK184" i="76"/>
  <c r="AJ184" i="76"/>
  <c r="AI184" i="76"/>
  <c r="AH184" i="76"/>
  <c r="AG184" i="76"/>
  <c r="AF184" i="76"/>
  <c r="AE184" i="76"/>
  <c r="AD184" i="76"/>
  <c r="AC184" i="76"/>
  <c r="AB184" i="76"/>
  <c r="AA184" i="76"/>
  <c r="Y184" i="76"/>
  <c r="X184" i="76"/>
  <c r="AK183" i="76"/>
  <c r="AJ183" i="76"/>
  <c r="AI183" i="76"/>
  <c r="AH183" i="76"/>
  <c r="AG183" i="76"/>
  <c r="AF183" i="76"/>
  <c r="AE183" i="76"/>
  <c r="AD183" i="76"/>
  <c r="AC183" i="76"/>
  <c r="AB183" i="76"/>
  <c r="AA183" i="76"/>
  <c r="Y183" i="76"/>
  <c r="X183" i="76"/>
  <c r="AK182" i="76"/>
  <c r="AJ182" i="76"/>
  <c r="AI182" i="76"/>
  <c r="AH182" i="76"/>
  <c r="AG182" i="76"/>
  <c r="AF182" i="76"/>
  <c r="AE182" i="76"/>
  <c r="AD182" i="76"/>
  <c r="AC182" i="76"/>
  <c r="AB182" i="76"/>
  <c r="AA182" i="76"/>
  <c r="Y182" i="76"/>
  <c r="X182" i="76"/>
  <c r="AK181" i="76"/>
  <c r="AJ181" i="76"/>
  <c r="AI181" i="76"/>
  <c r="AH181" i="76"/>
  <c r="AG181" i="76"/>
  <c r="AF181" i="76"/>
  <c r="AE181" i="76"/>
  <c r="AD181" i="76"/>
  <c r="AC181" i="76"/>
  <c r="AB181" i="76"/>
  <c r="AA181" i="76"/>
  <c r="Y181" i="76"/>
  <c r="X181" i="76"/>
  <c r="AK180" i="76"/>
  <c r="AJ180" i="76"/>
  <c r="AI180" i="76"/>
  <c r="AH180" i="76"/>
  <c r="AG180" i="76"/>
  <c r="AF180" i="76"/>
  <c r="AE180" i="76"/>
  <c r="AD180" i="76"/>
  <c r="AC180" i="76"/>
  <c r="AB180" i="76"/>
  <c r="AA180" i="76"/>
  <c r="Y180" i="76"/>
  <c r="X180" i="76"/>
  <c r="AK179" i="76"/>
  <c r="AJ179" i="76"/>
  <c r="AI179" i="76"/>
  <c r="AH179" i="76"/>
  <c r="AG179" i="76"/>
  <c r="AF179" i="76"/>
  <c r="AE179" i="76"/>
  <c r="AD179" i="76"/>
  <c r="AC179" i="76"/>
  <c r="AB179" i="76"/>
  <c r="AA179" i="76"/>
  <c r="Y179" i="76"/>
  <c r="X179" i="76"/>
  <c r="AK178" i="76"/>
  <c r="AJ178" i="76"/>
  <c r="AI178" i="76"/>
  <c r="AH178" i="76"/>
  <c r="AG178" i="76"/>
  <c r="AF178" i="76"/>
  <c r="AE178" i="76"/>
  <c r="AD178" i="76"/>
  <c r="AC178" i="76"/>
  <c r="AB178" i="76"/>
  <c r="AA178" i="76"/>
  <c r="Y178" i="76"/>
  <c r="X178" i="76"/>
  <c r="AK177" i="76"/>
  <c r="AJ177" i="76"/>
  <c r="AI177" i="76"/>
  <c r="AH177" i="76"/>
  <c r="AG177" i="76"/>
  <c r="AF177" i="76"/>
  <c r="AE177" i="76"/>
  <c r="AD177" i="76"/>
  <c r="AC177" i="76"/>
  <c r="AB177" i="76"/>
  <c r="AA177" i="76"/>
  <c r="Y177" i="76"/>
  <c r="X177" i="76"/>
  <c r="AK176" i="76"/>
  <c r="AJ176" i="76"/>
  <c r="AI176" i="76"/>
  <c r="AH176" i="76"/>
  <c r="AG176" i="76"/>
  <c r="AF176" i="76"/>
  <c r="AE176" i="76"/>
  <c r="AD176" i="76"/>
  <c r="AC176" i="76"/>
  <c r="AB176" i="76"/>
  <c r="AA176" i="76"/>
  <c r="Y176" i="76"/>
  <c r="X176" i="76"/>
  <c r="AK175" i="76"/>
  <c r="AJ175" i="76"/>
  <c r="AI175" i="76"/>
  <c r="AH175" i="76"/>
  <c r="AG175" i="76"/>
  <c r="AF175" i="76"/>
  <c r="AE175" i="76"/>
  <c r="AD175" i="76"/>
  <c r="AC175" i="76"/>
  <c r="AB175" i="76"/>
  <c r="AA175" i="76"/>
  <c r="Y175" i="76"/>
  <c r="X175" i="76"/>
  <c r="AK174" i="76"/>
  <c r="AJ174" i="76"/>
  <c r="AI174" i="76"/>
  <c r="AH174" i="76"/>
  <c r="AG174" i="76"/>
  <c r="AF174" i="76"/>
  <c r="AE174" i="76"/>
  <c r="AD174" i="76"/>
  <c r="AC174" i="76"/>
  <c r="AB174" i="76"/>
  <c r="AA174" i="76"/>
  <c r="Y174" i="76"/>
  <c r="X174" i="76"/>
  <c r="AK173" i="76"/>
  <c r="AJ173" i="76"/>
  <c r="AI173" i="76"/>
  <c r="AH173" i="76"/>
  <c r="AG173" i="76"/>
  <c r="AF173" i="76"/>
  <c r="AE173" i="76"/>
  <c r="AD173" i="76"/>
  <c r="AC173" i="76"/>
  <c r="AB173" i="76"/>
  <c r="AA173" i="76"/>
  <c r="Y173" i="76"/>
  <c r="X173" i="76"/>
  <c r="AK172" i="76"/>
  <c r="AJ172" i="76"/>
  <c r="AI172" i="76"/>
  <c r="AH172" i="76"/>
  <c r="AG172" i="76"/>
  <c r="AF172" i="76"/>
  <c r="AE172" i="76"/>
  <c r="AD172" i="76"/>
  <c r="AC172" i="76"/>
  <c r="AB172" i="76"/>
  <c r="AA172" i="76"/>
  <c r="Y172" i="76"/>
  <c r="X172" i="76"/>
  <c r="AK171" i="76"/>
  <c r="AJ171" i="76"/>
  <c r="AI171" i="76"/>
  <c r="AH171" i="76"/>
  <c r="AG171" i="76"/>
  <c r="AF171" i="76"/>
  <c r="AE171" i="76"/>
  <c r="AD171" i="76"/>
  <c r="AC171" i="76"/>
  <c r="AB171" i="76"/>
  <c r="AA171" i="76"/>
  <c r="Y171" i="76"/>
  <c r="X171" i="76"/>
  <c r="AK170" i="76"/>
  <c r="AJ170" i="76"/>
  <c r="AI170" i="76"/>
  <c r="AH170" i="76"/>
  <c r="AG170" i="76"/>
  <c r="AF170" i="76"/>
  <c r="AE170" i="76"/>
  <c r="AD170" i="76"/>
  <c r="AC170" i="76"/>
  <c r="AB170" i="76"/>
  <c r="AA170" i="76"/>
  <c r="Y170" i="76"/>
  <c r="X170" i="76"/>
  <c r="AK169" i="76"/>
  <c r="AJ169" i="76"/>
  <c r="AI169" i="76"/>
  <c r="AH169" i="76"/>
  <c r="AG169" i="76"/>
  <c r="AF169" i="76"/>
  <c r="AE169" i="76"/>
  <c r="AD169" i="76"/>
  <c r="AC169" i="76"/>
  <c r="AB169" i="76"/>
  <c r="AA169" i="76"/>
  <c r="Y169" i="76"/>
  <c r="X169" i="76"/>
  <c r="AK168" i="76"/>
  <c r="AJ168" i="76"/>
  <c r="AI168" i="76"/>
  <c r="AH168" i="76"/>
  <c r="AG168" i="76"/>
  <c r="AF168" i="76"/>
  <c r="AE168" i="76"/>
  <c r="AD168" i="76"/>
  <c r="AC168" i="76"/>
  <c r="AB168" i="76"/>
  <c r="AA168" i="76"/>
  <c r="Y168" i="76"/>
  <c r="X168" i="76"/>
  <c r="AK167" i="76"/>
  <c r="AJ167" i="76"/>
  <c r="AI167" i="76"/>
  <c r="AH167" i="76"/>
  <c r="AG167" i="76"/>
  <c r="AF167" i="76"/>
  <c r="AE167" i="76"/>
  <c r="AD167" i="76"/>
  <c r="AC167" i="76"/>
  <c r="AB167" i="76"/>
  <c r="AA167" i="76"/>
  <c r="Y167" i="76"/>
  <c r="X167" i="76"/>
  <c r="AK166" i="76"/>
  <c r="AJ166" i="76"/>
  <c r="AI166" i="76"/>
  <c r="AH166" i="76"/>
  <c r="AG166" i="76"/>
  <c r="AF166" i="76"/>
  <c r="AE166" i="76"/>
  <c r="AD166" i="76"/>
  <c r="AC166" i="76"/>
  <c r="AB166" i="76"/>
  <c r="AA166" i="76"/>
  <c r="Y166" i="76"/>
  <c r="X166" i="76"/>
  <c r="AK165" i="76"/>
  <c r="AJ165" i="76"/>
  <c r="AI165" i="76"/>
  <c r="AH165" i="76"/>
  <c r="AG165" i="76"/>
  <c r="AF165" i="76"/>
  <c r="AE165" i="76"/>
  <c r="AD165" i="76"/>
  <c r="AC165" i="76"/>
  <c r="AB165" i="76"/>
  <c r="AA165" i="76"/>
  <c r="Y165" i="76"/>
  <c r="X165" i="76"/>
  <c r="AK164" i="76"/>
  <c r="AJ164" i="76"/>
  <c r="AI164" i="76"/>
  <c r="AH164" i="76"/>
  <c r="AG164" i="76"/>
  <c r="AF164" i="76"/>
  <c r="AE164" i="76"/>
  <c r="AD164" i="76"/>
  <c r="AC164" i="76"/>
  <c r="AB164" i="76"/>
  <c r="AA164" i="76"/>
  <c r="Y164" i="76"/>
  <c r="X164" i="76"/>
  <c r="AK163" i="76"/>
  <c r="AJ163" i="76"/>
  <c r="AI163" i="76"/>
  <c r="AH163" i="76"/>
  <c r="AG163" i="76"/>
  <c r="AF163" i="76"/>
  <c r="AE163" i="76"/>
  <c r="AD163" i="76"/>
  <c r="AC163" i="76"/>
  <c r="AB163" i="76"/>
  <c r="AA163" i="76"/>
  <c r="Y163" i="76"/>
  <c r="X163" i="76"/>
  <c r="AK162" i="76"/>
  <c r="AJ162" i="76"/>
  <c r="AI162" i="76"/>
  <c r="AH162" i="76"/>
  <c r="AG162" i="76"/>
  <c r="AF162" i="76"/>
  <c r="AE162" i="76"/>
  <c r="AD162" i="76"/>
  <c r="AC162" i="76"/>
  <c r="AB162" i="76"/>
  <c r="AA162" i="76"/>
  <c r="Y162" i="76"/>
  <c r="X162" i="76"/>
  <c r="AK161" i="76"/>
  <c r="AJ161" i="76"/>
  <c r="AI161" i="76"/>
  <c r="AH161" i="76"/>
  <c r="AG161" i="76"/>
  <c r="AF161" i="76"/>
  <c r="AE161" i="76"/>
  <c r="AD161" i="76"/>
  <c r="AC161" i="76"/>
  <c r="AB161" i="76"/>
  <c r="AA161" i="76"/>
  <c r="Y161" i="76"/>
  <c r="X161" i="76"/>
  <c r="AK160" i="76"/>
  <c r="AJ160" i="76"/>
  <c r="AI160" i="76"/>
  <c r="AH160" i="76"/>
  <c r="AG160" i="76"/>
  <c r="AF160" i="76"/>
  <c r="AE160" i="76"/>
  <c r="AD160" i="76"/>
  <c r="AC160" i="76"/>
  <c r="AB160" i="76"/>
  <c r="AA160" i="76"/>
  <c r="Y160" i="76"/>
  <c r="X160" i="76"/>
  <c r="AK159" i="76"/>
  <c r="AJ159" i="76"/>
  <c r="AI159" i="76"/>
  <c r="AH159" i="76"/>
  <c r="AG159" i="76"/>
  <c r="AF159" i="76"/>
  <c r="AE159" i="76"/>
  <c r="AD159" i="76"/>
  <c r="AC159" i="76"/>
  <c r="AB159" i="76"/>
  <c r="AA159" i="76"/>
  <c r="Y159" i="76"/>
  <c r="X159" i="76"/>
  <c r="AK158" i="76"/>
  <c r="AJ158" i="76"/>
  <c r="AI158" i="76"/>
  <c r="AH158" i="76"/>
  <c r="AG158" i="76"/>
  <c r="AF158" i="76"/>
  <c r="AE158" i="76"/>
  <c r="AD158" i="76"/>
  <c r="AC158" i="76"/>
  <c r="AB158" i="76"/>
  <c r="AA158" i="76"/>
  <c r="Y158" i="76"/>
  <c r="X158" i="76"/>
  <c r="AK157" i="76"/>
  <c r="AJ157" i="76"/>
  <c r="AI157" i="76"/>
  <c r="AH157" i="76"/>
  <c r="AG157" i="76"/>
  <c r="AF157" i="76"/>
  <c r="AE157" i="76"/>
  <c r="AD157" i="76"/>
  <c r="AC157" i="76"/>
  <c r="AB157" i="76"/>
  <c r="AA157" i="76"/>
  <c r="Y157" i="76"/>
  <c r="X157" i="76"/>
  <c r="AK156" i="76"/>
  <c r="AJ156" i="76"/>
  <c r="AI156" i="76"/>
  <c r="AH156" i="76"/>
  <c r="AG156" i="76"/>
  <c r="AF156" i="76"/>
  <c r="AE156" i="76"/>
  <c r="AD156" i="76"/>
  <c r="AC156" i="76"/>
  <c r="AB156" i="76"/>
  <c r="AA156" i="76"/>
  <c r="Y156" i="76"/>
  <c r="X156" i="76"/>
  <c r="AK155" i="76"/>
  <c r="AJ155" i="76"/>
  <c r="AI155" i="76"/>
  <c r="AH155" i="76"/>
  <c r="AG155" i="76"/>
  <c r="AF155" i="76"/>
  <c r="AE155" i="76"/>
  <c r="AD155" i="76"/>
  <c r="AC155" i="76"/>
  <c r="AB155" i="76"/>
  <c r="AA155" i="76"/>
  <c r="Y155" i="76"/>
  <c r="X155" i="76"/>
  <c r="AK154" i="76"/>
  <c r="AJ154" i="76"/>
  <c r="AI154" i="76"/>
  <c r="AH154" i="76"/>
  <c r="AG154" i="76"/>
  <c r="AF154" i="76"/>
  <c r="AE154" i="76"/>
  <c r="AD154" i="76"/>
  <c r="AC154" i="76"/>
  <c r="AB154" i="76"/>
  <c r="AA154" i="76"/>
  <c r="Y154" i="76"/>
  <c r="X154" i="76"/>
  <c r="AK153" i="76"/>
  <c r="AJ153" i="76"/>
  <c r="AI153" i="76"/>
  <c r="AH153" i="76"/>
  <c r="AG153" i="76"/>
  <c r="AF153" i="76"/>
  <c r="AE153" i="76"/>
  <c r="AD153" i="76"/>
  <c r="AC153" i="76"/>
  <c r="AB153" i="76"/>
  <c r="AA153" i="76"/>
  <c r="Y153" i="76"/>
  <c r="X153" i="76"/>
  <c r="AK152" i="76"/>
  <c r="AJ152" i="76"/>
  <c r="AI152" i="76"/>
  <c r="AH152" i="76"/>
  <c r="AG152" i="76"/>
  <c r="AF152" i="76"/>
  <c r="AE152" i="76"/>
  <c r="AD152" i="76"/>
  <c r="AC152" i="76"/>
  <c r="AB152" i="76"/>
  <c r="AA152" i="76"/>
  <c r="Y152" i="76"/>
  <c r="X152" i="76"/>
  <c r="AK151" i="76"/>
  <c r="AJ151" i="76"/>
  <c r="AI151" i="76"/>
  <c r="AH151" i="76"/>
  <c r="AG151" i="76"/>
  <c r="AF151" i="76"/>
  <c r="AE151" i="76"/>
  <c r="AD151" i="76"/>
  <c r="AC151" i="76"/>
  <c r="AB151" i="76"/>
  <c r="AA151" i="76"/>
  <c r="Y151" i="76"/>
  <c r="X151" i="76"/>
  <c r="AK150" i="76"/>
  <c r="AJ150" i="76"/>
  <c r="AI150" i="76"/>
  <c r="AH150" i="76"/>
  <c r="AG150" i="76"/>
  <c r="AF150" i="76"/>
  <c r="AE150" i="76"/>
  <c r="AD150" i="76"/>
  <c r="AC150" i="76"/>
  <c r="AB150" i="76"/>
  <c r="AA150" i="76"/>
  <c r="Y150" i="76"/>
  <c r="X150" i="76"/>
  <c r="AK149" i="76"/>
  <c r="AJ149" i="76"/>
  <c r="AI149" i="76"/>
  <c r="AH149" i="76"/>
  <c r="AG149" i="76"/>
  <c r="AF149" i="76"/>
  <c r="AE149" i="76"/>
  <c r="AD149" i="76"/>
  <c r="AC149" i="76"/>
  <c r="AB149" i="76"/>
  <c r="AA149" i="76"/>
  <c r="Y149" i="76"/>
  <c r="X149" i="76"/>
  <c r="AK148" i="76"/>
  <c r="AJ148" i="76"/>
  <c r="AI148" i="76"/>
  <c r="AH148" i="76"/>
  <c r="AG148" i="76"/>
  <c r="AF148" i="76"/>
  <c r="AE148" i="76"/>
  <c r="AD148" i="76"/>
  <c r="AC148" i="76"/>
  <c r="AB148" i="76"/>
  <c r="AA148" i="76"/>
  <c r="Y148" i="76"/>
  <c r="X148" i="76"/>
  <c r="AK147" i="76"/>
  <c r="AJ147" i="76"/>
  <c r="AI147" i="76"/>
  <c r="AH147" i="76"/>
  <c r="AG147" i="76"/>
  <c r="AF147" i="76"/>
  <c r="AE147" i="76"/>
  <c r="AD147" i="76"/>
  <c r="AC147" i="76"/>
  <c r="AB147" i="76"/>
  <c r="AA147" i="76"/>
  <c r="Y147" i="76"/>
  <c r="X147" i="76"/>
  <c r="AK146" i="76"/>
  <c r="AJ146" i="76"/>
  <c r="AI146" i="76"/>
  <c r="AH146" i="76"/>
  <c r="AG146" i="76"/>
  <c r="AF146" i="76"/>
  <c r="AE146" i="76"/>
  <c r="AD146" i="76"/>
  <c r="AC146" i="76"/>
  <c r="AB146" i="76"/>
  <c r="AA146" i="76"/>
  <c r="Y146" i="76"/>
  <c r="X146" i="76"/>
  <c r="AK145" i="76"/>
  <c r="AJ145" i="76"/>
  <c r="AI145" i="76"/>
  <c r="AH145" i="76"/>
  <c r="AG145" i="76"/>
  <c r="AF145" i="76"/>
  <c r="AE145" i="76"/>
  <c r="AD145" i="76"/>
  <c r="AC145" i="76"/>
  <c r="AB145" i="76"/>
  <c r="AA145" i="76"/>
  <c r="Y145" i="76"/>
  <c r="X145" i="76"/>
  <c r="AK144" i="76"/>
  <c r="AJ144" i="76"/>
  <c r="AI144" i="76"/>
  <c r="AH144" i="76"/>
  <c r="AG144" i="76"/>
  <c r="AF144" i="76"/>
  <c r="AE144" i="76"/>
  <c r="AD144" i="76"/>
  <c r="AC144" i="76"/>
  <c r="AB144" i="76"/>
  <c r="AA144" i="76"/>
  <c r="Y144" i="76"/>
  <c r="X144" i="76"/>
  <c r="AK143" i="76"/>
  <c r="AJ143" i="76"/>
  <c r="AI143" i="76"/>
  <c r="AH143" i="76"/>
  <c r="AG143" i="76"/>
  <c r="AF143" i="76"/>
  <c r="AE143" i="76"/>
  <c r="AD143" i="76"/>
  <c r="AC143" i="76"/>
  <c r="AB143" i="76"/>
  <c r="AA143" i="76"/>
  <c r="Y143" i="76"/>
  <c r="X143" i="76"/>
  <c r="AK142" i="76"/>
  <c r="AJ142" i="76"/>
  <c r="AI142" i="76"/>
  <c r="AH142" i="76"/>
  <c r="AG142" i="76"/>
  <c r="AF142" i="76"/>
  <c r="AE142" i="76"/>
  <c r="AD142" i="76"/>
  <c r="AC142" i="76"/>
  <c r="AB142" i="76"/>
  <c r="AA142" i="76"/>
  <c r="Y142" i="76"/>
  <c r="X142" i="76"/>
  <c r="AK141" i="76"/>
  <c r="AJ141" i="76"/>
  <c r="AI141" i="76"/>
  <c r="AH141" i="76"/>
  <c r="AG141" i="76"/>
  <c r="AF141" i="76"/>
  <c r="AE141" i="76"/>
  <c r="AD141" i="76"/>
  <c r="AC141" i="76"/>
  <c r="AB141" i="76"/>
  <c r="AA141" i="76"/>
  <c r="Y141" i="76"/>
  <c r="X141" i="76"/>
  <c r="AK140" i="76"/>
  <c r="AJ140" i="76"/>
  <c r="AI140" i="76"/>
  <c r="AH140" i="76"/>
  <c r="AG140" i="76"/>
  <c r="AF140" i="76"/>
  <c r="AE140" i="76"/>
  <c r="AD140" i="76"/>
  <c r="AC140" i="76"/>
  <c r="AB140" i="76"/>
  <c r="AA140" i="76"/>
  <c r="Y140" i="76"/>
  <c r="X140" i="76"/>
  <c r="AK139" i="76"/>
  <c r="AJ139" i="76"/>
  <c r="AI139" i="76"/>
  <c r="AH139" i="76"/>
  <c r="AG139" i="76"/>
  <c r="AF139" i="76"/>
  <c r="AE139" i="76"/>
  <c r="AD139" i="76"/>
  <c r="AC139" i="76"/>
  <c r="AB139" i="76"/>
  <c r="AA139" i="76"/>
  <c r="Y139" i="76"/>
  <c r="X139" i="76"/>
  <c r="AK138" i="76"/>
  <c r="AJ138" i="76"/>
  <c r="AI138" i="76"/>
  <c r="AH138" i="76"/>
  <c r="AG138" i="76"/>
  <c r="AF138" i="76"/>
  <c r="AE138" i="76"/>
  <c r="AD138" i="76"/>
  <c r="AC138" i="76"/>
  <c r="AB138" i="76"/>
  <c r="AA138" i="76"/>
  <c r="Y138" i="76"/>
  <c r="X138" i="76"/>
  <c r="AK137" i="76"/>
  <c r="AJ137" i="76"/>
  <c r="AI137" i="76"/>
  <c r="AH137" i="76"/>
  <c r="AG137" i="76"/>
  <c r="AF137" i="76"/>
  <c r="AE137" i="76"/>
  <c r="AD137" i="76"/>
  <c r="AC137" i="76"/>
  <c r="AB137" i="76"/>
  <c r="AA137" i="76"/>
  <c r="Y137" i="76"/>
  <c r="X137" i="76"/>
  <c r="AK136" i="76"/>
  <c r="AJ136" i="76"/>
  <c r="AI136" i="76"/>
  <c r="AH136" i="76"/>
  <c r="AG136" i="76"/>
  <c r="AF136" i="76"/>
  <c r="AE136" i="76"/>
  <c r="AD136" i="76"/>
  <c r="AC136" i="76"/>
  <c r="AB136" i="76"/>
  <c r="AA136" i="76"/>
  <c r="Y136" i="76"/>
  <c r="X136" i="76"/>
  <c r="AK135" i="76"/>
  <c r="AJ135" i="76"/>
  <c r="AI135" i="76"/>
  <c r="AH135" i="76"/>
  <c r="AG135" i="76"/>
  <c r="AF135" i="76"/>
  <c r="AE135" i="76"/>
  <c r="AD135" i="76"/>
  <c r="AC135" i="76"/>
  <c r="AB135" i="76"/>
  <c r="AA135" i="76"/>
  <c r="Y135" i="76"/>
  <c r="X135" i="76"/>
  <c r="AK134" i="76"/>
  <c r="AJ134" i="76"/>
  <c r="AI134" i="76"/>
  <c r="AH134" i="76"/>
  <c r="AG134" i="76"/>
  <c r="AF134" i="76"/>
  <c r="AE134" i="76"/>
  <c r="AD134" i="76"/>
  <c r="AC134" i="76"/>
  <c r="AB134" i="76"/>
  <c r="AA134" i="76"/>
  <c r="Y134" i="76"/>
  <c r="X134" i="76"/>
  <c r="AK133" i="76"/>
  <c r="AJ133" i="76"/>
  <c r="AI133" i="76"/>
  <c r="AH133" i="76"/>
  <c r="AG133" i="76"/>
  <c r="AF133" i="76"/>
  <c r="AE133" i="76"/>
  <c r="AD133" i="76"/>
  <c r="AC133" i="76"/>
  <c r="AB133" i="76"/>
  <c r="AA133" i="76"/>
  <c r="Y133" i="76"/>
  <c r="X133" i="76"/>
  <c r="AK132" i="76"/>
  <c r="AJ132" i="76"/>
  <c r="AI132" i="76"/>
  <c r="AH132" i="76"/>
  <c r="AG132" i="76"/>
  <c r="AF132" i="76"/>
  <c r="AE132" i="76"/>
  <c r="AD132" i="76"/>
  <c r="AC132" i="76"/>
  <c r="AB132" i="76"/>
  <c r="AA132" i="76"/>
  <c r="Y132" i="76"/>
  <c r="X132" i="76"/>
  <c r="AK131" i="76"/>
  <c r="AJ131" i="76"/>
  <c r="AI131" i="76"/>
  <c r="AH131" i="76"/>
  <c r="AG131" i="76"/>
  <c r="AF131" i="76"/>
  <c r="AE131" i="76"/>
  <c r="AD131" i="76"/>
  <c r="AC131" i="76"/>
  <c r="AB131" i="76"/>
  <c r="AA131" i="76"/>
  <c r="Y131" i="76"/>
  <c r="X131" i="76"/>
  <c r="AK130" i="76"/>
  <c r="AJ130" i="76"/>
  <c r="AI130" i="76"/>
  <c r="AH130" i="76"/>
  <c r="AG130" i="76"/>
  <c r="AF130" i="76"/>
  <c r="AE130" i="76"/>
  <c r="AD130" i="76"/>
  <c r="AC130" i="76"/>
  <c r="AB130" i="76"/>
  <c r="AA130" i="76"/>
  <c r="Y130" i="76"/>
  <c r="X130" i="76"/>
  <c r="AK129" i="76"/>
  <c r="AJ129" i="76"/>
  <c r="AI129" i="76"/>
  <c r="AH129" i="76"/>
  <c r="AG129" i="76"/>
  <c r="AF129" i="76"/>
  <c r="AE129" i="76"/>
  <c r="AD129" i="76"/>
  <c r="AC129" i="76"/>
  <c r="AB129" i="76"/>
  <c r="AA129" i="76"/>
  <c r="Y129" i="76"/>
  <c r="X129" i="76"/>
  <c r="AK128" i="76"/>
  <c r="AJ128" i="76"/>
  <c r="AI128" i="76"/>
  <c r="AH128" i="76"/>
  <c r="AG128" i="76"/>
  <c r="AF128" i="76"/>
  <c r="AE128" i="76"/>
  <c r="AD128" i="76"/>
  <c r="AC128" i="76"/>
  <c r="AB128" i="76"/>
  <c r="AA128" i="76"/>
  <c r="Y128" i="76"/>
  <c r="X128" i="76"/>
  <c r="AK127" i="76"/>
  <c r="AJ127" i="76"/>
  <c r="AI127" i="76"/>
  <c r="AH127" i="76"/>
  <c r="AG127" i="76"/>
  <c r="AF127" i="76"/>
  <c r="AE127" i="76"/>
  <c r="AD127" i="76"/>
  <c r="AC127" i="76"/>
  <c r="AB127" i="76"/>
  <c r="AA127" i="76"/>
  <c r="Y127" i="76"/>
  <c r="X127" i="76"/>
  <c r="AK126" i="76"/>
  <c r="AJ126" i="76"/>
  <c r="AI126" i="76"/>
  <c r="AH126" i="76"/>
  <c r="AG126" i="76"/>
  <c r="AF126" i="76"/>
  <c r="AE126" i="76"/>
  <c r="AD126" i="76"/>
  <c r="AC126" i="76"/>
  <c r="AB126" i="76"/>
  <c r="AA126" i="76"/>
  <c r="Y126" i="76"/>
  <c r="X126" i="76"/>
  <c r="AK125" i="76"/>
  <c r="AJ125" i="76"/>
  <c r="AI125" i="76"/>
  <c r="AH125" i="76"/>
  <c r="AG125" i="76"/>
  <c r="AF125" i="76"/>
  <c r="AE125" i="76"/>
  <c r="AD125" i="76"/>
  <c r="AC125" i="76"/>
  <c r="AB125" i="76"/>
  <c r="AA125" i="76"/>
  <c r="Y125" i="76"/>
  <c r="X125" i="76"/>
  <c r="AK124" i="76"/>
  <c r="AJ124" i="76"/>
  <c r="AI124" i="76"/>
  <c r="AH124" i="76"/>
  <c r="AG124" i="76"/>
  <c r="AF124" i="76"/>
  <c r="AE124" i="76"/>
  <c r="AD124" i="76"/>
  <c r="AC124" i="76"/>
  <c r="AB124" i="76"/>
  <c r="AA124" i="76"/>
  <c r="Y124" i="76"/>
  <c r="X124" i="76"/>
  <c r="AK123" i="76"/>
  <c r="AJ123" i="76"/>
  <c r="AI123" i="76"/>
  <c r="AH123" i="76"/>
  <c r="AG123" i="76"/>
  <c r="AF123" i="76"/>
  <c r="AE123" i="76"/>
  <c r="AD123" i="76"/>
  <c r="AC123" i="76"/>
  <c r="AB123" i="76"/>
  <c r="AA123" i="76"/>
  <c r="Y123" i="76"/>
  <c r="X123" i="76"/>
  <c r="AK122" i="76"/>
  <c r="AJ122" i="76"/>
  <c r="AI122" i="76"/>
  <c r="AH122" i="76"/>
  <c r="AG122" i="76"/>
  <c r="AF122" i="76"/>
  <c r="AE122" i="76"/>
  <c r="AD122" i="76"/>
  <c r="AC122" i="76"/>
  <c r="AB122" i="76"/>
  <c r="AA122" i="76"/>
  <c r="Y122" i="76"/>
  <c r="X122" i="76"/>
  <c r="AK121" i="76"/>
  <c r="AJ121" i="76"/>
  <c r="AI121" i="76"/>
  <c r="AH121" i="76"/>
  <c r="AG121" i="76"/>
  <c r="AF121" i="76"/>
  <c r="AE121" i="76"/>
  <c r="AD121" i="76"/>
  <c r="AC121" i="76"/>
  <c r="AB121" i="76"/>
  <c r="AA121" i="76"/>
  <c r="Y121" i="76"/>
  <c r="X121" i="76"/>
  <c r="AK120" i="76"/>
  <c r="AJ120" i="76"/>
  <c r="AI120" i="76"/>
  <c r="AH120" i="76"/>
  <c r="AG120" i="76"/>
  <c r="AF120" i="76"/>
  <c r="AE120" i="76"/>
  <c r="AD120" i="76"/>
  <c r="AC120" i="76"/>
  <c r="AB120" i="76"/>
  <c r="AA120" i="76"/>
  <c r="Y120" i="76"/>
  <c r="X120" i="76"/>
  <c r="AK119" i="76"/>
  <c r="AJ119" i="76"/>
  <c r="AI119" i="76"/>
  <c r="AH119" i="76"/>
  <c r="AG119" i="76"/>
  <c r="AF119" i="76"/>
  <c r="AE119" i="76"/>
  <c r="AD119" i="76"/>
  <c r="AC119" i="76"/>
  <c r="AB119" i="76"/>
  <c r="AA119" i="76"/>
  <c r="Y119" i="76"/>
  <c r="X119" i="76"/>
  <c r="AK118" i="76"/>
  <c r="AJ118" i="76"/>
  <c r="AI118" i="76"/>
  <c r="AH118" i="76"/>
  <c r="AG118" i="76"/>
  <c r="AF118" i="76"/>
  <c r="AE118" i="76"/>
  <c r="AD118" i="76"/>
  <c r="AC118" i="76"/>
  <c r="AB118" i="76"/>
  <c r="AA118" i="76"/>
  <c r="Y118" i="76"/>
  <c r="X118" i="76"/>
  <c r="AK117" i="76"/>
  <c r="AJ117" i="76"/>
  <c r="AI117" i="76"/>
  <c r="AH117" i="76"/>
  <c r="AG117" i="76"/>
  <c r="AF117" i="76"/>
  <c r="AE117" i="76"/>
  <c r="AD117" i="76"/>
  <c r="AC117" i="76"/>
  <c r="AB117" i="76"/>
  <c r="AA117" i="76"/>
  <c r="Y117" i="76"/>
  <c r="X117" i="76"/>
  <c r="AK116" i="76"/>
  <c r="AJ116" i="76"/>
  <c r="AI116" i="76"/>
  <c r="AH116" i="76"/>
  <c r="AG116" i="76"/>
  <c r="AF116" i="76"/>
  <c r="AE116" i="76"/>
  <c r="AD116" i="76"/>
  <c r="AC116" i="76"/>
  <c r="AB116" i="76"/>
  <c r="AA116" i="76"/>
  <c r="Y116" i="76"/>
  <c r="X116" i="76"/>
  <c r="AK115" i="76"/>
  <c r="AJ115" i="76"/>
  <c r="AI115" i="76"/>
  <c r="AH115" i="76"/>
  <c r="AG115" i="76"/>
  <c r="AF115" i="76"/>
  <c r="AE115" i="76"/>
  <c r="AD115" i="76"/>
  <c r="AC115" i="76"/>
  <c r="AB115" i="76"/>
  <c r="AA115" i="76"/>
  <c r="Y115" i="76"/>
  <c r="X115" i="76"/>
  <c r="AK114" i="76"/>
  <c r="AJ114" i="76"/>
  <c r="AI114" i="76"/>
  <c r="AH114" i="76"/>
  <c r="AG114" i="76"/>
  <c r="AF114" i="76"/>
  <c r="AE114" i="76"/>
  <c r="AD114" i="76"/>
  <c r="AC114" i="76"/>
  <c r="AB114" i="76"/>
  <c r="AA114" i="76"/>
  <c r="Y114" i="76"/>
  <c r="X114" i="76"/>
  <c r="AK113" i="76"/>
  <c r="AJ113" i="76"/>
  <c r="AI113" i="76"/>
  <c r="AH113" i="76"/>
  <c r="AG113" i="76"/>
  <c r="AF113" i="76"/>
  <c r="AE113" i="76"/>
  <c r="AD113" i="76"/>
  <c r="AC113" i="76"/>
  <c r="AB113" i="76"/>
  <c r="AA113" i="76"/>
  <c r="Y113" i="76"/>
  <c r="X113" i="76"/>
  <c r="AK112" i="76"/>
  <c r="AJ112" i="76"/>
  <c r="AI112" i="76"/>
  <c r="AH112" i="76"/>
  <c r="AG112" i="76"/>
  <c r="AF112" i="76"/>
  <c r="AE112" i="76"/>
  <c r="AD112" i="76"/>
  <c r="AC112" i="76"/>
  <c r="AB112" i="76"/>
  <c r="AA112" i="76"/>
  <c r="Y112" i="76"/>
  <c r="X112" i="76"/>
  <c r="AK111" i="76"/>
  <c r="AJ111" i="76"/>
  <c r="AI111" i="76"/>
  <c r="AH111" i="76"/>
  <c r="AG111" i="76"/>
  <c r="AF111" i="76"/>
  <c r="AE111" i="76"/>
  <c r="AD111" i="76"/>
  <c r="AC111" i="76"/>
  <c r="AB111" i="76"/>
  <c r="AA111" i="76"/>
  <c r="Y111" i="76"/>
  <c r="X111" i="76"/>
  <c r="AK110" i="76"/>
  <c r="AJ110" i="76"/>
  <c r="AI110" i="76"/>
  <c r="AH110" i="76"/>
  <c r="AG110" i="76"/>
  <c r="AF110" i="76"/>
  <c r="AE110" i="76"/>
  <c r="AD110" i="76"/>
  <c r="AC110" i="76"/>
  <c r="AB110" i="76"/>
  <c r="AA110" i="76"/>
  <c r="Y110" i="76"/>
  <c r="X110" i="76"/>
  <c r="AK109" i="76"/>
  <c r="AJ109" i="76"/>
  <c r="AI109" i="76"/>
  <c r="AH109" i="76"/>
  <c r="AG109" i="76"/>
  <c r="AF109" i="76"/>
  <c r="AE109" i="76"/>
  <c r="AD109" i="76"/>
  <c r="AC109" i="76"/>
  <c r="AB109" i="76"/>
  <c r="AA109" i="76"/>
  <c r="Y109" i="76"/>
  <c r="X109" i="76"/>
  <c r="AK108" i="76"/>
  <c r="AJ108" i="76"/>
  <c r="AI108" i="76"/>
  <c r="AH108" i="76"/>
  <c r="AG108" i="76"/>
  <c r="AF108" i="76"/>
  <c r="AE108" i="76"/>
  <c r="AD108" i="76"/>
  <c r="AC108" i="76"/>
  <c r="AB108" i="76"/>
  <c r="AA108" i="76"/>
  <c r="Y108" i="76"/>
  <c r="X108" i="76"/>
  <c r="AK107" i="76"/>
  <c r="AJ107" i="76"/>
  <c r="AI107" i="76"/>
  <c r="AH107" i="76"/>
  <c r="AG107" i="76"/>
  <c r="AF107" i="76"/>
  <c r="AE107" i="76"/>
  <c r="AD107" i="76"/>
  <c r="AC107" i="76"/>
  <c r="AB107" i="76"/>
  <c r="AA107" i="76"/>
  <c r="Y107" i="76"/>
  <c r="X107" i="76"/>
  <c r="AK106" i="76"/>
  <c r="AJ106" i="76"/>
  <c r="AI106" i="76"/>
  <c r="AH106" i="76"/>
  <c r="AG106" i="76"/>
  <c r="AF106" i="76"/>
  <c r="AE106" i="76"/>
  <c r="AD106" i="76"/>
  <c r="AC106" i="76"/>
  <c r="AB106" i="76"/>
  <c r="AA106" i="76"/>
  <c r="Y106" i="76"/>
  <c r="X106" i="76"/>
  <c r="AK105" i="76"/>
  <c r="AJ105" i="76"/>
  <c r="AI105" i="76"/>
  <c r="AH105" i="76"/>
  <c r="AG105" i="76"/>
  <c r="AF105" i="76"/>
  <c r="AE105" i="76"/>
  <c r="AD105" i="76"/>
  <c r="AC105" i="76"/>
  <c r="AB105" i="76"/>
  <c r="AA105" i="76"/>
  <c r="Y105" i="76"/>
  <c r="X105" i="76"/>
  <c r="AK104" i="76"/>
  <c r="AJ104" i="76"/>
  <c r="AI104" i="76"/>
  <c r="AH104" i="76"/>
  <c r="AG104" i="76"/>
  <c r="AF104" i="76"/>
  <c r="AE104" i="76"/>
  <c r="AD104" i="76"/>
  <c r="AC104" i="76"/>
  <c r="AB104" i="76"/>
  <c r="AA104" i="76"/>
  <c r="Y104" i="76"/>
  <c r="X104" i="76"/>
  <c r="AK103" i="76"/>
  <c r="AJ103" i="76"/>
  <c r="AI103" i="76"/>
  <c r="AH103" i="76"/>
  <c r="AG103" i="76"/>
  <c r="AF103" i="76"/>
  <c r="AE103" i="76"/>
  <c r="AD103" i="76"/>
  <c r="AC103" i="76"/>
  <c r="AB103" i="76"/>
  <c r="AA103" i="76"/>
  <c r="Y103" i="76"/>
  <c r="X103" i="76"/>
  <c r="AK102" i="76"/>
  <c r="AJ102" i="76"/>
  <c r="AI102" i="76"/>
  <c r="AH102" i="76"/>
  <c r="AG102" i="76"/>
  <c r="AF102" i="76"/>
  <c r="AE102" i="76"/>
  <c r="AD102" i="76"/>
  <c r="AC102" i="76"/>
  <c r="AB102" i="76"/>
  <c r="AA102" i="76"/>
  <c r="Y102" i="76"/>
  <c r="X102" i="76"/>
  <c r="AK101" i="76"/>
  <c r="AJ101" i="76"/>
  <c r="AI101" i="76"/>
  <c r="AH101" i="76"/>
  <c r="AG101" i="76"/>
  <c r="AF101" i="76"/>
  <c r="AE101" i="76"/>
  <c r="AD101" i="76"/>
  <c r="AC101" i="76"/>
  <c r="AB101" i="76"/>
  <c r="AA101" i="76"/>
  <c r="Y101" i="76"/>
  <c r="X101" i="76"/>
  <c r="AK100" i="76"/>
  <c r="AJ100" i="76"/>
  <c r="AI100" i="76"/>
  <c r="AH100" i="76"/>
  <c r="AG100" i="76"/>
  <c r="AF100" i="76"/>
  <c r="AE100" i="76"/>
  <c r="AD100" i="76"/>
  <c r="AC100" i="76"/>
  <c r="AB100" i="76"/>
  <c r="AA100" i="76"/>
  <c r="Y100" i="76"/>
  <c r="X100" i="76"/>
  <c r="AK99" i="76"/>
  <c r="AJ99" i="76"/>
  <c r="AI99" i="76"/>
  <c r="AH99" i="76"/>
  <c r="AG99" i="76"/>
  <c r="AF99" i="76"/>
  <c r="AE99" i="76"/>
  <c r="AD99" i="76"/>
  <c r="AC99" i="76"/>
  <c r="AB99" i="76"/>
  <c r="AA99" i="76"/>
  <c r="Y99" i="76"/>
  <c r="X99" i="76"/>
  <c r="AK98" i="76"/>
  <c r="AJ98" i="76"/>
  <c r="AI98" i="76"/>
  <c r="AH98" i="76"/>
  <c r="AG98" i="76"/>
  <c r="AF98" i="76"/>
  <c r="AE98" i="76"/>
  <c r="AD98" i="76"/>
  <c r="AC98" i="76"/>
  <c r="AB98" i="76"/>
  <c r="AA98" i="76"/>
  <c r="Y98" i="76"/>
  <c r="X98" i="76"/>
  <c r="AK97" i="76"/>
  <c r="AJ97" i="76"/>
  <c r="AI97" i="76"/>
  <c r="AH97" i="76"/>
  <c r="AG97" i="76"/>
  <c r="AF97" i="76"/>
  <c r="AE97" i="76"/>
  <c r="AD97" i="76"/>
  <c r="AC97" i="76"/>
  <c r="AB97" i="76"/>
  <c r="AA97" i="76"/>
  <c r="Y97" i="76"/>
  <c r="X97" i="76"/>
  <c r="AK96" i="76"/>
  <c r="AJ96" i="76"/>
  <c r="AI96" i="76"/>
  <c r="AH96" i="76"/>
  <c r="AG96" i="76"/>
  <c r="AF96" i="76"/>
  <c r="AE96" i="76"/>
  <c r="AD96" i="76"/>
  <c r="AC96" i="76"/>
  <c r="AB96" i="76"/>
  <c r="AA96" i="76"/>
  <c r="Y96" i="76"/>
  <c r="X96" i="76"/>
  <c r="AK95" i="76"/>
  <c r="AJ95" i="76"/>
  <c r="AI95" i="76"/>
  <c r="AH95" i="76"/>
  <c r="AG95" i="76"/>
  <c r="AF95" i="76"/>
  <c r="AE95" i="76"/>
  <c r="AD95" i="76"/>
  <c r="AC95" i="76"/>
  <c r="AB95" i="76"/>
  <c r="AA95" i="76"/>
  <c r="Y95" i="76"/>
  <c r="X95" i="76"/>
  <c r="AK94" i="76"/>
  <c r="AJ94" i="76"/>
  <c r="AI94" i="76"/>
  <c r="AH94" i="76"/>
  <c r="AG94" i="76"/>
  <c r="AF94" i="76"/>
  <c r="AE94" i="76"/>
  <c r="AD94" i="76"/>
  <c r="AC94" i="76"/>
  <c r="AB94" i="76"/>
  <c r="AA94" i="76"/>
  <c r="Y94" i="76"/>
  <c r="X94" i="76"/>
  <c r="AK93" i="76"/>
  <c r="AJ93" i="76"/>
  <c r="AI93" i="76"/>
  <c r="AH93" i="76"/>
  <c r="AG93" i="76"/>
  <c r="AF93" i="76"/>
  <c r="AE93" i="76"/>
  <c r="AD93" i="76"/>
  <c r="AC93" i="76"/>
  <c r="AB93" i="76"/>
  <c r="AA93" i="76"/>
  <c r="Y93" i="76"/>
  <c r="X93" i="76"/>
  <c r="AK92" i="76"/>
  <c r="AJ92" i="76"/>
  <c r="AI92" i="76"/>
  <c r="AH92" i="76"/>
  <c r="AG92" i="76"/>
  <c r="AF92" i="76"/>
  <c r="AE92" i="76"/>
  <c r="AD92" i="76"/>
  <c r="AC92" i="76"/>
  <c r="AB92" i="76"/>
  <c r="AA92" i="76"/>
  <c r="Y92" i="76"/>
  <c r="X92" i="76"/>
  <c r="AK91" i="76"/>
  <c r="AJ91" i="76"/>
  <c r="AI91" i="76"/>
  <c r="AH91" i="76"/>
  <c r="AG91" i="76"/>
  <c r="AF91" i="76"/>
  <c r="AE91" i="76"/>
  <c r="AD91" i="76"/>
  <c r="AC91" i="76"/>
  <c r="AB91" i="76"/>
  <c r="AA91" i="76"/>
  <c r="Y91" i="76"/>
  <c r="X91" i="76"/>
  <c r="AK90" i="76"/>
  <c r="AJ90" i="76"/>
  <c r="AI90" i="76"/>
  <c r="AH90" i="76"/>
  <c r="AG90" i="76"/>
  <c r="AF90" i="76"/>
  <c r="AE90" i="76"/>
  <c r="AD90" i="76"/>
  <c r="AC90" i="76"/>
  <c r="AB90" i="76"/>
  <c r="AA90" i="76"/>
  <c r="Y90" i="76"/>
  <c r="X90" i="76"/>
  <c r="AK89" i="76"/>
  <c r="AJ89" i="76"/>
  <c r="AI89" i="76"/>
  <c r="AH89" i="76"/>
  <c r="AG89" i="76"/>
  <c r="AF89" i="76"/>
  <c r="AE89" i="76"/>
  <c r="AD89" i="76"/>
  <c r="AC89" i="76"/>
  <c r="AB89" i="76"/>
  <c r="AA89" i="76"/>
  <c r="Y89" i="76"/>
  <c r="X89" i="76"/>
  <c r="AK88" i="76"/>
  <c r="AJ88" i="76"/>
  <c r="AI88" i="76"/>
  <c r="AH88" i="76"/>
  <c r="AG88" i="76"/>
  <c r="AF88" i="76"/>
  <c r="AE88" i="76"/>
  <c r="AD88" i="76"/>
  <c r="AC88" i="76"/>
  <c r="AB88" i="76"/>
  <c r="AA88" i="76"/>
  <c r="Y88" i="76"/>
  <c r="X88" i="76"/>
  <c r="AK87" i="76"/>
  <c r="AJ87" i="76"/>
  <c r="AI87" i="76"/>
  <c r="AH87" i="76"/>
  <c r="AG87" i="76"/>
  <c r="AF87" i="76"/>
  <c r="AE87" i="76"/>
  <c r="AD87" i="76"/>
  <c r="AC87" i="76"/>
  <c r="AB87" i="76"/>
  <c r="AA87" i="76"/>
  <c r="Y87" i="76"/>
  <c r="X87" i="76"/>
  <c r="AK86" i="76"/>
  <c r="AJ86" i="76"/>
  <c r="AI86" i="76"/>
  <c r="AH86" i="76"/>
  <c r="AG86" i="76"/>
  <c r="AF86" i="76"/>
  <c r="AE86" i="76"/>
  <c r="AD86" i="76"/>
  <c r="AC86" i="76"/>
  <c r="AB86" i="76"/>
  <c r="AA86" i="76"/>
  <c r="Y86" i="76"/>
  <c r="X86" i="76"/>
  <c r="AK85" i="76"/>
  <c r="AJ85" i="76"/>
  <c r="AI85" i="76"/>
  <c r="AH85" i="76"/>
  <c r="AG85" i="76"/>
  <c r="AF85" i="76"/>
  <c r="AE85" i="76"/>
  <c r="AD85" i="76"/>
  <c r="AC85" i="76"/>
  <c r="AB85" i="76"/>
  <c r="AA85" i="76"/>
  <c r="Y85" i="76"/>
  <c r="X85" i="76"/>
  <c r="AK84" i="76"/>
  <c r="AJ84" i="76"/>
  <c r="AI84" i="76"/>
  <c r="AH84" i="76"/>
  <c r="AG84" i="76"/>
  <c r="AF84" i="76"/>
  <c r="AE84" i="76"/>
  <c r="AD84" i="76"/>
  <c r="AC84" i="76"/>
  <c r="AB84" i="76"/>
  <c r="AA84" i="76"/>
  <c r="Y84" i="76"/>
  <c r="X84" i="76"/>
  <c r="AK83" i="76"/>
  <c r="AJ83" i="76"/>
  <c r="AI83" i="76"/>
  <c r="AH83" i="76"/>
  <c r="AG83" i="76"/>
  <c r="AF83" i="76"/>
  <c r="AE83" i="76"/>
  <c r="AD83" i="76"/>
  <c r="AC83" i="76"/>
  <c r="AB83" i="76"/>
  <c r="AA83" i="76"/>
  <c r="Y83" i="76"/>
  <c r="X83" i="76"/>
  <c r="AK82" i="76"/>
  <c r="AJ82" i="76"/>
  <c r="AI82" i="76"/>
  <c r="AH82" i="76"/>
  <c r="AG82" i="76"/>
  <c r="AF82" i="76"/>
  <c r="AE82" i="76"/>
  <c r="AD82" i="76"/>
  <c r="AC82" i="76"/>
  <c r="AB82" i="76"/>
  <c r="AA82" i="76"/>
  <c r="Y82" i="76"/>
  <c r="X82" i="76"/>
  <c r="AK81" i="76"/>
  <c r="AJ81" i="76"/>
  <c r="AI81" i="76"/>
  <c r="AH81" i="76"/>
  <c r="AG81" i="76"/>
  <c r="AF81" i="76"/>
  <c r="AE81" i="76"/>
  <c r="AD81" i="76"/>
  <c r="AC81" i="76"/>
  <c r="AB81" i="76"/>
  <c r="AA81" i="76"/>
  <c r="Y81" i="76"/>
  <c r="X81" i="76"/>
  <c r="AK80" i="76"/>
  <c r="AJ80" i="76"/>
  <c r="AI80" i="76"/>
  <c r="AH80" i="76"/>
  <c r="AG80" i="76"/>
  <c r="AF80" i="76"/>
  <c r="AE80" i="76"/>
  <c r="AD80" i="76"/>
  <c r="AC80" i="76"/>
  <c r="AB80" i="76"/>
  <c r="AA80" i="76"/>
  <c r="Y80" i="76"/>
  <c r="X80" i="76"/>
  <c r="AK79" i="76"/>
  <c r="AJ79" i="76"/>
  <c r="AI79" i="76"/>
  <c r="AH79" i="76"/>
  <c r="AG79" i="76"/>
  <c r="AF79" i="76"/>
  <c r="AE79" i="76"/>
  <c r="AD79" i="76"/>
  <c r="AC79" i="76"/>
  <c r="AB79" i="76"/>
  <c r="AA79" i="76"/>
  <c r="Y79" i="76"/>
  <c r="X79" i="76"/>
  <c r="AK78" i="76"/>
  <c r="AJ78" i="76"/>
  <c r="AI78" i="76"/>
  <c r="AH78" i="76"/>
  <c r="AG78" i="76"/>
  <c r="AF78" i="76"/>
  <c r="AE78" i="76"/>
  <c r="AD78" i="76"/>
  <c r="AC78" i="76"/>
  <c r="AB78" i="76"/>
  <c r="AA78" i="76"/>
  <c r="Y78" i="76"/>
  <c r="X78" i="76"/>
  <c r="AK77" i="76"/>
  <c r="AJ77" i="76"/>
  <c r="AI77" i="76"/>
  <c r="AH77" i="76"/>
  <c r="AG77" i="76"/>
  <c r="AF77" i="76"/>
  <c r="AE77" i="76"/>
  <c r="AD77" i="76"/>
  <c r="AC77" i="76"/>
  <c r="AB77" i="76"/>
  <c r="AA77" i="76"/>
  <c r="Y77" i="76"/>
  <c r="X77" i="76"/>
  <c r="AK76" i="76"/>
  <c r="AJ76" i="76"/>
  <c r="AI76" i="76"/>
  <c r="AH76" i="76"/>
  <c r="AG76" i="76"/>
  <c r="AF76" i="76"/>
  <c r="AE76" i="76"/>
  <c r="AD76" i="76"/>
  <c r="AC76" i="76"/>
  <c r="AB76" i="76"/>
  <c r="AA76" i="76"/>
  <c r="Y76" i="76"/>
  <c r="X76" i="76"/>
  <c r="AK75" i="76"/>
  <c r="AJ75" i="76"/>
  <c r="AI75" i="76"/>
  <c r="AH75" i="76"/>
  <c r="AG75" i="76"/>
  <c r="AF75" i="76"/>
  <c r="AE75" i="76"/>
  <c r="AD75" i="76"/>
  <c r="AC75" i="76"/>
  <c r="AB75" i="76"/>
  <c r="AA75" i="76"/>
  <c r="Y75" i="76"/>
  <c r="X75" i="76"/>
  <c r="AK74" i="76"/>
  <c r="AJ74" i="76"/>
  <c r="AI74" i="76"/>
  <c r="AH74" i="76"/>
  <c r="AG74" i="76"/>
  <c r="AF74" i="76"/>
  <c r="AE74" i="76"/>
  <c r="AD74" i="76"/>
  <c r="AC74" i="76"/>
  <c r="AB74" i="76"/>
  <c r="AA74" i="76"/>
  <c r="Y74" i="76"/>
  <c r="X74" i="76"/>
  <c r="AK73" i="76"/>
  <c r="AJ73" i="76"/>
  <c r="AI73" i="76"/>
  <c r="AH73" i="76"/>
  <c r="AG73" i="76"/>
  <c r="AF73" i="76"/>
  <c r="AE73" i="76"/>
  <c r="AD73" i="76"/>
  <c r="AC73" i="76"/>
  <c r="AB73" i="76"/>
  <c r="AA73" i="76"/>
  <c r="Y73" i="76"/>
  <c r="X73" i="76"/>
  <c r="AK72" i="76"/>
  <c r="AJ72" i="76"/>
  <c r="AI72" i="76"/>
  <c r="AH72" i="76"/>
  <c r="AG72" i="76"/>
  <c r="AF72" i="76"/>
  <c r="AE72" i="76"/>
  <c r="AD72" i="76"/>
  <c r="AC72" i="76"/>
  <c r="AB72" i="76"/>
  <c r="AA72" i="76"/>
  <c r="Y72" i="76"/>
  <c r="X72" i="76"/>
  <c r="AK71" i="76"/>
  <c r="AJ71" i="76"/>
  <c r="AI71" i="76"/>
  <c r="AH71" i="76"/>
  <c r="AG71" i="76"/>
  <c r="AF71" i="76"/>
  <c r="AE71" i="76"/>
  <c r="AD71" i="76"/>
  <c r="AC71" i="76"/>
  <c r="AB71" i="76"/>
  <c r="AA71" i="76"/>
  <c r="Y71" i="76"/>
  <c r="X71" i="76"/>
  <c r="AK70" i="76"/>
  <c r="AJ70" i="76"/>
  <c r="AI70" i="76"/>
  <c r="AH70" i="76"/>
  <c r="AG70" i="76"/>
  <c r="AF70" i="76"/>
  <c r="AE70" i="76"/>
  <c r="AD70" i="76"/>
  <c r="AC70" i="76"/>
  <c r="AB70" i="76"/>
  <c r="AA70" i="76"/>
  <c r="Y70" i="76"/>
  <c r="X70" i="76"/>
  <c r="AK69" i="76"/>
  <c r="AJ69" i="76"/>
  <c r="AI69" i="76"/>
  <c r="AH69" i="76"/>
  <c r="AG69" i="76"/>
  <c r="AF69" i="76"/>
  <c r="AE69" i="76"/>
  <c r="AD69" i="76"/>
  <c r="AC69" i="76"/>
  <c r="AB69" i="76"/>
  <c r="AA69" i="76"/>
  <c r="Y69" i="76"/>
  <c r="X69" i="76"/>
  <c r="AK68" i="76"/>
  <c r="AJ68" i="76"/>
  <c r="AI68" i="76"/>
  <c r="AH68" i="76"/>
  <c r="AG68" i="76"/>
  <c r="AF68" i="76"/>
  <c r="AE68" i="76"/>
  <c r="AD68" i="76"/>
  <c r="AC68" i="76"/>
  <c r="AB68" i="76"/>
  <c r="AA68" i="76"/>
  <c r="Y68" i="76"/>
  <c r="X68" i="76"/>
  <c r="AK67" i="76"/>
  <c r="AJ67" i="76"/>
  <c r="AI67" i="76"/>
  <c r="AH67" i="76"/>
  <c r="AG67" i="76"/>
  <c r="AF67" i="76"/>
  <c r="AE67" i="76"/>
  <c r="AD67" i="76"/>
  <c r="AC67" i="76"/>
  <c r="AB67" i="76"/>
  <c r="AA67" i="76"/>
  <c r="Y67" i="76"/>
  <c r="X67" i="76"/>
  <c r="AK66" i="76"/>
  <c r="AJ66" i="76"/>
  <c r="AI66" i="76"/>
  <c r="AH66" i="76"/>
  <c r="AG66" i="76"/>
  <c r="AF66" i="76"/>
  <c r="AE66" i="76"/>
  <c r="AD66" i="76"/>
  <c r="AC66" i="76"/>
  <c r="AB66" i="76"/>
  <c r="AA66" i="76"/>
  <c r="Y66" i="76"/>
  <c r="X66" i="76"/>
  <c r="AK65" i="76"/>
  <c r="AJ65" i="76"/>
  <c r="AI65" i="76"/>
  <c r="AH65" i="76"/>
  <c r="AG65" i="76"/>
  <c r="AF65" i="76"/>
  <c r="AE65" i="76"/>
  <c r="AD65" i="76"/>
  <c r="AC65" i="76"/>
  <c r="AB65" i="76"/>
  <c r="AA65" i="76"/>
  <c r="Y65" i="76"/>
  <c r="X65" i="76"/>
  <c r="AK64" i="76"/>
  <c r="AJ64" i="76"/>
  <c r="AI64" i="76"/>
  <c r="AH64" i="76"/>
  <c r="AG64" i="76"/>
  <c r="AF64" i="76"/>
  <c r="AE64" i="76"/>
  <c r="AD64" i="76"/>
  <c r="AC64" i="76"/>
  <c r="AB64" i="76"/>
  <c r="AA64" i="76"/>
  <c r="Y64" i="76"/>
  <c r="X64" i="76"/>
  <c r="AK63" i="76"/>
  <c r="AJ63" i="76"/>
  <c r="AI63" i="76"/>
  <c r="AH63" i="76"/>
  <c r="AG63" i="76"/>
  <c r="AF63" i="76"/>
  <c r="AE63" i="76"/>
  <c r="AD63" i="76"/>
  <c r="AC63" i="76"/>
  <c r="AB63" i="76"/>
  <c r="AA63" i="76"/>
  <c r="Y63" i="76"/>
  <c r="X63" i="76"/>
  <c r="AK62" i="76"/>
  <c r="AJ62" i="76"/>
  <c r="AI62" i="76"/>
  <c r="AH62" i="76"/>
  <c r="AG62" i="76"/>
  <c r="AF62" i="76"/>
  <c r="AE62" i="76"/>
  <c r="AD62" i="76"/>
  <c r="AC62" i="76"/>
  <c r="AB62" i="76"/>
  <c r="AA62" i="76"/>
  <c r="Y62" i="76"/>
  <c r="X62" i="76"/>
  <c r="AK61" i="76"/>
  <c r="AJ61" i="76"/>
  <c r="AI61" i="76"/>
  <c r="AH61" i="76"/>
  <c r="AG61" i="76"/>
  <c r="AF61" i="76"/>
  <c r="AE61" i="76"/>
  <c r="AD61" i="76"/>
  <c r="AC61" i="76"/>
  <c r="AB61" i="76"/>
  <c r="AA61" i="76"/>
  <c r="Y61" i="76"/>
  <c r="X61" i="76"/>
  <c r="AK60" i="76"/>
  <c r="AJ60" i="76"/>
  <c r="AI60" i="76"/>
  <c r="AH60" i="76"/>
  <c r="AG60" i="76"/>
  <c r="AF60" i="76"/>
  <c r="AE60" i="76"/>
  <c r="AD60" i="76"/>
  <c r="AC60" i="76"/>
  <c r="AB60" i="76"/>
  <c r="AA60" i="76"/>
  <c r="Y60" i="76"/>
  <c r="X60" i="76"/>
  <c r="AK59" i="76"/>
  <c r="AJ59" i="76"/>
  <c r="AI59" i="76"/>
  <c r="AH59" i="76"/>
  <c r="AG59" i="76"/>
  <c r="AF59" i="76"/>
  <c r="AE59" i="76"/>
  <c r="AD59" i="76"/>
  <c r="AC59" i="76"/>
  <c r="AB59" i="76"/>
  <c r="AA59" i="76"/>
  <c r="Y59" i="76"/>
  <c r="X59" i="76"/>
  <c r="AK58" i="76"/>
  <c r="AJ58" i="76"/>
  <c r="AI58" i="76"/>
  <c r="AH58" i="76"/>
  <c r="AG58" i="76"/>
  <c r="AF58" i="76"/>
  <c r="AE58" i="76"/>
  <c r="AD58" i="76"/>
  <c r="AC58" i="76"/>
  <c r="AB58" i="76"/>
  <c r="AA58" i="76"/>
  <c r="Y58" i="76"/>
  <c r="X58" i="76"/>
  <c r="AK57" i="76"/>
  <c r="AJ57" i="76"/>
  <c r="AI57" i="76"/>
  <c r="AH57" i="76"/>
  <c r="AG57" i="76"/>
  <c r="AF57" i="76"/>
  <c r="AE57" i="76"/>
  <c r="AD57" i="76"/>
  <c r="AC57" i="76"/>
  <c r="AB57" i="76"/>
  <c r="AA57" i="76"/>
  <c r="Y57" i="76"/>
  <c r="X57" i="76"/>
  <c r="AK56" i="76"/>
  <c r="AJ56" i="76"/>
  <c r="AI56" i="76"/>
  <c r="AH56" i="76"/>
  <c r="AG56" i="76"/>
  <c r="AF56" i="76"/>
  <c r="AE56" i="76"/>
  <c r="AD56" i="76"/>
  <c r="AC56" i="76"/>
  <c r="AB56" i="76"/>
  <c r="AA56" i="76"/>
  <c r="Y56" i="76"/>
  <c r="X56" i="76"/>
  <c r="AK55" i="76"/>
  <c r="AJ55" i="76"/>
  <c r="AI55" i="76"/>
  <c r="AH55" i="76"/>
  <c r="AG55" i="76"/>
  <c r="AF55" i="76"/>
  <c r="AE55" i="76"/>
  <c r="AD55" i="76"/>
  <c r="AC55" i="76"/>
  <c r="AB55" i="76"/>
  <c r="AA55" i="76"/>
  <c r="Y55" i="76"/>
  <c r="X55" i="76"/>
  <c r="AK54" i="76"/>
  <c r="AJ54" i="76"/>
  <c r="AI54" i="76"/>
  <c r="AH54" i="76"/>
  <c r="AG54" i="76"/>
  <c r="AF54" i="76"/>
  <c r="AE54" i="76"/>
  <c r="AD54" i="76"/>
  <c r="AC54" i="76"/>
  <c r="AB54" i="76"/>
  <c r="AA54" i="76"/>
  <c r="Y54" i="76"/>
  <c r="X54" i="76"/>
  <c r="AK53" i="76"/>
  <c r="AJ53" i="76"/>
  <c r="AI53" i="76"/>
  <c r="AH53" i="76"/>
  <c r="AG53" i="76"/>
  <c r="AF53" i="76"/>
  <c r="AE53" i="76"/>
  <c r="AD53" i="76"/>
  <c r="AC53" i="76"/>
  <c r="AB53" i="76"/>
  <c r="AA53" i="76"/>
  <c r="Y53" i="76"/>
  <c r="X53" i="76"/>
  <c r="AK52" i="76"/>
  <c r="AJ52" i="76"/>
  <c r="AI52" i="76"/>
  <c r="AH52" i="76"/>
  <c r="AG52" i="76"/>
  <c r="AF52" i="76"/>
  <c r="AE52" i="76"/>
  <c r="AD52" i="76"/>
  <c r="AC52" i="76"/>
  <c r="AB52" i="76"/>
  <c r="AA52" i="76"/>
  <c r="Y52" i="76"/>
  <c r="X52" i="76"/>
  <c r="AK51" i="76"/>
  <c r="AJ51" i="76"/>
  <c r="AI51" i="76"/>
  <c r="AH51" i="76"/>
  <c r="AG51" i="76"/>
  <c r="AF51" i="76"/>
  <c r="AE51" i="76"/>
  <c r="AD51" i="76"/>
  <c r="AC51" i="76"/>
  <c r="AB51" i="76"/>
  <c r="AA51" i="76"/>
  <c r="Y51" i="76"/>
  <c r="X51" i="76"/>
  <c r="AK50" i="76"/>
  <c r="AJ50" i="76"/>
  <c r="AI50" i="76"/>
  <c r="AH50" i="76"/>
  <c r="AG50" i="76"/>
  <c r="AF50" i="76"/>
  <c r="AE50" i="76"/>
  <c r="AD50" i="76"/>
  <c r="AC50" i="76"/>
  <c r="AB50" i="76"/>
  <c r="AA50" i="76"/>
  <c r="Y50" i="76"/>
  <c r="X50" i="76"/>
  <c r="AK49" i="76"/>
  <c r="AJ49" i="76"/>
  <c r="AI49" i="76"/>
  <c r="AH49" i="76"/>
  <c r="AG49" i="76"/>
  <c r="AF49" i="76"/>
  <c r="AE49" i="76"/>
  <c r="AD49" i="76"/>
  <c r="AC49" i="76"/>
  <c r="AB49" i="76"/>
  <c r="AA49" i="76"/>
  <c r="Y49" i="76"/>
  <c r="X49" i="76"/>
  <c r="AK48" i="76"/>
  <c r="AJ48" i="76"/>
  <c r="AI48" i="76"/>
  <c r="AH48" i="76"/>
  <c r="AG48" i="76"/>
  <c r="AF48" i="76"/>
  <c r="AE48" i="76"/>
  <c r="AD48" i="76"/>
  <c r="AC48" i="76"/>
  <c r="AB48" i="76"/>
  <c r="AA48" i="76"/>
  <c r="Y48" i="76"/>
  <c r="X48" i="76"/>
  <c r="AK47" i="76"/>
  <c r="AJ47" i="76"/>
  <c r="AI47" i="76"/>
  <c r="AH47" i="76"/>
  <c r="AG47" i="76"/>
  <c r="AF47" i="76"/>
  <c r="AE47" i="76"/>
  <c r="AD47" i="76"/>
  <c r="AC47" i="76"/>
  <c r="AB47" i="76"/>
  <c r="AA47" i="76"/>
  <c r="Y47" i="76"/>
  <c r="X47" i="76"/>
  <c r="AK46" i="76"/>
  <c r="AJ46" i="76"/>
  <c r="AI46" i="76"/>
  <c r="AH46" i="76"/>
  <c r="AG46" i="76"/>
  <c r="AF46" i="76"/>
  <c r="AE46" i="76"/>
  <c r="AD46" i="76"/>
  <c r="AC46" i="76"/>
  <c r="AB46" i="76"/>
  <c r="AA46" i="76"/>
  <c r="Y46" i="76"/>
  <c r="X46" i="76"/>
  <c r="AK45" i="76"/>
  <c r="AJ45" i="76"/>
  <c r="AI45" i="76"/>
  <c r="AH45" i="76"/>
  <c r="AG45" i="76"/>
  <c r="AF45" i="76"/>
  <c r="AE45" i="76"/>
  <c r="AD45" i="76"/>
  <c r="AC45" i="76"/>
  <c r="AB45" i="76"/>
  <c r="AA45" i="76"/>
  <c r="Y45" i="76"/>
  <c r="X45" i="76"/>
  <c r="AK44" i="76"/>
  <c r="AJ44" i="76"/>
  <c r="AI44" i="76"/>
  <c r="AH44" i="76"/>
  <c r="AG44" i="76"/>
  <c r="AF44" i="76"/>
  <c r="AE44" i="76"/>
  <c r="AD44" i="76"/>
  <c r="AC44" i="76"/>
  <c r="AB44" i="76"/>
  <c r="AA44" i="76"/>
  <c r="Y44" i="76"/>
  <c r="X44" i="76"/>
  <c r="AK43" i="76"/>
  <c r="AJ43" i="76"/>
  <c r="AI43" i="76"/>
  <c r="AH43" i="76"/>
  <c r="AG43" i="76"/>
  <c r="AF43" i="76"/>
  <c r="AE43" i="76"/>
  <c r="AD43" i="76"/>
  <c r="AC43" i="76"/>
  <c r="AB43" i="76"/>
  <c r="AA43" i="76"/>
  <c r="Y43" i="76"/>
  <c r="X43" i="76"/>
  <c r="AK42" i="76"/>
  <c r="AJ42" i="76"/>
  <c r="AI42" i="76"/>
  <c r="AH42" i="76"/>
  <c r="AG42" i="76"/>
  <c r="AF42" i="76"/>
  <c r="AE42" i="76"/>
  <c r="AD42" i="76"/>
  <c r="AC42" i="76"/>
  <c r="AB42" i="76"/>
  <c r="AA42" i="76"/>
  <c r="Y42" i="76"/>
  <c r="X42" i="76"/>
  <c r="AK41" i="76"/>
  <c r="AJ41" i="76"/>
  <c r="AI41" i="76"/>
  <c r="AH41" i="76"/>
  <c r="AG41" i="76"/>
  <c r="AF41" i="76"/>
  <c r="AE41" i="76"/>
  <c r="AD41" i="76"/>
  <c r="AC41" i="76"/>
  <c r="AB41" i="76"/>
  <c r="AA41" i="76"/>
  <c r="Y41" i="76"/>
  <c r="X41" i="76"/>
  <c r="AK40" i="76"/>
  <c r="AJ40" i="76"/>
  <c r="AI40" i="76"/>
  <c r="AH40" i="76"/>
  <c r="AG40" i="76"/>
  <c r="AF40" i="76"/>
  <c r="AE40" i="76"/>
  <c r="AD40" i="76"/>
  <c r="AC40" i="76"/>
  <c r="AB40" i="76"/>
  <c r="AA40" i="76"/>
  <c r="Y40" i="76"/>
  <c r="X40" i="76"/>
  <c r="AK39" i="76"/>
  <c r="AJ39" i="76"/>
  <c r="AI39" i="76"/>
  <c r="AH39" i="76"/>
  <c r="AG39" i="76"/>
  <c r="AF39" i="76"/>
  <c r="AE39" i="76"/>
  <c r="AD39" i="76"/>
  <c r="AC39" i="76"/>
  <c r="AB39" i="76"/>
  <c r="AA39" i="76"/>
  <c r="Y39" i="76"/>
  <c r="X39" i="76"/>
  <c r="AK38" i="76"/>
  <c r="AJ38" i="76"/>
  <c r="AI38" i="76"/>
  <c r="AH38" i="76"/>
  <c r="AG38" i="76"/>
  <c r="AF38" i="76"/>
  <c r="AE38" i="76"/>
  <c r="AD38" i="76"/>
  <c r="AC38" i="76"/>
  <c r="AB38" i="76"/>
  <c r="AA38" i="76"/>
  <c r="Y38" i="76"/>
  <c r="X38" i="76"/>
  <c r="AK37" i="76"/>
  <c r="AJ37" i="76"/>
  <c r="AI37" i="76"/>
  <c r="AH37" i="76"/>
  <c r="AG37" i="76"/>
  <c r="AF37" i="76"/>
  <c r="AE37" i="76"/>
  <c r="AD37" i="76"/>
  <c r="AC37" i="76"/>
  <c r="AB37" i="76"/>
  <c r="AA37" i="76"/>
  <c r="Y37" i="76"/>
  <c r="X37" i="76"/>
  <c r="AK36" i="76"/>
  <c r="AJ36" i="76"/>
  <c r="AI36" i="76"/>
  <c r="AH36" i="76"/>
  <c r="AG36" i="76"/>
  <c r="AF36" i="76"/>
  <c r="AE36" i="76"/>
  <c r="AD36" i="76"/>
  <c r="AC36" i="76"/>
  <c r="AB36" i="76"/>
  <c r="AA36" i="76"/>
  <c r="Y36" i="76"/>
  <c r="X36" i="76"/>
  <c r="AK35" i="76"/>
  <c r="AJ35" i="76"/>
  <c r="AI35" i="76"/>
  <c r="AH35" i="76"/>
  <c r="AG35" i="76"/>
  <c r="AF35" i="76"/>
  <c r="AE35" i="76"/>
  <c r="AD35" i="76"/>
  <c r="AC35" i="76"/>
  <c r="AB35" i="76"/>
  <c r="AA35" i="76"/>
  <c r="Y35" i="76"/>
  <c r="X35" i="76"/>
  <c r="AK34" i="76"/>
  <c r="AJ34" i="76"/>
  <c r="AI34" i="76"/>
  <c r="AH34" i="76"/>
  <c r="AG34" i="76"/>
  <c r="AF34" i="76"/>
  <c r="AE34" i="76"/>
  <c r="AD34" i="76"/>
  <c r="AC34" i="76"/>
  <c r="AB34" i="76"/>
  <c r="AA34" i="76"/>
  <c r="Y34" i="76"/>
  <c r="X34" i="76"/>
  <c r="AK33" i="76"/>
  <c r="AJ33" i="76"/>
  <c r="AI33" i="76"/>
  <c r="AH33" i="76"/>
  <c r="AG33" i="76"/>
  <c r="AF33" i="76"/>
  <c r="AE33" i="76"/>
  <c r="AD33" i="76"/>
  <c r="AC33" i="76"/>
  <c r="AB33" i="76"/>
  <c r="AA33" i="76"/>
  <c r="Y33" i="76"/>
  <c r="X33" i="76"/>
  <c r="AK32" i="76"/>
  <c r="AJ32" i="76"/>
  <c r="AI32" i="76"/>
  <c r="AH32" i="76"/>
  <c r="AG32" i="76"/>
  <c r="AF32" i="76"/>
  <c r="AE32" i="76"/>
  <c r="AD32" i="76"/>
  <c r="AC32" i="76"/>
  <c r="AB32" i="76"/>
  <c r="AA32" i="76"/>
  <c r="Y32" i="76"/>
  <c r="X32" i="76"/>
  <c r="AK31" i="76"/>
  <c r="AJ31" i="76"/>
  <c r="AI31" i="76"/>
  <c r="AH31" i="76"/>
  <c r="AG31" i="76"/>
  <c r="AF31" i="76"/>
  <c r="AE31" i="76"/>
  <c r="AD31" i="76"/>
  <c r="AC31" i="76"/>
  <c r="AB31" i="76"/>
  <c r="AA31" i="76"/>
  <c r="Y31" i="76"/>
  <c r="X31" i="76"/>
  <c r="AK30" i="76"/>
  <c r="AJ30" i="76"/>
  <c r="AI30" i="76"/>
  <c r="AH30" i="76"/>
  <c r="AG30" i="76"/>
  <c r="AF30" i="76"/>
  <c r="AE30" i="76"/>
  <c r="AD30" i="76"/>
  <c r="AC30" i="76"/>
  <c r="AB30" i="76"/>
  <c r="AA30" i="76"/>
  <c r="Y30" i="76"/>
  <c r="X30" i="76"/>
  <c r="AK29" i="76"/>
  <c r="AJ29" i="76"/>
  <c r="AI29" i="76"/>
  <c r="AH29" i="76"/>
  <c r="AG29" i="76"/>
  <c r="AF29" i="76"/>
  <c r="AE29" i="76"/>
  <c r="AD29" i="76"/>
  <c r="AC29" i="76"/>
  <c r="AB29" i="76"/>
  <c r="AA29" i="76"/>
  <c r="Y29" i="76"/>
  <c r="X29" i="76"/>
  <c r="AK28" i="76"/>
  <c r="AJ28" i="76"/>
  <c r="AI28" i="76"/>
  <c r="AH28" i="76"/>
  <c r="AG28" i="76"/>
  <c r="AF28" i="76"/>
  <c r="AE28" i="76"/>
  <c r="AD28" i="76"/>
  <c r="AC28" i="76"/>
  <c r="AB28" i="76"/>
  <c r="AA28" i="76"/>
  <c r="Y28" i="76"/>
  <c r="X28" i="76"/>
  <c r="AK26" i="76"/>
  <c r="AJ26" i="76"/>
  <c r="AI26" i="76"/>
  <c r="AH26" i="76"/>
  <c r="AG26" i="76"/>
  <c r="AF26" i="76"/>
  <c r="AE26" i="76"/>
  <c r="AD26" i="76"/>
  <c r="AC26" i="76"/>
  <c r="AB26" i="76"/>
  <c r="AA26" i="76"/>
  <c r="Y26" i="76"/>
  <c r="X26" i="76"/>
  <c r="AK25" i="76"/>
  <c r="AJ25" i="76"/>
  <c r="AI25" i="76"/>
  <c r="AH25" i="76"/>
  <c r="AG25" i="76"/>
  <c r="AF25" i="76"/>
  <c r="AE25" i="76"/>
  <c r="AD25" i="76"/>
  <c r="AC25" i="76"/>
  <c r="AB25" i="76"/>
  <c r="AA25" i="76"/>
  <c r="Y25" i="76"/>
  <c r="X25" i="76"/>
  <c r="AK24" i="76"/>
  <c r="AJ24" i="76"/>
  <c r="AI24" i="76"/>
  <c r="AH24" i="76"/>
  <c r="AG24" i="76"/>
  <c r="AF24" i="76"/>
  <c r="AE24" i="76"/>
  <c r="AD24" i="76"/>
  <c r="AC24" i="76"/>
  <c r="AB24" i="76"/>
  <c r="AA24" i="76"/>
  <c r="Y24" i="76"/>
  <c r="X24" i="76"/>
  <c r="AK23" i="76"/>
  <c r="AJ23" i="76"/>
  <c r="AI23" i="76"/>
  <c r="AH23" i="76"/>
  <c r="AG23" i="76"/>
  <c r="AF23" i="76"/>
  <c r="AE23" i="76"/>
  <c r="AD23" i="76"/>
  <c r="AC23" i="76"/>
  <c r="AB23" i="76"/>
  <c r="AA23" i="76"/>
  <c r="Y23" i="76"/>
  <c r="X23" i="76"/>
  <c r="AK22" i="76"/>
  <c r="AJ22" i="76"/>
  <c r="AI22" i="76"/>
  <c r="AH22" i="76"/>
  <c r="AG22" i="76"/>
  <c r="AF22" i="76"/>
  <c r="AE22" i="76"/>
  <c r="AD22" i="76"/>
  <c r="AC22" i="76"/>
  <c r="AB22" i="76"/>
  <c r="AA22" i="76"/>
  <c r="Y22" i="76"/>
  <c r="X22" i="76"/>
  <c r="AK21" i="76"/>
  <c r="AJ21" i="76"/>
  <c r="AI21" i="76"/>
  <c r="AH21" i="76"/>
  <c r="AG21" i="76"/>
  <c r="AF21" i="76"/>
  <c r="AE21" i="76"/>
  <c r="AD21" i="76"/>
  <c r="AC21" i="76"/>
  <c r="AB21" i="76"/>
  <c r="AA21" i="76"/>
  <c r="Y21" i="76"/>
  <c r="X21" i="76"/>
  <c r="AK20" i="76"/>
  <c r="AJ20" i="76"/>
  <c r="AI20" i="76"/>
  <c r="AH20" i="76"/>
  <c r="AG20" i="76"/>
  <c r="AF20" i="76"/>
  <c r="AE20" i="76"/>
  <c r="AD20" i="76"/>
  <c r="AC20" i="76"/>
  <c r="AB20" i="76"/>
  <c r="AA20" i="76"/>
  <c r="Y20" i="76"/>
  <c r="X20" i="76"/>
  <c r="AK19" i="76"/>
  <c r="AJ19" i="76"/>
  <c r="AI19" i="76"/>
  <c r="AH19" i="76"/>
  <c r="AG19" i="76"/>
  <c r="AF19" i="76"/>
  <c r="AE19" i="76"/>
  <c r="AD19" i="76"/>
  <c r="AC19" i="76"/>
  <c r="AB19" i="76"/>
  <c r="AA19" i="76"/>
  <c r="Y19" i="76"/>
  <c r="X19" i="76"/>
  <c r="AK18" i="76"/>
  <c r="AJ18" i="76"/>
  <c r="AI18" i="76"/>
  <c r="AH18" i="76"/>
  <c r="AG18" i="76"/>
  <c r="AF18" i="76"/>
  <c r="AE18" i="76"/>
  <c r="AD18" i="76"/>
  <c r="AC18" i="76"/>
  <c r="AB18" i="76"/>
  <c r="AA18" i="76"/>
  <c r="Y18" i="76"/>
  <c r="X18" i="76"/>
  <c r="AK17" i="76"/>
  <c r="AJ17" i="76"/>
  <c r="AI17" i="76"/>
  <c r="AH17" i="76"/>
  <c r="AG17" i="76"/>
  <c r="AF17" i="76"/>
  <c r="AE17" i="76"/>
  <c r="AD17" i="76"/>
  <c r="AC17" i="76"/>
  <c r="AB17" i="76"/>
  <c r="AA17" i="76"/>
  <c r="Y17" i="76"/>
  <c r="X17" i="76"/>
  <c r="AK16" i="76"/>
  <c r="AJ16" i="76"/>
  <c r="AI16" i="76"/>
  <c r="AH16" i="76"/>
  <c r="AG16" i="76"/>
  <c r="AF16" i="76"/>
  <c r="AE16" i="76"/>
  <c r="AD16" i="76"/>
  <c r="AC16" i="76"/>
  <c r="AB16" i="76"/>
  <c r="AA16" i="76"/>
  <c r="Y16" i="76"/>
  <c r="X16" i="76"/>
  <c r="AK15" i="76"/>
  <c r="AJ15" i="76"/>
  <c r="AI15" i="76"/>
  <c r="AH15" i="76"/>
  <c r="AG15" i="76"/>
  <c r="AF15" i="76"/>
  <c r="AE15" i="76"/>
  <c r="AD15" i="76"/>
  <c r="AC15" i="76"/>
  <c r="AB15" i="76"/>
  <c r="AA15" i="76"/>
  <c r="Y15" i="76"/>
  <c r="X15" i="76"/>
  <c r="AK14" i="76"/>
  <c r="AJ14" i="76"/>
  <c r="AI14" i="76"/>
  <c r="AH14" i="76"/>
  <c r="AG14" i="76"/>
  <c r="AF14" i="76"/>
  <c r="AE14" i="76"/>
  <c r="AD14" i="76"/>
  <c r="AC14" i="76"/>
  <c r="AB14" i="76"/>
  <c r="AA14" i="76"/>
  <c r="Y14" i="76"/>
  <c r="X14" i="76"/>
  <c r="AK13" i="76"/>
  <c r="AJ13" i="76"/>
  <c r="AI13" i="76"/>
  <c r="AH13" i="76"/>
  <c r="AG13" i="76"/>
  <c r="AF13" i="76"/>
  <c r="AE13" i="76"/>
  <c r="AD13" i="76"/>
  <c r="AC13" i="76"/>
  <c r="AB13" i="76"/>
  <c r="AA13" i="76"/>
  <c r="Y13" i="76"/>
  <c r="X13" i="76"/>
  <c r="AK12" i="76"/>
  <c r="AJ12" i="76"/>
  <c r="AI12" i="76"/>
  <c r="AH12" i="76"/>
  <c r="AG12" i="76"/>
  <c r="AF12" i="76"/>
  <c r="AE12" i="76"/>
  <c r="AD12" i="76"/>
  <c r="AC12" i="76"/>
  <c r="AB12" i="76"/>
  <c r="AA12" i="76"/>
  <c r="Y12" i="76"/>
  <c r="X12" i="76"/>
  <c r="AK11" i="76"/>
  <c r="AJ11" i="76"/>
  <c r="AI11" i="76"/>
  <c r="AH11" i="76"/>
  <c r="AG11" i="76"/>
  <c r="AF11" i="76"/>
  <c r="AE11" i="76"/>
  <c r="AD11" i="76"/>
  <c r="AC11" i="76"/>
  <c r="AB11" i="76"/>
  <c r="AA11" i="76"/>
  <c r="Y11" i="76"/>
  <c r="X11" i="76"/>
  <c r="AA5" i="76"/>
  <c r="AF2" i="76"/>
  <c r="AL130" i="75"/>
  <c r="AK130" i="75"/>
  <c r="AJ130" i="75"/>
  <c r="AI130" i="75"/>
  <c r="AH130" i="75"/>
  <c r="AG130" i="75"/>
  <c r="AF130" i="75"/>
  <c r="AE130" i="75"/>
  <c r="AD130" i="75"/>
  <c r="AC130" i="75"/>
  <c r="AB130" i="75"/>
  <c r="Y130" i="75"/>
  <c r="X130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Y129" i="75"/>
  <c r="X129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Y128" i="75"/>
  <c r="X128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Y127" i="75"/>
  <c r="X127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Y126" i="75"/>
  <c r="X126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Y125" i="75"/>
  <c r="X125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Y124" i="75"/>
  <c r="X124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Y123" i="75"/>
  <c r="X123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Y122" i="75"/>
  <c r="X122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Y121" i="75"/>
  <c r="X121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Y120" i="75"/>
  <c r="X120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Y119" i="75"/>
  <c r="X119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Y118" i="75"/>
  <c r="X118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Y117" i="75"/>
  <c r="X117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Y116" i="75"/>
  <c r="X116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Y115" i="75"/>
  <c r="X115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Y114" i="75"/>
  <c r="X114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Y113" i="75"/>
  <c r="X113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Y112" i="75"/>
  <c r="X112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Y111" i="75"/>
  <c r="X111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Y110" i="75"/>
  <c r="X110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Y109" i="75"/>
  <c r="X109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Y108" i="75"/>
  <c r="X108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Y107" i="75"/>
  <c r="X107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Y106" i="75"/>
  <c r="X106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Y105" i="75"/>
  <c r="X105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Y104" i="75"/>
  <c r="X104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Y103" i="75"/>
  <c r="X103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Y102" i="75"/>
  <c r="X102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Y101" i="75"/>
  <c r="X101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Y100" i="75"/>
  <c r="X100" i="75"/>
  <c r="AL99" i="75"/>
  <c r="AK99" i="75"/>
  <c r="AJ99" i="75"/>
  <c r="AI99" i="75"/>
  <c r="AH99" i="75"/>
  <c r="AG99" i="75"/>
  <c r="AF99" i="75"/>
  <c r="AE99" i="75"/>
  <c r="AD99" i="75"/>
  <c r="AC99" i="75"/>
  <c r="AB99" i="75"/>
  <c r="Y99" i="75"/>
  <c r="X99" i="75"/>
  <c r="AL98" i="75"/>
  <c r="AK98" i="75"/>
  <c r="AJ98" i="75"/>
  <c r="AI98" i="75"/>
  <c r="AH98" i="75"/>
  <c r="AG98" i="75"/>
  <c r="AF98" i="75"/>
  <c r="AE98" i="75"/>
  <c r="AD98" i="75"/>
  <c r="AC98" i="75"/>
  <c r="AB98" i="75"/>
  <c r="Y98" i="75"/>
  <c r="X98" i="75"/>
  <c r="AL97" i="75"/>
  <c r="AK97" i="75"/>
  <c r="AJ97" i="75"/>
  <c r="AI97" i="75"/>
  <c r="AH97" i="75"/>
  <c r="AG97" i="75"/>
  <c r="AF97" i="75"/>
  <c r="AE97" i="75"/>
  <c r="AD97" i="75"/>
  <c r="AC97" i="75"/>
  <c r="AB97" i="75"/>
  <c r="Y97" i="75"/>
  <c r="X97" i="75"/>
  <c r="AL96" i="75"/>
  <c r="AK96" i="75"/>
  <c r="AJ96" i="75"/>
  <c r="AI96" i="75"/>
  <c r="AH96" i="75"/>
  <c r="AG96" i="75"/>
  <c r="AF96" i="75"/>
  <c r="AE96" i="75"/>
  <c r="AD96" i="75"/>
  <c r="AC96" i="75"/>
  <c r="AB96" i="75"/>
  <c r="Y96" i="75"/>
  <c r="X96" i="75"/>
  <c r="AL95" i="75"/>
  <c r="AK95" i="75"/>
  <c r="AJ95" i="75"/>
  <c r="AI95" i="75"/>
  <c r="AH95" i="75"/>
  <c r="AG95" i="75"/>
  <c r="AF95" i="75"/>
  <c r="AE95" i="75"/>
  <c r="AD95" i="75"/>
  <c r="AC95" i="75"/>
  <c r="AB95" i="75"/>
  <c r="Y95" i="75"/>
  <c r="X95" i="75"/>
  <c r="AL94" i="75"/>
  <c r="AK94" i="75"/>
  <c r="AJ94" i="75"/>
  <c r="AI94" i="75"/>
  <c r="AH94" i="75"/>
  <c r="AG94" i="75"/>
  <c r="AF94" i="75"/>
  <c r="AE94" i="75"/>
  <c r="AD94" i="75"/>
  <c r="AC94" i="75"/>
  <c r="AB94" i="75"/>
  <c r="Y94" i="75"/>
  <c r="X94" i="75"/>
  <c r="AL93" i="75"/>
  <c r="AK93" i="75"/>
  <c r="AJ93" i="75"/>
  <c r="AI93" i="75"/>
  <c r="AH93" i="75"/>
  <c r="AG93" i="75"/>
  <c r="AF93" i="75"/>
  <c r="AE93" i="75"/>
  <c r="AD93" i="75"/>
  <c r="AC93" i="75"/>
  <c r="AB93" i="75"/>
  <c r="Y93" i="75"/>
  <c r="X93" i="75"/>
  <c r="AL92" i="75"/>
  <c r="AK92" i="75"/>
  <c r="AJ92" i="75"/>
  <c r="AI92" i="75"/>
  <c r="AH92" i="75"/>
  <c r="AG92" i="75"/>
  <c r="AF92" i="75"/>
  <c r="AE92" i="75"/>
  <c r="AD92" i="75"/>
  <c r="AC92" i="75"/>
  <c r="AB92" i="75"/>
  <c r="Y92" i="75"/>
  <c r="X92" i="75"/>
  <c r="AL91" i="75"/>
  <c r="AK91" i="75"/>
  <c r="AJ91" i="75"/>
  <c r="AI91" i="75"/>
  <c r="AH91" i="75"/>
  <c r="AG91" i="75"/>
  <c r="AF91" i="75"/>
  <c r="AE91" i="75"/>
  <c r="AD91" i="75"/>
  <c r="AC91" i="75"/>
  <c r="AB91" i="75"/>
  <c r="Y91" i="75"/>
  <c r="X91" i="75"/>
  <c r="AL90" i="75"/>
  <c r="AK90" i="75"/>
  <c r="AJ90" i="75"/>
  <c r="AI90" i="75"/>
  <c r="AH90" i="75"/>
  <c r="AG90" i="75"/>
  <c r="AF90" i="75"/>
  <c r="AE90" i="75"/>
  <c r="AD90" i="75"/>
  <c r="AC90" i="75"/>
  <c r="AB90" i="75"/>
  <c r="Y90" i="75"/>
  <c r="X90" i="75"/>
  <c r="AL89" i="75"/>
  <c r="AK89" i="75"/>
  <c r="AJ89" i="75"/>
  <c r="AI89" i="75"/>
  <c r="AH89" i="75"/>
  <c r="AG89" i="75"/>
  <c r="AF89" i="75"/>
  <c r="AE89" i="75"/>
  <c r="AD89" i="75"/>
  <c r="AC89" i="75"/>
  <c r="AB89" i="75"/>
  <c r="Y89" i="75"/>
  <c r="X89" i="75"/>
  <c r="AL88" i="75"/>
  <c r="AK88" i="75"/>
  <c r="AJ88" i="75"/>
  <c r="AI88" i="75"/>
  <c r="AH88" i="75"/>
  <c r="AG88" i="75"/>
  <c r="AF88" i="75"/>
  <c r="AE88" i="75"/>
  <c r="AD88" i="75"/>
  <c r="AC88" i="75"/>
  <c r="AB88" i="75"/>
  <c r="Y88" i="75"/>
  <c r="X88" i="75"/>
  <c r="AL87" i="75"/>
  <c r="AK87" i="75"/>
  <c r="AJ87" i="75"/>
  <c r="AI87" i="75"/>
  <c r="AH87" i="75"/>
  <c r="AG87" i="75"/>
  <c r="AF87" i="75"/>
  <c r="AE87" i="75"/>
  <c r="AD87" i="75"/>
  <c r="AC87" i="75"/>
  <c r="AB87" i="75"/>
  <c r="Y87" i="75"/>
  <c r="X87" i="75"/>
  <c r="AL86" i="75"/>
  <c r="AK86" i="75"/>
  <c r="AJ86" i="75"/>
  <c r="AI86" i="75"/>
  <c r="AH86" i="75"/>
  <c r="AG86" i="75"/>
  <c r="AF86" i="75"/>
  <c r="AE86" i="75"/>
  <c r="AD86" i="75"/>
  <c r="AC86" i="75"/>
  <c r="AB86" i="75"/>
  <c r="Y86" i="75"/>
  <c r="X86" i="75"/>
  <c r="AL85" i="75"/>
  <c r="AK85" i="75"/>
  <c r="AJ85" i="75"/>
  <c r="AI85" i="75"/>
  <c r="AH85" i="75"/>
  <c r="AG85" i="75"/>
  <c r="AF85" i="75"/>
  <c r="AE85" i="75"/>
  <c r="AD85" i="75"/>
  <c r="AC85" i="75"/>
  <c r="AB85" i="75"/>
  <c r="Y85" i="75"/>
  <c r="X85" i="75"/>
  <c r="AL84" i="75"/>
  <c r="AK84" i="75"/>
  <c r="AJ84" i="75"/>
  <c r="AI84" i="75"/>
  <c r="AH84" i="75"/>
  <c r="AG84" i="75"/>
  <c r="AF84" i="75"/>
  <c r="AE84" i="75"/>
  <c r="AD84" i="75"/>
  <c r="AC84" i="75"/>
  <c r="AB84" i="75"/>
  <c r="Y84" i="75"/>
  <c r="X84" i="75"/>
  <c r="AL83" i="75"/>
  <c r="AK83" i="75"/>
  <c r="AJ83" i="75"/>
  <c r="AI83" i="75"/>
  <c r="AH83" i="75"/>
  <c r="AG83" i="75"/>
  <c r="AF83" i="75"/>
  <c r="AE83" i="75"/>
  <c r="AD83" i="75"/>
  <c r="AC83" i="75"/>
  <c r="AB83" i="75"/>
  <c r="Y83" i="75"/>
  <c r="X83" i="75"/>
  <c r="AL82" i="75"/>
  <c r="AK82" i="75"/>
  <c r="AJ82" i="75"/>
  <c r="AI82" i="75"/>
  <c r="AH82" i="75"/>
  <c r="AG82" i="75"/>
  <c r="AF82" i="75"/>
  <c r="AE82" i="75"/>
  <c r="AD82" i="75"/>
  <c r="AC82" i="75"/>
  <c r="AB82" i="75"/>
  <c r="Y82" i="75"/>
  <c r="X82" i="75"/>
  <c r="AL81" i="75"/>
  <c r="AK81" i="75"/>
  <c r="AJ81" i="75"/>
  <c r="AI81" i="75"/>
  <c r="AH81" i="75"/>
  <c r="AG81" i="75"/>
  <c r="AF81" i="75"/>
  <c r="AE81" i="75"/>
  <c r="AD81" i="75"/>
  <c r="AC81" i="75"/>
  <c r="AB81" i="75"/>
  <c r="Y81" i="75"/>
  <c r="X81" i="75"/>
  <c r="AL80" i="75"/>
  <c r="AK80" i="75"/>
  <c r="AJ80" i="75"/>
  <c r="AI80" i="75"/>
  <c r="AH80" i="75"/>
  <c r="AG80" i="75"/>
  <c r="AF80" i="75"/>
  <c r="AE80" i="75"/>
  <c r="AD80" i="75"/>
  <c r="AC80" i="75"/>
  <c r="AB80" i="75"/>
  <c r="Y80" i="75"/>
  <c r="X80" i="75"/>
  <c r="AL79" i="75"/>
  <c r="AK79" i="75"/>
  <c r="AJ79" i="75"/>
  <c r="AI79" i="75"/>
  <c r="AH79" i="75"/>
  <c r="AG79" i="75"/>
  <c r="AF79" i="75"/>
  <c r="AE79" i="75"/>
  <c r="AD79" i="75"/>
  <c r="AC79" i="75"/>
  <c r="AB79" i="75"/>
  <c r="Y79" i="75"/>
  <c r="X79" i="75"/>
  <c r="AL78" i="75"/>
  <c r="AK78" i="75"/>
  <c r="AJ78" i="75"/>
  <c r="AI78" i="75"/>
  <c r="AH78" i="75"/>
  <c r="AG78" i="75"/>
  <c r="AF78" i="75"/>
  <c r="AE78" i="75"/>
  <c r="AD78" i="75"/>
  <c r="AC78" i="75"/>
  <c r="AB78" i="75"/>
  <c r="Y78" i="75"/>
  <c r="X78" i="75"/>
  <c r="AL77" i="75"/>
  <c r="AK77" i="75"/>
  <c r="AJ77" i="75"/>
  <c r="AI77" i="75"/>
  <c r="AH77" i="75"/>
  <c r="AG77" i="75"/>
  <c r="AF77" i="75"/>
  <c r="AE77" i="75"/>
  <c r="AD77" i="75"/>
  <c r="AC77" i="75"/>
  <c r="AB77" i="75"/>
  <c r="Y77" i="75"/>
  <c r="X77" i="75"/>
  <c r="AL76" i="75"/>
  <c r="AK76" i="75"/>
  <c r="AJ76" i="75"/>
  <c r="AI76" i="75"/>
  <c r="AH76" i="75"/>
  <c r="AG76" i="75"/>
  <c r="AF76" i="75"/>
  <c r="AE76" i="75"/>
  <c r="AD76" i="75"/>
  <c r="AC76" i="75"/>
  <c r="AB76" i="75"/>
  <c r="Y76" i="75"/>
  <c r="X76" i="75"/>
  <c r="AL75" i="75"/>
  <c r="AK75" i="75"/>
  <c r="AJ75" i="75"/>
  <c r="AI75" i="75"/>
  <c r="AH75" i="75"/>
  <c r="AG75" i="75"/>
  <c r="AF75" i="75"/>
  <c r="AE75" i="75"/>
  <c r="AD75" i="75"/>
  <c r="AC75" i="75"/>
  <c r="AB75" i="75"/>
  <c r="Y75" i="75"/>
  <c r="X75" i="75"/>
  <c r="AL74" i="75"/>
  <c r="AK74" i="75"/>
  <c r="AJ74" i="75"/>
  <c r="AI74" i="75"/>
  <c r="AH74" i="75"/>
  <c r="AG74" i="75"/>
  <c r="AF74" i="75"/>
  <c r="AE74" i="75"/>
  <c r="AD74" i="75"/>
  <c r="AC74" i="75"/>
  <c r="AB74" i="75"/>
  <c r="Y74" i="75"/>
  <c r="X74" i="75"/>
  <c r="AL73" i="75"/>
  <c r="AK73" i="75"/>
  <c r="AJ73" i="75"/>
  <c r="AI73" i="75"/>
  <c r="AH73" i="75"/>
  <c r="AG73" i="75"/>
  <c r="AF73" i="75"/>
  <c r="AE73" i="75"/>
  <c r="AD73" i="75"/>
  <c r="AC73" i="75"/>
  <c r="AB73" i="75"/>
  <c r="Y73" i="75"/>
  <c r="X73" i="75"/>
  <c r="AL72" i="75"/>
  <c r="AK72" i="75"/>
  <c r="AJ72" i="75"/>
  <c r="AI72" i="75"/>
  <c r="AH72" i="75"/>
  <c r="AG72" i="75"/>
  <c r="AF72" i="75"/>
  <c r="AE72" i="75"/>
  <c r="AD72" i="75"/>
  <c r="AC72" i="75"/>
  <c r="AB72" i="75"/>
  <c r="Y72" i="75"/>
  <c r="X72" i="75"/>
  <c r="AL71" i="75"/>
  <c r="AK71" i="75"/>
  <c r="AJ71" i="75"/>
  <c r="AI71" i="75"/>
  <c r="AH71" i="75"/>
  <c r="AG71" i="75"/>
  <c r="AF71" i="75"/>
  <c r="AE71" i="75"/>
  <c r="AD71" i="75"/>
  <c r="AC71" i="75"/>
  <c r="AB71" i="75"/>
  <c r="Y71" i="75"/>
  <c r="X71" i="75"/>
  <c r="AL70" i="75"/>
  <c r="AK70" i="75"/>
  <c r="AJ70" i="75"/>
  <c r="AI70" i="75"/>
  <c r="AH70" i="75"/>
  <c r="AG70" i="75"/>
  <c r="AF70" i="75"/>
  <c r="AE70" i="75"/>
  <c r="AD70" i="75"/>
  <c r="AC70" i="75"/>
  <c r="AB70" i="75"/>
  <c r="Y70" i="75"/>
  <c r="X70" i="75"/>
  <c r="AL69" i="75"/>
  <c r="AK69" i="75"/>
  <c r="AJ69" i="75"/>
  <c r="AI69" i="75"/>
  <c r="AH69" i="75"/>
  <c r="AG69" i="75"/>
  <c r="AF69" i="75"/>
  <c r="AE69" i="75"/>
  <c r="AD69" i="75"/>
  <c r="AC69" i="75"/>
  <c r="AB69" i="75"/>
  <c r="Y69" i="75"/>
  <c r="X69" i="75"/>
  <c r="AL68" i="75"/>
  <c r="AK68" i="75"/>
  <c r="AJ68" i="75"/>
  <c r="AI68" i="75"/>
  <c r="AH68" i="75"/>
  <c r="AG68" i="75"/>
  <c r="AF68" i="75"/>
  <c r="AE68" i="75"/>
  <c r="AD68" i="75"/>
  <c r="AC68" i="75"/>
  <c r="AB68" i="75"/>
  <c r="Y68" i="75"/>
  <c r="X68" i="75"/>
  <c r="AL67" i="75"/>
  <c r="AK67" i="75"/>
  <c r="AJ67" i="75"/>
  <c r="AI67" i="75"/>
  <c r="AH67" i="75"/>
  <c r="AG67" i="75"/>
  <c r="AF67" i="75"/>
  <c r="AE67" i="75"/>
  <c r="AD67" i="75"/>
  <c r="AC67" i="75"/>
  <c r="AB67" i="75"/>
  <c r="Y67" i="75"/>
  <c r="X67" i="75"/>
  <c r="AL66" i="75"/>
  <c r="AK66" i="75"/>
  <c r="AJ66" i="75"/>
  <c r="AI66" i="75"/>
  <c r="AH66" i="75"/>
  <c r="AG66" i="75"/>
  <c r="AF66" i="75"/>
  <c r="AE66" i="75"/>
  <c r="AD66" i="75"/>
  <c r="AC66" i="75"/>
  <c r="AB66" i="75"/>
  <c r="Y66" i="75"/>
  <c r="X66" i="75"/>
  <c r="AL65" i="75"/>
  <c r="AK65" i="75"/>
  <c r="AJ65" i="75"/>
  <c r="AI65" i="75"/>
  <c r="AH65" i="75"/>
  <c r="AG65" i="75"/>
  <c r="AF65" i="75"/>
  <c r="AE65" i="75"/>
  <c r="AD65" i="75"/>
  <c r="AC65" i="75"/>
  <c r="AB65" i="75"/>
  <c r="Y65" i="75"/>
  <c r="X65" i="75"/>
  <c r="AL64" i="75"/>
  <c r="AK64" i="75"/>
  <c r="AJ64" i="75"/>
  <c r="AI64" i="75"/>
  <c r="AH64" i="75"/>
  <c r="AG64" i="75"/>
  <c r="AF64" i="75"/>
  <c r="AE64" i="75"/>
  <c r="AD64" i="75"/>
  <c r="AC64" i="75"/>
  <c r="AB64" i="75"/>
  <c r="Y64" i="75"/>
  <c r="X64" i="75"/>
  <c r="AL63" i="75"/>
  <c r="AK63" i="75"/>
  <c r="AJ63" i="75"/>
  <c r="AI63" i="75"/>
  <c r="AH63" i="75"/>
  <c r="AG63" i="75"/>
  <c r="AF63" i="75"/>
  <c r="AE63" i="75"/>
  <c r="AD63" i="75"/>
  <c r="AC63" i="75"/>
  <c r="AB63" i="75"/>
  <c r="Y63" i="75"/>
  <c r="X63" i="75"/>
  <c r="AL62" i="75"/>
  <c r="AK62" i="75"/>
  <c r="AJ62" i="75"/>
  <c r="AI62" i="75"/>
  <c r="AH62" i="75"/>
  <c r="AG62" i="75"/>
  <c r="AF62" i="75"/>
  <c r="AE62" i="75"/>
  <c r="AD62" i="75"/>
  <c r="AC62" i="75"/>
  <c r="AB62" i="75"/>
  <c r="Y62" i="75"/>
  <c r="X62" i="75"/>
  <c r="AL61" i="75"/>
  <c r="AK61" i="75"/>
  <c r="AJ61" i="75"/>
  <c r="AI61" i="75"/>
  <c r="AH61" i="75"/>
  <c r="AG61" i="75"/>
  <c r="AF61" i="75"/>
  <c r="AE61" i="75"/>
  <c r="AD61" i="75"/>
  <c r="AC61" i="75"/>
  <c r="AB61" i="75"/>
  <c r="Y61" i="75"/>
  <c r="X61" i="75"/>
  <c r="AL60" i="75"/>
  <c r="AK60" i="75"/>
  <c r="AJ60" i="75"/>
  <c r="AI60" i="75"/>
  <c r="AH60" i="75"/>
  <c r="AG60" i="75"/>
  <c r="AF60" i="75"/>
  <c r="AE60" i="75"/>
  <c r="AD60" i="75"/>
  <c r="AC60" i="75"/>
  <c r="AB60" i="75"/>
  <c r="Y60" i="75"/>
  <c r="X60" i="75"/>
  <c r="AL59" i="75"/>
  <c r="AK59" i="75"/>
  <c r="AJ59" i="75"/>
  <c r="AI59" i="75"/>
  <c r="AH59" i="75"/>
  <c r="AG59" i="75"/>
  <c r="AF59" i="75"/>
  <c r="AE59" i="75"/>
  <c r="AD59" i="75"/>
  <c r="AC59" i="75"/>
  <c r="AB59" i="75"/>
  <c r="Y59" i="75"/>
  <c r="X59" i="75"/>
  <c r="AL58" i="75"/>
  <c r="AK58" i="75"/>
  <c r="AJ58" i="75"/>
  <c r="AI58" i="75"/>
  <c r="AH58" i="75"/>
  <c r="AG58" i="75"/>
  <c r="AF58" i="75"/>
  <c r="AE58" i="75"/>
  <c r="AD58" i="75"/>
  <c r="AC58" i="75"/>
  <c r="AB58" i="75"/>
  <c r="Y58" i="75"/>
  <c r="X58" i="75"/>
  <c r="AL57" i="75"/>
  <c r="AK57" i="75"/>
  <c r="AJ57" i="75"/>
  <c r="AI57" i="75"/>
  <c r="AH57" i="75"/>
  <c r="AG57" i="75"/>
  <c r="AF57" i="75"/>
  <c r="AE57" i="75"/>
  <c r="AD57" i="75"/>
  <c r="AC57" i="75"/>
  <c r="AB57" i="75"/>
  <c r="Y57" i="75"/>
  <c r="X57" i="75"/>
  <c r="AL56" i="75"/>
  <c r="AK56" i="75"/>
  <c r="AJ56" i="75"/>
  <c r="AI56" i="75"/>
  <c r="AH56" i="75"/>
  <c r="AG56" i="75"/>
  <c r="AF56" i="75"/>
  <c r="AE56" i="75"/>
  <c r="AD56" i="75"/>
  <c r="AC56" i="75"/>
  <c r="AB56" i="75"/>
  <c r="Y56" i="75"/>
  <c r="X56" i="75"/>
  <c r="AL55" i="75"/>
  <c r="AK55" i="75"/>
  <c r="AJ55" i="75"/>
  <c r="AI55" i="75"/>
  <c r="AH55" i="75"/>
  <c r="AG55" i="75"/>
  <c r="AF55" i="75"/>
  <c r="AE55" i="75"/>
  <c r="AD55" i="75"/>
  <c r="AC55" i="75"/>
  <c r="AB55" i="75"/>
  <c r="Y55" i="75"/>
  <c r="X55" i="75"/>
  <c r="AL54" i="75"/>
  <c r="AK54" i="75"/>
  <c r="AJ54" i="75"/>
  <c r="AI54" i="75"/>
  <c r="AH54" i="75"/>
  <c r="AG54" i="75"/>
  <c r="AF54" i="75"/>
  <c r="AE54" i="75"/>
  <c r="AD54" i="75"/>
  <c r="AC54" i="75"/>
  <c r="AB54" i="75"/>
  <c r="Y54" i="75"/>
  <c r="X54" i="75"/>
  <c r="AL53" i="75"/>
  <c r="AK53" i="75"/>
  <c r="AJ53" i="75"/>
  <c r="AI53" i="75"/>
  <c r="AH53" i="75"/>
  <c r="AG53" i="75"/>
  <c r="AF53" i="75"/>
  <c r="AE53" i="75"/>
  <c r="AD53" i="75"/>
  <c r="AC53" i="75"/>
  <c r="AB53" i="75"/>
  <c r="Y53" i="75"/>
  <c r="X53" i="75"/>
  <c r="AL52" i="75"/>
  <c r="AK52" i="75"/>
  <c r="AJ52" i="75"/>
  <c r="AI52" i="75"/>
  <c r="AH52" i="75"/>
  <c r="AG52" i="75"/>
  <c r="AF52" i="75"/>
  <c r="AE52" i="75"/>
  <c r="AD52" i="75"/>
  <c r="AC52" i="75"/>
  <c r="AB52" i="75"/>
  <c r="Y52" i="75"/>
  <c r="X52" i="75"/>
  <c r="AL51" i="75"/>
  <c r="AK51" i="75"/>
  <c r="AJ51" i="75"/>
  <c r="AI51" i="75"/>
  <c r="AH51" i="75"/>
  <c r="AG51" i="75"/>
  <c r="AF51" i="75"/>
  <c r="AE51" i="75"/>
  <c r="AD51" i="75"/>
  <c r="AC51" i="75"/>
  <c r="AB51" i="75"/>
  <c r="Y51" i="75"/>
  <c r="X51" i="75"/>
  <c r="AL50" i="75"/>
  <c r="AK50" i="75"/>
  <c r="AJ50" i="75"/>
  <c r="AI50" i="75"/>
  <c r="AH50" i="75"/>
  <c r="AG50" i="75"/>
  <c r="AF50" i="75"/>
  <c r="AE50" i="75"/>
  <c r="AD50" i="75"/>
  <c r="AC50" i="75"/>
  <c r="AB50" i="75"/>
  <c r="Y50" i="75"/>
  <c r="X50" i="75"/>
  <c r="AL49" i="75"/>
  <c r="AK49" i="75"/>
  <c r="AJ49" i="75"/>
  <c r="AI49" i="75"/>
  <c r="AH49" i="75"/>
  <c r="AG49" i="75"/>
  <c r="AF49" i="75"/>
  <c r="AE49" i="75"/>
  <c r="AD49" i="75"/>
  <c r="AC49" i="75"/>
  <c r="AB49" i="75"/>
  <c r="Y49" i="75"/>
  <c r="X49" i="75"/>
  <c r="AL48" i="75"/>
  <c r="AK48" i="75"/>
  <c r="AJ48" i="75"/>
  <c r="AI48" i="75"/>
  <c r="AH48" i="75"/>
  <c r="AG48" i="75"/>
  <c r="AF48" i="75"/>
  <c r="AE48" i="75"/>
  <c r="AD48" i="75"/>
  <c r="AC48" i="75"/>
  <c r="AB48" i="75"/>
  <c r="Y48" i="75"/>
  <c r="X48" i="75"/>
  <c r="AL47" i="75"/>
  <c r="AK47" i="75"/>
  <c r="AJ47" i="75"/>
  <c r="AI47" i="75"/>
  <c r="AH47" i="75"/>
  <c r="AG47" i="75"/>
  <c r="AF47" i="75"/>
  <c r="AE47" i="75"/>
  <c r="AD47" i="75"/>
  <c r="AC47" i="75"/>
  <c r="AB47" i="75"/>
  <c r="Y47" i="75"/>
  <c r="X47" i="75"/>
  <c r="AL46" i="75"/>
  <c r="AK46" i="75"/>
  <c r="AJ46" i="75"/>
  <c r="AI46" i="75"/>
  <c r="AH46" i="75"/>
  <c r="AG46" i="75"/>
  <c r="AF46" i="75"/>
  <c r="AE46" i="75"/>
  <c r="AD46" i="75"/>
  <c r="AC46" i="75"/>
  <c r="AB46" i="75"/>
  <c r="Y46" i="75"/>
  <c r="X46" i="75"/>
  <c r="AL45" i="75"/>
  <c r="AK45" i="75"/>
  <c r="AJ45" i="75"/>
  <c r="AI45" i="75"/>
  <c r="AH45" i="75"/>
  <c r="AG45" i="75"/>
  <c r="AF45" i="75"/>
  <c r="AE45" i="75"/>
  <c r="AD45" i="75"/>
  <c r="AC45" i="75"/>
  <c r="AB45" i="75"/>
  <c r="Y45" i="75"/>
  <c r="X45" i="75"/>
  <c r="AL44" i="75"/>
  <c r="AK44" i="75"/>
  <c r="AJ44" i="75"/>
  <c r="AI44" i="75"/>
  <c r="AH44" i="75"/>
  <c r="AG44" i="75"/>
  <c r="AF44" i="75"/>
  <c r="AE44" i="75"/>
  <c r="AD44" i="75"/>
  <c r="AC44" i="75"/>
  <c r="AB44" i="75"/>
  <c r="Y44" i="75"/>
  <c r="X44" i="75"/>
  <c r="AL43" i="75"/>
  <c r="AK43" i="75"/>
  <c r="AJ43" i="75"/>
  <c r="AI43" i="75"/>
  <c r="AH43" i="75"/>
  <c r="AG43" i="75"/>
  <c r="AF43" i="75"/>
  <c r="AE43" i="75"/>
  <c r="AD43" i="75"/>
  <c r="AC43" i="75"/>
  <c r="AB43" i="75"/>
  <c r="Y43" i="75"/>
  <c r="X43" i="75"/>
  <c r="AL42" i="75"/>
  <c r="AK42" i="75"/>
  <c r="AJ42" i="75"/>
  <c r="AI42" i="75"/>
  <c r="AH42" i="75"/>
  <c r="AG42" i="75"/>
  <c r="AF42" i="75"/>
  <c r="AE42" i="75"/>
  <c r="AD42" i="75"/>
  <c r="AC42" i="75"/>
  <c r="AB42" i="75"/>
  <c r="Y42" i="75"/>
  <c r="X42" i="75"/>
  <c r="AL41" i="75"/>
  <c r="AK41" i="75"/>
  <c r="AJ41" i="75"/>
  <c r="AI41" i="75"/>
  <c r="AH41" i="75"/>
  <c r="AG41" i="75"/>
  <c r="AF41" i="75"/>
  <c r="AE41" i="75"/>
  <c r="AD41" i="75"/>
  <c r="AC41" i="75"/>
  <c r="AB41" i="75"/>
  <c r="Y41" i="75"/>
  <c r="X41" i="75"/>
  <c r="AL40" i="75"/>
  <c r="AK40" i="75"/>
  <c r="AJ40" i="75"/>
  <c r="AI40" i="75"/>
  <c r="AH40" i="75"/>
  <c r="AG40" i="75"/>
  <c r="AF40" i="75"/>
  <c r="AE40" i="75"/>
  <c r="AD40" i="75"/>
  <c r="AC40" i="75"/>
  <c r="AB40" i="75"/>
  <c r="Y40" i="75"/>
  <c r="X40" i="75"/>
  <c r="AL39" i="75"/>
  <c r="AK39" i="75"/>
  <c r="AJ39" i="75"/>
  <c r="AI39" i="75"/>
  <c r="AH39" i="75"/>
  <c r="AG39" i="75"/>
  <c r="AF39" i="75"/>
  <c r="AE39" i="75"/>
  <c r="AD39" i="75"/>
  <c r="AC39" i="75"/>
  <c r="AB39" i="75"/>
  <c r="Y39" i="75"/>
  <c r="X39" i="75"/>
  <c r="AL38" i="75"/>
  <c r="AK38" i="75"/>
  <c r="AJ38" i="75"/>
  <c r="AI38" i="75"/>
  <c r="AH38" i="75"/>
  <c r="AG38" i="75"/>
  <c r="AF38" i="75"/>
  <c r="AE38" i="75"/>
  <c r="AD38" i="75"/>
  <c r="AC38" i="75"/>
  <c r="AB38" i="75"/>
  <c r="Y38" i="75"/>
  <c r="X38" i="75"/>
  <c r="AL37" i="75"/>
  <c r="AK37" i="75"/>
  <c r="AJ37" i="75"/>
  <c r="AI37" i="75"/>
  <c r="AH37" i="75"/>
  <c r="AG37" i="75"/>
  <c r="AF37" i="75"/>
  <c r="AE37" i="75"/>
  <c r="AD37" i="75"/>
  <c r="AC37" i="75"/>
  <c r="AB37" i="75"/>
  <c r="Y37" i="75"/>
  <c r="X37" i="75"/>
  <c r="AL36" i="75"/>
  <c r="AK36" i="75"/>
  <c r="AJ36" i="75"/>
  <c r="AI36" i="75"/>
  <c r="AH36" i="75"/>
  <c r="AG36" i="75"/>
  <c r="AF36" i="75"/>
  <c r="AE36" i="75"/>
  <c r="AD36" i="75"/>
  <c r="AC36" i="75"/>
  <c r="AB36" i="75"/>
  <c r="Y36" i="75"/>
  <c r="X36" i="75"/>
  <c r="AL35" i="75"/>
  <c r="AK35" i="75"/>
  <c r="AJ35" i="75"/>
  <c r="AI35" i="75"/>
  <c r="AH35" i="75"/>
  <c r="AG35" i="75"/>
  <c r="AF35" i="75"/>
  <c r="AE35" i="75"/>
  <c r="AD35" i="75"/>
  <c r="AC35" i="75"/>
  <c r="AB35" i="75"/>
  <c r="Y35" i="75"/>
  <c r="X35" i="75"/>
  <c r="AL34" i="75"/>
  <c r="AK34" i="75"/>
  <c r="AJ34" i="75"/>
  <c r="AI34" i="75"/>
  <c r="AH34" i="75"/>
  <c r="AG34" i="75"/>
  <c r="AF34" i="75"/>
  <c r="AE34" i="75"/>
  <c r="AD34" i="75"/>
  <c r="AC34" i="75"/>
  <c r="AB34" i="75"/>
  <c r="Y34" i="75"/>
  <c r="X34" i="75"/>
  <c r="AL33" i="75"/>
  <c r="AK33" i="75"/>
  <c r="AJ33" i="75"/>
  <c r="AI33" i="75"/>
  <c r="AH33" i="75"/>
  <c r="AG33" i="75"/>
  <c r="AF33" i="75"/>
  <c r="AE33" i="75"/>
  <c r="AD33" i="75"/>
  <c r="AC33" i="75"/>
  <c r="AB33" i="75"/>
  <c r="Y33" i="75"/>
  <c r="X33" i="75"/>
  <c r="AL32" i="75"/>
  <c r="AK32" i="75"/>
  <c r="AJ32" i="75"/>
  <c r="AI32" i="75"/>
  <c r="AH32" i="75"/>
  <c r="AG32" i="75"/>
  <c r="AF32" i="75"/>
  <c r="AE32" i="75"/>
  <c r="AD32" i="75"/>
  <c r="AC32" i="75"/>
  <c r="AB32" i="75"/>
  <c r="Y32" i="75"/>
  <c r="X32" i="75"/>
  <c r="AL31" i="75"/>
  <c r="AK31" i="75"/>
  <c r="AJ31" i="75"/>
  <c r="AI31" i="75"/>
  <c r="AH31" i="75"/>
  <c r="AG31" i="75"/>
  <c r="AF31" i="75"/>
  <c r="AE31" i="75"/>
  <c r="AD31" i="75"/>
  <c r="AC31" i="75"/>
  <c r="AB31" i="75"/>
  <c r="Y31" i="75"/>
  <c r="X31" i="75"/>
  <c r="AL30" i="75"/>
  <c r="AK30" i="75"/>
  <c r="AJ30" i="75"/>
  <c r="AI30" i="75"/>
  <c r="AH30" i="75"/>
  <c r="AG30" i="75"/>
  <c r="AF30" i="75"/>
  <c r="AE30" i="75"/>
  <c r="AD30" i="75"/>
  <c r="AC30" i="75"/>
  <c r="AB30" i="75"/>
  <c r="Y30" i="75"/>
  <c r="X30" i="75"/>
  <c r="AL29" i="75"/>
  <c r="AK29" i="75"/>
  <c r="AJ29" i="75"/>
  <c r="AI29" i="75"/>
  <c r="AH29" i="75"/>
  <c r="AG29" i="75"/>
  <c r="AF29" i="75"/>
  <c r="AE29" i="75"/>
  <c r="AD29" i="75"/>
  <c r="AC29" i="75"/>
  <c r="AB29" i="75"/>
  <c r="Y29" i="75"/>
  <c r="X29" i="75"/>
  <c r="AL28" i="75"/>
  <c r="AK28" i="75"/>
  <c r="AJ28" i="75"/>
  <c r="AI28" i="75"/>
  <c r="AH28" i="75"/>
  <c r="AG28" i="75"/>
  <c r="AF28" i="75"/>
  <c r="AE28" i="75"/>
  <c r="AD28" i="75"/>
  <c r="AC28" i="75"/>
  <c r="AB28" i="75"/>
  <c r="Y28" i="75"/>
  <c r="X28" i="75"/>
  <c r="AL27" i="75"/>
  <c r="AK27" i="75"/>
  <c r="AJ27" i="75"/>
  <c r="AI27" i="75"/>
  <c r="AH27" i="75"/>
  <c r="AG27" i="75"/>
  <c r="AF27" i="75"/>
  <c r="AE27" i="75"/>
  <c r="AD27" i="75"/>
  <c r="AC27" i="75"/>
  <c r="AB27" i="75"/>
  <c r="Y27" i="75"/>
  <c r="X27" i="75"/>
  <c r="AL26" i="75"/>
  <c r="AK26" i="75"/>
  <c r="AJ26" i="75"/>
  <c r="AI26" i="75"/>
  <c r="AH26" i="75"/>
  <c r="AG26" i="75"/>
  <c r="AF26" i="75"/>
  <c r="AE26" i="75"/>
  <c r="AD26" i="75"/>
  <c r="AC26" i="75"/>
  <c r="AB26" i="75"/>
  <c r="Y26" i="75"/>
  <c r="X26" i="75"/>
  <c r="AL25" i="75"/>
  <c r="AK25" i="75"/>
  <c r="AJ25" i="75"/>
  <c r="AI25" i="75"/>
  <c r="AH25" i="75"/>
  <c r="AG25" i="75"/>
  <c r="AF25" i="75"/>
  <c r="AE25" i="75"/>
  <c r="AD25" i="75"/>
  <c r="AC25" i="75"/>
  <c r="AB25" i="75"/>
  <c r="Y25" i="75"/>
  <c r="X25" i="75"/>
  <c r="AL24" i="75"/>
  <c r="AK24" i="75"/>
  <c r="AJ24" i="75"/>
  <c r="AI24" i="75"/>
  <c r="AH24" i="75"/>
  <c r="AG24" i="75"/>
  <c r="AF24" i="75"/>
  <c r="AE24" i="75"/>
  <c r="AD24" i="75"/>
  <c r="AC24" i="75"/>
  <c r="AB24" i="75"/>
  <c r="Y24" i="75"/>
  <c r="X24" i="75"/>
  <c r="AL23" i="75"/>
  <c r="AK23" i="75"/>
  <c r="AJ23" i="75"/>
  <c r="AI23" i="75"/>
  <c r="AH23" i="75"/>
  <c r="AG23" i="75"/>
  <c r="AF23" i="75"/>
  <c r="AE23" i="75"/>
  <c r="AD23" i="75"/>
  <c r="AC23" i="75"/>
  <c r="AB23" i="75"/>
  <c r="Y23" i="75"/>
  <c r="X23" i="75"/>
  <c r="AL22" i="75"/>
  <c r="AK22" i="75"/>
  <c r="AJ22" i="75"/>
  <c r="AI22" i="75"/>
  <c r="AH22" i="75"/>
  <c r="AG22" i="75"/>
  <c r="AF22" i="75"/>
  <c r="AE22" i="75"/>
  <c r="AD22" i="75"/>
  <c r="AC22" i="75"/>
  <c r="AB22" i="75"/>
  <c r="Y22" i="75"/>
  <c r="X22" i="75"/>
  <c r="AL21" i="75"/>
  <c r="AK21" i="75"/>
  <c r="AJ21" i="75"/>
  <c r="AI21" i="75"/>
  <c r="AH21" i="75"/>
  <c r="AG21" i="75"/>
  <c r="AF21" i="75"/>
  <c r="AE21" i="75"/>
  <c r="AD21" i="75"/>
  <c r="AC21" i="75"/>
  <c r="AB21" i="75"/>
  <c r="Y21" i="75"/>
  <c r="X21" i="75"/>
  <c r="AL20" i="75"/>
  <c r="AK20" i="75"/>
  <c r="AJ20" i="75"/>
  <c r="AI20" i="75"/>
  <c r="AH20" i="75"/>
  <c r="AG20" i="75"/>
  <c r="AF20" i="75"/>
  <c r="AE20" i="75"/>
  <c r="AD20" i="75"/>
  <c r="AC20" i="75"/>
  <c r="AB20" i="75"/>
  <c r="Y20" i="75"/>
  <c r="X20" i="75"/>
  <c r="AL19" i="75"/>
  <c r="AK19" i="75"/>
  <c r="AJ19" i="75"/>
  <c r="AI19" i="75"/>
  <c r="AH19" i="75"/>
  <c r="AG19" i="75"/>
  <c r="AF19" i="75"/>
  <c r="AE19" i="75"/>
  <c r="AD19" i="75"/>
  <c r="AC19" i="75"/>
  <c r="AB19" i="75"/>
  <c r="Y19" i="75"/>
  <c r="X19" i="75"/>
  <c r="AL18" i="75"/>
  <c r="AK18" i="75"/>
  <c r="AJ18" i="75"/>
  <c r="AI18" i="75"/>
  <c r="AH18" i="75"/>
  <c r="AG18" i="75"/>
  <c r="AF18" i="75"/>
  <c r="AE18" i="75"/>
  <c r="AD18" i="75"/>
  <c r="AC18" i="75"/>
  <c r="AB18" i="75"/>
  <c r="Y18" i="75"/>
  <c r="X18" i="75"/>
  <c r="AL17" i="75"/>
  <c r="AK17" i="75"/>
  <c r="AJ17" i="75"/>
  <c r="AI17" i="75"/>
  <c r="AH17" i="75"/>
  <c r="AG17" i="75"/>
  <c r="AF17" i="75"/>
  <c r="AE17" i="75"/>
  <c r="AD17" i="75"/>
  <c r="AC17" i="75"/>
  <c r="AB17" i="75"/>
  <c r="Y17" i="75"/>
  <c r="X17" i="75"/>
  <c r="AL16" i="75"/>
  <c r="AK16" i="75"/>
  <c r="AJ16" i="75"/>
  <c r="AI16" i="75"/>
  <c r="AH16" i="75"/>
  <c r="AG16" i="75"/>
  <c r="AF16" i="75"/>
  <c r="AE16" i="75"/>
  <c r="AD16" i="75"/>
  <c r="AC16" i="75"/>
  <c r="AB16" i="75"/>
  <c r="Y16" i="75"/>
  <c r="X16" i="75"/>
  <c r="AL15" i="75"/>
  <c r="AK15" i="75"/>
  <c r="AJ15" i="75"/>
  <c r="AI15" i="75"/>
  <c r="AH15" i="75"/>
  <c r="AG15" i="75"/>
  <c r="AF15" i="75"/>
  <c r="AE15" i="75"/>
  <c r="AD15" i="75"/>
  <c r="AC15" i="75"/>
  <c r="AB15" i="75"/>
  <c r="Y15" i="75"/>
  <c r="X15" i="75"/>
  <c r="AL14" i="75"/>
  <c r="AK14" i="75"/>
  <c r="AJ14" i="75"/>
  <c r="AI14" i="75"/>
  <c r="AH14" i="75"/>
  <c r="AG14" i="75"/>
  <c r="AF14" i="75"/>
  <c r="AE14" i="75"/>
  <c r="AD14" i="75"/>
  <c r="AC14" i="75"/>
  <c r="AB14" i="75"/>
  <c r="Y14" i="75"/>
  <c r="X14" i="75"/>
  <c r="AL13" i="75"/>
  <c r="AK13" i="75"/>
  <c r="AJ13" i="75"/>
  <c r="AI13" i="75"/>
  <c r="AH13" i="75"/>
  <c r="AG13" i="75"/>
  <c r="AF13" i="75"/>
  <c r="AE13" i="75"/>
  <c r="AD13" i="75"/>
  <c r="AC13" i="75"/>
  <c r="AB13" i="75"/>
  <c r="Y13" i="75"/>
  <c r="X13" i="75"/>
  <c r="AL12" i="75"/>
  <c r="AK12" i="75"/>
  <c r="AJ12" i="75"/>
  <c r="AI12" i="75"/>
  <c r="AH12" i="75"/>
  <c r="AG12" i="75"/>
  <c r="AF12" i="75"/>
  <c r="AE12" i="75"/>
  <c r="AD12" i="75"/>
  <c r="AC12" i="75"/>
  <c r="AB12" i="75"/>
  <c r="Y12" i="75"/>
  <c r="X12" i="75"/>
  <c r="AL11" i="75"/>
  <c r="AK11" i="75"/>
  <c r="AJ11" i="75"/>
  <c r="AI11" i="75"/>
  <c r="AH11" i="75"/>
  <c r="AG11" i="75"/>
  <c r="AF11" i="75"/>
  <c r="AE11" i="75"/>
  <c r="AD11" i="75"/>
  <c r="AC11" i="75"/>
  <c r="AB11" i="75"/>
  <c r="Y11" i="75"/>
  <c r="X11" i="75"/>
  <c r="AB5" i="75"/>
  <c r="AK171" i="74"/>
  <c r="AI171" i="74"/>
  <c r="AH171" i="74"/>
  <c r="AG171" i="74"/>
  <c r="AF171" i="74"/>
  <c r="AE171" i="74"/>
  <c r="AD171" i="74"/>
  <c r="AC171" i="74"/>
  <c r="AA171" i="74"/>
  <c r="Z171" i="74"/>
  <c r="Y171" i="74"/>
  <c r="X171" i="74"/>
  <c r="AK170" i="74"/>
  <c r="AI170" i="74"/>
  <c r="AH170" i="74"/>
  <c r="AG170" i="74"/>
  <c r="AF170" i="74"/>
  <c r="AE170" i="74"/>
  <c r="AD170" i="74"/>
  <c r="AC170" i="74"/>
  <c r="AA170" i="74"/>
  <c r="Z170" i="74"/>
  <c r="Y170" i="74"/>
  <c r="X170" i="74"/>
  <c r="AK169" i="74"/>
  <c r="AI169" i="74"/>
  <c r="AH169" i="74"/>
  <c r="AG169" i="74"/>
  <c r="AF169" i="74"/>
  <c r="AE169" i="74"/>
  <c r="AD169" i="74"/>
  <c r="AC169" i="74"/>
  <c r="AA169" i="74"/>
  <c r="Z169" i="74"/>
  <c r="Y169" i="74"/>
  <c r="X169" i="74"/>
  <c r="AK168" i="74"/>
  <c r="AI168" i="74"/>
  <c r="AH168" i="74"/>
  <c r="AG168" i="74"/>
  <c r="AF168" i="74"/>
  <c r="AE168" i="74"/>
  <c r="AD168" i="74"/>
  <c r="AC168" i="74"/>
  <c r="AA168" i="74"/>
  <c r="Z168" i="74"/>
  <c r="Y168" i="74"/>
  <c r="X168" i="74"/>
  <c r="AK167" i="74"/>
  <c r="AI167" i="74"/>
  <c r="AH167" i="74"/>
  <c r="AG167" i="74"/>
  <c r="AF167" i="74"/>
  <c r="AE167" i="74"/>
  <c r="AD167" i="74"/>
  <c r="AC167" i="74"/>
  <c r="AA167" i="74"/>
  <c r="Z167" i="74"/>
  <c r="Y167" i="74"/>
  <c r="X167" i="74"/>
  <c r="AK166" i="74"/>
  <c r="AI166" i="74"/>
  <c r="AH166" i="74"/>
  <c r="AG166" i="74"/>
  <c r="AF166" i="74"/>
  <c r="AE166" i="74"/>
  <c r="AD166" i="74"/>
  <c r="AC166" i="74"/>
  <c r="AA166" i="74"/>
  <c r="Z166" i="74"/>
  <c r="Y166" i="74"/>
  <c r="X166" i="74"/>
  <c r="AK165" i="74"/>
  <c r="AI165" i="74"/>
  <c r="AH165" i="74"/>
  <c r="AG165" i="74"/>
  <c r="AF165" i="74"/>
  <c r="AE165" i="74"/>
  <c r="AD165" i="74"/>
  <c r="AC165" i="74"/>
  <c r="AA165" i="74"/>
  <c r="Z165" i="74"/>
  <c r="Y165" i="74"/>
  <c r="X165" i="74"/>
  <c r="AK164" i="74"/>
  <c r="AI164" i="74"/>
  <c r="AH164" i="74"/>
  <c r="AG164" i="74"/>
  <c r="AF164" i="74"/>
  <c r="AE164" i="74"/>
  <c r="AD164" i="74"/>
  <c r="AC164" i="74"/>
  <c r="AA164" i="74"/>
  <c r="Z164" i="74"/>
  <c r="Y164" i="74"/>
  <c r="X164" i="74"/>
  <c r="AK163" i="74"/>
  <c r="AI163" i="74"/>
  <c r="AH163" i="74"/>
  <c r="AG163" i="74"/>
  <c r="AF163" i="74"/>
  <c r="AE163" i="74"/>
  <c r="AD163" i="74"/>
  <c r="AC163" i="74"/>
  <c r="AA163" i="74"/>
  <c r="Z163" i="74"/>
  <c r="Y163" i="74"/>
  <c r="X163" i="74"/>
  <c r="AK162" i="74"/>
  <c r="AI162" i="74"/>
  <c r="AH162" i="74"/>
  <c r="AG162" i="74"/>
  <c r="AF162" i="74"/>
  <c r="AE162" i="74"/>
  <c r="AD162" i="74"/>
  <c r="AC162" i="74"/>
  <c r="AA162" i="74"/>
  <c r="Z162" i="74"/>
  <c r="Y162" i="74"/>
  <c r="X162" i="74"/>
  <c r="AK161" i="74"/>
  <c r="AI161" i="74"/>
  <c r="AH161" i="74"/>
  <c r="AG161" i="74"/>
  <c r="AF161" i="74"/>
  <c r="AE161" i="74"/>
  <c r="AD161" i="74"/>
  <c r="AC161" i="74"/>
  <c r="AA161" i="74"/>
  <c r="Z161" i="74"/>
  <c r="Y161" i="74"/>
  <c r="X161" i="74"/>
  <c r="AK160" i="74"/>
  <c r="AI160" i="74"/>
  <c r="AH160" i="74"/>
  <c r="AG160" i="74"/>
  <c r="AF160" i="74"/>
  <c r="AE160" i="74"/>
  <c r="AD160" i="74"/>
  <c r="AC160" i="74"/>
  <c r="AA160" i="74"/>
  <c r="Z160" i="74"/>
  <c r="Y160" i="74"/>
  <c r="X160" i="74"/>
  <c r="AK159" i="74"/>
  <c r="AI159" i="74"/>
  <c r="AH159" i="74"/>
  <c r="AG159" i="74"/>
  <c r="AF159" i="74"/>
  <c r="AE159" i="74"/>
  <c r="AD159" i="74"/>
  <c r="AC159" i="74"/>
  <c r="AA159" i="74"/>
  <c r="Z159" i="74"/>
  <c r="Y159" i="74"/>
  <c r="X159" i="74"/>
  <c r="AK158" i="74"/>
  <c r="AI158" i="74"/>
  <c r="AH158" i="74"/>
  <c r="AG158" i="74"/>
  <c r="AF158" i="74"/>
  <c r="AE158" i="74"/>
  <c r="AD158" i="74"/>
  <c r="AC158" i="74"/>
  <c r="AA158" i="74"/>
  <c r="Z158" i="74"/>
  <c r="Y158" i="74"/>
  <c r="X158" i="74"/>
  <c r="AK157" i="74"/>
  <c r="AI157" i="74"/>
  <c r="AH157" i="74"/>
  <c r="AG157" i="74"/>
  <c r="AF157" i="74"/>
  <c r="AE157" i="74"/>
  <c r="AD157" i="74"/>
  <c r="AC157" i="74"/>
  <c r="AA157" i="74"/>
  <c r="Z157" i="74"/>
  <c r="Y157" i="74"/>
  <c r="X157" i="74"/>
  <c r="AK156" i="74"/>
  <c r="AI156" i="74"/>
  <c r="AH156" i="74"/>
  <c r="AG156" i="74"/>
  <c r="AF156" i="74"/>
  <c r="AE156" i="74"/>
  <c r="AD156" i="74"/>
  <c r="AC156" i="74"/>
  <c r="AA156" i="74"/>
  <c r="Z156" i="74"/>
  <c r="Y156" i="74"/>
  <c r="X156" i="74"/>
  <c r="AK155" i="74"/>
  <c r="AI155" i="74"/>
  <c r="AH155" i="74"/>
  <c r="AG155" i="74"/>
  <c r="AF155" i="74"/>
  <c r="AE155" i="74"/>
  <c r="AD155" i="74"/>
  <c r="AC155" i="74"/>
  <c r="AA155" i="74"/>
  <c r="Z155" i="74"/>
  <c r="Y155" i="74"/>
  <c r="X155" i="74"/>
  <c r="AK154" i="74"/>
  <c r="AI154" i="74"/>
  <c r="AH154" i="74"/>
  <c r="AG154" i="74"/>
  <c r="AF154" i="74"/>
  <c r="AE154" i="74"/>
  <c r="AD154" i="74"/>
  <c r="AC154" i="74"/>
  <c r="AA154" i="74"/>
  <c r="Z154" i="74"/>
  <c r="Y154" i="74"/>
  <c r="X154" i="74"/>
  <c r="AK153" i="74"/>
  <c r="AI153" i="74"/>
  <c r="AH153" i="74"/>
  <c r="AG153" i="74"/>
  <c r="AF153" i="74"/>
  <c r="AE153" i="74"/>
  <c r="AD153" i="74"/>
  <c r="AC153" i="74"/>
  <c r="AA153" i="74"/>
  <c r="Z153" i="74"/>
  <c r="Y153" i="74"/>
  <c r="X153" i="74"/>
  <c r="AK152" i="74"/>
  <c r="AI152" i="74"/>
  <c r="AH152" i="74"/>
  <c r="AG152" i="74"/>
  <c r="AF152" i="74"/>
  <c r="AE152" i="74"/>
  <c r="AD152" i="74"/>
  <c r="AC152" i="74"/>
  <c r="AA152" i="74"/>
  <c r="Z152" i="74"/>
  <c r="Y152" i="74"/>
  <c r="X152" i="74"/>
  <c r="AK151" i="74"/>
  <c r="AI151" i="74"/>
  <c r="AH151" i="74"/>
  <c r="AG151" i="74"/>
  <c r="AF151" i="74"/>
  <c r="AE151" i="74"/>
  <c r="AD151" i="74"/>
  <c r="AC151" i="74"/>
  <c r="AA151" i="74"/>
  <c r="Z151" i="74"/>
  <c r="Y151" i="74"/>
  <c r="X151" i="74"/>
  <c r="AK150" i="74"/>
  <c r="AI150" i="74"/>
  <c r="AH150" i="74"/>
  <c r="AG150" i="74"/>
  <c r="AF150" i="74"/>
  <c r="AE150" i="74"/>
  <c r="AD150" i="74"/>
  <c r="AC150" i="74"/>
  <c r="AA150" i="74"/>
  <c r="Z150" i="74"/>
  <c r="Y150" i="74"/>
  <c r="X150" i="74"/>
  <c r="AK149" i="74"/>
  <c r="AI149" i="74"/>
  <c r="AH149" i="74"/>
  <c r="AG149" i="74"/>
  <c r="AF149" i="74"/>
  <c r="AE149" i="74"/>
  <c r="AD149" i="74"/>
  <c r="AC149" i="74"/>
  <c r="AA149" i="74"/>
  <c r="Z149" i="74"/>
  <c r="Y149" i="74"/>
  <c r="X149" i="74"/>
  <c r="AK148" i="74"/>
  <c r="AI148" i="74"/>
  <c r="AH148" i="74"/>
  <c r="AG148" i="74"/>
  <c r="AF148" i="74"/>
  <c r="AE148" i="74"/>
  <c r="AD148" i="74"/>
  <c r="AC148" i="74"/>
  <c r="AA148" i="74"/>
  <c r="Z148" i="74"/>
  <c r="Y148" i="74"/>
  <c r="X148" i="74"/>
  <c r="AK147" i="74"/>
  <c r="AI147" i="74"/>
  <c r="AH147" i="74"/>
  <c r="AG147" i="74"/>
  <c r="AF147" i="74"/>
  <c r="AE147" i="74"/>
  <c r="AD147" i="74"/>
  <c r="AC147" i="74"/>
  <c r="AA147" i="74"/>
  <c r="Z147" i="74"/>
  <c r="Y147" i="74"/>
  <c r="X147" i="74"/>
  <c r="AK146" i="74"/>
  <c r="AI146" i="74"/>
  <c r="AH146" i="74"/>
  <c r="AG146" i="74"/>
  <c r="AF146" i="74"/>
  <c r="AE146" i="74"/>
  <c r="AD146" i="74"/>
  <c r="AC146" i="74"/>
  <c r="AA146" i="74"/>
  <c r="Z146" i="74"/>
  <c r="Y146" i="74"/>
  <c r="X146" i="74"/>
  <c r="AK145" i="74"/>
  <c r="AI145" i="74"/>
  <c r="AH145" i="74"/>
  <c r="AG145" i="74"/>
  <c r="AF145" i="74"/>
  <c r="AE145" i="74"/>
  <c r="AD145" i="74"/>
  <c r="AC145" i="74"/>
  <c r="AA145" i="74"/>
  <c r="Z145" i="74"/>
  <c r="Y145" i="74"/>
  <c r="X145" i="74"/>
  <c r="AK144" i="74"/>
  <c r="AI144" i="74"/>
  <c r="AH144" i="74"/>
  <c r="AG144" i="74"/>
  <c r="AF144" i="74"/>
  <c r="AE144" i="74"/>
  <c r="AD144" i="74"/>
  <c r="AC144" i="74"/>
  <c r="AA144" i="74"/>
  <c r="Z144" i="74"/>
  <c r="Y144" i="74"/>
  <c r="X144" i="74"/>
  <c r="AK143" i="74"/>
  <c r="AI143" i="74"/>
  <c r="AH143" i="74"/>
  <c r="AG143" i="74"/>
  <c r="AF143" i="74"/>
  <c r="AE143" i="74"/>
  <c r="AD143" i="74"/>
  <c r="AC143" i="74"/>
  <c r="AA143" i="74"/>
  <c r="Z143" i="74"/>
  <c r="Y143" i="74"/>
  <c r="X143" i="74"/>
  <c r="AK142" i="74"/>
  <c r="AI142" i="74"/>
  <c r="AH142" i="74"/>
  <c r="AG142" i="74"/>
  <c r="AF142" i="74"/>
  <c r="AE142" i="74"/>
  <c r="AD142" i="74"/>
  <c r="AC142" i="74"/>
  <c r="AA142" i="74"/>
  <c r="Z142" i="74"/>
  <c r="Y142" i="74"/>
  <c r="X142" i="74"/>
  <c r="AK141" i="74"/>
  <c r="AI141" i="74"/>
  <c r="AH141" i="74"/>
  <c r="AG141" i="74"/>
  <c r="AF141" i="74"/>
  <c r="AE141" i="74"/>
  <c r="AD141" i="74"/>
  <c r="AC141" i="74"/>
  <c r="AA141" i="74"/>
  <c r="Z141" i="74"/>
  <c r="Y141" i="74"/>
  <c r="X141" i="74"/>
  <c r="AK140" i="74"/>
  <c r="AI140" i="74"/>
  <c r="AH140" i="74"/>
  <c r="AG140" i="74"/>
  <c r="AF140" i="74"/>
  <c r="AE140" i="74"/>
  <c r="AD140" i="74"/>
  <c r="AC140" i="74"/>
  <c r="AA140" i="74"/>
  <c r="Z140" i="74"/>
  <c r="Y140" i="74"/>
  <c r="X140" i="74"/>
  <c r="AK139" i="74"/>
  <c r="AI139" i="74"/>
  <c r="AH139" i="74"/>
  <c r="AG139" i="74"/>
  <c r="AF139" i="74"/>
  <c r="AE139" i="74"/>
  <c r="AD139" i="74"/>
  <c r="AC139" i="74"/>
  <c r="AA139" i="74"/>
  <c r="Z139" i="74"/>
  <c r="Y139" i="74"/>
  <c r="X139" i="74"/>
  <c r="AK138" i="74"/>
  <c r="AI138" i="74"/>
  <c r="AH138" i="74"/>
  <c r="AG138" i="74"/>
  <c r="AF138" i="74"/>
  <c r="AE138" i="74"/>
  <c r="AD138" i="74"/>
  <c r="AC138" i="74"/>
  <c r="AA138" i="74"/>
  <c r="Z138" i="74"/>
  <c r="Y138" i="74"/>
  <c r="X138" i="74"/>
  <c r="AK137" i="74"/>
  <c r="AI137" i="74"/>
  <c r="AH137" i="74"/>
  <c r="AG137" i="74"/>
  <c r="AF137" i="74"/>
  <c r="AE137" i="74"/>
  <c r="AD137" i="74"/>
  <c r="AC137" i="74"/>
  <c r="AA137" i="74"/>
  <c r="Z137" i="74"/>
  <c r="Y137" i="74"/>
  <c r="X137" i="74"/>
  <c r="AK136" i="74"/>
  <c r="AI136" i="74"/>
  <c r="AH136" i="74"/>
  <c r="AG136" i="74"/>
  <c r="AF136" i="74"/>
  <c r="AE136" i="74"/>
  <c r="AD136" i="74"/>
  <c r="AC136" i="74"/>
  <c r="AA136" i="74"/>
  <c r="Z136" i="74"/>
  <c r="Y136" i="74"/>
  <c r="X136" i="74"/>
  <c r="AK135" i="74"/>
  <c r="AI135" i="74"/>
  <c r="AH135" i="74"/>
  <c r="AG135" i="74"/>
  <c r="AF135" i="74"/>
  <c r="AE135" i="74"/>
  <c r="AD135" i="74"/>
  <c r="AC135" i="74"/>
  <c r="AA135" i="74"/>
  <c r="Z135" i="74"/>
  <c r="Y135" i="74"/>
  <c r="X135" i="74"/>
  <c r="AK134" i="74"/>
  <c r="AI134" i="74"/>
  <c r="AH134" i="74"/>
  <c r="AG134" i="74"/>
  <c r="AF134" i="74"/>
  <c r="AE134" i="74"/>
  <c r="AD134" i="74"/>
  <c r="AC134" i="74"/>
  <c r="AA134" i="74"/>
  <c r="Z134" i="74"/>
  <c r="Y134" i="74"/>
  <c r="X134" i="74"/>
  <c r="AK133" i="74"/>
  <c r="AI133" i="74"/>
  <c r="AH133" i="74"/>
  <c r="AG133" i="74"/>
  <c r="AF133" i="74"/>
  <c r="AE133" i="74"/>
  <c r="AD133" i="74"/>
  <c r="AC133" i="74"/>
  <c r="AA133" i="74"/>
  <c r="Z133" i="74"/>
  <c r="Y133" i="74"/>
  <c r="X133" i="74"/>
  <c r="AK132" i="74"/>
  <c r="AI132" i="74"/>
  <c r="AH132" i="74"/>
  <c r="AG132" i="74"/>
  <c r="AF132" i="74"/>
  <c r="AE132" i="74"/>
  <c r="AD132" i="74"/>
  <c r="AC132" i="74"/>
  <c r="AA132" i="74"/>
  <c r="Z132" i="74"/>
  <c r="Y132" i="74"/>
  <c r="X132" i="74"/>
  <c r="AK131" i="74"/>
  <c r="AI131" i="74"/>
  <c r="AH131" i="74"/>
  <c r="AG131" i="74"/>
  <c r="AF131" i="74"/>
  <c r="AE131" i="74"/>
  <c r="AD131" i="74"/>
  <c r="AC131" i="74"/>
  <c r="AA131" i="74"/>
  <c r="Z131" i="74"/>
  <c r="Y131" i="74"/>
  <c r="X131" i="74"/>
  <c r="AK130" i="74"/>
  <c r="AI130" i="74"/>
  <c r="AH130" i="74"/>
  <c r="AG130" i="74"/>
  <c r="AF130" i="74"/>
  <c r="AE130" i="74"/>
  <c r="AD130" i="74"/>
  <c r="AC130" i="74"/>
  <c r="AA130" i="74"/>
  <c r="Z130" i="74"/>
  <c r="Y130" i="74"/>
  <c r="X130" i="74"/>
  <c r="AK129" i="74"/>
  <c r="AI129" i="74"/>
  <c r="AH129" i="74"/>
  <c r="AG129" i="74"/>
  <c r="AF129" i="74"/>
  <c r="AE129" i="74"/>
  <c r="AD129" i="74"/>
  <c r="AC129" i="74"/>
  <c r="AA129" i="74"/>
  <c r="Z129" i="74"/>
  <c r="Y129" i="74"/>
  <c r="X129" i="74"/>
  <c r="AK128" i="74"/>
  <c r="AI128" i="74"/>
  <c r="AH128" i="74"/>
  <c r="AG128" i="74"/>
  <c r="AF128" i="74"/>
  <c r="AE128" i="74"/>
  <c r="AD128" i="74"/>
  <c r="AC128" i="74"/>
  <c r="AA128" i="74"/>
  <c r="Z128" i="74"/>
  <c r="Y128" i="74"/>
  <c r="X128" i="74"/>
  <c r="AK127" i="74"/>
  <c r="AI127" i="74"/>
  <c r="AH127" i="74"/>
  <c r="AG127" i="74"/>
  <c r="AF127" i="74"/>
  <c r="AE127" i="74"/>
  <c r="AD127" i="74"/>
  <c r="AC127" i="74"/>
  <c r="AA127" i="74"/>
  <c r="Z127" i="74"/>
  <c r="Y127" i="74"/>
  <c r="X127" i="74"/>
  <c r="AK126" i="74"/>
  <c r="AI126" i="74"/>
  <c r="AH126" i="74"/>
  <c r="AG126" i="74"/>
  <c r="AF126" i="74"/>
  <c r="AE126" i="74"/>
  <c r="AD126" i="74"/>
  <c r="AC126" i="74"/>
  <c r="AA126" i="74"/>
  <c r="Z126" i="74"/>
  <c r="Y126" i="74"/>
  <c r="X126" i="74"/>
  <c r="AK125" i="74"/>
  <c r="AI125" i="74"/>
  <c r="AH125" i="74"/>
  <c r="AG125" i="74"/>
  <c r="AF125" i="74"/>
  <c r="AE125" i="74"/>
  <c r="AD125" i="74"/>
  <c r="AC125" i="74"/>
  <c r="AA125" i="74"/>
  <c r="Z125" i="74"/>
  <c r="Y125" i="74"/>
  <c r="X125" i="74"/>
  <c r="AK124" i="74"/>
  <c r="AI124" i="74"/>
  <c r="AH124" i="74"/>
  <c r="AG124" i="74"/>
  <c r="AF124" i="74"/>
  <c r="AE124" i="74"/>
  <c r="AD124" i="74"/>
  <c r="AC124" i="74"/>
  <c r="AA124" i="74"/>
  <c r="Z124" i="74"/>
  <c r="Y124" i="74"/>
  <c r="X124" i="74"/>
  <c r="AK123" i="74"/>
  <c r="AI123" i="74"/>
  <c r="AH123" i="74"/>
  <c r="AG123" i="74"/>
  <c r="AF123" i="74"/>
  <c r="AE123" i="74"/>
  <c r="AD123" i="74"/>
  <c r="AC123" i="74"/>
  <c r="AA123" i="74"/>
  <c r="Z123" i="74"/>
  <c r="Y123" i="74"/>
  <c r="X123" i="74"/>
  <c r="AK122" i="74"/>
  <c r="AI122" i="74"/>
  <c r="AH122" i="74"/>
  <c r="AG122" i="74"/>
  <c r="AF122" i="74"/>
  <c r="AE122" i="74"/>
  <c r="AD122" i="74"/>
  <c r="AC122" i="74"/>
  <c r="AA122" i="74"/>
  <c r="Z122" i="74"/>
  <c r="Y122" i="74"/>
  <c r="X122" i="74"/>
  <c r="AK121" i="74"/>
  <c r="AI121" i="74"/>
  <c r="AH121" i="74"/>
  <c r="AG121" i="74"/>
  <c r="AF121" i="74"/>
  <c r="AE121" i="74"/>
  <c r="AD121" i="74"/>
  <c r="AC121" i="74"/>
  <c r="AA121" i="74"/>
  <c r="Z121" i="74"/>
  <c r="Y121" i="74"/>
  <c r="X121" i="74"/>
  <c r="AK120" i="74"/>
  <c r="AI120" i="74"/>
  <c r="AH120" i="74"/>
  <c r="AG120" i="74"/>
  <c r="AF120" i="74"/>
  <c r="AE120" i="74"/>
  <c r="AD120" i="74"/>
  <c r="AC120" i="74"/>
  <c r="AA120" i="74"/>
  <c r="Z120" i="74"/>
  <c r="Y120" i="74"/>
  <c r="X120" i="74"/>
  <c r="AK119" i="74"/>
  <c r="AI119" i="74"/>
  <c r="AH119" i="74"/>
  <c r="AG119" i="74"/>
  <c r="AF119" i="74"/>
  <c r="AE119" i="74"/>
  <c r="AD119" i="74"/>
  <c r="AC119" i="74"/>
  <c r="AA119" i="74"/>
  <c r="Z119" i="74"/>
  <c r="Y119" i="74"/>
  <c r="X119" i="74"/>
  <c r="AK118" i="74"/>
  <c r="AI118" i="74"/>
  <c r="AH118" i="74"/>
  <c r="AG118" i="74"/>
  <c r="AF118" i="74"/>
  <c r="AE118" i="74"/>
  <c r="AD118" i="74"/>
  <c r="AC118" i="74"/>
  <c r="AA118" i="74"/>
  <c r="Z118" i="74"/>
  <c r="Y118" i="74"/>
  <c r="X118" i="74"/>
  <c r="AK117" i="74"/>
  <c r="AI117" i="74"/>
  <c r="AH117" i="74"/>
  <c r="AG117" i="74"/>
  <c r="AF117" i="74"/>
  <c r="AE117" i="74"/>
  <c r="AD117" i="74"/>
  <c r="AC117" i="74"/>
  <c r="AA117" i="74"/>
  <c r="Z117" i="74"/>
  <c r="Y117" i="74"/>
  <c r="X117" i="74"/>
  <c r="AK116" i="74"/>
  <c r="AI116" i="74"/>
  <c r="AH116" i="74"/>
  <c r="AG116" i="74"/>
  <c r="AF116" i="74"/>
  <c r="AE116" i="74"/>
  <c r="AD116" i="74"/>
  <c r="AC116" i="74"/>
  <c r="AA116" i="74"/>
  <c r="Z116" i="74"/>
  <c r="Y116" i="74"/>
  <c r="X116" i="74"/>
  <c r="AK115" i="74"/>
  <c r="AI115" i="74"/>
  <c r="AH115" i="74"/>
  <c r="AG115" i="74"/>
  <c r="AF115" i="74"/>
  <c r="AE115" i="74"/>
  <c r="AD115" i="74"/>
  <c r="AC115" i="74"/>
  <c r="AA115" i="74"/>
  <c r="Z115" i="74"/>
  <c r="Y115" i="74"/>
  <c r="X115" i="74"/>
  <c r="AK114" i="74"/>
  <c r="AI114" i="74"/>
  <c r="AH114" i="74"/>
  <c r="AG114" i="74"/>
  <c r="AF114" i="74"/>
  <c r="AE114" i="74"/>
  <c r="AD114" i="74"/>
  <c r="AC114" i="74"/>
  <c r="AA114" i="74"/>
  <c r="Z114" i="74"/>
  <c r="Y114" i="74"/>
  <c r="X114" i="74"/>
  <c r="AK113" i="74"/>
  <c r="AI113" i="74"/>
  <c r="AH113" i="74"/>
  <c r="AG113" i="74"/>
  <c r="AF113" i="74"/>
  <c r="AE113" i="74"/>
  <c r="AD113" i="74"/>
  <c r="AC113" i="74"/>
  <c r="AA113" i="74"/>
  <c r="Z113" i="74"/>
  <c r="Y113" i="74"/>
  <c r="X113" i="74"/>
  <c r="AK112" i="74"/>
  <c r="AI112" i="74"/>
  <c r="AH112" i="74"/>
  <c r="AG112" i="74"/>
  <c r="AF112" i="74"/>
  <c r="AE112" i="74"/>
  <c r="AD112" i="74"/>
  <c r="AC112" i="74"/>
  <c r="AA112" i="74"/>
  <c r="Z112" i="74"/>
  <c r="Y112" i="74"/>
  <c r="X112" i="74"/>
  <c r="AK111" i="74"/>
  <c r="AI111" i="74"/>
  <c r="AH111" i="74"/>
  <c r="AG111" i="74"/>
  <c r="AF111" i="74"/>
  <c r="AE111" i="74"/>
  <c r="AD111" i="74"/>
  <c r="AC111" i="74"/>
  <c r="AA111" i="74"/>
  <c r="Z111" i="74"/>
  <c r="Y111" i="74"/>
  <c r="X111" i="74"/>
  <c r="AK110" i="74"/>
  <c r="AI110" i="74"/>
  <c r="AH110" i="74"/>
  <c r="AG110" i="74"/>
  <c r="AF110" i="74"/>
  <c r="AE110" i="74"/>
  <c r="AD110" i="74"/>
  <c r="AC110" i="74"/>
  <c r="AA110" i="74"/>
  <c r="Z110" i="74"/>
  <c r="Y110" i="74"/>
  <c r="X110" i="74"/>
  <c r="AK109" i="74"/>
  <c r="AI109" i="74"/>
  <c r="AH109" i="74"/>
  <c r="AG109" i="74"/>
  <c r="AF109" i="74"/>
  <c r="AE109" i="74"/>
  <c r="AD109" i="74"/>
  <c r="AC109" i="74"/>
  <c r="AA109" i="74"/>
  <c r="Z109" i="74"/>
  <c r="Y109" i="74"/>
  <c r="X109" i="74"/>
  <c r="AK108" i="74"/>
  <c r="AI108" i="74"/>
  <c r="AH108" i="74"/>
  <c r="AG108" i="74"/>
  <c r="AF108" i="74"/>
  <c r="AE108" i="74"/>
  <c r="AD108" i="74"/>
  <c r="AC108" i="74"/>
  <c r="AA108" i="74"/>
  <c r="Z108" i="74"/>
  <c r="Y108" i="74"/>
  <c r="X108" i="74"/>
  <c r="AK107" i="74"/>
  <c r="AI107" i="74"/>
  <c r="AH107" i="74"/>
  <c r="AG107" i="74"/>
  <c r="AF107" i="74"/>
  <c r="AE107" i="74"/>
  <c r="AD107" i="74"/>
  <c r="AC107" i="74"/>
  <c r="AA107" i="74"/>
  <c r="Z107" i="74"/>
  <c r="Y107" i="74"/>
  <c r="X107" i="74"/>
  <c r="AK106" i="74"/>
  <c r="AI106" i="74"/>
  <c r="AH106" i="74"/>
  <c r="AG106" i="74"/>
  <c r="AF106" i="74"/>
  <c r="AE106" i="74"/>
  <c r="AD106" i="74"/>
  <c r="AC106" i="74"/>
  <c r="AA106" i="74"/>
  <c r="Z106" i="74"/>
  <c r="Y106" i="74"/>
  <c r="X106" i="74"/>
  <c r="AK105" i="74"/>
  <c r="AI105" i="74"/>
  <c r="AH105" i="74"/>
  <c r="AG105" i="74"/>
  <c r="AF105" i="74"/>
  <c r="AE105" i="74"/>
  <c r="AD105" i="74"/>
  <c r="AC105" i="74"/>
  <c r="AA105" i="74"/>
  <c r="Z105" i="74"/>
  <c r="Y105" i="74"/>
  <c r="X105" i="74"/>
  <c r="AK104" i="74"/>
  <c r="AI104" i="74"/>
  <c r="AH104" i="74"/>
  <c r="AG104" i="74"/>
  <c r="AF104" i="74"/>
  <c r="AE104" i="74"/>
  <c r="AD104" i="74"/>
  <c r="AC104" i="74"/>
  <c r="AA104" i="74"/>
  <c r="Z104" i="74"/>
  <c r="Y104" i="74"/>
  <c r="X104" i="74"/>
  <c r="AK103" i="74"/>
  <c r="AI103" i="74"/>
  <c r="AH103" i="74"/>
  <c r="AG103" i="74"/>
  <c r="AF103" i="74"/>
  <c r="AE103" i="74"/>
  <c r="AD103" i="74"/>
  <c r="AC103" i="74"/>
  <c r="AA103" i="74"/>
  <c r="Z103" i="74"/>
  <c r="Y103" i="74"/>
  <c r="X103" i="74"/>
  <c r="AK102" i="74"/>
  <c r="AI102" i="74"/>
  <c r="AH102" i="74"/>
  <c r="AG102" i="74"/>
  <c r="AF102" i="74"/>
  <c r="AE102" i="74"/>
  <c r="AD102" i="74"/>
  <c r="AC102" i="74"/>
  <c r="AA102" i="74"/>
  <c r="Z102" i="74"/>
  <c r="Y102" i="74"/>
  <c r="X102" i="74"/>
  <c r="AK101" i="74"/>
  <c r="AI101" i="74"/>
  <c r="AH101" i="74"/>
  <c r="AG101" i="74"/>
  <c r="AF101" i="74"/>
  <c r="AE101" i="74"/>
  <c r="AD101" i="74"/>
  <c r="AC101" i="74"/>
  <c r="AA101" i="74"/>
  <c r="Z101" i="74"/>
  <c r="Y101" i="74"/>
  <c r="X101" i="74"/>
  <c r="AK100" i="74"/>
  <c r="AI100" i="74"/>
  <c r="AH100" i="74"/>
  <c r="AG100" i="74"/>
  <c r="AF100" i="74"/>
  <c r="AE100" i="74"/>
  <c r="AD100" i="74"/>
  <c r="AC100" i="74"/>
  <c r="AA100" i="74"/>
  <c r="Z100" i="74"/>
  <c r="Y100" i="74"/>
  <c r="X100" i="74"/>
  <c r="AK99" i="74"/>
  <c r="AI99" i="74"/>
  <c r="AH99" i="74"/>
  <c r="AG99" i="74"/>
  <c r="AF99" i="74"/>
  <c r="AE99" i="74"/>
  <c r="AD99" i="74"/>
  <c r="AC99" i="74"/>
  <c r="AA99" i="74"/>
  <c r="Z99" i="74"/>
  <c r="Y99" i="74"/>
  <c r="X99" i="74"/>
  <c r="AK98" i="74"/>
  <c r="AI98" i="74"/>
  <c r="AH98" i="74"/>
  <c r="AG98" i="74"/>
  <c r="AF98" i="74"/>
  <c r="AE98" i="74"/>
  <c r="AD98" i="74"/>
  <c r="AC98" i="74"/>
  <c r="AA98" i="74"/>
  <c r="Z98" i="74"/>
  <c r="Y98" i="74"/>
  <c r="X98" i="74"/>
  <c r="AK97" i="74"/>
  <c r="AI97" i="74"/>
  <c r="AH97" i="74"/>
  <c r="AG97" i="74"/>
  <c r="AF97" i="74"/>
  <c r="AE97" i="74"/>
  <c r="AD97" i="74"/>
  <c r="AC97" i="74"/>
  <c r="AA97" i="74"/>
  <c r="Z97" i="74"/>
  <c r="Y97" i="74"/>
  <c r="X97" i="74"/>
  <c r="AK96" i="74"/>
  <c r="AI96" i="74"/>
  <c r="AH96" i="74"/>
  <c r="AG96" i="74"/>
  <c r="AF96" i="74"/>
  <c r="AE96" i="74"/>
  <c r="AD96" i="74"/>
  <c r="AC96" i="74"/>
  <c r="AA96" i="74"/>
  <c r="Z96" i="74"/>
  <c r="Y96" i="74"/>
  <c r="X96" i="74"/>
  <c r="AK95" i="74"/>
  <c r="AI95" i="74"/>
  <c r="AH95" i="74"/>
  <c r="AG95" i="74"/>
  <c r="AF95" i="74"/>
  <c r="AE95" i="74"/>
  <c r="AD95" i="74"/>
  <c r="AC95" i="74"/>
  <c r="AA95" i="74"/>
  <c r="Z95" i="74"/>
  <c r="Y95" i="74"/>
  <c r="X95" i="74"/>
  <c r="AK94" i="74"/>
  <c r="AI94" i="74"/>
  <c r="AH94" i="74"/>
  <c r="AG94" i="74"/>
  <c r="AF94" i="74"/>
  <c r="AE94" i="74"/>
  <c r="AD94" i="74"/>
  <c r="AC94" i="74"/>
  <c r="AA94" i="74"/>
  <c r="Z94" i="74"/>
  <c r="Y94" i="74"/>
  <c r="X94" i="74"/>
  <c r="AK93" i="74"/>
  <c r="AI93" i="74"/>
  <c r="AH93" i="74"/>
  <c r="AG93" i="74"/>
  <c r="AF93" i="74"/>
  <c r="AE93" i="74"/>
  <c r="AD93" i="74"/>
  <c r="AC93" i="74"/>
  <c r="AA93" i="74"/>
  <c r="Z93" i="74"/>
  <c r="Y93" i="74"/>
  <c r="X93" i="74"/>
  <c r="AK92" i="74"/>
  <c r="AI92" i="74"/>
  <c r="AH92" i="74"/>
  <c r="AG92" i="74"/>
  <c r="AF92" i="74"/>
  <c r="AE92" i="74"/>
  <c r="AD92" i="74"/>
  <c r="AC92" i="74"/>
  <c r="AA92" i="74"/>
  <c r="Z92" i="74"/>
  <c r="Y92" i="74"/>
  <c r="X92" i="74"/>
  <c r="AK91" i="74"/>
  <c r="AI91" i="74"/>
  <c r="AH91" i="74"/>
  <c r="AG91" i="74"/>
  <c r="AF91" i="74"/>
  <c r="AE91" i="74"/>
  <c r="AD91" i="74"/>
  <c r="AC91" i="74"/>
  <c r="AA91" i="74"/>
  <c r="Z91" i="74"/>
  <c r="Y91" i="74"/>
  <c r="X91" i="74"/>
  <c r="AK90" i="74"/>
  <c r="AI90" i="74"/>
  <c r="AH90" i="74"/>
  <c r="AG90" i="74"/>
  <c r="AF90" i="74"/>
  <c r="AE90" i="74"/>
  <c r="AD90" i="74"/>
  <c r="AC90" i="74"/>
  <c r="AA90" i="74"/>
  <c r="Z90" i="74"/>
  <c r="Y90" i="74"/>
  <c r="X90" i="74"/>
  <c r="AK89" i="74"/>
  <c r="AI89" i="74"/>
  <c r="AH89" i="74"/>
  <c r="AG89" i="74"/>
  <c r="AF89" i="74"/>
  <c r="AE89" i="74"/>
  <c r="AD89" i="74"/>
  <c r="AC89" i="74"/>
  <c r="AA89" i="74"/>
  <c r="Z89" i="74"/>
  <c r="Y89" i="74"/>
  <c r="X89" i="74"/>
  <c r="AK88" i="74"/>
  <c r="AI88" i="74"/>
  <c r="AH88" i="74"/>
  <c r="AG88" i="74"/>
  <c r="AF88" i="74"/>
  <c r="AE88" i="74"/>
  <c r="AD88" i="74"/>
  <c r="AC88" i="74"/>
  <c r="AA88" i="74"/>
  <c r="Z88" i="74"/>
  <c r="Y88" i="74"/>
  <c r="X88" i="74"/>
  <c r="AK87" i="74"/>
  <c r="AI87" i="74"/>
  <c r="AH87" i="74"/>
  <c r="AG87" i="74"/>
  <c r="AF87" i="74"/>
  <c r="AE87" i="74"/>
  <c r="AD87" i="74"/>
  <c r="AC87" i="74"/>
  <c r="AA87" i="74"/>
  <c r="Z87" i="74"/>
  <c r="Y87" i="74"/>
  <c r="X87" i="74"/>
  <c r="AK86" i="74"/>
  <c r="AI86" i="74"/>
  <c r="AH86" i="74"/>
  <c r="AG86" i="74"/>
  <c r="AF86" i="74"/>
  <c r="AE86" i="74"/>
  <c r="AD86" i="74"/>
  <c r="AC86" i="74"/>
  <c r="AA86" i="74"/>
  <c r="Z86" i="74"/>
  <c r="Y86" i="74"/>
  <c r="X86" i="74"/>
  <c r="AK85" i="74"/>
  <c r="AI85" i="74"/>
  <c r="AH85" i="74"/>
  <c r="AG85" i="74"/>
  <c r="AF85" i="74"/>
  <c r="AE85" i="74"/>
  <c r="AD85" i="74"/>
  <c r="AC85" i="74"/>
  <c r="AA85" i="74"/>
  <c r="Z85" i="74"/>
  <c r="Y85" i="74"/>
  <c r="X85" i="74"/>
  <c r="AK84" i="74"/>
  <c r="AI84" i="74"/>
  <c r="AH84" i="74"/>
  <c r="AG84" i="74"/>
  <c r="AF84" i="74"/>
  <c r="AE84" i="74"/>
  <c r="AD84" i="74"/>
  <c r="AC84" i="74"/>
  <c r="AA84" i="74"/>
  <c r="Z84" i="74"/>
  <c r="Y84" i="74"/>
  <c r="X84" i="74"/>
  <c r="AK83" i="74"/>
  <c r="AI83" i="74"/>
  <c r="AH83" i="74"/>
  <c r="AG83" i="74"/>
  <c r="AF83" i="74"/>
  <c r="AE83" i="74"/>
  <c r="AD83" i="74"/>
  <c r="AC83" i="74"/>
  <c r="AA83" i="74"/>
  <c r="Z83" i="74"/>
  <c r="Y83" i="74"/>
  <c r="X83" i="74"/>
  <c r="AK82" i="74"/>
  <c r="AI82" i="74"/>
  <c r="AH82" i="74"/>
  <c r="AG82" i="74"/>
  <c r="AF82" i="74"/>
  <c r="AE82" i="74"/>
  <c r="AD82" i="74"/>
  <c r="AC82" i="74"/>
  <c r="AA82" i="74"/>
  <c r="Z82" i="74"/>
  <c r="Y82" i="74"/>
  <c r="X82" i="74"/>
  <c r="AK81" i="74"/>
  <c r="AI81" i="74"/>
  <c r="AH81" i="74"/>
  <c r="AG81" i="74"/>
  <c r="AF81" i="74"/>
  <c r="AE81" i="74"/>
  <c r="AD81" i="74"/>
  <c r="AC81" i="74"/>
  <c r="AA81" i="74"/>
  <c r="Z81" i="74"/>
  <c r="Y81" i="74"/>
  <c r="X81" i="74"/>
  <c r="AK80" i="74"/>
  <c r="AI80" i="74"/>
  <c r="AH80" i="74"/>
  <c r="AG80" i="74"/>
  <c r="AF80" i="74"/>
  <c r="AE80" i="74"/>
  <c r="AD80" i="74"/>
  <c r="AC80" i="74"/>
  <c r="AA80" i="74"/>
  <c r="Z80" i="74"/>
  <c r="Y80" i="74"/>
  <c r="X80" i="74"/>
  <c r="AK79" i="74"/>
  <c r="AI79" i="74"/>
  <c r="AH79" i="74"/>
  <c r="AG79" i="74"/>
  <c r="AF79" i="74"/>
  <c r="AE79" i="74"/>
  <c r="AD79" i="74"/>
  <c r="AC79" i="74"/>
  <c r="AA79" i="74"/>
  <c r="Z79" i="74"/>
  <c r="Y79" i="74"/>
  <c r="X79" i="74"/>
  <c r="AK78" i="74"/>
  <c r="AI78" i="74"/>
  <c r="AH78" i="74"/>
  <c r="AG78" i="74"/>
  <c r="AF78" i="74"/>
  <c r="AE78" i="74"/>
  <c r="AD78" i="74"/>
  <c r="AC78" i="74"/>
  <c r="AA78" i="74"/>
  <c r="Z78" i="74"/>
  <c r="Y78" i="74"/>
  <c r="X78" i="74"/>
  <c r="AK77" i="74"/>
  <c r="AI77" i="74"/>
  <c r="AH77" i="74"/>
  <c r="AG77" i="74"/>
  <c r="AF77" i="74"/>
  <c r="AE77" i="74"/>
  <c r="AD77" i="74"/>
  <c r="AC77" i="74"/>
  <c r="AA77" i="74"/>
  <c r="Z77" i="74"/>
  <c r="Y77" i="74"/>
  <c r="X77" i="74"/>
  <c r="AK76" i="74"/>
  <c r="AI76" i="74"/>
  <c r="AH76" i="74"/>
  <c r="AG76" i="74"/>
  <c r="AF76" i="74"/>
  <c r="AE76" i="74"/>
  <c r="AD76" i="74"/>
  <c r="AC76" i="74"/>
  <c r="AA76" i="74"/>
  <c r="Z76" i="74"/>
  <c r="Y76" i="74"/>
  <c r="X76" i="74"/>
  <c r="AK75" i="74"/>
  <c r="AI75" i="74"/>
  <c r="AH75" i="74"/>
  <c r="AG75" i="74"/>
  <c r="AF75" i="74"/>
  <c r="AE75" i="74"/>
  <c r="AD75" i="74"/>
  <c r="AC75" i="74"/>
  <c r="AA75" i="74"/>
  <c r="Z75" i="74"/>
  <c r="Y75" i="74"/>
  <c r="X75" i="74"/>
  <c r="AK74" i="74"/>
  <c r="AI74" i="74"/>
  <c r="AH74" i="74"/>
  <c r="AG74" i="74"/>
  <c r="AF74" i="74"/>
  <c r="AE74" i="74"/>
  <c r="AD74" i="74"/>
  <c r="AC74" i="74"/>
  <c r="AA74" i="74"/>
  <c r="Z74" i="74"/>
  <c r="Y74" i="74"/>
  <c r="X74" i="74"/>
  <c r="AK73" i="74"/>
  <c r="AI73" i="74"/>
  <c r="AH73" i="74"/>
  <c r="AG73" i="74"/>
  <c r="AF73" i="74"/>
  <c r="AE73" i="74"/>
  <c r="AD73" i="74"/>
  <c r="AC73" i="74"/>
  <c r="AA73" i="74"/>
  <c r="Z73" i="74"/>
  <c r="Y73" i="74"/>
  <c r="X73" i="74"/>
  <c r="AK72" i="74"/>
  <c r="AI72" i="74"/>
  <c r="AH72" i="74"/>
  <c r="AG72" i="74"/>
  <c r="AF72" i="74"/>
  <c r="AE72" i="74"/>
  <c r="AD72" i="74"/>
  <c r="AC72" i="74"/>
  <c r="AA72" i="74"/>
  <c r="Z72" i="74"/>
  <c r="Y72" i="74"/>
  <c r="X72" i="74"/>
  <c r="AK71" i="74"/>
  <c r="AI71" i="74"/>
  <c r="AH71" i="74"/>
  <c r="AG71" i="74"/>
  <c r="AF71" i="74"/>
  <c r="AE71" i="74"/>
  <c r="AD71" i="74"/>
  <c r="AC71" i="74"/>
  <c r="AA71" i="74"/>
  <c r="Z71" i="74"/>
  <c r="Y71" i="74"/>
  <c r="X71" i="74"/>
  <c r="AK70" i="74"/>
  <c r="AI70" i="74"/>
  <c r="AH70" i="74"/>
  <c r="AG70" i="74"/>
  <c r="AF70" i="74"/>
  <c r="AE70" i="74"/>
  <c r="AD70" i="74"/>
  <c r="AC70" i="74"/>
  <c r="AA70" i="74"/>
  <c r="Z70" i="74"/>
  <c r="Y70" i="74"/>
  <c r="X70" i="74"/>
  <c r="AK69" i="74"/>
  <c r="AI69" i="74"/>
  <c r="AH69" i="74"/>
  <c r="AG69" i="74"/>
  <c r="AF69" i="74"/>
  <c r="AE69" i="74"/>
  <c r="AD69" i="74"/>
  <c r="AC69" i="74"/>
  <c r="AA69" i="74"/>
  <c r="Z69" i="74"/>
  <c r="Y69" i="74"/>
  <c r="X69" i="74"/>
  <c r="AK68" i="74"/>
  <c r="AI68" i="74"/>
  <c r="AH68" i="74"/>
  <c r="AG68" i="74"/>
  <c r="AF68" i="74"/>
  <c r="AE68" i="74"/>
  <c r="AD68" i="74"/>
  <c r="AC68" i="74"/>
  <c r="AA68" i="74"/>
  <c r="Z68" i="74"/>
  <c r="Y68" i="74"/>
  <c r="X68" i="74"/>
  <c r="AK67" i="74"/>
  <c r="AI67" i="74"/>
  <c r="AH67" i="74"/>
  <c r="AG67" i="74"/>
  <c r="AF67" i="74"/>
  <c r="AE67" i="74"/>
  <c r="AD67" i="74"/>
  <c r="AC67" i="74"/>
  <c r="AA67" i="74"/>
  <c r="Z67" i="74"/>
  <c r="Y67" i="74"/>
  <c r="X67" i="74"/>
  <c r="AK66" i="74"/>
  <c r="AI66" i="74"/>
  <c r="AH66" i="74"/>
  <c r="AG66" i="74"/>
  <c r="AF66" i="74"/>
  <c r="AE66" i="74"/>
  <c r="AD66" i="74"/>
  <c r="AC66" i="74"/>
  <c r="AA66" i="74"/>
  <c r="Z66" i="74"/>
  <c r="Y66" i="74"/>
  <c r="X66" i="74"/>
  <c r="AK65" i="74"/>
  <c r="AI65" i="74"/>
  <c r="AH65" i="74"/>
  <c r="AG65" i="74"/>
  <c r="AF65" i="74"/>
  <c r="AE65" i="74"/>
  <c r="AD65" i="74"/>
  <c r="AC65" i="74"/>
  <c r="AA65" i="74"/>
  <c r="Z65" i="74"/>
  <c r="Y65" i="74"/>
  <c r="X65" i="74"/>
  <c r="AK64" i="74"/>
  <c r="AI64" i="74"/>
  <c r="AH64" i="74"/>
  <c r="AG64" i="74"/>
  <c r="AF64" i="74"/>
  <c r="AE64" i="74"/>
  <c r="AD64" i="74"/>
  <c r="AC64" i="74"/>
  <c r="AA64" i="74"/>
  <c r="Z64" i="74"/>
  <c r="Y64" i="74"/>
  <c r="X64" i="74"/>
  <c r="AK63" i="74"/>
  <c r="AI63" i="74"/>
  <c r="AH63" i="74"/>
  <c r="AG63" i="74"/>
  <c r="AF63" i="74"/>
  <c r="AE63" i="74"/>
  <c r="AD63" i="74"/>
  <c r="AC63" i="74"/>
  <c r="AA63" i="74"/>
  <c r="Z63" i="74"/>
  <c r="Y63" i="74"/>
  <c r="X63" i="74"/>
  <c r="AK62" i="74"/>
  <c r="AI62" i="74"/>
  <c r="AH62" i="74"/>
  <c r="AG62" i="74"/>
  <c r="AF62" i="74"/>
  <c r="AE62" i="74"/>
  <c r="AD62" i="74"/>
  <c r="AC62" i="74"/>
  <c r="AA62" i="74"/>
  <c r="Z62" i="74"/>
  <c r="Y62" i="74"/>
  <c r="X62" i="74"/>
  <c r="AK61" i="74"/>
  <c r="AI61" i="74"/>
  <c r="AH61" i="74"/>
  <c r="AG61" i="74"/>
  <c r="AF61" i="74"/>
  <c r="AE61" i="74"/>
  <c r="AD61" i="74"/>
  <c r="AC61" i="74"/>
  <c r="AA61" i="74"/>
  <c r="Z61" i="74"/>
  <c r="Y61" i="74"/>
  <c r="X61" i="74"/>
  <c r="AK60" i="74"/>
  <c r="AI60" i="74"/>
  <c r="AH60" i="74"/>
  <c r="AG60" i="74"/>
  <c r="AF60" i="74"/>
  <c r="AE60" i="74"/>
  <c r="AD60" i="74"/>
  <c r="AC60" i="74"/>
  <c r="AA60" i="74"/>
  <c r="Z60" i="74"/>
  <c r="Y60" i="74"/>
  <c r="X60" i="74"/>
  <c r="AK59" i="74"/>
  <c r="AI59" i="74"/>
  <c r="AH59" i="74"/>
  <c r="AG59" i="74"/>
  <c r="AF59" i="74"/>
  <c r="AE59" i="74"/>
  <c r="AD59" i="74"/>
  <c r="AC59" i="74"/>
  <c r="AA59" i="74"/>
  <c r="Z59" i="74"/>
  <c r="Y59" i="74"/>
  <c r="X59" i="74"/>
  <c r="AK58" i="74"/>
  <c r="AI58" i="74"/>
  <c r="AH58" i="74"/>
  <c r="AG58" i="74"/>
  <c r="AF58" i="74"/>
  <c r="AE58" i="74"/>
  <c r="AD58" i="74"/>
  <c r="AC58" i="74"/>
  <c r="AA58" i="74"/>
  <c r="Z58" i="74"/>
  <c r="Y58" i="74"/>
  <c r="X58" i="74"/>
  <c r="AK57" i="74"/>
  <c r="AI57" i="74"/>
  <c r="AH57" i="74"/>
  <c r="AG57" i="74"/>
  <c r="AF57" i="74"/>
  <c r="AE57" i="74"/>
  <c r="AD57" i="74"/>
  <c r="AC57" i="74"/>
  <c r="AA57" i="74"/>
  <c r="Z57" i="74"/>
  <c r="Y57" i="74"/>
  <c r="X57" i="74"/>
  <c r="AK56" i="74"/>
  <c r="AI56" i="74"/>
  <c r="AH56" i="74"/>
  <c r="AG56" i="74"/>
  <c r="AF56" i="74"/>
  <c r="AE56" i="74"/>
  <c r="AD56" i="74"/>
  <c r="AC56" i="74"/>
  <c r="AA56" i="74"/>
  <c r="Z56" i="74"/>
  <c r="Y56" i="74"/>
  <c r="X56" i="74"/>
  <c r="AK55" i="74"/>
  <c r="AI55" i="74"/>
  <c r="AH55" i="74"/>
  <c r="AG55" i="74"/>
  <c r="AF55" i="74"/>
  <c r="AE55" i="74"/>
  <c r="AD55" i="74"/>
  <c r="AC55" i="74"/>
  <c r="AA55" i="74"/>
  <c r="Z55" i="74"/>
  <c r="Y55" i="74"/>
  <c r="X55" i="74"/>
  <c r="AK54" i="74"/>
  <c r="AI54" i="74"/>
  <c r="AH54" i="74"/>
  <c r="AG54" i="74"/>
  <c r="AF54" i="74"/>
  <c r="AE54" i="74"/>
  <c r="AD54" i="74"/>
  <c r="AC54" i="74"/>
  <c r="AA54" i="74"/>
  <c r="Z54" i="74"/>
  <c r="Y54" i="74"/>
  <c r="X54" i="74"/>
  <c r="AK53" i="74"/>
  <c r="AI53" i="74"/>
  <c r="AH53" i="74"/>
  <c r="AG53" i="74"/>
  <c r="AF53" i="74"/>
  <c r="AE53" i="74"/>
  <c r="AD53" i="74"/>
  <c r="AC53" i="74"/>
  <c r="AA53" i="74"/>
  <c r="Z53" i="74"/>
  <c r="Y53" i="74"/>
  <c r="X53" i="74"/>
  <c r="AK52" i="74"/>
  <c r="AI52" i="74"/>
  <c r="AH52" i="74"/>
  <c r="AG52" i="74"/>
  <c r="AF52" i="74"/>
  <c r="AE52" i="74"/>
  <c r="AD52" i="74"/>
  <c r="AC52" i="74"/>
  <c r="AA52" i="74"/>
  <c r="Z52" i="74"/>
  <c r="Y52" i="74"/>
  <c r="X52" i="74"/>
  <c r="AK51" i="74"/>
  <c r="AI51" i="74"/>
  <c r="AH51" i="74"/>
  <c r="AG51" i="74"/>
  <c r="AF51" i="74"/>
  <c r="AE51" i="74"/>
  <c r="AD51" i="74"/>
  <c r="AC51" i="74"/>
  <c r="AA51" i="74"/>
  <c r="Z51" i="74"/>
  <c r="Y51" i="74"/>
  <c r="X51" i="74"/>
  <c r="AK50" i="74"/>
  <c r="AI50" i="74"/>
  <c r="AH50" i="74"/>
  <c r="AG50" i="74"/>
  <c r="AF50" i="74"/>
  <c r="AE50" i="74"/>
  <c r="AD50" i="74"/>
  <c r="AC50" i="74"/>
  <c r="AA50" i="74"/>
  <c r="Z50" i="74"/>
  <c r="Y50" i="74"/>
  <c r="X50" i="74"/>
  <c r="AK49" i="74"/>
  <c r="AI49" i="74"/>
  <c r="AH49" i="74"/>
  <c r="AG49" i="74"/>
  <c r="AF49" i="74"/>
  <c r="AE49" i="74"/>
  <c r="AD49" i="74"/>
  <c r="AC49" i="74"/>
  <c r="AA49" i="74"/>
  <c r="Z49" i="74"/>
  <c r="Y49" i="74"/>
  <c r="X49" i="74"/>
  <c r="AK48" i="74"/>
  <c r="AI48" i="74"/>
  <c r="AH48" i="74"/>
  <c r="AG48" i="74"/>
  <c r="AF48" i="74"/>
  <c r="AE48" i="74"/>
  <c r="AD48" i="74"/>
  <c r="AC48" i="74"/>
  <c r="AA48" i="74"/>
  <c r="Z48" i="74"/>
  <c r="Y48" i="74"/>
  <c r="X48" i="74"/>
  <c r="AK47" i="74"/>
  <c r="AI47" i="74"/>
  <c r="AH47" i="74"/>
  <c r="AG47" i="74"/>
  <c r="AF47" i="74"/>
  <c r="AE47" i="74"/>
  <c r="AD47" i="74"/>
  <c r="AC47" i="74"/>
  <c r="AA47" i="74"/>
  <c r="Z47" i="74"/>
  <c r="Y47" i="74"/>
  <c r="X47" i="74"/>
  <c r="AK46" i="74"/>
  <c r="AI46" i="74"/>
  <c r="AH46" i="74"/>
  <c r="AG46" i="74"/>
  <c r="AF46" i="74"/>
  <c r="AE46" i="74"/>
  <c r="AD46" i="74"/>
  <c r="AC46" i="74"/>
  <c r="AA46" i="74"/>
  <c r="Z46" i="74"/>
  <c r="Y46" i="74"/>
  <c r="X46" i="74"/>
  <c r="AK45" i="74"/>
  <c r="AI45" i="74"/>
  <c r="AH45" i="74"/>
  <c r="AG45" i="74"/>
  <c r="AF45" i="74"/>
  <c r="AE45" i="74"/>
  <c r="AD45" i="74"/>
  <c r="AC45" i="74"/>
  <c r="AA45" i="74"/>
  <c r="Z45" i="74"/>
  <c r="Y45" i="74"/>
  <c r="X45" i="74"/>
  <c r="AK44" i="74"/>
  <c r="AI44" i="74"/>
  <c r="AH44" i="74"/>
  <c r="AG44" i="74"/>
  <c r="AF44" i="74"/>
  <c r="AE44" i="74"/>
  <c r="AD44" i="74"/>
  <c r="AC44" i="74"/>
  <c r="AA44" i="74"/>
  <c r="Z44" i="74"/>
  <c r="Y44" i="74"/>
  <c r="X44" i="74"/>
  <c r="AK43" i="74"/>
  <c r="AI43" i="74"/>
  <c r="AH43" i="74"/>
  <c r="AG43" i="74"/>
  <c r="AF43" i="74"/>
  <c r="AE43" i="74"/>
  <c r="AD43" i="74"/>
  <c r="AC43" i="74"/>
  <c r="AA43" i="74"/>
  <c r="Y43" i="74"/>
  <c r="X43" i="74"/>
  <c r="AK42" i="74"/>
  <c r="AI42" i="74"/>
  <c r="AH42" i="74"/>
  <c r="AG42" i="74"/>
  <c r="AF42" i="74"/>
  <c r="AE42" i="74"/>
  <c r="AD42" i="74"/>
  <c r="AC42" i="74"/>
  <c r="AA42" i="74"/>
  <c r="Y42" i="74"/>
  <c r="X42" i="74"/>
  <c r="AK41" i="74"/>
  <c r="AI41" i="74"/>
  <c r="AH41" i="74"/>
  <c r="AG41" i="74"/>
  <c r="AF41" i="74"/>
  <c r="AE41" i="74"/>
  <c r="AD41" i="74"/>
  <c r="AC41" i="74"/>
  <c r="AA41" i="74"/>
  <c r="Y41" i="74"/>
  <c r="X41" i="74"/>
  <c r="AK40" i="74"/>
  <c r="AI40" i="74"/>
  <c r="AH40" i="74"/>
  <c r="AG40" i="74"/>
  <c r="AF40" i="74"/>
  <c r="AE40" i="74"/>
  <c r="AD40" i="74"/>
  <c r="AC40" i="74"/>
  <c r="AA40" i="74"/>
  <c r="Y40" i="74"/>
  <c r="X40" i="74"/>
  <c r="AK39" i="74"/>
  <c r="AI39" i="74"/>
  <c r="AH39" i="74"/>
  <c r="AG39" i="74"/>
  <c r="AF39" i="74"/>
  <c r="AE39" i="74"/>
  <c r="AD39" i="74"/>
  <c r="AC39" i="74"/>
  <c r="AA39" i="74"/>
  <c r="Y39" i="74"/>
  <c r="X39" i="74"/>
  <c r="AK38" i="74"/>
  <c r="AI38" i="74"/>
  <c r="AH38" i="74"/>
  <c r="AG38" i="74"/>
  <c r="AF38" i="74"/>
  <c r="AE38" i="74"/>
  <c r="AD38" i="74"/>
  <c r="AC38" i="74"/>
  <c r="AA38" i="74"/>
  <c r="Y38" i="74"/>
  <c r="X38" i="74"/>
  <c r="AK37" i="74"/>
  <c r="AI37" i="74"/>
  <c r="AH37" i="74"/>
  <c r="AG37" i="74"/>
  <c r="AF37" i="74"/>
  <c r="AE37" i="74"/>
  <c r="AD37" i="74"/>
  <c r="AC37" i="74"/>
  <c r="AA37" i="74"/>
  <c r="Y37" i="74"/>
  <c r="X37" i="74"/>
  <c r="AK36" i="74"/>
  <c r="AI36" i="74"/>
  <c r="AH36" i="74"/>
  <c r="AG36" i="74"/>
  <c r="AF36" i="74"/>
  <c r="AE36" i="74"/>
  <c r="AD36" i="74"/>
  <c r="AC36" i="74"/>
  <c r="AA36" i="74"/>
  <c r="Y36" i="74"/>
  <c r="X36" i="74"/>
  <c r="AK35" i="74"/>
  <c r="AI35" i="74"/>
  <c r="AH35" i="74"/>
  <c r="AG35" i="74"/>
  <c r="AF35" i="74"/>
  <c r="AE35" i="74"/>
  <c r="AD35" i="74"/>
  <c r="AC35" i="74"/>
  <c r="AA35" i="74"/>
  <c r="Y35" i="74"/>
  <c r="X35" i="74"/>
  <c r="AK34" i="74"/>
  <c r="AI34" i="74"/>
  <c r="AH34" i="74"/>
  <c r="AG34" i="74"/>
  <c r="AF34" i="74"/>
  <c r="AE34" i="74"/>
  <c r="AD34" i="74"/>
  <c r="AC34" i="74"/>
  <c r="AA34" i="74"/>
  <c r="Y34" i="74"/>
  <c r="X34" i="74"/>
  <c r="AK33" i="74"/>
  <c r="AI33" i="74"/>
  <c r="AH33" i="74"/>
  <c r="AG33" i="74"/>
  <c r="AF33" i="74"/>
  <c r="AE33" i="74"/>
  <c r="AD33" i="74"/>
  <c r="AC33" i="74"/>
  <c r="AA33" i="74"/>
  <c r="Y33" i="74"/>
  <c r="X33" i="74"/>
  <c r="AK32" i="74"/>
  <c r="AI32" i="74"/>
  <c r="AH32" i="74"/>
  <c r="AG32" i="74"/>
  <c r="AF32" i="74"/>
  <c r="AE32" i="74"/>
  <c r="AD32" i="74"/>
  <c r="AC32" i="74"/>
  <c r="AA32" i="74"/>
  <c r="Y32" i="74"/>
  <c r="X32" i="74"/>
  <c r="AK31" i="74"/>
  <c r="AI31" i="74"/>
  <c r="AH31" i="74"/>
  <c r="AG31" i="74"/>
  <c r="AF31" i="74"/>
  <c r="AE31" i="74"/>
  <c r="AD31" i="74"/>
  <c r="AC31" i="74"/>
  <c r="AA31" i="74"/>
  <c r="Y31" i="74"/>
  <c r="X31" i="74"/>
  <c r="AK30" i="74"/>
  <c r="AI30" i="74"/>
  <c r="AH30" i="74"/>
  <c r="AG30" i="74"/>
  <c r="AF30" i="74"/>
  <c r="AE30" i="74"/>
  <c r="AD30" i="74"/>
  <c r="AC30" i="74"/>
  <c r="AA30" i="74"/>
  <c r="Y30" i="74"/>
  <c r="X30" i="74"/>
  <c r="AK29" i="74"/>
  <c r="AI29" i="74"/>
  <c r="AH29" i="74"/>
  <c r="AG29" i="74"/>
  <c r="AF29" i="74"/>
  <c r="AE29" i="74"/>
  <c r="AD29" i="74"/>
  <c r="AC29" i="74"/>
  <c r="AA29" i="74"/>
  <c r="Y29" i="74"/>
  <c r="X29" i="74"/>
  <c r="AK28" i="74"/>
  <c r="AI28" i="74"/>
  <c r="AH28" i="74"/>
  <c r="AG28" i="74"/>
  <c r="AF28" i="74"/>
  <c r="AE28" i="74"/>
  <c r="AD28" i="74"/>
  <c r="AC28" i="74"/>
  <c r="AA28" i="74"/>
  <c r="Y28" i="74"/>
  <c r="X28" i="74"/>
  <c r="AK26" i="74"/>
  <c r="AI26" i="74"/>
  <c r="AH26" i="74"/>
  <c r="AG26" i="74"/>
  <c r="AF26" i="74"/>
  <c r="AE26" i="74"/>
  <c r="AD26" i="74"/>
  <c r="AC26" i="74"/>
  <c r="AA26" i="74"/>
  <c r="Z26" i="74"/>
  <c r="Z35" i="74" s="1"/>
  <c r="Z43" i="74" s="1"/>
  <c r="Y26" i="74"/>
  <c r="X26" i="74"/>
  <c r="AK25" i="74"/>
  <c r="AI25" i="74"/>
  <c r="AH25" i="74"/>
  <c r="AG25" i="74"/>
  <c r="AF25" i="74"/>
  <c r="AE25" i="74"/>
  <c r="AD25" i="74"/>
  <c r="AC25" i="74"/>
  <c r="AA25" i="74"/>
  <c r="Z25" i="74"/>
  <c r="Z34" i="74" s="1"/>
  <c r="Z42" i="74" s="1"/>
  <c r="Y25" i="74"/>
  <c r="X25" i="74"/>
  <c r="AK24" i="74"/>
  <c r="AI24" i="74"/>
  <c r="AH24" i="74"/>
  <c r="AG24" i="74"/>
  <c r="AF24" i="74"/>
  <c r="AE24" i="74"/>
  <c r="AD24" i="74"/>
  <c r="AC24" i="74"/>
  <c r="AA24" i="74"/>
  <c r="Z24" i="74"/>
  <c r="Z33" i="74" s="1"/>
  <c r="Z41" i="74" s="1"/>
  <c r="Y24" i="74"/>
  <c r="X24" i="74"/>
  <c r="AK23" i="74"/>
  <c r="AI23" i="74"/>
  <c r="AH23" i="74"/>
  <c r="AG23" i="74"/>
  <c r="AF23" i="74"/>
  <c r="AE23" i="74"/>
  <c r="AD23" i="74"/>
  <c r="AC23" i="74"/>
  <c r="AA23" i="74"/>
  <c r="Z23" i="74"/>
  <c r="Z32" i="74" s="1"/>
  <c r="Z40" i="74" s="1"/>
  <c r="Y23" i="74"/>
  <c r="X23" i="74"/>
  <c r="AK22" i="74"/>
  <c r="AI22" i="74"/>
  <c r="AH22" i="74"/>
  <c r="AG22" i="74"/>
  <c r="AF22" i="74"/>
  <c r="AE22" i="74"/>
  <c r="AD22" i="74"/>
  <c r="AC22" i="74"/>
  <c r="AA22" i="74"/>
  <c r="Z22" i="74"/>
  <c r="Z31" i="74" s="1"/>
  <c r="Z39" i="74" s="1"/>
  <c r="Y22" i="74"/>
  <c r="X22" i="74"/>
  <c r="AK21" i="74"/>
  <c r="AI21" i="74"/>
  <c r="AH21" i="74"/>
  <c r="AG21" i="74"/>
  <c r="AF21" i="74"/>
  <c r="AE21" i="74"/>
  <c r="AD21" i="74"/>
  <c r="AC21" i="74"/>
  <c r="AA21" i="74"/>
  <c r="Z21" i="74"/>
  <c r="Z30" i="74" s="1"/>
  <c r="Z38" i="74" s="1"/>
  <c r="Y21" i="74"/>
  <c r="X21" i="74"/>
  <c r="AK20" i="74"/>
  <c r="AI20" i="74"/>
  <c r="AH20" i="74"/>
  <c r="AG20" i="74"/>
  <c r="AF20" i="74"/>
  <c r="AE20" i="74"/>
  <c r="AD20" i="74"/>
  <c r="AC20" i="74"/>
  <c r="AA20" i="74"/>
  <c r="Z20" i="74"/>
  <c r="Z29" i="74" s="1"/>
  <c r="Z37" i="74" s="1"/>
  <c r="Y20" i="74"/>
  <c r="X20" i="74"/>
  <c r="AK19" i="74"/>
  <c r="AI19" i="74"/>
  <c r="AH19" i="74"/>
  <c r="AG19" i="74"/>
  <c r="AF19" i="74"/>
  <c r="AE19" i="74"/>
  <c r="AD19" i="74"/>
  <c r="AC19" i="74"/>
  <c r="AA19" i="74"/>
  <c r="Z19" i="74"/>
  <c r="Z28" i="74" s="1"/>
  <c r="Z36" i="74" s="1"/>
  <c r="Y19" i="74"/>
  <c r="X19" i="74"/>
  <c r="AK17" i="74"/>
  <c r="AI17" i="74"/>
  <c r="AH17" i="74"/>
  <c r="AG17" i="74"/>
  <c r="AF17" i="74"/>
  <c r="AE17" i="74"/>
  <c r="AD17" i="74"/>
  <c r="AC17" i="74"/>
  <c r="AA17" i="74"/>
  <c r="Y17" i="74"/>
  <c r="X17" i="74"/>
  <c r="AK16" i="74"/>
  <c r="AI16" i="74"/>
  <c r="AH16" i="74"/>
  <c r="AG16" i="74"/>
  <c r="AF16" i="74"/>
  <c r="AE16" i="74"/>
  <c r="AD16" i="74"/>
  <c r="AC16" i="74"/>
  <c r="AA16" i="74"/>
  <c r="Y16" i="74"/>
  <c r="X16" i="74"/>
  <c r="AK15" i="74"/>
  <c r="AI15" i="74"/>
  <c r="AH15" i="74"/>
  <c r="AG15" i="74"/>
  <c r="AF15" i="74"/>
  <c r="AE15" i="74"/>
  <c r="AD15" i="74"/>
  <c r="AC15" i="74"/>
  <c r="AA15" i="74"/>
  <c r="Y15" i="74"/>
  <c r="X15" i="74"/>
  <c r="AK14" i="74"/>
  <c r="AI14" i="74"/>
  <c r="AH14" i="74"/>
  <c r="AG14" i="74"/>
  <c r="AF14" i="74"/>
  <c r="AE14" i="74"/>
  <c r="AD14" i="74"/>
  <c r="AC14" i="74"/>
  <c r="AA14" i="74"/>
  <c r="Y14" i="74"/>
  <c r="X14" i="74"/>
  <c r="AK13" i="74"/>
  <c r="AI13" i="74"/>
  <c r="AH13" i="74"/>
  <c r="AG13" i="74"/>
  <c r="AF13" i="74"/>
  <c r="AE13" i="74"/>
  <c r="AD13" i="74"/>
  <c r="AC13" i="74"/>
  <c r="AA13" i="74"/>
  <c r="Y13" i="74"/>
  <c r="X13" i="74"/>
  <c r="AK12" i="74"/>
  <c r="AI12" i="74"/>
  <c r="AH12" i="74"/>
  <c r="AG12" i="74"/>
  <c r="AF12" i="74"/>
  <c r="AE12" i="74"/>
  <c r="AD12" i="74"/>
  <c r="AC12" i="74"/>
  <c r="AA12" i="74"/>
  <c r="Y12" i="74"/>
  <c r="X12" i="74"/>
  <c r="AK11" i="74"/>
  <c r="AI11" i="74"/>
  <c r="AH11" i="74"/>
  <c r="AG11" i="74"/>
  <c r="AF11" i="74"/>
  <c r="AE11" i="74"/>
  <c r="AD11" i="74"/>
  <c r="AC11" i="74"/>
  <c r="AA11" i="74"/>
  <c r="Y11" i="74"/>
  <c r="X11" i="74"/>
  <c r="AK10" i="74"/>
  <c r="AI10" i="74"/>
  <c r="AH10" i="74"/>
  <c r="AG10" i="74"/>
  <c r="AF10" i="74"/>
  <c r="AE10" i="74"/>
  <c r="AD10" i="74"/>
  <c r="AC10" i="74"/>
  <c r="AA10" i="74"/>
  <c r="Y10" i="74"/>
  <c r="X10" i="74"/>
  <c r="AM159" i="76" l="1"/>
  <c r="AM163" i="76"/>
  <c r="AM175" i="76"/>
  <c r="AM195" i="76"/>
  <c r="AM319" i="76"/>
  <c r="AM334" i="76"/>
  <c r="AM335" i="76"/>
  <c r="AM342" i="76"/>
  <c r="AM346" i="76"/>
  <c r="AN25" i="75"/>
  <c r="AN37" i="75"/>
  <c r="AN41" i="75"/>
  <c r="AN49" i="75"/>
  <c r="AN57" i="75"/>
  <c r="AN81" i="75"/>
  <c r="AN129" i="75"/>
  <c r="AM200" i="76"/>
  <c r="AM244" i="76"/>
  <c r="AM308" i="76"/>
  <c r="AM340" i="76"/>
  <c r="AM348" i="76"/>
  <c r="AJ100" i="74"/>
  <c r="AM17" i="75"/>
  <c r="AM19" i="75"/>
  <c r="AM25" i="75"/>
  <c r="AM27" i="75"/>
  <c r="AM33" i="75"/>
  <c r="AM35" i="75"/>
  <c r="AM37" i="75"/>
  <c r="AM41" i="75"/>
  <c r="AM43" i="75"/>
  <c r="AM49" i="75"/>
  <c r="AM51" i="75"/>
  <c r="AM57" i="75"/>
  <c r="AM59" i="75"/>
  <c r="AM65" i="75"/>
  <c r="AM69" i="75"/>
  <c r="AM115" i="75"/>
  <c r="AM129" i="75"/>
  <c r="AL19" i="76"/>
  <c r="AL28" i="76"/>
  <c r="AL32" i="76"/>
  <c r="AL36" i="76"/>
  <c r="AL98" i="76"/>
  <c r="AL102" i="76"/>
  <c r="AL160" i="76"/>
  <c r="AL176" i="76"/>
  <c r="AL192" i="76"/>
  <c r="AN20" i="75"/>
  <c r="AN24" i="75"/>
  <c r="AN32" i="75"/>
  <c r="AN40" i="75"/>
  <c r="AN48" i="75"/>
  <c r="AN60" i="75"/>
  <c r="AN64" i="75"/>
  <c r="AN68" i="75"/>
  <c r="AN72" i="75"/>
  <c r="AN112" i="75"/>
  <c r="AN116" i="75"/>
  <c r="AN120" i="75"/>
  <c r="AN124" i="75"/>
  <c r="AN128" i="75"/>
  <c r="AM18" i="76"/>
  <c r="AM26" i="76"/>
  <c r="AM55" i="76"/>
  <c r="AM75" i="76"/>
  <c r="AM115" i="76"/>
  <c r="AN65" i="75"/>
  <c r="AM112" i="75"/>
  <c r="AM116" i="75"/>
  <c r="AM120" i="75"/>
  <c r="AM124" i="75"/>
  <c r="AM128" i="75"/>
  <c r="AL47" i="76"/>
  <c r="AL49" i="76"/>
  <c r="AL53" i="76"/>
  <c r="AL55" i="76"/>
  <c r="AL59" i="76"/>
  <c r="AL63" i="76"/>
  <c r="AL67" i="76"/>
  <c r="AL111" i="76"/>
  <c r="AL151" i="76"/>
  <c r="AL167" i="76"/>
  <c r="AL183" i="76"/>
  <c r="AL199" i="76"/>
  <c r="AL201" i="76"/>
  <c r="AL209" i="76"/>
  <c r="AL245" i="76"/>
  <c r="AL253" i="76"/>
  <c r="AL303" i="76"/>
  <c r="AM341" i="76"/>
  <c r="AM353" i="76"/>
  <c r="AM234" i="76"/>
  <c r="AM101" i="76"/>
  <c r="AM225" i="76"/>
  <c r="AM265" i="76"/>
  <c r="AM269" i="76"/>
  <c r="AM281" i="76"/>
  <c r="AM293" i="76"/>
  <c r="AM297" i="76"/>
  <c r="AM313" i="76"/>
  <c r="AM333" i="76"/>
  <c r="AM337" i="76"/>
  <c r="AM345" i="76"/>
  <c r="AL79" i="76"/>
  <c r="AL139" i="76"/>
  <c r="AL225" i="76"/>
  <c r="AM226" i="76"/>
  <c r="AM230" i="76"/>
  <c r="AL257" i="76"/>
  <c r="AM278" i="76"/>
  <c r="AL279" i="76"/>
  <c r="AL281" i="76"/>
  <c r="AL293" i="76"/>
  <c r="AL295" i="76"/>
  <c r="AL297" i="76"/>
  <c r="AM306" i="76"/>
  <c r="AM314" i="76"/>
  <c r="AL317" i="76"/>
  <c r="AL321" i="76"/>
  <c r="AM330" i="76"/>
  <c r="AL333" i="76"/>
  <c r="AL337" i="76"/>
  <c r="AL343" i="76"/>
  <c r="AL345" i="76"/>
  <c r="AL349" i="76"/>
  <c r="AL359" i="76"/>
  <c r="AM116" i="76"/>
  <c r="AM144" i="76"/>
  <c r="AL242" i="76"/>
  <c r="AL248" i="76"/>
  <c r="AL250" i="76"/>
  <c r="AL252" i="76"/>
  <c r="AL314" i="76"/>
  <c r="AL328" i="76"/>
  <c r="AL340" i="76"/>
  <c r="AL344" i="76"/>
  <c r="AL16" i="76"/>
  <c r="AL22" i="76"/>
  <c r="AM74" i="76"/>
  <c r="AL93" i="76"/>
  <c r="AM114" i="76"/>
  <c r="AM118" i="76"/>
  <c r="AL119" i="76"/>
  <c r="AM122" i="76"/>
  <c r="AL123" i="76"/>
  <c r="AM126" i="76"/>
  <c r="AL127" i="76"/>
  <c r="AM143" i="76"/>
  <c r="AM222" i="76"/>
  <c r="AL267" i="76"/>
  <c r="AM268" i="76"/>
  <c r="AL271" i="76"/>
  <c r="AL273" i="76"/>
  <c r="AM280" i="76"/>
  <c r="AL287" i="76"/>
  <c r="AM296" i="76"/>
  <c r="AL312" i="76"/>
  <c r="AL330" i="76"/>
  <c r="AL332" i="76"/>
  <c r="AM362" i="76"/>
  <c r="AL74" i="76"/>
  <c r="AL78" i="76"/>
  <c r="AL82" i="76"/>
  <c r="AL86" i="76"/>
  <c r="AM119" i="76"/>
  <c r="AM123" i="76"/>
  <c r="AM124" i="76"/>
  <c r="AM139" i="76"/>
  <c r="AL202" i="76"/>
  <c r="AL222" i="76"/>
  <c r="AL249" i="76"/>
  <c r="AL307" i="76"/>
  <c r="AL323" i="76"/>
  <c r="AL353" i="76"/>
  <c r="AM40" i="76"/>
  <c r="AM56" i="76"/>
  <c r="AM255" i="76"/>
  <c r="AM259" i="76"/>
  <c r="AM295" i="76"/>
  <c r="AM322" i="76"/>
  <c r="AM350" i="76"/>
  <c r="AM45" i="76"/>
  <c r="AM76" i="76"/>
  <c r="AL48" i="76"/>
  <c r="AL52" i="76"/>
  <c r="AL21" i="76"/>
  <c r="AL14" i="76"/>
  <c r="AM23" i="76"/>
  <c r="AL30" i="76"/>
  <c r="AL34" i="76"/>
  <c r="AM47" i="76"/>
  <c r="AM54" i="76"/>
  <c r="AL70" i="76"/>
  <c r="AL72" i="76"/>
  <c r="AM73" i="76"/>
  <c r="AL91" i="76"/>
  <c r="AL94" i="76"/>
  <c r="AM98" i="76"/>
  <c r="AL106" i="76"/>
  <c r="AL112" i="76"/>
  <c r="AL131" i="76"/>
  <c r="AL137" i="76"/>
  <c r="AM147" i="76"/>
  <c r="AL155" i="76"/>
  <c r="AL171" i="76"/>
  <c r="AM179" i="76"/>
  <c r="AL187" i="76"/>
  <c r="AL191" i="76"/>
  <c r="AL208" i="76"/>
  <c r="AL215" i="76"/>
  <c r="AM224" i="76"/>
  <c r="AL226" i="76"/>
  <c r="AL233" i="76"/>
  <c r="AM242" i="76"/>
  <c r="AM252" i="76"/>
  <c r="AL254" i="76"/>
  <c r="AM262" i="76"/>
  <c r="AL263" i="76"/>
  <c r="AL265" i="76"/>
  <c r="AM266" i="76"/>
  <c r="AM270" i="76"/>
  <c r="AM273" i="76"/>
  <c r="AL280" i="76"/>
  <c r="AL285" i="76"/>
  <c r="AL289" i="76"/>
  <c r="AL292" i="76"/>
  <c r="AL296" i="76"/>
  <c r="AL301" i="76"/>
  <c r="AL311" i="76"/>
  <c r="AL316" i="76"/>
  <c r="AM325" i="76"/>
  <c r="AL331" i="76"/>
  <c r="AM344" i="76"/>
  <c r="AL357" i="76"/>
  <c r="AL57" i="76"/>
  <c r="AL61" i="76"/>
  <c r="AL65" i="76"/>
  <c r="AL69" i="76"/>
  <c r="AL76" i="76"/>
  <c r="AL80" i="76"/>
  <c r="AL84" i="76"/>
  <c r="AL88" i="76"/>
  <c r="AM94" i="76"/>
  <c r="AM103" i="76"/>
  <c r="AL105" i="76"/>
  <c r="AM110" i="76"/>
  <c r="AL115" i="76"/>
  <c r="AM131" i="76"/>
  <c r="AM135" i="76"/>
  <c r="AM151" i="76"/>
  <c r="AL152" i="76"/>
  <c r="AL159" i="76"/>
  <c r="AM167" i="76"/>
  <c r="AL168" i="76"/>
  <c r="AL175" i="76"/>
  <c r="AM183" i="76"/>
  <c r="AL184" i="76"/>
  <c r="AL195" i="76"/>
  <c r="AL203" i="76"/>
  <c r="AM207" i="76"/>
  <c r="AM257" i="76"/>
  <c r="AL264" i="76"/>
  <c r="AM271" i="76"/>
  <c r="AL275" i="76"/>
  <c r="AM287" i="76"/>
  <c r="AL302" i="76"/>
  <c r="AL315" i="76"/>
  <c r="AM317" i="76"/>
  <c r="AL319" i="76"/>
  <c r="AL322" i="76"/>
  <c r="AL329" i="76"/>
  <c r="AL335" i="76"/>
  <c r="AL338" i="76"/>
  <c r="AL341" i="76"/>
  <c r="AL350" i="76"/>
  <c r="AM354" i="76"/>
  <c r="AL355" i="76"/>
  <c r="AL356" i="76"/>
  <c r="AM112" i="76"/>
  <c r="AM155" i="76"/>
  <c r="AM171" i="76"/>
  <c r="AM187" i="76"/>
  <c r="AM191" i="76"/>
  <c r="AM208" i="76"/>
  <c r="AM254" i="76"/>
  <c r="AM285" i="76"/>
  <c r="AM294" i="76"/>
  <c r="AM311" i="76"/>
  <c r="AM318" i="76"/>
  <c r="AL71" i="76"/>
  <c r="AM87" i="76"/>
  <c r="AM95" i="76"/>
  <c r="AL24" i="76"/>
  <c r="AM51" i="76"/>
  <c r="AL101" i="76"/>
  <c r="AL108" i="76"/>
  <c r="AL43" i="76"/>
  <c r="AM90" i="76"/>
  <c r="AM97" i="76"/>
  <c r="AM99" i="76"/>
  <c r="AM100" i="76"/>
  <c r="AM102" i="76"/>
  <c r="AM105" i="76"/>
  <c r="AM107" i="76"/>
  <c r="AL147" i="76"/>
  <c r="AL163" i="76"/>
  <c r="AL179" i="76"/>
  <c r="AL11" i="76"/>
  <c r="AL13" i="76"/>
  <c r="AM38" i="76"/>
  <c r="AL90" i="76"/>
  <c r="AL95" i="76"/>
  <c r="AM104" i="76"/>
  <c r="AL107" i="76"/>
  <c r="AL305" i="76"/>
  <c r="AL327" i="76"/>
  <c r="AM358" i="76"/>
  <c r="AM128" i="76"/>
  <c r="AM134" i="76"/>
  <c r="AM136" i="76"/>
  <c r="AM142" i="76"/>
  <c r="AM150" i="76"/>
  <c r="AM152" i="76"/>
  <c r="AM158" i="76"/>
  <c r="AM160" i="76"/>
  <c r="AM166" i="76"/>
  <c r="AM168" i="76"/>
  <c r="AM174" i="76"/>
  <c r="AM176" i="76"/>
  <c r="AM182" i="76"/>
  <c r="AM184" i="76"/>
  <c r="AM190" i="76"/>
  <c r="AM192" i="76"/>
  <c r="AM198" i="76"/>
  <c r="AM214" i="76"/>
  <c r="AL217" i="76"/>
  <c r="AL223" i="76"/>
  <c r="AL228" i="76"/>
  <c r="AM232" i="76"/>
  <c r="AM241" i="76"/>
  <c r="AM250" i="76"/>
  <c r="AL259" i="76"/>
  <c r="AM276" i="76"/>
  <c r="AM292" i="76"/>
  <c r="AM298" i="76"/>
  <c r="AM300" i="76"/>
  <c r="AM302" i="76"/>
  <c r="AM305" i="76"/>
  <c r="AM316" i="76"/>
  <c r="AM323" i="76"/>
  <c r="AM332" i="76"/>
  <c r="AM338" i="76"/>
  <c r="AM349" i="76"/>
  <c r="AM361" i="76"/>
  <c r="AL362" i="76"/>
  <c r="AM120" i="76"/>
  <c r="AL135" i="76"/>
  <c r="AL143" i="76"/>
  <c r="AL148" i="76"/>
  <c r="AL156" i="76"/>
  <c r="AL164" i="76"/>
  <c r="AL172" i="76"/>
  <c r="AL180" i="76"/>
  <c r="AL188" i="76"/>
  <c r="AL196" i="76"/>
  <c r="AL205" i="76"/>
  <c r="AL207" i="76"/>
  <c r="AL212" i="76"/>
  <c r="AL214" i="76"/>
  <c r="AM218" i="76"/>
  <c r="AL239" i="76"/>
  <c r="AL241" i="76"/>
  <c r="AL255" i="76"/>
  <c r="AL258" i="76"/>
  <c r="AL270" i="76"/>
  <c r="AL286" i="76"/>
  <c r="AL291" i="76"/>
  <c r="AL308" i="76"/>
  <c r="AL309" i="76"/>
  <c r="AL318" i="76"/>
  <c r="AM329" i="76"/>
  <c r="AL351" i="76"/>
  <c r="AL360" i="76"/>
  <c r="AL361" i="76"/>
  <c r="AM111" i="76"/>
  <c r="AM127" i="76"/>
  <c r="AM130" i="76"/>
  <c r="AM132" i="76"/>
  <c r="AM138" i="76"/>
  <c r="AM140" i="76"/>
  <c r="AM146" i="76"/>
  <c r="AM148" i="76"/>
  <c r="AM154" i="76"/>
  <c r="AM156" i="76"/>
  <c r="AM162" i="76"/>
  <c r="AM164" i="76"/>
  <c r="AM170" i="76"/>
  <c r="AM172" i="76"/>
  <c r="AM178" i="76"/>
  <c r="AM180" i="76"/>
  <c r="AM186" i="76"/>
  <c r="AM188" i="76"/>
  <c r="AM194" i="76"/>
  <c r="AM196" i="76"/>
  <c r="AM202" i="76"/>
  <c r="AM204" i="76"/>
  <c r="AM206" i="76"/>
  <c r="AM211" i="76"/>
  <c r="AM233" i="76"/>
  <c r="AM238" i="76"/>
  <c r="AM249" i="76"/>
  <c r="AM253" i="76"/>
  <c r="AM258" i="76"/>
  <c r="AM274" i="76"/>
  <c r="AM277" i="76"/>
  <c r="AM279" i="76"/>
  <c r="AM282" i="76"/>
  <c r="AM284" i="76"/>
  <c r="AM286" i="76"/>
  <c r="AM290" i="76"/>
  <c r="AM301" i="76"/>
  <c r="AM303" i="76"/>
  <c r="AM310" i="76"/>
  <c r="AL313" i="76"/>
  <c r="AM321" i="76"/>
  <c r="AL334" i="76"/>
  <c r="AM343" i="76"/>
  <c r="AL347" i="76"/>
  <c r="AM351" i="76"/>
  <c r="AM355" i="76"/>
  <c r="AM357" i="76"/>
  <c r="AM359" i="76"/>
  <c r="AM15" i="76"/>
  <c r="AJ5" i="76"/>
  <c r="AM246" i="76"/>
  <c r="AM261" i="76"/>
  <c r="AM289" i="76"/>
  <c r="AL229" i="76"/>
  <c r="AM12" i="76"/>
  <c r="AM14" i="76"/>
  <c r="AM17" i="76"/>
  <c r="AM20" i="76"/>
  <c r="AM25" i="76"/>
  <c r="AM29" i="76"/>
  <c r="AM31" i="76"/>
  <c r="AM33" i="76"/>
  <c r="AM35" i="76"/>
  <c r="AM42" i="76"/>
  <c r="AM44" i="76"/>
  <c r="AM49" i="76"/>
  <c r="AM92" i="76"/>
  <c r="AM96" i="76"/>
  <c r="AM113" i="76"/>
  <c r="AM117" i="76"/>
  <c r="AM121" i="76"/>
  <c r="AM125" i="76"/>
  <c r="AM129" i="76"/>
  <c r="AM133" i="76"/>
  <c r="AM137" i="76"/>
  <c r="AM141" i="76"/>
  <c r="AM145" i="76"/>
  <c r="AM201" i="76"/>
  <c r="AM203" i="76"/>
  <c r="AM213" i="76"/>
  <c r="AM221" i="76"/>
  <c r="AM240" i="76"/>
  <c r="AM11" i="76"/>
  <c r="AL12" i="76"/>
  <c r="AL15" i="76"/>
  <c r="AM19" i="76"/>
  <c r="AL20" i="76"/>
  <c r="AM22" i="76"/>
  <c r="AL23" i="76"/>
  <c r="AM28" i="76"/>
  <c r="AL29" i="76"/>
  <c r="AL31" i="76"/>
  <c r="AL33" i="76"/>
  <c r="AL35" i="76"/>
  <c r="AM37" i="76"/>
  <c r="AM39" i="76"/>
  <c r="AL40" i="76"/>
  <c r="AL41" i="76"/>
  <c r="AL42" i="76"/>
  <c r="AM46" i="76"/>
  <c r="AM48" i="76"/>
  <c r="AL50" i="76"/>
  <c r="AL51" i="76"/>
  <c r="AM53" i="76"/>
  <c r="AL56" i="76"/>
  <c r="AL58" i="76"/>
  <c r="AL60" i="76"/>
  <c r="AL62" i="76"/>
  <c r="AL64" i="76"/>
  <c r="AL66" i="76"/>
  <c r="AL68" i="76"/>
  <c r="AL77" i="76"/>
  <c r="AL81" i="76"/>
  <c r="AL83" i="76"/>
  <c r="AL85" i="76"/>
  <c r="AM89" i="76"/>
  <c r="AL92" i="76"/>
  <c r="AM106" i="76"/>
  <c r="AM210" i="76"/>
  <c r="AL211" i="76"/>
  <c r="AL213" i="76"/>
  <c r="AL219" i="76"/>
  <c r="AL221" i="76"/>
  <c r="AL227" i="76"/>
  <c r="AL230" i="76"/>
  <c r="AM237" i="76"/>
  <c r="AL238" i="76"/>
  <c r="AL274" i="76"/>
  <c r="AL276" i="76"/>
  <c r="AL277" i="76"/>
  <c r="AL283" i="76"/>
  <c r="AL300" i="76"/>
  <c r="AL306" i="76"/>
  <c r="AM326" i="76"/>
  <c r="AM356" i="76"/>
  <c r="AM360" i="76"/>
  <c r="AM13" i="76"/>
  <c r="AM16" i="76"/>
  <c r="AL17" i="76"/>
  <c r="AL18" i="76"/>
  <c r="AM21" i="76"/>
  <c r="AM24" i="76"/>
  <c r="AL25" i="76"/>
  <c r="AL26" i="76"/>
  <c r="AM30" i="76"/>
  <c r="AM32" i="76"/>
  <c r="AM34" i="76"/>
  <c r="AM36" i="76"/>
  <c r="AL37" i="76"/>
  <c r="AL38" i="76"/>
  <c r="AL39" i="76"/>
  <c r="AM41" i="76"/>
  <c r="AM43" i="76"/>
  <c r="AL44" i="76"/>
  <c r="AL45" i="76"/>
  <c r="AL46" i="76"/>
  <c r="AM50" i="76"/>
  <c r="AM52" i="76"/>
  <c r="AM57" i="76"/>
  <c r="AM59" i="76"/>
  <c r="AM61" i="76"/>
  <c r="AM63" i="76"/>
  <c r="AM65" i="76"/>
  <c r="AM67" i="76"/>
  <c r="AM69" i="76"/>
  <c r="AM71" i="76"/>
  <c r="AM78" i="76"/>
  <c r="AM80" i="76"/>
  <c r="AM82" i="76"/>
  <c r="AM84" i="76"/>
  <c r="AM86" i="76"/>
  <c r="AL87" i="76"/>
  <c r="AL99" i="76"/>
  <c r="AL109" i="76"/>
  <c r="AL110" i="76"/>
  <c r="AL116" i="76"/>
  <c r="AL120" i="76"/>
  <c r="AL124" i="76"/>
  <c r="AL128" i="76"/>
  <c r="AL132" i="76"/>
  <c r="AL136" i="76"/>
  <c r="AL140" i="76"/>
  <c r="AL144" i="76"/>
  <c r="AL145" i="76"/>
  <c r="AL146" i="76"/>
  <c r="AL149" i="76"/>
  <c r="AL150" i="76"/>
  <c r="AL153" i="76"/>
  <c r="AL154" i="76"/>
  <c r="AL157" i="76"/>
  <c r="AL158" i="76"/>
  <c r="AL161" i="76"/>
  <c r="AL162" i="76"/>
  <c r="AL165" i="76"/>
  <c r="AL166" i="76"/>
  <c r="AL169" i="76"/>
  <c r="AL170" i="76"/>
  <c r="AL173" i="76"/>
  <c r="AL174" i="76"/>
  <c r="AL177" i="76"/>
  <c r="AL178" i="76"/>
  <c r="AL181" i="76"/>
  <c r="AL182" i="76"/>
  <c r="AL185" i="76"/>
  <c r="AL186" i="76"/>
  <c r="AL189" i="76"/>
  <c r="AL190" i="76"/>
  <c r="AL193" i="76"/>
  <c r="AL194" i="76"/>
  <c r="AL197" i="76"/>
  <c r="AL198" i="76"/>
  <c r="AL200" i="76"/>
  <c r="AM205" i="76"/>
  <c r="AL206" i="76"/>
  <c r="AM209" i="76"/>
  <c r="AM217" i="76"/>
  <c r="AL218" i="76"/>
  <c r="AM228" i="76"/>
  <c r="AL235" i="76"/>
  <c r="AL237" i="76"/>
  <c r="AL243" i="76"/>
  <c r="AL244" i="76"/>
  <c r="AL247" i="76"/>
  <c r="AL251" i="76"/>
  <c r="AL266" i="76"/>
  <c r="AL268" i="76"/>
  <c r="AL269" i="76"/>
  <c r="AM291" i="76"/>
  <c r="AL298" i="76"/>
  <c r="AM307" i="76"/>
  <c r="AM309" i="76"/>
  <c r="AM312" i="76"/>
  <c r="AL339" i="76"/>
  <c r="AL54" i="76"/>
  <c r="AM58" i="76"/>
  <c r="AM60" i="76"/>
  <c r="AM62" i="76"/>
  <c r="AM64" i="76"/>
  <c r="AM66" i="76"/>
  <c r="AM68" i="76"/>
  <c r="AM70" i="76"/>
  <c r="AM72" i="76"/>
  <c r="AL73" i="76"/>
  <c r="AL75" i="76"/>
  <c r="AM77" i="76"/>
  <c r="AM79" i="76"/>
  <c r="AM81" i="76"/>
  <c r="AM83" i="76"/>
  <c r="AM85" i="76"/>
  <c r="AM88" i="76"/>
  <c r="AL89" i="76"/>
  <c r="AM91" i="76"/>
  <c r="AM93" i="76"/>
  <c r="AL96" i="76"/>
  <c r="AL97" i="76"/>
  <c r="AL100" i="76"/>
  <c r="AL103" i="76"/>
  <c r="AL104" i="76"/>
  <c r="AM108" i="76"/>
  <c r="AM109" i="76"/>
  <c r="AL113" i="76"/>
  <c r="AL114" i="76"/>
  <c r="AL117" i="76"/>
  <c r="AL118" i="76"/>
  <c r="AL121" i="76"/>
  <c r="AL122" i="76"/>
  <c r="AL125" i="76"/>
  <c r="AL126" i="76"/>
  <c r="AL129" i="76"/>
  <c r="AL130" i="76"/>
  <c r="AL133" i="76"/>
  <c r="AL134" i="76"/>
  <c r="AL138" i="76"/>
  <c r="AL141" i="76"/>
  <c r="AL142" i="76"/>
  <c r="AM149" i="76"/>
  <c r="AM153" i="76"/>
  <c r="AM157" i="76"/>
  <c r="AM161" i="76"/>
  <c r="AM165" i="76"/>
  <c r="AM169" i="76"/>
  <c r="AM173" i="76"/>
  <c r="AM177" i="76"/>
  <c r="AM181" i="76"/>
  <c r="AM185" i="76"/>
  <c r="AM189" i="76"/>
  <c r="AM193" i="76"/>
  <c r="AM197" i="76"/>
  <c r="AM199" i="76"/>
  <c r="AL204" i="76"/>
  <c r="AL210" i="76"/>
  <c r="AM212" i="76"/>
  <c r="AM216" i="76"/>
  <c r="AM220" i="76"/>
  <c r="AM227" i="76"/>
  <c r="AM229" i="76"/>
  <c r="AL231" i="76"/>
  <c r="AL234" i="76"/>
  <c r="AM236" i="76"/>
  <c r="AM245" i="76"/>
  <c r="AM260" i="76"/>
  <c r="AL260" i="76"/>
  <c r="AL261" i="76"/>
  <c r="AM263" i="76"/>
  <c r="AM264" i="76"/>
  <c r="AM275" i="76"/>
  <c r="AL282" i="76"/>
  <c r="AL284" i="76"/>
  <c r="AL290" i="76"/>
  <c r="AL299" i="76"/>
  <c r="AM324" i="76"/>
  <c r="AL324" i="76"/>
  <c r="AL325" i="76"/>
  <c r="AM327" i="76"/>
  <c r="AM328" i="76"/>
  <c r="AM339" i="76"/>
  <c r="AL346" i="76"/>
  <c r="AL348" i="76"/>
  <c r="AL354" i="76"/>
  <c r="AL363" i="76"/>
  <c r="AL246" i="76"/>
  <c r="AM248" i="76"/>
  <c r="AM251" i="76"/>
  <c r="AM256" i="76"/>
  <c r="AL256" i="76"/>
  <c r="AL262" i="76"/>
  <c r="AM267" i="76"/>
  <c r="AM272" i="76"/>
  <c r="AL272" i="76"/>
  <c r="AL278" i="76"/>
  <c r="AM283" i="76"/>
  <c r="AM288" i="76"/>
  <c r="AL288" i="76"/>
  <c r="AL294" i="76"/>
  <c r="AM299" i="76"/>
  <c r="AM304" i="76"/>
  <c r="AL304" i="76"/>
  <c r="AL310" i="76"/>
  <c r="AM315" i="76"/>
  <c r="AM320" i="76"/>
  <c r="AL320" i="76"/>
  <c r="AL326" i="76"/>
  <c r="AM331" i="76"/>
  <c r="AM336" i="76"/>
  <c r="AL336" i="76"/>
  <c r="AL342" i="76"/>
  <c r="AM347" i="76"/>
  <c r="AM352" i="76"/>
  <c r="AL352" i="76"/>
  <c r="AL358" i="76"/>
  <c r="AM363" i="76"/>
  <c r="AL232" i="76"/>
  <c r="AM243" i="76"/>
  <c r="AM215" i="76"/>
  <c r="AM219" i="76"/>
  <c r="AM223" i="76"/>
  <c r="AM239" i="76"/>
  <c r="AL224" i="76"/>
  <c r="AM235" i="76"/>
  <c r="AL240" i="76"/>
  <c r="AL216" i="76"/>
  <c r="AL220" i="76"/>
  <c r="AM231" i="76"/>
  <c r="AL236" i="76"/>
  <c r="AM247" i="76"/>
  <c r="AN127" i="75"/>
  <c r="AN130" i="75"/>
  <c r="AM130" i="75"/>
  <c r="AN56" i="75"/>
  <c r="AN80" i="75"/>
  <c r="AN88" i="75"/>
  <c r="AM81" i="75"/>
  <c r="AN90" i="75"/>
  <c r="AN98" i="75"/>
  <c r="AN96" i="75"/>
  <c r="AN102" i="75"/>
  <c r="AN33" i="75"/>
  <c r="AN82" i="75"/>
  <c r="AN94" i="75"/>
  <c r="AN110" i="75"/>
  <c r="AN17" i="75"/>
  <c r="AM82" i="75"/>
  <c r="AM84" i="75"/>
  <c r="AN36" i="75"/>
  <c r="AM12" i="75"/>
  <c r="AM20" i="75"/>
  <c r="AM24" i="75"/>
  <c r="AM28" i="75"/>
  <c r="AM32" i="75"/>
  <c r="AM36" i="75"/>
  <c r="AM40" i="75"/>
  <c r="AM44" i="75"/>
  <c r="AM48" i="75"/>
  <c r="AM52" i="75"/>
  <c r="AM56" i="75"/>
  <c r="AM60" i="75"/>
  <c r="AM64" i="75"/>
  <c r="AM68" i="75"/>
  <c r="AM72" i="75"/>
  <c r="AM76" i="75"/>
  <c r="AN79" i="75"/>
  <c r="AM80" i="75"/>
  <c r="AM86" i="75"/>
  <c r="AM88" i="75"/>
  <c r="AM96" i="75"/>
  <c r="AM100" i="75"/>
  <c r="AM104" i="75"/>
  <c r="AM108" i="75"/>
  <c r="AM15" i="75"/>
  <c r="AN106" i="75"/>
  <c r="AN113" i="75"/>
  <c r="AM11" i="75"/>
  <c r="AN14" i="75"/>
  <c r="AN18" i="75"/>
  <c r="AN30" i="75"/>
  <c r="AN34" i="75"/>
  <c r="AN42" i="75"/>
  <c r="AN46" i="75"/>
  <c r="AN50" i="75"/>
  <c r="AN54" i="75"/>
  <c r="AN58" i="75"/>
  <c r="AN62" i="75"/>
  <c r="AN66" i="75"/>
  <c r="AN70" i="75"/>
  <c r="AN74" i="75"/>
  <c r="AN78" i="75"/>
  <c r="AN89" i="75"/>
  <c r="AN93" i="75"/>
  <c r="AN97" i="75"/>
  <c r="AN101" i="75"/>
  <c r="AN105" i="75"/>
  <c r="AN118" i="75"/>
  <c r="AN122" i="75"/>
  <c r="AM14" i="75"/>
  <c r="AM18" i="75"/>
  <c r="AM26" i="75"/>
  <c r="AM38" i="75"/>
  <c r="AM50" i="75"/>
  <c r="AM58" i="75"/>
  <c r="AM66" i="75"/>
  <c r="AN69" i="75"/>
  <c r="AN73" i="75"/>
  <c r="AM74" i="75"/>
  <c r="AM89" i="75"/>
  <c r="AM91" i="75"/>
  <c r="AM93" i="75"/>
  <c r="AM97" i="75"/>
  <c r="AM99" i="75"/>
  <c r="AN100" i="75"/>
  <c r="AM105" i="75"/>
  <c r="AM107" i="75"/>
  <c r="AM113" i="75"/>
  <c r="AN121" i="75"/>
  <c r="AM73" i="75"/>
  <c r="AM92" i="75"/>
  <c r="AM21" i="75"/>
  <c r="AN26" i="75"/>
  <c r="AN38" i="75"/>
  <c r="AN44" i="75"/>
  <c r="AN45" i="75"/>
  <c r="AM75" i="75"/>
  <c r="AN76" i="75"/>
  <c r="AN77" i="75"/>
  <c r="AN108" i="75"/>
  <c r="AN109" i="75"/>
  <c r="AM45" i="75"/>
  <c r="AM67" i="75"/>
  <c r="AM109" i="75"/>
  <c r="AN114" i="75"/>
  <c r="AN119" i="75"/>
  <c r="AM121" i="75"/>
  <c r="AN125" i="75"/>
  <c r="AN22" i="75"/>
  <c r="AN28" i="75"/>
  <c r="AN29" i="75"/>
  <c r="AN61" i="75"/>
  <c r="AN86" i="75"/>
  <c r="AN92" i="75"/>
  <c r="AM101" i="75"/>
  <c r="AN104" i="75"/>
  <c r="AM114" i="75"/>
  <c r="AM123" i="75"/>
  <c r="AM16" i="75"/>
  <c r="AN21" i="75"/>
  <c r="AM29" i="75"/>
  <c r="AN52" i="75"/>
  <c r="AN53" i="75"/>
  <c r="AM83" i="75"/>
  <c r="AN84" i="75"/>
  <c r="AN85" i="75"/>
  <c r="AM102" i="75"/>
  <c r="AN117" i="75"/>
  <c r="AN19" i="75"/>
  <c r="AM22" i="75"/>
  <c r="AN27" i="75"/>
  <c r="AM30" i="75"/>
  <c r="AN35" i="75"/>
  <c r="AN43" i="75"/>
  <c r="AM46" i="75"/>
  <c r="AN51" i="75"/>
  <c r="AM53" i="75"/>
  <c r="AM54" i="75"/>
  <c r="AN59" i="75"/>
  <c r="AM61" i="75"/>
  <c r="AM62" i="75"/>
  <c r="AN67" i="75"/>
  <c r="AM70" i="75"/>
  <c r="AN75" i="75"/>
  <c r="AM77" i="75"/>
  <c r="AM78" i="75"/>
  <c r="AN83" i="75"/>
  <c r="AM85" i="75"/>
  <c r="AN91" i="75"/>
  <c r="AM94" i="75"/>
  <c r="AN99" i="75"/>
  <c r="AN107" i="75"/>
  <c r="AM110" i="75"/>
  <c r="AN115" i="75"/>
  <c r="AM117" i="75"/>
  <c r="AM118" i="75"/>
  <c r="AN123" i="75"/>
  <c r="AM125" i="75"/>
  <c r="AM126" i="75"/>
  <c r="AG5" i="75"/>
  <c r="AM13" i="75"/>
  <c r="AM23" i="75"/>
  <c r="AM31" i="75"/>
  <c r="AM39" i="75"/>
  <c r="AM47" i="75"/>
  <c r="AM55" i="75"/>
  <c r="AM63" i="75"/>
  <c r="AM71" i="75"/>
  <c r="AM79" i="75"/>
  <c r="AM87" i="75"/>
  <c r="AM95" i="75"/>
  <c r="AM103" i="75"/>
  <c r="AM111" i="75"/>
  <c r="AM119" i="75"/>
  <c r="AM127" i="75"/>
  <c r="AN23" i="75"/>
  <c r="AN31" i="75"/>
  <c r="AM34" i="75"/>
  <c r="AN39" i="75"/>
  <c r="AM42" i="75"/>
  <c r="AN47" i="75"/>
  <c r="AN55" i="75"/>
  <c r="AN63" i="75"/>
  <c r="AN71" i="75"/>
  <c r="AN87" i="75"/>
  <c r="AM90" i="75"/>
  <c r="AN95" i="75"/>
  <c r="AM98" i="75"/>
  <c r="AN103" i="75"/>
  <c r="AM106" i="75"/>
  <c r="AN111" i="75"/>
  <c r="AM122" i="75"/>
  <c r="AN126" i="75"/>
  <c r="AN13" i="75"/>
  <c r="AN12" i="75"/>
  <c r="AN16" i="75"/>
  <c r="AN11" i="75"/>
  <c r="AN15" i="75"/>
  <c r="AJ87" i="74"/>
  <c r="AJ81" i="74"/>
  <c r="AJ85" i="74"/>
  <c r="AJ89" i="74"/>
  <c r="AJ93" i="74"/>
  <c r="AJ97" i="74"/>
  <c r="AJ98" i="74"/>
  <c r="AJ101" i="74"/>
  <c r="AJ121" i="74"/>
  <c r="AJ125" i="74"/>
  <c r="AJ129" i="74"/>
  <c r="AJ133" i="74"/>
  <c r="AJ86" i="74"/>
  <c r="AJ10" i="74"/>
  <c r="AJ22" i="74"/>
  <c r="AJ91" i="74"/>
  <c r="AJ95" i="74"/>
  <c r="AJ99" i="74"/>
  <c r="AJ119" i="74"/>
  <c r="AJ149" i="74"/>
  <c r="AJ153" i="74"/>
  <c r="AJ157" i="74"/>
  <c r="AJ161" i="74"/>
  <c r="AJ165" i="74"/>
  <c r="AJ169" i="74"/>
  <c r="AJ88" i="74"/>
  <c r="AJ102" i="74"/>
  <c r="AJ112" i="74"/>
  <c r="AJ114" i="74"/>
  <c r="AJ116" i="74"/>
  <c r="AJ128" i="74"/>
  <c r="AJ152" i="74"/>
  <c r="AJ160" i="74"/>
  <c r="AJ82" i="74"/>
  <c r="AJ94" i="74"/>
  <c r="AJ118" i="74"/>
  <c r="AJ83" i="74"/>
  <c r="AJ92" i="74"/>
  <c r="AJ96" i="74"/>
  <c r="AJ115" i="74"/>
  <c r="AJ26" i="74"/>
  <c r="AJ34" i="74"/>
  <c r="AJ38" i="74"/>
  <c r="AJ77" i="74"/>
  <c r="AJ84" i="74"/>
  <c r="AJ90" i="74"/>
  <c r="AJ25" i="74"/>
  <c r="AJ46" i="74"/>
  <c r="AJ50" i="74"/>
  <c r="AJ54" i="74"/>
  <c r="AJ74" i="74"/>
  <c r="AJ76" i="74"/>
  <c r="AJ109" i="74"/>
  <c r="AJ117" i="74"/>
  <c r="AJ24" i="74"/>
  <c r="AJ43" i="74"/>
  <c r="AJ47" i="74"/>
  <c r="AJ49" i="74"/>
  <c r="AJ51" i="74"/>
  <c r="AJ55" i="74"/>
  <c r="AJ59" i="74"/>
  <c r="AJ63" i="74"/>
  <c r="AJ67" i="74"/>
  <c r="AJ71" i="74"/>
  <c r="AJ106" i="74"/>
  <c r="AJ108" i="74"/>
  <c r="AJ111" i="74"/>
  <c r="AJ113" i="74"/>
  <c r="AJ122" i="74"/>
  <c r="AJ135" i="74"/>
  <c r="AJ139" i="74"/>
  <c r="AJ143" i="74"/>
  <c r="AJ147" i="74"/>
  <c r="AJ151" i="74"/>
  <c r="AJ155" i="74"/>
  <c r="AJ159" i="74"/>
  <c r="AJ163" i="74"/>
  <c r="AJ20" i="74"/>
  <c r="AJ48" i="74"/>
  <c r="AJ60" i="74"/>
  <c r="AJ103" i="74"/>
  <c r="AJ107" i="74"/>
  <c r="AJ110" i="74"/>
  <c r="AJ120" i="74"/>
  <c r="AJ123" i="74"/>
  <c r="AJ127" i="74"/>
  <c r="AJ131" i="74"/>
  <c r="AJ134" i="74"/>
  <c r="AJ138" i="74"/>
  <c r="AJ142" i="74"/>
  <c r="AJ150" i="74"/>
  <c r="AJ154" i="74"/>
  <c r="AJ162" i="74"/>
  <c r="AJ166" i="74"/>
  <c r="AJ170" i="74"/>
  <c r="AJ167" i="74"/>
  <c r="AJ23" i="74"/>
  <c r="AJ75" i="74"/>
  <c r="AJ79" i="74"/>
  <c r="AJ105" i="74"/>
  <c r="AJ126" i="74"/>
  <c r="AJ146" i="74"/>
  <c r="AJ158" i="74"/>
  <c r="AJ12" i="74"/>
  <c r="AJ44" i="74"/>
  <c r="AJ52" i="74"/>
  <c r="AJ56" i="74"/>
  <c r="AJ62" i="74"/>
  <c r="AJ64" i="74"/>
  <c r="AJ68" i="74"/>
  <c r="AJ80" i="74"/>
  <c r="AJ124" i="74"/>
  <c r="AJ132" i="74"/>
  <c r="AJ137" i="74"/>
  <c r="AJ141" i="74"/>
  <c r="AJ145" i="74"/>
  <c r="AJ15" i="74"/>
  <c r="AJ16" i="74"/>
  <c r="AJ17" i="74"/>
  <c r="AJ45" i="74"/>
  <c r="AJ53" i="74"/>
  <c r="AJ130" i="74"/>
  <c r="AJ136" i="74"/>
  <c r="AJ140" i="74"/>
  <c r="AJ144" i="74"/>
  <c r="AJ148" i="74"/>
  <c r="AJ156" i="74"/>
  <c r="AJ164" i="74"/>
  <c r="AJ168" i="74"/>
  <c r="AJ13" i="74"/>
  <c r="AJ19" i="74"/>
  <c r="AJ28" i="74"/>
  <c r="AJ29" i="74"/>
  <c r="AJ30" i="74"/>
  <c r="AJ31" i="74"/>
  <c r="AJ32" i="74"/>
  <c r="AJ35" i="74"/>
  <c r="AJ41" i="74"/>
  <c r="AJ42" i="74"/>
  <c r="AJ57" i="74"/>
  <c r="AJ61" i="74"/>
  <c r="AJ65" i="74"/>
  <c r="AJ69" i="74"/>
  <c r="AJ72" i="74"/>
  <c r="AJ171" i="74"/>
  <c r="AJ58" i="74"/>
  <c r="AJ66" i="74"/>
  <c r="AJ70" i="74"/>
  <c r="AJ73" i="74"/>
  <c r="AJ78" i="74"/>
  <c r="AJ104" i="74"/>
  <c r="AJ33" i="74"/>
  <c r="AJ36" i="74"/>
  <c r="AJ37" i="74"/>
  <c r="AJ39" i="74"/>
  <c r="AJ40" i="74"/>
  <c r="AJ11" i="74"/>
  <c r="AJ14" i="74"/>
  <c r="AJ21" i="74"/>
  <c r="D20" i="44"/>
  <c r="D29" i="44" s="1"/>
  <c r="D37" i="44" s="1"/>
  <c r="D21" i="44"/>
  <c r="D30" i="44" s="1"/>
  <c r="D38" i="44" s="1"/>
  <c r="D22" i="44"/>
  <c r="D31" i="44" s="1"/>
  <c r="D39" i="44" s="1"/>
  <c r="D23" i="44"/>
  <c r="D32" i="44" s="1"/>
  <c r="D40" i="44" s="1"/>
  <c r="D24" i="44"/>
  <c r="D33" i="44" s="1"/>
  <c r="D41" i="44" s="1"/>
  <c r="D25" i="44"/>
  <c r="D34" i="44" s="1"/>
  <c r="D42" i="44" s="1"/>
  <c r="D26" i="44"/>
  <c r="D35" i="44" s="1"/>
  <c r="D43" i="44" s="1"/>
  <c r="D19" i="44"/>
  <c r="D28" i="44" s="1"/>
  <c r="D36" i="44" s="1"/>
  <c r="AQ311" i="73" l="1"/>
  <c r="AP311" i="73"/>
  <c r="AO311" i="73"/>
  <c r="AN311" i="73"/>
  <c r="AM311" i="73"/>
  <c r="AL311" i="73"/>
  <c r="AK311" i="73"/>
  <c r="AI311" i="73"/>
  <c r="AG311" i="73"/>
  <c r="AH311" i="73" s="1"/>
  <c r="AF311" i="73"/>
  <c r="AD311" i="73"/>
  <c r="AC311" i="73"/>
  <c r="AB311" i="73"/>
  <c r="AA311" i="73"/>
  <c r="Z311" i="73"/>
  <c r="Y311" i="73"/>
  <c r="AQ310" i="73"/>
  <c r="AP310" i="73"/>
  <c r="AO310" i="73"/>
  <c r="AN310" i="73"/>
  <c r="AM310" i="73"/>
  <c r="AL310" i="73"/>
  <c r="AK310" i="73"/>
  <c r="AI310" i="73"/>
  <c r="AG310" i="73"/>
  <c r="AH310" i="73" s="1"/>
  <c r="AF310" i="73"/>
  <c r="AD310" i="73"/>
  <c r="AE310" i="73" s="1"/>
  <c r="AC310" i="73"/>
  <c r="AB310" i="73"/>
  <c r="AA310" i="73"/>
  <c r="Z310" i="73"/>
  <c r="Y310" i="73"/>
  <c r="AQ309" i="73"/>
  <c r="AP309" i="73"/>
  <c r="AO309" i="73"/>
  <c r="AN309" i="73"/>
  <c r="AM309" i="73"/>
  <c r="AL309" i="73"/>
  <c r="AK309" i="73"/>
  <c r="AI309" i="73"/>
  <c r="AG309" i="73"/>
  <c r="AH309" i="73" s="1"/>
  <c r="AF309" i="73"/>
  <c r="AD309" i="73"/>
  <c r="AE309" i="73" s="1"/>
  <c r="AC309" i="73"/>
  <c r="AB309" i="73"/>
  <c r="AA309" i="73"/>
  <c r="Z309" i="73"/>
  <c r="Y309" i="73"/>
  <c r="AQ308" i="73"/>
  <c r="AP308" i="73"/>
  <c r="AO308" i="73"/>
  <c r="AN308" i="73"/>
  <c r="AM308" i="73"/>
  <c r="AL308" i="73"/>
  <c r="AK308" i="73"/>
  <c r="AI308" i="73"/>
  <c r="AG308" i="73"/>
  <c r="AH308" i="73" s="1"/>
  <c r="AF308" i="73"/>
  <c r="AD308" i="73"/>
  <c r="AE308" i="73" s="1"/>
  <c r="AC308" i="73"/>
  <c r="AB308" i="73"/>
  <c r="AA308" i="73"/>
  <c r="Z308" i="73"/>
  <c r="Y308" i="73"/>
  <c r="AQ307" i="73"/>
  <c r="AP307" i="73"/>
  <c r="AO307" i="73"/>
  <c r="AN307" i="73"/>
  <c r="AM307" i="73"/>
  <c r="AL307" i="73"/>
  <c r="AK307" i="73"/>
  <c r="AI307" i="73"/>
  <c r="AG307" i="73"/>
  <c r="AH307" i="73" s="1"/>
  <c r="AF307" i="73"/>
  <c r="AD307" i="73"/>
  <c r="AE307" i="73" s="1"/>
  <c r="AC307" i="73"/>
  <c r="AB307" i="73"/>
  <c r="AA307" i="73"/>
  <c r="Z307" i="73"/>
  <c r="Y307" i="73"/>
  <c r="AQ306" i="73"/>
  <c r="AP306" i="73"/>
  <c r="AO306" i="73"/>
  <c r="AN306" i="73"/>
  <c r="AM306" i="73"/>
  <c r="AL306" i="73"/>
  <c r="AK306" i="73"/>
  <c r="AI306" i="73"/>
  <c r="AG306" i="73"/>
  <c r="AH306" i="73" s="1"/>
  <c r="AF306" i="73"/>
  <c r="AD306" i="73"/>
  <c r="AE306" i="73" s="1"/>
  <c r="AC306" i="73"/>
  <c r="AB306" i="73"/>
  <c r="AA306" i="73"/>
  <c r="Z306" i="73"/>
  <c r="Y306" i="73"/>
  <c r="AQ305" i="73"/>
  <c r="AP305" i="73"/>
  <c r="AO305" i="73"/>
  <c r="AN305" i="73"/>
  <c r="AM305" i="73"/>
  <c r="AL305" i="73"/>
  <c r="AK305" i="73"/>
  <c r="AI305" i="73"/>
  <c r="AG305" i="73"/>
  <c r="AH305" i="73" s="1"/>
  <c r="AF305" i="73"/>
  <c r="AD305" i="73"/>
  <c r="AE305" i="73" s="1"/>
  <c r="AC305" i="73"/>
  <c r="AB305" i="73"/>
  <c r="AA305" i="73"/>
  <c r="Z305" i="73"/>
  <c r="Y305" i="73"/>
  <c r="AQ304" i="73"/>
  <c r="AP304" i="73"/>
  <c r="AO304" i="73"/>
  <c r="AN304" i="73"/>
  <c r="AM304" i="73"/>
  <c r="AL304" i="73"/>
  <c r="AK304" i="73"/>
  <c r="AI304" i="73"/>
  <c r="AG304" i="73"/>
  <c r="AH304" i="73" s="1"/>
  <c r="AF304" i="73"/>
  <c r="AD304" i="73"/>
  <c r="AE304" i="73" s="1"/>
  <c r="AC304" i="73"/>
  <c r="AB304" i="73"/>
  <c r="AA304" i="73"/>
  <c r="Z304" i="73"/>
  <c r="Y304" i="73"/>
  <c r="AQ303" i="73"/>
  <c r="AP303" i="73"/>
  <c r="AO303" i="73"/>
  <c r="AN303" i="73"/>
  <c r="AM303" i="73"/>
  <c r="AL303" i="73"/>
  <c r="AK303" i="73"/>
  <c r="AI303" i="73"/>
  <c r="AG303" i="73"/>
  <c r="AH303" i="73" s="1"/>
  <c r="AF303" i="73"/>
  <c r="AD303" i="73"/>
  <c r="AC303" i="73"/>
  <c r="AB303" i="73"/>
  <c r="AA303" i="73"/>
  <c r="Z303" i="73"/>
  <c r="Y303" i="73"/>
  <c r="AQ302" i="73"/>
  <c r="AP302" i="73"/>
  <c r="AO302" i="73"/>
  <c r="AN302" i="73"/>
  <c r="AM302" i="73"/>
  <c r="AL302" i="73"/>
  <c r="AK302" i="73"/>
  <c r="AI302" i="73"/>
  <c r="AG302" i="73"/>
  <c r="AH302" i="73" s="1"/>
  <c r="AF302" i="73"/>
  <c r="AD302" i="73"/>
  <c r="AE302" i="73" s="1"/>
  <c r="AC302" i="73"/>
  <c r="AB302" i="73"/>
  <c r="AA302" i="73"/>
  <c r="Z302" i="73"/>
  <c r="Y302" i="73"/>
  <c r="AQ301" i="73"/>
  <c r="AP301" i="73"/>
  <c r="AO301" i="73"/>
  <c r="AN301" i="73"/>
  <c r="AM301" i="73"/>
  <c r="AL301" i="73"/>
  <c r="AK301" i="73"/>
  <c r="AI301" i="73"/>
  <c r="AG301" i="73"/>
  <c r="AH301" i="73" s="1"/>
  <c r="AF301" i="73"/>
  <c r="AD301" i="73"/>
  <c r="AE301" i="73" s="1"/>
  <c r="AC301" i="73"/>
  <c r="AB301" i="73"/>
  <c r="AA301" i="73"/>
  <c r="Z301" i="73"/>
  <c r="Y301" i="73"/>
  <c r="AQ300" i="73"/>
  <c r="AP300" i="73"/>
  <c r="AO300" i="73"/>
  <c r="AN300" i="73"/>
  <c r="AM300" i="73"/>
  <c r="AL300" i="73"/>
  <c r="AK300" i="73"/>
  <c r="AI300" i="73"/>
  <c r="AG300" i="73"/>
  <c r="AH300" i="73" s="1"/>
  <c r="AF300" i="73"/>
  <c r="AD300" i="73"/>
  <c r="AE300" i="73" s="1"/>
  <c r="AC300" i="73"/>
  <c r="AB300" i="73"/>
  <c r="AA300" i="73"/>
  <c r="Z300" i="73"/>
  <c r="Y300" i="73"/>
  <c r="AQ299" i="73"/>
  <c r="AP299" i="73"/>
  <c r="AO299" i="73"/>
  <c r="AN299" i="73"/>
  <c r="AM299" i="73"/>
  <c r="AL299" i="73"/>
  <c r="AK299" i="73"/>
  <c r="AI299" i="73"/>
  <c r="AG299" i="73"/>
  <c r="AH299" i="73" s="1"/>
  <c r="AF299" i="73"/>
  <c r="AD299" i="73"/>
  <c r="AE299" i="73" s="1"/>
  <c r="AC299" i="73"/>
  <c r="AB299" i="73"/>
  <c r="AA299" i="73"/>
  <c r="Z299" i="73"/>
  <c r="Y299" i="73"/>
  <c r="AQ298" i="73"/>
  <c r="AP298" i="73"/>
  <c r="AO298" i="73"/>
  <c r="AN298" i="73"/>
  <c r="AM298" i="73"/>
  <c r="AL298" i="73"/>
  <c r="AK298" i="73"/>
  <c r="AI298" i="73"/>
  <c r="AG298" i="73"/>
  <c r="AH298" i="73" s="1"/>
  <c r="AF298" i="73"/>
  <c r="AD298" i="73"/>
  <c r="AE298" i="73" s="1"/>
  <c r="AC298" i="73"/>
  <c r="AB298" i="73"/>
  <c r="AA298" i="73"/>
  <c r="Z298" i="73"/>
  <c r="Y298" i="73"/>
  <c r="AQ297" i="73"/>
  <c r="AP297" i="73"/>
  <c r="AO297" i="73"/>
  <c r="AN297" i="73"/>
  <c r="AM297" i="73"/>
  <c r="AL297" i="73"/>
  <c r="AK297" i="73"/>
  <c r="AI297" i="73"/>
  <c r="AG297" i="73"/>
  <c r="AH297" i="73" s="1"/>
  <c r="AF297" i="73"/>
  <c r="AD297" i="73"/>
  <c r="AE297" i="73" s="1"/>
  <c r="AC297" i="73"/>
  <c r="AB297" i="73"/>
  <c r="AA297" i="73"/>
  <c r="Z297" i="73"/>
  <c r="Y297" i="73"/>
  <c r="AQ296" i="73"/>
  <c r="AP296" i="73"/>
  <c r="AO296" i="73"/>
  <c r="AN296" i="73"/>
  <c r="AM296" i="73"/>
  <c r="AL296" i="73"/>
  <c r="AK296" i="73"/>
  <c r="AI296" i="73"/>
  <c r="AG296" i="73"/>
  <c r="AH296" i="73" s="1"/>
  <c r="AF296" i="73"/>
  <c r="AD296" i="73"/>
  <c r="AC296" i="73"/>
  <c r="AB296" i="73"/>
  <c r="AA296" i="73"/>
  <c r="Z296" i="73"/>
  <c r="Y296" i="73"/>
  <c r="AQ295" i="73"/>
  <c r="AP295" i="73"/>
  <c r="AO295" i="73"/>
  <c r="AN295" i="73"/>
  <c r="AM295" i="73"/>
  <c r="AL295" i="73"/>
  <c r="AK295" i="73"/>
  <c r="AI295" i="73"/>
  <c r="AG295" i="73"/>
  <c r="AH295" i="73" s="1"/>
  <c r="AF295" i="73"/>
  <c r="AD295" i="73"/>
  <c r="AC295" i="73"/>
  <c r="AB295" i="73"/>
  <c r="AA295" i="73"/>
  <c r="Z295" i="73"/>
  <c r="Y295" i="73"/>
  <c r="AQ294" i="73"/>
  <c r="AP294" i="73"/>
  <c r="AO294" i="73"/>
  <c r="AN294" i="73"/>
  <c r="AM294" i="73"/>
  <c r="AL294" i="73"/>
  <c r="AK294" i="73"/>
  <c r="AI294" i="73"/>
  <c r="AG294" i="73"/>
  <c r="AH294" i="73" s="1"/>
  <c r="AF294" i="73"/>
  <c r="AD294" i="73"/>
  <c r="AC294" i="73"/>
  <c r="AB294" i="73"/>
  <c r="AA294" i="73"/>
  <c r="Z294" i="73"/>
  <c r="Y294" i="73"/>
  <c r="AQ293" i="73"/>
  <c r="AP293" i="73"/>
  <c r="AO293" i="73"/>
  <c r="AN293" i="73"/>
  <c r="AM293" i="73"/>
  <c r="AL293" i="73"/>
  <c r="AK293" i="73"/>
  <c r="AI293" i="73"/>
  <c r="AG293" i="73"/>
  <c r="AH293" i="73" s="1"/>
  <c r="AF293" i="73"/>
  <c r="AD293" i="73"/>
  <c r="AC293" i="73"/>
  <c r="AB293" i="73"/>
  <c r="AA293" i="73"/>
  <c r="Z293" i="73"/>
  <c r="Y293" i="73"/>
  <c r="AQ292" i="73"/>
  <c r="AP292" i="73"/>
  <c r="AO292" i="73"/>
  <c r="AN292" i="73"/>
  <c r="AM292" i="73"/>
  <c r="AL292" i="73"/>
  <c r="AK292" i="73"/>
  <c r="AI292" i="73"/>
  <c r="AG292" i="73"/>
  <c r="AH292" i="73" s="1"/>
  <c r="AF292" i="73"/>
  <c r="AD292" i="73"/>
  <c r="AE292" i="73" s="1"/>
  <c r="AC292" i="73"/>
  <c r="AB292" i="73"/>
  <c r="AA292" i="73"/>
  <c r="Z292" i="73"/>
  <c r="Y292" i="73"/>
  <c r="AQ291" i="73"/>
  <c r="AP291" i="73"/>
  <c r="AO291" i="73"/>
  <c r="AN291" i="73"/>
  <c r="AM291" i="73"/>
  <c r="AL291" i="73"/>
  <c r="AK291" i="73"/>
  <c r="AI291" i="73"/>
  <c r="AG291" i="73"/>
  <c r="AF291" i="73"/>
  <c r="AD291" i="73"/>
  <c r="AE291" i="73" s="1"/>
  <c r="AC291" i="73"/>
  <c r="AB291" i="73"/>
  <c r="AA291" i="73"/>
  <c r="Z291" i="73"/>
  <c r="Y291" i="73"/>
  <c r="AQ290" i="73"/>
  <c r="AP290" i="73"/>
  <c r="AO290" i="73"/>
  <c r="AN290" i="73"/>
  <c r="AM290" i="73"/>
  <c r="AL290" i="73"/>
  <c r="AK290" i="73"/>
  <c r="AI290" i="73"/>
  <c r="AG290" i="73"/>
  <c r="AF290" i="73"/>
  <c r="AD290" i="73"/>
  <c r="AC290" i="73"/>
  <c r="AB290" i="73"/>
  <c r="AA290" i="73"/>
  <c r="Z290" i="73"/>
  <c r="Y290" i="73"/>
  <c r="AQ289" i="73"/>
  <c r="AP289" i="73"/>
  <c r="AO289" i="73"/>
  <c r="AN289" i="73"/>
  <c r="AM289" i="73"/>
  <c r="AL289" i="73"/>
  <c r="AK289" i="73"/>
  <c r="AI289" i="73"/>
  <c r="AG289" i="73"/>
  <c r="AH289" i="73" s="1"/>
  <c r="AF289" i="73"/>
  <c r="AD289" i="73"/>
  <c r="AC289" i="73"/>
  <c r="AB289" i="73"/>
  <c r="AA289" i="73"/>
  <c r="Z289" i="73"/>
  <c r="Y289" i="73"/>
  <c r="AQ288" i="73"/>
  <c r="AP288" i="73"/>
  <c r="AO288" i="73"/>
  <c r="AN288" i="73"/>
  <c r="AM288" i="73"/>
  <c r="AL288" i="73"/>
  <c r="AK288" i="73"/>
  <c r="AI288" i="73"/>
  <c r="AG288" i="73"/>
  <c r="AH288" i="73" s="1"/>
  <c r="AF288" i="73"/>
  <c r="AD288" i="73"/>
  <c r="AC288" i="73"/>
  <c r="AB288" i="73"/>
  <c r="AA288" i="73"/>
  <c r="Z288" i="73"/>
  <c r="Y288" i="73"/>
  <c r="AQ287" i="73"/>
  <c r="AP287" i="73"/>
  <c r="AO287" i="73"/>
  <c r="AN287" i="73"/>
  <c r="AM287" i="73"/>
  <c r="AL287" i="73"/>
  <c r="AK287" i="73"/>
  <c r="AI287" i="73"/>
  <c r="AG287" i="73"/>
  <c r="AF287" i="73"/>
  <c r="AD287" i="73"/>
  <c r="AC287" i="73"/>
  <c r="AB287" i="73"/>
  <c r="AA287" i="73"/>
  <c r="Z287" i="73"/>
  <c r="Y287" i="73"/>
  <c r="AQ286" i="73"/>
  <c r="AP286" i="73"/>
  <c r="AO286" i="73"/>
  <c r="AN286" i="73"/>
  <c r="AM286" i="73"/>
  <c r="AL286" i="73"/>
  <c r="AK286" i="73"/>
  <c r="AI286" i="73"/>
  <c r="AG286" i="73"/>
  <c r="AF286" i="73"/>
  <c r="AD286" i="73"/>
  <c r="AC286" i="73"/>
  <c r="AB286" i="73"/>
  <c r="AA286" i="73"/>
  <c r="Z286" i="73"/>
  <c r="Y286" i="73"/>
  <c r="AQ285" i="73"/>
  <c r="AP285" i="73"/>
  <c r="AO285" i="73"/>
  <c r="AN285" i="73"/>
  <c r="AM285" i="73"/>
  <c r="AL285" i="73"/>
  <c r="AK285" i="73"/>
  <c r="AI285" i="73"/>
  <c r="AG285" i="73"/>
  <c r="AF285" i="73"/>
  <c r="AD285" i="73"/>
  <c r="AC285" i="73"/>
  <c r="AB285" i="73"/>
  <c r="AA285" i="73"/>
  <c r="Z285" i="73"/>
  <c r="Y285" i="73"/>
  <c r="AQ284" i="73"/>
  <c r="AP284" i="73"/>
  <c r="AO284" i="73"/>
  <c r="AN284" i="73"/>
  <c r="AM284" i="73"/>
  <c r="AL284" i="73"/>
  <c r="AK284" i="73"/>
  <c r="AI284" i="73"/>
  <c r="AG284" i="73"/>
  <c r="AF284" i="73"/>
  <c r="AD284" i="73"/>
  <c r="AC284" i="73"/>
  <c r="AB284" i="73"/>
  <c r="AA284" i="73"/>
  <c r="Z284" i="73"/>
  <c r="Y284" i="73"/>
  <c r="AQ283" i="73"/>
  <c r="AP283" i="73"/>
  <c r="AO283" i="73"/>
  <c r="AN283" i="73"/>
  <c r="AM283" i="73"/>
  <c r="AL283" i="73"/>
  <c r="AK283" i="73"/>
  <c r="AI283" i="73"/>
  <c r="AG283" i="73"/>
  <c r="AF283" i="73"/>
  <c r="AD283" i="73"/>
  <c r="AC283" i="73"/>
  <c r="AB283" i="73"/>
  <c r="AA283" i="73"/>
  <c r="Z283" i="73"/>
  <c r="Y283" i="73"/>
  <c r="AQ282" i="73"/>
  <c r="AP282" i="73"/>
  <c r="AO282" i="73"/>
  <c r="AN282" i="73"/>
  <c r="AM282" i="73"/>
  <c r="AL282" i="73"/>
  <c r="AK282" i="73"/>
  <c r="AI282" i="73"/>
  <c r="AG282" i="73"/>
  <c r="AF282" i="73"/>
  <c r="AD282" i="73"/>
  <c r="AC282" i="73"/>
  <c r="AB282" i="73"/>
  <c r="AA282" i="73"/>
  <c r="Z282" i="73"/>
  <c r="Y282" i="73"/>
  <c r="AQ281" i="73"/>
  <c r="AP281" i="73"/>
  <c r="AO281" i="73"/>
  <c r="AN281" i="73"/>
  <c r="AM281" i="73"/>
  <c r="AL281" i="73"/>
  <c r="AK281" i="73"/>
  <c r="AI281" i="73"/>
  <c r="AG281" i="73"/>
  <c r="AF281" i="73"/>
  <c r="AD281" i="73"/>
  <c r="AC281" i="73"/>
  <c r="AB281" i="73"/>
  <c r="AA281" i="73"/>
  <c r="Z281" i="73"/>
  <c r="Y281" i="73"/>
  <c r="AQ280" i="73"/>
  <c r="AP280" i="73"/>
  <c r="AO280" i="73"/>
  <c r="AN280" i="73"/>
  <c r="AM280" i="73"/>
  <c r="AL280" i="73"/>
  <c r="AK280" i="73"/>
  <c r="AI280" i="73"/>
  <c r="AG280" i="73"/>
  <c r="AF280" i="73"/>
  <c r="AD280" i="73"/>
  <c r="AC280" i="73"/>
  <c r="AB280" i="73"/>
  <c r="AA280" i="73"/>
  <c r="Z280" i="73"/>
  <c r="Y280" i="73"/>
  <c r="AQ279" i="73"/>
  <c r="AP279" i="73"/>
  <c r="AO279" i="73"/>
  <c r="AN279" i="73"/>
  <c r="AM279" i="73"/>
  <c r="AL279" i="73"/>
  <c r="AK279" i="73"/>
  <c r="AI279" i="73"/>
  <c r="AG279" i="73"/>
  <c r="AF279" i="73"/>
  <c r="AD279" i="73"/>
  <c r="AC279" i="73"/>
  <c r="AB279" i="73"/>
  <c r="AA279" i="73"/>
  <c r="Z279" i="73"/>
  <c r="Y279" i="73"/>
  <c r="AQ278" i="73"/>
  <c r="AP278" i="73"/>
  <c r="AO278" i="73"/>
  <c r="AN278" i="73"/>
  <c r="AM278" i="73"/>
  <c r="AL278" i="73"/>
  <c r="AK278" i="73"/>
  <c r="AI278" i="73"/>
  <c r="AG278" i="73"/>
  <c r="AF278" i="73"/>
  <c r="AD278" i="73"/>
  <c r="AC278" i="73"/>
  <c r="AB278" i="73"/>
  <c r="AA278" i="73"/>
  <c r="Z278" i="73"/>
  <c r="Y278" i="73"/>
  <c r="AQ277" i="73"/>
  <c r="AP277" i="73"/>
  <c r="AO277" i="73"/>
  <c r="AN277" i="73"/>
  <c r="AM277" i="73"/>
  <c r="AL277" i="73"/>
  <c r="AK277" i="73"/>
  <c r="AI277" i="73"/>
  <c r="AG277" i="73"/>
  <c r="AF277" i="73"/>
  <c r="AD277" i="73"/>
  <c r="AC277" i="73"/>
  <c r="AB277" i="73"/>
  <c r="AA277" i="73"/>
  <c r="Z277" i="73"/>
  <c r="Y277" i="73"/>
  <c r="AQ276" i="73"/>
  <c r="AP276" i="73"/>
  <c r="AO276" i="73"/>
  <c r="AN276" i="73"/>
  <c r="AM276" i="73"/>
  <c r="AL276" i="73"/>
  <c r="AK276" i="73"/>
  <c r="AI276" i="73"/>
  <c r="AG276" i="73"/>
  <c r="AF276" i="73"/>
  <c r="AD276" i="73"/>
  <c r="AE276" i="73" s="1"/>
  <c r="AC276" i="73"/>
  <c r="AB276" i="73"/>
  <c r="AA276" i="73"/>
  <c r="Z276" i="73"/>
  <c r="Y276" i="73"/>
  <c r="AQ275" i="73"/>
  <c r="AP275" i="73"/>
  <c r="AO275" i="73"/>
  <c r="AN275" i="73"/>
  <c r="AM275" i="73"/>
  <c r="AL275" i="73"/>
  <c r="AK275" i="73"/>
  <c r="AI275" i="73"/>
  <c r="AG275" i="73"/>
  <c r="AF275" i="73"/>
  <c r="AD275" i="73"/>
  <c r="AE275" i="73" s="1"/>
  <c r="AC275" i="73"/>
  <c r="AB275" i="73"/>
  <c r="AA275" i="73"/>
  <c r="Z275" i="73"/>
  <c r="Y275" i="73"/>
  <c r="AQ274" i="73"/>
  <c r="AP274" i="73"/>
  <c r="AO274" i="73"/>
  <c r="AN274" i="73"/>
  <c r="AM274" i="73"/>
  <c r="AL274" i="73"/>
  <c r="AK274" i="73"/>
  <c r="AI274" i="73"/>
  <c r="AG274" i="73"/>
  <c r="AF274" i="73"/>
  <c r="AD274" i="73"/>
  <c r="AE274" i="73" s="1"/>
  <c r="AC274" i="73"/>
  <c r="AB274" i="73"/>
  <c r="AA274" i="73"/>
  <c r="Z274" i="73"/>
  <c r="Y274" i="73"/>
  <c r="AQ273" i="73"/>
  <c r="AP273" i="73"/>
  <c r="AO273" i="73"/>
  <c r="AN273" i="73"/>
  <c r="AM273" i="73"/>
  <c r="AL273" i="73"/>
  <c r="AK273" i="73"/>
  <c r="AI273" i="73"/>
  <c r="AG273" i="73"/>
  <c r="AF273" i="73"/>
  <c r="AD273" i="73"/>
  <c r="AE273" i="73" s="1"/>
  <c r="AC273" i="73"/>
  <c r="AB273" i="73"/>
  <c r="AA273" i="73"/>
  <c r="Z273" i="73"/>
  <c r="Y273" i="73"/>
  <c r="AQ272" i="73"/>
  <c r="AP272" i="73"/>
  <c r="AO272" i="73"/>
  <c r="AN272" i="73"/>
  <c r="AM272" i="73"/>
  <c r="AL272" i="73"/>
  <c r="AK272" i="73"/>
  <c r="AI272" i="73"/>
  <c r="AG272" i="73"/>
  <c r="AF272" i="73"/>
  <c r="AD272" i="73"/>
  <c r="AE272" i="73" s="1"/>
  <c r="AC272" i="73"/>
  <c r="AB272" i="73"/>
  <c r="AA272" i="73"/>
  <c r="Z272" i="73"/>
  <c r="Y272" i="73"/>
  <c r="AQ271" i="73"/>
  <c r="AP271" i="73"/>
  <c r="AO271" i="73"/>
  <c r="AN271" i="73"/>
  <c r="AM271" i="73"/>
  <c r="AL271" i="73"/>
  <c r="AK271" i="73"/>
  <c r="AI271" i="73"/>
  <c r="AG271" i="73"/>
  <c r="AF271" i="73"/>
  <c r="AD271" i="73"/>
  <c r="AE271" i="73" s="1"/>
  <c r="AC271" i="73"/>
  <c r="AB271" i="73"/>
  <c r="AA271" i="73"/>
  <c r="Z271" i="73"/>
  <c r="Y271" i="73"/>
  <c r="AQ270" i="73"/>
  <c r="AP270" i="73"/>
  <c r="AO270" i="73"/>
  <c r="AN270" i="73"/>
  <c r="AM270" i="73"/>
  <c r="AL270" i="73"/>
  <c r="AK270" i="73"/>
  <c r="AI270" i="73"/>
  <c r="AG270" i="73"/>
  <c r="AH270" i="73" s="1"/>
  <c r="AF270" i="73"/>
  <c r="AD270" i="73"/>
  <c r="AE270" i="73" s="1"/>
  <c r="AC270" i="73"/>
  <c r="AB270" i="73"/>
  <c r="AA270" i="73"/>
  <c r="Z270" i="73"/>
  <c r="Y270" i="73"/>
  <c r="AQ269" i="73"/>
  <c r="AP269" i="73"/>
  <c r="AO269" i="73"/>
  <c r="AN269" i="73"/>
  <c r="AM269" i="73"/>
  <c r="AL269" i="73"/>
  <c r="AK269" i="73"/>
  <c r="AI269" i="73"/>
  <c r="AG269" i="73"/>
  <c r="AH269" i="73" s="1"/>
  <c r="AF269" i="73"/>
  <c r="AD269" i="73"/>
  <c r="AC269" i="73"/>
  <c r="AB269" i="73"/>
  <c r="AA269" i="73"/>
  <c r="Z269" i="73"/>
  <c r="Y269" i="73"/>
  <c r="AQ268" i="73"/>
  <c r="AP268" i="73"/>
  <c r="AO268" i="73"/>
  <c r="AN268" i="73"/>
  <c r="AM268" i="73"/>
  <c r="AL268" i="73"/>
  <c r="AK268" i="73"/>
  <c r="AI268" i="73"/>
  <c r="AG268" i="73"/>
  <c r="AH268" i="73" s="1"/>
  <c r="AF268" i="73"/>
  <c r="AD268" i="73"/>
  <c r="AE268" i="73" s="1"/>
  <c r="AC268" i="73"/>
  <c r="AB268" i="73"/>
  <c r="AA268" i="73"/>
  <c r="Z268" i="73"/>
  <c r="Y268" i="73"/>
  <c r="AQ267" i="73"/>
  <c r="AP267" i="73"/>
  <c r="AO267" i="73"/>
  <c r="AN267" i="73"/>
  <c r="AM267" i="73"/>
  <c r="AL267" i="73"/>
  <c r="AK267" i="73"/>
  <c r="AI267" i="73"/>
  <c r="AG267" i="73"/>
  <c r="AH267" i="73" s="1"/>
  <c r="AF267" i="73"/>
  <c r="AD267" i="73"/>
  <c r="AE267" i="73" s="1"/>
  <c r="AC267" i="73"/>
  <c r="AB267" i="73"/>
  <c r="AA267" i="73"/>
  <c r="Z267" i="73"/>
  <c r="Y267" i="73"/>
  <c r="AQ266" i="73"/>
  <c r="AP266" i="73"/>
  <c r="AO266" i="73"/>
  <c r="AN266" i="73"/>
  <c r="AM266" i="73"/>
  <c r="AL266" i="73"/>
  <c r="AK266" i="73"/>
  <c r="AI266" i="73"/>
  <c r="AG266" i="73"/>
  <c r="AH266" i="73" s="1"/>
  <c r="AF266" i="73"/>
  <c r="AD266" i="73"/>
  <c r="AE266" i="73" s="1"/>
  <c r="AC266" i="73"/>
  <c r="AB266" i="73"/>
  <c r="AA266" i="73"/>
  <c r="Z266" i="73"/>
  <c r="Y266" i="73"/>
  <c r="AQ265" i="73"/>
  <c r="AP265" i="73"/>
  <c r="AO265" i="73"/>
  <c r="AN265" i="73"/>
  <c r="AM265" i="73"/>
  <c r="AL265" i="73"/>
  <c r="AK265" i="73"/>
  <c r="AI265" i="73"/>
  <c r="AG265" i="73"/>
  <c r="AH265" i="73" s="1"/>
  <c r="AF265" i="73"/>
  <c r="AD265" i="73"/>
  <c r="AC265" i="73"/>
  <c r="AB265" i="73"/>
  <c r="AA265" i="73"/>
  <c r="Z265" i="73"/>
  <c r="Y265" i="73"/>
  <c r="AQ264" i="73"/>
  <c r="AP264" i="73"/>
  <c r="AO264" i="73"/>
  <c r="AN264" i="73"/>
  <c r="AM264" i="73"/>
  <c r="AL264" i="73"/>
  <c r="AK264" i="73"/>
  <c r="AI264" i="73"/>
  <c r="AG264" i="73"/>
  <c r="AH264" i="73" s="1"/>
  <c r="AF264" i="73"/>
  <c r="AD264" i="73"/>
  <c r="AC264" i="73"/>
  <c r="AB264" i="73"/>
  <c r="AA264" i="73"/>
  <c r="Z264" i="73"/>
  <c r="Y264" i="73"/>
  <c r="AQ263" i="73"/>
  <c r="AP263" i="73"/>
  <c r="AO263" i="73"/>
  <c r="AN263" i="73"/>
  <c r="AM263" i="73"/>
  <c r="AL263" i="73"/>
  <c r="AK263" i="73"/>
  <c r="AI263" i="73"/>
  <c r="AG263" i="73"/>
  <c r="AH263" i="73" s="1"/>
  <c r="AF263" i="73"/>
  <c r="AD263" i="73"/>
  <c r="AC263" i="73"/>
  <c r="AB263" i="73"/>
  <c r="AA263" i="73"/>
  <c r="Z263" i="73"/>
  <c r="Y263" i="73"/>
  <c r="AQ262" i="73"/>
  <c r="AP262" i="73"/>
  <c r="AO262" i="73"/>
  <c r="AN262" i="73"/>
  <c r="AM262" i="73"/>
  <c r="AL262" i="73"/>
  <c r="AK262" i="73"/>
  <c r="AI262" i="73"/>
  <c r="AG262" i="73"/>
  <c r="AH262" i="73" s="1"/>
  <c r="AF262" i="73"/>
  <c r="AD262" i="73"/>
  <c r="AE262" i="73" s="1"/>
  <c r="AC262" i="73"/>
  <c r="AB262" i="73"/>
  <c r="AA262" i="73"/>
  <c r="Z262" i="73"/>
  <c r="Y262" i="73"/>
  <c r="AQ261" i="73"/>
  <c r="AP261" i="73"/>
  <c r="AO261" i="73"/>
  <c r="AN261" i="73"/>
  <c r="AM261" i="73"/>
  <c r="AL261" i="73"/>
  <c r="AK261" i="73"/>
  <c r="AI261" i="73"/>
  <c r="AG261" i="73"/>
  <c r="AH261" i="73" s="1"/>
  <c r="AF261" i="73"/>
  <c r="AD261" i="73"/>
  <c r="AC261" i="73"/>
  <c r="AB261" i="73"/>
  <c r="AA261" i="73"/>
  <c r="Z261" i="73"/>
  <c r="Y261" i="73"/>
  <c r="AQ260" i="73"/>
  <c r="AP260" i="73"/>
  <c r="AO260" i="73"/>
  <c r="AN260" i="73"/>
  <c r="AM260" i="73"/>
  <c r="AL260" i="73"/>
  <c r="AK260" i="73"/>
  <c r="AI260" i="73"/>
  <c r="AG260" i="73"/>
  <c r="AH260" i="73" s="1"/>
  <c r="AF260" i="73"/>
  <c r="AD260" i="73"/>
  <c r="AC260" i="73"/>
  <c r="AB260" i="73"/>
  <c r="AA260" i="73"/>
  <c r="Z260" i="73"/>
  <c r="Y260" i="73"/>
  <c r="AQ259" i="73"/>
  <c r="AP259" i="73"/>
  <c r="AO259" i="73"/>
  <c r="AN259" i="73"/>
  <c r="AM259" i="73"/>
  <c r="AL259" i="73"/>
  <c r="AK259" i="73"/>
  <c r="AI259" i="73"/>
  <c r="AG259" i="73"/>
  <c r="AH259" i="73" s="1"/>
  <c r="AF259" i="73"/>
  <c r="AD259" i="73"/>
  <c r="AE259" i="73" s="1"/>
  <c r="AC259" i="73"/>
  <c r="AB259" i="73"/>
  <c r="AA259" i="73"/>
  <c r="Z259" i="73"/>
  <c r="Y259" i="73"/>
  <c r="AQ258" i="73"/>
  <c r="AP258" i="73"/>
  <c r="AO258" i="73"/>
  <c r="AN258" i="73"/>
  <c r="AM258" i="73"/>
  <c r="AL258" i="73"/>
  <c r="AK258" i="73"/>
  <c r="AI258" i="73"/>
  <c r="AG258" i="73"/>
  <c r="AH258" i="73" s="1"/>
  <c r="AF258" i="73"/>
  <c r="AD258" i="73"/>
  <c r="AE258" i="73" s="1"/>
  <c r="AC258" i="73"/>
  <c r="AB258" i="73"/>
  <c r="AA258" i="73"/>
  <c r="Z258" i="73"/>
  <c r="Y258" i="73"/>
  <c r="AQ257" i="73"/>
  <c r="AP257" i="73"/>
  <c r="AO257" i="73"/>
  <c r="AN257" i="73"/>
  <c r="AM257" i="73"/>
  <c r="AL257" i="73"/>
  <c r="AK257" i="73"/>
  <c r="AI257" i="73"/>
  <c r="AG257" i="73"/>
  <c r="AH257" i="73" s="1"/>
  <c r="AF257" i="73"/>
  <c r="AD257" i="73"/>
  <c r="AE257" i="73" s="1"/>
  <c r="AC257" i="73"/>
  <c r="AB257" i="73"/>
  <c r="AA257" i="73"/>
  <c r="Z257" i="73"/>
  <c r="Y257" i="73"/>
  <c r="AQ256" i="73"/>
  <c r="AP256" i="73"/>
  <c r="AO256" i="73"/>
  <c r="AN256" i="73"/>
  <c r="AM256" i="73"/>
  <c r="AL256" i="73"/>
  <c r="AK256" i="73"/>
  <c r="AI256" i="73"/>
  <c r="AG256" i="73"/>
  <c r="AH256" i="73" s="1"/>
  <c r="AF256" i="73"/>
  <c r="AD256" i="73"/>
  <c r="AC256" i="73"/>
  <c r="AB256" i="73"/>
  <c r="AA256" i="73"/>
  <c r="Z256" i="73"/>
  <c r="Y256" i="73"/>
  <c r="AQ255" i="73"/>
  <c r="AP255" i="73"/>
  <c r="AO255" i="73"/>
  <c r="AN255" i="73"/>
  <c r="AM255" i="73"/>
  <c r="AL255" i="73"/>
  <c r="AK255" i="73"/>
  <c r="AI255" i="73"/>
  <c r="AG255" i="73"/>
  <c r="AH255" i="73" s="1"/>
  <c r="AF255" i="73"/>
  <c r="AD255" i="73"/>
  <c r="AE255" i="73" s="1"/>
  <c r="AC255" i="73"/>
  <c r="AB255" i="73"/>
  <c r="AA255" i="73"/>
  <c r="Z255" i="73"/>
  <c r="Y255" i="73"/>
  <c r="AQ254" i="73"/>
  <c r="AP254" i="73"/>
  <c r="AO254" i="73"/>
  <c r="AN254" i="73"/>
  <c r="AM254" i="73"/>
  <c r="AL254" i="73"/>
  <c r="AK254" i="73"/>
  <c r="AI254" i="73"/>
  <c r="AG254" i="73"/>
  <c r="AH254" i="73" s="1"/>
  <c r="AF254" i="73"/>
  <c r="AD254" i="73"/>
  <c r="AC254" i="73"/>
  <c r="AB254" i="73"/>
  <c r="AA254" i="73"/>
  <c r="Z254" i="73"/>
  <c r="Y254" i="73"/>
  <c r="AQ253" i="73"/>
  <c r="AP253" i="73"/>
  <c r="AO253" i="73"/>
  <c r="AN253" i="73"/>
  <c r="AM253" i="73"/>
  <c r="AL253" i="73"/>
  <c r="AK253" i="73"/>
  <c r="AI253" i="73"/>
  <c r="AG253" i="73"/>
  <c r="AH253" i="73" s="1"/>
  <c r="AF253" i="73"/>
  <c r="AD253" i="73"/>
  <c r="AC253" i="73"/>
  <c r="AB253" i="73"/>
  <c r="AA253" i="73"/>
  <c r="Z253" i="73"/>
  <c r="Y253" i="73"/>
  <c r="AQ252" i="73"/>
  <c r="AP252" i="73"/>
  <c r="AO252" i="73"/>
  <c r="AN252" i="73"/>
  <c r="AM252" i="73"/>
  <c r="AL252" i="73"/>
  <c r="AK252" i="73"/>
  <c r="AI252" i="73"/>
  <c r="AG252" i="73"/>
  <c r="AF252" i="73"/>
  <c r="AD252" i="73"/>
  <c r="AC252" i="73"/>
  <c r="AB252" i="73"/>
  <c r="AA252" i="73"/>
  <c r="Z252" i="73"/>
  <c r="Y252" i="73"/>
  <c r="AQ251" i="73"/>
  <c r="AP251" i="73"/>
  <c r="AO251" i="73"/>
  <c r="AN251" i="73"/>
  <c r="AM251" i="73"/>
  <c r="AL251" i="73"/>
  <c r="AK251" i="73"/>
  <c r="AI251" i="73"/>
  <c r="AG251" i="73"/>
  <c r="AF251" i="73"/>
  <c r="AD251" i="73"/>
  <c r="AC251" i="73"/>
  <c r="AB251" i="73"/>
  <c r="AA251" i="73"/>
  <c r="Z251" i="73"/>
  <c r="Y251" i="73"/>
  <c r="AQ250" i="73"/>
  <c r="AP250" i="73"/>
  <c r="AO250" i="73"/>
  <c r="AN250" i="73"/>
  <c r="AM250" i="73"/>
  <c r="AL250" i="73"/>
  <c r="AK250" i="73"/>
  <c r="AI250" i="73"/>
  <c r="AG250" i="73"/>
  <c r="AF250" i="73"/>
  <c r="AD250" i="73"/>
  <c r="AE250" i="73" s="1"/>
  <c r="AC250" i="73"/>
  <c r="AB250" i="73"/>
  <c r="AA250" i="73"/>
  <c r="Z250" i="73"/>
  <c r="Y250" i="73"/>
  <c r="AQ249" i="73"/>
  <c r="AP249" i="73"/>
  <c r="AO249" i="73"/>
  <c r="AN249" i="73"/>
  <c r="AM249" i="73"/>
  <c r="AL249" i="73"/>
  <c r="AK249" i="73"/>
  <c r="AI249" i="73"/>
  <c r="AG249" i="73"/>
  <c r="AH249" i="73" s="1"/>
  <c r="AF249" i="73"/>
  <c r="AD249" i="73"/>
  <c r="AE249" i="73" s="1"/>
  <c r="AC249" i="73"/>
  <c r="AB249" i="73"/>
  <c r="AA249" i="73"/>
  <c r="Z249" i="73"/>
  <c r="Y249" i="73"/>
  <c r="AQ248" i="73"/>
  <c r="AP248" i="73"/>
  <c r="AO248" i="73"/>
  <c r="AN248" i="73"/>
  <c r="AM248" i="73"/>
  <c r="AL248" i="73"/>
  <c r="AK248" i="73"/>
  <c r="AI248" i="73"/>
  <c r="AG248" i="73"/>
  <c r="AH248" i="73" s="1"/>
  <c r="AF248" i="73"/>
  <c r="AD248" i="73"/>
  <c r="AC248" i="73"/>
  <c r="AB248" i="73"/>
  <c r="AA248" i="73"/>
  <c r="Z248" i="73"/>
  <c r="Y248" i="73"/>
  <c r="AQ247" i="73"/>
  <c r="AP247" i="73"/>
  <c r="AO247" i="73"/>
  <c r="AN247" i="73"/>
  <c r="AM247" i="73"/>
  <c r="AL247" i="73"/>
  <c r="AK247" i="73"/>
  <c r="AI247" i="73"/>
  <c r="AG247" i="73"/>
  <c r="AH247" i="73" s="1"/>
  <c r="AF247" i="73"/>
  <c r="AD247" i="73"/>
  <c r="AE247" i="73" s="1"/>
  <c r="AC247" i="73"/>
  <c r="AB247" i="73"/>
  <c r="AA247" i="73"/>
  <c r="Z247" i="73"/>
  <c r="Y247" i="73"/>
  <c r="AQ246" i="73"/>
  <c r="AP246" i="73"/>
  <c r="AO246" i="73"/>
  <c r="AN246" i="73"/>
  <c r="AM246" i="73"/>
  <c r="AL246" i="73"/>
  <c r="AK246" i="73"/>
  <c r="AI246" i="73"/>
  <c r="AG246" i="73"/>
  <c r="AH246" i="73" s="1"/>
  <c r="AF246" i="73"/>
  <c r="AD246" i="73"/>
  <c r="AC246" i="73"/>
  <c r="AB246" i="73"/>
  <c r="AA246" i="73"/>
  <c r="Z246" i="73"/>
  <c r="Y246" i="73"/>
  <c r="AQ245" i="73"/>
  <c r="AP245" i="73"/>
  <c r="AO245" i="73"/>
  <c r="AN245" i="73"/>
  <c r="AM245" i="73"/>
  <c r="AL245" i="73"/>
  <c r="AK245" i="73"/>
  <c r="AI245" i="73"/>
  <c r="AG245" i="73"/>
  <c r="AH245" i="73" s="1"/>
  <c r="AF245" i="73"/>
  <c r="AD245" i="73"/>
  <c r="AC245" i="73"/>
  <c r="AB245" i="73"/>
  <c r="AA245" i="73"/>
  <c r="Z245" i="73"/>
  <c r="Y245" i="73"/>
  <c r="AQ244" i="73"/>
  <c r="AP244" i="73"/>
  <c r="AO244" i="73"/>
  <c r="AN244" i="73"/>
  <c r="AM244" i="73"/>
  <c r="AL244" i="73"/>
  <c r="AK244" i="73"/>
  <c r="AI244" i="73"/>
  <c r="AG244" i="73"/>
  <c r="AH244" i="73" s="1"/>
  <c r="AF244" i="73"/>
  <c r="AD244" i="73"/>
  <c r="AC244" i="73"/>
  <c r="AB244" i="73"/>
  <c r="AA244" i="73"/>
  <c r="Z244" i="73"/>
  <c r="Y244" i="73"/>
  <c r="AQ243" i="73"/>
  <c r="AP243" i="73"/>
  <c r="AO243" i="73"/>
  <c r="AN243" i="73"/>
  <c r="AM243" i="73"/>
  <c r="AL243" i="73"/>
  <c r="AK243" i="73"/>
  <c r="AI243" i="73"/>
  <c r="AG243" i="73"/>
  <c r="AH243" i="73" s="1"/>
  <c r="AF243" i="73"/>
  <c r="AD243" i="73"/>
  <c r="AC243" i="73"/>
  <c r="AB243" i="73"/>
  <c r="AA243" i="73"/>
  <c r="Z243" i="73"/>
  <c r="Y243" i="73"/>
  <c r="AQ242" i="73"/>
  <c r="AP242" i="73"/>
  <c r="AO242" i="73"/>
  <c r="AN242" i="73"/>
  <c r="AM242" i="73"/>
  <c r="AL242" i="73"/>
  <c r="AK242" i="73"/>
  <c r="AI242" i="73"/>
  <c r="AG242" i="73"/>
  <c r="AH242" i="73" s="1"/>
  <c r="AF242" i="73"/>
  <c r="AD242" i="73"/>
  <c r="AE242" i="73" s="1"/>
  <c r="AC242" i="73"/>
  <c r="AB242" i="73"/>
  <c r="AA242" i="73"/>
  <c r="Z242" i="73"/>
  <c r="Y242" i="73"/>
  <c r="AQ241" i="73"/>
  <c r="AP241" i="73"/>
  <c r="AO241" i="73"/>
  <c r="AN241" i="73"/>
  <c r="AM241" i="73"/>
  <c r="AL241" i="73"/>
  <c r="AK241" i="73"/>
  <c r="AI241" i="73"/>
  <c r="AG241" i="73"/>
  <c r="AF241" i="73"/>
  <c r="AD241" i="73"/>
  <c r="AE241" i="73" s="1"/>
  <c r="AC241" i="73"/>
  <c r="AB241" i="73"/>
  <c r="AA241" i="73"/>
  <c r="Z241" i="73"/>
  <c r="Y241" i="73"/>
  <c r="AQ240" i="73"/>
  <c r="AP240" i="73"/>
  <c r="AO240" i="73"/>
  <c r="AN240" i="73"/>
  <c r="AM240" i="73"/>
  <c r="AL240" i="73"/>
  <c r="AK240" i="73"/>
  <c r="AI240" i="73"/>
  <c r="AG240" i="73"/>
  <c r="AF240" i="73"/>
  <c r="AD240" i="73"/>
  <c r="AE240" i="73" s="1"/>
  <c r="AC240" i="73"/>
  <c r="AB240" i="73"/>
  <c r="AA240" i="73"/>
  <c r="Z240" i="73"/>
  <c r="Y240" i="73"/>
  <c r="AQ239" i="73"/>
  <c r="AP239" i="73"/>
  <c r="AO239" i="73"/>
  <c r="AN239" i="73"/>
  <c r="AM239" i="73"/>
  <c r="AL239" i="73"/>
  <c r="AK239" i="73"/>
  <c r="AI239" i="73"/>
  <c r="AG239" i="73"/>
  <c r="AF239" i="73"/>
  <c r="AD239" i="73"/>
  <c r="AE239" i="73" s="1"/>
  <c r="AC239" i="73"/>
  <c r="AB239" i="73"/>
  <c r="AA239" i="73"/>
  <c r="Z239" i="73"/>
  <c r="Y239" i="73"/>
  <c r="AQ238" i="73"/>
  <c r="AP238" i="73"/>
  <c r="AO238" i="73"/>
  <c r="AN238" i="73"/>
  <c r="AM238" i="73"/>
  <c r="AL238" i="73"/>
  <c r="AK238" i="73"/>
  <c r="AI238" i="73"/>
  <c r="AG238" i="73"/>
  <c r="AF238" i="73"/>
  <c r="AD238" i="73"/>
  <c r="AE238" i="73" s="1"/>
  <c r="AC238" i="73"/>
  <c r="AB238" i="73"/>
  <c r="AA238" i="73"/>
  <c r="Z238" i="73"/>
  <c r="Y238" i="73"/>
  <c r="AQ237" i="73"/>
  <c r="AP237" i="73"/>
  <c r="AO237" i="73"/>
  <c r="AN237" i="73"/>
  <c r="AM237" i="73"/>
  <c r="AL237" i="73"/>
  <c r="AK237" i="73"/>
  <c r="AI237" i="73"/>
  <c r="AG237" i="73"/>
  <c r="AF237" i="73"/>
  <c r="AD237" i="73"/>
  <c r="AC237" i="73"/>
  <c r="AB237" i="73"/>
  <c r="AA237" i="73"/>
  <c r="Z237" i="73"/>
  <c r="Y237" i="73"/>
  <c r="AQ236" i="73"/>
  <c r="AP236" i="73"/>
  <c r="AO236" i="73"/>
  <c r="AN236" i="73"/>
  <c r="AM236" i="73"/>
  <c r="AL236" i="73"/>
  <c r="AK236" i="73"/>
  <c r="AI236" i="73"/>
  <c r="AG236" i="73"/>
  <c r="AF236" i="73"/>
  <c r="AD236" i="73"/>
  <c r="AC236" i="73"/>
  <c r="AB236" i="73"/>
  <c r="AA236" i="73"/>
  <c r="Z236" i="73"/>
  <c r="Y236" i="73"/>
  <c r="AQ235" i="73"/>
  <c r="AP235" i="73"/>
  <c r="AO235" i="73"/>
  <c r="AN235" i="73"/>
  <c r="AM235" i="73"/>
  <c r="AL235" i="73"/>
  <c r="AK235" i="73"/>
  <c r="AI235" i="73"/>
  <c r="AG235" i="73"/>
  <c r="AF235" i="73"/>
  <c r="AD235" i="73"/>
  <c r="AC235" i="73"/>
  <c r="AB235" i="73"/>
  <c r="AA235" i="73"/>
  <c r="Z235" i="73"/>
  <c r="Y235" i="73"/>
  <c r="AQ234" i="73"/>
  <c r="AP234" i="73"/>
  <c r="AO234" i="73"/>
  <c r="AN234" i="73"/>
  <c r="AM234" i="73"/>
  <c r="AL234" i="73"/>
  <c r="AK234" i="73"/>
  <c r="AI234" i="73"/>
  <c r="AG234" i="73"/>
  <c r="AF234" i="73"/>
  <c r="AD234" i="73"/>
  <c r="AC234" i="73"/>
  <c r="AB234" i="73"/>
  <c r="AA234" i="73"/>
  <c r="Z234" i="73"/>
  <c r="Y234" i="73"/>
  <c r="AQ233" i="73"/>
  <c r="AP233" i="73"/>
  <c r="AO233" i="73"/>
  <c r="AN233" i="73"/>
  <c r="AM233" i="73"/>
  <c r="AL233" i="73"/>
  <c r="AK233" i="73"/>
  <c r="AI233" i="73"/>
  <c r="AG233" i="73"/>
  <c r="AF233" i="73"/>
  <c r="AD233" i="73"/>
  <c r="AC233" i="73"/>
  <c r="AB233" i="73"/>
  <c r="AA233" i="73"/>
  <c r="Z233" i="73"/>
  <c r="Y233" i="73"/>
  <c r="AQ232" i="73"/>
  <c r="AP232" i="73"/>
  <c r="AO232" i="73"/>
  <c r="AN232" i="73"/>
  <c r="AM232" i="73"/>
  <c r="AL232" i="73"/>
  <c r="AK232" i="73"/>
  <c r="AI232" i="73"/>
  <c r="AG232" i="73"/>
  <c r="AF232" i="73"/>
  <c r="AD232" i="73"/>
  <c r="AE232" i="73" s="1"/>
  <c r="AC232" i="73"/>
  <c r="AB232" i="73"/>
  <c r="AA232" i="73"/>
  <c r="Z232" i="73"/>
  <c r="Y232" i="73"/>
  <c r="AQ231" i="73"/>
  <c r="AP231" i="73"/>
  <c r="AO231" i="73"/>
  <c r="AN231" i="73"/>
  <c r="AM231" i="73"/>
  <c r="AL231" i="73"/>
  <c r="AK231" i="73"/>
  <c r="AI231" i="73"/>
  <c r="AG231" i="73"/>
  <c r="AF231" i="73"/>
  <c r="AD231" i="73"/>
  <c r="AC231" i="73"/>
  <c r="AB231" i="73"/>
  <c r="AA231" i="73"/>
  <c r="Z231" i="73"/>
  <c r="Y231" i="73"/>
  <c r="AQ230" i="73"/>
  <c r="AP230" i="73"/>
  <c r="AO230" i="73"/>
  <c r="AN230" i="73"/>
  <c r="AM230" i="73"/>
  <c r="AL230" i="73"/>
  <c r="AK230" i="73"/>
  <c r="AI230" i="73"/>
  <c r="AG230" i="73"/>
  <c r="AH230" i="73" s="1"/>
  <c r="AF230" i="73"/>
  <c r="AD230" i="73"/>
  <c r="AC230" i="73"/>
  <c r="AB230" i="73"/>
  <c r="AA230" i="73"/>
  <c r="Z230" i="73"/>
  <c r="Y230" i="73"/>
  <c r="AQ229" i="73"/>
  <c r="AP229" i="73"/>
  <c r="AO229" i="73"/>
  <c r="AN229" i="73"/>
  <c r="AM229" i="73"/>
  <c r="AL229" i="73"/>
  <c r="AK229" i="73"/>
  <c r="AI229" i="73"/>
  <c r="AG229" i="73"/>
  <c r="AH229" i="73" s="1"/>
  <c r="AF229" i="73"/>
  <c r="AD229" i="73"/>
  <c r="AC229" i="73"/>
  <c r="AB229" i="73"/>
  <c r="AA229" i="73"/>
  <c r="Z229" i="73"/>
  <c r="Y229" i="73"/>
  <c r="AQ228" i="73"/>
  <c r="AP228" i="73"/>
  <c r="AO228" i="73"/>
  <c r="AN228" i="73"/>
  <c r="AM228" i="73"/>
  <c r="AL228" i="73"/>
  <c r="AK228" i="73"/>
  <c r="AI228" i="73"/>
  <c r="AG228" i="73"/>
  <c r="AH228" i="73" s="1"/>
  <c r="AF228" i="73"/>
  <c r="AD228" i="73"/>
  <c r="AC228" i="73"/>
  <c r="AB228" i="73"/>
  <c r="AA228" i="73"/>
  <c r="Z228" i="73"/>
  <c r="Y228" i="73"/>
  <c r="AQ227" i="73"/>
  <c r="AP227" i="73"/>
  <c r="AO227" i="73"/>
  <c r="AN227" i="73"/>
  <c r="AM227" i="73"/>
  <c r="AL227" i="73"/>
  <c r="AK227" i="73"/>
  <c r="AI227" i="73"/>
  <c r="AG227" i="73"/>
  <c r="AH227" i="73" s="1"/>
  <c r="AF227" i="73"/>
  <c r="AD227" i="73"/>
  <c r="AC227" i="73"/>
  <c r="AB227" i="73"/>
  <c r="AA227" i="73"/>
  <c r="Z227" i="73"/>
  <c r="Y227" i="73"/>
  <c r="AQ226" i="73"/>
  <c r="AP226" i="73"/>
  <c r="AO226" i="73"/>
  <c r="AN226" i="73"/>
  <c r="AM226" i="73"/>
  <c r="AL226" i="73"/>
  <c r="AK226" i="73"/>
  <c r="AI226" i="73"/>
  <c r="AG226" i="73"/>
  <c r="AH226" i="73" s="1"/>
  <c r="AF226" i="73"/>
  <c r="AD226" i="73"/>
  <c r="AC226" i="73"/>
  <c r="AB226" i="73"/>
  <c r="AA226" i="73"/>
  <c r="Z226" i="73"/>
  <c r="Y226" i="73"/>
  <c r="AQ225" i="73"/>
  <c r="AP225" i="73"/>
  <c r="AO225" i="73"/>
  <c r="AN225" i="73"/>
  <c r="AM225" i="73"/>
  <c r="AL225" i="73"/>
  <c r="AK225" i="73"/>
  <c r="AI225" i="73"/>
  <c r="AG225" i="73"/>
  <c r="AH225" i="73" s="1"/>
  <c r="AF225" i="73"/>
  <c r="AD225" i="73"/>
  <c r="AC225" i="73"/>
  <c r="AB225" i="73"/>
  <c r="AA225" i="73"/>
  <c r="Z225" i="73"/>
  <c r="Y225" i="73"/>
  <c r="AQ224" i="73"/>
  <c r="AP224" i="73"/>
  <c r="AO224" i="73"/>
  <c r="AN224" i="73"/>
  <c r="AM224" i="73"/>
  <c r="AL224" i="73"/>
  <c r="AK224" i="73"/>
  <c r="AI224" i="73"/>
  <c r="AG224" i="73"/>
  <c r="AH224" i="73" s="1"/>
  <c r="AF224" i="73"/>
  <c r="AD224" i="73"/>
  <c r="AC224" i="73"/>
  <c r="AB224" i="73"/>
  <c r="AA224" i="73"/>
  <c r="Z224" i="73"/>
  <c r="Y224" i="73"/>
  <c r="AQ223" i="73"/>
  <c r="AP223" i="73"/>
  <c r="AO223" i="73"/>
  <c r="AN223" i="73"/>
  <c r="AM223" i="73"/>
  <c r="AL223" i="73"/>
  <c r="AK223" i="73"/>
  <c r="AI223" i="73"/>
  <c r="AG223" i="73"/>
  <c r="AH223" i="73" s="1"/>
  <c r="AF223" i="73"/>
  <c r="AD223" i="73"/>
  <c r="AE223" i="73" s="1"/>
  <c r="AC223" i="73"/>
  <c r="AB223" i="73"/>
  <c r="AA223" i="73"/>
  <c r="Z223" i="73"/>
  <c r="Y223" i="73"/>
  <c r="AQ222" i="73"/>
  <c r="AP222" i="73"/>
  <c r="AO222" i="73"/>
  <c r="AN222" i="73"/>
  <c r="AM222" i="73"/>
  <c r="AL222" i="73"/>
  <c r="AK222" i="73"/>
  <c r="AI222" i="73"/>
  <c r="AG222" i="73"/>
  <c r="AH222" i="73" s="1"/>
  <c r="AF222" i="73"/>
  <c r="AD222" i="73"/>
  <c r="AE222" i="73" s="1"/>
  <c r="AC222" i="73"/>
  <c r="AB222" i="73"/>
  <c r="AA222" i="73"/>
  <c r="Z222" i="73"/>
  <c r="Y222" i="73"/>
  <c r="AQ221" i="73"/>
  <c r="AP221" i="73"/>
  <c r="AO221" i="73"/>
  <c r="AN221" i="73"/>
  <c r="AM221" i="73"/>
  <c r="AL221" i="73"/>
  <c r="AK221" i="73"/>
  <c r="AI221" i="73"/>
  <c r="AG221" i="73"/>
  <c r="AH221" i="73" s="1"/>
  <c r="AF221" i="73"/>
  <c r="AD221" i="73"/>
  <c r="AE221" i="73" s="1"/>
  <c r="AC221" i="73"/>
  <c r="AB221" i="73"/>
  <c r="AA221" i="73"/>
  <c r="Z221" i="73"/>
  <c r="Y221" i="73"/>
  <c r="AQ220" i="73"/>
  <c r="AP220" i="73"/>
  <c r="AO220" i="73"/>
  <c r="AN220" i="73"/>
  <c r="AM220" i="73"/>
  <c r="AL220" i="73"/>
  <c r="AK220" i="73"/>
  <c r="AI220" i="73"/>
  <c r="AG220" i="73"/>
  <c r="AH220" i="73" s="1"/>
  <c r="AF220" i="73"/>
  <c r="AD220" i="73"/>
  <c r="AE220" i="73" s="1"/>
  <c r="AC220" i="73"/>
  <c r="AB220" i="73"/>
  <c r="AA220" i="73"/>
  <c r="Z220" i="73"/>
  <c r="Y220" i="73"/>
  <c r="AQ219" i="73"/>
  <c r="AP219" i="73"/>
  <c r="AO219" i="73"/>
  <c r="AN219" i="73"/>
  <c r="AM219" i="73"/>
  <c r="AL219" i="73"/>
  <c r="AK219" i="73"/>
  <c r="AI219" i="73"/>
  <c r="AG219" i="73"/>
  <c r="AH219" i="73" s="1"/>
  <c r="AF219" i="73"/>
  <c r="AD219" i="73"/>
  <c r="AE219" i="73" s="1"/>
  <c r="AC219" i="73"/>
  <c r="AB219" i="73"/>
  <c r="AA219" i="73"/>
  <c r="Z219" i="73"/>
  <c r="Y219" i="73"/>
  <c r="AQ218" i="73"/>
  <c r="AP218" i="73"/>
  <c r="AO218" i="73"/>
  <c r="AN218" i="73"/>
  <c r="AM218" i="73"/>
  <c r="AL218" i="73"/>
  <c r="AK218" i="73"/>
  <c r="AI218" i="73"/>
  <c r="AG218" i="73"/>
  <c r="AH218" i="73" s="1"/>
  <c r="AF218" i="73"/>
  <c r="AD218" i="73"/>
  <c r="AE218" i="73" s="1"/>
  <c r="AC218" i="73"/>
  <c r="AB218" i="73"/>
  <c r="AA218" i="73"/>
  <c r="Z218" i="73"/>
  <c r="Y218" i="73"/>
  <c r="AQ217" i="73"/>
  <c r="AP217" i="73"/>
  <c r="AO217" i="73"/>
  <c r="AN217" i="73"/>
  <c r="AM217" i="73"/>
  <c r="AL217" i="73"/>
  <c r="AK217" i="73"/>
  <c r="AI217" i="73"/>
  <c r="AG217" i="73"/>
  <c r="AH217" i="73" s="1"/>
  <c r="AF217" i="73"/>
  <c r="AD217" i="73"/>
  <c r="AE217" i="73" s="1"/>
  <c r="AC217" i="73"/>
  <c r="AB217" i="73"/>
  <c r="AA217" i="73"/>
  <c r="Z217" i="73"/>
  <c r="Y217" i="73"/>
  <c r="AQ216" i="73"/>
  <c r="AP216" i="73"/>
  <c r="AO216" i="73"/>
  <c r="AN216" i="73"/>
  <c r="AM216" i="73"/>
  <c r="AL216" i="73"/>
  <c r="AK216" i="73"/>
  <c r="AI216" i="73"/>
  <c r="AG216" i="73"/>
  <c r="AH216" i="73" s="1"/>
  <c r="AF216" i="73"/>
  <c r="AD216" i="73"/>
  <c r="AE216" i="73" s="1"/>
  <c r="AC216" i="73"/>
  <c r="AB216" i="73"/>
  <c r="AA216" i="73"/>
  <c r="Z216" i="73"/>
  <c r="Y216" i="73"/>
  <c r="AQ215" i="73"/>
  <c r="AP215" i="73"/>
  <c r="AO215" i="73"/>
  <c r="AN215" i="73"/>
  <c r="AM215" i="73"/>
  <c r="AL215" i="73"/>
  <c r="AK215" i="73"/>
  <c r="AI215" i="73"/>
  <c r="AG215" i="73"/>
  <c r="AH215" i="73" s="1"/>
  <c r="AF215" i="73"/>
  <c r="AD215" i="73"/>
  <c r="AE215" i="73" s="1"/>
  <c r="AC215" i="73"/>
  <c r="AB215" i="73"/>
  <c r="AA215" i="73"/>
  <c r="Z215" i="73"/>
  <c r="Y215" i="73"/>
  <c r="AQ214" i="73"/>
  <c r="AP214" i="73"/>
  <c r="AO214" i="73"/>
  <c r="AN214" i="73"/>
  <c r="AM214" i="73"/>
  <c r="AL214" i="73"/>
  <c r="AK214" i="73"/>
  <c r="AI214" i="73"/>
  <c r="AG214" i="73"/>
  <c r="AH214" i="73" s="1"/>
  <c r="AF214" i="73"/>
  <c r="AD214" i="73"/>
  <c r="AE214" i="73" s="1"/>
  <c r="AC214" i="73"/>
  <c r="AB214" i="73"/>
  <c r="AA214" i="73"/>
  <c r="Z214" i="73"/>
  <c r="Y214" i="73"/>
  <c r="AQ213" i="73"/>
  <c r="AP213" i="73"/>
  <c r="AO213" i="73"/>
  <c r="AN213" i="73"/>
  <c r="AM213" i="73"/>
  <c r="AL213" i="73"/>
  <c r="AK213" i="73"/>
  <c r="AI213" i="73"/>
  <c r="AG213" i="73"/>
  <c r="AH213" i="73" s="1"/>
  <c r="AF213" i="73"/>
  <c r="AD213" i="73"/>
  <c r="AE213" i="73" s="1"/>
  <c r="AC213" i="73"/>
  <c r="AB213" i="73"/>
  <c r="AA213" i="73"/>
  <c r="Z213" i="73"/>
  <c r="Y213" i="73"/>
  <c r="AQ212" i="73"/>
  <c r="AP212" i="73"/>
  <c r="AO212" i="73"/>
  <c r="AN212" i="73"/>
  <c r="AM212" i="73"/>
  <c r="AL212" i="73"/>
  <c r="AK212" i="73"/>
  <c r="AI212" i="73"/>
  <c r="AG212" i="73"/>
  <c r="AH212" i="73" s="1"/>
  <c r="AF212" i="73"/>
  <c r="AD212" i="73"/>
  <c r="AE212" i="73" s="1"/>
  <c r="AC212" i="73"/>
  <c r="AB212" i="73"/>
  <c r="AA212" i="73"/>
  <c r="Z212" i="73"/>
  <c r="Y212" i="73"/>
  <c r="AQ211" i="73"/>
  <c r="AP211" i="73"/>
  <c r="AO211" i="73"/>
  <c r="AN211" i="73"/>
  <c r="AM211" i="73"/>
  <c r="AL211" i="73"/>
  <c r="AK211" i="73"/>
  <c r="AI211" i="73"/>
  <c r="AG211" i="73"/>
  <c r="AH211" i="73" s="1"/>
  <c r="AF211" i="73"/>
  <c r="AD211" i="73"/>
  <c r="AE211" i="73" s="1"/>
  <c r="AC211" i="73"/>
  <c r="AB211" i="73"/>
  <c r="AA211" i="73"/>
  <c r="Z211" i="73"/>
  <c r="Y211" i="73"/>
  <c r="AQ210" i="73"/>
  <c r="AP210" i="73"/>
  <c r="AO210" i="73"/>
  <c r="AN210" i="73"/>
  <c r="AM210" i="73"/>
  <c r="AL210" i="73"/>
  <c r="AK210" i="73"/>
  <c r="AI210" i="73"/>
  <c r="AG210" i="73"/>
  <c r="AH210" i="73" s="1"/>
  <c r="AF210" i="73"/>
  <c r="AD210" i="73"/>
  <c r="AE210" i="73" s="1"/>
  <c r="AC210" i="73"/>
  <c r="AB210" i="73"/>
  <c r="AA210" i="73"/>
  <c r="Z210" i="73"/>
  <c r="Y210" i="73"/>
  <c r="AQ209" i="73"/>
  <c r="AP209" i="73"/>
  <c r="AO209" i="73"/>
  <c r="AN209" i="73"/>
  <c r="AM209" i="73"/>
  <c r="AL209" i="73"/>
  <c r="AK209" i="73"/>
  <c r="AI209" i="73"/>
  <c r="AG209" i="73"/>
  <c r="AH209" i="73" s="1"/>
  <c r="AF209" i="73"/>
  <c r="AD209" i="73"/>
  <c r="AE209" i="73" s="1"/>
  <c r="AC209" i="73"/>
  <c r="AB209" i="73"/>
  <c r="AA209" i="73"/>
  <c r="Z209" i="73"/>
  <c r="Y209" i="73"/>
  <c r="AQ208" i="73"/>
  <c r="AP208" i="73"/>
  <c r="AO208" i="73"/>
  <c r="AN208" i="73"/>
  <c r="AM208" i="73"/>
  <c r="AL208" i="73"/>
  <c r="AK208" i="73"/>
  <c r="AI208" i="73"/>
  <c r="AG208" i="73"/>
  <c r="AH208" i="73" s="1"/>
  <c r="AF208" i="73"/>
  <c r="AD208" i="73"/>
  <c r="AC208" i="73"/>
  <c r="AB208" i="73"/>
  <c r="AA208" i="73"/>
  <c r="Z208" i="73"/>
  <c r="Y208" i="73"/>
  <c r="AQ207" i="73"/>
  <c r="AP207" i="73"/>
  <c r="AO207" i="73"/>
  <c r="AN207" i="73"/>
  <c r="AM207" i="73"/>
  <c r="AL207" i="73"/>
  <c r="AK207" i="73"/>
  <c r="AI207" i="73"/>
  <c r="AG207" i="73"/>
  <c r="AF207" i="73"/>
  <c r="AD207" i="73"/>
  <c r="AC207" i="73"/>
  <c r="AB207" i="73"/>
  <c r="AA207" i="73"/>
  <c r="Z207" i="73"/>
  <c r="Y207" i="73"/>
  <c r="AQ206" i="73"/>
  <c r="AP206" i="73"/>
  <c r="AO206" i="73"/>
  <c r="AN206" i="73"/>
  <c r="AM206" i="73"/>
  <c r="AL206" i="73"/>
  <c r="AK206" i="73"/>
  <c r="AI206" i="73"/>
  <c r="AG206" i="73"/>
  <c r="AF206" i="73"/>
  <c r="AD206" i="73"/>
  <c r="AC206" i="73"/>
  <c r="AB206" i="73"/>
  <c r="AA206" i="73"/>
  <c r="Z206" i="73"/>
  <c r="Y206" i="73"/>
  <c r="AQ205" i="73"/>
  <c r="AP205" i="73"/>
  <c r="AO205" i="73"/>
  <c r="AN205" i="73"/>
  <c r="AM205" i="73"/>
  <c r="AL205" i="73"/>
  <c r="AK205" i="73"/>
  <c r="AI205" i="73"/>
  <c r="AG205" i="73"/>
  <c r="AF205" i="73"/>
  <c r="AD205" i="73"/>
  <c r="AC205" i="73"/>
  <c r="AB205" i="73"/>
  <c r="AA205" i="73"/>
  <c r="Z205" i="73"/>
  <c r="Y205" i="73"/>
  <c r="AQ204" i="73"/>
  <c r="AP204" i="73"/>
  <c r="AO204" i="73"/>
  <c r="AN204" i="73"/>
  <c r="AM204" i="73"/>
  <c r="AL204" i="73"/>
  <c r="AK204" i="73"/>
  <c r="AI204" i="73"/>
  <c r="AG204" i="73"/>
  <c r="AF204" i="73"/>
  <c r="AD204" i="73"/>
  <c r="AC204" i="73"/>
  <c r="AB204" i="73"/>
  <c r="AA204" i="73"/>
  <c r="Z204" i="73"/>
  <c r="Y204" i="73"/>
  <c r="AQ203" i="73"/>
  <c r="AP203" i="73"/>
  <c r="AO203" i="73"/>
  <c r="AN203" i="73"/>
  <c r="AM203" i="73"/>
  <c r="AL203" i="73"/>
  <c r="AK203" i="73"/>
  <c r="AI203" i="73"/>
  <c r="AG203" i="73"/>
  <c r="AF203" i="73"/>
  <c r="AD203" i="73"/>
  <c r="AC203" i="73"/>
  <c r="AB203" i="73"/>
  <c r="AA203" i="73"/>
  <c r="Z203" i="73"/>
  <c r="Y203" i="73"/>
  <c r="AQ202" i="73"/>
  <c r="AP202" i="73"/>
  <c r="AO202" i="73"/>
  <c r="AN202" i="73"/>
  <c r="AM202" i="73"/>
  <c r="AL202" i="73"/>
  <c r="AK202" i="73"/>
  <c r="AI202" i="73"/>
  <c r="AG202" i="73"/>
  <c r="AF202" i="73"/>
  <c r="AD202" i="73"/>
  <c r="AC202" i="73"/>
  <c r="AB202" i="73"/>
  <c r="AA202" i="73"/>
  <c r="Z202" i="73"/>
  <c r="Y202" i="73"/>
  <c r="AQ201" i="73"/>
  <c r="AP201" i="73"/>
  <c r="AO201" i="73"/>
  <c r="AN201" i="73"/>
  <c r="AM201" i="73"/>
  <c r="AL201" i="73"/>
  <c r="AK201" i="73"/>
  <c r="AI201" i="73"/>
  <c r="AG201" i="73"/>
  <c r="AF201" i="73"/>
  <c r="AD201" i="73"/>
  <c r="AC201" i="73"/>
  <c r="AB201" i="73"/>
  <c r="AA201" i="73"/>
  <c r="Z201" i="73"/>
  <c r="Y201" i="73"/>
  <c r="AQ200" i="73"/>
  <c r="AP200" i="73"/>
  <c r="AO200" i="73"/>
  <c r="AN200" i="73"/>
  <c r="AM200" i="73"/>
  <c r="AL200" i="73"/>
  <c r="AK200" i="73"/>
  <c r="AI200" i="73"/>
  <c r="AG200" i="73"/>
  <c r="AF200" i="73"/>
  <c r="AD200" i="73"/>
  <c r="AC200" i="73"/>
  <c r="AB200" i="73"/>
  <c r="AA200" i="73"/>
  <c r="Z200" i="73"/>
  <c r="Y200" i="73"/>
  <c r="AQ199" i="73"/>
  <c r="AP199" i="73"/>
  <c r="AO199" i="73"/>
  <c r="AN199" i="73"/>
  <c r="AM199" i="73"/>
  <c r="AL199" i="73"/>
  <c r="AK199" i="73"/>
  <c r="AI199" i="73"/>
  <c r="AG199" i="73"/>
  <c r="AF199" i="73"/>
  <c r="AD199" i="73"/>
  <c r="AC199" i="73"/>
  <c r="AB199" i="73"/>
  <c r="AA199" i="73"/>
  <c r="Z199" i="73"/>
  <c r="Y199" i="73"/>
  <c r="AQ198" i="73"/>
  <c r="AP198" i="73"/>
  <c r="AO198" i="73"/>
  <c r="AN198" i="73"/>
  <c r="AM198" i="73"/>
  <c r="AL198" i="73"/>
  <c r="AK198" i="73"/>
  <c r="AI198" i="73"/>
  <c r="AG198" i="73"/>
  <c r="AF198" i="73"/>
  <c r="AD198" i="73"/>
  <c r="AC198" i="73"/>
  <c r="AB198" i="73"/>
  <c r="AA198" i="73"/>
  <c r="Z198" i="73"/>
  <c r="Y198" i="73"/>
  <c r="AQ197" i="73"/>
  <c r="AP197" i="73"/>
  <c r="AO197" i="73"/>
  <c r="AN197" i="73"/>
  <c r="AM197" i="73"/>
  <c r="AL197" i="73"/>
  <c r="AK197" i="73"/>
  <c r="AI197" i="73"/>
  <c r="AG197" i="73"/>
  <c r="AF197" i="73"/>
  <c r="AD197" i="73"/>
  <c r="AC197" i="73"/>
  <c r="AB197" i="73"/>
  <c r="AA197" i="73"/>
  <c r="Z197" i="73"/>
  <c r="Y197" i="73"/>
  <c r="AQ196" i="73"/>
  <c r="AP196" i="73"/>
  <c r="AO196" i="73"/>
  <c r="AN196" i="73"/>
  <c r="AM196" i="73"/>
  <c r="AL196" i="73"/>
  <c r="AK196" i="73"/>
  <c r="AI196" i="73"/>
  <c r="AG196" i="73"/>
  <c r="AF196" i="73"/>
  <c r="AD196" i="73"/>
  <c r="AC196" i="73"/>
  <c r="AB196" i="73"/>
  <c r="AA196" i="73"/>
  <c r="Z196" i="73"/>
  <c r="Y196" i="73"/>
  <c r="AQ195" i="73"/>
  <c r="AP195" i="73"/>
  <c r="AO195" i="73"/>
  <c r="AN195" i="73"/>
  <c r="AM195" i="73"/>
  <c r="AL195" i="73"/>
  <c r="AK195" i="73"/>
  <c r="AI195" i="73"/>
  <c r="AG195" i="73"/>
  <c r="AF195" i="73"/>
  <c r="AD195" i="73"/>
  <c r="AC195" i="73"/>
  <c r="AB195" i="73"/>
  <c r="AA195" i="73"/>
  <c r="Z195" i="73"/>
  <c r="Y195" i="73"/>
  <c r="AQ194" i="73"/>
  <c r="AP194" i="73"/>
  <c r="AO194" i="73"/>
  <c r="AN194" i="73"/>
  <c r="AM194" i="73"/>
  <c r="AL194" i="73"/>
  <c r="AK194" i="73"/>
  <c r="AI194" i="73"/>
  <c r="AG194" i="73"/>
  <c r="AF194" i="73"/>
  <c r="AD194" i="73"/>
  <c r="AC194" i="73"/>
  <c r="AB194" i="73"/>
  <c r="AA194" i="73"/>
  <c r="Z194" i="73"/>
  <c r="Y194" i="73"/>
  <c r="AQ193" i="73"/>
  <c r="AP193" i="73"/>
  <c r="AO193" i="73"/>
  <c r="AN193" i="73"/>
  <c r="AM193" i="73"/>
  <c r="AL193" i="73"/>
  <c r="AK193" i="73"/>
  <c r="AI193" i="73"/>
  <c r="AG193" i="73"/>
  <c r="AH193" i="73" s="1"/>
  <c r="AF193" i="73"/>
  <c r="AD193" i="73"/>
  <c r="AC193" i="73"/>
  <c r="AB193" i="73"/>
  <c r="AA193" i="73"/>
  <c r="Z193" i="73"/>
  <c r="Y193" i="73"/>
  <c r="AQ192" i="73"/>
  <c r="AP192" i="73"/>
  <c r="AO192" i="73"/>
  <c r="AN192" i="73"/>
  <c r="AM192" i="73"/>
  <c r="AL192" i="73"/>
  <c r="AK192" i="73"/>
  <c r="AI192" i="73"/>
  <c r="AG192" i="73"/>
  <c r="AH192" i="73" s="1"/>
  <c r="AF192" i="73"/>
  <c r="AD192" i="73"/>
  <c r="AC192" i="73"/>
  <c r="AB192" i="73"/>
  <c r="AA192" i="73"/>
  <c r="Z192" i="73"/>
  <c r="Y192" i="73"/>
  <c r="AQ191" i="73"/>
  <c r="AP191" i="73"/>
  <c r="AO191" i="73"/>
  <c r="AN191" i="73"/>
  <c r="AM191" i="73"/>
  <c r="AL191" i="73"/>
  <c r="AK191" i="73"/>
  <c r="AI191" i="73"/>
  <c r="AG191" i="73"/>
  <c r="AH191" i="73" s="1"/>
  <c r="AF191" i="73"/>
  <c r="AD191" i="73"/>
  <c r="AC191" i="73"/>
  <c r="AB191" i="73"/>
  <c r="AA191" i="73"/>
  <c r="Z191" i="73"/>
  <c r="Y191" i="73"/>
  <c r="AQ190" i="73"/>
  <c r="AP190" i="73"/>
  <c r="AO190" i="73"/>
  <c r="AN190" i="73"/>
  <c r="AM190" i="73"/>
  <c r="AL190" i="73"/>
  <c r="AK190" i="73"/>
  <c r="AI190" i="73"/>
  <c r="AG190" i="73"/>
  <c r="AH190" i="73" s="1"/>
  <c r="AF190" i="73"/>
  <c r="AD190" i="73"/>
  <c r="AC190" i="73"/>
  <c r="AB190" i="73"/>
  <c r="AA190" i="73"/>
  <c r="Z190" i="73"/>
  <c r="Y190" i="73"/>
  <c r="AQ189" i="73"/>
  <c r="AP189" i="73"/>
  <c r="AO189" i="73"/>
  <c r="AN189" i="73"/>
  <c r="AM189" i="73"/>
  <c r="AL189" i="73"/>
  <c r="AK189" i="73"/>
  <c r="AI189" i="73"/>
  <c r="AG189" i="73"/>
  <c r="AH189" i="73" s="1"/>
  <c r="AF189" i="73"/>
  <c r="AD189" i="73"/>
  <c r="AC189" i="73"/>
  <c r="AB189" i="73"/>
  <c r="AA189" i="73"/>
  <c r="Z189" i="73"/>
  <c r="Y189" i="73"/>
  <c r="AQ188" i="73"/>
  <c r="AP188" i="73"/>
  <c r="AO188" i="73"/>
  <c r="AN188" i="73"/>
  <c r="AM188" i="73"/>
  <c r="AL188" i="73"/>
  <c r="AK188" i="73"/>
  <c r="AI188" i="73"/>
  <c r="AG188" i="73"/>
  <c r="AF188" i="73"/>
  <c r="AD188" i="73"/>
  <c r="AC188" i="73"/>
  <c r="AB188" i="73"/>
  <c r="AA188" i="73"/>
  <c r="Z188" i="73"/>
  <c r="Y188" i="73"/>
  <c r="AQ187" i="73"/>
  <c r="AP187" i="73"/>
  <c r="AO187" i="73"/>
  <c r="AN187" i="73"/>
  <c r="AM187" i="73"/>
  <c r="AL187" i="73"/>
  <c r="AK187" i="73"/>
  <c r="AI187" i="73"/>
  <c r="AG187" i="73"/>
  <c r="AH187" i="73" s="1"/>
  <c r="AF187" i="73"/>
  <c r="AD187" i="73"/>
  <c r="AC187" i="73"/>
  <c r="AB187" i="73"/>
  <c r="AA187" i="73"/>
  <c r="Z187" i="73"/>
  <c r="Y187" i="73"/>
  <c r="AQ186" i="73"/>
  <c r="AP186" i="73"/>
  <c r="AO186" i="73"/>
  <c r="AN186" i="73"/>
  <c r="AM186" i="73"/>
  <c r="AL186" i="73"/>
  <c r="AK186" i="73"/>
  <c r="AI186" i="73"/>
  <c r="AG186" i="73"/>
  <c r="AH186" i="73" s="1"/>
  <c r="AF186" i="73"/>
  <c r="AD186" i="73"/>
  <c r="AE186" i="73" s="1"/>
  <c r="AC186" i="73"/>
  <c r="AB186" i="73"/>
  <c r="AA186" i="73"/>
  <c r="Z186" i="73"/>
  <c r="Y186" i="73"/>
  <c r="AQ185" i="73"/>
  <c r="AP185" i="73"/>
  <c r="AO185" i="73"/>
  <c r="AN185" i="73"/>
  <c r="AM185" i="73"/>
  <c r="AL185" i="73"/>
  <c r="AK185" i="73"/>
  <c r="AI185" i="73"/>
  <c r="AG185" i="73"/>
  <c r="AF185" i="73"/>
  <c r="AD185" i="73"/>
  <c r="AE185" i="73" s="1"/>
  <c r="AC185" i="73"/>
  <c r="AB185" i="73"/>
  <c r="AA185" i="73"/>
  <c r="Z185" i="73"/>
  <c r="Y185" i="73"/>
  <c r="AQ184" i="73"/>
  <c r="AP184" i="73"/>
  <c r="AO184" i="73"/>
  <c r="AN184" i="73"/>
  <c r="AM184" i="73"/>
  <c r="AL184" i="73"/>
  <c r="AK184" i="73"/>
  <c r="AI184" i="73"/>
  <c r="AG184" i="73"/>
  <c r="AF184" i="73"/>
  <c r="AD184" i="73"/>
  <c r="AE184" i="73" s="1"/>
  <c r="AC184" i="73"/>
  <c r="AB184" i="73"/>
  <c r="AA184" i="73"/>
  <c r="Z184" i="73"/>
  <c r="Y184" i="73"/>
  <c r="AQ183" i="73"/>
  <c r="AP183" i="73"/>
  <c r="AO183" i="73"/>
  <c r="AN183" i="73"/>
  <c r="AM183" i="73"/>
  <c r="AL183" i="73"/>
  <c r="AK183" i="73"/>
  <c r="AI183" i="73"/>
  <c r="AG183" i="73"/>
  <c r="AF183" i="73"/>
  <c r="AD183" i="73"/>
  <c r="AE183" i="73" s="1"/>
  <c r="AC183" i="73"/>
  <c r="AB183" i="73"/>
  <c r="AA183" i="73"/>
  <c r="Z183" i="73"/>
  <c r="Y183" i="73"/>
  <c r="AQ182" i="73"/>
  <c r="AP182" i="73"/>
  <c r="AO182" i="73"/>
  <c r="AN182" i="73"/>
  <c r="AM182" i="73"/>
  <c r="AL182" i="73"/>
  <c r="AK182" i="73"/>
  <c r="AI182" i="73"/>
  <c r="AG182" i="73"/>
  <c r="AF182" i="73"/>
  <c r="AD182" i="73"/>
  <c r="AE182" i="73" s="1"/>
  <c r="AC182" i="73"/>
  <c r="AB182" i="73"/>
  <c r="AA182" i="73"/>
  <c r="Z182" i="73"/>
  <c r="Y182" i="73"/>
  <c r="AQ181" i="73"/>
  <c r="AP181" i="73"/>
  <c r="AO181" i="73"/>
  <c r="AN181" i="73"/>
  <c r="AM181" i="73"/>
  <c r="AL181" i="73"/>
  <c r="AK181" i="73"/>
  <c r="AI181" i="73"/>
  <c r="AG181" i="73"/>
  <c r="AF181" i="73"/>
  <c r="AD181" i="73"/>
  <c r="AE181" i="73" s="1"/>
  <c r="AC181" i="73"/>
  <c r="AB181" i="73"/>
  <c r="AA181" i="73"/>
  <c r="Z181" i="73"/>
  <c r="Y181" i="73"/>
  <c r="AQ180" i="73"/>
  <c r="AP180" i="73"/>
  <c r="AO180" i="73"/>
  <c r="AN180" i="73"/>
  <c r="AM180" i="73"/>
  <c r="AL180" i="73"/>
  <c r="AK180" i="73"/>
  <c r="AI180" i="73"/>
  <c r="AG180" i="73"/>
  <c r="AF180" i="73"/>
  <c r="AD180" i="73"/>
  <c r="AE180" i="73" s="1"/>
  <c r="AC180" i="73"/>
  <c r="AB180" i="73"/>
  <c r="AA180" i="73"/>
  <c r="Z180" i="73"/>
  <c r="Y180" i="73"/>
  <c r="AQ179" i="73"/>
  <c r="AP179" i="73"/>
  <c r="AO179" i="73"/>
  <c r="AN179" i="73"/>
  <c r="AM179" i="73"/>
  <c r="AL179" i="73"/>
  <c r="AK179" i="73"/>
  <c r="AI179" i="73"/>
  <c r="AG179" i="73"/>
  <c r="AF179" i="73"/>
  <c r="AD179" i="73"/>
  <c r="AE179" i="73" s="1"/>
  <c r="AC179" i="73"/>
  <c r="AB179" i="73"/>
  <c r="AA179" i="73"/>
  <c r="Z179" i="73"/>
  <c r="Y179" i="73"/>
  <c r="AQ178" i="73"/>
  <c r="AP178" i="73"/>
  <c r="AO178" i="73"/>
  <c r="AN178" i="73"/>
  <c r="AM178" i="73"/>
  <c r="AL178" i="73"/>
  <c r="AK178" i="73"/>
  <c r="AI178" i="73"/>
  <c r="AG178" i="73"/>
  <c r="AF178" i="73"/>
  <c r="AD178" i="73"/>
  <c r="AE178" i="73" s="1"/>
  <c r="AC178" i="73"/>
  <c r="AB178" i="73"/>
  <c r="AA178" i="73"/>
  <c r="Z178" i="73"/>
  <c r="Y178" i="73"/>
  <c r="AQ177" i="73"/>
  <c r="AP177" i="73"/>
  <c r="AO177" i="73"/>
  <c r="AN177" i="73"/>
  <c r="AM177" i="73"/>
  <c r="AL177" i="73"/>
  <c r="AK177" i="73"/>
  <c r="AI177" i="73"/>
  <c r="AG177" i="73"/>
  <c r="AF177" i="73"/>
  <c r="AD177" i="73"/>
  <c r="AE177" i="73" s="1"/>
  <c r="AC177" i="73"/>
  <c r="AB177" i="73"/>
  <c r="AA177" i="73"/>
  <c r="Z177" i="73"/>
  <c r="Y177" i="73"/>
  <c r="AQ176" i="73"/>
  <c r="AP176" i="73"/>
  <c r="AO176" i="73"/>
  <c r="AN176" i="73"/>
  <c r="AM176" i="73"/>
  <c r="AL176" i="73"/>
  <c r="AK176" i="73"/>
  <c r="AI176" i="73"/>
  <c r="AG176" i="73"/>
  <c r="AF176" i="73"/>
  <c r="AD176" i="73"/>
  <c r="AE176" i="73" s="1"/>
  <c r="AC176" i="73"/>
  <c r="AB176" i="73"/>
  <c r="AA176" i="73"/>
  <c r="Z176" i="73"/>
  <c r="Y176" i="73"/>
  <c r="AQ175" i="73"/>
  <c r="AP175" i="73"/>
  <c r="AO175" i="73"/>
  <c r="AN175" i="73"/>
  <c r="AM175" i="73"/>
  <c r="AL175" i="73"/>
  <c r="AK175" i="73"/>
  <c r="AI175" i="73"/>
  <c r="AG175" i="73"/>
  <c r="AF175" i="73"/>
  <c r="AD175" i="73"/>
  <c r="AE175" i="73" s="1"/>
  <c r="AC175" i="73"/>
  <c r="AB175" i="73"/>
  <c r="AA175" i="73"/>
  <c r="Z175" i="73"/>
  <c r="Y175" i="73"/>
  <c r="AQ174" i="73"/>
  <c r="AP174" i="73"/>
  <c r="AO174" i="73"/>
  <c r="AN174" i="73"/>
  <c r="AM174" i="73"/>
  <c r="AL174" i="73"/>
  <c r="AK174" i="73"/>
  <c r="AI174" i="73"/>
  <c r="AG174" i="73"/>
  <c r="AF174" i="73"/>
  <c r="AD174" i="73"/>
  <c r="AE174" i="73" s="1"/>
  <c r="AC174" i="73"/>
  <c r="AB174" i="73"/>
  <c r="AA174" i="73"/>
  <c r="Z174" i="73"/>
  <c r="Y174" i="73"/>
  <c r="AQ173" i="73"/>
  <c r="AP173" i="73"/>
  <c r="AO173" i="73"/>
  <c r="AN173" i="73"/>
  <c r="AM173" i="73"/>
  <c r="AL173" i="73"/>
  <c r="AK173" i="73"/>
  <c r="AI173" i="73"/>
  <c r="AG173" i="73"/>
  <c r="AF173" i="73"/>
  <c r="AD173" i="73"/>
  <c r="AC173" i="73"/>
  <c r="AB173" i="73"/>
  <c r="AA173" i="73"/>
  <c r="Z173" i="73"/>
  <c r="Y173" i="73"/>
  <c r="AQ172" i="73"/>
  <c r="AP172" i="73"/>
  <c r="AO172" i="73"/>
  <c r="AN172" i="73"/>
  <c r="AM172" i="73"/>
  <c r="AL172" i="73"/>
  <c r="AK172" i="73"/>
  <c r="AI172" i="73"/>
  <c r="AG172" i="73"/>
  <c r="AH172" i="73" s="1"/>
  <c r="AF172" i="73"/>
  <c r="AD172" i="73"/>
  <c r="AE172" i="73" s="1"/>
  <c r="AC172" i="73"/>
  <c r="AB172" i="73"/>
  <c r="AA172" i="73"/>
  <c r="Z172" i="73"/>
  <c r="Y172" i="73"/>
  <c r="AQ171" i="73"/>
  <c r="AP171" i="73"/>
  <c r="AO171" i="73"/>
  <c r="AN171" i="73"/>
  <c r="AM171" i="73"/>
  <c r="AL171" i="73"/>
  <c r="AK171" i="73"/>
  <c r="AI171" i="73"/>
  <c r="AG171" i="73"/>
  <c r="AH171" i="73" s="1"/>
  <c r="AF171" i="73"/>
  <c r="AD171" i="73"/>
  <c r="AE171" i="73" s="1"/>
  <c r="AC171" i="73"/>
  <c r="AB171" i="73"/>
  <c r="AA171" i="73"/>
  <c r="Z171" i="73"/>
  <c r="Y171" i="73"/>
  <c r="AQ170" i="73"/>
  <c r="AP170" i="73"/>
  <c r="AO170" i="73"/>
  <c r="AN170" i="73"/>
  <c r="AM170" i="73"/>
  <c r="AL170" i="73"/>
  <c r="AK170" i="73"/>
  <c r="AI170" i="73"/>
  <c r="AG170" i="73"/>
  <c r="AH170" i="73" s="1"/>
  <c r="AF170" i="73"/>
  <c r="AD170" i="73"/>
  <c r="AE170" i="73" s="1"/>
  <c r="AC170" i="73"/>
  <c r="AB170" i="73"/>
  <c r="AA170" i="73"/>
  <c r="Z170" i="73"/>
  <c r="Y170" i="73"/>
  <c r="AQ169" i="73"/>
  <c r="AP169" i="73"/>
  <c r="AO169" i="73"/>
  <c r="AN169" i="73"/>
  <c r="AM169" i="73"/>
  <c r="AL169" i="73"/>
  <c r="AK169" i="73"/>
  <c r="AI169" i="73"/>
  <c r="AG169" i="73"/>
  <c r="AF169" i="73"/>
  <c r="AD169" i="73"/>
  <c r="AC169" i="73"/>
  <c r="AB169" i="73"/>
  <c r="AA169" i="73"/>
  <c r="Z169" i="73"/>
  <c r="Y169" i="73"/>
  <c r="AQ168" i="73"/>
  <c r="AP168" i="73"/>
  <c r="AO168" i="73"/>
  <c r="AN168" i="73"/>
  <c r="AM168" i="73"/>
  <c r="AL168" i="73"/>
  <c r="AK168" i="73"/>
  <c r="AI168" i="73"/>
  <c r="AG168" i="73"/>
  <c r="AH168" i="73" s="1"/>
  <c r="AF168" i="73"/>
  <c r="AD168" i="73"/>
  <c r="AE168" i="73" s="1"/>
  <c r="AC168" i="73"/>
  <c r="AB168" i="73"/>
  <c r="AA168" i="73"/>
  <c r="Z168" i="73"/>
  <c r="Y168" i="73"/>
  <c r="AQ167" i="73"/>
  <c r="AP167" i="73"/>
  <c r="AO167" i="73"/>
  <c r="AN167" i="73"/>
  <c r="AM167" i="73"/>
  <c r="AL167" i="73"/>
  <c r="AK167" i="73"/>
  <c r="AI167" i="73"/>
  <c r="AG167" i="73"/>
  <c r="AH167" i="73" s="1"/>
  <c r="AF167" i="73"/>
  <c r="AD167" i="73"/>
  <c r="AE167" i="73" s="1"/>
  <c r="AC167" i="73"/>
  <c r="AB167" i="73"/>
  <c r="AA167" i="73"/>
  <c r="Z167" i="73"/>
  <c r="Y167" i="73"/>
  <c r="AQ166" i="73"/>
  <c r="AP166" i="73"/>
  <c r="AO166" i="73"/>
  <c r="AN166" i="73"/>
  <c r="AM166" i="73"/>
  <c r="AL166" i="73"/>
  <c r="AK166" i="73"/>
  <c r="AI166" i="73"/>
  <c r="AG166" i="73"/>
  <c r="AF166" i="73"/>
  <c r="AD166" i="73"/>
  <c r="AE166" i="73" s="1"/>
  <c r="AC166" i="73"/>
  <c r="AB166" i="73"/>
  <c r="AA166" i="73"/>
  <c r="Z166" i="73"/>
  <c r="Y166" i="73"/>
  <c r="AQ165" i="73"/>
  <c r="AP165" i="73"/>
  <c r="AO165" i="73"/>
  <c r="AN165" i="73"/>
  <c r="AM165" i="73"/>
  <c r="AL165" i="73"/>
  <c r="AK165" i="73"/>
  <c r="AI165" i="73"/>
  <c r="AG165" i="73"/>
  <c r="AF165" i="73"/>
  <c r="AD165" i="73"/>
  <c r="AC165" i="73"/>
  <c r="AB165" i="73"/>
  <c r="AA165" i="73"/>
  <c r="Z165" i="73"/>
  <c r="Y165" i="73"/>
  <c r="AQ164" i="73"/>
  <c r="AP164" i="73"/>
  <c r="AO164" i="73"/>
  <c r="AN164" i="73"/>
  <c r="AM164" i="73"/>
  <c r="AL164" i="73"/>
  <c r="AK164" i="73"/>
  <c r="AI164" i="73"/>
  <c r="AG164" i="73"/>
  <c r="AF164" i="73"/>
  <c r="AD164" i="73"/>
  <c r="AC164" i="73"/>
  <c r="AB164" i="73"/>
  <c r="AA164" i="73"/>
  <c r="Z164" i="73"/>
  <c r="Y164" i="73"/>
  <c r="AQ163" i="73"/>
  <c r="AP163" i="73"/>
  <c r="AO163" i="73"/>
  <c r="AN163" i="73"/>
  <c r="AM163" i="73"/>
  <c r="AL163" i="73"/>
  <c r="AK163" i="73"/>
  <c r="AI163" i="73"/>
  <c r="AG163" i="73"/>
  <c r="AF163" i="73"/>
  <c r="AD163" i="73"/>
  <c r="AC163" i="73"/>
  <c r="AB163" i="73"/>
  <c r="AA163" i="73"/>
  <c r="Z163" i="73"/>
  <c r="Y163" i="73"/>
  <c r="AQ162" i="73"/>
  <c r="AP162" i="73"/>
  <c r="AO162" i="73"/>
  <c r="AN162" i="73"/>
  <c r="AM162" i="73"/>
  <c r="AL162" i="73"/>
  <c r="AK162" i="73"/>
  <c r="AI162" i="73"/>
  <c r="AG162" i="73"/>
  <c r="AF162" i="73"/>
  <c r="AD162" i="73"/>
  <c r="AC162" i="73"/>
  <c r="AB162" i="73"/>
  <c r="AA162" i="73"/>
  <c r="Z162" i="73"/>
  <c r="Y162" i="73"/>
  <c r="AQ161" i="73"/>
  <c r="AP161" i="73"/>
  <c r="AO161" i="73"/>
  <c r="AN161" i="73"/>
  <c r="AM161" i="73"/>
  <c r="AL161" i="73"/>
  <c r="AK161" i="73"/>
  <c r="AI161" i="73"/>
  <c r="AG161" i="73"/>
  <c r="AF161" i="73"/>
  <c r="AD161" i="73"/>
  <c r="AC161" i="73"/>
  <c r="AB161" i="73"/>
  <c r="AA161" i="73"/>
  <c r="Z161" i="73"/>
  <c r="Y161" i="73"/>
  <c r="AQ160" i="73"/>
  <c r="AP160" i="73"/>
  <c r="AO160" i="73"/>
  <c r="AN160" i="73"/>
  <c r="AM160" i="73"/>
  <c r="AL160" i="73"/>
  <c r="AK160" i="73"/>
  <c r="AI160" i="73"/>
  <c r="AG160" i="73"/>
  <c r="AF160" i="73"/>
  <c r="AD160" i="73"/>
  <c r="AC160" i="73"/>
  <c r="AB160" i="73"/>
  <c r="AA160" i="73"/>
  <c r="Z160" i="73"/>
  <c r="Y160" i="73"/>
  <c r="AQ159" i="73"/>
  <c r="AP159" i="73"/>
  <c r="AO159" i="73"/>
  <c r="AN159" i="73"/>
  <c r="AM159" i="73"/>
  <c r="AL159" i="73"/>
  <c r="AK159" i="73"/>
  <c r="AI159" i="73"/>
  <c r="AG159" i="73"/>
  <c r="AF159" i="73"/>
  <c r="AD159" i="73"/>
  <c r="AC159" i="73"/>
  <c r="AB159" i="73"/>
  <c r="AA159" i="73"/>
  <c r="Z159" i="73"/>
  <c r="Y159" i="73"/>
  <c r="AQ158" i="73"/>
  <c r="AP158" i="73"/>
  <c r="AO158" i="73"/>
  <c r="AN158" i="73"/>
  <c r="AM158" i="73"/>
  <c r="AL158" i="73"/>
  <c r="AK158" i="73"/>
  <c r="AI158" i="73"/>
  <c r="AG158" i="73"/>
  <c r="AF158" i="73"/>
  <c r="AD158" i="73"/>
  <c r="AE158" i="73" s="1"/>
  <c r="AC158" i="73"/>
  <c r="AB158" i="73"/>
  <c r="AA158" i="73"/>
  <c r="Z158" i="73"/>
  <c r="Y158" i="73"/>
  <c r="AQ157" i="73"/>
  <c r="AP157" i="73"/>
  <c r="AO157" i="73"/>
  <c r="AN157" i="73"/>
  <c r="AM157" i="73"/>
  <c r="AL157" i="73"/>
  <c r="AK157" i="73"/>
  <c r="AI157" i="73"/>
  <c r="AG157" i="73"/>
  <c r="AF157" i="73"/>
  <c r="AD157" i="73"/>
  <c r="AE157" i="73" s="1"/>
  <c r="AC157" i="73"/>
  <c r="AB157" i="73"/>
  <c r="AA157" i="73"/>
  <c r="Z157" i="73"/>
  <c r="Y157" i="73"/>
  <c r="AQ156" i="73"/>
  <c r="AP156" i="73"/>
  <c r="AO156" i="73"/>
  <c r="AN156" i="73"/>
  <c r="AM156" i="73"/>
  <c r="AL156" i="73"/>
  <c r="AK156" i="73"/>
  <c r="AI156" i="73"/>
  <c r="AG156" i="73"/>
  <c r="AF156" i="73"/>
  <c r="AD156" i="73"/>
  <c r="AE156" i="73" s="1"/>
  <c r="AC156" i="73"/>
  <c r="AB156" i="73"/>
  <c r="AA156" i="73"/>
  <c r="Z156" i="73"/>
  <c r="Y156" i="73"/>
  <c r="AQ155" i="73"/>
  <c r="AP155" i="73"/>
  <c r="AO155" i="73"/>
  <c r="AN155" i="73"/>
  <c r="AM155" i="73"/>
  <c r="AL155" i="73"/>
  <c r="AK155" i="73"/>
  <c r="AI155" i="73"/>
  <c r="AG155" i="73"/>
  <c r="AF155" i="73"/>
  <c r="AD155" i="73"/>
  <c r="AE155" i="73" s="1"/>
  <c r="AC155" i="73"/>
  <c r="AB155" i="73"/>
  <c r="AA155" i="73"/>
  <c r="Z155" i="73"/>
  <c r="Y155" i="73"/>
  <c r="AQ154" i="73"/>
  <c r="AP154" i="73"/>
  <c r="AO154" i="73"/>
  <c r="AN154" i="73"/>
  <c r="AM154" i="73"/>
  <c r="AL154" i="73"/>
  <c r="AK154" i="73"/>
  <c r="AI154" i="73"/>
  <c r="AG154" i="73"/>
  <c r="AF154" i="73"/>
  <c r="AD154" i="73"/>
  <c r="AE154" i="73" s="1"/>
  <c r="AC154" i="73"/>
  <c r="AB154" i="73"/>
  <c r="AA154" i="73"/>
  <c r="Z154" i="73"/>
  <c r="Y154" i="73"/>
  <c r="AQ153" i="73"/>
  <c r="AP153" i="73"/>
  <c r="AO153" i="73"/>
  <c r="AN153" i="73"/>
  <c r="AM153" i="73"/>
  <c r="AL153" i="73"/>
  <c r="AK153" i="73"/>
  <c r="AI153" i="73"/>
  <c r="AG153" i="73"/>
  <c r="AF153" i="73"/>
  <c r="AD153" i="73"/>
  <c r="AC153" i="73"/>
  <c r="AB153" i="73"/>
  <c r="AA153" i="73"/>
  <c r="Z153" i="73"/>
  <c r="Y153" i="73"/>
  <c r="AQ152" i="73"/>
  <c r="AP152" i="73"/>
  <c r="AO152" i="73"/>
  <c r="AN152" i="73"/>
  <c r="AM152" i="73"/>
  <c r="AL152" i="73"/>
  <c r="AK152" i="73"/>
  <c r="AI152" i="73"/>
  <c r="AG152" i="73"/>
  <c r="AF152" i="73"/>
  <c r="AD152" i="73"/>
  <c r="AE152" i="73" s="1"/>
  <c r="AC152" i="73"/>
  <c r="AB152" i="73"/>
  <c r="AA152" i="73"/>
  <c r="Z152" i="73"/>
  <c r="Y152" i="73"/>
  <c r="AQ151" i="73"/>
  <c r="AP151" i="73"/>
  <c r="AO151" i="73"/>
  <c r="AN151" i="73"/>
  <c r="AM151" i="73"/>
  <c r="AL151" i="73"/>
  <c r="AK151" i="73"/>
  <c r="AI151" i="73"/>
  <c r="AG151" i="73"/>
  <c r="AF151" i="73"/>
  <c r="AD151" i="73"/>
  <c r="AE151" i="73" s="1"/>
  <c r="AC151" i="73"/>
  <c r="AB151" i="73"/>
  <c r="AA151" i="73"/>
  <c r="Z151" i="73"/>
  <c r="Y151" i="73"/>
  <c r="AQ150" i="73"/>
  <c r="AP150" i="73"/>
  <c r="AO150" i="73"/>
  <c r="AN150" i="73"/>
  <c r="AM150" i="73"/>
  <c r="AL150" i="73"/>
  <c r="AK150" i="73"/>
  <c r="AI150" i="73"/>
  <c r="AG150" i="73"/>
  <c r="AH150" i="73" s="1"/>
  <c r="AF150" i="73"/>
  <c r="AD150" i="73"/>
  <c r="AC150" i="73"/>
  <c r="AB150" i="73"/>
  <c r="AA150" i="73"/>
  <c r="Z150" i="73"/>
  <c r="Y150" i="73"/>
  <c r="AQ149" i="73"/>
  <c r="AP149" i="73"/>
  <c r="AO149" i="73"/>
  <c r="AN149" i="73"/>
  <c r="AM149" i="73"/>
  <c r="AL149" i="73"/>
  <c r="AK149" i="73"/>
  <c r="AI149" i="73"/>
  <c r="AG149" i="73"/>
  <c r="AH149" i="73" s="1"/>
  <c r="AF149" i="73"/>
  <c r="AD149" i="73"/>
  <c r="AC149" i="73"/>
  <c r="AB149" i="73"/>
  <c r="AA149" i="73"/>
  <c r="Z149" i="73"/>
  <c r="Y149" i="73"/>
  <c r="AQ148" i="73"/>
  <c r="AP148" i="73"/>
  <c r="AO148" i="73"/>
  <c r="AN148" i="73"/>
  <c r="AM148" i="73"/>
  <c r="AL148" i="73"/>
  <c r="AK148" i="73"/>
  <c r="AI148" i="73"/>
  <c r="AG148" i="73"/>
  <c r="AH148" i="73" s="1"/>
  <c r="AF148" i="73"/>
  <c r="AD148" i="73"/>
  <c r="AE148" i="73" s="1"/>
  <c r="AC148" i="73"/>
  <c r="AB148" i="73"/>
  <c r="AA148" i="73"/>
  <c r="Z148" i="73"/>
  <c r="Y148" i="73"/>
  <c r="AQ147" i="73"/>
  <c r="AP147" i="73"/>
  <c r="AO147" i="73"/>
  <c r="AN147" i="73"/>
  <c r="AM147" i="73"/>
  <c r="AL147" i="73"/>
  <c r="AK147" i="73"/>
  <c r="AI147" i="73"/>
  <c r="AG147" i="73"/>
  <c r="AH147" i="73" s="1"/>
  <c r="AF147" i="73"/>
  <c r="AD147" i="73"/>
  <c r="AC147" i="73"/>
  <c r="AB147" i="73"/>
  <c r="AA147" i="73"/>
  <c r="Z147" i="73"/>
  <c r="Y147" i="73"/>
  <c r="AQ146" i="73"/>
  <c r="AP146" i="73"/>
  <c r="AO146" i="73"/>
  <c r="AN146" i="73"/>
  <c r="AM146" i="73"/>
  <c r="AL146" i="73"/>
  <c r="AK146" i="73"/>
  <c r="AI146" i="73"/>
  <c r="AG146" i="73"/>
  <c r="AH146" i="73" s="1"/>
  <c r="AF146" i="73"/>
  <c r="AD146" i="73"/>
  <c r="AC146" i="73"/>
  <c r="AB146" i="73"/>
  <c r="AA146" i="73"/>
  <c r="Z146" i="73"/>
  <c r="Y146" i="73"/>
  <c r="AQ145" i="73"/>
  <c r="AP145" i="73"/>
  <c r="AO145" i="73"/>
  <c r="AN145" i="73"/>
  <c r="AM145" i="73"/>
  <c r="AL145" i="73"/>
  <c r="AK145" i="73"/>
  <c r="AI145" i="73"/>
  <c r="AG145" i="73"/>
  <c r="AH145" i="73" s="1"/>
  <c r="AF145" i="73"/>
  <c r="AD145" i="73"/>
  <c r="AC145" i="73"/>
  <c r="AB145" i="73"/>
  <c r="AA145" i="73"/>
  <c r="Z145" i="73"/>
  <c r="Y145" i="73"/>
  <c r="AQ144" i="73"/>
  <c r="AP144" i="73"/>
  <c r="AO144" i="73"/>
  <c r="AN144" i="73"/>
  <c r="AM144" i="73"/>
  <c r="AL144" i="73"/>
  <c r="AK144" i="73"/>
  <c r="AI144" i="73"/>
  <c r="AG144" i="73"/>
  <c r="AH144" i="73" s="1"/>
  <c r="AF144" i="73"/>
  <c r="AD144" i="73"/>
  <c r="AC144" i="73"/>
  <c r="AB144" i="73"/>
  <c r="AA144" i="73"/>
  <c r="Z144" i="73"/>
  <c r="Y144" i="73"/>
  <c r="AQ143" i="73"/>
  <c r="AP143" i="73"/>
  <c r="AO143" i="73"/>
  <c r="AN143" i="73"/>
  <c r="AM143" i="73"/>
  <c r="AL143" i="73"/>
  <c r="AK143" i="73"/>
  <c r="AI143" i="73"/>
  <c r="AG143" i="73"/>
  <c r="AH143" i="73" s="1"/>
  <c r="AF143" i="73"/>
  <c r="AD143" i="73"/>
  <c r="AC143" i="73"/>
  <c r="AB143" i="73"/>
  <c r="AA143" i="73"/>
  <c r="Z143" i="73"/>
  <c r="Y143" i="73"/>
  <c r="AQ142" i="73"/>
  <c r="AP142" i="73"/>
  <c r="AO142" i="73"/>
  <c r="AN142" i="73"/>
  <c r="AM142" i="73"/>
  <c r="AL142" i="73"/>
  <c r="AK142" i="73"/>
  <c r="AI142" i="73"/>
  <c r="AG142" i="73"/>
  <c r="AH142" i="73" s="1"/>
  <c r="AF142" i="73"/>
  <c r="AD142" i="73"/>
  <c r="AC142" i="73"/>
  <c r="AB142" i="73"/>
  <c r="AA142" i="73"/>
  <c r="Z142" i="73"/>
  <c r="Y142" i="73"/>
  <c r="AQ141" i="73"/>
  <c r="AP141" i="73"/>
  <c r="AO141" i="73"/>
  <c r="AN141" i="73"/>
  <c r="AM141" i="73"/>
  <c r="AL141" i="73"/>
  <c r="AK141" i="73"/>
  <c r="AI141" i="73"/>
  <c r="AG141" i="73"/>
  <c r="AH141" i="73" s="1"/>
  <c r="AF141" i="73"/>
  <c r="AD141" i="73"/>
  <c r="AC141" i="73"/>
  <c r="AB141" i="73"/>
  <c r="AA141" i="73"/>
  <c r="Z141" i="73"/>
  <c r="Y141" i="73"/>
  <c r="AQ140" i="73"/>
  <c r="AP140" i="73"/>
  <c r="AO140" i="73"/>
  <c r="AN140" i="73"/>
  <c r="AM140" i="73"/>
  <c r="AL140" i="73"/>
  <c r="AK140" i="73"/>
  <c r="AI140" i="73"/>
  <c r="AG140" i="73"/>
  <c r="AF140" i="73"/>
  <c r="AD140" i="73"/>
  <c r="AC140" i="73"/>
  <c r="AB140" i="73"/>
  <c r="AA140" i="73"/>
  <c r="Z140" i="73"/>
  <c r="Y140" i="73"/>
  <c r="AQ139" i="73"/>
  <c r="AP139" i="73"/>
  <c r="AO139" i="73"/>
  <c r="AN139" i="73"/>
  <c r="AM139" i="73"/>
  <c r="AL139" i="73"/>
  <c r="AK139" i="73"/>
  <c r="AI139" i="73"/>
  <c r="AG139" i="73"/>
  <c r="AH139" i="73" s="1"/>
  <c r="AF139" i="73"/>
  <c r="AD139" i="73"/>
  <c r="AE139" i="73" s="1"/>
  <c r="AC139" i="73"/>
  <c r="AB139" i="73"/>
  <c r="AA139" i="73"/>
  <c r="Z139" i="73"/>
  <c r="Y139" i="73"/>
  <c r="AQ138" i="73"/>
  <c r="AP138" i="73"/>
  <c r="AO138" i="73"/>
  <c r="AN138" i="73"/>
  <c r="AM138" i="73"/>
  <c r="AL138" i="73"/>
  <c r="AK138" i="73"/>
  <c r="AI138" i="73"/>
  <c r="AG138" i="73"/>
  <c r="AH138" i="73" s="1"/>
  <c r="AF138" i="73"/>
  <c r="AD138" i="73"/>
  <c r="AC138" i="73"/>
  <c r="AB138" i="73"/>
  <c r="AA138" i="73"/>
  <c r="Z138" i="73"/>
  <c r="Y138" i="73"/>
  <c r="AQ137" i="73"/>
  <c r="AP137" i="73"/>
  <c r="AO137" i="73"/>
  <c r="AN137" i="73"/>
  <c r="AM137" i="73"/>
  <c r="AL137" i="73"/>
  <c r="AK137" i="73"/>
  <c r="AI137" i="73"/>
  <c r="AG137" i="73"/>
  <c r="AH137" i="73" s="1"/>
  <c r="AF137" i="73"/>
  <c r="AD137" i="73"/>
  <c r="AC137" i="73"/>
  <c r="AB137" i="73"/>
  <c r="AA137" i="73"/>
  <c r="Z137" i="73"/>
  <c r="Y137" i="73"/>
  <c r="AQ136" i="73"/>
  <c r="AP136" i="73"/>
  <c r="AO136" i="73"/>
  <c r="AN136" i="73"/>
  <c r="AM136" i="73"/>
  <c r="AL136" i="73"/>
  <c r="AK136" i="73"/>
  <c r="AI136" i="73"/>
  <c r="AG136" i="73"/>
  <c r="AH136" i="73" s="1"/>
  <c r="AF136" i="73"/>
  <c r="AD136" i="73"/>
  <c r="AC136" i="73"/>
  <c r="AB136" i="73"/>
  <c r="AA136" i="73"/>
  <c r="Z136" i="73"/>
  <c r="Y136" i="73"/>
  <c r="AQ135" i="73"/>
  <c r="AP135" i="73"/>
  <c r="AO135" i="73"/>
  <c r="AN135" i="73"/>
  <c r="AM135" i="73"/>
  <c r="AL135" i="73"/>
  <c r="AK135" i="73"/>
  <c r="AI135" i="73"/>
  <c r="AG135" i="73"/>
  <c r="AH135" i="73" s="1"/>
  <c r="AF135" i="73"/>
  <c r="AD135" i="73"/>
  <c r="AC135" i="73"/>
  <c r="AB135" i="73"/>
  <c r="AA135" i="73"/>
  <c r="Z135" i="73"/>
  <c r="Y135" i="73"/>
  <c r="AQ134" i="73"/>
  <c r="AP134" i="73"/>
  <c r="AO134" i="73"/>
  <c r="AN134" i="73"/>
  <c r="AM134" i="73"/>
  <c r="AL134" i="73"/>
  <c r="AK134" i="73"/>
  <c r="AI134" i="73"/>
  <c r="AG134" i="73"/>
  <c r="AH134" i="73" s="1"/>
  <c r="AF134" i="73"/>
  <c r="AD134" i="73"/>
  <c r="AC134" i="73"/>
  <c r="AB134" i="73"/>
  <c r="AA134" i="73"/>
  <c r="Z134" i="73"/>
  <c r="Y134" i="73"/>
  <c r="AQ133" i="73"/>
  <c r="AP133" i="73"/>
  <c r="AO133" i="73"/>
  <c r="AN133" i="73"/>
  <c r="AM133" i="73"/>
  <c r="AL133" i="73"/>
  <c r="AK133" i="73"/>
  <c r="AI133" i="73"/>
  <c r="AG133" i="73"/>
  <c r="AH133" i="73" s="1"/>
  <c r="AF133" i="73"/>
  <c r="AD133" i="73"/>
  <c r="AC133" i="73"/>
  <c r="AB133" i="73"/>
  <c r="AA133" i="73"/>
  <c r="Z133" i="73"/>
  <c r="Y133" i="73"/>
  <c r="AQ132" i="73"/>
  <c r="AP132" i="73"/>
  <c r="AO132" i="73"/>
  <c r="AN132" i="73"/>
  <c r="AM132" i="73"/>
  <c r="AL132" i="73"/>
  <c r="AK132" i="73"/>
  <c r="AI132" i="73"/>
  <c r="AG132" i="73"/>
  <c r="AF132" i="73"/>
  <c r="AD132" i="73"/>
  <c r="AC132" i="73"/>
  <c r="AB132" i="73"/>
  <c r="AA132" i="73"/>
  <c r="Z132" i="73"/>
  <c r="Y132" i="73"/>
  <c r="AQ131" i="73"/>
  <c r="AP131" i="73"/>
  <c r="AO131" i="73"/>
  <c r="AN131" i="73"/>
  <c r="AM131" i="73"/>
  <c r="AL131" i="73"/>
  <c r="AK131" i="73"/>
  <c r="AI131" i="73"/>
  <c r="AG131" i="73"/>
  <c r="AF131" i="73"/>
  <c r="AD131" i="73"/>
  <c r="AC131" i="73"/>
  <c r="AB131" i="73"/>
  <c r="AA131" i="73"/>
  <c r="Z131" i="73"/>
  <c r="Y131" i="73"/>
  <c r="AQ130" i="73"/>
  <c r="AP130" i="73"/>
  <c r="AO130" i="73"/>
  <c r="AN130" i="73"/>
  <c r="AM130" i="73"/>
  <c r="AL130" i="73"/>
  <c r="AK130" i="73"/>
  <c r="AI130" i="73"/>
  <c r="AG130" i="73"/>
  <c r="AF130" i="73"/>
  <c r="AD130" i="73"/>
  <c r="AC130" i="73"/>
  <c r="AB130" i="73"/>
  <c r="AA130" i="73"/>
  <c r="Z130" i="73"/>
  <c r="Y130" i="73"/>
  <c r="AQ129" i="73"/>
  <c r="AP129" i="73"/>
  <c r="AO129" i="73"/>
  <c r="AN129" i="73"/>
  <c r="AM129" i="73"/>
  <c r="AL129" i="73"/>
  <c r="AK129" i="73"/>
  <c r="AI129" i="73"/>
  <c r="AG129" i="73"/>
  <c r="AF129" i="73"/>
  <c r="AD129" i="73"/>
  <c r="AC129" i="73"/>
  <c r="AB129" i="73"/>
  <c r="AA129" i="73"/>
  <c r="Z129" i="73"/>
  <c r="Y129" i="73"/>
  <c r="AQ128" i="73"/>
  <c r="AP128" i="73"/>
  <c r="AO128" i="73"/>
  <c r="AN128" i="73"/>
  <c r="AM128" i="73"/>
  <c r="AL128" i="73"/>
  <c r="AK128" i="73"/>
  <c r="AI128" i="73"/>
  <c r="AG128" i="73"/>
  <c r="AF128" i="73"/>
  <c r="AD128" i="73"/>
  <c r="AC128" i="73"/>
  <c r="AB128" i="73"/>
  <c r="AA128" i="73"/>
  <c r="Z128" i="73"/>
  <c r="Y128" i="73"/>
  <c r="AQ127" i="73"/>
  <c r="AP127" i="73"/>
  <c r="AO127" i="73"/>
  <c r="AN127" i="73"/>
  <c r="AM127" i="73"/>
  <c r="AL127" i="73"/>
  <c r="AK127" i="73"/>
  <c r="AI127" i="73"/>
  <c r="AG127" i="73"/>
  <c r="AF127" i="73"/>
  <c r="AD127" i="73"/>
  <c r="AC127" i="73"/>
  <c r="AB127" i="73"/>
  <c r="AA127" i="73"/>
  <c r="Z127" i="73"/>
  <c r="Y127" i="73"/>
  <c r="AQ126" i="73"/>
  <c r="AP126" i="73"/>
  <c r="AO126" i="73"/>
  <c r="AN126" i="73"/>
  <c r="AM126" i="73"/>
  <c r="AL126" i="73"/>
  <c r="AK126" i="73"/>
  <c r="AI126" i="73"/>
  <c r="AG126" i="73"/>
  <c r="AF126" i="73"/>
  <c r="AD126" i="73"/>
  <c r="AC126" i="73"/>
  <c r="AB126" i="73"/>
  <c r="AA126" i="73"/>
  <c r="Z126" i="73"/>
  <c r="Y126" i="73"/>
  <c r="AQ125" i="73"/>
  <c r="AP125" i="73"/>
  <c r="AO125" i="73"/>
  <c r="AN125" i="73"/>
  <c r="AM125" i="73"/>
  <c r="AL125" i="73"/>
  <c r="AK125" i="73"/>
  <c r="AI125" i="73"/>
  <c r="AG125" i="73"/>
  <c r="AF125" i="73"/>
  <c r="AD125" i="73"/>
  <c r="AC125" i="73"/>
  <c r="AB125" i="73"/>
  <c r="AA125" i="73"/>
  <c r="Z125" i="73"/>
  <c r="Y125" i="73"/>
  <c r="AQ124" i="73"/>
  <c r="AP124" i="73"/>
  <c r="AO124" i="73"/>
  <c r="AN124" i="73"/>
  <c r="AM124" i="73"/>
  <c r="AL124" i="73"/>
  <c r="AK124" i="73"/>
  <c r="AI124" i="73"/>
  <c r="AG124" i="73"/>
  <c r="AF124" i="73"/>
  <c r="AD124" i="73"/>
  <c r="AC124" i="73"/>
  <c r="AB124" i="73"/>
  <c r="AA124" i="73"/>
  <c r="Z124" i="73"/>
  <c r="Y124" i="73"/>
  <c r="AQ123" i="73"/>
  <c r="AP123" i="73"/>
  <c r="AO123" i="73"/>
  <c r="AN123" i="73"/>
  <c r="AM123" i="73"/>
  <c r="AL123" i="73"/>
  <c r="AK123" i="73"/>
  <c r="AI123" i="73"/>
  <c r="AG123" i="73"/>
  <c r="AF123" i="73"/>
  <c r="AD123" i="73"/>
  <c r="AC123" i="73"/>
  <c r="AB123" i="73"/>
  <c r="AA123" i="73"/>
  <c r="Z123" i="73"/>
  <c r="Y123" i="73"/>
  <c r="AQ122" i="73"/>
  <c r="AP122" i="73"/>
  <c r="AO122" i="73"/>
  <c r="AN122" i="73"/>
  <c r="AM122" i="73"/>
  <c r="AL122" i="73"/>
  <c r="AK122" i="73"/>
  <c r="AI122" i="73"/>
  <c r="AG122" i="73"/>
  <c r="AF122" i="73"/>
  <c r="AD122" i="73"/>
  <c r="AC122" i="73"/>
  <c r="AB122" i="73"/>
  <c r="AA122" i="73"/>
  <c r="Z122" i="73"/>
  <c r="Y122" i="73"/>
  <c r="AQ121" i="73"/>
  <c r="AP121" i="73"/>
  <c r="AO121" i="73"/>
  <c r="AN121" i="73"/>
  <c r="AM121" i="73"/>
  <c r="AL121" i="73"/>
  <c r="AK121" i="73"/>
  <c r="AI121" i="73"/>
  <c r="AG121" i="73"/>
  <c r="AF121" i="73"/>
  <c r="AD121" i="73"/>
  <c r="AC121" i="73"/>
  <c r="AB121" i="73"/>
  <c r="AA121" i="73"/>
  <c r="Z121" i="73"/>
  <c r="Y121" i="73"/>
  <c r="AQ120" i="73"/>
  <c r="AP120" i="73"/>
  <c r="AO120" i="73"/>
  <c r="AN120" i="73"/>
  <c r="AM120" i="73"/>
  <c r="AL120" i="73"/>
  <c r="AK120" i="73"/>
  <c r="AI120" i="73"/>
  <c r="AG120" i="73"/>
  <c r="AF120" i="73"/>
  <c r="AD120" i="73"/>
  <c r="AC120" i="73"/>
  <c r="AB120" i="73"/>
  <c r="AA120" i="73"/>
  <c r="Z120" i="73"/>
  <c r="Y120" i="73"/>
  <c r="AQ119" i="73"/>
  <c r="AP119" i="73"/>
  <c r="AO119" i="73"/>
  <c r="AN119" i="73"/>
  <c r="AM119" i="73"/>
  <c r="AL119" i="73"/>
  <c r="AK119" i="73"/>
  <c r="AI119" i="73"/>
  <c r="AG119" i="73"/>
  <c r="AH119" i="73" s="1"/>
  <c r="AF119" i="73"/>
  <c r="AD119" i="73"/>
  <c r="AC119" i="73"/>
  <c r="AB119" i="73"/>
  <c r="AA119" i="73"/>
  <c r="Z119" i="73"/>
  <c r="Y119" i="73"/>
  <c r="AQ118" i="73"/>
  <c r="AP118" i="73"/>
  <c r="AO118" i="73"/>
  <c r="AN118" i="73"/>
  <c r="AM118" i="73"/>
  <c r="AL118" i="73"/>
  <c r="AK118" i="73"/>
  <c r="AI118" i="73"/>
  <c r="AG118" i="73"/>
  <c r="AF118" i="73"/>
  <c r="AD118" i="73"/>
  <c r="AE118" i="73" s="1"/>
  <c r="AC118" i="73"/>
  <c r="AB118" i="73"/>
  <c r="AA118" i="73"/>
  <c r="Z118" i="73"/>
  <c r="Y118" i="73"/>
  <c r="AQ117" i="73"/>
  <c r="AP117" i="73"/>
  <c r="AO117" i="73"/>
  <c r="AN117" i="73"/>
  <c r="AM117" i="73"/>
  <c r="AL117" i="73"/>
  <c r="AK117" i="73"/>
  <c r="AI117" i="73"/>
  <c r="AG117" i="73"/>
  <c r="AH117" i="73" s="1"/>
  <c r="AF117" i="73"/>
  <c r="AD117" i="73"/>
  <c r="AC117" i="73"/>
  <c r="AB117" i="73"/>
  <c r="AA117" i="73"/>
  <c r="Z117" i="73"/>
  <c r="Y117" i="73"/>
  <c r="AQ116" i="73"/>
  <c r="AP116" i="73"/>
  <c r="AO116" i="73"/>
  <c r="AN116" i="73"/>
  <c r="AM116" i="73"/>
  <c r="AL116" i="73"/>
  <c r="AK116" i="73"/>
  <c r="AI116" i="73"/>
  <c r="AG116" i="73"/>
  <c r="AH116" i="73" s="1"/>
  <c r="AF116" i="73"/>
  <c r="AD116" i="73"/>
  <c r="AE116" i="73" s="1"/>
  <c r="AC116" i="73"/>
  <c r="AB116" i="73"/>
  <c r="AA116" i="73"/>
  <c r="Z116" i="73"/>
  <c r="Y116" i="73"/>
  <c r="AQ115" i="73"/>
  <c r="AP115" i="73"/>
  <c r="AO115" i="73"/>
  <c r="AN115" i="73"/>
  <c r="AM115" i="73"/>
  <c r="AL115" i="73"/>
  <c r="AK115" i="73"/>
  <c r="AI115" i="73"/>
  <c r="AG115" i="73"/>
  <c r="AF115" i="73"/>
  <c r="AD115" i="73"/>
  <c r="AE115" i="73" s="1"/>
  <c r="AC115" i="73"/>
  <c r="AB115" i="73"/>
  <c r="AA115" i="73"/>
  <c r="Z115" i="73"/>
  <c r="Y115" i="73"/>
  <c r="AQ114" i="73"/>
  <c r="AP114" i="73"/>
  <c r="AO114" i="73"/>
  <c r="AN114" i="73"/>
  <c r="AM114" i="73"/>
  <c r="AL114" i="73"/>
  <c r="AK114" i="73"/>
  <c r="AI114" i="73"/>
  <c r="AG114" i="73"/>
  <c r="AH114" i="73" s="1"/>
  <c r="AF114" i="73"/>
  <c r="AD114" i="73"/>
  <c r="AE114" i="73" s="1"/>
  <c r="AC114" i="73"/>
  <c r="AB114" i="73"/>
  <c r="AA114" i="73"/>
  <c r="Z114" i="73"/>
  <c r="Y114" i="73"/>
  <c r="AQ113" i="73"/>
  <c r="AP113" i="73"/>
  <c r="AO113" i="73"/>
  <c r="AN113" i="73"/>
  <c r="AM113" i="73"/>
  <c r="AL113" i="73"/>
  <c r="AK113" i="73"/>
  <c r="AI113" i="73"/>
  <c r="AG113" i="73"/>
  <c r="AF113" i="73"/>
  <c r="AD113" i="73"/>
  <c r="AE113" i="73" s="1"/>
  <c r="AC113" i="73"/>
  <c r="AB113" i="73"/>
  <c r="AA113" i="73"/>
  <c r="Z113" i="73"/>
  <c r="Y113" i="73"/>
  <c r="AQ112" i="73"/>
  <c r="AP112" i="73"/>
  <c r="AO112" i="73"/>
  <c r="AN112" i="73"/>
  <c r="AM112" i="73"/>
  <c r="AL112" i="73"/>
  <c r="AK112" i="73"/>
  <c r="AI112" i="73"/>
  <c r="AG112" i="73"/>
  <c r="AF112" i="73"/>
  <c r="AD112" i="73"/>
  <c r="AC112" i="73"/>
  <c r="AB112" i="73"/>
  <c r="AA112" i="73"/>
  <c r="Z112" i="73"/>
  <c r="Y112" i="73"/>
  <c r="AQ111" i="73"/>
  <c r="AP111" i="73"/>
  <c r="AO111" i="73"/>
  <c r="AN111" i="73"/>
  <c r="AM111" i="73"/>
  <c r="AL111" i="73"/>
  <c r="AK111" i="73"/>
  <c r="AI111" i="73"/>
  <c r="AG111" i="73"/>
  <c r="AH111" i="73" s="1"/>
  <c r="AF111" i="73"/>
  <c r="AD111" i="73"/>
  <c r="AC111" i="73"/>
  <c r="AB111" i="73"/>
  <c r="AA111" i="73"/>
  <c r="Z111" i="73"/>
  <c r="Y111" i="73"/>
  <c r="AQ110" i="73"/>
  <c r="AP110" i="73"/>
  <c r="AO110" i="73"/>
  <c r="AN110" i="73"/>
  <c r="AM110" i="73"/>
  <c r="AL110" i="73"/>
  <c r="AK110" i="73"/>
  <c r="AI110" i="73"/>
  <c r="AG110" i="73"/>
  <c r="AH110" i="73" s="1"/>
  <c r="AF110" i="73"/>
  <c r="AD110" i="73"/>
  <c r="AC110" i="73"/>
  <c r="AB110" i="73"/>
  <c r="AA110" i="73"/>
  <c r="Z110" i="73"/>
  <c r="Y110" i="73"/>
  <c r="AQ109" i="73"/>
  <c r="AP109" i="73"/>
  <c r="AO109" i="73"/>
  <c r="AN109" i="73"/>
  <c r="AM109" i="73"/>
  <c r="AL109" i="73"/>
  <c r="AK109" i="73"/>
  <c r="AI109" i="73"/>
  <c r="AG109" i="73"/>
  <c r="AH109" i="73" s="1"/>
  <c r="AF109" i="73"/>
  <c r="AD109" i="73"/>
  <c r="AC109" i="73"/>
  <c r="AB109" i="73"/>
  <c r="AA109" i="73"/>
  <c r="Z109" i="73"/>
  <c r="Y109" i="73"/>
  <c r="AQ108" i="73"/>
  <c r="AP108" i="73"/>
  <c r="AO108" i="73"/>
  <c r="AN108" i="73"/>
  <c r="AM108" i="73"/>
  <c r="AL108" i="73"/>
  <c r="AK108" i="73"/>
  <c r="AI108" i="73"/>
  <c r="AG108" i="73"/>
  <c r="AH108" i="73" s="1"/>
  <c r="AF108" i="73"/>
  <c r="AD108" i="73"/>
  <c r="AC108" i="73"/>
  <c r="AB108" i="73"/>
  <c r="AA108" i="73"/>
  <c r="Z108" i="73"/>
  <c r="Y108" i="73"/>
  <c r="AQ107" i="73"/>
  <c r="AP107" i="73"/>
  <c r="AO107" i="73"/>
  <c r="AN107" i="73"/>
  <c r="AM107" i="73"/>
  <c r="AL107" i="73"/>
  <c r="AK107" i="73"/>
  <c r="AI107" i="73"/>
  <c r="AG107" i="73"/>
  <c r="AF107" i="73"/>
  <c r="AD107" i="73"/>
  <c r="AC107" i="73"/>
  <c r="AB107" i="73"/>
  <c r="AA107" i="73"/>
  <c r="Z107" i="73"/>
  <c r="Y107" i="73"/>
  <c r="AQ106" i="73"/>
  <c r="AP106" i="73"/>
  <c r="AO106" i="73"/>
  <c r="AN106" i="73"/>
  <c r="AM106" i="73"/>
  <c r="AL106" i="73"/>
  <c r="AK106" i="73"/>
  <c r="AI106" i="73"/>
  <c r="AG106" i="73"/>
  <c r="AH106" i="73" s="1"/>
  <c r="AF106" i="73"/>
  <c r="AD106" i="73"/>
  <c r="AC106" i="73"/>
  <c r="AB106" i="73"/>
  <c r="AA106" i="73"/>
  <c r="Z106" i="73"/>
  <c r="Y106" i="73"/>
  <c r="AQ105" i="73"/>
  <c r="AP105" i="73"/>
  <c r="AO105" i="73"/>
  <c r="AN105" i="73"/>
  <c r="AM105" i="73"/>
  <c r="AL105" i="73"/>
  <c r="AK105" i="73"/>
  <c r="AI105" i="73"/>
  <c r="AG105" i="73"/>
  <c r="AF105" i="73"/>
  <c r="AD105" i="73"/>
  <c r="AC105" i="73"/>
  <c r="AB105" i="73"/>
  <c r="AA105" i="73"/>
  <c r="Z105" i="73"/>
  <c r="Y105" i="73"/>
  <c r="AQ104" i="73"/>
  <c r="AP104" i="73"/>
  <c r="AO104" i="73"/>
  <c r="AN104" i="73"/>
  <c r="AM104" i="73"/>
  <c r="AL104" i="73"/>
  <c r="AK104" i="73"/>
  <c r="AI104" i="73"/>
  <c r="AG104" i="73"/>
  <c r="AF104" i="73"/>
  <c r="AD104" i="73"/>
  <c r="AC104" i="73"/>
  <c r="AB104" i="73"/>
  <c r="AA104" i="73"/>
  <c r="Z104" i="73"/>
  <c r="Y104" i="73"/>
  <c r="AQ103" i="73"/>
  <c r="AP103" i="73"/>
  <c r="AO103" i="73"/>
  <c r="AN103" i="73"/>
  <c r="AM103" i="73"/>
  <c r="AL103" i="73"/>
  <c r="AK103" i="73"/>
  <c r="AI103" i="73"/>
  <c r="AG103" i="73"/>
  <c r="AF103" i="73"/>
  <c r="AD103" i="73"/>
  <c r="AC103" i="73"/>
  <c r="AB103" i="73"/>
  <c r="AA103" i="73"/>
  <c r="Z103" i="73"/>
  <c r="Y103" i="73"/>
  <c r="AQ102" i="73"/>
  <c r="AP102" i="73"/>
  <c r="AO102" i="73"/>
  <c r="AN102" i="73"/>
  <c r="AM102" i="73"/>
  <c r="AL102" i="73"/>
  <c r="AK102" i="73"/>
  <c r="AI102" i="73"/>
  <c r="AG102" i="73"/>
  <c r="AF102" i="73"/>
  <c r="AD102" i="73"/>
  <c r="AC102" i="73"/>
  <c r="AB102" i="73"/>
  <c r="AA102" i="73"/>
  <c r="Z102" i="73"/>
  <c r="Y102" i="73"/>
  <c r="AQ101" i="73"/>
  <c r="AP101" i="73"/>
  <c r="AO101" i="73"/>
  <c r="AN101" i="73"/>
  <c r="AM101" i="73"/>
  <c r="AL101" i="73"/>
  <c r="AK101" i="73"/>
  <c r="AI101" i="73"/>
  <c r="AG101" i="73"/>
  <c r="AF101" i="73"/>
  <c r="AD101" i="73"/>
  <c r="AC101" i="73"/>
  <c r="AB101" i="73"/>
  <c r="AA101" i="73"/>
  <c r="Z101" i="73"/>
  <c r="Y101" i="73"/>
  <c r="AQ100" i="73"/>
  <c r="AP100" i="73"/>
  <c r="AO100" i="73"/>
  <c r="AN100" i="73"/>
  <c r="AM100" i="73"/>
  <c r="AL100" i="73"/>
  <c r="AK100" i="73"/>
  <c r="AI100" i="73"/>
  <c r="AG100" i="73"/>
  <c r="AH100" i="73" s="1"/>
  <c r="AF100" i="73"/>
  <c r="AD100" i="73"/>
  <c r="AC100" i="73"/>
  <c r="AB100" i="73"/>
  <c r="AA100" i="73"/>
  <c r="Z100" i="73"/>
  <c r="Y100" i="73"/>
  <c r="AQ99" i="73"/>
  <c r="AP99" i="73"/>
  <c r="AO99" i="73"/>
  <c r="AN99" i="73"/>
  <c r="AM99" i="73"/>
  <c r="AL99" i="73"/>
  <c r="AK99" i="73"/>
  <c r="AI99" i="73"/>
  <c r="AG99" i="73"/>
  <c r="AF99" i="73"/>
  <c r="AD99" i="73"/>
  <c r="AC99" i="73"/>
  <c r="AB99" i="73"/>
  <c r="AA99" i="73"/>
  <c r="Z99" i="73"/>
  <c r="Y99" i="73"/>
  <c r="AQ98" i="73"/>
  <c r="AP98" i="73"/>
  <c r="AO98" i="73"/>
  <c r="AN98" i="73"/>
  <c r="AM98" i="73"/>
  <c r="AL98" i="73"/>
  <c r="AK98" i="73"/>
  <c r="AI98" i="73"/>
  <c r="AG98" i="73"/>
  <c r="AH98" i="73" s="1"/>
  <c r="AF98" i="73"/>
  <c r="AD98" i="73"/>
  <c r="AC98" i="73"/>
  <c r="AB98" i="73"/>
  <c r="AA98" i="73"/>
  <c r="Z98" i="73"/>
  <c r="Y98" i="73"/>
  <c r="AQ97" i="73"/>
  <c r="AP97" i="73"/>
  <c r="AO97" i="73"/>
  <c r="AN97" i="73"/>
  <c r="AM97" i="73"/>
  <c r="AL97" i="73"/>
  <c r="AK97" i="73"/>
  <c r="AI97" i="73"/>
  <c r="AG97" i="73"/>
  <c r="AF97" i="73"/>
  <c r="AD97" i="73"/>
  <c r="AC97" i="73"/>
  <c r="AB97" i="73"/>
  <c r="AA97" i="73"/>
  <c r="Z97" i="73"/>
  <c r="Y97" i="73"/>
  <c r="AQ96" i="73"/>
  <c r="AP96" i="73"/>
  <c r="AO96" i="73"/>
  <c r="AN96" i="73"/>
  <c r="AM96" i="73"/>
  <c r="AL96" i="73"/>
  <c r="AK96" i="73"/>
  <c r="AI96" i="73"/>
  <c r="AG96" i="73"/>
  <c r="AH96" i="73" s="1"/>
  <c r="AF96" i="73"/>
  <c r="AD96" i="73"/>
  <c r="AC96" i="73"/>
  <c r="AB96" i="73"/>
  <c r="AA96" i="73"/>
  <c r="Z96" i="73"/>
  <c r="Y96" i="73"/>
  <c r="AQ95" i="73"/>
  <c r="AP95" i="73"/>
  <c r="AO95" i="73"/>
  <c r="AN95" i="73"/>
  <c r="AM95" i="73"/>
  <c r="AL95" i="73"/>
  <c r="AK95" i="73"/>
  <c r="AI95" i="73"/>
  <c r="AG95" i="73"/>
  <c r="AH95" i="73" s="1"/>
  <c r="AF95" i="73"/>
  <c r="AD95" i="73"/>
  <c r="AC95" i="73"/>
  <c r="AB95" i="73"/>
  <c r="AA95" i="73"/>
  <c r="Z95" i="73"/>
  <c r="Y95" i="73"/>
  <c r="AQ94" i="73"/>
  <c r="AP94" i="73"/>
  <c r="AO94" i="73"/>
  <c r="AN94" i="73"/>
  <c r="AM94" i="73"/>
  <c r="AL94" i="73"/>
  <c r="AK94" i="73"/>
  <c r="AI94" i="73"/>
  <c r="AG94" i="73"/>
  <c r="AH94" i="73" s="1"/>
  <c r="AF94" i="73"/>
  <c r="AD94" i="73"/>
  <c r="AC94" i="73"/>
  <c r="AB94" i="73"/>
  <c r="AA94" i="73"/>
  <c r="Z94" i="73"/>
  <c r="Y94" i="73"/>
  <c r="AQ93" i="73"/>
  <c r="AP93" i="73"/>
  <c r="AO93" i="73"/>
  <c r="AN93" i="73"/>
  <c r="AM93" i="73"/>
  <c r="AL93" i="73"/>
  <c r="AK93" i="73"/>
  <c r="AI93" i="73"/>
  <c r="AG93" i="73"/>
  <c r="AH93" i="73" s="1"/>
  <c r="AF93" i="73"/>
  <c r="AD93" i="73"/>
  <c r="AC93" i="73"/>
  <c r="AB93" i="73"/>
  <c r="AA93" i="73"/>
  <c r="Z93" i="73"/>
  <c r="Y93" i="73"/>
  <c r="AQ92" i="73"/>
  <c r="AP92" i="73"/>
  <c r="AO92" i="73"/>
  <c r="AN92" i="73"/>
  <c r="AM92" i="73"/>
  <c r="AL92" i="73"/>
  <c r="AK92" i="73"/>
  <c r="AI92" i="73"/>
  <c r="AG92" i="73"/>
  <c r="AF92" i="73"/>
  <c r="AD92" i="73"/>
  <c r="AC92" i="73"/>
  <c r="AB92" i="73"/>
  <c r="AA92" i="73"/>
  <c r="Z92" i="73"/>
  <c r="Y92" i="73"/>
  <c r="AQ91" i="73"/>
  <c r="AP91" i="73"/>
  <c r="AO91" i="73"/>
  <c r="AN91" i="73"/>
  <c r="AM91" i="73"/>
  <c r="AL91" i="73"/>
  <c r="AK91" i="73"/>
  <c r="AI91" i="73"/>
  <c r="AG91" i="73"/>
  <c r="AH91" i="73" s="1"/>
  <c r="AF91" i="73"/>
  <c r="AD91" i="73"/>
  <c r="AE91" i="73" s="1"/>
  <c r="AC91" i="73"/>
  <c r="AB91" i="73"/>
  <c r="AA91" i="73"/>
  <c r="Z91" i="73"/>
  <c r="Y91" i="73"/>
  <c r="AQ90" i="73"/>
  <c r="AP90" i="73"/>
  <c r="AO90" i="73"/>
  <c r="AN90" i="73"/>
  <c r="AM90" i="73"/>
  <c r="AL90" i="73"/>
  <c r="AK90" i="73"/>
  <c r="AI90" i="73"/>
  <c r="AG90" i="73"/>
  <c r="AH90" i="73" s="1"/>
  <c r="AF90" i="73"/>
  <c r="AD90" i="73"/>
  <c r="AE90" i="73" s="1"/>
  <c r="AC90" i="73"/>
  <c r="AB90" i="73"/>
  <c r="AA90" i="73"/>
  <c r="Z90" i="73"/>
  <c r="Y90" i="73"/>
  <c r="AQ89" i="73"/>
  <c r="AP89" i="73"/>
  <c r="AO89" i="73"/>
  <c r="AN89" i="73"/>
  <c r="AM89" i="73"/>
  <c r="AL89" i="73"/>
  <c r="AK89" i="73"/>
  <c r="AI89" i="73"/>
  <c r="AG89" i="73"/>
  <c r="AF89" i="73"/>
  <c r="AD89" i="73"/>
  <c r="AC89" i="73"/>
  <c r="AB89" i="73"/>
  <c r="AA89" i="73"/>
  <c r="Z89" i="73"/>
  <c r="Y89" i="73"/>
  <c r="AQ88" i="73"/>
  <c r="AP88" i="73"/>
  <c r="AO88" i="73"/>
  <c r="AN88" i="73"/>
  <c r="AM88" i="73"/>
  <c r="AL88" i="73"/>
  <c r="AK88" i="73"/>
  <c r="AI88" i="73"/>
  <c r="AG88" i="73"/>
  <c r="AF88" i="73"/>
  <c r="AD88" i="73"/>
  <c r="AE88" i="73" s="1"/>
  <c r="AC88" i="73"/>
  <c r="AB88" i="73"/>
  <c r="AA88" i="73"/>
  <c r="Z88" i="73"/>
  <c r="Y88" i="73"/>
  <c r="AQ87" i="73"/>
  <c r="AP87" i="73"/>
  <c r="AO87" i="73"/>
  <c r="AN87" i="73"/>
  <c r="AM87" i="73"/>
  <c r="AL87" i="73"/>
  <c r="AK87" i="73"/>
  <c r="AI87" i="73"/>
  <c r="AG87" i="73"/>
  <c r="AF87" i="73"/>
  <c r="AD87" i="73"/>
  <c r="AE87" i="73" s="1"/>
  <c r="AC87" i="73"/>
  <c r="AB87" i="73"/>
  <c r="AA87" i="73"/>
  <c r="Z87" i="73"/>
  <c r="Y87" i="73"/>
  <c r="AQ86" i="73"/>
  <c r="AP86" i="73"/>
  <c r="AO86" i="73"/>
  <c r="AN86" i="73"/>
  <c r="AM86" i="73"/>
  <c r="AL86" i="73"/>
  <c r="AK86" i="73"/>
  <c r="AI86" i="73"/>
  <c r="AG86" i="73"/>
  <c r="AF86" i="73"/>
  <c r="AD86" i="73"/>
  <c r="AE86" i="73" s="1"/>
  <c r="AC86" i="73"/>
  <c r="AB86" i="73"/>
  <c r="AA86" i="73"/>
  <c r="Z86" i="73"/>
  <c r="Y86" i="73"/>
  <c r="AQ85" i="73"/>
  <c r="AP85" i="73"/>
  <c r="AO85" i="73"/>
  <c r="AN85" i="73"/>
  <c r="AM85" i="73"/>
  <c r="AL85" i="73"/>
  <c r="AK85" i="73"/>
  <c r="AI85" i="73"/>
  <c r="AG85" i="73"/>
  <c r="AF85" i="73"/>
  <c r="AD85" i="73"/>
  <c r="AC85" i="73"/>
  <c r="AB85" i="73"/>
  <c r="AA85" i="73"/>
  <c r="Z85" i="73"/>
  <c r="Y85" i="73"/>
  <c r="AQ84" i="73"/>
  <c r="AP84" i="73"/>
  <c r="AO84" i="73"/>
  <c r="AN84" i="73"/>
  <c r="AM84" i="73"/>
  <c r="AL84" i="73"/>
  <c r="AK84" i="73"/>
  <c r="AI84" i="73"/>
  <c r="AG84" i="73"/>
  <c r="AF84" i="73"/>
  <c r="AD84" i="73"/>
  <c r="AC84" i="73"/>
  <c r="AB84" i="73"/>
  <c r="AA84" i="73"/>
  <c r="Z84" i="73"/>
  <c r="Y84" i="73"/>
  <c r="AQ83" i="73"/>
  <c r="AP83" i="73"/>
  <c r="AO83" i="73"/>
  <c r="AN83" i="73"/>
  <c r="AM83" i="73"/>
  <c r="AL83" i="73"/>
  <c r="AK83" i="73"/>
  <c r="AI83" i="73"/>
  <c r="AG83" i="73"/>
  <c r="AF83" i="73"/>
  <c r="AD83" i="73"/>
  <c r="AC83" i="73"/>
  <c r="AB83" i="73"/>
  <c r="AA83" i="73"/>
  <c r="Z83" i="73"/>
  <c r="Y83" i="73"/>
  <c r="AQ82" i="73"/>
  <c r="AP82" i="73"/>
  <c r="AO82" i="73"/>
  <c r="AN82" i="73"/>
  <c r="AM82" i="73"/>
  <c r="AL82" i="73"/>
  <c r="AK82" i="73"/>
  <c r="AI82" i="73"/>
  <c r="AG82" i="73"/>
  <c r="AH82" i="73" s="1"/>
  <c r="AF82" i="73"/>
  <c r="AD82" i="73"/>
  <c r="AC82" i="73"/>
  <c r="AB82" i="73"/>
  <c r="AA82" i="73"/>
  <c r="Z82" i="73"/>
  <c r="Y82" i="73"/>
  <c r="AQ81" i="73"/>
  <c r="AP81" i="73"/>
  <c r="AO81" i="73"/>
  <c r="AN81" i="73"/>
  <c r="AM81" i="73"/>
  <c r="AL81" i="73"/>
  <c r="AK81" i="73"/>
  <c r="AI81" i="73"/>
  <c r="AG81" i="73"/>
  <c r="AF81" i="73"/>
  <c r="AD81" i="73"/>
  <c r="AE81" i="73" s="1"/>
  <c r="AC81" i="73"/>
  <c r="AB81" i="73"/>
  <c r="AA81" i="73"/>
  <c r="Z81" i="73"/>
  <c r="Y81" i="73"/>
  <c r="AQ80" i="73"/>
  <c r="AP80" i="73"/>
  <c r="AO80" i="73"/>
  <c r="AN80" i="73"/>
  <c r="AM80" i="73"/>
  <c r="AL80" i="73"/>
  <c r="AK80" i="73"/>
  <c r="AI80" i="73"/>
  <c r="AG80" i="73"/>
  <c r="AF80" i="73"/>
  <c r="AD80" i="73"/>
  <c r="AE80" i="73" s="1"/>
  <c r="AC80" i="73"/>
  <c r="AB80" i="73"/>
  <c r="AA80" i="73"/>
  <c r="Z80" i="73"/>
  <c r="Y80" i="73"/>
  <c r="AQ79" i="73"/>
  <c r="AP79" i="73"/>
  <c r="AO79" i="73"/>
  <c r="AN79" i="73"/>
  <c r="AM79" i="73"/>
  <c r="AL79" i="73"/>
  <c r="AK79" i="73"/>
  <c r="AI79" i="73"/>
  <c r="AG79" i="73"/>
  <c r="AF79" i="73"/>
  <c r="AD79" i="73"/>
  <c r="AE79" i="73" s="1"/>
  <c r="AC79" i="73"/>
  <c r="AB79" i="73"/>
  <c r="AA79" i="73"/>
  <c r="Z79" i="73"/>
  <c r="Y79" i="73"/>
  <c r="AQ78" i="73"/>
  <c r="AP78" i="73"/>
  <c r="AO78" i="73"/>
  <c r="AN78" i="73"/>
  <c r="AM78" i="73"/>
  <c r="AL78" i="73"/>
  <c r="AK78" i="73"/>
  <c r="AI78" i="73"/>
  <c r="AG78" i="73"/>
  <c r="AF78" i="73"/>
  <c r="AD78" i="73"/>
  <c r="AC78" i="73"/>
  <c r="AB78" i="73"/>
  <c r="AA78" i="73"/>
  <c r="Z78" i="73"/>
  <c r="Y78" i="73"/>
  <c r="AQ77" i="73"/>
  <c r="AP77" i="73"/>
  <c r="AO77" i="73"/>
  <c r="AN77" i="73"/>
  <c r="AM77" i="73"/>
  <c r="AL77" i="73"/>
  <c r="AK77" i="73"/>
  <c r="AI77" i="73"/>
  <c r="AG77" i="73"/>
  <c r="AF77" i="73"/>
  <c r="AD77" i="73"/>
  <c r="AE77" i="73" s="1"/>
  <c r="AC77" i="73"/>
  <c r="AB77" i="73"/>
  <c r="AA77" i="73"/>
  <c r="Z77" i="73"/>
  <c r="Y77" i="73"/>
  <c r="AQ76" i="73"/>
  <c r="AP76" i="73"/>
  <c r="AO76" i="73"/>
  <c r="AN76" i="73"/>
  <c r="AM76" i="73"/>
  <c r="AL76" i="73"/>
  <c r="AK76" i="73"/>
  <c r="AI76" i="73"/>
  <c r="AG76" i="73"/>
  <c r="AH76" i="73" s="1"/>
  <c r="AF76" i="73"/>
  <c r="AD76" i="73"/>
  <c r="AE76" i="73" s="1"/>
  <c r="AC76" i="73"/>
  <c r="AB76" i="73"/>
  <c r="AA76" i="73"/>
  <c r="Z76" i="73"/>
  <c r="Y76" i="73"/>
  <c r="AQ75" i="73"/>
  <c r="AP75" i="73"/>
  <c r="AO75" i="73"/>
  <c r="AN75" i="73"/>
  <c r="AM75" i="73"/>
  <c r="AL75" i="73"/>
  <c r="AK75" i="73"/>
  <c r="AI75" i="73"/>
  <c r="AG75" i="73"/>
  <c r="AH75" i="73" s="1"/>
  <c r="AF75" i="73"/>
  <c r="AD75" i="73"/>
  <c r="AC75" i="73"/>
  <c r="AB75" i="73"/>
  <c r="AA75" i="73"/>
  <c r="Z75" i="73"/>
  <c r="Y75" i="73"/>
  <c r="AQ74" i="73"/>
  <c r="AP74" i="73"/>
  <c r="AO74" i="73"/>
  <c r="AN74" i="73"/>
  <c r="AM74" i="73"/>
  <c r="AL74" i="73"/>
  <c r="AK74" i="73"/>
  <c r="AI74" i="73"/>
  <c r="AG74" i="73"/>
  <c r="AF74" i="73"/>
  <c r="AD74" i="73"/>
  <c r="AC74" i="73"/>
  <c r="AB74" i="73"/>
  <c r="AA74" i="73"/>
  <c r="Z74" i="73"/>
  <c r="Y74" i="73"/>
  <c r="AQ73" i="73"/>
  <c r="AP73" i="73"/>
  <c r="AO73" i="73"/>
  <c r="AN73" i="73"/>
  <c r="AM73" i="73"/>
  <c r="AL73" i="73"/>
  <c r="AK73" i="73"/>
  <c r="AI73" i="73"/>
  <c r="AG73" i="73"/>
  <c r="AH73" i="73" s="1"/>
  <c r="AF73" i="73"/>
  <c r="AD73" i="73"/>
  <c r="AE73" i="73" s="1"/>
  <c r="AC73" i="73"/>
  <c r="AB73" i="73"/>
  <c r="AA73" i="73"/>
  <c r="Z73" i="73"/>
  <c r="Y73" i="73"/>
  <c r="AQ72" i="73"/>
  <c r="AP72" i="73"/>
  <c r="AO72" i="73"/>
  <c r="AN72" i="73"/>
  <c r="AM72" i="73"/>
  <c r="AL72" i="73"/>
  <c r="AK72" i="73"/>
  <c r="AI72" i="73"/>
  <c r="AG72" i="73"/>
  <c r="AH72" i="73" s="1"/>
  <c r="AF72" i="73"/>
  <c r="AD72" i="73"/>
  <c r="AE72" i="73" s="1"/>
  <c r="AC72" i="73"/>
  <c r="AB72" i="73"/>
  <c r="AA72" i="73"/>
  <c r="Z72" i="73"/>
  <c r="Y72" i="73"/>
  <c r="AQ71" i="73"/>
  <c r="AP71" i="73"/>
  <c r="AO71" i="73"/>
  <c r="AN71" i="73"/>
  <c r="AM71" i="73"/>
  <c r="AL71" i="73"/>
  <c r="AK71" i="73"/>
  <c r="AI71" i="73"/>
  <c r="AG71" i="73"/>
  <c r="AF71" i="73"/>
  <c r="AD71" i="73"/>
  <c r="AC71" i="73"/>
  <c r="AB71" i="73"/>
  <c r="AA71" i="73"/>
  <c r="Z71" i="73"/>
  <c r="Y71" i="73"/>
  <c r="AQ70" i="73"/>
  <c r="AP70" i="73"/>
  <c r="AO70" i="73"/>
  <c r="AN70" i="73"/>
  <c r="AM70" i="73"/>
  <c r="AL70" i="73"/>
  <c r="AK70" i="73"/>
  <c r="AI70" i="73"/>
  <c r="AG70" i="73"/>
  <c r="AF70" i="73"/>
  <c r="AD70" i="73"/>
  <c r="AC70" i="73"/>
  <c r="AB70" i="73"/>
  <c r="AA70" i="73"/>
  <c r="Z70" i="73"/>
  <c r="Y70" i="73"/>
  <c r="AQ69" i="73"/>
  <c r="AP69" i="73"/>
  <c r="AO69" i="73"/>
  <c r="AN69" i="73"/>
  <c r="AM69" i="73"/>
  <c r="AL69" i="73"/>
  <c r="AK69" i="73"/>
  <c r="AI69" i="73"/>
  <c r="AG69" i="73"/>
  <c r="AF69" i="73"/>
  <c r="AD69" i="73"/>
  <c r="AC69" i="73"/>
  <c r="AB69" i="73"/>
  <c r="AA69" i="73"/>
  <c r="Z69" i="73"/>
  <c r="Y69" i="73"/>
  <c r="AQ68" i="73"/>
  <c r="AP68" i="73"/>
  <c r="AO68" i="73"/>
  <c r="AN68" i="73"/>
  <c r="AM68" i="73"/>
  <c r="AL68" i="73"/>
  <c r="AK68" i="73"/>
  <c r="AI68" i="73"/>
  <c r="AG68" i="73"/>
  <c r="AF68" i="73"/>
  <c r="AD68" i="73"/>
  <c r="AC68" i="73"/>
  <c r="AB68" i="73"/>
  <c r="AA68" i="73"/>
  <c r="Z68" i="73"/>
  <c r="Y68" i="73"/>
  <c r="AQ67" i="73"/>
  <c r="AP67" i="73"/>
  <c r="AO67" i="73"/>
  <c r="AN67" i="73"/>
  <c r="AM67" i="73"/>
  <c r="AL67" i="73"/>
  <c r="AK67" i="73"/>
  <c r="AI67" i="73"/>
  <c r="AG67" i="73"/>
  <c r="AF67" i="73"/>
  <c r="AD67" i="73"/>
  <c r="AC67" i="73"/>
  <c r="AB67" i="73"/>
  <c r="AA67" i="73"/>
  <c r="Z67" i="73"/>
  <c r="Y67" i="73"/>
  <c r="AQ66" i="73"/>
  <c r="AP66" i="73"/>
  <c r="AO66" i="73"/>
  <c r="AN66" i="73"/>
  <c r="AM66" i="73"/>
  <c r="AL66" i="73"/>
  <c r="AK66" i="73"/>
  <c r="AI66" i="73"/>
  <c r="AG66" i="73"/>
  <c r="AF66" i="73"/>
  <c r="AD66" i="73"/>
  <c r="AC66" i="73"/>
  <c r="AB66" i="73"/>
  <c r="AA66" i="73"/>
  <c r="Z66" i="73"/>
  <c r="Y66" i="73"/>
  <c r="AQ65" i="73"/>
  <c r="AP65" i="73"/>
  <c r="AO65" i="73"/>
  <c r="AN65" i="73"/>
  <c r="AM65" i="73"/>
  <c r="AL65" i="73"/>
  <c r="AK65" i="73"/>
  <c r="AI65" i="73"/>
  <c r="AG65" i="73"/>
  <c r="AF65" i="73"/>
  <c r="AD65" i="73"/>
  <c r="AC65" i="73"/>
  <c r="AB65" i="73"/>
  <c r="AA65" i="73"/>
  <c r="Z65" i="73"/>
  <c r="Y65" i="73"/>
  <c r="AQ64" i="73"/>
  <c r="AP64" i="73"/>
  <c r="AO64" i="73"/>
  <c r="AN64" i="73"/>
  <c r="AM64" i="73"/>
  <c r="AL64" i="73"/>
  <c r="AK64" i="73"/>
  <c r="AI64" i="73"/>
  <c r="AG64" i="73"/>
  <c r="AF64" i="73"/>
  <c r="AD64" i="73"/>
  <c r="AC64" i="73"/>
  <c r="AB64" i="73"/>
  <c r="AA64" i="73"/>
  <c r="Z64" i="73"/>
  <c r="Y64" i="73"/>
  <c r="AQ63" i="73"/>
  <c r="AP63" i="73"/>
  <c r="AO63" i="73"/>
  <c r="AN63" i="73"/>
  <c r="AM63" i="73"/>
  <c r="AL63" i="73"/>
  <c r="AK63" i="73"/>
  <c r="AI63" i="73"/>
  <c r="AG63" i="73"/>
  <c r="AF63" i="73"/>
  <c r="AD63" i="73"/>
  <c r="AC63" i="73"/>
  <c r="AB63" i="73"/>
  <c r="AA63" i="73"/>
  <c r="Z63" i="73"/>
  <c r="Y63" i="73"/>
  <c r="AQ62" i="73"/>
  <c r="AP62" i="73"/>
  <c r="AO62" i="73"/>
  <c r="AN62" i="73"/>
  <c r="AM62" i="73"/>
  <c r="AL62" i="73"/>
  <c r="AK62" i="73"/>
  <c r="AI62" i="73"/>
  <c r="AG62" i="73"/>
  <c r="AF62" i="73"/>
  <c r="AD62" i="73"/>
  <c r="AC62" i="73"/>
  <c r="AB62" i="73"/>
  <c r="AA62" i="73"/>
  <c r="Z62" i="73"/>
  <c r="Y62" i="73"/>
  <c r="AQ61" i="73"/>
  <c r="AP61" i="73"/>
  <c r="AO61" i="73"/>
  <c r="AN61" i="73"/>
  <c r="AM61" i="73"/>
  <c r="AL61" i="73"/>
  <c r="AK61" i="73"/>
  <c r="AI61" i="73"/>
  <c r="AG61" i="73"/>
  <c r="AF61" i="73"/>
  <c r="AD61" i="73"/>
  <c r="AC61" i="73"/>
  <c r="AB61" i="73"/>
  <c r="AA61" i="73"/>
  <c r="Z61" i="73"/>
  <c r="Y61" i="73"/>
  <c r="AQ60" i="73"/>
  <c r="AP60" i="73"/>
  <c r="AO60" i="73"/>
  <c r="AN60" i="73"/>
  <c r="AM60" i="73"/>
  <c r="AL60" i="73"/>
  <c r="AK60" i="73"/>
  <c r="AI60" i="73"/>
  <c r="AG60" i="73"/>
  <c r="AF60" i="73"/>
  <c r="AD60" i="73"/>
  <c r="AC60" i="73"/>
  <c r="AB60" i="73"/>
  <c r="AA60" i="73"/>
  <c r="Z60" i="73"/>
  <c r="Y60" i="73"/>
  <c r="AQ59" i="73"/>
  <c r="AP59" i="73"/>
  <c r="AO59" i="73"/>
  <c r="AN59" i="73"/>
  <c r="AM59" i="73"/>
  <c r="AL59" i="73"/>
  <c r="AK59" i="73"/>
  <c r="AI59" i="73"/>
  <c r="AG59" i="73"/>
  <c r="AF59" i="73"/>
  <c r="AD59" i="73"/>
  <c r="AC59" i="73"/>
  <c r="AB59" i="73"/>
  <c r="AA59" i="73"/>
  <c r="Z59" i="73"/>
  <c r="Y59" i="73"/>
  <c r="AQ58" i="73"/>
  <c r="AP58" i="73"/>
  <c r="AO58" i="73"/>
  <c r="AN58" i="73"/>
  <c r="AM58" i="73"/>
  <c r="AL58" i="73"/>
  <c r="AK58" i="73"/>
  <c r="AI58" i="73"/>
  <c r="AG58" i="73"/>
  <c r="AF58" i="73"/>
  <c r="AD58" i="73"/>
  <c r="AC58" i="73"/>
  <c r="AB58" i="73"/>
  <c r="AA58" i="73"/>
  <c r="Z58" i="73"/>
  <c r="Y58" i="73"/>
  <c r="AQ57" i="73"/>
  <c r="AP57" i="73"/>
  <c r="AO57" i="73"/>
  <c r="AN57" i="73"/>
  <c r="AM57" i="73"/>
  <c r="AL57" i="73"/>
  <c r="AK57" i="73"/>
  <c r="AI57" i="73"/>
  <c r="AG57" i="73"/>
  <c r="AF57" i="73"/>
  <c r="AD57" i="73"/>
  <c r="AC57" i="73"/>
  <c r="AB57" i="73"/>
  <c r="AA57" i="73"/>
  <c r="Z57" i="73"/>
  <c r="Y57" i="73"/>
  <c r="AQ56" i="73"/>
  <c r="AP56" i="73"/>
  <c r="AO56" i="73"/>
  <c r="AN56" i="73"/>
  <c r="AM56" i="73"/>
  <c r="AL56" i="73"/>
  <c r="AK56" i="73"/>
  <c r="AI56" i="73"/>
  <c r="AG56" i="73"/>
  <c r="AH56" i="73" s="1"/>
  <c r="AF56" i="73"/>
  <c r="AD56" i="73"/>
  <c r="AE56" i="73" s="1"/>
  <c r="AC56" i="73"/>
  <c r="AB56" i="73"/>
  <c r="AA56" i="73"/>
  <c r="Z56" i="73"/>
  <c r="Y56" i="73"/>
  <c r="AQ55" i="73"/>
  <c r="AP55" i="73"/>
  <c r="AO55" i="73"/>
  <c r="AN55" i="73"/>
  <c r="AM55" i="73"/>
  <c r="AL55" i="73"/>
  <c r="AK55" i="73"/>
  <c r="AI55" i="73"/>
  <c r="AG55" i="73"/>
  <c r="AF55" i="73"/>
  <c r="AD55" i="73"/>
  <c r="AC55" i="73"/>
  <c r="AB55" i="73"/>
  <c r="AA55" i="73"/>
  <c r="Z55" i="73"/>
  <c r="Y55" i="73"/>
  <c r="AQ54" i="73"/>
  <c r="AP54" i="73"/>
  <c r="AO54" i="73"/>
  <c r="AN54" i="73"/>
  <c r="AM54" i="73"/>
  <c r="AL54" i="73"/>
  <c r="AK54" i="73"/>
  <c r="AI54" i="73"/>
  <c r="AG54" i="73"/>
  <c r="AF54" i="73"/>
  <c r="AD54" i="73"/>
  <c r="AC54" i="73"/>
  <c r="AB54" i="73"/>
  <c r="AA54" i="73"/>
  <c r="Z54" i="73"/>
  <c r="Y54" i="73"/>
  <c r="AQ53" i="73"/>
  <c r="AP53" i="73"/>
  <c r="AO53" i="73"/>
  <c r="AN53" i="73"/>
  <c r="AM53" i="73"/>
  <c r="AL53" i="73"/>
  <c r="AK53" i="73"/>
  <c r="AI53" i="73"/>
  <c r="AG53" i="73"/>
  <c r="AH53" i="73" s="1"/>
  <c r="AF53" i="73"/>
  <c r="AD53" i="73"/>
  <c r="AC53" i="73"/>
  <c r="AB53" i="73"/>
  <c r="AA53" i="73"/>
  <c r="Z53" i="73"/>
  <c r="Y53" i="73"/>
  <c r="AQ52" i="73"/>
  <c r="AP52" i="73"/>
  <c r="AO52" i="73"/>
  <c r="AN52" i="73"/>
  <c r="AM52" i="73"/>
  <c r="AL52" i="73"/>
  <c r="AK52" i="73"/>
  <c r="AI52" i="73"/>
  <c r="AG52" i="73"/>
  <c r="AF52" i="73"/>
  <c r="AD52" i="73"/>
  <c r="AE52" i="73" s="1"/>
  <c r="AC52" i="73"/>
  <c r="AB52" i="73"/>
  <c r="AA52" i="73"/>
  <c r="Z52" i="73"/>
  <c r="Y52" i="73"/>
  <c r="AQ51" i="73"/>
  <c r="AP51" i="73"/>
  <c r="AO51" i="73"/>
  <c r="AN51" i="73"/>
  <c r="AM51" i="73"/>
  <c r="AL51" i="73"/>
  <c r="AK51" i="73"/>
  <c r="AI51" i="73"/>
  <c r="AG51" i="73"/>
  <c r="AH51" i="73" s="1"/>
  <c r="AF51" i="73"/>
  <c r="AD51" i="73"/>
  <c r="AC51" i="73"/>
  <c r="AB51" i="73"/>
  <c r="AA51" i="73"/>
  <c r="Z51" i="73"/>
  <c r="Y51" i="73"/>
  <c r="AQ50" i="73"/>
  <c r="AP50" i="73"/>
  <c r="AO50" i="73"/>
  <c r="AN50" i="73"/>
  <c r="AM50" i="73"/>
  <c r="AL50" i="73"/>
  <c r="AK50" i="73"/>
  <c r="AI50" i="73"/>
  <c r="AG50" i="73"/>
  <c r="AH50" i="73" s="1"/>
  <c r="AF50" i="73"/>
  <c r="AD50" i="73"/>
  <c r="AC50" i="73"/>
  <c r="AB50" i="73"/>
  <c r="AA50" i="73"/>
  <c r="Z50" i="73"/>
  <c r="Y50" i="73"/>
  <c r="AQ49" i="73"/>
  <c r="AP49" i="73"/>
  <c r="AO49" i="73"/>
  <c r="AN49" i="73"/>
  <c r="AM49" i="73"/>
  <c r="AL49" i="73"/>
  <c r="AK49" i="73"/>
  <c r="AI49" i="73"/>
  <c r="AG49" i="73"/>
  <c r="AF49" i="73"/>
  <c r="AD49" i="73"/>
  <c r="AE49" i="73" s="1"/>
  <c r="AC49" i="73"/>
  <c r="AB49" i="73"/>
  <c r="AA49" i="73"/>
  <c r="Z49" i="73"/>
  <c r="Y49" i="73"/>
  <c r="AQ48" i="73"/>
  <c r="AP48" i="73"/>
  <c r="AO48" i="73"/>
  <c r="AN48" i="73"/>
  <c r="AM48" i="73"/>
  <c r="AL48" i="73"/>
  <c r="AK48" i="73"/>
  <c r="AI48" i="73"/>
  <c r="AG48" i="73"/>
  <c r="AF48" i="73"/>
  <c r="AD48" i="73"/>
  <c r="AE48" i="73" s="1"/>
  <c r="AC48" i="73"/>
  <c r="AB48" i="73"/>
  <c r="AA48" i="73"/>
  <c r="Z48" i="73"/>
  <c r="Y48" i="73"/>
  <c r="AQ47" i="73"/>
  <c r="AP47" i="73"/>
  <c r="AO47" i="73"/>
  <c r="AN47" i="73"/>
  <c r="AM47" i="73"/>
  <c r="AL47" i="73"/>
  <c r="AK47" i="73"/>
  <c r="AI47" i="73"/>
  <c r="AG47" i="73"/>
  <c r="AF47" i="73"/>
  <c r="AD47" i="73"/>
  <c r="AC47" i="73"/>
  <c r="AB47" i="73"/>
  <c r="AA47" i="73"/>
  <c r="Z47" i="73"/>
  <c r="Y47" i="73"/>
  <c r="AQ46" i="73"/>
  <c r="AP46" i="73"/>
  <c r="AO46" i="73"/>
  <c r="AN46" i="73"/>
  <c r="AM46" i="73"/>
  <c r="AL46" i="73"/>
  <c r="AK46" i="73"/>
  <c r="AI46" i="73"/>
  <c r="AG46" i="73"/>
  <c r="AF46" i="73"/>
  <c r="AD46" i="73"/>
  <c r="AC46" i="73"/>
  <c r="AB46" i="73"/>
  <c r="AA46" i="73"/>
  <c r="Z46" i="73"/>
  <c r="Y46" i="73"/>
  <c r="AQ45" i="73"/>
  <c r="AP45" i="73"/>
  <c r="AO45" i="73"/>
  <c r="AN45" i="73"/>
  <c r="AM45" i="73"/>
  <c r="AL45" i="73"/>
  <c r="AK45" i="73"/>
  <c r="AI45" i="73"/>
  <c r="AG45" i="73"/>
  <c r="AF45" i="73"/>
  <c r="AD45" i="73"/>
  <c r="AC45" i="73"/>
  <c r="AB45" i="73"/>
  <c r="AA45" i="73"/>
  <c r="Z45" i="73"/>
  <c r="Y45" i="73"/>
  <c r="AQ44" i="73"/>
  <c r="AP44" i="73"/>
  <c r="AO44" i="73"/>
  <c r="AN44" i="73"/>
  <c r="AM44" i="73"/>
  <c r="AL44" i="73"/>
  <c r="AK44" i="73"/>
  <c r="AI44" i="73"/>
  <c r="AG44" i="73"/>
  <c r="AF44" i="73"/>
  <c r="AD44" i="73"/>
  <c r="AC44" i="73"/>
  <c r="AB44" i="73"/>
  <c r="AA44" i="73"/>
  <c r="Z44" i="73"/>
  <c r="Y44" i="73"/>
  <c r="AQ43" i="73"/>
  <c r="AP43" i="73"/>
  <c r="AO43" i="73"/>
  <c r="AN43" i="73"/>
  <c r="AM43" i="73"/>
  <c r="AL43" i="73"/>
  <c r="AK43" i="73"/>
  <c r="AI43" i="73"/>
  <c r="AG43" i="73"/>
  <c r="AF43" i="73"/>
  <c r="AD43" i="73"/>
  <c r="AC43" i="73"/>
  <c r="AB43" i="73"/>
  <c r="AA43" i="73"/>
  <c r="Z43" i="73"/>
  <c r="Y43" i="73"/>
  <c r="AQ42" i="73"/>
  <c r="AP42" i="73"/>
  <c r="AO42" i="73"/>
  <c r="AN42" i="73"/>
  <c r="AM42" i="73"/>
  <c r="AL42" i="73"/>
  <c r="AK42" i="73"/>
  <c r="AI42" i="73"/>
  <c r="AG42" i="73"/>
  <c r="AF42" i="73"/>
  <c r="AD42" i="73"/>
  <c r="AC42" i="73"/>
  <c r="AB42" i="73"/>
  <c r="AA42" i="73"/>
  <c r="Z42" i="73"/>
  <c r="Y42" i="73"/>
  <c r="AQ41" i="73"/>
  <c r="AP41" i="73"/>
  <c r="AO41" i="73"/>
  <c r="AN41" i="73"/>
  <c r="AM41" i="73"/>
  <c r="AL41" i="73"/>
  <c r="AK41" i="73"/>
  <c r="AI41" i="73"/>
  <c r="AG41" i="73"/>
  <c r="AF41" i="73"/>
  <c r="AD41" i="73"/>
  <c r="AC41" i="73"/>
  <c r="AB41" i="73"/>
  <c r="AA41" i="73"/>
  <c r="Z41" i="73"/>
  <c r="Y41" i="73"/>
  <c r="AQ40" i="73"/>
  <c r="AP40" i="73"/>
  <c r="AO40" i="73"/>
  <c r="AN40" i="73"/>
  <c r="AM40" i="73"/>
  <c r="AL40" i="73"/>
  <c r="AK40" i="73"/>
  <c r="AI40" i="73"/>
  <c r="AG40" i="73"/>
  <c r="AF40" i="73"/>
  <c r="AD40" i="73"/>
  <c r="AC40" i="73"/>
  <c r="AB40" i="73"/>
  <c r="AA40" i="73"/>
  <c r="Z40" i="73"/>
  <c r="Y40" i="73"/>
  <c r="AQ39" i="73"/>
  <c r="AP39" i="73"/>
  <c r="AO39" i="73"/>
  <c r="AN39" i="73"/>
  <c r="AM39" i="73"/>
  <c r="AL39" i="73"/>
  <c r="AK39" i="73"/>
  <c r="AI39" i="73"/>
  <c r="AG39" i="73"/>
  <c r="AF39" i="73"/>
  <c r="AD39" i="73"/>
  <c r="AC39" i="73"/>
  <c r="AB39" i="73"/>
  <c r="AA39" i="73"/>
  <c r="Z39" i="73"/>
  <c r="Y39" i="73"/>
  <c r="AQ38" i="73"/>
  <c r="AP38" i="73"/>
  <c r="AO38" i="73"/>
  <c r="AN38" i="73"/>
  <c r="AM38" i="73"/>
  <c r="AL38" i="73"/>
  <c r="AK38" i="73"/>
  <c r="AI38" i="73"/>
  <c r="AG38" i="73"/>
  <c r="AF38" i="73"/>
  <c r="AD38" i="73"/>
  <c r="AC38" i="73"/>
  <c r="AB38" i="73"/>
  <c r="AA38" i="73"/>
  <c r="Z38" i="73"/>
  <c r="Y38" i="73"/>
  <c r="AQ37" i="73"/>
  <c r="AP37" i="73"/>
  <c r="AO37" i="73"/>
  <c r="AN37" i="73"/>
  <c r="AM37" i="73"/>
  <c r="AL37" i="73"/>
  <c r="AK37" i="73"/>
  <c r="AI37" i="73"/>
  <c r="AG37" i="73"/>
  <c r="AF37" i="73"/>
  <c r="AD37" i="73"/>
  <c r="AC37" i="73"/>
  <c r="AB37" i="73"/>
  <c r="AA37" i="73"/>
  <c r="Z37" i="73"/>
  <c r="Y37" i="73"/>
  <c r="AQ36" i="73"/>
  <c r="AP36" i="73"/>
  <c r="AO36" i="73"/>
  <c r="AN36" i="73"/>
  <c r="AM36" i="73"/>
  <c r="AL36" i="73"/>
  <c r="AK36" i="73"/>
  <c r="AI36" i="73"/>
  <c r="AG36" i="73"/>
  <c r="AF36" i="73"/>
  <c r="AD36" i="73"/>
  <c r="AC36" i="73"/>
  <c r="AB36" i="73"/>
  <c r="AA36" i="73"/>
  <c r="Z36" i="73"/>
  <c r="Y36" i="73"/>
  <c r="AQ35" i="73"/>
  <c r="AP35" i="73"/>
  <c r="AO35" i="73"/>
  <c r="AN35" i="73"/>
  <c r="AM35" i="73"/>
  <c r="AL35" i="73"/>
  <c r="AK35" i="73"/>
  <c r="AI35" i="73"/>
  <c r="AG35" i="73"/>
  <c r="AF35" i="73"/>
  <c r="AD35" i="73"/>
  <c r="AC35" i="73"/>
  <c r="AB35" i="73"/>
  <c r="AA35" i="73"/>
  <c r="Z35" i="73"/>
  <c r="Y35" i="73"/>
  <c r="AQ34" i="73"/>
  <c r="AP34" i="73"/>
  <c r="AO34" i="73"/>
  <c r="AN34" i="73"/>
  <c r="AM34" i="73"/>
  <c r="AL34" i="73"/>
  <c r="AK34" i="73"/>
  <c r="AI34" i="73"/>
  <c r="AG34" i="73"/>
  <c r="AF34" i="73"/>
  <c r="AD34" i="73"/>
  <c r="AC34" i="73"/>
  <c r="AB34" i="73"/>
  <c r="AA34" i="73"/>
  <c r="Z34" i="73"/>
  <c r="Y34" i="73"/>
  <c r="AQ33" i="73"/>
  <c r="AP33" i="73"/>
  <c r="AO33" i="73"/>
  <c r="AN33" i="73"/>
  <c r="AM33" i="73"/>
  <c r="AL33" i="73"/>
  <c r="AK33" i="73"/>
  <c r="AI33" i="73"/>
  <c r="AG33" i="73"/>
  <c r="AF33" i="73"/>
  <c r="AD33" i="73"/>
  <c r="AE33" i="73" s="1"/>
  <c r="AC33" i="73"/>
  <c r="AB33" i="73"/>
  <c r="AA33" i="73"/>
  <c r="Z33" i="73"/>
  <c r="Y33" i="73"/>
  <c r="AQ32" i="73"/>
  <c r="AP32" i="73"/>
  <c r="AO32" i="73"/>
  <c r="AN32" i="73"/>
  <c r="AM32" i="73"/>
  <c r="AL32" i="73"/>
  <c r="AK32" i="73"/>
  <c r="AI32" i="73"/>
  <c r="AG32" i="73"/>
  <c r="AF32" i="73"/>
  <c r="AD32" i="73"/>
  <c r="AE32" i="73" s="1"/>
  <c r="AC32" i="73"/>
  <c r="AB32" i="73"/>
  <c r="AA32" i="73"/>
  <c r="Z32" i="73"/>
  <c r="Y32" i="73"/>
  <c r="AQ31" i="73"/>
  <c r="AP31" i="73"/>
  <c r="AO31" i="73"/>
  <c r="AN31" i="73"/>
  <c r="AM31" i="73"/>
  <c r="AL31" i="73"/>
  <c r="AK31" i="73"/>
  <c r="AI31" i="73"/>
  <c r="AG31" i="73"/>
  <c r="AH31" i="73" s="1"/>
  <c r="AF31" i="73"/>
  <c r="AD31" i="73"/>
  <c r="AC31" i="73"/>
  <c r="AB31" i="73"/>
  <c r="AA31" i="73"/>
  <c r="Z31" i="73"/>
  <c r="Y31" i="73"/>
  <c r="AQ30" i="73"/>
  <c r="AP30" i="73"/>
  <c r="AO30" i="73"/>
  <c r="AN30" i="73"/>
  <c r="AM30" i="73"/>
  <c r="AL30" i="73"/>
  <c r="AK30" i="73"/>
  <c r="AI30" i="73"/>
  <c r="AG30" i="73"/>
  <c r="AH30" i="73" s="1"/>
  <c r="AF30" i="73"/>
  <c r="AD30" i="73"/>
  <c r="AC30" i="73"/>
  <c r="AB30" i="73"/>
  <c r="AA30" i="73"/>
  <c r="Z30" i="73"/>
  <c r="Y30" i="73"/>
  <c r="AQ29" i="73"/>
  <c r="AP29" i="73"/>
  <c r="AO29" i="73"/>
  <c r="AN29" i="73"/>
  <c r="AM29" i="73"/>
  <c r="AL29" i="73"/>
  <c r="AK29" i="73"/>
  <c r="AI29" i="73"/>
  <c r="AG29" i="73"/>
  <c r="AH29" i="73" s="1"/>
  <c r="AF29" i="73"/>
  <c r="AD29" i="73"/>
  <c r="AC29" i="73"/>
  <c r="AB29" i="73"/>
  <c r="AA29" i="73"/>
  <c r="Z29" i="73"/>
  <c r="Y29" i="73"/>
  <c r="AQ28" i="73"/>
  <c r="AP28" i="73"/>
  <c r="AO28" i="73"/>
  <c r="AN28" i="73"/>
  <c r="AM28" i="73"/>
  <c r="AL28" i="73"/>
  <c r="AK28" i="73"/>
  <c r="AI28" i="73"/>
  <c r="AG28" i="73"/>
  <c r="AH28" i="73" s="1"/>
  <c r="AF28" i="73"/>
  <c r="AD28" i="73"/>
  <c r="AE28" i="73" s="1"/>
  <c r="AC28" i="73"/>
  <c r="AB28" i="73"/>
  <c r="AA28" i="73"/>
  <c r="Z28" i="73"/>
  <c r="Y28" i="73"/>
  <c r="AQ27" i="73"/>
  <c r="AP27" i="73"/>
  <c r="AO27" i="73"/>
  <c r="AN27" i="73"/>
  <c r="AM27" i="73"/>
  <c r="AL27" i="73"/>
  <c r="AK27" i="73"/>
  <c r="AI27" i="73"/>
  <c r="AG27" i="73"/>
  <c r="AH27" i="73" s="1"/>
  <c r="AF27" i="73"/>
  <c r="AD27" i="73"/>
  <c r="AC27" i="73"/>
  <c r="AB27" i="73"/>
  <c r="AA27" i="73"/>
  <c r="Z27" i="73"/>
  <c r="Y27" i="73"/>
  <c r="AQ25" i="73"/>
  <c r="AP25" i="73"/>
  <c r="AO25" i="73"/>
  <c r="AN25" i="73"/>
  <c r="AM25" i="73"/>
  <c r="AL25" i="73"/>
  <c r="AK25" i="73"/>
  <c r="AI25" i="73"/>
  <c r="AG25" i="73"/>
  <c r="AH25" i="73" s="1"/>
  <c r="AF25" i="73"/>
  <c r="AD25" i="73"/>
  <c r="AC25" i="73"/>
  <c r="AB25" i="73"/>
  <c r="AA25" i="73"/>
  <c r="Z25" i="73"/>
  <c r="Y25" i="73"/>
  <c r="AQ24" i="73"/>
  <c r="AP24" i="73"/>
  <c r="AO24" i="73"/>
  <c r="AN24" i="73"/>
  <c r="AM24" i="73"/>
  <c r="AL24" i="73"/>
  <c r="AK24" i="73"/>
  <c r="AI24" i="73"/>
  <c r="AG24" i="73"/>
  <c r="AH24" i="73" s="1"/>
  <c r="AF24" i="73"/>
  <c r="AD24" i="73"/>
  <c r="AC24" i="73"/>
  <c r="AB24" i="73"/>
  <c r="AA24" i="73"/>
  <c r="Z24" i="73"/>
  <c r="Y24" i="73"/>
  <c r="AQ23" i="73"/>
  <c r="AP23" i="73"/>
  <c r="AO23" i="73"/>
  <c r="AN23" i="73"/>
  <c r="AM23" i="73"/>
  <c r="AL23" i="73"/>
  <c r="AK23" i="73"/>
  <c r="AI23" i="73"/>
  <c r="AG23" i="73"/>
  <c r="AF23" i="73"/>
  <c r="AD23" i="73"/>
  <c r="AE23" i="73" s="1"/>
  <c r="AC23" i="73"/>
  <c r="AB23" i="73"/>
  <c r="AA23" i="73"/>
  <c r="Z23" i="73"/>
  <c r="Y23" i="73"/>
  <c r="AQ22" i="73"/>
  <c r="AP22" i="73"/>
  <c r="AO22" i="73"/>
  <c r="AN22" i="73"/>
  <c r="AM22" i="73"/>
  <c r="AL22" i="73"/>
  <c r="AK22" i="73"/>
  <c r="AI22" i="73"/>
  <c r="AG22" i="73"/>
  <c r="AH22" i="73" s="1"/>
  <c r="AF22" i="73"/>
  <c r="AD22" i="73"/>
  <c r="AC22" i="73"/>
  <c r="AB22" i="73"/>
  <c r="AA22" i="73"/>
  <c r="Z22" i="73"/>
  <c r="Y22" i="73"/>
  <c r="AQ21" i="73"/>
  <c r="AP21" i="73"/>
  <c r="AO21" i="73"/>
  <c r="AN21" i="73"/>
  <c r="AM21" i="73"/>
  <c r="AL21" i="73"/>
  <c r="AK21" i="73"/>
  <c r="AI21" i="73"/>
  <c r="AG21" i="73"/>
  <c r="AH21" i="73" s="1"/>
  <c r="AF21" i="73"/>
  <c r="AD21" i="73"/>
  <c r="AE21" i="73" s="1"/>
  <c r="AC21" i="73"/>
  <c r="AB21" i="73"/>
  <c r="AA21" i="73"/>
  <c r="Z21" i="73"/>
  <c r="Y21" i="73"/>
  <c r="AQ20" i="73"/>
  <c r="AP20" i="73"/>
  <c r="AO20" i="73"/>
  <c r="AN20" i="73"/>
  <c r="AM20" i="73"/>
  <c r="AL20" i="73"/>
  <c r="AK20" i="73"/>
  <c r="AI20" i="73"/>
  <c r="AG20" i="73"/>
  <c r="AH20" i="73" s="1"/>
  <c r="AF20" i="73"/>
  <c r="AD20" i="73"/>
  <c r="AC20" i="73"/>
  <c r="AB20" i="73"/>
  <c r="AA20" i="73"/>
  <c r="Z20" i="73"/>
  <c r="Y20" i="73"/>
  <c r="AQ19" i="73"/>
  <c r="AP19" i="73"/>
  <c r="AO19" i="73"/>
  <c r="AN19" i="73"/>
  <c r="AM19" i="73"/>
  <c r="AL19" i="73"/>
  <c r="AK19" i="73"/>
  <c r="AI19" i="73"/>
  <c r="AG19" i="73"/>
  <c r="AF19" i="73"/>
  <c r="AD19" i="73"/>
  <c r="AE19" i="73" s="1"/>
  <c r="AC19" i="73"/>
  <c r="AB19" i="73"/>
  <c r="AA19" i="73"/>
  <c r="Z19" i="73"/>
  <c r="Y19" i="73"/>
  <c r="AQ18" i="73"/>
  <c r="AP18" i="73"/>
  <c r="AO18" i="73"/>
  <c r="AN18" i="73"/>
  <c r="AM18" i="73"/>
  <c r="AL18" i="73"/>
  <c r="AK18" i="73"/>
  <c r="AI18" i="73"/>
  <c r="AG18" i="73"/>
  <c r="AH18" i="73" s="1"/>
  <c r="AF18" i="73"/>
  <c r="AD18" i="73"/>
  <c r="AE18" i="73" s="1"/>
  <c r="AC18" i="73"/>
  <c r="AB18" i="73"/>
  <c r="AA18" i="73"/>
  <c r="Z18" i="73"/>
  <c r="Y18" i="73"/>
  <c r="AQ17" i="73"/>
  <c r="AP17" i="73"/>
  <c r="AO17" i="73"/>
  <c r="AN17" i="73"/>
  <c r="AM17" i="73"/>
  <c r="AL17" i="73"/>
  <c r="AK17" i="73"/>
  <c r="AI17" i="73"/>
  <c r="AG17" i="73"/>
  <c r="AH17" i="73" s="1"/>
  <c r="AF17" i="73"/>
  <c r="AD17" i="73"/>
  <c r="AE17" i="73" s="1"/>
  <c r="AC17" i="73"/>
  <c r="AB17" i="73"/>
  <c r="AA17" i="73"/>
  <c r="Z17" i="73"/>
  <c r="Y17" i="73"/>
  <c r="AQ16" i="73"/>
  <c r="AP16" i="73"/>
  <c r="AO16" i="73"/>
  <c r="AN16" i="73"/>
  <c r="AM16" i="73"/>
  <c r="AL16" i="73"/>
  <c r="AK16" i="73"/>
  <c r="AI16" i="73"/>
  <c r="AG16" i="73"/>
  <c r="AF16" i="73"/>
  <c r="AD16" i="73"/>
  <c r="AC16" i="73"/>
  <c r="AB16" i="73"/>
  <c r="AA16" i="73"/>
  <c r="Z16" i="73"/>
  <c r="Y16" i="73"/>
  <c r="AQ15" i="73"/>
  <c r="AP15" i="73"/>
  <c r="AO15" i="73"/>
  <c r="AN15" i="73"/>
  <c r="AM15" i="73"/>
  <c r="AL15" i="73"/>
  <c r="AK15" i="73"/>
  <c r="AI15" i="73"/>
  <c r="AG15" i="73"/>
  <c r="AF15" i="73"/>
  <c r="AD15" i="73"/>
  <c r="AE15" i="73" s="1"/>
  <c r="AC15" i="73"/>
  <c r="AB15" i="73"/>
  <c r="AA15" i="73"/>
  <c r="Z15" i="73"/>
  <c r="Y15" i="73"/>
  <c r="AQ14" i="73"/>
  <c r="AP14" i="73"/>
  <c r="AO14" i="73"/>
  <c r="AN14" i="73"/>
  <c r="AM14" i="73"/>
  <c r="AL14" i="73"/>
  <c r="AK14" i="73"/>
  <c r="AI14" i="73"/>
  <c r="AG14" i="73"/>
  <c r="AH14" i="73" s="1"/>
  <c r="AF14" i="73"/>
  <c r="AD14" i="73"/>
  <c r="AE14" i="73" s="1"/>
  <c r="AC14" i="73"/>
  <c r="AB14" i="73"/>
  <c r="AA14" i="73"/>
  <c r="Z14" i="73"/>
  <c r="Y14" i="73"/>
  <c r="AQ13" i="73"/>
  <c r="AP13" i="73"/>
  <c r="AO13" i="73"/>
  <c r="AN13" i="73"/>
  <c r="AM13" i="73"/>
  <c r="AL13" i="73"/>
  <c r="AK13" i="73"/>
  <c r="AI13" i="73"/>
  <c r="AG13" i="73"/>
  <c r="AH13" i="73" s="1"/>
  <c r="AF13" i="73"/>
  <c r="AD13" i="73"/>
  <c r="AE13" i="73" s="1"/>
  <c r="AC13" i="73"/>
  <c r="AB13" i="73"/>
  <c r="AA13" i="73"/>
  <c r="Z13" i="73"/>
  <c r="Y13" i="73"/>
  <c r="AQ12" i="73"/>
  <c r="AP12" i="73"/>
  <c r="AO12" i="73"/>
  <c r="AN12" i="73"/>
  <c r="AM12" i="73"/>
  <c r="AL12" i="73"/>
  <c r="AK12" i="73"/>
  <c r="AI12" i="73"/>
  <c r="AG12" i="73"/>
  <c r="AH12" i="73" s="1"/>
  <c r="AF12" i="73"/>
  <c r="AD12" i="73"/>
  <c r="AE12" i="73" s="1"/>
  <c r="AC12" i="73"/>
  <c r="AB12" i="73"/>
  <c r="AA12" i="73"/>
  <c r="Z12" i="73"/>
  <c r="Y12" i="73"/>
  <c r="AQ11" i="73"/>
  <c r="AP11" i="73"/>
  <c r="AO11" i="73"/>
  <c r="AN11" i="73"/>
  <c r="AM11" i="73"/>
  <c r="AL11" i="73"/>
  <c r="AK11" i="73"/>
  <c r="AI11" i="73"/>
  <c r="AG11" i="73"/>
  <c r="AH11" i="73" s="1"/>
  <c r="AF11" i="73"/>
  <c r="AD11" i="73"/>
  <c r="AE11" i="73" s="1"/>
  <c r="AC11" i="73"/>
  <c r="AB11" i="73"/>
  <c r="AA11" i="73"/>
  <c r="Z11" i="73"/>
  <c r="Y11" i="73"/>
  <c r="AC5" i="73"/>
  <c r="AI2" i="73"/>
  <c r="AE248" i="73" l="1"/>
  <c r="AE57" i="73"/>
  <c r="AE169" i="73"/>
  <c r="AH118" i="73"/>
  <c r="AH92" i="73"/>
  <c r="AH287" i="73"/>
  <c r="AH88" i="73"/>
  <c r="AE89" i="73"/>
  <c r="AH180" i="73"/>
  <c r="AH182" i="73"/>
  <c r="AH74" i="73"/>
  <c r="AR307" i="73"/>
  <c r="AS308" i="73"/>
  <c r="AR308" i="73"/>
  <c r="AS309" i="73"/>
  <c r="AR309" i="73"/>
  <c r="AR311" i="73"/>
  <c r="AR208" i="73"/>
  <c r="AR270" i="73"/>
  <c r="AS271" i="73"/>
  <c r="AS272" i="73"/>
  <c r="AS274" i="73"/>
  <c r="AS277" i="73"/>
  <c r="AS278" i="73"/>
  <c r="AS279" i="73"/>
  <c r="AS281" i="73"/>
  <c r="AS282" i="73"/>
  <c r="AS283" i="73"/>
  <c r="AS284" i="73"/>
  <c r="AS285" i="73"/>
  <c r="AS287" i="73"/>
  <c r="AR287" i="73"/>
  <c r="AR290" i="73"/>
  <c r="AS291" i="73"/>
  <c r="AR303" i="73"/>
  <c r="AR304" i="73"/>
  <c r="AS310" i="73"/>
  <c r="AR202" i="73"/>
  <c r="AS150" i="73"/>
  <c r="AR150" i="73"/>
  <c r="AS153" i="73"/>
  <c r="AR153" i="73"/>
  <c r="AS154" i="73"/>
  <c r="AR154" i="73"/>
  <c r="AR165" i="73"/>
  <c r="AS288" i="73"/>
  <c r="AR300" i="73"/>
  <c r="AS301" i="73"/>
  <c r="AR301" i="73"/>
  <c r="AS302" i="73"/>
  <c r="AR302" i="73"/>
  <c r="AS303" i="73"/>
  <c r="AR310" i="73"/>
  <c r="AS72" i="73"/>
  <c r="AS111" i="73"/>
  <c r="AS113" i="73"/>
  <c r="AH202" i="73"/>
  <c r="AR45" i="73"/>
  <c r="AS46" i="73"/>
  <c r="AR46" i="73"/>
  <c r="AS47" i="73"/>
  <c r="AE61" i="73"/>
  <c r="AJ16" i="73"/>
  <c r="AJ21" i="73"/>
  <c r="AJ24" i="73"/>
  <c r="AR27" i="73"/>
  <c r="AS28" i="73"/>
  <c r="AR30" i="73"/>
  <c r="AS31" i="73"/>
  <c r="AH33" i="73"/>
  <c r="AH34" i="73"/>
  <c r="AH35" i="73"/>
  <c r="AH38" i="73"/>
  <c r="AH39" i="73"/>
  <c r="AH42" i="73"/>
  <c r="AH43" i="73"/>
  <c r="AH45" i="73"/>
  <c r="AE63" i="73"/>
  <c r="AE64" i="73"/>
  <c r="AE65" i="73"/>
  <c r="AE67" i="73"/>
  <c r="AR124" i="73"/>
  <c r="AR125" i="73"/>
  <c r="AR132" i="73"/>
  <c r="AR133" i="73"/>
  <c r="AS134" i="73"/>
  <c r="AS250" i="73"/>
  <c r="AE112" i="73"/>
  <c r="AE36" i="73"/>
  <c r="AE37" i="73"/>
  <c r="AE40" i="73"/>
  <c r="AE44" i="73"/>
  <c r="AE45" i="73"/>
  <c r="AE46" i="73"/>
  <c r="AR60" i="73"/>
  <c r="AS61" i="73"/>
  <c r="AH61" i="73"/>
  <c r="AH62" i="73"/>
  <c r="AE194" i="73"/>
  <c r="AE195" i="73"/>
  <c r="AE196" i="73"/>
  <c r="AE197" i="73"/>
  <c r="AE198" i="73"/>
  <c r="AE199" i="73"/>
  <c r="AE200" i="73"/>
  <c r="AE201" i="73"/>
  <c r="AE202" i="73"/>
  <c r="AE203" i="73"/>
  <c r="AE204" i="73"/>
  <c r="AE205" i="73"/>
  <c r="AE206" i="73"/>
  <c r="AE207" i="73"/>
  <c r="AE208" i="73"/>
  <c r="AS311" i="73"/>
  <c r="AE59" i="73"/>
  <c r="AE60" i="73"/>
  <c r="AS66" i="73"/>
  <c r="AR66" i="73"/>
  <c r="AS67" i="73"/>
  <c r="AR238" i="73"/>
  <c r="AS239" i="73"/>
  <c r="AR239" i="73"/>
  <c r="AS240" i="73"/>
  <c r="AS241" i="73"/>
  <c r="AS242" i="73"/>
  <c r="AR242" i="73"/>
  <c r="AS243" i="73"/>
  <c r="AS244" i="73"/>
  <c r="AS245" i="73"/>
  <c r="AS246" i="73"/>
  <c r="AR23" i="73"/>
  <c r="AE41" i="73"/>
  <c r="AR53" i="73"/>
  <c r="AS54" i="73"/>
  <c r="AR54" i="73"/>
  <c r="AS55" i="73"/>
  <c r="AE68" i="73"/>
  <c r="AE69" i="73"/>
  <c r="AE71" i="73"/>
  <c r="AR118" i="73"/>
  <c r="AE29" i="73"/>
  <c r="AS35" i="73"/>
  <c r="AS50" i="73"/>
  <c r="AR50" i="73"/>
  <c r="AS51" i="73"/>
  <c r="AH64" i="73"/>
  <c r="AE55" i="73"/>
  <c r="AR90" i="73"/>
  <c r="AS91" i="73"/>
  <c r="AR180" i="73"/>
  <c r="AS182" i="73"/>
  <c r="AS183" i="73"/>
  <c r="AR183" i="73"/>
  <c r="AS184" i="73"/>
  <c r="AR184" i="73"/>
  <c r="AS185" i="73"/>
  <c r="AR185" i="73"/>
  <c r="AS186" i="73"/>
  <c r="AR186" i="73"/>
  <c r="AS187" i="73"/>
  <c r="AH173" i="73"/>
  <c r="AR250" i="73"/>
  <c r="AS251" i="73"/>
  <c r="AS252" i="73"/>
  <c r="AS253" i="73"/>
  <c r="AR255" i="73"/>
  <c r="AS256" i="73"/>
  <c r="AS257" i="73"/>
  <c r="AR38" i="73"/>
  <c r="AE47" i="73"/>
  <c r="AH67" i="73"/>
  <c r="AH68" i="73"/>
  <c r="AR91" i="73"/>
  <c r="AR108" i="73"/>
  <c r="AR109" i="73"/>
  <c r="AS110" i="73"/>
  <c r="AS115" i="73"/>
  <c r="AR187" i="73"/>
  <c r="AS269" i="73"/>
  <c r="AS270" i="73"/>
  <c r="AR12" i="73"/>
  <c r="AR25" i="73"/>
  <c r="AR41" i="73"/>
  <c r="AS42" i="73"/>
  <c r="AR42" i="73"/>
  <c r="AS43" i="73"/>
  <c r="AS58" i="73"/>
  <c r="AR58" i="73"/>
  <c r="AS59" i="73"/>
  <c r="AH59" i="73"/>
  <c r="AR68" i="73"/>
  <c r="AS69" i="73"/>
  <c r="AH69" i="73"/>
  <c r="AH70" i="73"/>
  <c r="AH71" i="73"/>
  <c r="AE104" i="73"/>
  <c r="AE105" i="73"/>
  <c r="AE106" i="73"/>
  <c r="AE107" i="73"/>
  <c r="AE110" i="73"/>
  <c r="AR110" i="73"/>
  <c r="AH155" i="73"/>
  <c r="AH156" i="73"/>
  <c r="AH157" i="73"/>
  <c r="AH158" i="73"/>
  <c r="AH159" i="73"/>
  <c r="AH160" i="73"/>
  <c r="AH161" i="73"/>
  <c r="AH162" i="73"/>
  <c r="AH163" i="73"/>
  <c r="AH164" i="73"/>
  <c r="AH165" i="73"/>
  <c r="AH166" i="73"/>
  <c r="AE188" i="73"/>
  <c r="AE189" i="73"/>
  <c r="AE190" i="73"/>
  <c r="AE191" i="73"/>
  <c r="AH232" i="73"/>
  <c r="AH233" i="73"/>
  <c r="AH234" i="73"/>
  <c r="AH235" i="73"/>
  <c r="AH236" i="73"/>
  <c r="AH237" i="73"/>
  <c r="AH240" i="73"/>
  <c r="AH241" i="73"/>
  <c r="AE277" i="73"/>
  <c r="AE278" i="73"/>
  <c r="AE279" i="73"/>
  <c r="AE280" i="73"/>
  <c r="AE281" i="73"/>
  <c r="AE282" i="73"/>
  <c r="AE283" i="73"/>
  <c r="AE284" i="73"/>
  <c r="AE285" i="73"/>
  <c r="AE290" i="73"/>
  <c r="AR17" i="73"/>
  <c r="AR18" i="73"/>
  <c r="AS19" i="73"/>
  <c r="AS20" i="73"/>
  <c r="AR20" i="73"/>
  <c r="AS21" i="73"/>
  <c r="AR33" i="73"/>
  <c r="AE162" i="73"/>
  <c r="AE163" i="73"/>
  <c r="AE164" i="73"/>
  <c r="AE165" i="73"/>
  <c r="AH194" i="73"/>
  <c r="AH195" i="73"/>
  <c r="AH196" i="73"/>
  <c r="AH154" i="73"/>
  <c r="AH169" i="73"/>
  <c r="AR15" i="73"/>
  <c r="AH16" i="73"/>
  <c r="AE25" i="73"/>
  <c r="AE53" i="73"/>
  <c r="AE269" i="73"/>
  <c r="AE254" i="73"/>
  <c r="AE34" i="73"/>
  <c r="AH37" i="73"/>
  <c r="AE42" i="73"/>
  <c r="AR44" i="73"/>
  <c r="AS45" i="73"/>
  <c r="AH46" i="73"/>
  <c r="AH47" i="73"/>
  <c r="AE35" i="73"/>
  <c r="AR52" i="73"/>
  <c r="AS53" i="73"/>
  <c r="AH54" i="73"/>
  <c r="AH55" i="73"/>
  <c r="AE43" i="73"/>
  <c r="AH60" i="73"/>
  <c r="AR64" i="73"/>
  <c r="AS65" i="73"/>
  <c r="AH65" i="73"/>
  <c r="AH66" i="73"/>
  <c r="AR69" i="73"/>
  <c r="AS70" i="73"/>
  <c r="AR70" i="73"/>
  <c r="AE84" i="73"/>
  <c r="AS100" i="73"/>
  <c r="AH101" i="73"/>
  <c r="AH102" i="73"/>
  <c r="AH103" i="73"/>
  <c r="AE120" i="73"/>
  <c r="AE121" i="73"/>
  <c r="AE122" i="73"/>
  <c r="AE123" i="73"/>
  <c r="AE124" i="73"/>
  <c r="AE126" i="73"/>
  <c r="AE127" i="73"/>
  <c r="AE128" i="73"/>
  <c r="AE129" i="73"/>
  <c r="AE130" i="73"/>
  <c r="AE131" i="73"/>
  <c r="AE132" i="73"/>
  <c r="AE133" i="73"/>
  <c r="AR140" i="73"/>
  <c r="AS141" i="73"/>
  <c r="AH152" i="73"/>
  <c r="AH153" i="73"/>
  <c r="AR168" i="73"/>
  <c r="AS170" i="73"/>
  <c r="AS171" i="73"/>
  <c r="AE251" i="73"/>
  <c r="AE252" i="73"/>
  <c r="AE253" i="73"/>
  <c r="AR294" i="73"/>
  <c r="AS295" i="73"/>
  <c r="AR295" i="73"/>
  <c r="AS296" i="73"/>
  <c r="AR297" i="73"/>
  <c r="AS298" i="73"/>
  <c r="AR298" i="73"/>
  <c r="AS299" i="73"/>
  <c r="AR299" i="73"/>
  <c r="AS300" i="73"/>
  <c r="AH78" i="73"/>
  <c r="AH79" i="73"/>
  <c r="AH80" i="73"/>
  <c r="AE96" i="73"/>
  <c r="AE97" i="73"/>
  <c r="AE98" i="73"/>
  <c r="AE99" i="73"/>
  <c r="AR100" i="73"/>
  <c r="AE140" i="73"/>
  <c r="AE141" i="73"/>
  <c r="AE142" i="73"/>
  <c r="AE143" i="73"/>
  <c r="AE144" i="73"/>
  <c r="AE145" i="73"/>
  <c r="AE146" i="73"/>
  <c r="AR169" i="73"/>
  <c r="AH174" i="73"/>
  <c r="AH175" i="73"/>
  <c r="AH176" i="73"/>
  <c r="AE233" i="73"/>
  <c r="AE234" i="73"/>
  <c r="AE235" i="73"/>
  <c r="AE293" i="73"/>
  <c r="AE294" i="73"/>
  <c r="AS305" i="73"/>
  <c r="AE30" i="73"/>
  <c r="AR32" i="73"/>
  <c r="AS33" i="73"/>
  <c r="AE38" i="73"/>
  <c r="AR40" i="73"/>
  <c r="AS41" i="73"/>
  <c r="AH41" i="73"/>
  <c r="AR48" i="73"/>
  <c r="AS49" i="73"/>
  <c r="AH49" i="73"/>
  <c r="AE39" i="73"/>
  <c r="AR56" i="73"/>
  <c r="AS57" i="73"/>
  <c r="AH57" i="73"/>
  <c r="AH58" i="73"/>
  <c r="AR61" i="73"/>
  <c r="AS62" i="73"/>
  <c r="AR62" i="73"/>
  <c r="AS63" i="73"/>
  <c r="AH63" i="73"/>
  <c r="AE51" i="73"/>
  <c r="AR72" i="73"/>
  <c r="AS73" i="73"/>
  <c r="AR73" i="73"/>
  <c r="AS74" i="73"/>
  <c r="AR79" i="73"/>
  <c r="AR80" i="73"/>
  <c r="AR81" i="73"/>
  <c r="AS82" i="73"/>
  <c r="AH83" i="73"/>
  <c r="AH84" i="73"/>
  <c r="AH85" i="73"/>
  <c r="AR116" i="73"/>
  <c r="AR117" i="73"/>
  <c r="AS119" i="73"/>
  <c r="AS121" i="73"/>
  <c r="AH122" i="73"/>
  <c r="AS123" i="73"/>
  <c r="AH124" i="73"/>
  <c r="AH125" i="73"/>
  <c r="AS127" i="73"/>
  <c r="AS129" i="73"/>
  <c r="AS131" i="73"/>
  <c r="AH132" i="73"/>
  <c r="AE149" i="73"/>
  <c r="AE150" i="73"/>
  <c r="AR162" i="73"/>
  <c r="AS167" i="73"/>
  <c r="AR176" i="73"/>
  <c r="AS177" i="73"/>
  <c r="AS178" i="73"/>
  <c r="AS180" i="73"/>
  <c r="AH181" i="73"/>
  <c r="AR201" i="73"/>
  <c r="AS202" i="73"/>
  <c r="AH203" i="73"/>
  <c r="AS204" i="73"/>
  <c r="AH204" i="73"/>
  <c r="AS205" i="73"/>
  <c r="AS206" i="73"/>
  <c r="AS207" i="73"/>
  <c r="AS208" i="73"/>
  <c r="AE245" i="73"/>
  <c r="AE246" i="73"/>
  <c r="AE256" i="73"/>
  <c r="AS260" i="73"/>
  <c r="AS261" i="73"/>
  <c r="AS262" i="73"/>
  <c r="AJ12" i="73"/>
  <c r="AR13" i="73"/>
  <c r="AS14" i="73"/>
  <c r="AS22" i="73"/>
  <c r="AE27" i="73"/>
  <c r="AR28" i="73"/>
  <c r="AS29" i="73"/>
  <c r="AS36" i="73"/>
  <c r="AH36" i="73"/>
  <c r="AS40" i="73"/>
  <c r="AH40" i="73"/>
  <c r="AS44" i="73"/>
  <c r="AH44" i="73"/>
  <c r="AR47" i="73"/>
  <c r="AS48" i="73"/>
  <c r="AH48" i="73"/>
  <c r="AE50" i="73"/>
  <c r="AR51" i="73"/>
  <c r="AS52" i="73"/>
  <c r="AH52" i="73"/>
  <c r="AE54" i="73"/>
  <c r="AS56" i="73"/>
  <c r="AE58" i="73"/>
  <c r="AR59" i="73"/>
  <c r="AS60" i="73"/>
  <c r="AE62" i="73"/>
  <c r="AR63" i="73"/>
  <c r="AS64" i="73"/>
  <c r="AE66" i="73"/>
  <c r="AR67" i="73"/>
  <c r="AS68" i="73"/>
  <c r="AE70" i="73"/>
  <c r="AH112" i="73"/>
  <c r="AR14" i="73"/>
  <c r="AE22" i="73"/>
  <c r="AR22" i="73"/>
  <c r="AR29" i="73"/>
  <c r="AH32" i="73"/>
  <c r="AE108" i="73"/>
  <c r="AH120" i="73"/>
  <c r="AE16" i="73"/>
  <c r="AE31" i="73"/>
  <c r="AE75" i="73"/>
  <c r="AH126" i="73"/>
  <c r="AH127" i="73"/>
  <c r="AH128" i="73"/>
  <c r="AH130" i="73"/>
  <c r="AE243" i="73"/>
  <c r="AS84" i="73"/>
  <c r="AH86" i="73"/>
  <c r="AH87" i="73"/>
  <c r="AS92" i="73"/>
  <c r="AE100" i="73"/>
  <c r="AR101" i="73"/>
  <c r="AS102" i="73"/>
  <c r="AH104" i="73"/>
  <c r="AH105" i="73"/>
  <c r="AE109" i="73"/>
  <c r="AR111" i="73"/>
  <c r="AH113" i="73"/>
  <c r="AE117" i="73"/>
  <c r="AR119" i="73"/>
  <c r="AH121" i="73"/>
  <c r="AE125" i="73"/>
  <c r="AR127" i="73"/>
  <c r="AH129" i="73"/>
  <c r="AE134" i="73"/>
  <c r="AR135" i="73"/>
  <c r="AS136" i="73"/>
  <c r="AR142" i="73"/>
  <c r="AR143" i="73"/>
  <c r="AS144" i="73"/>
  <c r="AR144" i="73"/>
  <c r="AS145" i="73"/>
  <c r="AR145" i="73"/>
  <c r="AS146" i="73"/>
  <c r="AE153" i="73"/>
  <c r="AS155" i="73"/>
  <c r="AS157" i="73"/>
  <c r="AR157" i="73"/>
  <c r="AS158" i="73"/>
  <c r="AS181" i="73"/>
  <c r="AR246" i="73"/>
  <c r="AS247" i="73"/>
  <c r="AE296" i="73"/>
  <c r="AE311" i="73"/>
  <c r="AS71" i="73"/>
  <c r="AE74" i="73"/>
  <c r="AR75" i="73"/>
  <c r="AS76" i="73"/>
  <c r="AH77" i="73"/>
  <c r="AE83" i="73"/>
  <c r="AR84" i="73"/>
  <c r="AS86" i="73"/>
  <c r="AR87" i="73"/>
  <c r="AS88" i="73"/>
  <c r="AH89" i="73"/>
  <c r="AE92" i="73"/>
  <c r="AR92" i="73"/>
  <c r="AS93" i="73"/>
  <c r="AR93" i="73"/>
  <c r="AS94" i="73"/>
  <c r="AR95" i="73"/>
  <c r="AS96" i="73"/>
  <c r="AH97" i="73"/>
  <c r="AE101" i="73"/>
  <c r="AE102" i="73"/>
  <c r="AR102" i="73"/>
  <c r="AR104" i="73"/>
  <c r="AS105" i="73"/>
  <c r="AR105" i="73"/>
  <c r="AS106" i="73"/>
  <c r="AH107" i="73"/>
  <c r="AE111" i="73"/>
  <c r="AR112" i="73"/>
  <c r="AR113" i="73"/>
  <c r="AH115" i="73"/>
  <c r="AE119" i="73"/>
  <c r="AR120" i="73"/>
  <c r="AR121" i="73"/>
  <c r="AH123" i="73"/>
  <c r="AR128" i="73"/>
  <c r="AH131" i="73"/>
  <c r="AE135" i="73"/>
  <c r="AE136" i="73"/>
  <c r="AR136" i="73"/>
  <c r="AR137" i="73"/>
  <c r="AS138" i="73"/>
  <c r="AR147" i="73"/>
  <c r="AS148" i="73"/>
  <c r="AR158" i="73"/>
  <c r="AS161" i="73"/>
  <c r="AR166" i="73"/>
  <c r="AR172" i="73"/>
  <c r="AR181" i="73"/>
  <c r="AR209" i="73"/>
  <c r="AR210" i="73"/>
  <c r="AR211" i="73"/>
  <c r="AS212" i="73"/>
  <c r="AR212" i="73"/>
  <c r="AS213" i="73"/>
  <c r="AR213" i="73"/>
  <c r="AR214" i="73"/>
  <c r="AS215" i="73"/>
  <c r="AR215" i="73"/>
  <c r="AS216" i="73"/>
  <c r="AR216" i="73"/>
  <c r="AS217" i="73"/>
  <c r="AR217" i="73"/>
  <c r="AS218" i="73"/>
  <c r="AR218" i="73"/>
  <c r="AS219" i="73"/>
  <c r="AR219" i="73"/>
  <c r="AR221" i="73"/>
  <c r="AS222" i="73"/>
  <c r="AH231" i="73"/>
  <c r="AE244" i="73"/>
  <c r="AR76" i="73"/>
  <c r="AS78" i="73"/>
  <c r="AS80" i="73"/>
  <c r="AH81" i="73"/>
  <c r="AE85" i="73"/>
  <c r="AR88" i="73"/>
  <c r="AR89" i="73"/>
  <c r="AS90" i="73"/>
  <c r="AE93" i="73"/>
  <c r="AE94" i="73"/>
  <c r="AE95" i="73"/>
  <c r="AR96" i="73"/>
  <c r="AS97" i="73"/>
  <c r="AR97" i="73"/>
  <c r="AS98" i="73"/>
  <c r="AH99" i="73"/>
  <c r="AE103" i="73"/>
  <c r="AR106" i="73"/>
  <c r="AS108" i="73"/>
  <c r="AS117" i="73"/>
  <c r="AS125" i="73"/>
  <c r="AS132" i="73"/>
  <c r="AE137" i="73"/>
  <c r="AE138" i="73"/>
  <c r="AR138" i="73"/>
  <c r="AR139" i="73"/>
  <c r="AS140" i="73"/>
  <c r="AH140" i="73"/>
  <c r="AE147" i="73"/>
  <c r="AS149" i="73"/>
  <c r="AH151" i="73"/>
  <c r="AE159" i="73"/>
  <c r="AE160" i="73"/>
  <c r="AE161" i="73"/>
  <c r="AR161" i="73"/>
  <c r="AS162" i="73"/>
  <c r="AE173" i="73"/>
  <c r="AR173" i="73"/>
  <c r="AS174" i="73"/>
  <c r="AS176" i="73"/>
  <c r="AH177" i="73"/>
  <c r="AH178" i="73"/>
  <c r="AH179" i="73"/>
  <c r="AE187" i="73"/>
  <c r="AR189" i="73"/>
  <c r="AR190" i="73"/>
  <c r="AR191" i="73"/>
  <c r="AS192" i="73"/>
  <c r="AR192" i="73"/>
  <c r="AS193" i="73"/>
  <c r="AR193" i="73"/>
  <c r="AS194" i="73"/>
  <c r="AR194" i="73"/>
  <c r="AS195" i="73"/>
  <c r="AR195" i="73"/>
  <c r="AS196" i="73"/>
  <c r="AR196" i="73"/>
  <c r="AH197" i="73"/>
  <c r="AH198" i="73"/>
  <c r="AH199" i="73"/>
  <c r="AH200" i="73"/>
  <c r="AS203" i="73"/>
  <c r="AH205" i="73"/>
  <c r="AH206" i="73"/>
  <c r="AS254" i="73"/>
  <c r="AE303" i="73"/>
  <c r="AE288" i="73"/>
  <c r="AH183" i="73"/>
  <c r="AH184" i="73"/>
  <c r="AH185" i="73"/>
  <c r="AE192" i="73"/>
  <c r="AE193" i="73"/>
  <c r="AR197" i="73"/>
  <c r="AS198" i="73"/>
  <c r="AR198" i="73"/>
  <c r="AS199" i="73"/>
  <c r="AR199" i="73"/>
  <c r="AS200" i="73"/>
  <c r="AH201" i="73"/>
  <c r="AR204" i="73"/>
  <c r="AH207" i="73"/>
  <c r="AR222" i="73"/>
  <c r="AR223" i="73"/>
  <c r="AS224" i="73"/>
  <c r="AR224" i="73"/>
  <c r="AS225" i="73"/>
  <c r="AR225" i="73"/>
  <c r="AS226" i="73"/>
  <c r="AR226" i="73"/>
  <c r="AS227" i="73"/>
  <c r="AR227" i="73"/>
  <c r="AS228" i="73"/>
  <c r="AR228" i="73"/>
  <c r="AS229" i="73"/>
  <c r="AR229" i="73"/>
  <c r="AS230" i="73"/>
  <c r="AR230" i="73"/>
  <c r="AS231" i="73"/>
  <c r="AR231" i="73"/>
  <c r="AS232" i="73"/>
  <c r="AS233" i="73"/>
  <c r="AS234" i="73"/>
  <c r="AR234" i="73"/>
  <c r="AS235" i="73"/>
  <c r="AR235" i="73"/>
  <c r="AS236" i="73"/>
  <c r="AS237" i="73"/>
  <c r="AS238" i="73"/>
  <c r="AH238" i="73"/>
  <c r="AH239" i="73"/>
  <c r="AR247" i="73"/>
  <c r="AS248" i="73"/>
  <c r="AS249" i="73"/>
  <c r="AR249" i="73"/>
  <c r="AH250" i="73"/>
  <c r="AR254" i="73"/>
  <c r="AS255" i="73"/>
  <c r="AE260" i="73"/>
  <c r="AE261" i="73"/>
  <c r="AR262" i="73"/>
  <c r="AS263" i="73"/>
  <c r="AR263" i="73"/>
  <c r="AS264" i="73"/>
  <c r="AS265" i="73"/>
  <c r="AS266" i="73"/>
  <c r="AR266" i="73"/>
  <c r="AS267" i="73"/>
  <c r="AR267" i="73"/>
  <c r="AS268" i="73"/>
  <c r="AE286" i="73"/>
  <c r="AE287" i="73"/>
  <c r="AR288" i="73"/>
  <c r="AS289" i="73"/>
  <c r="AR289" i="73"/>
  <c r="AS290" i="73"/>
  <c r="AH290" i="73"/>
  <c r="AE295" i="73"/>
  <c r="AR296" i="73"/>
  <c r="AS297" i="73"/>
  <c r="AR305" i="73"/>
  <c r="AS306" i="73"/>
  <c r="AR306" i="73"/>
  <c r="AS307" i="73"/>
  <c r="AH188" i="73"/>
  <c r="AS189" i="73"/>
  <c r="AR206" i="73"/>
  <c r="AE224" i="73"/>
  <c r="AE225" i="73"/>
  <c r="AE226" i="73"/>
  <c r="AE227" i="73"/>
  <c r="AE228" i="73"/>
  <c r="AE229" i="73"/>
  <c r="AE230" i="73"/>
  <c r="AE231" i="73"/>
  <c r="AE236" i="73"/>
  <c r="AE237" i="73"/>
  <c r="AH251" i="73"/>
  <c r="AH252" i="73"/>
  <c r="AE263" i="73"/>
  <c r="AE264" i="73"/>
  <c r="AE265" i="73"/>
  <c r="AE289" i="73"/>
  <c r="AH291" i="73"/>
  <c r="AS258" i="73"/>
  <c r="AR258" i="73"/>
  <c r="AS259" i="73"/>
  <c r="AS273" i="73"/>
  <c r="AS275" i="73"/>
  <c r="AR283" i="73"/>
  <c r="AR285" i="73"/>
  <c r="AR291" i="73"/>
  <c r="AS292" i="73"/>
  <c r="AR292" i="73"/>
  <c r="AS293" i="73"/>
  <c r="AR293" i="73"/>
  <c r="AS294" i="73"/>
  <c r="AS304" i="73"/>
  <c r="AS11" i="73"/>
  <c r="AR11" i="73"/>
  <c r="AS12" i="73"/>
  <c r="AS15" i="73"/>
  <c r="AS16" i="73"/>
  <c r="AS18" i="73"/>
  <c r="AR19" i="73"/>
  <c r="AS25" i="73"/>
  <c r="AJ15" i="73"/>
  <c r="AS32" i="73"/>
  <c r="AS38" i="73"/>
  <c r="AR78" i="73"/>
  <c r="AS79" i="73"/>
  <c r="AR82" i="73"/>
  <c r="AS83" i="73"/>
  <c r="AR86" i="73"/>
  <c r="AS87" i="73"/>
  <c r="AR94" i="73"/>
  <c r="AS95" i="73"/>
  <c r="AR98" i="73"/>
  <c r="AS99" i="73"/>
  <c r="AS103" i="73"/>
  <c r="AS107" i="73"/>
  <c r="AS112" i="73"/>
  <c r="AR114" i="73"/>
  <c r="AS116" i="73"/>
  <c r="AS120" i="73"/>
  <c r="AR122" i="73"/>
  <c r="AS124" i="73"/>
  <c r="AR126" i="73"/>
  <c r="AS128" i="73"/>
  <c r="AR130" i="73"/>
  <c r="AR134" i="73"/>
  <c r="AS135" i="73"/>
  <c r="AS139" i="73"/>
  <c r="AR141" i="73"/>
  <c r="AS142" i="73"/>
  <c r="AR16" i="73"/>
  <c r="AJ19" i="73"/>
  <c r="AR37" i="73"/>
  <c r="AR39" i="73"/>
  <c r="AR43" i="73"/>
  <c r="AR49" i="73"/>
  <c r="AR55" i="73"/>
  <c r="AR57" i="73"/>
  <c r="AR65" i="73"/>
  <c r="AR71" i="73"/>
  <c r="AR83" i="73"/>
  <c r="AR99" i="73"/>
  <c r="AR103" i="73"/>
  <c r="AS104" i="73"/>
  <c r="AR107" i="73"/>
  <c r="AR115" i="73"/>
  <c r="AR123" i="73"/>
  <c r="AR131" i="73"/>
  <c r="AS13" i="73"/>
  <c r="AS17" i="73"/>
  <c r="AJ20" i="73"/>
  <c r="AS23" i="73"/>
  <c r="AS24" i="73"/>
  <c r="AS27" i="73"/>
  <c r="AS30" i="73"/>
  <c r="AS34" i="73"/>
  <c r="AE20" i="73"/>
  <c r="AS37" i="73"/>
  <c r="AS39" i="73"/>
  <c r="AE24" i="73"/>
  <c r="AS77" i="73"/>
  <c r="AS81" i="73"/>
  <c r="AS85" i="73"/>
  <c r="AS89" i="73"/>
  <c r="AS101" i="73"/>
  <c r="AS109" i="73"/>
  <c r="AS114" i="73"/>
  <c r="AS118" i="73"/>
  <c r="AS122" i="73"/>
  <c r="AS126" i="73"/>
  <c r="AS130" i="73"/>
  <c r="AS133" i="73"/>
  <c r="AS137" i="73"/>
  <c r="AR24" i="73"/>
  <c r="AR34" i="73"/>
  <c r="AR36" i="73"/>
  <c r="AR74" i="73"/>
  <c r="AS75" i="73"/>
  <c r="AR77" i="73"/>
  <c r="AR85" i="73"/>
  <c r="AR129" i="73"/>
  <c r="AR148" i="73"/>
  <c r="AS151" i="73"/>
  <c r="AS159" i="73"/>
  <c r="AS163" i="73"/>
  <c r="AR177" i="73"/>
  <c r="AS210" i="73"/>
  <c r="AS143" i="73"/>
  <c r="AR146" i="73"/>
  <c r="AS147" i="73"/>
  <c r="AR151" i="73"/>
  <c r="AS152" i="73"/>
  <c r="AR155" i="73"/>
  <c r="AS156" i="73"/>
  <c r="AR159" i="73"/>
  <c r="AS160" i="73"/>
  <c r="AR163" i="73"/>
  <c r="AS164" i="73"/>
  <c r="AS165" i="73"/>
  <c r="AS168" i="73"/>
  <c r="AR170" i="73"/>
  <c r="AS172" i="73"/>
  <c r="AR174" i="73"/>
  <c r="AS175" i="73"/>
  <c r="AR178" i="73"/>
  <c r="AS179" i="73"/>
  <c r="AR188" i="73"/>
  <c r="AS190" i="73"/>
  <c r="AS197" i="73"/>
  <c r="AR200" i="73"/>
  <c r="AS201" i="73"/>
  <c r="AS211" i="73"/>
  <c r="AS214" i="73"/>
  <c r="AS223" i="73"/>
  <c r="AS286" i="73"/>
  <c r="AR286" i="73"/>
  <c r="AR149" i="73"/>
  <c r="AR152" i="73"/>
  <c r="AR156" i="73"/>
  <c r="AR160" i="73"/>
  <c r="AR164" i="73"/>
  <c r="AS166" i="73"/>
  <c r="AR167" i="73"/>
  <c r="AS169" i="73"/>
  <c r="AR171" i="73"/>
  <c r="AS173" i="73"/>
  <c r="AR175" i="73"/>
  <c r="AR179" i="73"/>
  <c r="AR182" i="73"/>
  <c r="AS191" i="73"/>
  <c r="AR203" i="73"/>
  <c r="AR205" i="73"/>
  <c r="AR207" i="73"/>
  <c r="AS220" i="73"/>
  <c r="AS188" i="73"/>
  <c r="AS209" i="73"/>
  <c r="AR220" i="73"/>
  <c r="AS221" i="73"/>
  <c r="AS276" i="73"/>
  <c r="AS280" i="73"/>
  <c r="AR284" i="73"/>
  <c r="AH19" i="73"/>
  <c r="AJ14" i="73"/>
  <c r="AJ18" i="73"/>
  <c r="AJ22" i="73"/>
  <c r="AE78" i="73"/>
  <c r="AE82" i="73"/>
  <c r="AJ13" i="73"/>
  <c r="AH15" i="73"/>
  <c r="AJ17" i="73"/>
  <c r="AR21" i="73"/>
  <c r="AH23" i="73"/>
  <c r="AJ25" i="73"/>
  <c r="AR31" i="73"/>
  <c r="AR35" i="73"/>
  <c r="AN5" i="73"/>
  <c r="AJ11" i="73"/>
  <c r="AJ23" i="73"/>
  <c r="AR273" i="73"/>
  <c r="AH273" i="73"/>
  <c r="AR277" i="73"/>
  <c r="AH277" i="73"/>
  <c r="AR281" i="73"/>
  <c r="AH281" i="73"/>
  <c r="AR233" i="73"/>
  <c r="AR237" i="73"/>
  <c r="AR241" i="73"/>
  <c r="AR245" i="73"/>
  <c r="AR253" i="73"/>
  <c r="AR257" i="73"/>
  <c r="AR261" i="73"/>
  <c r="AR265" i="73"/>
  <c r="AR269" i="73"/>
  <c r="AR274" i="73"/>
  <c r="AH274" i="73"/>
  <c r="AR278" i="73"/>
  <c r="AH278" i="73"/>
  <c r="AR282" i="73"/>
  <c r="AH282" i="73"/>
  <c r="AR232" i="73"/>
  <c r="AR236" i="73"/>
  <c r="AR240" i="73"/>
  <c r="AR244" i="73"/>
  <c r="AR248" i="73"/>
  <c r="AR252" i="73"/>
  <c r="AR256" i="73"/>
  <c r="AR260" i="73"/>
  <c r="AR264" i="73"/>
  <c r="AR268" i="73"/>
  <c r="AR271" i="73"/>
  <c r="AH271" i="73"/>
  <c r="AR275" i="73"/>
  <c r="AH275" i="73"/>
  <c r="AR279" i="73"/>
  <c r="AH279" i="73"/>
  <c r="AR243" i="73"/>
  <c r="AR251" i="73"/>
  <c r="AR259" i="73"/>
  <c r="AR272" i="73"/>
  <c r="AH272" i="73"/>
  <c r="AR276" i="73"/>
  <c r="AH276" i="73"/>
  <c r="AR280" i="73"/>
  <c r="AH280" i="73"/>
  <c r="AH283" i="73"/>
  <c r="AH284" i="73"/>
  <c r="AH285" i="73"/>
  <c r="AH286" i="73"/>
  <c r="C447" i="62" l="1"/>
  <c r="E447" i="62"/>
  <c r="F447" i="62"/>
  <c r="G447" i="62" s="1"/>
  <c r="I447" i="62"/>
  <c r="J447" i="62" s="1"/>
  <c r="C448" i="62"/>
  <c r="E448" i="62"/>
  <c r="F448" i="62"/>
  <c r="G448" i="62" s="1"/>
  <c r="I448" i="62"/>
  <c r="J448" i="62" s="1"/>
  <c r="C98" i="62"/>
  <c r="E98" i="62"/>
  <c r="F98" i="62"/>
  <c r="G98" i="62" s="1"/>
  <c r="I98" i="62"/>
  <c r="H98" i="62" s="1"/>
  <c r="C99" i="62"/>
  <c r="E99" i="62"/>
  <c r="F99" i="62"/>
  <c r="I99" i="62"/>
  <c r="H99" i="62" s="1"/>
  <c r="X99" i="62" s="1"/>
  <c r="B37" i="62"/>
  <c r="C37" i="62"/>
  <c r="E37" i="62"/>
  <c r="F37" i="62"/>
  <c r="G37" i="62" s="1"/>
  <c r="I37" i="62"/>
  <c r="L37" i="62" s="1"/>
  <c r="G10" i="46"/>
  <c r="K10" i="46"/>
  <c r="G11" i="46"/>
  <c r="K11" i="46"/>
  <c r="G12" i="46"/>
  <c r="K12" i="46"/>
  <c r="G13" i="46"/>
  <c r="K13" i="46"/>
  <c r="G14" i="46"/>
  <c r="K14" i="46"/>
  <c r="G15" i="46"/>
  <c r="K15" i="46"/>
  <c r="G16" i="46"/>
  <c r="K16" i="46"/>
  <c r="G17" i="46"/>
  <c r="J17" i="46" s="1"/>
  <c r="K17" i="46"/>
  <c r="G18" i="46"/>
  <c r="J18" i="46" s="1"/>
  <c r="K18" i="46"/>
  <c r="G19" i="46"/>
  <c r="K19" i="46"/>
  <c r="G20" i="46"/>
  <c r="K20" i="46"/>
  <c r="G21" i="46"/>
  <c r="K21" i="46"/>
  <c r="G22" i="46"/>
  <c r="J22" i="46" s="1"/>
  <c r="K22" i="46"/>
  <c r="G23" i="46"/>
  <c r="J23" i="46" s="1"/>
  <c r="K23" i="46"/>
  <c r="G24" i="46"/>
  <c r="K24" i="46"/>
  <c r="G25" i="46"/>
  <c r="J25" i="46" s="1"/>
  <c r="K25" i="46"/>
  <c r="G26" i="46"/>
  <c r="J26" i="46" s="1"/>
  <c r="K26" i="46"/>
  <c r="G27" i="46"/>
  <c r="J27" i="46" s="1"/>
  <c r="K27" i="46"/>
  <c r="G28" i="46"/>
  <c r="K28" i="46"/>
  <c r="G29" i="46"/>
  <c r="K29" i="46"/>
  <c r="G30" i="46"/>
  <c r="J30" i="46" s="1"/>
  <c r="K30" i="46"/>
  <c r="G99" i="62" l="1"/>
  <c r="F27" i="46"/>
  <c r="F30" i="46"/>
  <c r="F25" i="46"/>
  <c r="H27" i="46"/>
  <c r="H23" i="46"/>
  <c r="H19" i="46"/>
  <c r="H15" i="46"/>
  <c r="H11" i="46"/>
  <c r="H30" i="46"/>
  <c r="H26" i="46"/>
  <c r="H22" i="46"/>
  <c r="H18" i="46"/>
  <c r="H14" i="46"/>
  <c r="H29" i="46"/>
  <c r="H25" i="46"/>
  <c r="H21" i="46"/>
  <c r="H17" i="46"/>
  <c r="H13" i="46"/>
  <c r="H28" i="46"/>
  <c r="H24" i="46"/>
  <c r="H20" i="46"/>
  <c r="H16" i="46"/>
  <c r="H12" i="46"/>
  <c r="E26" i="46"/>
  <c r="F26" i="46" s="1"/>
  <c r="V26" i="46"/>
  <c r="W26" i="46" s="1"/>
  <c r="T26" i="46"/>
  <c r="U26" i="46" s="1"/>
  <c r="R26" i="46"/>
  <c r="S26" i="46" s="1"/>
  <c r="I24" i="46"/>
  <c r="J24" i="46" s="1"/>
  <c r="V24" i="46"/>
  <c r="W24" i="46" s="1"/>
  <c r="T24" i="46"/>
  <c r="U24" i="46" s="1"/>
  <c r="R24" i="46"/>
  <c r="S24" i="46" s="1"/>
  <c r="V20" i="46"/>
  <c r="W20" i="46" s="1"/>
  <c r="T20" i="46"/>
  <c r="U20" i="46" s="1"/>
  <c r="R20" i="46"/>
  <c r="S20" i="46" s="1"/>
  <c r="V16" i="46"/>
  <c r="W16" i="46" s="1"/>
  <c r="T16" i="46"/>
  <c r="U16" i="46" s="1"/>
  <c r="R16" i="46"/>
  <c r="S16" i="46" s="1"/>
  <c r="V14" i="46"/>
  <c r="W14" i="46" s="1"/>
  <c r="T14" i="46"/>
  <c r="U14" i="46" s="1"/>
  <c r="R14" i="46"/>
  <c r="S14" i="46" s="1"/>
  <c r="V12" i="46"/>
  <c r="W12" i="46" s="1"/>
  <c r="T12" i="46"/>
  <c r="U12" i="46" s="1"/>
  <c r="R12" i="46"/>
  <c r="S12" i="46" s="1"/>
  <c r="E10" i="46"/>
  <c r="V10" i="46"/>
  <c r="T10" i="46"/>
  <c r="R10" i="46"/>
  <c r="E29" i="46"/>
  <c r="F29" i="46" s="1"/>
  <c r="R29" i="46"/>
  <c r="S29" i="46" s="1"/>
  <c r="V29" i="46"/>
  <c r="W29" i="46" s="1"/>
  <c r="T29" i="46"/>
  <c r="U29" i="46" s="1"/>
  <c r="E27" i="46"/>
  <c r="T27" i="46"/>
  <c r="U27" i="46" s="1"/>
  <c r="V27" i="46"/>
  <c r="W27" i="46" s="1"/>
  <c r="R27" i="46"/>
  <c r="S27" i="46" s="1"/>
  <c r="E25" i="46"/>
  <c r="R25" i="46"/>
  <c r="S25" i="46" s="1"/>
  <c r="V25" i="46"/>
  <c r="W25" i="46" s="1"/>
  <c r="T25" i="46"/>
  <c r="U25" i="46" s="1"/>
  <c r="E23" i="46"/>
  <c r="F23" i="46" s="1"/>
  <c r="R23" i="46"/>
  <c r="S23" i="46" s="1"/>
  <c r="V23" i="46"/>
  <c r="W23" i="46" s="1"/>
  <c r="T23" i="46"/>
  <c r="U23" i="46" s="1"/>
  <c r="E21" i="46"/>
  <c r="F21" i="46" s="1"/>
  <c r="R21" i="46"/>
  <c r="S21" i="46" s="1"/>
  <c r="V21" i="46"/>
  <c r="W21" i="46" s="1"/>
  <c r="T21" i="46"/>
  <c r="U21" i="46" s="1"/>
  <c r="AB19" i="46"/>
  <c r="V19" i="46"/>
  <c r="W19" i="46" s="1"/>
  <c r="T19" i="46"/>
  <c r="U19" i="46" s="1"/>
  <c r="R19" i="46"/>
  <c r="S19" i="46" s="1"/>
  <c r="E17" i="46"/>
  <c r="F17" i="46" s="1"/>
  <c r="R17" i="46"/>
  <c r="S17" i="46" s="1"/>
  <c r="V17" i="46"/>
  <c r="W17" i="46" s="1"/>
  <c r="T17" i="46"/>
  <c r="U17" i="46" s="1"/>
  <c r="E15" i="46"/>
  <c r="F15" i="46" s="1"/>
  <c r="T15" i="46"/>
  <c r="U15" i="46" s="1"/>
  <c r="R15" i="46"/>
  <c r="S15" i="46" s="1"/>
  <c r="V15" i="46"/>
  <c r="W15" i="46" s="1"/>
  <c r="I13" i="46"/>
  <c r="J13" i="46" s="1"/>
  <c r="R13" i="46"/>
  <c r="S13" i="46" s="1"/>
  <c r="V13" i="46"/>
  <c r="W13" i="46" s="1"/>
  <c r="T13" i="46"/>
  <c r="U13" i="46" s="1"/>
  <c r="E11" i="46"/>
  <c r="AI11" i="46" s="1"/>
  <c r="V11" i="46"/>
  <c r="W11" i="46" s="1"/>
  <c r="T11" i="46"/>
  <c r="U11" i="46" s="1"/>
  <c r="R11" i="46"/>
  <c r="S11" i="46" s="1"/>
  <c r="V30" i="46"/>
  <c r="W30" i="46" s="1"/>
  <c r="T30" i="46"/>
  <c r="U30" i="46" s="1"/>
  <c r="R30" i="46"/>
  <c r="S30" i="46" s="1"/>
  <c r="E28" i="46"/>
  <c r="F28" i="46" s="1"/>
  <c r="V28" i="46"/>
  <c r="W28" i="46" s="1"/>
  <c r="T28" i="46"/>
  <c r="U28" i="46" s="1"/>
  <c r="R28" i="46"/>
  <c r="S28" i="46" s="1"/>
  <c r="I22" i="46"/>
  <c r="V22" i="46"/>
  <c r="W22" i="46" s="1"/>
  <c r="T22" i="46"/>
  <c r="U22" i="46" s="1"/>
  <c r="R22" i="46"/>
  <c r="S22" i="46" s="1"/>
  <c r="I18" i="46"/>
  <c r="V18" i="46"/>
  <c r="W18" i="46" s="1"/>
  <c r="T18" i="46"/>
  <c r="U18" i="46" s="1"/>
  <c r="R18" i="46"/>
  <c r="S18" i="46" s="1"/>
  <c r="X447" i="62"/>
  <c r="L447" i="62"/>
  <c r="V447" i="62"/>
  <c r="H447" i="62"/>
  <c r="T447" i="62"/>
  <c r="AF13" i="46"/>
  <c r="AD11" i="46"/>
  <c r="Q447" i="62"/>
  <c r="AE13" i="46"/>
  <c r="AF30" i="46"/>
  <c r="V448" i="62"/>
  <c r="AB30" i="46"/>
  <c r="AD17" i="46"/>
  <c r="AB13" i="46"/>
  <c r="T448" i="62"/>
  <c r="N448" i="62"/>
  <c r="W448" i="62" s="1"/>
  <c r="AD25" i="46"/>
  <c r="Z13" i="46"/>
  <c r="Q448" i="62"/>
  <c r="P447" i="62"/>
  <c r="X21" i="46"/>
  <c r="R448" i="62"/>
  <c r="H448" i="62"/>
  <c r="X448" i="62" s="1"/>
  <c r="AE15" i="46"/>
  <c r="Z15" i="46"/>
  <c r="AD15" i="46"/>
  <c r="X15" i="46"/>
  <c r="AB15" i="46"/>
  <c r="AF15" i="46"/>
  <c r="AA15" i="46"/>
  <c r="I15" i="46"/>
  <c r="J15" i="46" s="1"/>
  <c r="U447" i="62"/>
  <c r="N447" i="62"/>
  <c r="AF21" i="46"/>
  <c r="AF29" i="46"/>
  <c r="AB28" i="46"/>
  <c r="AA21" i="46"/>
  <c r="U448" i="62"/>
  <c r="P448" i="62"/>
  <c r="R447" i="62"/>
  <c r="M447" i="62"/>
  <c r="AB21" i="46"/>
  <c r="AF17" i="46"/>
  <c r="E13" i="46"/>
  <c r="F13" i="46" s="1"/>
  <c r="AB27" i="46"/>
  <c r="AB18" i="46"/>
  <c r="E18" i="46"/>
  <c r="F18" i="46" s="1"/>
  <c r="AA17" i="46"/>
  <c r="AE10" i="46"/>
  <c r="Z18" i="46"/>
  <c r="X17" i="46"/>
  <c r="AB10" i="46"/>
  <c r="AB29" i="46"/>
  <c r="AA28" i="46"/>
  <c r="AB22" i="46"/>
  <c r="AB11" i="46"/>
  <c r="M448" i="62"/>
  <c r="AA29" i="46"/>
  <c r="X11" i="46"/>
  <c r="Z29" i="46"/>
  <c r="AB23" i="46"/>
  <c r="AE11" i="46"/>
  <c r="AE29" i="46"/>
  <c r="I28" i="46"/>
  <c r="J28" i="46" s="1"/>
  <c r="AA25" i="46"/>
  <c r="AB24" i="46"/>
  <c r="AA23" i="46"/>
  <c r="Z22" i="46"/>
  <c r="E22" i="46"/>
  <c r="F22" i="46" s="1"/>
  <c r="AD21" i="46"/>
  <c r="AA13" i="46"/>
  <c r="L448" i="62"/>
  <c r="AF23" i="46"/>
  <c r="X23" i="46"/>
  <c r="AD23" i="46"/>
  <c r="AE22" i="46"/>
  <c r="AB16" i="46"/>
  <c r="S448" i="62"/>
  <c r="O448" i="62"/>
  <c r="W447" i="62"/>
  <c r="S447" i="62"/>
  <c r="O447" i="62"/>
  <c r="R37" i="62"/>
  <c r="T99" i="62"/>
  <c r="O37" i="62"/>
  <c r="R99" i="62"/>
  <c r="V37" i="62"/>
  <c r="N37" i="62"/>
  <c r="W37" i="62" s="1"/>
  <c r="L99" i="62"/>
  <c r="S37" i="62"/>
  <c r="J37" i="62"/>
  <c r="T98" i="62"/>
  <c r="R98" i="62"/>
  <c r="L98" i="62"/>
  <c r="U37" i="62"/>
  <c r="Q37" i="62"/>
  <c r="M37" i="62"/>
  <c r="H37" i="62"/>
  <c r="X37" i="62" s="1"/>
  <c r="P99" i="62"/>
  <c r="X98" i="62"/>
  <c r="P98" i="62"/>
  <c r="T37" i="62"/>
  <c r="P37" i="62"/>
  <c r="V99" i="62"/>
  <c r="N99" i="62"/>
  <c r="W99" i="62" s="1"/>
  <c r="V98" i="62"/>
  <c r="N98" i="62"/>
  <c r="W98" i="62" s="1"/>
  <c r="S99" i="62"/>
  <c r="O99" i="62"/>
  <c r="J99" i="62"/>
  <c r="S98" i="62"/>
  <c r="O98" i="62"/>
  <c r="J98" i="62"/>
  <c r="U99" i="62"/>
  <c r="Q99" i="62"/>
  <c r="M99" i="62"/>
  <c r="U98" i="62"/>
  <c r="Q98" i="62"/>
  <c r="M98" i="62"/>
  <c r="AA27" i="46"/>
  <c r="AF27" i="46"/>
  <c r="X27" i="46"/>
  <c r="AB26" i="46"/>
  <c r="AD27" i="46"/>
  <c r="AB12" i="46"/>
  <c r="AB20" i="46"/>
  <c r="X19" i="46"/>
  <c r="AD19" i="46"/>
  <c r="E19" i="46"/>
  <c r="F19" i="46" s="1"/>
  <c r="I19" i="46"/>
  <c r="J19" i="46" s="1"/>
  <c r="Z19" i="46"/>
  <c r="AE19" i="46"/>
  <c r="AA19" i="46"/>
  <c r="AF19" i="46"/>
  <c r="I14" i="46"/>
  <c r="J14" i="46" s="1"/>
  <c r="AE14" i="46"/>
  <c r="E14" i="46"/>
  <c r="AI14" i="46" s="1"/>
  <c r="Z14" i="46"/>
  <c r="AB14" i="46"/>
  <c r="AE28" i="46"/>
  <c r="AE27" i="46"/>
  <c r="Z27" i="46"/>
  <c r="I27" i="46"/>
  <c r="AE26" i="46"/>
  <c r="I26" i="46"/>
  <c r="AB25" i="46"/>
  <c r="AE24" i="46"/>
  <c r="AE23" i="46"/>
  <c r="Z23" i="46"/>
  <c r="I23" i="46"/>
  <c r="AE18" i="46"/>
  <c r="AB17" i="46"/>
  <c r="AD13" i="46"/>
  <c r="X13" i="46"/>
  <c r="AF11" i="46"/>
  <c r="AA11" i="46"/>
  <c r="Z10" i="46"/>
  <c r="Z11" i="46"/>
  <c r="Z26" i="46"/>
  <c r="AF25" i="46"/>
  <c r="X25" i="46"/>
  <c r="AE30" i="46"/>
  <c r="Z30" i="46"/>
  <c r="I30" i="46"/>
  <c r="E30" i="46"/>
  <c r="AD29" i="46"/>
  <c r="X29" i="46"/>
  <c r="AF28" i="46"/>
  <c r="Z28" i="46"/>
  <c r="AD30" i="46"/>
  <c r="X30" i="46"/>
  <c r="X16" i="46"/>
  <c r="AD16" i="46"/>
  <c r="E16" i="46"/>
  <c r="F16" i="46" s="1"/>
  <c r="I16" i="46"/>
  <c r="J16" i="46" s="1"/>
  <c r="Z16" i="46"/>
  <c r="AE16" i="46"/>
  <c r="AA16" i="46"/>
  <c r="AF16" i="46"/>
  <c r="X28" i="46"/>
  <c r="AD28" i="46"/>
  <c r="X24" i="46"/>
  <c r="AD24" i="46"/>
  <c r="AA24" i="46"/>
  <c r="AF24" i="46"/>
  <c r="X20" i="46"/>
  <c r="AD20" i="46"/>
  <c r="E20" i="46"/>
  <c r="F20" i="46" s="1"/>
  <c r="I20" i="46"/>
  <c r="J20" i="46" s="1"/>
  <c r="Z20" i="46"/>
  <c r="AE20" i="46"/>
  <c r="AA20" i="46"/>
  <c r="AF20" i="46"/>
  <c r="AA30" i="46"/>
  <c r="I29" i="46"/>
  <c r="J29" i="46" s="1"/>
  <c r="AA26" i="46"/>
  <c r="AF26" i="46"/>
  <c r="X26" i="46"/>
  <c r="AD26" i="46"/>
  <c r="Z24" i="46"/>
  <c r="E24" i="46"/>
  <c r="F24" i="46" s="1"/>
  <c r="AD22" i="46"/>
  <c r="X22" i="46"/>
  <c r="AD18" i="46"/>
  <c r="X18" i="46"/>
  <c r="AD14" i="46"/>
  <c r="X14" i="46"/>
  <c r="AF12" i="46"/>
  <c r="AA12" i="46"/>
  <c r="I11" i="46"/>
  <c r="J11" i="46" s="1"/>
  <c r="AD10" i="46"/>
  <c r="X10" i="46"/>
  <c r="AE12" i="46"/>
  <c r="Z12" i="46"/>
  <c r="I12" i="46"/>
  <c r="E12" i="46"/>
  <c r="F12" i="46" s="1"/>
  <c r="AE25" i="46"/>
  <c r="Z25" i="46"/>
  <c r="I25" i="46"/>
  <c r="AF22" i="46"/>
  <c r="AA22" i="46"/>
  <c r="AE21" i="46"/>
  <c r="Z21" i="46"/>
  <c r="I21" i="46"/>
  <c r="J21" i="46" s="1"/>
  <c r="AF18" i="46"/>
  <c r="AA18" i="46"/>
  <c r="AE17" i="46"/>
  <c r="Z17" i="46"/>
  <c r="I17" i="46"/>
  <c r="AF14" i="46"/>
  <c r="AA14" i="46"/>
  <c r="AD12" i="46"/>
  <c r="X12" i="46"/>
  <c r="AF10" i="46"/>
  <c r="AA10" i="46"/>
  <c r="I10" i="46"/>
  <c r="J10" i="46" s="1"/>
  <c r="E195" i="61"/>
  <c r="E177" i="61"/>
  <c r="E159" i="61"/>
  <c r="E141" i="61"/>
  <c r="E123" i="61"/>
  <c r="E105" i="61"/>
  <c r="E87" i="61"/>
  <c r="E72" i="61"/>
  <c r="E57" i="61"/>
  <c r="H255" i="61"/>
  <c r="I255" i="61"/>
  <c r="J255" i="61" s="1"/>
  <c r="U255" i="61"/>
  <c r="H256" i="61"/>
  <c r="I256" i="61"/>
  <c r="J256" i="61" s="1"/>
  <c r="U256" i="61"/>
  <c r="H257" i="61"/>
  <c r="I257" i="61"/>
  <c r="J257" i="61" s="1"/>
  <c r="U257" i="61"/>
  <c r="H258" i="61"/>
  <c r="I258" i="61"/>
  <c r="J258" i="61" s="1"/>
  <c r="U258" i="61"/>
  <c r="H259" i="61"/>
  <c r="I259" i="61"/>
  <c r="J259" i="61" s="1"/>
  <c r="U259" i="61"/>
  <c r="H260" i="61"/>
  <c r="I260" i="61"/>
  <c r="J260" i="61" s="1"/>
  <c r="U260" i="61"/>
  <c r="H261" i="61"/>
  <c r="I261" i="61"/>
  <c r="J261" i="61" s="1"/>
  <c r="U261" i="61"/>
  <c r="H262" i="61"/>
  <c r="I262" i="61"/>
  <c r="J262" i="61" s="1"/>
  <c r="U262" i="61"/>
  <c r="H263" i="61"/>
  <c r="I263" i="61"/>
  <c r="J263" i="61" s="1"/>
  <c r="U263" i="61"/>
  <c r="H264" i="61"/>
  <c r="I264" i="61"/>
  <c r="J264" i="61" s="1"/>
  <c r="U264" i="61"/>
  <c r="H265" i="61"/>
  <c r="I265" i="61"/>
  <c r="T265" i="61" s="1"/>
  <c r="U265" i="61"/>
  <c r="U254" i="61"/>
  <c r="I254" i="61"/>
  <c r="S254" i="61" s="1"/>
  <c r="H254" i="61"/>
  <c r="D255" i="61"/>
  <c r="F255" i="61"/>
  <c r="D256" i="61"/>
  <c r="F256" i="61"/>
  <c r="D257" i="61"/>
  <c r="F257" i="61"/>
  <c r="D258" i="61"/>
  <c r="F258" i="61"/>
  <c r="D259" i="61"/>
  <c r="F259" i="61"/>
  <c r="D260" i="61"/>
  <c r="F260" i="61"/>
  <c r="D261" i="61"/>
  <c r="F261" i="61"/>
  <c r="D262" i="61"/>
  <c r="F262" i="61"/>
  <c r="D263" i="61"/>
  <c r="F263" i="61"/>
  <c r="D264" i="61"/>
  <c r="F264" i="61"/>
  <c r="D265" i="61"/>
  <c r="F265" i="61"/>
  <c r="F254" i="61"/>
  <c r="E249" i="61"/>
  <c r="H237" i="61"/>
  <c r="I237" i="61"/>
  <c r="J237" i="61" s="1"/>
  <c r="U237" i="61"/>
  <c r="H238" i="61"/>
  <c r="I238" i="61"/>
  <c r="J238" i="61" s="1"/>
  <c r="U238" i="61"/>
  <c r="H239" i="61"/>
  <c r="I239" i="61"/>
  <c r="J239" i="61" s="1"/>
  <c r="U239" i="61"/>
  <c r="H240" i="61"/>
  <c r="I240" i="61"/>
  <c r="J240" i="61" s="1"/>
  <c r="U240" i="61"/>
  <c r="H241" i="61"/>
  <c r="I241" i="61"/>
  <c r="P241" i="61" s="1"/>
  <c r="U241" i="61"/>
  <c r="H242" i="61"/>
  <c r="I242" i="61"/>
  <c r="L242" i="61" s="1"/>
  <c r="U242" i="61"/>
  <c r="H243" i="61"/>
  <c r="I243" i="61"/>
  <c r="L243" i="61" s="1"/>
  <c r="U243" i="61"/>
  <c r="H244" i="61"/>
  <c r="I244" i="61"/>
  <c r="M244" i="61" s="1"/>
  <c r="U244" i="61"/>
  <c r="H245" i="61"/>
  <c r="I245" i="61"/>
  <c r="P245" i="61" s="1"/>
  <c r="U245" i="61"/>
  <c r="H246" i="61"/>
  <c r="I246" i="61"/>
  <c r="L246" i="61" s="1"/>
  <c r="U246" i="61"/>
  <c r="H247" i="61"/>
  <c r="I247" i="61"/>
  <c r="P247" i="61" s="1"/>
  <c r="U247" i="61"/>
  <c r="U236" i="61"/>
  <c r="I236" i="61"/>
  <c r="S236" i="61" s="1"/>
  <c r="H236" i="61"/>
  <c r="D237" i="61"/>
  <c r="F237" i="61"/>
  <c r="D238" i="61"/>
  <c r="F238" i="61"/>
  <c r="D239" i="61"/>
  <c r="F239" i="61"/>
  <c r="D240" i="61"/>
  <c r="F240" i="61"/>
  <c r="D241" i="61"/>
  <c r="F241" i="61"/>
  <c r="D242" i="61"/>
  <c r="F242" i="61"/>
  <c r="D243" i="61"/>
  <c r="F243" i="61"/>
  <c r="D244" i="61"/>
  <c r="F244" i="61"/>
  <c r="D245" i="61"/>
  <c r="F245" i="61"/>
  <c r="D246" i="61"/>
  <c r="F246" i="61"/>
  <c r="D247" i="61"/>
  <c r="F247" i="61"/>
  <c r="F236" i="61"/>
  <c r="E231" i="61"/>
  <c r="H219" i="61"/>
  <c r="I219" i="61"/>
  <c r="J219" i="61" s="1"/>
  <c r="U219" i="61"/>
  <c r="H220" i="61"/>
  <c r="I220" i="61"/>
  <c r="J220" i="61" s="1"/>
  <c r="U220" i="61"/>
  <c r="H221" i="61"/>
  <c r="I221" i="61"/>
  <c r="J221" i="61" s="1"/>
  <c r="U221" i="61"/>
  <c r="H222" i="61"/>
  <c r="I222" i="61"/>
  <c r="J222" i="61" s="1"/>
  <c r="U222" i="61"/>
  <c r="H223" i="61"/>
  <c r="I223" i="61"/>
  <c r="J223" i="61" s="1"/>
  <c r="U223" i="61"/>
  <c r="H224" i="61"/>
  <c r="I224" i="61"/>
  <c r="L224" i="61" s="1"/>
  <c r="U224" i="61"/>
  <c r="H225" i="61"/>
  <c r="I225" i="61"/>
  <c r="J225" i="61" s="1"/>
  <c r="U225" i="61"/>
  <c r="H226" i="61"/>
  <c r="I226" i="61"/>
  <c r="M226" i="61" s="1"/>
  <c r="U226" i="61"/>
  <c r="H227" i="61"/>
  <c r="I227" i="61"/>
  <c r="P227" i="61" s="1"/>
  <c r="U227" i="61"/>
  <c r="H228" i="61"/>
  <c r="I228" i="61"/>
  <c r="L228" i="61" s="1"/>
  <c r="U228" i="61"/>
  <c r="H229" i="61"/>
  <c r="I229" i="61"/>
  <c r="P229" i="61" s="1"/>
  <c r="U229" i="61"/>
  <c r="U218" i="61"/>
  <c r="I218" i="61"/>
  <c r="T218" i="61" s="1"/>
  <c r="H218" i="61"/>
  <c r="D219" i="61"/>
  <c r="F219" i="61"/>
  <c r="D220" i="61"/>
  <c r="F220" i="61"/>
  <c r="D221" i="61"/>
  <c r="F221" i="61"/>
  <c r="D222" i="61"/>
  <c r="F222" i="61"/>
  <c r="D223" i="61"/>
  <c r="F223" i="61"/>
  <c r="D224" i="61"/>
  <c r="F224" i="61"/>
  <c r="D225" i="61"/>
  <c r="F225" i="61"/>
  <c r="D226" i="61"/>
  <c r="F226" i="61"/>
  <c r="D227" i="61"/>
  <c r="F227" i="61"/>
  <c r="D228" i="61"/>
  <c r="F228" i="61"/>
  <c r="D229" i="61"/>
  <c r="F229" i="61"/>
  <c r="F218" i="61"/>
  <c r="E213" i="61"/>
  <c r="AH11" i="46" l="1"/>
  <c r="F11" i="46"/>
  <c r="F14" i="46"/>
  <c r="AI20" i="46"/>
  <c r="AI28" i="46"/>
  <c r="AI22" i="46"/>
  <c r="AI18" i="46"/>
  <c r="AI24" i="46"/>
  <c r="AI17" i="46"/>
  <c r="AI21" i="46"/>
  <c r="AI25" i="46"/>
  <c r="AI29" i="46"/>
  <c r="AI26" i="46"/>
  <c r="AI12" i="46"/>
  <c r="AI19" i="46"/>
  <c r="AI13" i="46"/>
  <c r="AI16" i="46"/>
  <c r="AI30" i="46"/>
  <c r="AI15" i="46"/>
  <c r="AI23" i="46"/>
  <c r="AI27" i="46"/>
  <c r="AI10" i="46"/>
  <c r="AH28" i="46"/>
  <c r="AH23" i="46"/>
  <c r="AH14" i="46"/>
  <c r="AH20" i="46"/>
  <c r="AH10" i="46"/>
  <c r="AH26" i="46"/>
  <c r="AH12" i="46"/>
  <c r="AH25" i="46"/>
  <c r="AH29" i="46"/>
  <c r="AH22" i="46"/>
  <c r="AH30" i="46"/>
  <c r="AH19" i="46"/>
  <c r="AH15" i="46"/>
  <c r="AH17" i="46"/>
  <c r="AH21" i="46"/>
  <c r="AH27" i="46"/>
  <c r="AH16" i="46"/>
  <c r="AH24" i="46"/>
  <c r="AH13" i="46"/>
  <c r="AH18" i="46"/>
  <c r="L254" i="61"/>
  <c r="Q242" i="61"/>
  <c r="Q247" i="61"/>
  <c r="Q262" i="61"/>
  <c r="Q221" i="61"/>
  <c r="T237" i="61"/>
  <c r="Q223" i="61"/>
  <c r="M221" i="61"/>
  <c r="T220" i="61"/>
  <c r="Q260" i="61"/>
  <c r="Q224" i="61"/>
  <c r="Q237" i="61"/>
  <c r="M262" i="61"/>
  <c r="Q261" i="61"/>
  <c r="Q265" i="61"/>
  <c r="M261" i="61"/>
  <c r="M255" i="61"/>
  <c r="L236" i="61"/>
  <c r="M242" i="61"/>
  <c r="T241" i="61"/>
  <c r="Q240" i="61"/>
  <c r="T239" i="61"/>
  <c r="P237" i="61"/>
  <c r="P254" i="61"/>
  <c r="Q264" i="61"/>
  <c r="Q219" i="61"/>
  <c r="Q239" i="61"/>
  <c r="T238" i="61"/>
  <c r="L237" i="61"/>
  <c r="T254" i="61"/>
  <c r="M264" i="61"/>
  <c r="Q263" i="61"/>
  <c r="M260" i="61"/>
  <c r="Q259" i="61"/>
  <c r="Q256" i="61"/>
  <c r="M227" i="61"/>
  <c r="Q226" i="61"/>
  <c r="P219" i="61"/>
  <c r="Q238" i="61"/>
  <c r="M263" i="61"/>
  <c r="M259" i="61"/>
  <c r="Q258" i="61"/>
  <c r="M256" i="61"/>
  <c r="Q255" i="61"/>
  <c r="P265" i="61"/>
  <c r="L265" i="61"/>
  <c r="T264" i="61"/>
  <c r="P263" i="61"/>
  <c r="P262" i="61"/>
  <c r="L262" i="61"/>
  <c r="T261" i="61"/>
  <c r="P261" i="61"/>
  <c r="L261" i="61"/>
  <c r="T260" i="61"/>
  <c r="P260" i="61"/>
  <c r="L260" i="61"/>
  <c r="T259" i="61"/>
  <c r="L259" i="61"/>
  <c r="L256" i="61"/>
  <c r="W265" i="61"/>
  <c r="S265" i="61"/>
  <c r="O265" i="61"/>
  <c r="K265" i="61"/>
  <c r="W264" i="61"/>
  <c r="S264" i="61"/>
  <c r="O264" i="61"/>
  <c r="K264" i="61"/>
  <c r="W263" i="61"/>
  <c r="S263" i="61"/>
  <c r="O263" i="61"/>
  <c r="K263" i="61"/>
  <c r="W262" i="61"/>
  <c r="S262" i="61"/>
  <c r="O262" i="61"/>
  <c r="K262" i="61"/>
  <c r="W261" i="61"/>
  <c r="S261" i="61"/>
  <c r="O261" i="61"/>
  <c r="K261" i="61"/>
  <c r="W260" i="61"/>
  <c r="S260" i="61"/>
  <c r="O260" i="61"/>
  <c r="K260" i="61"/>
  <c r="W259" i="61"/>
  <c r="S259" i="61"/>
  <c r="O259" i="61"/>
  <c r="K259" i="61"/>
  <c r="W258" i="61"/>
  <c r="S258" i="61"/>
  <c r="O258" i="61"/>
  <c r="K258" i="61"/>
  <c r="W257" i="61"/>
  <c r="S257" i="61"/>
  <c r="O257" i="61"/>
  <c r="K257" i="61"/>
  <c r="W256" i="61"/>
  <c r="S256" i="61"/>
  <c r="O256" i="61"/>
  <c r="K256" i="61"/>
  <c r="W255" i="61"/>
  <c r="S255" i="61"/>
  <c r="O255" i="61"/>
  <c r="K255" i="61"/>
  <c r="M258" i="61"/>
  <c r="Q257" i="61"/>
  <c r="M257" i="61"/>
  <c r="P264" i="61"/>
  <c r="L264" i="61"/>
  <c r="T263" i="61"/>
  <c r="L263" i="61"/>
  <c r="T262" i="61"/>
  <c r="P259" i="61"/>
  <c r="T258" i="61"/>
  <c r="P258" i="61"/>
  <c r="L258" i="61"/>
  <c r="T257" i="61"/>
  <c r="P257" i="61"/>
  <c r="L257" i="61"/>
  <c r="T256" i="61"/>
  <c r="P256" i="61"/>
  <c r="T255" i="61"/>
  <c r="P255" i="61"/>
  <c r="L255" i="61"/>
  <c r="V265" i="61"/>
  <c r="R265" i="61"/>
  <c r="N265" i="61"/>
  <c r="J265" i="61"/>
  <c r="V264" i="61"/>
  <c r="R264" i="61"/>
  <c r="N264" i="61"/>
  <c r="V263" i="61"/>
  <c r="R263" i="61"/>
  <c r="N263" i="61"/>
  <c r="V262" i="61"/>
  <c r="R262" i="61"/>
  <c r="N262" i="61"/>
  <c r="V261" i="61"/>
  <c r="R261" i="61"/>
  <c r="N261" i="61"/>
  <c r="V260" i="61"/>
  <c r="R260" i="61"/>
  <c r="N260" i="61"/>
  <c r="V259" i="61"/>
  <c r="R259" i="61"/>
  <c r="N259" i="61"/>
  <c r="V258" i="61"/>
  <c r="R258" i="61"/>
  <c r="N258" i="61"/>
  <c r="V257" i="61"/>
  <c r="R257" i="61"/>
  <c r="N257" i="61"/>
  <c r="V256" i="61"/>
  <c r="R256" i="61"/>
  <c r="N256" i="61"/>
  <c r="V255" i="61"/>
  <c r="R255" i="61"/>
  <c r="N255" i="61"/>
  <c r="M265" i="61"/>
  <c r="M254" i="61"/>
  <c r="Q254" i="61"/>
  <c r="J254" i="61"/>
  <c r="N254" i="61"/>
  <c r="R254" i="61"/>
  <c r="K254" i="61"/>
  <c r="O254" i="61"/>
  <c r="M222" i="61"/>
  <c r="T221" i="61"/>
  <c r="M220" i="61"/>
  <c r="T219" i="61"/>
  <c r="L219" i="61"/>
  <c r="T236" i="61"/>
  <c r="M247" i="61"/>
  <c r="Q246" i="61"/>
  <c r="Q243" i="61"/>
  <c r="M241" i="61"/>
  <c r="M240" i="61"/>
  <c r="M239" i="61"/>
  <c r="M238" i="61"/>
  <c r="M237" i="61"/>
  <c r="M246" i="61"/>
  <c r="Q245" i="61"/>
  <c r="M243" i="61"/>
  <c r="L241" i="61"/>
  <c r="T240" i="61"/>
  <c r="L240" i="61"/>
  <c r="L239" i="61"/>
  <c r="L238" i="61"/>
  <c r="M224" i="61"/>
  <c r="Q222" i="61"/>
  <c r="Q220" i="61"/>
  <c r="M219" i="61"/>
  <c r="P236" i="61"/>
  <c r="Q241" i="61"/>
  <c r="P240" i="61"/>
  <c r="P239" i="61"/>
  <c r="P238" i="61"/>
  <c r="T247" i="61"/>
  <c r="L247" i="61"/>
  <c r="P244" i="61"/>
  <c r="L244" i="61"/>
  <c r="P242" i="61"/>
  <c r="W247" i="61"/>
  <c r="S247" i="61"/>
  <c r="O247" i="61"/>
  <c r="K247" i="61"/>
  <c r="W246" i="61"/>
  <c r="S246" i="61"/>
  <c r="O246" i="61"/>
  <c r="K246" i="61"/>
  <c r="W245" i="61"/>
  <c r="S245" i="61"/>
  <c r="O245" i="61"/>
  <c r="K245" i="61"/>
  <c r="W244" i="61"/>
  <c r="S244" i="61"/>
  <c r="O244" i="61"/>
  <c r="K244" i="61"/>
  <c r="W243" i="61"/>
  <c r="S243" i="61"/>
  <c r="O243" i="61"/>
  <c r="K243" i="61"/>
  <c r="W242" i="61"/>
  <c r="S242" i="61"/>
  <c r="O242" i="61"/>
  <c r="K242" i="61"/>
  <c r="W241" i="61"/>
  <c r="S241" i="61"/>
  <c r="O241" i="61"/>
  <c r="K241" i="61"/>
  <c r="W240" i="61"/>
  <c r="S240" i="61"/>
  <c r="O240" i="61"/>
  <c r="K240" i="61"/>
  <c r="W239" i="61"/>
  <c r="S239" i="61"/>
  <c r="O239" i="61"/>
  <c r="K239" i="61"/>
  <c r="W238" i="61"/>
  <c r="S238" i="61"/>
  <c r="O238" i="61"/>
  <c r="K238" i="61"/>
  <c r="W237" i="61"/>
  <c r="S237" i="61"/>
  <c r="O237" i="61"/>
  <c r="K237" i="61"/>
  <c r="P246" i="61"/>
  <c r="T245" i="61"/>
  <c r="L245" i="61"/>
  <c r="T244" i="61"/>
  <c r="T243" i="61"/>
  <c r="V247" i="61"/>
  <c r="R247" i="61"/>
  <c r="N247" i="61"/>
  <c r="J247" i="61"/>
  <c r="V246" i="61"/>
  <c r="R246" i="61"/>
  <c r="N246" i="61"/>
  <c r="J246" i="61"/>
  <c r="V245" i="61"/>
  <c r="R245" i="61"/>
  <c r="N245" i="61"/>
  <c r="J245" i="61"/>
  <c r="V244" i="61"/>
  <c r="R244" i="61"/>
  <c r="N244" i="61"/>
  <c r="J244" i="61"/>
  <c r="V243" i="61"/>
  <c r="R243" i="61"/>
  <c r="N243" i="61"/>
  <c r="J243" i="61"/>
  <c r="V242" i="61"/>
  <c r="R242" i="61"/>
  <c r="N242" i="61"/>
  <c r="J242" i="61"/>
  <c r="V241" i="61"/>
  <c r="R241" i="61"/>
  <c r="N241" i="61"/>
  <c r="J241" i="61"/>
  <c r="V240" i="61"/>
  <c r="R240" i="61"/>
  <c r="N240" i="61"/>
  <c r="V239" i="61"/>
  <c r="R239" i="61"/>
  <c r="N239" i="61"/>
  <c r="V238" i="61"/>
  <c r="R238" i="61"/>
  <c r="N238" i="61"/>
  <c r="V237" i="61"/>
  <c r="R237" i="61"/>
  <c r="N237" i="61"/>
  <c r="Q244" i="61"/>
  <c r="M245" i="61"/>
  <c r="T246" i="61"/>
  <c r="P243" i="61"/>
  <c r="T242" i="61"/>
  <c r="J236" i="61"/>
  <c r="N236" i="61"/>
  <c r="R236" i="61"/>
  <c r="M236" i="61"/>
  <c r="Q236" i="61"/>
  <c r="K236" i="61"/>
  <c r="O236" i="61"/>
  <c r="Q228" i="61"/>
  <c r="Q227" i="61"/>
  <c r="M223" i="61"/>
  <c r="T222" i="61"/>
  <c r="L222" i="61"/>
  <c r="L221" i="61"/>
  <c r="L220" i="61"/>
  <c r="Q225" i="61"/>
  <c r="M225" i="61"/>
  <c r="P222" i="61"/>
  <c r="P221" i="61"/>
  <c r="P220" i="61"/>
  <c r="Q229" i="61"/>
  <c r="M229" i="61"/>
  <c r="T229" i="61"/>
  <c r="L229" i="61"/>
  <c r="P226" i="61"/>
  <c r="L226" i="61"/>
  <c r="T225" i="61"/>
  <c r="L225" i="61"/>
  <c r="T224" i="61"/>
  <c r="P224" i="61"/>
  <c r="T223" i="61"/>
  <c r="W229" i="61"/>
  <c r="S229" i="61"/>
  <c r="O229" i="61"/>
  <c r="K229" i="61"/>
  <c r="W228" i="61"/>
  <c r="S228" i="61"/>
  <c r="O228" i="61"/>
  <c r="K228" i="61"/>
  <c r="W227" i="61"/>
  <c r="S227" i="61"/>
  <c r="O227" i="61"/>
  <c r="K227" i="61"/>
  <c r="W226" i="61"/>
  <c r="S226" i="61"/>
  <c r="O226" i="61"/>
  <c r="K226" i="61"/>
  <c r="W225" i="61"/>
  <c r="S225" i="61"/>
  <c r="O225" i="61"/>
  <c r="K225" i="61"/>
  <c r="W224" i="61"/>
  <c r="S224" i="61"/>
  <c r="O224" i="61"/>
  <c r="K224" i="61"/>
  <c r="W223" i="61"/>
  <c r="S223" i="61"/>
  <c r="O223" i="61"/>
  <c r="K223" i="61"/>
  <c r="W222" i="61"/>
  <c r="S222" i="61"/>
  <c r="O222" i="61"/>
  <c r="K222" i="61"/>
  <c r="W221" i="61"/>
  <c r="S221" i="61"/>
  <c r="O221" i="61"/>
  <c r="K221" i="61"/>
  <c r="W220" i="61"/>
  <c r="S220" i="61"/>
  <c r="O220" i="61"/>
  <c r="K220" i="61"/>
  <c r="W219" i="61"/>
  <c r="S219" i="61"/>
  <c r="O219" i="61"/>
  <c r="K219" i="61"/>
  <c r="M228" i="61"/>
  <c r="P228" i="61"/>
  <c r="T227" i="61"/>
  <c r="L227" i="61"/>
  <c r="T226" i="61"/>
  <c r="P225" i="61"/>
  <c r="P223" i="61"/>
  <c r="L223" i="61"/>
  <c r="V229" i="61"/>
  <c r="R229" i="61"/>
  <c r="N229" i="61"/>
  <c r="J229" i="61"/>
  <c r="V228" i="61"/>
  <c r="R228" i="61"/>
  <c r="N228" i="61"/>
  <c r="J228" i="61"/>
  <c r="V227" i="61"/>
  <c r="R227" i="61"/>
  <c r="N227" i="61"/>
  <c r="J227" i="61"/>
  <c r="V226" i="61"/>
  <c r="R226" i="61"/>
  <c r="N226" i="61"/>
  <c r="J226" i="61"/>
  <c r="V225" i="61"/>
  <c r="R225" i="61"/>
  <c r="N225" i="61"/>
  <c r="V224" i="61"/>
  <c r="R224" i="61"/>
  <c r="N224" i="61"/>
  <c r="J224" i="61"/>
  <c r="V223" i="61"/>
  <c r="R223" i="61"/>
  <c r="N223" i="61"/>
  <c r="V222" i="61"/>
  <c r="R222" i="61"/>
  <c r="N222" i="61"/>
  <c r="V221" i="61"/>
  <c r="R221" i="61"/>
  <c r="N221" i="61"/>
  <c r="V220" i="61"/>
  <c r="R220" i="61"/>
  <c r="N220" i="61"/>
  <c r="V219" i="61"/>
  <c r="R219" i="61"/>
  <c r="N219" i="61"/>
  <c r="T228" i="61"/>
  <c r="Q218" i="61"/>
  <c r="J218" i="61"/>
  <c r="N218" i="61"/>
  <c r="R218" i="61"/>
  <c r="M218" i="61"/>
  <c r="K218" i="61"/>
  <c r="O218" i="61"/>
  <c r="S218" i="61"/>
  <c r="L218" i="61"/>
  <c r="P218" i="61"/>
  <c r="E42" i="61"/>
  <c r="E27" i="61"/>
  <c r="X44" i="16"/>
  <c r="Y44" i="16"/>
  <c r="Z44" i="16"/>
  <c r="AA44" i="16"/>
  <c r="AB44" i="16"/>
  <c r="AC44" i="16"/>
  <c r="AD44" i="16"/>
  <c r="AE44" i="16"/>
  <c r="AF44" i="16"/>
  <c r="AG44" i="16"/>
  <c r="X14" i="16"/>
  <c r="Y14" i="16"/>
  <c r="Z14" i="16"/>
  <c r="AA14" i="16"/>
  <c r="AB14" i="16"/>
  <c r="AC14" i="16"/>
  <c r="AD14" i="16"/>
  <c r="AE14" i="16"/>
  <c r="AF14" i="16"/>
  <c r="AG14" i="16"/>
  <c r="X15" i="16"/>
  <c r="Y15" i="16"/>
  <c r="Z15" i="16"/>
  <c r="AA15" i="16"/>
  <c r="AB15" i="16"/>
  <c r="AC15" i="16"/>
  <c r="AD15" i="16"/>
  <c r="AE15" i="16"/>
  <c r="AF15" i="16"/>
  <c r="AG15" i="16"/>
  <c r="X16" i="16"/>
  <c r="Y16" i="16"/>
  <c r="Z16" i="16"/>
  <c r="AA16" i="16"/>
  <c r="AB16" i="16"/>
  <c r="AC16" i="16"/>
  <c r="AD16" i="16"/>
  <c r="AE16" i="16"/>
  <c r="AF16" i="16"/>
  <c r="AG16" i="16"/>
  <c r="X17" i="16"/>
  <c r="Y17" i="16"/>
  <c r="Z17" i="16"/>
  <c r="AA17" i="16"/>
  <c r="AB17" i="16"/>
  <c r="AC17" i="16"/>
  <c r="AD17" i="16"/>
  <c r="AE17" i="16"/>
  <c r="AF17" i="16"/>
  <c r="AG17" i="16"/>
  <c r="X18" i="16"/>
  <c r="Y18" i="16"/>
  <c r="Z18" i="16"/>
  <c r="AA18" i="16"/>
  <c r="AB18" i="16"/>
  <c r="AC18" i="16"/>
  <c r="AD18" i="16"/>
  <c r="AE18" i="16"/>
  <c r="AF18" i="16"/>
  <c r="AG18" i="16"/>
  <c r="X19" i="16"/>
  <c r="Y19" i="16"/>
  <c r="Z19" i="16"/>
  <c r="AA19" i="16"/>
  <c r="AB19" i="16"/>
  <c r="AC19" i="16"/>
  <c r="AD19" i="16"/>
  <c r="AE19" i="16"/>
  <c r="AF19" i="16"/>
  <c r="AG19" i="16"/>
  <c r="X20" i="16"/>
  <c r="Y20" i="16"/>
  <c r="Z20" i="16"/>
  <c r="AA20" i="16"/>
  <c r="AB20" i="16"/>
  <c r="AC20" i="16"/>
  <c r="AD20" i="16"/>
  <c r="AE20" i="16"/>
  <c r="AF20" i="16"/>
  <c r="AG20" i="16"/>
  <c r="X21" i="16"/>
  <c r="Y21" i="16"/>
  <c r="Z21" i="16"/>
  <c r="AA21" i="16"/>
  <c r="AB21" i="16"/>
  <c r="AC21" i="16"/>
  <c r="AD21" i="16"/>
  <c r="AE21" i="16"/>
  <c r="AF21" i="16"/>
  <c r="AG21" i="16"/>
  <c r="X22" i="16"/>
  <c r="Y22" i="16"/>
  <c r="Z22" i="16"/>
  <c r="AA22" i="16"/>
  <c r="AB22" i="16"/>
  <c r="AC22" i="16"/>
  <c r="AD22" i="16"/>
  <c r="AE22" i="16"/>
  <c r="AF22" i="16"/>
  <c r="AG22" i="16"/>
  <c r="X23" i="16"/>
  <c r="Y23" i="16"/>
  <c r="Z23" i="16"/>
  <c r="AA23" i="16"/>
  <c r="AB23" i="16"/>
  <c r="AC23" i="16"/>
  <c r="AD23" i="16"/>
  <c r="AE23" i="16"/>
  <c r="AF23" i="16"/>
  <c r="AG23" i="16"/>
  <c r="X24" i="16"/>
  <c r="Y24" i="16"/>
  <c r="Z24" i="16"/>
  <c r="AA24" i="16"/>
  <c r="AB24" i="16"/>
  <c r="AC24" i="16"/>
  <c r="AD24" i="16"/>
  <c r="AE24" i="16"/>
  <c r="AF24" i="16"/>
  <c r="AG24" i="16"/>
  <c r="X25" i="16"/>
  <c r="Y25" i="16"/>
  <c r="Z25" i="16"/>
  <c r="AA25" i="16"/>
  <c r="AB25" i="16"/>
  <c r="AC25" i="16"/>
  <c r="AD25" i="16"/>
  <c r="AE25" i="16"/>
  <c r="AF25" i="16"/>
  <c r="AG25" i="16"/>
  <c r="X26" i="16"/>
  <c r="Y26" i="16"/>
  <c r="Z26" i="16"/>
  <c r="AA26" i="16"/>
  <c r="AB26" i="16"/>
  <c r="AC26" i="16"/>
  <c r="AD26" i="16"/>
  <c r="AE26" i="16"/>
  <c r="AF26" i="16"/>
  <c r="AG26" i="16"/>
  <c r="X27" i="16"/>
  <c r="Y27" i="16"/>
  <c r="Z27" i="16"/>
  <c r="AA27" i="16"/>
  <c r="AB27" i="16"/>
  <c r="AC27" i="16"/>
  <c r="AD27" i="16"/>
  <c r="AE27" i="16"/>
  <c r="AF27" i="16"/>
  <c r="AG27" i="16"/>
  <c r="X28" i="16"/>
  <c r="Y28" i="16"/>
  <c r="Z28" i="16"/>
  <c r="AA28" i="16"/>
  <c r="AB28" i="16"/>
  <c r="AC28" i="16"/>
  <c r="AD28" i="16"/>
  <c r="AE28" i="16"/>
  <c r="AF28" i="16"/>
  <c r="AG28" i="16"/>
  <c r="X29" i="16"/>
  <c r="Y29" i="16"/>
  <c r="Z29" i="16"/>
  <c r="AA29" i="16"/>
  <c r="AB29" i="16"/>
  <c r="AC29" i="16"/>
  <c r="AD29" i="16"/>
  <c r="AE29" i="16"/>
  <c r="AF29" i="16"/>
  <c r="AG29" i="16"/>
  <c r="X30" i="16"/>
  <c r="Y30" i="16"/>
  <c r="Z30" i="16"/>
  <c r="AA30" i="16"/>
  <c r="AB30" i="16"/>
  <c r="AC30" i="16"/>
  <c r="AD30" i="16"/>
  <c r="AE30" i="16"/>
  <c r="AF30" i="16"/>
  <c r="AG30" i="16"/>
  <c r="X31" i="16"/>
  <c r="Y31" i="16"/>
  <c r="Z31" i="16"/>
  <c r="AA31" i="16"/>
  <c r="AB31" i="16"/>
  <c r="AC31" i="16"/>
  <c r="AD31" i="16"/>
  <c r="AE31" i="16"/>
  <c r="AF31" i="16"/>
  <c r="AG31" i="16"/>
  <c r="X32" i="16"/>
  <c r="Y32" i="16"/>
  <c r="Z32" i="16"/>
  <c r="AA32" i="16"/>
  <c r="AB32" i="16"/>
  <c r="AC32" i="16"/>
  <c r="AD32" i="16"/>
  <c r="AE32" i="16"/>
  <c r="AF32" i="16"/>
  <c r="AG32" i="16"/>
  <c r="AG13" i="16"/>
  <c r="AF13" i="16"/>
  <c r="AE13" i="16"/>
  <c r="AD13" i="16"/>
  <c r="AC13" i="16"/>
  <c r="AB13" i="16"/>
  <c r="AA13" i="16"/>
  <c r="Z13" i="16"/>
  <c r="Y13" i="16"/>
  <c r="X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R33" i="16" s="1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W33" i="16" s="1"/>
  <c r="Q13" i="16"/>
  <c r="V13" i="16"/>
  <c r="Q44" i="16"/>
  <c r="R45" i="16" s="1"/>
  <c r="V44" i="16"/>
  <c r="W45" i="16" s="1"/>
  <c r="D316" i="48" l="1"/>
  <c r="D315" i="48"/>
  <c r="D314" i="48"/>
  <c r="D313" i="48"/>
  <c r="D312" i="48"/>
  <c r="D311" i="48"/>
  <c r="D310" i="48"/>
  <c r="D309" i="48"/>
  <c r="D308" i="48"/>
  <c r="D307" i="48"/>
  <c r="D306" i="48"/>
  <c r="D305" i="48"/>
  <c r="D304" i="48"/>
  <c r="D303" i="48"/>
  <c r="D302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74" i="48"/>
  <c r="D273" i="48"/>
  <c r="D272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44" i="48"/>
  <c r="D243" i="48"/>
  <c r="D242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214" i="48"/>
  <c r="D213" i="48"/>
  <c r="D212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84" i="48"/>
  <c r="D183" i="48"/>
  <c r="D182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54" i="48"/>
  <c r="D153" i="48"/>
  <c r="D152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23" i="48"/>
  <c r="D122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D76" i="48"/>
  <c r="D75" i="48"/>
  <c r="D74" i="48"/>
  <c r="D73" i="48"/>
  <c r="D72" i="48"/>
  <c r="D71" i="48"/>
  <c r="D70" i="48"/>
  <c r="D69" i="48"/>
  <c r="D68" i="48"/>
  <c r="D67" i="48"/>
  <c r="D66" i="48"/>
  <c r="D65" i="48"/>
  <c r="D64" i="48"/>
  <c r="D63" i="48"/>
  <c r="D62" i="48"/>
  <c r="B178" i="47" l="1"/>
  <c r="C178" i="47"/>
  <c r="D178" i="47" s="1"/>
  <c r="F178" i="47"/>
  <c r="E178" i="47" s="1"/>
  <c r="AF178" i="47" s="1"/>
  <c r="B179" i="47"/>
  <c r="C179" i="47"/>
  <c r="D179" i="47" s="1"/>
  <c r="F179" i="47"/>
  <c r="G179" i="47" s="1"/>
  <c r="B171" i="47"/>
  <c r="C171" i="47"/>
  <c r="D171" i="47" s="1"/>
  <c r="F171" i="47"/>
  <c r="G171" i="47" s="1"/>
  <c r="B172" i="47"/>
  <c r="C172" i="47"/>
  <c r="D172" i="47" s="1"/>
  <c r="F172" i="47"/>
  <c r="G172" i="47" s="1"/>
  <c r="B176" i="47"/>
  <c r="C176" i="47"/>
  <c r="D176" i="47" s="1"/>
  <c r="F176" i="47"/>
  <c r="G176" i="47" s="1"/>
  <c r="B177" i="47"/>
  <c r="C177" i="47"/>
  <c r="D177" i="47" s="1"/>
  <c r="F177" i="47"/>
  <c r="I177" i="47" s="1"/>
  <c r="B164" i="47"/>
  <c r="C164" i="47"/>
  <c r="D164" i="47" s="1"/>
  <c r="F164" i="47"/>
  <c r="G164" i="47" s="1"/>
  <c r="B165" i="47"/>
  <c r="C165" i="47"/>
  <c r="D165" i="47" s="1"/>
  <c r="F165" i="47"/>
  <c r="G165" i="47" s="1"/>
  <c r="B169" i="47"/>
  <c r="C169" i="47"/>
  <c r="D169" i="47" s="1"/>
  <c r="F169" i="47"/>
  <c r="I169" i="47" s="1"/>
  <c r="B170" i="47"/>
  <c r="C170" i="47"/>
  <c r="D170" i="47" s="1"/>
  <c r="F170" i="47"/>
  <c r="I170" i="47" s="1"/>
  <c r="F158" i="47"/>
  <c r="E158" i="47" s="1"/>
  <c r="F162" i="47"/>
  <c r="E162" i="47" s="1"/>
  <c r="F163" i="47"/>
  <c r="E163" i="47" s="1"/>
  <c r="B158" i="47"/>
  <c r="C158" i="47"/>
  <c r="D158" i="47" s="1"/>
  <c r="B162" i="47"/>
  <c r="C162" i="47"/>
  <c r="D162" i="47" s="1"/>
  <c r="B163" i="47"/>
  <c r="C163" i="47"/>
  <c r="D163" i="47" s="1"/>
  <c r="AA179" i="47" l="1"/>
  <c r="V179" i="47"/>
  <c r="W172" i="47"/>
  <c r="AB164" i="47"/>
  <c r="V164" i="47"/>
  <c r="E177" i="47"/>
  <c r="AF177" i="47" s="1"/>
  <c r="Z179" i="47"/>
  <c r="U179" i="47"/>
  <c r="E179" i="47"/>
  <c r="AF179" i="47" s="1"/>
  <c r="AD177" i="47"/>
  <c r="AB171" i="47"/>
  <c r="AD179" i="47"/>
  <c r="Y179" i="47"/>
  <c r="S179" i="47"/>
  <c r="V177" i="47"/>
  <c r="W171" i="47"/>
  <c r="AC179" i="47"/>
  <c r="W179" i="47"/>
  <c r="Q179" i="47"/>
  <c r="W164" i="47"/>
  <c r="W177" i="47"/>
  <c r="AA172" i="47"/>
  <c r="V171" i="47"/>
  <c r="AD178" i="47"/>
  <c r="Z171" i="47"/>
  <c r="AA164" i="47"/>
  <c r="AA177" i="47"/>
  <c r="T177" i="47"/>
  <c r="AD172" i="47"/>
  <c r="Z172" i="47"/>
  <c r="V172" i="47"/>
  <c r="S172" i="47"/>
  <c r="E172" i="47"/>
  <c r="AF172" i="47" s="1"/>
  <c r="AA171" i="47"/>
  <c r="S171" i="47"/>
  <c r="AB179" i="47"/>
  <c r="I179" i="47"/>
  <c r="AB178" i="47"/>
  <c r="W178" i="47"/>
  <c r="S178" i="47"/>
  <c r="AD170" i="47"/>
  <c r="Z164" i="47"/>
  <c r="I164" i="47"/>
  <c r="Z177" i="47"/>
  <c r="S177" i="47"/>
  <c r="AC172" i="47"/>
  <c r="Y172" i="47"/>
  <c r="U172" i="47"/>
  <c r="Q172" i="47"/>
  <c r="T179" i="47"/>
  <c r="AA178" i="47"/>
  <c r="V178" i="47"/>
  <c r="I178" i="47"/>
  <c r="T172" i="47"/>
  <c r="T178" i="47"/>
  <c r="S170" i="47"/>
  <c r="V176" i="47"/>
  <c r="AB172" i="47"/>
  <c r="I172" i="47"/>
  <c r="Z178" i="47"/>
  <c r="G178" i="47"/>
  <c r="AC178" i="47"/>
  <c r="Y178" i="47"/>
  <c r="U178" i="47"/>
  <c r="Q178" i="47"/>
  <c r="AD176" i="47"/>
  <c r="Z170" i="47"/>
  <c r="AC177" i="47"/>
  <c r="Y177" i="47"/>
  <c r="U177" i="47"/>
  <c r="Q177" i="47"/>
  <c r="AD171" i="47"/>
  <c r="I171" i="47"/>
  <c r="V170" i="47"/>
  <c r="AB177" i="47"/>
  <c r="G177" i="47"/>
  <c r="S164" i="47"/>
  <c r="Z176" i="47"/>
  <c r="AD169" i="47"/>
  <c r="AA165" i="47"/>
  <c r="V169" i="47"/>
  <c r="V165" i="47"/>
  <c r="S176" i="47"/>
  <c r="AC176" i="47"/>
  <c r="Y176" i="47"/>
  <c r="U176" i="47"/>
  <c r="Q176" i="47"/>
  <c r="E176" i="47"/>
  <c r="AF176" i="47" s="1"/>
  <c r="AC171" i="47"/>
  <c r="Y171" i="47"/>
  <c r="U171" i="47"/>
  <c r="Q171" i="47"/>
  <c r="E171" i="47"/>
  <c r="AF171" i="47" s="1"/>
  <c r="AB176" i="47"/>
  <c r="I176" i="47"/>
  <c r="AA176" i="47"/>
  <c r="W176" i="47"/>
  <c r="T176" i="47"/>
  <c r="T171" i="47"/>
  <c r="AA170" i="47"/>
  <c r="W170" i="47"/>
  <c r="T170" i="47"/>
  <c r="G170" i="47"/>
  <c r="W169" i="47"/>
  <c r="G169" i="47"/>
  <c r="AB165" i="47"/>
  <c r="W165" i="47"/>
  <c r="S165" i="47"/>
  <c r="AC170" i="47"/>
  <c r="Y170" i="47"/>
  <c r="U170" i="47"/>
  <c r="Q170" i="47"/>
  <c r="E170" i="47"/>
  <c r="AF170" i="47" s="1"/>
  <c r="AA169" i="47"/>
  <c r="T169" i="47"/>
  <c r="Z165" i="47"/>
  <c r="AB170" i="47"/>
  <c r="Z169" i="47"/>
  <c r="S169" i="47"/>
  <c r="AD165" i="47"/>
  <c r="T165" i="47"/>
  <c r="AC165" i="47"/>
  <c r="Y165" i="47"/>
  <c r="U165" i="47"/>
  <c r="I165" i="47"/>
  <c r="AD164" i="47"/>
  <c r="T164" i="47"/>
  <c r="AD162" i="47"/>
  <c r="V162" i="47"/>
  <c r="Q165" i="47"/>
  <c r="E165" i="47"/>
  <c r="AF165" i="47" s="1"/>
  <c r="S162" i="47"/>
  <c r="AC169" i="47"/>
  <c r="Y169" i="47"/>
  <c r="U169" i="47"/>
  <c r="Q169" i="47"/>
  <c r="E169" i="47"/>
  <c r="AF169" i="47" s="1"/>
  <c r="AC164" i="47"/>
  <c r="Y164" i="47"/>
  <c r="U164" i="47"/>
  <c r="Q164" i="47"/>
  <c r="E164" i="47"/>
  <c r="AF164" i="47" s="1"/>
  <c r="AB169" i="47"/>
  <c r="AD158" i="47"/>
  <c r="Z162" i="47"/>
  <c r="Z158" i="47"/>
  <c r="V158" i="47"/>
  <c r="AD163" i="47"/>
  <c r="S158" i="47"/>
  <c r="Z163" i="47"/>
  <c r="AF163" i="47"/>
  <c r="AB163" i="47"/>
  <c r="I163" i="47"/>
  <c r="AF162" i="47"/>
  <c r="AB162" i="47"/>
  <c r="I162" i="47"/>
  <c r="AF158" i="47"/>
  <c r="AB158" i="47"/>
  <c r="I158" i="47"/>
  <c r="AA163" i="47"/>
  <c r="W163" i="47"/>
  <c r="T163" i="47"/>
  <c r="G163" i="47"/>
  <c r="AA162" i="47"/>
  <c r="W162" i="47"/>
  <c r="T162" i="47"/>
  <c r="G162" i="47"/>
  <c r="AA158" i="47"/>
  <c r="W158" i="47"/>
  <c r="T158" i="47"/>
  <c r="G158" i="47"/>
  <c r="S163" i="47"/>
  <c r="V163" i="47"/>
  <c r="AC163" i="47"/>
  <c r="Y163" i="47"/>
  <c r="U163" i="47"/>
  <c r="Q163" i="47"/>
  <c r="AC162" i="47"/>
  <c r="Y162" i="47"/>
  <c r="U162" i="47"/>
  <c r="Q162" i="47"/>
  <c r="AC158" i="47"/>
  <c r="Y158" i="47"/>
  <c r="U158" i="47"/>
  <c r="Q158" i="47"/>
  <c r="AE179" i="47" l="1"/>
  <c r="AE178" i="47"/>
  <c r="AE172" i="47"/>
  <c r="AE165" i="47"/>
  <c r="AE169" i="47"/>
  <c r="AE170" i="47"/>
  <c r="AE158" i="47"/>
  <c r="AE163" i="47"/>
  <c r="AE177" i="47"/>
  <c r="AE176" i="47"/>
  <c r="AE164" i="47"/>
  <c r="AE171" i="47"/>
  <c r="AE162" i="47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B60" i="60" l="1"/>
  <c r="BC60" i="60" s="1"/>
  <c r="BD60" i="60" s="1"/>
  <c r="BE60" i="60" s="1"/>
  <c r="BF60" i="60" s="1"/>
  <c r="BG60" i="60" s="1"/>
  <c r="BH60" i="60" s="1"/>
  <c r="BI60" i="60" s="1"/>
  <c r="BJ60" i="60" s="1"/>
  <c r="BK60" i="60" s="1"/>
  <c r="BL60" i="60" s="1"/>
  <c r="BB59" i="60"/>
  <c r="BC59" i="60" s="1"/>
  <c r="BD59" i="60" s="1"/>
  <c r="BE59" i="60" s="1"/>
  <c r="BF59" i="60" s="1"/>
  <c r="BG59" i="60" s="1"/>
  <c r="BH59" i="60" s="1"/>
  <c r="BI59" i="60" s="1"/>
  <c r="BJ59" i="60" s="1"/>
  <c r="BK59" i="60" s="1"/>
  <c r="BL59" i="60" s="1"/>
  <c r="BB58" i="60"/>
  <c r="BC58" i="60" s="1"/>
  <c r="BD58" i="60" s="1"/>
  <c r="BE58" i="60" s="1"/>
  <c r="BF58" i="60" s="1"/>
  <c r="BG58" i="60" s="1"/>
  <c r="BH58" i="60" s="1"/>
  <c r="BI58" i="60" s="1"/>
  <c r="BJ58" i="60" s="1"/>
  <c r="BK58" i="60" s="1"/>
  <c r="BL58" i="60" s="1"/>
  <c r="BB57" i="60"/>
  <c r="BC57" i="60" s="1"/>
  <c r="BD57" i="60" s="1"/>
  <c r="BE57" i="60" s="1"/>
  <c r="BF57" i="60" s="1"/>
  <c r="BG57" i="60" s="1"/>
  <c r="BH57" i="60" s="1"/>
  <c r="BI57" i="60" s="1"/>
  <c r="BJ57" i="60" s="1"/>
  <c r="BK57" i="60" s="1"/>
  <c r="BL57" i="60" s="1"/>
  <c r="AZ57" i="60"/>
  <c r="AZ58" i="60" s="1"/>
  <c r="AZ59" i="60" s="1"/>
  <c r="AZ60" i="60" s="1"/>
  <c r="E56" i="60"/>
  <c r="C61" i="60"/>
  <c r="E61" i="60"/>
  <c r="G61" i="60"/>
  <c r="H61" i="60"/>
  <c r="I61" i="60" s="1"/>
  <c r="C62" i="60"/>
  <c r="E62" i="60"/>
  <c r="G62" i="60"/>
  <c r="H62" i="60"/>
  <c r="I62" i="60" s="1"/>
  <c r="C63" i="60"/>
  <c r="E63" i="60"/>
  <c r="G63" i="60"/>
  <c r="H63" i="60"/>
  <c r="M63" i="60" s="1"/>
  <c r="C64" i="60"/>
  <c r="E64" i="60"/>
  <c r="G64" i="60"/>
  <c r="H64" i="60"/>
  <c r="I64" i="60" s="1"/>
  <c r="C65" i="60"/>
  <c r="E65" i="60"/>
  <c r="G65" i="60"/>
  <c r="H65" i="60"/>
  <c r="I65" i="60" s="1"/>
  <c r="C66" i="60"/>
  <c r="E66" i="60"/>
  <c r="G66" i="60"/>
  <c r="H66" i="60"/>
  <c r="I66" i="60" s="1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T61" i="60" l="1"/>
  <c r="O61" i="60"/>
  <c r="M61" i="60"/>
  <c r="Q61" i="60"/>
  <c r="U62" i="60"/>
  <c r="U61" i="60"/>
  <c r="P61" i="60"/>
  <c r="J61" i="60"/>
  <c r="S61" i="60"/>
  <c r="K61" i="60"/>
  <c r="V61" i="60" s="1"/>
  <c r="Q65" i="60"/>
  <c r="U64" i="60"/>
  <c r="P64" i="60"/>
  <c r="W63" i="60"/>
  <c r="R63" i="60"/>
  <c r="S63" i="60"/>
  <c r="U65" i="60"/>
  <c r="K65" i="60"/>
  <c r="V65" i="60" s="1"/>
  <c r="T64" i="60"/>
  <c r="Q63" i="60"/>
  <c r="P65" i="60"/>
  <c r="T65" i="60"/>
  <c r="M65" i="60"/>
  <c r="Q64" i="60"/>
  <c r="U63" i="60"/>
  <c r="K63" i="60"/>
  <c r="V63" i="60" s="1"/>
  <c r="W64" i="60"/>
  <c r="R64" i="60"/>
  <c r="K64" i="60"/>
  <c r="V64" i="60" s="1"/>
  <c r="T63" i="60"/>
  <c r="O63" i="60"/>
  <c r="R61" i="60"/>
  <c r="N61" i="60"/>
  <c r="N63" i="60"/>
  <c r="W61" i="60"/>
  <c r="N64" i="60"/>
  <c r="Q66" i="60"/>
  <c r="J63" i="60"/>
  <c r="K62" i="60"/>
  <c r="V62" i="60" s="1"/>
  <c r="I63" i="60"/>
  <c r="M64" i="60"/>
  <c r="U66" i="60"/>
  <c r="S64" i="60"/>
  <c r="O64" i="60"/>
  <c r="J64" i="60"/>
  <c r="P63" i="60"/>
  <c r="Q62" i="60"/>
  <c r="K66" i="60"/>
  <c r="V66" i="60" s="1"/>
  <c r="T66" i="60"/>
  <c r="P66" i="60"/>
  <c r="M66" i="60"/>
  <c r="W65" i="60"/>
  <c r="S65" i="60"/>
  <c r="O65" i="60"/>
  <c r="J65" i="60"/>
  <c r="T62" i="60"/>
  <c r="P62" i="60"/>
  <c r="M62" i="60"/>
  <c r="W66" i="60"/>
  <c r="S66" i="60"/>
  <c r="O66" i="60"/>
  <c r="J66" i="60"/>
  <c r="R65" i="60"/>
  <c r="N65" i="60"/>
  <c r="W62" i="60"/>
  <c r="S62" i="60"/>
  <c r="O62" i="60"/>
  <c r="J62" i="60"/>
  <c r="R66" i="60"/>
  <c r="N66" i="60"/>
  <c r="R62" i="60"/>
  <c r="N62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AD370" i="70" l="1"/>
  <c r="AC370" i="70"/>
  <c r="AB370" i="70"/>
  <c r="AA370" i="70"/>
  <c r="Y370" i="70"/>
  <c r="X370" i="70"/>
  <c r="AD369" i="70"/>
  <c r="AC369" i="70"/>
  <c r="AB369" i="70"/>
  <c r="AA369" i="70"/>
  <c r="Y369" i="70"/>
  <c r="X369" i="70"/>
  <c r="AD368" i="70"/>
  <c r="AC368" i="70"/>
  <c r="AB368" i="70"/>
  <c r="AA368" i="70"/>
  <c r="Y368" i="70"/>
  <c r="X368" i="70"/>
  <c r="AD367" i="70"/>
  <c r="AC367" i="70"/>
  <c r="AB367" i="70"/>
  <c r="AA367" i="70"/>
  <c r="Y367" i="70"/>
  <c r="X367" i="70"/>
  <c r="AD366" i="70"/>
  <c r="AC366" i="70"/>
  <c r="AB366" i="70"/>
  <c r="AA366" i="70"/>
  <c r="Y366" i="70"/>
  <c r="X366" i="70"/>
  <c r="AD365" i="70"/>
  <c r="AC365" i="70"/>
  <c r="AB365" i="70"/>
  <c r="AA365" i="70"/>
  <c r="Y365" i="70"/>
  <c r="X365" i="70"/>
  <c r="AD364" i="70"/>
  <c r="AC364" i="70"/>
  <c r="AB364" i="70"/>
  <c r="AA364" i="70"/>
  <c r="Y364" i="70"/>
  <c r="X364" i="70"/>
  <c r="AD363" i="70"/>
  <c r="AC363" i="70"/>
  <c r="AB363" i="70"/>
  <c r="AA363" i="70"/>
  <c r="Y363" i="70"/>
  <c r="X363" i="70"/>
  <c r="AD362" i="70"/>
  <c r="AC362" i="70"/>
  <c r="AB362" i="70"/>
  <c r="AA362" i="70"/>
  <c r="Y362" i="70"/>
  <c r="X362" i="70"/>
  <c r="AD361" i="70"/>
  <c r="AC361" i="70"/>
  <c r="AB361" i="70"/>
  <c r="AA361" i="70"/>
  <c r="Y361" i="70"/>
  <c r="X361" i="70"/>
  <c r="AD360" i="70"/>
  <c r="AC360" i="70"/>
  <c r="AB360" i="70"/>
  <c r="AA360" i="70"/>
  <c r="Y360" i="70"/>
  <c r="X360" i="70"/>
  <c r="AD359" i="70"/>
  <c r="AC359" i="70"/>
  <c r="AB359" i="70"/>
  <c r="AA359" i="70"/>
  <c r="Y359" i="70"/>
  <c r="X359" i="70"/>
  <c r="AD358" i="70"/>
  <c r="AC358" i="70"/>
  <c r="AB358" i="70"/>
  <c r="AA358" i="70"/>
  <c r="Y358" i="70"/>
  <c r="X358" i="70"/>
  <c r="AD357" i="70"/>
  <c r="AC357" i="70"/>
  <c r="AB357" i="70"/>
  <c r="AA357" i="70"/>
  <c r="Y357" i="70"/>
  <c r="X357" i="70"/>
  <c r="AD356" i="70"/>
  <c r="AC356" i="70"/>
  <c r="AB356" i="70"/>
  <c r="AA356" i="70"/>
  <c r="Y356" i="70"/>
  <c r="X356" i="70"/>
  <c r="AD355" i="70"/>
  <c r="AC355" i="70"/>
  <c r="AB355" i="70"/>
  <c r="AA355" i="70"/>
  <c r="Y355" i="70"/>
  <c r="X355" i="70"/>
  <c r="AD354" i="70"/>
  <c r="AC354" i="70"/>
  <c r="AB354" i="70"/>
  <c r="AA354" i="70"/>
  <c r="Y354" i="70"/>
  <c r="X354" i="70"/>
  <c r="AD353" i="70"/>
  <c r="AC353" i="70"/>
  <c r="AB353" i="70"/>
  <c r="AA353" i="70"/>
  <c r="Y353" i="70"/>
  <c r="X353" i="70"/>
  <c r="AD352" i="70"/>
  <c r="AC352" i="70"/>
  <c r="AB352" i="70"/>
  <c r="AA352" i="70"/>
  <c r="Y352" i="70"/>
  <c r="X352" i="70"/>
  <c r="AD351" i="70"/>
  <c r="AC351" i="70"/>
  <c r="AB351" i="70"/>
  <c r="AA351" i="70"/>
  <c r="Y351" i="70"/>
  <c r="X351" i="70"/>
  <c r="AD350" i="70"/>
  <c r="AC350" i="70"/>
  <c r="AB350" i="70"/>
  <c r="AA350" i="70"/>
  <c r="Y350" i="70"/>
  <c r="X350" i="70"/>
  <c r="AD349" i="70"/>
  <c r="AC349" i="70"/>
  <c r="AB349" i="70"/>
  <c r="AA349" i="70"/>
  <c r="Y349" i="70"/>
  <c r="X349" i="70"/>
  <c r="AD348" i="70"/>
  <c r="AC348" i="70"/>
  <c r="AB348" i="70"/>
  <c r="AA348" i="70"/>
  <c r="Y348" i="70"/>
  <c r="X348" i="70"/>
  <c r="AD347" i="70"/>
  <c r="AC347" i="70"/>
  <c r="AB347" i="70"/>
  <c r="AA347" i="70"/>
  <c r="Y347" i="70"/>
  <c r="X347" i="70"/>
  <c r="AD346" i="70"/>
  <c r="AC346" i="70"/>
  <c r="AB346" i="70"/>
  <c r="AA346" i="70"/>
  <c r="Y346" i="70"/>
  <c r="X346" i="70"/>
  <c r="AD345" i="70"/>
  <c r="AC345" i="70"/>
  <c r="AB345" i="70"/>
  <c r="AA345" i="70"/>
  <c r="Y345" i="70"/>
  <c r="X345" i="70"/>
  <c r="AD344" i="70"/>
  <c r="AC344" i="70"/>
  <c r="AB344" i="70"/>
  <c r="AA344" i="70"/>
  <c r="Y344" i="70"/>
  <c r="X344" i="70"/>
  <c r="AD343" i="70"/>
  <c r="AC343" i="70"/>
  <c r="AB343" i="70"/>
  <c r="AA343" i="70"/>
  <c r="Y343" i="70"/>
  <c r="X343" i="70"/>
  <c r="AD342" i="70"/>
  <c r="AC342" i="70"/>
  <c r="AB342" i="70"/>
  <c r="AA342" i="70"/>
  <c r="Y342" i="70"/>
  <c r="X342" i="70"/>
  <c r="AD341" i="70"/>
  <c r="AC341" i="70"/>
  <c r="AB341" i="70"/>
  <c r="AA341" i="70"/>
  <c r="Y341" i="70"/>
  <c r="X341" i="70"/>
  <c r="AD340" i="70"/>
  <c r="AC340" i="70"/>
  <c r="AB340" i="70"/>
  <c r="AA340" i="70"/>
  <c r="Y340" i="70"/>
  <c r="X340" i="70"/>
  <c r="AD339" i="70"/>
  <c r="AC339" i="70"/>
  <c r="AB339" i="70"/>
  <c r="AA339" i="70"/>
  <c r="Y339" i="70"/>
  <c r="X339" i="70"/>
  <c r="AD338" i="70"/>
  <c r="AC338" i="70"/>
  <c r="AB338" i="70"/>
  <c r="AA338" i="70"/>
  <c r="Y338" i="70"/>
  <c r="X338" i="70"/>
  <c r="AD337" i="70"/>
  <c r="AC337" i="70"/>
  <c r="AB337" i="70"/>
  <c r="AA337" i="70"/>
  <c r="Y337" i="70"/>
  <c r="X337" i="70"/>
  <c r="AD336" i="70"/>
  <c r="AC336" i="70"/>
  <c r="AB336" i="70"/>
  <c r="AA336" i="70"/>
  <c r="Y336" i="70"/>
  <c r="X336" i="70"/>
  <c r="AD335" i="70"/>
  <c r="AC335" i="70"/>
  <c r="AB335" i="70"/>
  <c r="AA335" i="70"/>
  <c r="Y335" i="70"/>
  <c r="X335" i="70"/>
  <c r="AD334" i="70"/>
  <c r="AC334" i="70"/>
  <c r="AB334" i="70"/>
  <c r="AA334" i="70"/>
  <c r="Y334" i="70"/>
  <c r="X334" i="70"/>
  <c r="AD333" i="70"/>
  <c r="AC333" i="70"/>
  <c r="AB333" i="70"/>
  <c r="AA333" i="70"/>
  <c r="Y333" i="70"/>
  <c r="X333" i="70"/>
  <c r="AD332" i="70"/>
  <c r="AC332" i="70"/>
  <c r="AB332" i="70"/>
  <c r="AA332" i="70"/>
  <c r="Y332" i="70"/>
  <c r="X332" i="70"/>
  <c r="AD331" i="70"/>
  <c r="AC331" i="70"/>
  <c r="AB331" i="70"/>
  <c r="AA331" i="70"/>
  <c r="Y331" i="70"/>
  <c r="X331" i="70"/>
  <c r="AD330" i="70"/>
  <c r="AC330" i="70"/>
  <c r="AB330" i="70"/>
  <c r="AA330" i="70"/>
  <c r="Y330" i="70"/>
  <c r="X330" i="70"/>
  <c r="AD329" i="70"/>
  <c r="AC329" i="70"/>
  <c r="AB329" i="70"/>
  <c r="AA329" i="70"/>
  <c r="Y329" i="70"/>
  <c r="X329" i="70"/>
  <c r="AD328" i="70"/>
  <c r="AC328" i="70"/>
  <c r="AB328" i="70"/>
  <c r="AA328" i="70"/>
  <c r="Y328" i="70"/>
  <c r="X328" i="70"/>
  <c r="AD327" i="70"/>
  <c r="AC327" i="70"/>
  <c r="AB327" i="70"/>
  <c r="AA327" i="70"/>
  <c r="Y327" i="70"/>
  <c r="X327" i="70"/>
  <c r="AD326" i="70"/>
  <c r="AC326" i="70"/>
  <c r="AB326" i="70"/>
  <c r="AA326" i="70"/>
  <c r="Y326" i="70"/>
  <c r="X326" i="70"/>
  <c r="AD325" i="70"/>
  <c r="AC325" i="70"/>
  <c r="AB325" i="70"/>
  <c r="AA325" i="70"/>
  <c r="Y325" i="70"/>
  <c r="X325" i="70"/>
  <c r="AD324" i="70"/>
  <c r="AC324" i="70"/>
  <c r="AB324" i="70"/>
  <c r="AA324" i="70"/>
  <c r="Y324" i="70"/>
  <c r="X324" i="70"/>
  <c r="AD323" i="70"/>
  <c r="AC323" i="70"/>
  <c r="AB323" i="70"/>
  <c r="AA323" i="70"/>
  <c r="Y323" i="70"/>
  <c r="X323" i="70"/>
  <c r="AD322" i="70"/>
  <c r="AC322" i="70"/>
  <c r="AB322" i="70"/>
  <c r="AA322" i="70"/>
  <c r="Y322" i="70"/>
  <c r="X322" i="70"/>
  <c r="AD321" i="70"/>
  <c r="AC321" i="70"/>
  <c r="AB321" i="70"/>
  <c r="AA321" i="70"/>
  <c r="Y321" i="70"/>
  <c r="X321" i="70"/>
  <c r="AD320" i="70"/>
  <c r="AC320" i="70"/>
  <c r="AB320" i="70"/>
  <c r="AA320" i="70"/>
  <c r="Y320" i="70"/>
  <c r="X320" i="70"/>
  <c r="AD319" i="70"/>
  <c r="AC319" i="70"/>
  <c r="AB319" i="70"/>
  <c r="AA319" i="70"/>
  <c r="Y319" i="70"/>
  <c r="X319" i="70"/>
  <c r="AD318" i="70"/>
  <c r="AC318" i="70"/>
  <c r="AB318" i="70"/>
  <c r="AA318" i="70"/>
  <c r="Y318" i="70"/>
  <c r="X318" i="70"/>
  <c r="AD317" i="70"/>
  <c r="AC317" i="70"/>
  <c r="AB317" i="70"/>
  <c r="AA317" i="70"/>
  <c r="Y317" i="70"/>
  <c r="X317" i="70"/>
  <c r="AD316" i="70"/>
  <c r="AC316" i="70"/>
  <c r="AB316" i="70"/>
  <c r="AA316" i="70"/>
  <c r="Y316" i="70"/>
  <c r="X316" i="70"/>
  <c r="AD315" i="70"/>
  <c r="AC315" i="70"/>
  <c r="AB315" i="70"/>
  <c r="AA315" i="70"/>
  <c r="Y315" i="70"/>
  <c r="X315" i="70"/>
  <c r="AD314" i="70"/>
  <c r="AC314" i="70"/>
  <c r="AB314" i="70"/>
  <c r="AA314" i="70"/>
  <c r="Y314" i="70"/>
  <c r="X314" i="70"/>
  <c r="AD313" i="70"/>
  <c r="AC313" i="70"/>
  <c r="AB313" i="70"/>
  <c r="AA313" i="70"/>
  <c r="Y313" i="70"/>
  <c r="X313" i="70"/>
  <c r="AD312" i="70"/>
  <c r="AC312" i="70"/>
  <c r="AB312" i="70"/>
  <c r="AA312" i="70"/>
  <c r="Y312" i="70"/>
  <c r="X312" i="70"/>
  <c r="AD311" i="70"/>
  <c r="AC311" i="70"/>
  <c r="AB311" i="70"/>
  <c r="AA311" i="70"/>
  <c r="Y311" i="70"/>
  <c r="X311" i="70"/>
  <c r="AD310" i="70"/>
  <c r="AC310" i="70"/>
  <c r="AB310" i="70"/>
  <c r="AA310" i="70"/>
  <c r="Y310" i="70"/>
  <c r="X310" i="70"/>
  <c r="AD309" i="70"/>
  <c r="AC309" i="70"/>
  <c r="AB309" i="70"/>
  <c r="AA309" i="70"/>
  <c r="Y309" i="70"/>
  <c r="X309" i="70"/>
  <c r="AD308" i="70"/>
  <c r="AC308" i="70"/>
  <c r="AB308" i="70"/>
  <c r="AA308" i="70"/>
  <c r="Y308" i="70"/>
  <c r="X308" i="70"/>
  <c r="AD307" i="70"/>
  <c r="AC307" i="70"/>
  <c r="AB307" i="70"/>
  <c r="AA307" i="70"/>
  <c r="Y307" i="70"/>
  <c r="X307" i="70"/>
  <c r="AD306" i="70"/>
  <c r="AC306" i="70"/>
  <c r="AB306" i="70"/>
  <c r="AA306" i="70"/>
  <c r="Y306" i="70"/>
  <c r="X306" i="70"/>
  <c r="AD305" i="70"/>
  <c r="AC305" i="70"/>
  <c r="AB305" i="70"/>
  <c r="AA305" i="70"/>
  <c r="Y305" i="70"/>
  <c r="X305" i="70"/>
  <c r="AD304" i="70"/>
  <c r="AC304" i="70"/>
  <c r="AB304" i="70"/>
  <c r="AA304" i="70"/>
  <c r="Y304" i="70"/>
  <c r="X304" i="70"/>
  <c r="AD303" i="70"/>
  <c r="AC303" i="70"/>
  <c r="AB303" i="70"/>
  <c r="AA303" i="70"/>
  <c r="Y303" i="70"/>
  <c r="X303" i="70"/>
  <c r="AD302" i="70"/>
  <c r="AC302" i="70"/>
  <c r="AB302" i="70"/>
  <c r="AA302" i="70"/>
  <c r="Y302" i="70"/>
  <c r="X302" i="70"/>
  <c r="AD301" i="70"/>
  <c r="AC301" i="70"/>
  <c r="AB301" i="70"/>
  <c r="AA301" i="70"/>
  <c r="Y301" i="70"/>
  <c r="X301" i="70"/>
  <c r="AD300" i="70"/>
  <c r="AC300" i="70"/>
  <c r="AB300" i="70"/>
  <c r="AA300" i="70"/>
  <c r="Y300" i="70"/>
  <c r="X300" i="70"/>
  <c r="AD299" i="70"/>
  <c r="AC299" i="70"/>
  <c r="AB299" i="70"/>
  <c r="AA299" i="70"/>
  <c r="Y299" i="70"/>
  <c r="X299" i="70"/>
  <c r="AD298" i="70"/>
  <c r="AC298" i="70"/>
  <c r="AB298" i="70"/>
  <c r="AA298" i="70"/>
  <c r="Y298" i="70"/>
  <c r="X298" i="70"/>
  <c r="AD297" i="70"/>
  <c r="AC297" i="70"/>
  <c r="AB297" i="70"/>
  <c r="AA297" i="70"/>
  <c r="Y297" i="70"/>
  <c r="X297" i="70"/>
  <c r="AD296" i="70"/>
  <c r="AC296" i="70"/>
  <c r="AB296" i="70"/>
  <c r="AA296" i="70"/>
  <c r="Y296" i="70"/>
  <c r="X296" i="70"/>
  <c r="AD295" i="70"/>
  <c r="AC295" i="70"/>
  <c r="AB295" i="70"/>
  <c r="AA295" i="70"/>
  <c r="Y295" i="70"/>
  <c r="X295" i="70"/>
  <c r="AD294" i="70"/>
  <c r="AC294" i="70"/>
  <c r="AB294" i="70"/>
  <c r="AA294" i="70"/>
  <c r="Y294" i="70"/>
  <c r="X294" i="70"/>
  <c r="AD293" i="70"/>
  <c r="AC293" i="70"/>
  <c r="AB293" i="70"/>
  <c r="AA293" i="70"/>
  <c r="Y293" i="70"/>
  <c r="X293" i="70"/>
  <c r="AD292" i="70"/>
  <c r="AC292" i="70"/>
  <c r="AB292" i="70"/>
  <c r="AA292" i="70"/>
  <c r="Y292" i="70"/>
  <c r="X292" i="70"/>
  <c r="AD291" i="70"/>
  <c r="AC291" i="70"/>
  <c r="AB291" i="70"/>
  <c r="AA291" i="70"/>
  <c r="Y291" i="70"/>
  <c r="X291" i="70"/>
  <c r="AD290" i="70"/>
  <c r="AC290" i="70"/>
  <c r="AB290" i="70"/>
  <c r="AA290" i="70"/>
  <c r="Y290" i="70"/>
  <c r="X290" i="70"/>
  <c r="AD289" i="70"/>
  <c r="AC289" i="70"/>
  <c r="AB289" i="70"/>
  <c r="AA289" i="70"/>
  <c r="Y289" i="70"/>
  <c r="X289" i="70"/>
  <c r="AD288" i="70"/>
  <c r="AC288" i="70"/>
  <c r="AB288" i="70"/>
  <c r="AA288" i="70"/>
  <c r="Y288" i="70"/>
  <c r="X288" i="70"/>
  <c r="AD287" i="70"/>
  <c r="AC287" i="70"/>
  <c r="AB287" i="70"/>
  <c r="AA287" i="70"/>
  <c r="Y287" i="70"/>
  <c r="X287" i="70"/>
  <c r="AD286" i="70"/>
  <c r="AC286" i="70"/>
  <c r="AB286" i="70"/>
  <c r="AA286" i="70"/>
  <c r="Y286" i="70"/>
  <c r="X286" i="70"/>
  <c r="AD285" i="70"/>
  <c r="AC285" i="70"/>
  <c r="AB285" i="70"/>
  <c r="AA285" i="70"/>
  <c r="Y285" i="70"/>
  <c r="X285" i="70"/>
  <c r="AD284" i="70"/>
  <c r="AC284" i="70"/>
  <c r="AB284" i="70"/>
  <c r="AA284" i="70"/>
  <c r="Y284" i="70"/>
  <c r="X284" i="70"/>
  <c r="AD283" i="70"/>
  <c r="AC283" i="70"/>
  <c r="AB283" i="70"/>
  <c r="AA283" i="70"/>
  <c r="Y283" i="70"/>
  <c r="X283" i="70"/>
  <c r="AD282" i="70"/>
  <c r="AC282" i="70"/>
  <c r="AB282" i="70"/>
  <c r="AA282" i="70"/>
  <c r="Y282" i="70"/>
  <c r="X282" i="70"/>
  <c r="AD281" i="70"/>
  <c r="AC281" i="70"/>
  <c r="AB281" i="70"/>
  <c r="AA281" i="70"/>
  <c r="Y281" i="70"/>
  <c r="X281" i="70"/>
  <c r="AD280" i="70"/>
  <c r="AC280" i="70"/>
  <c r="AB280" i="70"/>
  <c r="AA280" i="70"/>
  <c r="Y280" i="70"/>
  <c r="X280" i="70"/>
  <c r="AD279" i="70"/>
  <c r="AC279" i="70"/>
  <c r="AB279" i="70"/>
  <c r="AA279" i="70"/>
  <c r="Y279" i="70"/>
  <c r="X279" i="70"/>
  <c r="AD278" i="70"/>
  <c r="AC278" i="70"/>
  <c r="AB278" i="70"/>
  <c r="AA278" i="70"/>
  <c r="Y278" i="70"/>
  <c r="X278" i="70"/>
  <c r="AD277" i="70"/>
  <c r="AC277" i="70"/>
  <c r="AB277" i="70"/>
  <c r="AA277" i="70"/>
  <c r="Y277" i="70"/>
  <c r="X277" i="70"/>
  <c r="AD276" i="70"/>
  <c r="AC276" i="70"/>
  <c r="AB276" i="70"/>
  <c r="AA276" i="70"/>
  <c r="Y276" i="70"/>
  <c r="X276" i="70"/>
  <c r="AD275" i="70"/>
  <c r="AC275" i="70"/>
  <c r="AB275" i="70"/>
  <c r="AA275" i="70"/>
  <c r="Y275" i="70"/>
  <c r="X275" i="70"/>
  <c r="AD274" i="70"/>
  <c r="AC274" i="70"/>
  <c r="AB274" i="70"/>
  <c r="AA274" i="70"/>
  <c r="Y274" i="70"/>
  <c r="X274" i="70"/>
  <c r="AD273" i="70"/>
  <c r="AC273" i="70"/>
  <c r="AB273" i="70"/>
  <c r="AA273" i="70"/>
  <c r="Y273" i="70"/>
  <c r="X273" i="70"/>
  <c r="AD272" i="70"/>
  <c r="AC272" i="70"/>
  <c r="AB272" i="70"/>
  <c r="AA272" i="70"/>
  <c r="Y272" i="70"/>
  <c r="X272" i="70"/>
  <c r="AD271" i="70"/>
  <c r="AC271" i="70"/>
  <c r="AB271" i="70"/>
  <c r="AA271" i="70"/>
  <c r="Y271" i="70"/>
  <c r="X271" i="70"/>
  <c r="AD270" i="70"/>
  <c r="AC270" i="70"/>
  <c r="AB270" i="70"/>
  <c r="AA270" i="70"/>
  <c r="Y270" i="70"/>
  <c r="X270" i="70"/>
  <c r="AD269" i="70"/>
  <c r="AC269" i="70"/>
  <c r="AB269" i="70"/>
  <c r="AA269" i="70"/>
  <c r="Y269" i="70"/>
  <c r="X269" i="70"/>
  <c r="AD268" i="70"/>
  <c r="AC268" i="70"/>
  <c r="AB268" i="70"/>
  <c r="AA268" i="70"/>
  <c r="Y268" i="70"/>
  <c r="X268" i="70"/>
  <c r="AD267" i="70"/>
  <c r="AC267" i="70"/>
  <c r="AB267" i="70"/>
  <c r="AA267" i="70"/>
  <c r="Y267" i="70"/>
  <c r="X267" i="70"/>
  <c r="AD266" i="70"/>
  <c r="AC266" i="70"/>
  <c r="AB266" i="70"/>
  <c r="AA266" i="70"/>
  <c r="Y266" i="70"/>
  <c r="X266" i="70"/>
  <c r="AD265" i="70"/>
  <c r="AC265" i="70"/>
  <c r="AB265" i="70"/>
  <c r="AA265" i="70"/>
  <c r="Y265" i="70"/>
  <c r="X265" i="70"/>
  <c r="AD264" i="70"/>
  <c r="AC264" i="70"/>
  <c r="AB264" i="70"/>
  <c r="AA264" i="70"/>
  <c r="Y264" i="70"/>
  <c r="X264" i="70"/>
  <c r="AD263" i="70"/>
  <c r="AC263" i="70"/>
  <c r="AB263" i="70"/>
  <c r="AA263" i="70"/>
  <c r="Y263" i="70"/>
  <c r="X263" i="70"/>
  <c r="AD262" i="70"/>
  <c r="AC262" i="70"/>
  <c r="AB262" i="70"/>
  <c r="AA262" i="70"/>
  <c r="Y262" i="70"/>
  <c r="X262" i="70"/>
  <c r="AD261" i="70"/>
  <c r="AC261" i="70"/>
  <c r="AB261" i="70"/>
  <c r="AA261" i="70"/>
  <c r="Y261" i="70"/>
  <c r="X261" i="70"/>
  <c r="AD194" i="70"/>
  <c r="AC194" i="70"/>
  <c r="AB194" i="70"/>
  <c r="AA194" i="70"/>
  <c r="Y194" i="70"/>
  <c r="X194" i="70"/>
  <c r="AD193" i="70"/>
  <c r="AC193" i="70"/>
  <c r="AB193" i="70"/>
  <c r="AA193" i="70"/>
  <c r="Y193" i="70"/>
  <c r="X193" i="70"/>
  <c r="AD192" i="70"/>
  <c r="AC192" i="70"/>
  <c r="AB192" i="70"/>
  <c r="AA192" i="70"/>
  <c r="Y192" i="70"/>
  <c r="X192" i="70"/>
  <c r="AD191" i="70"/>
  <c r="AC191" i="70"/>
  <c r="AB191" i="70"/>
  <c r="AA191" i="70"/>
  <c r="Y191" i="70"/>
  <c r="X191" i="70"/>
  <c r="AD190" i="70"/>
  <c r="AC190" i="70"/>
  <c r="AB190" i="70"/>
  <c r="AA190" i="70"/>
  <c r="Y190" i="70"/>
  <c r="X190" i="70"/>
  <c r="AD189" i="70"/>
  <c r="AC189" i="70"/>
  <c r="AB189" i="70"/>
  <c r="AA189" i="70"/>
  <c r="Y189" i="70"/>
  <c r="X189" i="70"/>
  <c r="AD188" i="70"/>
  <c r="AC188" i="70"/>
  <c r="AB188" i="70"/>
  <c r="AA188" i="70"/>
  <c r="Y188" i="70"/>
  <c r="X188" i="70"/>
  <c r="AD187" i="70"/>
  <c r="AC187" i="70"/>
  <c r="AB187" i="70"/>
  <c r="AA187" i="70"/>
  <c r="Y187" i="70"/>
  <c r="X187" i="70"/>
  <c r="AD186" i="70"/>
  <c r="AC186" i="70"/>
  <c r="AB186" i="70"/>
  <c r="AA186" i="70"/>
  <c r="Y186" i="70"/>
  <c r="X186" i="70"/>
  <c r="AD185" i="70"/>
  <c r="AC185" i="70"/>
  <c r="AB185" i="70"/>
  <c r="AA185" i="70"/>
  <c r="Y185" i="70"/>
  <c r="X185" i="70"/>
  <c r="AD184" i="70"/>
  <c r="AC184" i="70"/>
  <c r="AB184" i="70"/>
  <c r="AA184" i="70"/>
  <c r="Y184" i="70"/>
  <c r="X184" i="70"/>
  <c r="AD183" i="70"/>
  <c r="AC183" i="70"/>
  <c r="AB183" i="70"/>
  <c r="AA183" i="70"/>
  <c r="Y183" i="70"/>
  <c r="X183" i="70"/>
  <c r="AD182" i="70"/>
  <c r="AC182" i="70"/>
  <c r="AB182" i="70"/>
  <c r="AA182" i="70"/>
  <c r="Y182" i="70"/>
  <c r="X182" i="70"/>
  <c r="AD181" i="70"/>
  <c r="AC181" i="70"/>
  <c r="AB181" i="70"/>
  <c r="AA181" i="70"/>
  <c r="Y181" i="70"/>
  <c r="X181" i="70"/>
  <c r="AD180" i="70"/>
  <c r="AC180" i="70"/>
  <c r="AB180" i="70"/>
  <c r="AA180" i="70"/>
  <c r="Y180" i="70"/>
  <c r="X180" i="70"/>
  <c r="AD179" i="70"/>
  <c r="AC179" i="70"/>
  <c r="AB179" i="70"/>
  <c r="AA179" i="70"/>
  <c r="Y179" i="70"/>
  <c r="X179" i="70"/>
  <c r="AD178" i="70"/>
  <c r="AC178" i="70"/>
  <c r="AB178" i="70"/>
  <c r="AA178" i="70"/>
  <c r="Y178" i="70"/>
  <c r="X178" i="70"/>
  <c r="AD177" i="70"/>
  <c r="AC177" i="70"/>
  <c r="AB177" i="70"/>
  <c r="AA177" i="70"/>
  <c r="Y177" i="70"/>
  <c r="X177" i="70"/>
  <c r="AD176" i="70"/>
  <c r="AC176" i="70"/>
  <c r="AB176" i="70"/>
  <c r="AA176" i="70"/>
  <c r="Y176" i="70"/>
  <c r="X176" i="70"/>
  <c r="AD175" i="70"/>
  <c r="AC175" i="70"/>
  <c r="AB175" i="70"/>
  <c r="AA175" i="70"/>
  <c r="Y175" i="70"/>
  <c r="X175" i="70"/>
  <c r="AD174" i="70"/>
  <c r="AC174" i="70"/>
  <c r="AB174" i="70"/>
  <c r="AA174" i="70"/>
  <c r="Y174" i="70"/>
  <c r="X174" i="70"/>
  <c r="AD173" i="70"/>
  <c r="AC173" i="70"/>
  <c r="AB173" i="70"/>
  <c r="AA173" i="70"/>
  <c r="Y173" i="70"/>
  <c r="X173" i="70"/>
  <c r="AD172" i="70"/>
  <c r="AC172" i="70"/>
  <c r="AB172" i="70"/>
  <c r="AA172" i="70"/>
  <c r="Y172" i="70"/>
  <c r="X172" i="70"/>
  <c r="AD171" i="70"/>
  <c r="AC171" i="70"/>
  <c r="AB171" i="70"/>
  <c r="AA171" i="70"/>
  <c r="Y171" i="70"/>
  <c r="X171" i="70"/>
  <c r="AD170" i="70"/>
  <c r="AC170" i="70"/>
  <c r="AB170" i="70"/>
  <c r="AA170" i="70"/>
  <c r="Y170" i="70"/>
  <c r="X170" i="70"/>
  <c r="AD169" i="70"/>
  <c r="AC169" i="70"/>
  <c r="AB169" i="70"/>
  <c r="AA169" i="70"/>
  <c r="Y169" i="70"/>
  <c r="X169" i="70"/>
  <c r="AD168" i="70"/>
  <c r="AC168" i="70"/>
  <c r="AB168" i="70"/>
  <c r="AA168" i="70"/>
  <c r="Y168" i="70"/>
  <c r="X168" i="70"/>
  <c r="AD167" i="70"/>
  <c r="AC167" i="70"/>
  <c r="AB167" i="70"/>
  <c r="AA167" i="70"/>
  <c r="Y167" i="70"/>
  <c r="X167" i="70"/>
  <c r="AD166" i="70"/>
  <c r="AC166" i="70"/>
  <c r="AB166" i="70"/>
  <c r="AA166" i="70"/>
  <c r="Y166" i="70"/>
  <c r="X166" i="70"/>
  <c r="AD165" i="70"/>
  <c r="AC165" i="70"/>
  <c r="AB165" i="70"/>
  <c r="AA165" i="70"/>
  <c r="Y165" i="70"/>
  <c r="X165" i="70"/>
  <c r="AD164" i="70"/>
  <c r="AC164" i="70"/>
  <c r="AB164" i="70"/>
  <c r="AA164" i="70"/>
  <c r="Y164" i="70"/>
  <c r="X164" i="70"/>
  <c r="AD163" i="70"/>
  <c r="AC163" i="70"/>
  <c r="AB163" i="70"/>
  <c r="AA163" i="70"/>
  <c r="Y163" i="70"/>
  <c r="X163" i="70"/>
  <c r="AD162" i="70"/>
  <c r="AC162" i="70"/>
  <c r="AB162" i="70"/>
  <c r="AA162" i="70"/>
  <c r="Y162" i="70"/>
  <c r="X162" i="70"/>
  <c r="AD161" i="70"/>
  <c r="AC161" i="70"/>
  <c r="AB161" i="70"/>
  <c r="AA161" i="70"/>
  <c r="Y161" i="70"/>
  <c r="X161" i="70"/>
  <c r="AD160" i="70"/>
  <c r="AC160" i="70"/>
  <c r="AB160" i="70"/>
  <c r="AA160" i="70"/>
  <c r="Y160" i="70"/>
  <c r="X160" i="70"/>
  <c r="AD159" i="70"/>
  <c r="AC159" i="70"/>
  <c r="AB159" i="70"/>
  <c r="AA159" i="70"/>
  <c r="Y159" i="70"/>
  <c r="X159" i="70"/>
  <c r="AD158" i="70"/>
  <c r="AC158" i="70"/>
  <c r="AB158" i="70"/>
  <c r="AA158" i="70"/>
  <c r="Y158" i="70"/>
  <c r="X158" i="70"/>
  <c r="AD157" i="70"/>
  <c r="AC157" i="70"/>
  <c r="AB157" i="70"/>
  <c r="AA157" i="70"/>
  <c r="Y157" i="70"/>
  <c r="X157" i="70"/>
  <c r="AD156" i="70"/>
  <c r="AC156" i="70"/>
  <c r="AB156" i="70"/>
  <c r="AA156" i="70"/>
  <c r="Y156" i="70"/>
  <c r="X156" i="70"/>
  <c r="AD155" i="70"/>
  <c r="AC155" i="70"/>
  <c r="AB155" i="70"/>
  <c r="AA155" i="70"/>
  <c r="Y155" i="70"/>
  <c r="X155" i="70"/>
  <c r="AD154" i="70"/>
  <c r="AC154" i="70"/>
  <c r="AB154" i="70"/>
  <c r="AA154" i="70"/>
  <c r="Y154" i="70"/>
  <c r="X154" i="70"/>
  <c r="AD153" i="70"/>
  <c r="AC153" i="70"/>
  <c r="AB153" i="70"/>
  <c r="AA153" i="70"/>
  <c r="Y153" i="70"/>
  <c r="X153" i="70"/>
  <c r="AD152" i="70"/>
  <c r="AC152" i="70"/>
  <c r="AB152" i="70"/>
  <c r="AA152" i="70"/>
  <c r="Y152" i="70"/>
  <c r="X152" i="70"/>
  <c r="AD151" i="70"/>
  <c r="AC151" i="70"/>
  <c r="AB151" i="70"/>
  <c r="AA151" i="70"/>
  <c r="Y151" i="70"/>
  <c r="X151" i="70"/>
  <c r="AD150" i="70"/>
  <c r="AC150" i="70"/>
  <c r="AB150" i="70"/>
  <c r="AA150" i="70"/>
  <c r="Y150" i="70"/>
  <c r="X150" i="70"/>
  <c r="AD149" i="70"/>
  <c r="AC149" i="70"/>
  <c r="AB149" i="70"/>
  <c r="AA149" i="70"/>
  <c r="Y149" i="70"/>
  <c r="X149" i="70"/>
  <c r="AD148" i="70"/>
  <c r="AC148" i="70"/>
  <c r="AB148" i="70"/>
  <c r="AA148" i="70"/>
  <c r="Y148" i="70"/>
  <c r="X148" i="70"/>
  <c r="AD147" i="70"/>
  <c r="AC147" i="70"/>
  <c r="AB147" i="70"/>
  <c r="AA147" i="70"/>
  <c r="Y147" i="70"/>
  <c r="X147" i="70"/>
  <c r="AD146" i="70"/>
  <c r="AC146" i="70"/>
  <c r="AB146" i="70"/>
  <c r="AA146" i="70"/>
  <c r="Y146" i="70"/>
  <c r="X146" i="70"/>
  <c r="AD145" i="70"/>
  <c r="AC145" i="70"/>
  <c r="AB145" i="70"/>
  <c r="AA145" i="70"/>
  <c r="Y145" i="70"/>
  <c r="X145" i="70"/>
  <c r="AD144" i="70"/>
  <c r="AC144" i="70"/>
  <c r="AB144" i="70"/>
  <c r="AA144" i="70"/>
  <c r="Y144" i="70"/>
  <c r="X144" i="70"/>
  <c r="AD143" i="70"/>
  <c r="AC143" i="70"/>
  <c r="AB143" i="70"/>
  <c r="AA143" i="70"/>
  <c r="Y143" i="70"/>
  <c r="X143" i="70"/>
  <c r="AD142" i="70"/>
  <c r="AC142" i="70"/>
  <c r="AB142" i="70"/>
  <c r="AA142" i="70"/>
  <c r="Y142" i="70"/>
  <c r="X142" i="70"/>
  <c r="AD141" i="70"/>
  <c r="AC141" i="70"/>
  <c r="AB141" i="70"/>
  <c r="AA141" i="70"/>
  <c r="Y141" i="70"/>
  <c r="X141" i="70"/>
  <c r="AD140" i="70"/>
  <c r="AC140" i="70"/>
  <c r="AB140" i="70"/>
  <c r="AA140" i="70"/>
  <c r="Y140" i="70"/>
  <c r="X140" i="70"/>
  <c r="AD139" i="70"/>
  <c r="AC139" i="70"/>
  <c r="AB139" i="70"/>
  <c r="AA139" i="70"/>
  <c r="Y139" i="70"/>
  <c r="X139" i="70"/>
  <c r="AD138" i="70"/>
  <c r="AC138" i="70"/>
  <c r="AB138" i="70"/>
  <c r="AA138" i="70"/>
  <c r="Y138" i="70"/>
  <c r="X138" i="70"/>
  <c r="AD137" i="70"/>
  <c r="AC137" i="70"/>
  <c r="AB137" i="70"/>
  <c r="AA137" i="70"/>
  <c r="Y137" i="70"/>
  <c r="X137" i="70"/>
  <c r="AD136" i="70"/>
  <c r="AC136" i="70"/>
  <c r="AB136" i="70"/>
  <c r="AA136" i="70"/>
  <c r="Y136" i="70"/>
  <c r="X136" i="70"/>
  <c r="AD135" i="70"/>
  <c r="AC135" i="70"/>
  <c r="AB135" i="70"/>
  <c r="AA135" i="70"/>
  <c r="Y135" i="70"/>
  <c r="X135" i="70"/>
  <c r="AD134" i="70"/>
  <c r="AC134" i="70"/>
  <c r="AB134" i="70"/>
  <c r="AA134" i="70"/>
  <c r="Y134" i="70"/>
  <c r="X134" i="70"/>
  <c r="AD133" i="70"/>
  <c r="AC133" i="70"/>
  <c r="AB133" i="70"/>
  <c r="AA133" i="70"/>
  <c r="Y133" i="70"/>
  <c r="X133" i="70"/>
  <c r="AD132" i="70"/>
  <c r="AC132" i="70"/>
  <c r="AB132" i="70"/>
  <c r="AA132" i="70"/>
  <c r="Y132" i="70"/>
  <c r="X132" i="70"/>
  <c r="AD131" i="70"/>
  <c r="AC131" i="70"/>
  <c r="AB131" i="70"/>
  <c r="AA131" i="70"/>
  <c r="Y131" i="70"/>
  <c r="X131" i="70"/>
  <c r="AD130" i="70"/>
  <c r="AC130" i="70"/>
  <c r="AB130" i="70"/>
  <c r="AA130" i="70"/>
  <c r="Y130" i="70"/>
  <c r="X130" i="70"/>
  <c r="AD129" i="70"/>
  <c r="AC129" i="70"/>
  <c r="AB129" i="70"/>
  <c r="AA129" i="70"/>
  <c r="Y129" i="70"/>
  <c r="X129" i="70"/>
  <c r="AD128" i="70"/>
  <c r="AC128" i="70"/>
  <c r="AB128" i="70"/>
  <c r="AA128" i="70"/>
  <c r="Y128" i="70"/>
  <c r="X128" i="70"/>
  <c r="AD127" i="70"/>
  <c r="AC127" i="70"/>
  <c r="AB127" i="70"/>
  <c r="AA127" i="70"/>
  <c r="Y127" i="70"/>
  <c r="X127" i="70"/>
  <c r="AD126" i="70"/>
  <c r="AC126" i="70"/>
  <c r="AB126" i="70"/>
  <c r="AA126" i="70"/>
  <c r="Y126" i="70"/>
  <c r="X126" i="70"/>
  <c r="AD125" i="70"/>
  <c r="AC125" i="70"/>
  <c r="AB125" i="70"/>
  <c r="AA125" i="70"/>
  <c r="Y125" i="70"/>
  <c r="X125" i="70"/>
  <c r="AD124" i="70"/>
  <c r="AC124" i="70"/>
  <c r="AB124" i="70"/>
  <c r="AA124" i="70"/>
  <c r="Y124" i="70"/>
  <c r="X124" i="70"/>
  <c r="AD123" i="70"/>
  <c r="AC123" i="70"/>
  <c r="AB123" i="70"/>
  <c r="AA123" i="70"/>
  <c r="Y123" i="70"/>
  <c r="X123" i="70"/>
  <c r="AD122" i="70"/>
  <c r="AC122" i="70"/>
  <c r="AB122" i="70"/>
  <c r="AA122" i="70"/>
  <c r="Y122" i="70"/>
  <c r="X122" i="70"/>
  <c r="AD121" i="70"/>
  <c r="AC121" i="70"/>
  <c r="AB121" i="70"/>
  <c r="AA121" i="70"/>
  <c r="Y121" i="70"/>
  <c r="X121" i="70"/>
  <c r="AD120" i="70"/>
  <c r="AC120" i="70"/>
  <c r="AB120" i="70"/>
  <c r="AA120" i="70"/>
  <c r="Y120" i="70"/>
  <c r="X120" i="70"/>
  <c r="AD119" i="70"/>
  <c r="AC119" i="70"/>
  <c r="AB119" i="70"/>
  <c r="AA119" i="70"/>
  <c r="Y119" i="70"/>
  <c r="X119" i="70"/>
  <c r="AD118" i="70"/>
  <c r="AC118" i="70"/>
  <c r="AB118" i="70"/>
  <c r="AA118" i="70"/>
  <c r="Y118" i="70"/>
  <c r="X118" i="70"/>
  <c r="AD117" i="70"/>
  <c r="AC117" i="70"/>
  <c r="AB117" i="70"/>
  <c r="AA117" i="70"/>
  <c r="Y117" i="70"/>
  <c r="X117" i="70"/>
  <c r="AD116" i="70"/>
  <c r="AC116" i="70"/>
  <c r="AB116" i="70"/>
  <c r="AA116" i="70"/>
  <c r="Y116" i="70"/>
  <c r="X116" i="70"/>
  <c r="AD115" i="70"/>
  <c r="AC115" i="70"/>
  <c r="AB115" i="70"/>
  <c r="AA115" i="70"/>
  <c r="Y115" i="70"/>
  <c r="X115" i="70"/>
  <c r="AD114" i="70"/>
  <c r="AC114" i="70"/>
  <c r="AB114" i="70"/>
  <c r="AA114" i="70"/>
  <c r="Y114" i="70"/>
  <c r="X114" i="70"/>
  <c r="AD113" i="70"/>
  <c r="AC113" i="70"/>
  <c r="AB113" i="70"/>
  <c r="AA113" i="70"/>
  <c r="Y113" i="70"/>
  <c r="X113" i="70"/>
  <c r="AD112" i="70"/>
  <c r="AC112" i="70"/>
  <c r="AB112" i="70"/>
  <c r="AA112" i="70"/>
  <c r="Y112" i="70"/>
  <c r="X112" i="70"/>
  <c r="AD111" i="70"/>
  <c r="AC111" i="70"/>
  <c r="AB111" i="70"/>
  <c r="AA111" i="70"/>
  <c r="Y111" i="70"/>
  <c r="X111" i="70"/>
  <c r="AD110" i="70"/>
  <c r="AC110" i="70"/>
  <c r="AB110" i="70"/>
  <c r="AA110" i="70"/>
  <c r="Y110" i="70"/>
  <c r="X110" i="70"/>
  <c r="AD109" i="70"/>
  <c r="AC109" i="70"/>
  <c r="AB109" i="70"/>
  <c r="AA109" i="70"/>
  <c r="Y109" i="70"/>
  <c r="X109" i="70"/>
  <c r="AD108" i="70"/>
  <c r="AC108" i="70"/>
  <c r="AB108" i="70"/>
  <c r="AA108" i="70"/>
  <c r="Y108" i="70"/>
  <c r="X108" i="70"/>
  <c r="AD107" i="70"/>
  <c r="AC107" i="70"/>
  <c r="AB107" i="70"/>
  <c r="AA107" i="70"/>
  <c r="Y107" i="70"/>
  <c r="X107" i="70"/>
  <c r="AD106" i="70"/>
  <c r="AC106" i="70"/>
  <c r="AB106" i="70"/>
  <c r="AA106" i="70"/>
  <c r="Y106" i="70"/>
  <c r="X106" i="70"/>
  <c r="AD105" i="70"/>
  <c r="AC105" i="70"/>
  <c r="AB105" i="70"/>
  <c r="AA105" i="70"/>
  <c r="Y105" i="70"/>
  <c r="X105" i="70"/>
  <c r="AD104" i="70"/>
  <c r="AC104" i="70"/>
  <c r="AB104" i="70"/>
  <c r="AA104" i="70"/>
  <c r="Y104" i="70"/>
  <c r="X104" i="70"/>
  <c r="AD103" i="70"/>
  <c r="AC103" i="70"/>
  <c r="AB103" i="70"/>
  <c r="AA103" i="70"/>
  <c r="Y103" i="70"/>
  <c r="X103" i="70"/>
  <c r="AD102" i="70"/>
  <c r="AC102" i="70"/>
  <c r="AB102" i="70"/>
  <c r="AA102" i="70"/>
  <c r="Y102" i="70"/>
  <c r="X102" i="70"/>
  <c r="AD101" i="70"/>
  <c r="AC101" i="70"/>
  <c r="AB101" i="70"/>
  <c r="AA101" i="70"/>
  <c r="Y101" i="70"/>
  <c r="X101" i="70"/>
  <c r="AD100" i="70"/>
  <c r="AC100" i="70"/>
  <c r="AB100" i="70"/>
  <c r="AA100" i="70"/>
  <c r="Y100" i="70"/>
  <c r="X100" i="70"/>
  <c r="AD99" i="70"/>
  <c r="AC99" i="70"/>
  <c r="AB99" i="70"/>
  <c r="AA99" i="70"/>
  <c r="Y99" i="70"/>
  <c r="X99" i="70"/>
  <c r="AD98" i="70"/>
  <c r="AC98" i="70"/>
  <c r="AB98" i="70"/>
  <c r="AA98" i="70"/>
  <c r="Y98" i="70"/>
  <c r="X98" i="70"/>
  <c r="AD97" i="70"/>
  <c r="AC97" i="70"/>
  <c r="AB97" i="70"/>
  <c r="AA97" i="70"/>
  <c r="Y97" i="70"/>
  <c r="X97" i="70"/>
  <c r="AD96" i="70"/>
  <c r="AC96" i="70"/>
  <c r="AB96" i="70"/>
  <c r="AA96" i="70"/>
  <c r="Y96" i="70"/>
  <c r="X96" i="70"/>
  <c r="AD95" i="70"/>
  <c r="AC95" i="70"/>
  <c r="AB95" i="70"/>
  <c r="AA95" i="70"/>
  <c r="Y95" i="70"/>
  <c r="X95" i="70"/>
  <c r="AD94" i="70"/>
  <c r="AC94" i="70"/>
  <c r="AB94" i="70"/>
  <c r="AA94" i="70"/>
  <c r="Y94" i="70"/>
  <c r="X94" i="70"/>
  <c r="AD93" i="70"/>
  <c r="AC93" i="70"/>
  <c r="AB93" i="70"/>
  <c r="AA93" i="70"/>
  <c r="Y93" i="70"/>
  <c r="X93" i="70"/>
  <c r="AD92" i="70"/>
  <c r="AC92" i="70"/>
  <c r="AB92" i="70"/>
  <c r="AA92" i="70"/>
  <c r="Y92" i="70"/>
  <c r="X92" i="70"/>
  <c r="AD91" i="70"/>
  <c r="AC91" i="70"/>
  <c r="AB91" i="70"/>
  <c r="AA91" i="70"/>
  <c r="Y91" i="70"/>
  <c r="X91" i="70"/>
  <c r="AD90" i="70"/>
  <c r="AC90" i="70"/>
  <c r="AB90" i="70"/>
  <c r="AA90" i="70"/>
  <c r="Y90" i="70"/>
  <c r="X90" i="70"/>
  <c r="AD89" i="70"/>
  <c r="AC89" i="70"/>
  <c r="AB89" i="70"/>
  <c r="AA89" i="70"/>
  <c r="Y89" i="70"/>
  <c r="X89" i="70"/>
  <c r="AD88" i="70"/>
  <c r="AC88" i="70"/>
  <c r="AB88" i="70"/>
  <c r="AA88" i="70"/>
  <c r="Y88" i="70"/>
  <c r="X88" i="70"/>
  <c r="AD87" i="70"/>
  <c r="AC87" i="70"/>
  <c r="AB87" i="70"/>
  <c r="AA87" i="70"/>
  <c r="Y87" i="70"/>
  <c r="X87" i="70"/>
  <c r="AD86" i="70"/>
  <c r="AC86" i="70"/>
  <c r="AB86" i="70"/>
  <c r="AA86" i="70"/>
  <c r="Y86" i="70"/>
  <c r="X86" i="70"/>
  <c r="AD85" i="70"/>
  <c r="AC85" i="70"/>
  <c r="AB85" i="70"/>
  <c r="AA85" i="70"/>
  <c r="Y85" i="70"/>
  <c r="X85" i="70"/>
  <c r="AD84" i="70"/>
  <c r="AC84" i="70"/>
  <c r="AB84" i="70"/>
  <c r="AA84" i="70"/>
  <c r="Y84" i="70"/>
  <c r="X84" i="70"/>
  <c r="AD83" i="70"/>
  <c r="AC83" i="70"/>
  <c r="AB83" i="70"/>
  <c r="AA83" i="70"/>
  <c r="Y83" i="70"/>
  <c r="X83" i="70"/>
  <c r="AD82" i="70"/>
  <c r="AC82" i="70"/>
  <c r="AB82" i="70"/>
  <c r="AA82" i="70"/>
  <c r="Y82" i="70"/>
  <c r="X82" i="70"/>
  <c r="AD81" i="70"/>
  <c r="AC81" i="70"/>
  <c r="AB81" i="70"/>
  <c r="AA81" i="70"/>
  <c r="Y81" i="70"/>
  <c r="X81" i="70"/>
  <c r="AD80" i="70"/>
  <c r="AC80" i="70"/>
  <c r="AB80" i="70"/>
  <c r="AA80" i="70"/>
  <c r="Y80" i="70"/>
  <c r="X80" i="70"/>
  <c r="AD79" i="70"/>
  <c r="AC79" i="70"/>
  <c r="AB79" i="70"/>
  <c r="AA79" i="70"/>
  <c r="Y79" i="70"/>
  <c r="X79" i="70"/>
  <c r="AD78" i="70"/>
  <c r="AC78" i="70"/>
  <c r="AB78" i="70"/>
  <c r="AA78" i="70"/>
  <c r="Y78" i="70"/>
  <c r="X78" i="70"/>
  <c r="AD77" i="70"/>
  <c r="AC77" i="70"/>
  <c r="AB77" i="70"/>
  <c r="AA77" i="70"/>
  <c r="Y77" i="70"/>
  <c r="X77" i="70"/>
  <c r="AD76" i="70"/>
  <c r="AC76" i="70"/>
  <c r="AB76" i="70"/>
  <c r="AA76" i="70"/>
  <c r="Y76" i="70"/>
  <c r="X76" i="70"/>
  <c r="AD75" i="70"/>
  <c r="AC75" i="70"/>
  <c r="AB75" i="70"/>
  <c r="AA75" i="70"/>
  <c r="Y75" i="70"/>
  <c r="X75" i="70"/>
  <c r="AD74" i="70"/>
  <c r="AC74" i="70"/>
  <c r="AB74" i="70"/>
  <c r="AA74" i="70"/>
  <c r="Y74" i="70"/>
  <c r="X74" i="70"/>
  <c r="AD73" i="70"/>
  <c r="AC73" i="70"/>
  <c r="AB73" i="70"/>
  <c r="AA73" i="70"/>
  <c r="Y73" i="70"/>
  <c r="X73" i="70"/>
  <c r="AD72" i="70"/>
  <c r="AC72" i="70"/>
  <c r="AB72" i="70"/>
  <c r="AA72" i="70"/>
  <c r="Y72" i="70"/>
  <c r="X72" i="70"/>
  <c r="AD71" i="70"/>
  <c r="AC71" i="70"/>
  <c r="AB71" i="70"/>
  <c r="AA71" i="70"/>
  <c r="Y71" i="70"/>
  <c r="X71" i="70"/>
  <c r="AD70" i="70"/>
  <c r="AC70" i="70"/>
  <c r="AB70" i="70"/>
  <c r="AA70" i="70"/>
  <c r="Y70" i="70"/>
  <c r="X70" i="70"/>
  <c r="AD69" i="70"/>
  <c r="AC69" i="70"/>
  <c r="AB69" i="70"/>
  <c r="AA69" i="70"/>
  <c r="Y69" i="70"/>
  <c r="X69" i="70"/>
  <c r="AD68" i="70"/>
  <c r="AC68" i="70"/>
  <c r="AB68" i="70"/>
  <c r="AA68" i="70"/>
  <c r="Y68" i="70"/>
  <c r="X68" i="70"/>
  <c r="AD67" i="70"/>
  <c r="AC67" i="70"/>
  <c r="AB67" i="70"/>
  <c r="AA67" i="70"/>
  <c r="Y67" i="70"/>
  <c r="X67" i="70"/>
  <c r="AD66" i="70"/>
  <c r="AC66" i="70"/>
  <c r="AB66" i="70"/>
  <c r="AA66" i="70"/>
  <c r="Y66" i="70"/>
  <c r="X66" i="70"/>
  <c r="AD65" i="70"/>
  <c r="AC65" i="70"/>
  <c r="AB65" i="70"/>
  <c r="AA65" i="70"/>
  <c r="Y65" i="70"/>
  <c r="X65" i="70"/>
  <c r="AD64" i="70"/>
  <c r="AC64" i="70"/>
  <c r="AB64" i="70"/>
  <c r="AA64" i="70"/>
  <c r="Y64" i="70"/>
  <c r="X64" i="70"/>
  <c r="AD63" i="70"/>
  <c r="AC63" i="70"/>
  <c r="AB63" i="70"/>
  <c r="AA63" i="70"/>
  <c r="Y63" i="70"/>
  <c r="X63" i="70"/>
  <c r="AD62" i="70"/>
  <c r="AC62" i="70"/>
  <c r="AB62" i="70"/>
  <c r="AA62" i="70"/>
  <c r="Y62" i="70"/>
  <c r="X62" i="70"/>
  <c r="AD61" i="70"/>
  <c r="AC61" i="70"/>
  <c r="AB61" i="70"/>
  <c r="AA61" i="70"/>
  <c r="Y61" i="70"/>
  <c r="X61" i="70"/>
  <c r="AD60" i="70"/>
  <c r="AC60" i="70"/>
  <c r="AB60" i="70"/>
  <c r="AA60" i="70"/>
  <c r="Y60" i="70"/>
  <c r="X60" i="70"/>
  <c r="AD59" i="70"/>
  <c r="AC59" i="70"/>
  <c r="AB59" i="70"/>
  <c r="AA59" i="70"/>
  <c r="Y59" i="70"/>
  <c r="X59" i="70"/>
  <c r="AD58" i="70"/>
  <c r="AC58" i="70"/>
  <c r="AB58" i="70"/>
  <c r="AA58" i="70"/>
  <c r="Y58" i="70"/>
  <c r="X58" i="70"/>
  <c r="AD57" i="70"/>
  <c r="AC57" i="70"/>
  <c r="AB57" i="70"/>
  <c r="AA57" i="70"/>
  <c r="Y57" i="70"/>
  <c r="X57" i="70"/>
  <c r="AD56" i="70"/>
  <c r="AC56" i="70"/>
  <c r="AB56" i="70"/>
  <c r="AA56" i="70"/>
  <c r="Y56" i="70"/>
  <c r="X56" i="70"/>
  <c r="AD55" i="70"/>
  <c r="AC55" i="70"/>
  <c r="AB55" i="70"/>
  <c r="AA55" i="70"/>
  <c r="Y55" i="70"/>
  <c r="X55" i="70"/>
  <c r="AD54" i="70"/>
  <c r="AC54" i="70"/>
  <c r="AB54" i="70"/>
  <c r="AA54" i="70"/>
  <c r="Y54" i="70"/>
  <c r="X54" i="70"/>
  <c r="AD53" i="70"/>
  <c r="AC53" i="70"/>
  <c r="AB53" i="70"/>
  <c r="AA53" i="70"/>
  <c r="Y53" i="70"/>
  <c r="X53" i="70"/>
  <c r="AD52" i="70"/>
  <c r="AC52" i="70"/>
  <c r="AB52" i="70"/>
  <c r="AA52" i="70"/>
  <c r="Y52" i="70"/>
  <c r="X52" i="70"/>
  <c r="AD51" i="70"/>
  <c r="AC51" i="70"/>
  <c r="AB51" i="70"/>
  <c r="AA51" i="70"/>
  <c r="Y51" i="70"/>
  <c r="X51" i="70"/>
  <c r="AD50" i="70"/>
  <c r="AC50" i="70"/>
  <c r="AB50" i="70"/>
  <c r="AA50" i="70"/>
  <c r="Y50" i="70"/>
  <c r="X50" i="70"/>
  <c r="AD49" i="70"/>
  <c r="AC49" i="70"/>
  <c r="AB49" i="70"/>
  <c r="AA49" i="70"/>
  <c r="Y49" i="70"/>
  <c r="X49" i="70"/>
  <c r="AD48" i="70"/>
  <c r="AC48" i="70"/>
  <c r="AB48" i="70"/>
  <c r="AA48" i="70"/>
  <c r="Y48" i="70"/>
  <c r="X48" i="70"/>
  <c r="AD47" i="70"/>
  <c r="AC47" i="70"/>
  <c r="AB47" i="70"/>
  <c r="AA47" i="70"/>
  <c r="Y47" i="70"/>
  <c r="X47" i="70"/>
  <c r="AD46" i="70"/>
  <c r="AC46" i="70"/>
  <c r="AB46" i="70"/>
  <c r="AA46" i="70"/>
  <c r="Y46" i="70"/>
  <c r="X46" i="70"/>
  <c r="AD45" i="70"/>
  <c r="AC45" i="70"/>
  <c r="AB45" i="70"/>
  <c r="AA45" i="70"/>
  <c r="Y45" i="70"/>
  <c r="X45" i="70"/>
  <c r="AD44" i="70"/>
  <c r="AC44" i="70"/>
  <c r="AB44" i="70"/>
  <c r="AA44" i="70"/>
  <c r="Y44" i="70"/>
  <c r="X44" i="70"/>
  <c r="AD43" i="70"/>
  <c r="AC43" i="70"/>
  <c r="AB43" i="70"/>
  <c r="AA43" i="70"/>
  <c r="Y43" i="70"/>
  <c r="X43" i="70"/>
  <c r="AD42" i="70"/>
  <c r="AC42" i="70"/>
  <c r="AB42" i="70"/>
  <c r="AA42" i="70"/>
  <c r="Y42" i="70"/>
  <c r="X42" i="70"/>
  <c r="AD41" i="70"/>
  <c r="AC41" i="70"/>
  <c r="AB41" i="70"/>
  <c r="AA41" i="70"/>
  <c r="Y41" i="70"/>
  <c r="X41" i="70"/>
  <c r="AD40" i="70"/>
  <c r="AC40" i="70"/>
  <c r="AB40" i="70"/>
  <c r="AA40" i="70"/>
  <c r="Y40" i="70"/>
  <c r="X40" i="70"/>
  <c r="AD39" i="70"/>
  <c r="AC39" i="70"/>
  <c r="AB39" i="70"/>
  <c r="AA39" i="70"/>
  <c r="Y39" i="70"/>
  <c r="X39" i="70"/>
  <c r="AD38" i="70"/>
  <c r="AC38" i="70"/>
  <c r="AB38" i="70"/>
  <c r="AA38" i="70"/>
  <c r="Y38" i="70"/>
  <c r="X38" i="70"/>
  <c r="AD37" i="70"/>
  <c r="AC37" i="70"/>
  <c r="AB37" i="70"/>
  <c r="AA37" i="70"/>
  <c r="Y37" i="70"/>
  <c r="X37" i="70"/>
  <c r="AD36" i="70"/>
  <c r="AC36" i="70"/>
  <c r="AB36" i="70"/>
  <c r="AA36" i="70"/>
  <c r="Y36" i="70"/>
  <c r="X36" i="70"/>
  <c r="AD35" i="70"/>
  <c r="AC35" i="70"/>
  <c r="AB35" i="70"/>
  <c r="AA35" i="70"/>
  <c r="Y35" i="70"/>
  <c r="X35" i="70"/>
  <c r="AD34" i="70"/>
  <c r="AC34" i="70"/>
  <c r="AB34" i="70"/>
  <c r="AA34" i="70"/>
  <c r="Y34" i="70"/>
  <c r="X34" i="70"/>
  <c r="AD33" i="70"/>
  <c r="AC33" i="70"/>
  <c r="AB33" i="70"/>
  <c r="AA33" i="70"/>
  <c r="Y33" i="70"/>
  <c r="X33" i="70"/>
  <c r="AD32" i="70"/>
  <c r="AC32" i="70"/>
  <c r="AB32" i="70"/>
  <c r="AA32" i="70"/>
  <c r="Y32" i="70"/>
  <c r="X32" i="70"/>
  <c r="AD31" i="70"/>
  <c r="AC31" i="70"/>
  <c r="AB31" i="70"/>
  <c r="AA31" i="70"/>
  <c r="Y31" i="70"/>
  <c r="X31" i="70"/>
  <c r="AD30" i="70"/>
  <c r="AC30" i="70"/>
  <c r="AB30" i="70"/>
  <c r="AA30" i="70"/>
  <c r="Y30" i="70"/>
  <c r="X30" i="70"/>
  <c r="AD29" i="70"/>
  <c r="AC29" i="70"/>
  <c r="AB29" i="70"/>
  <c r="AA29" i="70"/>
  <c r="Y29" i="70"/>
  <c r="X29" i="70"/>
  <c r="AD28" i="70"/>
  <c r="AC28" i="70"/>
  <c r="AB28" i="70"/>
  <c r="AA28" i="70"/>
  <c r="Y28" i="70"/>
  <c r="X28" i="70"/>
  <c r="AD27" i="70"/>
  <c r="AC27" i="70"/>
  <c r="AB27" i="70"/>
  <c r="AA27" i="70"/>
  <c r="Y27" i="70"/>
  <c r="X27" i="70"/>
  <c r="AD26" i="70"/>
  <c r="AC26" i="70"/>
  <c r="AB26" i="70"/>
  <c r="AA26" i="70"/>
  <c r="Y26" i="70"/>
  <c r="X26" i="70"/>
  <c r="AD25" i="70"/>
  <c r="AC25" i="70"/>
  <c r="AB25" i="70"/>
  <c r="AA25" i="70"/>
  <c r="Y25" i="70"/>
  <c r="X25" i="70"/>
  <c r="AD24" i="70"/>
  <c r="AC24" i="70"/>
  <c r="AB24" i="70"/>
  <c r="AA24" i="70"/>
  <c r="Y24" i="70"/>
  <c r="X24" i="70"/>
  <c r="AD23" i="70"/>
  <c r="AC23" i="70"/>
  <c r="AB23" i="70"/>
  <c r="AA23" i="70"/>
  <c r="Y23" i="70"/>
  <c r="X23" i="70"/>
  <c r="AD22" i="70"/>
  <c r="AC22" i="70"/>
  <c r="AB22" i="70"/>
  <c r="AA22" i="70"/>
  <c r="Y22" i="70"/>
  <c r="X22" i="70"/>
  <c r="AD21" i="70"/>
  <c r="AC21" i="70"/>
  <c r="AB21" i="70"/>
  <c r="AA21" i="70"/>
  <c r="Y21" i="70"/>
  <c r="X21" i="70"/>
  <c r="AD20" i="70"/>
  <c r="AC20" i="70"/>
  <c r="AB20" i="70"/>
  <c r="AA20" i="70"/>
  <c r="Y20" i="70"/>
  <c r="X20" i="70"/>
  <c r="AD19" i="70"/>
  <c r="AC19" i="70"/>
  <c r="AB19" i="70"/>
  <c r="AA19" i="70"/>
  <c r="Y19" i="70"/>
  <c r="X19" i="70"/>
  <c r="AD18" i="70"/>
  <c r="AC18" i="70"/>
  <c r="AB18" i="70"/>
  <c r="AA18" i="70"/>
  <c r="Y18" i="70"/>
  <c r="X18" i="70"/>
  <c r="AD17" i="70"/>
  <c r="AC17" i="70"/>
  <c r="AB17" i="70"/>
  <c r="AA17" i="70"/>
  <c r="Y17" i="70"/>
  <c r="X17" i="70"/>
  <c r="AD16" i="70"/>
  <c r="AC16" i="70"/>
  <c r="AB16" i="70"/>
  <c r="AA16" i="70"/>
  <c r="Y16" i="70"/>
  <c r="X16" i="70"/>
  <c r="AD15" i="70"/>
  <c r="AC15" i="70"/>
  <c r="AB15" i="70"/>
  <c r="AA15" i="70"/>
  <c r="Y15" i="70"/>
  <c r="X15" i="70"/>
  <c r="AD14" i="70"/>
  <c r="AC14" i="70"/>
  <c r="AB14" i="70"/>
  <c r="AA14" i="70"/>
  <c r="Y14" i="70"/>
  <c r="X14" i="70"/>
  <c r="AD13" i="70"/>
  <c r="AC13" i="70"/>
  <c r="AB13" i="70"/>
  <c r="AA13" i="70"/>
  <c r="Y13" i="70"/>
  <c r="X13" i="70"/>
  <c r="AD12" i="70"/>
  <c r="AC12" i="70"/>
  <c r="AB12" i="70"/>
  <c r="AA12" i="70"/>
  <c r="Y12" i="70"/>
  <c r="X12" i="70"/>
  <c r="AD11" i="70"/>
  <c r="AC11" i="70"/>
  <c r="AB11" i="70"/>
  <c r="AA11" i="70"/>
  <c r="Y11" i="70"/>
  <c r="X11" i="70"/>
  <c r="AD10" i="70"/>
  <c r="AC10" i="70"/>
  <c r="AB10" i="70"/>
  <c r="AA10" i="70"/>
  <c r="Y10" i="70"/>
  <c r="X10" i="70"/>
  <c r="AD9" i="70"/>
  <c r="AC9" i="70"/>
  <c r="AB9" i="70"/>
  <c r="AA9" i="70"/>
  <c r="Y9" i="70"/>
  <c r="X9" i="70"/>
  <c r="AD8" i="70"/>
  <c r="AC8" i="70"/>
  <c r="AB8" i="70"/>
  <c r="AA8" i="70"/>
  <c r="Y8" i="70"/>
  <c r="X8" i="70"/>
  <c r="AD7" i="70"/>
  <c r="AC7" i="70"/>
  <c r="AB7" i="70"/>
  <c r="AA7" i="70"/>
  <c r="Y7" i="70"/>
  <c r="X7" i="70"/>
  <c r="AD6" i="70"/>
  <c r="AC6" i="70"/>
  <c r="AB6" i="70"/>
  <c r="AA6" i="70"/>
  <c r="Y6" i="70"/>
  <c r="X6" i="70"/>
  <c r="AD5" i="70"/>
  <c r="AC5" i="70"/>
  <c r="AB5" i="70"/>
  <c r="AA5" i="70"/>
  <c r="Y5" i="70"/>
  <c r="X5" i="70"/>
  <c r="AE184" i="70" l="1"/>
  <c r="AE188" i="70"/>
  <c r="AE370" i="70"/>
  <c r="AE169" i="70"/>
  <c r="AE42" i="70"/>
  <c r="AE52" i="70"/>
  <c r="AE63" i="70"/>
  <c r="AE91" i="70"/>
  <c r="AE111" i="70"/>
  <c r="AE147" i="70"/>
  <c r="AE6" i="70"/>
  <c r="AE20" i="70"/>
  <c r="AE32" i="70"/>
  <c r="AE36" i="70"/>
  <c r="AE47" i="70"/>
  <c r="AE73" i="70"/>
  <c r="AE125" i="70"/>
  <c r="AE369" i="70"/>
  <c r="AE310" i="70"/>
  <c r="AE21" i="70"/>
  <c r="AE25" i="70"/>
  <c r="AE156" i="70"/>
  <c r="AE275" i="70"/>
  <c r="AE291" i="70"/>
  <c r="AE296" i="70"/>
  <c r="AE303" i="70"/>
  <c r="AE306" i="70"/>
  <c r="AE348" i="70"/>
  <c r="AE352" i="70"/>
  <c r="AE83" i="70"/>
  <c r="AE16" i="70"/>
  <c r="AE19" i="70"/>
  <c r="AE22" i="70"/>
  <c r="AE75" i="70"/>
  <c r="AE79" i="70"/>
  <c r="AE97" i="70"/>
  <c r="AE100" i="70"/>
  <c r="AE131" i="70"/>
  <c r="AE157" i="70"/>
  <c r="AE161" i="70"/>
  <c r="AE321" i="70"/>
  <c r="AE325" i="70"/>
  <c r="AE345" i="70"/>
  <c r="AE82" i="70"/>
  <c r="AE85" i="70"/>
  <c r="AE114" i="70"/>
  <c r="AE318" i="70"/>
  <c r="AE5" i="70"/>
  <c r="AE12" i="70"/>
  <c r="AE15" i="70"/>
  <c r="AE39" i="70"/>
  <c r="AE44" i="70"/>
  <c r="AE28" i="70"/>
  <c r="AE58" i="70"/>
  <c r="AE60" i="70"/>
  <c r="AE68" i="70"/>
  <c r="AE84" i="70"/>
  <c r="AE87" i="70"/>
  <c r="AE93" i="70"/>
  <c r="AE110" i="70"/>
  <c r="AE146" i="70"/>
  <c r="AE172" i="70"/>
  <c r="AE263" i="70"/>
  <c r="AE316" i="70"/>
  <c r="AE334" i="70"/>
  <c r="AE368" i="70"/>
  <c r="AE314" i="70"/>
  <c r="AE324" i="70"/>
  <c r="AE328" i="70"/>
  <c r="AE338" i="70"/>
  <c r="AE366" i="70"/>
  <c r="AE115" i="70"/>
  <c r="AE292" i="70"/>
  <c r="AE300" i="70"/>
  <c r="AE304" i="70"/>
  <c r="AE364" i="70"/>
  <c r="AE10" i="70"/>
  <c r="AE14" i="70"/>
  <c r="AE17" i="70"/>
  <c r="AE24" i="70"/>
  <c r="AE27" i="70"/>
  <c r="AE30" i="70"/>
  <c r="AE37" i="70"/>
  <c r="AE41" i="70"/>
  <c r="AE43" i="70"/>
  <c r="AE50" i="70"/>
  <c r="AE53" i="70"/>
  <c r="AE61" i="70"/>
  <c r="AE65" i="70"/>
  <c r="AE67" i="70"/>
  <c r="AE74" i="70"/>
  <c r="AE143" i="70"/>
  <c r="AE34" i="70"/>
  <c r="AE51" i="70"/>
  <c r="AE62" i="70"/>
  <c r="AE95" i="70"/>
  <c r="AE103" i="70"/>
  <c r="AE105" i="70"/>
  <c r="AE108" i="70"/>
  <c r="AE117" i="70"/>
  <c r="AE126" i="70"/>
  <c r="AE132" i="70"/>
  <c r="AE137" i="70"/>
  <c r="AE140" i="70"/>
  <c r="AE149" i="70"/>
  <c r="AE155" i="70"/>
  <c r="AE164" i="70"/>
  <c r="AE175" i="70"/>
  <c r="AE179" i="70"/>
  <c r="AE264" i="70"/>
  <c r="AE289" i="70"/>
  <c r="AE293" i="70"/>
  <c r="AE297" i="70"/>
  <c r="AE299" i="70"/>
  <c r="AE322" i="70"/>
  <c r="AE329" i="70"/>
  <c r="AE332" i="70"/>
  <c r="AE341" i="70"/>
  <c r="AE344" i="70"/>
  <c r="AE350" i="70"/>
  <c r="AE353" i="70"/>
  <c r="AE357" i="70"/>
  <c r="AE362" i="70"/>
  <c r="AE106" i="70"/>
  <c r="AE118" i="70"/>
  <c r="AE127" i="70"/>
  <c r="AE138" i="70"/>
  <c r="AE189" i="70"/>
  <c r="AE262" i="70"/>
  <c r="AE269" i="70"/>
  <c r="AE272" i="70"/>
  <c r="AE274" i="70"/>
  <c r="AE277" i="70"/>
  <c r="AE280" i="70"/>
  <c r="AE282" i="70"/>
  <c r="AE301" i="70"/>
  <c r="AE305" i="70"/>
  <c r="AE309" i="70"/>
  <c r="AE313" i="70"/>
  <c r="AE317" i="70"/>
  <c r="AE320" i="70"/>
  <c r="AE326" i="70"/>
  <c r="AE330" i="70"/>
  <c r="AE333" i="70"/>
  <c r="AE337" i="70"/>
  <c r="AE340" i="70"/>
  <c r="AE346" i="70"/>
  <c r="AE358" i="70"/>
  <c r="AE361" i="70"/>
  <c r="AE365" i="70"/>
  <c r="AE367" i="70"/>
  <c r="AE94" i="70"/>
  <c r="AE99" i="70"/>
  <c r="AE102" i="70"/>
  <c r="AE113" i="70"/>
  <c r="AE122" i="70"/>
  <c r="AE124" i="70"/>
  <c r="AE154" i="70"/>
  <c r="AE163" i="70"/>
  <c r="AE170" i="70"/>
  <c r="AE183" i="70"/>
  <c r="AE185" i="70"/>
  <c r="AE192" i="70"/>
  <c r="AE261" i="70"/>
  <c r="AE270" i="70"/>
  <c r="AE278" i="70"/>
  <c r="AE283" i="70"/>
  <c r="AE285" i="70"/>
  <c r="AE287" i="70"/>
  <c r="AE288" i="70"/>
  <c r="AE290" i="70"/>
  <c r="AE294" i="70"/>
  <c r="AE298" i="70"/>
  <c r="AE302" i="70"/>
  <c r="AE308" i="70"/>
  <c r="AE312" i="70"/>
  <c r="AE336" i="70"/>
  <c r="AE342" i="70"/>
  <c r="AE349" i="70"/>
  <c r="AE354" i="70"/>
  <c r="AE356" i="70"/>
  <c r="AE360" i="70"/>
  <c r="AE13" i="70"/>
  <c r="AE29" i="70"/>
  <c r="AE46" i="70"/>
  <c r="AE49" i="70"/>
  <c r="AE70" i="70"/>
  <c r="AE78" i="70"/>
  <c r="AE81" i="70"/>
  <c r="AE90" i="70"/>
  <c r="AE92" i="70"/>
  <c r="AE134" i="70"/>
  <c r="AE142" i="70"/>
  <c r="AE145" i="70"/>
  <c r="AE159" i="70"/>
  <c r="AE171" i="70"/>
  <c r="AE55" i="70"/>
  <c r="AE107" i="70"/>
  <c r="AE116" i="70"/>
  <c r="AE119" i="70"/>
  <c r="AE148" i="70"/>
  <c r="AE151" i="70"/>
  <c r="AE166" i="70"/>
  <c r="AE139" i="70"/>
  <c r="AE174" i="70"/>
  <c r="AE178" i="70"/>
  <c r="AE7" i="70"/>
  <c r="AE9" i="70"/>
  <c r="AE11" i="70"/>
  <c r="AE18" i="70"/>
  <c r="AE23" i="70"/>
  <c r="AE26" i="70"/>
  <c r="AE31" i="70"/>
  <c r="AE38" i="70"/>
  <c r="AE40" i="70"/>
  <c r="AE45" i="70"/>
  <c r="AE57" i="70"/>
  <c r="AE66" i="70"/>
  <c r="AE69" i="70"/>
  <c r="AE77" i="70"/>
  <c r="AE89" i="70"/>
  <c r="AE98" i="70"/>
  <c r="AE101" i="70"/>
  <c r="AE109" i="70"/>
  <c r="AE121" i="70"/>
  <c r="AE130" i="70"/>
  <c r="AE133" i="70"/>
  <c r="AE141" i="70"/>
  <c r="AE153" i="70"/>
  <c r="AE162" i="70"/>
  <c r="AE165" i="70"/>
  <c r="AE173" i="70"/>
  <c r="AE176" i="70"/>
  <c r="AE177" i="70"/>
  <c r="AE181" i="70"/>
  <c r="AE8" i="70"/>
  <c r="AE35" i="70"/>
  <c r="AE54" i="70"/>
  <c r="AE59" i="70"/>
  <c r="AE71" i="70"/>
  <c r="AE76" i="70"/>
  <c r="AE86" i="70"/>
  <c r="AE123" i="70"/>
  <c r="AE129" i="70"/>
  <c r="AE135" i="70"/>
  <c r="AE150" i="70"/>
  <c r="AE158" i="70"/>
  <c r="AE167" i="70"/>
  <c r="AE182" i="70"/>
  <c r="AE187" i="70"/>
  <c r="AE190" i="70"/>
  <c r="AE193" i="70"/>
  <c r="AE267" i="70"/>
  <c r="AE266" i="70"/>
  <c r="AE295" i="70"/>
  <c r="AE363" i="70"/>
  <c r="AE186" i="70"/>
  <c r="AE191" i="70"/>
  <c r="AE194" i="70"/>
  <c r="AE265" i="70"/>
  <c r="AE268" i="70"/>
  <c r="AE271" i="70"/>
  <c r="AE273" i="70"/>
  <c r="AE276" i="70"/>
  <c r="AE279" i="70"/>
  <c r="AE307" i="70"/>
  <c r="AE311" i="70"/>
  <c r="AE315" i="70"/>
  <c r="AE319" i="70"/>
  <c r="AE323" i="70"/>
  <c r="AE327" i="70"/>
  <c r="AE331" i="70"/>
  <c r="AE335" i="70"/>
  <c r="AE339" i="70"/>
  <c r="AE343" i="70"/>
  <c r="AE347" i="70"/>
  <c r="AE351" i="70"/>
  <c r="AE359" i="70"/>
  <c r="AE284" i="70"/>
  <c r="AE286" i="70"/>
  <c r="AE355" i="70"/>
  <c r="AE33" i="70"/>
  <c r="AE48" i="70"/>
  <c r="AE64" i="70"/>
  <c r="AE80" i="70"/>
  <c r="AE96" i="70"/>
  <c r="AE112" i="70"/>
  <c r="AE128" i="70"/>
  <c r="AE144" i="70"/>
  <c r="AE160" i="70"/>
  <c r="AE56" i="70"/>
  <c r="AE72" i="70"/>
  <c r="AE88" i="70"/>
  <c r="AE104" i="70"/>
  <c r="AE120" i="70"/>
  <c r="AE136" i="70"/>
  <c r="AE152" i="70"/>
  <c r="AE168" i="70"/>
  <c r="AE180" i="70"/>
  <c r="AE281" i="70"/>
  <c r="D254" i="61" l="1"/>
  <c r="D236" i="61"/>
  <c r="D218" i="61"/>
  <c r="U211" i="61"/>
  <c r="I211" i="61"/>
  <c r="H211" i="61"/>
  <c r="F211" i="61"/>
  <c r="D211" i="61"/>
  <c r="U210" i="61"/>
  <c r="I210" i="61"/>
  <c r="Q210" i="61" s="1"/>
  <c r="H210" i="61"/>
  <c r="F210" i="61"/>
  <c r="D210" i="61"/>
  <c r="U209" i="61"/>
  <c r="I209" i="61"/>
  <c r="H209" i="61"/>
  <c r="F209" i="61"/>
  <c r="D209" i="61"/>
  <c r="U208" i="61"/>
  <c r="I208" i="61"/>
  <c r="H208" i="61"/>
  <c r="F208" i="61"/>
  <c r="D208" i="61"/>
  <c r="U207" i="61"/>
  <c r="I207" i="61"/>
  <c r="H207" i="61"/>
  <c r="F207" i="61"/>
  <c r="D207" i="61"/>
  <c r="U206" i="61"/>
  <c r="I206" i="61"/>
  <c r="Q206" i="61" s="1"/>
  <c r="H206" i="61"/>
  <c r="F206" i="61"/>
  <c r="D206" i="61"/>
  <c r="U205" i="61"/>
  <c r="I205" i="61"/>
  <c r="H205" i="61"/>
  <c r="F205" i="61"/>
  <c r="D205" i="61"/>
  <c r="U204" i="61"/>
  <c r="I204" i="61"/>
  <c r="Q204" i="61" s="1"/>
  <c r="H204" i="61"/>
  <c r="F204" i="61"/>
  <c r="D204" i="61"/>
  <c r="U203" i="61"/>
  <c r="I203" i="61"/>
  <c r="H203" i="61"/>
  <c r="F203" i="61"/>
  <c r="D203" i="61"/>
  <c r="U202" i="61"/>
  <c r="I202" i="61"/>
  <c r="Q202" i="61" s="1"/>
  <c r="H202" i="61"/>
  <c r="F202" i="61"/>
  <c r="D202" i="61"/>
  <c r="U201" i="61"/>
  <c r="I201" i="61"/>
  <c r="H201" i="61"/>
  <c r="F201" i="61"/>
  <c r="D201" i="61"/>
  <c r="U200" i="61"/>
  <c r="I200" i="61"/>
  <c r="H200" i="61"/>
  <c r="F200" i="61"/>
  <c r="D200" i="61"/>
  <c r="U193" i="61"/>
  <c r="I193" i="61"/>
  <c r="H193" i="61"/>
  <c r="F193" i="61"/>
  <c r="D193" i="61"/>
  <c r="U192" i="61"/>
  <c r="I192" i="61"/>
  <c r="H192" i="61"/>
  <c r="F192" i="61"/>
  <c r="D192" i="61"/>
  <c r="U191" i="61"/>
  <c r="I191" i="61"/>
  <c r="H191" i="61"/>
  <c r="F191" i="61"/>
  <c r="D191" i="61"/>
  <c r="U190" i="61"/>
  <c r="I190" i="61"/>
  <c r="Q190" i="61" s="1"/>
  <c r="H190" i="61"/>
  <c r="F190" i="61"/>
  <c r="D190" i="61"/>
  <c r="U189" i="61"/>
  <c r="I189" i="61"/>
  <c r="H189" i="61"/>
  <c r="F189" i="61"/>
  <c r="D189" i="61"/>
  <c r="U188" i="61"/>
  <c r="I188" i="61"/>
  <c r="H188" i="61"/>
  <c r="F188" i="61"/>
  <c r="D188" i="61"/>
  <c r="U187" i="61"/>
  <c r="I187" i="61"/>
  <c r="H187" i="61"/>
  <c r="F187" i="61"/>
  <c r="D187" i="61"/>
  <c r="U186" i="61"/>
  <c r="I186" i="61"/>
  <c r="Q186" i="61" s="1"/>
  <c r="H186" i="61"/>
  <c r="F186" i="61"/>
  <c r="D186" i="61"/>
  <c r="U185" i="61"/>
  <c r="I185" i="61"/>
  <c r="H185" i="61"/>
  <c r="F185" i="61"/>
  <c r="D185" i="61"/>
  <c r="U184" i="61"/>
  <c r="I184" i="61"/>
  <c r="Q184" i="61" s="1"/>
  <c r="H184" i="61"/>
  <c r="F184" i="61"/>
  <c r="D184" i="61"/>
  <c r="U183" i="61"/>
  <c r="I183" i="61"/>
  <c r="H183" i="61"/>
  <c r="F183" i="61"/>
  <c r="D183" i="61"/>
  <c r="U182" i="61"/>
  <c r="I182" i="61"/>
  <c r="H182" i="61"/>
  <c r="F182" i="61"/>
  <c r="D182" i="61"/>
  <c r="U175" i="61"/>
  <c r="I175" i="61"/>
  <c r="H175" i="61"/>
  <c r="F175" i="61"/>
  <c r="D175" i="61"/>
  <c r="U174" i="61"/>
  <c r="I174" i="61"/>
  <c r="Q174" i="61" s="1"/>
  <c r="H174" i="61"/>
  <c r="F174" i="61"/>
  <c r="D174" i="61"/>
  <c r="U173" i="61"/>
  <c r="I173" i="61"/>
  <c r="H173" i="61"/>
  <c r="F173" i="61"/>
  <c r="D173" i="61"/>
  <c r="U172" i="61"/>
  <c r="I172" i="61"/>
  <c r="O172" i="61" s="1"/>
  <c r="H172" i="61"/>
  <c r="F172" i="61"/>
  <c r="D172" i="61"/>
  <c r="U171" i="61"/>
  <c r="I171" i="61"/>
  <c r="H171" i="61"/>
  <c r="F171" i="61"/>
  <c r="D171" i="61"/>
  <c r="U170" i="61"/>
  <c r="I170" i="61"/>
  <c r="Q170" i="61" s="1"/>
  <c r="H170" i="61"/>
  <c r="F170" i="61"/>
  <c r="D170" i="61"/>
  <c r="U169" i="61"/>
  <c r="I169" i="61"/>
  <c r="H169" i="61"/>
  <c r="F169" i="61"/>
  <c r="D169" i="61"/>
  <c r="U168" i="61"/>
  <c r="I168" i="61"/>
  <c r="Q168" i="61" s="1"/>
  <c r="H168" i="61"/>
  <c r="F168" i="61"/>
  <c r="D168" i="61"/>
  <c r="U167" i="61"/>
  <c r="I167" i="61"/>
  <c r="H167" i="61"/>
  <c r="F167" i="61"/>
  <c r="D167" i="61"/>
  <c r="U166" i="61"/>
  <c r="I166" i="61"/>
  <c r="Q166" i="61" s="1"/>
  <c r="H166" i="61"/>
  <c r="F166" i="61"/>
  <c r="D166" i="61"/>
  <c r="U165" i="61"/>
  <c r="I165" i="61"/>
  <c r="T165" i="61" s="1"/>
  <c r="H165" i="61"/>
  <c r="F165" i="61"/>
  <c r="D165" i="61"/>
  <c r="U164" i="61"/>
  <c r="I164" i="61"/>
  <c r="H164" i="61"/>
  <c r="F164" i="61"/>
  <c r="D164" i="61"/>
  <c r="U157" i="61"/>
  <c r="I157" i="61"/>
  <c r="H157" i="61"/>
  <c r="F157" i="61"/>
  <c r="D157" i="61"/>
  <c r="U156" i="61"/>
  <c r="I156" i="61"/>
  <c r="O156" i="61" s="1"/>
  <c r="H156" i="61"/>
  <c r="F156" i="61"/>
  <c r="D156" i="61"/>
  <c r="U155" i="61"/>
  <c r="I155" i="61"/>
  <c r="H155" i="61"/>
  <c r="F155" i="61"/>
  <c r="D155" i="61"/>
  <c r="U154" i="61"/>
  <c r="I154" i="61"/>
  <c r="Q154" i="61" s="1"/>
  <c r="H154" i="61"/>
  <c r="F154" i="61"/>
  <c r="D154" i="61"/>
  <c r="U153" i="61"/>
  <c r="I153" i="61"/>
  <c r="H153" i="61"/>
  <c r="F153" i="61"/>
  <c r="D153" i="61"/>
  <c r="U152" i="61"/>
  <c r="I152" i="61"/>
  <c r="Q152" i="61" s="1"/>
  <c r="H152" i="61"/>
  <c r="F152" i="61"/>
  <c r="D152" i="61"/>
  <c r="U151" i="61"/>
  <c r="I151" i="61"/>
  <c r="H151" i="61"/>
  <c r="F151" i="61"/>
  <c r="D151" i="61"/>
  <c r="U150" i="61"/>
  <c r="I150" i="61"/>
  <c r="Q150" i="61" s="1"/>
  <c r="H150" i="61"/>
  <c r="F150" i="61"/>
  <c r="D150" i="61"/>
  <c r="U149" i="61"/>
  <c r="I149" i="61"/>
  <c r="H149" i="61"/>
  <c r="F149" i="61"/>
  <c r="D149" i="61"/>
  <c r="U148" i="61"/>
  <c r="I148" i="61"/>
  <c r="O148" i="61" s="1"/>
  <c r="H148" i="61"/>
  <c r="F148" i="61"/>
  <c r="D148" i="61"/>
  <c r="U147" i="61"/>
  <c r="I147" i="61"/>
  <c r="H147" i="61"/>
  <c r="F147" i="61"/>
  <c r="D147" i="61"/>
  <c r="U146" i="61"/>
  <c r="I146" i="61"/>
  <c r="H146" i="61"/>
  <c r="F146" i="61"/>
  <c r="D146" i="61"/>
  <c r="U139" i="61"/>
  <c r="I139" i="61"/>
  <c r="H139" i="61"/>
  <c r="F139" i="61"/>
  <c r="D139" i="61"/>
  <c r="U138" i="61"/>
  <c r="I138" i="61"/>
  <c r="H138" i="61"/>
  <c r="F138" i="61"/>
  <c r="D138" i="61"/>
  <c r="U137" i="61"/>
  <c r="I137" i="61"/>
  <c r="H137" i="61"/>
  <c r="F137" i="61"/>
  <c r="D137" i="61"/>
  <c r="U136" i="61"/>
  <c r="I136" i="61"/>
  <c r="Q136" i="61" s="1"/>
  <c r="H136" i="61"/>
  <c r="F136" i="61"/>
  <c r="D136" i="61"/>
  <c r="U135" i="61"/>
  <c r="I135" i="61"/>
  <c r="H135" i="61"/>
  <c r="F135" i="61"/>
  <c r="D135" i="61"/>
  <c r="U134" i="61"/>
  <c r="I134" i="61"/>
  <c r="S134" i="61" s="1"/>
  <c r="H134" i="61"/>
  <c r="F134" i="61"/>
  <c r="D134" i="61"/>
  <c r="U133" i="61"/>
  <c r="I133" i="61"/>
  <c r="P133" i="61" s="1"/>
  <c r="H133" i="61"/>
  <c r="F133" i="61"/>
  <c r="D133" i="61"/>
  <c r="U132" i="61"/>
  <c r="I132" i="61"/>
  <c r="Q132" i="61" s="1"/>
  <c r="H132" i="61"/>
  <c r="F132" i="61"/>
  <c r="D132" i="61"/>
  <c r="U131" i="61"/>
  <c r="I131" i="61"/>
  <c r="H131" i="61"/>
  <c r="F131" i="61"/>
  <c r="D131" i="61"/>
  <c r="U130" i="61"/>
  <c r="I130" i="61"/>
  <c r="S130" i="61" s="1"/>
  <c r="H130" i="61"/>
  <c r="F130" i="61"/>
  <c r="D130" i="61"/>
  <c r="U129" i="61"/>
  <c r="I129" i="61"/>
  <c r="H129" i="61"/>
  <c r="F129" i="61"/>
  <c r="D129" i="61"/>
  <c r="U128" i="61"/>
  <c r="I128" i="61"/>
  <c r="H128" i="61"/>
  <c r="F128" i="61"/>
  <c r="D128" i="61"/>
  <c r="F110" i="61"/>
  <c r="H110" i="61"/>
  <c r="I110" i="61"/>
  <c r="U110" i="61"/>
  <c r="F111" i="61"/>
  <c r="H111" i="61"/>
  <c r="I111" i="61"/>
  <c r="J111" i="61" s="1"/>
  <c r="U111" i="61"/>
  <c r="F112" i="61"/>
  <c r="H112" i="61"/>
  <c r="I112" i="61"/>
  <c r="P112" i="61" s="1"/>
  <c r="U112" i="61"/>
  <c r="F113" i="61"/>
  <c r="H113" i="61"/>
  <c r="I113" i="61"/>
  <c r="R113" i="61" s="1"/>
  <c r="U113" i="61"/>
  <c r="F114" i="61"/>
  <c r="H114" i="61"/>
  <c r="I114" i="61"/>
  <c r="Q114" i="61" s="1"/>
  <c r="U114" i="61"/>
  <c r="F115" i="61"/>
  <c r="H115" i="61"/>
  <c r="I115" i="61"/>
  <c r="J115" i="61" s="1"/>
  <c r="U115" i="61"/>
  <c r="F116" i="61"/>
  <c r="H116" i="61"/>
  <c r="I116" i="61"/>
  <c r="J116" i="61" s="1"/>
  <c r="U116" i="61"/>
  <c r="F117" i="61"/>
  <c r="H117" i="61"/>
  <c r="I117" i="61"/>
  <c r="J117" i="61" s="1"/>
  <c r="U117" i="61"/>
  <c r="F118" i="61"/>
  <c r="H118" i="61"/>
  <c r="I118" i="61"/>
  <c r="K118" i="61" s="1"/>
  <c r="U118" i="61"/>
  <c r="F119" i="61"/>
  <c r="H119" i="61"/>
  <c r="I119" i="61"/>
  <c r="J119" i="61" s="1"/>
  <c r="U119" i="61"/>
  <c r="F120" i="61"/>
  <c r="H120" i="61"/>
  <c r="I120" i="61"/>
  <c r="J120" i="61" s="1"/>
  <c r="U120" i="61"/>
  <c r="F121" i="61"/>
  <c r="H121" i="61"/>
  <c r="I121" i="61"/>
  <c r="R121" i="61" s="1"/>
  <c r="U121" i="61"/>
  <c r="D121" i="61"/>
  <c r="D120" i="61"/>
  <c r="D119" i="61"/>
  <c r="D118" i="61"/>
  <c r="D117" i="61"/>
  <c r="D116" i="61"/>
  <c r="D115" i="61"/>
  <c r="D114" i="61"/>
  <c r="D113" i="61"/>
  <c r="D112" i="61"/>
  <c r="D111" i="61"/>
  <c r="D110" i="61"/>
  <c r="U103" i="61"/>
  <c r="I103" i="61"/>
  <c r="H103" i="61"/>
  <c r="F103" i="61"/>
  <c r="D103" i="61"/>
  <c r="U102" i="61"/>
  <c r="I102" i="61"/>
  <c r="T102" i="61" s="1"/>
  <c r="H102" i="61"/>
  <c r="F102" i="61"/>
  <c r="D102" i="61"/>
  <c r="U101" i="61"/>
  <c r="I101" i="61"/>
  <c r="H101" i="61"/>
  <c r="F101" i="61"/>
  <c r="D101" i="61"/>
  <c r="U100" i="61"/>
  <c r="I100" i="61"/>
  <c r="T100" i="61" s="1"/>
  <c r="H100" i="61"/>
  <c r="F100" i="61"/>
  <c r="D100" i="61"/>
  <c r="U99" i="61"/>
  <c r="I99" i="61"/>
  <c r="H99" i="61"/>
  <c r="F99" i="61"/>
  <c r="D99" i="61"/>
  <c r="U98" i="61"/>
  <c r="I98" i="61"/>
  <c r="T98" i="61" s="1"/>
  <c r="H98" i="61"/>
  <c r="F98" i="61"/>
  <c r="D98" i="61"/>
  <c r="U97" i="61"/>
  <c r="I97" i="61"/>
  <c r="H97" i="61"/>
  <c r="F97" i="61"/>
  <c r="D97" i="61"/>
  <c r="U96" i="61"/>
  <c r="I96" i="61"/>
  <c r="T96" i="61" s="1"/>
  <c r="H96" i="61"/>
  <c r="F96" i="61"/>
  <c r="D96" i="61"/>
  <c r="U95" i="61"/>
  <c r="I95" i="61"/>
  <c r="H95" i="61"/>
  <c r="F95" i="61"/>
  <c r="D95" i="61"/>
  <c r="U94" i="61"/>
  <c r="I94" i="61"/>
  <c r="T94" i="61" s="1"/>
  <c r="H94" i="61"/>
  <c r="F94" i="61"/>
  <c r="D94" i="61"/>
  <c r="U93" i="61"/>
  <c r="I93" i="61"/>
  <c r="H93" i="61"/>
  <c r="F93" i="61"/>
  <c r="D93" i="61"/>
  <c r="U92" i="61"/>
  <c r="I92" i="61"/>
  <c r="H92" i="61"/>
  <c r="F92" i="61"/>
  <c r="D92" i="61"/>
  <c r="U85" i="61"/>
  <c r="I85" i="61"/>
  <c r="H85" i="61"/>
  <c r="F85" i="61"/>
  <c r="D85" i="61"/>
  <c r="U84" i="61"/>
  <c r="I84" i="61"/>
  <c r="H84" i="61"/>
  <c r="F84" i="61"/>
  <c r="D84" i="61"/>
  <c r="U83" i="61"/>
  <c r="I83" i="61"/>
  <c r="H83" i="61"/>
  <c r="F83" i="61"/>
  <c r="D83" i="61"/>
  <c r="U82" i="61"/>
  <c r="I82" i="61"/>
  <c r="Q82" i="61" s="1"/>
  <c r="H82" i="61"/>
  <c r="F82" i="61"/>
  <c r="D82" i="61"/>
  <c r="U81" i="61"/>
  <c r="I81" i="61"/>
  <c r="H81" i="61"/>
  <c r="F81" i="61"/>
  <c r="D81" i="61"/>
  <c r="U80" i="61"/>
  <c r="I80" i="61"/>
  <c r="Q80" i="61" s="1"/>
  <c r="H80" i="61"/>
  <c r="F80" i="61"/>
  <c r="D80" i="61"/>
  <c r="U79" i="61"/>
  <c r="I79" i="61"/>
  <c r="H79" i="61"/>
  <c r="F79" i="61"/>
  <c r="D79" i="61"/>
  <c r="U78" i="61"/>
  <c r="I78" i="61"/>
  <c r="Q78" i="61" s="1"/>
  <c r="H78" i="61"/>
  <c r="F78" i="61"/>
  <c r="D78" i="61"/>
  <c r="U77" i="61"/>
  <c r="I77" i="61"/>
  <c r="H77" i="61"/>
  <c r="F77" i="61"/>
  <c r="D77" i="61"/>
  <c r="U76" i="61"/>
  <c r="I76" i="61"/>
  <c r="H76" i="61"/>
  <c r="F76" i="61"/>
  <c r="D76" i="61"/>
  <c r="U75" i="61"/>
  <c r="I75" i="61"/>
  <c r="R75" i="61" s="1"/>
  <c r="H75" i="61"/>
  <c r="F75" i="61"/>
  <c r="D75" i="61"/>
  <c r="U74" i="61"/>
  <c r="I74" i="61"/>
  <c r="H74" i="61"/>
  <c r="F74" i="61"/>
  <c r="D74" i="61"/>
  <c r="U70" i="61"/>
  <c r="I70" i="61"/>
  <c r="H70" i="61"/>
  <c r="F70" i="61"/>
  <c r="D70" i="61"/>
  <c r="U69" i="61"/>
  <c r="I69" i="61"/>
  <c r="Q69" i="61" s="1"/>
  <c r="H69" i="61"/>
  <c r="F69" i="61"/>
  <c r="D69" i="61"/>
  <c r="U68" i="61"/>
  <c r="I68" i="61"/>
  <c r="H68" i="61"/>
  <c r="F68" i="61"/>
  <c r="D68" i="61"/>
  <c r="U67" i="61"/>
  <c r="I67" i="61"/>
  <c r="Q67" i="61" s="1"/>
  <c r="H67" i="61"/>
  <c r="F67" i="61"/>
  <c r="D67" i="61"/>
  <c r="U66" i="61"/>
  <c r="I66" i="61"/>
  <c r="H66" i="61"/>
  <c r="F66" i="61"/>
  <c r="D66" i="61"/>
  <c r="U65" i="61"/>
  <c r="I65" i="61"/>
  <c r="Q65" i="61" s="1"/>
  <c r="H65" i="61"/>
  <c r="F65" i="61"/>
  <c r="D65" i="61"/>
  <c r="U64" i="61"/>
  <c r="I64" i="61"/>
  <c r="H64" i="61"/>
  <c r="F64" i="61"/>
  <c r="D64" i="61"/>
  <c r="U63" i="61"/>
  <c r="I63" i="61"/>
  <c r="O63" i="61" s="1"/>
  <c r="H63" i="61"/>
  <c r="F63" i="61"/>
  <c r="D63" i="61"/>
  <c r="U62" i="61"/>
  <c r="I62" i="61"/>
  <c r="H62" i="61"/>
  <c r="F62" i="61"/>
  <c r="D62" i="61"/>
  <c r="U61" i="61"/>
  <c r="I61" i="61"/>
  <c r="Q61" i="61" s="1"/>
  <c r="H61" i="61"/>
  <c r="F61" i="61"/>
  <c r="D61" i="61"/>
  <c r="U60" i="61"/>
  <c r="I60" i="61"/>
  <c r="P60" i="61" s="1"/>
  <c r="H60" i="61"/>
  <c r="F60" i="61"/>
  <c r="D60" i="61"/>
  <c r="U59" i="61"/>
  <c r="I59" i="61"/>
  <c r="H59" i="61"/>
  <c r="F59" i="61"/>
  <c r="D59" i="61"/>
  <c r="U55" i="61"/>
  <c r="I55" i="61"/>
  <c r="H55" i="61"/>
  <c r="F55" i="61"/>
  <c r="D55" i="61"/>
  <c r="U54" i="61"/>
  <c r="I54" i="61"/>
  <c r="Q54" i="61" s="1"/>
  <c r="H54" i="61"/>
  <c r="F54" i="61"/>
  <c r="D54" i="61"/>
  <c r="U53" i="61"/>
  <c r="I53" i="61"/>
  <c r="H53" i="61"/>
  <c r="F53" i="61"/>
  <c r="D53" i="61"/>
  <c r="U52" i="61"/>
  <c r="I52" i="61"/>
  <c r="Q52" i="61" s="1"/>
  <c r="H52" i="61"/>
  <c r="F52" i="61"/>
  <c r="D52" i="61"/>
  <c r="U51" i="61"/>
  <c r="I51" i="61"/>
  <c r="H51" i="61"/>
  <c r="F51" i="61"/>
  <c r="D51" i="61"/>
  <c r="U50" i="61"/>
  <c r="I50" i="61"/>
  <c r="O50" i="61" s="1"/>
  <c r="H50" i="61"/>
  <c r="F50" i="61"/>
  <c r="D50" i="61"/>
  <c r="U49" i="61"/>
  <c r="I49" i="61"/>
  <c r="H49" i="61"/>
  <c r="F49" i="61"/>
  <c r="D49" i="61"/>
  <c r="U48" i="61"/>
  <c r="I48" i="61"/>
  <c r="Q48" i="61" s="1"/>
  <c r="H48" i="61"/>
  <c r="F48" i="61"/>
  <c r="D48" i="61"/>
  <c r="U47" i="61"/>
  <c r="I47" i="61"/>
  <c r="H47" i="61"/>
  <c r="F47" i="61"/>
  <c r="D47" i="61"/>
  <c r="U46" i="61"/>
  <c r="I46" i="61"/>
  <c r="S46" i="61" s="1"/>
  <c r="H46" i="61"/>
  <c r="F46" i="61"/>
  <c r="D46" i="61"/>
  <c r="U45" i="61"/>
  <c r="I45" i="61"/>
  <c r="H45" i="61"/>
  <c r="F45" i="61"/>
  <c r="D45" i="61"/>
  <c r="U44" i="61"/>
  <c r="I44" i="61"/>
  <c r="H44" i="61"/>
  <c r="F44" i="61"/>
  <c r="D44" i="61"/>
  <c r="U40" i="61"/>
  <c r="I40" i="61"/>
  <c r="P40" i="61" s="1"/>
  <c r="H40" i="61"/>
  <c r="F40" i="61"/>
  <c r="D40" i="61"/>
  <c r="U39" i="61"/>
  <c r="I39" i="61"/>
  <c r="Q39" i="61" s="1"/>
  <c r="H39" i="61"/>
  <c r="F39" i="61"/>
  <c r="D39" i="61"/>
  <c r="U38" i="61"/>
  <c r="I38" i="61"/>
  <c r="H38" i="61"/>
  <c r="F38" i="61"/>
  <c r="D38" i="61"/>
  <c r="U37" i="61"/>
  <c r="I37" i="61"/>
  <c r="S37" i="61" s="1"/>
  <c r="H37" i="61"/>
  <c r="F37" i="61"/>
  <c r="D37" i="61"/>
  <c r="U36" i="61"/>
  <c r="I36" i="61"/>
  <c r="P36" i="61" s="1"/>
  <c r="H36" i="61"/>
  <c r="F36" i="61"/>
  <c r="D36" i="61"/>
  <c r="U35" i="61"/>
  <c r="I35" i="61"/>
  <c r="Q35" i="61" s="1"/>
  <c r="H35" i="61"/>
  <c r="F35" i="61"/>
  <c r="D35" i="61"/>
  <c r="U34" i="61"/>
  <c r="I34" i="61"/>
  <c r="H34" i="61"/>
  <c r="F34" i="61"/>
  <c r="D34" i="61"/>
  <c r="U33" i="61"/>
  <c r="I33" i="61"/>
  <c r="S33" i="61" s="1"/>
  <c r="H33" i="61"/>
  <c r="F33" i="61"/>
  <c r="D33" i="61"/>
  <c r="U32" i="61"/>
  <c r="I32" i="61"/>
  <c r="H32" i="61"/>
  <c r="F32" i="61"/>
  <c r="D32" i="61"/>
  <c r="U31" i="61"/>
  <c r="I31" i="61"/>
  <c r="Q31" i="61" s="1"/>
  <c r="H31" i="61"/>
  <c r="F31" i="61"/>
  <c r="D31" i="61"/>
  <c r="U30" i="61"/>
  <c r="I30" i="61"/>
  <c r="T30" i="61" s="1"/>
  <c r="H30" i="61"/>
  <c r="F30" i="61"/>
  <c r="D30" i="61"/>
  <c r="U29" i="61"/>
  <c r="I29" i="61"/>
  <c r="H29" i="61"/>
  <c r="F29" i="61"/>
  <c r="D29" i="61"/>
  <c r="D15" i="61"/>
  <c r="F15" i="61"/>
  <c r="H15" i="61"/>
  <c r="I15" i="61"/>
  <c r="J15" i="61" s="1"/>
  <c r="U15" i="61"/>
  <c r="D16" i="61"/>
  <c r="F16" i="61"/>
  <c r="H16" i="61"/>
  <c r="I16" i="61"/>
  <c r="K16" i="61" s="1"/>
  <c r="U16" i="61"/>
  <c r="D17" i="61"/>
  <c r="F17" i="61"/>
  <c r="H17" i="61"/>
  <c r="I17" i="61"/>
  <c r="J17" i="61" s="1"/>
  <c r="U17" i="61"/>
  <c r="D18" i="61"/>
  <c r="F18" i="61"/>
  <c r="H18" i="61"/>
  <c r="I18" i="61"/>
  <c r="L18" i="61" s="1"/>
  <c r="U18" i="61"/>
  <c r="D19" i="61"/>
  <c r="F19" i="61"/>
  <c r="H19" i="61"/>
  <c r="I19" i="61"/>
  <c r="J19" i="61" s="1"/>
  <c r="U19" i="61"/>
  <c r="D20" i="61"/>
  <c r="F20" i="61"/>
  <c r="H20" i="61"/>
  <c r="I20" i="61"/>
  <c r="J20" i="61" s="1"/>
  <c r="U20" i="61"/>
  <c r="D21" i="61"/>
  <c r="F21" i="61"/>
  <c r="H21" i="61"/>
  <c r="I21" i="61"/>
  <c r="J21" i="61" s="1"/>
  <c r="U21" i="61"/>
  <c r="D22" i="61"/>
  <c r="F22" i="61"/>
  <c r="H22" i="61"/>
  <c r="I22" i="61"/>
  <c r="J22" i="61" s="1"/>
  <c r="U22" i="61"/>
  <c r="D23" i="61"/>
  <c r="F23" i="61"/>
  <c r="H23" i="61"/>
  <c r="I23" i="61"/>
  <c r="J23" i="61" s="1"/>
  <c r="U23" i="61"/>
  <c r="D24" i="61"/>
  <c r="F24" i="61"/>
  <c r="H24" i="61"/>
  <c r="I24" i="61"/>
  <c r="J24" i="61" s="1"/>
  <c r="U24" i="61"/>
  <c r="D25" i="61"/>
  <c r="F25" i="61"/>
  <c r="H25" i="61"/>
  <c r="I25" i="61"/>
  <c r="J25" i="61" s="1"/>
  <c r="U25" i="61"/>
  <c r="U14" i="61"/>
  <c r="I14" i="61"/>
  <c r="H14" i="61"/>
  <c r="F14" i="61"/>
  <c r="D14" i="61"/>
  <c r="BB42" i="60"/>
  <c r="BC42" i="60" s="1"/>
  <c r="BD42" i="60" s="1"/>
  <c r="BE42" i="60" s="1"/>
  <c r="BF42" i="60" s="1"/>
  <c r="BG42" i="60" s="1"/>
  <c r="BH42" i="60" s="1"/>
  <c r="BI42" i="60" s="1"/>
  <c r="BJ42" i="60" s="1"/>
  <c r="BK42" i="60" s="1"/>
  <c r="BL42" i="60" s="1"/>
  <c r="AZ42" i="60"/>
  <c r="E41" i="60"/>
  <c r="V138" i="61" l="1"/>
  <c r="W157" i="61"/>
  <c r="W175" i="61"/>
  <c r="W211" i="61"/>
  <c r="W193" i="61"/>
  <c r="W55" i="61"/>
  <c r="W103" i="61"/>
  <c r="W84" i="61"/>
  <c r="W38" i="61"/>
  <c r="W53" i="61"/>
  <c r="W68" i="61"/>
  <c r="W83" i="61"/>
  <c r="V101" i="61"/>
  <c r="W173" i="61"/>
  <c r="W191" i="61"/>
  <c r="W209" i="61"/>
  <c r="V208" i="61"/>
  <c r="W51" i="61"/>
  <c r="W66" i="61"/>
  <c r="W81" i="61"/>
  <c r="V99" i="61"/>
  <c r="W135" i="61"/>
  <c r="W153" i="61"/>
  <c r="V189" i="61"/>
  <c r="W34" i="61"/>
  <c r="W79" i="61"/>
  <c r="W151" i="61"/>
  <c r="W169" i="61"/>
  <c r="W187" i="61"/>
  <c r="W205" i="61"/>
  <c r="W64" i="61"/>
  <c r="W97" i="61"/>
  <c r="Q200" i="61"/>
  <c r="I195" i="61"/>
  <c r="Q182" i="61"/>
  <c r="I177" i="61"/>
  <c r="Q164" i="61"/>
  <c r="I159" i="61"/>
  <c r="O146" i="61"/>
  <c r="I141" i="61"/>
  <c r="O128" i="61"/>
  <c r="I123" i="61"/>
  <c r="M110" i="61"/>
  <c r="I105" i="61"/>
  <c r="T92" i="61"/>
  <c r="I87" i="61"/>
  <c r="P74" i="61"/>
  <c r="I72" i="61"/>
  <c r="Q59" i="61"/>
  <c r="I57" i="61"/>
  <c r="V95" i="61"/>
  <c r="V185" i="61"/>
  <c r="Q14" i="61"/>
  <c r="I42" i="61"/>
  <c r="Q29" i="61"/>
  <c r="I27" i="61"/>
  <c r="W32" i="61"/>
  <c r="W47" i="61"/>
  <c r="W131" i="61"/>
  <c r="W149" i="61"/>
  <c r="W167" i="61"/>
  <c r="W203" i="61"/>
  <c r="V18" i="61"/>
  <c r="N166" i="61"/>
  <c r="W146" i="61"/>
  <c r="L32" i="61"/>
  <c r="K35" i="61"/>
  <c r="W76" i="61"/>
  <c r="Q24" i="61"/>
  <c r="S18" i="61"/>
  <c r="Q16" i="61"/>
  <c r="N18" i="61"/>
  <c r="Q18" i="61"/>
  <c r="J190" i="61"/>
  <c r="K18" i="61"/>
  <c r="M16" i="61"/>
  <c r="R59" i="61"/>
  <c r="S95" i="61"/>
  <c r="R190" i="61"/>
  <c r="Q120" i="61"/>
  <c r="T118" i="61"/>
  <c r="R200" i="61"/>
  <c r="J31" i="61"/>
  <c r="J79" i="61"/>
  <c r="R118" i="61"/>
  <c r="S31" i="61"/>
  <c r="K67" i="61"/>
  <c r="M120" i="61"/>
  <c r="V118" i="61"/>
  <c r="Q118" i="61"/>
  <c r="S168" i="61"/>
  <c r="L185" i="61"/>
  <c r="J52" i="61"/>
  <c r="T55" i="61"/>
  <c r="T80" i="61"/>
  <c r="L118" i="61"/>
  <c r="K189" i="61"/>
  <c r="Q25" i="61"/>
  <c r="N121" i="61"/>
  <c r="M114" i="61"/>
  <c r="V113" i="61"/>
  <c r="M22" i="61"/>
  <c r="Q20" i="61"/>
  <c r="O18" i="61"/>
  <c r="J18" i="61"/>
  <c r="R16" i="61"/>
  <c r="J16" i="61"/>
  <c r="P34" i="61"/>
  <c r="S35" i="61"/>
  <c r="L38" i="61"/>
  <c r="T68" i="61"/>
  <c r="O99" i="61"/>
  <c r="T120" i="61"/>
  <c r="L120" i="61"/>
  <c r="O138" i="61"/>
  <c r="J206" i="61"/>
  <c r="W206" i="61"/>
  <c r="Q23" i="61"/>
  <c r="V63" i="61"/>
  <c r="S110" i="61"/>
  <c r="K152" i="61"/>
  <c r="V172" i="61"/>
  <c r="N182" i="61"/>
  <c r="K185" i="61"/>
  <c r="L205" i="61"/>
  <c r="K206" i="61"/>
  <c r="M23" i="61"/>
  <c r="Q21" i="61"/>
  <c r="W18" i="61"/>
  <c r="R18" i="61"/>
  <c r="M18" i="61"/>
  <c r="V16" i="61"/>
  <c r="N16" i="61"/>
  <c r="N29" i="61"/>
  <c r="K31" i="61"/>
  <c r="J35" i="61"/>
  <c r="N39" i="61"/>
  <c r="S67" i="61"/>
  <c r="N69" i="61"/>
  <c r="P120" i="61"/>
  <c r="S117" i="61"/>
  <c r="Q110" i="61"/>
  <c r="S152" i="61"/>
  <c r="K168" i="61"/>
  <c r="V183" i="61"/>
  <c r="P205" i="61"/>
  <c r="J14" i="61"/>
  <c r="P24" i="61"/>
  <c r="M20" i="61"/>
  <c r="L30" i="61"/>
  <c r="T38" i="61"/>
  <c r="R39" i="61"/>
  <c r="L51" i="61"/>
  <c r="K52" i="61"/>
  <c r="K54" i="61"/>
  <c r="K78" i="61"/>
  <c r="R79" i="61"/>
  <c r="T112" i="61"/>
  <c r="R132" i="61"/>
  <c r="K154" i="61"/>
  <c r="O189" i="61"/>
  <c r="L193" i="61"/>
  <c r="K204" i="61"/>
  <c r="W210" i="61"/>
  <c r="R14" i="61"/>
  <c r="M24" i="61"/>
  <c r="P30" i="61"/>
  <c r="P51" i="61"/>
  <c r="S54" i="61"/>
  <c r="J69" i="61"/>
  <c r="W69" i="61"/>
  <c r="O78" i="61"/>
  <c r="V121" i="61"/>
  <c r="N118" i="61"/>
  <c r="T116" i="61"/>
  <c r="N113" i="61"/>
  <c r="W112" i="61"/>
  <c r="S112" i="61"/>
  <c r="K110" i="61"/>
  <c r="K128" i="61"/>
  <c r="P153" i="61"/>
  <c r="N154" i="61"/>
  <c r="W166" i="61"/>
  <c r="O185" i="61"/>
  <c r="L191" i="61"/>
  <c r="T193" i="61"/>
  <c r="S204" i="61"/>
  <c r="T205" i="61"/>
  <c r="N206" i="61"/>
  <c r="J210" i="61"/>
  <c r="W154" i="61"/>
  <c r="T24" i="61"/>
  <c r="L24" i="61"/>
  <c r="L34" i="61"/>
  <c r="J39" i="61"/>
  <c r="K46" i="61"/>
  <c r="W52" i="61"/>
  <c r="P68" i="61"/>
  <c r="K69" i="61"/>
  <c r="L80" i="61"/>
  <c r="V93" i="61"/>
  <c r="M118" i="61"/>
  <c r="V112" i="61"/>
  <c r="Q112" i="61"/>
  <c r="S128" i="61"/>
  <c r="T131" i="61"/>
  <c r="V148" i="61"/>
  <c r="T153" i="61"/>
  <c r="V156" i="61"/>
  <c r="J166" i="61"/>
  <c r="T185" i="61"/>
  <c r="S206" i="61"/>
  <c r="N210" i="61"/>
  <c r="R29" i="61"/>
  <c r="K33" i="61"/>
  <c r="O37" i="61"/>
  <c r="W44" i="61"/>
  <c r="J48" i="61"/>
  <c r="W48" i="61"/>
  <c r="J61" i="61"/>
  <c r="W61" i="61"/>
  <c r="J65" i="61"/>
  <c r="W65" i="61"/>
  <c r="V75" i="61"/>
  <c r="J75" i="61"/>
  <c r="K82" i="61"/>
  <c r="J83" i="61"/>
  <c r="V83" i="61"/>
  <c r="S99" i="61"/>
  <c r="L101" i="61"/>
  <c r="K103" i="61"/>
  <c r="Q117" i="61"/>
  <c r="Q116" i="61"/>
  <c r="O130" i="61"/>
  <c r="K134" i="61"/>
  <c r="V134" i="61"/>
  <c r="J136" i="61"/>
  <c r="W136" i="61"/>
  <c r="J150" i="61"/>
  <c r="W150" i="61"/>
  <c r="V164" i="61"/>
  <c r="J164" i="61"/>
  <c r="L165" i="61"/>
  <c r="P167" i="61"/>
  <c r="J170" i="61"/>
  <c r="W170" i="61"/>
  <c r="J174" i="61"/>
  <c r="W174" i="61"/>
  <c r="N184" i="61"/>
  <c r="J186" i="61"/>
  <c r="V186" i="61"/>
  <c r="W201" i="61"/>
  <c r="J202" i="61"/>
  <c r="W202" i="61"/>
  <c r="L209" i="61"/>
  <c r="P211" i="61"/>
  <c r="T16" i="61"/>
  <c r="P16" i="61"/>
  <c r="L16" i="61"/>
  <c r="V29" i="61"/>
  <c r="J29" i="61"/>
  <c r="S29" i="61"/>
  <c r="N31" i="61"/>
  <c r="W31" i="61"/>
  <c r="T34" i="61"/>
  <c r="N35" i="61"/>
  <c r="W35" i="61"/>
  <c r="L47" i="61"/>
  <c r="N48" i="61"/>
  <c r="T51" i="61"/>
  <c r="N52" i="61"/>
  <c r="P53" i="61"/>
  <c r="V59" i="61"/>
  <c r="J59" i="61"/>
  <c r="L60" i="61"/>
  <c r="N61" i="61"/>
  <c r="L64" i="61"/>
  <c r="N65" i="61"/>
  <c r="P66" i="61"/>
  <c r="R69" i="61"/>
  <c r="N75" i="61"/>
  <c r="S78" i="61"/>
  <c r="O82" i="61"/>
  <c r="N83" i="61"/>
  <c r="P84" i="61"/>
  <c r="L93" i="61"/>
  <c r="K95" i="61"/>
  <c r="K99" i="61"/>
  <c r="T99" i="61"/>
  <c r="T101" i="61"/>
  <c r="O103" i="61"/>
  <c r="P118" i="61"/>
  <c r="J118" i="61"/>
  <c r="W117" i="61"/>
  <c r="O117" i="61"/>
  <c r="P116" i="61"/>
  <c r="L112" i="61"/>
  <c r="W110" i="61"/>
  <c r="O110" i="61"/>
  <c r="J132" i="61"/>
  <c r="W132" i="61"/>
  <c r="O134" i="61"/>
  <c r="L135" i="61"/>
  <c r="N136" i="61"/>
  <c r="L149" i="61"/>
  <c r="N150" i="61"/>
  <c r="P151" i="61"/>
  <c r="R154" i="61"/>
  <c r="L157" i="61"/>
  <c r="N164" i="61"/>
  <c r="R166" i="61"/>
  <c r="L169" i="61"/>
  <c r="N170" i="61"/>
  <c r="L173" i="61"/>
  <c r="N174" i="61"/>
  <c r="P175" i="61"/>
  <c r="L183" i="61"/>
  <c r="S185" i="61"/>
  <c r="N186" i="61"/>
  <c r="S189" i="61"/>
  <c r="V200" i="61"/>
  <c r="J200" i="61"/>
  <c r="L201" i="61"/>
  <c r="N202" i="61"/>
  <c r="P203" i="61"/>
  <c r="R206" i="61"/>
  <c r="T209" i="61"/>
  <c r="R210" i="61"/>
  <c r="Q22" i="61"/>
  <c r="W16" i="61"/>
  <c r="S16" i="61"/>
  <c r="O16" i="61"/>
  <c r="K29" i="61"/>
  <c r="R31" i="61"/>
  <c r="V33" i="61"/>
  <c r="R35" i="61"/>
  <c r="W39" i="61"/>
  <c r="T47" i="61"/>
  <c r="R48" i="61"/>
  <c r="R52" i="61"/>
  <c r="L55" i="61"/>
  <c r="N59" i="61"/>
  <c r="T60" i="61"/>
  <c r="R61" i="61"/>
  <c r="T64" i="61"/>
  <c r="R65" i="61"/>
  <c r="L68" i="61"/>
  <c r="S69" i="61"/>
  <c r="V79" i="61"/>
  <c r="N81" i="61"/>
  <c r="S82" i="61"/>
  <c r="R83" i="61"/>
  <c r="T93" i="61"/>
  <c r="O95" i="61"/>
  <c r="L99" i="61"/>
  <c r="S103" i="61"/>
  <c r="L117" i="61"/>
  <c r="L116" i="61"/>
  <c r="W128" i="61"/>
  <c r="L131" i="61"/>
  <c r="N132" i="61"/>
  <c r="T135" i="61"/>
  <c r="R136" i="61"/>
  <c r="T149" i="61"/>
  <c r="R150" i="61"/>
  <c r="L153" i="61"/>
  <c r="J154" i="61"/>
  <c r="S154" i="61"/>
  <c r="T157" i="61"/>
  <c r="R164" i="61"/>
  <c r="T169" i="61"/>
  <c r="R170" i="61"/>
  <c r="T173" i="61"/>
  <c r="R174" i="61"/>
  <c r="T183" i="61"/>
  <c r="R186" i="61"/>
  <c r="V190" i="61"/>
  <c r="N200" i="61"/>
  <c r="T201" i="61"/>
  <c r="R202" i="61"/>
  <c r="L14" i="61"/>
  <c r="T14" i="61"/>
  <c r="W24" i="61"/>
  <c r="S24" i="61"/>
  <c r="O24" i="61"/>
  <c r="K24" i="61"/>
  <c r="T22" i="61"/>
  <c r="P22" i="61"/>
  <c r="L22" i="61"/>
  <c r="T20" i="61"/>
  <c r="P20" i="61"/>
  <c r="L20" i="61"/>
  <c r="Q19" i="61"/>
  <c r="P32" i="61"/>
  <c r="O33" i="61"/>
  <c r="Q37" i="61"/>
  <c r="N37" i="61"/>
  <c r="W37" i="61"/>
  <c r="R37" i="61"/>
  <c r="J37" i="61"/>
  <c r="K44" i="61"/>
  <c r="W45" i="61"/>
  <c r="L45" i="61"/>
  <c r="T45" i="61"/>
  <c r="O46" i="61"/>
  <c r="W62" i="61"/>
  <c r="T62" i="61"/>
  <c r="P62" i="61"/>
  <c r="L62" i="61"/>
  <c r="W70" i="61"/>
  <c r="T70" i="61"/>
  <c r="P70" i="61"/>
  <c r="L70" i="61"/>
  <c r="Q76" i="61"/>
  <c r="O76" i="61"/>
  <c r="T76" i="61"/>
  <c r="L76" i="61"/>
  <c r="S76" i="61"/>
  <c r="K76" i="61"/>
  <c r="V97" i="61"/>
  <c r="O97" i="61"/>
  <c r="T97" i="61"/>
  <c r="L97" i="61"/>
  <c r="S97" i="61"/>
  <c r="K97" i="61"/>
  <c r="J121" i="61"/>
  <c r="K121" i="61"/>
  <c r="O121" i="61"/>
  <c r="S121" i="61"/>
  <c r="W121" i="61"/>
  <c r="L121" i="61"/>
  <c r="P121" i="61"/>
  <c r="T121" i="61"/>
  <c r="M121" i="61"/>
  <c r="Q121" i="61"/>
  <c r="J113" i="61"/>
  <c r="K113" i="61"/>
  <c r="O113" i="61"/>
  <c r="S113" i="61"/>
  <c r="W113" i="61"/>
  <c r="L113" i="61"/>
  <c r="P113" i="61"/>
  <c r="T113" i="61"/>
  <c r="M113" i="61"/>
  <c r="Q113" i="61"/>
  <c r="Q192" i="61"/>
  <c r="R192" i="61"/>
  <c r="N192" i="61"/>
  <c r="V192" i="61"/>
  <c r="J192" i="61"/>
  <c r="W207" i="61"/>
  <c r="T207" i="61"/>
  <c r="P207" i="61"/>
  <c r="L207" i="61"/>
  <c r="Q44" i="61"/>
  <c r="R44" i="61"/>
  <c r="J44" i="61"/>
  <c r="N44" i="61"/>
  <c r="W77" i="61"/>
  <c r="R77" i="61"/>
  <c r="N77" i="61"/>
  <c r="V77" i="61"/>
  <c r="J77" i="61"/>
  <c r="N14" i="61"/>
  <c r="V24" i="61"/>
  <c r="R24" i="61"/>
  <c r="N24" i="61"/>
  <c r="W22" i="61"/>
  <c r="S22" i="61"/>
  <c r="O22" i="61"/>
  <c r="K22" i="61"/>
  <c r="W20" i="61"/>
  <c r="S20" i="61"/>
  <c r="O20" i="61"/>
  <c r="K20" i="61"/>
  <c r="M19" i="61"/>
  <c r="T18" i="61"/>
  <c r="P18" i="61"/>
  <c r="Q17" i="61"/>
  <c r="O29" i="61"/>
  <c r="W29" i="61"/>
  <c r="W30" i="61"/>
  <c r="O31" i="61"/>
  <c r="V31" i="61"/>
  <c r="T32" i="61"/>
  <c r="K37" i="61"/>
  <c r="V37" i="61"/>
  <c r="W40" i="61"/>
  <c r="L40" i="61"/>
  <c r="T40" i="61"/>
  <c r="O44" i="61"/>
  <c r="P45" i="61"/>
  <c r="Q63" i="61"/>
  <c r="N63" i="61"/>
  <c r="S63" i="61"/>
  <c r="K63" i="61"/>
  <c r="W63" i="61"/>
  <c r="R63" i="61"/>
  <c r="J63" i="61"/>
  <c r="Q74" i="61"/>
  <c r="O74" i="61"/>
  <c r="T74" i="61"/>
  <c r="L74" i="61"/>
  <c r="S74" i="61"/>
  <c r="K74" i="61"/>
  <c r="P76" i="61"/>
  <c r="W85" i="61"/>
  <c r="R85" i="61"/>
  <c r="N85" i="61"/>
  <c r="V85" i="61"/>
  <c r="J85" i="61"/>
  <c r="P97" i="61"/>
  <c r="J114" i="61"/>
  <c r="N114" i="61"/>
  <c r="R114" i="61"/>
  <c r="V114" i="61"/>
  <c r="K114" i="61"/>
  <c r="O114" i="61"/>
  <c r="S114" i="61"/>
  <c r="W114" i="61"/>
  <c r="L114" i="61"/>
  <c r="P114" i="61"/>
  <c r="T114" i="61"/>
  <c r="Q50" i="61"/>
  <c r="N50" i="61"/>
  <c r="S50" i="61"/>
  <c r="K50" i="61"/>
  <c r="W50" i="61"/>
  <c r="R50" i="61"/>
  <c r="J50" i="61"/>
  <c r="P14" i="61"/>
  <c r="V22" i="61"/>
  <c r="R22" i="61"/>
  <c r="N22" i="61"/>
  <c r="V20" i="61"/>
  <c r="R20" i="61"/>
  <c r="N20" i="61"/>
  <c r="M17" i="61"/>
  <c r="Q33" i="61"/>
  <c r="W33" i="61"/>
  <c r="R33" i="61"/>
  <c r="J33" i="61"/>
  <c r="N33" i="61"/>
  <c r="W36" i="61"/>
  <c r="T36" i="61"/>
  <c r="L36" i="61"/>
  <c r="S44" i="61"/>
  <c r="Q46" i="61"/>
  <c r="W46" i="61"/>
  <c r="R46" i="61"/>
  <c r="J46" i="61"/>
  <c r="V46" i="61"/>
  <c r="N46" i="61"/>
  <c r="W49" i="61"/>
  <c r="T49" i="61"/>
  <c r="P49" i="61"/>
  <c r="L49" i="61"/>
  <c r="V50" i="61"/>
  <c r="Q84" i="61"/>
  <c r="O84" i="61"/>
  <c r="T84" i="61"/>
  <c r="L84" i="61"/>
  <c r="S84" i="61"/>
  <c r="K84" i="61"/>
  <c r="W129" i="61"/>
  <c r="T129" i="61"/>
  <c r="L129" i="61"/>
  <c r="P129" i="61"/>
  <c r="O39" i="61"/>
  <c r="V39" i="61"/>
  <c r="P47" i="61"/>
  <c r="K48" i="61"/>
  <c r="S48" i="61"/>
  <c r="O52" i="61"/>
  <c r="V52" i="61"/>
  <c r="T53" i="61"/>
  <c r="N54" i="61"/>
  <c r="P55" i="61"/>
  <c r="K59" i="61"/>
  <c r="S59" i="61"/>
  <c r="K61" i="61"/>
  <c r="S61" i="61"/>
  <c r="O65" i="61"/>
  <c r="V65" i="61"/>
  <c r="T66" i="61"/>
  <c r="N67" i="61"/>
  <c r="P78" i="61"/>
  <c r="W78" i="61"/>
  <c r="O80" i="61"/>
  <c r="R81" i="61"/>
  <c r="L82" i="61"/>
  <c r="T82" i="61"/>
  <c r="O93" i="61"/>
  <c r="L95" i="61"/>
  <c r="T95" i="61"/>
  <c r="P99" i="61"/>
  <c r="W99" i="61"/>
  <c r="O101" i="61"/>
  <c r="L103" i="61"/>
  <c r="T103" i="61"/>
  <c r="Q119" i="61"/>
  <c r="W118" i="61"/>
  <c r="S118" i="61"/>
  <c r="O118" i="61"/>
  <c r="T117" i="61"/>
  <c r="P117" i="61"/>
  <c r="K117" i="61"/>
  <c r="M116" i="61"/>
  <c r="L110" i="61"/>
  <c r="P110" i="61"/>
  <c r="T110" i="61"/>
  <c r="J110" i="61"/>
  <c r="N110" i="61"/>
  <c r="R110" i="61"/>
  <c r="V110" i="61"/>
  <c r="Q134" i="61"/>
  <c r="W134" i="61"/>
  <c r="R134" i="61"/>
  <c r="J134" i="61"/>
  <c r="N134" i="61"/>
  <c r="Q188" i="61"/>
  <c r="R188" i="61"/>
  <c r="N188" i="61"/>
  <c r="V188" i="61"/>
  <c r="J188" i="61"/>
  <c r="Q208" i="61"/>
  <c r="N208" i="61"/>
  <c r="S208" i="61"/>
  <c r="K208" i="61"/>
  <c r="W208" i="61"/>
  <c r="R208" i="61"/>
  <c r="J208" i="61"/>
  <c r="O54" i="61"/>
  <c r="V54" i="61"/>
  <c r="O67" i="61"/>
  <c r="V67" i="61"/>
  <c r="P80" i="61"/>
  <c r="W80" i="61"/>
  <c r="P93" i="61"/>
  <c r="W93" i="61"/>
  <c r="P101" i="61"/>
  <c r="W101" i="61"/>
  <c r="Q130" i="61"/>
  <c r="N130" i="61"/>
  <c r="W130" i="61"/>
  <c r="R130" i="61"/>
  <c r="J130" i="61"/>
  <c r="W137" i="61"/>
  <c r="T137" i="61"/>
  <c r="P137" i="61"/>
  <c r="L137" i="61"/>
  <c r="W139" i="61"/>
  <c r="T139" i="61"/>
  <c r="P139" i="61"/>
  <c r="L139" i="61"/>
  <c r="W147" i="61"/>
  <c r="T147" i="61"/>
  <c r="P147" i="61"/>
  <c r="L147" i="61"/>
  <c r="W155" i="61"/>
  <c r="T155" i="61"/>
  <c r="P155" i="61"/>
  <c r="L155" i="61"/>
  <c r="W171" i="61"/>
  <c r="T171" i="61"/>
  <c r="P171" i="61"/>
  <c r="L171" i="61"/>
  <c r="V187" i="61"/>
  <c r="O187" i="61"/>
  <c r="T187" i="61"/>
  <c r="L187" i="61"/>
  <c r="S187" i="61"/>
  <c r="K187" i="61"/>
  <c r="O208" i="61"/>
  <c r="O35" i="61"/>
  <c r="V35" i="61"/>
  <c r="P38" i="61"/>
  <c r="K39" i="61"/>
  <c r="S39" i="61"/>
  <c r="V44" i="61"/>
  <c r="O48" i="61"/>
  <c r="V48" i="61"/>
  <c r="S52" i="61"/>
  <c r="L53" i="61"/>
  <c r="J54" i="61"/>
  <c r="R54" i="61"/>
  <c r="W54" i="61"/>
  <c r="O59" i="61"/>
  <c r="W59" i="61"/>
  <c r="W60" i="61"/>
  <c r="O61" i="61"/>
  <c r="V61" i="61"/>
  <c r="P64" i="61"/>
  <c r="K65" i="61"/>
  <c r="S65" i="61"/>
  <c r="L66" i="61"/>
  <c r="J67" i="61"/>
  <c r="R67" i="61"/>
  <c r="W67" i="61"/>
  <c r="O69" i="61"/>
  <c r="V69" i="61"/>
  <c r="W74" i="61"/>
  <c r="W75" i="61"/>
  <c r="L78" i="61"/>
  <c r="T78" i="61"/>
  <c r="N79" i="61"/>
  <c r="K80" i="61"/>
  <c r="S80" i="61"/>
  <c r="J81" i="61"/>
  <c r="V81" i="61"/>
  <c r="P82" i="61"/>
  <c r="W82" i="61"/>
  <c r="K93" i="61"/>
  <c r="S93" i="61"/>
  <c r="P95" i="61"/>
  <c r="W95" i="61"/>
  <c r="K101" i="61"/>
  <c r="S101" i="61"/>
  <c r="P103" i="61"/>
  <c r="V117" i="61"/>
  <c r="R117" i="61"/>
  <c r="M117" i="61"/>
  <c r="J112" i="61"/>
  <c r="M112" i="61"/>
  <c r="Q128" i="61"/>
  <c r="N128" i="61"/>
  <c r="R128" i="61"/>
  <c r="J128" i="61"/>
  <c r="K130" i="61"/>
  <c r="V130" i="61"/>
  <c r="W133" i="61"/>
  <c r="L133" i="61"/>
  <c r="T133" i="61"/>
  <c r="Q138" i="61"/>
  <c r="N138" i="61"/>
  <c r="S138" i="61"/>
  <c r="K138" i="61"/>
  <c r="R138" i="61"/>
  <c r="J138" i="61"/>
  <c r="Q146" i="61"/>
  <c r="N146" i="61"/>
  <c r="S146" i="61"/>
  <c r="K146" i="61"/>
  <c r="R146" i="61"/>
  <c r="J146" i="61"/>
  <c r="Q148" i="61"/>
  <c r="N148" i="61"/>
  <c r="S148" i="61"/>
  <c r="K148" i="61"/>
  <c r="W148" i="61"/>
  <c r="R148" i="61"/>
  <c r="J148" i="61"/>
  <c r="Q156" i="61"/>
  <c r="N156" i="61"/>
  <c r="S156" i="61"/>
  <c r="K156" i="61"/>
  <c r="W156" i="61"/>
  <c r="R156" i="61"/>
  <c r="J156" i="61"/>
  <c r="Q172" i="61"/>
  <c r="N172" i="61"/>
  <c r="S172" i="61"/>
  <c r="K172" i="61"/>
  <c r="W172" i="61"/>
  <c r="R172" i="61"/>
  <c r="J172" i="61"/>
  <c r="P187" i="61"/>
  <c r="V128" i="61"/>
  <c r="O132" i="61"/>
  <c r="V132" i="61"/>
  <c r="P135" i="61"/>
  <c r="K136" i="61"/>
  <c r="S136" i="61"/>
  <c r="V146" i="61"/>
  <c r="O150" i="61"/>
  <c r="V150" i="61"/>
  <c r="T151" i="61"/>
  <c r="N152" i="61"/>
  <c r="O164" i="61"/>
  <c r="W164" i="61"/>
  <c r="W165" i="61"/>
  <c r="O166" i="61"/>
  <c r="V166" i="61"/>
  <c r="T167" i="61"/>
  <c r="N168" i="61"/>
  <c r="P169" i="61"/>
  <c r="K170" i="61"/>
  <c r="S170" i="61"/>
  <c r="O174" i="61"/>
  <c r="V174" i="61"/>
  <c r="T175" i="61"/>
  <c r="R182" i="61"/>
  <c r="O183" i="61"/>
  <c r="R184" i="61"/>
  <c r="P189" i="61"/>
  <c r="W189" i="61"/>
  <c r="O191" i="61"/>
  <c r="O200" i="61"/>
  <c r="W200" i="61"/>
  <c r="O202" i="61"/>
  <c r="V202" i="61"/>
  <c r="T203" i="61"/>
  <c r="N204" i="61"/>
  <c r="O210" i="61"/>
  <c r="V210" i="61"/>
  <c r="T211" i="61"/>
  <c r="O152" i="61"/>
  <c r="V152" i="61"/>
  <c r="O168" i="61"/>
  <c r="V168" i="61"/>
  <c r="P183" i="61"/>
  <c r="W183" i="61"/>
  <c r="P191" i="61"/>
  <c r="O204" i="61"/>
  <c r="V204" i="61"/>
  <c r="P131" i="61"/>
  <c r="K132" i="61"/>
  <c r="S132" i="61"/>
  <c r="O136" i="61"/>
  <c r="V136" i="61"/>
  <c r="P149" i="61"/>
  <c r="K150" i="61"/>
  <c r="S150" i="61"/>
  <c r="L151" i="61"/>
  <c r="J152" i="61"/>
  <c r="R152" i="61"/>
  <c r="W152" i="61"/>
  <c r="O154" i="61"/>
  <c r="V154" i="61"/>
  <c r="P157" i="61"/>
  <c r="K164" i="61"/>
  <c r="S164" i="61"/>
  <c r="P165" i="61"/>
  <c r="K166" i="61"/>
  <c r="S166" i="61"/>
  <c r="L167" i="61"/>
  <c r="J168" i="61"/>
  <c r="R168" i="61"/>
  <c r="W168" i="61"/>
  <c r="O170" i="61"/>
  <c r="V170" i="61"/>
  <c r="P173" i="61"/>
  <c r="K174" i="61"/>
  <c r="S174" i="61"/>
  <c r="L175" i="61"/>
  <c r="V182" i="61"/>
  <c r="J182" i="61"/>
  <c r="K183" i="61"/>
  <c r="S183" i="61"/>
  <c r="J184" i="61"/>
  <c r="V184" i="61"/>
  <c r="P185" i="61"/>
  <c r="W185" i="61"/>
  <c r="L189" i="61"/>
  <c r="T189" i="61"/>
  <c r="N190" i="61"/>
  <c r="K191" i="61"/>
  <c r="T191" i="61"/>
  <c r="P193" i="61"/>
  <c r="K200" i="61"/>
  <c r="S200" i="61"/>
  <c r="P201" i="61"/>
  <c r="K202" i="61"/>
  <c r="S202" i="61"/>
  <c r="L203" i="61"/>
  <c r="J204" i="61"/>
  <c r="R204" i="61"/>
  <c r="W204" i="61"/>
  <c r="O206" i="61"/>
  <c r="V206" i="61"/>
  <c r="P209" i="61"/>
  <c r="K210" i="61"/>
  <c r="S210" i="61"/>
  <c r="L211" i="61"/>
  <c r="M201" i="61"/>
  <c r="Q201" i="61"/>
  <c r="M203" i="61"/>
  <c r="Q203" i="61"/>
  <c r="M205" i="61"/>
  <c r="Q205" i="61"/>
  <c r="M207" i="61"/>
  <c r="Q207" i="61"/>
  <c r="M209" i="61"/>
  <c r="Q209" i="61"/>
  <c r="M211" i="61"/>
  <c r="Q211" i="61"/>
  <c r="L200" i="61"/>
  <c r="P200" i="61"/>
  <c r="T200" i="61"/>
  <c r="J201" i="61"/>
  <c r="N201" i="61"/>
  <c r="R201" i="61"/>
  <c r="V201" i="61"/>
  <c r="L202" i="61"/>
  <c r="P202" i="61"/>
  <c r="T202" i="61"/>
  <c r="J203" i="61"/>
  <c r="N203" i="61"/>
  <c r="R203" i="61"/>
  <c r="V203" i="61"/>
  <c r="L204" i="61"/>
  <c r="P204" i="61"/>
  <c r="T204" i="61"/>
  <c r="J205" i="61"/>
  <c r="N205" i="61"/>
  <c r="R205" i="61"/>
  <c r="V205" i="61"/>
  <c r="L206" i="61"/>
  <c r="P206" i="61"/>
  <c r="T206" i="61"/>
  <c r="J207" i="61"/>
  <c r="N207" i="61"/>
  <c r="R207" i="61"/>
  <c r="V207" i="61"/>
  <c r="L208" i="61"/>
  <c r="P208" i="61"/>
  <c r="T208" i="61"/>
  <c r="J209" i="61"/>
  <c r="N209" i="61"/>
  <c r="R209" i="61"/>
  <c r="V209" i="61"/>
  <c r="L210" i="61"/>
  <c r="P210" i="61"/>
  <c r="T210" i="61"/>
  <c r="J211" i="61"/>
  <c r="N211" i="61"/>
  <c r="R211" i="61"/>
  <c r="V211" i="61"/>
  <c r="M200" i="61"/>
  <c r="K201" i="61"/>
  <c r="O201" i="61"/>
  <c r="S201" i="61"/>
  <c r="M202" i="61"/>
  <c r="K203" i="61"/>
  <c r="O203" i="61"/>
  <c r="S203" i="61"/>
  <c r="M204" i="61"/>
  <c r="K205" i="61"/>
  <c r="O205" i="61"/>
  <c r="S205" i="61"/>
  <c r="M206" i="61"/>
  <c r="K207" i="61"/>
  <c r="O207" i="61"/>
  <c r="S207" i="61"/>
  <c r="M208" i="61"/>
  <c r="K209" i="61"/>
  <c r="O209" i="61"/>
  <c r="S209" i="61"/>
  <c r="M210" i="61"/>
  <c r="K211" i="61"/>
  <c r="O211" i="61"/>
  <c r="S211" i="61"/>
  <c r="K182" i="61"/>
  <c r="O182" i="61"/>
  <c r="S182" i="61"/>
  <c r="W182" i="61"/>
  <c r="M183" i="61"/>
  <c r="Q183" i="61"/>
  <c r="K184" i="61"/>
  <c r="O184" i="61"/>
  <c r="S184" i="61"/>
  <c r="W184" i="61"/>
  <c r="M185" i="61"/>
  <c r="Q185" i="61"/>
  <c r="K186" i="61"/>
  <c r="O186" i="61"/>
  <c r="S186" i="61"/>
  <c r="W186" i="61"/>
  <c r="M187" i="61"/>
  <c r="Q187" i="61"/>
  <c r="K188" i="61"/>
  <c r="O188" i="61"/>
  <c r="S188" i="61"/>
  <c r="W188" i="61"/>
  <c r="M189" i="61"/>
  <c r="Q189" i="61"/>
  <c r="K190" i="61"/>
  <c r="O190" i="61"/>
  <c r="S190" i="61"/>
  <c r="W190" i="61"/>
  <c r="M191" i="61"/>
  <c r="Q191" i="61"/>
  <c r="K192" i="61"/>
  <c r="O192" i="61"/>
  <c r="S192" i="61"/>
  <c r="W192" i="61"/>
  <c r="M193" i="61"/>
  <c r="Q193" i="61"/>
  <c r="L182" i="61"/>
  <c r="P182" i="61"/>
  <c r="T182" i="61"/>
  <c r="J183" i="61"/>
  <c r="N183" i="61"/>
  <c r="R183" i="61"/>
  <c r="L184" i="61"/>
  <c r="P184" i="61"/>
  <c r="T184" i="61"/>
  <c r="J185" i="61"/>
  <c r="N185" i="61"/>
  <c r="R185" i="61"/>
  <c r="L186" i="61"/>
  <c r="P186" i="61"/>
  <c r="T186" i="61"/>
  <c r="J187" i="61"/>
  <c r="N187" i="61"/>
  <c r="R187" i="61"/>
  <c r="L188" i="61"/>
  <c r="P188" i="61"/>
  <c r="T188" i="61"/>
  <c r="J189" i="61"/>
  <c r="N189" i="61"/>
  <c r="R189" i="61"/>
  <c r="L190" i="61"/>
  <c r="P190" i="61"/>
  <c r="T190" i="61"/>
  <c r="J191" i="61"/>
  <c r="N191" i="61"/>
  <c r="R191" i="61"/>
  <c r="V191" i="61"/>
  <c r="L192" i="61"/>
  <c r="P192" i="61"/>
  <c r="T192" i="61"/>
  <c r="J193" i="61"/>
  <c r="N193" i="61"/>
  <c r="R193" i="61"/>
  <c r="V193" i="61"/>
  <c r="M182" i="61"/>
  <c r="M184" i="61"/>
  <c r="M186" i="61"/>
  <c r="M188" i="61"/>
  <c r="M190" i="61"/>
  <c r="S191" i="61"/>
  <c r="M192" i="61"/>
  <c r="K193" i="61"/>
  <c r="O193" i="61"/>
  <c r="S193" i="61"/>
  <c r="M165" i="61"/>
  <c r="Q165" i="61"/>
  <c r="M167" i="61"/>
  <c r="Q167" i="61"/>
  <c r="M169" i="61"/>
  <c r="Q169" i="61"/>
  <c r="M171" i="61"/>
  <c r="Q171" i="61"/>
  <c r="M173" i="61"/>
  <c r="Q173" i="61"/>
  <c r="M175" i="61"/>
  <c r="Q175" i="61"/>
  <c r="L164" i="61"/>
  <c r="P164" i="61"/>
  <c r="T164" i="61"/>
  <c r="J165" i="61"/>
  <c r="N165" i="61"/>
  <c r="R165" i="61"/>
  <c r="V165" i="61"/>
  <c r="L166" i="61"/>
  <c r="P166" i="61"/>
  <c r="T166" i="61"/>
  <c r="J167" i="61"/>
  <c r="N167" i="61"/>
  <c r="R167" i="61"/>
  <c r="V167" i="61"/>
  <c r="L168" i="61"/>
  <c r="P168" i="61"/>
  <c r="T168" i="61"/>
  <c r="J169" i="61"/>
  <c r="N169" i="61"/>
  <c r="R169" i="61"/>
  <c r="V169" i="61"/>
  <c r="L170" i="61"/>
  <c r="P170" i="61"/>
  <c r="T170" i="61"/>
  <c r="J171" i="61"/>
  <c r="N171" i="61"/>
  <c r="R171" i="61"/>
  <c r="V171" i="61"/>
  <c r="L172" i="61"/>
  <c r="P172" i="61"/>
  <c r="T172" i="61"/>
  <c r="J173" i="61"/>
  <c r="N173" i="61"/>
  <c r="R173" i="61"/>
  <c r="V173" i="61"/>
  <c r="L174" i="61"/>
  <c r="P174" i="61"/>
  <c r="T174" i="61"/>
  <c r="J175" i="61"/>
  <c r="N175" i="61"/>
  <c r="R175" i="61"/>
  <c r="V175" i="61"/>
  <c r="M164" i="61"/>
  <c r="K165" i="61"/>
  <c r="O165" i="61"/>
  <c r="S165" i="61"/>
  <c r="M166" i="61"/>
  <c r="K167" i="61"/>
  <c r="O167" i="61"/>
  <c r="S167" i="61"/>
  <c r="M168" i="61"/>
  <c r="K169" i="61"/>
  <c r="O169" i="61"/>
  <c r="S169" i="61"/>
  <c r="M170" i="61"/>
  <c r="K171" i="61"/>
  <c r="O171" i="61"/>
  <c r="S171" i="61"/>
  <c r="M172" i="61"/>
  <c r="K173" i="61"/>
  <c r="O173" i="61"/>
  <c r="S173" i="61"/>
  <c r="M174" i="61"/>
  <c r="K175" i="61"/>
  <c r="O175" i="61"/>
  <c r="S175" i="61"/>
  <c r="L146" i="61"/>
  <c r="P146" i="61"/>
  <c r="T146" i="61"/>
  <c r="J147" i="61"/>
  <c r="N147" i="61"/>
  <c r="R147" i="61"/>
  <c r="V147" i="61"/>
  <c r="L148" i="61"/>
  <c r="P148" i="61"/>
  <c r="T148" i="61"/>
  <c r="J149" i="61"/>
  <c r="N149" i="61"/>
  <c r="R149" i="61"/>
  <c r="V149" i="61"/>
  <c r="L150" i="61"/>
  <c r="P150" i="61"/>
  <c r="T150" i="61"/>
  <c r="J151" i="61"/>
  <c r="N151" i="61"/>
  <c r="R151" i="61"/>
  <c r="V151" i="61"/>
  <c r="L152" i="61"/>
  <c r="P152" i="61"/>
  <c r="T152" i="61"/>
  <c r="J153" i="61"/>
  <c r="N153" i="61"/>
  <c r="R153" i="61"/>
  <c r="V153" i="61"/>
  <c r="L154" i="61"/>
  <c r="P154" i="61"/>
  <c r="T154" i="61"/>
  <c r="J155" i="61"/>
  <c r="N155" i="61"/>
  <c r="R155" i="61"/>
  <c r="V155" i="61"/>
  <c r="L156" i="61"/>
  <c r="P156" i="61"/>
  <c r="T156" i="61"/>
  <c r="J157" i="61"/>
  <c r="N157" i="61"/>
  <c r="R157" i="61"/>
  <c r="V157" i="61"/>
  <c r="M147" i="61"/>
  <c r="Q147" i="61"/>
  <c r="M149" i="61"/>
  <c r="Q149" i="61"/>
  <c r="M151" i="61"/>
  <c r="Q151" i="61"/>
  <c r="M153" i="61"/>
  <c r="Q153" i="61"/>
  <c r="M155" i="61"/>
  <c r="Q155" i="61"/>
  <c r="M157" i="61"/>
  <c r="Q157" i="61"/>
  <c r="M146" i="61"/>
  <c r="K147" i="61"/>
  <c r="O147" i="61"/>
  <c r="S147" i="61"/>
  <c r="M148" i="61"/>
  <c r="K149" i="61"/>
  <c r="O149" i="61"/>
  <c r="S149" i="61"/>
  <c r="M150" i="61"/>
  <c r="K151" i="61"/>
  <c r="O151" i="61"/>
  <c r="S151" i="61"/>
  <c r="M152" i="61"/>
  <c r="K153" i="61"/>
  <c r="O153" i="61"/>
  <c r="S153" i="61"/>
  <c r="M154" i="61"/>
  <c r="K155" i="61"/>
  <c r="O155" i="61"/>
  <c r="S155" i="61"/>
  <c r="M156" i="61"/>
  <c r="K157" i="61"/>
  <c r="O157" i="61"/>
  <c r="S157" i="61"/>
  <c r="M129" i="61"/>
  <c r="Q129" i="61"/>
  <c r="M131" i="61"/>
  <c r="Q131" i="61"/>
  <c r="M133" i="61"/>
  <c r="Q133" i="61"/>
  <c r="M135" i="61"/>
  <c r="Q135" i="61"/>
  <c r="M137" i="61"/>
  <c r="Q137" i="61"/>
  <c r="W138" i="61"/>
  <c r="M139" i="61"/>
  <c r="Q139" i="61"/>
  <c r="L128" i="61"/>
  <c r="P128" i="61"/>
  <c r="T128" i="61"/>
  <c r="J129" i="61"/>
  <c r="N129" i="61"/>
  <c r="R129" i="61"/>
  <c r="V129" i="61"/>
  <c r="L130" i="61"/>
  <c r="P130" i="61"/>
  <c r="T130" i="61"/>
  <c r="J131" i="61"/>
  <c r="N131" i="61"/>
  <c r="R131" i="61"/>
  <c r="V131" i="61"/>
  <c r="L132" i="61"/>
  <c r="P132" i="61"/>
  <c r="T132" i="61"/>
  <c r="J133" i="61"/>
  <c r="N133" i="61"/>
  <c r="R133" i="61"/>
  <c r="V133" i="61"/>
  <c r="L134" i="61"/>
  <c r="P134" i="61"/>
  <c r="T134" i="61"/>
  <c r="J135" i="61"/>
  <c r="N135" i="61"/>
  <c r="R135" i="61"/>
  <c r="V135" i="61"/>
  <c r="L136" i="61"/>
  <c r="P136" i="61"/>
  <c r="T136" i="61"/>
  <c r="J137" i="61"/>
  <c r="N137" i="61"/>
  <c r="R137" i="61"/>
  <c r="V137" i="61"/>
  <c r="L138" i="61"/>
  <c r="P138" i="61"/>
  <c r="T138" i="61"/>
  <c r="J139" i="61"/>
  <c r="N139" i="61"/>
  <c r="R139" i="61"/>
  <c r="V139" i="61"/>
  <c r="M128" i="61"/>
  <c r="K129" i="61"/>
  <c r="O129" i="61"/>
  <c r="S129" i="61"/>
  <c r="M130" i="61"/>
  <c r="K131" i="61"/>
  <c r="O131" i="61"/>
  <c r="S131" i="61"/>
  <c r="M132" i="61"/>
  <c r="K133" i="61"/>
  <c r="O133" i="61"/>
  <c r="S133" i="61"/>
  <c r="M134" i="61"/>
  <c r="K135" i="61"/>
  <c r="O135" i="61"/>
  <c r="S135" i="61"/>
  <c r="M136" i="61"/>
  <c r="K137" i="61"/>
  <c r="O137" i="61"/>
  <c r="S137" i="61"/>
  <c r="M138" i="61"/>
  <c r="K139" i="61"/>
  <c r="O139" i="61"/>
  <c r="S139" i="61"/>
  <c r="M119" i="61"/>
  <c r="Q115" i="61"/>
  <c r="Q111" i="61"/>
  <c r="M111" i="61"/>
  <c r="W120" i="61"/>
  <c r="S120" i="61"/>
  <c r="O120" i="61"/>
  <c r="K120" i="61"/>
  <c r="T119" i="61"/>
  <c r="P119" i="61"/>
  <c r="L119" i="61"/>
  <c r="N117" i="61"/>
  <c r="W116" i="61"/>
  <c r="S116" i="61"/>
  <c r="O116" i="61"/>
  <c r="K116" i="61"/>
  <c r="T115" i="61"/>
  <c r="P115" i="61"/>
  <c r="L115" i="61"/>
  <c r="O112" i="61"/>
  <c r="K112" i="61"/>
  <c r="T111" i="61"/>
  <c r="P111" i="61"/>
  <c r="L111" i="61"/>
  <c r="M115" i="61"/>
  <c r="V120" i="61"/>
  <c r="R120" i="61"/>
  <c r="N120" i="61"/>
  <c r="W119" i="61"/>
  <c r="S119" i="61"/>
  <c r="O119" i="61"/>
  <c r="K119" i="61"/>
  <c r="V116" i="61"/>
  <c r="R116" i="61"/>
  <c r="N116" i="61"/>
  <c r="W115" i="61"/>
  <c r="S115" i="61"/>
  <c r="O115" i="61"/>
  <c r="K115" i="61"/>
  <c r="R112" i="61"/>
  <c r="N112" i="61"/>
  <c r="W111" i="61"/>
  <c r="S111" i="61"/>
  <c r="O111" i="61"/>
  <c r="K111" i="61"/>
  <c r="V119" i="61"/>
  <c r="R119" i="61"/>
  <c r="N119" i="61"/>
  <c r="V115" i="61"/>
  <c r="R115" i="61"/>
  <c r="N115" i="61"/>
  <c r="V111" i="61"/>
  <c r="R111" i="61"/>
  <c r="N111" i="61"/>
  <c r="M92" i="61"/>
  <c r="M96" i="61"/>
  <c r="Q98" i="61"/>
  <c r="M100" i="61"/>
  <c r="Q100" i="61"/>
  <c r="Q102" i="61"/>
  <c r="N92" i="61"/>
  <c r="V92" i="61"/>
  <c r="J94" i="61"/>
  <c r="R94" i="61"/>
  <c r="V94" i="61"/>
  <c r="N96" i="61"/>
  <c r="V96" i="61"/>
  <c r="J98" i="61"/>
  <c r="N100" i="61"/>
  <c r="V100" i="61"/>
  <c r="N102" i="61"/>
  <c r="V102" i="61"/>
  <c r="K92" i="61"/>
  <c r="O92" i="61"/>
  <c r="S92" i="61"/>
  <c r="W92" i="61"/>
  <c r="M93" i="61"/>
  <c r="Q93" i="61"/>
  <c r="K94" i="61"/>
  <c r="O94" i="61"/>
  <c r="S94" i="61"/>
  <c r="W94" i="61"/>
  <c r="M95" i="61"/>
  <c r="Q95" i="61"/>
  <c r="K96" i="61"/>
  <c r="O96" i="61"/>
  <c r="S96" i="61"/>
  <c r="W96" i="61"/>
  <c r="M97" i="61"/>
  <c r="Q97" i="61"/>
  <c r="K98" i="61"/>
  <c r="O98" i="61"/>
  <c r="S98" i="61"/>
  <c r="W98" i="61"/>
  <c r="M99" i="61"/>
  <c r="Q99" i="61"/>
  <c r="K100" i="61"/>
  <c r="O100" i="61"/>
  <c r="S100" i="61"/>
  <c r="W100" i="61"/>
  <c r="M101" i="61"/>
  <c r="Q101" i="61"/>
  <c r="K102" i="61"/>
  <c r="O102" i="61"/>
  <c r="S102" i="61"/>
  <c r="W102" i="61"/>
  <c r="M103" i="61"/>
  <c r="Q103" i="61"/>
  <c r="Q92" i="61"/>
  <c r="M94" i="61"/>
  <c r="Q94" i="61"/>
  <c r="Q96" i="61"/>
  <c r="M98" i="61"/>
  <c r="M102" i="61"/>
  <c r="J92" i="61"/>
  <c r="R92" i="61"/>
  <c r="N94" i="61"/>
  <c r="J96" i="61"/>
  <c r="R96" i="61"/>
  <c r="N98" i="61"/>
  <c r="R98" i="61"/>
  <c r="V98" i="61"/>
  <c r="J100" i="61"/>
  <c r="R100" i="61"/>
  <c r="J102" i="61"/>
  <c r="R102" i="61"/>
  <c r="L92" i="61"/>
  <c r="P92" i="61"/>
  <c r="J93" i="61"/>
  <c r="N93" i="61"/>
  <c r="R93" i="61"/>
  <c r="L94" i="61"/>
  <c r="P94" i="61"/>
  <c r="J95" i="61"/>
  <c r="N95" i="61"/>
  <c r="R95" i="61"/>
  <c r="L96" i="61"/>
  <c r="P96" i="61"/>
  <c r="J97" i="61"/>
  <c r="N97" i="61"/>
  <c r="R97" i="61"/>
  <c r="L98" i="61"/>
  <c r="P98" i="61"/>
  <c r="J99" i="61"/>
  <c r="N99" i="61"/>
  <c r="R99" i="61"/>
  <c r="L100" i="61"/>
  <c r="P100" i="61"/>
  <c r="J101" i="61"/>
  <c r="N101" i="61"/>
  <c r="R101" i="61"/>
  <c r="L102" i="61"/>
  <c r="P102" i="61"/>
  <c r="J103" i="61"/>
  <c r="N103" i="61"/>
  <c r="R103" i="61"/>
  <c r="V103" i="61"/>
  <c r="J74" i="61"/>
  <c r="N74" i="61"/>
  <c r="R74" i="61"/>
  <c r="V74" i="61"/>
  <c r="L75" i="61"/>
  <c r="P75" i="61"/>
  <c r="T75" i="61"/>
  <c r="J76" i="61"/>
  <c r="N76" i="61"/>
  <c r="R76" i="61"/>
  <c r="V76" i="61"/>
  <c r="L77" i="61"/>
  <c r="P77" i="61"/>
  <c r="T77" i="61"/>
  <c r="J78" i="61"/>
  <c r="N78" i="61"/>
  <c r="R78" i="61"/>
  <c r="V78" i="61"/>
  <c r="L79" i="61"/>
  <c r="P79" i="61"/>
  <c r="T79" i="61"/>
  <c r="J80" i="61"/>
  <c r="N80" i="61"/>
  <c r="R80" i="61"/>
  <c r="V80" i="61"/>
  <c r="L81" i="61"/>
  <c r="P81" i="61"/>
  <c r="T81" i="61"/>
  <c r="J82" i="61"/>
  <c r="N82" i="61"/>
  <c r="R82" i="61"/>
  <c r="V82" i="61"/>
  <c r="L83" i="61"/>
  <c r="P83" i="61"/>
  <c r="T83" i="61"/>
  <c r="J84" i="61"/>
  <c r="N84" i="61"/>
  <c r="R84" i="61"/>
  <c r="V84" i="61"/>
  <c r="L85" i="61"/>
  <c r="P85" i="61"/>
  <c r="T85" i="61"/>
  <c r="M75" i="61"/>
  <c r="Q75" i="61"/>
  <c r="M77" i="61"/>
  <c r="Q77" i="61"/>
  <c r="M79" i="61"/>
  <c r="Q79" i="61"/>
  <c r="M81" i="61"/>
  <c r="Q81" i="61"/>
  <c r="M83" i="61"/>
  <c r="Q83" i="61"/>
  <c r="M85" i="61"/>
  <c r="Q85" i="61"/>
  <c r="M74" i="61"/>
  <c r="K75" i="61"/>
  <c r="O75" i="61"/>
  <c r="S75" i="61"/>
  <c r="M76" i="61"/>
  <c r="K77" i="61"/>
  <c r="O77" i="61"/>
  <c r="S77" i="61"/>
  <c r="M78" i="61"/>
  <c r="K79" i="61"/>
  <c r="O79" i="61"/>
  <c r="S79" i="61"/>
  <c r="M80" i="61"/>
  <c r="K81" i="61"/>
  <c r="O81" i="61"/>
  <c r="S81" i="61"/>
  <c r="M82" i="61"/>
  <c r="K83" i="61"/>
  <c r="O83" i="61"/>
  <c r="S83" i="61"/>
  <c r="M84" i="61"/>
  <c r="K85" i="61"/>
  <c r="O85" i="61"/>
  <c r="S85" i="61"/>
  <c r="M60" i="61"/>
  <c r="Q60" i="61"/>
  <c r="M62" i="61"/>
  <c r="Q62" i="61"/>
  <c r="M64" i="61"/>
  <c r="Q64" i="61"/>
  <c r="M66" i="61"/>
  <c r="Q66" i="61"/>
  <c r="M68" i="61"/>
  <c r="Q68" i="61"/>
  <c r="M70" i="61"/>
  <c r="Q70" i="61"/>
  <c r="L59" i="61"/>
  <c r="P59" i="61"/>
  <c r="T59" i="61"/>
  <c r="J60" i="61"/>
  <c r="N60" i="61"/>
  <c r="R60" i="61"/>
  <c r="V60" i="61"/>
  <c r="L61" i="61"/>
  <c r="P61" i="61"/>
  <c r="T61" i="61"/>
  <c r="J62" i="61"/>
  <c r="N62" i="61"/>
  <c r="R62" i="61"/>
  <c r="V62" i="61"/>
  <c r="L63" i="61"/>
  <c r="P63" i="61"/>
  <c r="T63" i="61"/>
  <c r="J64" i="61"/>
  <c r="N64" i="61"/>
  <c r="R64" i="61"/>
  <c r="V64" i="61"/>
  <c r="L65" i="61"/>
  <c r="P65" i="61"/>
  <c r="T65" i="61"/>
  <c r="J66" i="61"/>
  <c r="N66" i="61"/>
  <c r="R66" i="61"/>
  <c r="V66" i="61"/>
  <c r="L67" i="61"/>
  <c r="P67" i="61"/>
  <c r="T67" i="61"/>
  <c r="J68" i="61"/>
  <c r="N68" i="61"/>
  <c r="R68" i="61"/>
  <c r="V68" i="61"/>
  <c r="L69" i="61"/>
  <c r="P69" i="61"/>
  <c r="T69" i="61"/>
  <c r="J70" i="61"/>
  <c r="N70" i="61"/>
  <c r="R70" i="61"/>
  <c r="V70" i="61"/>
  <c r="M59" i="61"/>
  <c r="K60" i="61"/>
  <c r="O60" i="61"/>
  <c r="S60" i="61"/>
  <c r="M61" i="61"/>
  <c r="K62" i="61"/>
  <c r="O62" i="61"/>
  <c r="S62" i="61"/>
  <c r="M63" i="61"/>
  <c r="K64" i="61"/>
  <c r="O64" i="61"/>
  <c r="S64" i="61"/>
  <c r="M65" i="61"/>
  <c r="K66" i="61"/>
  <c r="O66" i="61"/>
  <c r="S66" i="61"/>
  <c r="M67" i="61"/>
  <c r="K68" i="61"/>
  <c r="O68" i="61"/>
  <c r="S68" i="61"/>
  <c r="M69" i="61"/>
  <c r="K70" i="61"/>
  <c r="O70" i="61"/>
  <c r="S70" i="61"/>
  <c r="M45" i="61"/>
  <c r="Q45" i="61"/>
  <c r="M47" i="61"/>
  <c r="Q47" i="61"/>
  <c r="M49" i="61"/>
  <c r="Q49" i="61"/>
  <c r="M51" i="61"/>
  <c r="Q51" i="61"/>
  <c r="M53" i="61"/>
  <c r="Q53" i="61"/>
  <c r="M55" i="61"/>
  <c r="Q55" i="61"/>
  <c r="L44" i="61"/>
  <c r="P44" i="61"/>
  <c r="T44" i="61"/>
  <c r="J45" i="61"/>
  <c r="N45" i="61"/>
  <c r="R45" i="61"/>
  <c r="V45" i="61"/>
  <c r="L46" i="61"/>
  <c r="P46" i="61"/>
  <c r="T46" i="61"/>
  <c r="J47" i="61"/>
  <c r="N47" i="61"/>
  <c r="R47" i="61"/>
  <c r="V47" i="61"/>
  <c r="L48" i="61"/>
  <c r="P48" i="61"/>
  <c r="T48" i="61"/>
  <c r="J49" i="61"/>
  <c r="N49" i="61"/>
  <c r="R49" i="61"/>
  <c r="V49" i="61"/>
  <c r="L50" i="61"/>
  <c r="P50" i="61"/>
  <c r="T50" i="61"/>
  <c r="J51" i="61"/>
  <c r="N51" i="61"/>
  <c r="R51" i="61"/>
  <c r="V51" i="61"/>
  <c r="L52" i="61"/>
  <c r="P52" i="61"/>
  <c r="T52" i="61"/>
  <c r="J53" i="61"/>
  <c r="N53" i="61"/>
  <c r="R53" i="61"/>
  <c r="V53" i="61"/>
  <c r="L54" i="61"/>
  <c r="P54" i="61"/>
  <c r="T54" i="61"/>
  <c r="J55" i="61"/>
  <c r="N55" i="61"/>
  <c r="R55" i="61"/>
  <c r="V55" i="61"/>
  <c r="M44" i="61"/>
  <c r="K45" i="61"/>
  <c r="O45" i="61"/>
  <c r="S45" i="61"/>
  <c r="M46" i="61"/>
  <c r="K47" i="61"/>
  <c r="O47" i="61"/>
  <c r="S47" i="61"/>
  <c r="M48" i="61"/>
  <c r="K49" i="61"/>
  <c r="O49" i="61"/>
  <c r="S49" i="61"/>
  <c r="M50" i="61"/>
  <c r="K51" i="61"/>
  <c r="O51" i="61"/>
  <c r="S51" i="61"/>
  <c r="M52" i="61"/>
  <c r="K53" i="61"/>
  <c r="O53" i="61"/>
  <c r="S53" i="61"/>
  <c r="M54" i="61"/>
  <c r="K55" i="61"/>
  <c r="O55" i="61"/>
  <c r="S55" i="61"/>
  <c r="M30" i="61"/>
  <c r="M32" i="61"/>
  <c r="Q34" i="61"/>
  <c r="M36" i="61"/>
  <c r="M38" i="61"/>
  <c r="L29" i="61"/>
  <c r="P29" i="61"/>
  <c r="T29" i="61"/>
  <c r="J30" i="61"/>
  <c r="N30" i="61"/>
  <c r="R30" i="61"/>
  <c r="V30" i="61"/>
  <c r="L31" i="61"/>
  <c r="P31" i="61"/>
  <c r="T31" i="61"/>
  <c r="J32" i="61"/>
  <c r="N32" i="61"/>
  <c r="R32" i="61"/>
  <c r="V32" i="61"/>
  <c r="L33" i="61"/>
  <c r="P33" i="61"/>
  <c r="T33" i="61"/>
  <c r="J34" i="61"/>
  <c r="N34" i="61"/>
  <c r="R34" i="61"/>
  <c r="V34" i="61"/>
  <c r="L35" i="61"/>
  <c r="P35" i="61"/>
  <c r="T35" i="61"/>
  <c r="J36" i="61"/>
  <c r="N36" i="61"/>
  <c r="R36" i="61"/>
  <c r="V36" i="61"/>
  <c r="L37" i="61"/>
  <c r="P37" i="61"/>
  <c r="T37" i="61"/>
  <c r="J38" i="61"/>
  <c r="N38" i="61"/>
  <c r="R38" i="61"/>
  <c r="V38" i="61"/>
  <c r="L39" i="61"/>
  <c r="P39" i="61"/>
  <c r="T39" i="61"/>
  <c r="J40" i="61"/>
  <c r="N40" i="61"/>
  <c r="R40" i="61"/>
  <c r="V40" i="61"/>
  <c r="Q30" i="61"/>
  <c r="Q32" i="61"/>
  <c r="M34" i="61"/>
  <c r="Q36" i="61"/>
  <c r="Q38" i="61"/>
  <c r="M40" i="61"/>
  <c r="Q40" i="61"/>
  <c r="M29" i="61"/>
  <c r="K30" i="61"/>
  <c r="O30" i="61"/>
  <c r="S30" i="61"/>
  <c r="M31" i="61"/>
  <c r="K32" i="61"/>
  <c r="O32" i="61"/>
  <c r="S32" i="61"/>
  <c r="M33" i="61"/>
  <c r="K34" i="61"/>
  <c r="O34" i="61"/>
  <c r="S34" i="61"/>
  <c r="M35" i="61"/>
  <c r="K36" i="61"/>
  <c r="O36" i="61"/>
  <c r="S36" i="61"/>
  <c r="M37" i="61"/>
  <c r="K38" i="61"/>
  <c r="O38" i="61"/>
  <c r="S38" i="61"/>
  <c r="M39" i="61"/>
  <c r="K40" i="61"/>
  <c r="O40" i="61"/>
  <c r="S40" i="61"/>
  <c r="T25" i="61"/>
  <c r="P25" i="61"/>
  <c r="L25" i="61"/>
  <c r="T23" i="61"/>
  <c r="P23" i="61"/>
  <c r="L23" i="61"/>
  <c r="T21" i="61"/>
  <c r="P21" i="61"/>
  <c r="L21" i="61"/>
  <c r="T19" i="61"/>
  <c r="P19" i="61"/>
  <c r="L19" i="61"/>
  <c r="T17" i="61"/>
  <c r="P17" i="61"/>
  <c r="L17" i="61"/>
  <c r="T15" i="61"/>
  <c r="P15" i="61"/>
  <c r="L15" i="61"/>
  <c r="Q15" i="61"/>
  <c r="W25" i="61"/>
  <c r="S25" i="61"/>
  <c r="O25" i="61"/>
  <c r="K25" i="61"/>
  <c r="W23" i="61"/>
  <c r="S23" i="61"/>
  <c r="O23" i="61"/>
  <c r="K23" i="61"/>
  <c r="W21" i="61"/>
  <c r="S21" i="61"/>
  <c r="O21" i="61"/>
  <c r="K21" i="61"/>
  <c r="W19" i="61"/>
  <c r="S19" i="61"/>
  <c r="O19" i="61"/>
  <c r="K19" i="61"/>
  <c r="W17" i="61"/>
  <c r="S17" i="61"/>
  <c r="O17" i="61"/>
  <c r="K17" i="61"/>
  <c r="W15" i="61"/>
  <c r="S15" i="61"/>
  <c r="O15" i="61"/>
  <c r="K15" i="61"/>
  <c r="M25" i="61"/>
  <c r="M21" i="61"/>
  <c r="M15" i="61"/>
  <c r="V25" i="61"/>
  <c r="R25" i="61"/>
  <c r="N25" i="61"/>
  <c r="V23" i="61"/>
  <c r="R23" i="61"/>
  <c r="N23" i="61"/>
  <c r="V21" i="61"/>
  <c r="R21" i="61"/>
  <c r="N21" i="61"/>
  <c r="V19" i="61"/>
  <c r="R19" i="61"/>
  <c r="N19" i="61"/>
  <c r="V17" i="61"/>
  <c r="R17" i="61"/>
  <c r="N17" i="61"/>
  <c r="V15" i="61"/>
  <c r="R15" i="61"/>
  <c r="N15" i="61"/>
  <c r="K14" i="61"/>
  <c r="O14" i="61"/>
  <c r="S14" i="61"/>
  <c r="M14" i="61"/>
  <c r="AH193" i="51" l="1"/>
  <c r="AG193" i="51"/>
  <c r="AF193" i="51"/>
  <c r="AE193" i="51"/>
  <c r="AD193" i="51"/>
  <c r="AC193" i="51"/>
  <c r="AA193" i="51"/>
  <c r="Z193" i="51"/>
  <c r="Y193" i="51"/>
  <c r="O193" i="51"/>
  <c r="X193" i="51"/>
  <c r="V193" i="51"/>
  <c r="K193" i="51"/>
  <c r="I193" i="51"/>
  <c r="G193" i="51"/>
  <c r="E193" i="51"/>
  <c r="C193" i="51"/>
  <c r="D193" i="51" s="1"/>
  <c r="B193" i="51"/>
  <c r="AH192" i="51"/>
  <c r="AG192" i="51"/>
  <c r="AF192" i="51"/>
  <c r="AE192" i="51"/>
  <c r="AD192" i="51"/>
  <c r="AC192" i="51"/>
  <c r="AA192" i="51"/>
  <c r="Z192" i="51"/>
  <c r="Y192" i="51"/>
  <c r="O192" i="51"/>
  <c r="X192" i="51"/>
  <c r="V192" i="51"/>
  <c r="K192" i="51"/>
  <c r="I192" i="51"/>
  <c r="G192" i="51"/>
  <c r="E192" i="51"/>
  <c r="C192" i="51"/>
  <c r="D192" i="51" s="1"/>
  <c r="B192" i="51"/>
  <c r="AH191" i="51"/>
  <c r="AG191" i="51"/>
  <c r="AF191" i="51"/>
  <c r="AE191" i="51"/>
  <c r="AD191" i="51"/>
  <c r="AC191" i="51"/>
  <c r="AA191" i="51"/>
  <c r="Z191" i="51"/>
  <c r="Y191" i="51"/>
  <c r="O191" i="51"/>
  <c r="X191" i="51"/>
  <c r="V191" i="51"/>
  <c r="K191" i="51"/>
  <c r="I191" i="51"/>
  <c r="G191" i="51"/>
  <c r="E191" i="51"/>
  <c r="C191" i="51"/>
  <c r="D191" i="51" s="1"/>
  <c r="B191" i="51"/>
  <c r="AH190" i="51"/>
  <c r="AG190" i="51"/>
  <c r="AF190" i="51"/>
  <c r="AE190" i="51"/>
  <c r="AD190" i="51"/>
  <c r="AC190" i="51"/>
  <c r="AA190" i="51"/>
  <c r="Z190" i="51"/>
  <c r="Y190" i="51"/>
  <c r="O190" i="51"/>
  <c r="X190" i="51"/>
  <c r="V190" i="51"/>
  <c r="K190" i="51"/>
  <c r="I190" i="51"/>
  <c r="G190" i="51"/>
  <c r="E190" i="51"/>
  <c r="C190" i="51"/>
  <c r="D190" i="51" s="1"/>
  <c r="B190" i="51"/>
  <c r="AH189" i="51"/>
  <c r="AG189" i="51"/>
  <c r="AF189" i="51"/>
  <c r="AE189" i="51"/>
  <c r="AD189" i="51"/>
  <c r="AC189" i="51"/>
  <c r="AA189" i="51"/>
  <c r="Z189" i="51"/>
  <c r="Y189" i="51"/>
  <c r="O189" i="51"/>
  <c r="X189" i="51"/>
  <c r="V189" i="51"/>
  <c r="K189" i="51"/>
  <c r="I189" i="51"/>
  <c r="G189" i="51"/>
  <c r="E189" i="51"/>
  <c r="C189" i="51"/>
  <c r="D189" i="51" s="1"/>
  <c r="B189" i="51"/>
  <c r="AH188" i="51"/>
  <c r="AG188" i="51"/>
  <c r="AF188" i="51"/>
  <c r="AE188" i="51"/>
  <c r="AD188" i="51"/>
  <c r="AC188" i="51"/>
  <c r="AA188" i="51"/>
  <c r="Z188" i="51"/>
  <c r="Y188" i="51"/>
  <c r="O188" i="51"/>
  <c r="X188" i="51"/>
  <c r="V188" i="51"/>
  <c r="K188" i="51"/>
  <c r="I188" i="51"/>
  <c r="G188" i="51"/>
  <c r="E188" i="51"/>
  <c r="C188" i="51"/>
  <c r="D188" i="51" s="1"/>
  <c r="B188" i="51"/>
  <c r="AH187" i="51"/>
  <c r="AG187" i="51"/>
  <c r="AF187" i="51"/>
  <c r="AE187" i="51"/>
  <c r="AD187" i="51"/>
  <c r="AC187" i="51"/>
  <c r="AA187" i="51"/>
  <c r="Z187" i="51"/>
  <c r="Y187" i="51"/>
  <c r="O187" i="51"/>
  <c r="X187" i="51"/>
  <c r="V187" i="51"/>
  <c r="K187" i="51"/>
  <c r="I187" i="51"/>
  <c r="G187" i="51"/>
  <c r="E187" i="51"/>
  <c r="C187" i="51"/>
  <c r="D187" i="51" s="1"/>
  <c r="B187" i="51"/>
  <c r="AH186" i="51"/>
  <c r="AG186" i="51"/>
  <c r="AF186" i="51"/>
  <c r="AE186" i="51"/>
  <c r="AD186" i="51"/>
  <c r="AC186" i="51"/>
  <c r="AA186" i="51"/>
  <c r="Z186" i="51"/>
  <c r="Y186" i="51"/>
  <c r="O186" i="51"/>
  <c r="X186" i="51"/>
  <c r="V186" i="51"/>
  <c r="K186" i="51"/>
  <c r="I186" i="51"/>
  <c r="G186" i="51"/>
  <c r="E186" i="51"/>
  <c r="C186" i="51"/>
  <c r="D186" i="51" s="1"/>
  <c r="B186" i="51"/>
  <c r="AH185" i="51"/>
  <c r="AG185" i="51"/>
  <c r="AF185" i="51"/>
  <c r="AE185" i="51"/>
  <c r="AD185" i="51"/>
  <c r="AC185" i="51"/>
  <c r="AA185" i="51"/>
  <c r="Z185" i="51"/>
  <c r="Y185" i="51"/>
  <c r="O185" i="51"/>
  <c r="X185" i="51"/>
  <c r="V185" i="51"/>
  <c r="K185" i="51"/>
  <c r="I185" i="51"/>
  <c r="G185" i="51"/>
  <c r="E185" i="51"/>
  <c r="C185" i="51"/>
  <c r="D185" i="51" s="1"/>
  <c r="B185" i="51"/>
  <c r="AH184" i="51"/>
  <c r="AG184" i="51"/>
  <c r="AF184" i="51"/>
  <c r="AE184" i="51"/>
  <c r="AD184" i="51"/>
  <c r="AC184" i="51"/>
  <c r="AA184" i="51"/>
  <c r="Z184" i="51"/>
  <c r="Y184" i="51"/>
  <c r="O184" i="51"/>
  <c r="X184" i="51"/>
  <c r="V184" i="51"/>
  <c r="K184" i="51"/>
  <c r="I184" i="51"/>
  <c r="G184" i="51"/>
  <c r="E184" i="51"/>
  <c r="C184" i="51"/>
  <c r="D184" i="51" s="1"/>
  <c r="B184" i="51"/>
  <c r="AH182" i="51"/>
  <c r="AG182" i="51"/>
  <c r="AF182" i="51"/>
  <c r="AE182" i="51"/>
  <c r="AD182" i="51"/>
  <c r="AC182" i="51"/>
  <c r="AA182" i="51"/>
  <c r="Z182" i="51"/>
  <c r="Y182" i="51"/>
  <c r="O182" i="51"/>
  <c r="X182" i="51"/>
  <c r="V182" i="51"/>
  <c r="K182" i="51"/>
  <c r="I182" i="51"/>
  <c r="G182" i="51"/>
  <c r="E182" i="51"/>
  <c r="C182" i="51"/>
  <c r="D182" i="51" s="1"/>
  <c r="B182" i="51"/>
  <c r="AH181" i="51"/>
  <c r="AG181" i="51"/>
  <c r="AF181" i="51"/>
  <c r="AE181" i="51"/>
  <c r="AD181" i="51"/>
  <c r="AC181" i="51"/>
  <c r="AA181" i="51"/>
  <c r="Z181" i="51"/>
  <c r="Y181" i="51"/>
  <c r="O181" i="51"/>
  <c r="X181" i="51"/>
  <c r="V181" i="51"/>
  <c r="K181" i="51"/>
  <c r="I181" i="51"/>
  <c r="G181" i="51"/>
  <c r="E181" i="51"/>
  <c r="C181" i="51"/>
  <c r="D181" i="51" s="1"/>
  <c r="B181" i="51"/>
  <c r="AH180" i="51"/>
  <c r="AG180" i="51"/>
  <c r="AF180" i="51"/>
  <c r="AE180" i="51"/>
  <c r="AD180" i="51"/>
  <c r="AC180" i="51"/>
  <c r="AA180" i="51"/>
  <c r="Z180" i="51"/>
  <c r="Y180" i="51"/>
  <c r="O180" i="51"/>
  <c r="X180" i="51"/>
  <c r="V180" i="51"/>
  <c r="K180" i="51"/>
  <c r="I180" i="51"/>
  <c r="G180" i="51"/>
  <c r="E180" i="51"/>
  <c r="C180" i="51"/>
  <c r="D180" i="51" s="1"/>
  <c r="B180" i="51"/>
  <c r="AH179" i="51"/>
  <c r="AG179" i="51"/>
  <c r="AF179" i="51"/>
  <c r="AE179" i="51"/>
  <c r="AD179" i="51"/>
  <c r="AC179" i="51"/>
  <c r="AA179" i="51"/>
  <c r="Z179" i="51"/>
  <c r="Y179" i="51"/>
  <c r="O179" i="51"/>
  <c r="X179" i="51"/>
  <c r="V179" i="51"/>
  <c r="K179" i="51"/>
  <c r="I179" i="51"/>
  <c r="G179" i="51"/>
  <c r="E179" i="51"/>
  <c r="C179" i="51"/>
  <c r="D179" i="51" s="1"/>
  <c r="B179" i="51"/>
  <c r="AH178" i="51"/>
  <c r="AG178" i="51"/>
  <c r="AF178" i="51"/>
  <c r="AE178" i="51"/>
  <c r="AD178" i="51"/>
  <c r="AC178" i="51"/>
  <c r="AA178" i="51"/>
  <c r="Z178" i="51"/>
  <c r="Y178" i="51"/>
  <c r="O178" i="51"/>
  <c r="X178" i="51"/>
  <c r="V178" i="51"/>
  <c r="K178" i="51"/>
  <c r="I178" i="51"/>
  <c r="G178" i="51"/>
  <c r="E178" i="51"/>
  <c r="C178" i="51"/>
  <c r="D178" i="51" s="1"/>
  <c r="B178" i="51"/>
  <c r="AH177" i="51"/>
  <c r="AG177" i="51"/>
  <c r="AF177" i="51"/>
  <c r="AE177" i="51"/>
  <c r="AD177" i="51"/>
  <c r="AC177" i="51"/>
  <c r="AA177" i="51"/>
  <c r="Z177" i="51"/>
  <c r="Y177" i="51"/>
  <c r="O177" i="51"/>
  <c r="X177" i="51"/>
  <c r="V177" i="51"/>
  <c r="K177" i="51"/>
  <c r="I177" i="51"/>
  <c r="G177" i="51"/>
  <c r="E177" i="51"/>
  <c r="C177" i="51"/>
  <c r="D177" i="51" s="1"/>
  <c r="B177" i="51"/>
  <c r="AH176" i="51"/>
  <c r="AG176" i="51"/>
  <c r="AF176" i="51"/>
  <c r="AE176" i="51"/>
  <c r="AD176" i="51"/>
  <c r="AC176" i="51"/>
  <c r="AA176" i="51"/>
  <c r="Z176" i="51"/>
  <c r="Y176" i="51"/>
  <c r="O176" i="51"/>
  <c r="X176" i="51"/>
  <c r="V176" i="51"/>
  <c r="K176" i="51"/>
  <c r="I176" i="51"/>
  <c r="G176" i="51"/>
  <c r="E176" i="51"/>
  <c r="C176" i="51"/>
  <c r="D176" i="51" s="1"/>
  <c r="B176" i="51"/>
  <c r="AH175" i="51"/>
  <c r="AG175" i="51"/>
  <c r="AF175" i="51"/>
  <c r="AE175" i="51"/>
  <c r="AD175" i="51"/>
  <c r="AC175" i="51"/>
  <c r="AA175" i="51"/>
  <c r="Z175" i="51"/>
  <c r="Y175" i="51"/>
  <c r="O175" i="51"/>
  <c r="X175" i="51"/>
  <c r="V175" i="51"/>
  <c r="K175" i="51"/>
  <c r="I175" i="51"/>
  <c r="G175" i="51"/>
  <c r="E175" i="51"/>
  <c r="C175" i="51"/>
  <c r="D175" i="51" s="1"/>
  <c r="B175" i="51"/>
  <c r="AH174" i="51"/>
  <c r="AG174" i="51"/>
  <c r="AF174" i="51"/>
  <c r="AE174" i="51"/>
  <c r="AD174" i="51"/>
  <c r="AC174" i="51"/>
  <c r="AA174" i="51"/>
  <c r="Z174" i="51"/>
  <c r="Y174" i="51"/>
  <c r="O174" i="51"/>
  <c r="X174" i="51"/>
  <c r="V174" i="51"/>
  <c r="K174" i="51"/>
  <c r="I174" i="51"/>
  <c r="G174" i="51"/>
  <c r="E174" i="51"/>
  <c r="C174" i="51"/>
  <c r="D174" i="51" s="1"/>
  <c r="B174" i="51"/>
  <c r="AH173" i="51"/>
  <c r="AG173" i="51"/>
  <c r="AF173" i="51"/>
  <c r="AE173" i="51"/>
  <c r="AD173" i="51"/>
  <c r="AC173" i="51"/>
  <c r="AA173" i="51"/>
  <c r="Z173" i="51"/>
  <c r="Y173" i="51"/>
  <c r="O173" i="51"/>
  <c r="X173" i="51"/>
  <c r="V173" i="51"/>
  <c r="K173" i="51"/>
  <c r="I173" i="51"/>
  <c r="G173" i="51"/>
  <c r="E173" i="51"/>
  <c r="C173" i="51"/>
  <c r="D173" i="51" s="1"/>
  <c r="B173" i="51"/>
  <c r="AH171" i="51"/>
  <c r="AG171" i="51"/>
  <c r="AF171" i="51"/>
  <c r="AE171" i="51"/>
  <c r="AD171" i="51"/>
  <c r="AC171" i="51"/>
  <c r="AA171" i="51"/>
  <c r="Z171" i="51"/>
  <c r="Y171" i="51"/>
  <c r="O171" i="51"/>
  <c r="X171" i="51"/>
  <c r="V171" i="51"/>
  <c r="K171" i="51"/>
  <c r="I171" i="51"/>
  <c r="G171" i="51"/>
  <c r="E171" i="51"/>
  <c r="C171" i="51"/>
  <c r="D171" i="51" s="1"/>
  <c r="B171" i="51"/>
  <c r="AH170" i="51"/>
  <c r="AG170" i="51"/>
  <c r="AF170" i="51"/>
  <c r="AE170" i="51"/>
  <c r="AD170" i="51"/>
  <c r="AC170" i="51"/>
  <c r="AA170" i="51"/>
  <c r="Z170" i="51"/>
  <c r="Y170" i="51"/>
  <c r="O170" i="51"/>
  <c r="X170" i="51"/>
  <c r="V170" i="51"/>
  <c r="K170" i="51"/>
  <c r="I170" i="51"/>
  <c r="G170" i="51"/>
  <c r="E170" i="51"/>
  <c r="C170" i="51"/>
  <c r="D170" i="51" s="1"/>
  <c r="B170" i="51"/>
  <c r="AH169" i="51"/>
  <c r="AG169" i="51"/>
  <c r="AF169" i="51"/>
  <c r="AE169" i="51"/>
  <c r="AD169" i="51"/>
  <c r="AC169" i="51"/>
  <c r="AA169" i="51"/>
  <c r="Z169" i="51"/>
  <c r="Y169" i="51"/>
  <c r="O169" i="51"/>
  <c r="X169" i="51"/>
  <c r="V169" i="51"/>
  <c r="K169" i="51"/>
  <c r="I169" i="51"/>
  <c r="G169" i="51"/>
  <c r="E169" i="51"/>
  <c r="C169" i="51"/>
  <c r="D169" i="51" s="1"/>
  <c r="B169" i="51"/>
  <c r="AH168" i="51"/>
  <c r="AG168" i="51"/>
  <c r="AF168" i="51"/>
  <c r="AE168" i="51"/>
  <c r="AD168" i="51"/>
  <c r="AC168" i="51"/>
  <c r="AA168" i="51"/>
  <c r="Z168" i="51"/>
  <c r="Y168" i="51"/>
  <c r="O168" i="51"/>
  <c r="X168" i="51"/>
  <c r="V168" i="51"/>
  <c r="K168" i="51"/>
  <c r="I168" i="51"/>
  <c r="G168" i="51"/>
  <c r="E168" i="51"/>
  <c r="C168" i="51"/>
  <c r="D168" i="51" s="1"/>
  <c r="B168" i="51"/>
  <c r="AH167" i="51"/>
  <c r="AG167" i="51"/>
  <c r="AF167" i="51"/>
  <c r="AE167" i="51"/>
  <c r="AD167" i="51"/>
  <c r="AC167" i="51"/>
  <c r="AA167" i="51"/>
  <c r="Z167" i="51"/>
  <c r="Y167" i="51"/>
  <c r="O167" i="51"/>
  <c r="X167" i="51"/>
  <c r="V167" i="51"/>
  <c r="K167" i="51"/>
  <c r="I167" i="51"/>
  <c r="G167" i="51"/>
  <c r="E167" i="51"/>
  <c r="C167" i="51"/>
  <c r="D167" i="51" s="1"/>
  <c r="B167" i="51"/>
  <c r="AH166" i="51"/>
  <c r="AG166" i="51"/>
  <c r="AF166" i="51"/>
  <c r="AE166" i="51"/>
  <c r="AD166" i="51"/>
  <c r="AC166" i="51"/>
  <c r="AA166" i="51"/>
  <c r="Z166" i="51"/>
  <c r="Y166" i="51"/>
  <c r="O166" i="51"/>
  <c r="X166" i="51"/>
  <c r="V166" i="51"/>
  <c r="K166" i="51"/>
  <c r="I166" i="51"/>
  <c r="G166" i="51"/>
  <c r="E166" i="51"/>
  <c r="C166" i="51"/>
  <c r="D166" i="51" s="1"/>
  <c r="B166" i="51"/>
  <c r="AH165" i="51"/>
  <c r="AG165" i="51"/>
  <c r="AF165" i="51"/>
  <c r="AE165" i="51"/>
  <c r="AD165" i="51"/>
  <c r="AC165" i="51"/>
  <c r="AA165" i="51"/>
  <c r="Z165" i="51"/>
  <c r="Y165" i="51"/>
  <c r="O165" i="51"/>
  <c r="X165" i="51"/>
  <c r="V165" i="51"/>
  <c r="K165" i="51"/>
  <c r="I165" i="51"/>
  <c r="G165" i="51"/>
  <c r="E165" i="51"/>
  <c r="C165" i="51"/>
  <c r="D165" i="51" s="1"/>
  <c r="B165" i="51"/>
  <c r="AH164" i="51"/>
  <c r="AG164" i="51"/>
  <c r="AF164" i="51"/>
  <c r="AE164" i="51"/>
  <c r="AD164" i="51"/>
  <c r="AC164" i="51"/>
  <c r="AA164" i="51"/>
  <c r="Z164" i="51"/>
  <c r="Y164" i="51"/>
  <c r="O164" i="51"/>
  <c r="X164" i="51"/>
  <c r="V164" i="51"/>
  <c r="K164" i="51"/>
  <c r="I164" i="51"/>
  <c r="G164" i="51"/>
  <c r="E164" i="51"/>
  <c r="C164" i="51"/>
  <c r="D164" i="51" s="1"/>
  <c r="B164" i="51"/>
  <c r="AH163" i="51"/>
  <c r="AG163" i="51"/>
  <c r="AF163" i="51"/>
  <c r="AE163" i="51"/>
  <c r="AD163" i="51"/>
  <c r="AC163" i="51"/>
  <c r="AA163" i="51"/>
  <c r="Z163" i="51"/>
  <c r="Y163" i="51"/>
  <c r="O163" i="51"/>
  <c r="X163" i="51"/>
  <c r="V163" i="51"/>
  <c r="K163" i="51"/>
  <c r="I163" i="51"/>
  <c r="G163" i="51"/>
  <c r="E163" i="51"/>
  <c r="C163" i="51"/>
  <c r="D163" i="51" s="1"/>
  <c r="B163" i="51"/>
  <c r="AH162" i="51"/>
  <c r="AG162" i="51"/>
  <c r="AF162" i="51"/>
  <c r="AE162" i="51"/>
  <c r="AD162" i="51"/>
  <c r="AC162" i="51"/>
  <c r="AA162" i="51"/>
  <c r="Z162" i="51"/>
  <c r="Y162" i="51"/>
  <c r="O162" i="51"/>
  <c r="X162" i="51"/>
  <c r="V162" i="51"/>
  <c r="K162" i="51"/>
  <c r="I162" i="51"/>
  <c r="G162" i="51"/>
  <c r="E162" i="51"/>
  <c r="C162" i="51"/>
  <c r="D162" i="51" s="1"/>
  <c r="B162" i="51"/>
  <c r="AH160" i="51"/>
  <c r="AG160" i="51"/>
  <c r="AF160" i="51"/>
  <c r="AE160" i="51"/>
  <c r="AD160" i="51"/>
  <c r="AC160" i="51"/>
  <c r="AA160" i="51"/>
  <c r="Z160" i="51"/>
  <c r="Y160" i="51"/>
  <c r="O160" i="51"/>
  <c r="X160" i="51"/>
  <c r="V160" i="51"/>
  <c r="K160" i="51"/>
  <c r="I160" i="51"/>
  <c r="G160" i="51"/>
  <c r="E160" i="51"/>
  <c r="C160" i="51"/>
  <c r="D160" i="51" s="1"/>
  <c r="B160" i="51"/>
  <c r="AH159" i="51"/>
  <c r="AG159" i="51"/>
  <c r="AF159" i="51"/>
  <c r="AE159" i="51"/>
  <c r="AD159" i="51"/>
  <c r="AC159" i="51"/>
  <c r="AA159" i="51"/>
  <c r="Z159" i="51"/>
  <c r="Y159" i="51"/>
  <c r="O159" i="51"/>
  <c r="X159" i="51"/>
  <c r="V159" i="51"/>
  <c r="K159" i="51"/>
  <c r="I159" i="51"/>
  <c r="G159" i="51"/>
  <c r="E159" i="51"/>
  <c r="C159" i="51"/>
  <c r="D159" i="51" s="1"/>
  <c r="B159" i="51"/>
  <c r="AH158" i="51"/>
  <c r="AG158" i="51"/>
  <c r="AF158" i="51"/>
  <c r="AE158" i="51"/>
  <c r="AD158" i="51"/>
  <c r="AC158" i="51"/>
  <c r="AA158" i="51"/>
  <c r="Z158" i="51"/>
  <c r="Y158" i="51"/>
  <c r="O158" i="51"/>
  <c r="X158" i="51"/>
  <c r="V158" i="51"/>
  <c r="K158" i="51"/>
  <c r="I158" i="51"/>
  <c r="G158" i="51"/>
  <c r="E158" i="51"/>
  <c r="C158" i="51"/>
  <c r="D158" i="51" s="1"/>
  <c r="B158" i="51"/>
  <c r="AH157" i="51"/>
  <c r="AG157" i="51"/>
  <c r="AF157" i="51"/>
  <c r="AE157" i="51"/>
  <c r="AD157" i="51"/>
  <c r="AC157" i="51"/>
  <c r="AA157" i="51"/>
  <c r="Z157" i="51"/>
  <c r="Y157" i="51"/>
  <c r="O157" i="51"/>
  <c r="X157" i="51"/>
  <c r="V157" i="51"/>
  <c r="K157" i="51"/>
  <c r="I157" i="51"/>
  <c r="G157" i="51"/>
  <c r="E157" i="51"/>
  <c r="C157" i="51"/>
  <c r="D157" i="51" s="1"/>
  <c r="B157" i="51"/>
  <c r="AH156" i="51"/>
  <c r="AG156" i="51"/>
  <c r="AF156" i="51"/>
  <c r="AE156" i="51"/>
  <c r="AD156" i="51"/>
  <c r="AC156" i="51"/>
  <c r="AA156" i="51"/>
  <c r="Z156" i="51"/>
  <c r="Y156" i="51"/>
  <c r="O156" i="51"/>
  <c r="X156" i="51"/>
  <c r="V156" i="51"/>
  <c r="K156" i="51"/>
  <c r="I156" i="51"/>
  <c r="G156" i="51"/>
  <c r="E156" i="51"/>
  <c r="C156" i="51"/>
  <c r="D156" i="51" s="1"/>
  <c r="B156" i="51"/>
  <c r="AH155" i="51"/>
  <c r="AG155" i="51"/>
  <c r="AF155" i="51"/>
  <c r="AE155" i="51"/>
  <c r="AD155" i="51"/>
  <c r="AC155" i="51"/>
  <c r="AA155" i="51"/>
  <c r="Z155" i="51"/>
  <c r="Y155" i="51"/>
  <c r="O155" i="51"/>
  <c r="X155" i="51"/>
  <c r="V155" i="51"/>
  <c r="K155" i="51"/>
  <c r="I155" i="51"/>
  <c r="G155" i="51"/>
  <c r="E155" i="51"/>
  <c r="C155" i="51"/>
  <c r="D155" i="51" s="1"/>
  <c r="B155" i="51"/>
  <c r="AH154" i="51"/>
  <c r="AG154" i="51"/>
  <c r="AF154" i="51"/>
  <c r="AE154" i="51"/>
  <c r="AD154" i="51"/>
  <c r="AC154" i="51"/>
  <c r="AA154" i="51"/>
  <c r="Z154" i="51"/>
  <c r="Y154" i="51"/>
  <c r="O154" i="51"/>
  <c r="X154" i="51"/>
  <c r="V154" i="51"/>
  <c r="K154" i="51"/>
  <c r="I154" i="51"/>
  <c r="G154" i="51"/>
  <c r="E154" i="51"/>
  <c r="C154" i="51"/>
  <c r="D154" i="51" s="1"/>
  <c r="B154" i="51"/>
  <c r="AH153" i="51"/>
  <c r="AG153" i="51"/>
  <c r="AF153" i="51"/>
  <c r="AE153" i="51"/>
  <c r="AD153" i="51"/>
  <c r="AC153" i="51"/>
  <c r="AA153" i="51"/>
  <c r="Z153" i="51"/>
  <c r="Y153" i="51"/>
  <c r="O153" i="51"/>
  <c r="X153" i="51"/>
  <c r="V153" i="51"/>
  <c r="K153" i="51"/>
  <c r="I153" i="51"/>
  <c r="G153" i="51"/>
  <c r="E153" i="51"/>
  <c r="C153" i="51"/>
  <c r="D153" i="51" s="1"/>
  <c r="B153" i="51"/>
  <c r="AH152" i="51"/>
  <c r="AG152" i="51"/>
  <c r="AF152" i="51"/>
  <c r="AE152" i="51"/>
  <c r="AD152" i="51"/>
  <c r="AC152" i="51"/>
  <c r="AA152" i="51"/>
  <c r="Z152" i="51"/>
  <c r="Y152" i="51"/>
  <c r="O152" i="51"/>
  <c r="X152" i="51"/>
  <c r="V152" i="51"/>
  <c r="K152" i="51"/>
  <c r="I152" i="51"/>
  <c r="G152" i="51"/>
  <c r="E152" i="51"/>
  <c r="C152" i="51"/>
  <c r="D152" i="51" s="1"/>
  <c r="B152" i="51"/>
  <c r="AH151" i="51"/>
  <c r="AG151" i="51"/>
  <c r="AF151" i="51"/>
  <c r="AE151" i="51"/>
  <c r="AD151" i="51"/>
  <c r="AC151" i="51"/>
  <c r="AA151" i="51"/>
  <c r="Z151" i="51"/>
  <c r="Y151" i="51"/>
  <c r="O151" i="51"/>
  <c r="X151" i="51"/>
  <c r="V151" i="51"/>
  <c r="K151" i="51"/>
  <c r="I151" i="51"/>
  <c r="G151" i="51"/>
  <c r="E151" i="51"/>
  <c r="C151" i="51"/>
  <c r="D151" i="51" s="1"/>
  <c r="B151" i="51"/>
  <c r="AH149" i="51"/>
  <c r="AG149" i="51"/>
  <c r="AF149" i="51"/>
  <c r="AE149" i="51"/>
  <c r="AD149" i="51"/>
  <c r="AC149" i="51"/>
  <c r="AA149" i="51"/>
  <c r="Z149" i="51"/>
  <c r="Y149" i="51"/>
  <c r="O149" i="51"/>
  <c r="X149" i="51"/>
  <c r="V149" i="51"/>
  <c r="K149" i="51"/>
  <c r="I149" i="51"/>
  <c r="G149" i="51"/>
  <c r="E149" i="51"/>
  <c r="C149" i="51"/>
  <c r="D149" i="51" s="1"/>
  <c r="B149" i="51"/>
  <c r="AH148" i="51"/>
  <c r="AG148" i="51"/>
  <c r="AF148" i="51"/>
  <c r="AE148" i="51"/>
  <c r="AD148" i="51"/>
  <c r="AC148" i="51"/>
  <c r="AA148" i="51"/>
  <c r="Z148" i="51"/>
  <c r="Y148" i="51"/>
  <c r="O148" i="51"/>
  <c r="X148" i="51"/>
  <c r="V148" i="51"/>
  <c r="K148" i="51"/>
  <c r="I148" i="51"/>
  <c r="G148" i="51"/>
  <c r="E148" i="51"/>
  <c r="C148" i="51"/>
  <c r="D148" i="51" s="1"/>
  <c r="B148" i="51"/>
  <c r="AH147" i="51"/>
  <c r="AG147" i="51"/>
  <c r="AF147" i="51"/>
  <c r="AE147" i="51"/>
  <c r="AD147" i="51"/>
  <c r="AC147" i="51"/>
  <c r="AA147" i="51"/>
  <c r="Z147" i="51"/>
  <c r="Y147" i="51"/>
  <c r="O147" i="51"/>
  <c r="X147" i="51"/>
  <c r="V147" i="51"/>
  <c r="K147" i="51"/>
  <c r="I147" i="51"/>
  <c r="G147" i="51"/>
  <c r="E147" i="51"/>
  <c r="C147" i="51"/>
  <c r="D147" i="51" s="1"/>
  <c r="B147" i="51"/>
  <c r="AH146" i="51"/>
  <c r="AG146" i="51"/>
  <c r="AF146" i="51"/>
  <c r="AE146" i="51"/>
  <c r="AD146" i="51"/>
  <c r="AC146" i="51"/>
  <c r="AA146" i="51"/>
  <c r="Z146" i="51"/>
  <c r="Y146" i="51"/>
  <c r="O146" i="51"/>
  <c r="X146" i="51"/>
  <c r="V146" i="51"/>
  <c r="K146" i="51"/>
  <c r="I146" i="51"/>
  <c r="G146" i="51"/>
  <c r="E146" i="51"/>
  <c r="C146" i="51"/>
  <c r="D146" i="51" s="1"/>
  <c r="B146" i="51"/>
  <c r="AH145" i="51"/>
  <c r="AG145" i="51"/>
  <c r="AF145" i="51"/>
  <c r="AE145" i="51"/>
  <c r="AD145" i="51"/>
  <c r="AC145" i="51"/>
  <c r="AA145" i="51"/>
  <c r="Z145" i="51"/>
  <c r="Y145" i="51"/>
  <c r="O145" i="51"/>
  <c r="X145" i="51"/>
  <c r="V145" i="51"/>
  <c r="K145" i="51"/>
  <c r="I145" i="51"/>
  <c r="G145" i="51"/>
  <c r="E145" i="51"/>
  <c r="C145" i="51"/>
  <c r="D145" i="51" s="1"/>
  <c r="B145" i="51"/>
  <c r="AH144" i="51"/>
  <c r="AG144" i="51"/>
  <c r="AF144" i="51"/>
  <c r="AE144" i="51"/>
  <c r="AD144" i="51"/>
  <c r="AC144" i="51"/>
  <c r="AA144" i="51"/>
  <c r="Z144" i="51"/>
  <c r="Y144" i="51"/>
  <c r="O144" i="51"/>
  <c r="X144" i="51"/>
  <c r="V144" i="51"/>
  <c r="K144" i="51"/>
  <c r="I144" i="51"/>
  <c r="G144" i="51"/>
  <c r="E144" i="51"/>
  <c r="C144" i="51"/>
  <c r="D144" i="51" s="1"/>
  <c r="B144" i="51"/>
  <c r="AH143" i="51"/>
  <c r="AG143" i="51"/>
  <c r="AF143" i="51"/>
  <c r="AE143" i="51"/>
  <c r="AD143" i="51"/>
  <c r="AC143" i="51"/>
  <c r="AA143" i="51"/>
  <c r="Z143" i="51"/>
  <c r="Y143" i="51"/>
  <c r="O143" i="51"/>
  <c r="X143" i="51"/>
  <c r="V143" i="51"/>
  <c r="K143" i="51"/>
  <c r="I143" i="51"/>
  <c r="G143" i="51"/>
  <c r="E143" i="51"/>
  <c r="C143" i="51"/>
  <c r="D143" i="51" s="1"/>
  <c r="B143" i="51"/>
  <c r="AH142" i="51"/>
  <c r="AG142" i="51"/>
  <c r="AF142" i="51"/>
  <c r="AE142" i="51"/>
  <c r="AD142" i="51"/>
  <c r="AC142" i="51"/>
  <c r="AA142" i="51"/>
  <c r="Z142" i="51"/>
  <c r="Y142" i="51"/>
  <c r="O142" i="51"/>
  <c r="X142" i="51"/>
  <c r="V142" i="51"/>
  <c r="K142" i="51"/>
  <c r="I142" i="51"/>
  <c r="G142" i="51"/>
  <c r="E142" i="51"/>
  <c r="C142" i="51"/>
  <c r="D142" i="51" s="1"/>
  <c r="B142" i="51"/>
  <c r="AH141" i="51"/>
  <c r="AG141" i="51"/>
  <c r="AF141" i="51"/>
  <c r="AE141" i="51"/>
  <c r="AD141" i="51"/>
  <c r="AC141" i="51"/>
  <c r="AA141" i="51"/>
  <c r="Z141" i="51"/>
  <c r="Y141" i="51"/>
  <c r="O141" i="51"/>
  <c r="X141" i="51"/>
  <c r="V141" i="51"/>
  <c r="K141" i="51"/>
  <c r="I141" i="51"/>
  <c r="G141" i="51"/>
  <c r="E141" i="51"/>
  <c r="C141" i="51"/>
  <c r="D141" i="51" s="1"/>
  <c r="B141" i="51"/>
  <c r="AH140" i="51"/>
  <c r="AG140" i="51"/>
  <c r="AF140" i="51"/>
  <c r="AE140" i="51"/>
  <c r="AD140" i="51"/>
  <c r="AC140" i="51"/>
  <c r="AA140" i="51"/>
  <c r="Z140" i="51"/>
  <c r="Y140" i="51"/>
  <c r="O140" i="51"/>
  <c r="X140" i="51"/>
  <c r="V140" i="51"/>
  <c r="K140" i="51"/>
  <c r="I140" i="51"/>
  <c r="G140" i="51"/>
  <c r="E140" i="51"/>
  <c r="C140" i="51"/>
  <c r="D140" i="51" s="1"/>
  <c r="B140" i="51"/>
  <c r="AH138" i="51"/>
  <c r="AG138" i="51"/>
  <c r="AF138" i="51"/>
  <c r="AE138" i="51"/>
  <c r="AD138" i="51"/>
  <c r="AC138" i="51"/>
  <c r="AA138" i="51"/>
  <c r="Z138" i="51"/>
  <c r="Y138" i="51"/>
  <c r="O138" i="51"/>
  <c r="X138" i="51"/>
  <c r="V138" i="51"/>
  <c r="K138" i="51"/>
  <c r="I138" i="51"/>
  <c r="G138" i="51"/>
  <c r="E138" i="51"/>
  <c r="C138" i="51"/>
  <c r="D138" i="51" s="1"/>
  <c r="B138" i="51"/>
  <c r="AH137" i="51"/>
  <c r="AG137" i="51"/>
  <c r="AF137" i="51"/>
  <c r="AE137" i="51"/>
  <c r="AD137" i="51"/>
  <c r="AC137" i="51"/>
  <c r="AA137" i="51"/>
  <c r="Z137" i="51"/>
  <c r="Y137" i="51"/>
  <c r="O137" i="51"/>
  <c r="X137" i="51"/>
  <c r="V137" i="51"/>
  <c r="K137" i="51"/>
  <c r="I137" i="51"/>
  <c r="G137" i="51"/>
  <c r="E137" i="51"/>
  <c r="C137" i="51"/>
  <c r="D137" i="51" s="1"/>
  <c r="B137" i="51"/>
  <c r="AH136" i="51"/>
  <c r="AG136" i="51"/>
  <c r="AF136" i="51"/>
  <c r="AE136" i="51"/>
  <c r="AD136" i="51"/>
  <c r="AC136" i="51"/>
  <c r="AA136" i="51"/>
  <c r="Z136" i="51"/>
  <c r="Y136" i="51"/>
  <c r="O136" i="51"/>
  <c r="X136" i="51"/>
  <c r="V136" i="51"/>
  <c r="K136" i="51"/>
  <c r="I136" i="51"/>
  <c r="G136" i="51"/>
  <c r="E136" i="51"/>
  <c r="C136" i="51"/>
  <c r="D136" i="51" s="1"/>
  <c r="B136" i="51"/>
  <c r="AH135" i="51"/>
  <c r="AG135" i="51"/>
  <c r="AF135" i="51"/>
  <c r="AE135" i="51"/>
  <c r="AD135" i="51"/>
  <c r="AC135" i="51"/>
  <c r="AA135" i="51"/>
  <c r="Z135" i="51"/>
  <c r="Y135" i="51"/>
  <c r="O135" i="51"/>
  <c r="X135" i="51"/>
  <c r="V135" i="51"/>
  <c r="K135" i="51"/>
  <c r="I135" i="51"/>
  <c r="G135" i="51"/>
  <c r="E135" i="51"/>
  <c r="C135" i="51"/>
  <c r="D135" i="51" s="1"/>
  <c r="B135" i="51"/>
  <c r="AH134" i="51"/>
  <c r="AG134" i="51"/>
  <c r="AF134" i="51"/>
  <c r="AE134" i="51"/>
  <c r="AD134" i="51"/>
  <c r="AC134" i="51"/>
  <c r="AA134" i="51"/>
  <c r="Z134" i="51"/>
  <c r="Y134" i="51"/>
  <c r="O134" i="51"/>
  <c r="X134" i="51"/>
  <c r="V134" i="51"/>
  <c r="K134" i="51"/>
  <c r="I134" i="51"/>
  <c r="G134" i="51"/>
  <c r="E134" i="51"/>
  <c r="C134" i="51"/>
  <c r="D134" i="51" s="1"/>
  <c r="B134" i="51"/>
  <c r="AH133" i="51"/>
  <c r="AG133" i="51"/>
  <c r="AF133" i="51"/>
  <c r="AE133" i="51"/>
  <c r="AD133" i="51"/>
  <c r="AC133" i="51"/>
  <c r="AA133" i="51"/>
  <c r="Z133" i="51"/>
  <c r="Y133" i="51"/>
  <c r="O133" i="51"/>
  <c r="X133" i="51"/>
  <c r="V133" i="51"/>
  <c r="K133" i="51"/>
  <c r="I133" i="51"/>
  <c r="G133" i="51"/>
  <c r="E133" i="51"/>
  <c r="C133" i="51"/>
  <c r="D133" i="51" s="1"/>
  <c r="B133" i="51"/>
  <c r="AH132" i="51"/>
  <c r="AG132" i="51"/>
  <c r="AF132" i="51"/>
  <c r="AE132" i="51"/>
  <c r="AD132" i="51"/>
  <c r="AC132" i="51"/>
  <c r="AA132" i="51"/>
  <c r="Z132" i="51"/>
  <c r="Y132" i="51"/>
  <c r="O132" i="51"/>
  <c r="X132" i="51"/>
  <c r="V132" i="51"/>
  <c r="K132" i="51"/>
  <c r="I132" i="51"/>
  <c r="G132" i="51"/>
  <c r="E132" i="51"/>
  <c r="C132" i="51"/>
  <c r="D132" i="51" s="1"/>
  <c r="B132" i="51"/>
  <c r="AH131" i="51"/>
  <c r="AG131" i="51"/>
  <c r="AF131" i="51"/>
  <c r="AE131" i="51"/>
  <c r="AD131" i="51"/>
  <c r="AC131" i="51"/>
  <c r="AA131" i="51"/>
  <c r="Z131" i="51"/>
  <c r="Y131" i="51"/>
  <c r="O131" i="51"/>
  <c r="X131" i="51"/>
  <c r="V131" i="51"/>
  <c r="K131" i="51"/>
  <c r="I131" i="51"/>
  <c r="G131" i="51"/>
  <c r="E131" i="51"/>
  <c r="C131" i="51"/>
  <c r="D131" i="51" s="1"/>
  <c r="B131" i="51"/>
  <c r="AH130" i="51"/>
  <c r="AG130" i="51"/>
  <c r="AF130" i="51"/>
  <c r="AE130" i="51"/>
  <c r="AD130" i="51"/>
  <c r="AC130" i="51"/>
  <c r="AA130" i="51"/>
  <c r="Z130" i="51"/>
  <c r="Y130" i="51"/>
  <c r="O130" i="51"/>
  <c r="X130" i="51"/>
  <c r="V130" i="51"/>
  <c r="K130" i="51"/>
  <c r="I130" i="51"/>
  <c r="G130" i="51"/>
  <c r="E130" i="51"/>
  <c r="C130" i="51"/>
  <c r="D130" i="51" s="1"/>
  <c r="B130" i="51"/>
  <c r="AH129" i="51"/>
  <c r="AG129" i="51"/>
  <c r="AF129" i="51"/>
  <c r="AE129" i="51"/>
  <c r="AD129" i="51"/>
  <c r="AC129" i="51"/>
  <c r="AA129" i="51"/>
  <c r="Z129" i="51"/>
  <c r="Y129" i="51"/>
  <c r="O129" i="51"/>
  <c r="X129" i="51"/>
  <c r="V129" i="51"/>
  <c r="K129" i="51"/>
  <c r="I129" i="51"/>
  <c r="G129" i="51"/>
  <c r="E129" i="51"/>
  <c r="C129" i="51"/>
  <c r="D129" i="51" s="1"/>
  <c r="B129" i="51"/>
  <c r="AH127" i="51"/>
  <c r="AG127" i="51"/>
  <c r="AF127" i="51"/>
  <c r="AE127" i="51"/>
  <c r="AD127" i="51"/>
  <c r="AC127" i="51"/>
  <c r="AA127" i="51"/>
  <c r="Z127" i="51"/>
  <c r="Y127" i="51"/>
  <c r="O127" i="51"/>
  <c r="X127" i="51"/>
  <c r="V127" i="51"/>
  <c r="K127" i="51"/>
  <c r="I127" i="51"/>
  <c r="G127" i="51"/>
  <c r="E127" i="51"/>
  <c r="C127" i="51"/>
  <c r="D127" i="51" s="1"/>
  <c r="B127" i="51"/>
  <c r="AH126" i="51"/>
  <c r="AG126" i="51"/>
  <c r="AF126" i="51"/>
  <c r="AE126" i="51"/>
  <c r="AD126" i="51"/>
  <c r="AC126" i="51"/>
  <c r="AA126" i="51"/>
  <c r="Z126" i="51"/>
  <c r="Y126" i="51"/>
  <c r="O126" i="51"/>
  <c r="X126" i="51"/>
  <c r="V126" i="51"/>
  <c r="K126" i="51"/>
  <c r="I126" i="51"/>
  <c r="G126" i="51"/>
  <c r="E126" i="51"/>
  <c r="C126" i="51"/>
  <c r="D126" i="51" s="1"/>
  <c r="B126" i="51"/>
  <c r="AH125" i="51"/>
  <c r="AG125" i="51"/>
  <c r="AF125" i="51"/>
  <c r="AE125" i="51"/>
  <c r="AD125" i="51"/>
  <c r="AC125" i="51"/>
  <c r="AA125" i="51"/>
  <c r="Z125" i="51"/>
  <c r="Y125" i="51"/>
  <c r="O125" i="51"/>
  <c r="X125" i="51"/>
  <c r="V125" i="51"/>
  <c r="K125" i="51"/>
  <c r="I125" i="51"/>
  <c r="G125" i="51"/>
  <c r="E125" i="51"/>
  <c r="C125" i="51"/>
  <c r="D125" i="51" s="1"/>
  <c r="B125" i="51"/>
  <c r="AH124" i="51"/>
  <c r="AG124" i="51"/>
  <c r="AF124" i="51"/>
  <c r="AE124" i="51"/>
  <c r="AD124" i="51"/>
  <c r="AC124" i="51"/>
  <c r="AA124" i="51"/>
  <c r="Z124" i="51"/>
  <c r="Y124" i="51"/>
  <c r="O124" i="51"/>
  <c r="X124" i="51"/>
  <c r="V124" i="51"/>
  <c r="K124" i="51"/>
  <c r="I124" i="51"/>
  <c r="G124" i="51"/>
  <c r="E124" i="51"/>
  <c r="C124" i="51"/>
  <c r="D124" i="51" s="1"/>
  <c r="B124" i="51"/>
  <c r="AH123" i="51"/>
  <c r="AG123" i="51"/>
  <c r="AF123" i="51"/>
  <c r="AE123" i="51"/>
  <c r="AD123" i="51"/>
  <c r="AC123" i="51"/>
  <c r="AA123" i="51"/>
  <c r="Z123" i="51"/>
  <c r="Y123" i="51"/>
  <c r="O123" i="51"/>
  <c r="X123" i="51"/>
  <c r="V123" i="51"/>
  <c r="K123" i="51"/>
  <c r="I123" i="51"/>
  <c r="G123" i="51"/>
  <c r="E123" i="51"/>
  <c r="C123" i="51"/>
  <c r="D123" i="51" s="1"/>
  <c r="B123" i="51"/>
  <c r="AH122" i="51"/>
  <c r="AG122" i="51"/>
  <c r="AF122" i="51"/>
  <c r="AE122" i="51"/>
  <c r="AD122" i="51"/>
  <c r="AC122" i="51"/>
  <c r="AA122" i="51"/>
  <c r="Z122" i="51"/>
  <c r="Y122" i="51"/>
  <c r="O122" i="51"/>
  <c r="X122" i="51"/>
  <c r="V122" i="51"/>
  <c r="K122" i="51"/>
  <c r="I122" i="51"/>
  <c r="G122" i="51"/>
  <c r="E122" i="51"/>
  <c r="C122" i="51"/>
  <c r="D122" i="51" s="1"/>
  <c r="B122" i="51"/>
  <c r="AH121" i="51"/>
  <c r="AG121" i="51"/>
  <c r="AF121" i="51"/>
  <c r="AE121" i="51"/>
  <c r="AD121" i="51"/>
  <c r="AC121" i="51"/>
  <c r="AA121" i="51"/>
  <c r="Z121" i="51"/>
  <c r="Y121" i="51"/>
  <c r="O121" i="51"/>
  <c r="X121" i="51"/>
  <c r="V121" i="51"/>
  <c r="K121" i="51"/>
  <c r="I121" i="51"/>
  <c r="G121" i="51"/>
  <c r="E121" i="51"/>
  <c r="C121" i="51"/>
  <c r="D121" i="51" s="1"/>
  <c r="B121" i="51"/>
  <c r="AH120" i="51"/>
  <c r="AG120" i="51"/>
  <c r="AF120" i="51"/>
  <c r="AE120" i="51"/>
  <c r="AD120" i="51"/>
  <c r="AC120" i="51"/>
  <c r="AA120" i="51"/>
  <c r="Z120" i="51"/>
  <c r="Y120" i="51"/>
  <c r="O120" i="51"/>
  <c r="X120" i="51"/>
  <c r="V120" i="51"/>
  <c r="K120" i="51"/>
  <c r="I120" i="51"/>
  <c r="G120" i="51"/>
  <c r="E120" i="51"/>
  <c r="C120" i="51"/>
  <c r="D120" i="51" s="1"/>
  <c r="B120" i="51"/>
  <c r="AH119" i="51"/>
  <c r="AG119" i="51"/>
  <c r="AF119" i="51"/>
  <c r="AE119" i="51"/>
  <c r="AD119" i="51"/>
  <c r="AC119" i="51"/>
  <c r="AA119" i="51"/>
  <c r="Z119" i="51"/>
  <c r="Y119" i="51"/>
  <c r="O119" i="51"/>
  <c r="X119" i="51"/>
  <c r="V119" i="51"/>
  <c r="K119" i="51"/>
  <c r="I119" i="51"/>
  <c r="G119" i="51"/>
  <c r="E119" i="51"/>
  <c r="C119" i="51"/>
  <c r="D119" i="51" s="1"/>
  <c r="B119" i="51"/>
  <c r="AH118" i="51"/>
  <c r="AG118" i="51"/>
  <c r="AF118" i="51"/>
  <c r="AE118" i="51"/>
  <c r="AD118" i="51"/>
  <c r="AC118" i="51"/>
  <c r="AA118" i="51"/>
  <c r="Z118" i="51"/>
  <c r="Y118" i="51"/>
  <c r="O118" i="51"/>
  <c r="X118" i="51"/>
  <c r="V118" i="51"/>
  <c r="K118" i="51"/>
  <c r="I118" i="51"/>
  <c r="G118" i="51"/>
  <c r="E118" i="51"/>
  <c r="C118" i="51"/>
  <c r="D118" i="51" s="1"/>
  <c r="B118" i="51"/>
  <c r="AH116" i="51"/>
  <c r="AG116" i="51"/>
  <c r="AF116" i="51"/>
  <c r="AE116" i="51"/>
  <c r="AD116" i="51"/>
  <c r="AC116" i="51"/>
  <c r="AA116" i="51"/>
  <c r="Z116" i="51"/>
  <c r="Y116" i="51"/>
  <c r="O116" i="51"/>
  <c r="X116" i="51"/>
  <c r="V116" i="51"/>
  <c r="K116" i="51"/>
  <c r="I116" i="51"/>
  <c r="G116" i="51"/>
  <c r="E116" i="51"/>
  <c r="C116" i="51"/>
  <c r="D116" i="51" s="1"/>
  <c r="B116" i="51"/>
  <c r="AH115" i="51"/>
  <c r="AG115" i="51"/>
  <c r="AF115" i="51"/>
  <c r="AE115" i="51"/>
  <c r="AD115" i="51"/>
  <c r="AC115" i="51"/>
  <c r="AA115" i="51"/>
  <c r="Z115" i="51"/>
  <c r="Y115" i="51"/>
  <c r="O115" i="51"/>
  <c r="X115" i="51"/>
  <c r="V115" i="51"/>
  <c r="K115" i="51"/>
  <c r="I115" i="51"/>
  <c r="G115" i="51"/>
  <c r="E115" i="51"/>
  <c r="C115" i="51"/>
  <c r="D115" i="51" s="1"/>
  <c r="B115" i="51"/>
  <c r="AH114" i="51"/>
  <c r="AG114" i="51"/>
  <c r="AF114" i="51"/>
  <c r="AE114" i="51"/>
  <c r="AD114" i="51"/>
  <c r="AC114" i="51"/>
  <c r="AA114" i="51"/>
  <c r="Z114" i="51"/>
  <c r="Y114" i="51"/>
  <c r="O114" i="51"/>
  <c r="X114" i="51"/>
  <c r="V114" i="51"/>
  <c r="K114" i="51"/>
  <c r="I114" i="51"/>
  <c r="G114" i="51"/>
  <c r="E114" i="51"/>
  <c r="C114" i="51"/>
  <c r="D114" i="51" s="1"/>
  <c r="B114" i="51"/>
  <c r="AH113" i="51"/>
  <c r="AG113" i="51"/>
  <c r="AF113" i="51"/>
  <c r="AE113" i="51"/>
  <c r="AD113" i="51"/>
  <c r="AC113" i="51"/>
  <c r="AA113" i="51"/>
  <c r="Z113" i="51"/>
  <c r="Y113" i="51"/>
  <c r="O113" i="51"/>
  <c r="X113" i="51"/>
  <c r="V113" i="51"/>
  <c r="K113" i="51"/>
  <c r="I113" i="51"/>
  <c r="G113" i="51"/>
  <c r="E113" i="51"/>
  <c r="C113" i="51"/>
  <c r="D113" i="51" s="1"/>
  <c r="B113" i="51"/>
  <c r="AH112" i="51"/>
  <c r="AG112" i="51"/>
  <c r="AF112" i="51"/>
  <c r="AE112" i="51"/>
  <c r="AD112" i="51"/>
  <c r="AC112" i="51"/>
  <c r="AA112" i="51"/>
  <c r="Z112" i="51"/>
  <c r="Y112" i="51"/>
  <c r="O112" i="51"/>
  <c r="X112" i="51"/>
  <c r="V112" i="51"/>
  <c r="K112" i="51"/>
  <c r="I112" i="51"/>
  <c r="G112" i="51"/>
  <c r="E112" i="51"/>
  <c r="C112" i="51"/>
  <c r="D112" i="51" s="1"/>
  <c r="B112" i="51"/>
  <c r="AH111" i="51"/>
  <c r="AG111" i="51"/>
  <c r="AF111" i="51"/>
  <c r="AE111" i="51"/>
  <c r="AD111" i="51"/>
  <c r="AC111" i="51"/>
  <c r="AA111" i="51"/>
  <c r="Z111" i="51"/>
  <c r="Y111" i="51"/>
  <c r="O111" i="51"/>
  <c r="X111" i="51"/>
  <c r="V111" i="51"/>
  <c r="K111" i="51"/>
  <c r="I111" i="51"/>
  <c r="G111" i="51"/>
  <c r="E111" i="51"/>
  <c r="C111" i="51"/>
  <c r="D111" i="51" s="1"/>
  <c r="B111" i="51"/>
  <c r="AH110" i="51"/>
  <c r="AG110" i="51"/>
  <c r="AF110" i="51"/>
  <c r="AE110" i="51"/>
  <c r="AD110" i="51"/>
  <c r="AC110" i="51"/>
  <c r="AA110" i="51"/>
  <c r="Z110" i="51"/>
  <c r="Y110" i="51"/>
  <c r="O110" i="51"/>
  <c r="X110" i="51"/>
  <c r="V110" i="51"/>
  <c r="K110" i="51"/>
  <c r="I110" i="51"/>
  <c r="G110" i="51"/>
  <c r="E110" i="51"/>
  <c r="C110" i="51"/>
  <c r="D110" i="51" s="1"/>
  <c r="B110" i="51"/>
  <c r="AH109" i="51"/>
  <c r="AG109" i="51"/>
  <c r="AF109" i="51"/>
  <c r="AE109" i="51"/>
  <c r="AD109" i="51"/>
  <c r="AC109" i="51"/>
  <c r="AA109" i="51"/>
  <c r="Z109" i="51"/>
  <c r="Y109" i="51"/>
  <c r="O109" i="51"/>
  <c r="X109" i="51"/>
  <c r="V109" i="51"/>
  <c r="K109" i="51"/>
  <c r="I109" i="51"/>
  <c r="G109" i="51"/>
  <c r="E109" i="51"/>
  <c r="C109" i="51"/>
  <c r="D109" i="51" s="1"/>
  <c r="B109" i="51"/>
  <c r="AH108" i="51"/>
  <c r="AG108" i="51"/>
  <c r="AF108" i="51"/>
  <c r="AE108" i="51"/>
  <c r="AD108" i="51"/>
  <c r="AC108" i="51"/>
  <c r="AA108" i="51"/>
  <c r="Z108" i="51"/>
  <c r="Y108" i="51"/>
  <c r="O108" i="51"/>
  <c r="X108" i="51"/>
  <c r="V108" i="51"/>
  <c r="K108" i="51"/>
  <c r="I108" i="51"/>
  <c r="G108" i="51"/>
  <c r="E108" i="51"/>
  <c r="C108" i="51"/>
  <c r="D108" i="51" s="1"/>
  <c r="B108" i="51"/>
  <c r="AH107" i="51"/>
  <c r="AG107" i="51"/>
  <c r="AF107" i="51"/>
  <c r="AE107" i="51"/>
  <c r="AD107" i="51"/>
  <c r="AC107" i="51"/>
  <c r="AA107" i="51"/>
  <c r="Z107" i="51"/>
  <c r="Y107" i="51"/>
  <c r="O107" i="51"/>
  <c r="X107" i="51"/>
  <c r="V107" i="51"/>
  <c r="K107" i="51"/>
  <c r="I107" i="51"/>
  <c r="G107" i="51"/>
  <c r="E107" i="51"/>
  <c r="C107" i="51"/>
  <c r="D107" i="51" s="1"/>
  <c r="B107" i="51"/>
  <c r="AH105" i="51"/>
  <c r="AG105" i="51"/>
  <c r="AF105" i="51"/>
  <c r="AE105" i="51"/>
  <c r="AD105" i="51"/>
  <c r="AC105" i="51"/>
  <c r="AA105" i="51"/>
  <c r="Z105" i="51"/>
  <c r="Y105" i="51"/>
  <c r="O105" i="51"/>
  <c r="X105" i="51"/>
  <c r="V105" i="51"/>
  <c r="K105" i="51"/>
  <c r="I105" i="51"/>
  <c r="G105" i="51"/>
  <c r="E105" i="51"/>
  <c r="C105" i="51"/>
  <c r="D105" i="51" s="1"/>
  <c r="B105" i="51"/>
  <c r="AH104" i="51"/>
  <c r="AG104" i="51"/>
  <c r="AF104" i="51"/>
  <c r="AE104" i="51"/>
  <c r="AD104" i="51"/>
  <c r="AC104" i="51"/>
  <c r="AA104" i="51"/>
  <c r="Z104" i="51"/>
  <c r="Y104" i="51"/>
  <c r="O104" i="51"/>
  <c r="X104" i="51"/>
  <c r="V104" i="51"/>
  <c r="K104" i="51"/>
  <c r="I104" i="51"/>
  <c r="G104" i="51"/>
  <c r="E104" i="51"/>
  <c r="C104" i="51"/>
  <c r="D104" i="51" s="1"/>
  <c r="B104" i="51"/>
  <c r="AH103" i="51"/>
  <c r="AG103" i="51"/>
  <c r="AF103" i="51"/>
  <c r="AE103" i="51"/>
  <c r="AD103" i="51"/>
  <c r="AC103" i="51"/>
  <c r="AA103" i="51"/>
  <c r="Z103" i="51"/>
  <c r="Y103" i="51"/>
  <c r="O103" i="51"/>
  <c r="X103" i="51"/>
  <c r="V103" i="51"/>
  <c r="K103" i="51"/>
  <c r="I103" i="51"/>
  <c r="G103" i="51"/>
  <c r="E103" i="51"/>
  <c r="C103" i="51"/>
  <c r="D103" i="51" s="1"/>
  <c r="B103" i="51"/>
  <c r="AH102" i="51"/>
  <c r="AG102" i="51"/>
  <c r="AF102" i="51"/>
  <c r="AE102" i="51"/>
  <c r="AD102" i="51"/>
  <c r="AC102" i="51"/>
  <c r="AA102" i="51"/>
  <c r="Z102" i="51"/>
  <c r="Y102" i="51"/>
  <c r="O102" i="51"/>
  <c r="X102" i="51"/>
  <c r="V102" i="51"/>
  <c r="K102" i="51"/>
  <c r="I102" i="51"/>
  <c r="G102" i="51"/>
  <c r="E102" i="51"/>
  <c r="C102" i="51"/>
  <c r="D102" i="51" s="1"/>
  <c r="B102" i="51"/>
  <c r="AH101" i="51"/>
  <c r="AG101" i="51"/>
  <c r="AF101" i="51"/>
  <c r="AE101" i="51"/>
  <c r="AD101" i="51"/>
  <c r="AC101" i="51"/>
  <c r="AA101" i="51"/>
  <c r="Z101" i="51"/>
  <c r="Y101" i="51"/>
  <c r="O101" i="51"/>
  <c r="X101" i="51"/>
  <c r="V101" i="51"/>
  <c r="K101" i="51"/>
  <c r="I101" i="51"/>
  <c r="G101" i="51"/>
  <c r="E101" i="51"/>
  <c r="C101" i="51"/>
  <c r="D101" i="51" s="1"/>
  <c r="B101" i="51"/>
  <c r="AH100" i="51"/>
  <c r="AG100" i="51"/>
  <c r="AF100" i="51"/>
  <c r="AE100" i="51"/>
  <c r="AD100" i="51"/>
  <c r="AC100" i="51"/>
  <c r="AA100" i="51"/>
  <c r="Z100" i="51"/>
  <c r="Y100" i="51"/>
  <c r="O100" i="51"/>
  <c r="X100" i="51"/>
  <c r="V100" i="51"/>
  <c r="K100" i="51"/>
  <c r="I100" i="51"/>
  <c r="G100" i="51"/>
  <c r="E100" i="51"/>
  <c r="C100" i="51"/>
  <c r="D100" i="51" s="1"/>
  <c r="B100" i="51"/>
  <c r="AH99" i="51"/>
  <c r="AG99" i="51"/>
  <c r="AF99" i="51"/>
  <c r="AE99" i="51"/>
  <c r="AD99" i="51"/>
  <c r="AC99" i="51"/>
  <c r="AA99" i="51"/>
  <c r="Z99" i="51"/>
  <c r="Y99" i="51"/>
  <c r="O99" i="51"/>
  <c r="X99" i="51"/>
  <c r="V99" i="51"/>
  <c r="K99" i="51"/>
  <c r="I99" i="51"/>
  <c r="G99" i="51"/>
  <c r="E99" i="51"/>
  <c r="C99" i="51"/>
  <c r="D99" i="51" s="1"/>
  <c r="B99" i="51"/>
  <c r="AH98" i="51"/>
  <c r="AG98" i="51"/>
  <c r="AF98" i="51"/>
  <c r="AE98" i="51"/>
  <c r="AD98" i="51"/>
  <c r="AC98" i="51"/>
  <c r="AA98" i="51"/>
  <c r="Z98" i="51"/>
  <c r="Y98" i="51"/>
  <c r="O98" i="51"/>
  <c r="X98" i="51"/>
  <c r="V98" i="51"/>
  <c r="K98" i="51"/>
  <c r="I98" i="51"/>
  <c r="G98" i="51"/>
  <c r="E98" i="51"/>
  <c r="C98" i="51"/>
  <c r="D98" i="51" s="1"/>
  <c r="B98" i="51"/>
  <c r="AH97" i="51"/>
  <c r="AG97" i="51"/>
  <c r="AF97" i="51"/>
  <c r="AE97" i="51"/>
  <c r="AD97" i="51"/>
  <c r="AC97" i="51"/>
  <c r="AA97" i="51"/>
  <c r="Z97" i="51"/>
  <c r="Y97" i="51"/>
  <c r="O97" i="51"/>
  <c r="X97" i="51"/>
  <c r="V97" i="51"/>
  <c r="K97" i="51"/>
  <c r="I97" i="51"/>
  <c r="G97" i="51"/>
  <c r="E97" i="51"/>
  <c r="C97" i="51"/>
  <c r="D97" i="51" s="1"/>
  <c r="B97" i="51"/>
  <c r="AH96" i="51"/>
  <c r="AG96" i="51"/>
  <c r="AF96" i="51"/>
  <c r="AE96" i="51"/>
  <c r="AD96" i="51"/>
  <c r="AC96" i="51"/>
  <c r="AA96" i="51"/>
  <c r="Z96" i="51"/>
  <c r="Y96" i="51"/>
  <c r="O96" i="51"/>
  <c r="X96" i="51"/>
  <c r="V96" i="51"/>
  <c r="K96" i="51"/>
  <c r="I96" i="51"/>
  <c r="G96" i="51"/>
  <c r="E96" i="51"/>
  <c r="C96" i="51"/>
  <c r="D96" i="51" s="1"/>
  <c r="B96" i="51"/>
  <c r="AH94" i="51"/>
  <c r="AG94" i="51"/>
  <c r="AF94" i="51"/>
  <c r="AE94" i="51"/>
  <c r="AD94" i="51"/>
  <c r="AC94" i="51"/>
  <c r="AA94" i="51"/>
  <c r="Z94" i="51"/>
  <c r="Y94" i="51"/>
  <c r="O94" i="51"/>
  <c r="X94" i="51"/>
  <c r="V94" i="51"/>
  <c r="K94" i="51"/>
  <c r="I94" i="51"/>
  <c r="G94" i="51"/>
  <c r="E94" i="51"/>
  <c r="C94" i="51"/>
  <c r="D94" i="51" s="1"/>
  <c r="B94" i="51"/>
  <c r="AH93" i="51"/>
  <c r="AG93" i="51"/>
  <c r="AF93" i="51"/>
  <c r="AE93" i="51"/>
  <c r="AD93" i="51"/>
  <c r="AC93" i="51"/>
  <c r="AA93" i="51"/>
  <c r="Z93" i="51"/>
  <c r="Y93" i="51"/>
  <c r="O93" i="51"/>
  <c r="X93" i="51"/>
  <c r="V93" i="51"/>
  <c r="K93" i="51"/>
  <c r="I93" i="51"/>
  <c r="G93" i="51"/>
  <c r="E93" i="51"/>
  <c r="C93" i="51"/>
  <c r="D93" i="51" s="1"/>
  <c r="B93" i="51"/>
  <c r="AH92" i="51"/>
  <c r="AG92" i="51"/>
  <c r="AF92" i="51"/>
  <c r="AE92" i="51"/>
  <c r="AD92" i="51"/>
  <c r="AC92" i="51"/>
  <c r="AA92" i="51"/>
  <c r="Z92" i="51"/>
  <c r="Y92" i="51"/>
  <c r="O92" i="51"/>
  <c r="X92" i="51"/>
  <c r="V92" i="51"/>
  <c r="K92" i="51"/>
  <c r="I92" i="51"/>
  <c r="G92" i="51"/>
  <c r="E92" i="51"/>
  <c r="C92" i="51"/>
  <c r="D92" i="51" s="1"/>
  <c r="B92" i="51"/>
  <c r="AH91" i="51"/>
  <c r="AG91" i="51"/>
  <c r="AF91" i="51"/>
  <c r="AE91" i="51"/>
  <c r="AD91" i="51"/>
  <c r="AC91" i="51"/>
  <c r="AA91" i="51"/>
  <c r="Z91" i="51"/>
  <c r="Y91" i="51"/>
  <c r="O91" i="51"/>
  <c r="X91" i="51"/>
  <c r="V91" i="51"/>
  <c r="K91" i="51"/>
  <c r="I91" i="51"/>
  <c r="G91" i="51"/>
  <c r="E91" i="51"/>
  <c r="C91" i="51"/>
  <c r="D91" i="51" s="1"/>
  <c r="B91" i="51"/>
  <c r="AH90" i="51"/>
  <c r="AG90" i="51"/>
  <c r="AF90" i="51"/>
  <c r="AE90" i="51"/>
  <c r="AD90" i="51"/>
  <c r="AC90" i="51"/>
  <c r="AA90" i="51"/>
  <c r="Z90" i="51"/>
  <c r="Y90" i="51"/>
  <c r="O90" i="51"/>
  <c r="X90" i="51"/>
  <c r="V90" i="51"/>
  <c r="K90" i="51"/>
  <c r="I90" i="51"/>
  <c r="G90" i="51"/>
  <c r="E90" i="51"/>
  <c r="C90" i="51"/>
  <c r="D90" i="51" s="1"/>
  <c r="B90" i="51"/>
  <c r="AH89" i="51"/>
  <c r="AG89" i="51"/>
  <c r="AF89" i="51"/>
  <c r="AE89" i="51"/>
  <c r="AD89" i="51"/>
  <c r="AC89" i="51"/>
  <c r="AA89" i="51"/>
  <c r="Z89" i="51"/>
  <c r="Y89" i="51"/>
  <c r="O89" i="51"/>
  <c r="X89" i="51"/>
  <c r="V89" i="51"/>
  <c r="K89" i="51"/>
  <c r="I89" i="51"/>
  <c r="G89" i="51"/>
  <c r="E89" i="51"/>
  <c r="C89" i="51"/>
  <c r="D89" i="51" s="1"/>
  <c r="B89" i="51"/>
  <c r="AH88" i="51"/>
  <c r="AG88" i="51"/>
  <c r="AF88" i="51"/>
  <c r="AE88" i="51"/>
  <c r="AD88" i="51"/>
  <c r="AC88" i="51"/>
  <c r="AA88" i="51"/>
  <c r="Z88" i="51"/>
  <c r="Y88" i="51"/>
  <c r="O88" i="51"/>
  <c r="X88" i="51"/>
  <c r="V88" i="51"/>
  <c r="K88" i="51"/>
  <c r="I88" i="51"/>
  <c r="G88" i="51"/>
  <c r="E88" i="51"/>
  <c r="C88" i="51"/>
  <c r="D88" i="51" s="1"/>
  <c r="B88" i="51"/>
  <c r="AH87" i="51"/>
  <c r="AG87" i="51"/>
  <c r="AF87" i="51"/>
  <c r="AE87" i="51"/>
  <c r="AD87" i="51"/>
  <c r="AC87" i="51"/>
  <c r="AA87" i="51"/>
  <c r="Z87" i="51"/>
  <c r="Y87" i="51"/>
  <c r="O87" i="51"/>
  <c r="X87" i="51"/>
  <c r="V87" i="51"/>
  <c r="K87" i="51"/>
  <c r="I87" i="51"/>
  <c r="G87" i="51"/>
  <c r="E87" i="51"/>
  <c r="C87" i="51"/>
  <c r="D87" i="51" s="1"/>
  <c r="B87" i="51"/>
  <c r="AH86" i="51"/>
  <c r="AG86" i="51"/>
  <c r="AF86" i="51"/>
  <c r="AE86" i="51"/>
  <c r="AD86" i="51"/>
  <c r="AC86" i="51"/>
  <c r="AA86" i="51"/>
  <c r="Z86" i="51"/>
  <c r="Y86" i="51"/>
  <c r="O86" i="51"/>
  <c r="X86" i="51"/>
  <c r="V86" i="51"/>
  <c r="K86" i="51"/>
  <c r="I86" i="51"/>
  <c r="G86" i="51"/>
  <c r="E86" i="51"/>
  <c r="C86" i="51"/>
  <c r="D86" i="51" s="1"/>
  <c r="B86" i="51"/>
  <c r="AH85" i="51"/>
  <c r="AG85" i="51"/>
  <c r="AF85" i="51"/>
  <c r="AE85" i="51"/>
  <c r="AD85" i="51"/>
  <c r="AC85" i="51"/>
  <c r="AA85" i="51"/>
  <c r="Z85" i="51"/>
  <c r="Y85" i="51"/>
  <c r="O85" i="51"/>
  <c r="X85" i="51"/>
  <c r="V85" i="51"/>
  <c r="K85" i="51"/>
  <c r="I85" i="51"/>
  <c r="G85" i="51"/>
  <c r="E85" i="51"/>
  <c r="C85" i="51"/>
  <c r="D85" i="51" s="1"/>
  <c r="B85" i="51"/>
  <c r="AH83" i="51"/>
  <c r="AG83" i="51"/>
  <c r="AF83" i="51"/>
  <c r="AE83" i="51"/>
  <c r="AD83" i="51"/>
  <c r="AC83" i="51"/>
  <c r="AA83" i="51"/>
  <c r="Z83" i="51"/>
  <c r="Y83" i="51"/>
  <c r="O83" i="51"/>
  <c r="X83" i="51"/>
  <c r="V83" i="51"/>
  <c r="K83" i="51"/>
  <c r="I83" i="51"/>
  <c r="G83" i="51"/>
  <c r="E83" i="51"/>
  <c r="C83" i="51"/>
  <c r="D83" i="51" s="1"/>
  <c r="B83" i="51"/>
  <c r="AH82" i="51"/>
  <c r="AG82" i="51"/>
  <c r="AF82" i="51"/>
  <c r="AE82" i="51"/>
  <c r="AD82" i="51"/>
  <c r="AC82" i="51"/>
  <c r="AA82" i="51"/>
  <c r="Z82" i="51"/>
  <c r="Y82" i="51"/>
  <c r="O82" i="51"/>
  <c r="X82" i="51"/>
  <c r="V82" i="51"/>
  <c r="K82" i="51"/>
  <c r="I82" i="51"/>
  <c r="G82" i="51"/>
  <c r="E82" i="51"/>
  <c r="C82" i="51"/>
  <c r="D82" i="51" s="1"/>
  <c r="B82" i="51"/>
  <c r="AH81" i="51"/>
  <c r="AG81" i="51"/>
  <c r="AF81" i="51"/>
  <c r="AE81" i="51"/>
  <c r="AD81" i="51"/>
  <c r="AC81" i="51"/>
  <c r="AA81" i="51"/>
  <c r="Z81" i="51"/>
  <c r="Y81" i="51"/>
  <c r="O81" i="51"/>
  <c r="X81" i="51"/>
  <c r="V81" i="51"/>
  <c r="K81" i="51"/>
  <c r="I81" i="51"/>
  <c r="G81" i="51"/>
  <c r="E81" i="51"/>
  <c r="C81" i="51"/>
  <c r="D81" i="51" s="1"/>
  <c r="B81" i="51"/>
  <c r="AH80" i="51"/>
  <c r="AG80" i="51"/>
  <c r="AF80" i="51"/>
  <c r="AE80" i="51"/>
  <c r="AD80" i="51"/>
  <c r="AC80" i="51"/>
  <c r="AA80" i="51"/>
  <c r="Z80" i="51"/>
  <c r="Y80" i="51"/>
  <c r="O80" i="51"/>
  <c r="X80" i="51"/>
  <c r="V80" i="51"/>
  <c r="K80" i="51"/>
  <c r="I80" i="51"/>
  <c r="G80" i="51"/>
  <c r="E80" i="51"/>
  <c r="C80" i="51"/>
  <c r="D80" i="51" s="1"/>
  <c r="B80" i="51"/>
  <c r="AH79" i="51"/>
  <c r="AG79" i="51"/>
  <c r="AF79" i="51"/>
  <c r="AE79" i="51"/>
  <c r="AD79" i="51"/>
  <c r="AC79" i="51"/>
  <c r="AA79" i="51"/>
  <c r="Z79" i="51"/>
  <c r="Y79" i="51"/>
  <c r="O79" i="51"/>
  <c r="X79" i="51"/>
  <c r="V79" i="51"/>
  <c r="K79" i="51"/>
  <c r="I79" i="51"/>
  <c r="G79" i="51"/>
  <c r="E79" i="51"/>
  <c r="C79" i="51"/>
  <c r="D79" i="51" s="1"/>
  <c r="B79" i="51"/>
  <c r="AH78" i="51"/>
  <c r="AG78" i="51"/>
  <c r="AF78" i="51"/>
  <c r="AE78" i="51"/>
  <c r="AD78" i="51"/>
  <c r="AC78" i="51"/>
  <c r="AA78" i="51"/>
  <c r="Z78" i="51"/>
  <c r="Y78" i="51"/>
  <c r="O78" i="51"/>
  <c r="X78" i="51"/>
  <c r="V78" i="51"/>
  <c r="K78" i="51"/>
  <c r="I78" i="51"/>
  <c r="G78" i="51"/>
  <c r="E78" i="51"/>
  <c r="C78" i="51"/>
  <c r="D78" i="51" s="1"/>
  <c r="B78" i="51"/>
  <c r="AH77" i="51"/>
  <c r="AG77" i="51"/>
  <c r="AF77" i="51"/>
  <c r="AE77" i="51"/>
  <c r="AD77" i="51"/>
  <c r="AC77" i="51"/>
  <c r="AA77" i="51"/>
  <c r="Z77" i="51"/>
  <c r="Y77" i="51"/>
  <c r="O77" i="51"/>
  <c r="X77" i="51"/>
  <c r="V77" i="51"/>
  <c r="K77" i="51"/>
  <c r="I77" i="51"/>
  <c r="G77" i="51"/>
  <c r="E77" i="51"/>
  <c r="C77" i="51"/>
  <c r="D77" i="51" s="1"/>
  <c r="B77" i="51"/>
  <c r="AH76" i="51"/>
  <c r="AG76" i="51"/>
  <c r="AF76" i="51"/>
  <c r="AE76" i="51"/>
  <c r="AD76" i="51"/>
  <c r="AC76" i="51"/>
  <c r="AA76" i="51"/>
  <c r="Z76" i="51"/>
  <c r="Y76" i="51"/>
  <c r="O76" i="51"/>
  <c r="X76" i="51"/>
  <c r="V76" i="51"/>
  <c r="K76" i="51"/>
  <c r="I76" i="51"/>
  <c r="G76" i="51"/>
  <c r="E76" i="51"/>
  <c r="C76" i="51"/>
  <c r="D76" i="51" s="1"/>
  <c r="B76" i="51"/>
  <c r="AH75" i="51"/>
  <c r="AG75" i="51"/>
  <c r="AF75" i="51"/>
  <c r="AE75" i="51"/>
  <c r="AD75" i="51"/>
  <c r="AC75" i="51"/>
  <c r="AA75" i="51"/>
  <c r="Z75" i="51"/>
  <c r="Y75" i="51"/>
  <c r="O75" i="51"/>
  <c r="X75" i="51"/>
  <c r="V75" i="51"/>
  <c r="K75" i="51"/>
  <c r="I75" i="51"/>
  <c r="G75" i="51"/>
  <c r="E75" i="51"/>
  <c r="C75" i="51"/>
  <c r="D75" i="51" s="1"/>
  <c r="B75" i="51"/>
  <c r="AH74" i="51"/>
  <c r="AG74" i="51"/>
  <c r="AF74" i="51"/>
  <c r="AE74" i="51"/>
  <c r="AD74" i="51"/>
  <c r="AC74" i="51"/>
  <c r="AA74" i="51"/>
  <c r="Z74" i="51"/>
  <c r="Y74" i="51"/>
  <c r="O74" i="51"/>
  <c r="X74" i="51"/>
  <c r="V74" i="51"/>
  <c r="K74" i="51"/>
  <c r="I74" i="51"/>
  <c r="G74" i="51"/>
  <c r="E74" i="51"/>
  <c r="C74" i="51"/>
  <c r="D74" i="51" s="1"/>
  <c r="B74" i="51"/>
  <c r="AH72" i="51"/>
  <c r="AG72" i="51"/>
  <c r="AF72" i="51"/>
  <c r="AE72" i="51"/>
  <c r="AD72" i="51"/>
  <c r="AC72" i="51"/>
  <c r="AA72" i="51"/>
  <c r="Z72" i="51"/>
  <c r="Y72" i="51"/>
  <c r="O72" i="51"/>
  <c r="X72" i="51"/>
  <c r="V72" i="51"/>
  <c r="K72" i="51"/>
  <c r="I72" i="51"/>
  <c r="G72" i="51"/>
  <c r="E72" i="51"/>
  <c r="C72" i="51"/>
  <c r="D72" i="51" s="1"/>
  <c r="B72" i="51"/>
  <c r="AH71" i="51"/>
  <c r="AG71" i="51"/>
  <c r="AF71" i="51"/>
  <c r="AE71" i="51"/>
  <c r="AD71" i="51"/>
  <c r="AC71" i="51"/>
  <c r="AA71" i="51"/>
  <c r="Z71" i="51"/>
  <c r="Y71" i="51"/>
  <c r="O71" i="51"/>
  <c r="X71" i="51"/>
  <c r="V71" i="51"/>
  <c r="K71" i="51"/>
  <c r="I71" i="51"/>
  <c r="G71" i="51"/>
  <c r="E71" i="51"/>
  <c r="C71" i="51"/>
  <c r="D71" i="51" s="1"/>
  <c r="B71" i="51"/>
  <c r="AH70" i="51"/>
  <c r="AG70" i="51"/>
  <c r="AF70" i="51"/>
  <c r="AE70" i="51"/>
  <c r="AD70" i="51"/>
  <c r="AC70" i="51"/>
  <c r="AA70" i="51"/>
  <c r="Z70" i="51"/>
  <c r="Y70" i="51"/>
  <c r="O70" i="51"/>
  <c r="X70" i="51"/>
  <c r="V70" i="51"/>
  <c r="K70" i="51"/>
  <c r="I70" i="51"/>
  <c r="G70" i="51"/>
  <c r="E70" i="51"/>
  <c r="C70" i="51"/>
  <c r="D70" i="51" s="1"/>
  <c r="B70" i="51"/>
  <c r="AH69" i="51"/>
  <c r="AG69" i="51"/>
  <c r="AF69" i="51"/>
  <c r="AE69" i="51"/>
  <c r="AD69" i="51"/>
  <c r="AC69" i="51"/>
  <c r="AA69" i="51"/>
  <c r="Z69" i="51"/>
  <c r="Y69" i="51"/>
  <c r="O69" i="51"/>
  <c r="X69" i="51"/>
  <c r="V69" i="51"/>
  <c r="K69" i="51"/>
  <c r="I69" i="51"/>
  <c r="G69" i="51"/>
  <c r="E69" i="51"/>
  <c r="C69" i="51"/>
  <c r="D69" i="51" s="1"/>
  <c r="B69" i="51"/>
  <c r="AH68" i="51"/>
  <c r="AG68" i="51"/>
  <c r="AF68" i="51"/>
  <c r="AE68" i="51"/>
  <c r="AD68" i="51"/>
  <c r="AC68" i="51"/>
  <c r="AA68" i="51"/>
  <c r="Z68" i="51"/>
  <c r="Y68" i="51"/>
  <c r="O68" i="51"/>
  <c r="X68" i="51"/>
  <c r="V68" i="51"/>
  <c r="K68" i="51"/>
  <c r="I68" i="51"/>
  <c r="G68" i="51"/>
  <c r="E68" i="51"/>
  <c r="C68" i="51"/>
  <c r="D68" i="51" s="1"/>
  <c r="B68" i="51"/>
  <c r="AH67" i="51"/>
  <c r="AG67" i="51"/>
  <c r="AF67" i="51"/>
  <c r="AE67" i="51"/>
  <c r="AD67" i="51"/>
  <c r="AC67" i="51"/>
  <c r="AA67" i="51"/>
  <c r="Z67" i="51"/>
  <c r="Y67" i="51"/>
  <c r="O67" i="51"/>
  <c r="X67" i="51"/>
  <c r="V67" i="51"/>
  <c r="K67" i="51"/>
  <c r="I67" i="51"/>
  <c r="G67" i="51"/>
  <c r="E67" i="51"/>
  <c r="C67" i="51"/>
  <c r="D67" i="51" s="1"/>
  <c r="B67" i="51"/>
  <c r="AH66" i="51"/>
  <c r="AG66" i="51"/>
  <c r="AF66" i="51"/>
  <c r="AE66" i="51"/>
  <c r="AD66" i="51"/>
  <c r="AC66" i="51"/>
  <c r="AA66" i="51"/>
  <c r="Z66" i="51"/>
  <c r="Y66" i="51"/>
  <c r="O66" i="51"/>
  <c r="X66" i="51"/>
  <c r="V66" i="51"/>
  <c r="K66" i="51"/>
  <c r="I66" i="51"/>
  <c r="G66" i="51"/>
  <c r="E66" i="51"/>
  <c r="C66" i="51"/>
  <c r="D66" i="51" s="1"/>
  <c r="B66" i="51"/>
  <c r="AH65" i="51"/>
  <c r="AG65" i="51"/>
  <c r="AF65" i="51"/>
  <c r="AE65" i="51"/>
  <c r="AD65" i="51"/>
  <c r="AC65" i="51"/>
  <c r="AA65" i="51"/>
  <c r="Z65" i="51"/>
  <c r="Y65" i="51"/>
  <c r="O65" i="51"/>
  <c r="X65" i="51"/>
  <c r="V65" i="51"/>
  <c r="K65" i="51"/>
  <c r="I65" i="51"/>
  <c r="G65" i="51"/>
  <c r="E65" i="51"/>
  <c r="C65" i="51"/>
  <c r="D65" i="51" s="1"/>
  <c r="B65" i="51"/>
  <c r="AH64" i="51"/>
  <c r="AG64" i="51"/>
  <c r="AF64" i="51"/>
  <c r="AE64" i="51"/>
  <c r="AD64" i="51"/>
  <c r="AC64" i="51"/>
  <c r="AA64" i="51"/>
  <c r="Z64" i="51"/>
  <c r="Y64" i="51"/>
  <c r="O64" i="51"/>
  <c r="X64" i="51"/>
  <c r="V64" i="51"/>
  <c r="K64" i="51"/>
  <c r="I64" i="51"/>
  <c r="G64" i="51"/>
  <c r="E64" i="51"/>
  <c r="C64" i="51"/>
  <c r="D64" i="51" s="1"/>
  <c r="B64" i="51"/>
  <c r="AH63" i="51"/>
  <c r="AG63" i="51"/>
  <c r="AF63" i="51"/>
  <c r="AE63" i="51"/>
  <c r="AD63" i="51"/>
  <c r="AC63" i="51"/>
  <c r="AA63" i="51"/>
  <c r="Z63" i="51"/>
  <c r="Y63" i="51"/>
  <c r="O63" i="51"/>
  <c r="X63" i="51"/>
  <c r="V63" i="51"/>
  <c r="K63" i="51"/>
  <c r="I63" i="51"/>
  <c r="G63" i="51"/>
  <c r="E63" i="51"/>
  <c r="C63" i="51"/>
  <c r="D63" i="51" s="1"/>
  <c r="B63" i="51"/>
  <c r="AH61" i="51"/>
  <c r="AG61" i="51"/>
  <c r="AF61" i="51"/>
  <c r="AE61" i="51"/>
  <c r="AD61" i="51"/>
  <c r="AC61" i="51"/>
  <c r="AA61" i="51"/>
  <c r="Z61" i="51"/>
  <c r="Y61" i="51"/>
  <c r="O61" i="51"/>
  <c r="X61" i="51"/>
  <c r="V61" i="51"/>
  <c r="K61" i="51"/>
  <c r="I61" i="51"/>
  <c r="G61" i="51"/>
  <c r="E61" i="51"/>
  <c r="C61" i="51"/>
  <c r="D61" i="51" s="1"/>
  <c r="B61" i="51"/>
  <c r="AH60" i="51"/>
  <c r="AG60" i="51"/>
  <c r="AF60" i="51"/>
  <c r="AE60" i="51"/>
  <c r="AD60" i="51"/>
  <c r="AC60" i="51"/>
  <c r="AA60" i="51"/>
  <c r="Z60" i="51"/>
  <c r="Y60" i="51"/>
  <c r="O60" i="51"/>
  <c r="X60" i="51"/>
  <c r="V60" i="51"/>
  <c r="K60" i="51"/>
  <c r="I60" i="51"/>
  <c r="G60" i="51"/>
  <c r="E60" i="51"/>
  <c r="C60" i="51"/>
  <c r="D60" i="51" s="1"/>
  <c r="B60" i="51"/>
  <c r="AH59" i="51"/>
  <c r="AG59" i="51"/>
  <c r="AF59" i="51"/>
  <c r="AE59" i="51"/>
  <c r="AD59" i="51"/>
  <c r="AC59" i="51"/>
  <c r="AA59" i="51"/>
  <c r="Z59" i="51"/>
  <c r="Y59" i="51"/>
  <c r="O59" i="51"/>
  <c r="X59" i="51"/>
  <c r="V59" i="51"/>
  <c r="K59" i="51"/>
  <c r="I59" i="51"/>
  <c r="G59" i="51"/>
  <c r="E59" i="51"/>
  <c r="C59" i="51"/>
  <c r="D59" i="51" s="1"/>
  <c r="B59" i="51"/>
  <c r="AH58" i="51"/>
  <c r="AG58" i="51"/>
  <c r="AF58" i="51"/>
  <c r="AE58" i="51"/>
  <c r="AD58" i="51"/>
  <c r="AC58" i="51"/>
  <c r="AA58" i="51"/>
  <c r="Z58" i="51"/>
  <c r="Y58" i="51"/>
  <c r="O58" i="51"/>
  <c r="X58" i="51"/>
  <c r="V58" i="51"/>
  <c r="K58" i="51"/>
  <c r="I58" i="51"/>
  <c r="G58" i="51"/>
  <c r="E58" i="51"/>
  <c r="C58" i="51"/>
  <c r="D58" i="51" s="1"/>
  <c r="B58" i="51"/>
  <c r="AH57" i="51"/>
  <c r="AG57" i="51"/>
  <c r="AF57" i="51"/>
  <c r="AE57" i="51"/>
  <c r="AD57" i="51"/>
  <c r="AC57" i="51"/>
  <c r="AA57" i="51"/>
  <c r="Z57" i="51"/>
  <c r="Y57" i="51"/>
  <c r="O57" i="51"/>
  <c r="X57" i="51"/>
  <c r="V57" i="51"/>
  <c r="K57" i="51"/>
  <c r="I57" i="51"/>
  <c r="G57" i="51"/>
  <c r="E57" i="51"/>
  <c r="C57" i="51"/>
  <c r="D57" i="51" s="1"/>
  <c r="B57" i="51"/>
  <c r="AH56" i="51"/>
  <c r="AG56" i="51"/>
  <c r="AF56" i="51"/>
  <c r="AE56" i="51"/>
  <c r="AD56" i="51"/>
  <c r="AC56" i="51"/>
  <c r="AA56" i="51"/>
  <c r="Z56" i="51"/>
  <c r="Y56" i="51"/>
  <c r="O56" i="51"/>
  <c r="X56" i="51"/>
  <c r="V56" i="51"/>
  <c r="K56" i="51"/>
  <c r="I56" i="51"/>
  <c r="G56" i="51"/>
  <c r="E56" i="51"/>
  <c r="C56" i="51"/>
  <c r="D56" i="51" s="1"/>
  <c r="B56" i="51"/>
  <c r="AH55" i="51"/>
  <c r="AG55" i="51"/>
  <c r="AF55" i="51"/>
  <c r="AE55" i="51"/>
  <c r="AD55" i="51"/>
  <c r="AC55" i="51"/>
  <c r="AA55" i="51"/>
  <c r="Z55" i="51"/>
  <c r="Y55" i="51"/>
  <c r="O55" i="51"/>
  <c r="X55" i="51"/>
  <c r="V55" i="51"/>
  <c r="K55" i="51"/>
  <c r="I55" i="51"/>
  <c r="G55" i="51"/>
  <c r="E55" i="51"/>
  <c r="C55" i="51"/>
  <c r="D55" i="51" s="1"/>
  <c r="B55" i="51"/>
  <c r="AH54" i="51"/>
  <c r="AG54" i="51"/>
  <c r="AF54" i="51"/>
  <c r="AE54" i="51"/>
  <c r="AD54" i="51"/>
  <c r="AC54" i="51"/>
  <c r="AA54" i="51"/>
  <c r="Z54" i="51"/>
  <c r="Y54" i="51"/>
  <c r="O54" i="51"/>
  <c r="P39" i="51" s="1"/>
  <c r="X54" i="51"/>
  <c r="V54" i="51"/>
  <c r="W39" i="51" s="1"/>
  <c r="K54" i="51"/>
  <c r="I54" i="51"/>
  <c r="J39" i="51" s="1"/>
  <c r="G54" i="51"/>
  <c r="H39" i="51" s="1"/>
  <c r="E54" i="51"/>
  <c r="F39" i="51" s="1"/>
  <c r="C54" i="51"/>
  <c r="D54" i="51" s="1"/>
  <c r="B54" i="51"/>
  <c r="AH53" i="51"/>
  <c r="AG53" i="51"/>
  <c r="AF53" i="51"/>
  <c r="AE53" i="51"/>
  <c r="AD53" i="51"/>
  <c r="AC53" i="51"/>
  <c r="AA53" i="51"/>
  <c r="Z53" i="51"/>
  <c r="Y53" i="51"/>
  <c r="O53" i="51"/>
  <c r="P38" i="51" s="1"/>
  <c r="X53" i="51"/>
  <c r="V53" i="51"/>
  <c r="W38" i="51" s="1"/>
  <c r="K53" i="51"/>
  <c r="I53" i="51"/>
  <c r="J38" i="51" s="1"/>
  <c r="G53" i="51"/>
  <c r="H38" i="51" s="1"/>
  <c r="E53" i="51"/>
  <c r="F38" i="51" s="1"/>
  <c r="C53" i="51"/>
  <c r="D53" i="51" s="1"/>
  <c r="B53" i="51"/>
  <c r="AH52" i="51"/>
  <c r="AG52" i="51"/>
  <c r="AF52" i="51"/>
  <c r="AE52" i="51"/>
  <c r="AD52" i="51"/>
  <c r="AC52" i="51"/>
  <c r="AA52" i="51"/>
  <c r="Z52" i="51"/>
  <c r="Y52" i="51"/>
  <c r="O52" i="51"/>
  <c r="P37" i="51" s="1"/>
  <c r="X52" i="51"/>
  <c r="V52" i="51"/>
  <c r="W37" i="51" s="1"/>
  <c r="K52" i="51"/>
  <c r="I52" i="51"/>
  <c r="J37" i="51" s="1"/>
  <c r="G52" i="51"/>
  <c r="H37" i="51" s="1"/>
  <c r="E52" i="51"/>
  <c r="F37" i="51" s="1"/>
  <c r="C52" i="51"/>
  <c r="D52" i="51" s="1"/>
  <c r="B52" i="51"/>
  <c r="AH50" i="51"/>
  <c r="AG50" i="51"/>
  <c r="AF50" i="51"/>
  <c r="AE50" i="51"/>
  <c r="AD50" i="51"/>
  <c r="AC50" i="51"/>
  <c r="AA50" i="51"/>
  <c r="Z50" i="51"/>
  <c r="Y50" i="51"/>
  <c r="O50" i="51"/>
  <c r="P35" i="51" s="1"/>
  <c r="X50" i="51"/>
  <c r="V50" i="51"/>
  <c r="W35" i="51" s="1"/>
  <c r="K50" i="51"/>
  <c r="I50" i="51"/>
  <c r="J35" i="51" s="1"/>
  <c r="G50" i="51"/>
  <c r="H35" i="51" s="1"/>
  <c r="E50" i="51"/>
  <c r="F35" i="51" s="1"/>
  <c r="C50" i="51"/>
  <c r="D50" i="51" s="1"/>
  <c r="B50" i="51"/>
  <c r="AH49" i="51"/>
  <c r="AG49" i="51"/>
  <c r="AF49" i="51"/>
  <c r="AE49" i="51"/>
  <c r="AD49" i="51"/>
  <c r="AC49" i="51"/>
  <c r="AA49" i="51"/>
  <c r="Z49" i="51"/>
  <c r="Y49" i="51"/>
  <c r="O49" i="51"/>
  <c r="P34" i="51" s="1"/>
  <c r="X49" i="51"/>
  <c r="V49" i="51"/>
  <c r="W34" i="51" s="1"/>
  <c r="K49" i="51"/>
  <c r="I49" i="51"/>
  <c r="J34" i="51" s="1"/>
  <c r="G49" i="51"/>
  <c r="H34" i="51" s="1"/>
  <c r="E49" i="51"/>
  <c r="F34" i="51" s="1"/>
  <c r="C49" i="51"/>
  <c r="D49" i="51" s="1"/>
  <c r="B49" i="51"/>
  <c r="AH48" i="51"/>
  <c r="AG48" i="51"/>
  <c r="AF48" i="51"/>
  <c r="AE48" i="51"/>
  <c r="AD48" i="51"/>
  <c r="AC48" i="51"/>
  <c r="AA48" i="51"/>
  <c r="Z48" i="51"/>
  <c r="Y48" i="51"/>
  <c r="O48" i="51"/>
  <c r="P33" i="51" s="1"/>
  <c r="X48" i="51"/>
  <c r="V48" i="51"/>
  <c r="W33" i="51" s="1"/>
  <c r="K48" i="51"/>
  <c r="I48" i="51"/>
  <c r="J33" i="51" s="1"/>
  <c r="G48" i="51"/>
  <c r="H33" i="51" s="1"/>
  <c r="E48" i="51"/>
  <c r="F33" i="51" s="1"/>
  <c r="C48" i="51"/>
  <c r="D48" i="51" s="1"/>
  <c r="B48" i="51"/>
  <c r="AH47" i="51"/>
  <c r="AG47" i="51"/>
  <c r="AF47" i="51"/>
  <c r="AE47" i="51"/>
  <c r="AD47" i="51"/>
  <c r="AC47" i="51"/>
  <c r="AA47" i="51"/>
  <c r="Z47" i="51"/>
  <c r="Y47" i="51"/>
  <c r="O47" i="51"/>
  <c r="P32" i="51" s="1"/>
  <c r="X47" i="51"/>
  <c r="V47" i="51"/>
  <c r="W32" i="51" s="1"/>
  <c r="K47" i="51"/>
  <c r="I47" i="51"/>
  <c r="J32" i="51" s="1"/>
  <c r="G47" i="51"/>
  <c r="H32" i="51" s="1"/>
  <c r="E47" i="51"/>
  <c r="F32" i="51" s="1"/>
  <c r="C47" i="51"/>
  <c r="D47" i="51" s="1"/>
  <c r="AH46" i="51"/>
  <c r="AG46" i="51"/>
  <c r="AF46" i="51"/>
  <c r="AE46" i="51"/>
  <c r="AD46" i="51"/>
  <c r="AC46" i="51"/>
  <c r="AA46" i="51"/>
  <c r="Z46" i="51"/>
  <c r="Y46" i="51"/>
  <c r="O46" i="51"/>
  <c r="P31" i="51" s="1"/>
  <c r="X46" i="51"/>
  <c r="V46" i="51"/>
  <c r="W31" i="51" s="1"/>
  <c r="K46" i="51"/>
  <c r="I46" i="51"/>
  <c r="J31" i="51" s="1"/>
  <c r="G46" i="51"/>
  <c r="H31" i="51" s="1"/>
  <c r="E46" i="51"/>
  <c r="C46" i="51"/>
  <c r="D46" i="51" s="1"/>
  <c r="AH45" i="51"/>
  <c r="AG45" i="51"/>
  <c r="AF45" i="51"/>
  <c r="AE45" i="51"/>
  <c r="AD45" i="51"/>
  <c r="AC45" i="51"/>
  <c r="AA45" i="51"/>
  <c r="Z45" i="51"/>
  <c r="Y45" i="51"/>
  <c r="O45" i="51"/>
  <c r="P30" i="51" s="1"/>
  <c r="X45" i="51"/>
  <c r="V45" i="51"/>
  <c r="W30" i="51" s="1"/>
  <c r="K45" i="51"/>
  <c r="I45" i="51"/>
  <c r="J30" i="51" s="1"/>
  <c r="G45" i="51"/>
  <c r="H30" i="51" s="1"/>
  <c r="E45" i="51"/>
  <c r="C45" i="51"/>
  <c r="D45" i="51" s="1"/>
  <c r="AH44" i="51"/>
  <c r="AG44" i="51"/>
  <c r="AF44" i="51"/>
  <c r="AE44" i="51"/>
  <c r="AD44" i="51"/>
  <c r="AC44" i="51"/>
  <c r="AA44" i="51"/>
  <c r="Z44" i="51"/>
  <c r="Y44" i="51"/>
  <c r="O44" i="51"/>
  <c r="P29" i="51" s="1"/>
  <c r="X44" i="51"/>
  <c r="V44" i="51"/>
  <c r="W29" i="51" s="1"/>
  <c r="K44" i="51"/>
  <c r="I44" i="51"/>
  <c r="J29" i="51" s="1"/>
  <c r="G44" i="51"/>
  <c r="H29" i="51" s="1"/>
  <c r="E44" i="51"/>
  <c r="C44" i="51"/>
  <c r="D44" i="51" s="1"/>
  <c r="AH43" i="51"/>
  <c r="AG43" i="51"/>
  <c r="AF43" i="51"/>
  <c r="AE43" i="51"/>
  <c r="AD43" i="51"/>
  <c r="AC43" i="51"/>
  <c r="AA43" i="51"/>
  <c r="Z43" i="51"/>
  <c r="Y43" i="51"/>
  <c r="O43" i="51"/>
  <c r="X43" i="51"/>
  <c r="V43" i="51"/>
  <c r="K43" i="51"/>
  <c r="I43" i="51"/>
  <c r="G43" i="51"/>
  <c r="E43" i="51"/>
  <c r="F24" i="51" s="1"/>
  <c r="C43" i="51"/>
  <c r="D43" i="51" s="1"/>
  <c r="AH42" i="51"/>
  <c r="AG42" i="51"/>
  <c r="AF42" i="51"/>
  <c r="AE42" i="51"/>
  <c r="AD42" i="51"/>
  <c r="AC42" i="51"/>
  <c r="AA42" i="51"/>
  <c r="Z42" i="51"/>
  <c r="Y42" i="51"/>
  <c r="O42" i="51"/>
  <c r="X42" i="51"/>
  <c r="V42" i="51"/>
  <c r="K42" i="51"/>
  <c r="I42" i="51"/>
  <c r="G42" i="51"/>
  <c r="E42" i="51"/>
  <c r="F23" i="51" s="1"/>
  <c r="C42" i="51"/>
  <c r="D42" i="51" s="1"/>
  <c r="AH41" i="51"/>
  <c r="AG41" i="51"/>
  <c r="AF41" i="51"/>
  <c r="AE41" i="51"/>
  <c r="AD41" i="51"/>
  <c r="AC41" i="51"/>
  <c r="AA41" i="51"/>
  <c r="Z41" i="51"/>
  <c r="Y41" i="51"/>
  <c r="O41" i="51"/>
  <c r="P22" i="51" s="1"/>
  <c r="X41" i="51"/>
  <c r="V41" i="51"/>
  <c r="W22" i="51" s="1"/>
  <c r="K41" i="51"/>
  <c r="I41" i="51"/>
  <c r="J22" i="51" s="1"/>
  <c r="G41" i="51"/>
  <c r="H22" i="51" s="1"/>
  <c r="E41" i="51"/>
  <c r="F22" i="51" s="1"/>
  <c r="C41" i="51"/>
  <c r="D41" i="51" s="1"/>
  <c r="F20" i="51"/>
  <c r="F19" i="51"/>
  <c r="F18" i="51"/>
  <c r="P28" i="51" l="1"/>
  <c r="P24" i="51"/>
  <c r="H27" i="51"/>
  <c r="H23" i="51"/>
  <c r="J27" i="51"/>
  <c r="J23" i="51"/>
  <c r="H28" i="51"/>
  <c r="H24" i="51"/>
  <c r="J28" i="51"/>
  <c r="J24" i="51"/>
  <c r="W27" i="51"/>
  <c r="W23" i="51"/>
  <c r="W28" i="51"/>
  <c r="W24" i="51"/>
  <c r="P27" i="51"/>
  <c r="P23" i="51"/>
  <c r="AI143" i="51"/>
  <c r="AI165" i="51"/>
  <c r="AJ189" i="51"/>
  <c r="AI187" i="51"/>
  <c r="AI189" i="51"/>
  <c r="AI191" i="51"/>
  <c r="AI168" i="51"/>
  <c r="AJ149" i="51"/>
  <c r="AI149" i="51"/>
  <c r="AJ184" i="51"/>
  <c r="AJ137" i="51"/>
  <c r="AJ146" i="51"/>
  <c r="AJ152" i="51"/>
  <c r="AJ160" i="51"/>
  <c r="AI162" i="51"/>
  <c r="AI181" i="51"/>
  <c r="AI184" i="51"/>
  <c r="AI188" i="51"/>
  <c r="AI192" i="51"/>
  <c r="AJ127" i="51"/>
  <c r="AI146" i="51"/>
  <c r="AI152" i="51"/>
  <c r="AI156" i="51"/>
  <c r="AI158" i="51"/>
  <c r="AI160" i="51"/>
  <c r="AJ177" i="51"/>
  <c r="AI178" i="51"/>
  <c r="AJ181" i="51"/>
  <c r="AJ114" i="51"/>
  <c r="AI134" i="51"/>
  <c r="AI155" i="51"/>
  <c r="AJ171" i="51"/>
  <c r="AI173" i="51"/>
  <c r="AJ176" i="51"/>
  <c r="AI177" i="51"/>
  <c r="AI182" i="51"/>
  <c r="AJ190" i="51"/>
  <c r="AJ170" i="51"/>
  <c r="AI171" i="51"/>
  <c r="AI176" i="51"/>
  <c r="AI190" i="51"/>
  <c r="AJ193" i="51"/>
  <c r="AI170" i="51"/>
  <c r="AI193" i="51"/>
  <c r="AJ112" i="51"/>
  <c r="AJ121" i="51"/>
  <c r="AJ125" i="51"/>
  <c r="AJ130" i="51"/>
  <c r="AJ134" i="51"/>
  <c r="AI141" i="51"/>
  <c r="AJ154" i="51"/>
  <c r="AJ158" i="51"/>
  <c r="AJ168" i="51"/>
  <c r="AJ175" i="51"/>
  <c r="AJ180" i="51"/>
  <c r="AJ186" i="51"/>
  <c r="AJ187" i="51"/>
  <c r="AJ191" i="51"/>
  <c r="AI154" i="51"/>
  <c r="AJ163" i="51"/>
  <c r="AI164" i="51"/>
  <c r="AJ167" i="51"/>
  <c r="AI169" i="51"/>
  <c r="AJ173" i="51"/>
  <c r="AI175" i="51"/>
  <c r="AJ179" i="51"/>
  <c r="AI180" i="51"/>
  <c r="AJ185" i="51"/>
  <c r="AI186" i="51"/>
  <c r="AJ188" i="51"/>
  <c r="AJ192" i="51"/>
  <c r="AJ119" i="51"/>
  <c r="AI153" i="51"/>
  <c r="AI163" i="51"/>
  <c r="AI174" i="51"/>
  <c r="AI179" i="51"/>
  <c r="AI185" i="51"/>
  <c r="AJ48" i="51"/>
  <c r="AJ71" i="51"/>
  <c r="AI75" i="51"/>
  <c r="AI77" i="51"/>
  <c r="AI79" i="51"/>
  <c r="AI81" i="51"/>
  <c r="AI86" i="51"/>
  <c r="AJ89" i="51"/>
  <c r="AI90" i="51"/>
  <c r="AI99" i="51"/>
  <c r="AI108" i="51"/>
  <c r="AI116" i="51"/>
  <c r="AI121" i="51"/>
  <c r="AI125" i="51"/>
  <c r="AI130" i="51"/>
  <c r="AI135" i="51"/>
  <c r="AI140" i="51"/>
  <c r="AJ143" i="51"/>
  <c r="AI145" i="51"/>
  <c r="AJ148" i="51"/>
  <c r="AI151" i="51"/>
  <c r="AJ156" i="51"/>
  <c r="AI159" i="51"/>
  <c r="AJ165" i="51"/>
  <c r="AI167" i="51"/>
  <c r="AJ169" i="51"/>
  <c r="AJ174" i="51"/>
  <c r="AJ178" i="51"/>
  <c r="AJ182" i="51"/>
  <c r="AI115" i="51"/>
  <c r="AI120" i="51"/>
  <c r="AI133" i="51"/>
  <c r="AI138" i="51"/>
  <c r="AI157" i="51"/>
  <c r="AI166" i="51"/>
  <c r="AJ50" i="51"/>
  <c r="AJ55" i="51"/>
  <c r="AJ96" i="51"/>
  <c r="AJ104" i="51"/>
  <c r="AI112" i="51"/>
  <c r="AI114" i="51"/>
  <c r="AI132" i="51"/>
  <c r="AI137" i="51"/>
  <c r="AJ142" i="51"/>
  <c r="AI144" i="51"/>
  <c r="AJ147" i="51"/>
  <c r="AI148" i="51"/>
  <c r="AJ151" i="51"/>
  <c r="AJ155" i="51"/>
  <c r="AJ159" i="51"/>
  <c r="AJ164" i="51"/>
  <c r="AI96" i="51"/>
  <c r="AI100" i="51"/>
  <c r="AI104" i="51"/>
  <c r="AI109" i="51"/>
  <c r="AI122" i="51"/>
  <c r="AI126" i="51"/>
  <c r="AI131" i="51"/>
  <c r="AI136" i="51"/>
  <c r="AI142" i="51"/>
  <c r="AI147" i="51"/>
  <c r="AJ124" i="51"/>
  <c r="AJ133" i="51"/>
  <c r="AJ138" i="51"/>
  <c r="AJ145" i="51"/>
  <c r="AJ153" i="51"/>
  <c r="AJ157" i="51"/>
  <c r="AJ162" i="51"/>
  <c r="AJ166" i="51"/>
  <c r="AJ131" i="51"/>
  <c r="AJ135" i="51"/>
  <c r="AJ140" i="51"/>
  <c r="AJ144" i="51"/>
  <c r="AJ63" i="51"/>
  <c r="AJ93" i="51"/>
  <c r="AI94" i="51"/>
  <c r="AJ102" i="51"/>
  <c r="AI103" i="51"/>
  <c r="AJ107" i="51"/>
  <c r="AJ111" i="51"/>
  <c r="AI113" i="51"/>
  <c r="AJ116" i="51"/>
  <c r="AI119" i="51"/>
  <c r="AJ123" i="51"/>
  <c r="AI124" i="51"/>
  <c r="AJ129" i="51"/>
  <c r="AJ132" i="51"/>
  <c r="AJ136" i="51"/>
  <c r="AJ141" i="51"/>
  <c r="AI118" i="51"/>
  <c r="AI123" i="51"/>
  <c r="AI129" i="51"/>
  <c r="AI127" i="51"/>
  <c r="AJ43" i="51"/>
  <c r="AJ57" i="51"/>
  <c r="AJ66" i="51"/>
  <c r="AJ70" i="51"/>
  <c r="AI76" i="51"/>
  <c r="AJ79" i="51"/>
  <c r="AI80" i="51"/>
  <c r="AJ83" i="51"/>
  <c r="AI85" i="51"/>
  <c r="AI89" i="51"/>
  <c r="AJ92" i="51"/>
  <c r="AI93" i="51"/>
  <c r="AI98" i="51"/>
  <c r="AI102" i="51"/>
  <c r="AI107" i="51"/>
  <c r="AJ110" i="51"/>
  <c r="AI111" i="51"/>
  <c r="AJ113" i="51"/>
  <c r="AJ118" i="51"/>
  <c r="AJ122" i="51"/>
  <c r="AJ126" i="51"/>
  <c r="AI47" i="51"/>
  <c r="AI92" i="51"/>
  <c r="AI97" i="51"/>
  <c r="AI101" i="51"/>
  <c r="AI105" i="51"/>
  <c r="AI110" i="51"/>
  <c r="AJ77" i="51"/>
  <c r="AJ99" i="51"/>
  <c r="AJ103" i="51"/>
  <c r="AJ115" i="51"/>
  <c r="AJ120" i="51"/>
  <c r="AJ75" i="51"/>
  <c r="AJ98" i="51"/>
  <c r="AJ60" i="51"/>
  <c r="AJ65" i="51"/>
  <c r="AJ69" i="51"/>
  <c r="AJ74" i="51"/>
  <c r="AJ78" i="51"/>
  <c r="AJ82" i="51"/>
  <c r="AI83" i="51"/>
  <c r="AJ87" i="51"/>
  <c r="AI88" i="51"/>
  <c r="AJ91" i="51"/>
  <c r="AJ94" i="51"/>
  <c r="AJ108" i="51"/>
  <c r="AI60" i="51"/>
  <c r="AI78" i="51"/>
  <c r="AI82" i="51"/>
  <c r="AI87" i="51"/>
  <c r="AI91" i="51"/>
  <c r="AJ100" i="51"/>
  <c r="AJ109" i="51"/>
  <c r="AJ97" i="51"/>
  <c r="AJ101" i="51"/>
  <c r="AJ105" i="51"/>
  <c r="AJ41" i="51"/>
  <c r="AI42" i="51"/>
  <c r="AJ88" i="51"/>
  <c r="AJ53" i="51"/>
  <c r="AJ58" i="51"/>
  <c r="AJ64" i="51"/>
  <c r="AI65" i="51"/>
  <c r="AI74" i="51"/>
  <c r="AJ76" i="51"/>
  <c r="AJ80" i="51"/>
  <c r="AJ85" i="51"/>
  <c r="AI58" i="51"/>
  <c r="AI64" i="51"/>
  <c r="AI68" i="51"/>
  <c r="AI72" i="51"/>
  <c r="AJ81" i="51"/>
  <c r="AJ86" i="51"/>
  <c r="AJ90" i="51"/>
  <c r="AJ45" i="51"/>
  <c r="AI46" i="51"/>
  <c r="AJ49" i="51"/>
  <c r="AJ54" i="51"/>
  <c r="AI56" i="51"/>
  <c r="AJ56" i="51"/>
  <c r="AI59" i="51"/>
  <c r="AJ61" i="51"/>
  <c r="AI69" i="51"/>
  <c r="AI63" i="51"/>
  <c r="AJ67" i="51"/>
  <c r="AI43" i="51"/>
  <c r="AJ52" i="51"/>
  <c r="AJ59" i="51"/>
  <c r="AJ68" i="51"/>
  <c r="AJ72" i="51"/>
  <c r="AI67" i="51"/>
  <c r="AI71" i="51"/>
  <c r="AI57" i="51"/>
  <c r="AI61" i="51"/>
  <c r="AI66" i="51"/>
  <c r="AI70" i="51"/>
  <c r="AJ46" i="51"/>
  <c r="AI50" i="51"/>
  <c r="AI54" i="51"/>
  <c r="AJ42" i="51"/>
  <c r="AJ44" i="51"/>
  <c r="AI44" i="51"/>
  <c r="AJ47" i="51"/>
  <c r="AI41" i="51"/>
  <c r="AI45" i="51"/>
  <c r="AI49" i="51"/>
  <c r="AI53" i="51"/>
  <c r="AI48" i="51"/>
  <c r="AI52" i="51"/>
  <c r="AI55" i="51"/>
  <c r="AP110" i="67" l="1"/>
  <c r="AN110" i="67"/>
  <c r="AL110" i="67"/>
  <c r="AK110" i="67"/>
  <c r="AI110" i="67"/>
  <c r="AG110" i="67"/>
  <c r="AV110" i="67" s="1"/>
  <c r="AE110" i="67"/>
  <c r="AD110" i="67"/>
  <c r="AC110" i="67"/>
  <c r="AB110" i="67"/>
  <c r="AP109" i="67"/>
  <c r="AN109" i="67"/>
  <c r="AL109" i="67"/>
  <c r="AK109" i="67"/>
  <c r="AI109" i="67"/>
  <c r="AG109" i="67"/>
  <c r="AE109" i="67"/>
  <c r="AD109" i="67"/>
  <c r="AC109" i="67"/>
  <c r="AB109" i="67"/>
  <c r="AP108" i="67"/>
  <c r="AN108" i="67"/>
  <c r="AL108" i="67"/>
  <c r="AK108" i="67"/>
  <c r="AI108" i="67"/>
  <c r="AG108" i="67"/>
  <c r="BC108" i="67" s="1"/>
  <c r="AE108" i="67"/>
  <c r="AD108" i="67"/>
  <c r="AC108" i="67"/>
  <c r="AB108" i="67"/>
  <c r="AP107" i="67"/>
  <c r="AN107" i="67"/>
  <c r="AL107" i="67"/>
  <c r="AK107" i="67"/>
  <c r="AI107" i="67"/>
  <c r="AG107" i="67"/>
  <c r="AV107" i="67" s="1"/>
  <c r="AE107" i="67"/>
  <c r="AD107" i="67"/>
  <c r="AC107" i="67"/>
  <c r="AB107" i="67"/>
  <c r="AP106" i="67"/>
  <c r="AN106" i="67"/>
  <c r="AL106" i="67"/>
  <c r="AK106" i="67"/>
  <c r="AI106" i="67"/>
  <c r="AG106" i="67"/>
  <c r="BB106" i="67" s="1"/>
  <c r="AE106" i="67"/>
  <c r="AD106" i="67"/>
  <c r="AC106" i="67"/>
  <c r="AB106" i="67"/>
  <c r="AP105" i="67"/>
  <c r="AN105" i="67"/>
  <c r="AL105" i="67"/>
  <c r="AK105" i="67"/>
  <c r="AI105" i="67"/>
  <c r="AG105" i="67"/>
  <c r="BA105" i="67" s="1"/>
  <c r="AE105" i="67"/>
  <c r="AD105" i="67"/>
  <c r="AC105" i="67"/>
  <c r="AB105" i="67"/>
  <c r="AP104" i="67"/>
  <c r="AN104" i="67"/>
  <c r="AL104" i="67"/>
  <c r="AK104" i="67"/>
  <c r="AI104" i="67"/>
  <c r="AG104" i="67"/>
  <c r="BC104" i="67" s="1"/>
  <c r="AE104" i="67"/>
  <c r="AD104" i="67"/>
  <c r="AC104" i="67"/>
  <c r="AB104" i="67"/>
  <c r="AP103" i="67"/>
  <c r="AN103" i="67"/>
  <c r="AL103" i="67"/>
  <c r="AK103" i="67"/>
  <c r="AI103" i="67"/>
  <c r="AG103" i="67"/>
  <c r="AU103" i="67" s="1"/>
  <c r="AE103" i="67"/>
  <c r="AD103" i="67"/>
  <c r="AC103" i="67"/>
  <c r="AB103" i="67"/>
  <c r="AP102" i="67"/>
  <c r="AN102" i="67"/>
  <c r="AL102" i="67"/>
  <c r="AK102" i="67"/>
  <c r="AI102" i="67"/>
  <c r="AG102" i="67"/>
  <c r="BC102" i="67" s="1"/>
  <c r="AE102" i="67"/>
  <c r="AD102" i="67"/>
  <c r="AC102" i="67"/>
  <c r="AB102" i="67"/>
  <c r="AP101" i="67"/>
  <c r="AN101" i="67"/>
  <c r="AL101" i="67"/>
  <c r="AK101" i="67"/>
  <c r="AI101" i="67"/>
  <c r="AG101" i="67"/>
  <c r="BC101" i="67" s="1"/>
  <c r="AE101" i="67"/>
  <c r="AD101" i="67"/>
  <c r="AC101" i="67"/>
  <c r="AB101" i="67"/>
  <c r="AP100" i="67"/>
  <c r="AN100" i="67"/>
  <c r="AL100" i="67"/>
  <c r="AK100" i="67"/>
  <c r="AI100" i="67"/>
  <c r="AG100" i="67"/>
  <c r="BC100" i="67" s="1"/>
  <c r="AE100" i="67"/>
  <c r="AD100" i="67"/>
  <c r="AC100" i="67"/>
  <c r="AB100" i="67"/>
  <c r="AP99" i="67"/>
  <c r="AN99" i="67"/>
  <c r="AL99" i="67"/>
  <c r="AK99" i="67"/>
  <c r="AI99" i="67"/>
  <c r="AG99" i="67"/>
  <c r="AE99" i="67"/>
  <c r="AD99" i="67"/>
  <c r="AC99" i="67"/>
  <c r="AB99" i="67"/>
  <c r="AP98" i="67"/>
  <c r="AN98" i="67"/>
  <c r="AL98" i="67"/>
  <c r="AK98" i="67"/>
  <c r="AI98" i="67"/>
  <c r="AG98" i="67"/>
  <c r="AY98" i="67" s="1"/>
  <c r="AE98" i="67"/>
  <c r="AD98" i="67"/>
  <c r="AC98" i="67"/>
  <c r="AB98" i="67"/>
  <c r="AP97" i="67"/>
  <c r="AN97" i="67"/>
  <c r="AL97" i="67"/>
  <c r="AK97" i="67"/>
  <c r="AI97" i="67"/>
  <c r="AG97" i="67"/>
  <c r="AR97" i="67" s="1"/>
  <c r="AE97" i="67"/>
  <c r="AD97" i="67"/>
  <c r="AC97" i="67"/>
  <c r="AB97" i="67"/>
  <c r="AP96" i="67"/>
  <c r="AN96" i="67"/>
  <c r="AL96" i="67"/>
  <c r="AK96" i="67"/>
  <c r="AI96" i="67"/>
  <c r="AG96" i="67"/>
  <c r="BC96" i="67" s="1"/>
  <c r="AE96" i="67"/>
  <c r="AD96" i="67"/>
  <c r="AC96" i="67"/>
  <c r="AB96" i="67"/>
  <c r="AP95" i="67"/>
  <c r="AN95" i="67"/>
  <c r="AL95" i="67"/>
  <c r="AK95" i="67"/>
  <c r="AI95" i="67"/>
  <c r="AG95" i="67"/>
  <c r="AR95" i="67" s="1"/>
  <c r="AE95" i="67"/>
  <c r="AD95" i="67"/>
  <c r="AC95" i="67"/>
  <c r="AB95" i="67"/>
  <c r="AP94" i="67"/>
  <c r="AN94" i="67"/>
  <c r="AL94" i="67"/>
  <c r="AK94" i="67"/>
  <c r="AI94" i="67"/>
  <c r="AG94" i="67"/>
  <c r="BB94" i="67" s="1"/>
  <c r="AE94" i="67"/>
  <c r="AD94" i="67"/>
  <c r="AC94" i="67"/>
  <c r="AB94" i="67"/>
  <c r="AP93" i="67"/>
  <c r="AN93" i="67"/>
  <c r="AL93" i="67"/>
  <c r="AK93" i="67"/>
  <c r="AI93" i="67"/>
  <c r="AG93" i="67"/>
  <c r="BB93" i="67" s="1"/>
  <c r="AE93" i="67"/>
  <c r="AD93" i="67"/>
  <c r="AC93" i="67"/>
  <c r="AB93" i="67"/>
  <c r="AP92" i="67"/>
  <c r="AN92" i="67"/>
  <c r="AL92" i="67"/>
  <c r="AK92" i="67"/>
  <c r="AI92" i="67"/>
  <c r="AG92" i="67"/>
  <c r="BC92" i="67" s="1"/>
  <c r="AE92" i="67"/>
  <c r="AD92" i="67"/>
  <c r="AC92" i="67"/>
  <c r="AB92" i="67"/>
  <c r="AP91" i="67"/>
  <c r="AN91" i="67"/>
  <c r="AL91" i="67"/>
  <c r="AK91" i="67"/>
  <c r="AI91" i="67"/>
  <c r="AG91" i="67"/>
  <c r="BC91" i="67" s="1"/>
  <c r="AE91" i="67"/>
  <c r="AD91" i="67"/>
  <c r="AC91" i="67"/>
  <c r="AB91" i="67"/>
  <c r="AP90" i="67"/>
  <c r="AN90" i="67"/>
  <c r="AL90" i="67"/>
  <c r="AK90" i="67"/>
  <c r="AI90" i="67"/>
  <c r="AG90" i="67"/>
  <c r="AE90" i="67"/>
  <c r="AD90" i="67"/>
  <c r="AC90" i="67"/>
  <c r="AB90" i="67"/>
  <c r="AP89" i="67"/>
  <c r="AN89" i="67"/>
  <c r="AL89" i="67"/>
  <c r="AK89" i="67"/>
  <c r="AI89" i="67"/>
  <c r="AG89" i="67"/>
  <c r="AT89" i="67" s="1"/>
  <c r="AE89" i="67"/>
  <c r="AD89" i="67"/>
  <c r="AC89" i="67"/>
  <c r="AB89" i="67"/>
  <c r="AP88" i="67"/>
  <c r="AN88" i="67"/>
  <c r="AL88" i="67"/>
  <c r="AK88" i="67"/>
  <c r="AI88" i="67"/>
  <c r="AG88" i="67"/>
  <c r="BC88" i="67" s="1"/>
  <c r="AE88" i="67"/>
  <c r="AD88" i="67"/>
  <c r="AC88" i="67"/>
  <c r="AB88" i="67"/>
  <c r="AP87" i="67"/>
  <c r="AN87" i="67"/>
  <c r="AL87" i="67"/>
  <c r="AK87" i="67"/>
  <c r="AI87" i="67"/>
  <c r="AG87" i="67"/>
  <c r="AE87" i="67"/>
  <c r="AD87" i="67"/>
  <c r="AC87" i="67"/>
  <c r="AB87" i="67"/>
  <c r="AP86" i="67"/>
  <c r="AN86" i="67"/>
  <c r="AL86" i="67"/>
  <c r="AK86" i="67"/>
  <c r="AI86" i="67"/>
  <c r="AG86" i="67"/>
  <c r="AX86" i="67" s="1"/>
  <c r="AE86" i="67"/>
  <c r="AD86" i="67"/>
  <c r="AC86" i="67"/>
  <c r="AB86" i="67"/>
  <c r="AP85" i="67"/>
  <c r="AN85" i="67"/>
  <c r="AL85" i="67"/>
  <c r="AK85" i="67"/>
  <c r="AI85" i="67"/>
  <c r="AG85" i="67"/>
  <c r="AX85" i="67" s="1"/>
  <c r="AE85" i="67"/>
  <c r="AD85" i="67"/>
  <c r="AC85" i="67"/>
  <c r="AB85" i="67"/>
  <c r="AP84" i="67"/>
  <c r="AN84" i="67"/>
  <c r="AL84" i="67"/>
  <c r="AK84" i="67"/>
  <c r="AI84" i="67"/>
  <c r="AG84" i="67"/>
  <c r="AU84" i="67" s="1"/>
  <c r="AE84" i="67"/>
  <c r="AD84" i="67"/>
  <c r="AC84" i="67"/>
  <c r="AB84" i="67"/>
  <c r="AP83" i="67"/>
  <c r="AN83" i="67"/>
  <c r="AL83" i="67"/>
  <c r="AK83" i="67"/>
  <c r="AI83" i="67"/>
  <c r="AG83" i="67"/>
  <c r="AZ83" i="67" s="1"/>
  <c r="AE83" i="67"/>
  <c r="AD83" i="67"/>
  <c r="AC83" i="67"/>
  <c r="AB83" i="67"/>
  <c r="AP82" i="67"/>
  <c r="AN82" i="67"/>
  <c r="AL82" i="67"/>
  <c r="AK82" i="67"/>
  <c r="AI82" i="67"/>
  <c r="AG82" i="67"/>
  <c r="AX82" i="67" s="1"/>
  <c r="AE82" i="67"/>
  <c r="AD82" i="67"/>
  <c r="AC82" i="67"/>
  <c r="AB82" i="67"/>
  <c r="AP81" i="67"/>
  <c r="AN81" i="67"/>
  <c r="AL81" i="67"/>
  <c r="AK81" i="67"/>
  <c r="AI81" i="67"/>
  <c r="AG81" i="67"/>
  <c r="BC81" i="67" s="1"/>
  <c r="AE81" i="67"/>
  <c r="AD81" i="67"/>
  <c r="AC81" i="67"/>
  <c r="AB81" i="67"/>
  <c r="AP80" i="67"/>
  <c r="AN80" i="67"/>
  <c r="AL80" i="67"/>
  <c r="AK80" i="67"/>
  <c r="AI80" i="67"/>
  <c r="AG80" i="67"/>
  <c r="AE80" i="67"/>
  <c r="AD80" i="67"/>
  <c r="AC80" i="67"/>
  <c r="AB80" i="67"/>
  <c r="AP79" i="67"/>
  <c r="AN79" i="67"/>
  <c r="AL79" i="67"/>
  <c r="AK79" i="67"/>
  <c r="AI79" i="67"/>
  <c r="AG79" i="67"/>
  <c r="BC79" i="67" s="1"/>
  <c r="AE79" i="67"/>
  <c r="AD79" i="67"/>
  <c r="AC79" i="67"/>
  <c r="AB79" i="67"/>
  <c r="AP78" i="67"/>
  <c r="AN78" i="67"/>
  <c r="AL78" i="67"/>
  <c r="AK78" i="67"/>
  <c r="AI78" i="67"/>
  <c r="AG78" i="67"/>
  <c r="AE78" i="67"/>
  <c r="AD78" i="67"/>
  <c r="AC78" i="67"/>
  <c r="AB78" i="67"/>
  <c r="AP77" i="67"/>
  <c r="AN77" i="67"/>
  <c r="AL77" i="67"/>
  <c r="AK77" i="67"/>
  <c r="AI77" i="67"/>
  <c r="AG77" i="67"/>
  <c r="BC77" i="67" s="1"/>
  <c r="AE77" i="67"/>
  <c r="AD77" i="67"/>
  <c r="AC77" i="67"/>
  <c r="AB77" i="67"/>
  <c r="AP76" i="67"/>
  <c r="AN76" i="67"/>
  <c r="AL76" i="67"/>
  <c r="AK76" i="67"/>
  <c r="AI76" i="67"/>
  <c r="AG76" i="67"/>
  <c r="AE76" i="67"/>
  <c r="AD76" i="67"/>
  <c r="AC76" i="67"/>
  <c r="AB76" i="67"/>
  <c r="AP75" i="67"/>
  <c r="AN75" i="67"/>
  <c r="AL75" i="67"/>
  <c r="AK75" i="67"/>
  <c r="AI75" i="67"/>
  <c r="AG75" i="67"/>
  <c r="AE75" i="67"/>
  <c r="AD75" i="67"/>
  <c r="AC75" i="67"/>
  <c r="AB75" i="67"/>
  <c r="AP74" i="67"/>
  <c r="AN74" i="67"/>
  <c r="AL74" i="67"/>
  <c r="AK74" i="67"/>
  <c r="AI74" i="67"/>
  <c r="AG74" i="67"/>
  <c r="AE74" i="67"/>
  <c r="AD74" i="67"/>
  <c r="AC74" i="67"/>
  <c r="AB74" i="67"/>
  <c r="AP73" i="67"/>
  <c r="AN73" i="67"/>
  <c r="AL73" i="67"/>
  <c r="AK73" i="67"/>
  <c r="AI73" i="67"/>
  <c r="AG73" i="67"/>
  <c r="BC73" i="67" s="1"/>
  <c r="AE73" i="67"/>
  <c r="AD73" i="67"/>
  <c r="AC73" i="67"/>
  <c r="AB73" i="67"/>
  <c r="AP72" i="67"/>
  <c r="AN72" i="67"/>
  <c r="AL72" i="67"/>
  <c r="AK72" i="67"/>
  <c r="AI72" i="67"/>
  <c r="AG72" i="67"/>
  <c r="AE72" i="67"/>
  <c r="AD72" i="67"/>
  <c r="AC72" i="67"/>
  <c r="AB72" i="67"/>
  <c r="AP71" i="67"/>
  <c r="AN71" i="67"/>
  <c r="AL71" i="67"/>
  <c r="AK71" i="67"/>
  <c r="AI71" i="67"/>
  <c r="AG71" i="67"/>
  <c r="AU71" i="67" s="1"/>
  <c r="AE71" i="67"/>
  <c r="AD71" i="67"/>
  <c r="AC71" i="67"/>
  <c r="AB71" i="67"/>
  <c r="AP70" i="67"/>
  <c r="AN70" i="67"/>
  <c r="AL70" i="67"/>
  <c r="AK70" i="67"/>
  <c r="AI70" i="67"/>
  <c r="AG70" i="67"/>
  <c r="AT70" i="67" s="1"/>
  <c r="AE70" i="67"/>
  <c r="AD70" i="67"/>
  <c r="AC70" i="67"/>
  <c r="AB70" i="67"/>
  <c r="AP69" i="67"/>
  <c r="AN69" i="67"/>
  <c r="AL69" i="67"/>
  <c r="AK69" i="67"/>
  <c r="AI69" i="67"/>
  <c r="AG69" i="67"/>
  <c r="BC69" i="67" s="1"/>
  <c r="AE69" i="67"/>
  <c r="AD69" i="67"/>
  <c r="AC69" i="67"/>
  <c r="AB69" i="67"/>
  <c r="AP68" i="67"/>
  <c r="AN68" i="67"/>
  <c r="AL68" i="67"/>
  <c r="AK68" i="67"/>
  <c r="AI68" i="67"/>
  <c r="AG68" i="67"/>
  <c r="AE68" i="67"/>
  <c r="AD68" i="67"/>
  <c r="AC68" i="67"/>
  <c r="AB68" i="67"/>
  <c r="AP67" i="67"/>
  <c r="AN67" i="67"/>
  <c r="AL67" i="67"/>
  <c r="AK67" i="67"/>
  <c r="AI67" i="67"/>
  <c r="AG67" i="67"/>
  <c r="BB67" i="67" s="1"/>
  <c r="AE67" i="67"/>
  <c r="AD67" i="67"/>
  <c r="AC67" i="67"/>
  <c r="AB67" i="67"/>
  <c r="AP66" i="67"/>
  <c r="AN66" i="67"/>
  <c r="AL66" i="67"/>
  <c r="AK66" i="67"/>
  <c r="AI66" i="67"/>
  <c r="AG66" i="67"/>
  <c r="AV66" i="67" s="1"/>
  <c r="AE66" i="67"/>
  <c r="AD66" i="67"/>
  <c r="AC66" i="67"/>
  <c r="AB66" i="67"/>
  <c r="AP65" i="67"/>
  <c r="AN65" i="67"/>
  <c r="AL65" i="67"/>
  <c r="AK65" i="67"/>
  <c r="AI65" i="67"/>
  <c r="AG65" i="67"/>
  <c r="BC65" i="67" s="1"/>
  <c r="AE65" i="67"/>
  <c r="AD65" i="67"/>
  <c r="AC65" i="67"/>
  <c r="AB65" i="67"/>
  <c r="AP64" i="67"/>
  <c r="AN64" i="67"/>
  <c r="AL64" i="67"/>
  <c r="AK64" i="67"/>
  <c r="AI64" i="67"/>
  <c r="AG64" i="67"/>
  <c r="BC64" i="67" s="1"/>
  <c r="AE64" i="67"/>
  <c r="AD64" i="67"/>
  <c r="AC64" i="67"/>
  <c r="AB64" i="67"/>
  <c r="AP63" i="67"/>
  <c r="AN63" i="67"/>
  <c r="AL63" i="67"/>
  <c r="AK63" i="67"/>
  <c r="AI63" i="67"/>
  <c r="AG63" i="67"/>
  <c r="AW63" i="67" s="1"/>
  <c r="AE63" i="67"/>
  <c r="AD63" i="67"/>
  <c r="AC63" i="67"/>
  <c r="AB63" i="67"/>
  <c r="AP62" i="67"/>
  <c r="AN62" i="67"/>
  <c r="AL62" i="67"/>
  <c r="AK62" i="67"/>
  <c r="AI62" i="67"/>
  <c r="AG62" i="67"/>
  <c r="AE62" i="67"/>
  <c r="AD62" i="67"/>
  <c r="AC62" i="67"/>
  <c r="AB62" i="67"/>
  <c r="AP61" i="67"/>
  <c r="AN61" i="67"/>
  <c r="AL61" i="67"/>
  <c r="AK61" i="67"/>
  <c r="AI61" i="67"/>
  <c r="AG61" i="67"/>
  <c r="AE61" i="67"/>
  <c r="AD61" i="67"/>
  <c r="AC61" i="67"/>
  <c r="AB61" i="67"/>
  <c r="AP60" i="67"/>
  <c r="AN60" i="67"/>
  <c r="AL60" i="67"/>
  <c r="AK60" i="67"/>
  <c r="AI60" i="67"/>
  <c r="AG60" i="67"/>
  <c r="BB60" i="67" s="1"/>
  <c r="AE60" i="67"/>
  <c r="AD60" i="67"/>
  <c r="AC60" i="67"/>
  <c r="AB60" i="67"/>
  <c r="AP59" i="67"/>
  <c r="AN59" i="67"/>
  <c r="AL59" i="67"/>
  <c r="AK59" i="67"/>
  <c r="AI59" i="67"/>
  <c r="AG59" i="67"/>
  <c r="AE59" i="67"/>
  <c r="AD59" i="67"/>
  <c r="AC59" i="67"/>
  <c r="AB59" i="67"/>
  <c r="AP58" i="67"/>
  <c r="AN58" i="67"/>
  <c r="AL58" i="67"/>
  <c r="AK58" i="67"/>
  <c r="AI58" i="67"/>
  <c r="AG58" i="67"/>
  <c r="BC58" i="67" s="1"/>
  <c r="AE58" i="67"/>
  <c r="AD58" i="67"/>
  <c r="AC58" i="67"/>
  <c r="AB58" i="67"/>
  <c r="AP57" i="67"/>
  <c r="AN57" i="67"/>
  <c r="AL57" i="67"/>
  <c r="AK57" i="67"/>
  <c r="AI57" i="67"/>
  <c r="AG57" i="67"/>
  <c r="AE57" i="67"/>
  <c r="AD57" i="67"/>
  <c r="AC57" i="67"/>
  <c r="AB57" i="67"/>
  <c r="AP56" i="67"/>
  <c r="AN56" i="67"/>
  <c r="AL56" i="67"/>
  <c r="AK56" i="67"/>
  <c r="AI56" i="67"/>
  <c r="AG56" i="67"/>
  <c r="BC56" i="67" s="1"/>
  <c r="AE56" i="67"/>
  <c r="AD56" i="67"/>
  <c r="AC56" i="67"/>
  <c r="AB56" i="67"/>
  <c r="AP55" i="67"/>
  <c r="AN55" i="67"/>
  <c r="AL55" i="67"/>
  <c r="AK55" i="67"/>
  <c r="AI55" i="67"/>
  <c r="AG55" i="67"/>
  <c r="AX55" i="67" s="1"/>
  <c r="AE55" i="67"/>
  <c r="AD55" i="67"/>
  <c r="AC55" i="67"/>
  <c r="AB55" i="67"/>
  <c r="AP54" i="67"/>
  <c r="AN54" i="67"/>
  <c r="AL54" i="67"/>
  <c r="AK54" i="67"/>
  <c r="AI54" i="67"/>
  <c r="AG54" i="67"/>
  <c r="BC54" i="67" s="1"/>
  <c r="AE54" i="67"/>
  <c r="AD54" i="67"/>
  <c r="AC54" i="67"/>
  <c r="AB54" i="67"/>
  <c r="AP53" i="67"/>
  <c r="AN53" i="67"/>
  <c r="AL53" i="67"/>
  <c r="AK53" i="67"/>
  <c r="AI53" i="67"/>
  <c r="AG53" i="67"/>
  <c r="AE53" i="67"/>
  <c r="AD53" i="67"/>
  <c r="AC53" i="67"/>
  <c r="AB53" i="67"/>
  <c r="AP52" i="67"/>
  <c r="AN52" i="67"/>
  <c r="AL52" i="67"/>
  <c r="AK52" i="67"/>
  <c r="AI52" i="67"/>
  <c r="AG52" i="67"/>
  <c r="BC52" i="67" s="1"/>
  <c r="AE52" i="67"/>
  <c r="AD52" i="67"/>
  <c r="AC52" i="67"/>
  <c r="AB52" i="67"/>
  <c r="AP51" i="67"/>
  <c r="AN51" i="67"/>
  <c r="AL51" i="67"/>
  <c r="AK51" i="67"/>
  <c r="AI51" i="67"/>
  <c r="AG51" i="67"/>
  <c r="BA51" i="67" s="1"/>
  <c r="AE51" i="67"/>
  <c r="AD51" i="67"/>
  <c r="AC51" i="67"/>
  <c r="AB51" i="67"/>
  <c r="AP50" i="67"/>
  <c r="AN50" i="67"/>
  <c r="AL50" i="67"/>
  <c r="AK50" i="67"/>
  <c r="AI50" i="67"/>
  <c r="AG50" i="67"/>
  <c r="BC50" i="67" s="1"/>
  <c r="AE50" i="67"/>
  <c r="AD50" i="67"/>
  <c r="AC50" i="67"/>
  <c r="AB50" i="67"/>
  <c r="AP49" i="67"/>
  <c r="AN49" i="67"/>
  <c r="AL49" i="67"/>
  <c r="AK49" i="67"/>
  <c r="AI49" i="67"/>
  <c r="AG49" i="67"/>
  <c r="AE49" i="67"/>
  <c r="AD49" i="67"/>
  <c r="AC49" i="67"/>
  <c r="AB49" i="67"/>
  <c r="AP48" i="67"/>
  <c r="AN48" i="67"/>
  <c r="AL48" i="67"/>
  <c r="AK48" i="67"/>
  <c r="AI48" i="67"/>
  <c r="AG48" i="67"/>
  <c r="BC48" i="67" s="1"/>
  <c r="AE48" i="67"/>
  <c r="AD48" i="67"/>
  <c r="AC48" i="67"/>
  <c r="AB48" i="67"/>
  <c r="AP47" i="67"/>
  <c r="AN47" i="67"/>
  <c r="AL47" i="67"/>
  <c r="AK47" i="67"/>
  <c r="AI47" i="67"/>
  <c r="AG47" i="67"/>
  <c r="AX47" i="67" s="1"/>
  <c r="AE47" i="67"/>
  <c r="AD47" i="67"/>
  <c r="AC47" i="67"/>
  <c r="AB47" i="67"/>
  <c r="AP46" i="67"/>
  <c r="AN46" i="67"/>
  <c r="AL46" i="67"/>
  <c r="AK46" i="67"/>
  <c r="AI46" i="67"/>
  <c r="AG46" i="67"/>
  <c r="BC46" i="67" s="1"/>
  <c r="AE46" i="67"/>
  <c r="AD46" i="67"/>
  <c r="AC46" i="67"/>
  <c r="AB46" i="67"/>
  <c r="AP45" i="67"/>
  <c r="AN45" i="67"/>
  <c r="AL45" i="67"/>
  <c r="AK45" i="67"/>
  <c r="AI45" i="67"/>
  <c r="AG45" i="67"/>
  <c r="AE45" i="67"/>
  <c r="AD45" i="67"/>
  <c r="AC45" i="67"/>
  <c r="AB45" i="67"/>
  <c r="AP44" i="67"/>
  <c r="AN44" i="67"/>
  <c r="AL44" i="67"/>
  <c r="AK44" i="67"/>
  <c r="AI44" i="67"/>
  <c r="AG44" i="67"/>
  <c r="BC44" i="67" s="1"/>
  <c r="AE44" i="67"/>
  <c r="AD44" i="67"/>
  <c r="AC44" i="67"/>
  <c r="AB44" i="67"/>
  <c r="AP43" i="67"/>
  <c r="AN43" i="67"/>
  <c r="AL43" i="67"/>
  <c r="AK43" i="67"/>
  <c r="AI43" i="67"/>
  <c r="AG43" i="67"/>
  <c r="BB43" i="67" s="1"/>
  <c r="AE43" i="67"/>
  <c r="AD43" i="67"/>
  <c r="AC43" i="67"/>
  <c r="AB43" i="67"/>
  <c r="AP42" i="67"/>
  <c r="AN42" i="67"/>
  <c r="AL42" i="67"/>
  <c r="AK42" i="67"/>
  <c r="AI42" i="67"/>
  <c r="AG42" i="67"/>
  <c r="AR42" i="67" s="1"/>
  <c r="AE42" i="67"/>
  <c r="AD42" i="67"/>
  <c r="AC42" i="67"/>
  <c r="AB42" i="67"/>
  <c r="AP41" i="67"/>
  <c r="AN41" i="67"/>
  <c r="AL41" i="67"/>
  <c r="AK41" i="67"/>
  <c r="AI41" i="67"/>
  <c r="AG41" i="67"/>
  <c r="AE41" i="67"/>
  <c r="AD41" i="67"/>
  <c r="AC41" i="67"/>
  <c r="AB41" i="67"/>
  <c r="AP40" i="67"/>
  <c r="AN40" i="67"/>
  <c r="AL40" i="67"/>
  <c r="AK40" i="67"/>
  <c r="AI40" i="67"/>
  <c r="AG40" i="67"/>
  <c r="AX40" i="67" s="1"/>
  <c r="AE40" i="67"/>
  <c r="AD40" i="67"/>
  <c r="AC40" i="67"/>
  <c r="AB40" i="67"/>
  <c r="AP39" i="67"/>
  <c r="AN39" i="67"/>
  <c r="AL39" i="67"/>
  <c r="AK39" i="67"/>
  <c r="AI39" i="67"/>
  <c r="AG39" i="67"/>
  <c r="AE39" i="67"/>
  <c r="AD39" i="67"/>
  <c r="AC39" i="67"/>
  <c r="AB39" i="67"/>
  <c r="AP38" i="67"/>
  <c r="AN38" i="67"/>
  <c r="AL38" i="67"/>
  <c r="AK38" i="67"/>
  <c r="AI38" i="67"/>
  <c r="AG38" i="67"/>
  <c r="AX38" i="67" s="1"/>
  <c r="AE38" i="67"/>
  <c r="AD38" i="67"/>
  <c r="AC38" i="67"/>
  <c r="AB38" i="67"/>
  <c r="AP37" i="67"/>
  <c r="AN37" i="67"/>
  <c r="AL37" i="67"/>
  <c r="AK37" i="67"/>
  <c r="AI37" i="67"/>
  <c r="AG37" i="67"/>
  <c r="BC37" i="67" s="1"/>
  <c r="AE37" i="67"/>
  <c r="AD37" i="67"/>
  <c r="AC37" i="67"/>
  <c r="AB37" i="67"/>
  <c r="AP36" i="67"/>
  <c r="AN36" i="67"/>
  <c r="AL36" i="67"/>
  <c r="AK36" i="67"/>
  <c r="AI36" i="67"/>
  <c r="AG36" i="67"/>
  <c r="BB36" i="67" s="1"/>
  <c r="AE36" i="67"/>
  <c r="AD36" i="67"/>
  <c r="AC36" i="67"/>
  <c r="AB36" i="67"/>
  <c r="AP35" i="67"/>
  <c r="AN35" i="67"/>
  <c r="AL35" i="67"/>
  <c r="AK35" i="67"/>
  <c r="AI35" i="67"/>
  <c r="AG35" i="67"/>
  <c r="AE35" i="67"/>
  <c r="AD35" i="67"/>
  <c r="AC35" i="67"/>
  <c r="AB35" i="67"/>
  <c r="AP34" i="67"/>
  <c r="AN34" i="67"/>
  <c r="AL34" i="67"/>
  <c r="AK34" i="67"/>
  <c r="AI34" i="67"/>
  <c r="AG34" i="67"/>
  <c r="BC34" i="67" s="1"/>
  <c r="AE34" i="67"/>
  <c r="AD34" i="67"/>
  <c r="AC34" i="67"/>
  <c r="AB34" i="67"/>
  <c r="AP33" i="67"/>
  <c r="AN33" i="67"/>
  <c r="AL33" i="67"/>
  <c r="AK33" i="67"/>
  <c r="AI33" i="67"/>
  <c r="AG33" i="67"/>
  <c r="BC33" i="67" s="1"/>
  <c r="AE33" i="67"/>
  <c r="AD33" i="67"/>
  <c r="AC33" i="67"/>
  <c r="AB33" i="67"/>
  <c r="AP32" i="67"/>
  <c r="AN32" i="67"/>
  <c r="AL32" i="67"/>
  <c r="AK32" i="67"/>
  <c r="AI32" i="67"/>
  <c r="AG32" i="67"/>
  <c r="BB32" i="67" s="1"/>
  <c r="AE32" i="67"/>
  <c r="AD32" i="67"/>
  <c r="AC32" i="67"/>
  <c r="AB32" i="67"/>
  <c r="AP31" i="67"/>
  <c r="AN31" i="67"/>
  <c r="AL31" i="67"/>
  <c r="AK31" i="67"/>
  <c r="AI31" i="67"/>
  <c r="AG31" i="67"/>
  <c r="AE31" i="67"/>
  <c r="AD31" i="67"/>
  <c r="AC31" i="67"/>
  <c r="AB31" i="67"/>
  <c r="AP30" i="67"/>
  <c r="AN30" i="67"/>
  <c r="AL30" i="67"/>
  <c r="AK30" i="67"/>
  <c r="AI30" i="67"/>
  <c r="AG30" i="67"/>
  <c r="AE30" i="67"/>
  <c r="AD30" i="67"/>
  <c r="AC30" i="67"/>
  <c r="AB30" i="67"/>
  <c r="AP29" i="67"/>
  <c r="AN29" i="67"/>
  <c r="AL29" i="67"/>
  <c r="AK29" i="67"/>
  <c r="AI29" i="67"/>
  <c r="AG29" i="67"/>
  <c r="BC29" i="67" s="1"/>
  <c r="AE29" i="67"/>
  <c r="AD29" i="67"/>
  <c r="AC29" i="67"/>
  <c r="AB29" i="67"/>
  <c r="AP28" i="67"/>
  <c r="AN28" i="67"/>
  <c r="AL28" i="67"/>
  <c r="AK28" i="67"/>
  <c r="AI28" i="67"/>
  <c r="AG28" i="67"/>
  <c r="AE28" i="67"/>
  <c r="AD28" i="67"/>
  <c r="AC28" i="67"/>
  <c r="AB28" i="67"/>
  <c r="AP27" i="67"/>
  <c r="AN27" i="67"/>
  <c r="AL27" i="67"/>
  <c r="AK27" i="67"/>
  <c r="AI27" i="67"/>
  <c r="AG27" i="67"/>
  <c r="AE27" i="67"/>
  <c r="AD27" i="67"/>
  <c r="AC27" i="67"/>
  <c r="AB27" i="67"/>
  <c r="AP26" i="67"/>
  <c r="AN26" i="67"/>
  <c r="AL26" i="67"/>
  <c r="AK26" i="67"/>
  <c r="AI26" i="67"/>
  <c r="AG26" i="67"/>
  <c r="BB26" i="67" s="1"/>
  <c r="AE26" i="67"/>
  <c r="AD26" i="67"/>
  <c r="AC26" i="67"/>
  <c r="AB26" i="67"/>
  <c r="AP25" i="67"/>
  <c r="AN25" i="67"/>
  <c r="AL25" i="67"/>
  <c r="AK25" i="67"/>
  <c r="AI25" i="67"/>
  <c r="AG25" i="67"/>
  <c r="BC25" i="67" s="1"/>
  <c r="AE25" i="67"/>
  <c r="AD25" i="67"/>
  <c r="AC25" i="67"/>
  <c r="AB25" i="67"/>
  <c r="AP24" i="67"/>
  <c r="AN24" i="67"/>
  <c r="AL24" i="67"/>
  <c r="AK24" i="67"/>
  <c r="AI24" i="67"/>
  <c r="AG24" i="67"/>
  <c r="AE24" i="67"/>
  <c r="AD24" i="67"/>
  <c r="AC24" i="67"/>
  <c r="AB24" i="67"/>
  <c r="AP23" i="67"/>
  <c r="AN23" i="67"/>
  <c r="AL23" i="67"/>
  <c r="AK23" i="67"/>
  <c r="AI23" i="67"/>
  <c r="AG23" i="67"/>
  <c r="AE23" i="67"/>
  <c r="AD23" i="67"/>
  <c r="AC23" i="67"/>
  <c r="AB23" i="67"/>
  <c r="AP22" i="67"/>
  <c r="AN22" i="67"/>
  <c r="AL22" i="67"/>
  <c r="AK22" i="67"/>
  <c r="AI22" i="67"/>
  <c r="AG22" i="67"/>
  <c r="AE22" i="67"/>
  <c r="AD22" i="67"/>
  <c r="AC22" i="67"/>
  <c r="AB22" i="67"/>
  <c r="AP21" i="67"/>
  <c r="AN21" i="67"/>
  <c r="AL21" i="67"/>
  <c r="AK21" i="67"/>
  <c r="AI21" i="67"/>
  <c r="AG21" i="67"/>
  <c r="BC21" i="67" s="1"/>
  <c r="AE21" i="67"/>
  <c r="AD21" i="67"/>
  <c r="AC21" i="67"/>
  <c r="AB21" i="67"/>
  <c r="AP20" i="67"/>
  <c r="AN20" i="67"/>
  <c r="AL20" i="67"/>
  <c r="AK20" i="67"/>
  <c r="AI20" i="67"/>
  <c r="AG20" i="67"/>
  <c r="AV20" i="67" s="1"/>
  <c r="AE20" i="67"/>
  <c r="AD20" i="67"/>
  <c r="AC20" i="67"/>
  <c r="AB20" i="67"/>
  <c r="AP19" i="67"/>
  <c r="AN19" i="67"/>
  <c r="AL19" i="67"/>
  <c r="AK19" i="67"/>
  <c r="AI19" i="67"/>
  <c r="AG19" i="67"/>
  <c r="BC19" i="67" s="1"/>
  <c r="AE19" i="67"/>
  <c r="AD19" i="67"/>
  <c r="AC19" i="67"/>
  <c r="AB19" i="67"/>
  <c r="AP18" i="67"/>
  <c r="AN18" i="67"/>
  <c r="AL18" i="67"/>
  <c r="AK18" i="67"/>
  <c r="AI18" i="67"/>
  <c r="AG18" i="67"/>
  <c r="AE18" i="67"/>
  <c r="AD18" i="67"/>
  <c r="AC18" i="67"/>
  <c r="AB18" i="67"/>
  <c r="AP17" i="67"/>
  <c r="AN17" i="67"/>
  <c r="AL17" i="67"/>
  <c r="AK17" i="67"/>
  <c r="AI17" i="67"/>
  <c r="AG17" i="67"/>
  <c r="AE17" i="67"/>
  <c r="AD17" i="67"/>
  <c r="AC17" i="67"/>
  <c r="AB17" i="67"/>
  <c r="AP16" i="67"/>
  <c r="AN16" i="67"/>
  <c r="AL16" i="67"/>
  <c r="AK16" i="67"/>
  <c r="AI16" i="67"/>
  <c r="AG16" i="67"/>
  <c r="AE16" i="67"/>
  <c r="AD16" i="67"/>
  <c r="AC16" i="67"/>
  <c r="AB16" i="67"/>
  <c r="AP14" i="67"/>
  <c r="AN14" i="67"/>
  <c r="AL14" i="67"/>
  <c r="AK14" i="67"/>
  <c r="AI14" i="67"/>
  <c r="AG14" i="67"/>
  <c r="AE14" i="67"/>
  <c r="AD14" i="67"/>
  <c r="AC14" i="67"/>
  <c r="AB14" i="67"/>
  <c r="AP13" i="67"/>
  <c r="AN13" i="67"/>
  <c r="AL13" i="67"/>
  <c r="AK13" i="67"/>
  <c r="AI13" i="67"/>
  <c r="AG13" i="67"/>
  <c r="AE13" i="67"/>
  <c r="AD13" i="67"/>
  <c r="AC13" i="67"/>
  <c r="AB13" i="67"/>
  <c r="AP12" i="67"/>
  <c r="AN12" i="67"/>
  <c r="AL12" i="67"/>
  <c r="AK12" i="67"/>
  <c r="AI12" i="67"/>
  <c r="AG12" i="67"/>
  <c r="AT12" i="67" s="1"/>
  <c r="AE12" i="67"/>
  <c r="AD12" i="67"/>
  <c r="AC12" i="67"/>
  <c r="AB12" i="67"/>
  <c r="AP11" i="67"/>
  <c r="AN11" i="67"/>
  <c r="AL11" i="67"/>
  <c r="AK11" i="67"/>
  <c r="AI11" i="67"/>
  <c r="AG11" i="67"/>
  <c r="AE11" i="67"/>
  <c r="AD11" i="67"/>
  <c r="AC11" i="67"/>
  <c r="AB11" i="67"/>
  <c r="AP10" i="67"/>
  <c r="AN10" i="67"/>
  <c r="AL10" i="67"/>
  <c r="AK10" i="67"/>
  <c r="AI10" i="67"/>
  <c r="AG10" i="67"/>
  <c r="AV10" i="67" s="1"/>
  <c r="AE10" i="67"/>
  <c r="AD10" i="67"/>
  <c r="AC10" i="67"/>
  <c r="AB10" i="67"/>
  <c r="AL5" i="67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BF28" i="67" l="1"/>
  <c r="BF78" i="67"/>
  <c r="BF23" i="67"/>
  <c r="BF109" i="67"/>
  <c r="AJ10" i="67"/>
  <c r="AF11" i="67"/>
  <c r="AM11" i="67"/>
  <c r="AJ12" i="67"/>
  <c r="AQ12" i="67"/>
  <c r="AM13" i="67"/>
  <c r="AJ14" i="67"/>
  <c r="AQ14" i="67"/>
  <c r="AM10" i="67"/>
  <c r="AQ11" i="67"/>
  <c r="AF12" i="67"/>
  <c r="AM12" i="67"/>
  <c r="AJ13" i="67"/>
  <c r="AQ13" i="67"/>
  <c r="AF14" i="67"/>
  <c r="AM14" i="67"/>
  <c r="AF10" i="67"/>
  <c r="AJ11" i="67"/>
  <c r="BF76" i="67"/>
  <c r="BF80" i="67"/>
  <c r="BD14" i="67"/>
  <c r="BD53" i="67"/>
  <c r="AO11" i="67"/>
  <c r="AO13" i="67"/>
  <c r="BF68" i="67"/>
  <c r="AO10" i="67"/>
  <c r="AO14" i="67"/>
  <c r="BF104" i="67"/>
  <c r="AW100" i="67"/>
  <c r="BB97" i="67"/>
  <c r="AU106" i="67"/>
  <c r="BF47" i="67"/>
  <c r="BF31" i="67"/>
  <c r="BB42" i="67"/>
  <c r="AV98" i="67"/>
  <c r="BD77" i="67"/>
  <c r="BD81" i="67"/>
  <c r="AW81" i="67"/>
  <c r="BB88" i="67"/>
  <c r="BA89" i="67"/>
  <c r="BB92" i="67"/>
  <c r="AU93" i="67"/>
  <c r="AU94" i="67"/>
  <c r="BC95" i="67"/>
  <c r="BF96" i="67"/>
  <c r="AT96" i="67"/>
  <c r="AW104" i="67"/>
  <c r="AR77" i="67"/>
  <c r="BF92" i="67"/>
  <c r="AV94" i="67"/>
  <c r="AZ96" i="67"/>
  <c r="AR55" i="67"/>
  <c r="AV58" i="67"/>
  <c r="BB77" i="67"/>
  <c r="BD79" i="67"/>
  <c r="BB96" i="67"/>
  <c r="AT102" i="67"/>
  <c r="BB55" i="67"/>
  <c r="AR81" i="67"/>
  <c r="AW88" i="67"/>
  <c r="AR89" i="67"/>
  <c r="AR92" i="67"/>
  <c r="AR96" i="67"/>
  <c r="AY102" i="67"/>
  <c r="AR105" i="67"/>
  <c r="AT32" i="67"/>
  <c r="AR37" i="67"/>
  <c r="AV38" i="67"/>
  <c r="BB47" i="67"/>
  <c r="BF50" i="67"/>
  <c r="AV50" i="67"/>
  <c r="BD58" i="67"/>
  <c r="AR63" i="67"/>
  <c r="AZ65" i="67"/>
  <c r="AZ69" i="67"/>
  <c r="AZ73" i="67"/>
  <c r="BC76" i="67"/>
  <c r="BF77" i="67"/>
  <c r="AW77" i="67"/>
  <c r="AY79" i="67"/>
  <c r="AR80" i="67"/>
  <c r="BB81" i="67"/>
  <c r="AR82" i="67"/>
  <c r="AT86" i="67"/>
  <c r="BC86" i="67"/>
  <c r="AX92" i="67"/>
  <c r="AX96" i="67"/>
  <c r="AT98" i="67"/>
  <c r="BF99" i="67"/>
  <c r="AR100" i="67"/>
  <c r="BD100" i="67"/>
  <c r="BF101" i="67"/>
  <c r="AT101" i="67"/>
  <c r="AZ102" i="67"/>
  <c r="AU107" i="67"/>
  <c r="AV32" i="67"/>
  <c r="BF37" i="67"/>
  <c r="AW37" i="67"/>
  <c r="AR47" i="67"/>
  <c r="BA54" i="67"/>
  <c r="BF55" i="67"/>
  <c r="AT55" i="67"/>
  <c r="BF59" i="67"/>
  <c r="AX60" i="67"/>
  <c r="AR65" i="67"/>
  <c r="AR69" i="67"/>
  <c r="AR73" i="67"/>
  <c r="BD73" i="67"/>
  <c r="AR76" i="67"/>
  <c r="AX77" i="67"/>
  <c r="AZ79" i="67"/>
  <c r="AZ80" i="67"/>
  <c r="BF82" i="67"/>
  <c r="AT82" i="67"/>
  <c r="AU86" i="67"/>
  <c r="AX101" i="67"/>
  <c r="AT26" i="67"/>
  <c r="BC40" i="67"/>
  <c r="AR43" i="67"/>
  <c r="BA46" i="67"/>
  <c r="AT47" i="67"/>
  <c r="BA55" i="67"/>
  <c r="AR58" i="67"/>
  <c r="BF65" i="67"/>
  <c r="AT65" i="67"/>
  <c r="BF69" i="67"/>
  <c r="AT69" i="67"/>
  <c r="AT73" i="67"/>
  <c r="BF73" i="67"/>
  <c r="AU76" i="67"/>
  <c r="BD80" i="67"/>
  <c r="AY82" i="67"/>
  <c r="AY86" i="67"/>
  <c r="BB98" i="67"/>
  <c r="AX100" i="67"/>
  <c r="AY101" i="67"/>
  <c r="BB104" i="67"/>
  <c r="AX12" i="67"/>
  <c r="AV26" i="67"/>
  <c r="AT43" i="67"/>
  <c r="BA47" i="67"/>
  <c r="AR50" i="67"/>
  <c r="AX65" i="67"/>
  <c r="AX69" i="67"/>
  <c r="AX73" i="67"/>
  <c r="AZ76" i="67"/>
  <c r="AT79" i="67"/>
  <c r="AX81" i="67"/>
  <c r="BC82" i="67"/>
  <c r="AZ86" i="67"/>
  <c r="AV91" i="67"/>
  <c r="AW92" i="67"/>
  <c r="BC94" i="67"/>
  <c r="AW96" i="67"/>
  <c r="BC98" i="67"/>
  <c r="BB100" i="67"/>
  <c r="AR101" i="67"/>
  <c r="BB101" i="67"/>
  <c r="BF105" i="67"/>
  <c r="AU19" i="67"/>
  <c r="AT20" i="67"/>
  <c r="AY19" i="67"/>
  <c r="AR14" i="67"/>
  <c r="AZ20" i="67"/>
  <c r="BB20" i="67"/>
  <c r="AT28" i="67"/>
  <c r="BD28" i="67"/>
  <c r="AT34" i="67"/>
  <c r="AT36" i="67"/>
  <c r="AV40" i="67"/>
  <c r="AV42" i="67"/>
  <c r="BF43" i="67"/>
  <c r="AV46" i="67"/>
  <c r="BD50" i="67"/>
  <c r="BA50" i="67"/>
  <c r="AR51" i="67"/>
  <c r="BB51" i="67"/>
  <c r="AV54" i="67"/>
  <c r="BA58" i="67"/>
  <c r="AR59" i="67"/>
  <c r="BF63" i="67"/>
  <c r="BD65" i="67"/>
  <c r="AW65" i="67"/>
  <c r="BB65" i="67"/>
  <c r="AW66" i="67"/>
  <c r="AT67" i="67"/>
  <c r="AU68" i="67"/>
  <c r="BD69" i="67"/>
  <c r="AW69" i="67"/>
  <c r="BB69" i="67"/>
  <c r="BF70" i="67"/>
  <c r="AY70" i="67"/>
  <c r="AZ71" i="67"/>
  <c r="AW73" i="67"/>
  <c r="BB73" i="67"/>
  <c r="BD76" i="67"/>
  <c r="AY76" i="67"/>
  <c r="AV77" i="67"/>
  <c r="BA77" i="67"/>
  <c r="AR78" i="67"/>
  <c r="AY78" i="67"/>
  <c r="AX79" i="67"/>
  <c r="AY80" i="67"/>
  <c r="AV81" i="67"/>
  <c r="BA81" i="67"/>
  <c r="AT83" i="67"/>
  <c r="BD83" i="67"/>
  <c r="AZ84" i="67"/>
  <c r="AR85" i="67"/>
  <c r="AY85" i="67"/>
  <c r="BD86" i="67"/>
  <c r="BF88" i="67"/>
  <c r="AT88" i="67"/>
  <c r="AZ88" i="67"/>
  <c r="AY89" i="67"/>
  <c r="AV92" i="67"/>
  <c r="BA92" i="67"/>
  <c r="AV95" i="67"/>
  <c r="BD96" i="67"/>
  <c r="AU97" i="67"/>
  <c r="AR99" i="67"/>
  <c r="AZ99" i="67"/>
  <c r="AV100" i="67"/>
  <c r="BA100" i="67"/>
  <c r="AX102" i="67"/>
  <c r="BD102" i="67"/>
  <c r="BA103" i="67"/>
  <c r="AT104" i="67"/>
  <c r="AZ104" i="67"/>
  <c r="AX105" i="67"/>
  <c r="BA107" i="67"/>
  <c r="AR108" i="67"/>
  <c r="AX108" i="67"/>
  <c r="BD108" i="67"/>
  <c r="AT109" i="67"/>
  <c r="AV28" i="67"/>
  <c r="AV34" i="67"/>
  <c r="AX36" i="67"/>
  <c r="AZ40" i="67"/>
  <c r="BA42" i="67"/>
  <c r="AZ46" i="67"/>
  <c r="BF51" i="67"/>
  <c r="AT51" i="67"/>
  <c r="AZ54" i="67"/>
  <c r="AW59" i="67"/>
  <c r="BF66" i="67"/>
  <c r="AZ68" i="67"/>
  <c r="AT78" i="67"/>
  <c r="BB78" i="67"/>
  <c r="AU83" i="67"/>
  <c r="BF84" i="67"/>
  <c r="BF85" i="67"/>
  <c r="AT85" i="67"/>
  <c r="BB85" i="67"/>
  <c r="AV88" i="67"/>
  <c r="BA88" i="67"/>
  <c r="BA95" i="67"/>
  <c r="BA97" i="67"/>
  <c r="AU99" i="67"/>
  <c r="BC99" i="67"/>
  <c r="AV104" i="67"/>
  <c r="BA104" i="67"/>
  <c r="AY105" i="67"/>
  <c r="BC107" i="67"/>
  <c r="AT108" i="67"/>
  <c r="AZ108" i="67"/>
  <c r="BF108" i="67"/>
  <c r="AU109" i="67"/>
  <c r="AZ28" i="67"/>
  <c r="AZ34" i="67"/>
  <c r="AX51" i="67"/>
  <c r="BA59" i="67"/>
  <c r="AW78" i="67"/>
  <c r="BC78" i="67"/>
  <c r="AY83" i="67"/>
  <c r="AW85" i="67"/>
  <c r="BC85" i="67"/>
  <c r="AW99" i="67"/>
  <c r="BD99" i="67"/>
  <c r="AV108" i="67"/>
  <c r="BA108" i="67"/>
  <c r="BA109" i="67"/>
  <c r="AU110" i="67"/>
  <c r="BB28" i="67"/>
  <c r="BD34" i="67"/>
  <c r="BB34" i="67"/>
  <c r="BD36" i="67"/>
  <c r="BF39" i="67"/>
  <c r="AT40" i="67"/>
  <c r="BF41" i="67"/>
  <c r="BD45" i="67"/>
  <c r="AR46" i="67"/>
  <c r="BF46" i="67"/>
  <c r="AZ50" i="67"/>
  <c r="AR54" i="67"/>
  <c r="BF54" i="67"/>
  <c r="AZ58" i="67"/>
  <c r="AV65" i="67"/>
  <c r="BA65" i="67"/>
  <c r="AV69" i="67"/>
  <c r="BA69" i="67"/>
  <c r="AV73" i="67"/>
  <c r="BA73" i="67"/>
  <c r="AW76" i="67"/>
  <c r="AT77" i="67"/>
  <c r="AZ77" i="67"/>
  <c r="AX78" i="67"/>
  <c r="AU79" i="67"/>
  <c r="AU80" i="67"/>
  <c r="BF81" i="67"/>
  <c r="AT81" i="67"/>
  <c r="AZ81" i="67"/>
  <c r="AR88" i="67"/>
  <c r="AX88" i="67"/>
  <c r="BD88" i="67"/>
  <c r="AT92" i="67"/>
  <c r="AZ92" i="67"/>
  <c r="AV96" i="67"/>
  <c r="BA96" i="67"/>
  <c r="AY99" i="67"/>
  <c r="BF100" i="67"/>
  <c r="AT100" i="67"/>
  <c r="AZ100" i="67"/>
  <c r="AW101" i="67"/>
  <c r="AU102" i="67"/>
  <c r="AR104" i="67"/>
  <c r="AX104" i="67"/>
  <c r="BD104" i="67"/>
  <c r="AT105" i="67"/>
  <c r="AW108" i="67"/>
  <c r="BB108" i="67"/>
  <c r="BF13" i="67"/>
  <c r="AY13" i="67"/>
  <c r="AU13" i="67"/>
  <c r="AY17" i="67"/>
  <c r="AR17" i="67"/>
  <c r="BC18" i="67"/>
  <c r="AZ18" i="67"/>
  <c r="AX18" i="67"/>
  <c r="BC22" i="67"/>
  <c r="AV22" i="67"/>
  <c r="AZ22" i="67"/>
  <c r="BF24" i="67"/>
  <c r="BB24" i="67"/>
  <c r="AT24" i="67"/>
  <c r="AZ24" i="67"/>
  <c r="BC30" i="67"/>
  <c r="BB30" i="67"/>
  <c r="AT30" i="67"/>
  <c r="AZ30" i="67"/>
  <c r="BC62" i="67"/>
  <c r="BF62" i="67"/>
  <c r="AV62" i="67"/>
  <c r="AZ62" i="67"/>
  <c r="BB72" i="67"/>
  <c r="AX72" i="67"/>
  <c r="AT72" i="67"/>
  <c r="AV72" i="67"/>
  <c r="BA72" i="67"/>
  <c r="BD74" i="67"/>
  <c r="AZ74" i="67"/>
  <c r="AV74" i="67"/>
  <c r="AU74" i="67"/>
  <c r="BA74" i="67"/>
  <c r="BF75" i="67"/>
  <c r="BA75" i="67"/>
  <c r="AW75" i="67"/>
  <c r="AR75" i="67"/>
  <c r="AV75" i="67"/>
  <c r="BB75" i="67"/>
  <c r="BB87" i="67"/>
  <c r="AX87" i="67"/>
  <c r="AT87" i="67"/>
  <c r="BC87" i="67"/>
  <c r="AW87" i="67"/>
  <c r="AV87" i="67"/>
  <c r="BD87" i="67"/>
  <c r="BF90" i="67"/>
  <c r="BA90" i="67"/>
  <c r="AW90" i="67"/>
  <c r="AR90" i="67"/>
  <c r="BC90" i="67"/>
  <c r="AX90" i="67"/>
  <c r="AV90" i="67"/>
  <c r="BD90" i="67"/>
  <c r="BC10" i="67"/>
  <c r="BD10" i="67"/>
  <c r="AZ10" i="67"/>
  <c r="BC13" i="67"/>
  <c r="BC16" i="67"/>
  <c r="AV16" i="67"/>
  <c r="BB18" i="67"/>
  <c r="BB22" i="67"/>
  <c r="BD24" i="67"/>
  <c r="BF27" i="67"/>
  <c r="BD30" i="67"/>
  <c r="BF35" i="67"/>
  <c r="BD62" i="67"/>
  <c r="BA62" i="67"/>
  <c r="BD67" i="67"/>
  <c r="BF67" i="67"/>
  <c r="AW67" i="67"/>
  <c r="AV67" i="67"/>
  <c r="BB68" i="67"/>
  <c r="AX68" i="67"/>
  <c r="AT68" i="67"/>
  <c r="AV68" i="67"/>
  <c r="BA68" i="67"/>
  <c r="BD70" i="67"/>
  <c r="AZ70" i="67"/>
  <c r="AV70" i="67"/>
  <c r="AU70" i="67"/>
  <c r="BA70" i="67"/>
  <c r="BF71" i="67"/>
  <c r="BA71" i="67"/>
  <c r="AW71" i="67"/>
  <c r="AR71" i="67"/>
  <c r="AV71" i="67"/>
  <c r="BB71" i="67"/>
  <c r="AW72" i="67"/>
  <c r="BC72" i="67"/>
  <c r="AW74" i="67"/>
  <c r="BB74" i="67"/>
  <c r="AX75" i="67"/>
  <c r="BC75" i="67"/>
  <c r="BB84" i="67"/>
  <c r="AX84" i="67"/>
  <c r="AT84" i="67"/>
  <c r="AV84" i="67"/>
  <c r="BA84" i="67"/>
  <c r="AY87" i="67"/>
  <c r="BF87" i="67"/>
  <c r="AY90" i="67"/>
  <c r="BB91" i="67"/>
  <c r="AX91" i="67"/>
  <c r="AT91" i="67"/>
  <c r="BD91" i="67"/>
  <c r="AY91" i="67"/>
  <c r="AR91" i="67"/>
  <c r="AW91" i="67"/>
  <c r="BF91" i="67"/>
  <c r="BD93" i="67"/>
  <c r="AZ93" i="67"/>
  <c r="AV93" i="67"/>
  <c r="BC93" i="67"/>
  <c r="AX93" i="67"/>
  <c r="AR93" i="67"/>
  <c r="AW93" i="67"/>
  <c r="BF93" i="67"/>
  <c r="BB103" i="67"/>
  <c r="AX103" i="67"/>
  <c r="AT103" i="67"/>
  <c r="BC103" i="67"/>
  <c r="AW103" i="67"/>
  <c r="AV103" i="67"/>
  <c r="BD103" i="67"/>
  <c r="BF106" i="67"/>
  <c r="BA106" i="67"/>
  <c r="AW106" i="67"/>
  <c r="AR106" i="67"/>
  <c r="BC106" i="67"/>
  <c r="AX106" i="67"/>
  <c r="AV106" i="67"/>
  <c r="BD106" i="67"/>
  <c r="BD16" i="67"/>
  <c r="AW17" i="67"/>
  <c r="AT18" i="67"/>
  <c r="BD18" i="67"/>
  <c r="AT22" i="67"/>
  <c r="AV24" i="67"/>
  <c r="AV30" i="67"/>
  <c r="BC38" i="67"/>
  <c r="BB38" i="67"/>
  <c r="AT38" i="67"/>
  <c r="AZ38" i="67"/>
  <c r="BC42" i="67"/>
  <c r="AZ42" i="67"/>
  <c r="AT42" i="67"/>
  <c r="AW42" i="67"/>
  <c r="BD43" i="67"/>
  <c r="AX43" i="67"/>
  <c r="AW43" i="67"/>
  <c r="BD49" i="67"/>
  <c r="BD57" i="67"/>
  <c r="BC60" i="67"/>
  <c r="AT60" i="67"/>
  <c r="BD61" i="67"/>
  <c r="AR62" i="67"/>
  <c r="BD63" i="67"/>
  <c r="BB63" i="67"/>
  <c r="AT63" i="67"/>
  <c r="AX63" i="67"/>
  <c r="BC66" i="67"/>
  <c r="BA66" i="67"/>
  <c r="AR66" i="67"/>
  <c r="AZ66" i="67"/>
  <c r="AX67" i="67"/>
  <c r="AW68" i="67"/>
  <c r="BC68" i="67"/>
  <c r="AW70" i="67"/>
  <c r="BB70" i="67"/>
  <c r="AX71" i="67"/>
  <c r="BC71" i="67"/>
  <c r="AR72" i="67"/>
  <c r="AY72" i="67"/>
  <c r="BD72" i="67"/>
  <c r="AR74" i="67"/>
  <c r="AX74" i="67"/>
  <c r="BC74" i="67"/>
  <c r="AT75" i="67"/>
  <c r="AY75" i="67"/>
  <c r="BD75" i="67"/>
  <c r="BB80" i="67"/>
  <c r="AX80" i="67"/>
  <c r="AT80" i="67"/>
  <c r="AV80" i="67"/>
  <c r="BA80" i="67"/>
  <c r="BD82" i="67"/>
  <c r="AZ82" i="67"/>
  <c r="AV82" i="67"/>
  <c r="AU82" i="67"/>
  <c r="BA82" i="67"/>
  <c r="BF83" i="67"/>
  <c r="BA83" i="67"/>
  <c r="AW83" i="67"/>
  <c r="AR83" i="67"/>
  <c r="AV83" i="67"/>
  <c r="BB83" i="67"/>
  <c r="AW84" i="67"/>
  <c r="BC84" i="67"/>
  <c r="AR87" i="67"/>
  <c r="AZ87" i="67"/>
  <c r="BD89" i="67"/>
  <c r="AZ89" i="67"/>
  <c r="AV89" i="67"/>
  <c r="BB89" i="67"/>
  <c r="AW89" i="67"/>
  <c r="AU89" i="67"/>
  <c r="BC89" i="67"/>
  <c r="AT90" i="67"/>
  <c r="AZ90" i="67"/>
  <c r="AZ91" i="67"/>
  <c r="AY93" i="67"/>
  <c r="BF94" i="67"/>
  <c r="BA94" i="67"/>
  <c r="AW94" i="67"/>
  <c r="AR94" i="67"/>
  <c r="BD94" i="67"/>
  <c r="AY94" i="67"/>
  <c r="AT94" i="67"/>
  <c r="AX94" i="67"/>
  <c r="BB95" i="67"/>
  <c r="AX95" i="67"/>
  <c r="AT95" i="67"/>
  <c r="BF95" i="67"/>
  <c r="AZ95" i="67"/>
  <c r="AU95" i="67"/>
  <c r="AW95" i="67"/>
  <c r="BD95" i="67"/>
  <c r="BD97" i="67"/>
  <c r="AZ97" i="67"/>
  <c r="AV97" i="67"/>
  <c r="BF97" i="67"/>
  <c r="AY97" i="67"/>
  <c r="AT97" i="67"/>
  <c r="AW97" i="67"/>
  <c r="BC97" i="67"/>
  <c r="AY103" i="67"/>
  <c r="BF103" i="67"/>
  <c r="AY106" i="67"/>
  <c r="BB107" i="67"/>
  <c r="AX107" i="67"/>
  <c r="AT107" i="67"/>
  <c r="BD107" i="67"/>
  <c r="AY107" i="67"/>
  <c r="AR107" i="67"/>
  <c r="AW107" i="67"/>
  <c r="BF107" i="67"/>
  <c r="BF110" i="67"/>
  <c r="BA110" i="67"/>
  <c r="AW110" i="67"/>
  <c r="AR110" i="67"/>
  <c r="BD110" i="67"/>
  <c r="AY110" i="67"/>
  <c r="AT110" i="67"/>
  <c r="BC110" i="67"/>
  <c r="AX110" i="67"/>
  <c r="AZ110" i="67"/>
  <c r="AR10" i="67"/>
  <c r="BD11" i="67"/>
  <c r="BA12" i="67"/>
  <c r="BB12" i="67"/>
  <c r="AH12" i="67"/>
  <c r="BF12" i="67"/>
  <c r="AF13" i="67"/>
  <c r="BC14" i="67"/>
  <c r="AZ14" i="67"/>
  <c r="AV14" i="67"/>
  <c r="AZ16" i="67"/>
  <c r="BF17" i="67"/>
  <c r="AV18" i="67"/>
  <c r="BD20" i="67"/>
  <c r="AX22" i="67"/>
  <c r="AX24" i="67"/>
  <c r="BC26" i="67"/>
  <c r="AZ26" i="67"/>
  <c r="AX26" i="67"/>
  <c r="AX30" i="67"/>
  <c r="BF32" i="67"/>
  <c r="AZ32" i="67"/>
  <c r="AX32" i="67"/>
  <c r="BF36" i="67"/>
  <c r="AV36" i="67"/>
  <c r="AZ36" i="67"/>
  <c r="BD38" i="67"/>
  <c r="BD42" i="67"/>
  <c r="AX42" i="67"/>
  <c r="BA43" i="67"/>
  <c r="BD46" i="67"/>
  <c r="BD54" i="67"/>
  <c r="BD59" i="67"/>
  <c r="BB59" i="67"/>
  <c r="AT59" i="67"/>
  <c r="AX59" i="67"/>
  <c r="AW62" i="67"/>
  <c r="BA63" i="67"/>
  <c r="BD66" i="67"/>
  <c r="AR67" i="67"/>
  <c r="BA67" i="67"/>
  <c r="AR68" i="67"/>
  <c r="AY68" i="67"/>
  <c r="BD68" i="67"/>
  <c r="AR70" i="67"/>
  <c r="AX70" i="67"/>
  <c r="BC70" i="67"/>
  <c r="AT71" i="67"/>
  <c r="AY71" i="67"/>
  <c r="BD71" i="67"/>
  <c r="AU72" i="67"/>
  <c r="AZ72" i="67"/>
  <c r="BF72" i="67"/>
  <c r="AT74" i="67"/>
  <c r="AY74" i="67"/>
  <c r="BF74" i="67"/>
  <c r="AU75" i="67"/>
  <c r="AZ75" i="67"/>
  <c r="BB76" i="67"/>
  <c r="AX76" i="67"/>
  <c r="AT76" i="67"/>
  <c r="AV76" i="67"/>
  <c r="BA76" i="67"/>
  <c r="BD78" i="67"/>
  <c r="AZ78" i="67"/>
  <c r="AV78" i="67"/>
  <c r="AU78" i="67"/>
  <c r="BA78" i="67"/>
  <c r="BF79" i="67"/>
  <c r="BA79" i="67"/>
  <c r="AW79" i="67"/>
  <c r="AR79" i="67"/>
  <c r="AV79" i="67"/>
  <c r="BB79" i="67"/>
  <c r="AW80" i="67"/>
  <c r="BC80" i="67"/>
  <c r="AW82" i="67"/>
  <c r="BB82" i="67"/>
  <c r="AX83" i="67"/>
  <c r="BC83" i="67"/>
  <c r="AR84" i="67"/>
  <c r="AY84" i="67"/>
  <c r="BD84" i="67"/>
  <c r="AU87" i="67"/>
  <c r="BA87" i="67"/>
  <c r="AX89" i="67"/>
  <c r="BF89" i="67"/>
  <c r="AU90" i="67"/>
  <c r="BB90" i="67"/>
  <c r="AU91" i="67"/>
  <c r="BA91" i="67"/>
  <c r="BD92" i="67"/>
  <c r="AT93" i="67"/>
  <c r="BA93" i="67"/>
  <c r="AZ94" i="67"/>
  <c r="AY95" i="67"/>
  <c r="AX97" i="67"/>
  <c r="BF98" i="67"/>
  <c r="BA98" i="67"/>
  <c r="AW98" i="67"/>
  <c r="AR98" i="67"/>
  <c r="AZ98" i="67"/>
  <c r="AU98" i="67"/>
  <c r="AX98" i="67"/>
  <c r="BD98" i="67"/>
  <c r="AR103" i="67"/>
  <c r="AZ103" i="67"/>
  <c r="BD105" i="67"/>
  <c r="AZ105" i="67"/>
  <c r="AV105" i="67"/>
  <c r="BB105" i="67"/>
  <c r="AW105" i="67"/>
  <c r="AU105" i="67"/>
  <c r="BC105" i="67"/>
  <c r="AT106" i="67"/>
  <c r="AZ106" i="67"/>
  <c r="AZ107" i="67"/>
  <c r="BD109" i="67"/>
  <c r="AZ109" i="67"/>
  <c r="AV109" i="67"/>
  <c r="BC109" i="67"/>
  <c r="AX109" i="67"/>
  <c r="AR109" i="67"/>
  <c r="BB109" i="67"/>
  <c r="AW109" i="67"/>
  <c r="AY109" i="67"/>
  <c r="BB110" i="67"/>
  <c r="AQ10" i="67"/>
  <c r="AO12" i="67"/>
  <c r="BF20" i="67"/>
  <c r="AX20" i="67"/>
  <c r="BD26" i="67"/>
  <c r="AX28" i="67"/>
  <c r="BD32" i="67"/>
  <c r="AX34" i="67"/>
  <c r="BA37" i="67"/>
  <c r="BF42" i="67"/>
  <c r="AW46" i="67"/>
  <c r="BD47" i="67"/>
  <c r="AW47" i="67"/>
  <c r="AW50" i="67"/>
  <c r="BD51" i="67"/>
  <c r="AW51" i="67"/>
  <c r="AW54" i="67"/>
  <c r="BD55" i="67"/>
  <c r="AW55" i="67"/>
  <c r="AW58" i="67"/>
  <c r="BF58" i="67"/>
  <c r="AU65" i="67"/>
  <c r="AY65" i="67"/>
  <c r="AU69" i="67"/>
  <c r="AY69" i="67"/>
  <c r="AU73" i="67"/>
  <c r="AY73" i="67"/>
  <c r="AU77" i="67"/>
  <c r="AY77" i="67"/>
  <c r="AU81" i="67"/>
  <c r="AY81" i="67"/>
  <c r="BD85" i="67"/>
  <c r="AZ85" i="67"/>
  <c r="AV85" i="67"/>
  <c r="AU85" i="67"/>
  <c r="BA85" i="67"/>
  <c r="BF86" i="67"/>
  <c r="BA86" i="67"/>
  <c r="AW86" i="67"/>
  <c r="AR86" i="67"/>
  <c r="AV86" i="67"/>
  <c r="BB86" i="67"/>
  <c r="BB99" i="67"/>
  <c r="AX99" i="67"/>
  <c r="AT99" i="67"/>
  <c r="AV99" i="67"/>
  <c r="BA99" i="67"/>
  <c r="BD101" i="67"/>
  <c r="AZ101" i="67"/>
  <c r="AV101" i="67"/>
  <c r="AU101" i="67"/>
  <c r="BA101" i="67"/>
  <c r="BF102" i="67"/>
  <c r="BA102" i="67"/>
  <c r="AW102" i="67"/>
  <c r="AR102" i="67"/>
  <c r="AV102" i="67"/>
  <c r="BB102" i="67"/>
  <c r="AU88" i="67"/>
  <c r="AY88" i="67"/>
  <c r="AU92" i="67"/>
  <c r="AY92" i="67"/>
  <c r="AU96" i="67"/>
  <c r="AY96" i="67"/>
  <c r="AU100" i="67"/>
  <c r="AY100" i="67"/>
  <c r="AU104" i="67"/>
  <c r="AY104" i="67"/>
  <c r="AU108" i="67"/>
  <c r="AY108" i="67"/>
  <c r="AR21" i="67"/>
  <c r="BA21" i="67"/>
  <c r="BD22" i="67"/>
  <c r="AW10" i="67"/>
  <c r="BA10" i="67"/>
  <c r="AH11" i="67"/>
  <c r="AT11" i="67"/>
  <c r="AX11" i="67"/>
  <c r="BB11" i="67"/>
  <c r="BF11" i="67"/>
  <c r="AU12" i="67"/>
  <c r="AY12" i="67"/>
  <c r="BC12" i="67"/>
  <c r="AR13" i="67"/>
  <c r="AV13" i="67"/>
  <c r="AZ13" i="67"/>
  <c r="BD13" i="67"/>
  <c r="AW14" i="67"/>
  <c r="BA14" i="67"/>
  <c r="AR16" i="67"/>
  <c r="AW16" i="67"/>
  <c r="BA16" i="67"/>
  <c r="BF16" i="67"/>
  <c r="AT17" i="67"/>
  <c r="BD19" i="67"/>
  <c r="AZ19" i="67"/>
  <c r="AV19" i="67"/>
  <c r="BB19" i="67"/>
  <c r="AX19" i="67"/>
  <c r="AT19" i="67"/>
  <c r="AW19" i="67"/>
  <c r="BF19" i="67"/>
  <c r="AU21" i="67"/>
  <c r="AW11" i="67"/>
  <c r="BA11" i="67"/>
  <c r="AH10" i="67"/>
  <c r="AT10" i="67"/>
  <c r="AX10" i="67"/>
  <c r="BB10" i="67"/>
  <c r="BF10" i="67"/>
  <c r="AU11" i="67"/>
  <c r="AY11" i="67"/>
  <c r="BC11" i="67"/>
  <c r="AR12" i="67"/>
  <c r="AV12" i="67"/>
  <c r="AZ12" i="67"/>
  <c r="BD12" i="67"/>
  <c r="AW13" i="67"/>
  <c r="BA13" i="67"/>
  <c r="AH14" i="67"/>
  <c r="AT14" i="67"/>
  <c r="AX14" i="67"/>
  <c r="BB14" i="67"/>
  <c r="BF14" i="67"/>
  <c r="AT16" i="67"/>
  <c r="AX16" i="67"/>
  <c r="BB16" i="67"/>
  <c r="BB17" i="67"/>
  <c r="AX17" i="67"/>
  <c r="BD17" i="67"/>
  <c r="AZ17" i="67"/>
  <c r="AU17" i="67"/>
  <c r="BA17" i="67"/>
  <c r="BB21" i="67"/>
  <c r="AX21" i="67"/>
  <c r="AT21" i="67"/>
  <c r="BD21" i="67"/>
  <c r="AZ21" i="67"/>
  <c r="AV21" i="67"/>
  <c r="AW21" i="67"/>
  <c r="BF21" i="67"/>
  <c r="AX5" i="67"/>
  <c r="AU10" i="67"/>
  <c r="AY10" i="67"/>
  <c r="AR11" i="67"/>
  <c r="AV11" i="67"/>
  <c r="AZ11" i="67"/>
  <c r="AW12" i="67"/>
  <c r="AH13" i="67"/>
  <c r="AT13" i="67"/>
  <c r="AX13" i="67"/>
  <c r="BB13" i="67"/>
  <c r="AU14" i="67"/>
  <c r="AY14" i="67"/>
  <c r="AU16" i="67"/>
  <c r="AY16" i="67"/>
  <c r="AV17" i="67"/>
  <c r="BC17" i="67"/>
  <c r="AR19" i="67"/>
  <c r="BA19" i="67"/>
  <c r="AY21" i="67"/>
  <c r="AR18" i="67"/>
  <c r="AW18" i="67"/>
  <c r="BA18" i="67"/>
  <c r="BF18" i="67"/>
  <c r="AU20" i="67"/>
  <c r="AY20" i="67"/>
  <c r="BC20" i="67"/>
  <c r="AR22" i="67"/>
  <c r="AW22" i="67"/>
  <c r="BA22" i="67"/>
  <c r="BF22" i="67"/>
  <c r="AT23" i="67"/>
  <c r="AX23" i="67"/>
  <c r="BB23" i="67"/>
  <c r="AU24" i="67"/>
  <c r="AY24" i="67"/>
  <c r="BC24" i="67"/>
  <c r="AV25" i="67"/>
  <c r="AZ25" i="67"/>
  <c r="BD25" i="67"/>
  <c r="AR26" i="67"/>
  <c r="AW26" i="67"/>
  <c r="BA26" i="67"/>
  <c r="BF26" i="67"/>
  <c r="AT27" i="67"/>
  <c r="AX27" i="67"/>
  <c r="BB27" i="67"/>
  <c r="AU28" i="67"/>
  <c r="AY28" i="67"/>
  <c r="BC28" i="67"/>
  <c r="AV29" i="67"/>
  <c r="AZ29" i="67"/>
  <c r="BD29" i="67"/>
  <c r="AR30" i="67"/>
  <c r="AW30" i="67"/>
  <c r="BA30" i="67"/>
  <c r="BF30" i="67"/>
  <c r="AT31" i="67"/>
  <c r="AX31" i="67"/>
  <c r="BB31" i="67"/>
  <c r="AU32" i="67"/>
  <c r="AY32" i="67"/>
  <c r="BC32" i="67"/>
  <c r="AV33" i="67"/>
  <c r="AZ33" i="67"/>
  <c r="BD33" i="67"/>
  <c r="AR34" i="67"/>
  <c r="AW34" i="67"/>
  <c r="BA34" i="67"/>
  <c r="BF34" i="67"/>
  <c r="AT35" i="67"/>
  <c r="AX35" i="67"/>
  <c r="BB35" i="67"/>
  <c r="AU36" i="67"/>
  <c r="AY36" i="67"/>
  <c r="BC36" i="67"/>
  <c r="AV37" i="67"/>
  <c r="AZ37" i="67"/>
  <c r="BD37" i="67"/>
  <c r="AR38" i="67"/>
  <c r="AW38" i="67"/>
  <c r="BA38" i="67"/>
  <c r="BF38" i="67"/>
  <c r="AT39" i="67"/>
  <c r="AX39" i="67"/>
  <c r="BB39" i="67"/>
  <c r="BF40" i="67"/>
  <c r="BA40" i="67"/>
  <c r="AU40" i="67"/>
  <c r="AY40" i="67"/>
  <c r="BD40" i="67"/>
  <c r="AU41" i="67"/>
  <c r="AZ41" i="67"/>
  <c r="AT44" i="67"/>
  <c r="BB44" i="67"/>
  <c r="AU45" i="67"/>
  <c r="BC45" i="67"/>
  <c r="AU23" i="67"/>
  <c r="AY23" i="67"/>
  <c r="BC23" i="67"/>
  <c r="AR25" i="67"/>
  <c r="AW25" i="67"/>
  <c r="BA25" i="67"/>
  <c r="BF25" i="67"/>
  <c r="AU27" i="67"/>
  <c r="AY27" i="67"/>
  <c r="BC27" i="67"/>
  <c r="AR29" i="67"/>
  <c r="AW29" i="67"/>
  <c r="BA29" i="67"/>
  <c r="BF29" i="67"/>
  <c r="AU31" i="67"/>
  <c r="AY31" i="67"/>
  <c r="BC31" i="67"/>
  <c r="AR33" i="67"/>
  <c r="AW33" i="67"/>
  <c r="BA33" i="67"/>
  <c r="BF33" i="67"/>
  <c r="AU35" i="67"/>
  <c r="AY35" i="67"/>
  <c r="BC35" i="67"/>
  <c r="AU39" i="67"/>
  <c r="AY39" i="67"/>
  <c r="BC39" i="67"/>
  <c r="BB41" i="67"/>
  <c r="AX41" i="67"/>
  <c r="AT41" i="67"/>
  <c r="AV41" i="67"/>
  <c r="BA41" i="67"/>
  <c r="AU44" i="67"/>
  <c r="AV45" i="67"/>
  <c r="AU18" i="67"/>
  <c r="AY18" i="67"/>
  <c r="AR20" i="67"/>
  <c r="AW20" i="67"/>
  <c r="BA20" i="67"/>
  <c r="AU22" i="67"/>
  <c r="AY22" i="67"/>
  <c r="AV23" i="67"/>
  <c r="AZ23" i="67"/>
  <c r="BD23" i="67"/>
  <c r="AR24" i="67"/>
  <c r="AW24" i="67"/>
  <c r="BA24" i="67"/>
  <c r="AT25" i="67"/>
  <c r="AX25" i="67"/>
  <c r="BB25" i="67"/>
  <c r="AU26" i="67"/>
  <c r="AY26" i="67"/>
  <c r="AV27" i="67"/>
  <c r="AZ27" i="67"/>
  <c r="BD27" i="67"/>
  <c r="AR28" i="67"/>
  <c r="AW28" i="67"/>
  <c r="BA28" i="67"/>
  <c r="AT29" i="67"/>
  <c r="AX29" i="67"/>
  <c r="BB29" i="67"/>
  <c r="AU30" i="67"/>
  <c r="AY30" i="67"/>
  <c r="AV31" i="67"/>
  <c r="AZ31" i="67"/>
  <c r="BD31" i="67"/>
  <c r="AR32" i="67"/>
  <c r="AW32" i="67"/>
  <c r="BA32" i="67"/>
  <c r="AT33" i="67"/>
  <c r="AX33" i="67"/>
  <c r="BB33" i="67"/>
  <c r="AU34" i="67"/>
  <c r="AY34" i="67"/>
  <c r="AV35" i="67"/>
  <c r="AZ35" i="67"/>
  <c r="BD35" i="67"/>
  <c r="AR36" i="67"/>
  <c r="AW36" i="67"/>
  <c r="BA36" i="67"/>
  <c r="AT37" i="67"/>
  <c r="AX37" i="67"/>
  <c r="BB37" i="67"/>
  <c r="AU38" i="67"/>
  <c r="AY38" i="67"/>
  <c r="AV39" i="67"/>
  <c r="AZ39" i="67"/>
  <c r="BD39" i="67"/>
  <c r="AR40" i="67"/>
  <c r="AW40" i="67"/>
  <c r="BB40" i="67"/>
  <c r="AW41" i="67"/>
  <c r="BC41" i="67"/>
  <c r="BF44" i="67"/>
  <c r="BA44" i="67"/>
  <c r="AW44" i="67"/>
  <c r="AR44" i="67"/>
  <c r="BD44" i="67"/>
  <c r="AZ44" i="67"/>
  <c r="AV44" i="67"/>
  <c r="AX44" i="67"/>
  <c r="BB45" i="67"/>
  <c r="AX45" i="67"/>
  <c r="AT45" i="67"/>
  <c r="BF45" i="67"/>
  <c r="BA45" i="67"/>
  <c r="AW45" i="67"/>
  <c r="AR45" i="67"/>
  <c r="AY45" i="67"/>
  <c r="AR23" i="67"/>
  <c r="AW23" i="67"/>
  <c r="BA23" i="67"/>
  <c r="AU25" i="67"/>
  <c r="AY25" i="67"/>
  <c r="AR27" i="67"/>
  <c r="AW27" i="67"/>
  <c r="BA27" i="67"/>
  <c r="AU29" i="67"/>
  <c r="AY29" i="67"/>
  <c r="AR31" i="67"/>
  <c r="AW31" i="67"/>
  <c r="BA31" i="67"/>
  <c r="AU33" i="67"/>
  <c r="AY33" i="67"/>
  <c r="AR35" i="67"/>
  <c r="AW35" i="67"/>
  <c r="BA35" i="67"/>
  <c r="AU37" i="67"/>
  <c r="AY37" i="67"/>
  <c r="AR39" i="67"/>
  <c r="AW39" i="67"/>
  <c r="BA39" i="67"/>
  <c r="AR41" i="67"/>
  <c r="AY41" i="67"/>
  <c r="BD41" i="67"/>
  <c r="AY44" i="67"/>
  <c r="AZ45" i="67"/>
  <c r="AU43" i="67"/>
  <c r="AY43" i="67"/>
  <c r="BC43" i="67"/>
  <c r="AT46" i="67"/>
  <c r="AX46" i="67"/>
  <c r="BB46" i="67"/>
  <c r="AU47" i="67"/>
  <c r="AY47" i="67"/>
  <c r="BC47" i="67"/>
  <c r="AV48" i="67"/>
  <c r="AZ48" i="67"/>
  <c r="BD48" i="67"/>
  <c r="AR49" i="67"/>
  <c r="AW49" i="67"/>
  <c r="BA49" i="67"/>
  <c r="BF49" i="67"/>
  <c r="AT50" i="67"/>
  <c r="AX50" i="67"/>
  <c r="BB50" i="67"/>
  <c r="AU51" i="67"/>
  <c r="AY51" i="67"/>
  <c r="BC51" i="67"/>
  <c r="AV52" i="67"/>
  <c r="AZ52" i="67"/>
  <c r="BD52" i="67"/>
  <c r="AR53" i="67"/>
  <c r="AW53" i="67"/>
  <c r="BA53" i="67"/>
  <c r="BF53" i="67"/>
  <c r="AT54" i="67"/>
  <c r="AX54" i="67"/>
  <c r="BB54" i="67"/>
  <c r="AU55" i="67"/>
  <c r="AY55" i="67"/>
  <c r="BC55" i="67"/>
  <c r="AV56" i="67"/>
  <c r="AZ56" i="67"/>
  <c r="BD56" i="67"/>
  <c r="AR57" i="67"/>
  <c r="AW57" i="67"/>
  <c r="BA57" i="67"/>
  <c r="BF57" i="67"/>
  <c r="AT58" i="67"/>
  <c r="AX58" i="67"/>
  <c r="BB58" i="67"/>
  <c r="AU59" i="67"/>
  <c r="AY59" i="67"/>
  <c r="BC59" i="67"/>
  <c r="AV60" i="67"/>
  <c r="AZ60" i="67"/>
  <c r="BD60" i="67"/>
  <c r="AR61" i="67"/>
  <c r="AW61" i="67"/>
  <c r="BA61" i="67"/>
  <c r="BF61" i="67"/>
  <c r="AT62" i="67"/>
  <c r="AX62" i="67"/>
  <c r="BB62" i="67"/>
  <c r="AU63" i="67"/>
  <c r="AY63" i="67"/>
  <c r="BC63" i="67"/>
  <c r="AV64" i="67"/>
  <c r="AZ64" i="67"/>
  <c r="BD64" i="67"/>
  <c r="AT66" i="67"/>
  <c r="AX66" i="67"/>
  <c r="BB66" i="67"/>
  <c r="AU67" i="67"/>
  <c r="AY67" i="67"/>
  <c r="BC67" i="67"/>
  <c r="AU42" i="67"/>
  <c r="AY42" i="67"/>
  <c r="AV43" i="67"/>
  <c r="AZ43" i="67"/>
  <c r="AU46" i="67"/>
  <c r="AY46" i="67"/>
  <c r="AV47" i="67"/>
  <c r="AZ47" i="67"/>
  <c r="AR48" i="67"/>
  <c r="AW48" i="67"/>
  <c r="BA48" i="67"/>
  <c r="BF48" i="67"/>
  <c r="AT49" i="67"/>
  <c r="AX49" i="67"/>
  <c r="BB49" i="67"/>
  <c r="AU50" i="67"/>
  <c r="AY50" i="67"/>
  <c r="AV51" i="67"/>
  <c r="AZ51" i="67"/>
  <c r="AR52" i="67"/>
  <c r="AW52" i="67"/>
  <c r="BA52" i="67"/>
  <c r="BF52" i="67"/>
  <c r="AT53" i="67"/>
  <c r="AX53" i="67"/>
  <c r="BB53" i="67"/>
  <c r="AU54" i="67"/>
  <c r="AY54" i="67"/>
  <c r="AV55" i="67"/>
  <c r="AZ55" i="67"/>
  <c r="AR56" i="67"/>
  <c r="AW56" i="67"/>
  <c r="BA56" i="67"/>
  <c r="BF56" i="67"/>
  <c r="AT57" i="67"/>
  <c r="AX57" i="67"/>
  <c r="BB57" i="67"/>
  <c r="AU58" i="67"/>
  <c r="AY58" i="67"/>
  <c r="AV59" i="67"/>
  <c r="AZ59" i="67"/>
  <c r="AR60" i="67"/>
  <c r="AW60" i="67"/>
  <c r="BA60" i="67"/>
  <c r="BF60" i="67"/>
  <c r="AT61" i="67"/>
  <c r="AX61" i="67"/>
  <c r="BB61" i="67"/>
  <c r="AU62" i="67"/>
  <c r="AY62" i="67"/>
  <c r="AV63" i="67"/>
  <c r="AZ63" i="67"/>
  <c r="AR64" i="67"/>
  <c r="AW64" i="67"/>
  <c r="BA64" i="67"/>
  <c r="BF64" i="67"/>
  <c r="AU66" i="67"/>
  <c r="AY66" i="67"/>
  <c r="AZ67" i="67"/>
  <c r="AT48" i="67"/>
  <c r="AX48" i="67"/>
  <c r="BB48" i="67"/>
  <c r="AU49" i="67"/>
  <c r="AY49" i="67"/>
  <c r="BC49" i="67"/>
  <c r="AT52" i="67"/>
  <c r="AX52" i="67"/>
  <c r="BB52" i="67"/>
  <c r="AU53" i="67"/>
  <c r="AY53" i="67"/>
  <c r="BC53" i="67"/>
  <c r="AT56" i="67"/>
  <c r="AX56" i="67"/>
  <c r="BB56" i="67"/>
  <c r="AU57" i="67"/>
  <c r="AY57" i="67"/>
  <c r="BC57" i="67"/>
  <c r="AU61" i="67"/>
  <c r="AY61" i="67"/>
  <c r="BC61" i="67"/>
  <c r="AT64" i="67"/>
  <c r="AX64" i="67"/>
  <c r="BB64" i="67"/>
  <c r="AU48" i="67"/>
  <c r="AY48" i="67"/>
  <c r="AV49" i="67"/>
  <c r="AZ49" i="67"/>
  <c r="AU52" i="67"/>
  <c r="AY52" i="67"/>
  <c r="AV53" i="67"/>
  <c r="AZ53" i="67"/>
  <c r="AU56" i="67"/>
  <c r="AY56" i="67"/>
  <c r="AV57" i="67"/>
  <c r="AZ57" i="67"/>
  <c r="AU60" i="67"/>
  <c r="AY60" i="67"/>
  <c r="AV61" i="67"/>
  <c r="AZ61" i="67"/>
  <c r="AU64" i="67"/>
  <c r="AY64" i="67"/>
  <c r="AS14" i="67" l="1"/>
  <c r="BE11" i="67"/>
  <c r="BE14" i="67"/>
  <c r="AS10" i="67"/>
  <c r="AS11" i="67"/>
  <c r="BE12" i="67"/>
  <c r="BE10" i="67"/>
  <c r="AS12" i="67"/>
  <c r="AS13" i="67"/>
  <c r="BE13" i="67"/>
  <c r="F42" i="47" l="1"/>
  <c r="C42" i="47"/>
  <c r="D42" i="47" s="1"/>
  <c r="B42" i="47"/>
  <c r="F41" i="47"/>
  <c r="AD41" i="47" s="1"/>
  <c r="C41" i="47"/>
  <c r="D41" i="47" s="1"/>
  <c r="B41" i="47"/>
  <c r="F40" i="47"/>
  <c r="AD40" i="47" s="1"/>
  <c r="C40" i="47"/>
  <c r="D40" i="47" s="1"/>
  <c r="B40" i="47"/>
  <c r="F39" i="47"/>
  <c r="AC39" i="47" s="1"/>
  <c r="C39" i="47"/>
  <c r="D39" i="47" s="1"/>
  <c r="B39" i="47"/>
  <c r="F38" i="47"/>
  <c r="AC38" i="47" s="1"/>
  <c r="C38" i="47"/>
  <c r="D38" i="47" s="1"/>
  <c r="B38" i="47"/>
  <c r="F37" i="47"/>
  <c r="AD37" i="47" s="1"/>
  <c r="C37" i="47"/>
  <c r="D37" i="47" s="1"/>
  <c r="B37" i="47"/>
  <c r="F36" i="47"/>
  <c r="AD36" i="47" s="1"/>
  <c r="C36" i="47"/>
  <c r="D36" i="47" s="1"/>
  <c r="B36" i="47"/>
  <c r="F35" i="47"/>
  <c r="AC35" i="47" s="1"/>
  <c r="C35" i="47"/>
  <c r="D35" i="47" s="1"/>
  <c r="B35" i="47"/>
  <c r="F34" i="47"/>
  <c r="AC34" i="47" s="1"/>
  <c r="C34" i="47"/>
  <c r="D34" i="47" s="1"/>
  <c r="B34" i="47"/>
  <c r="F33" i="47"/>
  <c r="AD33" i="47" s="1"/>
  <c r="C33" i="47"/>
  <c r="D33" i="47" s="1"/>
  <c r="B33" i="47"/>
  <c r="B23" i="47"/>
  <c r="C23" i="47"/>
  <c r="D23" i="47" s="1"/>
  <c r="F23" i="47"/>
  <c r="E23" i="47" s="1"/>
  <c r="AF23" i="47" s="1"/>
  <c r="B24" i="47"/>
  <c r="C24" i="47"/>
  <c r="D24" i="47" s="1"/>
  <c r="F24" i="47"/>
  <c r="I24" i="47" s="1"/>
  <c r="O24" i="47" s="1"/>
  <c r="B25" i="47"/>
  <c r="C25" i="47"/>
  <c r="D25" i="47" s="1"/>
  <c r="F25" i="47"/>
  <c r="I25" i="47" s="1"/>
  <c r="O25" i="47" s="1"/>
  <c r="B26" i="47"/>
  <c r="C26" i="47"/>
  <c r="D26" i="47" s="1"/>
  <c r="F26" i="47"/>
  <c r="E26" i="47" s="1"/>
  <c r="B27" i="47"/>
  <c r="C27" i="47"/>
  <c r="D27" i="47" s="1"/>
  <c r="F27" i="47"/>
  <c r="E27" i="47" s="1"/>
  <c r="AF27" i="47" s="1"/>
  <c r="B28" i="47"/>
  <c r="C28" i="47"/>
  <c r="D28" i="47" s="1"/>
  <c r="F28" i="47"/>
  <c r="G28" i="47" s="1"/>
  <c r="K28" i="47" s="1"/>
  <c r="B29" i="47"/>
  <c r="C29" i="47"/>
  <c r="D29" i="47" s="1"/>
  <c r="F29" i="47"/>
  <c r="G29" i="47" s="1"/>
  <c r="K29" i="47" s="1"/>
  <c r="B30" i="47"/>
  <c r="C30" i="47"/>
  <c r="D30" i="47" s="1"/>
  <c r="F30" i="47"/>
  <c r="E30" i="47" s="1"/>
  <c r="B31" i="47"/>
  <c r="C31" i="47"/>
  <c r="D31" i="47" s="1"/>
  <c r="F31" i="47"/>
  <c r="I31" i="47" s="1"/>
  <c r="O31" i="47" s="1"/>
  <c r="I37" i="47" l="1"/>
  <c r="Z25" i="47"/>
  <c r="V25" i="47"/>
  <c r="AD28" i="47"/>
  <c r="V28" i="47"/>
  <c r="Y25" i="47"/>
  <c r="Z23" i="47"/>
  <c r="AA41" i="47"/>
  <c r="Q25" i="47"/>
  <c r="AD24" i="47"/>
  <c r="G23" i="47"/>
  <c r="K23" i="47" s="1"/>
  <c r="T33" i="47"/>
  <c r="Y29" i="47"/>
  <c r="V24" i="47"/>
  <c r="W27" i="47"/>
  <c r="AA24" i="47"/>
  <c r="T24" i="47"/>
  <c r="G37" i="47"/>
  <c r="T27" i="47"/>
  <c r="AD27" i="47"/>
  <c r="Z24" i="47"/>
  <c r="S24" i="47"/>
  <c r="G31" i="47"/>
  <c r="K31" i="47" s="1"/>
  <c r="AD30" i="47"/>
  <c r="AD29" i="47"/>
  <c r="AB27" i="47"/>
  <c r="S27" i="47"/>
  <c r="S26" i="47"/>
  <c r="AD25" i="47"/>
  <c r="S25" i="47"/>
  <c r="W24" i="47"/>
  <c r="G24" i="47"/>
  <c r="K24" i="47" s="1"/>
  <c r="AD23" i="47"/>
  <c r="T23" i="47"/>
  <c r="I34" i="47"/>
  <c r="T41" i="47"/>
  <c r="S29" i="47"/>
  <c r="AC28" i="47"/>
  <c r="U28" i="47"/>
  <c r="E28" i="47"/>
  <c r="AF28" i="47" s="1"/>
  <c r="AD26" i="47"/>
  <c r="AD31" i="47"/>
  <c r="AB29" i="47"/>
  <c r="V29" i="47"/>
  <c r="Q29" i="47"/>
  <c r="Z28" i="47"/>
  <c r="S28" i="47"/>
  <c r="Z26" i="47"/>
  <c r="AC24" i="47"/>
  <c r="Y24" i="47"/>
  <c r="U24" i="47"/>
  <c r="Q24" i="47"/>
  <c r="E24" i="47"/>
  <c r="AF24" i="47" s="1"/>
  <c r="AB23" i="47"/>
  <c r="W23" i="47"/>
  <c r="S23" i="47"/>
  <c r="G33" i="47"/>
  <c r="G36" i="47"/>
  <c r="W37" i="47"/>
  <c r="E29" i="47"/>
  <c r="AF29" i="47" s="1"/>
  <c r="W33" i="47"/>
  <c r="W31" i="47"/>
  <c r="Z29" i="47"/>
  <c r="U29" i="47"/>
  <c r="I29" i="47"/>
  <c r="O29" i="47" s="1"/>
  <c r="Y28" i="47"/>
  <c r="Q28" i="47"/>
  <c r="V26" i="47"/>
  <c r="AB24" i="47"/>
  <c r="AA23" i="47"/>
  <c r="V23" i="47"/>
  <c r="I23" i="47"/>
  <c r="O23" i="47" s="1"/>
  <c r="I33" i="47"/>
  <c r="AA33" i="47"/>
  <c r="T36" i="47"/>
  <c r="AC29" i="47"/>
  <c r="AA31" i="47"/>
  <c r="T31" i="47"/>
  <c r="V30" i="47"/>
  <c r="AB28" i="47"/>
  <c r="I28" i="47"/>
  <c r="O28" i="47" s="1"/>
  <c r="AA27" i="47"/>
  <c r="V27" i="47"/>
  <c r="I27" i="47"/>
  <c r="O27" i="47" s="1"/>
  <c r="Q34" i="47"/>
  <c r="Y34" i="47"/>
  <c r="I38" i="47"/>
  <c r="G40" i="47"/>
  <c r="AB41" i="47"/>
  <c r="Q42" i="47"/>
  <c r="V31" i="47"/>
  <c r="Z30" i="47"/>
  <c r="Z31" i="47"/>
  <c r="S31" i="47"/>
  <c r="S30" i="47"/>
  <c r="AA28" i="47"/>
  <c r="W28" i="47"/>
  <c r="T28" i="47"/>
  <c r="Z27" i="47"/>
  <c r="G27" i="47"/>
  <c r="K27" i="47" s="1"/>
  <c r="AC25" i="47"/>
  <c r="U25" i="47"/>
  <c r="E25" i="47"/>
  <c r="AF25" i="47" s="1"/>
  <c r="AB33" i="47"/>
  <c r="E34" i="47"/>
  <c r="AF34" i="47" s="1"/>
  <c r="AB34" i="47"/>
  <c r="W36" i="47"/>
  <c r="T37" i="47"/>
  <c r="AA37" i="47"/>
  <c r="Q38" i="47"/>
  <c r="Y38" i="47"/>
  <c r="T40" i="47"/>
  <c r="G41" i="47"/>
  <c r="W41" i="47"/>
  <c r="U42" i="47"/>
  <c r="U34" i="47"/>
  <c r="AA36" i="47"/>
  <c r="AB37" i="47"/>
  <c r="E38" i="47"/>
  <c r="AF38" i="47" s="1"/>
  <c r="AB38" i="47"/>
  <c r="W40" i="47"/>
  <c r="I41" i="47"/>
  <c r="E42" i="47"/>
  <c r="AF42" i="47" s="1"/>
  <c r="Y42" i="47"/>
  <c r="U38" i="47"/>
  <c r="AA40" i="47"/>
  <c r="AC42" i="47"/>
  <c r="Z35" i="47"/>
  <c r="V39" i="47"/>
  <c r="E33" i="47"/>
  <c r="AF33" i="47" s="1"/>
  <c r="Q33" i="47"/>
  <c r="U33" i="47"/>
  <c r="Y33" i="47"/>
  <c r="AC33" i="47"/>
  <c r="S34" i="47"/>
  <c r="V34" i="47"/>
  <c r="Z34" i="47"/>
  <c r="AD34" i="47"/>
  <c r="G35" i="47"/>
  <c r="T35" i="47"/>
  <c r="W35" i="47"/>
  <c r="AA35" i="47"/>
  <c r="I36" i="47"/>
  <c r="AB36" i="47"/>
  <c r="E37" i="47"/>
  <c r="AF37" i="47" s="1"/>
  <c r="Q37" i="47"/>
  <c r="U37" i="47"/>
  <c r="Y37" i="47"/>
  <c r="AC37" i="47"/>
  <c r="S38" i="47"/>
  <c r="V38" i="47"/>
  <c r="Z38" i="47"/>
  <c r="AD38" i="47"/>
  <c r="G39" i="47"/>
  <c r="T39" i="47"/>
  <c r="W39" i="47"/>
  <c r="AA39" i="47"/>
  <c r="I40" i="47"/>
  <c r="AB40" i="47"/>
  <c r="E41" i="47"/>
  <c r="AF41" i="47" s="1"/>
  <c r="Q41" i="47"/>
  <c r="U41" i="47"/>
  <c r="Y41" i="47"/>
  <c r="AC41" i="47"/>
  <c r="S42" i="47"/>
  <c r="V42" i="47"/>
  <c r="Z42" i="47"/>
  <c r="AD42" i="47"/>
  <c r="S35" i="47"/>
  <c r="V35" i="47"/>
  <c r="AD35" i="47"/>
  <c r="S39" i="47"/>
  <c r="Z39" i="47"/>
  <c r="AD39" i="47"/>
  <c r="S33" i="47"/>
  <c r="V33" i="47"/>
  <c r="Z33" i="47"/>
  <c r="G34" i="47"/>
  <c r="T34" i="47"/>
  <c r="W34" i="47"/>
  <c r="AA34" i="47"/>
  <c r="I35" i="47"/>
  <c r="AB35" i="47"/>
  <c r="E36" i="47"/>
  <c r="AF36" i="47" s="1"/>
  <c r="Q36" i="47"/>
  <c r="U36" i="47"/>
  <c r="Y36" i="47"/>
  <c r="AC36" i="47"/>
  <c r="S37" i="47"/>
  <c r="V37" i="47"/>
  <c r="Z37" i="47"/>
  <c r="G38" i="47"/>
  <c r="T38" i="47"/>
  <c r="W38" i="47"/>
  <c r="AA38" i="47"/>
  <c r="I39" i="47"/>
  <c r="AB39" i="47"/>
  <c r="E40" i="47"/>
  <c r="AF40" i="47" s="1"/>
  <c r="Q40" i="47"/>
  <c r="U40" i="47"/>
  <c r="Y40" i="47"/>
  <c r="AC40" i="47"/>
  <c r="S41" i="47"/>
  <c r="V41" i="47"/>
  <c r="Z41" i="47"/>
  <c r="G42" i="47"/>
  <c r="T42" i="47"/>
  <c r="W42" i="47"/>
  <c r="AA42" i="47"/>
  <c r="E35" i="47"/>
  <c r="AF35" i="47" s="1"/>
  <c r="Q35" i="47"/>
  <c r="U35" i="47"/>
  <c r="Y35" i="47"/>
  <c r="S36" i="47"/>
  <c r="V36" i="47"/>
  <c r="Z36" i="47"/>
  <c r="E39" i="47"/>
  <c r="AF39" i="47" s="1"/>
  <c r="Q39" i="47"/>
  <c r="U39" i="47"/>
  <c r="Y39" i="47"/>
  <c r="S40" i="47"/>
  <c r="V40" i="47"/>
  <c r="Z40" i="47"/>
  <c r="I42" i="47"/>
  <c r="AB42" i="47"/>
  <c r="AC31" i="47"/>
  <c r="Y31" i="47"/>
  <c r="U31" i="47"/>
  <c r="Q31" i="47"/>
  <c r="E31" i="47"/>
  <c r="AF31" i="47" s="1"/>
  <c r="AF30" i="47"/>
  <c r="AB30" i="47"/>
  <c r="I30" i="47"/>
  <c r="O30" i="47" s="1"/>
  <c r="AA29" i="47"/>
  <c r="W29" i="47"/>
  <c r="T29" i="47"/>
  <c r="AC27" i="47"/>
  <c r="Y27" i="47"/>
  <c r="U27" i="47"/>
  <c r="Q27" i="47"/>
  <c r="AF26" i="47"/>
  <c r="AB26" i="47"/>
  <c r="I26" i="47"/>
  <c r="O26" i="47" s="1"/>
  <c r="AA25" i="47"/>
  <c r="W25" i="47"/>
  <c r="T25" i="47"/>
  <c r="G25" i="47"/>
  <c r="K25" i="47" s="1"/>
  <c r="AC23" i="47"/>
  <c r="Y23" i="47"/>
  <c r="U23" i="47"/>
  <c r="Q23" i="47"/>
  <c r="AB31" i="47"/>
  <c r="AA30" i="47"/>
  <c r="W30" i="47"/>
  <c r="T30" i="47"/>
  <c r="G30" i="47"/>
  <c r="K30" i="47" s="1"/>
  <c r="AA26" i="47"/>
  <c r="W26" i="47"/>
  <c r="T26" i="47"/>
  <c r="G26" i="47"/>
  <c r="K26" i="47" s="1"/>
  <c r="AC30" i="47"/>
  <c r="Y30" i="47"/>
  <c r="U30" i="47"/>
  <c r="Q30" i="47"/>
  <c r="AC26" i="47"/>
  <c r="Y26" i="47"/>
  <c r="U26" i="47"/>
  <c r="Q26" i="47"/>
  <c r="AB25" i="47"/>
  <c r="B16" i="47"/>
  <c r="C16" i="47"/>
  <c r="D16" i="47" s="1"/>
  <c r="F16" i="47"/>
  <c r="AE28" i="47" l="1"/>
  <c r="AE24" i="47"/>
  <c r="AE42" i="47"/>
  <c r="AE40" i="47"/>
  <c r="AE39" i="47"/>
  <c r="AE29" i="47"/>
  <c r="AE37" i="47"/>
  <c r="AE27" i="47"/>
  <c r="AE38" i="47"/>
  <c r="AE36" i="47"/>
  <c r="E16" i="47"/>
  <c r="AF16" i="47" s="1"/>
  <c r="AE41" i="47"/>
  <c r="AE23" i="47"/>
  <c r="AE35" i="47"/>
  <c r="AE31" i="47"/>
  <c r="AE33" i="47"/>
  <c r="AE34" i="47"/>
  <c r="AE30" i="47"/>
  <c r="AE25" i="47"/>
  <c r="AE26" i="47"/>
  <c r="AC16" i="47"/>
  <c r="W16" i="47"/>
  <c r="AA16" i="47"/>
  <c r="U16" i="47"/>
  <c r="Z16" i="47"/>
  <c r="T16" i="47"/>
  <c r="AD16" i="47"/>
  <c r="Y16" i="47"/>
  <c r="S16" i="47"/>
  <c r="V16" i="47"/>
  <c r="G16" i="47"/>
  <c r="K16" i="47" s="1"/>
  <c r="Q16" i="47"/>
  <c r="R16" i="47" s="1"/>
  <c r="AB16" i="47"/>
  <c r="I16" i="47"/>
  <c r="O16" i="47" s="1"/>
  <c r="H16" i="47" l="1"/>
  <c r="M16" i="47" s="1"/>
  <c r="AE16" i="47"/>
  <c r="F52" i="1" l="1"/>
  <c r="L52" i="1" s="1"/>
  <c r="V11" i="51"/>
  <c r="N52" i="1" l="1"/>
  <c r="O52" i="1"/>
  <c r="U52" i="1"/>
  <c r="Y52" i="1"/>
  <c r="X52" i="1"/>
  <c r="Q52" i="1"/>
  <c r="B17" i="47"/>
  <c r="B18" i="47"/>
  <c r="B19" i="47"/>
  <c r="B20" i="47"/>
  <c r="F17" i="47"/>
  <c r="F18" i="47"/>
  <c r="F19" i="47"/>
  <c r="W19" i="47" s="1"/>
  <c r="F20" i="47"/>
  <c r="C20" i="47"/>
  <c r="D20" i="47" s="1"/>
  <c r="C18" i="47"/>
  <c r="D18" i="47" s="1"/>
  <c r="C19" i="47"/>
  <c r="D19" i="47" s="1"/>
  <c r="C17" i="47"/>
  <c r="D17" i="47" s="1"/>
  <c r="I17" i="47" l="1"/>
  <c r="O17" i="47" s="1"/>
  <c r="I19" i="47"/>
  <c r="O19" i="47" s="1"/>
  <c r="R19" i="47"/>
  <c r="H19" i="47"/>
  <c r="M19" i="47" s="1"/>
  <c r="E20" i="47"/>
  <c r="AF20" i="47" s="1"/>
  <c r="I18" i="47"/>
  <c r="O18" i="47" s="1"/>
  <c r="AD17" i="47"/>
  <c r="V17" i="47"/>
  <c r="G17" i="47"/>
  <c r="K17" i="47" s="1"/>
  <c r="W17" i="47"/>
  <c r="G18" i="47"/>
  <c r="K18" i="47" s="1"/>
  <c r="Z17" i="47"/>
  <c r="S17" i="47"/>
  <c r="AA17" i="47"/>
  <c r="T17" i="47"/>
  <c r="V18" i="47"/>
  <c r="AD18" i="47"/>
  <c r="W18" i="47"/>
  <c r="Z18" i="47"/>
  <c r="S18" i="47"/>
  <c r="V20" i="47"/>
  <c r="AA18" i="47"/>
  <c r="T18" i="47"/>
  <c r="AD19" i="47"/>
  <c r="AC18" i="47"/>
  <c r="Y18" i="47"/>
  <c r="U18" i="47"/>
  <c r="Q18" i="47"/>
  <c r="R18" i="47" s="1"/>
  <c r="E18" i="47"/>
  <c r="AF18" i="47" s="1"/>
  <c r="AD20" i="47"/>
  <c r="V19" i="47"/>
  <c r="AB18" i="47"/>
  <c r="Z20" i="47"/>
  <c r="Z19" i="47"/>
  <c r="S19" i="47"/>
  <c r="AB20" i="47"/>
  <c r="I20" i="47"/>
  <c r="O20" i="47" s="1"/>
  <c r="AA20" i="47"/>
  <c r="W20" i="47"/>
  <c r="T20" i="47"/>
  <c r="G20" i="47"/>
  <c r="K20" i="47" s="1"/>
  <c r="AA19" i="47"/>
  <c r="T19" i="47"/>
  <c r="S20" i="47"/>
  <c r="AC20" i="47"/>
  <c r="Y20" i="47"/>
  <c r="U20" i="47"/>
  <c r="Q20" i="47"/>
  <c r="R20" i="47" s="1"/>
  <c r="G19" i="47"/>
  <c r="K19" i="47" s="1"/>
  <c r="AC19" i="47"/>
  <c r="Y19" i="47"/>
  <c r="U19" i="47"/>
  <c r="Q19" i="47"/>
  <c r="E19" i="47"/>
  <c r="AF19" i="47" s="1"/>
  <c r="AC17" i="47"/>
  <c r="Y17" i="47"/>
  <c r="U17" i="47"/>
  <c r="Q17" i="47"/>
  <c r="R17" i="47" s="1"/>
  <c r="E17" i="47"/>
  <c r="AF17" i="47" s="1"/>
  <c r="AB19" i="47"/>
  <c r="AB17" i="47"/>
  <c r="BB27" i="60"/>
  <c r="BC27" i="60" s="1"/>
  <c r="BD27" i="60" s="1"/>
  <c r="BE27" i="60" s="1"/>
  <c r="BF27" i="60" s="1"/>
  <c r="BG27" i="60" s="1"/>
  <c r="BH27" i="60" s="1"/>
  <c r="BI27" i="60" s="1"/>
  <c r="BJ27" i="60" s="1"/>
  <c r="BK27" i="60" s="1"/>
  <c r="BL27" i="60" s="1"/>
  <c r="AZ27" i="60"/>
  <c r="E26" i="60"/>
  <c r="C28" i="60"/>
  <c r="E28" i="60"/>
  <c r="F28" i="60"/>
  <c r="G28" i="60"/>
  <c r="H28" i="60"/>
  <c r="I28" i="60" s="1"/>
  <c r="C29" i="60"/>
  <c r="D29" i="60"/>
  <c r="D262" i="60" s="1"/>
  <c r="E29" i="60"/>
  <c r="F29" i="60"/>
  <c r="G29" i="60"/>
  <c r="H29" i="60"/>
  <c r="I29" i="60" s="1"/>
  <c r="C30" i="60"/>
  <c r="E30" i="60"/>
  <c r="F30" i="60"/>
  <c r="G30" i="60"/>
  <c r="H30" i="60"/>
  <c r="I30" i="60" s="1"/>
  <c r="C31" i="60"/>
  <c r="E31" i="60"/>
  <c r="F31" i="60"/>
  <c r="G31" i="60"/>
  <c r="H31" i="60"/>
  <c r="I31" i="60" s="1"/>
  <c r="C32" i="60"/>
  <c r="E32" i="60"/>
  <c r="F32" i="60"/>
  <c r="G32" i="60"/>
  <c r="H32" i="60"/>
  <c r="I32" i="60" s="1"/>
  <c r="C33" i="60"/>
  <c r="E33" i="60"/>
  <c r="F33" i="60"/>
  <c r="G33" i="60"/>
  <c r="H33" i="60"/>
  <c r="I33" i="60" s="1"/>
  <c r="E11" i="60"/>
  <c r="H18" i="47" l="1"/>
  <c r="M18" i="47" s="1"/>
  <c r="H20" i="47"/>
  <c r="M20" i="47" s="1"/>
  <c r="H17" i="47"/>
  <c r="M17" i="47" s="1"/>
  <c r="D30" i="60"/>
  <c r="D263" i="60" s="1"/>
  <c r="AE17" i="47"/>
  <c r="AE18" i="47"/>
  <c r="AE20" i="47"/>
  <c r="AE19" i="47"/>
  <c r="K28" i="60"/>
  <c r="V28" i="60" s="1"/>
  <c r="Q33" i="60"/>
  <c r="K33" i="60"/>
  <c r="V33" i="60" s="1"/>
  <c r="U32" i="60"/>
  <c r="Q32" i="60"/>
  <c r="K32" i="60"/>
  <c r="V32" i="60" s="1"/>
  <c r="Q29" i="60"/>
  <c r="U28" i="60"/>
  <c r="K30" i="60"/>
  <c r="V30" i="60" s="1"/>
  <c r="K29" i="60"/>
  <c r="V29" i="60" s="1"/>
  <c r="Q28" i="60"/>
  <c r="U31" i="60"/>
  <c r="Q31" i="60"/>
  <c r="U30" i="60"/>
  <c r="U33" i="60"/>
  <c r="K31" i="60"/>
  <c r="V31" i="60" s="1"/>
  <c r="Q30" i="60"/>
  <c r="U29" i="60"/>
  <c r="T33" i="60"/>
  <c r="P33" i="60"/>
  <c r="M33" i="60"/>
  <c r="T32" i="60"/>
  <c r="P32" i="60"/>
  <c r="M32" i="60"/>
  <c r="T31" i="60"/>
  <c r="P31" i="60"/>
  <c r="M31" i="60"/>
  <c r="T30" i="60"/>
  <c r="P30" i="60"/>
  <c r="M30" i="60"/>
  <c r="T29" i="60"/>
  <c r="P29" i="60"/>
  <c r="M29" i="60"/>
  <c r="T28" i="60"/>
  <c r="P28" i="60"/>
  <c r="M28" i="60"/>
  <c r="W33" i="60"/>
  <c r="S33" i="60"/>
  <c r="O33" i="60"/>
  <c r="J33" i="60"/>
  <c r="W32" i="60"/>
  <c r="S32" i="60"/>
  <c r="O32" i="60"/>
  <c r="J32" i="60"/>
  <c r="W31" i="60"/>
  <c r="S31" i="60"/>
  <c r="O31" i="60"/>
  <c r="J31" i="60"/>
  <c r="W30" i="60"/>
  <c r="S30" i="60"/>
  <c r="O30" i="60"/>
  <c r="J30" i="60"/>
  <c r="W29" i="60"/>
  <c r="S29" i="60"/>
  <c r="O29" i="60"/>
  <c r="J29" i="60"/>
  <c r="W28" i="60"/>
  <c r="S28" i="60"/>
  <c r="O28" i="60"/>
  <c r="J28" i="60"/>
  <c r="R33" i="60"/>
  <c r="N33" i="60"/>
  <c r="R32" i="60"/>
  <c r="N32" i="60"/>
  <c r="R31" i="60"/>
  <c r="N31" i="60"/>
  <c r="R30" i="60"/>
  <c r="N30" i="60"/>
  <c r="R29" i="60"/>
  <c r="N29" i="60"/>
  <c r="R28" i="60"/>
  <c r="N28" i="60"/>
  <c r="E12" i="61"/>
  <c r="B24" i="35"/>
  <c r="B37" i="35" s="1"/>
  <c r="B49" i="35" s="1"/>
  <c r="B61" i="35" s="1"/>
  <c r="B73" i="35" s="1"/>
  <c r="B25" i="35"/>
  <c r="B38" i="35" s="1"/>
  <c r="B50" i="35" s="1"/>
  <c r="B62" i="35" s="1"/>
  <c r="B74" i="35" s="1"/>
  <c r="B26" i="35"/>
  <c r="B39" i="35" s="1"/>
  <c r="B51" i="35" s="1"/>
  <c r="B63" i="35" s="1"/>
  <c r="B75" i="35" s="1"/>
  <c r="B27" i="35"/>
  <c r="B40" i="35" s="1"/>
  <c r="B52" i="35" s="1"/>
  <c r="B64" i="35" s="1"/>
  <c r="B76" i="35" s="1"/>
  <c r="B28" i="35"/>
  <c r="B41" i="35" s="1"/>
  <c r="B53" i="35" s="1"/>
  <c r="B65" i="35" s="1"/>
  <c r="B77" i="35" s="1"/>
  <c r="B29" i="35"/>
  <c r="B42" i="35" s="1"/>
  <c r="B54" i="35" s="1"/>
  <c r="B66" i="35" s="1"/>
  <c r="B78" i="35" s="1"/>
  <c r="B30" i="35"/>
  <c r="B43" i="35" s="1"/>
  <c r="B55" i="35" s="1"/>
  <c r="B67" i="35" s="1"/>
  <c r="B79" i="35" s="1"/>
  <c r="B31" i="35"/>
  <c r="B44" i="35" s="1"/>
  <c r="B56" i="35" s="1"/>
  <c r="B68" i="35" s="1"/>
  <c r="B80" i="35" s="1"/>
  <c r="B32" i="35"/>
  <c r="B45" i="35" s="1"/>
  <c r="B57" i="35" s="1"/>
  <c r="B69" i="35" s="1"/>
  <c r="B81" i="35" s="1"/>
  <c r="B33" i="35"/>
  <c r="B46" i="35" s="1"/>
  <c r="B58" i="35" s="1"/>
  <c r="B70" i="35" s="1"/>
  <c r="B82" i="35" s="1"/>
  <c r="B34" i="35"/>
  <c r="B47" i="35" s="1"/>
  <c r="B59" i="35" s="1"/>
  <c r="B71" i="35" s="1"/>
  <c r="B83" i="35" s="1"/>
  <c r="B23" i="35"/>
  <c r="B36" i="35" s="1"/>
  <c r="B48" i="35" s="1"/>
  <c r="B60" i="35" s="1"/>
  <c r="B72" i="35" s="1"/>
  <c r="D31" i="60" l="1"/>
  <c r="D264" i="60" s="1"/>
  <c r="D32" i="60" l="1"/>
  <c r="D265" i="60" s="1"/>
  <c r="I4" i="62"/>
  <c r="I446" i="62"/>
  <c r="F446" i="62"/>
  <c r="G446" i="62" s="1"/>
  <c r="E446" i="62"/>
  <c r="C446" i="62"/>
  <c r="I445" i="62"/>
  <c r="U445" i="62" s="1"/>
  <c r="F445" i="62"/>
  <c r="G445" i="62" s="1"/>
  <c r="E445" i="62"/>
  <c r="C445" i="62"/>
  <c r="I444" i="62"/>
  <c r="F444" i="62"/>
  <c r="G444" i="62" s="1"/>
  <c r="E444" i="62"/>
  <c r="C444" i="62"/>
  <c r="I443" i="62"/>
  <c r="F443" i="62"/>
  <c r="G443" i="62" s="1"/>
  <c r="E443" i="62"/>
  <c r="C443" i="62"/>
  <c r="I442" i="62"/>
  <c r="V442" i="62" s="1"/>
  <c r="F442" i="62"/>
  <c r="G442" i="62" s="1"/>
  <c r="E442" i="62"/>
  <c r="C442" i="62"/>
  <c r="I441" i="62"/>
  <c r="J441" i="62" s="1"/>
  <c r="F441" i="62"/>
  <c r="G441" i="62" s="1"/>
  <c r="E441" i="62"/>
  <c r="C441" i="62"/>
  <c r="I440" i="62"/>
  <c r="F440" i="62"/>
  <c r="G440" i="62" s="1"/>
  <c r="E440" i="62"/>
  <c r="C440" i="62"/>
  <c r="I439" i="62"/>
  <c r="F439" i="62"/>
  <c r="G439" i="62" s="1"/>
  <c r="E439" i="62"/>
  <c r="C439" i="62"/>
  <c r="I438" i="62"/>
  <c r="F438" i="62"/>
  <c r="G438" i="62" s="1"/>
  <c r="E438" i="62"/>
  <c r="C438" i="62"/>
  <c r="I437" i="62"/>
  <c r="F437" i="62"/>
  <c r="G437" i="62" s="1"/>
  <c r="E437" i="62"/>
  <c r="C437" i="62"/>
  <c r="I436" i="62"/>
  <c r="F436" i="62"/>
  <c r="G436" i="62" s="1"/>
  <c r="E436" i="62"/>
  <c r="C436" i="62"/>
  <c r="I435" i="62"/>
  <c r="U435" i="62" s="1"/>
  <c r="F435" i="62"/>
  <c r="G435" i="62" s="1"/>
  <c r="E435" i="62"/>
  <c r="C435" i="62"/>
  <c r="I434" i="62"/>
  <c r="V434" i="62" s="1"/>
  <c r="F434" i="62"/>
  <c r="G434" i="62" s="1"/>
  <c r="E434" i="62"/>
  <c r="C434" i="62"/>
  <c r="I433" i="62"/>
  <c r="F433" i="62"/>
  <c r="G433" i="62" s="1"/>
  <c r="E433" i="62"/>
  <c r="C433" i="62"/>
  <c r="I428" i="62"/>
  <c r="F428" i="62"/>
  <c r="G428" i="62" s="1"/>
  <c r="E428" i="62"/>
  <c r="C428" i="62"/>
  <c r="I427" i="62"/>
  <c r="V427" i="62" s="1"/>
  <c r="F427" i="62"/>
  <c r="G427" i="62" s="1"/>
  <c r="E427" i="62"/>
  <c r="C427" i="62"/>
  <c r="I426" i="62"/>
  <c r="F426" i="62"/>
  <c r="G426" i="62" s="1"/>
  <c r="E426" i="62"/>
  <c r="C426" i="62"/>
  <c r="I425" i="62"/>
  <c r="U425" i="62" s="1"/>
  <c r="F425" i="62"/>
  <c r="G425" i="62" s="1"/>
  <c r="E425" i="62"/>
  <c r="C425" i="62"/>
  <c r="I424" i="62"/>
  <c r="F424" i="62"/>
  <c r="G424" i="62" s="1"/>
  <c r="E424" i="62"/>
  <c r="C424" i="62"/>
  <c r="I423" i="62"/>
  <c r="U423" i="62" s="1"/>
  <c r="F423" i="62"/>
  <c r="G423" i="62" s="1"/>
  <c r="E423" i="62"/>
  <c r="C423" i="62"/>
  <c r="I422" i="62"/>
  <c r="F422" i="62"/>
  <c r="G422" i="62" s="1"/>
  <c r="E422" i="62"/>
  <c r="C422" i="62"/>
  <c r="I421" i="62"/>
  <c r="F421" i="62"/>
  <c r="G421" i="62" s="1"/>
  <c r="E421" i="62"/>
  <c r="C421" i="62"/>
  <c r="I420" i="62"/>
  <c r="N420" i="62" s="1"/>
  <c r="F420" i="62"/>
  <c r="G420" i="62" s="1"/>
  <c r="E420" i="62"/>
  <c r="C420" i="62"/>
  <c r="I419" i="62"/>
  <c r="F419" i="62"/>
  <c r="G419" i="62" s="1"/>
  <c r="E419" i="62"/>
  <c r="C419" i="62"/>
  <c r="I400" i="62"/>
  <c r="F400" i="62"/>
  <c r="G400" i="62" s="1"/>
  <c r="E400" i="62"/>
  <c r="C400" i="62"/>
  <c r="I399" i="62"/>
  <c r="F399" i="62"/>
  <c r="G399" i="62" s="1"/>
  <c r="E399" i="62"/>
  <c r="C399" i="62"/>
  <c r="I398" i="62"/>
  <c r="F398" i="62"/>
  <c r="G398" i="62" s="1"/>
  <c r="E398" i="62"/>
  <c r="C398" i="62"/>
  <c r="I397" i="62"/>
  <c r="L397" i="62" s="1"/>
  <c r="F397" i="62"/>
  <c r="G397" i="62" s="1"/>
  <c r="E397" i="62"/>
  <c r="C397" i="62"/>
  <c r="I396" i="62"/>
  <c r="F396" i="62"/>
  <c r="G396" i="62" s="1"/>
  <c r="E396" i="62"/>
  <c r="C396" i="62"/>
  <c r="I395" i="62"/>
  <c r="F395" i="62"/>
  <c r="G395" i="62" s="1"/>
  <c r="E395" i="62"/>
  <c r="C395" i="62"/>
  <c r="I394" i="62"/>
  <c r="F394" i="62"/>
  <c r="G394" i="62" s="1"/>
  <c r="E394" i="62"/>
  <c r="C394" i="62"/>
  <c r="I393" i="62"/>
  <c r="T393" i="62" s="1"/>
  <c r="F393" i="62"/>
  <c r="G393" i="62" s="1"/>
  <c r="E393" i="62"/>
  <c r="C393" i="62"/>
  <c r="I392" i="62"/>
  <c r="Q392" i="62" s="1"/>
  <c r="F392" i="62"/>
  <c r="G392" i="62" s="1"/>
  <c r="E392" i="62"/>
  <c r="C392" i="62"/>
  <c r="I391" i="62"/>
  <c r="F391" i="62"/>
  <c r="G391" i="62" s="1"/>
  <c r="E391" i="62"/>
  <c r="C391" i="62"/>
  <c r="I390" i="62"/>
  <c r="F390" i="62"/>
  <c r="G390" i="62" s="1"/>
  <c r="E390" i="62"/>
  <c r="C390" i="62"/>
  <c r="I372" i="62"/>
  <c r="N372" i="62" s="1"/>
  <c r="F372" i="62"/>
  <c r="G372" i="62" s="1"/>
  <c r="E372" i="62"/>
  <c r="C372" i="62"/>
  <c r="I371" i="62"/>
  <c r="F371" i="62"/>
  <c r="G371" i="62" s="1"/>
  <c r="E371" i="62"/>
  <c r="C371" i="62"/>
  <c r="I370" i="62"/>
  <c r="F370" i="62"/>
  <c r="G370" i="62" s="1"/>
  <c r="E370" i="62"/>
  <c r="C370" i="62"/>
  <c r="I369" i="62"/>
  <c r="S369" i="62" s="1"/>
  <c r="F369" i="62"/>
  <c r="G369" i="62" s="1"/>
  <c r="E369" i="62"/>
  <c r="C369" i="62"/>
  <c r="I368" i="62"/>
  <c r="P368" i="62" s="1"/>
  <c r="F368" i="62"/>
  <c r="G368" i="62" s="1"/>
  <c r="E368" i="62"/>
  <c r="C368" i="62"/>
  <c r="I367" i="62"/>
  <c r="Q367" i="62" s="1"/>
  <c r="F367" i="62"/>
  <c r="G367" i="62" s="1"/>
  <c r="E367" i="62"/>
  <c r="C367" i="62"/>
  <c r="I366" i="62"/>
  <c r="F366" i="62"/>
  <c r="G366" i="62" s="1"/>
  <c r="E366" i="62"/>
  <c r="C366" i="62"/>
  <c r="I365" i="62"/>
  <c r="J365" i="62" s="1"/>
  <c r="F365" i="62"/>
  <c r="G365" i="62" s="1"/>
  <c r="E365" i="62"/>
  <c r="C365" i="62"/>
  <c r="I364" i="62"/>
  <c r="T364" i="62" s="1"/>
  <c r="F364" i="62"/>
  <c r="G364" i="62" s="1"/>
  <c r="E364" i="62"/>
  <c r="C364" i="62"/>
  <c r="I363" i="62"/>
  <c r="F363" i="62"/>
  <c r="G363" i="62" s="1"/>
  <c r="E363" i="62"/>
  <c r="C363" i="62"/>
  <c r="I362" i="62"/>
  <c r="Q362" i="62" s="1"/>
  <c r="F362" i="62"/>
  <c r="G362" i="62" s="1"/>
  <c r="E362" i="62"/>
  <c r="C362" i="62"/>
  <c r="I361" i="62"/>
  <c r="F361" i="62"/>
  <c r="G361" i="62" s="1"/>
  <c r="E361" i="62"/>
  <c r="C361" i="62"/>
  <c r="I344" i="62"/>
  <c r="L344" i="62" s="1"/>
  <c r="F344" i="62"/>
  <c r="G344" i="62" s="1"/>
  <c r="E344" i="62"/>
  <c r="C344" i="62"/>
  <c r="I343" i="62"/>
  <c r="T343" i="62" s="1"/>
  <c r="F343" i="62"/>
  <c r="G343" i="62" s="1"/>
  <c r="E343" i="62"/>
  <c r="C343" i="62"/>
  <c r="I342" i="62"/>
  <c r="T342" i="62" s="1"/>
  <c r="F342" i="62"/>
  <c r="G342" i="62" s="1"/>
  <c r="E342" i="62"/>
  <c r="C342" i="62"/>
  <c r="I341" i="62"/>
  <c r="U341" i="62" s="1"/>
  <c r="F341" i="62"/>
  <c r="G341" i="62" s="1"/>
  <c r="E341" i="62"/>
  <c r="C341" i="62"/>
  <c r="I340" i="62"/>
  <c r="F340" i="62"/>
  <c r="G340" i="62" s="1"/>
  <c r="E340" i="62"/>
  <c r="C340" i="62"/>
  <c r="I339" i="62"/>
  <c r="V339" i="62" s="1"/>
  <c r="F339" i="62"/>
  <c r="G339" i="62" s="1"/>
  <c r="E339" i="62"/>
  <c r="C339" i="62"/>
  <c r="I338" i="62"/>
  <c r="R338" i="62" s="1"/>
  <c r="F338" i="62"/>
  <c r="G338" i="62" s="1"/>
  <c r="E338" i="62"/>
  <c r="C338" i="62"/>
  <c r="I337" i="62"/>
  <c r="F337" i="62"/>
  <c r="G337" i="62" s="1"/>
  <c r="E337" i="62"/>
  <c r="C337" i="62"/>
  <c r="I336" i="62"/>
  <c r="F336" i="62"/>
  <c r="G336" i="62" s="1"/>
  <c r="E336" i="62"/>
  <c r="C336" i="62"/>
  <c r="I335" i="62"/>
  <c r="F335" i="62"/>
  <c r="G335" i="62" s="1"/>
  <c r="E335" i="62"/>
  <c r="C335" i="62"/>
  <c r="I334" i="62"/>
  <c r="F334" i="62"/>
  <c r="G334" i="62" s="1"/>
  <c r="E334" i="62"/>
  <c r="C334" i="62"/>
  <c r="I333" i="62"/>
  <c r="M333" i="62" s="1"/>
  <c r="F333" i="62"/>
  <c r="G333" i="62" s="1"/>
  <c r="E333" i="62"/>
  <c r="C333" i="62"/>
  <c r="I332" i="62"/>
  <c r="V332" i="62" s="1"/>
  <c r="F332" i="62"/>
  <c r="G332" i="62" s="1"/>
  <c r="E332" i="62"/>
  <c r="C332" i="62"/>
  <c r="I316" i="62"/>
  <c r="F316" i="62"/>
  <c r="G316" i="62" s="1"/>
  <c r="E316" i="62"/>
  <c r="C316" i="62"/>
  <c r="I315" i="62"/>
  <c r="R315" i="62" s="1"/>
  <c r="F315" i="62"/>
  <c r="G315" i="62" s="1"/>
  <c r="E315" i="62"/>
  <c r="C315" i="62"/>
  <c r="I314" i="62"/>
  <c r="Q314" i="62" s="1"/>
  <c r="F314" i="62"/>
  <c r="G314" i="62" s="1"/>
  <c r="E314" i="62"/>
  <c r="C314" i="62"/>
  <c r="I313" i="62"/>
  <c r="P313" i="62" s="1"/>
  <c r="F313" i="62"/>
  <c r="G313" i="62" s="1"/>
  <c r="E313" i="62"/>
  <c r="C313" i="62"/>
  <c r="I312" i="62"/>
  <c r="T312" i="62" s="1"/>
  <c r="F312" i="62"/>
  <c r="G312" i="62" s="1"/>
  <c r="E312" i="62"/>
  <c r="C312" i="62"/>
  <c r="I311" i="62"/>
  <c r="P311" i="62" s="1"/>
  <c r="F311" i="62"/>
  <c r="G311" i="62" s="1"/>
  <c r="E311" i="62"/>
  <c r="C311" i="62"/>
  <c r="I310" i="62"/>
  <c r="F310" i="62"/>
  <c r="G310" i="62" s="1"/>
  <c r="E310" i="62"/>
  <c r="C310" i="62"/>
  <c r="I309" i="62"/>
  <c r="R309" i="62" s="1"/>
  <c r="F309" i="62"/>
  <c r="G309" i="62" s="1"/>
  <c r="E309" i="62"/>
  <c r="C309" i="62"/>
  <c r="I308" i="62"/>
  <c r="V308" i="62" s="1"/>
  <c r="F308" i="62"/>
  <c r="G308" i="62" s="1"/>
  <c r="E308" i="62"/>
  <c r="C308" i="62"/>
  <c r="I307" i="62"/>
  <c r="R307" i="62" s="1"/>
  <c r="F307" i="62"/>
  <c r="G307" i="62" s="1"/>
  <c r="E307" i="62"/>
  <c r="C307" i="62"/>
  <c r="I306" i="62"/>
  <c r="F306" i="62"/>
  <c r="G306" i="62" s="1"/>
  <c r="E306" i="62"/>
  <c r="C306" i="62"/>
  <c r="I305" i="62"/>
  <c r="V305" i="62" s="1"/>
  <c r="F305" i="62"/>
  <c r="G305" i="62" s="1"/>
  <c r="E305" i="62"/>
  <c r="C305" i="62"/>
  <c r="I304" i="62"/>
  <c r="T304" i="62" s="1"/>
  <c r="F304" i="62"/>
  <c r="G304" i="62" s="1"/>
  <c r="E304" i="62"/>
  <c r="C304" i="62"/>
  <c r="I303" i="62"/>
  <c r="F303" i="62"/>
  <c r="G303" i="62" s="1"/>
  <c r="E303" i="62"/>
  <c r="C303" i="62"/>
  <c r="I288" i="62"/>
  <c r="F288" i="62"/>
  <c r="G288" i="62" s="1"/>
  <c r="E288" i="62"/>
  <c r="C288" i="62"/>
  <c r="I287" i="62"/>
  <c r="O287" i="62" s="1"/>
  <c r="F287" i="62"/>
  <c r="G287" i="62" s="1"/>
  <c r="E287" i="62"/>
  <c r="C287" i="62"/>
  <c r="I286" i="62"/>
  <c r="F286" i="62"/>
  <c r="G286" i="62" s="1"/>
  <c r="E286" i="62"/>
  <c r="C286" i="62"/>
  <c r="I285" i="62"/>
  <c r="F285" i="62"/>
  <c r="G285" i="62" s="1"/>
  <c r="E285" i="62"/>
  <c r="C285" i="62"/>
  <c r="I284" i="62"/>
  <c r="V284" i="62" s="1"/>
  <c r="F284" i="62"/>
  <c r="G284" i="62" s="1"/>
  <c r="E284" i="62"/>
  <c r="C284" i="62"/>
  <c r="I283" i="62"/>
  <c r="F283" i="62"/>
  <c r="G283" i="62" s="1"/>
  <c r="E283" i="62"/>
  <c r="C283" i="62"/>
  <c r="I282" i="62"/>
  <c r="R282" i="62" s="1"/>
  <c r="F282" i="62"/>
  <c r="G282" i="62" s="1"/>
  <c r="E282" i="62"/>
  <c r="C282" i="62"/>
  <c r="I281" i="62"/>
  <c r="Q281" i="62" s="1"/>
  <c r="F281" i="62"/>
  <c r="G281" i="62" s="1"/>
  <c r="E281" i="62"/>
  <c r="C281" i="62"/>
  <c r="I280" i="62"/>
  <c r="P280" i="62" s="1"/>
  <c r="F280" i="62"/>
  <c r="G280" i="62" s="1"/>
  <c r="E280" i="62"/>
  <c r="C280" i="62"/>
  <c r="I279" i="62"/>
  <c r="V279" i="62" s="1"/>
  <c r="F279" i="62"/>
  <c r="G279" i="62" s="1"/>
  <c r="E279" i="62"/>
  <c r="C279" i="62"/>
  <c r="I278" i="62"/>
  <c r="F278" i="62"/>
  <c r="G278" i="62" s="1"/>
  <c r="E278" i="62"/>
  <c r="C278" i="62"/>
  <c r="I277" i="62"/>
  <c r="U277" i="62" s="1"/>
  <c r="F277" i="62"/>
  <c r="G277" i="62" s="1"/>
  <c r="E277" i="62"/>
  <c r="C277" i="62"/>
  <c r="I276" i="62"/>
  <c r="R276" i="62" s="1"/>
  <c r="F276" i="62"/>
  <c r="G276" i="62" s="1"/>
  <c r="E276" i="62"/>
  <c r="C276" i="62"/>
  <c r="I275" i="62"/>
  <c r="F275" i="62"/>
  <c r="G275" i="62" s="1"/>
  <c r="E275" i="62"/>
  <c r="C275" i="62"/>
  <c r="I274" i="62"/>
  <c r="F274" i="62"/>
  <c r="G274" i="62" s="1"/>
  <c r="E274" i="62"/>
  <c r="C274" i="62"/>
  <c r="I260" i="62"/>
  <c r="H260" i="62" s="1"/>
  <c r="F260" i="62"/>
  <c r="G260" i="62" s="1"/>
  <c r="E260" i="62"/>
  <c r="C260" i="62"/>
  <c r="I259" i="62"/>
  <c r="V259" i="62" s="1"/>
  <c r="F259" i="62"/>
  <c r="G259" i="62" s="1"/>
  <c r="E259" i="62"/>
  <c r="C259" i="62"/>
  <c r="I258" i="62"/>
  <c r="O258" i="62" s="1"/>
  <c r="F258" i="62"/>
  <c r="G258" i="62" s="1"/>
  <c r="E258" i="62"/>
  <c r="C258" i="62"/>
  <c r="I257" i="62"/>
  <c r="F257" i="62"/>
  <c r="G257" i="62" s="1"/>
  <c r="E257" i="62"/>
  <c r="C257" i="62"/>
  <c r="I256" i="62"/>
  <c r="V256" i="62" s="1"/>
  <c r="F256" i="62"/>
  <c r="G256" i="62" s="1"/>
  <c r="E256" i="62"/>
  <c r="C256" i="62"/>
  <c r="I255" i="62"/>
  <c r="R255" i="62" s="1"/>
  <c r="F255" i="62"/>
  <c r="G255" i="62" s="1"/>
  <c r="E255" i="62"/>
  <c r="C255" i="62"/>
  <c r="I254" i="62"/>
  <c r="F254" i="62"/>
  <c r="G254" i="62" s="1"/>
  <c r="E254" i="62"/>
  <c r="C254" i="62"/>
  <c r="I253" i="62"/>
  <c r="P253" i="62" s="1"/>
  <c r="F253" i="62"/>
  <c r="G253" i="62" s="1"/>
  <c r="E253" i="62"/>
  <c r="C253" i="62"/>
  <c r="I252" i="62"/>
  <c r="F252" i="62"/>
  <c r="G252" i="62" s="1"/>
  <c r="E252" i="62"/>
  <c r="C252" i="62"/>
  <c r="I251" i="62"/>
  <c r="P251" i="62" s="1"/>
  <c r="F251" i="62"/>
  <c r="G251" i="62" s="1"/>
  <c r="E251" i="62"/>
  <c r="C251" i="62"/>
  <c r="I250" i="62"/>
  <c r="Q250" i="62" s="1"/>
  <c r="F250" i="62"/>
  <c r="G250" i="62" s="1"/>
  <c r="E250" i="62"/>
  <c r="C250" i="62"/>
  <c r="I249" i="62"/>
  <c r="R249" i="62" s="1"/>
  <c r="F249" i="62"/>
  <c r="G249" i="62" s="1"/>
  <c r="E249" i="62"/>
  <c r="C249" i="62"/>
  <c r="I248" i="62"/>
  <c r="M248" i="62" s="1"/>
  <c r="F248" i="62"/>
  <c r="G248" i="62" s="1"/>
  <c r="E248" i="62"/>
  <c r="C248" i="62"/>
  <c r="I247" i="62"/>
  <c r="V247" i="62" s="1"/>
  <c r="F247" i="62"/>
  <c r="G247" i="62" s="1"/>
  <c r="E247" i="62"/>
  <c r="C247" i="62"/>
  <c r="I246" i="62"/>
  <c r="Q246" i="62" s="1"/>
  <c r="F246" i="62"/>
  <c r="G246" i="62" s="1"/>
  <c r="E246" i="62"/>
  <c r="C246" i="62"/>
  <c r="I245" i="62"/>
  <c r="F245" i="62"/>
  <c r="G245" i="62" s="1"/>
  <c r="E245" i="62"/>
  <c r="C245" i="62"/>
  <c r="I232" i="62"/>
  <c r="R232" i="62" s="1"/>
  <c r="F232" i="62"/>
  <c r="G232" i="62" s="1"/>
  <c r="E232" i="62"/>
  <c r="C232" i="62"/>
  <c r="I231" i="62"/>
  <c r="Q231" i="62" s="1"/>
  <c r="F231" i="62"/>
  <c r="G231" i="62" s="1"/>
  <c r="E231" i="62"/>
  <c r="C231" i="62"/>
  <c r="I230" i="62"/>
  <c r="F230" i="62"/>
  <c r="G230" i="62" s="1"/>
  <c r="E230" i="62"/>
  <c r="C230" i="62"/>
  <c r="I229" i="62"/>
  <c r="S229" i="62" s="1"/>
  <c r="F229" i="62"/>
  <c r="G229" i="62" s="1"/>
  <c r="E229" i="62"/>
  <c r="C229" i="62"/>
  <c r="I228" i="62"/>
  <c r="P228" i="62" s="1"/>
  <c r="F228" i="62"/>
  <c r="G228" i="62" s="1"/>
  <c r="E228" i="62"/>
  <c r="C228" i="62"/>
  <c r="I227" i="62"/>
  <c r="T227" i="62" s="1"/>
  <c r="F227" i="62"/>
  <c r="G227" i="62" s="1"/>
  <c r="E227" i="62"/>
  <c r="C227" i="62"/>
  <c r="I226" i="62"/>
  <c r="F226" i="62"/>
  <c r="G226" i="62" s="1"/>
  <c r="E226" i="62"/>
  <c r="C226" i="62"/>
  <c r="I225" i="62"/>
  <c r="F225" i="62"/>
  <c r="G225" i="62" s="1"/>
  <c r="E225" i="62"/>
  <c r="C225" i="62"/>
  <c r="I224" i="62"/>
  <c r="V224" i="62" s="1"/>
  <c r="F224" i="62"/>
  <c r="G224" i="62" s="1"/>
  <c r="E224" i="62"/>
  <c r="C224" i="62"/>
  <c r="I223" i="62"/>
  <c r="T223" i="62" s="1"/>
  <c r="F223" i="62"/>
  <c r="G223" i="62" s="1"/>
  <c r="E223" i="62"/>
  <c r="C223" i="62"/>
  <c r="I222" i="62"/>
  <c r="N222" i="62" s="1"/>
  <c r="F222" i="62"/>
  <c r="G222" i="62" s="1"/>
  <c r="E222" i="62"/>
  <c r="C222" i="62"/>
  <c r="I221" i="62"/>
  <c r="T221" i="62" s="1"/>
  <c r="F221" i="62"/>
  <c r="G221" i="62" s="1"/>
  <c r="E221" i="62"/>
  <c r="C221" i="62"/>
  <c r="I220" i="62"/>
  <c r="T220" i="62" s="1"/>
  <c r="F220" i="62"/>
  <c r="G220" i="62" s="1"/>
  <c r="E220" i="62"/>
  <c r="C220" i="62"/>
  <c r="I219" i="62"/>
  <c r="U219" i="62" s="1"/>
  <c r="F219" i="62"/>
  <c r="G219" i="62" s="1"/>
  <c r="E219" i="62"/>
  <c r="C219" i="62"/>
  <c r="I218" i="62"/>
  <c r="V218" i="62" s="1"/>
  <c r="F218" i="62"/>
  <c r="G218" i="62" s="1"/>
  <c r="E218" i="62"/>
  <c r="C218" i="62"/>
  <c r="I217" i="62"/>
  <c r="T217" i="62" s="1"/>
  <c r="F217" i="62"/>
  <c r="G217" i="62" s="1"/>
  <c r="E217" i="62"/>
  <c r="C217" i="62"/>
  <c r="I216" i="62"/>
  <c r="F216" i="62"/>
  <c r="G216" i="62" s="1"/>
  <c r="E216" i="62"/>
  <c r="C216" i="62"/>
  <c r="I204" i="62"/>
  <c r="F204" i="62"/>
  <c r="G204" i="62" s="1"/>
  <c r="E204" i="62"/>
  <c r="C204" i="62"/>
  <c r="I203" i="62"/>
  <c r="P203" i="62" s="1"/>
  <c r="F203" i="62"/>
  <c r="G203" i="62" s="1"/>
  <c r="E203" i="62"/>
  <c r="C203" i="62"/>
  <c r="I202" i="62"/>
  <c r="O202" i="62" s="1"/>
  <c r="F202" i="62"/>
  <c r="G202" i="62" s="1"/>
  <c r="E202" i="62"/>
  <c r="C202" i="62"/>
  <c r="I201" i="62"/>
  <c r="P201" i="62" s="1"/>
  <c r="F201" i="62"/>
  <c r="G201" i="62" s="1"/>
  <c r="E201" i="62"/>
  <c r="C201" i="62"/>
  <c r="I200" i="62"/>
  <c r="Q200" i="62" s="1"/>
  <c r="F200" i="62"/>
  <c r="G200" i="62" s="1"/>
  <c r="E200" i="62"/>
  <c r="C200" i="62"/>
  <c r="I199" i="62"/>
  <c r="R199" i="62" s="1"/>
  <c r="F199" i="62"/>
  <c r="G199" i="62" s="1"/>
  <c r="E199" i="62"/>
  <c r="C199" i="62"/>
  <c r="I198" i="62"/>
  <c r="F198" i="62"/>
  <c r="G198" i="62" s="1"/>
  <c r="E198" i="62"/>
  <c r="C198" i="62"/>
  <c r="I197" i="62"/>
  <c r="V197" i="62" s="1"/>
  <c r="F197" i="62"/>
  <c r="G197" i="62" s="1"/>
  <c r="E197" i="62"/>
  <c r="C197" i="62"/>
  <c r="I196" i="62"/>
  <c r="U196" i="62" s="1"/>
  <c r="F196" i="62"/>
  <c r="G196" i="62" s="1"/>
  <c r="E196" i="62"/>
  <c r="C196" i="62"/>
  <c r="I195" i="62"/>
  <c r="P195" i="62" s="1"/>
  <c r="F195" i="62"/>
  <c r="G195" i="62" s="1"/>
  <c r="E195" i="62"/>
  <c r="C195" i="62"/>
  <c r="I194" i="62"/>
  <c r="T194" i="62" s="1"/>
  <c r="F194" i="62"/>
  <c r="G194" i="62" s="1"/>
  <c r="E194" i="62"/>
  <c r="C194" i="62"/>
  <c r="I193" i="62"/>
  <c r="O193" i="62" s="1"/>
  <c r="F193" i="62"/>
  <c r="G193" i="62" s="1"/>
  <c r="E193" i="62"/>
  <c r="C193" i="62"/>
  <c r="I192" i="62"/>
  <c r="P192" i="62" s="1"/>
  <c r="F192" i="62"/>
  <c r="G192" i="62" s="1"/>
  <c r="E192" i="62"/>
  <c r="C192" i="62"/>
  <c r="I191" i="62"/>
  <c r="Q191" i="62" s="1"/>
  <c r="F191" i="62"/>
  <c r="G191" i="62" s="1"/>
  <c r="E191" i="62"/>
  <c r="C191" i="62"/>
  <c r="I190" i="62"/>
  <c r="F190" i="62"/>
  <c r="G190" i="62" s="1"/>
  <c r="E190" i="62"/>
  <c r="C190" i="62"/>
  <c r="I189" i="62"/>
  <c r="F189" i="62"/>
  <c r="G189" i="62" s="1"/>
  <c r="E189" i="62"/>
  <c r="C189" i="62"/>
  <c r="I188" i="62"/>
  <c r="N188" i="62" s="1"/>
  <c r="F188" i="62"/>
  <c r="G188" i="62" s="1"/>
  <c r="E188" i="62"/>
  <c r="C188" i="62"/>
  <c r="I187" i="62"/>
  <c r="F187" i="62"/>
  <c r="G187" i="62" s="1"/>
  <c r="E187" i="62"/>
  <c r="C187" i="62"/>
  <c r="I177" i="62"/>
  <c r="T177" i="62" s="1"/>
  <c r="F177" i="62"/>
  <c r="G177" i="62" s="1"/>
  <c r="E177" i="62"/>
  <c r="C177" i="62"/>
  <c r="I176" i="62"/>
  <c r="U176" i="62" s="1"/>
  <c r="F176" i="62"/>
  <c r="G176" i="62" s="1"/>
  <c r="E176" i="62"/>
  <c r="C176" i="62"/>
  <c r="I175" i="62"/>
  <c r="P175" i="62" s="1"/>
  <c r="F175" i="62"/>
  <c r="G175" i="62" s="1"/>
  <c r="E175" i="62"/>
  <c r="C175" i="62"/>
  <c r="I174" i="62"/>
  <c r="Q174" i="62" s="1"/>
  <c r="F174" i="62"/>
  <c r="G174" i="62" s="1"/>
  <c r="E174" i="62"/>
  <c r="C174" i="62"/>
  <c r="I173" i="62"/>
  <c r="P173" i="62" s="1"/>
  <c r="F173" i="62"/>
  <c r="G173" i="62" s="1"/>
  <c r="E173" i="62"/>
  <c r="C173" i="62"/>
  <c r="I172" i="62"/>
  <c r="O172" i="62" s="1"/>
  <c r="F172" i="62"/>
  <c r="G172" i="62" s="1"/>
  <c r="E172" i="62"/>
  <c r="C172" i="62"/>
  <c r="I171" i="62"/>
  <c r="P171" i="62" s="1"/>
  <c r="F171" i="62"/>
  <c r="G171" i="62" s="1"/>
  <c r="E171" i="62"/>
  <c r="C171" i="62"/>
  <c r="I170" i="62"/>
  <c r="F170" i="62"/>
  <c r="G170" i="62" s="1"/>
  <c r="E170" i="62"/>
  <c r="C170" i="62"/>
  <c r="I169" i="62"/>
  <c r="F169" i="62"/>
  <c r="G169" i="62" s="1"/>
  <c r="E169" i="62"/>
  <c r="C169" i="62"/>
  <c r="I168" i="62"/>
  <c r="F168" i="62"/>
  <c r="G168" i="62" s="1"/>
  <c r="E168" i="62"/>
  <c r="C168" i="62"/>
  <c r="I167" i="62"/>
  <c r="N167" i="62" s="1"/>
  <c r="F167" i="62"/>
  <c r="G167" i="62" s="1"/>
  <c r="E167" i="62"/>
  <c r="C167" i="62"/>
  <c r="I166" i="62"/>
  <c r="Q166" i="62" s="1"/>
  <c r="F166" i="62"/>
  <c r="G166" i="62" s="1"/>
  <c r="E166" i="62"/>
  <c r="C166" i="62"/>
  <c r="I165" i="62"/>
  <c r="N165" i="62" s="1"/>
  <c r="F165" i="62"/>
  <c r="G165" i="62" s="1"/>
  <c r="E165" i="62"/>
  <c r="C165" i="62"/>
  <c r="I164" i="62"/>
  <c r="F164" i="62"/>
  <c r="G164" i="62" s="1"/>
  <c r="E164" i="62"/>
  <c r="C164" i="62"/>
  <c r="I163" i="62"/>
  <c r="F163" i="62"/>
  <c r="G163" i="62" s="1"/>
  <c r="E163" i="62"/>
  <c r="C163" i="62"/>
  <c r="I162" i="62"/>
  <c r="O162" i="62" s="1"/>
  <c r="F162" i="62"/>
  <c r="G162" i="62" s="1"/>
  <c r="E162" i="62"/>
  <c r="C162" i="62"/>
  <c r="I161" i="62"/>
  <c r="N161" i="62" s="1"/>
  <c r="F161" i="62"/>
  <c r="G161" i="62" s="1"/>
  <c r="E161" i="62"/>
  <c r="C161" i="62"/>
  <c r="I160" i="62"/>
  <c r="U160" i="62" s="1"/>
  <c r="F160" i="62"/>
  <c r="G160" i="62" s="1"/>
  <c r="E160" i="62"/>
  <c r="C160" i="62"/>
  <c r="I159" i="62"/>
  <c r="P159" i="62" s="1"/>
  <c r="F159" i="62"/>
  <c r="G159" i="62" s="1"/>
  <c r="E159" i="62"/>
  <c r="C159" i="62"/>
  <c r="I158" i="62"/>
  <c r="F158" i="62"/>
  <c r="G158" i="62" s="1"/>
  <c r="E158" i="62"/>
  <c r="C158" i="62"/>
  <c r="I149" i="62"/>
  <c r="T149" i="62" s="1"/>
  <c r="F149" i="62"/>
  <c r="G149" i="62" s="1"/>
  <c r="E149" i="62"/>
  <c r="C149" i="62"/>
  <c r="I148" i="62"/>
  <c r="P148" i="62" s="1"/>
  <c r="F148" i="62"/>
  <c r="G148" i="62" s="1"/>
  <c r="E148" i="62"/>
  <c r="C148" i="62"/>
  <c r="I147" i="62"/>
  <c r="O147" i="62" s="1"/>
  <c r="F147" i="62"/>
  <c r="G147" i="62" s="1"/>
  <c r="E147" i="62"/>
  <c r="C147" i="62"/>
  <c r="I146" i="62"/>
  <c r="F146" i="62"/>
  <c r="G146" i="62" s="1"/>
  <c r="E146" i="62"/>
  <c r="C146" i="62"/>
  <c r="I145" i="62"/>
  <c r="F145" i="62"/>
  <c r="G145" i="62" s="1"/>
  <c r="E145" i="62"/>
  <c r="C145" i="62"/>
  <c r="I144" i="62"/>
  <c r="V144" i="62" s="1"/>
  <c r="F144" i="62"/>
  <c r="G144" i="62" s="1"/>
  <c r="E144" i="62"/>
  <c r="C144" i="62"/>
  <c r="I143" i="62"/>
  <c r="O143" i="62" s="1"/>
  <c r="F143" i="62"/>
  <c r="G143" i="62" s="1"/>
  <c r="E143" i="62"/>
  <c r="C143" i="62"/>
  <c r="I142" i="62"/>
  <c r="F142" i="62"/>
  <c r="G142" i="62" s="1"/>
  <c r="E142" i="62"/>
  <c r="C142" i="62"/>
  <c r="I141" i="62"/>
  <c r="F141" i="62"/>
  <c r="G141" i="62" s="1"/>
  <c r="E141" i="62"/>
  <c r="C141" i="62"/>
  <c r="I140" i="62"/>
  <c r="P140" i="62" s="1"/>
  <c r="F140" i="62"/>
  <c r="G140" i="62" s="1"/>
  <c r="E140" i="62"/>
  <c r="C140" i="62"/>
  <c r="I139" i="62"/>
  <c r="Q139" i="62" s="1"/>
  <c r="F139" i="62"/>
  <c r="G139" i="62" s="1"/>
  <c r="E139" i="62"/>
  <c r="C139" i="62"/>
  <c r="I138" i="62"/>
  <c r="T138" i="62" s="1"/>
  <c r="F138" i="62"/>
  <c r="G138" i="62" s="1"/>
  <c r="E138" i="62"/>
  <c r="C138" i="62"/>
  <c r="I137" i="62"/>
  <c r="F137" i="62"/>
  <c r="G137" i="62" s="1"/>
  <c r="E137" i="62"/>
  <c r="C137" i="62"/>
  <c r="I136" i="62"/>
  <c r="P136" i="62" s="1"/>
  <c r="F136" i="62"/>
  <c r="G136" i="62" s="1"/>
  <c r="E136" i="62"/>
  <c r="C136" i="62"/>
  <c r="I135" i="62"/>
  <c r="Q135" i="62" s="1"/>
  <c r="F135" i="62"/>
  <c r="G135" i="62" s="1"/>
  <c r="E135" i="62"/>
  <c r="C135" i="62"/>
  <c r="I134" i="62"/>
  <c r="P134" i="62" s="1"/>
  <c r="F134" i="62"/>
  <c r="G134" i="62" s="1"/>
  <c r="E134" i="62"/>
  <c r="C134" i="62"/>
  <c r="I133" i="62"/>
  <c r="T133" i="62" s="1"/>
  <c r="F133" i="62"/>
  <c r="G133" i="62" s="1"/>
  <c r="E133" i="62"/>
  <c r="C133" i="62"/>
  <c r="I132" i="62"/>
  <c r="F132" i="62"/>
  <c r="G132" i="62" s="1"/>
  <c r="E132" i="62"/>
  <c r="C132" i="62"/>
  <c r="I131" i="62"/>
  <c r="F131" i="62"/>
  <c r="G131" i="62" s="1"/>
  <c r="E131" i="62"/>
  <c r="C131" i="62"/>
  <c r="I130" i="62"/>
  <c r="F130" i="62"/>
  <c r="G130" i="62" s="1"/>
  <c r="E130" i="62"/>
  <c r="C130" i="62"/>
  <c r="I129" i="62"/>
  <c r="F129" i="62"/>
  <c r="G129" i="62" s="1"/>
  <c r="E129" i="62"/>
  <c r="C129" i="62"/>
  <c r="I121" i="62"/>
  <c r="N121" i="62" s="1"/>
  <c r="F121" i="62"/>
  <c r="G121" i="62" s="1"/>
  <c r="E121" i="62"/>
  <c r="C121" i="62"/>
  <c r="I120" i="62"/>
  <c r="M120" i="62" s="1"/>
  <c r="F120" i="62"/>
  <c r="G120" i="62" s="1"/>
  <c r="E120" i="62"/>
  <c r="C120" i="62"/>
  <c r="I119" i="62"/>
  <c r="N119" i="62" s="1"/>
  <c r="F119" i="62"/>
  <c r="G119" i="62" s="1"/>
  <c r="E119" i="62"/>
  <c r="C119" i="62"/>
  <c r="I118" i="62"/>
  <c r="U118" i="62" s="1"/>
  <c r="F118" i="62"/>
  <c r="G118" i="62" s="1"/>
  <c r="E118" i="62"/>
  <c r="C118" i="62"/>
  <c r="I117" i="62"/>
  <c r="T117" i="62" s="1"/>
  <c r="F117" i="62"/>
  <c r="G117" i="62" s="1"/>
  <c r="E117" i="62"/>
  <c r="C117" i="62"/>
  <c r="I116" i="62"/>
  <c r="V116" i="62" s="1"/>
  <c r="F116" i="62"/>
  <c r="G116" i="62" s="1"/>
  <c r="E116" i="62"/>
  <c r="C116" i="62"/>
  <c r="I115" i="62"/>
  <c r="N115" i="62" s="1"/>
  <c r="F115" i="62"/>
  <c r="G115" i="62" s="1"/>
  <c r="E115" i="62"/>
  <c r="C115" i="62"/>
  <c r="I114" i="62"/>
  <c r="F114" i="62"/>
  <c r="G114" i="62" s="1"/>
  <c r="E114" i="62"/>
  <c r="C114" i="62"/>
  <c r="I113" i="62"/>
  <c r="P113" i="62" s="1"/>
  <c r="F113" i="62"/>
  <c r="G113" i="62" s="1"/>
  <c r="E113" i="62"/>
  <c r="C113" i="62"/>
  <c r="I112" i="62"/>
  <c r="S112" i="62" s="1"/>
  <c r="F112" i="62"/>
  <c r="G112" i="62" s="1"/>
  <c r="E112" i="62"/>
  <c r="C112" i="62"/>
  <c r="I111" i="62"/>
  <c r="P111" i="62" s="1"/>
  <c r="F111" i="62"/>
  <c r="G111" i="62" s="1"/>
  <c r="E111" i="62"/>
  <c r="C111" i="62"/>
  <c r="I110" i="62"/>
  <c r="Q110" i="62" s="1"/>
  <c r="F110" i="62"/>
  <c r="G110" i="62" s="1"/>
  <c r="E110" i="62"/>
  <c r="C110" i="62"/>
  <c r="I109" i="62"/>
  <c r="F109" i="62"/>
  <c r="G109" i="62" s="1"/>
  <c r="E109" i="62"/>
  <c r="C109" i="62"/>
  <c r="I108" i="62"/>
  <c r="M108" i="62" s="1"/>
  <c r="F108" i="62"/>
  <c r="G108" i="62" s="1"/>
  <c r="E108" i="62"/>
  <c r="C108" i="62"/>
  <c r="I107" i="62"/>
  <c r="P107" i="62" s="1"/>
  <c r="F107" i="62"/>
  <c r="G107" i="62" s="1"/>
  <c r="E107" i="62"/>
  <c r="C107" i="62"/>
  <c r="I106" i="62"/>
  <c r="T106" i="62" s="1"/>
  <c r="F106" i="62"/>
  <c r="G106" i="62" s="1"/>
  <c r="E106" i="62"/>
  <c r="C106" i="62"/>
  <c r="I105" i="62"/>
  <c r="N105" i="62" s="1"/>
  <c r="F105" i="62"/>
  <c r="G105" i="62" s="1"/>
  <c r="E105" i="62"/>
  <c r="C105" i="62"/>
  <c r="I104" i="62"/>
  <c r="S104" i="62" s="1"/>
  <c r="F104" i="62"/>
  <c r="G104" i="62" s="1"/>
  <c r="E104" i="62"/>
  <c r="C104" i="62"/>
  <c r="I103" i="62"/>
  <c r="N103" i="62" s="1"/>
  <c r="F103" i="62"/>
  <c r="G103" i="62" s="1"/>
  <c r="E103" i="62"/>
  <c r="C103" i="62"/>
  <c r="I102" i="62"/>
  <c r="U102" i="62" s="1"/>
  <c r="F102" i="62"/>
  <c r="G102" i="62" s="1"/>
  <c r="E102" i="62"/>
  <c r="C102" i="62"/>
  <c r="I101" i="62"/>
  <c r="T101" i="62" s="1"/>
  <c r="F101" i="62"/>
  <c r="G101" i="62" s="1"/>
  <c r="E101" i="62"/>
  <c r="C101" i="62"/>
  <c r="I100" i="62"/>
  <c r="H100" i="62" s="1"/>
  <c r="X100" i="62" s="1"/>
  <c r="F100" i="62"/>
  <c r="G100" i="62" s="1"/>
  <c r="E100" i="62"/>
  <c r="C100" i="62"/>
  <c r="I97" i="62"/>
  <c r="F97" i="62"/>
  <c r="G97" i="62" s="1"/>
  <c r="E97" i="62"/>
  <c r="C97" i="62"/>
  <c r="I93" i="62"/>
  <c r="F93" i="62"/>
  <c r="G93" i="62" s="1"/>
  <c r="E93" i="62"/>
  <c r="C93" i="62"/>
  <c r="I92" i="62"/>
  <c r="N92" i="62" s="1"/>
  <c r="F92" i="62"/>
  <c r="G92" i="62" s="1"/>
  <c r="E92" i="62"/>
  <c r="C92" i="62"/>
  <c r="I91" i="62"/>
  <c r="Q91" i="62" s="1"/>
  <c r="F91" i="62"/>
  <c r="G91" i="62" s="1"/>
  <c r="E91" i="62"/>
  <c r="C91" i="62"/>
  <c r="I90" i="62"/>
  <c r="P90" i="62" s="1"/>
  <c r="F90" i="62"/>
  <c r="G90" i="62" s="1"/>
  <c r="E90" i="62"/>
  <c r="C90" i="62"/>
  <c r="I89" i="62"/>
  <c r="F89" i="62"/>
  <c r="G89" i="62" s="1"/>
  <c r="E89" i="62"/>
  <c r="C89" i="62"/>
  <c r="I88" i="62"/>
  <c r="P88" i="62" s="1"/>
  <c r="F88" i="62"/>
  <c r="G88" i="62" s="1"/>
  <c r="E88" i="62"/>
  <c r="C88" i="62"/>
  <c r="I87" i="62"/>
  <c r="J87" i="62" s="1"/>
  <c r="F87" i="62"/>
  <c r="G87" i="62" s="1"/>
  <c r="E87" i="62"/>
  <c r="C87" i="62"/>
  <c r="I86" i="62"/>
  <c r="N86" i="62" s="1"/>
  <c r="F86" i="62"/>
  <c r="G86" i="62" s="1"/>
  <c r="E86" i="62"/>
  <c r="C86" i="62"/>
  <c r="I85" i="62"/>
  <c r="F85" i="62"/>
  <c r="G85" i="62" s="1"/>
  <c r="E85" i="62"/>
  <c r="C85" i="62"/>
  <c r="I84" i="62"/>
  <c r="N84" i="62" s="1"/>
  <c r="F84" i="62"/>
  <c r="G84" i="62" s="1"/>
  <c r="E84" i="62"/>
  <c r="C84" i="62"/>
  <c r="I83" i="62"/>
  <c r="Q83" i="62" s="1"/>
  <c r="F83" i="62"/>
  <c r="G83" i="62" s="1"/>
  <c r="E83" i="62"/>
  <c r="C83" i="62"/>
  <c r="I82" i="62"/>
  <c r="P82" i="62" s="1"/>
  <c r="F82" i="62"/>
  <c r="G82" i="62" s="1"/>
  <c r="E82" i="62"/>
  <c r="C82" i="62"/>
  <c r="I81" i="62"/>
  <c r="M81" i="62" s="1"/>
  <c r="F81" i="62"/>
  <c r="G81" i="62" s="1"/>
  <c r="E81" i="62"/>
  <c r="C81" i="62"/>
  <c r="I80" i="62"/>
  <c r="P80" i="62" s="1"/>
  <c r="F80" i="62"/>
  <c r="G80" i="62" s="1"/>
  <c r="E80" i="62"/>
  <c r="C80" i="62"/>
  <c r="I79" i="62"/>
  <c r="F79" i="62"/>
  <c r="G79" i="62" s="1"/>
  <c r="E79" i="62"/>
  <c r="C79" i="62"/>
  <c r="I78" i="62"/>
  <c r="N78" i="62" s="1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Q75" i="62" s="1"/>
  <c r="F75" i="62"/>
  <c r="G75" i="62" s="1"/>
  <c r="E75" i="62"/>
  <c r="C75" i="62"/>
  <c r="I74" i="62"/>
  <c r="P74" i="62" s="1"/>
  <c r="F74" i="62"/>
  <c r="G74" i="62" s="1"/>
  <c r="E74" i="62"/>
  <c r="C74" i="62"/>
  <c r="I73" i="62"/>
  <c r="H73" i="62" s="1"/>
  <c r="F73" i="62"/>
  <c r="G73" i="62" s="1"/>
  <c r="E73" i="62"/>
  <c r="C73" i="62"/>
  <c r="I72" i="62"/>
  <c r="F72" i="62"/>
  <c r="G72" i="62" s="1"/>
  <c r="E72" i="62"/>
  <c r="C72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U61" i="62" s="1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M57" i="62" s="1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U53" i="62" s="1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J49" i="62" s="1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U45" i="62" s="1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F36" i="62"/>
  <c r="G36" i="62" s="1"/>
  <c r="E36" i="62"/>
  <c r="C36" i="62"/>
  <c r="I35" i="62"/>
  <c r="F35" i="62"/>
  <c r="G35" i="62" s="1"/>
  <c r="E35" i="62"/>
  <c r="C35" i="62"/>
  <c r="I34" i="62"/>
  <c r="P34" i="62" s="1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T28" i="62" s="1"/>
  <c r="F28" i="62"/>
  <c r="G28" i="62" s="1"/>
  <c r="E28" i="62"/>
  <c r="C28" i="62"/>
  <c r="I27" i="62"/>
  <c r="F27" i="62"/>
  <c r="G27" i="62" s="1"/>
  <c r="E27" i="62"/>
  <c r="C27" i="62"/>
  <c r="I26" i="62"/>
  <c r="P26" i="62" s="1"/>
  <c r="F26" i="62"/>
  <c r="G26" i="62" s="1"/>
  <c r="E26" i="62"/>
  <c r="C26" i="62"/>
  <c r="I25" i="62"/>
  <c r="F25" i="62"/>
  <c r="G25" i="62" s="1"/>
  <c r="E25" i="62"/>
  <c r="C25" i="62"/>
  <c r="I24" i="62"/>
  <c r="L24" i="62" s="1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T20" i="62" s="1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L16" i="62" s="1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I402" i="62" l="1"/>
  <c r="H433" i="62"/>
  <c r="I431" i="62"/>
  <c r="O390" i="62"/>
  <c r="I374" i="62"/>
  <c r="I346" i="62"/>
  <c r="R216" i="62"/>
  <c r="I206" i="62"/>
  <c r="I290" i="62"/>
  <c r="V274" i="62"/>
  <c r="I262" i="62"/>
  <c r="I234" i="62"/>
  <c r="I151" i="62"/>
  <c r="I179" i="62"/>
  <c r="N97" i="62"/>
  <c r="I95" i="62"/>
  <c r="Q158" i="62"/>
  <c r="T72" i="62"/>
  <c r="I67" i="62"/>
  <c r="U129" i="62"/>
  <c r="I123" i="62"/>
  <c r="D33" i="60"/>
  <c r="D266" i="60" s="1"/>
  <c r="H308" i="62"/>
  <c r="W105" i="62"/>
  <c r="N393" i="62"/>
  <c r="W393" i="62" s="1"/>
  <c r="H104" i="62"/>
  <c r="X104" i="62" s="1"/>
  <c r="P57" i="62"/>
  <c r="H57" i="62"/>
  <c r="X57" i="62" s="1"/>
  <c r="M106" i="62"/>
  <c r="U248" i="62"/>
  <c r="H279" i="62"/>
  <c r="X279" i="62" s="1"/>
  <c r="O427" i="62"/>
  <c r="U116" i="62"/>
  <c r="U333" i="62"/>
  <c r="L362" i="62"/>
  <c r="L135" i="62"/>
  <c r="M341" i="62"/>
  <c r="M423" i="62"/>
  <c r="N442" i="62"/>
  <c r="T80" i="62"/>
  <c r="J57" i="62"/>
  <c r="J427" i="62"/>
  <c r="O433" i="62"/>
  <c r="S45" i="62"/>
  <c r="O73" i="62"/>
  <c r="L88" i="62"/>
  <c r="J116" i="62"/>
  <c r="Q129" i="62"/>
  <c r="N144" i="62"/>
  <c r="W144" i="62" s="1"/>
  <c r="T161" i="62"/>
  <c r="L222" i="62"/>
  <c r="P279" i="62"/>
  <c r="Q425" i="62"/>
  <c r="S433" i="62"/>
  <c r="J45" i="62"/>
  <c r="T84" i="62"/>
  <c r="V103" i="62"/>
  <c r="U108" i="62"/>
  <c r="M129" i="62"/>
  <c r="O149" i="62"/>
  <c r="O217" i="62"/>
  <c r="T253" i="62"/>
  <c r="M394" i="62"/>
  <c r="M425" i="62"/>
  <c r="T24" i="62"/>
  <c r="L80" i="62"/>
  <c r="T88" i="62"/>
  <c r="J106" i="62"/>
  <c r="M116" i="62"/>
  <c r="H149" i="62"/>
  <c r="X149" i="62" s="1"/>
  <c r="P222" i="62"/>
  <c r="M176" i="62"/>
  <c r="M219" i="62"/>
  <c r="J256" i="62"/>
  <c r="J339" i="62"/>
  <c r="M445" i="62"/>
  <c r="T36" i="62"/>
  <c r="T76" i="62"/>
  <c r="W84" i="62"/>
  <c r="P104" i="62"/>
  <c r="L107" i="62"/>
  <c r="J133" i="62"/>
  <c r="L171" i="62"/>
  <c r="V188" i="62"/>
  <c r="Q219" i="62"/>
  <c r="J223" i="62"/>
  <c r="U256" i="62"/>
  <c r="J279" i="62"/>
  <c r="L287" i="62"/>
  <c r="L305" i="62"/>
  <c r="J308" i="62"/>
  <c r="P339" i="62"/>
  <c r="T420" i="62"/>
  <c r="H427" i="62"/>
  <c r="X427" i="62" s="1"/>
  <c r="S427" i="62"/>
  <c r="N434" i="62"/>
  <c r="L32" i="62"/>
  <c r="J61" i="62"/>
  <c r="N76" i="62"/>
  <c r="W76" i="62" s="1"/>
  <c r="T148" i="62"/>
  <c r="V165" i="62"/>
  <c r="O227" i="62"/>
  <c r="T303" i="62"/>
  <c r="L364" i="62"/>
  <c r="T171" i="62"/>
  <c r="U223" i="62"/>
  <c r="H227" i="62"/>
  <c r="X227" i="62" s="1"/>
  <c r="L253" i="62"/>
  <c r="M279" i="62"/>
  <c r="Q287" i="62"/>
  <c r="P308" i="62"/>
  <c r="H339" i="62"/>
  <c r="X339" i="62" s="1"/>
  <c r="P20" i="62"/>
  <c r="M49" i="62"/>
  <c r="S53" i="62"/>
  <c r="V89" i="62"/>
  <c r="O89" i="62"/>
  <c r="H89" i="62"/>
  <c r="X89" i="62" s="1"/>
  <c r="J89" i="62"/>
  <c r="T114" i="62"/>
  <c r="J114" i="62"/>
  <c r="U145" i="62"/>
  <c r="M145" i="62"/>
  <c r="V190" i="62"/>
  <c r="N190" i="62"/>
  <c r="W190" i="62" s="1"/>
  <c r="T254" i="62"/>
  <c r="J254" i="62"/>
  <c r="S254" i="62"/>
  <c r="H254" i="62"/>
  <c r="X254" i="62" s="1"/>
  <c r="P278" i="62"/>
  <c r="L278" i="62"/>
  <c r="S363" i="62"/>
  <c r="M363" i="62"/>
  <c r="V398" i="62"/>
  <c r="J398" i="62"/>
  <c r="T421" i="62"/>
  <c r="J421" i="62"/>
  <c r="S421" i="62"/>
  <c r="H421" i="62"/>
  <c r="L36" i="62"/>
  <c r="H49" i="62"/>
  <c r="X49" i="62" s="1"/>
  <c r="P49" i="62"/>
  <c r="U57" i="62"/>
  <c r="M89" i="62"/>
  <c r="U110" i="62"/>
  <c r="M110" i="62"/>
  <c r="O114" i="62"/>
  <c r="T115" i="62"/>
  <c r="P115" i="62"/>
  <c r="L115" i="62"/>
  <c r="V120" i="62"/>
  <c r="J120" i="62"/>
  <c r="U120" i="62"/>
  <c r="O131" i="62"/>
  <c r="Q131" i="62"/>
  <c r="T140" i="62"/>
  <c r="L140" i="62"/>
  <c r="Q145" i="62"/>
  <c r="Q147" i="62"/>
  <c r="L147" i="62"/>
  <c r="V167" i="62"/>
  <c r="Q168" i="62"/>
  <c r="U168" i="62"/>
  <c r="P194" i="62"/>
  <c r="L194" i="62"/>
  <c r="O254" i="62"/>
  <c r="V276" i="62"/>
  <c r="N276" i="62"/>
  <c r="W276" i="62" s="1"/>
  <c r="T278" i="62"/>
  <c r="O398" i="62"/>
  <c r="O421" i="62"/>
  <c r="Q435" i="62"/>
  <c r="M435" i="62"/>
  <c r="U49" i="62"/>
  <c r="V112" i="62"/>
  <c r="J112" i="62"/>
  <c r="Q112" i="62"/>
  <c r="T141" i="62"/>
  <c r="J141" i="62"/>
  <c r="U141" i="62"/>
  <c r="T163" i="62"/>
  <c r="L163" i="62"/>
  <c r="T187" i="62"/>
  <c r="J187" i="62"/>
  <c r="R226" i="62"/>
  <c r="N226" i="62"/>
  <c r="W226" i="62" s="1"/>
  <c r="T252" i="62"/>
  <c r="O252" i="62"/>
  <c r="T277" i="62"/>
  <c r="O277" i="62"/>
  <c r="H277" i="62"/>
  <c r="X277" i="62" s="1"/>
  <c r="J277" i="62"/>
  <c r="H306" i="62"/>
  <c r="X306" i="62" s="1"/>
  <c r="S306" i="62"/>
  <c r="P336" i="62"/>
  <c r="L336" i="62"/>
  <c r="T396" i="62"/>
  <c r="U396" i="62"/>
  <c r="J396" i="62"/>
  <c r="U439" i="62"/>
  <c r="J439" i="62"/>
  <c r="L20" i="62"/>
  <c r="J53" i="62"/>
  <c r="S61" i="62"/>
  <c r="S73" i="62"/>
  <c r="V81" i="62"/>
  <c r="J81" i="62"/>
  <c r="O81" i="62"/>
  <c r="H81" i="62"/>
  <c r="X81" i="62" s="1"/>
  <c r="T92" i="62"/>
  <c r="T97" i="62"/>
  <c r="L97" i="62"/>
  <c r="V108" i="62"/>
  <c r="P108" i="62"/>
  <c r="H108" i="62"/>
  <c r="X108" i="62" s="1"/>
  <c r="J108" i="62"/>
  <c r="L112" i="62"/>
  <c r="M141" i="62"/>
  <c r="N163" i="62"/>
  <c r="W163" i="62" s="1"/>
  <c r="T172" i="62"/>
  <c r="J172" i="62"/>
  <c r="S172" i="62"/>
  <c r="H172" i="62"/>
  <c r="X172" i="62" s="1"/>
  <c r="O187" i="62"/>
  <c r="V226" i="62"/>
  <c r="V248" i="62"/>
  <c r="P248" i="62"/>
  <c r="H248" i="62"/>
  <c r="X248" i="62" s="1"/>
  <c r="J248" i="62"/>
  <c r="N257" i="62"/>
  <c r="W257" i="62" s="1"/>
  <c r="V257" i="62"/>
  <c r="T258" i="62"/>
  <c r="J258" i="62"/>
  <c r="S258" i="62"/>
  <c r="H258" i="62"/>
  <c r="X258" i="62" s="1"/>
  <c r="M277" i="62"/>
  <c r="T336" i="62"/>
  <c r="V390" i="62"/>
  <c r="J390" i="62"/>
  <c r="S390" i="62"/>
  <c r="H390" i="62"/>
  <c r="X390" i="62" s="1"/>
  <c r="M396" i="62"/>
  <c r="S439" i="62"/>
  <c r="O133" i="62"/>
  <c r="M308" i="62"/>
  <c r="U339" i="62"/>
  <c r="N364" i="62"/>
  <c r="W364" i="62" s="1"/>
  <c r="T107" i="62"/>
  <c r="M223" i="62"/>
  <c r="M256" i="62"/>
  <c r="U279" i="62"/>
  <c r="U308" i="62"/>
  <c r="M339" i="62"/>
  <c r="Q341" i="62"/>
  <c r="Q423" i="62"/>
  <c r="U22" i="62"/>
  <c r="S27" i="62"/>
  <c r="U77" i="62"/>
  <c r="M77" i="62"/>
  <c r="T79" i="62"/>
  <c r="S79" i="62"/>
  <c r="H79" i="62"/>
  <c r="X79" i="62" s="1"/>
  <c r="O79" i="62"/>
  <c r="Q93" i="62"/>
  <c r="L93" i="62"/>
  <c r="T164" i="62"/>
  <c r="S164" i="62"/>
  <c r="H164" i="62"/>
  <c r="X164" i="62" s="1"/>
  <c r="O164" i="62"/>
  <c r="J164" i="62"/>
  <c r="O189" i="62"/>
  <c r="L189" i="62"/>
  <c r="Q189" i="62"/>
  <c r="V198" i="62"/>
  <c r="P198" i="62"/>
  <c r="H198" i="62"/>
  <c r="X198" i="62" s="1"/>
  <c r="J198" i="62"/>
  <c r="M198" i="62"/>
  <c r="U198" i="62"/>
  <c r="T337" i="62"/>
  <c r="O337" i="62"/>
  <c r="J337" i="62"/>
  <c r="H337" i="62"/>
  <c r="X337" i="62" s="1"/>
  <c r="S337" i="62"/>
  <c r="U18" i="62"/>
  <c r="S23" i="62"/>
  <c r="J79" i="62"/>
  <c r="V100" i="62"/>
  <c r="M100" i="62"/>
  <c r="U100" i="62"/>
  <c r="J100" i="62"/>
  <c r="P132" i="62"/>
  <c r="T132" i="62"/>
  <c r="L132" i="62"/>
  <c r="M137" i="62"/>
  <c r="U137" i="62"/>
  <c r="Q170" i="62"/>
  <c r="O170" i="62"/>
  <c r="L170" i="62"/>
  <c r="S198" i="62"/>
  <c r="O283" i="62"/>
  <c r="L283" i="62"/>
  <c r="Q283" i="62"/>
  <c r="U16" i="62"/>
  <c r="T16" i="62"/>
  <c r="P18" i="62"/>
  <c r="U32" i="62"/>
  <c r="T32" i="62"/>
  <c r="U46" i="62"/>
  <c r="T47" i="62"/>
  <c r="S48" i="62"/>
  <c r="U54" i="62"/>
  <c r="T55" i="62"/>
  <c r="S56" i="62"/>
  <c r="U62" i="62"/>
  <c r="T63" i="62"/>
  <c r="S64" i="62"/>
  <c r="O65" i="62"/>
  <c r="U85" i="62"/>
  <c r="M85" i="62"/>
  <c r="T87" i="62"/>
  <c r="S87" i="62"/>
  <c r="H87" i="62"/>
  <c r="X87" i="62" s="1"/>
  <c r="O87" i="62"/>
  <c r="P100" i="62"/>
  <c r="V104" i="62"/>
  <c r="M104" i="62"/>
  <c r="U104" i="62"/>
  <c r="J104" i="62"/>
  <c r="Q335" i="62"/>
  <c r="L335" i="62"/>
  <c r="V428" i="62"/>
  <c r="P428" i="62"/>
  <c r="L428" i="62"/>
  <c r="T428" i="62"/>
  <c r="S25" i="62"/>
  <c r="U28" i="62"/>
  <c r="P28" i="62"/>
  <c r="L28" i="62"/>
  <c r="U34" i="62"/>
  <c r="P72" i="62"/>
  <c r="L72" i="62"/>
  <c r="S13" i="62"/>
  <c r="S29" i="62"/>
  <c r="V45" i="62"/>
  <c r="P45" i="62"/>
  <c r="H45" i="62"/>
  <c r="X45" i="62" s="1"/>
  <c r="M45" i="62"/>
  <c r="V53" i="62"/>
  <c r="P53" i="62"/>
  <c r="H53" i="62"/>
  <c r="X53" i="62" s="1"/>
  <c r="M53" i="62"/>
  <c r="V61" i="62"/>
  <c r="P61" i="62"/>
  <c r="H61" i="62"/>
  <c r="X61" i="62" s="1"/>
  <c r="M61" i="62"/>
  <c r="V73" i="62"/>
  <c r="M73" i="62"/>
  <c r="U73" i="62"/>
  <c r="J73" i="62"/>
  <c r="W92" i="62"/>
  <c r="S100" i="62"/>
  <c r="V142" i="62"/>
  <c r="N142" i="62"/>
  <c r="W142" i="62" s="1"/>
  <c r="T204" i="62"/>
  <c r="S204" i="62"/>
  <c r="H204" i="62"/>
  <c r="X204" i="62" s="1"/>
  <c r="O204" i="62"/>
  <c r="J204" i="62"/>
  <c r="O225" i="62"/>
  <c r="Q225" i="62"/>
  <c r="L225" i="62"/>
  <c r="V229" i="62"/>
  <c r="P229" i="62"/>
  <c r="H229" i="62"/>
  <c r="X229" i="62" s="1"/>
  <c r="M229" i="62"/>
  <c r="U229" i="62"/>
  <c r="J229" i="62"/>
  <c r="T288" i="62"/>
  <c r="N288" i="62"/>
  <c r="W288" i="62" s="1"/>
  <c r="L288" i="62"/>
  <c r="V288" i="62"/>
  <c r="P288" i="62"/>
  <c r="S149" i="62"/>
  <c r="S227" i="62"/>
  <c r="V260" i="62"/>
  <c r="M260" i="62"/>
  <c r="U260" i="62"/>
  <c r="J260" i="62"/>
  <c r="Q316" i="62"/>
  <c r="O316" i="62"/>
  <c r="U443" i="62"/>
  <c r="M443" i="62"/>
  <c r="U14" i="62"/>
  <c r="S19" i="62"/>
  <c r="U24" i="62"/>
  <c r="U26" i="62"/>
  <c r="U30" i="62"/>
  <c r="S35" i="62"/>
  <c r="V49" i="62"/>
  <c r="S49" i="62"/>
  <c r="V57" i="62"/>
  <c r="S57" i="62"/>
  <c r="S81" i="62"/>
  <c r="S89" i="62"/>
  <c r="P97" i="62"/>
  <c r="H106" i="62"/>
  <c r="X106" i="62" s="1"/>
  <c r="O106" i="62"/>
  <c r="S108" i="62"/>
  <c r="H112" i="62"/>
  <c r="X112" i="62" s="1"/>
  <c r="M112" i="62"/>
  <c r="U112" i="62"/>
  <c r="H114" i="62"/>
  <c r="X114" i="62" s="1"/>
  <c r="S114" i="62"/>
  <c r="V115" i="62"/>
  <c r="H116" i="62"/>
  <c r="X116" i="62" s="1"/>
  <c r="P116" i="62"/>
  <c r="V119" i="62"/>
  <c r="H120" i="62"/>
  <c r="X120" i="62" s="1"/>
  <c r="P120" i="62"/>
  <c r="L131" i="62"/>
  <c r="H133" i="62"/>
  <c r="X133" i="62" s="1"/>
  <c r="S133" i="62"/>
  <c r="V140" i="62"/>
  <c r="H141" i="62"/>
  <c r="X141" i="62" s="1"/>
  <c r="O141" i="62"/>
  <c r="L148" i="62"/>
  <c r="J149" i="62"/>
  <c r="U149" i="62"/>
  <c r="L162" i="62"/>
  <c r="P163" i="62"/>
  <c r="L166" i="62"/>
  <c r="M168" i="62"/>
  <c r="L174" i="62"/>
  <c r="H187" i="62"/>
  <c r="X187" i="62" s="1"/>
  <c r="S187" i="62"/>
  <c r="N196" i="62"/>
  <c r="W196" i="62" s="1"/>
  <c r="L203" i="62"/>
  <c r="N218" i="62"/>
  <c r="W218" i="62" s="1"/>
  <c r="V222" i="62"/>
  <c r="H223" i="62"/>
  <c r="X223" i="62" s="1"/>
  <c r="O223" i="62"/>
  <c r="J227" i="62"/>
  <c r="L228" i="62"/>
  <c r="M231" i="62"/>
  <c r="P260" i="62"/>
  <c r="N284" i="62"/>
  <c r="W284" i="62" s="1"/>
  <c r="T286" i="62"/>
  <c r="N286" i="62"/>
  <c r="W286" i="62" s="1"/>
  <c r="T306" i="62"/>
  <c r="O306" i="62"/>
  <c r="J306" i="62"/>
  <c r="L316" i="62"/>
  <c r="N332" i="62"/>
  <c r="W332" i="62" s="1"/>
  <c r="T365" i="62"/>
  <c r="S365" i="62"/>
  <c r="H365" i="62"/>
  <c r="X365" i="62" s="1"/>
  <c r="O365" i="62"/>
  <c r="T433" i="62"/>
  <c r="M433" i="62"/>
  <c r="U433" i="62"/>
  <c r="J433" i="62"/>
  <c r="V440" i="62"/>
  <c r="T440" i="62"/>
  <c r="L440" i="62"/>
  <c r="T441" i="62"/>
  <c r="S441" i="62"/>
  <c r="H441" i="62"/>
  <c r="X441" i="62" s="1"/>
  <c r="O441" i="62"/>
  <c r="S15" i="62"/>
  <c r="S17" i="62"/>
  <c r="U20" i="62"/>
  <c r="S21" i="62"/>
  <c r="S31" i="62"/>
  <c r="S33" i="62"/>
  <c r="U36" i="62"/>
  <c r="T43" i="62"/>
  <c r="S44" i="62"/>
  <c r="U50" i="62"/>
  <c r="T51" i="62"/>
  <c r="S52" i="62"/>
  <c r="U58" i="62"/>
  <c r="T59" i="62"/>
  <c r="S60" i="62"/>
  <c r="V97" i="62"/>
  <c r="S106" i="62"/>
  <c r="P112" i="62"/>
  <c r="S116" i="62"/>
  <c r="S120" i="62"/>
  <c r="S141" i="62"/>
  <c r="M149" i="62"/>
  <c r="Q162" i="62"/>
  <c r="V163" i="62"/>
  <c r="T203" i="62"/>
  <c r="S223" i="62"/>
  <c r="M227" i="62"/>
  <c r="T228" i="62"/>
  <c r="U231" i="62"/>
  <c r="T259" i="62"/>
  <c r="P259" i="62"/>
  <c r="L259" i="62"/>
  <c r="S260" i="62"/>
  <c r="T275" i="62"/>
  <c r="O275" i="62"/>
  <c r="T305" i="62"/>
  <c r="P305" i="62"/>
  <c r="N305" i="62"/>
  <c r="W305" i="62" s="1"/>
  <c r="T344" i="62"/>
  <c r="V344" i="62"/>
  <c r="P344" i="62"/>
  <c r="Q394" i="62"/>
  <c r="U394" i="62"/>
  <c r="P397" i="62"/>
  <c r="T397" i="62"/>
  <c r="V422" i="62"/>
  <c r="N422" i="62"/>
  <c r="Q437" i="62"/>
  <c r="U437" i="62"/>
  <c r="M437" i="62"/>
  <c r="V439" i="62"/>
  <c r="O439" i="62"/>
  <c r="H439" i="62"/>
  <c r="M439" i="62"/>
  <c r="S248" i="62"/>
  <c r="H256" i="62"/>
  <c r="X256" i="62" s="1"/>
  <c r="P256" i="62"/>
  <c r="S277" i="62"/>
  <c r="S279" i="62"/>
  <c r="S308" i="62"/>
  <c r="S339" i="62"/>
  <c r="P364" i="62"/>
  <c r="H396" i="62"/>
  <c r="X396" i="62" s="1"/>
  <c r="O396" i="62"/>
  <c r="H398" i="62"/>
  <c r="X398" i="62" s="1"/>
  <c r="S398" i="62"/>
  <c r="S256" i="62"/>
  <c r="V364" i="62"/>
  <c r="S396" i="62"/>
  <c r="P14" i="62"/>
  <c r="P22" i="62"/>
  <c r="P30" i="62"/>
  <c r="M43" i="62"/>
  <c r="U43" i="62"/>
  <c r="P46" i="62"/>
  <c r="M47" i="62"/>
  <c r="U47" i="62"/>
  <c r="P50" i="62"/>
  <c r="M51" i="62"/>
  <c r="U51" i="62"/>
  <c r="P54" i="62"/>
  <c r="M55" i="62"/>
  <c r="U55" i="62"/>
  <c r="P58" i="62"/>
  <c r="M59" i="62"/>
  <c r="U59" i="62"/>
  <c r="P62" i="62"/>
  <c r="M63" i="62"/>
  <c r="U63" i="62"/>
  <c r="V65" i="62"/>
  <c r="U65" i="62"/>
  <c r="P65" i="62"/>
  <c r="J65" i="62"/>
  <c r="S65" i="62"/>
  <c r="M65" i="62"/>
  <c r="H65" i="62"/>
  <c r="X65" i="62" s="1"/>
  <c r="T65" i="62"/>
  <c r="T75" i="62"/>
  <c r="S75" i="62"/>
  <c r="J75" i="62"/>
  <c r="O75" i="62"/>
  <c r="H75" i="62"/>
  <c r="X75" i="62" s="1"/>
  <c r="T83" i="62"/>
  <c r="O83" i="62"/>
  <c r="H83" i="62"/>
  <c r="X83" i="62" s="1"/>
  <c r="S83" i="62"/>
  <c r="J83" i="62"/>
  <c r="T91" i="62"/>
  <c r="S91" i="62"/>
  <c r="J91" i="62"/>
  <c r="O91" i="62"/>
  <c r="H91" i="62"/>
  <c r="X91" i="62" s="1"/>
  <c r="V101" i="62"/>
  <c r="L101" i="62"/>
  <c r="P101" i="62"/>
  <c r="Q102" i="62"/>
  <c r="V117" i="62"/>
  <c r="L117" i="62"/>
  <c r="P117" i="62"/>
  <c r="Q118" i="62"/>
  <c r="P138" i="62"/>
  <c r="V138" i="62"/>
  <c r="L138" i="62"/>
  <c r="O139" i="62"/>
  <c r="V143" i="62"/>
  <c r="U143" i="62"/>
  <c r="P143" i="62"/>
  <c r="J143" i="62"/>
  <c r="S143" i="62"/>
  <c r="M143" i="62"/>
  <c r="H143" i="62"/>
  <c r="X143" i="62" s="1"/>
  <c r="T143" i="62"/>
  <c r="T146" i="62"/>
  <c r="L146" i="62"/>
  <c r="O158" i="62"/>
  <c r="Q160" i="62"/>
  <c r="V177" i="62"/>
  <c r="L177" i="62"/>
  <c r="P177" i="62"/>
  <c r="V221" i="62"/>
  <c r="S221" i="62"/>
  <c r="M221" i="62"/>
  <c r="H221" i="62"/>
  <c r="X221" i="62" s="1"/>
  <c r="U221" i="62"/>
  <c r="P221" i="62"/>
  <c r="J221" i="62"/>
  <c r="L221" i="62"/>
  <c r="Q221" i="62"/>
  <c r="L230" i="62"/>
  <c r="T230" i="62"/>
  <c r="P230" i="62"/>
  <c r="P245" i="62"/>
  <c r="V245" i="62"/>
  <c r="L245" i="62"/>
  <c r="N245" i="62"/>
  <c r="W245" i="62" s="1"/>
  <c r="T285" i="62"/>
  <c r="O285" i="62"/>
  <c r="H285" i="62"/>
  <c r="X285" i="62" s="1"/>
  <c r="S285" i="62"/>
  <c r="J285" i="62"/>
  <c r="M285" i="62"/>
  <c r="U285" i="62"/>
  <c r="V304" i="62"/>
  <c r="S304" i="62"/>
  <c r="M304" i="62"/>
  <c r="H304" i="62"/>
  <c r="X304" i="62" s="1"/>
  <c r="U304" i="62"/>
  <c r="P304" i="62"/>
  <c r="J304" i="62"/>
  <c r="Q304" i="62"/>
  <c r="L304" i="62"/>
  <c r="V312" i="62"/>
  <c r="U312" i="62"/>
  <c r="P312" i="62"/>
  <c r="J312" i="62"/>
  <c r="S312" i="62"/>
  <c r="M312" i="62"/>
  <c r="H312" i="62"/>
  <c r="X312" i="62" s="1"/>
  <c r="Q312" i="62"/>
  <c r="L312" i="62"/>
  <c r="T361" i="62"/>
  <c r="L361" i="62"/>
  <c r="P361" i="62"/>
  <c r="T14" i="62"/>
  <c r="P16" i="62"/>
  <c r="L18" i="62"/>
  <c r="T22" i="62"/>
  <c r="P24" i="62"/>
  <c r="L26" i="62"/>
  <c r="T30" i="62"/>
  <c r="P32" i="62"/>
  <c r="L34" i="62"/>
  <c r="H43" i="62"/>
  <c r="X43" i="62" s="1"/>
  <c r="O43" i="62"/>
  <c r="O45" i="62"/>
  <c r="T45" i="62"/>
  <c r="T46" i="62"/>
  <c r="H47" i="62"/>
  <c r="O47" i="62"/>
  <c r="O49" i="62"/>
  <c r="T49" i="62"/>
  <c r="T50" i="62"/>
  <c r="H51" i="62"/>
  <c r="X51" i="62" s="1"/>
  <c r="O51" i="62"/>
  <c r="O53" i="62"/>
  <c r="T53" i="62"/>
  <c r="T54" i="62"/>
  <c r="H55" i="62"/>
  <c r="X55" i="62" s="1"/>
  <c r="O55" i="62"/>
  <c r="O57" i="62"/>
  <c r="T57" i="62"/>
  <c r="T58" i="62"/>
  <c r="H59" i="62"/>
  <c r="X59" i="62" s="1"/>
  <c r="O59" i="62"/>
  <c r="O61" i="62"/>
  <c r="T61" i="62"/>
  <c r="T62" i="62"/>
  <c r="H63" i="62"/>
  <c r="X63" i="62" s="1"/>
  <c r="O63" i="62"/>
  <c r="L65" i="62"/>
  <c r="M75" i="62"/>
  <c r="V77" i="62"/>
  <c r="S77" i="62"/>
  <c r="J77" i="62"/>
  <c r="O77" i="62"/>
  <c r="H77" i="62"/>
  <c r="X77" i="62" s="1"/>
  <c r="V78" i="62"/>
  <c r="M83" i="62"/>
  <c r="V85" i="62"/>
  <c r="O85" i="62"/>
  <c r="H85" i="62"/>
  <c r="X85" i="62" s="1"/>
  <c r="S85" i="62"/>
  <c r="J85" i="62"/>
  <c r="V86" i="62"/>
  <c r="M91" i="62"/>
  <c r="V93" i="62"/>
  <c r="U93" i="62"/>
  <c r="P93" i="62"/>
  <c r="J93" i="62"/>
  <c r="S93" i="62"/>
  <c r="M93" i="62"/>
  <c r="H93" i="62"/>
  <c r="X93" i="62" s="1"/>
  <c r="T93" i="62"/>
  <c r="N101" i="62"/>
  <c r="W101" i="62" s="1"/>
  <c r="V105" i="62"/>
  <c r="N117" i="62"/>
  <c r="W117" i="62" s="1"/>
  <c r="V121" i="62"/>
  <c r="V135" i="62"/>
  <c r="S135" i="62"/>
  <c r="M135" i="62"/>
  <c r="H135" i="62"/>
  <c r="X135" i="62" s="1"/>
  <c r="U135" i="62"/>
  <c r="P135" i="62"/>
  <c r="J135" i="62"/>
  <c r="T135" i="62"/>
  <c r="T137" i="62"/>
  <c r="S137" i="62"/>
  <c r="J137" i="62"/>
  <c r="O137" i="62"/>
  <c r="H137" i="62"/>
  <c r="X137" i="62" s="1"/>
  <c r="N138" i="62"/>
  <c r="W138" i="62" s="1"/>
  <c r="L143" i="62"/>
  <c r="T145" i="62"/>
  <c r="S145" i="62"/>
  <c r="J145" i="62"/>
  <c r="O145" i="62"/>
  <c r="H145" i="62"/>
  <c r="X145" i="62" s="1"/>
  <c r="P146" i="62"/>
  <c r="V147" i="62"/>
  <c r="S147" i="62"/>
  <c r="M147" i="62"/>
  <c r="H147" i="62"/>
  <c r="X147" i="62" s="1"/>
  <c r="U147" i="62"/>
  <c r="P147" i="62"/>
  <c r="J147" i="62"/>
  <c r="T147" i="62"/>
  <c r="V161" i="62"/>
  <c r="L161" i="62"/>
  <c r="P161" i="62"/>
  <c r="V166" i="62"/>
  <c r="S166" i="62"/>
  <c r="M166" i="62"/>
  <c r="H166" i="62"/>
  <c r="X166" i="62" s="1"/>
  <c r="U166" i="62"/>
  <c r="P166" i="62"/>
  <c r="J166" i="62"/>
  <c r="T166" i="62"/>
  <c r="V174" i="62"/>
  <c r="U174" i="62"/>
  <c r="P174" i="62"/>
  <c r="J174" i="62"/>
  <c r="S174" i="62"/>
  <c r="M174" i="62"/>
  <c r="H174" i="62"/>
  <c r="X174" i="62" s="1"/>
  <c r="T174" i="62"/>
  <c r="T176" i="62"/>
  <c r="O176" i="62"/>
  <c r="H176" i="62"/>
  <c r="X176" i="62" s="1"/>
  <c r="S176" i="62"/>
  <c r="J176" i="62"/>
  <c r="N177" i="62"/>
  <c r="W177" i="62" s="1"/>
  <c r="V193" i="62"/>
  <c r="U193" i="62"/>
  <c r="P193" i="62"/>
  <c r="J193" i="62"/>
  <c r="S193" i="62"/>
  <c r="M193" i="62"/>
  <c r="H193" i="62"/>
  <c r="X193" i="62" s="1"/>
  <c r="Q193" i="62"/>
  <c r="L193" i="62"/>
  <c r="R195" i="62"/>
  <c r="J195" i="62"/>
  <c r="V195" i="62"/>
  <c r="N195" i="62"/>
  <c r="W195" i="62" s="1"/>
  <c r="L195" i="62"/>
  <c r="S195" i="62"/>
  <c r="V202" i="62"/>
  <c r="U202" i="62"/>
  <c r="P202" i="62"/>
  <c r="J202" i="62"/>
  <c r="S202" i="62"/>
  <c r="M202" i="62"/>
  <c r="H202" i="62"/>
  <c r="X202" i="62" s="1"/>
  <c r="L202" i="62"/>
  <c r="Q202" i="62"/>
  <c r="V217" i="62"/>
  <c r="S217" i="62"/>
  <c r="M217" i="62"/>
  <c r="H217" i="62"/>
  <c r="X217" i="62" s="1"/>
  <c r="U217" i="62"/>
  <c r="P217" i="62"/>
  <c r="J217" i="62"/>
  <c r="Q217" i="62"/>
  <c r="L217" i="62"/>
  <c r="O221" i="62"/>
  <c r="T245" i="62"/>
  <c r="T246" i="62"/>
  <c r="S246" i="62"/>
  <c r="J246" i="62"/>
  <c r="O246" i="62"/>
  <c r="H246" i="62"/>
  <c r="X246" i="62" s="1"/>
  <c r="U246" i="62"/>
  <c r="M246" i="62"/>
  <c r="T250" i="62"/>
  <c r="S250" i="62"/>
  <c r="J250" i="62"/>
  <c r="O250" i="62"/>
  <c r="H250" i="62"/>
  <c r="M250" i="62"/>
  <c r="U250" i="62"/>
  <c r="Q285" i="62"/>
  <c r="O304" i="62"/>
  <c r="O312" i="62"/>
  <c r="Q43" i="62"/>
  <c r="Q47" i="62"/>
  <c r="Q51" i="62"/>
  <c r="Q55" i="62"/>
  <c r="Q59" i="62"/>
  <c r="Q63" i="62"/>
  <c r="T102" i="62"/>
  <c r="O102" i="62"/>
  <c r="H102" i="62"/>
  <c r="X102" i="62" s="1"/>
  <c r="S102" i="62"/>
  <c r="J102" i="62"/>
  <c r="T109" i="62"/>
  <c r="L109" i="62"/>
  <c r="T118" i="62"/>
  <c r="O118" i="62"/>
  <c r="H118" i="62"/>
  <c r="X118" i="62" s="1"/>
  <c r="S118" i="62"/>
  <c r="J118" i="62"/>
  <c r="T130" i="62"/>
  <c r="L130" i="62"/>
  <c r="V139" i="62"/>
  <c r="U139" i="62"/>
  <c r="P139" i="62"/>
  <c r="J139" i="62"/>
  <c r="S139" i="62"/>
  <c r="M139" i="62"/>
  <c r="H139" i="62"/>
  <c r="X139" i="62" s="1"/>
  <c r="T139" i="62"/>
  <c r="V158" i="62"/>
  <c r="U158" i="62"/>
  <c r="P158" i="62"/>
  <c r="J158" i="62"/>
  <c r="S158" i="62"/>
  <c r="M158" i="62"/>
  <c r="H158" i="62"/>
  <c r="X158" i="62" s="1"/>
  <c r="T158" i="62"/>
  <c r="T160" i="62"/>
  <c r="O160" i="62"/>
  <c r="H160" i="62"/>
  <c r="X160" i="62" s="1"/>
  <c r="S160" i="62"/>
  <c r="J160" i="62"/>
  <c r="L169" i="62"/>
  <c r="T169" i="62"/>
  <c r="T310" i="62"/>
  <c r="O310" i="62"/>
  <c r="H310" i="62"/>
  <c r="X310" i="62" s="1"/>
  <c r="S310" i="62"/>
  <c r="J310" i="62"/>
  <c r="U310" i="62"/>
  <c r="M310" i="62"/>
  <c r="V371" i="62"/>
  <c r="S371" i="62"/>
  <c r="J371" i="62"/>
  <c r="O371" i="62"/>
  <c r="H371" i="62"/>
  <c r="X371" i="62" s="1"/>
  <c r="M371" i="62"/>
  <c r="U371" i="62"/>
  <c r="Q371" i="62"/>
  <c r="T400" i="62"/>
  <c r="Q400" i="62"/>
  <c r="J400" i="62"/>
  <c r="U400" i="62"/>
  <c r="M400" i="62"/>
  <c r="H400" i="62"/>
  <c r="X400" i="62" s="1"/>
  <c r="L400" i="62"/>
  <c r="S400" i="62"/>
  <c r="O400" i="62"/>
  <c r="L424" i="62"/>
  <c r="T424" i="62"/>
  <c r="P424" i="62"/>
  <c r="X18" i="62"/>
  <c r="L14" i="62"/>
  <c r="T18" i="62"/>
  <c r="L22" i="62"/>
  <c r="T26" i="62"/>
  <c r="L30" i="62"/>
  <c r="T34" i="62"/>
  <c r="P36" i="62"/>
  <c r="J43" i="62"/>
  <c r="S43" i="62"/>
  <c r="L45" i="62"/>
  <c r="Q45" i="62"/>
  <c r="L46" i="62"/>
  <c r="J47" i="62"/>
  <c r="S47" i="62"/>
  <c r="L49" i="62"/>
  <c r="Q49" i="62"/>
  <c r="L50" i="62"/>
  <c r="J51" i="62"/>
  <c r="S51" i="62"/>
  <c r="L53" i="62"/>
  <c r="Q53" i="62"/>
  <c r="L54" i="62"/>
  <c r="J55" i="62"/>
  <c r="S55" i="62"/>
  <c r="L57" i="62"/>
  <c r="Q57" i="62"/>
  <c r="L58" i="62"/>
  <c r="J59" i="62"/>
  <c r="S59" i="62"/>
  <c r="L61" i="62"/>
  <c r="Q61" i="62"/>
  <c r="L62" i="62"/>
  <c r="J63" i="62"/>
  <c r="S63" i="62"/>
  <c r="Q65" i="62"/>
  <c r="U75" i="62"/>
  <c r="P76" i="62"/>
  <c r="V76" i="62"/>
  <c r="L76" i="62"/>
  <c r="Q77" i="62"/>
  <c r="U83" i="62"/>
  <c r="V84" i="62"/>
  <c r="L84" i="62"/>
  <c r="P84" i="62"/>
  <c r="Q85" i="62"/>
  <c r="U91" i="62"/>
  <c r="P92" i="62"/>
  <c r="V92" i="62"/>
  <c r="L92" i="62"/>
  <c r="O93" i="62"/>
  <c r="M102" i="62"/>
  <c r="P109" i="62"/>
  <c r="T110" i="62"/>
  <c r="O110" i="62"/>
  <c r="H110" i="62"/>
  <c r="X110" i="62" s="1"/>
  <c r="S110" i="62"/>
  <c r="J110" i="62"/>
  <c r="M118" i="62"/>
  <c r="T129" i="62"/>
  <c r="S129" i="62"/>
  <c r="J129" i="62"/>
  <c r="O129" i="62"/>
  <c r="H129" i="62"/>
  <c r="X129" i="62" s="1"/>
  <c r="P130" i="62"/>
  <c r="V131" i="62"/>
  <c r="S131" i="62"/>
  <c r="M131" i="62"/>
  <c r="H131" i="62"/>
  <c r="X131" i="62" s="1"/>
  <c r="U131" i="62"/>
  <c r="P131" i="62"/>
  <c r="J131" i="62"/>
  <c r="T131" i="62"/>
  <c r="O135" i="62"/>
  <c r="Q137" i="62"/>
  <c r="L139" i="62"/>
  <c r="Q143" i="62"/>
  <c r="L158" i="62"/>
  <c r="M160" i="62"/>
  <c r="V162" i="62"/>
  <c r="S162" i="62"/>
  <c r="M162" i="62"/>
  <c r="H162" i="62"/>
  <c r="X162" i="62" s="1"/>
  <c r="U162" i="62"/>
  <c r="P162" i="62"/>
  <c r="J162" i="62"/>
  <c r="T162" i="62"/>
  <c r="O166" i="62"/>
  <c r="T168" i="62"/>
  <c r="O168" i="62"/>
  <c r="H168" i="62"/>
  <c r="X168" i="62" s="1"/>
  <c r="S168" i="62"/>
  <c r="J168" i="62"/>
  <c r="P169" i="62"/>
  <c r="V170" i="62"/>
  <c r="U170" i="62"/>
  <c r="P170" i="62"/>
  <c r="J170" i="62"/>
  <c r="S170" i="62"/>
  <c r="M170" i="62"/>
  <c r="H170" i="62"/>
  <c r="X170" i="62" s="1"/>
  <c r="T170" i="62"/>
  <c r="O174" i="62"/>
  <c r="Q176" i="62"/>
  <c r="V189" i="62"/>
  <c r="S189" i="62"/>
  <c r="U189" i="62"/>
  <c r="T189" i="62"/>
  <c r="M189" i="62"/>
  <c r="H189" i="62"/>
  <c r="X189" i="62" s="1"/>
  <c r="P189" i="62"/>
  <c r="J189" i="62"/>
  <c r="T191" i="62"/>
  <c r="O191" i="62"/>
  <c r="H191" i="62"/>
  <c r="X191" i="62" s="1"/>
  <c r="S191" i="62"/>
  <c r="J191" i="62"/>
  <c r="U191" i="62"/>
  <c r="M191" i="62"/>
  <c r="T193" i="62"/>
  <c r="T200" i="62"/>
  <c r="O200" i="62"/>
  <c r="H200" i="62"/>
  <c r="X200" i="62" s="1"/>
  <c r="S200" i="62"/>
  <c r="J200" i="62"/>
  <c r="M200" i="62"/>
  <c r="U200" i="62"/>
  <c r="T202" i="62"/>
  <c r="V220" i="62"/>
  <c r="L220" i="62"/>
  <c r="P220" i="62"/>
  <c r="N220" i="62"/>
  <c r="W220" i="62" s="1"/>
  <c r="V252" i="62"/>
  <c r="S252" i="62"/>
  <c r="M252" i="62"/>
  <c r="H252" i="62"/>
  <c r="X252" i="62" s="1"/>
  <c r="U252" i="62"/>
  <c r="P252" i="62"/>
  <c r="J252" i="62"/>
  <c r="L252" i="62"/>
  <c r="Q252" i="62"/>
  <c r="V275" i="62"/>
  <c r="S275" i="62"/>
  <c r="M275" i="62"/>
  <c r="H275" i="62"/>
  <c r="X275" i="62" s="1"/>
  <c r="U275" i="62"/>
  <c r="P275" i="62"/>
  <c r="J275" i="62"/>
  <c r="Q275" i="62"/>
  <c r="L275" i="62"/>
  <c r="T281" i="62"/>
  <c r="O281" i="62"/>
  <c r="H281" i="62"/>
  <c r="X281" i="62" s="1"/>
  <c r="S281" i="62"/>
  <c r="J281" i="62"/>
  <c r="M281" i="62"/>
  <c r="U281" i="62"/>
  <c r="V303" i="62"/>
  <c r="L303" i="62"/>
  <c r="P303" i="62"/>
  <c r="N303" i="62"/>
  <c r="W303" i="62" s="1"/>
  <c r="Q310" i="62"/>
  <c r="N340" i="62"/>
  <c r="W340" i="62" s="1"/>
  <c r="V340" i="62"/>
  <c r="R340" i="62"/>
  <c r="V343" i="62"/>
  <c r="U343" i="62"/>
  <c r="P343" i="62"/>
  <c r="J343" i="62"/>
  <c r="S343" i="62"/>
  <c r="M343" i="62"/>
  <c r="H343" i="62"/>
  <c r="X343" i="62" s="1"/>
  <c r="Q343" i="62"/>
  <c r="L343" i="62"/>
  <c r="O343" i="62"/>
  <c r="M79" i="62"/>
  <c r="U79" i="62"/>
  <c r="Q81" i="62"/>
  <c r="Q87" i="62"/>
  <c r="U89" i="62"/>
  <c r="O100" i="62"/>
  <c r="T100" i="62"/>
  <c r="O104" i="62"/>
  <c r="T104" i="62"/>
  <c r="Q106" i="62"/>
  <c r="L108" i="62"/>
  <c r="Q108" i="62"/>
  <c r="Q114" i="62"/>
  <c r="O116" i="62"/>
  <c r="T116" i="62"/>
  <c r="O120" i="62"/>
  <c r="T120" i="62"/>
  <c r="Q133" i="62"/>
  <c r="N140" i="62"/>
  <c r="W140" i="62" s="1"/>
  <c r="Q141" i="62"/>
  <c r="Q149" i="62"/>
  <c r="M164" i="62"/>
  <c r="U164" i="62"/>
  <c r="M172" i="62"/>
  <c r="U172" i="62"/>
  <c r="M187" i="62"/>
  <c r="U187" i="62"/>
  <c r="J196" i="62"/>
  <c r="Q196" i="62"/>
  <c r="H196" i="62"/>
  <c r="X196" i="62" s="1"/>
  <c r="V199" i="62"/>
  <c r="N199" i="62"/>
  <c r="W199" i="62" s="1"/>
  <c r="L201" i="62"/>
  <c r="T201" i="62"/>
  <c r="T219" i="62"/>
  <c r="O219" i="62"/>
  <c r="H219" i="62"/>
  <c r="X219" i="62" s="1"/>
  <c r="S219" i="62"/>
  <c r="J219" i="62"/>
  <c r="N249" i="62"/>
  <c r="W249" i="62" s="1"/>
  <c r="V249" i="62"/>
  <c r="T251" i="62"/>
  <c r="L251" i="62"/>
  <c r="T280" i="62"/>
  <c r="L280" i="62"/>
  <c r="V283" i="62"/>
  <c r="S283" i="62"/>
  <c r="M283" i="62"/>
  <c r="H283" i="62"/>
  <c r="X283" i="62" s="1"/>
  <c r="U283" i="62"/>
  <c r="P283" i="62"/>
  <c r="J283" i="62"/>
  <c r="T283" i="62"/>
  <c r="V286" i="62"/>
  <c r="L286" i="62"/>
  <c r="P286" i="62"/>
  <c r="T314" i="62"/>
  <c r="S314" i="62"/>
  <c r="J314" i="62"/>
  <c r="O314" i="62"/>
  <c r="H314" i="62"/>
  <c r="X314" i="62" s="1"/>
  <c r="U314" i="62"/>
  <c r="M314" i="62"/>
  <c r="P342" i="62"/>
  <c r="V342" i="62"/>
  <c r="L342" i="62"/>
  <c r="N342" i="62"/>
  <c r="W342" i="62" s="1"/>
  <c r="T369" i="62"/>
  <c r="Q369" i="62"/>
  <c r="U369" i="62"/>
  <c r="J369" i="62"/>
  <c r="O369" i="62"/>
  <c r="H369" i="62"/>
  <c r="X369" i="62" s="1"/>
  <c r="M369" i="62"/>
  <c r="Q73" i="62"/>
  <c r="Q79" i="62"/>
  <c r="U81" i="62"/>
  <c r="M87" i="62"/>
  <c r="U87" i="62"/>
  <c r="Q89" i="62"/>
  <c r="L100" i="62"/>
  <c r="Q100" i="62"/>
  <c r="L104" i="62"/>
  <c r="Q104" i="62"/>
  <c r="U106" i="62"/>
  <c r="O108" i="62"/>
  <c r="T108" i="62"/>
  <c r="O112" i="62"/>
  <c r="T112" i="62"/>
  <c r="M114" i="62"/>
  <c r="U114" i="62"/>
  <c r="L116" i="62"/>
  <c r="Q116" i="62"/>
  <c r="L120" i="62"/>
  <c r="Q120" i="62"/>
  <c r="M133" i="62"/>
  <c r="U133" i="62"/>
  <c r="Q164" i="62"/>
  <c r="Q172" i="62"/>
  <c r="Q187" i="62"/>
  <c r="L192" i="62"/>
  <c r="T192" i="62"/>
  <c r="V225" i="62"/>
  <c r="U225" i="62"/>
  <c r="P225" i="62"/>
  <c r="J225" i="62"/>
  <c r="S225" i="62"/>
  <c r="M225" i="62"/>
  <c r="H225" i="62"/>
  <c r="X225" i="62" s="1"/>
  <c r="T225" i="62"/>
  <c r="T231" i="62"/>
  <c r="S231" i="62"/>
  <c r="J231" i="62"/>
  <c r="O231" i="62"/>
  <c r="H231" i="62"/>
  <c r="X231" i="62" s="1"/>
  <c r="V287" i="62"/>
  <c r="S287" i="62"/>
  <c r="M287" i="62"/>
  <c r="H287" i="62"/>
  <c r="X287" i="62" s="1"/>
  <c r="U287" i="62"/>
  <c r="P287" i="62"/>
  <c r="J287" i="62"/>
  <c r="T287" i="62"/>
  <c r="V309" i="62"/>
  <c r="N309" i="62"/>
  <c r="W309" i="62" s="1"/>
  <c r="L311" i="62"/>
  <c r="T311" i="62"/>
  <c r="T334" i="62"/>
  <c r="L334" i="62"/>
  <c r="P334" i="62"/>
  <c r="V367" i="62"/>
  <c r="O367" i="62"/>
  <c r="H367" i="62"/>
  <c r="X367" i="62" s="1"/>
  <c r="S367" i="62"/>
  <c r="J367" i="62"/>
  <c r="M367" i="62"/>
  <c r="U367" i="62"/>
  <c r="V419" i="62"/>
  <c r="O419" i="62"/>
  <c r="H419" i="62"/>
  <c r="X419" i="62" s="1"/>
  <c r="S419" i="62"/>
  <c r="J419" i="62"/>
  <c r="M419" i="62"/>
  <c r="U419" i="62"/>
  <c r="Q419" i="62"/>
  <c r="L198" i="62"/>
  <c r="Q198" i="62"/>
  <c r="M204" i="62"/>
  <c r="U204" i="62"/>
  <c r="T222" i="62"/>
  <c r="U227" i="62"/>
  <c r="O229" i="62"/>
  <c r="T229" i="62"/>
  <c r="O248" i="62"/>
  <c r="T248" i="62"/>
  <c r="Q254" i="62"/>
  <c r="O256" i="62"/>
  <c r="T256" i="62"/>
  <c r="Q258" i="62"/>
  <c r="N259" i="62"/>
  <c r="W259" i="62" s="1"/>
  <c r="O260" i="62"/>
  <c r="T260" i="62"/>
  <c r="Q277" i="62"/>
  <c r="L279" i="62"/>
  <c r="Q279" i="62"/>
  <c r="M306" i="62"/>
  <c r="U306" i="62"/>
  <c r="L308" i="62"/>
  <c r="Q308" i="62"/>
  <c r="T333" i="62"/>
  <c r="S333" i="62"/>
  <c r="J333" i="62"/>
  <c r="O333" i="62"/>
  <c r="H333" i="62"/>
  <c r="X333" i="62" s="1"/>
  <c r="V335" i="62"/>
  <c r="S335" i="62"/>
  <c r="M335" i="62"/>
  <c r="H335" i="62"/>
  <c r="X335" i="62" s="1"/>
  <c r="U335" i="62"/>
  <c r="P335" i="62"/>
  <c r="J335" i="62"/>
  <c r="T335" i="62"/>
  <c r="V362" i="62"/>
  <c r="S362" i="62"/>
  <c r="M362" i="62"/>
  <c r="H362" i="62"/>
  <c r="X362" i="62" s="1"/>
  <c r="U362" i="62"/>
  <c r="P362" i="62"/>
  <c r="J362" i="62"/>
  <c r="T362" i="62"/>
  <c r="L368" i="62"/>
  <c r="T368" i="62"/>
  <c r="T392" i="62"/>
  <c r="S392" i="62"/>
  <c r="J392" i="62"/>
  <c r="O392" i="62"/>
  <c r="H392" i="62"/>
  <c r="X392" i="62" s="1"/>
  <c r="M392" i="62"/>
  <c r="U392" i="62"/>
  <c r="N426" i="62"/>
  <c r="W426" i="62" s="1"/>
  <c r="V426" i="62"/>
  <c r="T436" i="62"/>
  <c r="L436" i="62"/>
  <c r="P436" i="62"/>
  <c r="N446" i="62"/>
  <c r="V446" i="62"/>
  <c r="O198" i="62"/>
  <c r="T198" i="62"/>
  <c r="Q204" i="62"/>
  <c r="Q223" i="62"/>
  <c r="Q227" i="62"/>
  <c r="L229" i="62"/>
  <c r="Q229" i="62"/>
  <c r="L248" i="62"/>
  <c r="Q248" i="62"/>
  <c r="M254" i="62"/>
  <c r="U254" i="62"/>
  <c r="L256" i="62"/>
  <c r="Q256" i="62"/>
  <c r="M258" i="62"/>
  <c r="U258" i="62"/>
  <c r="L260" i="62"/>
  <c r="Q260" i="62"/>
  <c r="O279" i="62"/>
  <c r="T279" i="62"/>
  <c r="Q306" i="62"/>
  <c r="O308" i="62"/>
  <c r="T308" i="62"/>
  <c r="L313" i="62"/>
  <c r="T313" i="62"/>
  <c r="V316" i="62"/>
  <c r="U316" i="62"/>
  <c r="P316" i="62"/>
  <c r="J316" i="62"/>
  <c r="S316" i="62"/>
  <c r="M316" i="62"/>
  <c r="H316" i="62"/>
  <c r="X316" i="62" s="1"/>
  <c r="T316" i="62"/>
  <c r="Q333" i="62"/>
  <c r="O335" i="62"/>
  <c r="T341" i="62"/>
  <c r="S341" i="62"/>
  <c r="J341" i="62"/>
  <c r="O341" i="62"/>
  <c r="H341" i="62"/>
  <c r="X341" i="62" s="1"/>
  <c r="O362" i="62"/>
  <c r="N438" i="62"/>
  <c r="W438" i="62" s="1"/>
  <c r="V438" i="62"/>
  <c r="L444" i="62"/>
  <c r="T444" i="62"/>
  <c r="P444" i="62"/>
  <c r="Q337" i="62"/>
  <c r="O339" i="62"/>
  <c r="T339" i="62"/>
  <c r="N344" i="62"/>
  <c r="W344" i="62" s="1"/>
  <c r="Q365" i="62"/>
  <c r="P372" i="62"/>
  <c r="V372" i="62"/>
  <c r="L372" i="62"/>
  <c r="P393" i="62"/>
  <c r="V393" i="62"/>
  <c r="L393" i="62"/>
  <c r="V420" i="62"/>
  <c r="L420" i="62"/>
  <c r="P420" i="62"/>
  <c r="V423" i="62"/>
  <c r="O423" i="62"/>
  <c r="H423" i="62"/>
  <c r="S423" i="62"/>
  <c r="J423" i="62"/>
  <c r="T425" i="62"/>
  <c r="S425" i="62"/>
  <c r="J425" i="62"/>
  <c r="O425" i="62"/>
  <c r="H425" i="62"/>
  <c r="X425" i="62" s="1"/>
  <c r="V443" i="62"/>
  <c r="O443" i="62"/>
  <c r="H443" i="62"/>
  <c r="X443" i="62" s="1"/>
  <c r="S443" i="62"/>
  <c r="J443" i="62"/>
  <c r="T445" i="62"/>
  <c r="S445" i="62"/>
  <c r="J445" i="62"/>
  <c r="O445" i="62"/>
  <c r="H445" i="62"/>
  <c r="X445" i="62" s="1"/>
  <c r="M337" i="62"/>
  <c r="U337" i="62"/>
  <c r="L339" i="62"/>
  <c r="Q339" i="62"/>
  <c r="M365" i="62"/>
  <c r="U365" i="62"/>
  <c r="T372" i="62"/>
  <c r="V394" i="62"/>
  <c r="S394" i="62"/>
  <c r="J394" i="62"/>
  <c r="O394" i="62"/>
  <c r="H394" i="62"/>
  <c r="X394" i="62" s="1"/>
  <c r="V435" i="62"/>
  <c r="S435" i="62"/>
  <c r="J435" i="62"/>
  <c r="O435" i="62"/>
  <c r="H435" i="62"/>
  <c r="X435" i="62" s="1"/>
  <c r="T437" i="62"/>
  <c r="O437" i="62"/>
  <c r="H437" i="62"/>
  <c r="S437" i="62"/>
  <c r="J437" i="62"/>
  <c r="Q443" i="62"/>
  <c r="Q445" i="62"/>
  <c r="M390" i="62"/>
  <c r="U390" i="62"/>
  <c r="Q396" i="62"/>
  <c r="M398" i="62"/>
  <c r="U398" i="62"/>
  <c r="M421" i="62"/>
  <c r="U421" i="62"/>
  <c r="M427" i="62"/>
  <c r="U427" i="62"/>
  <c r="Q433" i="62"/>
  <c r="Q439" i="62"/>
  <c r="P440" i="62"/>
  <c r="M441" i="62"/>
  <c r="U441" i="62"/>
  <c r="Q390" i="62"/>
  <c r="Q398" i="62"/>
  <c r="Q421" i="62"/>
  <c r="Q427" i="62"/>
  <c r="Q441" i="62"/>
  <c r="L13" i="62"/>
  <c r="P13" i="62"/>
  <c r="T13" i="62"/>
  <c r="N14" i="62"/>
  <c r="W14" i="62" s="1"/>
  <c r="R14" i="62"/>
  <c r="V14" i="62"/>
  <c r="L15" i="62"/>
  <c r="P15" i="62"/>
  <c r="T15" i="62"/>
  <c r="N16" i="62"/>
  <c r="W16" i="62" s="1"/>
  <c r="R16" i="62"/>
  <c r="V16" i="62"/>
  <c r="L17" i="62"/>
  <c r="P17" i="62"/>
  <c r="T17" i="62"/>
  <c r="N18" i="62"/>
  <c r="R18" i="62"/>
  <c r="V18" i="62"/>
  <c r="L19" i="62"/>
  <c r="P19" i="62"/>
  <c r="T19" i="62"/>
  <c r="N20" i="62"/>
  <c r="W20" i="62" s="1"/>
  <c r="R20" i="62"/>
  <c r="V20" i="62"/>
  <c r="L21" i="62"/>
  <c r="P21" i="62"/>
  <c r="T21" i="62"/>
  <c r="N22" i="62"/>
  <c r="W22" i="62" s="1"/>
  <c r="R22" i="62"/>
  <c r="V22" i="62"/>
  <c r="L23" i="62"/>
  <c r="P23" i="62"/>
  <c r="T23" i="62"/>
  <c r="N24" i="62"/>
  <c r="W24" i="62" s="1"/>
  <c r="R24" i="62"/>
  <c r="V24" i="62"/>
  <c r="L25" i="62"/>
  <c r="P25" i="62"/>
  <c r="T25" i="62"/>
  <c r="N26" i="62"/>
  <c r="W26" i="62" s="1"/>
  <c r="R26" i="62"/>
  <c r="V26" i="62"/>
  <c r="L27" i="62"/>
  <c r="P27" i="62"/>
  <c r="T27" i="62"/>
  <c r="N28" i="62"/>
  <c r="W28" i="62" s="1"/>
  <c r="R28" i="62"/>
  <c r="V28" i="62"/>
  <c r="L29" i="62"/>
  <c r="P29" i="62"/>
  <c r="T29" i="62"/>
  <c r="N30" i="62"/>
  <c r="W30" i="62" s="1"/>
  <c r="R30" i="62"/>
  <c r="V30" i="62"/>
  <c r="L31" i="62"/>
  <c r="P31" i="62"/>
  <c r="T31" i="62"/>
  <c r="N32" i="62"/>
  <c r="W32" i="62" s="1"/>
  <c r="R32" i="62"/>
  <c r="V32" i="62"/>
  <c r="L33" i="62"/>
  <c r="P33" i="62"/>
  <c r="T33" i="62"/>
  <c r="N34" i="62"/>
  <c r="W34" i="62" s="1"/>
  <c r="R34" i="62"/>
  <c r="V34" i="62"/>
  <c r="L35" i="62"/>
  <c r="P35" i="62"/>
  <c r="T35" i="62"/>
  <c r="N36" i="62"/>
  <c r="W36" i="62" s="1"/>
  <c r="R36" i="62"/>
  <c r="V36" i="62"/>
  <c r="L44" i="62"/>
  <c r="P44" i="62"/>
  <c r="T44" i="62"/>
  <c r="N46" i="62"/>
  <c r="W46" i="62" s="1"/>
  <c r="R46" i="62"/>
  <c r="V46" i="62"/>
  <c r="L48" i="62"/>
  <c r="P48" i="62"/>
  <c r="T48" i="62"/>
  <c r="N50" i="62"/>
  <c r="W50" i="62" s="1"/>
  <c r="R50" i="62"/>
  <c r="V50" i="62"/>
  <c r="L52" i="62"/>
  <c r="P52" i="62"/>
  <c r="T52" i="62"/>
  <c r="N54" i="62"/>
  <c r="W54" i="62" s="1"/>
  <c r="R54" i="62"/>
  <c r="V54" i="62"/>
  <c r="L56" i="62"/>
  <c r="P56" i="62"/>
  <c r="T56" i="62"/>
  <c r="N58" i="62"/>
  <c r="W58" i="62" s="1"/>
  <c r="R58" i="62"/>
  <c r="V58" i="62"/>
  <c r="L60" i="62"/>
  <c r="P60" i="62"/>
  <c r="T60" i="62"/>
  <c r="N62" i="62"/>
  <c r="W62" i="62" s="1"/>
  <c r="R62" i="62"/>
  <c r="V62" i="62"/>
  <c r="L64" i="62"/>
  <c r="P64" i="62"/>
  <c r="T64" i="62"/>
  <c r="N74" i="62"/>
  <c r="W74" i="62" s="1"/>
  <c r="V74" i="62"/>
  <c r="U78" i="62"/>
  <c r="Q78" i="62"/>
  <c r="M78" i="62"/>
  <c r="H78" i="62"/>
  <c r="X78" i="62" s="1"/>
  <c r="S78" i="62"/>
  <c r="O78" i="62"/>
  <c r="J78" i="62"/>
  <c r="R78" i="62"/>
  <c r="N82" i="62"/>
  <c r="W82" i="62" s="1"/>
  <c r="V82" i="62"/>
  <c r="U86" i="62"/>
  <c r="Q86" i="62"/>
  <c r="M86" i="62"/>
  <c r="H86" i="62"/>
  <c r="X86" i="62" s="1"/>
  <c r="S86" i="62"/>
  <c r="O86" i="62"/>
  <c r="J86" i="62"/>
  <c r="R86" i="62"/>
  <c r="N90" i="62"/>
  <c r="W90" i="62" s="1"/>
  <c r="V90" i="62"/>
  <c r="S103" i="62"/>
  <c r="O103" i="62"/>
  <c r="J103" i="62"/>
  <c r="U103" i="62"/>
  <c r="Q103" i="62"/>
  <c r="M103" i="62"/>
  <c r="H103" i="62"/>
  <c r="X103" i="62" s="1"/>
  <c r="R103" i="62"/>
  <c r="U105" i="62"/>
  <c r="Q105" i="62"/>
  <c r="M105" i="62"/>
  <c r="H105" i="62"/>
  <c r="X105" i="62" s="1"/>
  <c r="S105" i="62"/>
  <c r="O105" i="62"/>
  <c r="J105" i="62"/>
  <c r="R105" i="62"/>
  <c r="N111" i="62"/>
  <c r="W111" i="62" s="1"/>
  <c r="V111" i="62"/>
  <c r="N113" i="62"/>
  <c r="W113" i="62" s="1"/>
  <c r="V113" i="62"/>
  <c r="S119" i="62"/>
  <c r="O119" i="62"/>
  <c r="J119" i="62"/>
  <c r="U119" i="62"/>
  <c r="Q119" i="62"/>
  <c r="M119" i="62"/>
  <c r="H119" i="62"/>
  <c r="X119" i="62" s="1"/>
  <c r="R119" i="62"/>
  <c r="U121" i="62"/>
  <c r="Q121" i="62"/>
  <c r="M121" i="62"/>
  <c r="H121" i="62"/>
  <c r="X121" i="62" s="1"/>
  <c r="S121" i="62"/>
  <c r="O121" i="62"/>
  <c r="J121" i="62"/>
  <c r="R121" i="62"/>
  <c r="N134" i="62"/>
  <c r="W134" i="62" s="1"/>
  <c r="V134" i="62"/>
  <c r="N136" i="62"/>
  <c r="W136" i="62" s="1"/>
  <c r="V136" i="62"/>
  <c r="S142" i="62"/>
  <c r="O142" i="62"/>
  <c r="J142" i="62"/>
  <c r="U142" i="62"/>
  <c r="Q142" i="62"/>
  <c r="M142" i="62"/>
  <c r="H142" i="62"/>
  <c r="X142" i="62" s="1"/>
  <c r="R142" i="62"/>
  <c r="U144" i="62"/>
  <c r="Q144" i="62"/>
  <c r="M144" i="62"/>
  <c r="H144" i="62"/>
  <c r="X144" i="62" s="1"/>
  <c r="S144" i="62"/>
  <c r="O144" i="62"/>
  <c r="J144" i="62"/>
  <c r="R144" i="62"/>
  <c r="N159" i="62"/>
  <c r="W159" i="62" s="1"/>
  <c r="V159" i="62"/>
  <c r="S165" i="62"/>
  <c r="O165" i="62"/>
  <c r="J165" i="62"/>
  <c r="U165" i="62"/>
  <c r="Q165" i="62"/>
  <c r="M165" i="62"/>
  <c r="H165" i="62"/>
  <c r="X165" i="62" s="1"/>
  <c r="R165" i="62"/>
  <c r="U167" i="62"/>
  <c r="Q167" i="62"/>
  <c r="M167" i="62"/>
  <c r="H167" i="62"/>
  <c r="X167" i="62" s="1"/>
  <c r="S167" i="62"/>
  <c r="O167" i="62"/>
  <c r="J167" i="62"/>
  <c r="R167" i="62"/>
  <c r="N173" i="62"/>
  <c r="W173" i="62" s="1"/>
  <c r="V173" i="62"/>
  <c r="N175" i="62"/>
  <c r="W175" i="62" s="1"/>
  <c r="V175" i="62"/>
  <c r="S188" i="62"/>
  <c r="O188" i="62"/>
  <c r="J188" i="62"/>
  <c r="U188" i="62"/>
  <c r="Q188" i="62"/>
  <c r="M188" i="62"/>
  <c r="H188" i="62"/>
  <c r="X188" i="62" s="1"/>
  <c r="R188" i="62"/>
  <c r="U190" i="62"/>
  <c r="Q190" i="62"/>
  <c r="M190" i="62"/>
  <c r="H190" i="62"/>
  <c r="X190" i="62" s="1"/>
  <c r="S190" i="62"/>
  <c r="O190" i="62"/>
  <c r="J190" i="62"/>
  <c r="R190" i="62"/>
  <c r="R197" i="62"/>
  <c r="S216" i="62"/>
  <c r="O216" i="62"/>
  <c r="J216" i="62"/>
  <c r="U216" i="62"/>
  <c r="Q216" i="62"/>
  <c r="M216" i="62"/>
  <c r="H216" i="62"/>
  <c r="X216" i="62" s="1"/>
  <c r="T216" i="62"/>
  <c r="L216" i="62"/>
  <c r="P216" i="62"/>
  <c r="R224" i="62"/>
  <c r="S232" i="62"/>
  <c r="O232" i="62"/>
  <c r="J232" i="62"/>
  <c r="U232" i="62"/>
  <c r="Q232" i="62"/>
  <c r="M232" i="62"/>
  <c r="H232" i="62"/>
  <c r="X232" i="62" s="1"/>
  <c r="T232" i="62"/>
  <c r="L232" i="62"/>
  <c r="P232" i="62"/>
  <c r="R247" i="62"/>
  <c r="S255" i="62"/>
  <c r="O255" i="62"/>
  <c r="J255" i="62"/>
  <c r="U255" i="62"/>
  <c r="Q255" i="62"/>
  <c r="M255" i="62"/>
  <c r="H255" i="62"/>
  <c r="X255" i="62" s="1"/>
  <c r="T255" i="62"/>
  <c r="L255" i="62"/>
  <c r="P255" i="62"/>
  <c r="R274" i="62"/>
  <c r="S282" i="62"/>
  <c r="O282" i="62"/>
  <c r="J282" i="62"/>
  <c r="U282" i="62"/>
  <c r="Q282" i="62"/>
  <c r="M282" i="62"/>
  <c r="H282" i="62"/>
  <c r="X282" i="62" s="1"/>
  <c r="T282" i="62"/>
  <c r="L282" i="62"/>
  <c r="P282" i="62"/>
  <c r="W18" i="62"/>
  <c r="W167" i="62"/>
  <c r="H13" i="62"/>
  <c r="X13" i="62" s="1"/>
  <c r="M13" i="62"/>
  <c r="Q13" i="62"/>
  <c r="U13" i="62"/>
  <c r="J14" i="62"/>
  <c r="O14" i="62"/>
  <c r="S14" i="62"/>
  <c r="H15" i="62"/>
  <c r="M15" i="62"/>
  <c r="Q15" i="62"/>
  <c r="U15" i="62"/>
  <c r="J16" i="62"/>
  <c r="O16" i="62"/>
  <c r="S16" i="62"/>
  <c r="H17" i="62"/>
  <c r="X17" i="62" s="1"/>
  <c r="M17" i="62"/>
  <c r="Q17" i="62"/>
  <c r="U17" i="62"/>
  <c r="J18" i="62"/>
  <c r="O18" i="62"/>
  <c r="S18" i="62"/>
  <c r="H19" i="62"/>
  <c r="X19" i="62" s="1"/>
  <c r="M19" i="62"/>
  <c r="Q19" i="62"/>
  <c r="U19" i="62"/>
  <c r="J20" i="62"/>
  <c r="O20" i="62"/>
  <c r="S20" i="62"/>
  <c r="H21" i="62"/>
  <c r="X21" i="62" s="1"/>
  <c r="M21" i="62"/>
  <c r="Q21" i="62"/>
  <c r="U21" i="62"/>
  <c r="J22" i="62"/>
  <c r="O22" i="62"/>
  <c r="S22" i="62"/>
  <c r="H23" i="62"/>
  <c r="X23" i="62" s="1"/>
  <c r="M23" i="62"/>
  <c r="Q23" i="62"/>
  <c r="U23" i="62"/>
  <c r="J24" i="62"/>
  <c r="O24" i="62"/>
  <c r="S24" i="62"/>
  <c r="H25" i="62"/>
  <c r="X25" i="62" s="1"/>
  <c r="M25" i="62"/>
  <c r="Q25" i="62"/>
  <c r="U25" i="62"/>
  <c r="J26" i="62"/>
  <c r="O26" i="62"/>
  <c r="S26" i="62"/>
  <c r="H27" i="62"/>
  <c r="X27" i="62" s="1"/>
  <c r="M27" i="62"/>
  <c r="Q27" i="62"/>
  <c r="U27" i="62"/>
  <c r="J28" i="62"/>
  <c r="O28" i="62"/>
  <c r="S28" i="62"/>
  <c r="H29" i="62"/>
  <c r="X29" i="62" s="1"/>
  <c r="M29" i="62"/>
  <c r="Q29" i="62"/>
  <c r="U29" i="62"/>
  <c r="J30" i="62"/>
  <c r="O30" i="62"/>
  <c r="S30" i="62"/>
  <c r="H31" i="62"/>
  <c r="X31" i="62" s="1"/>
  <c r="M31" i="62"/>
  <c r="Q31" i="62"/>
  <c r="U31" i="62"/>
  <c r="J32" i="62"/>
  <c r="O32" i="62"/>
  <c r="S32" i="62"/>
  <c r="H33" i="62"/>
  <c r="X33" i="62" s="1"/>
  <c r="M33" i="62"/>
  <c r="Q33" i="62"/>
  <c r="U33" i="62"/>
  <c r="J34" i="62"/>
  <c r="O34" i="62"/>
  <c r="S34" i="62"/>
  <c r="H35" i="62"/>
  <c r="X35" i="62" s="1"/>
  <c r="M35" i="62"/>
  <c r="Q35" i="62"/>
  <c r="U35" i="62"/>
  <c r="J36" i="62"/>
  <c r="O36" i="62"/>
  <c r="S36" i="62"/>
  <c r="N43" i="62"/>
  <c r="W43" i="62" s="1"/>
  <c r="R43" i="62"/>
  <c r="V43" i="62"/>
  <c r="H44" i="62"/>
  <c r="M44" i="62"/>
  <c r="Q44" i="62"/>
  <c r="U44" i="62"/>
  <c r="J46" i="62"/>
  <c r="O46" i="62"/>
  <c r="S46" i="62"/>
  <c r="N47" i="62"/>
  <c r="R47" i="62"/>
  <c r="V47" i="62"/>
  <c r="H48" i="62"/>
  <c r="X48" i="62" s="1"/>
  <c r="M48" i="62"/>
  <c r="Q48" i="62"/>
  <c r="U48" i="62"/>
  <c r="J50" i="62"/>
  <c r="O50" i="62"/>
  <c r="S50" i="62"/>
  <c r="N51" i="62"/>
  <c r="W51" i="62" s="1"/>
  <c r="R51" i="62"/>
  <c r="V51" i="62"/>
  <c r="H52" i="62"/>
  <c r="X52" i="62" s="1"/>
  <c r="M52" i="62"/>
  <c r="Q52" i="62"/>
  <c r="U52" i="62"/>
  <c r="J54" i="62"/>
  <c r="O54" i="62"/>
  <c r="S54" i="62"/>
  <c r="N55" i="62"/>
  <c r="W55" i="62" s="1"/>
  <c r="R55" i="62"/>
  <c r="V55" i="62"/>
  <c r="H56" i="62"/>
  <c r="X56" i="62" s="1"/>
  <c r="M56" i="62"/>
  <c r="Q56" i="62"/>
  <c r="U56" i="62"/>
  <c r="J58" i="62"/>
  <c r="O58" i="62"/>
  <c r="S58" i="62"/>
  <c r="N59" i="62"/>
  <c r="W59" i="62" s="1"/>
  <c r="R59" i="62"/>
  <c r="V59" i="62"/>
  <c r="H60" i="62"/>
  <c r="X60" i="62" s="1"/>
  <c r="M60" i="62"/>
  <c r="Q60" i="62"/>
  <c r="U60" i="62"/>
  <c r="J62" i="62"/>
  <c r="O62" i="62"/>
  <c r="S62" i="62"/>
  <c r="N63" i="62"/>
  <c r="W63" i="62" s="1"/>
  <c r="R63" i="62"/>
  <c r="V63" i="62"/>
  <c r="H64" i="62"/>
  <c r="X64" i="62" s="1"/>
  <c r="M64" i="62"/>
  <c r="Q64" i="62"/>
  <c r="U64" i="62"/>
  <c r="S72" i="62"/>
  <c r="O72" i="62"/>
  <c r="J72" i="62"/>
  <c r="U72" i="62"/>
  <c r="Q72" i="62"/>
  <c r="M72" i="62"/>
  <c r="H72" i="62"/>
  <c r="X72" i="62" s="1"/>
  <c r="R72" i="62"/>
  <c r="L78" i="62"/>
  <c r="T78" i="62"/>
  <c r="S80" i="62"/>
  <c r="O80" i="62"/>
  <c r="J80" i="62"/>
  <c r="U80" i="62"/>
  <c r="Q80" i="62"/>
  <c r="M80" i="62"/>
  <c r="H80" i="62"/>
  <c r="X80" i="62" s="1"/>
  <c r="R80" i="62"/>
  <c r="L86" i="62"/>
  <c r="T86" i="62"/>
  <c r="S88" i="62"/>
  <c r="O88" i="62"/>
  <c r="J88" i="62"/>
  <c r="U88" i="62"/>
  <c r="Q88" i="62"/>
  <c r="M88" i="62"/>
  <c r="H88" i="62"/>
  <c r="X88" i="62" s="1"/>
  <c r="R88" i="62"/>
  <c r="L103" i="62"/>
  <c r="T103" i="62"/>
  <c r="L105" i="62"/>
  <c r="T105" i="62"/>
  <c r="S107" i="62"/>
  <c r="O107" i="62"/>
  <c r="J107" i="62"/>
  <c r="U107" i="62"/>
  <c r="Q107" i="62"/>
  <c r="M107" i="62"/>
  <c r="H107" i="62"/>
  <c r="X107" i="62" s="1"/>
  <c r="R107" i="62"/>
  <c r="U109" i="62"/>
  <c r="Q109" i="62"/>
  <c r="M109" i="62"/>
  <c r="H109" i="62"/>
  <c r="X109" i="62" s="1"/>
  <c r="S109" i="62"/>
  <c r="O109" i="62"/>
  <c r="J109" i="62"/>
  <c r="R109" i="62"/>
  <c r="L119" i="62"/>
  <c r="T119" i="62"/>
  <c r="L121" i="62"/>
  <c r="T121" i="62"/>
  <c r="S130" i="62"/>
  <c r="O130" i="62"/>
  <c r="J130" i="62"/>
  <c r="U130" i="62"/>
  <c r="Q130" i="62"/>
  <c r="M130" i="62"/>
  <c r="H130" i="62"/>
  <c r="X130" i="62" s="1"/>
  <c r="R130" i="62"/>
  <c r="U132" i="62"/>
  <c r="Q132" i="62"/>
  <c r="M132" i="62"/>
  <c r="H132" i="62"/>
  <c r="X132" i="62" s="1"/>
  <c r="S132" i="62"/>
  <c r="O132" i="62"/>
  <c r="J132" i="62"/>
  <c r="R132" i="62"/>
  <c r="L142" i="62"/>
  <c r="T142" i="62"/>
  <c r="L144" i="62"/>
  <c r="T144" i="62"/>
  <c r="S146" i="62"/>
  <c r="O146" i="62"/>
  <c r="J146" i="62"/>
  <c r="U146" i="62"/>
  <c r="Q146" i="62"/>
  <c r="M146" i="62"/>
  <c r="H146" i="62"/>
  <c r="X146" i="62" s="1"/>
  <c r="R146" i="62"/>
  <c r="U148" i="62"/>
  <c r="Q148" i="62"/>
  <c r="M148" i="62"/>
  <c r="H148" i="62"/>
  <c r="X148" i="62" s="1"/>
  <c r="S148" i="62"/>
  <c r="O148" i="62"/>
  <c r="J148" i="62"/>
  <c r="R148" i="62"/>
  <c r="L165" i="62"/>
  <c r="T165" i="62"/>
  <c r="L167" i="62"/>
  <c r="T167" i="62"/>
  <c r="S169" i="62"/>
  <c r="O169" i="62"/>
  <c r="J169" i="62"/>
  <c r="U169" i="62"/>
  <c r="Q169" i="62"/>
  <c r="M169" i="62"/>
  <c r="H169" i="62"/>
  <c r="X169" i="62" s="1"/>
  <c r="R169" i="62"/>
  <c r="U171" i="62"/>
  <c r="Q171" i="62"/>
  <c r="M171" i="62"/>
  <c r="H171" i="62"/>
  <c r="X171" i="62" s="1"/>
  <c r="S171" i="62"/>
  <c r="O171" i="62"/>
  <c r="J171" i="62"/>
  <c r="R171" i="62"/>
  <c r="L188" i="62"/>
  <c r="T188" i="62"/>
  <c r="L190" i="62"/>
  <c r="T190" i="62"/>
  <c r="S192" i="62"/>
  <c r="O192" i="62"/>
  <c r="J192" i="62"/>
  <c r="U192" i="62"/>
  <c r="Q192" i="62"/>
  <c r="M192" i="62"/>
  <c r="H192" i="62"/>
  <c r="X192" i="62" s="1"/>
  <c r="R192" i="62"/>
  <c r="V194" i="62"/>
  <c r="U194" i="62"/>
  <c r="Q194" i="62"/>
  <c r="M194" i="62"/>
  <c r="H194" i="62"/>
  <c r="X194" i="62" s="1"/>
  <c r="S194" i="62"/>
  <c r="O194" i="62"/>
  <c r="J194" i="62"/>
  <c r="R194" i="62"/>
  <c r="N216" i="62"/>
  <c r="W216" i="62" s="1"/>
  <c r="U218" i="62"/>
  <c r="Q218" i="62"/>
  <c r="M218" i="62"/>
  <c r="H218" i="62"/>
  <c r="X218" i="62" s="1"/>
  <c r="S218" i="62"/>
  <c r="O218" i="62"/>
  <c r="J218" i="62"/>
  <c r="T218" i="62"/>
  <c r="L218" i="62"/>
  <c r="P218" i="62"/>
  <c r="N232" i="62"/>
  <c r="W232" i="62" s="1"/>
  <c r="N255" i="62"/>
  <c r="W255" i="62" s="1"/>
  <c r="U257" i="62"/>
  <c r="Q257" i="62"/>
  <c r="M257" i="62"/>
  <c r="H257" i="62"/>
  <c r="X257" i="62" s="1"/>
  <c r="S257" i="62"/>
  <c r="O257" i="62"/>
  <c r="J257" i="62"/>
  <c r="T257" i="62"/>
  <c r="L257" i="62"/>
  <c r="P257" i="62"/>
  <c r="N282" i="62"/>
  <c r="W282" i="62" s="1"/>
  <c r="U284" i="62"/>
  <c r="Q284" i="62"/>
  <c r="M284" i="62"/>
  <c r="H284" i="62"/>
  <c r="X284" i="62" s="1"/>
  <c r="S284" i="62"/>
  <c r="O284" i="62"/>
  <c r="J284" i="62"/>
  <c r="T284" i="62"/>
  <c r="L284" i="62"/>
  <c r="P284" i="62"/>
  <c r="S307" i="62"/>
  <c r="O307" i="62"/>
  <c r="J307" i="62"/>
  <c r="U307" i="62"/>
  <c r="Q307" i="62"/>
  <c r="M307" i="62"/>
  <c r="H307" i="62"/>
  <c r="X307" i="62" s="1"/>
  <c r="P307" i="62"/>
  <c r="T307" i="62"/>
  <c r="L307" i="62"/>
  <c r="N307" i="62"/>
  <c r="W307" i="62" s="1"/>
  <c r="V307" i="62"/>
  <c r="S315" i="62"/>
  <c r="O315" i="62"/>
  <c r="J315" i="62"/>
  <c r="U315" i="62"/>
  <c r="Q315" i="62"/>
  <c r="M315" i="62"/>
  <c r="H315" i="62"/>
  <c r="X315" i="62" s="1"/>
  <c r="T315" i="62"/>
  <c r="L315" i="62"/>
  <c r="P315" i="62"/>
  <c r="V315" i="62"/>
  <c r="N315" i="62"/>
  <c r="W315" i="62" s="1"/>
  <c r="S338" i="62"/>
  <c r="O338" i="62"/>
  <c r="J338" i="62"/>
  <c r="U338" i="62"/>
  <c r="Q338" i="62"/>
  <c r="M338" i="62"/>
  <c r="H338" i="62"/>
  <c r="X338" i="62" s="1"/>
  <c r="T338" i="62"/>
  <c r="L338" i="62"/>
  <c r="P338" i="62"/>
  <c r="N338" i="62"/>
  <c r="W338" i="62" s="1"/>
  <c r="V338" i="62"/>
  <c r="N13" i="62"/>
  <c r="W13" i="62" s="1"/>
  <c r="R13" i="62"/>
  <c r="V13" i="62"/>
  <c r="N15" i="62"/>
  <c r="W15" i="62" s="1"/>
  <c r="R15" i="62"/>
  <c r="V15" i="62"/>
  <c r="N17" i="62"/>
  <c r="W17" i="62" s="1"/>
  <c r="R17" i="62"/>
  <c r="V17" i="62"/>
  <c r="N19" i="62"/>
  <c r="W19" i="62" s="1"/>
  <c r="R19" i="62"/>
  <c r="V19" i="62"/>
  <c r="N21" i="62"/>
  <c r="W21" i="62" s="1"/>
  <c r="R21" i="62"/>
  <c r="V21" i="62"/>
  <c r="N23" i="62"/>
  <c r="W23" i="62" s="1"/>
  <c r="R23" i="62"/>
  <c r="V23" i="62"/>
  <c r="N25" i="62"/>
  <c r="W25" i="62" s="1"/>
  <c r="R25" i="62"/>
  <c r="V25" i="62"/>
  <c r="N27" i="62"/>
  <c r="W27" i="62" s="1"/>
  <c r="R27" i="62"/>
  <c r="V27" i="62"/>
  <c r="N29" i="62"/>
  <c r="W29" i="62" s="1"/>
  <c r="R29" i="62"/>
  <c r="V29" i="62"/>
  <c r="N31" i="62"/>
  <c r="W31" i="62" s="1"/>
  <c r="R31" i="62"/>
  <c r="V31" i="62"/>
  <c r="N33" i="62"/>
  <c r="W33" i="62" s="1"/>
  <c r="R33" i="62"/>
  <c r="V33" i="62"/>
  <c r="N35" i="62"/>
  <c r="W35" i="62" s="1"/>
  <c r="R35" i="62"/>
  <c r="V35" i="62"/>
  <c r="N44" i="62"/>
  <c r="R44" i="62"/>
  <c r="V44" i="62"/>
  <c r="N48" i="62"/>
  <c r="W48" i="62" s="1"/>
  <c r="R48" i="62"/>
  <c r="V48" i="62"/>
  <c r="N52" i="62"/>
  <c r="W52" i="62" s="1"/>
  <c r="R52" i="62"/>
  <c r="V52" i="62"/>
  <c r="N56" i="62"/>
  <c r="W56" i="62" s="1"/>
  <c r="R56" i="62"/>
  <c r="V56" i="62"/>
  <c r="N60" i="62"/>
  <c r="W60" i="62" s="1"/>
  <c r="R60" i="62"/>
  <c r="V60" i="62"/>
  <c r="N64" i="62"/>
  <c r="W64" i="62" s="1"/>
  <c r="R64" i="62"/>
  <c r="V64" i="62"/>
  <c r="U74" i="62"/>
  <c r="Q74" i="62"/>
  <c r="M74" i="62"/>
  <c r="H74" i="62"/>
  <c r="X74" i="62" s="1"/>
  <c r="S74" i="62"/>
  <c r="O74" i="62"/>
  <c r="J74" i="62"/>
  <c r="R74" i="62"/>
  <c r="U82" i="62"/>
  <c r="Q82" i="62"/>
  <c r="M82" i="62"/>
  <c r="H82" i="62"/>
  <c r="X82" i="62" s="1"/>
  <c r="S82" i="62"/>
  <c r="O82" i="62"/>
  <c r="J82" i="62"/>
  <c r="R82" i="62"/>
  <c r="U90" i="62"/>
  <c r="Q90" i="62"/>
  <c r="M90" i="62"/>
  <c r="H90" i="62"/>
  <c r="X90" i="62" s="1"/>
  <c r="S90" i="62"/>
  <c r="O90" i="62"/>
  <c r="J90" i="62"/>
  <c r="R90" i="62"/>
  <c r="S111" i="62"/>
  <c r="O111" i="62"/>
  <c r="J111" i="62"/>
  <c r="U111" i="62"/>
  <c r="Q111" i="62"/>
  <c r="M111" i="62"/>
  <c r="H111" i="62"/>
  <c r="X111" i="62" s="1"/>
  <c r="R111" i="62"/>
  <c r="U113" i="62"/>
  <c r="Q113" i="62"/>
  <c r="M113" i="62"/>
  <c r="H113" i="62"/>
  <c r="X113" i="62" s="1"/>
  <c r="S113" i="62"/>
  <c r="O113" i="62"/>
  <c r="J113" i="62"/>
  <c r="R113" i="62"/>
  <c r="S134" i="62"/>
  <c r="O134" i="62"/>
  <c r="J134" i="62"/>
  <c r="U134" i="62"/>
  <c r="Q134" i="62"/>
  <c r="M134" i="62"/>
  <c r="H134" i="62"/>
  <c r="X134" i="62" s="1"/>
  <c r="R134" i="62"/>
  <c r="U136" i="62"/>
  <c r="Q136" i="62"/>
  <c r="M136" i="62"/>
  <c r="H136" i="62"/>
  <c r="X136" i="62" s="1"/>
  <c r="S136" i="62"/>
  <c r="O136" i="62"/>
  <c r="J136" i="62"/>
  <c r="R136" i="62"/>
  <c r="U159" i="62"/>
  <c r="Q159" i="62"/>
  <c r="M159" i="62"/>
  <c r="H159" i="62"/>
  <c r="X159" i="62" s="1"/>
  <c r="S159" i="62"/>
  <c r="O159" i="62"/>
  <c r="J159" i="62"/>
  <c r="R159" i="62"/>
  <c r="S173" i="62"/>
  <c r="O173" i="62"/>
  <c r="J173" i="62"/>
  <c r="U173" i="62"/>
  <c r="Q173" i="62"/>
  <c r="M173" i="62"/>
  <c r="H173" i="62"/>
  <c r="X173" i="62" s="1"/>
  <c r="R173" i="62"/>
  <c r="U175" i="62"/>
  <c r="Q175" i="62"/>
  <c r="M175" i="62"/>
  <c r="H175" i="62"/>
  <c r="X175" i="62" s="1"/>
  <c r="S175" i="62"/>
  <c r="O175" i="62"/>
  <c r="J175" i="62"/>
  <c r="R175" i="62"/>
  <c r="S197" i="62"/>
  <c r="O197" i="62"/>
  <c r="J197" i="62"/>
  <c r="U197" i="62"/>
  <c r="Q197" i="62"/>
  <c r="M197" i="62"/>
  <c r="H197" i="62"/>
  <c r="X197" i="62" s="1"/>
  <c r="P197" i="62"/>
  <c r="T197" i="62"/>
  <c r="L197" i="62"/>
  <c r="S224" i="62"/>
  <c r="O224" i="62"/>
  <c r="J224" i="62"/>
  <c r="U224" i="62"/>
  <c r="Q224" i="62"/>
  <c r="M224" i="62"/>
  <c r="H224" i="62"/>
  <c r="X224" i="62" s="1"/>
  <c r="P224" i="62"/>
  <c r="T224" i="62"/>
  <c r="L224" i="62"/>
  <c r="S247" i="62"/>
  <c r="O247" i="62"/>
  <c r="J247" i="62"/>
  <c r="U247" i="62"/>
  <c r="Q247" i="62"/>
  <c r="M247" i="62"/>
  <c r="H247" i="62"/>
  <c r="X247" i="62" s="1"/>
  <c r="P247" i="62"/>
  <c r="T247" i="62"/>
  <c r="L247" i="62"/>
  <c r="S274" i="62"/>
  <c r="O274" i="62"/>
  <c r="J274" i="62"/>
  <c r="U274" i="62"/>
  <c r="Q274" i="62"/>
  <c r="M274" i="62"/>
  <c r="H274" i="62"/>
  <c r="X274" i="62" s="1"/>
  <c r="P274" i="62"/>
  <c r="T274" i="62"/>
  <c r="L274" i="62"/>
  <c r="S366" i="62"/>
  <c r="O366" i="62"/>
  <c r="J366" i="62"/>
  <c r="U366" i="62"/>
  <c r="Q366" i="62"/>
  <c r="M366" i="62"/>
  <c r="H366" i="62"/>
  <c r="X366" i="62" s="1"/>
  <c r="P366" i="62"/>
  <c r="T366" i="62"/>
  <c r="L366" i="62"/>
  <c r="V366" i="62"/>
  <c r="N366" i="62"/>
  <c r="W366" i="62" s="1"/>
  <c r="R366" i="62"/>
  <c r="U395" i="62"/>
  <c r="Q395" i="62"/>
  <c r="M395" i="62"/>
  <c r="H395" i="62"/>
  <c r="X395" i="62" s="1"/>
  <c r="S395" i="62"/>
  <c r="O395" i="62"/>
  <c r="J395" i="62"/>
  <c r="P395" i="62"/>
  <c r="T395" i="62"/>
  <c r="L395" i="62"/>
  <c r="N395" i="62"/>
  <c r="W395" i="62" s="1"/>
  <c r="V395" i="62"/>
  <c r="R395" i="62"/>
  <c r="I11" i="62"/>
  <c r="X15" i="62"/>
  <c r="J13" i="62"/>
  <c r="O13" i="62"/>
  <c r="H14" i="62"/>
  <c r="X14" i="62" s="1"/>
  <c r="M14" i="62"/>
  <c r="Q14" i="62"/>
  <c r="J15" i="62"/>
  <c r="O15" i="62"/>
  <c r="H16" i="62"/>
  <c r="X16" i="62" s="1"/>
  <c r="M16" i="62"/>
  <c r="Q16" i="62"/>
  <c r="J17" i="62"/>
  <c r="O17" i="62"/>
  <c r="H18" i="62"/>
  <c r="M18" i="62"/>
  <c r="Q18" i="62"/>
  <c r="J19" i="62"/>
  <c r="O19" i="62"/>
  <c r="H20" i="62"/>
  <c r="X20" i="62" s="1"/>
  <c r="M20" i="62"/>
  <c r="Q20" i="62"/>
  <c r="J21" i="62"/>
  <c r="O21" i="62"/>
  <c r="H22" i="62"/>
  <c r="X22" i="62" s="1"/>
  <c r="M22" i="62"/>
  <c r="Q22" i="62"/>
  <c r="J23" i="62"/>
  <c r="O23" i="62"/>
  <c r="H24" i="62"/>
  <c r="X24" i="62" s="1"/>
  <c r="M24" i="62"/>
  <c r="Q24" i="62"/>
  <c r="J25" i="62"/>
  <c r="O25" i="62"/>
  <c r="H26" i="62"/>
  <c r="X26" i="62" s="1"/>
  <c r="M26" i="62"/>
  <c r="Q26" i="62"/>
  <c r="J27" i="62"/>
  <c r="O27" i="62"/>
  <c r="H28" i="62"/>
  <c r="X28" i="62" s="1"/>
  <c r="M28" i="62"/>
  <c r="Q28" i="62"/>
  <c r="J29" i="62"/>
  <c r="O29" i="62"/>
  <c r="H30" i="62"/>
  <c r="X30" i="62" s="1"/>
  <c r="M30" i="62"/>
  <c r="Q30" i="62"/>
  <c r="J31" i="62"/>
  <c r="O31" i="62"/>
  <c r="H32" i="62"/>
  <c r="X32" i="62" s="1"/>
  <c r="M32" i="62"/>
  <c r="Q32" i="62"/>
  <c r="J33" i="62"/>
  <c r="O33" i="62"/>
  <c r="H34" i="62"/>
  <c r="X34" i="62" s="1"/>
  <c r="M34" i="62"/>
  <c r="Q34" i="62"/>
  <c r="J35" i="62"/>
  <c r="O35" i="62"/>
  <c r="H36" i="62"/>
  <c r="X36" i="62" s="1"/>
  <c r="M36" i="62"/>
  <c r="Q36" i="62"/>
  <c r="L43" i="62"/>
  <c r="P43" i="62"/>
  <c r="J44" i="62"/>
  <c r="O44" i="62"/>
  <c r="N45" i="62"/>
  <c r="W45" i="62" s="1"/>
  <c r="R45" i="62"/>
  <c r="H46" i="62"/>
  <c r="X46" i="62" s="1"/>
  <c r="M46" i="62"/>
  <c r="Q46" i="62"/>
  <c r="L47" i="62"/>
  <c r="P47" i="62"/>
  <c r="J48" i="62"/>
  <c r="O48" i="62"/>
  <c r="N49" i="62"/>
  <c r="W49" i="62" s="1"/>
  <c r="R49" i="62"/>
  <c r="H50" i="62"/>
  <c r="X50" i="62" s="1"/>
  <c r="M50" i="62"/>
  <c r="Q50" i="62"/>
  <c r="L51" i="62"/>
  <c r="P51" i="62"/>
  <c r="J52" i="62"/>
  <c r="O52" i="62"/>
  <c r="N53" i="62"/>
  <c r="W53" i="62" s="1"/>
  <c r="R53" i="62"/>
  <c r="H54" i="62"/>
  <c r="X54" i="62" s="1"/>
  <c r="M54" i="62"/>
  <c r="Q54" i="62"/>
  <c r="L55" i="62"/>
  <c r="P55" i="62"/>
  <c r="J56" i="62"/>
  <c r="O56" i="62"/>
  <c r="N57" i="62"/>
  <c r="W57" i="62" s="1"/>
  <c r="R57" i="62"/>
  <c r="H58" i="62"/>
  <c r="X58" i="62" s="1"/>
  <c r="M58" i="62"/>
  <c r="Q58" i="62"/>
  <c r="L59" i="62"/>
  <c r="P59" i="62"/>
  <c r="J60" i="62"/>
  <c r="O60" i="62"/>
  <c r="N61" i="62"/>
  <c r="W61" i="62" s="1"/>
  <c r="R61" i="62"/>
  <c r="H62" i="62"/>
  <c r="X62" i="62" s="1"/>
  <c r="M62" i="62"/>
  <c r="Q62" i="62"/>
  <c r="L63" i="62"/>
  <c r="P63" i="62"/>
  <c r="J64" i="62"/>
  <c r="O64" i="62"/>
  <c r="N65" i="62"/>
  <c r="W65" i="62" s="1"/>
  <c r="R65" i="62"/>
  <c r="N72" i="62"/>
  <c r="W72" i="62" s="1"/>
  <c r="V72" i="62"/>
  <c r="L74" i="62"/>
  <c r="T74" i="62"/>
  <c r="S76" i="62"/>
  <c r="O76" i="62"/>
  <c r="J76" i="62"/>
  <c r="U76" i="62"/>
  <c r="Q76" i="62"/>
  <c r="M76" i="62"/>
  <c r="H76" i="62"/>
  <c r="X76" i="62" s="1"/>
  <c r="R76" i="62"/>
  <c r="P78" i="62"/>
  <c r="N80" i="62"/>
  <c r="W80" i="62" s="1"/>
  <c r="V80" i="62"/>
  <c r="L82" i="62"/>
  <c r="T82" i="62"/>
  <c r="S84" i="62"/>
  <c r="O84" i="62"/>
  <c r="J84" i="62"/>
  <c r="U84" i="62"/>
  <c r="Q84" i="62"/>
  <c r="M84" i="62"/>
  <c r="H84" i="62"/>
  <c r="X84" i="62" s="1"/>
  <c r="R84" i="62"/>
  <c r="P86" i="62"/>
  <c r="N88" i="62"/>
  <c r="W88" i="62" s="1"/>
  <c r="V88" i="62"/>
  <c r="L90" i="62"/>
  <c r="T90" i="62"/>
  <c r="S92" i="62"/>
  <c r="O92" i="62"/>
  <c r="J92" i="62"/>
  <c r="U92" i="62"/>
  <c r="Q92" i="62"/>
  <c r="M92" i="62"/>
  <c r="H92" i="62"/>
  <c r="X92" i="62" s="1"/>
  <c r="R92" i="62"/>
  <c r="U97" i="62"/>
  <c r="Q97" i="62"/>
  <c r="M97" i="62"/>
  <c r="H97" i="62"/>
  <c r="X97" i="62" s="1"/>
  <c r="S97" i="62"/>
  <c r="O97" i="62"/>
  <c r="J97" i="62"/>
  <c r="R97" i="62"/>
  <c r="U101" i="62"/>
  <c r="Q101" i="62"/>
  <c r="M101" i="62"/>
  <c r="H101" i="62"/>
  <c r="X101" i="62" s="1"/>
  <c r="S101" i="62"/>
  <c r="O101" i="62"/>
  <c r="J101" i="62"/>
  <c r="R101" i="62"/>
  <c r="P103" i="62"/>
  <c r="P105" i="62"/>
  <c r="N107" i="62"/>
  <c r="W107" i="62" s="1"/>
  <c r="V107" i="62"/>
  <c r="N109" i="62"/>
  <c r="W109" i="62" s="1"/>
  <c r="V109" i="62"/>
  <c r="L111" i="62"/>
  <c r="T111" i="62"/>
  <c r="L113" i="62"/>
  <c r="T113" i="62"/>
  <c r="S115" i="62"/>
  <c r="O115" i="62"/>
  <c r="J115" i="62"/>
  <c r="U115" i="62"/>
  <c r="Q115" i="62"/>
  <c r="M115" i="62"/>
  <c r="H115" i="62"/>
  <c r="X115" i="62" s="1"/>
  <c r="R115" i="62"/>
  <c r="U117" i="62"/>
  <c r="Q117" i="62"/>
  <c r="M117" i="62"/>
  <c r="H117" i="62"/>
  <c r="X117" i="62" s="1"/>
  <c r="S117" i="62"/>
  <c r="O117" i="62"/>
  <c r="J117" i="62"/>
  <c r="R117" i="62"/>
  <c r="P119" i="62"/>
  <c r="P121" i="62"/>
  <c r="N130" i="62"/>
  <c r="W130" i="62" s="1"/>
  <c r="V130" i="62"/>
  <c r="N132" i="62"/>
  <c r="W132" i="62" s="1"/>
  <c r="V132" i="62"/>
  <c r="L134" i="62"/>
  <c r="T134" i="62"/>
  <c r="L136" i="62"/>
  <c r="T136" i="62"/>
  <c r="S138" i="62"/>
  <c r="O138" i="62"/>
  <c r="J138" i="62"/>
  <c r="U138" i="62"/>
  <c r="Q138" i="62"/>
  <c r="M138" i="62"/>
  <c r="H138" i="62"/>
  <c r="X138" i="62" s="1"/>
  <c r="R138" i="62"/>
  <c r="U140" i="62"/>
  <c r="Q140" i="62"/>
  <c r="M140" i="62"/>
  <c r="H140" i="62"/>
  <c r="X140" i="62" s="1"/>
  <c r="S140" i="62"/>
  <c r="O140" i="62"/>
  <c r="J140" i="62"/>
  <c r="R140" i="62"/>
  <c r="P142" i="62"/>
  <c r="P144" i="62"/>
  <c r="N146" i="62"/>
  <c r="W146" i="62" s="1"/>
  <c r="V146" i="62"/>
  <c r="N148" i="62"/>
  <c r="W148" i="62" s="1"/>
  <c r="V148" i="62"/>
  <c r="L159" i="62"/>
  <c r="T159" i="62"/>
  <c r="S161" i="62"/>
  <c r="O161" i="62"/>
  <c r="J161" i="62"/>
  <c r="U161" i="62"/>
  <c r="Q161" i="62"/>
  <c r="M161" i="62"/>
  <c r="H161" i="62"/>
  <c r="X161" i="62" s="1"/>
  <c r="R161" i="62"/>
  <c r="U163" i="62"/>
  <c r="Q163" i="62"/>
  <c r="M163" i="62"/>
  <c r="H163" i="62"/>
  <c r="X163" i="62" s="1"/>
  <c r="S163" i="62"/>
  <c r="O163" i="62"/>
  <c r="J163" i="62"/>
  <c r="R163" i="62"/>
  <c r="P165" i="62"/>
  <c r="P167" i="62"/>
  <c r="N169" i="62"/>
  <c r="W169" i="62" s="1"/>
  <c r="V169" i="62"/>
  <c r="N171" i="62"/>
  <c r="W171" i="62" s="1"/>
  <c r="V171" i="62"/>
  <c r="L173" i="62"/>
  <c r="T173" i="62"/>
  <c r="L175" i="62"/>
  <c r="T175" i="62"/>
  <c r="S177" i="62"/>
  <c r="O177" i="62"/>
  <c r="J177" i="62"/>
  <c r="U177" i="62"/>
  <c r="Q177" i="62"/>
  <c r="M177" i="62"/>
  <c r="H177" i="62"/>
  <c r="X177" i="62" s="1"/>
  <c r="R177" i="62"/>
  <c r="P188" i="62"/>
  <c r="P190" i="62"/>
  <c r="N192" i="62"/>
  <c r="W192" i="62" s="1"/>
  <c r="V192" i="62"/>
  <c r="N194" i="62"/>
  <c r="W194" i="62" s="1"/>
  <c r="N197" i="62"/>
  <c r="W197" i="62" s="1"/>
  <c r="U199" i="62"/>
  <c r="Q199" i="62"/>
  <c r="M199" i="62"/>
  <c r="H199" i="62"/>
  <c r="X199" i="62" s="1"/>
  <c r="S199" i="62"/>
  <c r="O199" i="62"/>
  <c r="J199" i="62"/>
  <c r="P199" i="62"/>
  <c r="T199" i="62"/>
  <c r="L199" i="62"/>
  <c r="V216" i="62"/>
  <c r="R218" i="62"/>
  <c r="N224" i="62"/>
  <c r="W224" i="62" s="1"/>
  <c r="U226" i="62"/>
  <c r="Q226" i="62"/>
  <c r="M226" i="62"/>
  <c r="H226" i="62"/>
  <c r="X226" i="62" s="1"/>
  <c r="S226" i="62"/>
  <c r="O226" i="62"/>
  <c r="J226" i="62"/>
  <c r="P226" i="62"/>
  <c r="T226" i="62"/>
  <c r="L226" i="62"/>
  <c r="V232" i="62"/>
  <c r="N247" i="62"/>
  <c r="W247" i="62" s="1"/>
  <c r="U249" i="62"/>
  <c r="Q249" i="62"/>
  <c r="M249" i="62"/>
  <c r="H249" i="62"/>
  <c r="X249" i="62" s="1"/>
  <c r="S249" i="62"/>
  <c r="O249" i="62"/>
  <c r="J249" i="62"/>
  <c r="P249" i="62"/>
  <c r="T249" i="62"/>
  <c r="L249" i="62"/>
  <c r="V255" i="62"/>
  <c r="R257" i="62"/>
  <c r="N274" i="62"/>
  <c r="W274" i="62" s="1"/>
  <c r="U276" i="62"/>
  <c r="Q276" i="62"/>
  <c r="M276" i="62"/>
  <c r="H276" i="62"/>
  <c r="X276" i="62" s="1"/>
  <c r="S276" i="62"/>
  <c r="O276" i="62"/>
  <c r="J276" i="62"/>
  <c r="P276" i="62"/>
  <c r="T276" i="62"/>
  <c r="L276" i="62"/>
  <c r="V282" i="62"/>
  <c r="R284" i="62"/>
  <c r="S370" i="62"/>
  <c r="O370" i="62"/>
  <c r="J370" i="62"/>
  <c r="U370" i="62"/>
  <c r="Q370" i="62"/>
  <c r="M370" i="62"/>
  <c r="H370" i="62"/>
  <c r="X370" i="62" s="1"/>
  <c r="T370" i="62"/>
  <c r="L370" i="62"/>
  <c r="P370" i="62"/>
  <c r="V370" i="62"/>
  <c r="N370" i="62"/>
  <c r="W370" i="62" s="1"/>
  <c r="R370" i="62"/>
  <c r="U391" i="62"/>
  <c r="Q391" i="62"/>
  <c r="M391" i="62"/>
  <c r="H391" i="62"/>
  <c r="X391" i="62" s="1"/>
  <c r="S391" i="62"/>
  <c r="O391" i="62"/>
  <c r="J391" i="62"/>
  <c r="T391" i="62"/>
  <c r="L391" i="62"/>
  <c r="P391" i="62"/>
  <c r="V391" i="62"/>
  <c r="N391" i="62"/>
  <c r="W391" i="62" s="1"/>
  <c r="R391" i="62"/>
  <c r="U399" i="62"/>
  <c r="Q399" i="62"/>
  <c r="M399" i="62"/>
  <c r="H399" i="62"/>
  <c r="X399" i="62" s="1"/>
  <c r="S399" i="62"/>
  <c r="O399" i="62"/>
  <c r="J399" i="62"/>
  <c r="T399" i="62"/>
  <c r="L399" i="62"/>
  <c r="P399" i="62"/>
  <c r="N399" i="62"/>
  <c r="W399" i="62" s="1"/>
  <c r="V399" i="62"/>
  <c r="R399" i="62"/>
  <c r="L73" i="62"/>
  <c r="P73" i="62"/>
  <c r="T73" i="62"/>
  <c r="N75" i="62"/>
  <c r="W75" i="62" s="1"/>
  <c r="R75" i="62"/>
  <c r="V75" i="62"/>
  <c r="L77" i="62"/>
  <c r="P77" i="62"/>
  <c r="T77" i="62"/>
  <c r="N79" i="62"/>
  <c r="W79" i="62" s="1"/>
  <c r="R79" i="62"/>
  <c r="V79" i="62"/>
  <c r="L81" i="62"/>
  <c r="P81" i="62"/>
  <c r="T81" i="62"/>
  <c r="N83" i="62"/>
  <c r="W83" i="62" s="1"/>
  <c r="R83" i="62"/>
  <c r="V83" i="62"/>
  <c r="L85" i="62"/>
  <c r="P85" i="62"/>
  <c r="T85" i="62"/>
  <c r="N87" i="62"/>
  <c r="W87" i="62" s="1"/>
  <c r="R87" i="62"/>
  <c r="V87" i="62"/>
  <c r="L89" i="62"/>
  <c r="P89" i="62"/>
  <c r="T89" i="62"/>
  <c r="N91" i="62"/>
  <c r="W91" i="62" s="1"/>
  <c r="R91" i="62"/>
  <c r="V91" i="62"/>
  <c r="N102" i="62"/>
  <c r="W102" i="62" s="1"/>
  <c r="R102" i="62"/>
  <c r="V102" i="62"/>
  <c r="N106" i="62"/>
  <c r="W106" i="62" s="1"/>
  <c r="R106" i="62"/>
  <c r="V106" i="62"/>
  <c r="N110" i="62"/>
  <c r="W110" i="62" s="1"/>
  <c r="R110" i="62"/>
  <c r="V110" i="62"/>
  <c r="N114" i="62"/>
  <c r="W114" i="62" s="1"/>
  <c r="R114" i="62"/>
  <c r="V114" i="62"/>
  <c r="N118" i="62"/>
  <c r="W118" i="62" s="1"/>
  <c r="R118" i="62"/>
  <c r="V118" i="62"/>
  <c r="N129" i="62"/>
  <c r="W129" i="62" s="1"/>
  <c r="R129" i="62"/>
  <c r="V129" i="62"/>
  <c r="N133" i="62"/>
  <c r="W133" i="62" s="1"/>
  <c r="R133" i="62"/>
  <c r="V133" i="62"/>
  <c r="N137" i="62"/>
  <c r="W137" i="62" s="1"/>
  <c r="R137" i="62"/>
  <c r="V137" i="62"/>
  <c r="N141" i="62"/>
  <c r="W141" i="62" s="1"/>
  <c r="R141" i="62"/>
  <c r="V141" i="62"/>
  <c r="N145" i="62"/>
  <c r="W145" i="62" s="1"/>
  <c r="R145" i="62"/>
  <c r="V145" i="62"/>
  <c r="N149" i="62"/>
  <c r="W149" i="62" s="1"/>
  <c r="R149" i="62"/>
  <c r="V149" i="62"/>
  <c r="N160" i="62"/>
  <c r="W160" i="62" s="1"/>
  <c r="R160" i="62"/>
  <c r="V160" i="62"/>
  <c r="N164" i="62"/>
  <c r="W164" i="62" s="1"/>
  <c r="R164" i="62"/>
  <c r="V164" i="62"/>
  <c r="N168" i="62"/>
  <c r="W168" i="62" s="1"/>
  <c r="R168" i="62"/>
  <c r="V168" i="62"/>
  <c r="N172" i="62"/>
  <c r="W172" i="62" s="1"/>
  <c r="R172" i="62"/>
  <c r="V172" i="62"/>
  <c r="N176" i="62"/>
  <c r="W176" i="62" s="1"/>
  <c r="R176" i="62"/>
  <c r="V176" i="62"/>
  <c r="N187" i="62"/>
  <c r="W187" i="62" s="1"/>
  <c r="R187" i="62"/>
  <c r="V187" i="62"/>
  <c r="N191" i="62"/>
  <c r="W191" i="62" s="1"/>
  <c r="R191" i="62"/>
  <c r="V191" i="62"/>
  <c r="T196" i="62"/>
  <c r="P196" i="62"/>
  <c r="L196" i="62"/>
  <c r="V196" i="62"/>
  <c r="R196" i="62"/>
  <c r="O196" i="62"/>
  <c r="S201" i="62"/>
  <c r="O201" i="62"/>
  <c r="J201" i="62"/>
  <c r="U201" i="62"/>
  <c r="Q201" i="62"/>
  <c r="M201" i="62"/>
  <c r="H201" i="62"/>
  <c r="X201" i="62" s="1"/>
  <c r="R201" i="62"/>
  <c r="U203" i="62"/>
  <c r="Q203" i="62"/>
  <c r="M203" i="62"/>
  <c r="H203" i="62"/>
  <c r="X203" i="62" s="1"/>
  <c r="S203" i="62"/>
  <c r="O203" i="62"/>
  <c r="J203" i="62"/>
  <c r="R203" i="62"/>
  <c r="S228" i="62"/>
  <c r="O228" i="62"/>
  <c r="J228" i="62"/>
  <c r="U228" i="62"/>
  <c r="Q228" i="62"/>
  <c r="M228" i="62"/>
  <c r="H228" i="62"/>
  <c r="X228" i="62" s="1"/>
  <c r="R228" i="62"/>
  <c r="U230" i="62"/>
  <c r="Q230" i="62"/>
  <c r="M230" i="62"/>
  <c r="H230" i="62"/>
  <c r="X230" i="62" s="1"/>
  <c r="S230" i="62"/>
  <c r="O230" i="62"/>
  <c r="J230" i="62"/>
  <c r="R230" i="62"/>
  <c r="S251" i="62"/>
  <c r="O251" i="62"/>
  <c r="J251" i="62"/>
  <c r="U251" i="62"/>
  <c r="Q251" i="62"/>
  <c r="M251" i="62"/>
  <c r="H251" i="62"/>
  <c r="X251" i="62" s="1"/>
  <c r="R251" i="62"/>
  <c r="U253" i="62"/>
  <c r="Q253" i="62"/>
  <c r="M253" i="62"/>
  <c r="H253" i="62"/>
  <c r="X253" i="62" s="1"/>
  <c r="S253" i="62"/>
  <c r="O253" i="62"/>
  <c r="J253" i="62"/>
  <c r="R253" i="62"/>
  <c r="S278" i="62"/>
  <c r="O278" i="62"/>
  <c r="J278" i="62"/>
  <c r="U278" i="62"/>
  <c r="Q278" i="62"/>
  <c r="M278" i="62"/>
  <c r="H278" i="62"/>
  <c r="X278" i="62" s="1"/>
  <c r="R278" i="62"/>
  <c r="U280" i="62"/>
  <c r="Q280" i="62"/>
  <c r="M280" i="62"/>
  <c r="H280" i="62"/>
  <c r="X280" i="62" s="1"/>
  <c r="S280" i="62"/>
  <c r="O280" i="62"/>
  <c r="J280" i="62"/>
  <c r="R280" i="62"/>
  <c r="U332" i="62"/>
  <c r="Q332" i="62"/>
  <c r="M332" i="62"/>
  <c r="H332" i="62"/>
  <c r="X332" i="62" s="1"/>
  <c r="S332" i="62"/>
  <c r="O332" i="62"/>
  <c r="J332" i="62"/>
  <c r="P332" i="62"/>
  <c r="T332" i="62"/>
  <c r="L332" i="62"/>
  <c r="N73" i="62"/>
  <c r="W73" i="62" s="1"/>
  <c r="R73" i="62"/>
  <c r="L75" i="62"/>
  <c r="P75" i="62"/>
  <c r="N77" i="62"/>
  <c r="W77" i="62" s="1"/>
  <c r="R77" i="62"/>
  <c r="L79" i="62"/>
  <c r="P79" i="62"/>
  <c r="N81" i="62"/>
  <c r="W81" i="62" s="1"/>
  <c r="R81" i="62"/>
  <c r="L83" i="62"/>
  <c r="P83" i="62"/>
  <c r="N85" i="62"/>
  <c r="W85" i="62" s="1"/>
  <c r="R85" i="62"/>
  <c r="L87" i="62"/>
  <c r="P87" i="62"/>
  <c r="N89" i="62"/>
  <c r="W89" i="62" s="1"/>
  <c r="R89" i="62"/>
  <c r="L91" i="62"/>
  <c r="P91" i="62"/>
  <c r="N93" i="62"/>
  <c r="W93" i="62" s="1"/>
  <c r="R93" i="62"/>
  <c r="N100" i="62"/>
  <c r="W100" i="62" s="1"/>
  <c r="R100" i="62"/>
  <c r="L102" i="62"/>
  <c r="P102" i="62"/>
  <c r="N104" i="62"/>
  <c r="W104" i="62" s="1"/>
  <c r="R104" i="62"/>
  <c r="L106" i="62"/>
  <c r="P106" i="62"/>
  <c r="N108" i="62"/>
  <c r="W108" i="62" s="1"/>
  <c r="R108" i="62"/>
  <c r="L110" i="62"/>
  <c r="P110" i="62"/>
  <c r="N112" i="62"/>
  <c r="W112" i="62" s="1"/>
  <c r="R112" i="62"/>
  <c r="L114" i="62"/>
  <c r="P114" i="62"/>
  <c r="N116" i="62"/>
  <c r="W116" i="62" s="1"/>
  <c r="R116" i="62"/>
  <c r="L118" i="62"/>
  <c r="P118" i="62"/>
  <c r="N120" i="62"/>
  <c r="W120" i="62" s="1"/>
  <c r="R120" i="62"/>
  <c r="L129" i="62"/>
  <c r="P129" i="62"/>
  <c r="N131" i="62"/>
  <c r="W131" i="62" s="1"/>
  <c r="R131" i="62"/>
  <c r="L133" i="62"/>
  <c r="P133" i="62"/>
  <c r="N135" i="62"/>
  <c r="W135" i="62" s="1"/>
  <c r="R135" i="62"/>
  <c r="L137" i="62"/>
  <c r="P137" i="62"/>
  <c r="N139" i="62"/>
  <c r="W139" i="62" s="1"/>
  <c r="R139" i="62"/>
  <c r="L141" i="62"/>
  <c r="P141" i="62"/>
  <c r="N143" i="62"/>
  <c r="W143" i="62" s="1"/>
  <c r="R143" i="62"/>
  <c r="L145" i="62"/>
  <c r="P145" i="62"/>
  <c r="N147" i="62"/>
  <c r="W147" i="62" s="1"/>
  <c r="R147" i="62"/>
  <c r="L149" i="62"/>
  <c r="P149" i="62"/>
  <c r="N158" i="62"/>
  <c r="W158" i="62" s="1"/>
  <c r="R158" i="62"/>
  <c r="L160" i="62"/>
  <c r="P160" i="62"/>
  <c r="N162" i="62"/>
  <c r="W162" i="62" s="1"/>
  <c r="R162" i="62"/>
  <c r="L164" i="62"/>
  <c r="P164" i="62"/>
  <c r="N166" i="62"/>
  <c r="W166" i="62" s="1"/>
  <c r="R166" i="62"/>
  <c r="L168" i="62"/>
  <c r="P168" i="62"/>
  <c r="N170" i="62"/>
  <c r="W170" i="62" s="1"/>
  <c r="R170" i="62"/>
  <c r="L172" i="62"/>
  <c r="P172" i="62"/>
  <c r="N174" i="62"/>
  <c r="W174" i="62" s="1"/>
  <c r="R174" i="62"/>
  <c r="L176" i="62"/>
  <c r="P176" i="62"/>
  <c r="L187" i="62"/>
  <c r="P187" i="62"/>
  <c r="N189" i="62"/>
  <c r="W189" i="62" s="1"/>
  <c r="R189" i="62"/>
  <c r="L191" i="62"/>
  <c r="P191" i="62"/>
  <c r="N193" i="62"/>
  <c r="W193" i="62" s="1"/>
  <c r="R193" i="62"/>
  <c r="U195" i="62"/>
  <c r="Q195" i="62"/>
  <c r="M195" i="62"/>
  <c r="H195" i="62"/>
  <c r="X195" i="62" s="1"/>
  <c r="O195" i="62"/>
  <c r="T195" i="62"/>
  <c r="M196" i="62"/>
  <c r="S196" i="62"/>
  <c r="N201" i="62"/>
  <c r="W201" i="62" s="1"/>
  <c r="V201" i="62"/>
  <c r="N203" i="62"/>
  <c r="W203" i="62" s="1"/>
  <c r="V203" i="62"/>
  <c r="S220" i="62"/>
  <c r="O220" i="62"/>
  <c r="J220" i="62"/>
  <c r="U220" i="62"/>
  <c r="Q220" i="62"/>
  <c r="M220" i="62"/>
  <c r="H220" i="62"/>
  <c r="X220" i="62" s="1"/>
  <c r="R220" i="62"/>
  <c r="U222" i="62"/>
  <c r="Q222" i="62"/>
  <c r="M222" i="62"/>
  <c r="H222" i="62"/>
  <c r="X222" i="62" s="1"/>
  <c r="S222" i="62"/>
  <c r="O222" i="62"/>
  <c r="J222" i="62"/>
  <c r="R222" i="62"/>
  <c r="N228" i="62"/>
  <c r="W228" i="62" s="1"/>
  <c r="V228" i="62"/>
  <c r="N230" i="62"/>
  <c r="W230" i="62" s="1"/>
  <c r="V230" i="62"/>
  <c r="U245" i="62"/>
  <c r="Q245" i="62"/>
  <c r="M245" i="62"/>
  <c r="H245" i="62"/>
  <c r="X245" i="62" s="1"/>
  <c r="S245" i="62"/>
  <c r="O245" i="62"/>
  <c r="J245" i="62"/>
  <c r="R245" i="62"/>
  <c r="N251" i="62"/>
  <c r="W251" i="62" s="1"/>
  <c r="V251" i="62"/>
  <c r="N253" i="62"/>
  <c r="W253" i="62" s="1"/>
  <c r="V253" i="62"/>
  <c r="S259" i="62"/>
  <c r="O259" i="62"/>
  <c r="J259" i="62"/>
  <c r="U259" i="62"/>
  <c r="Q259" i="62"/>
  <c r="M259" i="62"/>
  <c r="H259" i="62"/>
  <c r="X259" i="62" s="1"/>
  <c r="R259" i="62"/>
  <c r="N278" i="62"/>
  <c r="W278" i="62" s="1"/>
  <c r="V278" i="62"/>
  <c r="N280" i="62"/>
  <c r="W280" i="62" s="1"/>
  <c r="V280" i="62"/>
  <c r="S286" i="62"/>
  <c r="O286" i="62"/>
  <c r="J286" i="62"/>
  <c r="U286" i="62"/>
  <c r="Q286" i="62"/>
  <c r="M286" i="62"/>
  <c r="H286" i="62"/>
  <c r="X286" i="62" s="1"/>
  <c r="R286" i="62"/>
  <c r="U288" i="62"/>
  <c r="Q288" i="62"/>
  <c r="M288" i="62"/>
  <c r="H288" i="62"/>
  <c r="X288" i="62" s="1"/>
  <c r="S288" i="62"/>
  <c r="O288" i="62"/>
  <c r="J288" i="62"/>
  <c r="R288" i="62"/>
  <c r="U309" i="62"/>
  <c r="Q309" i="62"/>
  <c r="M309" i="62"/>
  <c r="H309" i="62"/>
  <c r="X309" i="62" s="1"/>
  <c r="S309" i="62"/>
  <c r="O309" i="62"/>
  <c r="J309" i="62"/>
  <c r="P309" i="62"/>
  <c r="T309" i="62"/>
  <c r="L309" i="62"/>
  <c r="R332" i="62"/>
  <c r="U340" i="62"/>
  <c r="Q340" i="62"/>
  <c r="M340" i="62"/>
  <c r="H340" i="62"/>
  <c r="X340" i="62" s="1"/>
  <c r="S340" i="62"/>
  <c r="O340" i="62"/>
  <c r="J340" i="62"/>
  <c r="T340" i="62"/>
  <c r="L340" i="62"/>
  <c r="P340" i="62"/>
  <c r="N200" i="62"/>
  <c r="W200" i="62" s="1"/>
  <c r="R200" i="62"/>
  <c r="V200" i="62"/>
  <c r="N204" i="62"/>
  <c r="W204" i="62" s="1"/>
  <c r="R204" i="62"/>
  <c r="V204" i="62"/>
  <c r="N219" i="62"/>
  <c r="W219" i="62" s="1"/>
  <c r="R219" i="62"/>
  <c r="V219" i="62"/>
  <c r="N223" i="62"/>
  <c r="W223" i="62" s="1"/>
  <c r="R223" i="62"/>
  <c r="V223" i="62"/>
  <c r="N227" i="62"/>
  <c r="W227" i="62" s="1"/>
  <c r="R227" i="62"/>
  <c r="V227" i="62"/>
  <c r="N231" i="62"/>
  <c r="W231" i="62" s="1"/>
  <c r="R231" i="62"/>
  <c r="V231" i="62"/>
  <c r="N246" i="62"/>
  <c r="W246" i="62" s="1"/>
  <c r="R246" i="62"/>
  <c r="V246" i="62"/>
  <c r="N250" i="62"/>
  <c r="W250" i="62" s="1"/>
  <c r="R250" i="62"/>
  <c r="V250" i="62"/>
  <c r="N254" i="62"/>
  <c r="W254" i="62" s="1"/>
  <c r="R254" i="62"/>
  <c r="V254" i="62"/>
  <c r="N258" i="62"/>
  <c r="W258" i="62" s="1"/>
  <c r="R258" i="62"/>
  <c r="V258" i="62"/>
  <c r="N277" i="62"/>
  <c r="W277" i="62" s="1"/>
  <c r="R277" i="62"/>
  <c r="V277" i="62"/>
  <c r="N281" i="62"/>
  <c r="W281" i="62" s="1"/>
  <c r="R281" i="62"/>
  <c r="V281" i="62"/>
  <c r="N285" i="62"/>
  <c r="W285" i="62" s="1"/>
  <c r="R285" i="62"/>
  <c r="V285" i="62"/>
  <c r="S311" i="62"/>
  <c r="O311" i="62"/>
  <c r="J311" i="62"/>
  <c r="U311" i="62"/>
  <c r="Q311" i="62"/>
  <c r="M311" i="62"/>
  <c r="H311" i="62"/>
  <c r="X311" i="62" s="1"/>
  <c r="R311" i="62"/>
  <c r="U313" i="62"/>
  <c r="Q313" i="62"/>
  <c r="M313" i="62"/>
  <c r="H313" i="62"/>
  <c r="X313" i="62" s="1"/>
  <c r="S313" i="62"/>
  <c r="O313" i="62"/>
  <c r="J313" i="62"/>
  <c r="R313" i="62"/>
  <c r="S334" i="62"/>
  <c r="O334" i="62"/>
  <c r="J334" i="62"/>
  <c r="U334" i="62"/>
  <c r="Q334" i="62"/>
  <c r="M334" i="62"/>
  <c r="H334" i="62"/>
  <c r="X334" i="62" s="1"/>
  <c r="R334" i="62"/>
  <c r="U336" i="62"/>
  <c r="Q336" i="62"/>
  <c r="M336" i="62"/>
  <c r="H336" i="62"/>
  <c r="X336" i="62" s="1"/>
  <c r="S336" i="62"/>
  <c r="O336" i="62"/>
  <c r="J336" i="62"/>
  <c r="R336" i="62"/>
  <c r="S361" i="62"/>
  <c r="O361" i="62"/>
  <c r="J361" i="62"/>
  <c r="U361" i="62"/>
  <c r="Q361" i="62"/>
  <c r="M361" i="62"/>
  <c r="H361" i="62"/>
  <c r="X361" i="62" s="1"/>
  <c r="R361" i="62"/>
  <c r="V363" i="62"/>
  <c r="R363" i="62"/>
  <c r="T363" i="62"/>
  <c r="P363" i="62"/>
  <c r="L363" i="62"/>
  <c r="U363" i="62"/>
  <c r="N363" i="62"/>
  <c r="W363" i="62" s="1"/>
  <c r="H363" i="62"/>
  <c r="X363" i="62" s="1"/>
  <c r="Q363" i="62"/>
  <c r="J363" i="62"/>
  <c r="N198" i="62"/>
  <c r="W198" i="62" s="1"/>
  <c r="R198" i="62"/>
  <c r="L200" i="62"/>
  <c r="P200" i="62"/>
  <c r="N202" i="62"/>
  <c r="W202" i="62" s="1"/>
  <c r="R202" i="62"/>
  <c r="L204" i="62"/>
  <c r="P204" i="62"/>
  <c r="N217" i="62"/>
  <c r="W217" i="62" s="1"/>
  <c r="R217" i="62"/>
  <c r="L219" i="62"/>
  <c r="P219" i="62"/>
  <c r="N221" i="62"/>
  <c r="W221" i="62" s="1"/>
  <c r="R221" i="62"/>
  <c r="L223" i="62"/>
  <c r="P223" i="62"/>
  <c r="N225" i="62"/>
  <c r="W225" i="62" s="1"/>
  <c r="R225" i="62"/>
  <c r="L227" i="62"/>
  <c r="P227" i="62"/>
  <c r="N229" i="62"/>
  <c r="W229" i="62" s="1"/>
  <c r="R229" i="62"/>
  <c r="L231" i="62"/>
  <c r="P231" i="62"/>
  <c r="L246" i="62"/>
  <c r="P246" i="62"/>
  <c r="N248" i="62"/>
  <c r="W248" i="62" s="1"/>
  <c r="R248" i="62"/>
  <c r="L250" i="62"/>
  <c r="P250" i="62"/>
  <c r="N252" i="62"/>
  <c r="W252" i="62" s="1"/>
  <c r="R252" i="62"/>
  <c r="L254" i="62"/>
  <c r="P254" i="62"/>
  <c r="N256" i="62"/>
  <c r="W256" i="62" s="1"/>
  <c r="R256" i="62"/>
  <c r="L258" i="62"/>
  <c r="P258" i="62"/>
  <c r="N260" i="62"/>
  <c r="W260" i="62" s="1"/>
  <c r="R260" i="62"/>
  <c r="N275" i="62"/>
  <c r="W275" i="62" s="1"/>
  <c r="R275" i="62"/>
  <c r="L277" i="62"/>
  <c r="P277" i="62"/>
  <c r="N279" i="62"/>
  <c r="W279" i="62" s="1"/>
  <c r="R279" i="62"/>
  <c r="L281" i="62"/>
  <c r="P281" i="62"/>
  <c r="N283" i="62"/>
  <c r="W283" i="62" s="1"/>
  <c r="R283" i="62"/>
  <c r="L285" i="62"/>
  <c r="P285" i="62"/>
  <c r="N287" i="62"/>
  <c r="W287" i="62" s="1"/>
  <c r="R287" i="62"/>
  <c r="S303" i="62"/>
  <c r="O303" i="62"/>
  <c r="J303" i="62"/>
  <c r="U303" i="62"/>
  <c r="Q303" i="62"/>
  <c r="M303" i="62"/>
  <c r="H303" i="62"/>
  <c r="X303" i="62" s="1"/>
  <c r="R303" i="62"/>
  <c r="U305" i="62"/>
  <c r="Q305" i="62"/>
  <c r="M305" i="62"/>
  <c r="H305" i="62"/>
  <c r="X305" i="62" s="1"/>
  <c r="S305" i="62"/>
  <c r="O305" i="62"/>
  <c r="J305" i="62"/>
  <c r="R305" i="62"/>
  <c r="N311" i="62"/>
  <c r="W311" i="62" s="1"/>
  <c r="V311" i="62"/>
  <c r="N313" i="62"/>
  <c r="W313" i="62" s="1"/>
  <c r="V313" i="62"/>
  <c r="N334" i="62"/>
  <c r="W334" i="62" s="1"/>
  <c r="V334" i="62"/>
  <c r="N336" i="62"/>
  <c r="W336" i="62" s="1"/>
  <c r="V336" i="62"/>
  <c r="S342" i="62"/>
  <c r="O342" i="62"/>
  <c r="J342" i="62"/>
  <c r="U342" i="62"/>
  <c r="Q342" i="62"/>
  <c r="M342" i="62"/>
  <c r="H342" i="62"/>
  <c r="X342" i="62" s="1"/>
  <c r="R342" i="62"/>
  <c r="U344" i="62"/>
  <c r="Q344" i="62"/>
  <c r="M344" i="62"/>
  <c r="H344" i="62"/>
  <c r="X344" i="62" s="1"/>
  <c r="S344" i="62"/>
  <c r="O344" i="62"/>
  <c r="J344" i="62"/>
  <c r="R344" i="62"/>
  <c r="N361" i="62"/>
  <c r="W361" i="62" s="1"/>
  <c r="V361" i="62"/>
  <c r="O363" i="62"/>
  <c r="N306" i="62"/>
  <c r="W306" i="62" s="1"/>
  <c r="R306" i="62"/>
  <c r="V306" i="62"/>
  <c r="N310" i="62"/>
  <c r="W310" i="62" s="1"/>
  <c r="R310" i="62"/>
  <c r="V310" i="62"/>
  <c r="N314" i="62"/>
  <c r="W314" i="62" s="1"/>
  <c r="R314" i="62"/>
  <c r="V314" i="62"/>
  <c r="N333" i="62"/>
  <c r="W333" i="62" s="1"/>
  <c r="R333" i="62"/>
  <c r="V333" i="62"/>
  <c r="N337" i="62"/>
  <c r="W337" i="62" s="1"/>
  <c r="R337" i="62"/>
  <c r="V337" i="62"/>
  <c r="N341" i="62"/>
  <c r="W341" i="62" s="1"/>
  <c r="R341" i="62"/>
  <c r="V341" i="62"/>
  <c r="U368" i="62"/>
  <c r="Q368" i="62"/>
  <c r="M368" i="62"/>
  <c r="H368" i="62"/>
  <c r="X368" i="62" s="1"/>
  <c r="S368" i="62"/>
  <c r="O368" i="62"/>
  <c r="J368" i="62"/>
  <c r="R368" i="62"/>
  <c r="S397" i="62"/>
  <c r="O397" i="62"/>
  <c r="J397" i="62"/>
  <c r="U397" i="62"/>
  <c r="Q397" i="62"/>
  <c r="M397" i="62"/>
  <c r="H397" i="62"/>
  <c r="X397" i="62" s="1"/>
  <c r="R397" i="62"/>
  <c r="S422" i="62"/>
  <c r="O422" i="62"/>
  <c r="J422" i="62"/>
  <c r="U422" i="62"/>
  <c r="Q422" i="62"/>
  <c r="M422" i="62"/>
  <c r="H422" i="62"/>
  <c r="P422" i="62"/>
  <c r="T422" i="62"/>
  <c r="L422" i="62"/>
  <c r="S426" i="62"/>
  <c r="O426" i="62"/>
  <c r="J426" i="62"/>
  <c r="U426" i="62"/>
  <c r="Q426" i="62"/>
  <c r="M426" i="62"/>
  <c r="H426" i="62"/>
  <c r="X426" i="62" s="1"/>
  <c r="T426" i="62"/>
  <c r="L426" i="62"/>
  <c r="P426" i="62"/>
  <c r="S434" i="62"/>
  <c r="O434" i="62"/>
  <c r="J434" i="62"/>
  <c r="U434" i="62"/>
  <c r="Q434" i="62"/>
  <c r="M434" i="62"/>
  <c r="H434" i="62"/>
  <c r="X434" i="62" s="1"/>
  <c r="P434" i="62"/>
  <c r="T434" i="62"/>
  <c r="L434" i="62"/>
  <c r="S438" i="62"/>
  <c r="O438" i="62"/>
  <c r="J438" i="62"/>
  <c r="U438" i="62"/>
  <c r="Q438" i="62"/>
  <c r="M438" i="62"/>
  <c r="H438" i="62"/>
  <c r="X438" i="62" s="1"/>
  <c r="T438" i="62"/>
  <c r="L438" i="62"/>
  <c r="P438" i="62"/>
  <c r="S442" i="62"/>
  <c r="O442" i="62"/>
  <c r="J442" i="62"/>
  <c r="U442" i="62"/>
  <c r="Q442" i="62"/>
  <c r="M442" i="62"/>
  <c r="H442" i="62"/>
  <c r="P442" i="62"/>
  <c r="T442" i="62"/>
  <c r="L442" i="62"/>
  <c r="S446" i="62"/>
  <c r="O446" i="62"/>
  <c r="J446" i="62"/>
  <c r="U446" i="62"/>
  <c r="Q446" i="62"/>
  <c r="M446" i="62"/>
  <c r="H446" i="62"/>
  <c r="X446" i="62" s="1"/>
  <c r="T446" i="62"/>
  <c r="L446" i="62"/>
  <c r="P446" i="62"/>
  <c r="N304" i="62"/>
  <c r="W304" i="62" s="1"/>
  <c r="R304" i="62"/>
  <c r="L306" i="62"/>
  <c r="P306" i="62"/>
  <c r="N308" i="62"/>
  <c r="W308" i="62" s="1"/>
  <c r="R308" i="62"/>
  <c r="L310" i="62"/>
  <c r="P310" i="62"/>
  <c r="N312" i="62"/>
  <c r="W312" i="62" s="1"/>
  <c r="R312" i="62"/>
  <c r="L314" i="62"/>
  <c r="P314" i="62"/>
  <c r="N316" i="62"/>
  <c r="W316" i="62" s="1"/>
  <c r="R316" i="62"/>
  <c r="L333" i="62"/>
  <c r="P333" i="62"/>
  <c r="N335" i="62"/>
  <c r="W335" i="62" s="1"/>
  <c r="R335" i="62"/>
  <c r="L337" i="62"/>
  <c r="P337" i="62"/>
  <c r="N339" i="62"/>
  <c r="W339" i="62" s="1"/>
  <c r="R339" i="62"/>
  <c r="L341" i="62"/>
  <c r="P341" i="62"/>
  <c r="N343" i="62"/>
  <c r="W343" i="62" s="1"/>
  <c r="R343" i="62"/>
  <c r="N362" i="62"/>
  <c r="W362" i="62" s="1"/>
  <c r="R362" i="62"/>
  <c r="U364" i="62"/>
  <c r="Q364" i="62"/>
  <c r="M364" i="62"/>
  <c r="H364" i="62"/>
  <c r="X364" i="62" s="1"/>
  <c r="S364" i="62"/>
  <c r="O364" i="62"/>
  <c r="J364" i="62"/>
  <c r="R364" i="62"/>
  <c r="N368" i="62"/>
  <c r="W368" i="62" s="1"/>
  <c r="V368" i="62"/>
  <c r="U372" i="62"/>
  <c r="Q372" i="62"/>
  <c r="M372" i="62"/>
  <c r="H372" i="62"/>
  <c r="X372" i="62" s="1"/>
  <c r="S372" i="62"/>
  <c r="O372" i="62"/>
  <c r="J372" i="62"/>
  <c r="R372" i="62"/>
  <c r="S393" i="62"/>
  <c r="O393" i="62"/>
  <c r="J393" i="62"/>
  <c r="U393" i="62"/>
  <c r="Q393" i="62"/>
  <c r="M393" i="62"/>
  <c r="H393" i="62"/>
  <c r="X393" i="62" s="1"/>
  <c r="R393" i="62"/>
  <c r="N397" i="62"/>
  <c r="W397" i="62" s="1"/>
  <c r="V397" i="62"/>
  <c r="R422" i="62"/>
  <c r="R426" i="62"/>
  <c r="R434" i="62"/>
  <c r="R438" i="62"/>
  <c r="R442" i="62"/>
  <c r="R446" i="62"/>
  <c r="N365" i="62"/>
  <c r="W365" i="62" s="1"/>
  <c r="R365" i="62"/>
  <c r="V365" i="62"/>
  <c r="L367" i="62"/>
  <c r="P367" i="62"/>
  <c r="T367" i="62"/>
  <c r="N369" i="62"/>
  <c r="W369" i="62" s="1"/>
  <c r="R369" i="62"/>
  <c r="V369" i="62"/>
  <c r="L371" i="62"/>
  <c r="P371" i="62"/>
  <c r="T371" i="62"/>
  <c r="L390" i="62"/>
  <c r="P390" i="62"/>
  <c r="T390" i="62"/>
  <c r="N392" i="62"/>
  <c r="W392" i="62" s="1"/>
  <c r="R392" i="62"/>
  <c r="V392" i="62"/>
  <c r="L394" i="62"/>
  <c r="P394" i="62"/>
  <c r="T394" i="62"/>
  <c r="N396" i="62"/>
  <c r="W396" i="62" s="1"/>
  <c r="R396" i="62"/>
  <c r="V396" i="62"/>
  <c r="L398" i="62"/>
  <c r="P398" i="62"/>
  <c r="T398" i="62"/>
  <c r="N400" i="62"/>
  <c r="W400" i="62" s="1"/>
  <c r="R400" i="62"/>
  <c r="V400" i="62"/>
  <c r="U424" i="62"/>
  <c r="Q424" i="62"/>
  <c r="M424" i="62"/>
  <c r="H424" i="62"/>
  <c r="X424" i="62" s="1"/>
  <c r="S424" i="62"/>
  <c r="O424" i="62"/>
  <c r="J424" i="62"/>
  <c r="R424" i="62"/>
  <c r="N428" i="62"/>
  <c r="U436" i="62"/>
  <c r="Q436" i="62"/>
  <c r="M436" i="62"/>
  <c r="H436" i="62"/>
  <c r="X436" i="62" s="1"/>
  <c r="S436" i="62"/>
  <c r="O436" i="62"/>
  <c r="J436" i="62"/>
  <c r="R436" i="62"/>
  <c r="N440" i="62"/>
  <c r="W440" i="62" s="1"/>
  <c r="U444" i="62"/>
  <c r="Q444" i="62"/>
  <c r="M444" i="62"/>
  <c r="H444" i="62"/>
  <c r="X444" i="62" s="1"/>
  <c r="S444" i="62"/>
  <c r="O444" i="62"/>
  <c r="J444" i="62"/>
  <c r="R444" i="62"/>
  <c r="L365" i="62"/>
  <c r="P365" i="62"/>
  <c r="N367" i="62"/>
  <c r="W367" i="62" s="1"/>
  <c r="R367" i="62"/>
  <c r="L369" i="62"/>
  <c r="P369" i="62"/>
  <c r="N371" i="62"/>
  <c r="W371" i="62" s="1"/>
  <c r="R371" i="62"/>
  <c r="N390" i="62"/>
  <c r="W390" i="62" s="1"/>
  <c r="R390" i="62"/>
  <c r="L392" i="62"/>
  <c r="P392" i="62"/>
  <c r="N394" i="62"/>
  <c r="W394" i="62" s="1"/>
  <c r="R394" i="62"/>
  <c r="L396" i="62"/>
  <c r="P396" i="62"/>
  <c r="N398" i="62"/>
  <c r="W398" i="62" s="1"/>
  <c r="R398" i="62"/>
  <c r="P400" i="62"/>
  <c r="U420" i="62"/>
  <c r="Q420" i="62"/>
  <c r="M420" i="62"/>
  <c r="H420" i="62"/>
  <c r="S420" i="62"/>
  <c r="O420" i="62"/>
  <c r="J420" i="62"/>
  <c r="R420" i="62"/>
  <c r="N424" i="62"/>
  <c r="V424" i="62"/>
  <c r="U428" i="62"/>
  <c r="Q428" i="62"/>
  <c r="M428" i="62"/>
  <c r="H428" i="62"/>
  <c r="S428" i="62"/>
  <c r="O428" i="62"/>
  <c r="J428" i="62"/>
  <c r="R428" i="62"/>
  <c r="N436" i="62"/>
  <c r="W436" i="62" s="1"/>
  <c r="V436" i="62"/>
  <c r="U440" i="62"/>
  <c r="Q440" i="62"/>
  <c r="M440" i="62"/>
  <c r="H440" i="62"/>
  <c r="S440" i="62"/>
  <c r="O440" i="62"/>
  <c r="J440" i="62"/>
  <c r="R440" i="62"/>
  <c r="N444" i="62"/>
  <c r="W444" i="62" s="1"/>
  <c r="V444" i="62"/>
  <c r="L419" i="62"/>
  <c r="P419" i="62"/>
  <c r="T419" i="62"/>
  <c r="N421" i="62"/>
  <c r="R421" i="62"/>
  <c r="V421" i="62"/>
  <c r="L423" i="62"/>
  <c r="P423" i="62"/>
  <c r="T423" i="62"/>
  <c r="N425" i="62"/>
  <c r="W425" i="62" s="1"/>
  <c r="R425" i="62"/>
  <c r="V425" i="62"/>
  <c r="L427" i="62"/>
  <c r="P427" i="62"/>
  <c r="T427" i="62"/>
  <c r="N433" i="62"/>
  <c r="R433" i="62"/>
  <c r="V433" i="62"/>
  <c r="L435" i="62"/>
  <c r="P435" i="62"/>
  <c r="T435" i="62"/>
  <c r="N437" i="62"/>
  <c r="W437" i="62" s="1"/>
  <c r="R437" i="62"/>
  <c r="V437" i="62"/>
  <c r="L439" i="62"/>
  <c r="P439" i="62"/>
  <c r="T439" i="62"/>
  <c r="N441" i="62"/>
  <c r="W441" i="62" s="1"/>
  <c r="R441" i="62"/>
  <c r="V441" i="62"/>
  <c r="L443" i="62"/>
  <c r="P443" i="62"/>
  <c r="T443" i="62"/>
  <c r="N445" i="62"/>
  <c r="W445" i="62" s="1"/>
  <c r="R445" i="62"/>
  <c r="V445" i="62"/>
  <c r="N419" i="62"/>
  <c r="W419" i="62" s="1"/>
  <c r="R419" i="62"/>
  <c r="L421" i="62"/>
  <c r="P421" i="62"/>
  <c r="N423" i="62"/>
  <c r="W423" i="62" s="1"/>
  <c r="R423" i="62"/>
  <c r="L425" i="62"/>
  <c r="P425" i="62"/>
  <c r="N427" i="62"/>
  <c r="W427" i="62" s="1"/>
  <c r="R427" i="62"/>
  <c r="L433" i="62"/>
  <c r="P433" i="62"/>
  <c r="N435" i="62"/>
  <c r="W435" i="62" s="1"/>
  <c r="R435" i="62"/>
  <c r="L437" i="62"/>
  <c r="P437" i="62"/>
  <c r="N439" i="62"/>
  <c r="W439" i="62" s="1"/>
  <c r="R439" i="62"/>
  <c r="L441" i="62"/>
  <c r="P441" i="62"/>
  <c r="N443" i="62"/>
  <c r="W443" i="62" s="1"/>
  <c r="R443" i="62"/>
  <c r="L445" i="62"/>
  <c r="P445" i="62"/>
  <c r="W165" i="62"/>
  <c r="X73" i="62"/>
  <c r="I39" i="62"/>
  <c r="W78" i="62"/>
  <c r="W86" i="62"/>
  <c r="X260" i="62"/>
  <c r="X44" i="62"/>
  <c r="W44" i="62"/>
  <c r="X47" i="62"/>
  <c r="W47" i="62"/>
  <c r="W97" i="62"/>
  <c r="W161" i="62"/>
  <c r="X308" i="62"/>
  <c r="X250" i="62"/>
  <c r="W372" i="62"/>
  <c r="W103" i="62"/>
  <c r="W115" i="62"/>
  <c r="W119" i="62"/>
  <c r="W121" i="62"/>
  <c r="W222" i="62"/>
  <c r="X421" i="62"/>
  <c r="W421" i="62"/>
  <c r="W188" i="62"/>
  <c r="X442" i="62"/>
  <c r="W442" i="62"/>
  <c r="W434" i="62"/>
  <c r="X437" i="62"/>
  <c r="X422" i="62"/>
  <c r="W422" i="62"/>
  <c r="X433" i="62"/>
  <c r="W433" i="62"/>
  <c r="W446" i="62"/>
  <c r="X420" i="62"/>
  <c r="W420" i="62"/>
  <c r="X423" i="62"/>
  <c r="X439" i="62"/>
  <c r="W424" i="62"/>
  <c r="X428" i="62"/>
  <c r="W428" i="62"/>
  <c r="X440" i="62"/>
  <c r="I249" i="61"/>
  <c r="I231" i="61"/>
  <c r="I213" i="61"/>
  <c r="G220" i="61"/>
  <c r="G238" i="61" s="1"/>
  <c r="G256" i="61" s="1"/>
  <c r="G229" i="61"/>
  <c r="G247" i="61" s="1"/>
  <c r="G265" i="61" s="1"/>
  <c r="G228" i="61"/>
  <c r="G246" i="61" s="1"/>
  <c r="G264" i="61" s="1"/>
  <c r="G227" i="61"/>
  <c r="G245" i="61" s="1"/>
  <c r="G263" i="61" s="1"/>
  <c r="G226" i="61"/>
  <c r="G244" i="61" s="1"/>
  <c r="G262" i="61" s="1"/>
  <c r="G225" i="61"/>
  <c r="G243" i="61" s="1"/>
  <c r="G261" i="61" s="1"/>
  <c r="G224" i="61"/>
  <c r="G242" i="61" s="1"/>
  <c r="G260" i="61" s="1"/>
  <c r="G223" i="61"/>
  <c r="G241" i="61" s="1"/>
  <c r="G259" i="61" s="1"/>
  <c r="G222" i="61"/>
  <c r="G240" i="61" s="1"/>
  <c r="G258" i="61" s="1"/>
  <c r="G221" i="61"/>
  <c r="G239" i="61" s="1"/>
  <c r="G257" i="61" s="1"/>
  <c r="G219" i="61"/>
  <c r="G237" i="61" s="1"/>
  <c r="G255" i="61" s="1"/>
  <c r="G218" i="61"/>
  <c r="G236" i="61" s="1"/>
  <c r="G254" i="61" s="1"/>
  <c r="H240" i="60"/>
  <c r="W240" i="60" s="1"/>
  <c r="G240" i="60"/>
  <c r="E240" i="60"/>
  <c r="C240" i="60"/>
  <c r="H239" i="60"/>
  <c r="R239" i="60" s="1"/>
  <c r="G239" i="60"/>
  <c r="E239" i="60"/>
  <c r="C239" i="60"/>
  <c r="H238" i="60"/>
  <c r="G238" i="60"/>
  <c r="E238" i="60"/>
  <c r="C238" i="60"/>
  <c r="H237" i="60"/>
  <c r="U237" i="60" s="1"/>
  <c r="G237" i="60"/>
  <c r="E237" i="60"/>
  <c r="C237" i="60"/>
  <c r="H236" i="60"/>
  <c r="G236" i="60"/>
  <c r="E236" i="60"/>
  <c r="C236" i="60"/>
  <c r="H235" i="60"/>
  <c r="V235" i="60" s="1"/>
  <c r="G235" i="60"/>
  <c r="E235" i="60"/>
  <c r="C235" i="60"/>
  <c r="H234" i="60"/>
  <c r="G234" i="60"/>
  <c r="E234" i="60"/>
  <c r="C234" i="60"/>
  <c r="H233" i="60"/>
  <c r="P233" i="60" s="1"/>
  <c r="G233" i="60"/>
  <c r="E233" i="60"/>
  <c r="C233" i="60"/>
  <c r="H232" i="60"/>
  <c r="P232" i="60" s="1"/>
  <c r="G232" i="60"/>
  <c r="E232" i="60"/>
  <c r="C232" i="60"/>
  <c r="H231" i="60"/>
  <c r="G231" i="60"/>
  <c r="E231" i="60"/>
  <c r="C231" i="60"/>
  <c r="H230" i="60"/>
  <c r="N230" i="60" s="1"/>
  <c r="G230" i="60"/>
  <c r="E230" i="60"/>
  <c r="C230" i="60"/>
  <c r="H229" i="60"/>
  <c r="G229" i="60"/>
  <c r="E229" i="60"/>
  <c r="C229" i="60"/>
  <c r="H225" i="60"/>
  <c r="O225" i="60" s="1"/>
  <c r="G225" i="60"/>
  <c r="E225" i="60"/>
  <c r="C225" i="60"/>
  <c r="H224" i="60"/>
  <c r="G224" i="60"/>
  <c r="E224" i="60"/>
  <c r="C224" i="60"/>
  <c r="H223" i="60"/>
  <c r="O223" i="60" s="1"/>
  <c r="G223" i="60"/>
  <c r="E223" i="60"/>
  <c r="C223" i="60"/>
  <c r="H222" i="60"/>
  <c r="P222" i="60" s="1"/>
  <c r="G222" i="60"/>
  <c r="E222" i="60"/>
  <c r="C222" i="60"/>
  <c r="H221" i="60"/>
  <c r="J221" i="60" s="1"/>
  <c r="G221" i="60"/>
  <c r="E221" i="60"/>
  <c r="C221" i="60"/>
  <c r="H220" i="60"/>
  <c r="G220" i="60"/>
  <c r="E220" i="60"/>
  <c r="C220" i="60"/>
  <c r="H219" i="60"/>
  <c r="T219" i="60" s="1"/>
  <c r="G219" i="60"/>
  <c r="E219" i="60"/>
  <c r="C219" i="60"/>
  <c r="H218" i="60"/>
  <c r="G218" i="60"/>
  <c r="E218" i="60"/>
  <c r="C218" i="60"/>
  <c r="H217" i="60"/>
  <c r="T217" i="60" s="1"/>
  <c r="G217" i="60"/>
  <c r="E217" i="60"/>
  <c r="C217" i="60"/>
  <c r="H216" i="60"/>
  <c r="G216" i="60"/>
  <c r="E216" i="60"/>
  <c r="C216" i="60"/>
  <c r="H215" i="60"/>
  <c r="G215" i="60"/>
  <c r="E215" i="60"/>
  <c r="C215" i="60"/>
  <c r="H214" i="60"/>
  <c r="G214" i="60"/>
  <c r="E214" i="60"/>
  <c r="C214" i="60"/>
  <c r="H210" i="60"/>
  <c r="O210" i="60" s="1"/>
  <c r="G210" i="60"/>
  <c r="E210" i="60"/>
  <c r="C210" i="60"/>
  <c r="H209" i="60"/>
  <c r="S209" i="60" s="1"/>
  <c r="G209" i="60"/>
  <c r="E209" i="60"/>
  <c r="C209" i="60"/>
  <c r="H208" i="60"/>
  <c r="T208" i="60" s="1"/>
  <c r="G208" i="60"/>
  <c r="E208" i="60"/>
  <c r="C208" i="60"/>
  <c r="H207" i="60"/>
  <c r="P207" i="60" s="1"/>
  <c r="G207" i="60"/>
  <c r="E207" i="60"/>
  <c r="C207" i="60"/>
  <c r="H206" i="60"/>
  <c r="G206" i="60"/>
  <c r="E206" i="60"/>
  <c r="C206" i="60"/>
  <c r="H205" i="60"/>
  <c r="U205" i="60" s="1"/>
  <c r="G205" i="60"/>
  <c r="E205" i="60"/>
  <c r="C205" i="60"/>
  <c r="H204" i="60"/>
  <c r="U204" i="60" s="1"/>
  <c r="G204" i="60"/>
  <c r="E204" i="60"/>
  <c r="C204" i="60"/>
  <c r="H203" i="60"/>
  <c r="G203" i="60"/>
  <c r="E203" i="60"/>
  <c r="C203" i="60"/>
  <c r="H202" i="60"/>
  <c r="K202" i="60" s="1"/>
  <c r="G202" i="60"/>
  <c r="E202" i="60"/>
  <c r="C202" i="60"/>
  <c r="H201" i="60"/>
  <c r="G201" i="60"/>
  <c r="E201" i="60"/>
  <c r="C201" i="60"/>
  <c r="H200" i="60"/>
  <c r="G200" i="60"/>
  <c r="E200" i="60"/>
  <c r="C200" i="60"/>
  <c r="H199" i="60"/>
  <c r="G199" i="60"/>
  <c r="E199" i="60"/>
  <c r="C199" i="60"/>
  <c r="H195" i="60"/>
  <c r="G195" i="60"/>
  <c r="E195" i="60"/>
  <c r="C195" i="60"/>
  <c r="H194" i="60"/>
  <c r="S194" i="60" s="1"/>
  <c r="G194" i="60"/>
  <c r="E194" i="60"/>
  <c r="C194" i="60"/>
  <c r="H193" i="60"/>
  <c r="M193" i="60" s="1"/>
  <c r="G193" i="60"/>
  <c r="E193" i="60"/>
  <c r="C193" i="60"/>
  <c r="H192" i="60"/>
  <c r="G192" i="60"/>
  <c r="E192" i="60"/>
  <c r="C192" i="60"/>
  <c r="H191" i="60"/>
  <c r="O191" i="60" s="1"/>
  <c r="G191" i="60"/>
  <c r="E191" i="60"/>
  <c r="C191" i="60"/>
  <c r="H190" i="60"/>
  <c r="J190" i="60" s="1"/>
  <c r="G190" i="60"/>
  <c r="E190" i="60"/>
  <c r="C190" i="60"/>
  <c r="H189" i="60"/>
  <c r="S189" i="60" s="1"/>
  <c r="G189" i="60"/>
  <c r="E189" i="60"/>
  <c r="C189" i="60"/>
  <c r="H188" i="60"/>
  <c r="J188" i="60" s="1"/>
  <c r="G188" i="60"/>
  <c r="E188" i="60"/>
  <c r="C188" i="60"/>
  <c r="H187" i="60"/>
  <c r="G187" i="60"/>
  <c r="E187" i="60"/>
  <c r="C187" i="60"/>
  <c r="H186" i="60"/>
  <c r="J186" i="60" s="1"/>
  <c r="G186" i="60"/>
  <c r="E186" i="60"/>
  <c r="C186" i="60"/>
  <c r="H185" i="60"/>
  <c r="G185" i="60"/>
  <c r="E185" i="60"/>
  <c r="C185" i="60"/>
  <c r="H184" i="60"/>
  <c r="G184" i="60"/>
  <c r="E184" i="60"/>
  <c r="C184" i="60"/>
  <c r="H180" i="60"/>
  <c r="G180" i="60"/>
  <c r="E180" i="60"/>
  <c r="C180" i="60"/>
  <c r="H179" i="60"/>
  <c r="S179" i="60" s="1"/>
  <c r="G179" i="60"/>
  <c r="E179" i="60"/>
  <c r="C179" i="60"/>
  <c r="H178" i="60"/>
  <c r="G178" i="60"/>
  <c r="E178" i="60"/>
  <c r="C178" i="60"/>
  <c r="H177" i="60"/>
  <c r="G177" i="60"/>
  <c r="E177" i="60"/>
  <c r="C177" i="60"/>
  <c r="H176" i="60"/>
  <c r="G176" i="60"/>
  <c r="E176" i="60"/>
  <c r="C176" i="60"/>
  <c r="H175" i="60"/>
  <c r="U175" i="60" s="1"/>
  <c r="G175" i="60"/>
  <c r="E175" i="60"/>
  <c r="C175" i="60"/>
  <c r="H174" i="60"/>
  <c r="G174" i="60"/>
  <c r="E174" i="60"/>
  <c r="C174" i="60"/>
  <c r="H173" i="60"/>
  <c r="G173" i="60"/>
  <c r="E173" i="60"/>
  <c r="C173" i="60"/>
  <c r="H172" i="60"/>
  <c r="G172" i="60"/>
  <c r="E172" i="60"/>
  <c r="C172" i="60"/>
  <c r="H171" i="60"/>
  <c r="S171" i="60" s="1"/>
  <c r="G171" i="60"/>
  <c r="E171" i="60"/>
  <c r="C171" i="60"/>
  <c r="H170" i="60"/>
  <c r="O170" i="60" s="1"/>
  <c r="G170" i="60"/>
  <c r="E170" i="60"/>
  <c r="C170" i="60"/>
  <c r="H169" i="60"/>
  <c r="G169" i="60"/>
  <c r="E169" i="60"/>
  <c r="C169" i="60"/>
  <c r="H165" i="60"/>
  <c r="G165" i="60"/>
  <c r="E165" i="60"/>
  <c r="C165" i="60"/>
  <c r="H164" i="60"/>
  <c r="G164" i="60"/>
  <c r="E164" i="60"/>
  <c r="C164" i="60"/>
  <c r="H163" i="60"/>
  <c r="R163" i="60" s="1"/>
  <c r="G163" i="60"/>
  <c r="E163" i="60"/>
  <c r="C163" i="60"/>
  <c r="H162" i="60"/>
  <c r="G162" i="60"/>
  <c r="E162" i="60"/>
  <c r="C162" i="60"/>
  <c r="H161" i="60"/>
  <c r="G161" i="60"/>
  <c r="E161" i="60"/>
  <c r="C161" i="60"/>
  <c r="H160" i="60"/>
  <c r="S160" i="60" s="1"/>
  <c r="G160" i="60"/>
  <c r="E160" i="60"/>
  <c r="C160" i="60"/>
  <c r="H159" i="60"/>
  <c r="R159" i="60" s="1"/>
  <c r="G159" i="60"/>
  <c r="E159" i="60"/>
  <c r="C159" i="60"/>
  <c r="H158" i="60"/>
  <c r="O158" i="60" s="1"/>
  <c r="G158" i="60"/>
  <c r="E158" i="60"/>
  <c r="C158" i="60"/>
  <c r="H157" i="60"/>
  <c r="J157" i="60" s="1"/>
  <c r="G157" i="60"/>
  <c r="E157" i="60"/>
  <c r="C157" i="60"/>
  <c r="H156" i="60"/>
  <c r="G156" i="60"/>
  <c r="E156" i="60"/>
  <c r="C156" i="60"/>
  <c r="H155" i="60"/>
  <c r="R155" i="60" s="1"/>
  <c r="G155" i="60"/>
  <c r="E155" i="60"/>
  <c r="C155" i="60"/>
  <c r="H154" i="60"/>
  <c r="G154" i="60"/>
  <c r="E154" i="60"/>
  <c r="C154" i="60"/>
  <c r="H150" i="60"/>
  <c r="G150" i="60"/>
  <c r="E150" i="60"/>
  <c r="C150" i="60"/>
  <c r="H149" i="60"/>
  <c r="G149" i="60"/>
  <c r="E149" i="60"/>
  <c r="C149" i="60"/>
  <c r="H148" i="60"/>
  <c r="G148" i="60"/>
  <c r="E148" i="60"/>
  <c r="C148" i="60"/>
  <c r="H147" i="60"/>
  <c r="G147" i="60"/>
  <c r="E147" i="60"/>
  <c r="C147" i="60"/>
  <c r="H146" i="60"/>
  <c r="G146" i="60"/>
  <c r="E146" i="60"/>
  <c r="C146" i="60"/>
  <c r="H145" i="60"/>
  <c r="G145" i="60"/>
  <c r="E145" i="60"/>
  <c r="C145" i="60"/>
  <c r="H144" i="60"/>
  <c r="G144" i="60"/>
  <c r="E144" i="60"/>
  <c r="C144" i="60"/>
  <c r="H143" i="60"/>
  <c r="U143" i="60" s="1"/>
  <c r="G143" i="60"/>
  <c r="E143" i="60"/>
  <c r="C143" i="60"/>
  <c r="H142" i="60"/>
  <c r="G142" i="60"/>
  <c r="E142" i="60"/>
  <c r="C142" i="60"/>
  <c r="H141" i="60"/>
  <c r="U141" i="60" s="1"/>
  <c r="G141" i="60"/>
  <c r="E141" i="60"/>
  <c r="C141" i="60"/>
  <c r="H140" i="60"/>
  <c r="G140" i="60"/>
  <c r="E140" i="60"/>
  <c r="C140" i="60"/>
  <c r="H139" i="60"/>
  <c r="G139" i="60"/>
  <c r="E139" i="60"/>
  <c r="H135" i="60"/>
  <c r="G135" i="60"/>
  <c r="E135" i="60"/>
  <c r="C135" i="60"/>
  <c r="H134" i="60"/>
  <c r="Q134" i="60" s="1"/>
  <c r="G134" i="60"/>
  <c r="E134" i="60"/>
  <c r="C134" i="60"/>
  <c r="H133" i="60"/>
  <c r="U133" i="60" s="1"/>
  <c r="G133" i="60"/>
  <c r="E133" i="60"/>
  <c r="C133" i="60"/>
  <c r="H132" i="60"/>
  <c r="G132" i="60"/>
  <c r="E132" i="60"/>
  <c r="C132" i="60"/>
  <c r="H131" i="60"/>
  <c r="Q131" i="60" s="1"/>
  <c r="G131" i="60"/>
  <c r="E131" i="60"/>
  <c r="C131" i="60"/>
  <c r="H130" i="60"/>
  <c r="G130" i="60"/>
  <c r="E130" i="60"/>
  <c r="C130" i="60"/>
  <c r="H129" i="60"/>
  <c r="U129" i="60" s="1"/>
  <c r="G129" i="60"/>
  <c r="E129" i="60"/>
  <c r="C129" i="60"/>
  <c r="H128" i="60"/>
  <c r="K128" i="60" s="1"/>
  <c r="G128" i="60"/>
  <c r="E128" i="60"/>
  <c r="C128" i="60"/>
  <c r="H127" i="60"/>
  <c r="Q127" i="60" s="1"/>
  <c r="G127" i="60"/>
  <c r="E127" i="60"/>
  <c r="C127" i="60"/>
  <c r="H126" i="60"/>
  <c r="Q126" i="60" s="1"/>
  <c r="G126" i="60"/>
  <c r="E126" i="60"/>
  <c r="C126" i="60"/>
  <c r="H125" i="60"/>
  <c r="U125" i="60" s="1"/>
  <c r="G125" i="60"/>
  <c r="E125" i="60"/>
  <c r="C125" i="60"/>
  <c r="H124" i="60"/>
  <c r="G124" i="60"/>
  <c r="E124" i="60"/>
  <c r="C124" i="60"/>
  <c r="H120" i="60"/>
  <c r="Q120" i="60" s="1"/>
  <c r="G120" i="60"/>
  <c r="E120" i="60"/>
  <c r="C120" i="60"/>
  <c r="H119" i="60"/>
  <c r="U119" i="60" s="1"/>
  <c r="G119" i="60"/>
  <c r="E119" i="60"/>
  <c r="C119" i="60"/>
  <c r="H118" i="60"/>
  <c r="U118" i="60" s="1"/>
  <c r="G118" i="60"/>
  <c r="E118" i="60"/>
  <c r="C118" i="60"/>
  <c r="H117" i="60"/>
  <c r="Q117" i="60" s="1"/>
  <c r="G117" i="60"/>
  <c r="E117" i="60"/>
  <c r="C117" i="60"/>
  <c r="H116" i="60"/>
  <c r="Q116" i="60" s="1"/>
  <c r="G116" i="60"/>
  <c r="E116" i="60"/>
  <c r="C116" i="60"/>
  <c r="H115" i="60"/>
  <c r="G115" i="60"/>
  <c r="E115" i="60"/>
  <c r="C115" i="60"/>
  <c r="H114" i="60"/>
  <c r="U114" i="60" s="1"/>
  <c r="G114" i="60"/>
  <c r="E114" i="60"/>
  <c r="C114" i="60"/>
  <c r="H113" i="60"/>
  <c r="G113" i="60"/>
  <c r="E113" i="60"/>
  <c r="C113" i="60"/>
  <c r="H112" i="60"/>
  <c r="Q112" i="60" s="1"/>
  <c r="G112" i="60"/>
  <c r="E112" i="60"/>
  <c r="C112" i="60"/>
  <c r="H111" i="60"/>
  <c r="G111" i="60"/>
  <c r="E111" i="60"/>
  <c r="C111" i="60"/>
  <c r="H110" i="60"/>
  <c r="U110" i="60" s="1"/>
  <c r="G110" i="60"/>
  <c r="E110" i="60"/>
  <c r="C110" i="60"/>
  <c r="H109" i="60"/>
  <c r="G109" i="60"/>
  <c r="E109" i="60"/>
  <c r="C109" i="60"/>
  <c r="H105" i="60"/>
  <c r="Q105" i="60" s="1"/>
  <c r="G105" i="60"/>
  <c r="E105" i="60"/>
  <c r="C105" i="60"/>
  <c r="H104" i="60"/>
  <c r="U104" i="60" s="1"/>
  <c r="G104" i="60"/>
  <c r="E104" i="60"/>
  <c r="C104" i="60"/>
  <c r="H103" i="60"/>
  <c r="U103" i="60" s="1"/>
  <c r="G103" i="60"/>
  <c r="E103" i="60"/>
  <c r="C103" i="60"/>
  <c r="H102" i="60"/>
  <c r="G102" i="60"/>
  <c r="E102" i="60"/>
  <c r="C102" i="60"/>
  <c r="H101" i="60"/>
  <c r="Q101" i="60" s="1"/>
  <c r="G101" i="60"/>
  <c r="E101" i="60"/>
  <c r="C101" i="60"/>
  <c r="H100" i="60"/>
  <c r="G100" i="60"/>
  <c r="E100" i="60"/>
  <c r="C100" i="60"/>
  <c r="H99" i="60"/>
  <c r="U99" i="60" s="1"/>
  <c r="G99" i="60"/>
  <c r="E99" i="60"/>
  <c r="C99" i="60"/>
  <c r="H98" i="60"/>
  <c r="Q98" i="60" s="1"/>
  <c r="G98" i="60"/>
  <c r="E98" i="60"/>
  <c r="C98" i="60"/>
  <c r="H97" i="60"/>
  <c r="G97" i="60"/>
  <c r="E97" i="60"/>
  <c r="C97" i="60"/>
  <c r="H96" i="60"/>
  <c r="Q96" i="60" s="1"/>
  <c r="G96" i="60"/>
  <c r="E96" i="60"/>
  <c r="C96" i="60"/>
  <c r="H95" i="60"/>
  <c r="U95" i="60" s="1"/>
  <c r="G95" i="60"/>
  <c r="E95" i="60"/>
  <c r="C95" i="60"/>
  <c r="H94" i="60"/>
  <c r="G94" i="60"/>
  <c r="E94" i="60"/>
  <c r="C94" i="60"/>
  <c r="H90" i="60"/>
  <c r="Q90" i="60" s="1"/>
  <c r="G90" i="60"/>
  <c r="E90" i="60"/>
  <c r="C90" i="60"/>
  <c r="H89" i="60"/>
  <c r="G89" i="60"/>
  <c r="E89" i="60"/>
  <c r="C89" i="60"/>
  <c r="H88" i="60"/>
  <c r="U88" i="60" s="1"/>
  <c r="G88" i="60"/>
  <c r="E88" i="60"/>
  <c r="C88" i="60"/>
  <c r="H87" i="60"/>
  <c r="Q87" i="60" s="1"/>
  <c r="G87" i="60"/>
  <c r="E87" i="60"/>
  <c r="C87" i="60"/>
  <c r="H86" i="60"/>
  <c r="Q86" i="60" s="1"/>
  <c r="G86" i="60"/>
  <c r="E86" i="60"/>
  <c r="C86" i="60"/>
  <c r="H85" i="60"/>
  <c r="G85" i="60"/>
  <c r="E85" i="60"/>
  <c r="C85" i="60"/>
  <c r="H84" i="60"/>
  <c r="K84" i="60" s="1"/>
  <c r="G84" i="60"/>
  <c r="E84" i="60"/>
  <c r="C84" i="60"/>
  <c r="H83" i="60"/>
  <c r="N83" i="60" s="1"/>
  <c r="G83" i="60"/>
  <c r="E83" i="60"/>
  <c r="C83" i="60"/>
  <c r="H82" i="60"/>
  <c r="J82" i="60" s="1"/>
  <c r="G82" i="60"/>
  <c r="E82" i="60"/>
  <c r="C82" i="60"/>
  <c r="H81" i="60"/>
  <c r="N81" i="60" s="1"/>
  <c r="G81" i="60"/>
  <c r="E81" i="60"/>
  <c r="C81" i="60"/>
  <c r="H80" i="60"/>
  <c r="G80" i="60"/>
  <c r="E80" i="60"/>
  <c r="C80" i="60"/>
  <c r="H79" i="60"/>
  <c r="G79" i="60"/>
  <c r="E79" i="60"/>
  <c r="C79" i="60"/>
  <c r="H72" i="60"/>
  <c r="G72" i="60"/>
  <c r="E72" i="60"/>
  <c r="C72" i="60"/>
  <c r="H71" i="60"/>
  <c r="N71" i="60" s="1"/>
  <c r="G71" i="60"/>
  <c r="E71" i="60"/>
  <c r="C71" i="60"/>
  <c r="H70" i="60"/>
  <c r="O70" i="60" s="1"/>
  <c r="G70" i="60"/>
  <c r="E70" i="60"/>
  <c r="C70" i="60"/>
  <c r="H69" i="60"/>
  <c r="R69" i="60" s="1"/>
  <c r="G69" i="60"/>
  <c r="E69" i="60"/>
  <c r="C69" i="60"/>
  <c r="H68" i="60"/>
  <c r="N68" i="60" s="1"/>
  <c r="G68" i="60"/>
  <c r="E68" i="60"/>
  <c r="C68" i="60"/>
  <c r="H67" i="60"/>
  <c r="G67" i="60"/>
  <c r="E67" i="60"/>
  <c r="C67" i="60"/>
  <c r="H54" i="60"/>
  <c r="G54" i="60"/>
  <c r="E54" i="60"/>
  <c r="C54" i="60"/>
  <c r="H53" i="60"/>
  <c r="I53" i="60" s="1"/>
  <c r="G53" i="60"/>
  <c r="E53" i="60"/>
  <c r="C53" i="60"/>
  <c r="H52" i="60"/>
  <c r="P52" i="60" s="1"/>
  <c r="G52" i="60"/>
  <c r="E52" i="60"/>
  <c r="C52" i="60"/>
  <c r="H51" i="60"/>
  <c r="U51" i="60" s="1"/>
  <c r="G51" i="60"/>
  <c r="E51" i="60"/>
  <c r="C51" i="60"/>
  <c r="H50" i="60"/>
  <c r="S50" i="60" s="1"/>
  <c r="G50" i="60"/>
  <c r="E50" i="60"/>
  <c r="C50" i="60"/>
  <c r="H49" i="60"/>
  <c r="P49" i="60" s="1"/>
  <c r="G49" i="60"/>
  <c r="E49" i="60"/>
  <c r="C49" i="60"/>
  <c r="H48" i="60"/>
  <c r="P48" i="60" s="1"/>
  <c r="G48" i="60"/>
  <c r="E48" i="60"/>
  <c r="C48" i="60"/>
  <c r="H47" i="60"/>
  <c r="U47" i="60" s="1"/>
  <c r="G47" i="60"/>
  <c r="E47" i="60"/>
  <c r="C47" i="60"/>
  <c r="H46" i="60"/>
  <c r="S46" i="60" s="1"/>
  <c r="G46" i="60"/>
  <c r="E46" i="60"/>
  <c r="C46" i="60"/>
  <c r="H45" i="60"/>
  <c r="J45" i="60" s="1"/>
  <c r="G45" i="60"/>
  <c r="E45" i="60"/>
  <c r="C45" i="60"/>
  <c r="H44" i="60"/>
  <c r="O44" i="60" s="1"/>
  <c r="G44" i="60"/>
  <c r="E44" i="60"/>
  <c r="C44" i="60"/>
  <c r="H43" i="60"/>
  <c r="R43" i="60" s="1"/>
  <c r="G43" i="60"/>
  <c r="E43" i="60"/>
  <c r="C43" i="60"/>
  <c r="H39" i="60"/>
  <c r="G39" i="60"/>
  <c r="E39" i="60"/>
  <c r="C39" i="60"/>
  <c r="H38" i="60"/>
  <c r="U38" i="60" s="1"/>
  <c r="G38" i="60"/>
  <c r="E38" i="60"/>
  <c r="C38" i="60"/>
  <c r="H37" i="60"/>
  <c r="J37" i="60" s="1"/>
  <c r="G37" i="60"/>
  <c r="E37" i="60"/>
  <c r="C37" i="60"/>
  <c r="H36" i="60"/>
  <c r="U36" i="60" s="1"/>
  <c r="G36" i="60"/>
  <c r="E36" i="60"/>
  <c r="C36" i="60"/>
  <c r="H35" i="60"/>
  <c r="R35" i="60" s="1"/>
  <c r="G35" i="60"/>
  <c r="E35" i="60"/>
  <c r="C35" i="60"/>
  <c r="H34" i="60"/>
  <c r="N34" i="60" s="1"/>
  <c r="G34" i="60"/>
  <c r="E34" i="60"/>
  <c r="C34" i="60"/>
  <c r="H24" i="60"/>
  <c r="P24" i="60" s="1"/>
  <c r="G24" i="60"/>
  <c r="E24" i="60"/>
  <c r="C24" i="60"/>
  <c r="H23" i="60"/>
  <c r="N23" i="60" s="1"/>
  <c r="G23" i="60"/>
  <c r="E23" i="60"/>
  <c r="C23" i="60"/>
  <c r="H22" i="60"/>
  <c r="P22" i="60" s="1"/>
  <c r="G22" i="60"/>
  <c r="E22" i="60"/>
  <c r="C22" i="60"/>
  <c r="H21" i="60"/>
  <c r="M21" i="60" s="1"/>
  <c r="G21" i="60"/>
  <c r="E21" i="60"/>
  <c r="C21" i="60"/>
  <c r="H20" i="60"/>
  <c r="P20" i="60" s="1"/>
  <c r="G20" i="60"/>
  <c r="E20" i="60"/>
  <c r="C20" i="60"/>
  <c r="H19" i="60"/>
  <c r="G19" i="60"/>
  <c r="E19" i="60"/>
  <c r="C19" i="60"/>
  <c r="H18" i="60"/>
  <c r="P18" i="60" s="1"/>
  <c r="G18" i="60"/>
  <c r="E18" i="60"/>
  <c r="C18" i="60"/>
  <c r="H17" i="60"/>
  <c r="G17" i="60"/>
  <c r="E17" i="60"/>
  <c r="C17" i="60"/>
  <c r="H16" i="60"/>
  <c r="P16" i="60" s="1"/>
  <c r="G16" i="60"/>
  <c r="E16" i="60"/>
  <c r="C16" i="60"/>
  <c r="H15" i="60"/>
  <c r="N15" i="60" s="1"/>
  <c r="G15" i="60"/>
  <c r="E15" i="60"/>
  <c r="C15" i="60"/>
  <c r="H14" i="60"/>
  <c r="P14" i="60" s="1"/>
  <c r="G14" i="60"/>
  <c r="E14" i="60"/>
  <c r="C14" i="60"/>
  <c r="H13" i="60"/>
  <c r="M13" i="60" s="1"/>
  <c r="G13" i="60"/>
  <c r="E13" i="60"/>
  <c r="C13" i="60"/>
  <c r="F43" i="60"/>
  <c r="F39" i="60"/>
  <c r="F54" i="60" s="1"/>
  <c r="F72" i="60" s="1"/>
  <c r="F90" i="60" s="1"/>
  <c r="F105" i="60" s="1"/>
  <c r="F120" i="60" s="1"/>
  <c r="F38" i="60"/>
  <c r="F53" i="60" s="1"/>
  <c r="F71" i="60" s="1"/>
  <c r="F89" i="60" s="1"/>
  <c r="F104" i="60" s="1"/>
  <c r="F119" i="60" s="1"/>
  <c r="F37" i="60"/>
  <c r="F52" i="60" s="1"/>
  <c r="F70" i="60" s="1"/>
  <c r="F88" i="60" s="1"/>
  <c r="F103" i="60" s="1"/>
  <c r="F118" i="60" s="1"/>
  <c r="F36" i="60"/>
  <c r="F51" i="60" s="1"/>
  <c r="F69" i="60" s="1"/>
  <c r="F87" i="60" s="1"/>
  <c r="F102" i="60" s="1"/>
  <c r="F117" i="60" s="1"/>
  <c r="F35" i="60"/>
  <c r="F50" i="60" s="1"/>
  <c r="F68" i="60" s="1"/>
  <c r="F86" i="60" s="1"/>
  <c r="F101" i="60" s="1"/>
  <c r="F116" i="60" s="1"/>
  <c r="F34" i="60"/>
  <c r="F49" i="60" s="1"/>
  <c r="F67" i="60" s="1"/>
  <c r="F85" i="60" s="1"/>
  <c r="F100" i="60" s="1"/>
  <c r="F115" i="60" s="1"/>
  <c r="F48" i="60"/>
  <c r="F47" i="60"/>
  <c r="F46" i="60"/>
  <c r="F45" i="60"/>
  <c r="F44" i="60"/>
  <c r="D34" i="60"/>
  <c r="D267" i="60" s="1"/>
  <c r="BB19" i="60"/>
  <c r="BC19" i="60" s="1"/>
  <c r="BD19" i="60" s="1"/>
  <c r="BE19" i="60" s="1"/>
  <c r="BF19" i="60" s="1"/>
  <c r="BG19" i="60" s="1"/>
  <c r="BH19" i="60" s="1"/>
  <c r="BI19" i="60" s="1"/>
  <c r="BJ19" i="60" s="1"/>
  <c r="BK19" i="60" s="1"/>
  <c r="BL19" i="60" s="1"/>
  <c r="BB18" i="60"/>
  <c r="BC18" i="60" s="1"/>
  <c r="BD18" i="60" s="1"/>
  <c r="BE18" i="60" s="1"/>
  <c r="BF18" i="60" s="1"/>
  <c r="BG18" i="60" s="1"/>
  <c r="BH18" i="60" s="1"/>
  <c r="BI18" i="60" s="1"/>
  <c r="BJ18" i="60" s="1"/>
  <c r="BK18" i="60" s="1"/>
  <c r="BL18" i="60" s="1"/>
  <c r="BB17" i="60"/>
  <c r="BC17" i="60" s="1"/>
  <c r="BD17" i="60" s="1"/>
  <c r="BE17" i="60" s="1"/>
  <c r="BF17" i="60" s="1"/>
  <c r="BG17" i="60" s="1"/>
  <c r="BH17" i="60" s="1"/>
  <c r="BI17" i="60" s="1"/>
  <c r="BJ17" i="60" s="1"/>
  <c r="BK17" i="60" s="1"/>
  <c r="BL17" i="60" s="1"/>
  <c r="BB16" i="60"/>
  <c r="BC16" i="60" s="1"/>
  <c r="BD16" i="60" s="1"/>
  <c r="BE16" i="60" s="1"/>
  <c r="BF16" i="60" s="1"/>
  <c r="BG16" i="60" s="1"/>
  <c r="BH16" i="60" s="1"/>
  <c r="BI16" i="60" s="1"/>
  <c r="BJ16" i="60" s="1"/>
  <c r="BK16" i="60" s="1"/>
  <c r="BL16" i="60" s="1"/>
  <c r="BB15" i="60"/>
  <c r="BC15" i="60" s="1"/>
  <c r="BD15" i="60" s="1"/>
  <c r="BE15" i="60" s="1"/>
  <c r="BF15" i="60" s="1"/>
  <c r="BG15" i="60" s="1"/>
  <c r="BH15" i="60" s="1"/>
  <c r="BI15" i="60" s="1"/>
  <c r="BJ15" i="60" s="1"/>
  <c r="BK15" i="60" s="1"/>
  <c r="BL15" i="60" s="1"/>
  <c r="BB14" i="60"/>
  <c r="BC14" i="60" s="1"/>
  <c r="BD14" i="60" s="1"/>
  <c r="BE14" i="60" s="1"/>
  <c r="BF14" i="60" s="1"/>
  <c r="BG14" i="60" s="1"/>
  <c r="BH14" i="60" s="1"/>
  <c r="BI14" i="60" s="1"/>
  <c r="BJ14" i="60" s="1"/>
  <c r="BK14" i="60" s="1"/>
  <c r="BL14" i="60" s="1"/>
  <c r="BB13" i="60"/>
  <c r="BC13" i="60" s="1"/>
  <c r="BD13" i="60" s="1"/>
  <c r="BE13" i="60" s="1"/>
  <c r="BF13" i="60" s="1"/>
  <c r="BG13" i="60" s="1"/>
  <c r="BH13" i="60" s="1"/>
  <c r="BI13" i="60" s="1"/>
  <c r="BJ13" i="60" s="1"/>
  <c r="BK13" i="60" s="1"/>
  <c r="BL13" i="60" s="1"/>
  <c r="BB9" i="60"/>
  <c r="BC9" i="60" s="1"/>
  <c r="BD9" i="60" s="1"/>
  <c r="BE9" i="60" s="1"/>
  <c r="BF9" i="60" s="1"/>
  <c r="BG9" i="60" s="1"/>
  <c r="BH9" i="60" s="1"/>
  <c r="BI9" i="60" s="1"/>
  <c r="BJ9" i="60" s="1"/>
  <c r="BK9" i="60" s="1"/>
  <c r="BL9" i="60" s="1"/>
  <c r="BB8" i="60"/>
  <c r="BC8" i="60" s="1"/>
  <c r="BD8" i="60" s="1"/>
  <c r="BE8" i="60" s="1"/>
  <c r="BF8" i="60" s="1"/>
  <c r="BG8" i="60" s="1"/>
  <c r="BH8" i="60" s="1"/>
  <c r="BI8" i="60" s="1"/>
  <c r="BJ8" i="60" s="1"/>
  <c r="BK8" i="60" s="1"/>
  <c r="BL8" i="60" s="1"/>
  <c r="BB7" i="60"/>
  <c r="BC7" i="60" s="1"/>
  <c r="BD7" i="60" s="1"/>
  <c r="BE7" i="60" s="1"/>
  <c r="BF7" i="60" s="1"/>
  <c r="BG7" i="60" s="1"/>
  <c r="BH7" i="60" s="1"/>
  <c r="BI7" i="60" s="1"/>
  <c r="BJ7" i="60" s="1"/>
  <c r="BK7" i="60" s="1"/>
  <c r="BL7" i="60" s="1"/>
  <c r="BB6" i="60"/>
  <c r="BC6" i="60" s="1"/>
  <c r="BD6" i="60" s="1"/>
  <c r="BE6" i="60" s="1"/>
  <c r="BF6" i="60" s="1"/>
  <c r="BG6" i="60" s="1"/>
  <c r="BH6" i="60" s="1"/>
  <c r="BI6" i="60" s="1"/>
  <c r="BJ6" i="60" s="1"/>
  <c r="BK6" i="60" s="1"/>
  <c r="BL6" i="60" s="1"/>
  <c r="BB5" i="60"/>
  <c r="BC5" i="60" s="1"/>
  <c r="BD5" i="60" s="1"/>
  <c r="BE5" i="60" s="1"/>
  <c r="BF5" i="60" s="1"/>
  <c r="BG5" i="60" s="1"/>
  <c r="BH5" i="60" s="1"/>
  <c r="BI5" i="60" s="1"/>
  <c r="BJ5" i="60" s="1"/>
  <c r="BK5" i="60" s="1"/>
  <c r="BL5" i="60" s="1"/>
  <c r="BB4" i="60"/>
  <c r="BC4" i="60" s="1"/>
  <c r="BD4" i="60" s="1"/>
  <c r="BE4" i="60" s="1"/>
  <c r="BF4" i="60" s="1"/>
  <c r="BG4" i="60" s="1"/>
  <c r="BH4" i="60" s="1"/>
  <c r="BI4" i="60" s="1"/>
  <c r="BJ4" i="60" s="1"/>
  <c r="BK4" i="60" s="1"/>
  <c r="BL4" i="60" s="1"/>
  <c r="AZ4" i="60"/>
  <c r="AZ5" i="60" s="1"/>
  <c r="AZ6" i="60" s="1"/>
  <c r="AZ7" i="60" s="1"/>
  <c r="AZ8" i="60" s="1"/>
  <c r="AZ9" i="60" s="1"/>
  <c r="AZ13" i="60" s="1"/>
  <c r="AZ14" i="60" s="1"/>
  <c r="AZ15" i="60" s="1"/>
  <c r="AZ16" i="60" s="1"/>
  <c r="AZ17" i="60" s="1"/>
  <c r="AZ18" i="60" s="1"/>
  <c r="AZ19" i="60" s="1"/>
  <c r="BB3" i="60"/>
  <c r="BC3" i="60" s="1"/>
  <c r="BD3" i="60" s="1"/>
  <c r="BE3" i="60" s="1"/>
  <c r="BF3" i="60" s="1"/>
  <c r="BG3" i="60" s="1"/>
  <c r="BH3" i="60" s="1"/>
  <c r="BI3" i="60" s="1"/>
  <c r="BJ3" i="60" s="1"/>
  <c r="BK3" i="60" s="1"/>
  <c r="BL3" i="60" s="1"/>
  <c r="K42" i="62" l="1"/>
  <c r="K41" i="62"/>
  <c r="H227" i="60"/>
  <c r="T214" i="60"/>
  <c r="H212" i="60"/>
  <c r="S199" i="60"/>
  <c r="H197" i="60"/>
  <c r="S184" i="60"/>
  <c r="H182" i="60"/>
  <c r="H167" i="60"/>
  <c r="H107" i="60"/>
  <c r="H122" i="60"/>
  <c r="Q139" i="60"/>
  <c r="H137" i="60"/>
  <c r="H92" i="60"/>
  <c r="O154" i="60"/>
  <c r="H152" i="60"/>
  <c r="N79" i="60"/>
  <c r="H74" i="60"/>
  <c r="F132" i="60"/>
  <c r="F344" i="60"/>
  <c r="F133" i="60"/>
  <c r="F345" i="60"/>
  <c r="F130" i="60"/>
  <c r="F342" i="60"/>
  <c r="F134" i="60"/>
  <c r="F346" i="60"/>
  <c r="F131" i="60"/>
  <c r="F343" i="60"/>
  <c r="F135" i="60"/>
  <c r="F347" i="60"/>
  <c r="K53" i="62"/>
  <c r="K18" i="62"/>
  <c r="K37" i="62"/>
  <c r="W232" i="60"/>
  <c r="R67" i="60"/>
  <c r="H56" i="60"/>
  <c r="F64" i="60"/>
  <c r="F82" i="60" s="1"/>
  <c r="F97" i="60" s="1"/>
  <c r="F112" i="60" s="1"/>
  <c r="F65" i="60"/>
  <c r="F83" i="60" s="1"/>
  <c r="F98" i="60" s="1"/>
  <c r="F113" i="60" s="1"/>
  <c r="F61" i="60"/>
  <c r="F79" i="60" s="1"/>
  <c r="F94" i="60" s="1"/>
  <c r="F109" i="60" s="1"/>
  <c r="F62" i="60"/>
  <c r="F80" i="60" s="1"/>
  <c r="F95" i="60" s="1"/>
  <c r="F110" i="60" s="1"/>
  <c r="F66" i="60"/>
  <c r="F84" i="60" s="1"/>
  <c r="F99" i="60" s="1"/>
  <c r="F114" i="60" s="1"/>
  <c r="F63" i="60"/>
  <c r="F81" i="60" s="1"/>
  <c r="F96" i="60" s="1"/>
  <c r="F111" i="60" s="1"/>
  <c r="W180" i="60"/>
  <c r="W102" i="60"/>
  <c r="W132" i="60"/>
  <c r="W177" i="60"/>
  <c r="D35" i="60"/>
  <c r="D268" i="60" s="1"/>
  <c r="W176" i="60"/>
  <c r="W206" i="60"/>
  <c r="W234" i="60"/>
  <c r="U70" i="60"/>
  <c r="W210" i="60"/>
  <c r="O234" i="60"/>
  <c r="W191" i="60"/>
  <c r="J210" i="60"/>
  <c r="W159" i="60"/>
  <c r="N13" i="60"/>
  <c r="W179" i="60"/>
  <c r="W223" i="60"/>
  <c r="W154" i="60"/>
  <c r="M232" i="60"/>
  <c r="K27" i="62"/>
  <c r="O159" i="60"/>
  <c r="N21" i="60"/>
  <c r="P217" i="60"/>
  <c r="I38" i="60"/>
  <c r="S155" i="60"/>
  <c r="W201" i="60"/>
  <c r="K51" i="62"/>
  <c r="K63" i="62"/>
  <c r="U84" i="60"/>
  <c r="I12" i="61"/>
  <c r="Q5" i="61" s="1"/>
  <c r="K44" i="62"/>
  <c r="K47" i="62"/>
  <c r="W127" i="60"/>
  <c r="W254" i="61"/>
  <c r="W116" i="60"/>
  <c r="W117" i="60"/>
  <c r="O53" i="60"/>
  <c r="W172" i="60"/>
  <c r="W184" i="60"/>
  <c r="K60" i="62"/>
  <c r="K56" i="62"/>
  <c r="N50" i="60"/>
  <c r="I67" i="60"/>
  <c r="K117" i="60"/>
  <c r="V117" i="60" s="1"/>
  <c r="J184" i="60"/>
  <c r="W219" i="60"/>
  <c r="N67" i="60"/>
  <c r="Q189" i="60"/>
  <c r="W231" i="60"/>
  <c r="K58" i="62"/>
  <c r="K45" i="62"/>
  <c r="K25" i="62"/>
  <c r="K54" i="62"/>
  <c r="W131" i="60"/>
  <c r="K98" i="60"/>
  <c r="V98" i="60" s="1"/>
  <c r="K139" i="60"/>
  <c r="V139" i="60" s="1"/>
  <c r="S163" i="60"/>
  <c r="T191" i="60"/>
  <c r="J233" i="60"/>
  <c r="K33" i="62"/>
  <c r="K21" i="62"/>
  <c r="K17" i="62"/>
  <c r="K49" i="62"/>
  <c r="K35" i="62"/>
  <c r="K26" i="62"/>
  <c r="K19" i="62"/>
  <c r="K13" i="62"/>
  <c r="K65" i="62"/>
  <c r="K32" i="62"/>
  <c r="K16" i="62"/>
  <c r="K23" i="62"/>
  <c r="W38" i="60"/>
  <c r="M15" i="60"/>
  <c r="M34" i="60"/>
  <c r="P45" i="60"/>
  <c r="M68" i="60"/>
  <c r="U98" i="60"/>
  <c r="K204" i="60"/>
  <c r="V204" i="60" s="1"/>
  <c r="O219" i="60"/>
  <c r="K57" i="62"/>
  <c r="K61" i="62"/>
  <c r="K29" i="62"/>
  <c r="K34" i="62"/>
  <c r="K28" i="62"/>
  <c r="K64" i="62"/>
  <c r="K62" i="62"/>
  <c r="K55" i="62"/>
  <c r="K48" i="62"/>
  <c r="K46" i="62"/>
  <c r="K22" i="62"/>
  <c r="W143" i="60"/>
  <c r="W204" i="60"/>
  <c r="W98" i="60"/>
  <c r="K59" i="62"/>
  <c r="K52" i="62"/>
  <c r="K50" i="62"/>
  <c r="K43" i="62"/>
  <c r="K36" i="62"/>
  <c r="K31" i="62"/>
  <c r="K20" i="62"/>
  <c r="K15" i="62"/>
  <c r="K30" i="62"/>
  <c r="K24" i="62"/>
  <c r="K14" i="62"/>
  <c r="W87" i="60"/>
  <c r="W230" i="60"/>
  <c r="W239" i="60"/>
  <c r="M23" i="60"/>
  <c r="J38" i="60"/>
  <c r="I48" i="60"/>
  <c r="M67" i="60"/>
  <c r="S68" i="60"/>
  <c r="K87" i="60"/>
  <c r="V87" i="60" s="1"/>
  <c r="W187" i="60"/>
  <c r="J194" i="60"/>
  <c r="I208" i="60"/>
  <c r="I237" i="60"/>
  <c r="P194" i="60"/>
  <c r="N208" i="60"/>
  <c r="J237" i="60"/>
  <c r="W45" i="60"/>
  <c r="J49" i="60"/>
  <c r="T67" i="60"/>
  <c r="O155" i="60"/>
  <c r="W157" i="60"/>
  <c r="W158" i="60"/>
  <c r="J163" i="60"/>
  <c r="P179" i="60"/>
  <c r="U194" i="60"/>
  <c r="O230" i="60"/>
  <c r="N239" i="60"/>
  <c r="R162" i="60"/>
  <c r="O162" i="60"/>
  <c r="M51" i="60"/>
  <c r="W51" i="60"/>
  <c r="W105" i="60"/>
  <c r="M37" i="60"/>
  <c r="T38" i="60"/>
  <c r="R47" i="60"/>
  <c r="U48" i="60"/>
  <c r="M48" i="60"/>
  <c r="U53" i="60"/>
  <c r="T53" i="60"/>
  <c r="Q82" i="60"/>
  <c r="Q128" i="60"/>
  <c r="U128" i="60"/>
  <c r="K145" i="60"/>
  <c r="V145" i="60" s="1"/>
  <c r="U145" i="60"/>
  <c r="U201" i="60"/>
  <c r="Q201" i="60"/>
  <c r="U217" i="60"/>
  <c r="M217" i="60"/>
  <c r="I217" i="60"/>
  <c r="U232" i="60"/>
  <c r="T232" i="60"/>
  <c r="J232" i="60"/>
  <c r="R232" i="60"/>
  <c r="I232" i="60"/>
  <c r="T234" i="60"/>
  <c r="N234" i="60"/>
  <c r="I234" i="60"/>
  <c r="U188" i="60"/>
  <c r="Q188" i="60"/>
  <c r="U192" i="60"/>
  <c r="P192" i="60"/>
  <c r="U236" i="60"/>
  <c r="P236" i="60"/>
  <c r="M236" i="60"/>
  <c r="U240" i="60"/>
  <c r="P240" i="60"/>
  <c r="M240" i="60"/>
  <c r="W24" i="60"/>
  <c r="W162" i="60"/>
  <c r="W225" i="60"/>
  <c r="J44" i="60"/>
  <c r="N46" i="60"/>
  <c r="T70" i="60"/>
  <c r="I70" i="60"/>
  <c r="K104" i="60"/>
  <c r="V104" i="60" s="1"/>
  <c r="J162" i="60"/>
  <c r="U214" i="60"/>
  <c r="J214" i="60"/>
  <c r="I214" i="60"/>
  <c r="P218" i="60"/>
  <c r="J218" i="60"/>
  <c r="R225" i="60"/>
  <c r="U229" i="60"/>
  <c r="O229" i="60"/>
  <c r="I229" i="60"/>
  <c r="J236" i="60"/>
  <c r="J240" i="60"/>
  <c r="W37" i="60"/>
  <c r="W68" i="60"/>
  <c r="W90" i="60"/>
  <c r="W236" i="60"/>
  <c r="V240" i="60"/>
  <c r="R14" i="60"/>
  <c r="O38" i="60"/>
  <c r="M47" i="60"/>
  <c r="T48" i="60"/>
  <c r="R51" i="60"/>
  <c r="U52" i="60"/>
  <c r="J52" i="60"/>
  <c r="J70" i="60"/>
  <c r="U184" i="60"/>
  <c r="K184" i="60"/>
  <c r="V184" i="60" s="1"/>
  <c r="M184" i="60"/>
  <c r="O214" i="60"/>
  <c r="R221" i="60"/>
  <c r="O221" i="60"/>
  <c r="T229" i="60"/>
  <c r="W14" i="61"/>
  <c r="S67" i="60"/>
  <c r="W113" i="60"/>
  <c r="W139" i="60"/>
  <c r="W155" i="60"/>
  <c r="O208" i="60"/>
  <c r="O237" i="60"/>
  <c r="W128" i="60"/>
  <c r="T237" i="60"/>
  <c r="Q109" i="60"/>
  <c r="K109" i="60"/>
  <c r="V109" i="60" s="1"/>
  <c r="R148" i="60"/>
  <c r="K148" i="60"/>
  <c r="V148" i="60" s="1"/>
  <c r="U173" i="60"/>
  <c r="Q173" i="60"/>
  <c r="J173" i="60"/>
  <c r="N224" i="60"/>
  <c r="W109" i="60"/>
  <c r="U17" i="60"/>
  <c r="T17" i="60"/>
  <c r="Q85" i="60"/>
  <c r="O149" i="60"/>
  <c r="J149" i="60"/>
  <c r="R149" i="60"/>
  <c r="W114" i="60"/>
  <c r="W224" i="60"/>
  <c r="U13" i="60"/>
  <c r="T13" i="60"/>
  <c r="N17" i="60"/>
  <c r="U21" i="60"/>
  <c r="T21" i="60"/>
  <c r="R36" i="60"/>
  <c r="U37" i="60"/>
  <c r="R37" i="60"/>
  <c r="I37" i="60"/>
  <c r="U44" i="60"/>
  <c r="M44" i="60"/>
  <c r="P44" i="60"/>
  <c r="I44" i="60"/>
  <c r="U49" i="60"/>
  <c r="T49" i="60"/>
  <c r="I49" i="60"/>
  <c r="O49" i="60"/>
  <c r="J79" i="60"/>
  <c r="I79" i="60"/>
  <c r="O82" i="60"/>
  <c r="R82" i="60"/>
  <c r="I82" i="60"/>
  <c r="K82" i="60"/>
  <c r="V82" i="60" s="1"/>
  <c r="U96" i="60"/>
  <c r="K96" i="60"/>
  <c r="V96" i="60" s="1"/>
  <c r="U149" i="60"/>
  <c r="R154" i="60"/>
  <c r="J154" i="60"/>
  <c r="S154" i="60"/>
  <c r="R158" i="60"/>
  <c r="S158" i="60"/>
  <c r="J158" i="60"/>
  <c r="K177" i="60"/>
  <c r="V177" i="60" s="1"/>
  <c r="U177" i="60"/>
  <c r="U210" i="60"/>
  <c r="P210" i="60"/>
  <c r="I210" i="60"/>
  <c r="T210" i="60"/>
  <c r="M210" i="60"/>
  <c r="U233" i="60"/>
  <c r="O233" i="60"/>
  <c r="T233" i="60"/>
  <c r="I233" i="60"/>
  <c r="T238" i="60"/>
  <c r="O238" i="60"/>
  <c r="U19" i="60"/>
  <c r="T19" i="60"/>
  <c r="U69" i="60"/>
  <c r="P69" i="60"/>
  <c r="I69" i="60"/>
  <c r="T69" i="60"/>
  <c r="M69" i="60"/>
  <c r="Q80" i="60"/>
  <c r="O80" i="60"/>
  <c r="I80" i="60"/>
  <c r="U85" i="60"/>
  <c r="K85" i="60"/>
  <c r="V85" i="60" s="1"/>
  <c r="Q97" i="60"/>
  <c r="W97" i="60"/>
  <c r="U126" i="60"/>
  <c r="K126" i="60"/>
  <c r="V126" i="60" s="1"/>
  <c r="U134" i="60"/>
  <c r="K134" i="60"/>
  <c r="V134" i="60" s="1"/>
  <c r="S185" i="60"/>
  <c r="Q185" i="60"/>
  <c r="M231" i="60"/>
  <c r="R231" i="60"/>
  <c r="W69" i="60"/>
  <c r="W147" i="60"/>
  <c r="M19" i="60"/>
  <c r="J69" i="60"/>
  <c r="K80" i="60"/>
  <c r="V80" i="60" s="1"/>
  <c r="U109" i="60"/>
  <c r="U115" i="60"/>
  <c r="K115" i="60"/>
  <c r="V115" i="60" s="1"/>
  <c r="Q135" i="60"/>
  <c r="N148" i="60"/>
  <c r="R169" i="60"/>
  <c r="J169" i="60"/>
  <c r="M173" i="60"/>
  <c r="O195" i="60"/>
  <c r="P199" i="60"/>
  <c r="K199" i="60"/>
  <c r="V199" i="60" s="1"/>
  <c r="U199" i="60"/>
  <c r="J199" i="60"/>
  <c r="U207" i="60"/>
  <c r="O207" i="60"/>
  <c r="T207" i="60"/>
  <c r="I207" i="60"/>
  <c r="N220" i="60"/>
  <c r="W220" i="60"/>
  <c r="U222" i="60"/>
  <c r="O222" i="60"/>
  <c r="T222" i="60"/>
  <c r="I222" i="60"/>
  <c r="R224" i="60"/>
  <c r="U225" i="60"/>
  <c r="T225" i="60"/>
  <c r="M225" i="60"/>
  <c r="P225" i="60"/>
  <c r="I225" i="60"/>
  <c r="N231" i="60"/>
  <c r="W21" i="60"/>
  <c r="W79" i="60"/>
  <c r="W112" i="60"/>
  <c r="W135" i="60"/>
  <c r="W205" i="60"/>
  <c r="U15" i="60"/>
  <c r="T15" i="60"/>
  <c r="M17" i="60"/>
  <c r="N19" i="60"/>
  <c r="U23" i="60"/>
  <c r="T23" i="60"/>
  <c r="U34" i="60"/>
  <c r="T34" i="60"/>
  <c r="W34" i="60"/>
  <c r="M36" i="60"/>
  <c r="P37" i="60"/>
  <c r="U43" i="60"/>
  <c r="M43" i="60"/>
  <c r="W43" i="60"/>
  <c r="R44" i="60"/>
  <c r="U45" i="60"/>
  <c r="T45" i="60"/>
  <c r="I45" i="60"/>
  <c r="O45" i="60"/>
  <c r="O69" i="60"/>
  <c r="U80" i="60"/>
  <c r="Q81" i="60"/>
  <c r="J81" i="60"/>
  <c r="U82" i="60"/>
  <c r="Q84" i="60"/>
  <c r="O84" i="60"/>
  <c r="I84" i="60"/>
  <c r="Q115" i="60"/>
  <c r="K149" i="60"/>
  <c r="V149" i="60" s="1"/>
  <c r="O169" i="60"/>
  <c r="R170" i="60"/>
  <c r="S170" i="60"/>
  <c r="J170" i="60"/>
  <c r="S173" i="60"/>
  <c r="S174" i="60"/>
  <c r="Q174" i="60"/>
  <c r="M199" i="60"/>
  <c r="J207" i="60"/>
  <c r="R210" i="60"/>
  <c r="M216" i="60"/>
  <c r="R216" i="60"/>
  <c r="W216" i="60"/>
  <c r="U218" i="60"/>
  <c r="T218" i="60"/>
  <c r="I218" i="60"/>
  <c r="O218" i="60"/>
  <c r="R220" i="60"/>
  <c r="U221" i="60"/>
  <c r="P221" i="60"/>
  <c r="I221" i="60"/>
  <c r="M221" i="60"/>
  <c r="J222" i="60"/>
  <c r="J225" i="60"/>
  <c r="W15" i="60"/>
  <c r="P38" i="60"/>
  <c r="J48" i="60"/>
  <c r="R48" i="60"/>
  <c r="M52" i="60"/>
  <c r="J53" i="60"/>
  <c r="P70" i="60"/>
  <c r="U87" i="60"/>
  <c r="Q104" i="60"/>
  <c r="U117" i="60"/>
  <c r="U139" i="60"/>
  <c r="S159" i="60"/>
  <c r="O163" i="60"/>
  <c r="U179" i="60"/>
  <c r="Q184" i="60"/>
  <c r="M188" i="60"/>
  <c r="P214" i="60"/>
  <c r="J217" i="60"/>
  <c r="R217" i="60"/>
  <c r="J229" i="60"/>
  <c r="O232" i="60"/>
  <c r="R236" i="60"/>
  <c r="P237" i="60"/>
  <c r="R240" i="60"/>
  <c r="O48" i="60"/>
  <c r="R52" i="60"/>
  <c r="P53" i="60"/>
  <c r="W83" i="60"/>
  <c r="S188" i="60"/>
  <c r="O217" i="60"/>
  <c r="P229" i="60"/>
  <c r="U39" i="60"/>
  <c r="R39" i="60"/>
  <c r="M39" i="60"/>
  <c r="W39" i="60"/>
  <c r="P39" i="60"/>
  <c r="J39" i="60"/>
  <c r="T39" i="60"/>
  <c r="O39" i="60"/>
  <c r="I39" i="60"/>
  <c r="U54" i="60"/>
  <c r="R54" i="60"/>
  <c r="M54" i="60"/>
  <c r="T54" i="60"/>
  <c r="O54" i="60"/>
  <c r="I54" i="60"/>
  <c r="P54" i="60"/>
  <c r="J54" i="60"/>
  <c r="W54" i="60"/>
  <c r="R72" i="60"/>
  <c r="J72" i="60"/>
  <c r="U72" i="60"/>
  <c r="K72" i="60"/>
  <c r="V72" i="60" s="1"/>
  <c r="Q72" i="60"/>
  <c r="W72" i="60"/>
  <c r="I72" i="60"/>
  <c r="O72" i="60"/>
  <c r="U215" i="60"/>
  <c r="P215" i="60"/>
  <c r="J215" i="60"/>
  <c r="R215" i="60"/>
  <c r="M215" i="60"/>
  <c r="O215" i="60"/>
  <c r="N215" i="60"/>
  <c r="T215" i="60"/>
  <c r="I215" i="60"/>
  <c r="N39" i="60"/>
  <c r="N54" i="60"/>
  <c r="S215" i="60"/>
  <c r="U16" i="60"/>
  <c r="N16" i="60"/>
  <c r="I16" i="60"/>
  <c r="T16" i="60"/>
  <c r="M16" i="60"/>
  <c r="R16" i="60"/>
  <c r="U18" i="60"/>
  <c r="N18" i="60"/>
  <c r="R18" i="60"/>
  <c r="I18" i="60"/>
  <c r="T18" i="60"/>
  <c r="M18" i="60"/>
  <c r="U20" i="60"/>
  <c r="N20" i="60"/>
  <c r="T20" i="60"/>
  <c r="M20" i="60"/>
  <c r="W20" i="60"/>
  <c r="R20" i="60"/>
  <c r="I20" i="60"/>
  <c r="U22" i="60"/>
  <c r="N22" i="60"/>
  <c r="R22" i="60"/>
  <c r="I22" i="60"/>
  <c r="T22" i="60"/>
  <c r="M22" i="60"/>
  <c r="U24" i="60"/>
  <c r="N24" i="60"/>
  <c r="R24" i="60"/>
  <c r="T24" i="60"/>
  <c r="M24" i="60"/>
  <c r="I24" i="60"/>
  <c r="P35" i="60"/>
  <c r="O35" i="60"/>
  <c r="W35" i="60"/>
  <c r="T35" i="60"/>
  <c r="I35" i="60"/>
  <c r="M35" i="60"/>
  <c r="U46" i="60"/>
  <c r="R46" i="60"/>
  <c r="M46" i="60"/>
  <c r="P46" i="60"/>
  <c r="J46" i="60"/>
  <c r="T46" i="60"/>
  <c r="O46" i="60"/>
  <c r="I46" i="60"/>
  <c r="U50" i="60"/>
  <c r="R50" i="60"/>
  <c r="M50" i="60"/>
  <c r="T50" i="60"/>
  <c r="O50" i="60"/>
  <c r="I50" i="60"/>
  <c r="P50" i="60"/>
  <c r="J50" i="60"/>
  <c r="W50" i="60"/>
  <c r="U209" i="60"/>
  <c r="T209" i="60"/>
  <c r="O209" i="60"/>
  <c r="I209" i="60"/>
  <c r="P209" i="60"/>
  <c r="J209" i="60"/>
  <c r="R209" i="60"/>
  <c r="W209" i="60"/>
  <c r="N209" i="60"/>
  <c r="M209" i="60"/>
  <c r="Q94" i="60"/>
  <c r="K94" i="60"/>
  <c r="V94" i="60" s="1"/>
  <c r="U94" i="60"/>
  <c r="W94" i="60"/>
  <c r="R142" i="60"/>
  <c r="J142" i="60"/>
  <c r="O142" i="60"/>
  <c r="U142" i="60"/>
  <c r="Q142" i="60"/>
  <c r="I142" i="60"/>
  <c r="R164" i="60"/>
  <c r="J164" i="60"/>
  <c r="O164" i="60"/>
  <c r="S164" i="60"/>
  <c r="O176" i="60"/>
  <c r="U235" i="60"/>
  <c r="T235" i="60"/>
  <c r="O235" i="60"/>
  <c r="I235" i="60"/>
  <c r="P235" i="60"/>
  <c r="J235" i="60"/>
  <c r="R235" i="60"/>
  <c r="N235" i="60"/>
  <c r="W235" i="60"/>
  <c r="M235" i="60"/>
  <c r="U14" i="60"/>
  <c r="N14" i="60"/>
  <c r="T14" i="60"/>
  <c r="M14" i="60"/>
  <c r="S144" i="60"/>
  <c r="N144" i="60"/>
  <c r="S178" i="60"/>
  <c r="Q178" i="60"/>
  <c r="M178" i="60"/>
  <c r="S235" i="60"/>
  <c r="I14" i="60"/>
  <c r="S39" i="60"/>
  <c r="S54" i="60"/>
  <c r="K111" i="60"/>
  <c r="V111" i="60" s="1"/>
  <c r="Q111" i="60"/>
  <c r="U111" i="60"/>
  <c r="Q132" i="60"/>
  <c r="K132" i="60"/>
  <c r="V132" i="60" s="1"/>
  <c r="U132" i="60"/>
  <c r="R146" i="60"/>
  <c r="J146" i="60"/>
  <c r="O146" i="60"/>
  <c r="U146" i="60"/>
  <c r="I146" i="60"/>
  <c r="Q146" i="60"/>
  <c r="R172" i="60"/>
  <c r="O172" i="60"/>
  <c r="T172" i="60"/>
  <c r="J172" i="60"/>
  <c r="S36" i="60"/>
  <c r="N43" i="60"/>
  <c r="N47" i="60"/>
  <c r="S47" i="60"/>
  <c r="K100" i="60"/>
  <c r="V100" i="60" s="1"/>
  <c r="Q100" i="60"/>
  <c r="Q141" i="60"/>
  <c r="I141" i="60"/>
  <c r="R141" i="60"/>
  <c r="J141" i="60"/>
  <c r="R165" i="60"/>
  <c r="O165" i="60"/>
  <c r="S165" i="60"/>
  <c r="S216" i="60"/>
  <c r="S219" i="60"/>
  <c r="U223" i="60"/>
  <c r="P223" i="60"/>
  <c r="J223" i="60"/>
  <c r="R223" i="60"/>
  <c r="M223" i="60"/>
  <c r="S238" i="60"/>
  <c r="W36" i="60"/>
  <c r="W195" i="60"/>
  <c r="W238" i="60"/>
  <c r="P13" i="60"/>
  <c r="P15" i="60"/>
  <c r="P17" i="60"/>
  <c r="P19" i="60"/>
  <c r="P21" i="60"/>
  <c r="P23" i="60"/>
  <c r="P34" i="60"/>
  <c r="I36" i="60"/>
  <c r="O36" i="60"/>
  <c r="T36" i="60"/>
  <c r="N37" i="60"/>
  <c r="S37" i="60"/>
  <c r="M38" i="60"/>
  <c r="R38" i="60"/>
  <c r="I43" i="60"/>
  <c r="O43" i="60"/>
  <c r="T43" i="60"/>
  <c r="N44" i="60"/>
  <c r="S44" i="60"/>
  <c r="M45" i="60"/>
  <c r="R45" i="60"/>
  <c r="I47" i="60"/>
  <c r="O47" i="60"/>
  <c r="T47" i="60"/>
  <c r="N48" i="60"/>
  <c r="S48" i="60"/>
  <c r="M49" i="60"/>
  <c r="R49" i="60"/>
  <c r="I51" i="60"/>
  <c r="O51" i="60"/>
  <c r="T51" i="60"/>
  <c r="N52" i="60"/>
  <c r="S52" i="60"/>
  <c r="M53" i="60"/>
  <c r="R53" i="60"/>
  <c r="U68" i="60"/>
  <c r="T68" i="60"/>
  <c r="O68" i="60"/>
  <c r="I68" i="60"/>
  <c r="P68" i="60"/>
  <c r="K89" i="60"/>
  <c r="V89" i="60" s="1"/>
  <c r="Q89" i="60"/>
  <c r="U100" i="60"/>
  <c r="Q113" i="60"/>
  <c r="K113" i="60"/>
  <c r="V113" i="60" s="1"/>
  <c r="U113" i="60"/>
  <c r="K130" i="60"/>
  <c r="V130" i="60" s="1"/>
  <c r="Q130" i="60"/>
  <c r="K141" i="60"/>
  <c r="V141" i="60" s="1"/>
  <c r="R156" i="60"/>
  <c r="J156" i="60"/>
  <c r="O156" i="60"/>
  <c r="R161" i="60"/>
  <c r="O161" i="60"/>
  <c r="S161" i="60"/>
  <c r="J165" i="60"/>
  <c r="S175" i="60"/>
  <c r="K175" i="60"/>
  <c r="V175" i="60" s="1"/>
  <c r="P175" i="60"/>
  <c r="Q192" i="60"/>
  <c r="J192" i="60"/>
  <c r="S192" i="60"/>
  <c r="M192" i="60"/>
  <c r="T200" i="60"/>
  <c r="M200" i="60"/>
  <c r="Q200" i="60"/>
  <c r="Q205" i="60"/>
  <c r="K206" i="60"/>
  <c r="V206" i="60" s="1"/>
  <c r="Q206" i="60"/>
  <c r="I219" i="60"/>
  <c r="U220" i="60"/>
  <c r="T220" i="60"/>
  <c r="O220" i="60"/>
  <c r="I220" i="60"/>
  <c r="P220" i="60"/>
  <c r="J220" i="60"/>
  <c r="S220" i="60"/>
  <c r="I223" i="60"/>
  <c r="T223" i="60"/>
  <c r="U224" i="60"/>
  <c r="T224" i="60"/>
  <c r="O224" i="60"/>
  <c r="I224" i="60"/>
  <c r="P224" i="60"/>
  <c r="J224" i="60"/>
  <c r="S224" i="60"/>
  <c r="U230" i="60"/>
  <c r="P230" i="60"/>
  <c r="J230" i="60"/>
  <c r="R230" i="60"/>
  <c r="M230" i="60"/>
  <c r="S230" i="60"/>
  <c r="I238" i="60"/>
  <c r="U239" i="60"/>
  <c r="T239" i="60"/>
  <c r="O239" i="60"/>
  <c r="I239" i="60"/>
  <c r="P239" i="60"/>
  <c r="J239" i="60"/>
  <c r="S239" i="60"/>
  <c r="N36" i="60"/>
  <c r="S43" i="60"/>
  <c r="N51" i="60"/>
  <c r="S51" i="60"/>
  <c r="Q124" i="60"/>
  <c r="K124" i="60"/>
  <c r="V124" i="60" s="1"/>
  <c r="U124" i="60"/>
  <c r="W140" i="60"/>
  <c r="Q145" i="60"/>
  <c r="I145" i="60"/>
  <c r="R145" i="60"/>
  <c r="J145" i="60"/>
  <c r="O150" i="60"/>
  <c r="J150" i="60"/>
  <c r="K150" i="60"/>
  <c r="V150" i="60" s="1"/>
  <c r="R160" i="60"/>
  <c r="J160" i="60"/>
  <c r="O160" i="60"/>
  <c r="Q177" i="60"/>
  <c r="J177" i="60"/>
  <c r="S177" i="60"/>
  <c r="M177" i="60"/>
  <c r="S186" i="60"/>
  <c r="P186" i="60"/>
  <c r="U186" i="60"/>
  <c r="S193" i="60"/>
  <c r="Q193" i="60"/>
  <c r="U216" i="60"/>
  <c r="T216" i="60"/>
  <c r="O216" i="60"/>
  <c r="I216" i="60"/>
  <c r="P216" i="60"/>
  <c r="J216" i="60"/>
  <c r="U219" i="60"/>
  <c r="P219" i="60"/>
  <c r="J219" i="60"/>
  <c r="R219" i="60"/>
  <c r="M219" i="60"/>
  <c r="S223" i="60"/>
  <c r="U238" i="60"/>
  <c r="P238" i="60"/>
  <c r="J238" i="60"/>
  <c r="R238" i="60"/>
  <c r="M238" i="60"/>
  <c r="W47" i="60"/>
  <c r="W124" i="60"/>
  <c r="W150" i="60"/>
  <c r="W165" i="60"/>
  <c r="I13" i="60"/>
  <c r="R13" i="60"/>
  <c r="I15" i="60"/>
  <c r="R15" i="60"/>
  <c r="I17" i="60"/>
  <c r="R17" i="60"/>
  <c r="I19" i="60"/>
  <c r="R19" i="60"/>
  <c r="I21" i="60"/>
  <c r="R21" i="60"/>
  <c r="I23" i="60"/>
  <c r="R23" i="60"/>
  <c r="I34" i="60"/>
  <c r="R34" i="60"/>
  <c r="J36" i="60"/>
  <c r="P36" i="60"/>
  <c r="O37" i="60"/>
  <c r="T37" i="60"/>
  <c r="N38" i="60"/>
  <c r="S38" i="60"/>
  <c r="J43" i="60"/>
  <c r="P43" i="60"/>
  <c r="T44" i="60"/>
  <c r="N45" i="60"/>
  <c r="S45" i="60"/>
  <c r="W46" i="60"/>
  <c r="J47" i="60"/>
  <c r="P47" i="60"/>
  <c r="N49" i="60"/>
  <c r="S49" i="60"/>
  <c r="J51" i="60"/>
  <c r="P51" i="60"/>
  <c r="I52" i="60"/>
  <c r="O52" i="60"/>
  <c r="T52" i="60"/>
  <c r="N53" i="60"/>
  <c r="S53" i="60"/>
  <c r="U67" i="60"/>
  <c r="P67" i="60"/>
  <c r="J67" i="60"/>
  <c r="O67" i="60"/>
  <c r="J68" i="60"/>
  <c r="R68" i="60"/>
  <c r="U89" i="60"/>
  <c r="Q102" i="60"/>
  <c r="K102" i="60"/>
  <c r="V102" i="60" s="1"/>
  <c r="U102" i="60"/>
  <c r="K119" i="60"/>
  <c r="V119" i="60" s="1"/>
  <c r="Q119" i="60"/>
  <c r="U130" i="60"/>
  <c r="O141" i="60"/>
  <c r="N143" i="60"/>
  <c r="I143" i="60"/>
  <c r="O143" i="60"/>
  <c r="O145" i="60"/>
  <c r="N147" i="60"/>
  <c r="S147" i="60"/>
  <c r="S156" i="60"/>
  <c r="R157" i="60"/>
  <c r="O157" i="60"/>
  <c r="S157" i="60"/>
  <c r="J161" i="60"/>
  <c r="R171" i="60"/>
  <c r="J171" i="60"/>
  <c r="O171" i="60"/>
  <c r="J175" i="60"/>
  <c r="P177" i="60"/>
  <c r="O180" i="60"/>
  <c r="T180" i="60"/>
  <c r="S190" i="60"/>
  <c r="P190" i="60"/>
  <c r="U190" i="60"/>
  <c r="K192" i="60"/>
  <c r="V192" i="60" s="1"/>
  <c r="Q202" i="60"/>
  <c r="U202" i="60"/>
  <c r="U208" i="60"/>
  <c r="P208" i="60"/>
  <c r="J208" i="60"/>
  <c r="R208" i="60"/>
  <c r="M208" i="60"/>
  <c r="S208" i="60"/>
  <c r="N216" i="60"/>
  <c r="N219" i="60"/>
  <c r="M220" i="60"/>
  <c r="N223" i="60"/>
  <c r="M224" i="60"/>
  <c r="I230" i="60"/>
  <c r="T230" i="60"/>
  <c r="U231" i="60"/>
  <c r="T231" i="60"/>
  <c r="O231" i="60"/>
  <c r="I231" i="60"/>
  <c r="P231" i="60"/>
  <c r="J231" i="60"/>
  <c r="S231" i="60"/>
  <c r="U234" i="60"/>
  <c r="P234" i="60"/>
  <c r="J234" i="60"/>
  <c r="R234" i="60"/>
  <c r="M234" i="60"/>
  <c r="S234" i="60"/>
  <c r="N238" i="60"/>
  <c r="M239" i="60"/>
  <c r="N70" i="60"/>
  <c r="S70" i="60"/>
  <c r="I149" i="60"/>
  <c r="Q149" i="60"/>
  <c r="J155" i="60"/>
  <c r="J159" i="60"/>
  <c r="P173" i="60"/>
  <c r="M174" i="60"/>
  <c r="J179" i="60"/>
  <c r="P184" i="60"/>
  <c r="M185" i="60"/>
  <c r="P188" i="60"/>
  <c r="M189" i="60"/>
  <c r="Q199" i="60"/>
  <c r="N207" i="60"/>
  <c r="S207" i="60"/>
  <c r="N214" i="60"/>
  <c r="S214" i="60"/>
  <c r="N218" i="60"/>
  <c r="S218" i="60"/>
  <c r="T221" i="60"/>
  <c r="N222" i="60"/>
  <c r="S222" i="60"/>
  <c r="N229" i="60"/>
  <c r="S229" i="60"/>
  <c r="N233" i="60"/>
  <c r="S233" i="60"/>
  <c r="I236" i="60"/>
  <c r="O236" i="60"/>
  <c r="T236" i="60"/>
  <c r="N237" i="60"/>
  <c r="S237" i="60"/>
  <c r="I240" i="60"/>
  <c r="O240" i="60"/>
  <c r="T240" i="60"/>
  <c r="N69" i="60"/>
  <c r="S69" i="60"/>
  <c r="M70" i="60"/>
  <c r="R70" i="60"/>
  <c r="S79" i="60"/>
  <c r="R80" i="60"/>
  <c r="R84" i="60"/>
  <c r="S162" i="60"/>
  <c r="S169" i="60"/>
  <c r="K173" i="60"/>
  <c r="V173" i="60" s="1"/>
  <c r="K188" i="60"/>
  <c r="V188" i="60" s="1"/>
  <c r="M207" i="60"/>
  <c r="R207" i="60"/>
  <c r="N210" i="60"/>
  <c r="S210" i="60"/>
  <c r="M214" i="60"/>
  <c r="R214" i="60"/>
  <c r="N217" i="60"/>
  <c r="S217" i="60"/>
  <c r="M218" i="60"/>
  <c r="R218" i="60"/>
  <c r="N221" i="60"/>
  <c r="S221" i="60"/>
  <c r="M222" i="60"/>
  <c r="R222" i="60"/>
  <c r="N225" i="60"/>
  <c r="S225" i="60"/>
  <c r="M229" i="60"/>
  <c r="R229" i="60"/>
  <c r="N232" i="60"/>
  <c r="S232" i="60"/>
  <c r="M233" i="60"/>
  <c r="R233" i="60"/>
  <c r="N236" i="60"/>
  <c r="S236" i="60"/>
  <c r="M237" i="60"/>
  <c r="R237" i="60"/>
  <c r="N240" i="60"/>
  <c r="S240" i="60"/>
  <c r="V236" i="61"/>
  <c r="V254" i="61"/>
  <c r="V14" i="61"/>
  <c r="W218" i="61"/>
  <c r="V218" i="61"/>
  <c r="W236" i="61"/>
  <c r="W95" i="60"/>
  <c r="W99" i="60"/>
  <c r="K71" i="60"/>
  <c r="V71" i="60" s="1"/>
  <c r="S71" i="60"/>
  <c r="T83" i="60"/>
  <c r="P83" i="60"/>
  <c r="M83" i="60"/>
  <c r="U83" i="60"/>
  <c r="O83" i="60"/>
  <c r="I83" i="60"/>
  <c r="R83" i="60"/>
  <c r="K83" i="60"/>
  <c r="V83" i="60" s="1"/>
  <c r="S83" i="60"/>
  <c r="T86" i="60"/>
  <c r="P86" i="60"/>
  <c r="M86" i="60"/>
  <c r="S86" i="60"/>
  <c r="O86" i="60"/>
  <c r="J86" i="60"/>
  <c r="R86" i="60"/>
  <c r="I86" i="60"/>
  <c r="N86" i="60"/>
  <c r="Q88" i="60"/>
  <c r="T90" i="60"/>
  <c r="P90" i="60"/>
  <c r="M90" i="60"/>
  <c r="S90" i="60"/>
  <c r="O90" i="60"/>
  <c r="J90" i="60"/>
  <c r="R90" i="60"/>
  <c r="I90" i="60"/>
  <c r="N90" i="60"/>
  <c r="Q95" i="60"/>
  <c r="T97" i="60"/>
  <c r="P97" i="60"/>
  <c r="M97" i="60"/>
  <c r="S97" i="60"/>
  <c r="O97" i="60"/>
  <c r="J97" i="60"/>
  <c r="R97" i="60"/>
  <c r="I97" i="60"/>
  <c r="N97" i="60"/>
  <c r="Q99" i="60"/>
  <c r="T101" i="60"/>
  <c r="P101" i="60"/>
  <c r="M101" i="60"/>
  <c r="S101" i="60"/>
  <c r="O101" i="60"/>
  <c r="J101" i="60"/>
  <c r="R101" i="60"/>
  <c r="I101" i="60"/>
  <c r="N101" i="60"/>
  <c r="Q103" i="60"/>
  <c r="T105" i="60"/>
  <c r="P105" i="60"/>
  <c r="M105" i="60"/>
  <c r="S105" i="60"/>
  <c r="O105" i="60"/>
  <c r="J105" i="60"/>
  <c r="R105" i="60"/>
  <c r="I105" i="60"/>
  <c r="N105" i="60"/>
  <c r="Q110" i="60"/>
  <c r="T112" i="60"/>
  <c r="P112" i="60"/>
  <c r="M112" i="60"/>
  <c r="S112" i="60"/>
  <c r="O112" i="60"/>
  <c r="J112" i="60"/>
  <c r="R112" i="60"/>
  <c r="I112" i="60"/>
  <c r="N112" i="60"/>
  <c r="Q114" i="60"/>
  <c r="T116" i="60"/>
  <c r="P116" i="60"/>
  <c r="M116" i="60"/>
  <c r="S116" i="60"/>
  <c r="O116" i="60"/>
  <c r="J116" i="60"/>
  <c r="R116" i="60"/>
  <c r="I116" i="60"/>
  <c r="N116" i="60"/>
  <c r="Q118" i="60"/>
  <c r="T120" i="60"/>
  <c r="P120" i="60"/>
  <c r="M120" i="60"/>
  <c r="S120" i="60"/>
  <c r="O120" i="60"/>
  <c r="J120" i="60"/>
  <c r="R120" i="60"/>
  <c r="I120" i="60"/>
  <c r="N120" i="60"/>
  <c r="Q125" i="60"/>
  <c r="T127" i="60"/>
  <c r="P127" i="60"/>
  <c r="M127" i="60"/>
  <c r="S127" i="60"/>
  <c r="O127" i="60"/>
  <c r="J127" i="60"/>
  <c r="R127" i="60"/>
  <c r="I127" i="60"/>
  <c r="N127" i="60"/>
  <c r="Q129" i="60"/>
  <c r="T131" i="60"/>
  <c r="P131" i="60"/>
  <c r="M131" i="60"/>
  <c r="S131" i="60"/>
  <c r="O131" i="60"/>
  <c r="J131" i="60"/>
  <c r="R131" i="60"/>
  <c r="I131" i="60"/>
  <c r="N131" i="60"/>
  <c r="Q133" i="60"/>
  <c r="T135" i="60"/>
  <c r="P135" i="60"/>
  <c r="M135" i="60"/>
  <c r="S135" i="60"/>
  <c r="O135" i="60"/>
  <c r="J135" i="60"/>
  <c r="R135" i="60"/>
  <c r="I135" i="60"/>
  <c r="N135" i="60"/>
  <c r="R140" i="60"/>
  <c r="W13" i="60"/>
  <c r="W14" i="60"/>
  <c r="W16" i="60"/>
  <c r="W23" i="60"/>
  <c r="W133" i="60"/>
  <c r="J13" i="60"/>
  <c r="O13" i="60"/>
  <c r="S13" i="60"/>
  <c r="J14" i="60"/>
  <c r="O14" i="60"/>
  <c r="S14" i="60"/>
  <c r="J15" i="60"/>
  <c r="O15" i="60"/>
  <c r="S15" i="60"/>
  <c r="J16" i="60"/>
  <c r="O16" i="60"/>
  <c r="S16" i="60"/>
  <c r="J17" i="60"/>
  <c r="O17" i="60"/>
  <c r="S17" i="60"/>
  <c r="J18" i="60"/>
  <c r="O18" i="60"/>
  <c r="S18" i="60"/>
  <c r="J19" i="60"/>
  <c r="O19" i="60"/>
  <c r="S19" i="60"/>
  <c r="J20" i="60"/>
  <c r="O20" i="60"/>
  <c r="S20" i="60"/>
  <c r="J21" i="60"/>
  <c r="O21" i="60"/>
  <c r="S21" i="60"/>
  <c r="J22" i="60"/>
  <c r="O22" i="60"/>
  <c r="S22" i="60"/>
  <c r="J23" i="60"/>
  <c r="O23" i="60"/>
  <c r="S23" i="60"/>
  <c r="J24" i="60"/>
  <c r="O24" i="60"/>
  <c r="S24" i="60"/>
  <c r="J34" i="60"/>
  <c r="O34" i="60"/>
  <c r="S34" i="60"/>
  <c r="J35" i="60"/>
  <c r="T81" i="60"/>
  <c r="P81" i="60"/>
  <c r="M81" i="60"/>
  <c r="R81" i="60"/>
  <c r="K81" i="60"/>
  <c r="V81" i="60" s="1"/>
  <c r="U81" i="60"/>
  <c r="O81" i="60"/>
  <c r="I81" i="60"/>
  <c r="S81" i="60"/>
  <c r="J83" i="60"/>
  <c r="T85" i="60"/>
  <c r="P85" i="60"/>
  <c r="M85" i="60"/>
  <c r="S85" i="60"/>
  <c r="O85" i="60"/>
  <c r="J85" i="60"/>
  <c r="N85" i="60"/>
  <c r="R85" i="60"/>
  <c r="I85" i="60"/>
  <c r="K86" i="60"/>
  <c r="V86" i="60" s="1"/>
  <c r="T89" i="60"/>
  <c r="P89" i="60"/>
  <c r="M89" i="60"/>
  <c r="S89" i="60"/>
  <c r="O89" i="60"/>
  <c r="J89" i="60"/>
  <c r="N89" i="60"/>
  <c r="R89" i="60"/>
  <c r="I89" i="60"/>
  <c r="K90" i="60"/>
  <c r="V90" i="60" s="1"/>
  <c r="T96" i="60"/>
  <c r="P96" i="60"/>
  <c r="M96" i="60"/>
  <c r="S96" i="60"/>
  <c r="O96" i="60"/>
  <c r="J96" i="60"/>
  <c r="N96" i="60"/>
  <c r="R96" i="60"/>
  <c r="I96" i="60"/>
  <c r="K97" i="60"/>
  <c r="V97" i="60" s="1"/>
  <c r="T100" i="60"/>
  <c r="P100" i="60"/>
  <c r="M100" i="60"/>
  <c r="S100" i="60"/>
  <c r="O100" i="60"/>
  <c r="J100" i="60"/>
  <c r="N100" i="60"/>
  <c r="R100" i="60"/>
  <c r="I100" i="60"/>
  <c r="K101" i="60"/>
  <c r="V101" i="60" s="1"/>
  <c r="T104" i="60"/>
  <c r="P104" i="60"/>
  <c r="M104" i="60"/>
  <c r="S104" i="60"/>
  <c r="O104" i="60"/>
  <c r="J104" i="60"/>
  <c r="N104" i="60"/>
  <c r="R104" i="60"/>
  <c r="I104" i="60"/>
  <c r="K105" i="60"/>
  <c r="V105" i="60" s="1"/>
  <c r="T111" i="60"/>
  <c r="P111" i="60"/>
  <c r="M111" i="60"/>
  <c r="S111" i="60"/>
  <c r="O111" i="60"/>
  <c r="J111" i="60"/>
  <c r="N111" i="60"/>
  <c r="R111" i="60"/>
  <c r="I111" i="60"/>
  <c r="K112" i="60"/>
  <c r="V112" i="60" s="1"/>
  <c r="T115" i="60"/>
  <c r="P115" i="60"/>
  <c r="M115" i="60"/>
  <c r="S115" i="60"/>
  <c r="O115" i="60"/>
  <c r="J115" i="60"/>
  <c r="N115" i="60"/>
  <c r="R115" i="60"/>
  <c r="I115" i="60"/>
  <c r="K116" i="60"/>
  <c r="V116" i="60" s="1"/>
  <c r="T119" i="60"/>
  <c r="P119" i="60"/>
  <c r="M119" i="60"/>
  <c r="S119" i="60"/>
  <c r="O119" i="60"/>
  <c r="J119" i="60"/>
  <c r="N119" i="60"/>
  <c r="R119" i="60"/>
  <c r="I119" i="60"/>
  <c r="K120" i="60"/>
  <c r="V120" i="60" s="1"/>
  <c r="T126" i="60"/>
  <c r="P126" i="60"/>
  <c r="M126" i="60"/>
  <c r="S126" i="60"/>
  <c r="O126" i="60"/>
  <c r="J126" i="60"/>
  <c r="N126" i="60"/>
  <c r="R126" i="60"/>
  <c r="I126" i="60"/>
  <c r="K127" i="60"/>
  <c r="V127" i="60" s="1"/>
  <c r="T130" i="60"/>
  <c r="P130" i="60"/>
  <c r="M130" i="60"/>
  <c r="S130" i="60"/>
  <c r="O130" i="60"/>
  <c r="J130" i="60"/>
  <c r="N130" i="60"/>
  <c r="R130" i="60"/>
  <c r="I130" i="60"/>
  <c r="K131" i="60"/>
  <c r="V131" i="60" s="1"/>
  <c r="T134" i="60"/>
  <c r="P134" i="60"/>
  <c r="M134" i="60"/>
  <c r="S134" i="60"/>
  <c r="O134" i="60"/>
  <c r="J134" i="60"/>
  <c r="N134" i="60"/>
  <c r="R134" i="60"/>
  <c r="I134" i="60"/>
  <c r="K135" i="60"/>
  <c r="V135" i="60" s="1"/>
  <c r="T147" i="60"/>
  <c r="P147" i="60"/>
  <c r="M147" i="60"/>
  <c r="R147" i="60"/>
  <c r="K147" i="60"/>
  <c r="V147" i="60" s="1"/>
  <c r="Q147" i="60"/>
  <c r="J147" i="60"/>
  <c r="O147" i="60"/>
  <c r="U147" i="60"/>
  <c r="I147" i="60"/>
  <c r="T71" i="60"/>
  <c r="P71" i="60"/>
  <c r="M71" i="60"/>
  <c r="U71" i="60"/>
  <c r="O71" i="60"/>
  <c r="I71" i="60"/>
  <c r="Q71" i="60"/>
  <c r="T88" i="60"/>
  <c r="P88" i="60"/>
  <c r="M88" i="60"/>
  <c r="S88" i="60"/>
  <c r="O88" i="60"/>
  <c r="J88" i="60"/>
  <c r="R88" i="60"/>
  <c r="I88" i="60"/>
  <c r="N88" i="60"/>
  <c r="T95" i="60"/>
  <c r="P95" i="60"/>
  <c r="M95" i="60"/>
  <c r="S95" i="60"/>
  <c r="O95" i="60"/>
  <c r="J95" i="60"/>
  <c r="R95" i="60"/>
  <c r="I95" i="60"/>
  <c r="N95" i="60"/>
  <c r="T99" i="60"/>
  <c r="P99" i="60"/>
  <c r="M99" i="60"/>
  <c r="S99" i="60"/>
  <c r="O99" i="60"/>
  <c r="J99" i="60"/>
  <c r="R99" i="60"/>
  <c r="I99" i="60"/>
  <c r="N99" i="60"/>
  <c r="T103" i="60"/>
  <c r="P103" i="60"/>
  <c r="M103" i="60"/>
  <c r="S103" i="60"/>
  <c r="O103" i="60"/>
  <c r="J103" i="60"/>
  <c r="R103" i="60"/>
  <c r="I103" i="60"/>
  <c r="N103" i="60"/>
  <c r="T110" i="60"/>
  <c r="P110" i="60"/>
  <c r="M110" i="60"/>
  <c r="S110" i="60"/>
  <c r="O110" i="60"/>
  <c r="J110" i="60"/>
  <c r="R110" i="60"/>
  <c r="I110" i="60"/>
  <c r="N110" i="60"/>
  <c r="T114" i="60"/>
  <c r="P114" i="60"/>
  <c r="M114" i="60"/>
  <c r="S114" i="60"/>
  <c r="O114" i="60"/>
  <c r="J114" i="60"/>
  <c r="R114" i="60"/>
  <c r="I114" i="60"/>
  <c r="N114" i="60"/>
  <c r="T118" i="60"/>
  <c r="P118" i="60"/>
  <c r="M118" i="60"/>
  <c r="S118" i="60"/>
  <c r="O118" i="60"/>
  <c r="J118" i="60"/>
  <c r="R118" i="60"/>
  <c r="I118" i="60"/>
  <c r="N118" i="60"/>
  <c r="T125" i="60"/>
  <c r="P125" i="60"/>
  <c r="M125" i="60"/>
  <c r="S125" i="60"/>
  <c r="O125" i="60"/>
  <c r="J125" i="60"/>
  <c r="R125" i="60"/>
  <c r="I125" i="60"/>
  <c r="N125" i="60"/>
  <c r="T129" i="60"/>
  <c r="P129" i="60"/>
  <c r="M129" i="60"/>
  <c r="S129" i="60"/>
  <c r="O129" i="60"/>
  <c r="J129" i="60"/>
  <c r="R129" i="60"/>
  <c r="I129" i="60"/>
  <c r="N129" i="60"/>
  <c r="T133" i="60"/>
  <c r="P133" i="60"/>
  <c r="M133" i="60"/>
  <c r="S133" i="60"/>
  <c r="O133" i="60"/>
  <c r="J133" i="60"/>
  <c r="R133" i="60"/>
  <c r="I133" i="60"/>
  <c r="N133" i="60"/>
  <c r="T140" i="60"/>
  <c r="P140" i="60"/>
  <c r="Q140" i="60"/>
  <c r="M140" i="60"/>
  <c r="U140" i="60"/>
  <c r="O140" i="60"/>
  <c r="J140" i="60"/>
  <c r="S140" i="60"/>
  <c r="I140" i="60"/>
  <c r="N140" i="60"/>
  <c r="W118" i="60"/>
  <c r="K13" i="60"/>
  <c r="V13" i="60" s="1"/>
  <c r="Q13" i="60"/>
  <c r="K14" i="60"/>
  <c r="V14" i="60" s="1"/>
  <c r="Q14" i="60"/>
  <c r="K15" i="60"/>
  <c r="V15" i="60" s="1"/>
  <c r="Q15" i="60"/>
  <c r="K16" i="60"/>
  <c r="V16" i="60" s="1"/>
  <c r="Q16" i="60"/>
  <c r="K17" i="60"/>
  <c r="V17" i="60" s="1"/>
  <c r="Q17" i="60"/>
  <c r="K18" i="60"/>
  <c r="V18" i="60" s="1"/>
  <c r="Q18" i="60"/>
  <c r="K19" i="60"/>
  <c r="V19" i="60" s="1"/>
  <c r="Q19" i="60"/>
  <c r="K20" i="60"/>
  <c r="V20" i="60" s="1"/>
  <c r="Q20" i="60"/>
  <c r="K21" i="60"/>
  <c r="V21" i="60" s="1"/>
  <c r="Q21" i="60"/>
  <c r="K22" i="60"/>
  <c r="V22" i="60" s="1"/>
  <c r="Q22" i="60"/>
  <c r="K23" i="60"/>
  <c r="V23" i="60" s="1"/>
  <c r="Q23" i="60"/>
  <c r="K24" i="60"/>
  <c r="V24" i="60" s="1"/>
  <c r="Q24" i="60"/>
  <c r="K34" i="60"/>
  <c r="V34" i="60" s="1"/>
  <c r="Q34" i="60"/>
  <c r="U35" i="60"/>
  <c r="Q35" i="60"/>
  <c r="K35" i="60"/>
  <c r="V35" i="60" s="1"/>
  <c r="N35" i="60"/>
  <c r="S35" i="60"/>
  <c r="J71" i="60"/>
  <c r="R71" i="60"/>
  <c r="T79" i="60"/>
  <c r="P79" i="60"/>
  <c r="M79" i="60"/>
  <c r="U79" i="60"/>
  <c r="O79" i="60"/>
  <c r="R79" i="60"/>
  <c r="K79" i="60"/>
  <c r="V79" i="60" s="1"/>
  <c r="Q79" i="60"/>
  <c r="Q83" i="60"/>
  <c r="U86" i="60"/>
  <c r="T87" i="60"/>
  <c r="P87" i="60"/>
  <c r="M87" i="60"/>
  <c r="S87" i="60"/>
  <c r="O87" i="60"/>
  <c r="J87" i="60"/>
  <c r="N87" i="60"/>
  <c r="R87" i="60"/>
  <c r="I87" i="60"/>
  <c r="K88" i="60"/>
  <c r="V88" i="60" s="1"/>
  <c r="U90" i="60"/>
  <c r="T94" i="60"/>
  <c r="P94" i="60"/>
  <c r="M94" i="60"/>
  <c r="S94" i="60"/>
  <c r="O94" i="60"/>
  <c r="J94" i="60"/>
  <c r="N94" i="60"/>
  <c r="R94" i="60"/>
  <c r="I94" i="60"/>
  <c r="K95" i="60"/>
  <c r="V95" i="60" s="1"/>
  <c r="U97" i="60"/>
  <c r="T98" i="60"/>
  <c r="P98" i="60"/>
  <c r="M98" i="60"/>
  <c r="S98" i="60"/>
  <c r="O98" i="60"/>
  <c r="J98" i="60"/>
  <c r="N98" i="60"/>
  <c r="R98" i="60"/>
  <c r="I98" i="60"/>
  <c r="K99" i="60"/>
  <c r="V99" i="60" s="1"/>
  <c r="U101" i="60"/>
  <c r="T102" i="60"/>
  <c r="P102" i="60"/>
  <c r="M102" i="60"/>
  <c r="S102" i="60"/>
  <c r="O102" i="60"/>
  <c r="J102" i="60"/>
  <c r="N102" i="60"/>
  <c r="R102" i="60"/>
  <c r="I102" i="60"/>
  <c r="K103" i="60"/>
  <c r="V103" i="60" s="1"/>
  <c r="U105" i="60"/>
  <c r="T109" i="60"/>
  <c r="P109" i="60"/>
  <c r="M109" i="60"/>
  <c r="S109" i="60"/>
  <c r="O109" i="60"/>
  <c r="J109" i="60"/>
  <c r="N109" i="60"/>
  <c r="R109" i="60"/>
  <c r="I109" i="60"/>
  <c r="K110" i="60"/>
  <c r="V110" i="60" s="1"/>
  <c r="U112" i="60"/>
  <c r="T113" i="60"/>
  <c r="P113" i="60"/>
  <c r="M113" i="60"/>
  <c r="S113" i="60"/>
  <c r="O113" i="60"/>
  <c r="J113" i="60"/>
  <c r="N113" i="60"/>
  <c r="R113" i="60"/>
  <c r="I113" i="60"/>
  <c r="K114" i="60"/>
  <c r="V114" i="60" s="1"/>
  <c r="U116" i="60"/>
  <c r="T117" i="60"/>
  <c r="P117" i="60"/>
  <c r="M117" i="60"/>
  <c r="S117" i="60"/>
  <c r="O117" i="60"/>
  <c r="J117" i="60"/>
  <c r="N117" i="60"/>
  <c r="R117" i="60"/>
  <c r="I117" i="60"/>
  <c r="K118" i="60"/>
  <c r="V118" i="60" s="1"/>
  <c r="U120" i="60"/>
  <c r="T124" i="60"/>
  <c r="P124" i="60"/>
  <c r="M124" i="60"/>
  <c r="S124" i="60"/>
  <c r="O124" i="60"/>
  <c r="J124" i="60"/>
  <c r="N124" i="60"/>
  <c r="R124" i="60"/>
  <c r="I124" i="60"/>
  <c r="K125" i="60"/>
  <c r="V125" i="60" s="1"/>
  <c r="U127" i="60"/>
  <c r="T128" i="60"/>
  <c r="P128" i="60"/>
  <c r="M128" i="60"/>
  <c r="S128" i="60"/>
  <c r="O128" i="60"/>
  <c r="J128" i="60"/>
  <c r="N128" i="60"/>
  <c r="R128" i="60"/>
  <c r="I128" i="60"/>
  <c r="K129" i="60"/>
  <c r="V129" i="60" s="1"/>
  <c r="U131" i="60"/>
  <c r="T132" i="60"/>
  <c r="P132" i="60"/>
  <c r="M132" i="60"/>
  <c r="S132" i="60"/>
  <c r="O132" i="60"/>
  <c r="J132" i="60"/>
  <c r="N132" i="60"/>
  <c r="R132" i="60"/>
  <c r="I132" i="60"/>
  <c r="K133" i="60"/>
  <c r="V133" i="60" s="1"/>
  <c r="U135" i="60"/>
  <c r="T139" i="60"/>
  <c r="P139" i="60"/>
  <c r="M139" i="60"/>
  <c r="S139" i="60"/>
  <c r="O139" i="60"/>
  <c r="J139" i="60"/>
  <c r="N139" i="60"/>
  <c r="R139" i="60"/>
  <c r="I139" i="60"/>
  <c r="K140" i="60"/>
  <c r="V140" i="60" s="1"/>
  <c r="T144" i="60"/>
  <c r="P144" i="60"/>
  <c r="M144" i="60"/>
  <c r="Q144" i="60"/>
  <c r="J144" i="60"/>
  <c r="U144" i="60"/>
  <c r="O144" i="60"/>
  <c r="I144" i="60"/>
  <c r="R144" i="60"/>
  <c r="K144" i="60"/>
  <c r="V144" i="60" s="1"/>
  <c r="R187" i="60"/>
  <c r="N187" i="60"/>
  <c r="I187" i="60"/>
  <c r="S187" i="60"/>
  <c r="K187" i="60"/>
  <c r="V187" i="60" s="1"/>
  <c r="Q187" i="60"/>
  <c r="M187" i="60"/>
  <c r="U187" i="60"/>
  <c r="P187" i="60"/>
  <c r="J187" i="60"/>
  <c r="T187" i="60"/>
  <c r="O187" i="60"/>
  <c r="K36" i="60"/>
  <c r="V36" i="60" s="1"/>
  <c r="Q36" i="60"/>
  <c r="K37" i="60"/>
  <c r="V37" i="60" s="1"/>
  <c r="Q37" i="60"/>
  <c r="K38" i="60"/>
  <c r="V38" i="60" s="1"/>
  <c r="Q38" i="60"/>
  <c r="K39" i="60"/>
  <c r="V39" i="60" s="1"/>
  <c r="Q39" i="60"/>
  <c r="K43" i="60"/>
  <c r="V43" i="60" s="1"/>
  <c r="Q43" i="60"/>
  <c r="K44" i="60"/>
  <c r="V44" i="60" s="1"/>
  <c r="Q44" i="60"/>
  <c r="K45" i="60"/>
  <c r="V45" i="60" s="1"/>
  <c r="Q45" i="60"/>
  <c r="K46" i="60"/>
  <c r="V46" i="60" s="1"/>
  <c r="Q46" i="60"/>
  <c r="K47" i="60"/>
  <c r="V47" i="60" s="1"/>
  <c r="Q47" i="60"/>
  <c r="K48" i="60"/>
  <c r="V48" i="60" s="1"/>
  <c r="Q48" i="60"/>
  <c r="K49" i="60"/>
  <c r="V49" i="60" s="1"/>
  <c r="Q49" i="60"/>
  <c r="K50" i="60"/>
  <c r="V50" i="60" s="1"/>
  <c r="Q50" i="60"/>
  <c r="K51" i="60"/>
  <c r="V51" i="60" s="1"/>
  <c r="Q51" i="60"/>
  <c r="K52" i="60"/>
  <c r="V52" i="60" s="1"/>
  <c r="Q52" i="60"/>
  <c r="K53" i="60"/>
  <c r="V53" i="60" s="1"/>
  <c r="Q53" i="60"/>
  <c r="K54" i="60"/>
  <c r="V54" i="60" s="1"/>
  <c r="Q54" i="60"/>
  <c r="K67" i="60"/>
  <c r="V67" i="60" s="1"/>
  <c r="Q67" i="60"/>
  <c r="K68" i="60"/>
  <c r="V68" i="60" s="1"/>
  <c r="Q68" i="60"/>
  <c r="K69" i="60"/>
  <c r="V69" i="60" s="1"/>
  <c r="Q69" i="60"/>
  <c r="K70" i="60"/>
  <c r="V70" i="60" s="1"/>
  <c r="Q70" i="60"/>
  <c r="T72" i="60"/>
  <c r="P72" i="60"/>
  <c r="M72" i="60"/>
  <c r="N72" i="60"/>
  <c r="S72" i="60"/>
  <c r="J80" i="60"/>
  <c r="T82" i="60"/>
  <c r="P82" i="60"/>
  <c r="M82" i="60"/>
  <c r="N82" i="60"/>
  <c r="S82" i="60"/>
  <c r="J84" i="60"/>
  <c r="T148" i="60"/>
  <c r="P148" i="60"/>
  <c r="M148" i="60"/>
  <c r="Q148" i="60"/>
  <c r="J148" i="60"/>
  <c r="U148" i="60"/>
  <c r="O148" i="60"/>
  <c r="I148" i="60"/>
  <c r="S148" i="60"/>
  <c r="R195" i="60"/>
  <c r="N195" i="60"/>
  <c r="I195" i="60"/>
  <c r="S195" i="60"/>
  <c r="K195" i="60"/>
  <c r="V195" i="60" s="1"/>
  <c r="Q195" i="60"/>
  <c r="M195" i="60"/>
  <c r="U195" i="60"/>
  <c r="P195" i="60"/>
  <c r="J195" i="60"/>
  <c r="T195" i="60"/>
  <c r="T80" i="60"/>
  <c r="P80" i="60"/>
  <c r="M80" i="60"/>
  <c r="N80" i="60"/>
  <c r="S80" i="60"/>
  <c r="T84" i="60"/>
  <c r="P84" i="60"/>
  <c r="M84" i="60"/>
  <c r="N84" i="60"/>
  <c r="S84" i="60"/>
  <c r="T143" i="60"/>
  <c r="P143" i="60"/>
  <c r="M143" i="60"/>
  <c r="R143" i="60"/>
  <c r="K143" i="60"/>
  <c r="V143" i="60" s="1"/>
  <c r="Q143" i="60"/>
  <c r="J143" i="60"/>
  <c r="S143" i="60"/>
  <c r="R176" i="60"/>
  <c r="N176" i="60"/>
  <c r="I176" i="60"/>
  <c r="S176" i="60"/>
  <c r="K176" i="60"/>
  <c r="V176" i="60" s="1"/>
  <c r="Q176" i="60"/>
  <c r="M176" i="60"/>
  <c r="U176" i="60"/>
  <c r="P176" i="60"/>
  <c r="J176" i="60"/>
  <c r="T176" i="60"/>
  <c r="T141" i="60"/>
  <c r="P141" i="60"/>
  <c r="M141" i="60"/>
  <c r="N141" i="60"/>
  <c r="S141" i="60"/>
  <c r="K142" i="60"/>
  <c r="V142" i="60" s="1"/>
  <c r="T145" i="60"/>
  <c r="P145" i="60"/>
  <c r="M145" i="60"/>
  <c r="N145" i="60"/>
  <c r="S145" i="60"/>
  <c r="K146" i="60"/>
  <c r="V146" i="60" s="1"/>
  <c r="T149" i="60"/>
  <c r="P149" i="60"/>
  <c r="M149" i="60"/>
  <c r="N149" i="60"/>
  <c r="S149" i="60"/>
  <c r="R180" i="60"/>
  <c r="N180" i="60"/>
  <c r="I180" i="60"/>
  <c r="S180" i="60"/>
  <c r="K180" i="60"/>
  <c r="V180" i="60" s="1"/>
  <c r="Q180" i="60"/>
  <c r="M180" i="60"/>
  <c r="U180" i="60"/>
  <c r="P180" i="60"/>
  <c r="J180" i="60"/>
  <c r="R191" i="60"/>
  <c r="N191" i="60"/>
  <c r="I191" i="60"/>
  <c r="S191" i="60"/>
  <c r="K191" i="60"/>
  <c r="V191" i="60" s="1"/>
  <c r="Q191" i="60"/>
  <c r="M191" i="60"/>
  <c r="U191" i="60"/>
  <c r="P191" i="60"/>
  <c r="J191" i="60"/>
  <c r="T142" i="60"/>
  <c r="P142" i="60"/>
  <c r="M142" i="60"/>
  <c r="N142" i="60"/>
  <c r="S142" i="60"/>
  <c r="T146" i="60"/>
  <c r="P146" i="60"/>
  <c r="M146" i="60"/>
  <c r="N146" i="60"/>
  <c r="S146" i="60"/>
  <c r="R150" i="60"/>
  <c r="N150" i="60"/>
  <c r="I150" i="60"/>
  <c r="U150" i="60"/>
  <c r="Q150" i="60"/>
  <c r="T150" i="60"/>
  <c r="P150" i="60"/>
  <c r="M150" i="60"/>
  <c r="S150" i="60"/>
  <c r="T203" i="60"/>
  <c r="P203" i="60"/>
  <c r="M203" i="60"/>
  <c r="S203" i="60"/>
  <c r="O203" i="60"/>
  <c r="J203" i="60"/>
  <c r="R203" i="60"/>
  <c r="N203" i="60"/>
  <c r="I203" i="60"/>
  <c r="U203" i="60"/>
  <c r="Q203" i="60"/>
  <c r="K203" i="60"/>
  <c r="V203" i="60" s="1"/>
  <c r="M154" i="60"/>
  <c r="P154" i="60"/>
  <c r="T154" i="60"/>
  <c r="M155" i="60"/>
  <c r="P155" i="60"/>
  <c r="T155" i="60"/>
  <c r="M156" i="60"/>
  <c r="P156" i="60"/>
  <c r="T156" i="60"/>
  <c r="M157" i="60"/>
  <c r="P157" i="60"/>
  <c r="T157" i="60"/>
  <c r="M158" i="60"/>
  <c r="P158" i="60"/>
  <c r="T158" i="60"/>
  <c r="M159" i="60"/>
  <c r="P159" i="60"/>
  <c r="T159" i="60"/>
  <c r="M160" i="60"/>
  <c r="P160" i="60"/>
  <c r="T160" i="60"/>
  <c r="M161" i="60"/>
  <c r="P161" i="60"/>
  <c r="T161" i="60"/>
  <c r="M162" i="60"/>
  <c r="P162" i="60"/>
  <c r="T162" i="60"/>
  <c r="M163" i="60"/>
  <c r="P163" i="60"/>
  <c r="T163" i="60"/>
  <c r="M164" i="60"/>
  <c r="P164" i="60"/>
  <c r="T164" i="60"/>
  <c r="M165" i="60"/>
  <c r="P165" i="60"/>
  <c r="T165" i="60"/>
  <c r="M169" i="60"/>
  <c r="P169" i="60"/>
  <c r="T169" i="60"/>
  <c r="M170" i="60"/>
  <c r="P170" i="60"/>
  <c r="T170" i="60"/>
  <c r="M171" i="60"/>
  <c r="P171" i="60"/>
  <c r="T171" i="60"/>
  <c r="M172" i="60"/>
  <c r="P172" i="60"/>
  <c r="U172" i="60"/>
  <c r="R173" i="60"/>
  <c r="N173" i="60"/>
  <c r="I173" i="60"/>
  <c r="O173" i="60"/>
  <c r="T173" i="60"/>
  <c r="K174" i="60"/>
  <c r="V174" i="60" s="1"/>
  <c r="M175" i="60"/>
  <c r="Q175" i="60"/>
  <c r="R177" i="60"/>
  <c r="N177" i="60"/>
  <c r="I177" i="60"/>
  <c r="O177" i="60"/>
  <c r="T177" i="60"/>
  <c r="K178" i="60"/>
  <c r="V178" i="60" s="1"/>
  <c r="M179" i="60"/>
  <c r="Q179" i="60"/>
  <c r="R184" i="60"/>
  <c r="N184" i="60"/>
  <c r="I184" i="60"/>
  <c r="O184" i="60"/>
  <c r="T184" i="60"/>
  <c r="K185" i="60"/>
  <c r="V185" i="60" s="1"/>
  <c r="M186" i="60"/>
  <c r="Q186" i="60"/>
  <c r="R188" i="60"/>
  <c r="N188" i="60"/>
  <c r="I188" i="60"/>
  <c r="O188" i="60"/>
  <c r="T188" i="60"/>
  <c r="K189" i="60"/>
  <c r="V189" i="60" s="1"/>
  <c r="M190" i="60"/>
  <c r="Q190" i="60"/>
  <c r="R192" i="60"/>
  <c r="N192" i="60"/>
  <c r="I192" i="60"/>
  <c r="O192" i="60"/>
  <c r="T192" i="60"/>
  <c r="K193" i="60"/>
  <c r="V193" i="60" s="1"/>
  <c r="M194" i="60"/>
  <c r="Q194" i="60"/>
  <c r="R199" i="60"/>
  <c r="N199" i="60"/>
  <c r="I199" i="60"/>
  <c r="O199" i="60"/>
  <c r="T199" i="60"/>
  <c r="K200" i="60"/>
  <c r="V200" i="60" s="1"/>
  <c r="T202" i="60"/>
  <c r="P202" i="60"/>
  <c r="M202" i="60"/>
  <c r="S202" i="60"/>
  <c r="O202" i="60"/>
  <c r="J202" i="60"/>
  <c r="R202" i="60"/>
  <c r="N202" i="60"/>
  <c r="I202" i="60"/>
  <c r="Q204" i="60"/>
  <c r="U206" i="60"/>
  <c r="T206" i="60"/>
  <c r="P206" i="60"/>
  <c r="M206" i="60"/>
  <c r="S206" i="60"/>
  <c r="O206" i="60"/>
  <c r="J206" i="60"/>
  <c r="R206" i="60"/>
  <c r="N206" i="60"/>
  <c r="I206" i="60"/>
  <c r="K154" i="60"/>
  <c r="V154" i="60" s="1"/>
  <c r="Q154" i="60"/>
  <c r="U154" i="60"/>
  <c r="K155" i="60"/>
  <c r="V155" i="60" s="1"/>
  <c r="Q155" i="60"/>
  <c r="U155" i="60"/>
  <c r="K156" i="60"/>
  <c r="V156" i="60" s="1"/>
  <c r="Q156" i="60"/>
  <c r="U156" i="60"/>
  <c r="K157" i="60"/>
  <c r="V157" i="60" s="1"/>
  <c r="Q157" i="60"/>
  <c r="U157" i="60"/>
  <c r="K158" i="60"/>
  <c r="V158" i="60" s="1"/>
  <c r="Q158" i="60"/>
  <c r="U158" i="60"/>
  <c r="K159" i="60"/>
  <c r="V159" i="60" s="1"/>
  <c r="Q159" i="60"/>
  <c r="U159" i="60"/>
  <c r="K160" i="60"/>
  <c r="V160" i="60" s="1"/>
  <c r="Q160" i="60"/>
  <c r="U160" i="60"/>
  <c r="K161" i="60"/>
  <c r="V161" i="60" s="1"/>
  <c r="Q161" i="60"/>
  <c r="U161" i="60"/>
  <c r="K162" i="60"/>
  <c r="V162" i="60" s="1"/>
  <c r="Q162" i="60"/>
  <c r="U162" i="60"/>
  <c r="K163" i="60"/>
  <c r="V163" i="60" s="1"/>
  <c r="Q163" i="60"/>
  <c r="U163" i="60"/>
  <c r="K164" i="60"/>
  <c r="V164" i="60" s="1"/>
  <c r="Q164" i="60"/>
  <c r="U164" i="60"/>
  <c r="K165" i="60"/>
  <c r="V165" i="60" s="1"/>
  <c r="Q165" i="60"/>
  <c r="U165" i="60"/>
  <c r="K169" i="60"/>
  <c r="V169" i="60" s="1"/>
  <c r="Q169" i="60"/>
  <c r="U169" i="60"/>
  <c r="K170" i="60"/>
  <c r="V170" i="60" s="1"/>
  <c r="Q170" i="60"/>
  <c r="U170" i="60"/>
  <c r="K171" i="60"/>
  <c r="V171" i="60" s="1"/>
  <c r="Q171" i="60"/>
  <c r="U171" i="60"/>
  <c r="K172" i="60"/>
  <c r="V172" i="60" s="1"/>
  <c r="Q172" i="60"/>
  <c r="R174" i="60"/>
  <c r="N174" i="60"/>
  <c r="I174" i="60"/>
  <c r="O174" i="60"/>
  <c r="T174" i="60"/>
  <c r="R178" i="60"/>
  <c r="N178" i="60"/>
  <c r="I178" i="60"/>
  <c r="O178" i="60"/>
  <c r="T178" i="60"/>
  <c r="K179" i="60"/>
  <c r="V179" i="60" s="1"/>
  <c r="R185" i="60"/>
  <c r="N185" i="60"/>
  <c r="I185" i="60"/>
  <c r="O185" i="60"/>
  <c r="T185" i="60"/>
  <c r="K186" i="60"/>
  <c r="V186" i="60" s="1"/>
  <c r="R189" i="60"/>
  <c r="N189" i="60"/>
  <c r="I189" i="60"/>
  <c r="O189" i="60"/>
  <c r="T189" i="60"/>
  <c r="K190" i="60"/>
  <c r="V190" i="60" s="1"/>
  <c r="R193" i="60"/>
  <c r="N193" i="60"/>
  <c r="I193" i="60"/>
  <c r="O193" i="60"/>
  <c r="T193" i="60"/>
  <c r="K194" i="60"/>
  <c r="V194" i="60" s="1"/>
  <c r="S200" i="60"/>
  <c r="R200" i="60"/>
  <c r="N200" i="60"/>
  <c r="I200" i="60"/>
  <c r="O200" i="60"/>
  <c r="U200" i="60"/>
  <c r="T201" i="60"/>
  <c r="P201" i="60"/>
  <c r="M201" i="60"/>
  <c r="S201" i="60"/>
  <c r="O201" i="60"/>
  <c r="J201" i="60"/>
  <c r="R201" i="60"/>
  <c r="N201" i="60"/>
  <c r="I201" i="60"/>
  <c r="T205" i="60"/>
  <c r="P205" i="60"/>
  <c r="M205" i="60"/>
  <c r="S205" i="60"/>
  <c r="O205" i="60"/>
  <c r="J205" i="60"/>
  <c r="R205" i="60"/>
  <c r="N205" i="60"/>
  <c r="I205" i="60"/>
  <c r="I154" i="60"/>
  <c r="N154" i="60"/>
  <c r="I155" i="60"/>
  <c r="N155" i="60"/>
  <c r="I156" i="60"/>
  <c r="N156" i="60"/>
  <c r="I157" i="60"/>
  <c r="N157" i="60"/>
  <c r="I158" i="60"/>
  <c r="N158" i="60"/>
  <c r="I159" i="60"/>
  <c r="N159" i="60"/>
  <c r="I160" i="60"/>
  <c r="N160" i="60"/>
  <c r="I161" i="60"/>
  <c r="N161" i="60"/>
  <c r="I162" i="60"/>
  <c r="N162" i="60"/>
  <c r="I163" i="60"/>
  <c r="N163" i="60"/>
  <c r="I164" i="60"/>
  <c r="N164" i="60"/>
  <c r="I165" i="60"/>
  <c r="N165" i="60"/>
  <c r="I169" i="60"/>
  <c r="N169" i="60"/>
  <c r="I170" i="60"/>
  <c r="N170" i="60"/>
  <c r="I171" i="60"/>
  <c r="N171" i="60"/>
  <c r="I172" i="60"/>
  <c r="N172" i="60"/>
  <c r="S172" i="60"/>
  <c r="J174" i="60"/>
  <c r="P174" i="60"/>
  <c r="U174" i="60"/>
  <c r="R175" i="60"/>
  <c r="N175" i="60"/>
  <c r="I175" i="60"/>
  <c r="O175" i="60"/>
  <c r="T175" i="60"/>
  <c r="J178" i="60"/>
  <c r="P178" i="60"/>
  <c r="U178" i="60"/>
  <c r="R179" i="60"/>
  <c r="N179" i="60"/>
  <c r="I179" i="60"/>
  <c r="O179" i="60"/>
  <c r="T179" i="60"/>
  <c r="J185" i="60"/>
  <c r="P185" i="60"/>
  <c r="U185" i="60"/>
  <c r="R186" i="60"/>
  <c r="N186" i="60"/>
  <c r="I186" i="60"/>
  <c r="O186" i="60"/>
  <c r="T186" i="60"/>
  <c r="J189" i="60"/>
  <c r="P189" i="60"/>
  <c r="U189" i="60"/>
  <c r="R190" i="60"/>
  <c r="N190" i="60"/>
  <c r="I190" i="60"/>
  <c r="O190" i="60"/>
  <c r="T190" i="60"/>
  <c r="J193" i="60"/>
  <c r="P193" i="60"/>
  <c r="U193" i="60"/>
  <c r="R194" i="60"/>
  <c r="N194" i="60"/>
  <c r="I194" i="60"/>
  <c r="O194" i="60"/>
  <c r="T194" i="60"/>
  <c r="J200" i="60"/>
  <c r="P200" i="60"/>
  <c r="K201" i="60"/>
  <c r="V201" i="60" s="1"/>
  <c r="T204" i="60"/>
  <c r="P204" i="60"/>
  <c r="M204" i="60"/>
  <c r="S204" i="60"/>
  <c r="O204" i="60"/>
  <c r="J204" i="60"/>
  <c r="R204" i="60"/>
  <c r="N204" i="60"/>
  <c r="I204" i="60"/>
  <c r="K205" i="60"/>
  <c r="V205" i="60" s="1"/>
  <c r="K207" i="60"/>
  <c r="V207" i="60" s="1"/>
  <c r="Q207" i="60"/>
  <c r="K208" i="60"/>
  <c r="V208" i="60" s="1"/>
  <c r="Q208" i="60"/>
  <c r="K209" i="60"/>
  <c r="V209" i="60" s="1"/>
  <c r="Q209" i="60"/>
  <c r="K210" i="60"/>
  <c r="V210" i="60" s="1"/>
  <c r="Q210" i="60"/>
  <c r="K214" i="60"/>
  <c r="V214" i="60" s="1"/>
  <c r="Q214" i="60"/>
  <c r="K215" i="60"/>
  <c r="V215" i="60" s="1"/>
  <c r="Q215" i="60"/>
  <c r="K216" i="60"/>
  <c r="V216" i="60" s="1"/>
  <c r="Q216" i="60"/>
  <c r="K217" i="60"/>
  <c r="V217" i="60" s="1"/>
  <c r="Q217" i="60"/>
  <c r="K218" i="60"/>
  <c r="V218" i="60" s="1"/>
  <c r="Q218" i="60"/>
  <c r="K219" i="60"/>
  <c r="V219" i="60" s="1"/>
  <c r="Q219" i="60"/>
  <c r="K220" i="60"/>
  <c r="V220" i="60" s="1"/>
  <c r="Q220" i="60"/>
  <c r="K221" i="60"/>
  <c r="V221" i="60" s="1"/>
  <c r="Q221" i="60"/>
  <c r="K222" i="60"/>
  <c r="V222" i="60" s="1"/>
  <c r="Q222" i="60"/>
  <c r="K223" i="60"/>
  <c r="V223" i="60" s="1"/>
  <c r="Q223" i="60"/>
  <c r="K224" i="60"/>
  <c r="V224" i="60" s="1"/>
  <c r="Q224" i="60"/>
  <c r="K225" i="60"/>
  <c r="V225" i="60" s="1"/>
  <c r="Q225" i="60"/>
  <c r="K229" i="60"/>
  <c r="V229" i="60" s="1"/>
  <c r="Q229" i="60"/>
  <c r="K230" i="60"/>
  <c r="V230" i="60" s="1"/>
  <c r="Q230" i="60"/>
  <c r="K231" i="60"/>
  <c r="V231" i="60" s="1"/>
  <c r="Q231" i="60"/>
  <c r="K232" i="60"/>
  <c r="V232" i="60" s="1"/>
  <c r="Q232" i="60"/>
  <c r="K233" i="60"/>
  <c r="V233" i="60" s="1"/>
  <c r="Q233" i="60"/>
  <c r="K234" i="60"/>
  <c r="V234" i="60" s="1"/>
  <c r="Q234" i="60"/>
  <c r="K235" i="60"/>
  <c r="Q235" i="60"/>
  <c r="K236" i="60"/>
  <c r="V236" i="60" s="1"/>
  <c r="Q236" i="60"/>
  <c r="K237" i="60"/>
  <c r="V237" i="60" s="1"/>
  <c r="Q237" i="60"/>
  <c r="K238" i="60"/>
  <c r="V238" i="60" s="1"/>
  <c r="Q238" i="60"/>
  <c r="K239" i="60"/>
  <c r="V239" i="60" s="1"/>
  <c r="Q239" i="60"/>
  <c r="K240" i="60"/>
  <c r="Q240" i="60"/>
  <c r="W44" i="60"/>
  <c r="W53" i="60"/>
  <c r="W81" i="60"/>
  <c r="W144" i="60"/>
  <c r="W171" i="60"/>
  <c r="W190" i="60"/>
  <c r="W48" i="60"/>
  <c r="W70" i="60"/>
  <c r="W82" i="60"/>
  <c r="W88" i="60"/>
  <c r="W100" i="60"/>
  <c r="W101" i="60"/>
  <c r="W103" i="60"/>
  <c r="W125" i="60"/>
  <c r="W169" i="60"/>
  <c r="W170" i="60"/>
  <c r="W188" i="60"/>
  <c r="W189" i="60"/>
  <c r="W215" i="60"/>
  <c r="W217" i="60"/>
  <c r="W19" i="60"/>
  <c r="W52" i="60"/>
  <c r="W67" i="60"/>
  <c r="W80" i="60"/>
  <c r="W86" i="60"/>
  <c r="W96" i="60"/>
  <c r="W110" i="60"/>
  <c r="W129" i="60"/>
  <c r="W141" i="60"/>
  <c r="W142" i="60"/>
  <c r="W148" i="60"/>
  <c r="W160" i="60"/>
  <c r="W161" i="60"/>
  <c r="W164" i="60"/>
  <c r="W186" i="60"/>
  <c r="W208" i="60"/>
  <c r="W214" i="60"/>
  <c r="W233" i="60"/>
  <c r="W17" i="60"/>
  <c r="W18" i="60"/>
  <c r="W22" i="60"/>
  <c r="W49" i="60"/>
  <c r="W71" i="60"/>
  <c r="V84" i="60"/>
  <c r="W84" i="60"/>
  <c r="W115" i="60"/>
  <c r="W119" i="60"/>
  <c r="W120" i="60"/>
  <c r="W134" i="60"/>
  <c r="W146" i="60"/>
  <c r="W156" i="60"/>
  <c r="W163" i="60"/>
  <c r="W185" i="60"/>
  <c r="W199" i="60"/>
  <c r="V202" i="60"/>
  <c r="W202" i="60"/>
  <c r="W85" i="60"/>
  <c r="W104" i="60"/>
  <c r="W126" i="60"/>
  <c r="W145" i="60"/>
  <c r="W173" i="60"/>
  <c r="W175" i="60"/>
  <c r="W178" i="60"/>
  <c r="W203" i="60"/>
  <c r="W237" i="60"/>
  <c r="W89" i="60"/>
  <c r="W111" i="60"/>
  <c r="W130" i="60"/>
  <c r="W149" i="60"/>
  <c r="W192" i="60"/>
  <c r="W194" i="60"/>
  <c r="W200" i="60"/>
  <c r="W207" i="60"/>
  <c r="V128" i="60"/>
  <c r="W174" i="60"/>
  <c r="W193" i="60"/>
  <c r="W221" i="60"/>
  <c r="W218" i="60"/>
  <c r="W222" i="60"/>
  <c r="W229" i="60"/>
  <c r="F150" i="60" l="1"/>
  <c r="F165" i="60" s="1"/>
  <c r="F180" i="60" s="1"/>
  <c r="F195" i="60" s="1"/>
  <c r="F210" i="60" s="1"/>
  <c r="F225" i="60" s="1"/>
  <c r="F240" i="60" s="1"/>
  <c r="F257" i="60" s="1"/>
  <c r="F362" i="60"/>
  <c r="F377" i="60" s="1"/>
  <c r="F392" i="60" s="1"/>
  <c r="F407" i="60" s="1"/>
  <c r="F422" i="60" s="1"/>
  <c r="F437" i="60" s="1"/>
  <c r="F452" i="60" s="1"/>
  <c r="F467" i="60" s="1"/>
  <c r="F149" i="60"/>
  <c r="F164" i="60" s="1"/>
  <c r="F179" i="60" s="1"/>
  <c r="F194" i="60" s="1"/>
  <c r="F209" i="60" s="1"/>
  <c r="F224" i="60" s="1"/>
  <c r="F239" i="60" s="1"/>
  <c r="F256" i="60" s="1"/>
  <c r="F361" i="60"/>
  <c r="F376" i="60" s="1"/>
  <c r="F391" i="60" s="1"/>
  <c r="F406" i="60" s="1"/>
  <c r="F421" i="60" s="1"/>
  <c r="F436" i="60" s="1"/>
  <c r="F451" i="60" s="1"/>
  <c r="F466" i="60" s="1"/>
  <c r="F148" i="60"/>
  <c r="F163" i="60" s="1"/>
  <c r="F178" i="60" s="1"/>
  <c r="F193" i="60" s="1"/>
  <c r="F208" i="60" s="1"/>
  <c r="F223" i="60" s="1"/>
  <c r="F238" i="60" s="1"/>
  <c r="F255" i="60" s="1"/>
  <c r="F360" i="60"/>
  <c r="F375" i="60" s="1"/>
  <c r="F390" i="60" s="1"/>
  <c r="F405" i="60" s="1"/>
  <c r="F420" i="60" s="1"/>
  <c r="F435" i="60" s="1"/>
  <c r="F450" i="60" s="1"/>
  <c r="F465" i="60" s="1"/>
  <c r="F146" i="60"/>
  <c r="F161" i="60" s="1"/>
  <c r="F176" i="60" s="1"/>
  <c r="F191" i="60" s="1"/>
  <c r="F206" i="60" s="1"/>
  <c r="F221" i="60" s="1"/>
  <c r="F236" i="60" s="1"/>
  <c r="F253" i="60" s="1"/>
  <c r="F358" i="60"/>
  <c r="F373" i="60" s="1"/>
  <c r="F388" i="60" s="1"/>
  <c r="F403" i="60" s="1"/>
  <c r="F418" i="60" s="1"/>
  <c r="F433" i="60" s="1"/>
  <c r="F448" i="60" s="1"/>
  <c r="F463" i="60" s="1"/>
  <c r="F145" i="60"/>
  <c r="F160" i="60" s="1"/>
  <c r="F175" i="60" s="1"/>
  <c r="F190" i="60" s="1"/>
  <c r="F205" i="60" s="1"/>
  <c r="F220" i="60" s="1"/>
  <c r="F235" i="60" s="1"/>
  <c r="F252" i="60" s="1"/>
  <c r="F357" i="60"/>
  <c r="F372" i="60" s="1"/>
  <c r="F387" i="60" s="1"/>
  <c r="F402" i="60" s="1"/>
  <c r="F417" i="60" s="1"/>
  <c r="F432" i="60" s="1"/>
  <c r="F447" i="60" s="1"/>
  <c r="F462" i="60" s="1"/>
  <c r="F147" i="60"/>
  <c r="F162" i="60" s="1"/>
  <c r="F177" i="60" s="1"/>
  <c r="F192" i="60" s="1"/>
  <c r="F207" i="60" s="1"/>
  <c r="F222" i="60" s="1"/>
  <c r="F237" i="60" s="1"/>
  <c r="F254" i="60" s="1"/>
  <c r="F359" i="60"/>
  <c r="F374" i="60" s="1"/>
  <c r="F389" i="60" s="1"/>
  <c r="F404" i="60" s="1"/>
  <c r="F419" i="60" s="1"/>
  <c r="F434" i="60" s="1"/>
  <c r="F449" i="60" s="1"/>
  <c r="F464" i="60" s="1"/>
  <c r="F124" i="60"/>
  <c r="F336" i="60"/>
  <c r="F126" i="60"/>
  <c r="F338" i="60"/>
  <c r="F128" i="60"/>
  <c r="F340" i="60"/>
  <c r="F129" i="60"/>
  <c r="F341" i="60"/>
  <c r="F127" i="60"/>
  <c r="F339" i="60"/>
  <c r="F125" i="60"/>
  <c r="F337" i="60"/>
  <c r="D36" i="60"/>
  <c r="D269" i="60" s="1"/>
  <c r="F113" i="1"/>
  <c r="C113" i="1"/>
  <c r="B113" i="1"/>
  <c r="F112" i="1"/>
  <c r="L112" i="1" s="1"/>
  <c r="C112" i="1"/>
  <c r="B112" i="1"/>
  <c r="F111" i="1"/>
  <c r="C111" i="1"/>
  <c r="B111" i="1"/>
  <c r="F110" i="1"/>
  <c r="C110" i="1"/>
  <c r="B110" i="1"/>
  <c r="F109" i="1"/>
  <c r="L109" i="1" s="1"/>
  <c r="C109" i="1"/>
  <c r="B109" i="1"/>
  <c r="F108" i="1"/>
  <c r="C108" i="1"/>
  <c r="B108" i="1"/>
  <c r="F107" i="1"/>
  <c r="L107" i="1" s="1"/>
  <c r="C107" i="1"/>
  <c r="B107" i="1"/>
  <c r="F106" i="1"/>
  <c r="L106" i="1" s="1"/>
  <c r="C106" i="1"/>
  <c r="B106" i="1"/>
  <c r="F105" i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C100" i="1"/>
  <c r="B100" i="1"/>
  <c r="F99" i="1"/>
  <c r="L99" i="1" s="1"/>
  <c r="C99" i="1"/>
  <c r="B99" i="1"/>
  <c r="F98" i="1"/>
  <c r="C98" i="1"/>
  <c r="B98" i="1"/>
  <c r="F97" i="1"/>
  <c r="L97" i="1" s="1"/>
  <c r="C97" i="1"/>
  <c r="B97" i="1"/>
  <c r="F96" i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C86" i="1"/>
  <c r="B86" i="1"/>
  <c r="F85" i="1"/>
  <c r="L85" i="1" s="1"/>
  <c r="C85" i="1"/>
  <c r="B85" i="1"/>
  <c r="F84" i="1"/>
  <c r="C84" i="1"/>
  <c r="B84" i="1"/>
  <c r="F83" i="1"/>
  <c r="L83" i="1" s="1"/>
  <c r="C83" i="1"/>
  <c r="B83" i="1"/>
  <c r="F82" i="1"/>
  <c r="C82" i="1"/>
  <c r="B82" i="1"/>
  <c r="F81" i="1"/>
  <c r="L81" i="1" s="1"/>
  <c r="C81" i="1"/>
  <c r="B81" i="1"/>
  <c r="F80" i="1"/>
  <c r="C80" i="1"/>
  <c r="B80" i="1"/>
  <c r="F79" i="1"/>
  <c r="L79" i="1" s="1"/>
  <c r="C79" i="1"/>
  <c r="B79" i="1"/>
  <c r="F78" i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C73" i="1"/>
  <c r="B73" i="1"/>
  <c r="F72" i="1"/>
  <c r="L72" i="1" s="1"/>
  <c r="C72" i="1"/>
  <c r="B72" i="1"/>
  <c r="F71" i="1"/>
  <c r="L71" i="1" s="1"/>
  <c r="C71" i="1"/>
  <c r="B71" i="1"/>
  <c r="F70" i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C66" i="1"/>
  <c r="B66" i="1"/>
  <c r="F65" i="1"/>
  <c r="L65" i="1" s="1"/>
  <c r="C65" i="1"/>
  <c r="B65" i="1"/>
  <c r="F64" i="1"/>
  <c r="L64" i="1" s="1"/>
  <c r="C64" i="1"/>
  <c r="B64" i="1"/>
  <c r="F63" i="1"/>
  <c r="C63" i="1"/>
  <c r="B63" i="1"/>
  <c r="F11" i="1"/>
  <c r="F12" i="1"/>
  <c r="F13" i="1"/>
  <c r="L13" i="1" s="1"/>
  <c r="F14" i="1"/>
  <c r="L14" i="1" s="1"/>
  <c r="F15" i="1"/>
  <c r="L15" i="1" s="1"/>
  <c r="F16" i="1"/>
  <c r="L16" i="1" s="1"/>
  <c r="F17" i="1"/>
  <c r="L17" i="1" s="1"/>
  <c r="F18" i="1"/>
  <c r="L18" i="1" s="1"/>
  <c r="F19" i="1"/>
  <c r="L19" i="1" s="1"/>
  <c r="F20" i="1"/>
  <c r="F21" i="1"/>
  <c r="L21" i="1" s="1"/>
  <c r="F22" i="1"/>
  <c r="F23" i="1"/>
  <c r="L23" i="1" s="1"/>
  <c r="F24" i="1"/>
  <c r="F25" i="1"/>
  <c r="L25" i="1" s="1"/>
  <c r="F26" i="1"/>
  <c r="L26" i="1" s="1"/>
  <c r="F27" i="1"/>
  <c r="L27" i="1" s="1"/>
  <c r="F28" i="1"/>
  <c r="F29" i="1"/>
  <c r="L29" i="1" s="1"/>
  <c r="F30" i="1"/>
  <c r="F31" i="1"/>
  <c r="L31" i="1" s="1"/>
  <c r="F32" i="1"/>
  <c r="L32" i="1" s="1"/>
  <c r="F33" i="1"/>
  <c r="L33" i="1" s="1"/>
  <c r="F34" i="1"/>
  <c r="L34" i="1" s="1"/>
  <c r="F35" i="1"/>
  <c r="L35" i="1" s="1"/>
  <c r="F36" i="1"/>
  <c r="L36" i="1" s="1"/>
  <c r="F37" i="1"/>
  <c r="L37" i="1" s="1"/>
  <c r="F38" i="1"/>
  <c r="L38" i="1" s="1"/>
  <c r="F39" i="1"/>
  <c r="L39" i="1" s="1"/>
  <c r="F40" i="1"/>
  <c r="L40" i="1" s="1"/>
  <c r="F41" i="1"/>
  <c r="L41" i="1" s="1"/>
  <c r="F42" i="1"/>
  <c r="L42" i="1" s="1"/>
  <c r="F43" i="1"/>
  <c r="L43" i="1" s="1"/>
  <c r="F44" i="1"/>
  <c r="L44" i="1" s="1"/>
  <c r="F45" i="1"/>
  <c r="L45" i="1" s="1"/>
  <c r="F46" i="1"/>
  <c r="L46" i="1" s="1"/>
  <c r="F47" i="1"/>
  <c r="L47" i="1" s="1"/>
  <c r="F48" i="1"/>
  <c r="L48" i="1" s="1"/>
  <c r="F49" i="1"/>
  <c r="L49" i="1" s="1"/>
  <c r="F50" i="1"/>
  <c r="L50" i="1" s="1"/>
  <c r="F51" i="1"/>
  <c r="L51" i="1" s="1"/>
  <c r="AA52" i="1"/>
  <c r="AC53" i="1"/>
  <c r="AB58" i="1"/>
  <c r="H59" i="1"/>
  <c r="F61" i="1"/>
  <c r="L61" i="1" s="1"/>
  <c r="N45" i="1" l="1"/>
  <c r="O45" i="1"/>
  <c r="N88" i="1"/>
  <c r="O88" i="1"/>
  <c r="N19" i="1"/>
  <c r="O19" i="1"/>
  <c r="N61" i="1"/>
  <c r="O61" i="1"/>
  <c r="N48" i="1"/>
  <c r="O48" i="1"/>
  <c r="N32" i="1"/>
  <c r="O32" i="1"/>
  <c r="N16" i="1"/>
  <c r="O16" i="1"/>
  <c r="N71" i="1"/>
  <c r="O71" i="1"/>
  <c r="N79" i="1"/>
  <c r="O79" i="1"/>
  <c r="N87" i="1"/>
  <c r="O87" i="1"/>
  <c r="N95" i="1"/>
  <c r="O95" i="1"/>
  <c r="N103" i="1"/>
  <c r="O103" i="1"/>
  <c r="N21" i="1"/>
  <c r="O21" i="1"/>
  <c r="N35" i="1"/>
  <c r="O35" i="1"/>
  <c r="N47" i="1"/>
  <c r="O47" i="1"/>
  <c r="N39" i="1"/>
  <c r="O39" i="1"/>
  <c r="N31" i="1"/>
  <c r="O31" i="1"/>
  <c r="N23" i="1"/>
  <c r="O23" i="1"/>
  <c r="N15" i="1"/>
  <c r="O15" i="1"/>
  <c r="N74" i="1"/>
  <c r="O74" i="1"/>
  <c r="N90" i="1"/>
  <c r="O90" i="1"/>
  <c r="N106" i="1"/>
  <c r="O106" i="1"/>
  <c r="N13" i="1"/>
  <c r="O13" i="1"/>
  <c r="N43" i="1"/>
  <c r="O43" i="1"/>
  <c r="N46" i="1"/>
  <c r="O46" i="1"/>
  <c r="N38" i="1"/>
  <c r="O38" i="1"/>
  <c r="N14" i="1"/>
  <c r="O14" i="1"/>
  <c r="N69" i="1"/>
  <c r="O69" i="1"/>
  <c r="N77" i="1"/>
  <c r="O77" i="1"/>
  <c r="O85" i="1"/>
  <c r="N85" i="1"/>
  <c r="N93" i="1"/>
  <c r="O93" i="1"/>
  <c r="N101" i="1"/>
  <c r="O101" i="1"/>
  <c r="O109" i="1"/>
  <c r="N109" i="1"/>
  <c r="N112" i="1"/>
  <c r="O112" i="1"/>
  <c r="N64" i="1"/>
  <c r="O64" i="1"/>
  <c r="N104" i="1"/>
  <c r="O104" i="1"/>
  <c r="O44" i="1"/>
  <c r="N44" i="1"/>
  <c r="N67" i="1"/>
  <c r="O67" i="1"/>
  <c r="N75" i="1"/>
  <c r="O75" i="1"/>
  <c r="N83" i="1"/>
  <c r="O83" i="1"/>
  <c r="N91" i="1"/>
  <c r="O91" i="1"/>
  <c r="N99" i="1"/>
  <c r="O99" i="1"/>
  <c r="N107" i="1"/>
  <c r="O107" i="1"/>
  <c r="N94" i="1"/>
  <c r="O94" i="1"/>
  <c r="N102" i="1"/>
  <c r="O102" i="1"/>
  <c r="N37" i="1"/>
  <c r="O37" i="1"/>
  <c r="N72" i="1"/>
  <c r="O72" i="1"/>
  <c r="N51" i="1"/>
  <c r="O51" i="1"/>
  <c r="N50" i="1"/>
  <c r="O50" i="1"/>
  <c r="N42" i="1"/>
  <c r="O42" i="1"/>
  <c r="N26" i="1"/>
  <c r="O26" i="1"/>
  <c r="N18" i="1"/>
  <c r="O18" i="1"/>
  <c r="N65" i="1"/>
  <c r="O65" i="1"/>
  <c r="O81" i="1"/>
  <c r="N81" i="1"/>
  <c r="O89" i="1"/>
  <c r="N89" i="1"/>
  <c r="N97" i="1"/>
  <c r="O97" i="1"/>
  <c r="N29" i="1"/>
  <c r="O29" i="1"/>
  <c r="N27" i="1"/>
  <c r="O27" i="1"/>
  <c r="N49" i="1"/>
  <c r="O49" i="1"/>
  <c r="N41" i="1"/>
  <c r="O41" i="1"/>
  <c r="N33" i="1"/>
  <c r="O33" i="1"/>
  <c r="N25" i="1"/>
  <c r="O25" i="1"/>
  <c r="N17" i="1"/>
  <c r="O17" i="1"/>
  <c r="N68" i="1"/>
  <c r="O68" i="1"/>
  <c r="N76" i="1"/>
  <c r="O76" i="1"/>
  <c r="D63" i="1"/>
  <c r="L63" i="1"/>
  <c r="G58" i="1"/>
  <c r="L111" i="1"/>
  <c r="D66" i="1"/>
  <c r="L66" i="1"/>
  <c r="AC80" i="1"/>
  <c r="L80" i="1"/>
  <c r="AA96" i="1"/>
  <c r="L96" i="1"/>
  <c r="W98" i="1"/>
  <c r="L98" i="1"/>
  <c r="AA82" i="1"/>
  <c r="L82" i="1"/>
  <c r="AC70" i="1"/>
  <c r="L70" i="1"/>
  <c r="AA78" i="1"/>
  <c r="L78" i="1"/>
  <c r="W86" i="1"/>
  <c r="L86" i="1"/>
  <c r="G57" i="1"/>
  <c r="L110" i="1"/>
  <c r="AB73" i="1"/>
  <c r="L73" i="1"/>
  <c r="AA105" i="1"/>
  <c r="L105" i="1"/>
  <c r="X113" i="1"/>
  <c r="L113" i="1"/>
  <c r="AA84" i="1"/>
  <c r="L84" i="1"/>
  <c r="AA92" i="1"/>
  <c r="L92" i="1"/>
  <c r="AA100" i="1"/>
  <c r="L100" i="1"/>
  <c r="AB108" i="1"/>
  <c r="L108" i="1"/>
  <c r="U30" i="1"/>
  <c r="L30" i="1"/>
  <c r="J22" i="1"/>
  <c r="L22" i="1"/>
  <c r="S36" i="1"/>
  <c r="AA28" i="1"/>
  <c r="L28" i="1"/>
  <c r="S20" i="1"/>
  <c r="L20" i="1"/>
  <c r="S12" i="1"/>
  <c r="L12" i="1"/>
  <c r="H40" i="1"/>
  <c r="U11" i="1"/>
  <c r="L11" i="1"/>
  <c r="H34" i="1"/>
  <c r="S24" i="1"/>
  <c r="L24" i="1"/>
  <c r="F268" i="60"/>
  <c r="F283" i="60" s="1"/>
  <c r="F270" i="60"/>
  <c r="F285" i="60" s="1"/>
  <c r="F269" i="60"/>
  <c r="F284" i="60" s="1"/>
  <c r="F271" i="60"/>
  <c r="F286" i="60" s="1"/>
  <c r="F306" i="60" s="1"/>
  <c r="F323" i="60" s="1"/>
  <c r="F267" i="60"/>
  <c r="F282" i="60" s="1"/>
  <c r="F272" i="60"/>
  <c r="F287" i="60" s="1"/>
  <c r="F307" i="60" s="1"/>
  <c r="F324" i="60" s="1"/>
  <c r="X51" i="1"/>
  <c r="Y51" i="1"/>
  <c r="X48" i="1"/>
  <c r="Y48" i="1"/>
  <c r="X47" i="1"/>
  <c r="Y47" i="1"/>
  <c r="Y46" i="1"/>
  <c r="X46" i="1"/>
  <c r="Q50" i="1"/>
  <c r="Y50" i="1"/>
  <c r="X50" i="1"/>
  <c r="X49" i="1"/>
  <c r="Y49" i="1"/>
  <c r="X45" i="1"/>
  <c r="Y45" i="1"/>
  <c r="X43" i="1"/>
  <c r="Y43" i="1"/>
  <c r="Y44" i="1"/>
  <c r="X44" i="1"/>
  <c r="F140" i="60"/>
  <c r="F155" i="60" s="1"/>
  <c r="F170" i="60" s="1"/>
  <c r="F185" i="60" s="1"/>
  <c r="F200" i="60" s="1"/>
  <c r="F215" i="60" s="1"/>
  <c r="F230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44" i="60"/>
  <c r="F159" i="60" s="1"/>
  <c r="F174" i="60" s="1"/>
  <c r="F189" i="60" s="1"/>
  <c r="F204" i="60" s="1"/>
  <c r="F219" i="60" s="1"/>
  <c r="F234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1" i="60"/>
  <c r="F156" i="60" s="1"/>
  <c r="F171" i="60" s="1"/>
  <c r="F186" i="60" s="1"/>
  <c r="F201" i="60" s="1"/>
  <c r="F216" i="60" s="1"/>
  <c r="F231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42" i="60"/>
  <c r="F157" i="60" s="1"/>
  <c r="F172" i="60" s="1"/>
  <c r="F187" i="60" s="1"/>
  <c r="F202" i="60" s="1"/>
  <c r="F217" i="60" s="1"/>
  <c r="F232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3" i="60"/>
  <c r="F158" i="60" s="1"/>
  <c r="F173" i="60" s="1"/>
  <c r="F188" i="60" s="1"/>
  <c r="F203" i="60" s="1"/>
  <c r="F218" i="60" s="1"/>
  <c r="F233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39" i="60"/>
  <c r="F154" i="60" s="1"/>
  <c r="F169" i="60" s="1"/>
  <c r="F184" i="60" s="1"/>
  <c r="F199" i="60" s="1"/>
  <c r="F214" i="60" s="1"/>
  <c r="F229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D37" i="60"/>
  <c r="D270" i="60" s="1"/>
  <c r="W90" i="1"/>
  <c r="D91" i="1"/>
  <c r="U63" i="1"/>
  <c r="Q69" i="1"/>
  <c r="J92" i="1"/>
  <c r="Q48" i="1"/>
  <c r="J47" i="1"/>
  <c r="U26" i="1"/>
  <c r="H84" i="1"/>
  <c r="Q87" i="1"/>
  <c r="J105" i="1"/>
  <c r="Q110" i="1"/>
  <c r="R57" i="1" s="1"/>
  <c r="AC84" i="1"/>
  <c r="D84" i="1"/>
  <c r="D104" i="1"/>
  <c r="X66" i="1"/>
  <c r="Q73" i="1"/>
  <c r="S77" i="1"/>
  <c r="J80" i="1"/>
  <c r="W100" i="1"/>
  <c r="AB110" i="1"/>
  <c r="Y32" i="1"/>
  <c r="X80" i="1"/>
  <c r="X107" i="1"/>
  <c r="J31" i="1"/>
  <c r="H24" i="1"/>
  <c r="G14" i="1"/>
  <c r="J96" i="1"/>
  <c r="D107" i="1"/>
  <c r="S97" i="1"/>
  <c r="Q106" i="1"/>
  <c r="J32" i="1"/>
  <c r="J18" i="1"/>
  <c r="AD52" i="1"/>
  <c r="W55" i="1"/>
  <c r="S71" i="1"/>
  <c r="D80" i="1"/>
  <c r="Q81" i="1"/>
  <c r="J82" i="1"/>
  <c r="S85" i="1"/>
  <c r="D90" i="1"/>
  <c r="Q91" i="1"/>
  <c r="H99" i="1"/>
  <c r="Q104" i="1"/>
  <c r="Y106" i="1"/>
  <c r="W70" i="1"/>
  <c r="J55" i="1"/>
  <c r="H42" i="1"/>
  <c r="H20" i="1"/>
  <c r="G18" i="1"/>
  <c r="U50" i="1"/>
  <c r="AA20" i="1"/>
  <c r="D108" i="1"/>
  <c r="AC46" i="1"/>
  <c r="Q46" i="1"/>
  <c r="Q67" i="1"/>
  <c r="H51" i="1"/>
  <c r="H49" i="1"/>
  <c r="G36" i="1"/>
  <c r="W32" i="1"/>
  <c r="Q32" i="1"/>
  <c r="U32" i="1"/>
  <c r="Q31" i="1"/>
  <c r="S26" i="1"/>
  <c r="S22" i="1"/>
  <c r="AC22" i="1"/>
  <c r="U12" i="1"/>
  <c r="S52" i="1"/>
  <c r="S48" i="1"/>
  <c r="S40" i="1"/>
  <c r="Q18" i="1"/>
  <c r="AC59" i="1"/>
  <c r="W52" i="1"/>
  <c r="X22" i="1"/>
  <c r="W60" i="1"/>
  <c r="Y36" i="1"/>
  <c r="Q36" i="1"/>
  <c r="AA36" i="1"/>
  <c r="U36" i="1"/>
  <c r="U34" i="1"/>
  <c r="AB21" i="1"/>
  <c r="U14" i="1"/>
  <c r="Q14" i="1"/>
  <c r="G52" i="1"/>
  <c r="H50" i="1"/>
  <c r="J48" i="1"/>
  <c r="H47" i="1"/>
  <c r="G42" i="1"/>
  <c r="H35" i="1"/>
  <c r="H32" i="1"/>
  <c r="AC30" i="1"/>
  <c r="S30" i="1"/>
  <c r="J26" i="1"/>
  <c r="H22" i="1"/>
  <c r="U46" i="1"/>
  <c r="S42" i="1"/>
  <c r="S32" i="1"/>
  <c r="Q30" i="1"/>
  <c r="AD30" i="1" s="1"/>
  <c r="Q26" i="1"/>
  <c r="U22" i="1"/>
  <c r="Q11" i="1"/>
  <c r="AD11" i="1" s="1"/>
  <c r="W36" i="1"/>
  <c r="U67" i="1"/>
  <c r="S83" i="1"/>
  <c r="AA86" i="1"/>
  <c r="H86" i="1"/>
  <c r="D86" i="1"/>
  <c r="AC86" i="1"/>
  <c r="J86" i="1"/>
  <c r="AA103" i="1"/>
  <c r="AC103" i="1"/>
  <c r="W103" i="1"/>
  <c r="D103" i="1"/>
  <c r="X109" i="1"/>
  <c r="AC109" i="1"/>
  <c r="J111" i="1"/>
  <c r="X111" i="1"/>
  <c r="AC112" i="1"/>
  <c r="X112" i="1"/>
  <c r="G48" i="1"/>
  <c r="S44" i="1"/>
  <c r="W44" i="1"/>
  <c r="AC42" i="1"/>
  <c r="Q42" i="1"/>
  <c r="U42" i="1"/>
  <c r="AB37" i="1"/>
  <c r="H33" i="1"/>
  <c r="G32" i="1"/>
  <c r="H31" i="1"/>
  <c r="G26" i="1"/>
  <c r="G22" i="1"/>
  <c r="S18" i="1"/>
  <c r="J14" i="1"/>
  <c r="H12" i="1"/>
  <c r="U48" i="1"/>
  <c r="S46" i="1"/>
  <c r="Q34" i="1"/>
  <c r="Q22" i="1"/>
  <c r="U18" i="1"/>
  <c r="S14" i="1"/>
  <c r="AA57" i="1"/>
  <c r="X30" i="1"/>
  <c r="Y15" i="1"/>
  <c r="AA88" i="1"/>
  <c r="H88" i="1"/>
  <c r="J88" i="1"/>
  <c r="H95" i="1"/>
  <c r="S95" i="1"/>
  <c r="D95" i="1"/>
  <c r="Q95" i="1"/>
  <c r="S101" i="1"/>
  <c r="U112" i="1"/>
  <c r="X82" i="1"/>
  <c r="W105" i="1"/>
  <c r="AA70" i="1"/>
  <c r="S73" i="1"/>
  <c r="AB81" i="1"/>
  <c r="H82" i="1"/>
  <c r="AC82" i="1"/>
  <c r="AB87" i="1"/>
  <c r="S91" i="1"/>
  <c r="W92" i="1"/>
  <c r="J100" i="1"/>
  <c r="S104" i="1"/>
  <c r="H105" i="1"/>
  <c r="AC107" i="1"/>
  <c r="H113" i="1"/>
  <c r="D78" i="1"/>
  <c r="AC78" i="1"/>
  <c r="W82" i="1"/>
  <c r="AA90" i="1"/>
  <c r="W96" i="1"/>
  <c r="U110" i="1"/>
  <c r="V57" i="1" s="1"/>
  <c r="D113" i="1"/>
  <c r="G43" i="1"/>
  <c r="W43" i="1"/>
  <c r="AA43" i="1"/>
  <c r="AB43" i="1"/>
  <c r="AC43" i="1"/>
  <c r="S43" i="1"/>
  <c r="H43" i="1"/>
  <c r="Q43" i="1"/>
  <c r="U43" i="1"/>
  <c r="G61" i="1"/>
  <c r="AB61" i="1"/>
  <c r="Q61" i="1"/>
  <c r="U61" i="1"/>
  <c r="V61" i="1" s="1"/>
  <c r="S61" i="1"/>
  <c r="T61" i="1" s="1"/>
  <c r="J56" i="1"/>
  <c r="G45" i="1"/>
  <c r="AC45" i="1"/>
  <c r="W45" i="1"/>
  <c r="AA45" i="1"/>
  <c r="Q45" i="1"/>
  <c r="U45" i="1"/>
  <c r="S45" i="1"/>
  <c r="W38" i="1"/>
  <c r="Y38" i="1"/>
  <c r="AA38" i="1"/>
  <c r="AB38" i="1"/>
  <c r="W16" i="1"/>
  <c r="AB16" i="1"/>
  <c r="AC16" i="1"/>
  <c r="X16" i="1"/>
  <c r="AA16" i="1"/>
  <c r="J16" i="1"/>
  <c r="G16" i="1"/>
  <c r="S56" i="1"/>
  <c r="Q38" i="1"/>
  <c r="S16" i="1"/>
  <c r="Y61" i="1"/>
  <c r="Y16" i="1"/>
  <c r="AC60" i="1"/>
  <c r="G60" i="1"/>
  <c r="AB60" i="1"/>
  <c r="AA58" i="1"/>
  <c r="AC58" i="1"/>
  <c r="H56" i="1"/>
  <c r="G55" i="1"/>
  <c r="AB55" i="1"/>
  <c r="S55" i="1"/>
  <c r="H55" i="1"/>
  <c r="AC55" i="1"/>
  <c r="W50" i="1"/>
  <c r="AA50" i="1"/>
  <c r="AB50" i="1"/>
  <c r="AC50" i="1"/>
  <c r="G50" i="1"/>
  <c r="AB44" i="1"/>
  <c r="AC44" i="1"/>
  <c r="G44" i="1"/>
  <c r="AB40" i="1"/>
  <c r="X40" i="1"/>
  <c r="AC40" i="1"/>
  <c r="W40" i="1"/>
  <c r="J40" i="1"/>
  <c r="AA40" i="1"/>
  <c r="G40" i="1"/>
  <c r="G29" i="1"/>
  <c r="X29" i="1"/>
  <c r="AC29" i="1"/>
  <c r="Y29" i="1"/>
  <c r="W29" i="1"/>
  <c r="AA29" i="1"/>
  <c r="Q29" i="1"/>
  <c r="U29" i="1"/>
  <c r="S29" i="1"/>
  <c r="AB24" i="1"/>
  <c r="X24" i="1"/>
  <c r="AC24" i="1"/>
  <c r="W24" i="1"/>
  <c r="J24" i="1"/>
  <c r="AA24" i="1"/>
  <c r="G24" i="1"/>
  <c r="AB20" i="1"/>
  <c r="X20" i="1"/>
  <c r="AC20" i="1"/>
  <c r="G20" i="1"/>
  <c r="Y20" i="1"/>
  <c r="J20" i="1"/>
  <c r="W13" i="1"/>
  <c r="Y13" i="1"/>
  <c r="AA13" i="1"/>
  <c r="AB13" i="1"/>
  <c r="Q13" i="1"/>
  <c r="U13" i="1"/>
  <c r="AC13" i="1"/>
  <c r="S13" i="1"/>
  <c r="S50" i="1"/>
  <c r="U44" i="1"/>
  <c r="Q40" i="1"/>
  <c r="S34" i="1"/>
  <c r="U28" i="1"/>
  <c r="Q24" i="1"/>
  <c r="U20" i="1"/>
  <c r="Q16" i="1"/>
  <c r="AC61" i="1"/>
  <c r="X61" i="1"/>
  <c r="AA60" i="1"/>
  <c r="AC57" i="1"/>
  <c r="AA55" i="1"/>
  <c r="AB45" i="1"/>
  <c r="Y24" i="1"/>
  <c r="W20" i="1"/>
  <c r="AC56" i="1"/>
  <c r="AA56" i="1"/>
  <c r="G56" i="1"/>
  <c r="W56" i="1"/>
  <c r="W54" i="1"/>
  <c r="AA54" i="1"/>
  <c r="AC54" i="1"/>
  <c r="AB54" i="1"/>
  <c r="AB28" i="1"/>
  <c r="X28" i="1"/>
  <c r="AC28" i="1"/>
  <c r="Y28" i="1"/>
  <c r="G28" i="1"/>
  <c r="X17" i="1"/>
  <c r="AC17" i="1"/>
  <c r="W17" i="1"/>
  <c r="AA17" i="1"/>
  <c r="Y17" i="1"/>
  <c r="AB17" i="1"/>
  <c r="Q17" i="1"/>
  <c r="U17" i="1"/>
  <c r="S17" i="1"/>
  <c r="U38" i="1"/>
  <c r="S28" i="1"/>
  <c r="AA61" i="1"/>
  <c r="W61" i="1"/>
  <c r="AC38" i="1"/>
  <c r="W28" i="1"/>
  <c r="AB75" i="1"/>
  <c r="Q75" i="1"/>
  <c r="U75" i="1"/>
  <c r="S75" i="1"/>
  <c r="AA102" i="1"/>
  <c r="J102" i="1"/>
  <c r="W102" i="1"/>
  <c r="G59" i="1"/>
  <c r="AB59" i="1"/>
  <c r="W59" i="1"/>
  <c r="AA59" i="1"/>
  <c r="AB57" i="1"/>
  <c r="G41" i="1"/>
  <c r="X41" i="1"/>
  <c r="AC41" i="1"/>
  <c r="W41" i="1"/>
  <c r="AA41" i="1"/>
  <c r="Y41" i="1"/>
  <c r="Q41" i="1"/>
  <c r="U41" i="1"/>
  <c r="AB41" i="1"/>
  <c r="S41" i="1"/>
  <c r="H41" i="1"/>
  <c r="G39" i="1"/>
  <c r="W39" i="1"/>
  <c r="Y39" i="1"/>
  <c r="AA39" i="1"/>
  <c r="AB39" i="1"/>
  <c r="X39" i="1"/>
  <c r="AC39" i="1"/>
  <c r="S39" i="1"/>
  <c r="J39" i="1"/>
  <c r="Q39" i="1"/>
  <c r="U39" i="1"/>
  <c r="H39" i="1"/>
  <c r="W34" i="1"/>
  <c r="Y34" i="1"/>
  <c r="AA34" i="1"/>
  <c r="AB34" i="1"/>
  <c r="AC34" i="1"/>
  <c r="G34" i="1"/>
  <c r="X34" i="1"/>
  <c r="X25" i="1"/>
  <c r="AC25" i="1"/>
  <c r="W25" i="1"/>
  <c r="AA25" i="1"/>
  <c r="Y25" i="1"/>
  <c r="Q25" i="1"/>
  <c r="U25" i="1"/>
  <c r="AB25" i="1"/>
  <c r="S25" i="1"/>
  <c r="X21" i="1"/>
  <c r="AC21" i="1"/>
  <c r="Y21" i="1"/>
  <c r="W21" i="1"/>
  <c r="AA21" i="1"/>
  <c r="Q21" i="1"/>
  <c r="U21" i="1"/>
  <c r="S21" i="1"/>
  <c r="H16" i="1"/>
  <c r="W12" i="1"/>
  <c r="Y12" i="1"/>
  <c r="AA12" i="1"/>
  <c r="X12" i="1"/>
  <c r="AC12" i="1"/>
  <c r="AB12" i="1"/>
  <c r="G12" i="1"/>
  <c r="J12" i="1"/>
  <c r="S54" i="1"/>
  <c r="Q44" i="1"/>
  <c r="U40" i="1"/>
  <c r="S38" i="1"/>
  <c r="Q28" i="1"/>
  <c r="U24" i="1"/>
  <c r="Q20" i="1"/>
  <c r="U16" i="1"/>
  <c r="Q12" i="1"/>
  <c r="AB56" i="1"/>
  <c r="AA44" i="1"/>
  <c r="Y40" i="1"/>
  <c r="X38" i="1"/>
  <c r="AB29" i="1"/>
  <c r="X13" i="1"/>
  <c r="U79" i="1"/>
  <c r="S79" i="1"/>
  <c r="AB79" i="1"/>
  <c r="Q79" i="1"/>
  <c r="AB52" i="1"/>
  <c r="AC52" i="1"/>
  <c r="G49" i="1"/>
  <c r="AC49" i="1"/>
  <c r="W49" i="1"/>
  <c r="AA49" i="1"/>
  <c r="AB48" i="1"/>
  <c r="AC48" i="1"/>
  <c r="G47" i="1"/>
  <c r="W47" i="1"/>
  <c r="AA47" i="1"/>
  <c r="AB47" i="1"/>
  <c r="AC47" i="1"/>
  <c r="G37" i="1"/>
  <c r="X37" i="1"/>
  <c r="AC37" i="1"/>
  <c r="Y37" i="1"/>
  <c r="W37" i="1"/>
  <c r="AA37" i="1"/>
  <c r="G35" i="1"/>
  <c r="W35" i="1"/>
  <c r="Y35" i="1"/>
  <c r="AA35" i="1"/>
  <c r="AB35" i="1"/>
  <c r="X35" i="1"/>
  <c r="AC35" i="1"/>
  <c r="W30" i="1"/>
  <c r="Y30" i="1"/>
  <c r="AA30" i="1"/>
  <c r="AB30" i="1"/>
  <c r="W27" i="1"/>
  <c r="Y27" i="1"/>
  <c r="AA27" i="1"/>
  <c r="AB27" i="1"/>
  <c r="X27" i="1"/>
  <c r="AC27" i="1"/>
  <c r="W26" i="1"/>
  <c r="Y26" i="1"/>
  <c r="AA26" i="1"/>
  <c r="AB26" i="1"/>
  <c r="W19" i="1"/>
  <c r="Y19" i="1"/>
  <c r="AA19" i="1"/>
  <c r="AB19" i="1"/>
  <c r="X19" i="1"/>
  <c r="AC19" i="1"/>
  <c r="W18" i="1"/>
  <c r="Y18" i="1"/>
  <c r="AA18" i="1"/>
  <c r="AB18" i="1"/>
  <c r="H14" i="1"/>
  <c r="Y11" i="1"/>
  <c r="AC11" i="1"/>
  <c r="AB11" i="1"/>
  <c r="W11" i="1"/>
  <c r="X11" i="1"/>
  <c r="S53" i="1"/>
  <c r="U51" i="1"/>
  <c r="Q51" i="1"/>
  <c r="S49" i="1"/>
  <c r="U47" i="1"/>
  <c r="Q47" i="1"/>
  <c r="S37" i="1"/>
  <c r="U35" i="1"/>
  <c r="Q35" i="1"/>
  <c r="S33" i="1"/>
  <c r="U31" i="1"/>
  <c r="U27" i="1"/>
  <c r="Q27" i="1"/>
  <c r="U23" i="1"/>
  <c r="Q23" i="1"/>
  <c r="U19" i="1"/>
  <c r="Q19" i="1"/>
  <c r="U15" i="1"/>
  <c r="Q15" i="1"/>
  <c r="S11" i="1"/>
  <c r="W48" i="1"/>
  <c r="AC26" i="1"/>
  <c r="X18" i="1"/>
  <c r="AA11" i="1"/>
  <c r="AC74" i="1"/>
  <c r="W74" i="1"/>
  <c r="J74" i="1"/>
  <c r="AA74" i="1"/>
  <c r="G53" i="1"/>
  <c r="W53" i="1"/>
  <c r="AB53" i="1"/>
  <c r="G51" i="1"/>
  <c r="W51" i="1"/>
  <c r="AA51" i="1"/>
  <c r="AB51" i="1"/>
  <c r="AC51" i="1"/>
  <c r="H48" i="1"/>
  <c r="W46" i="1"/>
  <c r="AA46" i="1"/>
  <c r="AB46" i="1"/>
  <c r="W42" i="1"/>
  <c r="Y42" i="1"/>
  <c r="AA42" i="1"/>
  <c r="AB42" i="1"/>
  <c r="AB36" i="1"/>
  <c r="X36" i="1"/>
  <c r="AC36" i="1"/>
  <c r="G33" i="1"/>
  <c r="X33" i="1"/>
  <c r="AC33" i="1"/>
  <c r="W33" i="1"/>
  <c r="AA33" i="1"/>
  <c r="Y33" i="1"/>
  <c r="AB32" i="1"/>
  <c r="X32" i="1"/>
  <c r="AC32" i="1"/>
  <c r="G31" i="1"/>
  <c r="W31" i="1"/>
  <c r="Y31" i="1"/>
  <c r="AA31" i="1"/>
  <c r="AB31" i="1"/>
  <c r="X31" i="1"/>
  <c r="AC31" i="1"/>
  <c r="H26" i="1"/>
  <c r="W23" i="1"/>
  <c r="Y23" i="1"/>
  <c r="AA23" i="1"/>
  <c r="AB23" i="1"/>
  <c r="X23" i="1"/>
  <c r="AC23" i="1"/>
  <c r="W22" i="1"/>
  <c r="Y22" i="1"/>
  <c r="AA22" i="1"/>
  <c r="AB22" i="1"/>
  <c r="H18" i="1"/>
  <c r="X15" i="1"/>
  <c r="AC15" i="1"/>
  <c r="W15" i="1"/>
  <c r="AA15" i="1"/>
  <c r="AB15" i="1"/>
  <c r="AB14" i="1"/>
  <c r="X14" i="1"/>
  <c r="AC14" i="1"/>
  <c r="Y14" i="1"/>
  <c r="AA14" i="1"/>
  <c r="W14" i="1"/>
  <c r="S51" i="1"/>
  <c r="U49" i="1"/>
  <c r="Q49" i="1"/>
  <c r="S47" i="1"/>
  <c r="U37" i="1"/>
  <c r="Q37" i="1"/>
  <c r="S35" i="1"/>
  <c r="U33" i="1"/>
  <c r="Q33" i="1"/>
  <c r="S31" i="1"/>
  <c r="S27" i="1"/>
  <c r="S23" i="1"/>
  <c r="S19" i="1"/>
  <c r="S15" i="1"/>
  <c r="AA53" i="1"/>
  <c r="AB49" i="1"/>
  <c r="AA48" i="1"/>
  <c r="X42" i="1"/>
  <c r="AB33" i="1"/>
  <c r="AA32" i="1"/>
  <c r="X26" i="1"/>
  <c r="AC18" i="1"/>
  <c r="X108" i="1"/>
  <c r="U108" i="1"/>
  <c r="AC108" i="1"/>
  <c r="Q108" i="1"/>
  <c r="H108" i="1"/>
  <c r="S108" i="1"/>
  <c r="AB65" i="1"/>
  <c r="Q65" i="1"/>
  <c r="U65" i="1"/>
  <c r="S65" i="1"/>
  <c r="AB63" i="1"/>
  <c r="Q63" i="1"/>
  <c r="H63" i="1"/>
  <c r="S67" i="1"/>
  <c r="H67" i="1"/>
  <c r="D67" i="1"/>
  <c r="AB67" i="1"/>
  <c r="U71" i="1"/>
  <c r="D77" i="1"/>
  <c r="U77" i="1"/>
  <c r="U83" i="1"/>
  <c r="U85" i="1"/>
  <c r="S63" i="1"/>
  <c r="AC66" i="1"/>
  <c r="H66" i="1"/>
  <c r="Q71" i="1"/>
  <c r="AB71" i="1"/>
  <c r="U73" i="1"/>
  <c r="Q77" i="1"/>
  <c r="AB77" i="1"/>
  <c r="U81" i="1"/>
  <c r="H81" i="1"/>
  <c r="D81" i="1"/>
  <c r="S81" i="1"/>
  <c r="Q83" i="1"/>
  <c r="AB83" i="1"/>
  <c r="Q85" i="1"/>
  <c r="AB85" i="1"/>
  <c r="AB93" i="1"/>
  <c r="Q93" i="1"/>
  <c r="U93" i="1"/>
  <c r="S93" i="1"/>
  <c r="X99" i="1"/>
  <c r="U99" i="1"/>
  <c r="AC99" i="1"/>
  <c r="S99" i="1"/>
  <c r="D99" i="1"/>
  <c r="Q99" i="1"/>
  <c r="AB99" i="1"/>
  <c r="AB69" i="1"/>
  <c r="X78" i="1"/>
  <c r="AA80" i="1"/>
  <c r="D82" i="1"/>
  <c r="X84" i="1"/>
  <c r="X91" i="1"/>
  <c r="U91" i="1"/>
  <c r="AC91" i="1"/>
  <c r="AB91" i="1"/>
  <c r="AA94" i="1"/>
  <c r="J94" i="1"/>
  <c r="AB97" i="1"/>
  <c r="Q97" i="1"/>
  <c r="U97" i="1"/>
  <c r="AC104" i="1"/>
  <c r="X104" i="1"/>
  <c r="U104" i="1"/>
  <c r="AB104" i="1"/>
  <c r="D109" i="1"/>
  <c r="H109" i="1"/>
  <c r="U69" i="1"/>
  <c r="J70" i="1"/>
  <c r="H78" i="1"/>
  <c r="H80" i="1"/>
  <c r="W80" i="1"/>
  <c r="H91" i="1"/>
  <c r="W94" i="1"/>
  <c r="X95" i="1"/>
  <c r="U95" i="1"/>
  <c r="AC95" i="1"/>
  <c r="AB95" i="1"/>
  <c r="AA98" i="1"/>
  <c r="J98" i="1"/>
  <c r="AB101" i="1"/>
  <c r="Q101" i="1"/>
  <c r="U101" i="1"/>
  <c r="H104" i="1"/>
  <c r="D111" i="1"/>
  <c r="AC111" i="1"/>
  <c r="W111" i="1"/>
  <c r="H111" i="1"/>
  <c r="AA111" i="1"/>
  <c r="X86" i="1"/>
  <c r="S87" i="1"/>
  <c r="S88" i="1"/>
  <c r="J90" i="1"/>
  <c r="Y90" i="1"/>
  <c r="J103" i="1"/>
  <c r="X103" i="1"/>
  <c r="D105" i="1"/>
  <c r="J107" i="1"/>
  <c r="D112" i="1"/>
  <c r="H112" i="1"/>
  <c r="S112" i="1"/>
  <c r="T59" i="1" s="1"/>
  <c r="AC113" i="1"/>
  <c r="D88" i="1"/>
  <c r="W88" i="1"/>
  <c r="U90" i="1"/>
  <c r="U103" i="1"/>
  <c r="S105" i="1"/>
  <c r="X105" i="1"/>
  <c r="S110" i="1"/>
  <c r="T57" i="1" s="1"/>
  <c r="Q112" i="1"/>
  <c r="R59" i="1" s="1"/>
  <c r="AB112" i="1"/>
  <c r="J64" i="1"/>
  <c r="W64" i="1"/>
  <c r="Y64" i="1"/>
  <c r="AA64" i="1"/>
  <c r="J68" i="1"/>
  <c r="W68" i="1"/>
  <c r="Y68" i="1"/>
  <c r="AA68" i="1"/>
  <c r="S72" i="1"/>
  <c r="AB72" i="1"/>
  <c r="U72" i="1"/>
  <c r="Q72" i="1"/>
  <c r="Y72" i="1"/>
  <c r="S76" i="1"/>
  <c r="AB76" i="1"/>
  <c r="U76" i="1"/>
  <c r="Q76" i="1"/>
  <c r="Y76" i="1"/>
  <c r="AC89" i="1"/>
  <c r="X89" i="1"/>
  <c r="H89" i="1"/>
  <c r="D89" i="1"/>
  <c r="W89" i="1"/>
  <c r="S89" i="1"/>
  <c r="AA89" i="1"/>
  <c r="U89" i="1"/>
  <c r="J89" i="1"/>
  <c r="AB89" i="1"/>
  <c r="J63" i="1"/>
  <c r="W63" i="1"/>
  <c r="Y63" i="1"/>
  <c r="AA63" i="1"/>
  <c r="Q64" i="1"/>
  <c r="U64" i="1"/>
  <c r="V11" i="1" s="1"/>
  <c r="AB64" i="1"/>
  <c r="D65" i="1"/>
  <c r="H65" i="1"/>
  <c r="X65" i="1"/>
  <c r="AC65" i="1"/>
  <c r="S66" i="1"/>
  <c r="J67" i="1"/>
  <c r="W67" i="1"/>
  <c r="Y67" i="1"/>
  <c r="AA67" i="1"/>
  <c r="Q68" i="1"/>
  <c r="U68" i="1"/>
  <c r="AB68" i="1"/>
  <c r="D69" i="1"/>
  <c r="H69" i="1"/>
  <c r="S69" i="1"/>
  <c r="D70" i="1"/>
  <c r="X70" i="1"/>
  <c r="H72" i="1"/>
  <c r="D74" i="1"/>
  <c r="X74" i="1"/>
  <c r="H76" i="1"/>
  <c r="J78" i="1"/>
  <c r="W78" i="1"/>
  <c r="S80" i="1"/>
  <c r="AB80" i="1"/>
  <c r="U80" i="1"/>
  <c r="Q80" i="1"/>
  <c r="Y80" i="1"/>
  <c r="AB82" i="1"/>
  <c r="U82" i="1"/>
  <c r="Q82" i="1"/>
  <c r="S82" i="1"/>
  <c r="Y82" i="1"/>
  <c r="J84" i="1"/>
  <c r="W84" i="1"/>
  <c r="AB86" i="1"/>
  <c r="U86" i="1"/>
  <c r="Q86" i="1"/>
  <c r="S86" i="1"/>
  <c r="Y86" i="1"/>
  <c r="AB92" i="1"/>
  <c r="U92" i="1"/>
  <c r="Q92" i="1"/>
  <c r="S92" i="1"/>
  <c r="H92" i="1"/>
  <c r="AC92" i="1"/>
  <c r="X92" i="1"/>
  <c r="D92" i="1"/>
  <c r="Y92" i="1"/>
  <c r="AB96" i="1"/>
  <c r="U96" i="1"/>
  <c r="Q96" i="1"/>
  <c r="S96" i="1"/>
  <c r="H96" i="1"/>
  <c r="AC96" i="1"/>
  <c r="X96" i="1"/>
  <c r="D96" i="1"/>
  <c r="Y96" i="1"/>
  <c r="AB100" i="1"/>
  <c r="U100" i="1"/>
  <c r="Q100" i="1"/>
  <c r="S100" i="1"/>
  <c r="H100" i="1"/>
  <c r="AC100" i="1"/>
  <c r="X100" i="1"/>
  <c r="D100" i="1"/>
  <c r="Y100" i="1"/>
  <c r="D64" i="1"/>
  <c r="H64" i="1"/>
  <c r="X64" i="1"/>
  <c r="AC64" i="1"/>
  <c r="J66" i="1"/>
  <c r="W66" i="1"/>
  <c r="Y66" i="1"/>
  <c r="AA66" i="1"/>
  <c r="D68" i="1"/>
  <c r="H68" i="1"/>
  <c r="X68" i="1"/>
  <c r="AC68" i="1"/>
  <c r="AB70" i="1"/>
  <c r="U70" i="1"/>
  <c r="Q70" i="1"/>
  <c r="S70" i="1"/>
  <c r="Y70" i="1"/>
  <c r="J72" i="1"/>
  <c r="W72" i="1"/>
  <c r="AA72" i="1"/>
  <c r="AB74" i="1"/>
  <c r="U74" i="1"/>
  <c r="Q74" i="1"/>
  <c r="S74" i="1"/>
  <c r="Y74" i="1"/>
  <c r="J76" i="1"/>
  <c r="W76" i="1"/>
  <c r="AA76" i="1"/>
  <c r="Q89" i="1"/>
  <c r="Y89" i="1"/>
  <c r="X63" i="1"/>
  <c r="AC63" i="1"/>
  <c r="S64" i="1"/>
  <c r="J65" i="1"/>
  <c r="W65" i="1"/>
  <c r="Y65" i="1"/>
  <c r="AA65" i="1"/>
  <c r="Q66" i="1"/>
  <c r="U66" i="1"/>
  <c r="AB66" i="1"/>
  <c r="X67" i="1"/>
  <c r="AC67" i="1"/>
  <c r="S68" i="1"/>
  <c r="AA69" i="1"/>
  <c r="Y69" i="1"/>
  <c r="W69" i="1"/>
  <c r="AC69" i="1"/>
  <c r="X69" i="1"/>
  <c r="J69" i="1"/>
  <c r="H70" i="1"/>
  <c r="D72" i="1"/>
  <c r="X72" i="1"/>
  <c r="AC72" i="1"/>
  <c r="H74" i="1"/>
  <c r="D76" i="1"/>
  <c r="X76" i="1"/>
  <c r="AC76" i="1"/>
  <c r="AB78" i="1"/>
  <c r="U78" i="1"/>
  <c r="Q78" i="1"/>
  <c r="S78" i="1"/>
  <c r="Y78" i="1"/>
  <c r="S84" i="1"/>
  <c r="AB84" i="1"/>
  <c r="U84" i="1"/>
  <c r="Q84" i="1"/>
  <c r="Y84" i="1"/>
  <c r="S94" i="1"/>
  <c r="AB94" i="1"/>
  <c r="U94" i="1"/>
  <c r="Q94" i="1"/>
  <c r="AC94" i="1"/>
  <c r="X94" i="1"/>
  <c r="D94" i="1"/>
  <c r="H94" i="1"/>
  <c r="Y94" i="1"/>
  <c r="S98" i="1"/>
  <c r="AB98" i="1"/>
  <c r="U98" i="1"/>
  <c r="Q98" i="1"/>
  <c r="AC98" i="1"/>
  <c r="X98" i="1"/>
  <c r="D98" i="1"/>
  <c r="H98" i="1"/>
  <c r="Y98" i="1"/>
  <c r="S102" i="1"/>
  <c r="AB102" i="1"/>
  <c r="U102" i="1"/>
  <c r="Q102" i="1"/>
  <c r="AC102" i="1"/>
  <c r="X102" i="1"/>
  <c r="D102" i="1"/>
  <c r="H102" i="1"/>
  <c r="Y102" i="1"/>
  <c r="AC106" i="1"/>
  <c r="X106" i="1"/>
  <c r="H106" i="1"/>
  <c r="D106" i="1"/>
  <c r="W106" i="1"/>
  <c r="S106" i="1"/>
  <c r="AA106" i="1"/>
  <c r="U106" i="1"/>
  <c r="J106" i="1"/>
  <c r="AB106" i="1"/>
  <c r="J71" i="1"/>
  <c r="W71" i="1"/>
  <c r="Y71" i="1"/>
  <c r="AA71" i="1"/>
  <c r="D73" i="1"/>
  <c r="H73" i="1"/>
  <c r="X73" i="1"/>
  <c r="AC73" i="1"/>
  <c r="J75" i="1"/>
  <c r="W75" i="1"/>
  <c r="Y75" i="1"/>
  <c r="AA75" i="1"/>
  <c r="H77" i="1"/>
  <c r="X77" i="1"/>
  <c r="AC77" i="1"/>
  <c r="J79" i="1"/>
  <c r="W79" i="1"/>
  <c r="Y79" i="1"/>
  <c r="AA79" i="1"/>
  <c r="X81" i="1"/>
  <c r="AC81" i="1"/>
  <c r="J83" i="1"/>
  <c r="W83" i="1"/>
  <c r="Y83" i="1"/>
  <c r="AA83" i="1"/>
  <c r="D85" i="1"/>
  <c r="H85" i="1"/>
  <c r="X85" i="1"/>
  <c r="AC85" i="1"/>
  <c r="AA87" i="1"/>
  <c r="Y87" i="1"/>
  <c r="W87" i="1"/>
  <c r="J87" i="1"/>
  <c r="U87" i="1"/>
  <c r="X87" i="1"/>
  <c r="X88" i="1"/>
  <c r="S90" i="1"/>
  <c r="AB90" i="1"/>
  <c r="Q90" i="1"/>
  <c r="D71" i="1"/>
  <c r="H71" i="1"/>
  <c r="X71" i="1"/>
  <c r="AC71" i="1"/>
  <c r="J73" i="1"/>
  <c r="W73" i="1"/>
  <c r="Y73" i="1"/>
  <c r="AA73" i="1"/>
  <c r="D75" i="1"/>
  <c r="H75" i="1"/>
  <c r="X75" i="1"/>
  <c r="AC75" i="1"/>
  <c r="J77" i="1"/>
  <c r="W77" i="1"/>
  <c r="Y77" i="1"/>
  <c r="AA77" i="1"/>
  <c r="D79" i="1"/>
  <c r="H79" i="1"/>
  <c r="X79" i="1"/>
  <c r="AC79" i="1"/>
  <c r="J81" i="1"/>
  <c r="W81" i="1"/>
  <c r="Y81" i="1"/>
  <c r="AA81" i="1"/>
  <c r="D83" i="1"/>
  <c r="H83" i="1"/>
  <c r="X83" i="1"/>
  <c r="AC83" i="1"/>
  <c r="J85" i="1"/>
  <c r="W85" i="1"/>
  <c r="Y85" i="1"/>
  <c r="AA85" i="1"/>
  <c r="D87" i="1"/>
  <c r="H87" i="1"/>
  <c r="AC87" i="1"/>
  <c r="AB88" i="1"/>
  <c r="U88" i="1"/>
  <c r="Q88" i="1"/>
  <c r="Y88" i="1"/>
  <c r="AC88" i="1"/>
  <c r="H90" i="1"/>
  <c r="X90" i="1"/>
  <c r="AC90" i="1"/>
  <c r="J93" i="1"/>
  <c r="W93" i="1"/>
  <c r="Y93" i="1"/>
  <c r="AA93" i="1"/>
  <c r="J97" i="1"/>
  <c r="W97" i="1"/>
  <c r="Y97" i="1"/>
  <c r="AA97" i="1"/>
  <c r="J101" i="1"/>
  <c r="W101" i="1"/>
  <c r="Y101" i="1"/>
  <c r="AA101" i="1"/>
  <c r="S103" i="1"/>
  <c r="Q103" i="1"/>
  <c r="Y103" i="1"/>
  <c r="AB103" i="1"/>
  <c r="S107" i="1"/>
  <c r="AB107" i="1"/>
  <c r="U107" i="1"/>
  <c r="Q107" i="1"/>
  <c r="W107" i="1"/>
  <c r="AA107" i="1"/>
  <c r="AB109" i="1"/>
  <c r="U109" i="1"/>
  <c r="Q109" i="1"/>
  <c r="S109" i="1"/>
  <c r="Y109" i="1"/>
  <c r="AB113" i="1"/>
  <c r="U113" i="1"/>
  <c r="Q113" i="1"/>
  <c r="R60" i="1" s="1"/>
  <c r="S113" i="1"/>
  <c r="T60" i="1" s="1"/>
  <c r="Y113" i="1"/>
  <c r="J91" i="1"/>
  <c r="W91" i="1"/>
  <c r="Y91" i="1"/>
  <c r="AA91" i="1"/>
  <c r="D93" i="1"/>
  <c r="H93" i="1"/>
  <c r="X93" i="1"/>
  <c r="AC93" i="1"/>
  <c r="J95" i="1"/>
  <c r="W95" i="1"/>
  <c r="Y95" i="1"/>
  <c r="AA95" i="1"/>
  <c r="D97" i="1"/>
  <c r="H97" i="1"/>
  <c r="X97" i="1"/>
  <c r="AC97" i="1"/>
  <c r="J99" i="1"/>
  <c r="W99" i="1"/>
  <c r="Y99" i="1"/>
  <c r="AA99" i="1"/>
  <c r="D101" i="1"/>
  <c r="H101" i="1"/>
  <c r="X101" i="1"/>
  <c r="AC101" i="1"/>
  <c r="H103" i="1"/>
  <c r="AB105" i="1"/>
  <c r="U105" i="1"/>
  <c r="Q105" i="1"/>
  <c r="Y105" i="1"/>
  <c r="AC105" i="1"/>
  <c r="H107" i="1"/>
  <c r="Y107" i="1"/>
  <c r="J109" i="1"/>
  <c r="W109" i="1"/>
  <c r="AA109" i="1"/>
  <c r="S111" i="1"/>
  <c r="T58" i="1" s="1"/>
  <c r="AB111" i="1"/>
  <c r="U111" i="1"/>
  <c r="V58" i="1" s="1"/>
  <c r="Q111" i="1"/>
  <c r="R58" i="1" s="1"/>
  <c r="Y111" i="1"/>
  <c r="J113" i="1"/>
  <c r="W113" i="1"/>
  <c r="AA113" i="1"/>
  <c r="J110" i="1"/>
  <c r="W110" i="1"/>
  <c r="Y110" i="1"/>
  <c r="AA110" i="1"/>
  <c r="J104" i="1"/>
  <c r="W104" i="1"/>
  <c r="Y104" i="1"/>
  <c r="AA104" i="1"/>
  <c r="J108" i="1"/>
  <c r="W108" i="1"/>
  <c r="Y108" i="1"/>
  <c r="AA108" i="1"/>
  <c r="D110" i="1"/>
  <c r="H110" i="1"/>
  <c r="X110" i="1"/>
  <c r="AC110" i="1"/>
  <c r="J112" i="1"/>
  <c r="W112" i="1"/>
  <c r="Y112" i="1"/>
  <c r="AA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H60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T36" i="1" l="1"/>
  <c r="V30" i="1"/>
  <c r="T24" i="1"/>
  <c r="N34" i="1"/>
  <c r="O34" i="1"/>
  <c r="N20" i="1"/>
  <c r="O20" i="1"/>
  <c r="N30" i="1"/>
  <c r="O30" i="1"/>
  <c r="N84" i="1"/>
  <c r="O84" i="1"/>
  <c r="N110" i="1"/>
  <c r="O110" i="1"/>
  <c r="N82" i="1"/>
  <c r="O82" i="1"/>
  <c r="N66" i="1"/>
  <c r="O66" i="1"/>
  <c r="O113" i="1"/>
  <c r="N113" i="1"/>
  <c r="N108" i="1"/>
  <c r="O108" i="1"/>
  <c r="N40" i="1"/>
  <c r="O40" i="1"/>
  <c r="N36" i="1"/>
  <c r="O36" i="1"/>
  <c r="N100" i="1"/>
  <c r="O100" i="1"/>
  <c r="O105" i="1"/>
  <c r="N105" i="1"/>
  <c r="N78" i="1"/>
  <c r="O78" i="1"/>
  <c r="N96" i="1"/>
  <c r="O96" i="1"/>
  <c r="O63" i="1"/>
  <c r="N63" i="1"/>
  <c r="N28" i="1"/>
  <c r="O28" i="1"/>
  <c r="N111" i="1"/>
  <c r="O111" i="1"/>
  <c r="N98" i="1"/>
  <c r="O98" i="1"/>
  <c r="O24" i="1"/>
  <c r="N24" i="1"/>
  <c r="N12" i="1"/>
  <c r="O12" i="1"/>
  <c r="N22" i="1"/>
  <c r="O22" i="1"/>
  <c r="N92" i="1"/>
  <c r="O92" i="1"/>
  <c r="N73" i="1"/>
  <c r="O73" i="1"/>
  <c r="N70" i="1"/>
  <c r="O70" i="1"/>
  <c r="N80" i="1"/>
  <c r="O80" i="1"/>
  <c r="N11" i="1"/>
  <c r="O11" i="1"/>
  <c r="N86" i="1"/>
  <c r="O86" i="1"/>
  <c r="R50" i="1"/>
  <c r="AD50" i="1"/>
  <c r="F299" i="60"/>
  <c r="F316" i="60" s="1"/>
  <c r="F263" i="60"/>
  <c r="F278" i="60" s="1"/>
  <c r="F295" i="60" s="1"/>
  <c r="F312" i="60" s="1"/>
  <c r="F329" i="60" s="1"/>
  <c r="F291" i="60"/>
  <c r="F308" i="60" s="1"/>
  <c r="F325" i="60" s="1"/>
  <c r="F300" i="60"/>
  <c r="F317" i="60" s="1"/>
  <c r="F264" i="60"/>
  <c r="F279" i="60" s="1"/>
  <c r="F296" i="60" s="1"/>
  <c r="F313" i="60" s="1"/>
  <c r="F330" i="60" s="1"/>
  <c r="F261" i="60"/>
  <c r="F276" i="60" s="1"/>
  <c r="F293" i="60" s="1"/>
  <c r="F310" i="60" s="1"/>
  <c r="F327" i="60" s="1"/>
  <c r="F302" i="60"/>
  <c r="F322" i="60" s="1"/>
  <c r="F266" i="60"/>
  <c r="F281" i="60" s="1"/>
  <c r="F298" i="60" s="1"/>
  <c r="F315" i="60" s="1"/>
  <c r="F332" i="60" s="1"/>
  <c r="F292" i="60"/>
  <c r="F309" i="60" s="1"/>
  <c r="F326" i="60" s="1"/>
  <c r="F301" i="60"/>
  <c r="F321" i="60" s="1"/>
  <c r="F265" i="60"/>
  <c r="F280" i="60" s="1"/>
  <c r="F297" i="60" s="1"/>
  <c r="F314" i="60" s="1"/>
  <c r="F331" i="60" s="1"/>
  <c r="F262" i="60"/>
  <c r="F277" i="60" s="1"/>
  <c r="F294" i="60" s="1"/>
  <c r="F311" i="60" s="1"/>
  <c r="F328" i="60" s="1"/>
  <c r="AD61" i="1"/>
  <c r="R61" i="1"/>
  <c r="D38" i="60"/>
  <c r="D271" i="60" s="1"/>
  <c r="AD113" i="1"/>
  <c r="AD60" i="1"/>
  <c r="V60" i="1"/>
  <c r="AD112" i="1"/>
  <c r="AD104" i="1"/>
  <c r="AD56" i="1"/>
  <c r="AD110" i="1"/>
  <c r="V59" i="1"/>
  <c r="T55" i="1"/>
  <c r="AD109" i="1"/>
  <c r="AD111" i="1"/>
  <c r="AD59" i="1"/>
  <c r="AD58" i="1"/>
  <c r="AD57" i="1"/>
  <c r="T56" i="1"/>
  <c r="V56" i="1"/>
  <c r="R56" i="1"/>
  <c r="R55" i="1"/>
  <c r="AD106" i="1"/>
  <c r="T51" i="1"/>
  <c r="V55" i="1"/>
  <c r="R53" i="1"/>
  <c r="AD108" i="1"/>
  <c r="AD55" i="1"/>
  <c r="T54" i="1"/>
  <c r="AD54" i="1"/>
  <c r="AD107" i="1"/>
  <c r="R51" i="1"/>
  <c r="T53" i="1"/>
  <c r="R54" i="1"/>
  <c r="AD53" i="1"/>
  <c r="V54" i="1"/>
  <c r="T46" i="1"/>
  <c r="V53" i="1"/>
  <c r="T52" i="1"/>
  <c r="R49" i="1"/>
  <c r="AD105" i="1"/>
  <c r="V52" i="1"/>
  <c r="V42" i="1"/>
  <c r="AD51" i="1"/>
  <c r="V51" i="1"/>
  <c r="V45" i="1"/>
  <c r="R52" i="1"/>
  <c r="AD102" i="1"/>
  <c r="V50" i="1"/>
  <c r="AD101" i="1"/>
  <c r="T50" i="1"/>
  <c r="V49" i="1"/>
  <c r="AD46" i="1"/>
  <c r="AD100" i="1"/>
  <c r="V48" i="1"/>
  <c r="AD48" i="1"/>
  <c r="AD103" i="1"/>
  <c r="T49" i="1"/>
  <c r="T48" i="1"/>
  <c r="R36" i="1"/>
  <c r="AD49" i="1"/>
  <c r="T43" i="1"/>
  <c r="V41" i="1"/>
  <c r="R47" i="1"/>
  <c r="AD97" i="1"/>
  <c r="T47" i="1"/>
  <c r="V47" i="1"/>
  <c r="R48" i="1"/>
  <c r="AD47" i="1"/>
  <c r="T44" i="1"/>
  <c r="AD99" i="1"/>
  <c r="R46" i="1"/>
  <c r="T32" i="1"/>
  <c r="AD87" i="1"/>
  <c r="V46" i="1"/>
  <c r="R45" i="1"/>
  <c r="R43" i="1"/>
  <c r="AD45" i="1"/>
  <c r="AD43" i="1"/>
  <c r="AD98" i="1"/>
  <c r="T45" i="1"/>
  <c r="AD44" i="1"/>
  <c r="R44" i="1"/>
  <c r="AD96" i="1"/>
  <c r="V44" i="1"/>
  <c r="AD95" i="1"/>
  <c r="R42" i="1"/>
  <c r="T42" i="1"/>
  <c r="R39" i="1"/>
  <c r="V43" i="1"/>
  <c r="AD42" i="1"/>
  <c r="R40" i="1"/>
  <c r="T40" i="1"/>
  <c r="AD35" i="1"/>
  <c r="R41" i="1"/>
  <c r="AD40" i="1"/>
  <c r="T41" i="1"/>
  <c r="AD94" i="1"/>
  <c r="AD92" i="1"/>
  <c r="AD93" i="1"/>
  <c r="AD39" i="1"/>
  <c r="R38" i="1"/>
  <c r="AD88" i="1"/>
  <c r="AD37" i="1"/>
  <c r="T37" i="1"/>
  <c r="T38" i="1"/>
  <c r="T39" i="1"/>
  <c r="AD36" i="1"/>
  <c r="V40" i="1"/>
  <c r="AD91" i="1"/>
  <c r="AD41" i="1"/>
  <c r="V38" i="1"/>
  <c r="T35" i="1"/>
  <c r="AD90" i="1"/>
  <c r="R37" i="1"/>
  <c r="AD38" i="1"/>
  <c r="V37" i="1"/>
  <c r="V39" i="1"/>
  <c r="AD89" i="1"/>
  <c r="T34" i="1"/>
  <c r="V36" i="1"/>
  <c r="R35" i="1"/>
  <c r="R34" i="1"/>
  <c r="V35" i="1"/>
  <c r="AD34" i="1"/>
  <c r="V34" i="1"/>
  <c r="AD85" i="1"/>
  <c r="T33" i="1"/>
  <c r="R30" i="1"/>
  <c r="AD33" i="1"/>
  <c r="R28" i="1"/>
  <c r="R32" i="1"/>
  <c r="R33" i="1"/>
  <c r="AD32" i="1"/>
  <c r="V32" i="1"/>
  <c r="AD86" i="1"/>
  <c r="V33" i="1"/>
  <c r="T31" i="1"/>
  <c r="AD31" i="1"/>
  <c r="R31" i="1"/>
  <c r="AD84" i="1"/>
  <c r="V31" i="1"/>
  <c r="T30" i="1"/>
  <c r="AD29" i="1"/>
  <c r="R29" i="1"/>
  <c r="V29" i="1"/>
  <c r="AD83" i="1"/>
  <c r="T26" i="1"/>
  <c r="T29" i="1"/>
  <c r="AD82" i="1"/>
  <c r="R20" i="1"/>
  <c r="AD79" i="1"/>
  <c r="T28" i="1"/>
  <c r="AD28" i="1"/>
  <c r="AD74" i="1"/>
  <c r="AD80" i="1"/>
  <c r="AD25" i="1"/>
  <c r="V28" i="1"/>
  <c r="AD81" i="1"/>
  <c r="R22" i="1"/>
  <c r="V26" i="1"/>
  <c r="T27" i="1"/>
  <c r="R27" i="1"/>
  <c r="V27" i="1"/>
  <c r="AD22" i="1"/>
  <c r="AD26" i="1"/>
  <c r="T25" i="1"/>
  <c r="AD77" i="1"/>
  <c r="R26" i="1"/>
  <c r="AD27" i="1"/>
  <c r="R25" i="1"/>
  <c r="AD23" i="1"/>
  <c r="AD75" i="1"/>
  <c r="AD78" i="1"/>
  <c r="V25" i="1"/>
  <c r="R24" i="1"/>
  <c r="V24" i="1"/>
  <c r="AD24" i="1"/>
  <c r="AD76" i="1"/>
  <c r="V22" i="1"/>
  <c r="T23" i="1"/>
  <c r="T22" i="1"/>
  <c r="R23" i="1"/>
  <c r="V23" i="1"/>
  <c r="V21" i="1"/>
  <c r="AD21" i="1"/>
  <c r="T21" i="1"/>
  <c r="R21" i="1"/>
  <c r="AD20" i="1"/>
  <c r="V20" i="1"/>
  <c r="AD73" i="1"/>
  <c r="T20" i="1"/>
  <c r="AD72" i="1"/>
  <c r="T19" i="1"/>
  <c r="V19" i="1"/>
  <c r="AD18" i="1"/>
  <c r="R14" i="1"/>
  <c r="R19" i="1"/>
  <c r="R18" i="1"/>
  <c r="AD71" i="1"/>
  <c r="AD19" i="1"/>
  <c r="T18" i="1"/>
  <c r="R16" i="1"/>
  <c r="V18" i="1"/>
  <c r="AD70" i="1"/>
  <c r="AD16" i="1"/>
  <c r="T17" i="1"/>
  <c r="AD17" i="1"/>
  <c r="T16" i="1"/>
  <c r="R17" i="1"/>
  <c r="V17" i="1"/>
  <c r="AD69" i="1"/>
  <c r="V16" i="1"/>
  <c r="AD15" i="1"/>
  <c r="R15" i="1"/>
  <c r="T15" i="1"/>
  <c r="V15" i="1"/>
  <c r="AD63" i="1"/>
  <c r="V14" i="1"/>
  <c r="AD67" i="1"/>
  <c r="R12" i="1"/>
  <c r="AD68" i="1"/>
  <c r="T14" i="1"/>
  <c r="T11" i="1"/>
  <c r="AD14" i="1"/>
  <c r="T13" i="1"/>
  <c r="V12" i="1"/>
  <c r="R13" i="1"/>
  <c r="AD12" i="1"/>
  <c r="AD13" i="1"/>
  <c r="AD66" i="1"/>
  <c r="R11" i="1"/>
  <c r="V13" i="1"/>
  <c r="T12" i="1"/>
  <c r="AD65" i="1"/>
  <c r="AD64" i="1"/>
  <c r="D39" i="60" l="1"/>
  <c r="D272" i="60" s="1"/>
  <c r="B12" i="51"/>
  <c r="C12" i="51"/>
  <c r="D12" i="51" s="1"/>
  <c r="E12" i="51"/>
  <c r="Y12" i="51"/>
  <c r="Z12" i="51"/>
  <c r="AA12" i="51"/>
  <c r="AC12" i="51"/>
  <c r="AD12" i="51"/>
  <c r="AE12" i="51"/>
  <c r="AF12" i="51"/>
  <c r="AG12" i="51"/>
  <c r="AH12" i="51"/>
  <c r="B13" i="51"/>
  <c r="C13" i="51"/>
  <c r="D13" i="51" s="1"/>
  <c r="E13" i="51"/>
  <c r="Y13" i="51"/>
  <c r="Z13" i="51"/>
  <c r="AA13" i="51"/>
  <c r="AC13" i="51"/>
  <c r="AD13" i="51"/>
  <c r="AE13" i="51"/>
  <c r="AF13" i="51"/>
  <c r="AG13" i="51"/>
  <c r="AH13" i="51"/>
  <c r="B14" i="51"/>
  <c r="C14" i="51"/>
  <c r="D14" i="51" s="1"/>
  <c r="E14" i="51"/>
  <c r="Y14" i="51"/>
  <c r="Z14" i="51"/>
  <c r="AA14" i="51"/>
  <c r="AC14" i="51"/>
  <c r="AD14" i="51"/>
  <c r="AE14" i="51"/>
  <c r="AF14" i="51"/>
  <c r="AG14" i="51"/>
  <c r="AH14" i="51"/>
  <c r="B15" i="51"/>
  <c r="C15" i="51"/>
  <c r="D15" i="51" s="1"/>
  <c r="E15" i="51"/>
  <c r="Y15" i="51"/>
  <c r="Z15" i="51"/>
  <c r="AA15" i="51"/>
  <c r="AC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C16" i="51"/>
  <c r="AD16" i="51"/>
  <c r="AE16" i="51"/>
  <c r="AF16" i="51"/>
  <c r="AG16" i="51"/>
  <c r="AH16" i="51"/>
  <c r="B26" i="51"/>
  <c r="C26" i="51"/>
  <c r="D26" i="51" s="1"/>
  <c r="E26" i="51"/>
  <c r="F26" i="51" s="1"/>
  <c r="G26" i="51"/>
  <c r="H26" i="51" s="1"/>
  <c r="I26" i="51"/>
  <c r="J26" i="51" s="1"/>
  <c r="K26" i="51"/>
  <c r="V26" i="51"/>
  <c r="X26" i="51"/>
  <c r="O26" i="51"/>
  <c r="P26" i="51" s="1"/>
  <c r="Y26" i="51"/>
  <c r="Z26" i="51"/>
  <c r="AA26" i="51"/>
  <c r="AC26" i="51"/>
  <c r="AD26" i="51"/>
  <c r="AE26" i="51"/>
  <c r="AF26" i="51"/>
  <c r="AG26" i="51"/>
  <c r="AH26" i="51"/>
  <c r="B27" i="51"/>
  <c r="C27" i="51"/>
  <c r="D27" i="51" s="1"/>
  <c r="E27" i="51"/>
  <c r="F27" i="51" s="1"/>
  <c r="H12" i="51"/>
  <c r="J12" i="51"/>
  <c r="W12" i="51"/>
  <c r="P12" i="51"/>
  <c r="Y27" i="51"/>
  <c r="Z27" i="51"/>
  <c r="AA27" i="51"/>
  <c r="AC27" i="51"/>
  <c r="AD27" i="51"/>
  <c r="AE27" i="51"/>
  <c r="AF27" i="51"/>
  <c r="AG27" i="51"/>
  <c r="AH27" i="51"/>
  <c r="B28" i="51"/>
  <c r="C28" i="51"/>
  <c r="D28" i="51" s="1"/>
  <c r="E28" i="51"/>
  <c r="F28" i="51" s="1"/>
  <c r="H13" i="51"/>
  <c r="J13" i="51"/>
  <c r="W13" i="51"/>
  <c r="P13" i="51"/>
  <c r="Y28" i="51"/>
  <c r="Z28" i="51"/>
  <c r="AA28" i="51"/>
  <c r="AC28" i="51"/>
  <c r="AD28" i="51"/>
  <c r="AE28" i="51"/>
  <c r="AF28" i="51"/>
  <c r="AG28" i="51"/>
  <c r="AH28" i="51"/>
  <c r="B29" i="51"/>
  <c r="C29" i="51"/>
  <c r="D29" i="51" s="1"/>
  <c r="E29" i="51"/>
  <c r="F29" i="51" s="1"/>
  <c r="H14" i="51"/>
  <c r="J14" i="51"/>
  <c r="W14" i="51"/>
  <c r="P14" i="51"/>
  <c r="Y29" i="51"/>
  <c r="Z29" i="51"/>
  <c r="AA29" i="51"/>
  <c r="AC29" i="51"/>
  <c r="AD29" i="51"/>
  <c r="AE29" i="51"/>
  <c r="AF29" i="51"/>
  <c r="AG29" i="51"/>
  <c r="AH29" i="51"/>
  <c r="B30" i="51"/>
  <c r="C30" i="51"/>
  <c r="D30" i="51" s="1"/>
  <c r="E30" i="51"/>
  <c r="F30" i="51" s="1"/>
  <c r="H15" i="51"/>
  <c r="J15" i="51"/>
  <c r="W15" i="51"/>
  <c r="P15" i="51"/>
  <c r="Y30" i="51"/>
  <c r="Z30" i="51"/>
  <c r="AA30" i="51"/>
  <c r="AC30" i="51"/>
  <c r="AD30" i="51"/>
  <c r="AE30" i="51"/>
  <c r="AF30" i="51"/>
  <c r="AG30" i="51"/>
  <c r="AH30" i="51"/>
  <c r="B31" i="51"/>
  <c r="C31" i="51"/>
  <c r="D31" i="51" s="1"/>
  <c r="E31" i="51"/>
  <c r="F31" i="51" s="1"/>
  <c r="H16" i="51"/>
  <c r="J16" i="51"/>
  <c r="W16" i="51"/>
  <c r="P16" i="51"/>
  <c r="Y31" i="51"/>
  <c r="Z31" i="51"/>
  <c r="AA31" i="51"/>
  <c r="AC31" i="51"/>
  <c r="AD31" i="51"/>
  <c r="AE31" i="51"/>
  <c r="AF31" i="51"/>
  <c r="AG31" i="51"/>
  <c r="AH31" i="51"/>
  <c r="AH11" i="51"/>
  <c r="AG11" i="51"/>
  <c r="AF11" i="51"/>
  <c r="AE11" i="51"/>
  <c r="AD11" i="51"/>
  <c r="AC11" i="51"/>
  <c r="AA11" i="51"/>
  <c r="Z11" i="51"/>
  <c r="Y11" i="51"/>
  <c r="O11" i="51"/>
  <c r="X11" i="51"/>
  <c r="K11" i="51"/>
  <c r="I11" i="51"/>
  <c r="G11" i="51"/>
  <c r="E11" i="51"/>
  <c r="C11" i="51"/>
  <c r="D11" i="51" s="1"/>
  <c r="B11" i="51"/>
  <c r="F157" i="47"/>
  <c r="C157" i="47"/>
  <c r="D157" i="47" s="1"/>
  <c r="B157" i="47"/>
  <c r="F156" i="47"/>
  <c r="C156" i="47"/>
  <c r="D156" i="47" s="1"/>
  <c r="B156" i="47"/>
  <c r="F155" i="47"/>
  <c r="Q155" i="47" s="1"/>
  <c r="C155" i="47"/>
  <c r="D155" i="47" s="1"/>
  <c r="B155" i="47"/>
  <c r="F151" i="47"/>
  <c r="S151" i="47" s="1"/>
  <c r="C151" i="47"/>
  <c r="D151" i="47" s="1"/>
  <c r="B151" i="47"/>
  <c r="F150" i="47"/>
  <c r="C150" i="47"/>
  <c r="D150" i="47" s="1"/>
  <c r="B150" i="47"/>
  <c r="F149" i="47"/>
  <c r="Z149" i="47" s="1"/>
  <c r="C149" i="47"/>
  <c r="D149" i="47" s="1"/>
  <c r="B149" i="47"/>
  <c r="F148" i="47"/>
  <c r="AA148" i="47" s="1"/>
  <c r="C148" i="47"/>
  <c r="D148" i="47" s="1"/>
  <c r="B148" i="47"/>
  <c r="F144" i="47"/>
  <c r="C144" i="47"/>
  <c r="D144" i="47" s="1"/>
  <c r="B144" i="47"/>
  <c r="F143" i="47"/>
  <c r="S143" i="47" s="1"/>
  <c r="C143" i="47"/>
  <c r="D143" i="47" s="1"/>
  <c r="B143" i="47"/>
  <c r="F142" i="47"/>
  <c r="S142" i="47" s="1"/>
  <c r="C142" i="47"/>
  <c r="D142" i="47" s="1"/>
  <c r="B142" i="47"/>
  <c r="F141" i="47"/>
  <c r="W141" i="47" s="1"/>
  <c r="C141" i="47"/>
  <c r="D141" i="47" s="1"/>
  <c r="B141" i="47"/>
  <c r="F137" i="47"/>
  <c r="C137" i="47"/>
  <c r="D137" i="47" s="1"/>
  <c r="B137" i="47"/>
  <c r="F136" i="47"/>
  <c r="Q136" i="47" s="1"/>
  <c r="C136" i="47"/>
  <c r="D136" i="47" s="1"/>
  <c r="B136" i="47"/>
  <c r="F135" i="47"/>
  <c r="C135" i="47"/>
  <c r="D135" i="47" s="1"/>
  <c r="B135" i="47"/>
  <c r="F134" i="47"/>
  <c r="Y134" i="47" s="1"/>
  <c r="C134" i="47"/>
  <c r="D134" i="47" s="1"/>
  <c r="B134" i="47"/>
  <c r="F130" i="47"/>
  <c r="AD130" i="47" s="1"/>
  <c r="C130" i="47"/>
  <c r="D130" i="47" s="1"/>
  <c r="B130" i="47"/>
  <c r="F129" i="47"/>
  <c r="AD129" i="47" s="1"/>
  <c r="C129" i="47"/>
  <c r="D129" i="47" s="1"/>
  <c r="B129" i="47"/>
  <c r="F128" i="47"/>
  <c r="C128" i="47"/>
  <c r="D128" i="47" s="1"/>
  <c r="B128" i="47"/>
  <c r="F127" i="47"/>
  <c r="C127" i="47"/>
  <c r="D127" i="47" s="1"/>
  <c r="B127" i="47"/>
  <c r="F125" i="47"/>
  <c r="C125" i="47"/>
  <c r="D125" i="47" s="1"/>
  <c r="B125" i="47"/>
  <c r="F124" i="47"/>
  <c r="C124" i="47"/>
  <c r="D124" i="47" s="1"/>
  <c r="B124" i="47"/>
  <c r="F118" i="47"/>
  <c r="AC118" i="47" s="1"/>
  <c r="C118" i="47"/>
  <c r="D118" i="47" s="1"/>
  <c r="B118" i="47"/>
  <c r="F117" i="47"/>
  <c r="AA117" i="47" s="1"/>
  <c r="C117" i="47"/>
  <c r="D117" i="47" s="1"/>
  <c r="B117" i="47"/>
  <c r="F111" i="47"/>
  <c r="G111" i="47" s="1"/>
  <c r="C111" i="47"/>
  <c r="D111" i="47" s="1"/>
  <c r="B111" i="47"/>
  <c r="F110" i="47"/>
  <c r="C110" i="47"/>
  <c r="D110" i="47" s="1"/>
  <c r="B110" i="47"/>
  <c r="F104" i="47"/>
  <c r="Y104" i="47" s="1"/>
  <c r="C104" i="47"/>
  <c r="D104" i="47" s="1"/>
  <c r="B104" i="47"/>
  <c r="F103" i="47"/>
  <c r="Q103" i="47" s="1"/>
  <c r="C103" i="47"/>
  <c r="D103" i="47" s="1"/>
  <c r="B103" i="47"/>
  <c r="F97" i="47"/>
  <c r="G97" i="47" s="1"/>
  <c r="C97" i="47"/>
  <c r="D97" i="47" s="1"/>
  <c r="B97" i="47"/>
  <c r="F78" i="47"/>
  <c r="G78" i="47" s="1"/>
  <c r="C78" i="47"/>
  <c r="D78" i="47" s="1"/>
  <c r="B78" i="47"/>
  <c r="F77" i="47"/>
  <c r="AA77" i="47" s="1"/>
  <c r="C77" i="47"/>
  <c r="D77" i="47" s="1"/>
  <c r="B77" i="47"/>
  <c r="F71" i="47"/>
  <c r="C71" i="47"/>
  <c r="D71" i="47" s="1"/>
  <c r="B71" i="47"/>
  <c r="F70" i="47"/>
  <c r="C70" i="47"/>
  <c r="D70" i="47" s="1"/>
  <c r="B70" i="47"/>
  <c r="F55" i="47"/>
  <c r="AC55" i="47" s="1"/>
  <c r="C55" i="47"/>
  <c r="D55" i="47" s="1"/>
  <c r="B55" i="47"/>
  <c r="F44" i="47"/>
  <c r="T44" i="47" s="1"/>
  <c r="C44" i="47"/>
  <c r="D44" i="47" s="1"/>
  <c r="B44" i="47"/>
  <c r="F22" i="47"/>
  <c r="AC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346" i="50"/>
  <c r="Y346" i="50"/>
  <c r="X346" i="50"/>
  <c r="W346" i="50"/>
  <c r="V346" i="50"/>
  <c r="U346" i="50"/>
  <c r="T346" i="50"/>
  <c r="S346" i="50"/>
  <c r="R346" i="50"/>
  <c r="J346" i="50"/>
  <c r="H346" i="50"/>
  <c r="I346" i="50" s="1"/>
  <c r="G346" i="50"/>
  <c r="E346" i="50"/>
  <c r="C346" i="50"/>
  <c r="B346" i="50"/>
  <c r="Z345" i="50"/>
  <c r="Y345" i="50"/>
  <c r="X345" i="50"/>
  <c r="W345" i="50"/>
  <c r="V345" i="50"/>
  <c r="U345" i="50"/>
  <c r="T345" i="50"/>
  <c r="S345" i="50"/>
  <c r="R345" i="50"/>
  <c r="J345" i="50"/>
  <c r="H345" i="50"/>
  <c r="I345" i="50" s="1"/>
  <c r="G345" i="50"/>
  <c r="E345" i="50"/>
  <c r="C345" i="50"/>
  <c r="B345" i="50"/>
  <c r="Z344" i="50"/>
  <c r="Y344" i="50"/>
  <c r="X344" i="50"/>
  <c r="W344" i="50"/>
  <c r="V344" i="50"/>
  <c r="U344" i="50"/>
  <c r="T344" i="50"/>
  <c r="S344" i="50"/>
  <c r="R344" i="50"/>
  <c r="J344" i="50"/>
  <c r="H344" i="50"/>
  <c r="I344" i="50" s="1"/>
  <c r="G344" i="50"/>
  <c r="E344" i="50"/>
  <c r="C344" i="50"/>
  <c r="B344" i="50"/>
  <c r="Z343" i="50"/>
  <c r="Y343" i="50"/>
  <c r="X343" i="50"/>
  <c r="W343" i="50"/>
  <c r="V343" i="50"/>
  <c r="U343" i="50"/>
  <c r="T343" i="50"/>
  <c r="S343" i="50"/>
  <c r="R343" i="50"/>
  <c r="J343" i="50"/>
  <c r="H343" i="50"/>
  <c r="I343" i="50" s="1"/>
  <c r="G343" i="50"/>
  <c r="E343" i="50"/>
  <c r="C343" i="50"/>
  <c r="B343" i="50"/>
  <c r="Z342" i="50"/>
  <c r="Y342" i="50"/>
  <c r="X342" i="50"/>
  <c r="W342" i="50"/>
  <c r="V342" i="50"/>
  <c r="U342" i="50"/>
  <c r="T342" i="50"/>
  <c r="S342" i="50"/>
  <c r="R342" i="50"/>
  <c r="J342" i="50"/>
  <c r="H342" i="50"/>
  <c r="I342" i="50" s="1"/>
  <c r="G342" i="50"/>
  <c r="E342" i="50"/>
  <c r="C342" i="50"/>
  <c r="B342" i="50"/>
  <c r="Z341" i="50"/>
  <c r="Y341" i="50"/>
  <c r="X341" i="50"/>
  <c r="W341" i="50"/>
  <c r="V341" i="50"/>
  <c r="U341" i="50"/>
  <c r="T341" i="50"/>
  <c r="S341" i="50"/>
  <c r="R341" i="50"/>
  <c r="J341" i="50"/>
  <c r="H341" i="50"/>
  <c r="I341" i="50" s="1"/>
  <c r="G341" i="50"/>
  <c r="E341" i="50"/>
  <c r="C341" i="50"/>
  <c r="B341" i="50"/>
  <c r="Z340" i="50"/>
  <c r="Y340" i="50"/>
  <c r="X340" i="50"/>
  <c r="W340" i="50"/>
  <c r="V340" i="50"/>
  <c r="U340" i="50"/>
  <c r="T340" i="50"/>
  <c r="S340" i="50"/>
  <c r="R340" i="50"/>
  <c r="J340" i="50"/>
  <c r="H340" i="50"/>
  <c r="I340" i="50" s="1"/>
  <c r="G340" i="50"/>
  <c r="E340" i="50"/>
  <c r="C340" i="50"/>
  <c r="B340" i="50"/>
  <c r="Z339" i="50"/>
  <c r="Y339" i="50"/>
  <c r="X339" i="50"/>
  <c r="W339" i="50"/>
  <c r="V339" i="50"/>
  <c r="U339" i="50"/>
  <c r="T339" i="50"/>
  <c r="S339" i="50"/>
  <c r="R339" i="50"/>
  <c r="J339" i="50"/>
  <c r="H339" i="50"/>
  <c r="I339" i="50" s="1"/>
  <c r="G339" i="50"/>
  <c r="E339" i="50"/>
  <c r="C339" i="50"/>
  <c r="B339" i="50"/>
  <c r="Z338" i="50"/>
  <c r="Y338" i="50"/>
  <c r="X338" i="50"/>
  <c r="W338" i="50"/>
  <c r="V338" i="50"/>
  <c r="U338" i="50"/>
  <c r="T338" i="50"/>
  <c r="S338" i="50"/>
  <c r="R338" i="50"/>
  <c r="J338" i="50"/>
  <c r="H338" i="50"/>
  <c r="I338" i="50" s="1"/>
  <c r="G338" i="50"/>
  <c r="E338" i="50"/>
  <c r="C338" i="50"/>
  <c r="B338" i="50"/>
  <c r="Z337" i="50"/>
  <c r="Y337" i="50"/>
  <c r="X337" i="50"/>
  <c r="W337" i="50"/>
  <c r="V337" i="50"/>
  <c r="U337" i="50"/>
  <c r="T337" i="50"/>
  <c r="S337" i="50"/>
  <c r="R337" i="50"/>
  <c r="J337" i="50"/>
  <c r="H337" i="50"/>
  <c r="I337" i="50" s="1"/>
  <c r="G337" i="50"/>
  <c r="E337" i="50"/>
  <c r="C337" i="50"/>
  <c r="B337" i="50"/>
  <c r="Z336" i="50"/>
  <c r="Y336" i="50"/>
  <c r="X336" i="50"/>
  <c r="W336" i="50"/>
  <c r="V336" i="50"/>
  <c r="U336" i="50"/>
  <c r="T336" i="50"/>
  <c r="S336" i="50"/>
  <c r="R336" i="50"/>
  <c r="J336" i="50"/>
  <c r="H336" i="50"/>
  <c r="I336" i="50" s="1"/>
  <c r="G336" i="50"/>
  <c r="E336" i="50"/>
  <c r="C336" i="50"/>
  <c r="B336" i="50"/>
  <c r="Z335" i="50"/>
  <c r="Y335" i="50"/>
  <c r="X335" i="50"/>
  <c r="W335" i="50"/>
  <c r="V335" i="50"/>
  <c r="U335" i="50"/>
  <c r="T335" i="50"/>
  <c r="S335" i="50"/>
  <c r="R335" i="50"/>
  <c r="J335" i="50"/>
  <c r="H335" i="50"/>
  <c r="I335" i="50" s="1"/>
  <c r="G335" i="50"/>
  <c r="E335" i="50"/>
  <c r="C335" i="50"/>
  <c r="B335" i="50"/>
  <c r="Z334" i="50"/>
  <c r="Y334" i="50"/>
  <c r="X334" i="50"/>
  <c r="W334" i="50"/>
  <c r="V334" i="50"/>
  <c r="U334" i="50"/>
  <c r="T334" i="50"/>
  <c r="S334" i="50"/>
  <c r="R334" i="50"/>
  <c r="J334" i="50"/>
  <c r="H334" i="50"/>
  <c r="I334" i="50" s="1"/>
  <c r="G334" i="50"/>
  <c r="E334" i="50"/>
  <c r="C334" i="50"/>
  <c r="B334" i="50"/>
  <c r="Z333" i="50"/>
  <c r="Y333" i="50"/>
  <c r="X333" i="50"/>
  <c r="W333" i="50"/>
  <c r="V333" i="50"/>
  <c r="U333" i="50"/>
  <c r="T333" i="50"/>
  <c r="S333" i="50"/>
  <c r="R333" i="50"/>
  <c r="J333" i="50"/>
  <c r="H333" i="50"/>
  <c r="I333" i="50" s="1"/>
  <c r="G333" i="50"/>
  <c r="E333" i="50"/>
  <c r="C333" i="50"/>
  <c r="B333" i="50"/>
  <c r="Z332" i="50"/>
  <c r="Y332" i="50"/>
  <c r="X332" i="50"/>
  <c r="W332" i="50"/>
  <c r="V332" i="50"/>
  <c r="U332" i="50"/>
  <c r="T332" i="50"/>
  <c r="S332" i="50"/>
  <c r="R332" i="50"/>
  <c r="J332" i="50"/>
  <c r="H332" i="50"/>
  <c r="I332" i="50" s="1"/>
  <c r="G332" i="50"/>
  <c r="E332" i="50"/>
  <c r="C332" i="50"/>
  <c r="B332" i="50"/>
  <c r="Z331" i="50"/>
  <c r="Y331" i="50"/>
  <c r="X331" i="50"/>
  <c r="W331" i="50"/>
  <c r="V331" i="50"/>
  <c r="U331" i="50"/>
  <c r="T331" i="50"/>
  <c r="S331" i="50"/>
  <c r="R331" i="50"/>
  <c r="J331" i="50"/>
  <c r="H331" i="50"/>
  <c r="I331" i="50" s="1"/>
  <c r="G331" i="50"/>
  <c r="E331" i="50"/>
  <c r="C331" i="50"/>
  <c r="B331" i="50"/>
  <c r="Z330" i="50"/>
  <c r="Y330" i="50"/>
  <c r="X330" i="50"/>
  <c r="W330" i="50"/>
  <c r="V330" i="50"/>
  <c r="U330" i="50"/>
  <c r="T330" i="50"/>
  <c r="S330" i="50"/>
  <c r="R330" i="50"/>
  <c r="J330" i="50"/>
  <c r="H330" i="50"/>
  <c r="G330" i="50"/>
  <c r="E330" i="50"/>
  <c r="C330" i="50"/>
  <c r="B330" i="50"/>
  <c r="Z329" i="50"/>
  <c r="Y329" i="50"/>
  <c r="X329" i="50"/>
  <c r="W329" i="50"/>
  <c r="V329" i="50"/>
  <c r="U329" i="50"/>
  <c r="T329" i="50"/>
  <c r="S329" i="50"/>
  <c r="R329" i="50"/>
  <c r="J329" i="50"/>
  <c r="H329" i="50"/>
  <c r="G329" i="50"/>
  <c r="E329" i="50"/>
  <c r="C329" i="50"/>
  <c r="B329" i="50"/>
  <c r="Z328" i="50"/>
  <c r="Y328" i="50"/>
  <c r="X328" i="50"/>
  <c r="W328" i="50"/>
  <c r="V328" i="50"/>
  <c r="U328" i="50"/>
  <c r="T328" i="50"/>
  <c r="S328" i="50"/>
  <c r="R328" i="50"/>
  <c r="J328" i="50"/>
  <c r="H328" i="50"/>
  <c r="I328" i="50" s="1"/>
  <c r="G328" i="50"/>
  <c r="E328" i="50"/>
  <c r="C328" i="50"/>
  <c r="B328" i="50"/>
  <c r="Z327" i="50"/>
  <c r="Y327" i="50"/>
  <c r="X327" i="50"/>
  <c r="W327" i="50"/>
  <c r="V327" i="50"/>
  <c r="U327" i="50"/>
  <c r="T327" i="50"/>
  <c r="S327" i="50"/>
  <c r="R327" i="50"/>
  <c r="J327" i="50"/>
  <c r="H327" i="50"/>
  <c r="G327" i="50"/>
  <c r="E327" i="50"/>
  <c r="C327" i="50"/>
  <c r="B327" i="50"/>
  <c r="Z326" i="50"/>
  <c r="Y326" i="50"/>
  <c r="X326" i="50"/>
  <c r="W326" i="50"/>
  <c r="V326" i="50"/>
  <c r="U326" i="50"/>
  <c r="T326" i="50"/>
  <c r="S326" i="50"/>
  <c r="R326" i="50"/>
  <c r="J326" i="50"/>
  <c r="H326" i="50"/>
  <c r="G326" i="50"/>
  <c r="E326" i="50"/>
  <c r="C326" i="50"/>
  <c r="B326" i="50"/>
  <c r="Z325" i="50"/>
  <c r="Y325" i="50"/>
  <c r="X325" i="50"/>
  <c r="W325" i="50"/>
  <c r="V325" i="50"/>
  <c r="U325" i="50"/>
  <c r="T325" i="50"/>
  <c r="S325" i="50"/>
  <c r="R325" i="50"/>
  <c r="J325" i="50"/>
  <c r="H325" i="50"/>
  <c r="G325" i="50"/>
  <c r="E325" i="50"/>
  <c r="C325" i="50"/>
  <c r="B325" i="50"/>
  <c r="Z324" i="50"/>
  <c r="Y324" i="50"/>
  <c r="X324" i="50"/>
  <c r="W324" i="50"/>
  <c r="V324" i="50"/>
  <c r="U324" i="50"/>
  <c r="T324" i="50"/>
  <c r="S324" i="50"/>
  <c r="R324" i="50"/>
  <c r="J324" i="50"/>
  <c r="H324" i="50"/>
  <c r="I324" i="50" s="1"/>
  <c r="G324" i="50"/>
  <c r="E324" i="50"/>
  <c r="C324" i="50"/>
  <c r="B324" i="50"/>
  <c r="Z323" i="50"/>
  <c r="Y323" i="50"/>
  <c r="X323" i="50"/>
  <c r="W323" i="50"/>
  <c r="V323" i="50"/>
  <c r="U323" i="50"/>
  <c r="T323" i="50"/>
  <c r="S323" i="50"/>
  <c r="R323" i="50"/>
  <c r="J323" i="50"/>
  <c r="H323" i="50"/>
  <c r="G323" i="50"/>
  <c r="E323" i="50"/>
  <c r="C323" i="50"/>
  <c r="B323" i="50"/>
  <c r="Z322" i="50"/>
  <c r="Y322" i="50"/>
  <c r="X322" i="50"/>
  <c r="W322" i="50"/>
  <c r="V322" i="50"/>
  <c r="U322" i="50"/>
  <c r="T322" i="50"/>
  <c r="S322" i="50"/>
  <c r="R322" i="50"/>
  <c r="J322" i="50"/>
  <c r="H322" i="50"/>
  <c r="G322" i="50"/>
  <c r="E322" i="50"/>
  <c r="C322" i="50"/>
  <c r="B322" i="50"/>
  <c r="Z321" i="50"/>
  <c r="Y321" i="50"/>
  <c r="X321" i="50"/>
  <c r="W321" i="50"/>
  <c r="V321" i="50"/>
  <c r="U321" i="50"/>
  <c r="T321" i="50"/>
  <c r="S321" i="50"/>
  <c r="R321" i="50"/>
  <c r="J321" i="50"/>
  <c r="H321" i="50"/>
  <c r="G321" i="50"/>
  <c r="E321" i="50"/>
  <c r="C321" i="50"/>
  <c r="B321" i="50"/>
  <c r="Z320" i="50"/>
  <c r="Y320" i="50"/>
  <c r="X320" i="50"/>
  <c r="W320" i="50"/>
  <c r="V320" i="50"/>
  <c r="U320" i="50"/>
  <c r="T320" i="50"/>
  <c r="S320" i="50"/>
  <c r="R320" i="50"/>
  <c r="J320" i="50"/>
  <c r="H320" i="50"/>
  <c r="I320" i="50" s="1"/>
  <c r="G320" i="50"/>
  <c r="E320" i="50"/>
  <c r="C320" i="50"/>
  <c r="B320" i="50"/>
  <c r="Z319" i="50"/>
  <c r="Y319" i="50"/>
  <c r="X319" i="50"/>
  <c r="W319" i="50"/>
  <c r="V319" i="50"/>
  <c r="U319" i="50"/>
  <c r="T319" i="50"/>
  <c r="S319" i="50"/>
  <c r="R319" i="50"/>
  <c r="J319" i="50"/>
  <c r="H319" i="50"/>
  <c r="G319" i="50"/>
  <c r="E319" i="50"/>
  <c r="C319" i="50"/>
  <c r="B319" i="50"/>
  <c r="Z318" i="50"/>
  <c r="Y318" i="50"/>
  <c r="X318" i="50"/>
  <c r="W318" i="50"/>
  <c r="V318" i="50"/>
  <c r="U318" i="50"/>
  <c r="T318" i="50"/>
  <c r="S318" i="50"/>
  <c r="R318" i="50"/>
  <c r="J318" i="50"/>
  <c r="H318" i="50"/>
  <c r="I318" i="50" s="1"/>
  <c r="G318" i="50"/>
  <c r="E318" i="50"/>
  <c r="C318" i="50"/>
  <c r="B318" i="50"/>
  <c r="Z317" i="50"/>
  <c r="Y317" i="50"/>
  <c r="X317" i="50"/>
  <c r="W317" i="50"/>
  <c r="V317" i="50"/>
  <c r="U317" i="50"/>
  <c r="T317" i="50"/>
  <c r="S317" i="50"/>
  <c r="R317" i="50"/>
  <c r="J317" i="50"/>
  <c r="H317" i="50"/>
  <c r="G317" i="50"/>
  <c r="E317" i="50"/>
  <c r="C317" i="50"/>
  <c r="B317" i="50"/>
  <c r="Z316" i="50"/>
  <c r="Y316" i="50"/>
  <c r="X316" i="50"/>
  <c r="W316" i="50"/>
  <c r="V316" i="50"/>
  <c r="U316" i="50"/>
  <c r="T316" i="50"/>
  <c r="S316" i="50"/>
  <c r="R316" i="50"/>
  <c r="J316" i="50"/>
  <c r="H316" i="50"/>
  <c r="I316" i="50" s="1"/>
  <c r="G316" i="50"/>
  <c r="E316" i="50"/>
  <c r="C316" i="50"/>
  <c r="B316" i="50"/>
  <c r="Z315" i="50"/>
  <c r="Y315" i="50"/>
  <c r="X315" i="50"/>
  <c r="W315" i="50"/>
  <c r="V315" i="50"/>
  <c r="U315" i="50"/>
  <c r="T315" i="50"/>
  <c r="S315" i="50"/>
  <c r="R315" i="50"/>
  <c r="J315" i="50"/>
  <c r="H315" i="50"/>
  <c r="I315" i="50" s="1"/>
  <c r="G315" i="50"/>
  <c r="E315" i="50"/>
  <c r="C315" i="50"/>
  <c r="B315" i="50"/>
  <c r="Z314" i="50"/>
  <c r="Y314" i="50"/>
  <c r="X314" i="50"/>
  <c r="W314" i="50"/>
  <c r="V314" i="50"/>
  <c r="U314" i="50"/>
  <c r="T314" i="50"/>
  <c r="S314" i="50"/>
  <c r="R314" i="50"/>
  <c r="J314" i="50"/>
  <c r="H314" i="50"/>
  <c r="G314" i="50"/>
  <c r="E314" i="50"/>
  <c r="C314" i="50"/>
  <c r="B314" i="50"/>
  <c r="Z313" i="50"/>
  <c r="Y313" i="50"/>
  <c r="X313" i="50"/>
  <c r="W313" i="50"/>
  <c r="V313" i="50"/>
  <c r="U313" i="50"/>
  <c r="T313" i="50"/>
  <c r="S313" i="50"/>
  <c r="R313" i="50"/>
  <c r="J313" i="50"/>
  <c r="H313" i="50"/>
  <c r="I313" i="50" s="1"/>
  <c r="G313" i="50"/>
  <c r="E313" i="50"/>
  <c r="C313" i="50"/>
  <c r="B313" i="50"/>
  <c r="Z312" i="50"/>
  <c r="Y312" i="50"/>
  <c r="X312" i="50"/>
  <c r="W312" i="50"/>
  <c r="V312" i="50"/>
  <c r="U312" i="50"/>
  <c r="T312" i="50"/>
  <c r="S312" i="50"/>
  <c r="R312" i="50"/>
  <c r="J312" i="50"/>
  <c r="H312" i="50"/>
  <c r="I312" i="50" s="1"/>
  <c r="G312" i="50"/>
  <c r="E312" i="50"/>
  <c r="C312" i="50"/>
  <c r="B312" i="50"/>
  <c r="Z311" i="50"/>
  <c r="Y311" i="50"/>
  <c r="X311" i="50"/>
  <c r="W311" i="50"/>
  <c r="V311" i="50"/>
  <c r="U311" i="50"/>
  <c r="T311" i="50"/>
  <c r="S311" i="50"/>
  <c r="R311" i="50"/>
  <c r="J311" i="50"/>
  <c r="H311" i="50"/>
  <c r="I311" i="50" s="1"/>
  <c r="G311" i="50"/>
  <c r="E311" i="50"/>
  <c r="C311" i="50"/>
  <c r="B311" i="50"/>
  <c r="Z310" i="50"/>
  <c r="Y310" i="50"/>
  <c r="X310" i="50"/>
  <c r="W310" i="50"/>
  <c r="V310" i="50"/>
  <c r="U310" i="50"/>
  <c r="T310" i="50"/>
  <c r="S310" i="50"/>
  <c r="R310" i="50"/>
  <c r="J310" i="50"/>
  <c r="H310" i="50"/>
  <c r="G310" i="50"/>
  <c r="E310" i="50"/>
  <c r="C310" i="50"/>
  <c r="B310" i="50"/>
  <c r="Z309" i="50"/>
  <c r="Y309" i="50"/>
  <c r="X309" i="50"/>
  <c r="W309" i="50"/>
  <c r="V309" i="50"/>
  <c r="U309" i="50"/>
  <c r="T309" i="50"/>
  <c r="S309" i="50"/>
  <c r="R309" i="50"/>
  <c r="J309" i="50"/>
  <c r="H309" i="50"/>
  <c r="I309" i="50" s="1"/>
  <c r="G309" i="50"/>
  <c r="E309" i="50"/>
  <c r="C309" i="50"/>
  <c r="B309" i="50"/>
  <c r="Z308" i="50"/>
  <c r="Y308" i="50"/>
  <c r="X308" i="50"/>
  <c r="W308" i="50"/>
  <c r="V308" i="50"/>
  <c r="U308" i="50"/>
  <c r="T308" i="50"/>
  <c r="S308" i="50"/>
  <c r="R308" i="50"/>
  <c r="J308" i="50"/>
  <c r="H308" i="50"/>
  <c r="I308" i="50" s="1"/>
  <c r="G308" i="50"/>
  <c r="E308" i="50"/>
  <c r="C308" i="50"/>
  <c r="B308" i="50"/>
  <c r="Z307" i="50"/>
  <c r="Y307" i="50"/>
  <c r="X307" i="50"/>
  <c r="W307" i="50"/>
  <c r="V307" i="50"/>
  <c r="U307" i="50"/>
  <c r="T307" i="50"/>
  <c r="S307" i="50"/>
  <c r="R307" i="50"/>
  <c r="J307" i="50"/>
  <c r="H307" i="50"/>
  <c r="G307" i="50"/>
  <c r="E307" i="50"/>
  <c r="C307" i="50"/>
  <c r="B307" i="50"/>
  <c r="Z306" i="50"/>
  <c r="Y306" i="50"/>
  <c r="X306" i="50"/>
  <c r="W306" i="50"/>
  <c r="V306" i="50"/>
  <c r="U306" i="50"/>
  <c r="T306" i="50"/>
  <c r="S306" i="50"/>
  <c r="R306" i="50"/>
  <c r="J306" i="50"/>
  <c r="H306" i="50"/>
  <c r="G306" i="50"/>
  <c r="E306" i="50"/>
  <c r="C306" i="50"/>
  <c r="B306" i="50"/>
  <c r="Z305" i="50"/>
  <c r="Y305" i="50"/>
  <c r="X305" i="50"/>
  <c r="W305" i="50"/>
  <c r="V305" i="50"/>
  <c r="U305" i="50"/>
  <c r="T305" i="50"/>
  <c r="S305" i="50"/>
  <c r="R305" i="50"/>
  <c r="J305" i="50"/>
  <c r="H305" i="50"/>
  <c r="I305" i="50" s="1"/>
  <c r="G305" i="50"/>
  <c r="E305" i="50"/>
  <c r="C305" i="50"/>
  <c r="B305" i="50"/>
  <c r="Z304" i="50"/>
  <c r="Y304" i="50"/>
  <c r="X304" i="50"/>
  <c r="W304" i="50"/>
  <c r="V304" i="50"/>
  <c r="U304" i="50"/>
  <c r="T304" i="50"/>
  <c r="S304" i="50"/>
  <c r="R304" i="50"/>
  <c r="J304" i="50"/>
  <c r="H304" i="50"/>
  <c r="G304" i="50"/>
  <c r="E304" i="50"/>
  <c r="C304" i="50"/>
  <c r="B304" i="50"/>
  <c r="Z303" i="50"/>
  <c r="Y303" i="50"/>
  <c r="X303" i="50"/>
  <c r="W303" i="50"/>
  <c r="V303" i="50"/>
  <c r="U303" i="50"/>
  <c r="T303" i="50"/>
  <c r="S303" i="50"/>
  <c r="R303" i="50"/>
  <c r="J303" i="50"/>
  <c r="H303" i="50"/>
  <c r="I303" i="50" s="1"/>
  <c r="G303" i="50"/>
  <c r="E303" i="50"/>
  <c r="C303" i="50"/>
  <c r="B303" i="50"/>
  <c r="Z302" i="50"/>
  <c r="Y302" i="50"/>
  <c r="X302" i="50"/>
  <c r="W302" i="50"/>
  <c r="V302" i="50"/>
  <c r="U302" i="50"/>
  <c r="T302" i="50"/>
  <c r="S302" i="50"/>
  <c r="R302" i="50"/>
  <c r="J302" i="50"/>
  <c r="H302" i="50"/>
  <c r="G302" i="50"/>
  <c r="E302" i="50"/>
  <c r="C302" i="50"/>
  <c r="B302" i="50"/>
  <c r="Z301" i="50"/>
  <c r="Y301" i="50"/>
  <c r="X301" i="50"/>
  <c r="W301" i="50"/>
  <c r="V301" i="50"/>
  <c r="U301" i="50"/>
  <c r="T301" i="50"/>
  <c r="S301" i="50"/>
  <c r="R301" i="50"/>
  <c r="J301" i="50"/>
  <c r="H301" i="50"/>
  <c r="G301" i="50"/>
  <c r="E301" i="50"/>
  <c r="C301" i="50"/>
  <c r="B301" i="50"/>
  <c r="Z300" i="50"/>
  <c r="Y300" i="50"/>
  <c r="X300" i="50"/>
  <c r="W300" i="50"/>
  <c r="V300" i="50"/>
  <c r="U300" i="50"/>
  <c r="T300" i="50"/>
  <c r="S300" i="50"/>
  <c r="R300" i="50"/>
  <c r="J300" i="50"/>
  <c r="H300" i="50"/>
  <c r="G300" i="50"/>
  <c r="E300" i="50"/>
  <c r="C300" i="50"/>
  <c r="B300" i="50"/>
  <c r="Z299" i="50"/>
  <c r="Y299" i="50"/>
  <c r="X299" i="50"/>
  <c r="W299" i="50"/>
  <c r="V299" i="50"/>
  <c r="U299" i="50"/>
  <c r="T299" i="50"/>
  <c r="S299" i="50"/>
  <c r="R299" i="50"/>
  <c r="J299" i="50"/>
  <c r="H299" i="50"/>
  <c r="G299" i="50"/>
  <c r="E299" i="50"/>
  <c r="C299" i="50"/>
  <c r="B299" i="50"/>
  <c r="Z298" i="50"/>
  <c r="Y298" i="50"/>
  <c r="X298" i="50"/>
  <c r="W298" i="50"/>
  <c r="V298" i="50"/>
  <c r="U298" i="50"/>
  <c r="T298" i="50"/>
  <c r="S298" i="50"/>
  <c r="R298" i="50"/>
  <c r="J298" i="50"/>
  <c r="H298" i="50"/>
  <c r="G298" i="50"/>
  <c r="E298" i="50"/>
  <c r="C298" i="50"/>
  <c r="B298" i="50"/>
  <c r="Z297" i="50"/>
  <c r="Y297" i="50"/>
  <c r="X297" i="50"/>
  <c r="W297" i="50"/>
  <c r="V297" i="50"/>
  <c r="U297" i="50"/>
  <c r="T297" i="50"/>
  <c r="S297" i="50"/>
  <c r="R297" i="50"/>
  <c r="J297" i="50"/>
  <c r="H297" i="50"/>
  <c r="I297" i="50" s="1"/>
  <c r="G297" i="50"/>
  <c r="E297" i="50"/>
  <c r="C297" i="50"/>
  <c r="B297" i="50"/>
  <c r="Z296" i="50"/>
  <c r="Y296" i="50"/>
  <c r="X296" i="50"/>
  <c r="W296" i="50"/>
  <c r="V296" i="50"/>
  <c r="U296" i="50"/>
  <c r="T296" i="50"/>
  <c r="S296" i="50"/>
  <c r="R296" i="50"/>
  <c r="J296" i="50"/>
  <c r="H296" i="50"/>
  <c r="I296" i="50" s="1"/>
  <c r="G296" i="50"/>
  <c r="E296" i="50"/>
  <c r="C296" i="50"/>
  <c r="B296" i="50"/>
  <c r="Z295" i="50"/>
  <c r="Y295" i="50"/>
  <c r="X295" i="50"/>
  <c r="W295" i="50"/>
  <c r="V295" i="50"/>
  <c r="U295" i="50"/>
  <c r="T295" i="50"/>
  <c r="S295" i="50"/>
  <c r="R295" i="50"/>
  <c r="J295" i="50"/>
  <c r="H295" i="50"/>
  <c r="I295" i="50" s="1"/>
  <c r="G295" i="50"/>
  <c r="E295" i="50"/>
  <c r="C295" i="50"/>
  <c r="B295" i="50"/>
  <c r="Z294" i="50"/>
  <c r="Y294" i="50"/>
  <c r="X294" i="50"/>
  <c r="W294" i="50"/>
  <c r="V294" i="50"/>
  <c r="U294" i="50"/>
  <c r="T294" i="50"/>
  <c r="S294" i="50"/>
  <c r="R294" i="50"/>
  <c r="J294" i="50"/>
  <c r="H294" i="50"/>
  <c r="I294" i="50" s="1"/>
  <c r="G294" i="50"/>
  <c r="E294" i="50"/>
  <c r="C294" i="50"/>
  <c r="B294" i="50"/>
  <c r="Z293" i="50"/>
  <c r="Y293" i="50"/>
  <c r="X293" i="50"/>
  <c r="W293" i="50"/>
  <c r="V293" i="50"/>
  <c r="U293" i="50"/>
  <c r="T293" i="50"/>
  <c r="S293" i="50"/>
  <c r="R293" i="50"/>
  <c r="J293" i="50"/>
  <c r="H293" i="50"/>
  <c r="G293" i="50"/>
  <c r="E293" i="50"/>
  <c r="C293" i="50"/>
  <c r="B293" i="50"/>
  <c r="Z292" i="50"/>
  <c r="Y292" i="50"/>
  <c r="X292" i="50"/>
  <c r="W292" i="50"/>
  <c r="V292" i="50"/>
  <c r="U292" i="50"/>
  <c r="T292" i="50"/>
  <c r="S292" i="50"/>
  <c r="R292" i="50"/>
  <c r="J292" i="50"/>
  <c r="H292" i="50"/>
  <c r="G292" i="50"/>
  <c r="E292" i="50"/>
  <c r="C292" i="50"/>
  <c r="B292" i="50"/>
  <c r="Z291" i="50"/>
  <c r="Y291" i="50"/>
  <c r="X291" i="50"/>
  <c r="W291" i="50"/>
  <c r="V291" i="50"/>
  <c r="U291" i="50"/>
  <c r="T291" i="50"/>
  <c r="S291" i="50"/>
  <c r="R291" i="50"/>
  <c r="J291" i="50"/>
  <c r="H291" i="50"/>
  <c r="I291" i="50" s="1"/>
  <c r="G291" i="50"/>
  <c r="E291" i="50"/>
  <c r="C291" i="50"/>
  <c r="B291" i="50"/>
  <c r="Z290" i="50"/>
  <c r="Y290" i="50"/>
  <c r="X290" i="50"/>
  <c r="W290" i="50"/>
  <c r="V290" i="50"/>
  <c r="U290" i="50"/>
  <c r="T290" i="50"/>
  <c r="S290" i="50"/>
  <c r="R290" i="50"/>
  <c r="J290" i="50"/>
  <c r="H290" i="50"/>
  <c r="G290" i="50"/>
  <c r="E290" i="50"/>
  <c r="C290" i="50"/>
  <c r="B290" i="50"/>
  <c r="Z289" i="50"/>
  <c r="Y289" i="50"/>
  <c r="X289" i="50"/>
  <c r="W289" i="50"/>
  <c r="V289" i="50"/>
  <c r="U289" i="50"/>
  <c r="T289" i="50"/>
  <c r="S289" i="50"/>
  <c r="R289" i="50"/>
  <c r="J289" i="50"/>
  <c r="H289" i="50"/>
  <c r="I289" i="50" s="1"/>
  <c r="G289" i="50"/>
  <c r="E289" i="50"/>
  <c r="C289" i="50"/>
  <c r="B289" i="50"/>
  <c r="Z288" i="50"/>
  <c r="Y288" i="50"/>
  <c r="X288" i="50"/>
  <c r="W288" i="50"/>
  <c r="V288" i="50"/>
  <c r="U288" i="50"/>
  <c r="T288" i="50"/>
  <c r="S288" i="50"/>
  <c r="R288" i="50"/>
  <c r="J288" i="50"/>
  <c r="H288" i="50"/>
  <c r="I288" i="50" s="1"/>
  <c r="G288" i="50"/>
  <c r="E288" i="50"/>
  <c r="C288" i="50"/>
  <c r="B288" i="50"/>
  <c r="Z287" i="50"/>
  <c r="Y287" i="50"/>
  <c r="X287" i="50"/>
  <c r="W287" i="50"/>
  <c r="V287" i="50"/>
  <c r="U287" i="50"/>
  <c r="T287" i="50"/>
  <c r="S287" i="50"/>
  <c r="R287" i="50"/>
  <c r="J287" i="50"/>
  <c r="H287" i="50"/>
  <c r="I287" i="50" s="1"/>
  <c r="G287" i="50"/>
  <c r="E287" i="50"/>
  <c r="C287" i="50"/>
  <c r="B287" i="50"/>
  <c r="Z286" i="50"/>
  <c r="Y286" i="50"/>
  <c r="X286" i="50"/>
  <c r="W286" i="50"/>
  <c r="V286" i="50"/>
  <c r="U286" i="50"/>
  <c r="T286" i="50"/>
  <c r="S286" i="50"/>
  <c r="R286" i="50"/>
  <c r="J286" i="50"/>
  <c r="H286" i="50"/>
  <c r="I286" i="50" s="1"/>
  <c r="G286" i="50"/>
  <c r="E286" i="50"/>
  <c r="C286" i="50"/>
  <c r="B286" i="50"/>
  <c r="Z285" i="50"/>
  <c r="Y285" i="50"/>
  <c r="X285" i="50"/>
  <c r="W285" i="50"/>
  <c r="V285" i="50"/>
  <c r="U285" i="50"/>
  <c r="T285" i="50"/>
  <c r="S285" i="50"/>
  <c r="R285" i="50"/>
  <c r="J285" i="50"/>
  <c r="H285" i="50"/>
  <c r="G285" i="50"/>
  <c r="E285" i="50"/>
  <c r="C285" i="50"/>
  <c r="B285" i="50"/>
  <c r="Z284" i="50"/>
  <c r="Y284" i="50"/>
  <c r="X284" i="50"/>
  <c r="W284" i="50"/>
  <c r="V284" i="50"/>
  <c r="U284" i="50"/>
  <c r="T284" i="50"/>
  <c r="S284" i="50"/>
  <c r="R284" i="50"/>
  <c r="J284" i="50"/>
  <c r="H284" i="50"/>
  <c r="I284" i="50" s="1"/>
  <c r="G284" i="50"/>
  <c r="E284" i="50"/>
  <c r="C284" i="50"/>
  <c r="B284" i="50"/>
  <c r="Z283" i="50"/>
  <c r="Y283" i="50"/>
  <c r="X283" i="50"/>
  <c r="W283" i="50"/>
  <c r="V283" i="50"/>
  <c r="U283" i="50"/>
  <c r="T283" i="50"/>
  <c r="S283" i="50"/>
  <c r="R283" i="50"/>
  <c r="J283" i="50"/>
  <c r="H283" i="50"/>
  <c r="I283" i="50" s="1"/>
  <c r="G283" i="50"/>
  <c r="E283" i="50"/>
  <c r="C283" i="50"/>
  <c r="B283" i="50"/>
  <c r="Z282" i="50"/>
  <c r="Y282" i="50"/>
  <c r="X282" i="50"/>
  <c r="W282" i="50"/>
  <c r="V282" i="50"/>
  <c r="U282" i="50"/>
  <c r="T282" i="50"/>
  <c r="S282" i="50"/>
  <c r="R282" i="50"/>
  <c r="J282" i="50"/>
  <c r="H282" i="50"/>
  <c r="I282" i="50" s="1"/>
  <c r="G282" i="50"/>
  <c r="E282" i="50"/>
  <c r="C282" i="50"/>
  <c r="B282" i="50"/>
  <c r="Z281" i="50"/>
  <c r="Y281" i="50"/>
  <c r="X281" i="50"/>
  <c r="W281" i="50"/>
  <c r="V281" i="50"/>
  <c r="U281" i="50"/>
  <c r="T281" i="50"/>
  <c r="S281" i="50"/>
  <c r="R281" i="50"/>
  <c r="J281" i="50"/>
  <c r="H281" i="50"/>
  <c r="I281" i="50" s="1"/>
  <c r="G281" i="50"/>
  <c r="E281" i="50"/>
  <c r="C281" i="50"/>
  <c r="B281" i="50"/>
  <c r="Z280" i="50"/>
  <c r="Y280" i="50"/>
  <c r="X280" i="50"/>
  <c r="W280" i="50"/>
  <c r="V280" i="50"/>
  <c r="U280" i="50"/>
  <c r="T280" i="50"/>
  <c r="S280" i="50"/>
  <c r="R280" i="50"/>
  <c r="J280" i="50"/>
  <c r="H280" i="50"/>
  <c r="I280" i="50" s="1"/>
  <c r="G280" i="50"/>
  <c r="E280" i="50"/>
  <c r="C280" i="50"/>
  <c r="B280" i="50"/>
  <c r="Z279" i="50"/>
  <c r="Y279" i="50"/>
  <c r="X279" i="50"/>
  <c r="W279" i="50"/>
  <c r="V279" i="50"/>
  <c r="U279" i="50"/>
  <c r="T279" i="50"/>
  <c r="S279" i="50"/>
  <c r="R279" i="50"/>
  <c r="J279" i="50"/>
  <c r="H279" i="50"/>
  <c r="I279" i="50" s="1"/>
  <c r="G279" i="50"/>
  <c r="E279" i="50"/>
  <c r="C279" i="50"/>
  <c r="B279" i="50"/>
  <c r="Z278" i="50"/>
  <c r="Y278" i="50"/>
  <c r="X278" i="50"/>
  <c r="W278" i="50"/>
  <c r="V278" i="50"/>
  <c r="U278" i="50"/>
  <c r="T278" i="50"/>
  <c r="S278" i="50"/>
  <c r="R278" i="50"/>
  <c r="J278" i="50"/>
  <c r="H278" i="50"/>
  <c r="G278" i="50"/>
  <c r="E278" i="50"/>
  <c r="C278" i="50"/>
  <c r="B278" i="50"/>
  <c r="Z277" i="50"/>
  <c r="Y277" i="50"/>
  <c r="X277" i="50"/>
  <c r="W277" i="50"/>
  <c r="V277" i="50"/>
  <c r="U277" i="50"/>
  <c r="T277" i="50"/>
  <c r="S277" i="50"/>
  <c r="R277" i="50"/>
  <c r="J277" i="50"/>
  <c r="H277" i="50"/>
  <c r="I277" i="50" s="1"/>
  <c r="G277" i="50"/>
  <c r="E277" i="50"/>
  <c r="C277" i="50"/>
  <c r="B277" i="50"/>
  <c r="Z276" i="50"/>
  <c r="Y276" i="50"/>
  <c r="X276" i="50"/>
  <c r="W276" i="50"/>
  <c r="V276" i="50"/>
  <c r="U276" i="50"/>
  <c r="T276" i="50"/>
  <c r="S276" i="50"/>
  <c r="R276" i="50"/>
  <c r="J276" i="50"/>
  <c r="H276" i="50"/>
  <c r="G276" i="50"/>
  <c r="E276" i="50"/>
  <c r="C276" i="50"/>
  <c r="B276" i="50"/>
  <c r="Z275" i="50"/>
  <c r="Y275" i="50"/>
  <c r="X275" i="50"/>
  <c r="W275" i="50"/>
  <c r="V275" i="50"/>
  <c r="U275" i="50"/>
  <c r="T275" i="50"/>
  <c r="S275" i="50"/>
  <c r="R275" i="50"/>
  <c r="J275" i="50"/>
  <c r="H275" i="50"/>
  <c r="G275" i="50"/>
  <c r="E275" i="50"/>
  <c r="C275" i="50"/>
  <c r="B275" i="50"/>
  <c r="Z274" i="50"/>
  <c r="Y274" i="50"/>
  <c r="X274" i="50"/>
  <c r="W274" i="50"/>
  <c r="V274" i="50"/>
  <c r="U274" i="50"/>
  <c r="T274" i="50"/>
  <c r="S274" i="50"/>
  <c r="R274" i="50"/>
  <c r="J274" i="50"/>
  <c r="H274" i="50"/>
  <c r="G274" i="50"/>
  <c r="E274" i="50"/>
  <c r="C274" i="50"/>
  <c r="B274" i="50"/>
  <c r="Z273" i="50"/>
  <c r="Y273" i="50"/>
  <c r="X273" i="50"/>
  <c r="W273" i="50"/>
  <c r="V273" i="50"/>
  <c r="U273" i="50"/>
  <c r="T273" i="50"/>
  <c r="S273" i="50"/>
  <c r="R273" i="50"/>
  <c r="J273" i="50"/>
  <c r="H273" i="50"/>
  <c r="G273" i="50"/>
  <c r="E273" i="50"/>
  <c r="C273" i="50"/>
  <c r="B273" i="50"/>
  <c r="Z272" i="50"/>
  <c r="Y272" i="50"/>
  <c r="X272" i="50"/>
  <c r="W272" i="50"/>
  <c r="V272" i="50"/>
  <c r="U272" i="50"/>
  <c r="T272" i="50"/>
  <c r="S272" i="50"/>
  <c r="R272" i="50"/>
  <c r="J272" i="50"/>
  <c r="H272" i="50"/>
  <c r="G272" i="50"/>
  <c r="E272" i="50"/>
  <c r="C272" i="50"/>
  <c r="B272" i="50"/>
  <c r="Z271" i="50"/>
  <c r="Y271" i="50"/>
  <c r="X271" i="50"/>
  <c r="W271" i="50"/>
  <c r="V271" i="50"/>
  <c r="U271" i="50"/>
  <c r="T271" i="50"/>
  <c r="S271" i="50"/>
  <c r="R271" i="50"/>
  <c r="J271" i="50"/>
  <c r="H271" i="50"/>
  <c r="G271" i="50"/>
  <c r="E271" i="50"/>
  <c r="C271" i="50"/>
  <c r="B271" i="50"/>
  <c r="Z270" i="50"/>
  <c r="Y270" i="50"/>
  <c r="X270" i="50"/>
  <c r="W270" i="50"/>
  <c r="V270" i="50"/>
  <c r="U270" i="50"/>
  <c r="T270" i="50"/>
  <c r="S270" i="50"/>
  <c r="R270" i="50"/>
  <c r="J270" i="50"/>
  <c r="H270" i="50"/>
  <c r="G270" i="50"/>
  <c r="E270" i="50"/>
  <c r="C270" i="50"/>
  <c r="B270" i="50"/>
  <c r="Z269" i="50"/>
  <c r="Y269" i="50"/>
  <c r="X269" i="50"/>
  <c r="W269" i="50"/>
  <c r="V269" i="50"/>
  <c r="U269" i="50"/>
  <c r="T269" i="50"/>
  <c r="S269" i="50"/>
  <c r="R269" i="50"/>
  <c r="J269" i="50"/>
  <c r="H269" i="50"/>
  <c r="G269" i="50"/>
  <c r="E269" i="50"/>
  <c r="C269" i="50"/>
  <c r="B269" i="50"/>
  <c r="Z268" i="50"/>
  <c r="Y268" i="50"/>
  <c r="X268" i="50"/>
  <c r="W268" i="50"/>
  <c r="V268" i="50"/>
  <c r="U268" i="50"/>
  <c r="T268" i="50"/>
  <c r="S268" i="50"/>
  <c r="R268" i="50"/>
  <c r="J268" i="50"/>
  <c r="H268" i="50"/>
  <c r="G268" i="50"/>
  <c r="E268" i="50"/>
  <c r="C268" i="50"/>
  <c r="B268" i="50"/>
  <c r="Z267" i="50"/>
  <c r="Y267" i="50"/>
  <c r="X267" i="50"/>
  <c r="W267" i="50"/>
  <c r="V267" i="50"/>
  <c r="U267" i="50"/>
  <c r="T267" i="50"/>
  <c r="S267" i="50"/>
  <c r="R267" i="50"/>
  <c r="J267" i="50"/>
  <c r="H267" i="50"/>
  <c r="G267" i="50"/>
  <c r="E267" i="50"/>
  <c r="C267" i="50"/>
  <c r="B267" i="50"/>
  <c r="Z266" i="50"/>
  <c r="Y266" i="50"/>
  <c r="X266" i="50"/>
  <c r="W266" i="50"/>
  <c r="V266" i="50"/>
  <c r="U266" i="50"/>
  <c r="T266" i="50"/>
  <c r="S266" i="50"/>
  <c r="R266" i="50"/>
  <c r="J266" i="50"/>
  <c r="H266" i="50"/>
  <c r="G266" i="50"/>
  <c r="E266" i="50"/>
  <c r="C266" i="50"/>
  <c r="B266" i="50"/>
  <c r="Z265" i="50"/>
  <c r="Y265" i="50"/>
  <c r="X265" i="50"/>
  <c r="W265" i="50"/>
  <c r="V265" i="50"/>
  <c r="U265" i="50"/>
  <c r="T265" i="50"/>
  <c r="S265" i="50"/>
  <c r="R265" i="50"/>
  <c r="J265" i="50"/>
  <c r="H265" i="50"/>
  <c r="I265" i="50" s="1"/>
  <c r="G265" i="50"/>
  <c r="E265" i="50"/>
  <c r="C265" i="50"/>
  <c r="B265" i="50"/>
  <c r="Z264" i="50"/>
  <c r="Y264" i="50"/>
  <c r="X264" i="50"/>
  <c r="W264" i="50"/>
  <c r="V264" i="50"/>
  <c r="U264" i="50"/>
  <c r="T264" i="50"/>
  <c r="S264" i="50"/>
  <c r="R264" i="50"/>
  <c r="J264" i="50"/>
  <c r="H264" i="50"/>
  <c r="G264" i="50"/>
  <c r="E264" i="50"/>
  <c r="C264" i="50"/>
  <c r="B264" i="50"/>
  <c r="Z263" i="50"/>
  <c r="Y263" i="50"/>
  <c r="X263" i="50"/>
  <c r="W263" i="50"/>
  <c r="V263" i="50"/>
  <c r="U263" i="50"/>
  <c r="T263" i="50"/>
  <c r="S263" i="50"/>
  <c r="R263" i="50"/>
  <c r="J263" i="50"/>
  <c r="H263" i="50"/>
  <c r="I263" i="50" s="1"/>
  <c r="G263" i="50"/>
  <c r="E263" i="50"/>
  <c r="C263" i="50"/>
  <c r="B263" i="50"/>
  <c r="Z262" i="50"/>
  <c r="Y262" i="50"/>
  <c r="X262" i="50"/>
  <c r="W262" i="50"/>
  <c r="V262" i="50"/>
  <c r="U262" i="50"/>
  <c r="T262" i="50"/>
  <c r="S262" i="50"/>
  <c r="R262" i="50"/>
  <c r="J262" i="50"/>
  <c r="H262" i="50"/>
  <c r="I262" i="50" s="1"/>
  <c r="G262" i="50"/>
  <c r="E262" i="50"/>
  <c r="C262" i="50"/>
  <c r="B262" i="50"/>
  <c r="Z261" i="50"/>
  <c r="Y261" i="50"/>
  <c r="X261" i="50"/>
  <c r="W261" i="50"/>
  <c r="V261" i="50"/>
  <c r="U261" i="50"/>
  <c r="T261" i="50"/>
  <c r="S261" i="50"/>
  <c r="R261" i="50"/>
  <c r="J261" i="50"/>
  <c r="H261" i="50"/>
  <c r="G261" i="50"/>
  <c r="E261" i="50"/>
  <c r="C261" i="50"/>
  <c r="B261" i="50"/>
  <c r="Z260" i="50"/>
  <c r="Y260" i="50"/>
  <c r="X260" i="50"/>
  <c r="W260" i="50"/>
  <c r="V260" i="50"/>
  <c r="U260" i="50"/>
  <c r="T260" i="50"/>
  <c r="S260" i="50"/>
  <c r="R260" i="50"/>
  <c r="J260" i="50"/>
  <c r="H260" i="50"/>
  <c r="G260" i="50"/>
  <c r="E260" i="50"/>
  <c r="C260" i="50"/>
  <c r="B260" i="50"/>
  <c r="Z259" i="50"/>
  <c r="Y259" i="50"/>
  <c r="X259" i="50"/>
  <c r="W259" i="50"/>
  <c r="V259" i="50"/>
  <c r="U259" i="50"/>
  <c r="T259" i="50"/>
  <c r="S259" i="50"/>
  <c r="R259" i="50"/>
  <c r="J259" i="50"/>
  <c r="H259" i="50"/>
  <c r="G259" i="50"/>
  <c r="E259" i="50"/>
  <c r="C259" i="50"/>
  <c r="B259" i="50"/>
  <c r="Z258" i="50"/>
  <c r="Y258" i="50"/>
  <c r="X258" i="50"/>
  <c r="W258" i="50"/>
  <c r="V258" i="50"/>
  <c r="U258" i="50"/>
  <c r="T258" i="50"/>
  <c r="S258" i="50"/>
  <c r="R258" i="50"/>
  <c r="J258" i="50"/>
  <c r="H258" i="50"/>
  <c r="G258" i="50"/>
  <c r="E258" i="50"/>
  <c r="C258" i="50"/>
  <c r="B258" i="50"/>
  <c r="Z257" i="50"/>
  <c r="Y257" i="50"/>
  <c r="X257" i="50"/>
  <c r="W257" i="50"/>
  <c r="V257" i="50"/>
  <c r="U257" i="50"/>
  <c r="T257" i="50"/>
  <c r="S257" i="50"/>
  <c r="R257" i="50"/>
  <c r="J257" i="50"/>
  <c r="H257" i="50"/>
  <c r="I257" i="50" s="1"/>
  <c r="G257" i="50"/>
  <c r="E257" i="50"/>
  <c r="C257" i="50"/>
  <c r="B257" i="50"/>
  <c r="Z256" i="50"/>
  <c r="Y256" i="50"/>
  <c r="X256" i="50"/>
  <c r="W256" i="50"/>
  <c r="V256" i="50"/>
  <c r="U256" i="50"/>
  <c r="T256" i="50"/>
  <c r="S256" i="50"/>
  <c r="R256" i="50"/>
  <c r="J256" i="50"/>
  <c r="H256" i="50"/>
  <c r="G256" i="50"/>
  <c r="E256" i="50"/>
  <c r="C256" i="50"/>
  <c r="B256" i="50"/>
  <c r="Z255" i="50"/>
  <c r="Y255" i="50"/>
  <c r="X255" i="50"/>
  <c r="W255" i="50"/>
  <c r="V255" i="50"/>
  <c r="U255" i="50"/>
  <c r="T255" i="50"/>
  <c r="S255" i="50"/>
  <c r="R255" i="50"/>
  <c r="J255" i="50"/>
  <c r="H255" i="50"/>
  <c r="G255" i="50"/>
  <c r="E255" i="50"/>
  <c r="C255" i="50"/>
  <c r="B255" i="50"/>
  <c r="Z254" i="50"/>
  <c r="Y254" i="50"/>
  <c r="X254" i="50"/>
  <c r="W254" i="50"/>
  <c r="V254" i="50"/>
  <c r="U254" i="50"/>
  <c r="T254" i="50"/>
  <c r="S254" i="50"/>
  <c r="R254" i="50"/>
  <c r="J254" i="50"/>
  <c r="H254" i="50"/>
  <c r="G254" i="50"/>
  <c r="E254" i="50"/>
  <c r="C254" i="50"/>
  <c r="B254" i="50"/>
  <c r="Z253" i="50"/>
  <c r="Y253" i="50"/>
  <c r="X253" i="50"/>
  <c r="W253" i="50"/>
  <c r="V253" i="50"/>
  <c r="U253" i="50"/>
  <c r="T253" i="50"/>
  <c r="S253" i="50"/>
  <c r="R253" i="50"/>
  <c r="J253" i="50"/>
  <c r="H253" i="50"/>
  <c r="G253" i="50"/>
  <c r="E253" i="50"/>
  <c r="C253" i="50"/>
  <c r="B253" i="50"/>
  <c r="Z252" i="50"/>
  <c r="Y252" i="50"/>
  <c r="X252" i="50"/>
  <c r="W252" i="50"/>
  <c r="V252" i="50"/>
  <c r="U252" i="50"/>
  <c r="T252" i="50"/>
  <c r="S252" i="50"/>
  <c r="R252" i="50"/>
  <c r="J252" i="50"/>
  <c r="H252" i="50"/>
  <c r="G252" i="50"/>
  <c r="E252" i="50"/>
  <c r="C252" i="50"/>
  <c r="B252" i="50"/>
  <c r="Z251" i="50"/>
  <c r="Y251" i="50"/>
  <c r="X251" i="50"/>
  <c r="W251" i="50"/>
  <c r="V251" i="50"/>
  <c r="U251" i="50"/>
  <c r="T251" i="50"/>
  <c r="S251" i="50"/>
  <c r="R251" i="50"/>
  <c r="J251" i="50"/>
  <c r="H251" i="50"/>
  <c r="G251" i="50"/>
  <c r="E251" i="50"/>
  <c r="C251" i="50"/>
  <c r="B251" i="50"/>
  <c r="Z250" i="50"/>
  <c r="Y250" i="50"/>
  <c r="X250" i="50"/>
  <c r="W250" i="50"/>
  <c r="V250" i="50"/>
  <c r="U250" i="50"/>
  <c r="T250" i="50"/>
  <c r="S250" i="50"/>
  <c r="R250" i="50"/>
  <c r="J250" i="50"/>
  <c r="H250" i="50"/>
  <c r="G250" i="50"/>
  <c r="E250" i="50"/>
  <c r="C250" i="50"/>
  <c r="B250" i="50"/>
  <c r="Z249" i="50"/>
  <c r="Y249" i="50"/>
  <c r="X249" i="50"/>
  <c r="W249" i="50"/>
  <c r="V249" i="50"/>
  <c r="U249" i="50"/>
  <c r="T249" i="50"/>
  <c r="S249" i="50"/>
  <c r="R249" i="50"/>
  <c r="J249" i="50"/>
  <c r="H249" i="50"/>
  <c r="I249" i="50" s="1"/>
  <c r="G249" i="50"/>
  <c r="E249" i="50"/>
  <c r="C249" i="50"/>
  <c r="B249" i="50"/>
  <c r="Z248" i="50"/>
  <c r="Y248" i="50"/>
  <c r="X248" i="50"/>
  <c r="W248" i="50"/>
  <c r="V248" i="50"/>
  <c r="U248" i="50"/>
  <c r="T248" i="50"/>
  <c r="S248" i="50"/>
  <c r="R248" i="50"/>
  <c r="J248" i="50"/>
  <c r="H248" i="50"/>
  <c r="G248" i="50"/>
  <c r="E248" i="50"/>
  <c r="C248" i="50"/>
  <c r="B248" i="50"/>
  <c r="Z247" i="50"/>
  <c r="Y247" i="50"/>
  <c r="X247" i="50"/>
  <c r="W247" i="50"/>
  <c r="V247" i="50"/>
  <c r="U247" i="50"/>
  <c r="T247" i="50"/>
  <c r="S247" i="50"/>
  <c r="R247" i="50"/>
  <c r="J247" i="50"/>
  <c r="H247" i="50"/>
  <c r="G247" i="50"/>
  <c r="E247" i="50"/>
  <c r="C247" i="50"/>
  <c r="B247" i="50"/>
  <c r="Z246" i="50"/>
  <c r="Y246" i="50"/>
  <c r="X246" i="50"/>
  <c r="W246" i="50"/>
  <c r="V246" i="50"/>
  <c r="U246" i="50"/>
  <c r="T246" i="50"/>
  <c r="S246" i="50"/>
  <c r="R246" i="50"/>
  <c r="J246" i="50"/>
  <c r="H246" i="50"/>
  <c r="I246" i="50" s="1"/>
  <c r="G246" i="50"/>
  <c r="E246" i="50"/>
  <c r="C246" i="50"/>
  <c r="B246" i="50"/>
  <c r="Z245" i="50"/>
  <c r="Y245" i="50"/>
  <c r="X245" i="50"/>
  <c r="W245" i="50"/>
  <c r="V245" i="50"/>
  <c r="U245" i="50"/>
  <c r="T245" i="50"/>
  <c r="S245" i="50"/>
  <c r="R245" i="50"/>
  <c r="J245" i="50"/>
  <c r="H245" i="50"/>
  <c r="G245" i="50"/>
  <c r="E245" i="50"/>
  <c r="C245" i="50"/>
  <c r="B245" i="50"/>
  <c r="Z244" i="50"/>
  <c r="Y244" i="50"/>
  <c r="X244" i="50"/>
  <c r="W244" i="50"/>
  <c r="V244" i="50"/>
  <c r="U244" i="50"/>
  <c r="T244" i="50"/>
  <c r="S244" i="50"/>
  <c r="R244" i="50"/>
  <c r="J244" i="50"/>
  <c r="H244" i="50"/>
  <c r="G244" i="50"/>
  <c r="E244" i="50"/>
  <c r="C244" i="50"/>
  <c r="B244" i="50"/>
  <c r="Z243" i="50"/>
  <c r="Y243" i="50"/>
  <c r="X243" i="50"/>
  <c r="W243" i="50"/>
  <c r="V243" i="50"/>
  <c r="U243" i="50"/>
  <c r="T243" i="50"/>
  <c r="S243" i="50"/>
  <c r="R243" i="50"/>
  <c r="J243" i="50"/>
  <c r="H243" i="50"/>
  <c r="I243" i="50" s="1"/>
  <c r="G243" i="50"/>
  <c r="E243" i="50"/>
  <c r="C243" i="50"/>
  <c r="B243" i="50"/>
  <c r="Z242" i="50"/>
  <c r="Y242" i="50"/>
  <c r="X242" i="50"/>
  <c r="W242" i="50"/>
  <c r="V242" i="50"/>
  <c r="U242" i="50"/>
  <c r="T242" i="50"/>
  <c r="S242" i="50"/>
  <c r="R242" i="50"/>
  <c r="J242" i="50"/>
  <c r="H242" i="50"/>
  <c r="G242" i="50"/>
  <c r="E242" i="50"/>
  <c r="C242" i="50"/>
  <c r="B242" i="50"/>
  <c r="Z241" i="50"/>
  <c r="Y241" i="50"/>
  <c r="X241" i="50"/>
  <c r="W241" i="50"/>
  <c r="V241" i="50"/>
  <c r="U241" i="50"/>
  <c r="T241" i="50"/>
  <c r="S241" i="50"/>
  <c r="R241" i="50"/>
  <c r="J241" i="50"/>
  <c r="H241" i="50"/>
  <c r="G241" i="50"/>
  <c r="E241" i="50"/>
  <c r="C241" i="50"/>
  <c r="B241" i="50"/>
  <c r="Z240" i="50"/>
  <c r="Y240" i="50"/>
  <c r="X240" i="50"/>
  <c r="W240" i="50"/>
  <c r="V240" i="50"/>
  <c r="U240" i="50"/>
  <c r="T240" i="50"/>
  <c r="S240" i="50"/>
  <c r="R240" i="50"/>
  <c r="J240" i="50"/>
  <c r="H240" i="50"/>
  <c r="G240" i="50"/>
  <c r="E240" i="50"/>
  <c r="C240" i="50"/>
  <c r="B240" i="50"/>
  <c r="Z239" i="50"/>
  <c r="Y239" i="50"/>
  <c r="X239" i="50"/>
  <c r="W239" i="50"/>
  <c r="V239" i="50"/>
  <c r="U239" i="50"/>
  <c r="T239" i="50"/>
  <c r="S239" i="50"/>
  <c r="R239" i="50"/>
  <c r="J239" i="50"/>
  <c r="H239" i="50"/>
  <c r="G239" i="50"/>
  <c r="E239" i="50"/>
  <c r="C239" i="50"/>
  <c r="B239" i="50"/>
  <c r="Z238" i="50"/>
  <c r="Y238" i="50"/>
  <c r="X238" i="50"/>
  <c r="W238" i="50"/>
  <c r="V238" i="50"/>
  <c r="U238" i="50"/>
  <c r="T238" i="50"/>
  <c r="S238" i="50"/>
  <c r="R238" i="50"/>
  <c r="J238" i="50"/>
  <c r="H238" i="50"/>
  <c r="I238" i="50" s="1"/>
  <c r="G238" i="50"/>
  <c r="E238" i="50"/>
  <c r="C238" i="50"/>
  <c r="B238" i="50"/>
  <c r="Z237" i="50"/>
  <c r="Y237" i="50"/>
  <c r="X237" i="50"/>
  <c r="W237" i="50"/>
  <c r="V237" i="50"/>
  <c r="U237" i="50"/>
  <c r="T237" i="50"/>
  <c r="S237" i="50"/>
  <c r="R237" i="50"/>
  <c r="J237" i="50"/>
  <c r="H237" i="50"/>
  <c r="G237" i="50"/>
  <c r="E237" i="50"/>
  <c r="C237" i="50"/>
  <c r="B237" i="50"/>
  <c r="Z236" i="50"/>
  <c r="Y236" i="50"/>
  <c r="X236" i="50"/>
  <c r="W236" i="50"/>
  <c r="V236" i="50"/>
  <c r="U236" i="50"/>
  <c r="T236" i="50"/>
  <c r="S236" i="50"/>
  <c r="R236" i="50"/>
  <c r="J236" i="50"/>
  <c r="H236" i="50"/>
  <c r="G236" i="50"/>
  <c r="E236" i="50"/>
  <c r="C236" i="50"/>
  <c r="B236" i="50"/>
  <c r="Z235" i="50"/>
  <c r="Y235" i="50"/>
  <c r="X235" i="50"/>
  <c r="W235" i="50"/>
  <c r="V235" i="50"/>
  <c r="U235" i="50"/>
  <c r="T235" i="50"/>
  <c r="S235" i="50"/>
  <c r="R235" i="50"/>
  <c r="J235" i="50"/>
  <c r="H235" i="50"/>
  <c r="G235" i="50"/>
  <c r="E235" i="50"/>
  <c r="C235" i="50"/>
  <c r="B235" i="50"/>
  <c r="Z234" i="50"/>
  <c r="Y234" i="50"/>
  <c r="X234" i="50"/>
  <c r="W234" i="50"/>
  <c r="V234" i="50"/>
  <c r="U234" i="50"/>
  <c r="T234" i="50"/>
  <c r="S234" i="50"/>
  <c r="R234" i="50"/>
  <c r="J234" i="50"/>
  <c r="H234" i="50"/>
  <c r="G234" i="50"/>
  <c r="E234" i="50"/>
  <c r="C234" i="50"/>
  <c r="B234" i="50"/>
  <c r="Z233" i="50"/>
  <c r="Y233" i="50"/>
  <c r="X233" i="50"/>
  <c r="W233" i="50"/>
  <c r="V233" i="50"/>
  <c r="U233" i="50"/>
  <c r="T233" i="50"/>
  <c r="S233" i="50"/>
  <c r="R233" i="50"/>
  <c r="J233" i="50"/>
  <c r="H233" i="50"/>
  <c r="G233" i="50"/>
  <c r="E233" i="50"/>
  <c r="C233" i="50"/>
  <c r="B233" i="50"/>
  <c r="Z232" i="50"/>
  <c r="Y232" i="50"/>
  <c r="X232" i="50"/>
  <c r="W232" i="50"/>
  <c r="V232" i="50"/>
  <c r="U232" i="50"/>
  <c r="T232" i="50"/>
  <c r="S232" i="50"/>
  <c r="R232" i="50"/>
  <c r="J232" i="50"/>
  <c r="H232" i="50"/>
  <c r="G232" i="50"/>
  <c r="E232" i="50"/>
  <c r="C232" i="50"/>
  <c r="B232" i="50"/>
  <c r="Z231" i="50"/>
  <c r="Y231" i="50"/>
  <c r="X231" i="50"/>
  <c r="W231" i="50"/>
  <c r="V231" i="50"/>
  <c r="U231" i="50"/>
  <c r="T231" i="50"/>
  <c r="S231" i="50"/>
  <c r="R231" i="50"/>
  <c r="J231" i="50"/>
  <c r="H231" i="50"/>
  <c r="I231" i="50" s="1"/>
  <c r="G231" i="50"/>
  <c r="E231" i="50"/>
  <c r="C231" i="50"/>
  <c r="B231" i="50"/>
  <c r="Z230" i="50"/>
  <c r="Y230" i="50"/>
  <c r="X230" i="50"/>
  <c r="W230" i="50"/>
  <c r="V230" i="50"/>
  <c r="U230" i="50"/>
  <c r="T230" i="50"/>
  <c r="S230" i="50"/>
  <c r="R230" i="50"/>
  <c r="J230" i="50"/>
  <c r="H230" i="50"/>
  <c r="I230" i="50" s="1"/>
  <c r="G230" i="50"/>
  <c r="E230" i="50"/>
  <c r="C230" i="50"/>
  <c r="B230" i="50"/>
  <c r="Z229" i="50"/>
  <c r="Y229" i="50"/>
  <c r="X229" i="50"/>
  <c r="W229" i="50"/>
  <c r="V229" i="50"/>
  <c r="U229" i="50"/>
  <c r="T229" i="50"/>
  <c r="S229" i="50"/>
  <c r="R229" i="50"/>
  <c r="J229" i="50"/>
  <c r="H229" i="50"/>
  <c r="G229" i="50"/>
  <c r="E229" i="50"/>
  <c r="C229" i="50"/>
  <c r="B229" i="50"/>
  <c r="Z228" i="50"/>
  <c r="Y228" i="50"/>
  <c r="X228" i="50"/>
  <c r="W228" i="50"/>
  <c r="V228" i="50"/>
  <c r="U228" i="50"/>
  <c r="T228" i="50"/>
  <c r="S228" i="50"/>
  <c r="R228" i="50"/>
  <c r="J228" i="50"/>
  <c r="H228" i="50"/>
  <c r="I228" i="50" s="1"/>
  <c r="G228" i="50"/>
  <c r="E228" i="50"/>
  <c r="C228" i="50"/>
  <c r="B228" i="50"/>
  <c r="Z227" i="50"/>
  <c r="Y227" i="50"/>
  <c r="X227" i="50"/>
  <c r="W227" i="50"/>
  <c r="V227" i="50"/>
  <c r="U227" i="50"/>
  <c r="T227" i="50"/>
  <c r="S227" i="50"/>
  <c r="R227" i="50"/>
  <c r="J227" i="50"/>
  <c r="H227" i="50"/>
  <c r="G227" i="50"/>
  <c r="E227" i="50"/>
  <c r="C227" i="50"/>
  <c r="B227" i="50"/>
  <c r="Z226" i="50"/>
  <c r="Y226" i="50"/>
  <c r="X226" i="50"/>
  <c r="W226" i="50"/>
  <c r="V226" i="50"/>
  <c r="U226" i="50"/>
  <c r="T226" i="50"/>
  <c r="S226" i="50"/>
  <c r="R226" i="50"/>
  <c r="J226" i="50"/>
  <c r="H226" i="50"/>
  <c r="I226" i="50" s="1"/>
  <c r="G226" i="50"/>
  <c r="E226" i="50"/>
  <c r="C226" i="50"/>
  <c r="B226" i="50"/>
  <c r="Z225" i="50"/>
  <c r="Y225" i="50"/>
  <c r="X225" i="50"/>
  <c r="W225" i="50"/>
  <c r="V225" i="50"/>
  <c r="U225" i="50"/>
  <c r="T225" i="50"/>
  <c r="S225" i="50"/>
  <c r="R225" i="50"/>
  <c r="J225" i="50"/>
  <c r="H225" i="50"/>
  <c r="I225" i="50" s="1"/>
  <c r="G225" i="50"/>
  <c r="E225" i="50"/>
  <c r="C225" i="50"/>
  <c r="B225" i="50"/>
  <c r="Z224" i="50"/>
  <c r="Y224" i="50"/>
  <c r="X224" i="50"/>
  <c r="W224" i="50"/>
  <c r="V224" i="50"/>
  <c r="U224" i="50"/>
  <c r="T224" i="50"/>
  <c r="S224" i="50"/>
  <c r="R224" i="50"/>
  <c r="J224" i="50"/>
  <c r="H224" i="50"/>
  <c r="G224" i="50"/>
  <c r="E224" i="50"/>
  <c r="C224" i="50"/>
  <c r="B224" i="50"/>
  <c r="Z223" i="50"/>
  <c r="Y223" i="50"/>
  <c r="X223" i="50"/>
  <c r="W223" i="50"/>
  <c r="V223" i="50"/>
  <c r="U223" i="50"/>
  <c r="T223" i="50"/>
  <c r="S223" i="50"/>
  <c r="R223" i="50"/>
  <c r="J223" i="50"/>
  <c r="H223" i="50"/>
  <c r="G223" i="50"/>
  <c r="E223" i="50"/>
  <c r="C223" i="50"/>
  <c r="B223" i="50"/>
  <c r="Z222" i="50"/>
  <c r="Y222" i="50"/>
  <c r="X222" i="50"/>
  <c r="W222" i="50"/>
  <c r="V222" i="50"/>
  <c r="U222" i="50"/>
  <c r="T222" i="50"/>
  <c r="S222" i="50"/>
  <c r="R222" i="50"/>
  <c r="J222" i="50"/>
  <c r="H222" i="50"/>
  <c r="G222" i="50"/>
  <c r="E222" i="50"/>
  <c r="C222" i="50"/>
  <c r="B222" i="50"/>
  <c r="Z221" i="50"/>
  <c r="Y221" i="50"/>
  <c r="X221" i="50"/>
  <c r="W221" i="50"/>
  <c r="V221" i="50"/>
  <c r="U221" i="50"/>
  <c r="T221" i="50"/>
  <c r="S221" i="50"/>
  <c r="R221" i="50"/>
  <c r="J221" i="50"/>
  <c r="H221" i="50"/>
  <c r="G221" i="50"/>
  <c r="E221" i="50"/>
  <c r="C221" i="50"/>
  <c r="B221" i="50"/>
  <c r="Z220" i="50"/>
  <c r="Y220" i="50"/>
  <c r="X220" i="50"/>
  <c r="W220" i="50"/>
  <c r="V220" i="50"/>
  <c r="U220" i="50"/>
  <c r="T220" i="50"/>
  <c r="S220" i="50"/>
  <c r="R220" i="50"/>
  <c r="J220" i="50"/>
  <c r="H220" i="50"/>
  <c r="I220" i="50" s="1"/>
  <c r="G220" i="50"/>
  <c r="E220" i="50"/>
  <c r="C220" i="50"/>
  <c r="B220" i="50"/>
  <c r="Z219" i="50"/>
  <c r="Y219" i="50"/>
  <c r="X219" i="50"/>
  <c r="W219" i="50"/>
  <c r="V219" i="50"/>
  <c r="U219" i="50"/>
  <c r="T219" i="50"/>
  <c r="S219" i="50"/>
  <c r="R219" i="50"/>
  <c r="J219" i="50"/>
  <c r="H219" i="50"/>
  <c r="G219" i="50"/>
  <c r="E219" i="50"/>
  <c r="C219" i="50"/>
  <c r="B219" i="50"/>
  <c r="Z218" i="50"/>
  <c r="Y218" i="50"/>
  <c r="X218" i="50"/>
  <c r="W218" i="50"/>
  <c r="V218" i="50"/>
  <c r="U218" i="50"/>
  <c r="T218" i="50"/>
  <c r="S218" i="50"/>
  <c r="R218" i="50"/>
  <c r="J218" i="50"/>
  <c r="H218" i="50"/>
  <c r="G218" i="50"/>
  <c r="E218" i="50"/>
  <c r="C218" i="50"/>
  <c r="B218" i="50"/>
  <c r="Z217" i="50"/>
  <c r="Y217" i="50"/>
  <c r="X217" i="50"/>
  <c r="W217" i="50"/>
  <c r="V217" i="50"/>
  <c r="U217" i="50"/>
  <c r="T217" i="50"/>
  <c r="S217" i="50"/>
  <c r="R217" i="50"/>
  <c r="J217" i="50"/>
  <c r="H217" i="50"/>
  <c r="G217" i="50"/>
  <c r="E217" i="50"/>
  <c r="C217" i="50"/>
  <c r="B217" i="50"/>
  <c r="Z216" i="50"/>
  <c r="Y216" i="50"/>
  <c r="X216" i="50"/>
  <c r="W216" i="50"/>
  <c r="V216" i="50"/>
  <c r="U216" i="50"/>
  <c r="T216" i="50"/>
  <c r="S216" i="50"/>
  <c r="R216" i="50"/>
  <c r="J216" i="50"/>
  <c r="H216" i="50"/>
  <c r="G216" i="50"/>
  <c r="E216" i="50"/>
  <c r="C216" i="50"/>
  <c r="B216" i="50"/>
  <c r="Z215" i="50"/>
  <c r="Y215" i="50"/>
  <c r="X215" i="50"/>
  <c r="W215" i="50"/>
  <c r="V215" i="50"/>
  <c r="U215" i="50"/>
  <c r="T215" i="50"/>
  <c r="S215" i="50"/>
  <c r="R215" i="50"/>
  <c r="J215" i="50"/>
  <c r="H215" i="50"/>
  <c r="G215" i="50"/>
  <c r="E215" i="50"/>
  <c r="C215" i="50"/>
  <c r="B215" i="50"/>
  <c r="Z214" i="50"/>
  <c r="Y214" i="50"/>
  <c r="X214" i="50"/>
  <c r="W214" i="50"/>
  <c r="V214" i="50"/>
  <c r="U214" i="50"/>
  <c r="T214" i="50"/>
  <c r="S214" i="50"/>
  <c r="R214" i="50"/>
  <c r="J214" i="50"/>
  <c r="H214" i="50"/>
  <c r="G214" i="50"/>
  <c r="E214" i="50"/>
  <c r="C214" i="50"/>
  <c r="B214" i="50"/>
  <c r="Z213" i="50"/>
  <c r="Y213" i="50"/>
  <c r="X213" i="50"/>
  <c r="W213" i="50"/>
  <c r="V213" i="50"/>
  <c r="U213" i="50"/>
  <c r="T213" i="50"/>
  <c r="S213" i="50"/>
  <c r="R213" i="50"/>
  <c r="J213" i="50"/>
  <c r="H213" i="50"/>
  <c r="G213" i="50"/>
  <c r="E213" i="50"/>
  <c r="C213" i="50"/>
  <c r="B213" i="50"/>
  <c r="Z212" i="50"/>
  <c r="Y212" i="50"/>
  <c r="X212" i="50"/>
  <c r="W212" i="50"/>
  <c r="V212" i="50"/>
  <c r="U212" i="50"/>
  <c r="T212" i="50"/>
  <c r="S212" i="50"/>
  <c r="R212" i="50"/>
  <c r="J212" i="50"/>
  <c r="H212" i="50"/>
  <c r="G212" i="50"/>
  <c r="E212" i="50"/>
  <c r="C212" i="50"/>
  <c r="B212" i="50"/>
  <c r="Z211" i="50"/>
  <c r="Y211" i="50"/>
  <c r="X211" i="50"/>
  <c r="W211" i="50"/>
  <c r="V211" i="50"/>
  <c r="U211" i="50"/>
  <c r="T211" i="50"/>
  <c r="S211" i="50"/>
  <c r="R211" i="50"/>
  <c r="J211" i="50"/>
  <c r="H211" i="50"/>
  <c r="G211" i="50"/>
  <c r="E211" i="50"/>
  <c r="C211" i="50"/>
  <c r="B211" i="50"/>
  <c r="Z210" i="50"/>
  <c r="Y210" i="50"/>
  <c r="X210" i="50"/>
  <c r="W210" i="50"/>
  <c r="V210" i="50"/>
  <c r="U210" i="50"/>
  <c r="T210" i="50"/>
  <c r="S210" i="50"/>
  <c r="R210" i="50"/>
  <c r="J210" i="50"/>
  <c r="H210" i="50"/>
  <c r="G210" i="50"/>
  <c r="E210" i="50"/>
  <c r="C210" i="50"/>
  <c r="B210" i="50"/>
  <c r="Z209" i="50"/>
  <c r="Y209" i="50"/>
  <c r="X209" i="50"/>
  <c r="W209" i="50"/>
  <c r="V209" i="50"/>
  <c r="U209" i="50"/>
  <c r="T209" i="50"/>
  <c r="S209" i="50"/>
  <c r="R209" i="50"/>
  <c r="J209" i="50"/>
  <c r="H209" i="50"/>
  <c r="G209" i="50"/>
  <c r="E209" i="50"/>
  <c r="C209" i="50"/>
  <c r="B209" i="50"/>
  <c r="Z208" i="50"/>
  <c r="Y208" i="50"/>
  <c r="X208" i="50"/>
  <c r="W208" i="50"/>
  <c r="V208" i="50"/>
  <c r="U208" i="50"/>
  <c r="T208" i="50"/>
  <c r="S208" i="50"/>
  <c r="R208" i="50"/>
  <c r="J208" i="50"/>
  <c r="H208" i="50"/>
  <c r="I208" i="50" s="1"/>
  <c r="G208" i="50"/>
  <c r="E208" i="50"/>
  <c r="C208" i="50"/>
  <c r="B208" i="50"/>
  <c r="Z207" i="50"/>
  <c r="Y207" i="50"/>
  <c r="X207" i="50"/>
  <c r="W207" i="50"/>
  <c r="V207" i="50"/>
  <c r="U207" i="50"/>
  <c r="T207" i="50"/>
  <c r="S207" i="50"/>
  <c r="R207" i="50"/>
  <c r="J207" i="50"/>
  <c r="H207" i="50"/>
  <c r="G207" i="50"/>
  <c r="E207" i="50"/>
  <c r="C207" i="50"/>
  <c r="B207" i="50"/>
  <c r="Z206" i="50"/>
  <c r="Y206" i="50"/>
  <c r="X206" i="50"/>
  <c r="W206" i="50"/>
  <c r="V206" i="50"/>
  <c r="U206" i="50"/>
  <c r="T206" i="50"/>
  <c r="S206" i="50"/>
  <c r="R206" i="50"/>
  <c r="J206" i="50"/>
  <c r="H206" i="50"/>
  <c r="I206" i="50" s="1"/>
  <c r="G206" i="50"/>
  <c r="E206" i="50"/>
  <c r="C206" i="50"/>
  <c r="B206" i="50"/>
  <c r="Z205" i="50"/>
  <c r="Y205" i="50"/>
  <c r="X205" i="50"/>
  <c r="W205" i="50"/>
  <c r="V205" i="50"/>
  <c r="U205" i="50"/>
  <c r="T205" i="50"/>
  <c r="S205" i="50"/>
  <c r="R205" i="50"/>
  <c r="J205" i="50"/>
  <c r="H205" i="50"/>
  <c r="I205" i="50" s="1"/>
  <c r="G205" i="50"/>
  <c r="E205" i="50"/>
  <c r="C205" i="50"/>
  <c r="B205" i="50"/>
  <c r="Z204" i="50"/>
  <c r="Y204" i="50"/>
  <c r="X204" i="50"/>
  <c r="W204" i="50"/>
  <c r="V204" i="50"/>
  <c r="U204" i="50"/>
  <c r="T204" i="50"/>
  <c r="S204" i="50"/>
  <c r="R204" i="50"/>
  <c r="J204" i="50"/>
  <c r="H204" i="50"/>
  <c r="G204" i="50"/>
  <c r="E204" i="50"/>
  <c r="C204" i="50"/>
  <c r="B204" i="50"/>
  <c r="Z203" i="50"/>
  <c r="Y203" i="50"/>
  <c r="X203" i="50"/>
  <c r="W203" i="50"/>
  <c r="V203" i="50"/>
  <c r="U203" i="50"/>
  <c r="T203" i="50"/>
  <c r="S203" i="50"/>
  <c r="R203" i="50"/>
  <c r="J203" i="50"/>
  <c r="H203" i="50"/>
  <c r="G203" i="50"/>
  <c r="E203" i="50"/>
  <c r="C203" i="50"/>
  <c r="B203" i="50"/>
  <c r="Z202" i="50"/>
  <c r="Y202" i="50"/>
  <c r="X202" i="50"/>
  <c r="W202" i="50"/>
  <c r="V202" i="50"/>
  <c r="U202" i="50"/>
  <c r="T202" i="50"/>
  <c r="S202" i="50"/>
  <c r="R202" i="50"/>
  <c r="J202" i="50"/>
  <c r="H202" i="50"/>
  <c r="I202" i="50" s="1"/>
  <c r="G202" i="50"/>
  <c r="E202" i="50"/>
  <c r="C202" i="50"/>
  <c r="B202" i="50"/>
  <c r="Z201" i="50"/>
  <c r="Y201" i="50"/>
  <c r="X201" i="50"/>
  <c r="W201" i="50"/>
  <c r="V201" i="50"/>
  <c r="U201" i="50"/>
  <c r="T201" i="50"/>
  <c r="S201" i="50"/>
  <c r="R201" i="50"/>
  <c r="J201" i="50"/>
  <c r="H201" i="50"/>
  <c r="I201" i="50" s="1"/>
  <c r="G201" i="50"/>
  <c r="E201" i="50"/>
  <c r="C201" i="50"/>
  <c r="B201" i="50"/>
  <c r="Z200" i="50"/>
  <c r="Y200" i="50"/>
  <c r="X200" i="50"/>
  <c r="W200" i="50"/>
  <c r="V200" i="50"/>
  <c r="U200" i="50"/>
  <c r="T200" i="50"/>
  <c r="S200" i="50"/>
  <c r="R200" i="50"/>
  <c r="J200" i="50"/>
  <c r="H200" i="50"/>
  <c r="G200" i="50"/>
  <c r="E200" i="50"/>
  <c r="C200" i="50"/>
  <c r="B200" i="50"/>
  <c r="Z199" i="50"/>
  <c r="Y199" i="50"/>
  <c r="X199" i="50"/>
  <c r="W199" i="50"/>
  <c r="V199" i="50"/>
  <c r="U199" i="50"/>
  <c r="T199" i="50"/>
  <c r="S199" i="50"/>
  <c r="R199" i="50"/>
  <c r="J199" i="50"/>
  <c r="H199" i="50"/>
  <c r="G199" i="50"/>
  <c r="E199" i="50"/>
  <c r="C199" i="50"/>
  <c r="B199" i="50"/>
  <c r="Z198" i="50"/>
  <c r="Y198" i="50"/>
  <c r="X198" i="50"/>
  <c r="W198" i="50"/>
  <c r="V198" i="50"/>
  <c r="U198" i="50"/>
  <c r="T198" i="50"/>
  <c r="S198" i="50"/>
  <c r="R198" i="50"/>
  <c r="J198" i="50"/>
  <c r="H198" i="50"/>
  <c r="G198" i="50"/>
  <c r="E198" i="50"/>
  <c r="C198" i="50"/>
  <c r="B198" i="50"/>
  <c r="Z197" i="50"/>
  <c r="Y197" i="50"/>
  <c r="X197" i="50"/>
  <c r="W197" i="50"/>
  <c r="V197" i="50"/>
  <c r="U197" i="50"/>
  <c r="T197" i="50"/>
  <c r="S197" i="50"/>
  <c r="R197" i="50"/>
  <c r="J197" i="50"/>
  <c r="H197" i="50"/>
  <c r="G197" i="50"/>
  <c r="E197" i="50"/>
  <c r="C197" i="50"/>
  <c r="B197" i="50"/>
  <c r="Z196" i="50"/>
  <c r="Y196" i="50"/>
  <c r="X196" i="50"/>
  <c r="W196" i="50"/>
  <c r="V196" i="50"/>
  <c r="U196" i="50"/>
  <c r="T196" i="50"/>
  <c r="S196" i="50"/>
  <c r="R196" i="50"/>
  <c r="J196" i="50"/>
  <c r="H196" i="50"/>
  <c r="G196" i="50"/>
  <c r="E196" i="50"/>
  <c r="C196" i="50"/>
  <c r="B196" i="50"/>
  <c r="Z195" i="50"/>
  <c r="Y195" i="50"/>
  <c r="X195" i="50"/>
  <c r="W195" i="50"/>
  <c r="V195" i="50"/>
  <c r="U195" i="50"/>
  <c r="T195" i="50"/>
  <c r="S195" i="50"/>
  <c r="R195" i="50"/>
  <c r="J195" i="50"/>
  <c r="H195" i="50"/>
  <c r="G195" i="50"/>
  <c r="E195" i="50"/>
  <c r="C195" i="50"/>
  <c r="B195" i="50"/>
  <c r="Z194" i="50"/>
  <c r="Y194" i="50"/>
  <c r="X194" i="50"/>
  <c r="W194" i="50"/>
  <c r="V194" i="50"/>
  <c r="U194" i="50"/>
  <c r="T194" i="50"/>
  <c r="S194" i="50"/>
  <c r="R194" i="50"/>
  <c r="J194" i="50"/>
  <c r="H194" i="50"/>
  <c r="I194" i="50" s="1"/>
  <c r="G194" i="50"/>
  <c r="E194" i="50"/>
  <c r="C194" i="50"/>
  <c r="B194" i="50"/>
  <c r="Z193" i="50"/>
  <c r="Y193" i="50"/>
  <c r="X193" i="50"/>
  <c r="W193" i="50"/>
  <c r="V193" i="50"/>
  <c r="U193" i="50"/>
  <c r="T193" i="50"/>
  <c r="S193" i="50"/>
  <c r="R193" i="50"/>
  <c r="J193" i="50"/>
  <c r="H193" i="50"/>
  <c r="I193" i="50" s="1"/>
  <c r="G193" i="50"/>
  <c r="E193" i="50"/>
  <c r="C193" i="50"/>
  <c r="B193" i="50"/>
  <c r="Z192" i="50"/>
  <c r="Y192" i="50"/>
  <c r="X192" i="50"/>
  <c r="W192" i="50"/>
  <c r="V192" i="50"/>
  <c r="U192" i="50"/>
  <c r="T192" i="50"/>
  <c r="S192" i="50"/>
  <c r="R192" i="50"/>
  <c r="J192" i="50"/>
  <c r="H192" i="50"/>
  <c r="G192" i="50"/>
  <c r="E192" i="50"/>
  <c r="C192" i="50"/>
  <c r="B192" i="50"/>
  <c r="Z191" i="50"/>
  <c r="Y191" i="50"/>
  <c r="X191" i="50"/>
  <c r="W191" i="50"/>
  <c r="V191" i="50"/>
  <c r="U191" i="50"/>
  <c r="T191" i="50"/>
  <c r="S191" i="50"/>
  <c r="R191" i="50"/>
  <c r="J191" i="50"/>
  <c r="H191" i="50"/>
  <c r="G191" i="50"/>
  <c r="E191" i="50"/>
  <c r="C191" i="50"/>
  <c r="B191" i="50"/>
  <c r="Z190" i="50"/>
  <c r="Y190" i="50"/>
  <c r="X190" i="50"/>
  <c r="W190" i="50"/>
  <c r="V190" i="50"/>
  <c r="U190" i="50"/>
  <c r="T190" i="50"/>
  <c r="S190" i="50"/>
  <c r="R190" i="50"/>
  <c r="J190" i="50"/>
  <c r="H190" i="50"/>
  <c r="I190" i="50" s="1"/>
  <c r="G190" i="50"/>
  <c r="E190" i="50"/>
  <c r="C190" i="50"/>
  <c r="B190" i="50"/>
  <c r="Z189" i="50"/>
  <c r="Y189" i="50"/>
  <c r="X189" i="50"/>
  <c r="W189" i="50"/>
  <c r="V189" i="50"/>
  <c r="U189" i="50"/>
  <c r="T189" i="50"/>
  <c r="S189" i="50"/>
  <c r="R189" i="50"/>
  <c r="J189" i="50"/>
  <c r="H189" i="50"/>
  <c r="G189" i="50"/>
  <c r="E189" i="50"/>
  <c r="C189" i="50"/>
  <c r="B189" i="50"/>
  <c r="Z188" i="50"/>
  <c r="Y188" i="50"/>
  <c r="X188" i="50"/>
  <c r="W188" i="50"/>
  <c r="V188" i="50"/>
  <c r="U188" i="50"/>
  <c r="T188" i="50"/>
  <c r="S188" i="50"/>
  <c r="R188" i="50"/>
  <c r="J188" i="50"/>
  <c r="H188" i="50"/>
  <c r="G188" i="50"/>
  <c r="E188" i="50"/>
  <c r="C188" i="50"/>
  <c r="B188" i="50"/>
  <c r="Z187" i="50"/>
  <c r="Y187" i="50"/>
  <c r="X187" i="50"/>
  <c r="W187" i="50"/>
  <c r="V187" i="50"/>
  <c r="U187" i="50"/>
  <c r="T187" i="50"/>
  <c r="S187" i="50"/>
  <c r="R187" i="50"/>
  <c r="J187" i="50"/>
  <c r="H187" i="50"/>
  <c r="G187" i="50"/>
  <c r="E187" i="50"/>
  <c r="C187" i="50"/>
  <c r="B187" i="50"/>
  <c r="Z186" i="50"/>
  <c r="Y186" i="50"/>
  <c r="X186" i="50"/>
  <c r="W186" i="50"/>
  <c r="V186" i="50"/>
  <c r="U186" i="50"/>
  <c r="T186" i="50"/>
  <c r="S186" i="50"/>
  <c r="R186" i="50"/>
  <c r="J186" i="50"/>
  <c r="H186" i="50"/>
  <c r="G186" i="50"/>
  <c r="E186" i="50"/>
  <c r="C186" i="50"/>
  <c r="B186" i="50"/>
  <c r="Z185" i="50"/>
  <c r="Y185" i="50"/>
  <c r="X185" i="50"/>
  <c r="W185" i="50"/>
  <c r="V185" i="50"/>
  <c r="U185" i="50"/>
  <c r="T185" i="50"/>
  <c r="S185" i="50"/>
  <c r="R185" i="50"/>
  <c r="J185" i="50"/>
  <c r="H185" i="50"/>
  <c r="I185" i="50" s="1"/>
  <c r="G185" i="50"/>
  <c r="E185" i="50"/>
  <c r="C185" i="50"/>
  <c r="B185" i="50"/>
  <c r="Z184" i="50"/>
  <c r="Y184" i="50"/>
  <c r="X184" i="50"/>
  <c r="W184" i="50"/>
  <c r="V184" i="50"/>
  <c r="U184" i="50"/>
  <c r="T184" i="50"/>
  <c r="S184" i="50"/>
  <c r="R184" i="50"/>
  <c r="J184" i="50"/>
  <c r="H184" i="50"/>
  <c r="G184" i="50"/>
  <c r="E184" i="50"/>
  <c r="C184" i="50"/>
  <c r="B184" i="50"/>
  <c r="Z183" i="50"/>
  <c r="Y183" i="50"/>
  <c r="X183" i="50"/>
  <c r="W183" i="50"/>
  <c r="V183" i="50"/>
  <c r="U183" i="50"/>
  <c r="T183" i="50"/>
  <c r="S183" i="50"/>
  <c r="R183" i="50"/>
  <c r="J183" i="50"/>
  <c r="H183" i="50"/>
  <c r="G183" i="50"/>
  <c r="E183" i="50"/>
  <c r="C183" i="50"/>
  <c r="B183" i="50"/>
  <c r="Z182" i="50"/>
  <c r="Y182" i="50"/>
  <c r="X182" i="50"/>
  <c r="W182" i="50"/>
  <c r="V182" i="50"/>
  <c r="U182" i="50"/>
  <c r="T182" i="50"/>
  <c r="S182" i="50"/>
  <c r="R182" i="50"/>
  <c r="J182" i="50"/>
  <c r="H182" i="50"/>
  <c r="G182" i="50"/>
  <c r="E182" i="50"/>
  <c r="C182" i="50"/>
  <c r="B182" i="50"/>
  <c r="Z181" i="50"/>
  <c r="Y181" i="50"/>
  <c r="X181" i="50"/>
  <c r="W181" i="50"/>
  <c r="V181" i="50"/>
  <c r="U181" i="50"/>
  <c r="T181" i="50"/>
  <c r="S181" i="50"/>
  <c r="R181" i="50"/>
  <c r="J181" i="50"/>
  <c r="H181" i="50"/>
  <c r="I181" i="50" s="1"/>
  <c r="G181" i="50"/>
  <c r="E181" i="50"/>
  <c r="C181" i="50"/>
  <c r="B181" i="50"/>
  <c r="Z180" i="50"/>
  <c r="Y180" i="50"/>
  <c r="X180" i="50"/>
  <c r="W180" i="50"/>
  <c r="V180" i="50"/>
  <c r="U180" i="50"/>
  <c r="T180" i="50"/>
  <c r="S180" i="50"/>
  <c r="R180" i="50"/>
  <c r="J180" i="50"/>
  <c r="H180" i="50"/>
  <c r="G180" i="50"/>
  <c r="E180" i="50"/>
  <c r="C180" i="50"/>
  <c r="B180" i="50"/>
  <c r="Z179" i="50"/>
  <c r="Y179" i="50"/>
  <c r="X179" i="50"/>
  <c r="W179" i="50"/>
  <c r="V179" i="50"/>
  <c r="U179" i="50"/>
  <c r="T179" i="50"/>
  <c r="S179" i="50"/>
  <c r="R179" i="50"/>
  <c r="J179" i="50"/>
  <c r="H179" i="50"/>
  <c r="G179" i="50"/>
  <c r="E179" i="50"/>
  <c r="C179" i="50"/>
  <c r="B179" i="50"/>
  <c r="Z178" i="50"/>
  <c r="Y178" i="50"/>
  <c r="X178" i="50"/>
  <c r="W178" i="50"/>
  <c r="V178" i="50"/>
  <c r="U178" i="50"/>
  <c r="T178" i="50"/>
  <c r="S178" i="50"/>
  <c r="R178" i="50"/>
  <c r="J178" i="50"/>
  <c r="H178" i="50"/>
  <c r="G178" i="50"/>
  <c r="E178" i="50"/>
  <c r="C178" i="50"/>
  <c r="B178" i="50"/>
  <c r="Z177" i="50"/>
  <c r="Y177" i="50"/>
  <c r="X177" i="50"/>
  <c r="W177" i="50"/>
  <c r="V177" i="50"/>
  <c r="U177" i="50"/>
  <c r="T177" i="50"/>
  <c r="S177" i="50"/>
  <c r="R177" i="50"/>
  <c r="J177" i="50"/>
  <c r="H177" i="50"/>
  <c r="I177" i="50" s="1"/>
  <c r="G177" i="50"/>
  <c r="E177" i="50"/>
  <c r="C177" i="50"/>
  <c r="B177" i="50"/>
  <c r="Z176" i="50"/>
  <c r="Y176" i="50"/>
  <c r="X176" i="50"/>
  <c r="W176" i="50"/>
  <c r="V176" i="50"/>
  <c r="U176" i="50"/>
  <c r="T176" i="50"/>
  <c r="S176" i="50"/>
  <c r="R176" i="50"/>
  <c r="J176" i="50"/>
  <c r="H176" i="50"/>
  <c r="G176" i="50"/>
  <c r="E176" i="50"/>
  <c r="C176" i="50"/>
  <c r="B176" i="50"/>
  <c r="Z175" i="50"/>
  <c r="Y175" i="50"/>
  <c r="X175" i="50"/>
  <c r="W175" i="50"/>
  <c r="V175" i="50"/>
  <c r="U175" i="50"/>
  <c r="T175" i="50"/>
  <c r="S175" i="50"/>
  <c r="R175" i="50"/>
  <c r="J175" i="50"/>
  <c r="H175" i="50"/>
  <c r="I175" i="50" s="1"/>
  <c r="G175" i="50"/>
  <c r="E175" i="50"/>
  <c r="C175" i="50"/>
  <c r="B175" i="50"/>
  <c r="Z174" i="50"/>
  <c r="Y174" i="50"/>
  <c r="X174" i="50"/>
  <c r="W174" i="50"/>
  <c r="V174" i="50"/>
  <c r="U174" i="50"/>
  <c r="T174" i="50"/>
  <c r="S174" i="50"/>
  <c r="R174" i="50"/>
  <c r="J174" i="50"/>
  <c r="H174" i="50"/>
  <c r="G174" i="50"/>
  <c r="E174" i="50"/>
  <c r="C174" i="50"/>
  <c r="B174" i="50"/>
  <c r="Z173" i="50"/>
  <c r="Y173" i="50"/>
  <c r="X173" i="50"/>
  <c r="W173" i="50"/>
  <c r="V173" i="50"/>
  <c r="U173" i="50"/>
  <c r="T173" i="50"/>
  <c r="S173" i="50"/>
  <c r="R173" i="50"/>
  <c r="J173" i="50"/>
  <c r="H173" i="50"/>
  <c r="G173" i="50"/>
  <c r="E173" i="50"/>
  <c r="C173" i="50"/>
  <c r="B173" i="50"/>
  <c r="Z172" i="50"/>
  <c r="Y172" i="50"/>
  <c r="X172" i="50"/>
  <c r="W172" i="50"/>
  <c r="V172" i="50"/>
  <c r="U172" i="50"/>
  <c r="T172" i="50"/>
  <c r="S172" i="50"/>
  <c r="R172" i="50"/>
  <c r="J172" i="50"/>
  <c r="H172" i="50"/>
  <c r="G172" i="50"/>
  <c r="E172" i="50"/>
  <c r="C172" i="50"/>
  <c r="B172" i="50"/>
  <c r="Z171" i="50"/>
  <c r="Y171" i="50"/>
  <c r="X171" i="50"/>
  <c r="W171" i="50"/>
  <c r="V171" i="50"/>
  <c r="U171" i="50"/>
  <c r="T171" i="50"/>
  <c r="S171" i="50"/>
  <c r="R171" i="50"/>
  <c r="J171" i="50"/>
  <c r="H171" i="50"/>
  <c r="I171" i="50" s="1"/>
  <c r="G171" i="50"/>
  <c r="E171" i="50"/>
  <c r="C171" i="50"/>
  <c r="B171" i="50"/>
  <c r="Z170" i="50"/>
  <c r="Y170" i="50"/>
  <c r="X170" i="50"/>
  <c r="W170" i="50"/>
  <c r="V170" i="50"/>
  <c r="U170" i="50"/>
  <c r="T170" i="50"/>
  <c r="S170" i="50"/>
  <c r="R170" i="50"/>
  <c r="J170" i="50"/>
  <c r="H170" i="50"/>
  <c r="G170" i="50"/>
  <c r="E170" i="50"/>
  <c r="C170" i="50"/>
  <c r="B170" i="50"/>
  <c r="Z169" i="50"/>
  <c r="Y169" i="50"/>
  <c r="X169" i="50"/>
  <c r="W169" i="50"/>
  <c r="V169" i="50"/>
  <c r="U169" i="50"/>
  <c r="T169" i="50"/>
  <c r="S169" i="50"/>
  <c r="R169" i="50"/>
  <c r="J169" i="50"/>
  <c r="H169" i="50"/>
  <c r="G169" i="50"/>
  <c r="E169" i="50"/>
  <c r="C169" i="50"/>
  <c r="B169" i="50"/>
  <c r="Z168" i="50"/>
  <c r="Y168" i="50"/>
  <c r="X168" i="50"/>
  <c r="W168" i="50"/>
  <c r="V168" i="50"/>
  <c r="U168" i="50"/>
  <c r="T168" i="50"/>
  <c r="S168" i="50"/>
  <c r="R168" i="50"/>
  <c r="J168" i="50"/>
  <c r="H168" i="50"/>
  <c r="G168" i="50"/>
  <c r="E168" i="50"/>
  <c r="C168" i="50"/>
  <c r="B168" i="50"/>
  <c r="Z167" i="50"/>
  <c r="Y167" i="50"/>
  <c r="X167" i="50"/>
  <c r="W167" i="50"/>
  <c r="V167" i="50"/>
  <c r="U167" i="50"/>
  <c r="T167" i="50"/>
  <c r="S167" i="50"/>
  <c r="R167" i="50"/>
  <c r="J167" i="50"/>
  <c r="H167" i="50"/>
  <c r="G167" i="50"/>
  <c r="E167" i="50"/>
  <c r="C167" i="50"/>
  <c r="B167" i="50"/>
  <c r="Z166" i="50"/>
  <c r="Y166" i="50"/>
  <c r="X166" i="50"/>
  <c r="W166" i="50"/>
  <c r="V166" i="50"/>
  <c r="U166" i="50"/>
  <c r="T166" i="50"/>
  <c r="S166" i="50"/>
  <c r="R166" i="50"/>
  <c r="J166" i="50"/>
  <c r="H166" i="50"/>
  <c r="G166" i="50"/>
  <c r="E166" i="50"/>
  <c r="C166" i="50"/>
  <c r="B166" i="50"/>
  <c r="Z165" i="50"/>
  <c r="Y165" i="50"/>
  <c r="X165" i="50"/>
  <c r="W165" i="50"/>
  <c r="V165" i="50"/>
  <c r="U165" i="50"/>
  <c r="T165" i="50"/>
  <c r="S165" i="50"/>
  <c r="R165" i="50"/>
  <c r="J165" i="50"/>
  <c r="H165" i="50"/>
  <c r="G165" i="50"/>
  <c r="E165" i="50"/>
  <c r="C165" i="50"/>
  <c r="B165" i="50"/>
  <c r="Z164" i="50"/>
  <c r="Y164" i="50"/>
  <c r="X164" i="50"/>
  <c r="W164" i="50"/>
  <c r="V164" i="50"/>
  <c r="U164" i="50"/>
  <c r="T164" i="50"/>
  <c r="S164" i="50"/>
  <c r="R164" i="50"/>
  <c r="J164" i="50"/>
  <c r="H164" i="50"/>
  <c r="G164" i="50"/>
  <c r="E164" i="50"/>
  <c r="C164" i="50"/>
  <c r="B164" i="50"/>
  <c r="Z163" i="50"/>
  <c r="Y163" i="50"/>
  <c r="X163" i="50"/>
  <c r="W163" i="50"/>
  <c r="V163" i="50"/>
  <c r="U163" i="50"/>
  <c r="T163" i="50"/>
  <c r="S163" i="50"/>
  <c r="R163" i="50"/>
  <c r="J163" i="50"/>
  <c r="H163" i="50"/>
  <c r="G163" i="50"/>
  <c r="E163" i="50"/>
  <c r="C163" i="50"/>
  <c r="B163" i="50"/>
  <c r="Z162" i="50"/>
  <c r="Y162" i="50"/>
  <c r="X162" i="50"/>
  <c r="W162" i="50"/>
  <c r="V162" i="50"/>
  <c r="U162" i="50"/>
  <c r="T162" i="50"/>
  <c r="S162" i="50"/>
  <c r="R162" i="50"/>
  <c r="J162" i="50"/>
  <c r="H162" i="50"/>
  <c r="G162" i="50"/>
  <c r="E162" i="50"/>
  <c r="C162" i="50"/>
  <c r="B162" i="50"/>
  <c r="Z161" i="50"/>
  <c r="Y161" i="50"/>
  <c r="X161" i="50"/>
  <c r="W161" i="50"/>
  <c r="V161" i="50"/>
  <c r="U161" i="50"/>
  <c r="T161" i="50"/>
  <c r="S161" i="50"/>
  <c r="R161" i="50"/>
  <c r="J161" i="50"/>
  <c r="H161" i="50"/>
  <c r="I161" i="50" s="1"/>
  <c r="G161" i="50"/>
  <c r="E161" i="50"/>
  <c r="C161" i="50"/>
  <c r="B161" i="50"/>
  <c r="Z160" i="50"/>
  <c r="Y160" i="50"/>
  <c r="X160" i="50"/>
  <c r="W160" i="50"/>
  <c r="V160" i="50"/>
  <c r="U160" i="50"/>
  <c r="T160" i="50"/>
  <c r="S160" i="50"/>
  <c r="R160" i="50"/>
  <c r="J160" i="50"/>
  <c r="H160" i="50"/>
  <c r="G160" i="50"/>
  <c r="E160" i="50"/>
  <c r="C160" i="50"/>
  <c r="B160" i="50"/>
  <c r="Z159" i="50"/>
  <c r="Y159" i="50"/>
  <c r="X159" i="50"/>
  <c r="W159" i="50"/>
  <c r="V159" i="50"/>
  <c r="U159" i="50"/>
  <c r="T159" i="50"/>
  <c r="S159" i="50"/>
  <c r="R159" i="50"/>
  <c r="J159" i="50"/>
  <c r="H159" i="50"/>
  <c r="I159" i="50" s="1"/>
  <c r="G159" i="50"/>
  <c r="E159" i="50"/>
  <c r="C159" i="50"/>
  <c r="B159" i="50"/>
  <c r="Z158" i="50"/>
  <c r="Y158" i="50"/>
  <c r="X158" i="50"/>
  <c r="W158" i="50"/>
  <c r="V158" i="50"/>
  <c r="U158" i="50"/>
  <c r="T158" i="50"/>
  <c r="S158" i="50"/>
  <c r="R158" i="50"/>
  <c r="J158" i="50"/>
  <c r="H158" i="50"/>
  <c r="I158" i="50" s="1"/>
  <c r="G158" i="50"/>
  <c r="E158" i="50"/>
  <c r="C158" i="50"/>
  <c r="B158" i="50"/>
  <c r="Z157" i="50"/>
  <c r="Y157" i="50"/>
  <c r="X157" i="50"/>
  <c r="W157" i="50"/>
  <c r="V157" i="50"/>
  <c r="U157" i="50"/>
  <c r="T157" i="50"/>
  <c r="S157" i="50"/>
  <c r="R157" i="50"/>
  <c r="J157" i="50"/>
  <c r="H157" i="50"/>
  <c r="G157" i="50"/>
  <c r="E157" i="50"/>
  <c r="C157" i="50"/>
  <c r="B157" i="50"/>
  <c r="Z156" i="50"/>
  <c r="Y156" i="50"/>
  <c r="X156" i="50"/>
  <c r="W156" i="50"/>
  <c r="V156" i="50"/>
  <c r="U156" i="50"/>
  <c r="T156" i="50"/>
  <c r="S156" i="50"/>
  <c r="R156" i="50"/>
  <c r="J156" i="50"/>
  <c r="H156" i="50"/>
  <c r="G156" i="50"/>
  <c r="E156" i="50"/>
  <c r="C156" i="50"/>
  <c r="B156" i="50"/>
  <c r="Z155" i="50"/>
  <c r="Y155" i="50"/>
  <c r="X155" i="50"/>
  <c r="W155" i="50"/>
  <c r="V155" i="50"/>
  <c r="U155" i="50"/>
  <c r="T155" i="50"/>
  <c r="S155" i="50"/>
  <c r="R155" i="50"/>
  <c r="J155" i="50"/>
  <c r="H155" i="50"/>
  <c r="G155" i="50"/>
  <c r="E155" i="50"/>
  <c r="C155" i="50"/>
  <c r="B155" i="50"/>
  <c r="Z154" i="50"/>
  <c r="Y154" i="50"/>
  <c r="X154" i="50"/>
  <c r="W154" i="50"/>
  <c r="V154" i="50"/>
  <c r="U154" i="50"/>
  <c r="T154" i="50"/>
  <c r="S154" i="50"/>
  <c r="R154" i="50"/>
  <c r="J154" i="50"/>
  <c r="H154" i="50"/>
  <c r="I154" i="50" s="1"/>
  <c r="G154" i="50"/>
  <c r="E154" i="50"/>
  <c r="C154" i="50"/>
  <c r="B154" i="50"/>
  <c r="Z153" i="50"/>
  <c r="Y153" i="50"/>
  <c r="X153" i="50"/>
  <c r="W153" i="50"/>
  <c r="V153" i="50"/>
  <c r="U153" i="50"/>
  <c r="T153" i="50"/>
  <c r="S153" i="50"/>
  <c r="R153" i="50"/>
  <c r="J153" i="50"/>
  <c r="H153" i="50"/>
  <c r="I153" i="50" s="1"/>
  <c r="G153" i="50"/>
  <c r="E153" i="50"/>
  <c r="C153" i="50"/>
  <c r="B153" i="50"/>
  <c r="Z152" i="50"/>
  <c r="Y152" i="50"/>
  <c r="X152" i="50"/>
  <c r="W152" i="50"/>
  <c r="V152" i="50"/>
  <c r="U152" i="50"/>
  <c r="T152" i="50"/>
  <c r="S152" i="50"/>
  <c r="R152" i="50"/>
  <c r="J152" i="50"/>
  <c r="H152" i="50"/>
  <c r="G152" i="50"/>
  <c r="E152" i="50"/>
  <c r="C152" i="50"/>
  <c r="B152" i="50"/>
  <c r="Z151" i="50"/>
  <c r="Y151" i="50"/>
  <c r="X151" i="50"/>
  <c r="W151" i="50"/>
  <c r="V151" i="50"/>
  <c r="U151" i="50"/>
  <c r="T151" i="50"/>
  <c r="S151" i="50"/>
  <c r="R151" i="50"/>
  <c r="J151" i="50"/>
  <c r="H151" i="50"/>
  <c r="I151" i="50" s="1"/>
  <c r="G151" i="50"/>
  <c r="E151" i="50"/>
  <c r="C151" i="50"/>
  <c r="B151" i="50"/>
  <c r="Z150" i="50"/>
  <c r="Y150" i="50"/>
  <c r="X150" i="50"/>
  <c r="W150" i="50"/>
  <c r="V150" i="50"/>
  <c r="U150" i="50"/>
  <c r="T150" i="50"/>
  <c r="S150" i="50"/>
  <c r="R150" i="50"/>
  <c r="J150" i="50"/>
  <c r="H150" i="50"/>
  <c r="G150" i="50"/>
  <c r="E150" i="50"/>
  <c r="C150" i="50"/>
  <c r="B150" i="50"/>
  <c r="Z149" i="50"/>
  <c r="Y149" i="50"/>
  <c r="X149" i="50"/>
  <c r="W149" i="50"/>
  <c r="V149" i="50"/>
  <c r="U149" i="50"/>
  <c r="T149" i="50"/>
  <c r="S149" i="50"/>
  <c r="R149" i="50"/>
  <c r="J149" i="50"/>
  <c r="H149" i="50"/>
  <c r="G149" i="50"/>
  <c r="E149" i="50"/>
  <c r="C149" i="50"/>
  <c r="B149" i="50"/>
  <c r="Z148" i="50"/>
  <c r="Y148" i="50"/>
  <c r="X148" i="50"/>
  <c r="W148" i="50"/>
  <c r="V148" i="50"/>
  <c r="U148" i="50"/>
  <c r="T148" i="50"/>
  <c r="S148" i="50"/>
  <c r="R148" i="50"/>
  <c r="J148" i="50"/>
  <c r="H148" i="50"/>
  <c r="G148" i="50"/>
  <c r="E148" i="50"/>
  <c r="C148" i="50"/>
  <c r="B148" i="50"/>
  <c r="Z147" i="50"/>
  <c r="Y147" i="50"/>
  <c r="X147" i="50"/>
  <c r="W147" i="50"/>
  <c r="V147" i="50"/>
  <c r="U147" i="50"/>
  <c r="T147" i="50"/>
  <c r="S147" i="50"/>
  <c r="R147" i="50"/>
  <c r="J147" i="50"/>
  <c r="H147" i="50"/>
  <c r="I147" i="50" s="1"/>
  <c r="G147" i="50"/>
  <c r="E147" i="50"/>
  <c r="C147" i="50"/>
  <c r="B147" i="50"/>
  <c r="Z146" i="50"/>
  <c r="Y146" i="50"/>
  <c r="X146" i="50"/>
  <c r="W146" i="50"/>
  <c r="V146" i="50"/>
  <c r="U146" i="50"/>
  <c r="T146" i="50"/>
  <c r="S146" i="50"/>
  <c r="R146" i="50"/>
  <c r="J146" i="50"/>
  <c r="H146" i="50"/>
  <c r="G146" i="50"/>
  <c r="E146" i="50"/>
  <c r="C146" i="50"/>
  <c r="B146" i="50"/>
  <c r="Z145" i="50"/>
  <c r="Y145" i="50"/>
  <c r="X145" i="50"/>
  <c r="W145" i="50"/>
  <c r="V145" i="50"/>
  <c r="U145" i="50"/>
  <c r="T145" i="50"/>
  <c r="S145" i="50"/>
  <c r="R145" i="50"/>
  <c r="J145" i="50"/>
  <c r="H145" i="50"/>
  <c r="I145" i="50" s="1"/>
  <c r="G145" i="50"/>
  <c r="E145" i="50"/>
  <c r="C145" i="50"/>
  <c r="B145" i="50"/>
  <c r="Z144" i="50"/>
  <c r="Y144" i="50"/>
  <c r="X144" i="50"/>
  <c r="W144" i="50"/>
  <c r="V144" i="50"/>
  <c r="U144" i="50"/>
  <c r="T144" i="50"/>
  <c r="S144" i="50"/>
  <c r="R144" i="50"/>
  <c r="J144" i="50"/>
  <c r="H144" i="50"/>
  <c r="I144" i="50" s="1"/>
  <c r="G144" i="50"/>
  <c r="E144" i="50"/>
  <c r="C144" i="50"/>
  <c r="B144" i="50"/>
  <c r="Z143" i="50"/>
  <c r="Y143" i="50"/>
  <c r="X143" i="50"/>
  <c r="W143" i="50"/>
  <c r="V143" i="50"/>
  <c r="U143" i="50"/>
  <c r="T143" i="50"/>
  <c r="S143" i="50"/>
  <c r="R143" i="50"/>
  <c r="J143" i="50"/>
  <c r="H143" i="50"/>
  <c r="I143" i="50" s="1"/>
  <c r="G143" i="50"/>
  <c r="E143" i="50"/>
  <c r="C143" i="50"/>
  <c r="B143" i="50"/>
  <c r="Z142" i="50"/>
  <c r="Y142" i="50"/>
  <c r="X142" i="50"/>
  <c r="W142" i="50"/>
  <c r="V142" i="50"/>
  <c r="U142" i="50"/>
  <c r="T142" i="50"/>
  <c r="S142" i="50"/>
  <c r="R142" i="50"/>
  <c r="J142" i="50"/>
  <c r="H142" i="50"/>
  <c r="G142" i="50"/>
  <c r="E142" i="50"/>
  <c r="C142" i="50"/>
  <c r="B142" i="50"/>
  <c r="Z141" i="50"/>
  <c r="Y141" i="50"/>
  <c r="X141" i="50"/>
  <c r="W141" i="50"/>
  <c r="V141" i="50"/>
  <c r="U141" i="50"/>
  <c r="T141" i="50"/>
  <c r="S141" i="50"/>
  <c r="R141" i="50"/>
  <c r="J141" i="50"/>
  <c r="H141" i="50"/>
  <c r="I141" i="50" s="1"/>
  <c r="G141" i="50"/>
  <c r="E141" i="50"/>
  <c r="C141" i="50"/>
  <c r="B141" i="50"/>
  <c r="Z140" i="50"/>
  <c r="Y140" i="50"/>
  <c r="X140" i="50"/>
  <c r="W140" i="50"/>
  <c r="V140" i="50"/>
  <c r="U140" i="50"/>
  <c r="T140" i="50"/>
  <c r="S140" i="50"/>
  <c r="R140" i="50"/>
  <c r="J140" i="50"/>
  <c r="H140" i="50"/>
  <c r="G140" i="50"/>
  <c r="E140" i="50"/>
  <c r="C140" i="50"/>
  <c r="B140" i="50"/>
  <c r="Z139" i="50"/>
  <c r="Y139" i="50"/>
  <c r="X139" i="50"/>
  <c r="W139" i="50"/>
  <c r="V139" i="50"/>
  <c r="U139" i="50"/>
  <c r="T139" i="50"/>
  <c r="S139" i="50"/>
  <c r="R139" i="50"/>
  <c r="J139" i="50"/>
  <c r="H139" i="50"/>
  <c r="G139" i="50"/>
  <c r="E139" i="50"/>
  <c r="C139" i="50"/>
  <c r="B139" i="50"/>
  <c r="Z138" i="50"/>
  <c r="Y138" i="50"/>
  <c r="X138" i="50"/>
  <c r="W138" i="50"/>
  <c r="V138" i="50"/>
  <c r="U138" i="50"/>
  <c r="T138" i="50"/>
  <c r="S138" i="50"/>
  <c r="R138" i="50"/>
  <c r="J138" i="50"/>
  <c r="H138" i="50"/>
  <c r="G138" i="50"/>
  <c r="E138" i="50"/>
  <c r="C138" i="50"/>
  <c r="B138" i="50"/>
  <c r="Z137" i="50"/>
  <c r="Y137" i="50"/>
  <c r="X137" i="50"/>
  <c r="W137" i="50"/>
  <c r="V137" i="50"/>
  <c r="U137" i="50"/>
  <c r="T137" i="50"/>
  <c r="S137" i="50"/>
  <c r="R137" i="50"/>
  <c r="J137" i="50"/>
  <c r="H137" i="50"/>
  <c r="I137" i="50" s="1"/>
  <c r="G137" i="50"/>
  <c r="E137" i="50"/>
  <c r="C137" i="50"/>
  <c r="B137" i="50"/>
  <c r="Z136" i="50"/>
  <c r="Y136" i="50"/>
  <c r="X136" i="50"/>
  <c r="W136" i="50"/>
  <c r="V136" i="50"/>
  <c r="U136" i="50"/>
  <c r="T136" i="50"/>
  <c r="S136" i="50"/>
  <c r="R136" i="50"/>
  <c r="J136" i="50"/>
  <c r="H136" i="50"/>
  <c r="G136" i="50"/>
  <c r="E136" i="50"/>
  <c r="C136" i="50"/>
  <c r="B136" i="50"/>
  <c r="Z135" i="50"/>
  <c r="Y135" i="50"/>
  <c r="X135" i="50"/>
  <c r="W135" i="50"/>
  <c r="V135" i="50"/>
  <c r="U135" i="50"/>
  <c r="T135" i="50"/>
  <c r="S135" i="50"/>
  <c r="R135" i="50"/>
  <c r="J135" i="50"/>
  <c r="H135" i="50"/>
  <c r="G135" i="50"/>
  <c r="E135" i="50"/>
  <c r="C135" i="50"/>
  <c r="B135" i="50"/>
  <c r="Z134" i="50"/>
  <c r="Y134" i="50"/>
  <c r="X134" i="50"/>
  <c r="W134" i="50"/>
  <c r="V134" i="50"/>
  <c r="U134" i="50"/>
  <c r="T134" i="50"/>
  <c r="S134" i="50"/>
  <c r="R134" i="50"/>
  <c r="J134" i="50"/>
  <c r="H134" i="50"/>
  <c r="G134" i="50"/>
  <c r="E134" i="50"/>
  <c r="C134" i="50"/>
  <c r="B134" i="50"/>
  <c r="Z133" i="50"/>
  <c r="Y133" i="50"/>
  <c r="X133" i="50"/>
  <c r="W133" i="50"/>
  <c r="V133" i="50"/>
  <c r="U133" i="50"/>
  <c r="T133" i="50"/>
  <c r="S133" i="50"/>
  <c r="R133" i="50"/>
  <c r="J133" i="50"/>
  <c r="H133" i="50"/>
  <c r="G133" i="50"/>
  <c r="E133" i="50"/>
  <c r="C133" i="50"/>
  <c r="B133" i="50"/>
  <c r="Z132" i="50"/>
  <c r="Y132" i="50"/>
  <c r="X132" i="50"/>
  <c r="W132" i="50"/>
  <c r="V132" i="50"/>
  <c r="U132" i="50"/>
  <c r="T132" i="50"/>
  <c r="S132" i="50"/>
  <c r="R132" i="50"/>
  <c r="J132" i="50"/>
  <c r="H132" i="50"/>
  <c r="G132" i="50"/>
  <c r="E132" i="50"/>
  <c r="C132" i="50"/>
  <c r="B132" i="50"/>
  <c r="Z131" i="50"/>
  <c r="Y131" i="50"/>
  <c r="X131" i="50"/>
  <c r="W131" i="50"/>
  <c r="V131" i="50"/>
  <c r="U131" i="50"/>
  <c r="T131" i="50"/>
  <c r="S131" i="50"/>
  <c r="R131" i="50"/>
  <c r="J131" i="50"/>
  <c r="H131" i="50"/>
  <c r="G131" i="50"/>
  <c r="E131" i="50"/>
  <c r="C131" i="50"/>
  <c r="B131" i="50"/>
  <c r="Z130" i="50"/>
  <c r="Y130" i="50"/>
  <c r="X130" i="50"/>
  <c r="W130" i="50"/>
  <c r="V130" i="50"/>
  <c r="U130" i="50"/>
  <c r="T130" i="50"/>
  <c r="S130" i="50"/>
  <c r="R130" i="50"/>
  <c r="J130" i="50"/>
  <c r="H130" i="50"/>
  <c r="G130" i="50"/>
  <c r="E130" i="50"/>
  <c r="C130" i="50"/>
  <c r="B130" i="50"/>
  <c r="Z129" i="50"/>
  <c r="Y129" i="50"/>
  <c r="X129" i="50"/>
  <c r="W129" i="50"/>
  <c r="V129" i="50"/>
  <c r="U129" i="50"/>
  <c r="T129" i="50"/>
  <c r="S129" i="50"/>
  <c r="R129" i="50"/>
  <c r="J129" i="50"/>
  <c r="H129" i="50"/>
  <c r="G129" i="50"/>
  <c r="E129" i="50"/>
  <c r="C129" i="50"/>
  <c r="B129" i="50"/>
  <c r="Z128" i="50"/>
  <c r="Y128" i="50"/>
  <c r="X128" i="50"/>
  <c r="W128" i="50"/>
  <c r="V128" i="50"/>
  <c r="U128" i="50"/>
  <c r="T128" i="50"/>
  <c r="S128" i="50"/>
  <c r="R128" i="50"/>
  <c r="J128" i="50"/>
  <c r="H128" i="50"/>
  <c r="G128" i="50"/>
  <c r="E128" i="50"/>
  <c r="C128" i="50"/>
  <c r="B128" i="50"/>
  <c r="Z127" i="50"/>
  <c r="Y127" i="50"/>
  <c r="X127" i="50"/>
  <c r="W127" i="50"/>
  <c r="V127" i="50"/>
  <c r="U127" i="50"/>
  <c r="T127" i="50"/>
  <c r="S127" i="50"/>
  <c r="R127" i="50"/>
  <c r="J127" i="50"/>
  <c r="H127" i="50"/>
  <c r="I127" i="50" s="1"/>
  <c r="G127" i="50"/>
  <c r="E127" i="50"/>
  <c r="C127" i="50"/>
  <c r="B127" i="50"/>
  <c r="Z126" i="50"/>
  <c r="Y126" i="50"/>
  <c r="X126" i="50"/>
  <c r="W126" i="50"/>
  <c r="V126" i="50"/>
  <c r="U126" i="50"/>
  <c r="T126" i="50"/>
  <c r="S126" i="50"/>
  <c r="R126" i="50"/>
  <c r="J126" i="50"/>
  <c r="H126" i="50"/>
  <c r="G126" i="50"/>
  <c r="E126" i="50"/>
  <c r="C126" i="50"/>
  <c r="B126" i="50"/>
  <c r="Z125" i="50"/>
  <c r="Y125" i="50"/>
  <c r="X125" i="50"/>
  <c r="W125" i="50"/>
  <c r="V125" i="50"/>
  <c r="U125" i="50"/>
  <c r="T125" i="50"/>
  <c r="S125" i="50"/>
  <c r="R125" i="50"/>
  <c r="J125" i="50"/>
  <c r="H125" i="50"/>
  <c r="G125" i="50"/>
  <c r="E125" i="50"/>
  <c r="C125" i="50"/>
  <c r="B125" i="50"/>
  <c r="Z124" i="50"/>
  <c r="Y124" i="50"/>
  <c r="X124" i="50"/>
  <c r="W124" i="50"/>
  <c r="V124" i="50"/>
  <c r="U124" i="50"/>
  <c r="T124" i="50"/>
  <c r="S124" i="50"/>
  <c r="R124" i="50"/>
  <c r="J124" i="50"/>
  <c r="H124" i="50"/>
  <c r="G124" i="50"/>
  <c r="E124" i="50"/>
  <c r="C124" i="50"/>
  <c r="B124" i="50"/>
  <c r="Z123" i="50"/>
  <c r="Y123" i="50"/>
  <c r="X123" i="50"/>
  <c r="W123" i="50"/>
  <c r="V123" i="50"/>
  <c r="U123" i="50"/>
  <c r="T123" i="50"/>
  <c r="S123" i="50"/>
  <c r="R123" i="50"/>
  <c r="J123" i="50"/>
  <c r="H123" i="50"/>
  <c r="G123" i="50"/>
  <c r="E123" i="50"/>
  <c r="C123" i="50"/>
  <c r="B123" i="50"/>
  <c r="Z122" i="50"/>
  <c r="Y122" i="50"/>
  <c r="X122" i="50"/>
  <c r="W122" i="50"/>
  <c r="V122" i="50"/>
  <c r="U122" i="50"/>
  <c r="T122" i="50"/>
  <c r="S122" i="50"/>
  <c r="R122" i="50"/>
  <c r="J122" i="50"/>
  <c r="H122" i="50"/>
  <c r="G122" i="50"/>
  <c r="E122" i="50"/>
  <c r="C122" i="50"/>
  <c r="B122" i="50"/>
  <c r="Z121" i="50"/>
  <c r="Y121" i="50"/>
  <c r="X121" i="50"/>
  <c r="W121" i="50"/>
  <c r="V121" i="50"/>
  <c r="U121" i="50"/>
  <c r="T121" i="50"/>
  <c r="S121" i="50"/>
  <c r="R121" i="50"/>
  <c r="J121" i="50"/>
  <c r="H121" i="50"/>
  <c r="I121" i="50" s="1"/>
  <c r="G121" i="50"/>
  <c r="E121" i="50"/>
  <c r="C121" i="50"/>
  <c r="B121" i="50"/>
  <c r="Z120" i="50"/>
  <c r="Y120" i="50"/>
  <c r="X120" i="50"/>
  <c r="W120" i="50"/>
  <c r="V120" i="50"/>
  <c r="U120" i="50"/>
  <c r="T120" i="50"/>
  <c r="S120" i="50"/>
  <c r="R120" i="50"/>
  <c r="J120" i="50"/>
  <c r="H120" i="50"/>
  <c r="G120" i="50"/>
  <c r="E120" i="50"/>
  <c r="C120" i="50"/>
  <c r="B120" i="50"/>
  <c r="Z119" i="50"/>
  <c r="Y119" i="50"/>
  <c r="X119" i="50"/>
  <c r="W119" i="50"/>
  <c r="V119" i="50"/>
  <c r="U119" i="50"/>
  <c r="T119" i="50"/>
  <c r="S119" i="50"/>
  <c r="R119" i="50"/>
  <c r="J119" i="50"/>
  <c r="H119" i="50"/>
  <c r="G119" i="50"/>
  <c r="E119" i="50"/>
  <c r="C119" i="50"/>
  <c r="B119" i="50"/>
  <c r="Z118" i="50"/>
  <c r="Y118" i="50"/>
  <c r="X118" i="50"/>
  <c r="W118" i="50"/>
  <c r="V118" i="50"/>
  <c r="U118" i="50"/>
  <c r="T118" i="50"/>
  <c r="S118" i="50"/>
  <c r="R118" i="50"/>
  <c r="J118" i="50"/>
  <c r="H118" i="50"/>
  <c r="G118" i="50"/>
  <c r="E118" i="50"/>
  <c r="C118" i="50"/>
  <c r="B118" i="50"/>
  <c r="Z117" i="50"/>
  <c r="Y117" i="50"/>
  <c r="X117" i="50"/>
  <c r="W117" i="50"/>
  <c r="V117" i="50"/>
  <c r="U117" i="50"/>
  <c r="T117" i="50"/>
  <c r="S117" i="50"/>
  <c r="R117" i="50"/>
  <c r="J117" i="50"/>
  <c r="H117" i="50"/>
  <c r="I117" i="50" s="1"/>
  <c r="G117" i="50"/>
  <c r="E117" i="50"/>
  <c r="C117" i="50"/>
  <c r="B117" i="50"/>
  <c r="Z116" i="50"/>
  <c r="Y116" i="50"/>
  <c r="X116" i="50"/>
  <c r="W116" i="50"/>
  <c r="V116" i="50"/>
  <c r="U116" i="50"/>
  <c r="T116" i="50"/>
  <c r="S116" i="50"/>
  <c r="R116" i="50"/>
  <c r="J116" i="50"/>
  <c r="H116" i="50"/>
  <c r="G116" i="50"/>
  <c r="E116" i="50"/>
  <c r="C116" i="50"/>
  <c r="B116" i="50"/>
  <c r="Z115" i="50"/>
  <c r="Y115" i="50"/>
  <c r="X115" i="50"/>
  <c r="W115" i="50"/>
  <c r="V115" i="50"/>
  <c r="U115" i="50"/>
  <c r="T115" i="50"/>
  <c r="S115" i="50"/>
  <c r="R115" i="50"/>
  <c r="J115" i="50"/>
  <c r="H115" i="50"/>
  <c r="G115" i="50"/>
  <c r="E115" i="50"/>
  <c r="C115" i="50"/>
  <c r="B115" i="50"/>
  <c r="Z114" i="50"/>
  <c r="Y114" i="50"/>
  <c r="X114" i="50"/>
  <c r="W114" i="50"/>
  <c r="V114" i="50"/>
  <c r="U114" i="50"/>
  <c r="T114" i="50"/>
  <c r="S114" i="50"/>
  <c r="R114" i="50"/>
  <c r="J114" i="50"/>
  <c r="H114" i="50"/>
  <c r="G114" i="50"/>
  <c r="E114" i="50"/>
  <c r="C114" i="50"/>
  <c r="B114" i="50"/>
  <c r="Z113" i="50"/>
  <c r="Y113" i="50"/>
  <c r="X113" i="50"/>
  <c r="W113" i="50"/>
  <c r="V113" i="50"/>
  <c r="U113" i="50"/>
  <c r="T113" i="50"/>
  <c r="S113" i="50"/>
  <c r="R113" i="50"/>
  <c r="J113" i="50"/>
  <c r="H113" i="50"/>
  <c r="I113" i="50" s="1"/>
  <c r="G113" i="50"/>
  <c r="E113" i="50"/>
  <c r="C113" i="50"/>
  <c r="B113" i="50"/>
  <c r="Z112" i="50"/>
  <c r="Y112" i="50"/>
  <c r="X112" i="50"/>
  <c r="W112" i="50"/>
  <c r="V112" i="50"/>
  <c r="U112" i="50"/>
  <c r="T112" i="50"/>
  <c r="S112" i="50"/>
  <c r="R112" i="50"/>
  <c r="J112" i="50"/>
  <c r="H112" i="50"/>
  <c r="G112" i="50"/>
  <c r="E112" i="50"/>
  <c r="C112" i="50"/>
  <c r="B112" i="50"/>
  <c r="Z111" i="50"/>
  <c r="Y111" i="50"/>
  <c r="X111" i="50"/>
  <c r="W111" i="50"/>
  <c r="V111" i="50"/>
  <c r="U111" i="50"/>
  <c r="T111" i="50"/>
  <c r="S111" i="50"/>
  <c r="R111" i="50"/>
  <c r="J111" i="50"/>
  <c r="H111" i="50"/>
  <c r="I111" i="50" s="1"/>
  <c r="G111" i="50"/>
  <c r="E111" i="50"/>
  <c r="C111" i="50"/>
  <c r="B111" i="50"/>
  <c r="Z110" i="50"/>
  <c r="Y110" i="50"/>
  <c r="X110" i="50"/>
  <c r="W110" i="50"/>
  <c r="V110" i="50"/>
  <c r="U110" i="50"/>
  <c r="T110" i="50"/>
  <c r="S110" i="50"/>
  <c r="R110" i="50"/>
  <c r="J110" i="50"/>
  <c r="H110" i="50"/>
  <c r="G110" i="50"/>
  <c r="E110" i="50"/>
  <c r="C110" i="50"/>
  <c r="B110" i="50"/>
  <c r="Z109" i="50"/>
  <c r="Y109" i="50"/>
  <c r="X109" i="50"/>
  <c r="W109" i="50"/>
  <c r="V109" i="50"/>
  <c r="U109" i="50"/>
  <c r="T109" i="50"/>
  <c r="S109" i="50"/>
  <c r="R109" i="50"/>
  <c r="J109" i="50"/>
  <c r="H109" i="50"/>
  <c r="G109" i="50"/>
  <c r="E109" i="50"/>
  <c r="C109" i="50"/>
  <c r="B109" i="50"/>
  <c r="Z108" i="50"/>
  <c r="Y108" i="50"/>
  <c r="X108" i="50"/>
  <c r="W108" i="50"/>
  <c r="V108" i="50"/>
  <c r="U108" i="50"/>
  <c r="T108" i="50"/>
  <c r="S108" i="50"/>
  <c r="R108" i="50"/>
  <c r="J108" i="50"/>
  <c r="H108" i="50"/>
  <c r="G108" i="50"/>
  <c r="E108" i="50"/>
  <c r="C108" i="50"/>
  <c r="B108" i="50"/>
  <c r="Z107" i="50"/>
  <c r="Y107" i="50"/>
  <c r="X107" i="50"/>
  <c r="W107" i="50"/>
  <c r="V107" i="50"/>
  <c r="U107" i="50"/>
  <c r="T107" i="50"/>
  <c r="S107" i="50"/>
  <c r="R107" i="50"/>
  <c r="J107" i="50"/>
  <c r="H107" i="50"/>
  <c r="I107" i="50" s="1"/>
  <c r="G107" i="50"/>
  <c r="E107" i="50"/>
  <c r="C107" i="50"/>
  <c r="B107" i="50"/>
  <c r="Z106" i="50"/>
  <c r="Y106" i="50"/>
  <c r="X106" i="50"/>
  <c r="W106" i="50"/>
  <c r="V106" i="50"/>
  <c r="U106" i="50"/>
  <c r="T106" i="50"/>
  <c r="S106" i="50"/>
  <c r="R106" i="50"/>
  <c r="J106" i="50"/>
  <c r="H106" i="50"/>
  <c r="G106" i="50"/>
  <c r="E106" i="50"/>
  <c r="C106" i="50"/>
  <c r="B106" i="50"/>
  <c r="Z105" i="50"/>
  <c r="Y105" i="50"/>
  <c r="X105" i="50"/>
  <c r="W105" i="50"/>
  <c r="V105" i="50"/>
  <c r="U105" i="50"/>
  <c r="T105" i="50"/>
  <c r="S105" i="50"/>
  <c r="R105" i="50"/>
  <c r="J105" i="50"/>
  <c r="H105" i="50"/>
  <c r="I105" i="50" s="1"/>
  <c r="G105" i="50"/>
  <c r="E105" i="50"/>
  <c r="C105" i="50"/>
  <c r="B105" i="50"/>
  <c r="Z104" i="50"/>
  <c r="Y104" i="50"/>
  <c r="X104" i="50"/>
  <c r="W104" i="50"/>
  <c r="V104" i="50"/>
  <c r="U104" i="50"/>
  <c r="T104" i="50"/>
  <c r="S104" i="50"/>
  <c r="R104" i="50"/>
  <c r="J104" i="50"/>
  <c r="H104" i="50"/>
  <c r="I104" i="50" s="1"/>
  <c r="G104" i="50"/>
  <c r="E104" i="50"/>
  <c r="C104" i="50"/>
  <c r="B104" i="50"/>
  <c r="Z103" i="50"/>
  <c r="Y103" i="50"/>
  <c r="X103" i="50"/>
  <c r="W103" i="50"/>
  <c r="V103" i="50"/>
  <c r="U103" i="50"/>
  <c r="T103" i="50"/>
  <c r="S103" i="50"/>
  <c r="R103" i="50"/>
  <c r="J103" i="50"/>
  <c r="H103" i="50"/>
  <c r="G103" i="50"/>
  <c r="E103" i="50"/>
  <c r="C103" i="50"/>
  <c r="B103" i="50"/>
  <c r="Z102" i="50"/>
  <c r="Y102" i="50"/>
  <c r="X102" i="50"/>
  <c r="W102" i="50"/>
  <c r="V102" i="50"/>
  <c r="U102" i="50"/>
  <c r="T102" i="50"/>
  <c r="S102" i="50"/>
  <c r="R102" i="50"/>
  <c r="J102" i="50"/>
  <c r="H102" i="50"/>
  <c r="G102" i="50"/>
  <c r="E102" i="50"/>
  <c r="C102" i="50"/>
  <c r="B102" i="50"/>
  <c r="Z101" i="50"/>
  <c r="Y101" i="50"/>
  <c r="X101" i="50"/>
  <c r="W101" i="50"/>
  <c r="V101" i="50"/>
  <c r="U101" i="50"/>
  <c r="T101" i="50"/>
  <c r="S101" i="50"/>
  <c r="R101" i="50"/>
  <c r="J101" i="50"/>
  <c r="H101" i="50"/>
  <c r="I101" i="50" s="1"/>
  <c r="G101" i="50"/>
  <c r="E101" i="50"/>
  <c r="C101" i="50"/>
  <c r="B101" i="50"/>
  <c r="Z100" i="50"/>
  <c r="Y100" i="50"/>
  <c r="X100" i="50"/>
  <c r="W100" i="50"/>
  <c r="V100" i="50"/>
  <c r="U100" i="50"/>
  <c r="T100" i="50"/>
  <c r="S100" i="50"/>
  <c r="R100" i="50"/>
  <c r="J100" i="50"/>
  <c r="H100" i="50"/>
  <c r="I100" i="50" s="1"/>
  <c r="G100" i="50"/>
  <c r="E100" i="50"/>
  <c r="C100" i="50"/>
  <c r="B100" i="50"/>
  <c r="Z99" i="50"/>
  <c r="Y99" i="50"/>
  <c r="X99" i="50"/>
  <c r="W99" i="50"/>
  <c r="V99" i="50"/>
  <c r="U99" i="50"/>
  <c r="T99" i="50"/>
  <c r="S99" i="50"/>
  <c r="R99" i="50"/>
  <c r="J99" i="50"/>
  <c r="H99" i="50"/>
  <c r="G99" i="50"/>
  <c r="E99" i="50"/>
  <c r="C99" i="50"/>
  <c r="B99" i="50"/>
  <c r="Z98" i="50"/>
  <c r="Y98" i="50"/>
  <c r="X98" i="50"/>
  <c r="W98" i="50"/>
  <c r="V98" i="50"/>
  <c r="U98" i="50"/>
  <c r="T98" i="50"/>
  <c r="S98" i="50"/>
  <c r="R98" i="50"/>
  <c r="J98" i="50"/>
  <c r="H98" i="50"/>
  <c r="G98" i="50"/>
  <c r="E98" i="50"/>
  <c r="C98" i="50"/>
  <c r="B98" i="50"/>
  <c r="Z97" i="50"/>
  <c r="Y97" i="50"/>
  <c r="X97" i="50"/>
  <c r="W97" i="50"/>
  <c r="V97" i="50"/>
  <c r="U97" i="50"/>
  <c r="T97" i="50"/>
  <c r="S97" i="50"/>
  <c r="R97" i="50"/>
  <c r="J97" i="50"/>
  <c r="H97" i="50"/>
  <c r="I97" i="50" s="1"/>
  <c r="G97" i="50"/>
  <c r="E97" i="50"/>
  <c r="C97" i="50"/>
  <c r="B97" i="50"/>
  <c r="Z96" i="50"/>
  <c r="Y96" i="50"/>
  <c r="X96" i="50"/>
  <c r="W96" i="50"/>
  <c r="V96" i="50"/>
  <c r="U96" i="50"/>
  <c r="T96" i="50"/>
  <c r="S96" i="50"/>
  <c r="R96" i="50"/>
  <c r="J96" i="50"/>
  <c r="H96" i="50"/>
  <c r="G96" i="50"/>
  <c r="E96" i="50"/>
  <c r="C96" i="50"/>
  <c r="B96" i="50"/>
  <c r="Z95" i="50"/>
  <c r="Y95" i="50"/>
  <c r="X95" i="50"/>
  <c r="W95" i="50"/>
  <c r="V95" i="50"/>
  <c r="U95" i="50"/>
  <c r="T95" i="50"/>
  <c r="S95" i="50"/>
  <c r="R95" i="50"/>
  <c r="J95" i="50"/>
  <c r="H95" i="50"/>
  <c r="G95" i="50"/>
  <c r="E95" i="50"/>
  <c r="C95" i="50"/>
  <c r="B95" i="50"/>
  <c r="Z94" i="50"/>
  <c r="Y94" i="50"/>
  <c r="X94" i="50"/>
  <c r="W94" i="50"/>
  <c r="V94" i="50"/>
  <c r="U94" i="50"/>
  <c r="T94" i="50"/>
  <c r="S94" i="50"/>
  <c r="R94" i="50"/>
  <c r="J94" i="50"/>
  <c r="H94" i="50"/>
  <c r="I94" i="50" s="1"/>
  <c r="G94" i="50"/>
  <c r="E94" i="50"/>
  <c r="C94" i="50"/>
  <c r="B94" i="50"/>
  <c r="Z93" i="50"/>
  <c r="Y93" i="50"/>
  <c r="X93" i="50"/>
  <c r="W93" i="50"/>
  <c r="V93" i="50"/>
  <c r="U93" i="50"/>
  <c r="T93" i="50"/>
  <c r="S93" i="50"/>
  <c r="R93" i="50"/>
  <c r="J93" i="50"/>
  <c r="H93" i="50"/>
  <c r="G93" i="50"/>
  <c r="E93" i="50"/>
  <c r="C93" i="50"/>
  <c r="B93" i="50"/>
  <c r="Z92" i="50"/>
  <c r="Y92" i="50"/>
  <c r="X92" i="50"/>
  <c r="W92" i="50"/>
  <c r="V92" i="50"/>
  <c r="U92" i="50"/>
  <c r="T92" i="50"/>
  <c r="S92" i="50"/>
  <c r="R92" i="50"/>
  <c r="J92" i="50"/>
  <c r="H92" i="50"/>
  <c r="G92" i="50"/>
  <c r="E92" i="50"/>
  <c r="C92" i="50"/>
  <c r="B92" i="50"/>
  <c r="Z91" i="50"/>
  <c r="Y91" i="50"/>
  <c r="X91" i="50"/>
  <c r="W91" i="50"/>
  <c r="V91" i="50"/>
  <c r="U91" i="50"/>
  <c r="T91" i="50"/>
  <c r="S91" i="50"/>
  <c r="R91" i="50"/>
  <c r="J91" i="50"/>
  <c r="H91" i="50"/>
  <c r="G91" i="50"/>
  <c r="E91" i="50"/>
  <c r="C91" i="50"/>
  <c r="B91" i="50"/>
  <c r="Z90" i="50"/>
  <c r="Y90" i="50"/>
  <c r="X90" i="50"/>
  <c r="W90" i="50"/>
  <c r="V90" i="50"/>
  <c r="U90" i="50"/>
  <c r="T90" i="50"/>
  <c r="S90" i="50"/>
  <c r="R90" i="50"/>
  <c r="J90" i="50"/>
  <c r="H90" i="50"/>
  <c r="I90" i="50" s="1"/>
  <c r="G90" i="50"/>
  <c r="E90" i="50"/>
  <c r="C90" i="50"/>
  <c r="B90" i="50"/>
  <c r="Z89" i="50"/>
  <c r="Y89" i="50"/>
  <c r="X89" i="50"/>
  <c r="W89" i="50"/>
  <c r="V89" i="50"/>
  <c r="U89" i="50"/>
  <c r="T89" i="50"/>
  <c r="S89" i="50"/>
  <c r="R89" i="50"/>
  <c r="J89" i="50"/>
  <c r="H89" i="50"/>
  <c r="I89" i="50" s="1"/>
  <c r="G89" i="50"/>
  <c r="E89" i="50"/>
  <c r="C89" i="50"/>
  <c r="B89" i="50"/>
  <c r="Z88" i="50"/>
  <c r="Y88" i="50"/>
  <c r="X88" i="50"/>
  <c r="W88" i="50"/>
  <c r="V88" i="50"/>
  <c r="U88" i="50"/>
  <c r="T88" i="50"/>
  <c r="S88" i="50"/>
  <c r="R88" i="50"/>
  <c r="J88" i="50"/>
  <c r="H88" i="50"/>
  <c r="I88" i="50" s="1"/>
  <c r="G88" i="50"/>
  <c r="E88" i="50"/>
  <c r="C88" i="50"/>
  <c r="B88" i="50"/>
  <c r="Z87" i="50"/>
  <c r="Y87" i="50"/>
  <c r="X87" i="50"/>
  <c r="W87" i="50"/>
  <c r="V87" i="50"/>
  <c r="U87" i="50"/>
  <c r="T87" i="50"/>
  <c r="S87" i="50"/>
  <c r="R87" i="50"/>
  <c r="J87" i="50"/>
  <c r="H87" i="50"/>
  <c r="I87" i="50" s="1"/>
  <c r="G87" i="50"/>
  <c r="E87" i="50"/>
  <c r="C87" i="50"/>
  <c r="B87" i="50"/>
  <c r="Z86" i="50"/>
  <c r="Y86" i="50"/>
  <c r="X86" i="50"/>
  <c r="W86" i="50"/>
  <c r="V86" i="50"/>
  <c r="U86" i="50"/>
  <c r="T86" i="50"/>
  <c r="S86" i="50"/>
  <c r="R86" i="50"/>
  <c r="J86" i="50"/>
  <c r="H86" i="50"/>
  <c r="G86" i="50"/>
  <c r="E86" i="50"/>
  <c r="C86" i="50"/>
  <c r="B86" i="50"/>
  <c r="Z85" i="50"/>
  <c r="Y85" i="50"/>
  <c r="X85" i="50"/>
  <c r="W85" i="50"/>
  <c r="V85" i="50"/>
  <c r="U85" i="50"/>
  <c r="T85" i="50"/>
  <c r="S85" i="50"/>
  <c r="R85" i="50"/>
  <c r="J85" i="50"/>
  <c r="H85" i="50"/>
  <c r="G85" i="50"/>
  <c r="E85" i="50"/>
  <c r="C85" i="50"/>
  <c r="B85" i="50"/>
  <c r="Z84" i="50"/>
  <c r="Y84" i="50"/>
  <c r="X84" i="50"/>
  <c r="W84" i="50"/>
  <c r="V84" i="50"/>
  <c r="U84" i="50"/>
  <c r="T84" i="50"/>
  <c r="S84" i="50"/>
  <c r="R84" i="50"/>
  <c r="J84" i="50"/>
  <c r="H84" i="50"/>
  <c r="I84" i="50" s="1"/>
  <c r="G84" i="50"/>
  <c r="E84" i="50"/>
  <c r="C84" i="50"/>
  <c r="B84" i="50"/>
  <c r="Z83" i="50"/>
  <c r="Y83" i="50"/>
  <c r="X83" i="50"/>
  <c r="W83" i="50"/>
  <c r="V83" i="50"/>
  <c r="U83" i="50"/>
  <c r="T83" i="50"/>
  <c r="S83" i="50"/>
  <c r="R83" i="50"/>
  <c r="J83" i="50"/>
  <c r="H83" i="50"/>
  <c r="I83" i="50" s="1"/>
  <c r="G83" i="50"/>
  <c r="E83" i="50"/>
  <c r="C83" i="50"/>
  <c r="B83" i="50"/>
  <c r="Z82" i="50"/>
  <c r="Y82" i="50"/>
  <c r="X82" i="50"/>
  <c r="W82" i="50"/>
  <c r="V82" i="50"/>
  <c r="U82" i="50"/>
  <c r="T82" i="50"/>
  <c r="S82" i="50"/>
  <c r="R82" i="50"/>
  <c r="J82" i="50"/>
  <c r="H82" i="50"/>
  <c r="G82" i="50"/>
  <c r="E82" i="50"/>
  <c r="C82" i="50"/>
  <c r="B82" i="50"/>
  <c r="Z81" i="50"/>
  <c r="Y81" i="50"/>
  <c r="X81" i="50"/>
  <c r="W81" i="50"/>
  <c r="V81" i="50"/>
  <c r="U81" i="50"/>
  <c r="T81" i="50"/>
  <c r="S81" i="50"/>
  <c r="R81" i="50"/>
  <c r="J81" i="50"/>
  <c r="H81" i="50"/>
  <c r="I81" i="50" s="1"/>
  <c r="G81" i="50"/>
  <c r="E81" i="50"/>
  <c r="C81" i="50"/>
  <c r="B81" i="50"/>
  <c r="Z80" i="50"/>
  <c r="Y80" i="50"/>
  <c r="X80" i="50"/>
  <c r="W80" i="50"/>
  <c r="V80" i="50"/>
  <c r="U80" i="50"/>
  <c r="T80" i="50"/>
  <c r="S80" i="50"/>
  <c r="R80" i="50"/>
  <c r="J80" i="50"/>
  <c r="H80" i="50"/>
  <c r="I80" i="50" s="1"/>
  <c r="G80" i="50"/>
  <c r="E80" i="50"/>
  <c r="C80" i="50"/>
  <c r="B80" i="50"/>
  <c r="Z79" i="50"/>
  <c r="Y79" i="50"/>
  <c r="X79" i="50"/>
  <c r="W79" i="50"/>
  <c r="V79" i="50"/>
  <c r="U79" i="50"/>
  <c r="T79" i="50"/>
  <c r="S79" i="50"/>
  <c r="R79" i="50"/>
  <c r="J79" i="50"/>
  <c r="H79" i="50"/>
  <c r="I79" i="50" s="1"/>
  <c r="G79" i="50"/>
  <c r="E79" i="50"/>
  <c r="C79" i="50"/>
  <c r="B79" i="50"/>
  <c r="Z78" i="50"/>
  <c r="Y78" i="50"/>
  <c r="X78" i="50"/>
  <c r="W78" i="50"/>
  <c r="V78" i="50"/>
  <c r="U78" i="50"/>
  <c r="T78" i="50"/>
  <c r="S78" i="50"/>
  <c r="R78" i="50"/>
  <c r="J78" i="50"/>
  <c r="H78" i="50"/>
  <c r="I78" i="50" s="1"/>
  <c r="G78" i="50"/>
  <c r="E78" i="50"/>
  <c r="C78" i="50"/>
  <c r="B78" i="50"/>
  <c r="Z77" i="50"/>
  <c r="Y77" i="50"/>
  <c r="X77" i="50"/>
  <c r="W77" i="50"/>
  <c r="V77" i="50"/>
  <c r="U77" i="50"/>
  <c r="T77" i="50"/>
  <c r="S77" i="50"/>
  <c r="R77" i="50"/>
  <c r="J77" i="50"/>
  <c r="H77" i="50"/>
  <c r="I77" i="50" s="1"/>
  <c r="G77" i="50"/>
  <c r="E77" i="50"/>
  <c r="C77" i="50"/>
  <c r="B77" i="50"/>
  <c r="Z76" i="50"/>
  <c r="Y76" i="50"/>
  <c r="X76" i="50"/>
  <c r="W76" i="50"/>
  <c r="V76" i="50"/>
  <c r="U76" i="50"/>
  <c r="T76" i="50"/>
  <c r="S76" i="50"/>
  <c r="R76" i="50"/>
  <c r="J76" i="50"/>
  <c r="H76" i="50"/>
  <c r="G76" i="50"/>
  <c r="E76" i="50"/>
  <c r="C76" i="50"/>
  <c r="B76" i="50"/>
  <c r="Z75" i="50"/>
  <c r="Y75" i="50"/>
  <c r="X75" i="50"/>
  <c r="W75" i="50"/>
  <c r="V75" i="50"/>
  <c r="U75" i="50"/>
  <c r="T75" i="50"/>
  <c r="S75" i="50"/>
  <c r="R75" i="50"/>
  <c r="J75" i="50"/>
  <c r="H75" i="50"/>
  <c r="I75" i="50" s="1"/>
  <c r="G75" i="50"/>
  <c r="E75" i="50"/>
  <c r="C75" i="50"/>
  <c r="B75" i="50"/>
  <c r="Z74" i="50"/>
  <c r="Y74" i="50"/>
  <c r="X74" i="50"/>
  <c r="W74" i="50"/>
  <c r="V74" i="50"/>
  <c r="U74" i="50"/>
  <c r="T74" i="50"/>
  <c r="S74" i="50"/>
  <c r="R74" i="50"/>
  <c r="J74" i="50"/>
  <c r="H74" i="50"/>
  <c r="I74" i="50" s="1"/>
  <c r="G74" i="50"/>
  <c r="E74" i="50"/>
  <c r="C74" i="50"/>
  <c r="B74" i="50"/>
  <c r="Z73" i="50"/>
  <c r="Y73" i="50"/>
  <c r="X73" i="50"/>
  <c r="W73" i="50"/>
  <c r="V73" i="50"/>
  <c r="U73" i="50"/>
  <c r="T73" i="50"/>
  <c r="S73" i="50"/>
  <c r="R73" i="50"/>
  <c r="J73" i="50"/>
  <c r="H73" i="50"/>
  <c r="I73" i="50" s="1"/>
  <c r="G73" i="50"/>
  <c r="E73" i="50"/>
  <c r="C73" i="50"/>
  <c r="B73" i="50"/>
  <c r="Z72" i="50"/>
  <c r="Y72" i="50"/>
  <c r="X72" i="50"/>
  <c r="W72" i="50"/>
  <c r="V72" i="50"/>
  <c r="U72" i="50"/>
  <c r="T72" i="50"/>
  <c r="S72" i="50"/>
  <c r="R72" i="50"/>
  <c r="J72" i="50"/>
  <c r="H72" i="50"/>
  <c r="G72" i="50"/>
  <c r="E72" i="50"/>
  <c r="C72" i="50"/>
  <c r="B72" i="50"/>
  <c r="Z71" i="50"/>
  <c r="Y71" i="50"/>
  <c r="X71" i="50"/>
  <c r="W71" i="50"/>
  <c r="V71" i="50"/>
  <c r="U71" i="50"/>
  <c r="T71" i="50"/>
  <c r="S71" i="50"/>
  <c r="R71" i="50"/>
  <c r="J71" i="50"/>
  <c r="H71" i="50"/>
  <c r="I71" i="50" s="1"/>
  <c r="G71" i="50"/>
  <c r="E71" i="50"/>
  <c r="C71" i="50"/>
  <c r="B71" i="50"/>
  <c r="Z70" i="50"/>
  <c r="Y70" i="50"/>
  <c r="X70" i="50"/>
  <c r="W70" i="50"/>
  <c r="V70" i="50"/>
  <c r="U70" i="50"/>
  <c r="T70" i="50"/>
  <c r="S70" i="50"/>
  <c r="R70" i="50"/>
  <c r="J70" i="50"/>
  <c r="H70" i="50"/>
  <c r="I70" i="50" s="1"/>
  <c r="G70" i="50"/>
  <c r="E70" i="50"/>
  <c r="C70" i="50"/>
  <c r="B70" i="50"/>
  <c r="Z69" i="50"/>
  <c r="Y69" i="50"/>
  <c r="X69" i="50"/>
  <c r="W69" i="50"/>
  <c r="V69" i="50"/>
  <c r="U69" i="50"/>
  <c r="T69" i="50"/>
  <c r="S69" i="50"/>
  <c r="R69" i="50"/>
  <c r="J69" i="50"/>
  <c r="H69" i="50"/>
  <c r="G69" i="50"/>
  <c r="E69" i="50"/>
  <c r="C69" i="50"/>
  <c r="B69" i="50"/>
  <c r="Z68" i="50"/>
  <c r="Y68" i="50"/>
  <c r="X68" i="50"/>
  <c r="W68" i="50"/>
  <c r="V68" i="50"/>
  <c r="U68" i="50"/>
  <c r="T68" i="50"/>
  <c r="S68" i="50"/>
  <c r="R68" i="50"/>
  <c r="J68" i="50"/>
  <c r="H68" i="50"/>
  <c r="G68" i="50"/>
  <c r="E68" i="50"/>
  <c r="C68" i="50"/>
  <c r="B68" i="50"/>
  <c r="Z67" i="50"/>
  <c r="Y67" i="50"/>
  <c r="X67" i="50"/>
  <c r="W67" i="50"/>
  <c r="V67" i="50"/>
  <c r="U67" i="50"/>
  <c r="T67" i="50"/>
  <c r="S67" i="50"/>
  <c r="R67" i="50"/>
  <c r="J67" i="50"/>
  <c r="H67" i="50"/>
  <c r="I67" i="50" s="1"/>
  <c r="G67" i="50"/>
  <c r="E67" i="50"/>
  <c r="C67" i="50"/>
  <c r="B67" i="50"/>
  <c r="Z66" i="50"/>
  <c r="Y66" i="50"/>
  <c r="X66" i="50"/>
  <c r="W66" i="50"/>
  <c r="V66" i="50"/>
  <c r="U66" i="50"/>
  <c r="T66" i="50"/>
  <c r="S66" i="50"/>
  <c r="R66" i="50"/>
  <c r="J66" i="50"/>
  <c r="H66" i="50"/>
  <c r="I66" i="50" s="1"/>
  <c r="G66" i="50"/>
  <c r="E66" i="50"/>
  <c r="C66" i="50"/>
  <c r="B66" i="50"/>
  <c r="Z65" i="50"/>
  <c r="Y65" i="50"/>
  <c r="X65" i="50"/>
  <c r="W65" i="50"/>
  <c r="V65" i="50"/>
  <c r="U65" i="50"/>
  <c r="T65" i="50"/>
  <c r="S65" i="50"/>
  <c r="R65" i="50"/>
  <c r="J65" i="50"/>
  <c r="H65" i="50"/>
  <c r="I65" i="50" s="1"/>
  <c r="G65" i="50"/>
  <c r="E65" i="50"/>
  <c r="C65" i="50"/>
  <c r="B65" i="50"/>
  <c r="Z64" i="50"/>
  <c r="Y64" i="50"/>
  <c r="X64" i="50"/>
  <c r="W64" i="50"/>
  <c r="V64" i="50"/>
  <c r="U64" i="50"/>
  <c r="T64" i="50"/>
  <c r="S64" i="50"/>
  <c r="R64" i="50"/>
  <c r="J64" i="50"/>
  <c r="H64" i="50"/>
  <c r="G64" i="50"/>
  <c r="E64" i="50"/>
  <c r="C64" i="50"/>
  <c r="B64" i="50"/>
  <c r="Z63" i="50"/>
  <c r="Y63" i="50"/>
  <c r="X63" i="50"/>
  <c r="W63" i="50"/>
  <c r="V63" i="50"/>
  <c r="U63" i="50"/>
  <c r="T63" i="50"/>
  <c r="S63" i="50"/>
  <c r="R63" i="50"/>
  <c r="J63" i="50"/>
  <c r="H63" i="50"/>
  <c r="I63" i="50" s="1"/>
  <c r="G63" i="50"/>
  <c r="E63" i="50"/>
  <c r="C63" i="50"/>
  <c r="B63" i="50"/>
  <c r="Z62" i="50"/>
  <c r="Y62" i="50"/>
  <c r="X62" i="50"/>
  <c r="W62" i="50"/>
  <c r="V62" i="50"/>
  <c r="U62" i="50"/>
  <c r="T62" i="50"/>
  <c r="S62" i="50"/>
  <c r="R62" i="50"/>
  <c r="J62" i="50"/>
  <c r="H62" i="50"/>
  <c r="I62" i="50" s="1"/>
  <c r="G62" i="50"/>
  <c r="E62" i="50"/>
  <c r="C62" i="50"/>
  <c r="B62" i="50"/>
  <c r="Z61" i="50"/>
  <c r="Y61" i="50"/>
  <c r="X61" i="50"/>
  <c r="W61" i="50"/>
  <c r="V61" i="50"/>
  <c r="U61" i="50"/>
  <c r="T61" i="50"/>
  <c r="S61" i="50"/>
  <c r="R61" i="50"/>
  <c r="J61" i="50"/>
  <c r="H61" i="50"/>
  <c r="G61" i="50"/>
  <c r="E61" i="50"/>
  <c r="C61" i="50"/>
  <c r="B61" i="50"/>
  <c r="Z60" i="50"/>
  <c r="Y60" i="50"/>
  <c r="X60" i="50"/>
  <c r="W60" i="50"/>
  <c r="V60" i="50"/>
  <c r="U60" i="50"/>
  <c r="T60" i="50"/>
  <c r="S60" i="50"/>
  <c r="R60" i="50"/>
  <c r="J60" i="50"/>
  <c r="H60" i="50"/>
  <c r="G60" i="50"/>
  <c r="E60" i="50"/>
  <c r="C60" i="50"/>
  <c r="B60" i="50"/>
  <c r="Z59" i="50"/>
  <c r="Y59" i="50"/>
  <c r="X59" i="50"/>
  <c r="W59" i="50"/>
  <c r="V59" i="50"/>
  <c r="U59" i="50"/>
  <c r="T59" i="50"/>
  <c r="S59" i="50"/>
  <c r="R59" i="50"/>
  <c r="J59" i="50"/>
  <c r="H59" i="50"/>
  <c r="G59" i="50"/>
  <c r="E59" i="50"/>
  <c r="C59" i="50"/>
  <c r="B59" i="50"/>
  <c r="Z58" i="50"/>
  <c r="Y58" i="50"/>
  <c r="X58" i="50"/>
  <c r="W58" i="50"/>
  <c r="V58" i="50"/>
  <c r="U58" i="50"/>
  <c r="T58" i="50"/>
  <c r="S58" i="50"/>
  <c r="R58" i="50"/>
  <c r="J58" i="50"/>
  <c r="H58" i="50"/>
  <c r="I58" i="50" s="1"/>
  <c r="G58" i="50"/>
  <c r="E58" i="50"/>
  <c r="C58" i="50"/>
  <c r="B58" i="50"/>
  <c r="Z57" i="50"/>
  <c r="Y57" i="50"/>
  <c r="X57" i="50"/>
  <c r="W57" i="50"/>
  <c r="V57" i="50"/>
  <c r="U57" i="50"/>
  <c r="T57" i="50"/>
  <c r="S57" i="50"/>
  <c r="R57" i="50"/>
  <c r="J57" i="50"/>
  <c r="H57" i="50"/>
  <c r="G57" i="50"/>
  <c r="E57" i="50"/>
  <c r="C57" i="50"/>
  <c r="B57" i="50"/>
  <c r="Z56" i="50"/>
  <c r="Y56" i="50"/>
  <c r="X56" i="50"/>
  <c r="W56" i="50"/>
  <c r="V56" i="50"/>
  <c r="U56" i="50"/>
  <c r="T56" i="50"/>
  <c r="S56" i="50"/>
  <c r="R56" i="50"/>
  <c r="J56" i="50"/>
  <c r="H56" i="50"/>
  <c r="G56" i="50"/>
  <c r="E56" i="50"/>
  <c r="C56" i="50"/>
  <c r="B56" i="50"/>
  <c r="Z55" i="50"/>
  <c r="Y55" i="50"/>
  <c r="X55" i="50"/>
  <c r="W55" i="50"/>
  <c r="V55" i="50"/>
  <c r="U55" i="50"/>
  <c r="T55" i="50"/>
  <c r="S55" i="50"/>
  <c r="R55" i="50"/>
  <c r="J55" i="50"/>
  <c r="H55" i="50"/>
  <c r="G55" i="50"/>
  <c r="E55" i="50"/>
  <c r="C55" i="50"/>
  <c r="B55" i="50"/>
  <c r="Z54" i="50"/>
  <c r="Y54" i="50"/>
  <c r="X54" i="50"/>
  <c r="W54" i="50"/>
  <c r="V54" i="50"/>
  <c r="U54" i="50"/>
  <c r="T54" i="50"/>
  <c r="S54" i="50"/>
  <c r="R54" i="50"/>
  <c r="J54" i="50"/>
  <c r="H54" i="50"/>
  <c r="G54" i="50"/>
  <c r="E54" i="50"/>
  <c r="C54" i="50"/>
  <c r="B54" i="50"/>
  <c r="Z53" i="50"/>
  <c r="Y53" i="50"/>
  <c r="X53" i="50"/>
  <c r="W53" i="50"/>
  <c r="V53" i="50"/>
  <c r="U53" i="50"/>
  <c r="T53" i="50"/>
  <c r="S53" i="50"/>
  <c r="R53" i="50"/>
  <c r="J53" i="50"/>
  <c r="H53" i="50"/>
  <c r="G53" i="50"/>
  <c r="E53" i="50"/>
  <c r="C53" i="50"/>
  <c r="B53" i="50"/>
  <c r="Z52" i="50"/>
  <c r="Y52" i="50"/>
  <c r="X52" i="50"/>
  <c r="W52" i="50"/>
  <c r="V52" i="50"/>
  <c r="U52" i="50"/>
  <c r="T52" i="50"/>
  <c r="S52" i="50"/>
  <c r="R52" i="50"/>
  <c r="J52" i="50"/>
  <c r="H52" i="50"/>
  <c r="G52" i="50"/>
  <c r="E52" i="50"/>
  <c r="C52" i="50"/>
  <c r="B52" i="50"/>
  <c r="Z51" i="50"/>
  <c r="Y51" i="50"/>
  <c r="X51" i="50"/>
  <c r="W51" i="50"/>
  <c r="V51" i="50"/>
  <c r="U51" i="50"/>
  <c r="T51" i="50"/>
  <c r="S51" i="50"/>
  <c r="R51" i="50"/>
  <c r="J51" i="50"/>
  <c r="H51" i="50"/>
  <c r="I51" i="50" s="1"/>
  <c r="G51" i="50"/>
  <c r="E51" i="50"/>
  <c r="C51" i="50"/>
  <c r="B51" i="50"/>
  <c r="Z50" i="50"/>
  <c r="Y50" i="50"/>
  <c r="X50" i="50"/>
  <c r="W50" i="50"/>
  <c r="V50" i="50"/>
  <c r="U50" i="50"/>
  <c r="T50" i="50"/>
  <c r="S50" i="50"/>
  <c r="R50" i="50"/>
  <c r="J50" i="50"/>
  <c r="H50" i="50"/>
  <c r="G50" i="50"/>
  <c r="E50" i="50"/>
  <c r="C50" i="50"/>
  <c r="B50" i="50"/>
  <c r="Z49" i="50"/>
  <c r="Y49" i="50"/>
  <c r="X49" i="50"/>
  <c r="W49" i="50"/>
  <c r="V49" i="50"/>
  <c r="U49" i="50"/>
  <c r="T49" i="50"/>
  <c r="S49" i="50"/>
  <c r="R49" i="50"/>
  <c r="J49" i="50"/>
  <c r="H49" i="50"/>
  <c r="G49" i="50"/>
  <c r="E49" i="50"/>
  <c r="C49" i="50"/>
  <c r="B49" i="50"/>
  <c r="Z48" i="50"/>
  <c r="Y48" i="50"/>
  <c r="X48" i="50"/>
  <c r="W48" i="50"/>
  <c r="V48" i="50"/>
  <c r="U48" i="50"/>
  <c r="T48" i="50"/>
  <c r="S48" i="50"/>
  <c r="R48" i="50"/>
  <c r="J48" i="50"/>
  <c r="H48" i="50"/>
  <c r="I48" i="50" s="1"/>
  <c r="G48" i="50"/>
  <c r="E48" i="50"/>
  <c r="C48" i="50"/>
  <c r="B48" i="50"/>
  <c r="Z47" i="50"/>
  <c r="Y47" i="50"/>
  <c r="X47" i="50"/>
  <c r="W47" i="50"/>
  <c r="V47" i="50"/>
  <c r="U47" i="50"/>
  <c r="T47" i="50"/>
  <c r="S47" i="50"/>
  <c r="R47" i="50"/>
  <c r="J47" i="50"/>
  <c r="H47" i="50"/>
  <c r="G47" i="50"/>
  <c r="E47" i="50"/>
  <c r="C47" i="50"/>
  <c r="B47" i="50"/>
  <c r="Z46" i="50"/>
  <c r="Y46" i="50"/>
  <c r="X46" i="50"/>
  <c r="W46" i="50"/>
  <c r="V46" i="50"/>
  <c r="U46" i="50"/>
  <c r="T46" i="50"/>
  <c r="S46" i="50"/>
  <c r="R46" i="50"/>
  <c r="J46" i="50"/>
  <c r="H46" i="50"/>
  <c r="G46" i="50"/>
  <c r="E46" i="50"/>
  <c r="C46" i="50"/>
  <c r="B46" i="50"/>
  <c r="Z45" i="50"/>
  <c r="Y45" i="50"/>
  <c r="X45" i="50"/>
  <c r="W45" i="50"/>
  <c r="V45" i="50"/>
  <c r="U45" i="50"/>
  <c r="T45" i="50"/>
  <c r="S45" i="50"/>
  <c r="R45" i="50"/>
  <c r="J45" i="50"/>
  <c r="H45" i="50"/>
  <c r="G45" i="50"/>
  <c r="E45" i="50"/>
  <c r="C45" i="50"/>
  <c r="B45" i="50"/>
  <c r="Z44" i="50"/>
  <c r="Y44" i="50"/>
  <c r="X44" i="50"/>
  <c r="W44" i="50"/>
  <c r="V44" i="50"/>
  <c r="U44" i="50"/>
  <c r="T44" i="50"/>
  <c r="S44" i="50"/>
  <c r="R44" i="50"/>
  <c r="J44" i="50"/>
  <c r="H44" i="50"/>
  <c r="G44" i="50"/>
  <c r="E44" i="50"/>
  <c r="C44" i="50"/>
  <c r="B44" i="50"/>
  <c r="Z43" i="50"/>
  <c r="Y43" i="50"/>
  <c r="X43" i="50"/>
  <c r="W43" i="50"/>
  <c r="V43" i="50"/>
  <c r="U43" i="50"/>
  <c r="T43" i="50"/>
  <c r="S43" i="50"/>
  <c r="R43" i="50"/>
  <c r="J43" i="50"/>
  <c r="H43" i="50"/>
  <c r="I43" i="50" s="1"/>
  <c r="G43" i="50"/>
  <c r="E43" i="50"/>
  <c r="C43" i="50"/>
  <c r="B43" i="50"/>
  <c r="Z42" i="50"/>
  <c r="Y42" i="50"/>
  <c r="X42" i="50"/>
  <c r="W42" i="50"/>
  <c r="V42" i="50"/>
  <c r="U42" i="50"/>
  <c r="T42" i="50"/>
  <c r="S42" i="50"/>
  <c r="R42" i="50"/>
  <c r="J42" i="50"/>
  <c r="H42" i="50"/>
  <c r="G42" i="50"/>
  <c r="E42" i="50"/>
  <c r="C42" i="50"/>
  <c r="B42" i="50"/>
  <c r="Z41" i="50"/>
  <c r="Y41" i="50"/>
  <c r="X41" i="50"/>
  <c r="W41" i="50"/>
  <c r="V41" i="50"/>
  <c r="U41" i="50"/>
  <c r="T41" i="50"/>
  <c r="S41" i="50"/>
  <c r="R41" i="50"/>
  <c r="J41" i="50"/>
  <c r="H41" i="50"/>
  <c r="I41" i="50" s="1"/>
  <c r="G41" i="50"/>
  <c r="E41" i="50"/>
  <c r="C41" i="50"/>
  <c r="B41" i="50"/>
  <c r="Z40" i="50"/>
  <c r="Y40" i="50"/>
  <c r="X40" i="50"/>
  <c r="W40" i="50"/>
  <c r="V40" i="50"/>
  <c r="U40" i="50"/>
  <c r="T40" i="50"/>
  <c r="S40" i="50"/>
  <c r="R40" i="50"/>
  <c r="J40" i="50"/>
  <c r="H40" i="50"/>
  <c r="G40" i="50"/>
  <c r="E40" i="50"/>
  <c r="C40" i="50"/>
  <c r="B40" i="50"/>
  <c r="Z39" i="50"/>
  <c r="Y39" i="50"/>
  <c r="X39" i="50"/>
  <c r="W39" i="50"/>
  <c r="V39" i="50"/>
  <c r="U39" i="50"/>
  <c r="T39" i="50"/>
  <c r="S39" i="50"/>
  <c r="R39" i="50"/>
  <c r="J39" i="50"/>
  <c r="H39" i="50"/>
  <c r="G39" i="50"/>
  <c r="E39" i="50"/>
  <c r="C39" i="50"/>
  <c r="B39" i="50"/>
  <c r="Z38" i="50"/>
  <c r="Y38" i="50"/>
  <c r="X38" i="50"/>
  <c r="W38" i="50"/>
  <c r="V38" i="50"/>
  <c r="U38" i="50"/>
  <c r="T38" i="50"/>
  <c r="S38" i="50"/>
  <c r="R38" i="50"/>
  <c r="J38" i="50"/>
  <c r="H38" i="50"/>
  <c r="G38" i="50"/>
  <c r="E38" i="50"/>
  <c r="C38" i="50"/>
  <c r="B38" i="50"/>
  <c r="Z37" i="50"/>
  <c r="Y37" i="50"/>
  <c r="X37" i="50"/>
  <c r="W37" i="50"/>
  <c r="V37" i="50"/>
  <c r="U37" i="50"/>
  <c r="T37" i="50"/>
  <c r="S37" i="50"/>
  <c r="R37" i="50"/>
  <c r="J37" i="50"/>
  <c r="H37" i="50"/>
  <c r="G37" i="50"/>
  <c r="E37" i="50"/>
  <c r="C37" i="50"/>
  <c r="B37" i="50"/>
  <c r="Z36" i="50"/>
  <c r="Y36" i="50"/>
  <c r="X36" i="50"/>
  <c r="W36" i="50"/>
  <c r="V36" i="50"/>
  <c r="U36" i="50"/>
  <c r="T36" i="50"/>
  <c r="S36" i="50"/>
  <c r="R36" i="50"/>
  <c r="J36" i="50"/>
  <c r="H36" i="50"/>
  <c r="I36" i="50" s="1"/>
  <c r="G36" i="50"/>
  <c r="E36" i="50"/>
  <c r="C36" i="50"/>
  <c r="B36" i="50"/>
  <c r="Z35" i="50"/>
  <c r="Y35" i="50"/>
  <c r="X35" i="50"/>
  <c r="W35" i="50"/>
  <c r="V35" i="50"/>
  <c r="U35" i="50"/>
  <c r="T35" i="50"/>
  <c r="S35" i="50"/>
  <c r="R35" i="50"/>
  <c r="J35" i="50"/>
  <c r="H35" i="50"/>
  <c r="G35" i="50"/>
  <c r="E35" i="50"/>
  <c r="C35" i="50"/>
  <c r="B35" i="50"/>
  <c r="Z34" i="50"/>
  <c r="Y34" i="50"/>
  <c r="X34" i="50"/>
  <c r="W34" i="50"/>
  <c r="V34" i="50"/>
  <c r="U34" i="50"/>
  <c r="T34" i="50"/>
  <c r="S34" i="50"/>
  <c r="R34" i="50"/>
  <c r="J34" i="50"/>
  <c r="H34" i="50"/>
  <c r="G34" i="50"/>
  <c r="E34" i="50"/>
  <c r="C34" i="50"/>
  <c r="B34" i="50"/>
  <c r="Z33" i="50"/>
  <c r="Y33" i="50"/>
  <c r="X33" i="50"/>
  <c r="W33" i="50"/>
  <c r="V33" i="50"/>
  <c r="U33" i="50"/>
  <c r="T33" i="50"/>
  <c r="S33" i="50"/>
  <c r="R33" i="50"/>
  <c r="J33" i="50"/>
  <c r="H33" i="50"/>
  <c r="G33" i="50"/>
  <c r="E33" i="50"/>
  <c r="C33" i="50"/>
  <c r="B33" i="50"/>
  <c r="Z32" i="50"/>
  <c r="Y32" i="50"/>
  <c r="X32" i="50"/>
  <c r="W32" i="50"/>
  <c r="V32" i="50"/>
  <c r="U32" i="50"/>
  <c r="T32" i="50"/>
  <c r="S32" i="50"/>
  <c r="R32" i="50"/>
  <c r="J32" i="50"/>
  <c r="H32" i="50"/>
  <c r="I32" i="50" s="1"/>
  <c r="G32" i="50"/>
  <c r="E32" i="50"/>
  <c r="C32" i="50"/>
  <c r="B32" i="50"/>
  <c r="Z31" i="50"/>
  <c r="Y31" i="50"/>
  <c r="X31" i="50"/>
  <c r="W31" i="50"/>
  <c r="V31" i="50"/>
  <c r="U31" i="50"/>
  <c r="T31" i="50"/>
  <c r="S31" i="50"/>
  <c r="R31" i="50"/>
  <c r="J31" i="50"/>
  <c r="H31" i="50"/>
  <c r="G31" i="50"/>
  <c r="E31" i="50"/>
  <c r="C31" i="50"/>
  <c r="B31" i="50"/>
  <c r="Z30" i="50"/>
  <c r="Y30" i="50"/>
  <c r="X30" i="50"/>
  <c r="W30" i="50"/>
  <c r="V30" i="50"/>
  <c r="U30" i="50"/>
  <c r="T30" i="50"/>
  <c r="S30" i="50"/>
  <c r="R30" i="50"/>
  <c r="J30" i="50"/>
  <c r="H30" i="50"/>
  <c r="G30" i="50"/>
  <c r="E30" i="50"/>
  <c r="C30" i="50"/>
  <c r="B30" i="50"/>
  <c r="Z29" i="50"/>
  <c r="Y29" i="50"/>
  <c r="X29" i="50"/>
  <c r="W29" i="50"/>
  <c r="V29" i="50"/>
  <c r="U29" i="50"/>
  <c r="T29" i="50"/>
  <c r="S29" i="50"/>
  <c r="R29" i="50"/>
  <c r="J29" i="50"/>
  <c r="H29" i="50"/>
  <c r="G29" i="50"/>
  <c r="E29" i="50"/>
  <c r="C29" i="50"/>
  <c r="B29" i="50"/>
  <c r="Z28" i="50"/>
  <c r="Y28" i="50"/>
  <c r="X28" i="50"/>
  <c r="W28" i="50"/>
  <c r="V28" i="50"/>
  <c r="U28" i="50"/>
  <c r="T28" i="50"/>
  <c r="S28" i="50"/>
  <c r="R28" i="50"/>
  <c r="J28" i="50"/>
  <c r="H28" i="50"/>
  <c r="I28" i="50" s="1"/>
  <c r="G28" i="50"/>
  <c r="E28" i="50"/>
  <c r="C28" i="50"/>
  <c r="B28" i="50"/>
  <c r="Z27" i="50"/>
  <c r="Y27" i="50"/>
  <c r="X27" i="50"/>
  <c r="W27" i="50"/>
  <c r="V27" i="50"/>
  <c r="U27" i="50"/>
  <c r="T27" i="50"/>
  <c r="S27" i="50"/>
  <c r="R27" i="50"/>
  <c r="J27" i="50"/>
  <c r="H27" i="50"/>
  <c r="G27" i="50"/>
  <c r="E27" i="50"/>
  <c r="C27" i="50"/>
  <c r="B27" i="50"/>
  <c r="Z25" i="50"/>
  <c r="Y25" i="50"/>
  <c r="X25" i="50"/>
  <c r="W25" i="50"/>
  <c r="V25" i="50"/>
  <c r="U25" i="50"/>
  <c r="T25" i="50"/>
  <c r="S25" i="50"/>
  <c r="R25" i="50"/>
  <c r="J25" i="50"/>
  <c r="H25" i="50"/>
  <c r="G25" i="50"/>
  <c r="E25" i="50"/>
  <c r="C25" i="50"/>
  <c r="B25" i="50"/>
  <c r="Z24" i="50"/>
  <c r="Y24" i="50"/>
  <c r="X24" i="50"/>
  <c r="W24" i="50"/>
  <c r="V24" i="50"/>
  <c r="U24" i="50"/>
  <c r="T24" i="50"/>
  <c r="S24" i="50"/>
  <c r="R24" i="50"/>
  <c r="J24" i="50"/>
  <c r="H24" i="50"/>
  <c r="G24" i="50"/>
  <c r="E24" i="50"/>
  <c r="C24" i="50"/>
  <c r="B24" i="50"/>
  <c r="Z23" i="50"/>
  <c r="Y23" i="50"/>
  <c r="X23" i="50"/>
  <c r="W23" i="50"/>
  <c r="V23" i="50"/>
  <c r="U23" i="50"/>
  <c r="T23" i="50"/>
  <c r="S23" i="50"/>
  <c r="R23" i="50"/>
  <c r="J23" i="50"/>
  <c r="H23" i="50"/>
  <c r="G23" i="50"/>
  <c r="E23" i="50"/>
  <c r="C23" i="50"/>
  <c r="B23" i="50"/>
  <c r="Z22" i="50"/>
  <c r="Y22" i="50"/>
  <c r="X22" i="50"/>
  <c r="W22" i="50"/>
  <c r="V22" i="50"/>
  <c r="U22" i="50"/>
  <c r="T22" i="50"/>
  <c r="S22" i="50"/>
  <c r="R22" i="50"/>
  <c r="J22" i="50"/>
  <c r="H22" i="50"/>
  <c r="G22" i="50"/>
  <c r="E22" i="50"/>
  <c r="C22" i="50"/>
  <c r="B22" i="50"/>
  <c r="Z21" i="50"/>
  <c r="Y21" i="50"/>
  <c r="X21" i="50"/>
  <c r="W21" i="50"/>
  <c r="V21" i="50"/>
  <c r="U21" i="50"/>
  <c r="T21" i="50"/>
  <c r="S21" i="50"/>
  <c r="R21" i="50"/>
  <c r="J21" i="50"/>
  <c r="H21" i="50"/>
  <c r="G21" i="50"/>
  <c r="E21" i="50"/>
  <c r="C21" i="50"/>
  <c r="B21" i="50"/>
  <c r="Z20" i="50"/>
  <c r="Y20" i="50"/>
  <c r="X20" i="50"/>
  <c r="W20" i="50"/>
  <c r="V20" i="50"/>
  <c r="U20" i="50"/>
  <c r="T20" i="50"/>
  <c r="S20" i="50"/>
  <c r="R20" i="50"/>
  <c r="J20" i="50"/>
  <c r="H20" i="50"/>
  <c r="G20" i="50"/>
  <c r="E20" i="50"/>
  <c r="C20" i="50"/>
  <c r="B20" i="50"/>
  <c r="Z19" i="50"/>
  <c r="Y19" i="50"/>
  <c r="X19" i="50"/>
  <c r="W19" i="50"/>
  <c r="V19" i="50"/>
  <c r="U19" i="50"/>
  <c r="T19" i="50"/>
  <c r="S19" i="50"/>
  <c r="R19" i="50"/>
  <c r="J19" i="50"/>
  <c r="H19" i="50"/>
  <c r="G19" i="50"/>
  <c r="E19" i="50"/>
  <c r="C19" i="50"/>
  <c r="B19" i="50"/>
  <c r="B12" i="50"/>
  <c r="C12" i="50"/>
  <c r="E12" i="50"/>
  <c r="G12" i="50"/>
  <c r="H12" i="50"/>
  <c r="J12" i="50"/>
  <c r="R12" i="50"/>
  <c r="S12" i="50"/>
  <c r="T12" i="50"/>
  <c r="U12" i="50"/>
  <c r="V12" i="50"/>
  <c r="W12" i="50"/>
  <c r="X12" i="50"/>
  <c r="Y12" i="50"/>
  <c r="Z12" i="50"/>
  <c r="B13" i="50"/>
  <c r="C13" i="50"/>
  <c r="E13" i="50"/>
  <c r="G13" i="50"/>
  <c r="H13" i="50"/>
  <c r="J13" i="50"/>
  <c r="R13" i="50"/>
  <c r="S13" i="50"/>
  <c r="T13" i="50"/>
  <c r="U13" i="50"/>
  <c r="V13" i="50"/>
  <c r="W13" i="50"/>
  <c r="X13" i="50"/>
  <c r="Y13" i="50"/>
  <c r="Z13" i="50"/>
  <c r="B14" i="50"/>
  <c r="C14" i="50"/>
  <c r="E14" i="50"/>
  <c r="G14" i="50"/>
  <c r="H14" i="50"/>
  <c r="J14" i="50"/>
  <c r="R14" i="50"/>
  <c r="S14" i="50"/>
  <c r="T14" i="50"/>
  <c r="U14" i="50"/>
  <c r="V14" i="50"/>
  <c r="W14" i="50"/>
  <c r="X14" i="50"/>
  <c r="Y14" i="50"/>
  <c r="Z14" i="50"/>
  <c r="B15" i="50"/>
  <c r="C15" i="50"/>
  <c r="E15" i="50"/>
  <c r="G15" i="50"/>
  <c r="H15" i="50"/>
  <c r="J15" i="50"/>
  <c r="R15" i="50"/>
  <c r="S15" i="50"/>
  <c r="T15" i="50"/>
  <c r="U15" i="50"/>
  <c r="V15" i="50"/>
  <c r="W15" i="50"/>
  <c r="X15" i="50"/>
  <c r="Y15" i="50"/>
  <c r="Z15" i="50"/>
  <c r="B16" i="50"/>
  <c r="C16" i="50"/>
  <c r="E16" i="50"/>
  <c r="G16" i="50"/>
  <c r="H16" i="50"/>
  <c r="J16" i="50"/>
  <c r="R16" i="50"/>
  <c r="S16" i="50"/>
  <c r="T16" i="50"/>
  <c r="U16" i="50"/>
  <c r="V16" i="50"/>
  <c r="W16" i="50"/>
  <c r="X16" i="50"/>
  <c r="Y16" i="50"/>
  <c r="Z16" i="50"/>
  <c r="B17" i="50"/>
  <c r="C17" i="50"/>
  <c r="E17" i="50"/>
  <c r="G17" i="50"/>
  <c r="H17" i="50"/>
  <c r="J17" i="50"/>
  <c r="R17" i="50"/>
  <c r="S17" i="50"/>
  <c r="T17" i="50"/>
  <c r="U17" i="50"/>
  <c r="V17" i="50"/>
  <c r="W17" i="50"/>
  <c r="X17" i="50"/>
  <c r="Y17" i="50"/>
  <c r="Z17" i="50"/>
  <c r="Z11" i="50"/>
  <c r="Y11" i="50"/>
  <c r="X11" i="50"/>
  <c r="W11" i="50"/>
  <c r="V11" i="50"/>
  <c r="U11" i="50"/>
  <c r="T11" i="50"/>
  <c r="S11" i="50"/>
  <c r="R11" i="50"/>
  <c r="J11" i="50"/>
  <c r="H11" i="50"/>
  <c r="G11" i="50"/>
  <c r="E11" i="50"/>
  <c r="C11" i="50"/>
  <c r="B11" i="50"/>
  <c r="T312" i="49"/>
  <c r="S312" i="49"/>
  <c r="R312" i="49"/>
  <c r="Q312" i="49"/>
  <c r="P312" i="49"/>
  <c r="O312" i="49"/>
  <c r="L312" i="49"/>
  <c r="J312" i="49"/>
  <c r="K312" i="49" s="1"/>
  <c r="I312" i="49"/>
  <c r="G312" i="49"/>
  <c r="H312" i="49" s="1"/>
  <c r="F312" i="49"/>
  <c r="E312" i="49"/>
  <c r="C312" i="49"/>
  <c r="B312" i="49"/>
  <c r="T311" i="49"/>
  <c r="S311" i="49"/>
  <c r="R311" i="49"/>
  <c r="Q311" i="49"/>
  <c r="P311" i="49"/>
  <c r="O311" i="49"/>
  <c r="L311" i="49"/>
  <c r="J311" i="49"/>
  <c r="K311" i="49" s="1"/>
  <c r="I311" i="49"/>
  <c r="G311" i="49"/>
  <c r="H311" i="49" s="1"/>
  <c r="F311" i="49"/>
  <c r="E311" i="49"/>
  <c r="C311" i="49"/>
  <c r="B311" i="49"/>
  <c r="T310" i="49"/>
  <c r="S310" i="49"/>
  <c r="R310" i="49"/>
  <c r="Q310" i="49"/>
  <c r="P310" i="49"/>
  <c r="O310" i="49"/>
  <c r="L310" i="49"/>
  <c r="J310" i="49"/>
  <c r="K310" i="49" s="1"/>
  <c r="I310" i="49"/>
  <c r="G310" i="49"/>
  <c r="H310" i="49" s="1"/>
  <c r="F310" i="49"/>
  <c r="E310" i="49"/>
  <c r="C310" i="49"/>
  <c r="B310" i="49"/>
  <c r="T309" i="49"/>
  <c r="S309" i="49"/>
  <c r="R309" i="49"/>
  <c r="Q309" i="49"/>
  <c r="P309" i="49"/>
  <c r="O309" i="49"/>
  <c r="L309" i="49"/>
  <c r="J309" i="49"/>
  <c r="K309" i="49" s="1"/>
  <c r="I309" i="49"/>
  <c r="G309" i="49"/>
  <c r="H309" i="49" s="1"/>
  <c r="F309" i="49"/>
  <c r="E309" i="49"/>
  <c r="C309" i="49"/>
  <c r="B309" i="49"/>
  <c r="T308" i="49"/>
  <c r="S308" i="49"/>
  <c r="R308" i="49"/>
  <c r="Q308" i="49"/>
  <c r="P308" i="49"/>
  <c r="O308" i="49"/>
  <c r="L308" i="49"/>
  <c r="J308" i="49"/>
  <c r="K308" i="49" s="1"/>
  <c r="I308" i="49"/>
  <c r="G308" i="49"/>
  <c r="H308" i="49" s="1"/>
  <c r="F308" i="49"/>
  <c r="E308" i="49"/>
  <c r="C308" i="49"/>
  <c r="B308" i="49"/>
  <c r="T307" i="49"/>
  <c r="S307" i="49"/>
  <c r="R307" i="49"/>
  <c r="Q307" i="49"/>
  <c r="P307" i="49"/>
  <c r="O307" i="49"/>
  <c r="L307" i="49"/>
  <c r="J307" i="49"/>
  <c r="K307" i="49" s="1"/>
  <c r="I307" i="49"/>
  <c r="G307" i="49"/>
  <c r="H307" i="49" s="1"/>
  <c r="F307" i="49"/>
  <c r="E307" i="49"/>
  <c r="C307" i="49"/>
  <c r="B307" i="49"/>
  <c r="T306" i="49"/>
  <c r="S306" i="49"/>
  <c r="R306" i="49"/>
  <c r="Q306" i="49"/>
  <c r="P306" i="49"/>
  <c r="O306" i="49"/>
  <c r="L306" i="49"/>
  <c r="J306" i="49"/>
  <c r="K306" i="49" s="1"/>
  <c r="I306" i="49"/>
  <c r="G306" i="49"/>
  <c r="H306" i="49" s="1"/>
  <c r="F306" i="49"/>
  <c r="E306" i="49"/>
  <c r="C306" i="49"/>
  <c r="B306" i="49"/>
  <c r="T305" i="49"/>
  <c r="S305" i="49"/>
  <c r="R305" i="49"/>
  <c r="Q305" i="49"/>
  <c r="P305" i="49"/>
  <c r="O305" i="49"/>
  <c r="L305" i="49"/>
  <c r="J305" i="49"/>
  <c r="K305" i="49" s="1"/>
  <c r="I305" i="49"/>
  <c r="G305" i="49"/>
  <c r="H305" i="49" s="1"/>
  <c r="F305" i="49"/>
  <c r="E305" i="49"/>
  <c r="C305" i="49"/>
  <c r="B305" i="49"/>
  <c r="T304" i="49"/>
  <c r="S304" i="49"/>
  <c r="R304" i="49"/>
  <c r="Q304" i="49"/>
  <c r="P304" i="49"/>
  <c r="O304" i="49"/>
  <c r="L304" i="49"/>
  <c r="J304" i="49"/>
  <c r="K304" i="49" s="1"/>
  <c r="I304" i="49"/>
  <c r="G304" i="49"/>
  <c r="H304" i="49" s="1"/>
  <c r="F304" i="49"/>
  <c r="E304" i="49"/>
  <c r="C304" i="49"/>
  <c r="B304" i="49"/>
  <c r="T303" i="49"/>
  <c r="S303" i="49"/>
  <c r="R303" i="49"/>
  <c r="Q303" i="49"/>
  <c r="P303" i="49"/>
  <c r="O303" i="49"/>
  <c r="L303" i="49"/>
  <c r="J303" i="49"/>
  <c r="K303" i="49" s="1"/>
  <c r="I303" i="49"/>
  <c r="G303" i="49"/>
  <c r="H303" i="49" s="1"/>
  <c r="F303" i="49"/>
  <c r="E303" i="49"/>
  <c r="C303" i="49"/>
  <c r="B303" i="49"/>
  <c r="T302" i="49"/>
  <c r="S302" i="49"/>
  <c r="R302" i="49"/>
  <c r="Q302" i="49"/>
  <c r="P302" i="49"/>
  <c r="O302" i="49"/>
  <c r="L302" i="49"/>
  <c r="J302" i="49"/>
  <c r="K302" i="49" s="1"/>
  <c r="I302" i="49"/>
  <c r="G302" i="49"/>
  <c r="H302" i="49" s="1"/>
  <c r="F302" i="49"/>
  <c r="E302" i="49"/>
  <c r="C302" i="49"/>
  <c r="B302" i="49"/>
  <c r="T301" i="49"/>
  <c r="S301" i="49"/>
  <c r="R301" i="49"/>
  <c r="Q301" i="49"/>
  <c r="P301" i="49"/>
  <c r="O301" i="49"/>
  <c r="L301" i="49"/>
  <c r="J301" i="49"/>
  <c r="K301" i="49" s="1"/>
  <c r="I301" i="49"/>
  <c r="G301" i="49"/>
  <c r="H301" i="49" s="1"/>
  <c r="F301" i="49"/>
  <c r="E301" i="49"/>
  <c r="C301" i="49"/>
  <c r="B301" i="49"/>
  <c r="T300" i="49"/>
  <c r="S300" i="49"/>
  <c r="R300" i="49"/>
  <c r="Q300" i="49"/>
  <c r="P300" i="49"/>
  <c r="O300" i="49"/>
  <c r="L300" i="49"/>
  <c r="J300" i="49"/>
  <c r="K300" i="49" s="1"/>
  <c r="I300" i="49"/>
  <c r="G300" i="49"/>
  <c r="H300" i="49" s="1"/>
  <c r="F300" i="49"/>
  <c r="E300" i="49"/>
  <c r="C300" i="49"/>
  <c r="B300" i="49"/>
  <c r="T299" i="49"/>
  <c r="S299" i="49"/>
  <c r="R299" i="49"/>
  <c r="Q299" i="49"/>
  <c r="P299" i="49"/>
  <c r="O299" i="49"/>
  <c r="L299" i="49"/>
  <c r="J299" i="49"/>
  <c r="K299" i="49" s="1"/>
  <c r="I299" i="49"/>
  <c r="G299" i="49"/>
  <c r="H299" i="49" s="1"/>
  <c r="F299" i="49"/>
  <c r="E299" i="49"/>
  <c r="C299" i="49"/>
  <c r="B299" i="49"/>
  <c r="T298" i="49"/>
  <c r="S298" i="49"/>
  <c r="R298" i="49"/>
  <c r="Q298" i="49"/>
  <c r="P298" i="49"/>
  <c r="O298" i="49"/>
  <c r="L298" i="49"/>
  <c r="J298" i="49"/>
  <c r="K298" i="49" s="1"/>
  <c r="I298" i="49"/>
  <c r="G298" i="49"/>
  <c r="H298" i="49" s="1"/>
  <c r="F298" i="49"/>
  <c r="E298" i="49"/>
  <c r="C298" i="49"/>
  <c r="B298" i="49"/>
  <c r="T297" i="49"/>
  <c r="S297" i="49"/>
  <c r="R297" i="49"/>
  <c r="Q297" i="49"/>
  <c r="P297" i="49"/>
  <c r="O297" i="49"/>
  <c r="L297" i="49"/>
  <c r="J297" i="49"/>
  <c r="I297" i="49"/>
  <c r="G297" i="49"/>
  <c r="F297" i="49"/>
  <c r="E297" i="49"/>
  <c r="C297" i="49"/>
  <c r="B297" i="49"/>
  <c r="T296" i="49"/>
  <c r="S296" i="49"/>
  <c r="R296" i="49"/>
  <c r="Q296" i="49"/>
  <c r="P296" i="49"/>
  <c r="O296" i="49"/>
  <c r="L296" i="49"/>
  <c r="J296" i="49"/>
  <c r="I296" i="49"/>
  <c r="G296" i="49"/>
  <c r="F296" i="49"/>
  <c r="E296" i="49"/>
  <c r="C296" i="49"/>
  <c r="B296" i="49"/>
  <c r="T295" i="49"/>
  <c r="S295" i="49"/>
  <c r="R295" i="49"/>
  <c r="Q295" i="49"/>
  <c r="P295" i="49"/>
  <c r="O295" i="49"/>
  <c r="L295" i="49"/>
  <c r="J295" i="49"/>
  <c r="I295" i="49"/>
  <c r="G295" i="49"/>
  <c r="F295" i="49"/>
  <c r="E295" i="49"/>
  <c r="C295" i="49"/>
  <c r="B295" i="49"/>
  <c r="T294" i="49"/>
  <c r="S294" i="49"/>
  <c r="R294" i="49"/>
  <c r="Q294" i="49"/>
  <c r="P294" i="49"/>
  <c r="O294" i="49"/>
  <c r="L294" i="49"/>
  <c r="J294" i="49"/>
  <c r="I294" i="49"/>
  <c r="G294" i="49"/>
  <c r="F294" i="49"/>
  <c r="E294" i="49"/>
  <c r="C294" i="49"/>
  <c r="B294" i="49"/>
  <c r="T293" i="49"/>
  <c r="S293" i="49"/>
  <c r="R293" i="49"/>
  <c r="Q293" i="49"/>
  <c r="P293" i="49"/>
  <c r="O293" i="49"/>
  <c r="L293" i="49"/>
  <c r="J293" i="49"/>
  <c r="I293" i="49"/>
  <c r="G293" i="49"/>
  <c r="F293" i="49"/>
  <c r="E293" i="49"/>
  <c r="C293" i="49"/>
  <c r="B293" i="49"/>
  <c r="T292" i="49"/>
  <c r="S292" i="49"/>
  <c r="R292" i="49"/>
  <c r="Q292" i="49"/>
  <c r="P292" i="49"/>
  <c r="O292" i="49"/>
  <c r="L292" i="49"/>
  <c r="J292" i="49"/>
  <c r="I292" i="49"/>
  <c r="G292" i="49"/>
  <c r="F292" i="49"/>
  <c r="E292" i="49"/>
  <c r="C292" i="49"/>
  <c r="B292" i="49"/>
  <c r="T291" i="49"/>
  <c r="S291" i="49"/>
  <c r="R291" i="49"/>
  <c r="Q291" i="49"/>
  <c r="P291" i="49"/>
  <c r="O291" i="49"/>
  <c r="L291" i="49"/>
  <c r="J291" i="49"/>
  <c r="I291" i="49"/>
  <c r="G291" i="49"/>
  <c r="F291" i="49"/>
  <c r="E291" i="49"/>
  <c r="C291" i="49"/>
  <c r="B291" i="49"/>
  <c r="T290" i="49"/>
  <c r="S290" i="49"/>
  <c r="R290" i="49"/>
  <c r="Q290" i="49"/>
  <c r="P290" i="49"/>
  <c r="O290" i="49"/>
  <c r="L290" i="49"/>
  <c r="J290" i="49"/>
  <c r="I290" i="49"/>
  <c r="G290" i="49"/>
  <c r="F290" i="49"/>
  <c r="E290" i="49"/>
  <c r="C290" i="49"/>
  <c r="B290" i="49"/>
  <c r="T289" i="49"/>
  <c r="S289" i="49"/>
  <c r="R289" i="49"/>
  <c r="Q289" i="49"/>
  <c r="P289" i="49"/>
  <c r="O289" i="49"/>
  <c r="L289" i="49"/>
  <c r="J289" i="49"/>
  <c r="I289" i="49"/>
  <c r="G289" i="49"/>
  <c r="F289" i="49"/>
  <c r="E289" i="49"/>
  <c r="C289" i="49"/>
  <c r="B289" i="49"/>
  <c r="T288" i="49"/>
  <c r="S288" i="49"/>
  <c r="R288" i="49"/>
  <c r="Q288" i="49"/>
  <c r="P288" i="49"/>
  <c r="O288" i="49"/>
  <c r="L288" i="49"/>
  <c r="J288" i="49"/>
  <c r="I288" i="49"/>
  <c r="G288" i="49"/>
  <c r="F288" i="49"/>
  <c r="E288" i="49"/>
  <c r="C288" i="49"/>
  <c r="B288" i="49"/>
  <c r="T287" i="49"/>
  <c r="S287" i="49"/>
  <c r="R287" i="49"/>
  <c r="Q287" i="49"/>
  <c r="P287" i="49"/>
  <c r="O287" i="49"/>
  <c r="L287" i="49"/>
  <c r="J287" i="49"/>
  <c r="I287" i="49"/>
  <c r="G287" i="49"/>
  <c r="F287" i="49"/>
  <c r="E287" i="49"/>
  <c r="C287" i="49"/>
  <c r="B287" i="49"/>
  <c r="T286" i="49"/>
  <c r="S286" i="49"/>
  <c r="R286" i="49"/>
  <c r="Q286" i="49"/>
  <c r="P286" i="49"/>
  <c r="O286" i="49"/>
  <c r="L286" i="49"/>
  <c r="J286" i="49"/>
  <c r="I286" i="49"/>
  <c r="G286" i="49"/>
  <c r="F286" i="49"/>
  <c r="E286" i="49"/>
  <c r="C286" i="49"/>
  <c r="B286" i="49"/>
  <c r="T285" i="49"/>
  <c r="S285" i="49"/>
  <c r="R285" i="49"/>
  <c r="Q285" i="49"/>
  <c r="P285" i="49"/>
  <c r="O285" i="49"/>
  <c r="L285" i="49"/>
  <c r="J285" i="49"/>
  <c r="I285" i="49"/>
  <c r="G285" i="49"/>
  <c r="F285" i="49"/>
  <c r="E285" i="49"/>
  <c r="C285" i="49"/>
  <c r="B285" i="49"/>
  <c r="T284" i="49"/>
  <c r="S284" i="49"/>
  <c r="R284" i="49"/>
  <c r="Q284" i="49"/>
  <c r="P284" i="49"/>
  <c r="O284" i="49"/>
  <c r="L284" i="49"/>
  <c r="J284" i="49"/>
  <c r="I284" i="49"/>
  <c r="G284" i="49"/>
  <c r="F284" i="49"/>
  <c r="E284" i="49"/>
  <c r="C284" i="49"/>
  <c r="B284" i="49"/>
  <c r="T283" i="49"/>
  <c r="S283" i="49"/>
  <c r="R283" i="49"/>
  <c r="Q283" i="49"/>
  <c r="P283" i="49"/>
  <c r="O283" i="49"/>
  <c r="L283" i="49"/>
  <c r="J283" i="49"/>
  <c r="I283" i="49"/>
  <c r="G283" i="49"/>
  <c r="F283" i="49"/>
  <c r="E283" i="49"/>
  <c r="C283" i="49"/>
  <c r="B283" i="49"/>
  <c r="T282" i="49"/>
  <c r="S282" i="49"/>
  <c r="R282" i="49"/>
  <c r="Q282" i="49"/>
  <c r="P282" i="49"/>
  <c r="O282" i="49"/>
  <c r="L282" i="49"/>
  <c r="J282" i="49"/>
  <c r="I282" i="49"/>
  <c r="G282" i="49"/>
  <c r="F282" i="49"/>
  <c r="E282" i="49"/>
  <c r="C282" i="49"/>
  <c r="B282" i="49"/>
  <c r="T281" i="49"/>
  <c r="S281" i="49"/>
  <c r="R281" i="49"/>
  <c r="Q281" i="49"/>
  <c r="P281" i="49"/>
  <c r="O281" i="49"/>
  <c r="L281" i="49"/>
  <c r="J281" i="49"/>
  <c r="I281" i="49"/>
  <c r="G281" i="49"/>
  <c r="F281" i="49"/>
  <c r="E281" i="49"/>
  <c r="C281" i="49"/>
  <c r="B281" i="49"/>
  <c r="T280" i="49"/>
  <c r="S280" i="49"/>
  <c r="R280" i="49"/>
  <c r="Q280" i="49"/>
  <c r="P280" i="49"/>
  <c r="O280" i="49"/>
  <c r="L280" i="49"/>
  <c r="J280" i="49"/>
  <c r="I280" i="49"/>
  <c r="G280" i="49"/>
  <c r="F280" i="49"/>
  <c r="E280" i="49"/>
  <c r="C280" i="49"/>
  <c r="B280" i="49"/>
  <c r="T279" i="49"/>
  <c r="S279" i="49"/>
  <c r="R279" i="49"/>
  <c r="Q279" i="49"/>
  <c r="P279" i="49"/>
  <c r="O279" i="49"/>
  <c r="L279" i="49"/>
  <c r="J279" i="49"/>
  <c r="I279" i="49"/>
  <c r="G279" i="49"/>
  <c r="F279" i="49"/>
  <c r="E279" i="49"/>
  <c r="C279" i="49"/>
  <c r="B279" i="49"/>
  <c r="T278" i="49"/>
  <c r="S278" i="49"/>
  <c r="R278" i="49"/>
  <c r="Q278" i="49"/>
  <c r="P278" i="49"/>
  <c r="O278" i="49"/>
  <c r="L278" i="49"/>
  <c r="J278" i="49"/>
  <c r="I278" i="49"/>
  <c r="G278" i="49"/>
  <c r="F278" i="49"/>
  <c r="E278" i="49"/>
  <c r="C278" i="49"/>
  <c r="B278" i="49"/>
  <c r="T277" i="49"/>
  <c r="S277" i="49"/>
  <c r="R277" i="49"/>
  <c r="Q277" i="49"/>
  <c r="P277" i="49"/>
  <c r="O277" i="49"/>
  <c r="L277" i="49"/>
  <c r="J277" i="49"/>
  <c r="I277" i="49"/>
  <c r="G277" i="49"/>
  <c r="F277" i="49"/>
  <c r="E277" i="49"/>
  <c r="C277" i="49"/>
  <c r="B277" i="49"/>
  <c r="T276" i="49"/>
  <c r="S276" i="49"/>
  <c r="R276" i="49"/>
  <c r="Q276" i="49"/>
  <c r="P276" i="49"/>
  <c r="O276" i="49"/>
  <c r="L276" i="49"/>
  <c r="J276" i="49"/>
  <c r="I276" i="49"/>
  <c r="G276" i="49"/>
  <c r="F276" i="49"/>
  <c r="E276" i="49"/>
  <c r="C276" i="49"/>
  <c r="B276" i="49"/>
  <c r="T275" i="49"/>
  <c r="S275" i="49"/>
  <c r="R275" i="49"/>
  <c r="Q275" i="49"/>
  <c r="P275" i="49"/>
  <c r="O275" i="49"/>
  <c r="L275" i="49"/>
  <c r="J275" i="49"/>
  <c r="I275" i="49"/>
  <c r="G275" i="49"/>
  <c r="F275" i="49"/>
  <c r="E275" i="49"/>
  <c r="C275" i="49"/>
  <c r="B275" i="49"/>
  <c r="T274" i="49"/>
  <c r="S274" i="49"/>
  <c r="R274" i="49"/>
  <c r="Q274" i="49"/>
  <c r="P274" i="49"/>
  <c r="O274" i="49"/>
  <c r="L274" i="49"/>
  <c r="J274" i="49"/>
  <c r="I274" i="49"/>
  <c r="G274" i="49"/>
  <c r="F274" i="49"/>
  <c r="E274" i="49"/>
  <c r="C274" i="49"/>
  <c r="B274" i="49"/>
  <c r="T273" i="49"/>
  <c r="S273" i="49"/>
  <c r="R273" i="49"/>
  <c r="Q273" i="49"/>
  <c r="P273" i="49"/>
  <c r="O273" i="49"/>
  <c r="L273" i="49"/>
  <c r="J273" i="49"/>
  <c r="I273" i="49"/>
  <c r="G273" i="49"/>
  <c r="F273" i="49"/>
  <c r="E273" i="49"/>
  <c r="C273" i="49"/>
  <c r="B273" i="49"/>
  <c r="T272" i="49"/>
  <c r="S272" i="49"/>
  <c r="R272" i="49"/>
  <c r="Q272" i="49"/>
  <c r="P272" i="49"/>
  <c r="O272" i="49"/>
  <c r="L272" i="49"/>
  <c r="J272" i="49"/>
  <c r="I272" i="49"/>
  <c r="G272" i="49"/>
  <c r="F272" i="49"/>
  <c r="E272" i="49"/>
  <c r="C272" i="49"/>
  <c r="B272" i="49"/>
  <c r="T271" i="49"/>
  <c r="S271" i="49"/>
  <c r="R271" i="49"/>
  <c r="Q271" i="49"/>
  <c r="P271" i="49"/>
  <c r="O271" i="49"/>
  <c r="L271" i="49"/>
  <c r="J271" i="49"/>
  <c r="I271" i="49"/>
  <c r="G271" i="49"/>
  <c r="F271" i="49"/>
  <c r="E271" i="49"/>
  <c r="C271" i="49"/>
  <c r="B271" i="49"/>
  <c r="T270" i="49"/>
  <c r="S270" i="49"/>
  <c r="R270" i="49"/>
  <c r="Q270" i="49"/>
  <c r="P270" i="49"/>
  <c r="O270" i="49"/>
  <c r="L270" i="49"/>
  <c r="J270" i="49"/>
  <c r="I270" i="49"/>
  <c r="G270" i="49"/>
  <c r="F270" i="49"/>
  <c r="E270" i="49"/>
  <c r="C270" i="49"/>
  <c r="B270" i="49"/>
  <c r="T269" i="49"/>
  <c r="S269" i="49"/>
  <c r="R269" i="49"/>
  <c r="Q269" i="49"/>
  <c r="P269" i="49"/>
  <c r="O269" i="49"/>
  <c r="L269" i="49"/>
  <c r="J269" i="49"/>
  <c r="I269" i="49"/>
  <c r="G269" i="49"/>
  <c r="F269" i="49"/>
  <c r="E269" i="49"/>
  <c r="C269" i="49"/>
  <c r="B269" i="49"/>
  <c r="T268" i="49"/>
  <c r="S268" i="49"/>
  <c r="R268" i="49"/>
  <c r="Q268" i="49"/>
  <c r="P268" i="49"/>
  <c r="O268" i="49"/>
  <c r="L268" i="49"/>
  <c r="J268" i="49"/>
  <c r="I268" i="49"/>
  <c r="G268" i="49"/>
  <c r="F268" i="49"/>
  <c r="E268" i="49"/>
  <c r="C268" i="49"/>
  <c r="B268" i="49"/>
  <c r="T267" i="49"/>
  <c r="S267" i="49"/>
  <c r="R267" i="49"/>
  <c r="Q267" i="49"/>
  <c r="P267" i="49"/>
  <c r="O267" i="49"/>
  <c r="L267" i="49"/>
  <c r="J267" i="49"/>
  <c r="I267" i="49"/>
  <c r="G267" i="49"/>
  <c r="F267" i="49"/>
  <c r="E267" i="49"/>
  <c r="C267" i="49"/>
  <c r="B267" i="49"/>
  <c r="T266" i="49"/>
  <c r="S266" i="49"/>
  <c r="R266" i="49"/>
  <c r="Q266" i="49"/>
  <c r="P266" i="49"/>
  <c r="O266" i="49"/>
  <c r="L266" i="49"/>
  <c r="J266" i="49"/>
  <c r="I266" i="49"/>
  <c r="G266" i="49"/>
  <c r="F266" i="49"/>
  <c r="E266" i="49"/>
  <c r="C266" i="49"/>
  <c r="B266" i="49"/>
  <c r="T265" i="49"/>
  <c r="S265" i="49"/>
  <c r="R265" i="49"/>
  <c r="Q265" i="49"/>
  <c r="P265" i="49"/>
  <c r="O265" i="49"/>
  <c r="L265" i="49"/>
  <c r="J265" i="49"/>
  <c r="I265" i="49"/>
  <c r="G265" i="49"/>
  <c r="F265" i="49"/>
  <c r="E265" i="49"/>
  <c r="C265" i="49"/>
  <c r="B265" i="49"/>
  <c r="T264" i="49"/>
  <c r="S264" i="49"/>
  <c r="R264" i="49"/>
  <c r="Q264" i="49"/>
  <c r="P264" i="49"/>
  <c r="O264" i="49"/>
  <c r="L264" i="49"/>
  <c r="J264" i="49"/>
  <c r="I264" i="49"/>
  <c r="G264" i="49"/>
  <c r="F264" i="49"/>
  <c r="E264" i="49"/>
  <c r="C264" i="49"/>
  <c r="B264" i="49"/>
  <c r="T263" i="49"/>
  <c r="S263" i="49"/>
  <c r="R263" i="49"/>
  <c r="Q263" i="49"/>
  <c r="P263" i="49"/>
  <c r="O263" i="49"/>
  <c r="L263" i="49"/>
  <c r="J263" i="49"/>
  <c r="I263" i="49"/>
  <c r="G263" i="49"/>
  <c r="F263" i="49"/>
  <c r="E263" i="49"/>
  <c r="C263" i="49"/>
  <c r="B263" i="49"/>
  <c r="T262" i="49"/>
  <c r="S262" i="49"/>
  <c r="R262" i="49"/>
  <c r="Q262" i="49"/>
  <c r="P262" i="49"/>
  <c r="O262" i="49"/>
  <c r="L262" i="49"/>
  <c r="J262" i="49"/>
  <c r="I262" i="49"/>
  <c r="G262" i="49"/>
  <c r="F262" i="49"/>
  <c r="E262" i="49"/>
  <c r="C262" i="49"/>
  <c r="B262" i="49"/>
  <c r="T261" i="49"/>
  <c r="S261" i="49"/>
  <c r="R261" i="49"/>
  <c r="Q261" i="49"/>
  <c r="P261" i="49"/>
  <c r="O261" i="49"/>
  <c r="L261" i="49"/>
  <c r="J261" i="49"/>
  <c r="I261" i="49"/>
  <c r="G261" i="49"/>
  <c r="F261" i="49"/>
  <c r="E261" i="49"/>
  <c r="C261" i="49"/>
  <c r="B261" i="49"/>
  <c r="T260" i="49"/>
  <c r="S260" i="49"/>
  <c r="R260" i="49"/>
  <c r="Q260" i="49"/>
  <c r="P260" i="49"/>
  <c r="O260" i="49"/>
  <c r="L260" i="49"/>
  <c r="J260" i="49"/>
  <c r="I260" i="49"/>
  <c r="G260" i="49"/>
  <c r="F260" i="49"/>
  <c r="E260" i="49"/>
  <c r="C260" i="49"/>
  <c r="B260" i="49"/>
  <c r="T259" i="49"/>
  <c r="S259" i="49"/>
  <c r="R259" i="49"/>
  <c r="Q259" i="49"/>
  <c r="P259" i="49"/>
  <c r="O259" i="49"/>
  <c r="L259" i="49"/>
  <c r="J259" i="49"/>
  <c r="I259" i="49"/>
  <c r="G259" i="49"/>
  <c r="F259" i="49"/>
  <c r="E259" i="49"/>
  <c r="C259" i="49"/>
  <c r="B259" i="49"/>
  <c r="T258" i="49"/>
  <c r="S258" i="49"/>
  <c r="R258" i="49"/>
  <c r="Q258" i="49"/>
  <c r="P258" i="49"/>
  <c r="O258" i="49"/>
  <c r="L258" i="49"/>
  <c r="J258" i="49"/>
  <c r="I258" i="49"/>
  <c r="G258" i="49"/>
  <c r="F258" i="49"/>
  <c r="E258" i="49"/>
  <c r="C258" i="49"/>
  <c r="B258" i="49"/>
  <c r="T257" i="49"/>
  <c r="S257" i="49"/>
  <c r="R257" i="49"/>
  <c r="Q257" i="49"/>
  <c r="P257" i="49"/>
  <c r="O257" i="49"/>
  <c r="L257" i="49"/>
  <c r="J257" i="49"/>
  <c r="I257" i="49"/>
  <c r="G257" i="49"/>
  <c r="F257" i="49"/>
  <c r="E257" i="49"/>
  <c r="C257" i="49"/>
  <c r="B257" i="49"/>
  <c r="T256" i="49"/>
  <c r="S256" i="49"/>
  <c r="R256" i="49"/>
  <c r="Q256" i="49"/>
  <c r="P256" i="49"/>
  <c r="O256" i="49"/>
  <c r="L256" i="49"/>
  <c r="J256" i="49"/>
  <c r="I256" i="49"/>
  <c r="G256" i="49"/>
  <c r="F256" i="49"/>
  <c r="E256" i="49"/>
  <c r="C256" i="49"/>
  <c r="B256" i="49"/>
  <c r="T255" i="49"/>
  <c r="S255" i="49"/>
  <c r="R255" i="49"/>
  <c r="Q255" i="49"/>
  <c r="P255" i="49"/>
  <c r="O255" i="49"/>
  <c r="L255" i="49"/>
  <c r="J255" i="49"/>
  <c r="I255" i="49"/>
  <c r="G255" i="49"/>
  <c r="F255" i="49"/>
  <c r="E255" i="49"/>
  <c r="C255" i="49"/>
  <c r="B255" i="49"/>
  <c r="T254" i="49"/>
  <c r="S254" i="49"/>
  <c r="R254" i="49"/>
  <c r="Q254" i="49"/>
  <c r="P254" i="49"/>
  <c r="O254" i="49"/>
  <c r="L254" i="49"/>
  <c r="J254" i="49"/>
  <c r="I254" i="49"/>
  <c r="G254" i="49"/>
  <c r="F254" i="49"/>
  <c r="E254" i="49"/>
  <c r="C254" i="49"/>
  <c r="B254" i="49"/>
  <c r="T253" i="49"/>
  <c r="S253" i="49"/>
  <c r="R253" i="49"/>
  <c r="Q253" i="49"/>
  <c r="P253" i="49"/>
  <c r="O253" i="49"/>
  <c r="L253" i="49"/>
  <c r="J253" i="49"/>
  <c r="I253" i="49"/>
  <c r="G253" i="49"/>
  <c r="F253" i="49"/>
  <c r="E253" i="49"/>
  <c r="C253" i="49"/>
  <c r="B253" i="49"/>
  <c r="T252" i="49"/>
  <c r="S252" i="49"/>
  <c r="R252" i="49"/>
  <c r="Q252" i="49"/>
  <c r="P252" i="49"/>
  <c r="O252" i="49"/>
  <c r="L252" i="49"/>
  <c r="J252" i="49"/>
  <c r="I252" i="49"/>
  <c r="G252" i="49"/>
  <c r="F252" i="49"/>
  <c r="E252" i="49"/>
  <c r="C252" i="49"/>
  <c r="B252" i="49"/>
  <c r="T251" i="49"/>
  <c r="S251" i="49"/>
  <c r="R251" i="49"/>
  <c r="Q251" i="49"/>
  <c r="P251" i="49"/>
  <c r="O251" i="49"/>
  <c r="L251" i="49"/>
  <c r="J251" i="49"/>
  <c r="I251" i="49"/>
  <c r="G251" i="49"/>
  <c r="F251" i="49"/>
  <c r="E251" i="49"/>
  <c r="C251" i="49"/>
  <c r="B251" i="49"/>
  <c r="T250" i="49"/>
  <c r="S250" i="49"/>
  <c r="R250" i="49"/>
  <c r="Q250" i="49"/>
  <c r="P250" i="49"/>
  <c r="O250" i="49"/>
  <c r="L250" i="49"/>
  <c r="J250" i="49"/>
  <c r="I250" i="49"/>
  <c r="G250" i="49"/>
  <c r="F250" i="49"/>
  <c r="E250" i="49"/>
  <c r="C250" i="49"/>
  <c r="B250" i="49"/>
  <c r="T249" i="49"/>
  <c r="S249" i="49"/>
  <c r="R249" i="49"/>
  <c r="Q249" i="49"/>
  <c r="P249" i="49"/>
  <c r="O249" i="49"/>
  <c r="L249" i="49"/>
  <c r="J249" i="49"/>
  <c r="I249" i="49"/>
  <c r="G249" i="49"/>
  <c r="F249" i="49"/>
  <c r="E249" i="49"/>
  <c r="C249" i="49"/>
  <c r="B249" i="49"/>
  <c r="T248" i="49"/>
  <c r="S248" i="49"/>
  <c r="R248" i="49"/>
  <c r="Q248" i="49"/>
  <c r="P248" i="49"/>
  <c r="O248" i="49"/>
  <c r="L248" i="49"/>
  <c r="J248" i="49"/>
  <c r="I248" i="49"/>
  <c r="G248" i="49"/>
  <c r="F248" i="49"/>
  <c r="E248" i="49"/>
  <c r="C248" i="49"/>
  <c r="B248" i="49"/>
  <c r="T247" i="49"/>
  <c r="S247" i="49"/>
  <c r="R247" i="49"/>
  <c r="Q247" i="49"/>
  <c r="P247" i="49"/>
  <c r="O247" i="49"/>
  <c r="L247" i="49"/>
  <c r="J247" i="49"/>
  <c r="I247" i="49"/>
  <c r="G247" i="49"/>
  <c r="F247" i="49"/>
  <c r="E247" i="49"/>
  <c r="C247" i="49"/>
  <c r="B247" i="49"/>
  <c r="T246" i="49"/>
  <c r="S246" i="49"/>
  <c r="R246" i="49"/>
  <c r="Q246" i="49"/>
  <c r="P246" i="49"/>
  <c r="O246" i="49"/>
  <c r="L246" i="49"/>
  <c r="J246" i="49"/>
  <c r="I246" i="49"/>
  <c r="G246" i="49"/>
  <c r="F246" i="49"/>
  <c r="E246" i="49"/>
  <c r="C246" i="49"/>
  <c r="B246" i="49"/>
  <c r="T245" i="49"/>
  <c r="S245" i="49"/>
  <c r="R245" i="49"/>
  <c r="Q245" i="49"/>
  <c r="P245" i="49"/>
  <c r="O245" i="49"/>
  <c r="L245" i="49"/>
  <c r="J245" i="49"/>
  <c r="I245" i="49"/>
  <c r="G245" i="49"/>
  <c r="F245" i="49"/>
  <c r="E245" i="49"/>
  <c r="C245" i="49"/>
  <c r="B245" i="49"/>
  <c r="T244" i="49"/>
  <c r="S244" i="49"/>
  <c r="R244" i="49"/>
  <c r="Q244" i="49"/>
  <c r="P244" i="49"/>
  <c r="O244" i="49"/>
  <c r="L244" i="49"/>
  <c r="J244" i="49"/>
  <c r="I244" i="49"/>
  <c r="G244" i="49"/>
  <c r="F244" i="49"/>
  <c r="E244" i="49"/>
  <c r="C244" i="49"/>
  <c r="B244" i="49"/>
  <c r="T243" i="49"/>
  <c r="S243" i="49"/>
  <c r="R243" i="49"/>
  <c r="Q243" i="49"/>
  <c r="P243" i="49"/>
  <c r="O243" i="49"/>
  <c r="L243" i="49"/>
  <c r="J243" i="49"/>
  <c r="I243" i="49"/>
  <c r="G243" i="49"/>
  <c r="F243" i="49"/>
  <c r="E243" i="49"/>
  <c r="C243" i="49"/>
  <c r="B243" i="49"/>
  <c r="T242" i="49"/>
  <c r="S242" i="49"/>
  <c r="R242" i="49"/>
  <c r="Q242" i="49"/>
  <c r="P242" i="49"/>
  <c r="O242" i="49"/>
  <c r="L242" i="49"/>
  <c r="J242" i="49"/>
  <c r="I242" i="49"/>
  <c r="G242" i="49"/>
  <c r="F242" i="49"/>
  <c r="E242" i="49"/>
  <c r="C242" i="49"/>
  <c r="B242" i="49"/>
  <c r="T241" i="49"/>
  <c r="S241" i="49"/>
  <c r="R241" i="49"/>
  <c r="Q241" i="49"/>
  <c r="P241" i="49"/>
  <c r="O241" i="49"/>
  <c r="L241" i="49"/>
  <c r="J241" i="49"/>
  <c r="I241" i="49"/>
  <c r="G241" i="49"/>
  <c r="F241" i="49"/>
  <c r="E241" i="49"/>
  <c r="C241" i="49"/>
  <c r="B241" i="49"/>
  <c r="T240" i="49"/>
  <c r="S240" i="49"/>
  <c r="R240" i="49"/>
  <c r="Q240" i="49"/>
  <c r="P240" i="49"/>
  <c r="O240" i="49"/>
  <c r="L240" i="49"/>
  <c r="J240" i="49"/>
  <c r="I240" i="49"/>
  <c r="G240" i="49"/>
  <c r="F240" i="49"/>
  <c r="E240" i="49"/>
  <c r="C240" i="49"/>
  <c r="B240" i="49"/>
  <c r="T239" i="49"/>
  <c r="S239" i="49"/>
  <c r="R239" i="49"/>
  <c r="Q239" i="49"/>
  <c r="P239" i="49"/>
  <c r="O239" i="49"/>
  <c r="L239" i="49"/>
  <c r="J239" i="49"/>
  <c r="I239" i="49"/>
  <c r="G239" i="49"/>
  <c r="F239" i="49"/>
  <c r="E239" i="49"/>
  <c r="C239" i="49"/>
  <c r="B239" i="49"/>
  <c r="T238" i="49"/>
  <c r="S238" i="49"/>
  <c r="R238" i="49"/>
  <c r="Q238" i="49"/>
  <c r="P238" i="49"/>
  <c r="O238" i="49"/>
  <c r="L238" i="49"/>
  <c r="J238" i="49"/>
  <c r="I238" i="49"/>
  <c r="G238" i="49"/>
  <c r="F238" i="49"/>
  <c r="E238" i="49"/>
  <c r="C238" i="49"/>
  <c r="B238" i="49"/>
  <c r="T237" i="49"/>
  <c r="S237" i="49"/>
  <c r="R237" i="49"/>
  <c r="Q237" i="49"/>
  <c r="P237" i="49"/>
  <c r="O237" i="49"/>
  <c r="L237" i="49"/>
  <c r="J237" i="49"/>
  <c r="I237" i="49"/>
  <c r="G237" i="49"/>
  <c r="F237" i="49"/>
  <c r="E237" i="49"/>
  <c r="C237" i="49"/>
  <c r="B237" i="49"/>
  <c r="T236" i="49"/>
  <c r="S236" i="49"/>
  <c r="R236" i="49"/>
  <c r="Q236" i="49"/>
  <c r="P236" i="49"/>
  <c r="O236" i="49"/>
  <c r="L236" i="49"/>
  <c r="J236" i="49"/>
  <c r="I236" i="49"/>
  <c r="G236" i="49"/>
  <c r="F236" i="49"/>
  <c r="E236" i="49"/>
  <c r="C236" i="49"/>
  <c r="B236" i="49"/>
  <c r="T235" i="49"/>
  <c r="S235" i="49"/>
  <c r="R235" i="49"/>
  <c r="Q235" i="49"/>
  <c r="P235" i="49"/>
  <c r="O235" i="49"/>
  <c r="L235" i="49"/>
  <c r="J235" i="49"/>
  <c r="I235" i="49"/>
  <c r="G235" i="49"/>
  <c r="F235" i="49"/>
  <c r="E235" i="49"/>
  <c r="C235" i="49"/>
  <c r="B235" i="49"/>
  <c r="T234" i="49"/>
  <c r="S234" i="49"/>
  <c r="R234" i="49"/>
  <c r="Q234" i="49"/>
  <c r="P234" i="49"/>
  <c r="O234" i="49"/>
  <c r="L234" i="49"/>
  <c r="J234" i="49"/>
  <c r="I234" i="49"/>
  <c r="G234" i="49"/>
  <c r="F234" i="49"/>
  <c r="E234" i="49"/>
  <c r="C234" i="49"/>
  <c r="B234" i="49"/>
  <c r="T233" i="49"/>
  <c r="S233" i="49"/>
  <c r="R233" i="49"/>
  <c r="Q233" i="49"/>
  <c r="P233" i="49"/>
  <c r="O233" i="49"/>
  <c r="L233" i="49"/>
  <c r="J233" i="49"/>
  <c r="I233" i="49"/>
  <c r="G233" i="49"/>
  <c r="F233" i="49"/>
  <c r="E233" i="49"/>
  <c r="C233" i="49"/>
  <c r="B233" i="49"/>
  <c r="T232" i="49"/>
  <c r="S232" i="49"/>
  <c r="R232" i="49"/>
  <c r="Q232" i="49"/>
  <c r="P232" i="49"/>
  <c r="O232" i="49"/>
  <c r="L232" i="49"/>
  <c r="J232" i="49"/>
  <c r="I232" i="49"/>
  <c r="G232" i="49"/>
  <c r="F232" i="49"/>
  <c r="E232" i="49"/>
  <c r="C232" i="49"/>
  <c r="B232" i="49"/>
  <c r="T231" i="49"/>
  <c r="S231" i="49"/>
  <c r="R231" i="49"/>
  <c r="Q231" i="49"/>
  <c r="P231" i="49"/>
  <c r="O231" i="49"/>
  <c r="L231" i="49"/>
  <c r="J231" i="49"/>
  <c r="I231" i="49"/>
  <c r="G231" i="49"/>
  <c r="F231" i="49"/>
  <c r="E231" i="49"/>
  <c r="C231" i="49"/>
  <c r="B231" i="49"/>
  <c r="T230" i="49"/>
  <c r="S230" i="49"/>
  <c r="R230" i="49"/>
  <c r="Q230" i="49"/>
  <c r="P230" i="49"/>
  <c r="O230" i="49"/>
  <c r="L230" i="49"/>
  <c r="J230" i="49"/>
  <c r="I230" i="49"/>
  <c r="G230" i="49"/>
  <c r="F230" i="49"/>
  <c r="E230" i="49"/>
  <c r="C230" i="49"/>
  <c r="B230" i="49"/>
  <c r="T229" i="49"/>
  <c r="S229" i="49"/>
  <c r="R229" i="49"/>
  <c r="Q229" i="49"/>
  <c r="P229" i="49"/>
  <c r="O229" i="49"/>
  <c r="L229" i="49"/>
  <c r="J229" i="49"/>
  <c r="I229" i="49"/>
  <c r="G229" i="49"/>
  <c r="F229" i="49"/>
  <c r="E229" i="49"/>
  <c r="C229" i="49"/>
  <c r="B229" i="49"/>
  <c r="T228" i="49"/>
  <c r="S228" i="49"/>
  <c r="R228" i="49"/>
  <c r="Q228" i="49"/>
  <c r="P228" i="49"/>
  <c r="O228" i="49"/>
  <c r="L228" i="49"/>
  <c r="J228" i="49"/>
  <c r="I228" i="49"/>
  <c r="G228" i="49"/>
  <c r="F228" i="49"/>
  <c r="E228" i="49"/>
  <c r="C228" i="49"/>
  <c r="B228" i="49"/>
  <c r="T227" i="49"/>
  <c r="S227" i="49"/>
  <c r="R227" i="49"/>
  <c r="Q227" i="49"/>
  <c r="P227" i="49"/>
  <c r="O227" i="49"/>
  <c r="L227" i="49"/>
  <c r="J227" i="49"/>
  <c r="I227" i="49"/>
  <c r="G227" i="49"/>
  <c r="F227" i="49"/>
  <c r="E227" i="49"/>
  <c r="C227" i="49"/>
  <c r="B227" i="49"/>
  <c r="T226" i="49"/>
  <c r="S226" i="49"/>
  <c r="R226" i="49"/>
  <c r="Q226" i="49"/>
  <c r="P226" i="49"/>
  <c r="O226" i="49"/>
  <c r="L226" i="49"/>
  <c r="J226" i="49"/>
  <c r="I226" i="49"/>
  <c r="G226" i="49"/>
  <c r="F226" i="49"/>
  <c r="E226" i="49"/>
  <c r="C226" i="49"/>
  <c r="B226" i="49"/>
  <c r="T225" i="49"/>
  <c r="S225" i="49"/>
  <c r="R225" i="49"/>
  <c r="Q225" i="49"/>
  <c r="P225" i="49"/>
  <c r="O225" i="49"/>
  <c r="L225" i="49"/>
  <c r="J225" i="49"/>
  <c r="I225" i="49"/>
  <c r="G225" i="49"/>
  <c r="F225" i="49"/>
  <c r="E225" i="49"/>
  <c r="C225" i="49"/>
  <c r="B225" i="49"/>
  <c r="T224" i="49"/>
  <c r="S224" i="49"/>
  <c r="R224" i="49"/>
  <c r="Q224" i="49"/>
  <c r="P224" i="49"/>
  <c r="O224" i="49"/>
  <c r="L224" i="49"/>
  <c r="J224" i="49"/>
  <c r="I224" i="49"/>
  <c r="G224" i="49"/>
  <c r="F224" i="49"/>
  <c r="E224" i="49"/>
  <c r="C224" i="49"/>
  <c r="B224" i="49"/>
  <c r="T223" i="49"/>
  <c r="S223" i="49"/>
  <c r="R223" i="49"/>
  <c r="Q223" i="49"/>
  <c r="P223" i="49"/>
  <c r="O223" i="49"/>
  <c r="L223" i="49"/>
  <c r="J223" i="49"/>
  <c r="I223" i="49"/>
  <c r="G223" i="49"/>
  <c r="F223" i="49"/>
  <c r="E223" i="49"/>
  <c r="C223" i="49"/>
  <c r="B223" i="49"/>
  <c r="T222" i="49"/>
  <c r="S222" i="49"/>
  <c r="R222" i="49"/>
  <c r="Q222" i="49"/>
  <c r="P222" i="49"/>
  <c r="O222" i="49"/>
  <c r="L222" i="49"/>
  <c r="J222" i="49"/>
  <c r="I222" i="49"/>
  <c r="G222" i="49"/>
  <c r="F222" i="49"/>
  <c r="E222" i="49"/>
  <c r="C222" i="49"/>
  <c r="B222" i="49"/>
  <c r="T221" i="49"/>
  <c r="S221" i="49"/>
  <c r="R221" i="49"/>
  <c r="Q221" i="49"/>
  <c r="P221" i="49"/>
  <c r="O221" i="49"/>
  <c r="L221" i="49"/>
  <c r="J221" i="49"/>
  <c r="I221" i="49"/>
  <c r="G221" i="49"/>
  <c r="F221" i="49"/>
  <c r="E221" i="49"/>
  <c r="C221" i="49"/>
  <c r="B221" i="49"/>
  <c r="T220" i="49"/>
  <c r="S220" i="49"/>
  <c r="R220" i="49"/>
  <c r="Q220" i="49"/>
  <c r="P220" i="49"/>
  <c r="O220" i="49"/>
  <c r="L220" i="49"/>
  <c r="J220" i="49"/>
  <c r="I220" i="49"/>
  <c r="G220" i="49"/>
  <c r="F220" i="49"/>
  <c r="E220" i="49"/>
  <c r="C220" i="49"/>
  <c r="B220" i="49"/>
  <c r="T219" i="49"/>
  <c r="S219" i="49"/>
  <c r="R219" i="49"/>
  <c r="Q219" i="49"/>
  <c r="P219" i="49"/>
  <c r="O219" i="49"/>
  <c r="L219" i="49"/>
  <c r="J219" i="49"/>
  <c r="I219" i="49"/>
  <c r="G219" i="49"/>
  <c r="F219" i="49"/>
  <c r="E219" i="49"/>
  <c r="C219" i="49"/>
  <c r="B219" i="49"/>
  <c r="T218" i="49"/>
  <c r="S218" i="49"/>
  <c r="R218" i="49"/>
  <c r="Q218" i="49"/>
  <c r="P218" i="49"/>
  <c r="O218" i="49"/>
  <c r="L218" i="49"/>
  <c r="J218" i="49"/>
  <c r="I218" i="49"/>
  <c r="G218" i="49"/>
  <c r="F218" i="49"/>
  <c r="E218" i="49"/>
  <c r="C218" i="49"/>
  <c r="B218" i="49"/>
  <c r="T217" i="49"/>
  <c r="S217" i="49"/>
  <c r="R217" i="49"/>
  <c r="Q217" i="49"/>
  <c r="P217" i="49"/>
  <c r="O217" i="49"/>
  <c r="L217" i="49"/>
  <c r="J217" i="49"/>
  <c r="I217" i="49"/>
  <c r="G217" i="49"/>
  <c r="F217" i="49"/>
  <c r="E217" i="49"/>
  <c r="C217" i="49"/>
  <c r="B217" i="49"/>
  <c r="T216" i="49"/>
  <c r="S216" i="49"/>
  <c r="R216" i="49"/>
  <c r="Q216" i="49"/>
  <c r="P216" i="49"/>
  <c r="O216" i="49"/>
  <c r="L216" i="49"/>
  <c r="J216" i="49"/>
  <c r="I216" i="49"/>
  <c r="G216" i="49"/>
  <c r="F216" i="49"/>
  <c r="E216" i="49"/>
  <c r="C216" i="49"/>
  <c r="B216" i="49"/>
  <c r="T215" i="49"/>
  <c r="S215" i="49"/>
  <c r="R215" i="49"/>
  <c r="Q215" i="49"/>
  <c r="P215" i="49"/>
  <c r="O215" i="49"/>
  <c r="L215" i="49"/>
  <c r="J215" i="49"/>
  <c r="I215" i="49"/>
  <c r="G215" i="49"/>
  <c r="F215" i="49"/>
  <c r="E215" i="49"/>
  <c r="C215" i="49"/>
  <c r="B215" i="49"/>
  <c r="T214" i="49"/>
  <c r="S214" i="49"/>
  <c r="R214" i="49"/>
  <c r="Q214" i="49"/>
  <c r="P214" i="49"/>
  <c r="O214" i="49"/>
  <c r="L214" i="49"/>
  <c r="J214" i="49"/>
  <c r="I214" i="49"/>
  <c r="G214" i="49"/>
  <c r="F214" i="49"/>
  <c r="E214" i="49"/>
  <c r="C214" i="49"/>
  <c r="B214" i="49"/>
  <c r="T213" i="49"/>
  <c r="S213" i="49"/>
  <c r="R213" i="49"/>
  <c r="Q213" i="49"/>
  <c r="P213" i="49"/>
  <c r="O213" i="49"/>
  <c r="L213" i="49"/>
  <c r="J213" i="49"/>
  <c r="I213" i="49"/>
  <c r="G213" i="49"/>
  <c r="F213" i="49"/>
  <c r="E213" i="49"/>
  <c r="C213" i="49"/>
  <c r="B213" i="49"/>
  <c r="T212" i="49"/>
  <c r="S212" i="49"/>
  <c r="R212" i="49"/>
  <c r="Q212" i="49"/>
  <c r="P212" i="49"/>
  <c r="O212" i="49"/>
  <c r="L212" i="49"/>
  <c r="J212" i="49"/>
  <c r="I212" i="49"/>
  <c r="G212" i="49"/>
  <c r="F212" i="49"/>
  <c r="E212" i="49"/>
  <c r="C212" i="49"/>
  <c r="B212" i="49"/>
  <c r="T211" i="49"/>
  <c r="S211" i="49"/>
  <c r="R211" i="49"/>
  <c r="Q211" i="49"/>
  <c r="P211" i="49"/>
  <c r="O211" i="49"/>
  <c r="L211" i="49"/>
  <c r="J211" i="49"/>
  <c r="I211" i="49"/>
  <c r="G211" i="49"/>
  <c r="F211" i="49"/>
  <c r="E211" i="49"/>
  <c r="C211" i="49"/>
  <c r="B211" i="49"/>
  <c r="T210" i="49"/>
  <c r="S210" i="49"/>
  <c r="R210" i="49"/>
  <c r="Q210" i="49"/>
  <c r="P210" i="49"/>
  <c r="O210" i="49"/>
  <c r="L210" i="49"/>
  <c r="J210" i="49"/>
  <c r="I210" i="49"/>
  <c r="G210" i="49"/>
  <c r="F210" i="49"/>
  <c r="E210" i="49"/>
  <c r="C210" i="49"/>
  <c r="B210" i="49"/>
  <c r="T209" i="49"/>
  <c r="S209" i="49"/>
  <c r="R209" i="49"/>
  <c r="Q209" i="49"/>
  <c r="P209" i="49"/>
  <c r="O209" i="49"/>
  <c r="L209" i="49"/>
  <c r="J209" i="49"/>
  <c r="I209" i="49"/>
  <c r="G209" i="49"/>
  <c r="F209" i="49"/>
  <c r="E209" i="49"/>
  <c r="C209" i="49"/>
  <c r="B209" i="49"/>
  <c r="T208" i="49"/>
  <c r="S208" i="49"/>
  <c r="R208" i="49"/>
  <c r="Q208" i="49"/>
  <c r="P208" i="49"/>
  <c r="O208" i="49"/>
  <c r="L208" i="49"/>
  <c r="J208" i="49"/>
  <c r="I208" i="49"/>
  <c r="G208" i="49"/>
  <c r="F208" i="49"/>
  <c r="E208" i="49"/>
  <c r="C208" i="49"/>
  <c r="B208" i="49"/>
  <c r="T207" i="49"/>
  <c r="S207" i="49"/>
  <c r="R207" i="49"/>
  <c r="Q207" i="49"/>
  <c r="P207" i="49"/>
  <c r="O207" i="49"/>
  <c r="L207" i="49"/>
  <c r="J207" i="49"/>
  <c r="I207" i="49"/>
  <c r="G207" i="49"/>
  <c r="F207" i="49"/>
  <c r="E207" i="49"/>
  <c r="C207" i="49"/>
  <c r="B207" i="49"/>
  <c r="T206" i="49"/>
  <c r="S206" i="49"/>
  <c r="R206" i="49"/>
  <c r="Q206" i="49"/>
  <c r="P206" i="49"/>
  <c r="O206" i="49"/>
  <c r="L206" i="49"/>
  <c r="J206" i="49"/>
  <c r="I206" i="49"/>
  <c r="G206" i="49"/>
  <c r="F206" i="49"/>
  <c r="E206" i="49"/>
  <c r="C206" i="49"/>
  <c r="B206" i="49"/>
  <c r="T205" i="49"/>
  <c r="S205" i="49"/>
  <c r="R205" i="49"/>
  <c r="Q205" i="49"/>
  <c r="P205" i="49"/>
  <c r="O205" i="49"/>
  <c r="L205" i="49"/>
  <c r="J205" i="49"/>
  <c r="I205" i="49"/>
  <c r="G205" i="49"/>
  <c r="F205" i="49"/>
  <c r="E205" i="49"/>
  <c r="C205" i="49"/>
  <c r="B205" i="49"/>
  <c r="T204" i="49"/>
  <c r="S204" i="49"/>
  <c r="R204" i="49"/>
  <c r="Q204" i="49"/>
  <c r="P204" i="49"/>
  <c r="O204" i="49"/>
  <c r="L204" i="49"/>
  <c r="J204" i="49"/>
  <c r="I204" i="49"/>
  <c r="G204" i="49"/>
  <c r="F204" i="49"/>
  <c r="E204" i="49"/>
  <c r="C204" i="49"/>
  <c r="B204" i="49"/>
  <c r="T203" i="49"/>
  <c r="S203" i="49"/>
  <c r="R203" i="49"/>
  <c r="Q203" i="49"/>
  <c r="P203" i="49"/>
  <c r="O203" i="49"/>
  <c r="L203" i="49"/>
  <c r="J203" i="49"/>
  <c r="I203" i="49"/>
  <c r="G203" i="49"/>
  <c r="F203" i="49"/>
  <c r="E203" i="49"/>
  <c r="C203" i="49"/>
  <c r="B203" i="49"/>
  <c r="T202" i="49"/>
  <c r="S202" i="49"/>
  <c r="R202" i="49"/>
  <c r="Q202" i="49"/>
  <c r="P202" i="49"/>
  <c r="O202" i="49"/>
  <c r="L202" i="49"/>
  <c r="J202" i="49"/>
  <c r="I202" i="49"/>
  <c r="G202" i="49"/>
  <c r="F202" i="49"/>
  <c r="E202" i="49"/>
  <c r="C202" i="49"/>
  <c r="B202" i="49"/>
  <c r="T201" i="49"/>
  <c r="S201" i="49"/>
  <c r="R201" i="49"/>
  <c r="Q201" i="49"/>
  <c r="P201" i="49"/>
  <c r="O201" i="49"/>
  <c r="L201" i="49"/>
  <c r="J201" i="49"/>
  <c r="I201" i="49"/>
  <c r="G201" i="49"/>
  <c r="F201" i="49"/>
  <c r="E201" i="49"/>
  <c r="C201" i="49"/>
  <c r="B201" i="49"/>
  <c r="T200" i="49"/>
  <c r="S200" i="49"/>
  <c r="R200" i="49"/>
  <c r="Q200" i="49"/>
  <c r="P200" i="49"/>
  <c r="O200" i="49"/>
  <c r="L200" i="49"/>
  <c r="J200" i="49"/>
  <c r="I200" i="49"/>
  <c r="G200" i="49"/>
  <c r="F200" i="49"/>
  <c r="E200" i="49"/>
  <c r="C200" i="49"/>
  <c r="B200" i="49"/>
  <c r="T199" i="49"/>
  <c r="S199" i="49"/>
  <c r="R199" i="49"/>
  <c r="Q199" i="49"/>
  <c r="P199" i="49"/>
  <c r="O199" i="49"/>
  <c r="L199" i="49"/>
  <c r="J199" i="49"/>
  <c r="I199" i="49"/>
  <c r="G199" i="49"/>
  <c r="F199" i="49"/>
  <c r="E199" i="49"/>
  <c r="C199" i="49"/>
  <c r="B199" i="49"/>
  <c r="T198" i="49"/>
  <c r="S198" i="49"/>
  <c r="R198" i="49"/>
  <c r="Q198" i="49"/>
  <c r="P198" i="49"/>
  <c r="O198" i="49"/>
  <c r="L198" i="49"/>
  <c r="J198" i="49"/>
  <c r="I198" i="49"/>
  <c r="G198" i="49"/>
  <c r="F198" i="49"/>
  <c r="E198" i="49"/>
  <c r="C198" i="49"/>
  <c r="B198" i="49"/>
  <c r="T197" i="49"/>
  <c r="S197" i="49"/>
  <c r="R197" i="49"/>
  <c r="Q197" i="49"/>
  <c r="P197" i="49"/>
  <c r="O197" i="49"/>
  <c r="L197" i="49"/>
  <c r="J197" i="49"/>
  <c r="I197" i="49"/>
  <c r="G197" i="49"/>
  <c r="F197" i="49"/>
  <c r="E197" i="49"/>
  <c r="C197" i="49"/>
  <c r="B197" i="49"/>
  <c r="T196" i="49"/>
  <c r="S196" i="49"/>
  <c r="R196" i="49"/>
  <c r="Q196" i="49"/>
  <c r="P196" i="49"/>
  <c r="O196" i="49"/>
  <c r="L196" i="49"/>
  <c r="J196" i="49"/>
  <c r="I196" i="49"/>
  <c r="G196" i="49"/>
  <c r="F196" i="49"/>
  <c r="E196" i="49"/>
  <c r="C196" i="49"/>
  <c r="B196" i="49"/>
  <c r="T195" i="49"/>
  <c r="S195" i="49"/>
  <c r="R195" i="49"/>
  <c r="Q195" i="49"/>
  <c r="P195" i="49"/>
  <c r="O195" i="49"/>
  <c r="L195" i="49"/>
  <c r="J195" i="49"/>
  <c r="I195" i="49"/>
  <c r="G195" i="49"/>
  <c r="F195" i="49"/>
  <c r="E195" i="49"/>
  <c r="C195" i="49"/>
  <c r="B195" i="49"/>
  <c r="T194" i="49"/>
  <c r="S194" i="49"/>
  <c r="R194" i="49"/>
  <c r="Q194" i="49"/>
  <c r="P194" i="49"/>
  <c r="O194" i="49"/>
  <c r="L194" i="49"/>
  <c r="J194" i="49"/>
  <c r="I194" i="49"/>
  <c r="G194" i="49"/>
  <c r="F194" i="49"/>
  <c r="E194" i="49"/>
  <c r="C194" i="49"/>
  <c r="B194" i="49"/>
  <c r="T193" i="49"/>
  <c r="S193" i="49"/>
  <c r="R193" i="49"/>
  <c r="Q193" i="49"/>
  <c r="P193" i="49"/>
  <c r="O193" i="49"/>
  <c r="L193" i="49"/>
  <c r="J193" i="49"/>
  <c r="I193" i="49"/>
  <c r="G193" i="49"/>
  <c r="F193" i="49"/>
  <c r="E193" i="49"/>
  <c r="C193" i="49"/>
  <c r="B193" i="49"/>
  <c r="T192" i="49"/>
  <c r="S192" i="49"/>
  <c r="R192" i="49"/>
  <c r="Q192" i="49"/>
  <c r="P192" i="49"/>
  <c r="O192" i="49"/>
  <c r="L192" i="49"/>
  <c r="J192" i="49"/>
  <c r="I192" i="49"/>
  <c r="G192" i="49"/>
  <c r="F192" i="49"/>
  <c r="E192" i="49"/>
  <c r="C192" i="49"/>
  <c r="B192" i="49"/>
  <c r="T191" i="49"/>
  <c r="S191" i="49"/>
  <c r="R191" i="49"/>
  <c r="Q191" i="49"/>
  <c r="P191" i="49"/>
  <c r="O191" i="49"/>
  <c r="L191" i="49"/>
  <c r="J191" i="49"/>
  <c r="I191" i="49"/>
  <c r="G191" i="49"/>
  <c r="F191" i="49"/>
  <c r="E191" i="49"/>
  <c r="C191" i="49"/>
  <c r="B191" i="49"/>
  <c r="T190" i="49"/>
  <c r="S190" i="49"/>
  <c r="R190" i="49"/>
  <c r="Q190" i="49"/>
  <c r="P190" i="49"/>
  <c r="O190" i="49"/>
  <c r="L190" i="49"/>
  <c r="J190" i="49"/>
  <c r="I190" i="49"/>
  <c r="G190" i="49"/>
  <c r="F190" i="49"/>
  <c r="E190" i="49"/>
  <c r="C190" i="49"/>
  <c r="B190" i="49"/>
  <c r="T189" i="49"/>
  <c r="S189" i="49"/>
  <c r="R189" i="49"/>
  <c r="Q189" i="49"/>
  <c r="P189" i="49"/>
  <c r="O189" i="49"/>
  <c r="L189" i="49"/>
  <c r="J189" i="49"/>
  <c r="I189" i="49"/>
  <c r="G189" i="49"/>
  <c r="F189" i="49"/>
  <c r="E189" i="49"/>
  <c r="C189" i="49"/>
  <c r="B189" i="49"/>
  <c r="T188" i="49"/>
  <c r="S188" i="49"/>
  <c r="R188" i="49"/>
  <c r="Q188" i="49"/>
  <c r="P188" i="49"/>
  <c r="O188" i="49"/>
  <c r="L188" i="49"/>
  <c r="J188" i="49"/>
  <c r="I188" i="49"/>
  <c r="G188" i="49"/>
  <c r="F188" i="49"/>
  <c r="E188" i="49"/>
  <c r="C188" i="49"/>
  <c r="B188" i="49"/>
  <c r="T187" i="49"/>
  <c r="S187" i="49"/>
  <c r="R187" i="49"/>
  <c r="Q187" i="49"/>
  <c r="P187" i="49"/>
  <c r="O187" i="49"/>
  <c r="L187" i="49"/>
  <c r="J187" i="49"/>
  <c r="I187" i="49"/>
  <c r="G187" i="49"/>
  <c r="F187" i="49"/>
  <c r="E187" i="49"/>
  <c r="C187" i="49"/>
  <c r="B187" i="49"/>
  <c r="T186" i="49"/>
  <c r="S186" i="49"/>
  <c r="R186" i="49"/>
  <c r="Q186" i="49"/>
  <c r="P186" i="49"/>
  <c r="O186" i="49"/>
  <c r="L186" i="49"/>
  <c r="J186" i="49"/>
  <c r="I186" i="49"/>
  <c r="G186" i="49"/>
  <c r="F186" i="49"/>
  <c r="E186" i="49"/>
  <c r="C186" i="49"/>
  <c r="B186" i="49"/>
  <c r="T185" i="49"/>
  <c r="S185" i="49"/>
  <c r="R185" i="49"/>
  <c r="Q185" i="49"/>
  <c r="P185" i="49"/>
  <c r="O185" i="49"/>
  <c r="L185" i="49"/>
  <c r="J185" i="49"/>
  <c r="I185" i="49"/>
  <c r="G185" i="49"/>
  <c r="F185" i="49"/>
  <c r="E185" i="49"/>
  <c r="C185" i="49"/>
  <c r="B185" i="49"/>
  <c r="T184" i="49"/>
  <c r="S184" i="49"/>
  <c r="R184" i="49"/>
  <c r="Q184" i="49"/>
  <c r="P184" i="49"/>
  <c r="O184" i="49"/>
  <c r="L184" i="49"/>
  <c r="J184" i="49"/>
  <c r="I184" i="49"/>
  <c r="G184" i="49"/>
  <c r="F184" i="49"/>
  <c r="E184" i="49"/>
  <c r="C184" i="49"/>
  <c r="B184" i="49"/>
  <c r="T183" i="49"/>
  <c r="S183" i="49"/>
  <c r="R183" i="49"/>
  <c r="Q183" i="49"/>
  <c r="P183" i="49"/>
  <c r="O183" i="49"/>
  <c r="L183" i="49"/>
  <c r="J183" i="49"/>
  <c r="I183" i="49"/>
  <c r="G183" i="49"/>
  <c r="F183" i="49"/>
  <c r="E183" i="49"/>
  <c r="C183" i="49"/>
  <c r="B183" i="49"/>
  <c r="T182" i="49"/>
  <c r="S182" i="49"/>
  <c r="R182" i="49"/>
  <c r="Q182" i="49"/>
  <c r="P182" i="49"/>
  <c r="O182" i="49"/>
  <c r="L182" i="49"/>
  <c r="J182" i="49"/>
  <c r="I182" i="49"/>
  <c r="G182" i="49"/>
  <c r="F182" i="49"/>
  <c r="E182" i="49"/>
  <c r="C182" i="49"/>
  <c r="B182" i="49"/>
  <c r="T181" i="49"/>
  <c r="S181" i="49"/>
  <c r="R181" i="49"/>
  <c r="Q181" i="49"/>
  <c r="P181" i="49"/>
  <c r="O181" i="49"/>
  <c r="L181" i="49"/>
  <c r="J181" i="49"/>
  <c r="I181" i="49"/>
  <c r="G181" i="49"/>
  <c r="F181" i="49"/>
  <c r="E181" i="49"/>
  <c r="C181" i="49"/>
  <c r="B181" i="49"/>
  <c r="T180" i="49"/>
  <c r="S180" i="49"/>
  <c r="R180" i="49"/>
  <c r="Q180" i="49"/>
  <c r="P180" i="49"/>
  <c r="O180" i="49"/>
  <c r="L180" i="49"/>
  <c r="J180" i="49"/>
  <c r="I180" i="49"/>
  <c r="G180" i="49"/>
  <c r="F180" i="49"/>
  <c r="E180" i="49"/>
  <c r="C180" i="49"/>
  <c r="B180" i="49"/>
  <c r="T179" i="49"/>
  <c r="S179" i="49"/>
  <c r="R179" i="49"/>
  <c r="Q179" i="49"/>
  <c r="P179" i="49"/>
  <c r="O179" i="49"/>
  <c r="L179" i="49"/>
  <c r="J179" i="49"/>
  <c r="I179" i="49"/>
  <c r="G179" i="49"/>
  <c r="F179" i="49"/>
  <c r="E179" i="49"/>
  <c r="C179" i="49"/>
  <c r="B179" i="49"/>
  <c r="T178" i="49"/>
  <c r="S178" i="49"/>
  <c r="R178" i="49"/>
  <c r="Q178" i="49"/>
  <c r="P178" i="49"/>
  <c r="O178" i="49"/>
  <c r="L178" i="49"/>
  <c r="J178" i="49"/>
  <c r="I178" i="49"/>
  <c r="G178" i="49"/>
  <c r="F178" i="49"/>
  <c r="E178" i="49"/>
  <c r="C178" i="49"/>
  <c r="B178" i="49"/>
  <c r="T177" i="49"/>
  <c r="S177" i="49"/>
  <c r="R177" i="49"/>
  <c r="Q177" i="49"/>
  <c r="P177" i="49"/>
  <c r="O177" i="49"/>
  <c r="L177" i="49"/>
  <c r="J177" i="49"/>
  <c r="I177" i="49"/>
  <c r="G177" i="49"/>
  <c r="F177" i="49"/>
  <c r="E177" i="49"/>
  <c r="C177" i="49"/>
  <c r="B177" i="49"/>
  <c r="T176" i="49"/>
  <c r="S176" i="49"/>
  <c r="R176" i="49"/>
  <c r="Q176" i="49"/>
  <c r="P176" i="49"/>
  <c r="O176" i="49"/>
  <c r="L176" i="49"/>
  <c r="J176" i="49"/>
  <c r="I176" i="49"/>
  <c r="G176" i="49"/>
  <c r="F176" i="49"/>
  <c r="E176" i="49"/>
  <c r="C176" i="49"/>
  <c r="B176" i="49"/>
  <c r="T175" i="49"/>
  <c r="S175" i="49"/>
  <c r="R175" i="49"/>
  <c r="Q175" i="49"/>
  <c r="P175" i="49"/>
  <c r="O175" i="49"/>
  <c r="L175" i="49"/>
  <c r="J175" i="49"/>
  <c r="I175" i="49"/>
  <c r="G175" i="49"/>
  <c r="F175" i="49"/>
  <c r="E175" i="49"/>
  <c r="C175" i="49"/>
  <c r="B175" i="49"/>
  <c r="T174" i="49"/>
  <c r="S174" i="49"/>
  <c r="R174" i="49"/>
  <c r="Q174" i="49"/>
  <c r="P174" i="49"/>
  <c r="O174" i="49"/>
  <c r="L174" i="49"/>
  <c r="J174" i="49"/>
  <c r="I174" i="49"/>
  <c r="G174" i="49"/>
  <c r="F174" i="49"/>
  <c r="E174" i="49"/>
  <c r="C174" i="49"/>
  <c r="B174" i="49"/>
  <c r="T173" i="49"/>
  <c r="S173" i="49"/>
  <c r="R173" i="49"/>
  <c r="Q173" i="49"/>
  <c r="P173" i="49"/>
  <c r="O173" i="49"/>
  <c r="L173" i="49"/>
  <c r="J173" i="49"/>
  <c r="I173" i="49"/>
  <c r="G173" i="49"/>
  <c r="F173" i="49"/>
  <c r="E173" i="49"/>
  <c r="C173" i="49"/>
  <c r="B173" i="49"/>
  <c r="T172" i="49"/>
  <c r="S172" i="49"/>
  <c r="R172" i="49"/>
  <c r="Q172" i="49"/>
  <c r="P172" i="49"/>
  <c r="O172" i="49"/>
  <c r="L172" i="49"/>
  <c r="J172" i="49"/>
  <c r="I172" i="49"/>
  <c r="G172" i="49"/>
  <c r="F172" i="49"/>
  <c r="E172" i="49"/>
  <c r="C172" i="49"/>
  <c r="B172" i="49"/>
  <c r="T171" i="49"/>
  <c r="S171" i="49"/>
  <c r="R171" i="49"/>
  <c r="Q171" i="49"/>
  <c r="P171" i="49"/>
  <c r="O171" i="49"/>
  <c r="L171" i="49"/>
  <c r="J171" i="49"/>
  <c r="I171" i="49"/>
  <c r="G171" i="49"/>
  <c r="F171" i="49"/>
  <c r="E171" i="49"/>
  <c r="C171" i="49"/>
  <c r="B171" i="49"/>
  <c r="T170" i="49"/>
  <c r="S170" i="49"/>
  <c r="R170" i="49"/>
  <c r="Q170" i="49"/>
  <c r="P170" i="49"/>
  <c r="O170" i="49"/>
  <c r="L170" i="49"/>
  <c r="J170" i="49"/>
  <c r="I170" i="49"/>
  <c r="G170" i="49"/>
  <c r="F170" i="49"/>
  <c r="E170" i="49"/>
  <c r="C170" i="49"/>
  <c r="B170" i="49"/>
  <c r="T169" i="49"/>
  <c r="S169" i="49"/>
  <c r="R169" i="49"/>
  <c r="Q169" i="49"/>
  <c r="P169" i="49"/>
  <c r="O169" i="49"/>
  <c r="L169" i="49"/>
  <c r="J169" i="49"/>
  <c r="I169" i="49"/>
  <c r="G169" i="49"/>
  <c r="F169" i="49"/>
  <c r="E169" i="49"/>
  <c r="C169" i="49"/>
  <c r="B169" i="49"/>
  <c r="T168" i="49"/>
  <c r="S168" i="49"/>
  <c r="R168" i="49"/>
  <c r="Q168" i="49"/>
  <c r="P168" i="49"/>
  <c r="O168" i="49"/>
  <c r="L168" i="49"/>
  <c r="J168" i="49"/>
  <c r="I168" i="49"/>
  <c r="G168" i="49"/>
  <c r="F168" i="49"/>
  <c r="E168" i="49"/>
  <c r="C168" i="49"/>
  <c r="B168" i="49"/>
  <c r="T167" i="49"/>
  <c r="S167" i="49"/>
  <c r="R167" i="49"/>
  <c r="Q167" i="49"/>
  <c r="P167" i="49"/>
  <c r="O167" i="49"/>
  <c r="L167" i="49"/>
  <c r="J167" i="49"/>
  <c r="I167" i="49"/>
  <c r="G167" i="49"/>
  <c r="F167" i="49"/>
  <c r="E167" i="49"/>
  <c r="C167" i="49"/>
  <c r="B167" i="49"/>
  <c r="T166" i="49"/>
  <c r="S166" i="49"/>
  <c r="R166" i="49"/>
  <c r="Q166" i="49"/>
  <c r="P166" i="49"/>
  <c r="O166" i="49"/>
  <c r="L166" i="49"/>
  <c r="J166" i="49"/>
  <c r="I166" i="49"/>
  <c r="G166" i="49"/>
  <c r="F166" i="49"/>
  <c r="E166" i="49"/>
  <c r="C166" i="49"/>
  <c r="B166" i="49"/>
  <c r="T165" i="49"/>
  <c r="S165" i="49"/>
  <c r="R165" i="49"/>
  <c r="Q165" i="49"/>
  <c r="P165" i="49"/>
  <c r="O165" i="49"/>
  <c r="L165" i="49"/>
  <c r="J165" i="49"/>
  <c r="I165" i="49"/>
  <c r="G165" i="49"/>
  <c r="F165" i="49"/>
  <c r="E165" i="49"/>
  <c r="C165" i="49"/>
  <c r="B165" i="49"/>
  <c r="T164" i="49"/>
  <c r="S164" i="49"/>
  <c r="R164" i="49"/>
  <c r="Q164" i="49"/>
  <c r="P164" i="49"/>
  <c r="O164" i="49"/>
  <c r="L164" i="49"/>
  <c r="J164" i="49"/>
  <c r="I164" i="49"/>
  <c r="G164" i="49"/>
  <c r="F164" i="49"/>
  <c r="E164" i="49"/>
  <c r="C164" i="49"/>
  <c r="B164" i="49"/>
  <c r="T163" i="49"/>
  <c r="S163" i="49"/>
  <c r="R163" i="49"/>
  <c r="Q163" i="49"/>
  <c r="P163" i="49"/>
  <c r="O163" i="49"/>
  <c r="L163" i="49"/>
  <c r="J163" i="49"/>
  <c r="I163" i="49"/>
  <c r="G163" i="49"/>
  <c r="F163" i="49"/>
  <c r="E163" i="49"/>
  <c r="C163" i="49"/>
  <c r="B163" i="49"/>
  <c r="T162" i="49"/>
  <c r="S162" i="49"/>
  <c r="R162" i="49"/>
  <c r="Q162" i="49"/>
  <c r="P162" i="49"/>
  <c r="O162" i="49"/>
  <c r="L162" i="49"/>
  <c r="J162" i="49"/>
  <c r="I162" i="49"/>
  <c r="G162" i="49"/>
  <c r="F162" i="49"/>
  <c r="E162" i="49"/>
  <c r="C162" i="49"/>
  <c r="B162" i="49"/>
  <c r="T161" i="49"/>
  <c r="S161" i="49"/>
  <c r="R161" i="49"/>
  <c r="Q161" i="49"/>
  <c r="P161" i="49"/>
  <c r="O161" i="49"/>
  <c r="L161" i="49"/>
  <c r="J161" i="49"/>
  <c r="I161" i="49"/>
  <c r="G161" i="49"/>
  <c r="F161" i="49"/>
  <c r="E161" i="49"/>
  <c r="C161" i="49"/>
  <c r="B161" i="49"/>
  <c r="T160" i="49"/>
  <c r="S160" i="49"/>
  <c r="R160" i="49"/>
  <c r="Q160" i="49"/>
  <c r="P160" i="49"/>
  <c r="O160" i="49"/>
  <c r="L160" i="49"/>
  <c r="J160" i="49"/>
  <c r="I160" i="49"/>
  <c r="G160" i="49"/>
  <c r="F160" i="49"/>
  <c r="E160" i="49"/>
  <c r="C160" i="49"/>
  <c r="B160" i="49"/>
  <c r="T159" i="49"/>
  <c r="S159" i="49"/>
  <c r="R159" i="49"/>
  <c r="Q159" i="49"/>
  <c r="P159" i="49"/>
  <c r="O159" i="49"/>
  <c r="L159" i="49"/>
  <c r="J159" i="49"/>
  <c r="I159" i="49"/>
  <c r="G159" i="49"/>
  <c r="F159" i="49"/>
  <c r="E159" i="49"/>
  <c r="C159" i="49"/>
  <c r="B159" i="49"/>
  <c r="T158" i="49"/>
  <c r="S158" i="49"/>
  <c r="R158" i="49"/>
  <c r="Q158" i="49"/>
  <c r="P158" i="49"/>
  <c r="O158" i="49"/>
  <c r="L158" i="49"/>
  <c r="J158" i="49"/>
  <c r="I158" i="49"/>
  <c r="G158" i="49"/>
  <c r="F158" i="49"/>
  <c r="E158" i="49"/>
  <c r="C158" i="49"/>
  <c r="B158" i="49"/>
  <c r="T157" i="49"/>
  <c r="S157" i="49"/>
  <c r="R157" i="49"/>
  <c r="Q157" i="49"/>
  <c r="P157" i="49"/>
  <c r="O157" i="49"/>
  <c r="L157" i="49"/>
  <c r="J157" i="49"/>
  <c r="I157" i="49"/>
  <c r="G157" i="49"/>
  <c r="F157" i="49"/>
  <c r="E157" i="49"/>
  <c r="C157" i="49"/>
  <c r="B157" i="49"/>
  <c r="T156" i="49"/>
  <c r="S156" i="49"/>
  <c r="R156" i="49"/>
  <c r="Q156" i="49"/>
  <c r="P156" i="49"/>
  <c r="O156" i="49"/>
  <c r="L156" i="49"/>
  <c r="J156" i="49"/>
  <c r="I156" i="49"/>
  <c r="G156" i="49"/>
  <c r="F156" i="49"/>
  <c r="E156" i="49"/>
  <c r="C156" i="49"/>
  <c r="B156" i="49"/>
  <c r="T155" i="49"/>
  <c r="S155" i="49"/>
  <c r="R155" i="49"/>
  <c r="Q155" i="49"/>
  <c r="P155" i="49"/>
  <c r="O155" i="49"/>
  <c r="L155" i="49"/>
  <c r="J155" i="49"/>
  <c r="I155" i="49"/>
  <c r="G155" i="49"/>
  <c r="F155" i="49"/>
  <c r="E155" i="49"/>
  <c r="C155" i="49"/>
  <c r="B155" i="49"/>
  <c r="T154" i="49"/>
  <c r="S154" i="49"/>
  <c r="R154" i="49"/>
  <c r="Q154" i="49"/>
  <c r="P154" i="49"/>
  <c r="O154" i="49"/>
  <c r="L154" i="49"/>
  <c r="J154" i="49"/>
  <c r="I154" i="49"/>
  <c r="G154" i="49"/>
  <c r="F154" i="49"/>
  <c r="E154" i="49"/>
  <c r="C154" i="49"/>
  <c r="B154" i="49"/>
  <c r="T153" i="49"/>
  <c r="S153" i="49"/>
  <c r="R153" i="49"/>
  <c r="Q153" i="49"/>
  <c r="P153" i="49"/>
  <c r="O153" i="49"/>
  <c r="L153" i="49"/>
  <c r="J153" i="49"/>
  <c r="I153" i="49"/>
  <c r="G153" i="49"/>
  <c r="F153" i="49"/>
  <c r="E153" i="49"/>
  <c r="C153" i="49"/>
  <c r="B153" i="49"/>
  <c r="T152" i="49"/>
  <c r="S152" i="49"/>
  <c r="R152" i="49"/>
  <c r="Q152" i="49"/>
  <c r="P152" i="49"/>
  <c r="O152" i="49"/>
  <c r="L152" i="49"/>
  <c r="J152" i="49"/>
  <c r="I152" i="49"/>
  <c r="G152" i="49"/>
  <c r="F152" i="49"/>
  <c r="E152" i="49"/>
  <c r="C152" i="49"/>
  <c r="B152" i="49"/>
  <c r="T151" i="49"/>
  <c r="S151" i="49"/>
  <c r="R151" i="49"/>
  <c r="Q151" i="49"/>
  <c r="P151" i="49"/>
  <c r="O151" i="49"/>
  <c r="L151" i="49"/>
  <c r="J151" i="49"/>
  <c r="I151" i="49"/>
  <c r="G151" i="49"/>
  <c r="F151" i="49"/>
  <c r="E151" i="49"/>
  <c r="C151" i="49"/>
  <c r="B151" i="49"/>
  <c r="T150" i="49"/>
  <c r="S150" i="49"/>
  <c r="R150" i="49"/>
  <c r="Q150" i="49"/>
  <c r="P150" i="49"/>
  <c r="O150" i="49"/>
  <c r="L150" i="49"/>
  <c r="J150" i="49"/>
  <c r="I150" i="49"/>
  <c r="G150" i="49"/>
  <c r="F150" i="49"/>
  <c r="E150" i="49"/>
  <c r="C150" i="49"/>
  <c r="B150" i="49"/>
  <c r="T149" i="49"/>
  <c r="S149" i="49"/>
  <c r="R149" i="49"/>
  <c r="Q149" i="49"/>
  <c r="P149" i="49"/>
  <c r="O149" i="49"/>
  <c r="L149" i="49"/>
  <c r="J149" i="49"/>
  <c r="I149" i="49"/>
  <c r="G149" i="49"/>
  <c r="F149" i="49"/>
  <c r="E149" i="49"/>
  <c r="C149" i="49"/>
  <c r="B149" i="49"/>
  <c r="T148" i="49"/>
  <c r="S148" i="49"/>
  <c r="R148" i="49"/>
  <c r="Q148" i="49"/>
  <c r="P148" i="49"/>
  <c r="O148" i="49"/>
  <c r="L148" i="49"/>
  <c r="J148" i="49"/>
  <c r="I148" i="49"/>
  <c r="G148" i="49"/>
  <c r="F148" i="49"/>
  <c r="E148" i="49"/>
  <c r="C148" i="49"/>
  <c r="B148" i="49"/>
  <c r="T147" i="49"/>
  <c r="S147" i="49"/>
  <c r="R147" i="49"/>
  <c r="Q147" i="49"/>
  <c r="P147" i="49"/>
  <c r="O147" i="49"/>
  <c r="L147" i="49"/>
  <c r="J147" i="49"/>
  <c r="I147" i="49"/>
  <c r="G147" i="49"/>
  <c r="F147" i="49"/>
  <c r="E147" i="49"/>
  <c r="C147" i="49"/>
  <c r="B147" i="49"/>
  <c r="T146" i="49"/>
  <c r="S146" i="49"/>
  <c r="R146" i="49"/>
  <c r="Q146" i="49"/>
  <c r="P146" i="49"/>
  <c r="O146" i="49"/>
  <c r="L146" i="49"/>
  <c r="J146" i="49"/>
  <c r="I146" i="49"/>
  <c r="G146" i="49"/>
  <c r="F146" i="49"/>
  <c r="E146" i="49"/>
  <c r="C146" i="49"/>
  <c r="B146" i="49"/>
  <c r="T145" i="49"/>
  <c r="S145" i="49"/>
  <c r="R145" i="49"/>
  <c r="Q145" i="49"/>
  <c r="P145" i="49"/>
  <c r="O145" i="49"/>
  <c r="L145" i="49"/>
  <c r="J145" i="49"/>
  <c r="I145" i="49"/>
  <c r="G145" i="49"/>
  <c r="F145" i="49"/>
  <c r="E145" i="49"/>
  <c r="C145" i="49"/>
  <c r="B145" i="49"/>
  <c r="T144" i="49"/>
  <c r="S144" i="49"/>
  <c r="R144" i="49"/>
  <c r="Q144" i="49"/>
  <c r="P144" i="49"/>
  <c r="O144" i="49"/>
  <c r="L144" i="49"/>
  <c r="J144" i="49"/>
  <c r="I144" i="49"/>
  <c r="G144" i="49"/>
  <c r="F144" i="49"/>
  <c r="E144" i="49"/>
  <c r="C144" i="49"/>
  <c r="B144" i="49"/>
  <c r="T143" i="49"/>
  <c r="S143" i="49"/>
  <c r="R143" i="49"/>
  <c r="Q143" i="49"/>
  <c r="P143" i="49"/>
  <c r="O143" i="49"/>
  <c r="L143" i="49"/>
  <c r="J143" i="49"/>
  <c r="I143" i="49"/>
  <c r="G143" i="49"/>
  <c r="F143" i="49"/>
  <c r="E143" i="49"/>
  <c r="C143" i="49"/>
  <c r="B143" i="49"/>
  <c r="T142" i="49"/>
  <c r="S142" i="49"/>
  <c r="R142" i="49"/>
  <c r="Q142" i="49"/>
  <c r="P142" i="49"/>
  <c r="O142" i="49"/>
  <c r="L142" i="49"/>
  <c r="J142" i="49"/>
  <c r="I142" i="49"/>
  <c r="G142" i="49"/>
  <c r="F142" i="49"/>
  <c r="E142" i="49"/>
  <c r="C142" i="49"/>
  <c r="B142" i="49"/>
  <c r="T141" i="49"/>
  <c r="S141" i="49"/>
  <c r="R141" i="49"/>
  <c r="Q141" i="49"/>
  <c r="P141" i="49"/>
  <c r="O141" i="49"/>
  <c r="L141" i="49"/>
  <c r="J141" i="49"/>
  <c r="I141" i="49"/>
  <c r="G141" i="49"/>
  <c r="F141" i="49"/>
  <c r="E141" i="49"/>
  <c r="C141" i="49"/>
  <c r="B141" i="49"/>
  <c r="T140" i="49"/>
  <c r="S140" i="49"/>
  <c r="R140" i="49"/>
  <c r="Q140" i="49"/>
  <c r="P140" i="49"/>
  <c r="O140" i="49"/>
  <c r="L140" i="49"/>
  <c r="J140" i="49"/>
  <c r="I140" i="49"/>
  <c r="G140" i="49"/>
  <c r="F140" i="49"/>
  <c r="E140" i="49"/>
  <c r="C140" i="49"/>
  <c r="B140" i="49"/>
  <c r="T139" i="49"/>
  <c r="S139" i="49"/>
  <c r="R139" i="49"/>
  <c r="Q139" i="49"/>
  <c r="P139" i="49"/>
  <c r="O139" i="49"/>
  <c r="L139" i="49"/>
  <c r="J139" i="49"/>
  <c r="I139" i="49"/>
  <c r="G139" i="49"/>
  <c r="F139" i="49"/>
  <c r="E139" i="49"/>
  <c r="C139" i="49"/>
  <c r="B139" i="49"/>
  <c r="T138" i="49"/>
  <c r="S138" i="49"/>
  <c r="R138" i="49"/>
  <c r="Q138" i="49"/>
  <c r="P138" i="49"/>
  <c r="O138" i="49"/>
  <c r="L138" i="49"/>
  <c r="J138" i="49"/>
  <c r="I138" i="49"/>
  <c r="G138" i="49"/>
  <c r="F138" i="49"/>
  <c r="E138" i="49"/>
  <c r="C138" i="49"/>
  <c r="B138" i="49"/>
  <c r="T137" i="49"/>
  <c r="S137" i="49"/>
  <c r="R137" i="49"/>
  <c r="Q137" i="49"/>
  <c r="P137" i="49"/>
  <c r="O137" i="49"/>
  <c r="L137" i="49"/>
  <c r="J137" i="49"/>
  <c r="I137" i="49"/>
  <c r="G137" i="49"/>
  <c r="F137" i="49"/>
  <c r="E137" i="49"/>
  <c r="C137" i="49"/>
  <c r="B137" i="49"/>
  <c r="T136" i="49"/>
  <c r="S136" i="49"/>
  <c r="R136" i="49"/>
  <c r="Q136" i="49"/>
  <c r="P136" i="49"/>
  <c r="O136" i="49"/>
  <c r="L136" i="49"/>
  <c r="J136" i="49"/>
  <c r="I136" i="49"/>
  <c r="G136" i="49"/>
  <c r="F136" i="49"/>
  <c r="E136" i="49"/>
  <c r="C136" i="49"/>
  <c r="B136" i="49"/>
  <c r="T135" i="49"/>
  <c r="S135" i="49"/>
  <c r="R135" i="49"/>
  <c r="Q135" i="49"/>
  <c r="P135" i="49"/>
  <c r="O135" i="49"/>
  <c r="L135" i="49"/>
  <c r="J135" i="49"/>
  <c r="I135" i="49"/>
  <c r="G135" i="49"/>
  <c r="F135" i="49"/>
  <c r="E135" i="49"/>
  <c r="C135" i="49"/>
  <c r="B135" i="49"/>
  <c r="T134" i="49"/>
  <c r="S134" i="49"/>
  <c r="R134" i="49"/>
  <c r="Q134" i="49"/>
  <c r="P134" i="49"/>
  <c r="O134" i="49"/>
  <c r="L134" i="49"/>
  <c r="J134" i="49"/>
  <c r="I134" i="49"/>
  <c r="G134" i="49"/>
  <c r="F134" i="49"/>
  <c r="E134" i="49"/>
  <c r="C134" i="49"/>
  <c r="B134" i="49"/>
  <c r="T133" i="49"/>
  <c r="S133" i="49"/>
  <c r="R133" i="49"/>
  <c r="Q133" i="49"/>
  <c r="P133" i="49"/>
  <c r="O133" i="49"/>
  <c r="L133" i="49"/>
  <c r="J133" i="49"/>
  <c r="I133" i="49"/>
  <c r="G133" i="49"/>
  <c r="F133" i="49"/>
  <c r="E133" i="49"/>
  <c r="C133" i="49"/>
  <c r="B133" i="49"/>
  <c r="T132" i="49"/>
  <c r="S132" i="49"/>
  <c r="R132" i="49"/>
  <c r="Q132" i="49"/>
  <c r="P132" i="49"/>
  <c r="O132" i="49"/>
  <c r="L132" i="49"/>
  <c r="J132" i="49"/>
  <c r="I132" i="49"/>
  <c r="G132" i="49"/>
  <c r="F132" i="49"/>
  <c r="E132" i="49"/>
  <c r="C132" i="49"/>
  <c r="B132" i="49"/>
  <c r="T131" i="49"/>
  <c r="S131" i="49"/>
  <c r="R131" i="49"/>
  <c r="Q131" i="49"/>
  <c r="P131" i="49"/>
  <c r="O131" i="49"/>
  <c r="L131" i="49"/>
  <c r="J131" i="49"/>
  <c r="I131" i="49"/>
  <c r="G131" i="49"/>
  <c r="F131" i="49"/>
  <c r="E131" i="49"/>
  <c r="C131" i="49"/>
  <c r="B131" i="49"/>
  <c r="T130" i="49"/>
  <c r="S130" i="49"/>
  <c r="R130" i="49"/>
  <c r="Q130" i="49"/>
  <c r="P130" i="49"/>
  <c r="O130" i="49"/>
  <c r="L130" i="49"/>
  <c r="J130" i="49"/>
  <c r="I130" i="49"/>
  <c r="G130" i="49"/>
  <c r="F130" i="49"/>
  <c r="E130" i="49"/>
  <c r="C130" i="49"/>
  <c r="B130" i="49"/>
  <c r="T129" i="49"/>
  <c r="S129" i="49"/>
  <c r="R129" i="49"/>
  <c r="Q129" i="49"/>
  <c r="P129" i="49"/>
  <c r="O129" i="49"/>
  <c r="L129" i="49"/>
  <c r="J129" i="49"/>
  <c r="I129" i="49"/>
  <c r="G129" i="49"/>
  <c r="F129" i="49"/>
  <c r="E129" i="49"/>
  <c r="C129" i="49"/>
  <c r="B129" i="49"/>
  <c r="T128" i="49"/>
  <c r="S128" i="49"/>
  <c r="R128" i="49"/>
  <c r="Q128" i="49"/>
  <c r="P128" i="49"/>
  <c r="O128" i="49"/>
  <c r="L128" i="49"/>
  <c r="J128" i="49"/>
  <c r="I128" i="49"/>
  <c r="G128" i="49"/>
  <c r="F128" i="49"/>
  <c r="E128" i="49"/>
  <c r="C128" i="49"/>
  <c r="B128" i="49"/>
  <c r="T127" i="49"/>
  <c r="S127" i="49"/>
  <c r="R127" i="49"/>
  <c r="Q127" i="49"/>
  <c r="P127" i="49"/>
  <c r="O127" i="49"/>
  <c r="L127" i="49"/>
  <c r="J127" i="49"/>
  <c r="I127" i="49"/>
  <c r="G127" i="49"/>
  <c r="F127" i="49"/>
  <c r="E127" i="49"/>
  <c r="C127" i="49"/>
  <c r="B127" i="49"/>
  <c r="T126" i="49"/>
  <c r="S126" i="49"/>
  <c r="R126" i="49"/>
  <c r="Q126" i="49"/>
  <c r="P126" i="49"/>
  <c r="O126" i="49"/>
  <c r="L126" i="49"/>
  <c r="J126" i="49"/>
  <c r="I126" i="49"/>
  <c r="G126" i="49"/>
  <c r="F126" i="49"/>
  <c r="E126" i="49"/>
  <c r="C126" i="49"/>
  <c r="B126" i="49"/>
  <c r="T125" i="49"/>
  <c r="S125" i="49"/>
  <c r="R125" i="49"/>
  <c r="Q125" i="49"/>
  <c r="P125" i="49"/>
  <c r="O125" i="49"/>
  <c r="L125" i="49"/>
  <c r="J125" i="49"/>
  <c r="I125" i="49"/>
  <c r="G125" i="49"/>
  <c r="F125" i="49"/>
  <c r="E125" i="49"/>
  <c r="C125" i="49"/>
  <c r="B125" i="49"/>
  <c r="T124" i="49"/>
  <c r="S124" i="49"/>
  <c r="R124" i="49"/>
  <c r="Q124" i="49"/>
  <c r="P124" i="49"/>
  <c r="O124" i="49"/>
  <c r="L124" i="49"/>
  <c r="J124" i="49"/>
  <c r="I124" i="49"/>
  <c r="G124" i="49"/>
  <c r="F124" i="49"/>
  <c r="E124" i="49"/>
  <c r="C124" i="49"/>
  <c r="B124" i="49"/>
  <c r="T123" i="49"/>
  <c r="S123" i="49"/>
  <c r="R123" i="49"/>
  <c r="Q123" i="49"/>
  <c r="P123" i="49"/>
  <c r="O123" i="49"/>
  <c r="L123" i="49"/>
  <c r="J123" i="49"/>
  <c r="I123" i="49"/>
  <c r="G123" i="49"/>
  <c r="F123" i="49"/>
  <c r="E123" i="49"/>
  <c r="C123" i="49"/>
  <c r="B123" i="49"/>
  <c r="T122" i="49"/>
  <c r="S122" i="49"/>
  <c r="R122" i="49"/>
  <c r="Q122" i="49"/>
  <c r="P122" i="49"/>
  <c r="O122" i="49"/>
  <c r="L122" i="49"/>
  <c r="J122" i="49"/>
  <c r="I122" i="49"/>
  <c r="G122" i="49"/>
  <c r="F122" i="49"/>
  <c r="E122" i="49"/>
  <c r="C122" i="49"/>
  <c r="B122" i="49"/>
  <c r="T121" i="49"/>
  <c r="S121" i="49"/>
  <c r="R121" i="49"/>
  <c r="Q121" i="49"/>
  <c r="P121" i="49"/>
  <c r="O121" i="49"/>
  <c r="L121" i="49"/>
  <c r="J121" i="49"/>
  <c r="I121" i="49"/>
  <c r="G121" i="49"/>
  <c r="F121" i="49"/>
  <c r="E121" i="49"/>
  <c r="C121" i="49"/>
  <c r="B121" i="49"/>
  <c r="T120" i="49"/>
  <c r="S120" i="49"/>
  <c r="R120" i="49"/>
  <c r="Q120" i="49"/>
  <c r="P120" i="49"/>
  <c r="O120" i="49"/>
  <c r="L120" i="49"/>
  <c r="J120" i="49"/>
  <c r="I120" i="49"/>
  <c r="G120" i="49"/>
  <c r="F120" i="49"/>
  <c r="E120" i="49"/>
  <c r="C120" i="49"/>
  <c r="B120" i="49"/>
  <c r="T119" i="49"/>
  <c r="S119" i="49"/>
  <c r="R119" i="49"/>
  <c r="Q119" i="49"/>
  <c r="P119" i="49"/>
  <c r="O119" i="49"/>
  <c r="L119" i="49"/>
  <c r="J119" i="49"/>
  <c r="I119" i="49"/>
  <c r="G119" i="49"/>
  <c r="F119" i="49"/>
  <c r="E119" i="49"/>
  <c r="C119" i="49"/>
  <c r="B119" i="49"/>
  <c r="T118" i="49"/>
  <c r="S118" i="49"/>
  <c r="R118" i="49"/>
  <c r="Q118" i="49"/>
  <c r="P118" i="49"/>
  <c r="O118" i="49"/>
  <c r="L118" i="49"/>
  <c r="J118" i="49"/>
  <c r="I118" i="49"/>
  <c r="G118" i="49"/>
  <c r="F118" i="49"/>
  <c r="E118" i="49"/>
  <c r="C118" i="49"/>
  <c r="B118" i="49"/>
  <c r="T117" i="49"/>
  <c r="S117" i="49"/>
  <c r="R117" i="49"/>
  <c r="Q117" i="49"/>
  <c r="P117" i="49"/>
  <c r="O117" i="49"/>
  <c r="L117" i="49"/>
  <c r="J117" i="49"/>
  <c r="I117" i="49"/>
  <c r="G117" i="49"/>
  <c r="F117" i="49"/>
  <c r="E117" i="49"/>
  <c r="C117" i="49"/>
  <c r="B117" i="49"/>
  <c r="T116" i="49"/>
  <c r="S116" i="49"/>
  <c r="R116" i="49"/>
  <c r="Q116" i="49"/>
  <c r="P116" i="49"/>
  <c r="O116" i="49"/>
  <c r="L116" i="49"/>
  <c r="J116" i="49"/>
  <c r="I116" i="49"/>
  <c r="G116" i="49"/>
  <c r="F116" i="49"/>
  <c r="E116" i="49"/>
  <c r="C116" i="49"/>
  <c r="B116" i="49"/>
  <c r="T115" i="49"/>
  <c r="S115" i="49"/>
  <c r="R115" i="49"/>
  <c r="Q115" i="49"/>
  <c r="P115" i="49"/>
  <c r="O115" i="49"/>
  <c r="L115" i="49"/>
  <c r="J115" i="49"/>
  <c r="I115" i="49"/>
  <c r="G115" i="49"/>
  <c r="F115" i="49"/>
  <c r="E115" i="49"/>
  <c r="C115" i="49"/>
  <c r="B115" i="49"/>
  <c r="T114" i="49"/>
  <c r="S114" i="49"/>
  <c r="R114" i="49"/>
  <c r="Q114" i="49"/>
  <c r="P114" i="49"/>
  <c r="O114" i="49"/>
  <c r="L114" i="49"/>
  <c r="J114" i="49"/>
  <c r="I114" i="49"/>
  <c r="G114" i="49"/>
  <c r="F114" i="49"/>
  <c r="E114" i="49"/>
  <c r="C114" i="49"/>
  <c r="B114" i="49"/>
  <c r="T113" i="49"/>
  <c r="S113" i="49"/>
  <c r="R113" i="49"/>
  <c r="Q113" i="49"/>
  <c r="P113" i="49"/>
  <c r="O113" i="49"/>
  <c r="L113" i="49"/>
  <c r="J113" i="49"/>
  <c r="I113" i="49"/>
  <c r="G113" i="49"/>
  <c r="F113" i="49"/>
  <c r="E113" i="49"/>
  <c r="C113" i="49"/>
  <c r="B113" i="49"/>
  <c r="T112" i="49"/>
  <c r="S112" i="49"/>
  <c r="R112" i="49"/>
  <c r="Q112" i="49"/>
  <c r="P112" i="49"/>
  <c r="O112" i="49"/>
  <c r="L112" i="49"/>
  <c r="J112" i="49"/>
  <c r="I112" i="49"/>
  <c r="G112" i="49"/>
  <c r="F112" i="49"/>
  <c r="E112" i="49"/>
  <c r="C112" i="49"/>
  <c r="B112" i="49"/>
  <c r="T111" i="49"/>
  <c r="S111" i="49"/>
  <c r="R111" i="49"/>
  <c r="Q111" i="49"/>
  <c r="P111" i="49"/>
  <c r="O111" i="49"/>
  <c r="L111" i="49"/>
  <c r="J111" i="49"/>
  <c r="I111" i="49"/>
  <c r="G111" i="49"/>
  <c r="F111" i="49"/>
  <c r="E111" i="49"/>
  <c r="C111" i="49"/>
  <c r="B111" i="49"/>
  <c r="T110" i="49"/>
  <c r="S110" i="49"/>
  <c r="R110" i="49"/>
  <c r="Q110" i="49"/>
  <c r="P110" i="49"/>
  <c r="O110" i="49"/>
  <c r="L110" i="49"/>
  <c r="J110" i="49"/>
  <c r="I110" i="49"/>
  <c r="G110" i="49"/>
  <c r="F110" i="49"/>
  <c r="E110" i="49"/>
  <c r="C110" i="49"/>
  <c r="B110" i="49"/>
  <c r="T109" i="49"/>
  <c r="S109" i="49"/>
  <c r="R109" i="49"/>
  <c r="Q109" i="49"/>
  <c r="P109" i="49"/>
  <c r="O109" i="49"/>
  <c r="L109" i="49"/>
  <c r="J109" i="49"/>
  <c r="I109" i="49"/>
  <c r="G109" i="49"/>
  <c r="F109" i="49"/>
  <c r="E109" i="49"/>
  <c r="C109" i="49"/>
  <c r="B109" i="49"/>
  <c r="T108" i="49"/>
  <c r="S108" i="49"/>
  <c r="R108" i="49"/>
  <c r="Q108" i="49"/>
  <c r="P108" i="49"/>
  <c r="O108" i="49"/>
  <c r="L108" i="49"/>
  <c r="J108" i="49"/>
  <c r="I108" i="49"/>
  <c r="G108" i="49"/>
  <c r="F108" i="49"/>
  <c r="E108" i="49"/>
  <c r="C108" i="49"/>
  <c r="B108" i="49"/>
  <c r="T107" i="49"/>
  <c r="S107" i="49"/>
  <c r="R107" i="49"/>
  <c r="Q107" i="49"/>
  <c r="P107" i="49"/>
  <c r="O107" i="49"/>
  <c r="L107" i="49"/>
  <c r="J107" i="49"/>
  <c r="I107" i="49"/>
  <c r="G107" i="49"/>
  <c r="F107" i="49"/>
  <c r="E107" i="49"/>
  <c r="C107" i="49"/>
  <c r="B107" i="49"/>
  <c r="T106" i="49"/>
  <c r="S106" i="49"/>
  <c r="R106" i="49"/>
  <c r="Q106" i="49"/>
  <c r="P106" i="49"/>
  <c r="O106" i="49"/>
  <c r="L106" i="49"/>
  <c r="J106" i="49"/>
  <c r="I106" i="49"/>
  <c r="G106" i="49"/>
  <c r="F106" i="49"/>
  <c r="E106" i="49"/>
  <c r="C106" i="49"/>
  <c r="B106" i="49"/>
  <c r="T105" i="49"/>
  <c r="S105" i="49"/>
  <c r="R105" i="49"/>
  <c r="Q105" i="49"/>
  <c r="P105" i="49"/>
  <c r="O105" i="49"/>
  <c r="L105" i="49"/>
  <c r="J105" i="49"/>
  <c r="I105" i="49"/>
  <c r="G105" i="49"/>
  <c r="F105" i="49"/>
  <c r="E105" i="49"/>
  <c r="C105" i="49"/>
  <c r="B105" i="49"/>
  <c r="T104" i="49"/>
  <c r="S104" i="49"/>
  <c r="R104" i="49"/>
  <c r="Q104" i="49"/>
  <c r="P104" i="49"/>
  <c r="O104" i="49"/>
  <c r="L104" i="49"/>
  <c r="J104" i="49"/>
  <c r="I104" i="49"/>
  <c r="G104" i="49"/>
  <c r="F104" i="49"/>
  <c r="E104" i="49"/>
  <c r="C104" i="49"/>
  <c r="B104" i="49"/>
  <c r="T103" i="49"/>
  <c r="S103" i="49"/>
  <c r="R103" i="49"/>
  <c r="Q103" i="49"/>
  <c r="P103" i="49"/>
  <c r="O103" i="49"/>
  <c r="L103" i="49"/>
  <c r="J103" i="49"/>
  <c r="I103" i="49"/>
  <c r="G103" i="49"/>
  <c r="F103" i="49"/>
  <c r="E103" i="49"/>
  <c r="C103" i="49"/>
  <c r="B103" i="49"/>
  <c r="T102" i="49"/>
  <c r="S102" i="49"/>
  <c r="R102" i="49"/>
  <c r="Q102" i="49"/>
  <c r="P102" i="49"/>
  <c r="O102" i="49"/>
  <c r="L102" i="49"/>
  <c r="J102" i="49"/>
  <c r="I102" i="49"/>
  <c r="G102" i="49"/>
  <c r="F102" i="49"/>
  <c r="E102" i="49"/>
  <c r="C102" i="49"/>
  <c r="B102" i="49"/>
  <c r="T101" i="49"/>
  <c r="S101" i="49"/>
  <c r="R101" i="49"/>
  <c r="Q101" i="49"/>
  <c r="P101" i="49"/>
  <c r="O101" i="49"/>
  <c r="L101" i="49"/>
  <c r="J101" i="49"/>
  <c r="I101" i="49"/>
  <c r="G101" i="49"/>
  <c r="F101" i="49"/>
  <c r="E101" i="49"/>
  <c r="C101" i="49"/>
  <c r="B101" i="49"/>
  <c r="T100" i="49"/>
  <c r="S100" i="49"/>
  <c r="R100" i="49"/>
  <c r="Q100" i="49"/>
  <c r="P100" i="49"/>
  <c r="O100" i="49"/>
  <c r="L100" i="49"/>
  <c r="J100" i="49"/>
  <c r="I100" i="49"/>
  <c r="G100" i="49"/>
  <c r="F100" i="49"/>
  <c r="E100" i="49"/>
  <c r="C100" i="49"/>
  <c r="B100" i="49"/>
  <c r="T99" i="49"/>
  <c r="S99" i="49"/>
  <c r="R99" i="49"/>
  <c r="Q99" i="49"/>
  <c r="P99" i="49"/>
  <c r="O99" i="49"/>
  <c r="L99" i="49"/>
  <c r="J99" i="49"/>
  <c r="I99" i="49"/>
  <c r="G99" i="49"/>
  <c r="F99" i="49"/>
  <c r="E99" i="49"/>
  <c r="C99" i="49"/>
  <c r="B99" i="49"/>
  <c r="T98" i="49"/>
  <c r="S98" i="49"/>
  <c r="R98" i="49"/>
  <c r="Q98" i="49"/>
  <c r="P98" i="49"/>
  <c r="O98" i="49"/>
  <c r="L98" i="49"/>
  <c r="J98" i="49"/>
  <c r="I98" i="49"/>
  <c r="G98" i="49"/>
  <c r="F98" i="49"/>
  <c r="E98" i="49"/>
  <c r="C98" i="49"/>
  <c r="B98" i="49"/>
  <c r="T97" i="49"/>
  <c r="S97" i="49"/>
  <c r="R97" i="49"/>
  <c r="Q97" i="49"/>
  <c r="P97" i="49"/>
  <c r="O97" i="49"/>
  <c r="L97" i="49"/>
  <c r="J97" i="49"/>
  <c r="I97" i="49"/>
  <c r="G97" i="49"/>
  <c r="F97" i="49"/>
  <c r="E97" i="49"/>
  <c r="C97" i="49"/>
  <c r="B97" i="49"/>
  <c r="T96" i="49"/>
  <c r="S96" i="49"/>
  <c r="R96" i="49"/>
  <c r="Q96" i="49"/>
  <c r="P96" i="49"/>
  <c r="O96" i="49"/>
  <c r="L96" i="49"/>
  <c r="J96" i="49"/>
  <c r="I96" i="49"/>
  <c r="G96" i="49"/>
  <c r="F96" i="49"/>
  <c r="E96" i="49"/>
  <c r="C96" i="49"/>
  <c r="B96" i="49"/>
  <c r="T95" i="49"/>
  <c r="S95" i="49"/>
  <c r="R95" i="49"/>
  <c r="Q95" i="49"/>
  <c r="P95" i="49"/>
  <c r="O95" i="49"/>
  <c r="L95" i="49"/>
  <c r="J95" i="49"/>
  <c r="I95" i="49"/>
  <c r="G95" i="49"/>
  <c r="F95" i="49"/>
  <c r="E95" i="49"/>
  <c r="C95" i="49"/>
  <c r="B95" i="49"/>
  <c r="T94" i="49"/>
  <c r="S94" i="49"/>
  <c r="R94" i="49"/>
  <c r="Q94" i="49"/>
  <c r="P94" i="49"/>
  <c r="O94" i="49"/>
  <c r="L94" i="49"/>
  <c r="J94" i="49"/>
  <c r="I94" i="49"/>
  <c r="G94" i="49"/>
  <c r="F94" i="49"/>
  <c r="E94" i="49"/>
  <c r="C94" i="49"/>
  <c r="B94" i="49"/>
  <c r="T93" i="49"/>
  <c r="S93" i="49"/>
  <c r="R93" i="49"/>
  <c r="Q93" i="49"/>
  <c r="P93" i="49"/>
  <c r="O93" i="49"/>
  <c r="L93" i="49"/>
  <c r="J93" i="49"/>
  <c r="I93" i="49"/>
  <c r="G93" i="49"/>
  <c r="F93" i="49"/>
  <c r="E93" i="49"/>
  <c r="C93" i="49"/>
  <c r="B93" i="49"/>
  <c r="T92" i="49"/>
  <c r="S92" i="49"/>
  <c r="R92" i="49"/>
  <c r="Q92" i="49"/>
  <c r="P92" i="49"/>
  <c r="O92" i="49"/>
  <c r="L92" i="49"/>
  <c r="J92" i="49"/>
  <c r="I92" i="49"/>
  <c r="G92" i="49"/>
  <c r="F92" i="49"/>
  <c r="E92" i="49"/>
  <c r="C92" i="49"/>
  <c r="B92" i="49"/>
  <c r="T91" i="49"/>
  <c r="S91" i="49"/>
  <c r="R91" i="49"/>
  <c r="Q91" i="49"/>
  <c r="P91" i="49"/>
  <c r="O91" i="49"/>
  <c r="L91" i="49"/>
  <c r="J91" i="49"/>
  <c r="I91" i="49"/>
  <c r="G91" i="49"/>
  <c r="F91" i="49"/>
  <c r="E91" i="49"/>
  <c r="C91" i="49"/>
  <c r="B91" i="49"/>
  <c r="T90" i="49"/>
  <c r="S90" i="49"/>
  <c r="R90" i="49"/>
  <c r="Q90" i="49"/>
  <c r="P90" i="49"/>
  <c r="O90" i="49"/>
  <c r="L90" i="49"/>
  <c r="J90" i="49"/>
  <c r="I90" i="49"/>
  <c r="G90" i="49"/>
  <c r="F90" i="49"/>
  <c r="E90" i="49"/>
  <c r="C90" i="49"/>
  <c r="B90" i="49"/>
  <c r="T89" i="49"/>
  <c r="S89" i="49"/>
  <c r="R89" i="49"/>
  <c r="Q89" i="49"/>
  <c r="P89" i="49"/>
  <c r="O89" i="49"/>
  <c r="L89" i="49"/>
  <c r="J89" i="49"/>
  <c r="I89" i="49"/>
  <c r="G89" i="49"/>
  <c r="F89" i="49"/>
  <c r="E89" i="49"/>
  <c r="C89" i="49"/>
  <c r="B89" i="49"/>
  <c r="T88" i="49"/>
  <c r="S88" i="49"/>
  <c r="R88" i="49"/>
  <c r="Q88" i="49"/>
  <c r="P88" i="49"/>
  <c r="O88" i="49"/>
  <c r="L88" i="49"/>
  <c r="J88" i="49"/>
  <c r="I88" i="49"/>
  <c r="G88" i="49"/>
  <c r="F88" i="49"/>
  <c r="E88" i="49"/>
  <c r="C88" i="49"/>
  <c r="B88" i="49"/>
  <c r="T87" i="49"/>
  <c r="S87" i="49"/>
  <c r="R87" i="49"/>
  <c r="Q87" i="49"/>
  <c r="P87" i="49"/>
  <c r="O87" i="49"/>
  <c r="L87" i="49"/>
  <c r="J87" i="49"/>
  <c r="I87" i="49"/>
  <c r="G87" i="49"/>
  <c r="F87" i="49"/>
  <c r="E87" i="49"/>
  <c r="C87" i="49"/>
  <c r="B87" i="49"/>
  <c r="T86" i="49"/>
  <c r="S86" i="49"/>
  <c r="R86" i="49"/>
  <c r="Q86" i="49"/>
  <c r="P86" i="49"/>
  <c r="O86" i="49"/>
  <c r="L86" i="49"/>
  <c r="J86" i="49"/>
  <c r="I86" i="49"/>
  <c r="G86" i="49"/>
  <c r="F86" i="49"/>
  <c r="E86" i="49"/>
  <c r="C86" i="49"/>
  <c r="B86" i="49"/>
  <c r="T85" i="49"/>
  <c r="S85" i="49"/>
  <c r="R85" i="49"/>
  <c r="Q85" i="49"/>
  <c r="P85" i="49"/>
  <c r="O85" i="49"/>
  <c r="L85" i="49"/>
  <c r="J85" i="49"/>
  <c r="I85" i="49"/>
  <c r="G85" i="49"/>
  <c r="F85" i="49"/>
  <c r="E85" i="49"/>
  <c r="C85" i="49"/>
  <c r="B85" i="49"/>
  <c r="T84" i="49"/>
  <c r="S84" i="49"/>
  <c r="R84" i="49"/>
  <c r="Q84" i="49"/>
  <c r="P84" i="49"/>
  <c r="O84" i="49"/>
  <c r="L84" i="49"/>
  <c r="J84" i="49"/>
  <c r="I84" i="49"/>
  <c r="G84" i="49"/>
  <c r="F84" i="49"/>
  <c r="E84" i="49"/>
  <c r="C84" i="49"/>
  <c r="B84" i="49"/>
  <c r="T83" i="49"/>
  <c r="S83" i="49"/>
  <c r="R83" i="49"/>
  <c r="Q83" i="49"/>
  <c r="P83" i="49"/>
  <c r="O83" i="49"/>
  <c r="L83" i="49"/>
  <c r="J83" i="49"/>
  <c r="I83" i="49"/>
  <c r="G83" i="49"/>
  <c r="F83" i="49"/>
  <c r="E83" i="49"/>
  <c r="C83" i="49"/>
  <c r="B83" i="49"/>
  <c r="T82" i="49"/>
  <c r="S82" i="49"/>
  <c r="R82" i="49"/>
  <c r="Q82" i="49"/>
  <c r="P82" i="49"/>
  <c r="O82" i="49"/>
  <c r="L82" i="49"/>
  <c r="J82" i="49"/>
  <c r="I82" i="49"/>
  <c r="G82" i="49"/>
  <c r="F82" i="49"/>
  <c r="E82" i="49"/>
  <c r="C82" i="49"/>
  <c r="B82" i="49"/>
  <c r="T81" i="49"/>
  <c r="S81" i="49"/>
  <c r="R81" i="49"/>
  <c r="Q81" i="49"/>
  <c r="P81" i="49"/>
  <c r="O81" i="49"/>
  <c r="L81" i="49"/>
  <c r="J81" i="49"/>
  <c r="I81" i="49"/>
  <c r="G81" i="49"/>
  <c r="F81" i="49"/>
  <c r="E81" i="49"/>
  <c r="C81" i="49"/>
  <c r="B81" i="49"/>
  <c r="T80" i="49"/>
  <c r="S80" i="49"/>
  <c r="R80" i="49"/>
  <c r="Q80" i="49"/>
  <c r="P80" i="49"/>
  <c r="O80" i="49"/>
  <c r="L80" i="49"/>
  <c r="J80" i="49"/>
  <c r="I80" i="49"/>
  <c r="G80" i="49"/>
  <c r="F80" i="49"/>
  <c r="E80" i="49"/>
  <c r="C80" i="49"/>
  <c r="B80" i="49"/>
  <c r="T79" i="49"/>
  <c r="S79" i="49"/>
  <c r="R79" i="49"/>
  <c r="Q79" i="49"/>
  <c r="P79" i="49"/>
  <c r="O79" i="49"/>
  <c r="L79" i="49"/>
  <c r="J79" i="49"/>
  <c r="I79" i="49"/>
  <c r="G79" i="49"/>
  <c r="F79" i="49"/>
  <c r="E79" i="49"/>
  <c r="C79" i="49"/>
  <c r="B79" i="49"/>
  <c r="T78" i="49"/>
  <c r="S78" i="49"/>
  <c r="R78" i="49"/>
  <c r="Q78" i="49"/>
  <c r="P78" i="49"/>
  <c r="O78" i="49"/>
  <c r="L78" i="49"/>
  <c r="J78" i="49"/>
  <c r="I78" i="49"/>
  <c r="G78" i="49"/>
  <c r="F78" i="49"/>
  <c r="E78" i="49"/>
  <c r="C78" i="49"/>
  <c r="B78" i="49"/>
  <c r="T77" i="49"/>
  <c r="S77" i="49"/>
  <c r="R77" i="49"/>
  <c r="Q77" i="49"/>
  <c r="P77" i="49"/>
  <c r="O77" i="49"/>
  <c r="L77" i="49"/>
  <c r="J77" i="49"/>
  <c r="I77" i="49"/>
  <c r="G77" i="49"/>
  <c r="F77" i="49"/>
  <c r="E77" i="49"/>
  <c r="C77" i="49"/>
  <c r="B77" i="49"/>
  <c r="T76" i="49"/>
  <c r="S76" i="49"/>
  <c r="R76" i="49"/>
  <c r="Q76" i="49"/>
  <c r="P76" i="49"/>
  <c r="O76" i="49"/>
  <c r="L76" i="49"/>
  <c r="J76" i="49"/>
  <c r="I76" i="49"/>
  <c r="G76" i="49"/>
  <c r="F76" i="49"/>
  <c r="E76" i="49"/>
  <c r="C76" i="49"/>
  <c r="B76" i="49"/>
  <c r="T75" i="49"/>
  <c r="S75" i="49"/>
  <c r="R75" i="49"/>
  <c r="Q75" i="49"/>
  <c r="P75" i="49"/>
  <c r="O75" i="49"/>
  <c r="L75" i="49"/>
  <c r="J75" i="49"/>
  <c r="I75" i="49"/>
  <c r="G75" i="49"/>
  <c r="F75" i="49"/>
  <c r="E75" i="49"/>
  <c r="C75" i="49"/>
  <c r="B75" i="49"/>
  <c r="T74" i="49"/>
  <c r="S74" i="49"/>
  <c r="R74" i="49"/>
  <c r="Q74" i="49"/>
  <c r="P74" i="49"/>
  <c r="O74" i="49"/>
  <c r="L74" i="49"/>
  <c r="J74" i="49"/>
  <c r="I74" i="49"/>
  <c r="G74" i="49"/>
  <c r="F74" i="49"/>
  <c r="E74" i="49"/>
  <c r="C74" i="49"/>
  <c r="B74" i="49"/>
  <c r="T73" i="49"/>
  <c r="S73" i="49"/>
  <c r="R73" i="49"/>
  <c r="Q73" i="49"/>
  <c r="P73" i="49"/>
  <c r="O73" i="49"/>
  <c r="L73" i="49"/>
  <c r="J73" i="49"/>
  <c r="I73" i="49"/>
  <c r="G73" i="49"/>
  <c r="F73" i="49"/>
  <c r="E73" i="49"/>
  <c r="C73" i="49"/>
  <c r="B73" i="49"/>
  <c r="T72" i="49"/>
  <c r="S72" i="49"/>
  <c r="R72" i="49"/>
  <c r="Q72" i="49"/>
  <c r="P72" i="49"/>
  <c r="O72" i="49"/>
  <c r="L72" i="49"/>
  <c r="J72" i="49"/>
  <c r="I72" i="49"/>
  <c r="G72" i="49"/>
  <c r="F72" i="49"/>
  <c r="E72" i="49"/>
  <c r="C72" i="49"/>
  <c r="B72" i="49"/>
  <c r="T71" i="49"/>
  <c r="S71" i="49"/>
  <c r="R71" i="49"/>
  <c r="Q71" i="49"/>
  <c r="P71" i="49"/>
  <c r="O71" i="49"/>
  <c r="L71" i="49"/>
  <c r="J71" i="49"/>
  <c r="I71" i="49"/>
  <c r="G71" i="49"/>
  <c r="F71" i="49"/>
  <c r="E71" i="49"/>
  <c r="C71" i="49"/>
  <c r="B71" i="49"/>
  <c r="T70" i="49"/>
  <c r="S70" i="49"/>
  <c r="R70" i="49"/>
  <c r="Q70" i="49"/>
  <c r="P70" i="49"/>
  <c r="O70" i="49"/>
  <c r="L70" i="49"/>
  <c r="J70" i="49"/>
  <c r="I70" i="49"/>
  <c r="G70" i="49"/>
  <c r="F70" i="49"/>
  <c r="E70" i="49"/>
  <c r="C70" i="49"/>
  <c r="B70" i="49"/>
  <c r="T69" i="49"/>
  <c r="S69" i="49"/>
  <c r="R69" i="49"/>
  <c r="Q69" i="49"/>
  <c r="P69" i="49"/>
  <c r="O69" i="49"/>
  <c r="L69" i="49"/>
  <c r="J69" i="49"/>
  <c r="I69" i="49"/>
  <c r="G69" i="49"/>
  <c r="F69" i="49"/>
  <c r="E69" i="49"/>
  <c r="C69" i="49"/>
  <c r="B69" i="49"/>
  <c r="T68" i="49"/>
  <c r="S68" i="49"/>
  <c r="R68" i="49"/>
  <c r="Q68" i="49"/>
  <c r="P68" i="49"/>
  <c r="O68" i="49"/>
  <c r="L68" i="49"/>
  <c r="J68" i="49"/>
  <c r="I68" i="49"/>
  <c r="G68" i="49"/>
  <c r="F68" i="49"/>
  <c r="E68" i="49"/>
  <c r="C68" i="49"/>
  <c r="B68" i="49"/>
  <c r="T67" i="49"/>
  <c r="S67" i="49"/>
  <c r="R67" i="49"/>
  <c r="Q67" i="49"/>
  <c r="P67" i="49"/>
  <c r="O67" i="49"/>
  <c r="L67" i="49"/>
  <c r="J67" i="49"/>
  <c r="I67" i="49"/>
  <c r="G67" i="49"/>
  <c r="F67" i="49"/>
  <c r="E67" i="49"/>
  <c r="C67" i="49"/>
  <c r="B67" i="49"/>
  <c r="T66" i="49"/>
  <c r="S66" i="49"/>
  <c r="R66" i="49"/>
  <c r="Q66" i="49"/>
  <c r="P66" i="49"/>
  <c r="O66" i="49"/>
  <c r="L66" i="49"/>
  <c r="J66" i="49"/>
  <c r="I66" i="49"/>
  <c r="G66" i="49"/>
  <c r="F66" i="49"/>
  <c r="E66" i="49"/>
  <c r="C66" i="49"/>
  <c r="B66" i="49"/>
  <c r="T65" i="49"/>
  <c r="S65" i="49"/>
  <c r="R65" i="49"/>
  <c r="Q65" i="49"/>
  <c r="P65" i="49"/>
  <c r="O65" i="49"/>
  <c r="L65" i="49"/>
  <c r="J65" i="49"/>
  <c r="I65" i="49"/>
  <c r="G65" i="49"/>
  <c r="F65" i="49"/>
  <c r="E65" i="49"/>
  <c r="C65" i="49"/>
  <c r="B65" i="49"/>
  <c r="T64" i="49"/>
  <c r="S64" i="49"/>
  <c r="R64" i="49"/>
  <c r="Q64" i="49"/>
  <c r="P64" i="49"/>
  <c r="O64" i="49"/>
  <c r="L64" i="49"/>
  <c r="J64" i="49"/>
  <c r="I64" i="49"/>
  <c r="G64" i="49"/>
  <c r="F64" i="49"/>
  <c r="E64" i="49"/>
  <c r="C64" i="49"/>
  <c r="B64" i="49"/>
  <c r="T63" i="49"/>
  <c r="S63" i="49"/>
  <c r="R63" i="49"/>
  <c r="Q63" i="49"/>
  <c r="P63" i="49"/>
  <c r="O63" i="49"/>
  <c r="L63" i="49"/>
  <c r="J63" i="49"/>
  <c r="I63" i="49"/>
  <c r="G63" i="49"/>
  <c r="F63" i="49"/>
  <c r="E63" i="49"/>
  <c r="C63" i="49"/>
  <c r="B63" i="49"/>
  <c r="T62" i="49"/>
  <c r="S62" i="49"/>
  <c r="R62" i="49"/>
  <c r="Q62" i="49"/>
  <c r="P62" i="49"/>
  <c r="O62" i="49"/>
  <c r="L62" i="49"/>
  <c r="J62" i="49"/>
  <c r="I62" i="49"/>
  <c r="G62" i="49"/>
  <c r="F62" i="49"/>
  <c r="E62" i="49"/>
  <c r="C62" i="49"/>
  <c r="B62" i="49"/>
  <c r="T61" i="49"/>
  <c r="S61" i="49"/>
  <c r="R61" i="49"/>
  <c r="Q61" i="49"/>
  <c r="P61" i="49"/>
  <c r="O61" i="49"/>
  <c r="L61" i="49"/>
  <c r="J61" i="49"/>
  <c r="I61" i="49"/>
  <c r="G61" i="49"/>
  <c r="F61" i="49"/>
  <c r="E61" i="49"/>
  <c r="C61" i="49"/>
  <c r="B61" i="49"/>
  <c r="T60" i="49"/>
  <c r="S60" i="49"/>
  <c r="R60" i="49"/>
  <c r="Q60" i="49"/>
  <c r="P60" i="49"/>
  <c r="O60" i="49"/>
  <c r="L60" i="49"/>
  <c r="J60" i="49"/>
  <c r="I60" i="49"/>
  <c r="G60" i="49"/>
  <c r="F60" i="49"/>
  <c r="E60" i="49"/>
  <c r="C60" i="49"/>
  <c r="B60" i="49"/>
  <c r="T59" i="49"/>
  <c r="S59" i="49"/>
  <c r="R59" i="49"/>
  <c r="Q59" i="49"/>
  <c r="P59" i="49"/>
  <c r="O59" i="49"/>
  <c r="L59" i="49"/>
  <c r="J59" i="49"/>
  <c r="I59" i="49"/>
  <c r="G59" i="49"/>
  <c r="F59" i="49"/>
  <c r="E59" i="49"/>
  <c r="C59" i="49"/>
  <c r="B59" i="49"/>
  <c r="T58" i="49"/>
  <c r="S58" i="49"/>
  <c r="R58" i="49"/>
  <c r="Q58" i="49"/>
  <c r="P58" i="49"/>
  <c r="O58" i="49"/>
  <c r="L58" i="49"/>
  <c r="J58" i="49"/>
  <c r="I58" i="49"/>
  <c r="G58" i="49"/>
  <c r="F58" i="49"/>
  <c r="E58" i="49"/>
  <c r="C58" i="49"/>
  <c r="B58" i="49"/>
  <c r="T57" i="49"/>
  <c r="S57" i="49"/>
  <c r="R57" i="49"/>
  <c r="Q57" i="49"/>
  <c r="P57" i="49"/>
  <c r="O57" i="49"/>
  <c r="L57" i="49"/>
  <c r="J57" i="49"/>
  <c r="I57" i="49"/>
  <c r="G57" i="49"/>
  <c r="F57" i="49"/>
  <c r="E57" i="49"/>
  <c r="C57" i="49"/>
  <c r="B57" i="49"/>
  <c r="T56" i="49"/>
  <c r="S56" i="49"/>
  <c r="R56" i="49"/>
  <c r="Q56" i="49"/>
  <c r="P56" i="49"/>
  <c r="O56" i="49"/>
  <c r="L56" i="49"/>
  <c r="J56" i="49"/>
  <c r="I56" i="49"/>
  <c r="G56" i="49"/>
  <c r="F56" i="49"/>
  <c r="E56" i="49"/>
  <c r="C56" i="49"/>
  <c r="B56" i="49"/>
  <c r="T55" i="49"/>
  <c r="S55" i="49"/>
  <c r="R55" i="49"/>
  <c r="Q55" i="49"/>
  <c r="P55" i="49"/>
  <c r="O55" i="49"/>
  <c r="L55" i="49"/>
  <c r="J55" i="49"/>
  <c r="I55" i="49"/>
  <c r="G55" i="49"/>
  <c r="F55" i="49"/>
  <c r="E55" i="49"/>
  <c r="C55" i="49"/>
  <c r="B55" i="49"/>
  <c r="T54" i="49"/>
  <c r="S54" i="49"/>
  <c r="R54" i="49"/>
  <c r="Q54" i="49"/>
  <c r="P54" i="49"/>
  <c r="O54" i="49"/>
  <c r="L54" i="49"/>
  <c r="J54" i="49"/>
  <c r="I54" i="49"/>
  <c r="G54" i="49"/>
  <c r="F54" i="49"/>
  <c r="E54" i="49"/>
  <c r="C54" i="49"/>
  <c r="B54" i="49"/>
  <c r="T53" i="49"/>
  <c r="S53" i="49"/>
  <c r="R53" i="49"/>
  <c r="Q53" i="49"/>
  <c r="P53" i="49"/>
  <c r="O53" i="49"/>
  <c r="L53" i="49"/>
  <c r="J53" i="49"/>
  <c r="I53" i="49"/>
  <c r="G53" i="49"/>
  <c r="F53" i="49"/>
  <c r="E53" i="49"/>
  <c r="C53" i="49"/>
  <c r="B53" i="49"/>
  <c r="T52" i="49"/>
  <c r="S52" i="49"/>
  <c r="R52" i="49"/>
  <c r="Q52" i="49"/>
  <c r="P52" i="49"/>
  <c r="O52" i="49"/>
  <c r="L52" i="49"/>
  <c r="J52" i="49"/>
  <c r="I52" i="49"/>
  <c r="G52" i="49"/>
  <c r="F52" i="49"/>
  <c r="E52" i="49"/>
  <c r="C52" i="49"/>
  <c r="B52" i="49"/>
  <c r="T51" i="49"/>
  <c r="S51" i="49"/>
  <c r="R51" i="49"/>
  <c r="Q51" i="49"/>
  <c r="P51" i="49"/>
  <c r="O51" i="49"/>
  <c r="L51" i="49"/>
  <c r="J51" i="49"/>
  <c r="I51" i="49"/>
  <c r="G51" i="49"/>
  <c r="F51" i="49"/>
  <c r="E51" i="49"/>
  <c r="C51" i="49"/>
  <c r="B51" i="49"/>
  <c r="T50" i="49"/>
  <c r="S50" i="49"/>
  <c r="R50" i="49"/>
  <c r="Q50" i="49"/>
  <c r="P50" i="49"/>
  <c r="O50" i="49"/>
  <c r="L50" i="49"/>
  <c r="J50" i="49"/>
  <c r="I50" i="49"/>
  <c r="G50" i="49"/>
  <c r="F50" i="49"/>
  <c r="E50" i="49"/>
  <c r="C50" i="49"/>
  <c r="B50" i="49"/>
  <c r="T49" i="49"/>
  <c r="S49" i="49"/>
  <c r="R49" i="49"/>
  <c r="Q49" i="49"/>
  <c r="P49" i="49"/>
  <c r="O49" i="49"/>
  <c r="L49" i="49"/>
  <c r="J49" i="49"/>
  <c r="I49" i="49"/>
  <c r="G49" i="49"/>
  <c r="F49" i="49"/>
  <c r="E49" i="49"/>
  <c r="C49" i="49"/>
  <c r="B49" i="49"/>
  <c r="T48" i="49"/>
  <c r="S48" i="49"/>
  <c r="R48" i="49"/>
  <c r="Q48" i="49"/>
  <c r="P48" i="49"/>
  <c r="O48" i="49"/>
  <c r="L48" i="49"/>
  <c r="J48" i="49"/>
  <c r="I48" i="49"/>
  <c r="G48" i="49"/>
  <c r="F48" i="49"/>
  <c r="E48" i="49"/>
  <c r="C48" i="49"/>
  <c r="B48" i="49"/>
  <c r="T47" i="49"/>
  <c r="S47" i="49"/>
  <c r="R47" i="49"/>
  <c r="Q47" i="49"/>
  <c r="P47" i="49"/>
  <c r="O47" i="49"/>
  <c r="L47" i="49"/>
  <c r="J47" i="49"/>
  <c r="I47" i="49"/>
  <c r="G47" i="49"/>
  <c r="F47" i="49"/>
  <c r="E47" i="49"/>
  <c r="C47" i="49"/>
  <c r="B47" i="49"/>
  <c r="T46" i="49"/>
  <c r="S46" i="49"/>
  <c r="R46" i="49"/>
  <c r="Q46" i="49"/>
  <c r="P46" i="49"/>
  <c r="O46" i="49"/>
  <c r="L46" i="49"/>
  <c r="J46" i="49"/>
  <c r="I46" i="49"/>
  <c r="G46" i="49"/>
  <c r="F46" i="49"/>
  <c r="E46" i="49"/>
  <c r="C46" i="49"/>
  <c r="B46" i="49"/>
  <c r="T45" i="49"/>
  <c r="S45" i="49"/>
  <c r="R45" i="49"/>
  <c r="Q45" i="49"/>
  <c r="P45" i="49"/>
  <c r="O45" i="49"/>
  <c r="L45" i="49"/>
  <c r="J45" i="49"/>
  <c r="I45" i="49"/>
  <c r="G45" i="49"/>
  <c r="F45" i="49"/>
  <c r="E45" i="49"/>
  <c r="C45" i="49"/>
  <c r="B45" i="49"/>
  <c r="T44" i="49"/>
  <c r="S44" i="49"/>
  <c r="R44" i="49"/>
  <c r="Q44" i="49"/>
  <c r="P44" i="49"/>
  <c r="O44" i="49"/>
  <c r="L44" i="49"/>
  <c r="J44" i="49"/>
  <c r="I44" i="49"/>
  <c r="G44" i="49"/>
  <c r="F44" i="49"/>
  <c r="E44" i="49"/>
  <c r="C44" i="49"/>
  <c r="B44" i="49"/>
  <c r="T43" i="49"/>
  <c r="S43" i="49"/>
  <c r="R43" i="49"/>
  <c r="Q43" i="49"/>
  <c r="P43" i="49"/>
  <c r="O43" i="49"/>
  <c r="L43" i="49"/>
  <c r="J43" i="49"/>
  <c r="I43" i="49"/>
  <c r="G43" i="49"/>
  <c r="F43" i="49"/>
  <c r="E43" i="49"/>
  <c r="C43" i="49"/>
  <c r="B43" i="49"/>
  <c r="T41" i="49"/>
  <c r="S41" i="49"/>
  <c r="R41" i="49"/>
  <c r="Q41" i="49"/>
  <c r="P41" i="49"/>
  <c r="O41" i="49"/>
  <c r="L41" i="49"/>
  <c r="J41" i="49"/>
  <c r="I41" i="49"/>
  <c r="G41" i="49"/>
  <c r="F41" i="49"/>
  <c r="E41" i="49"/>
  <c r="C41" i="49"/>
  <c r="D41" i="49" s="1"/>
  <c r="B41" i="49"/>
  <c r="T40" i="49"/>
  <c r="S40" i="49"/>
  <c r="R40" i="49"/>
  <c r="Q40" i="49"/>
  <c r="P40" i="49"/>
  <c r="O40" i="49"/>
  <c r="L40" i="49"/>
  <c r="J40" i="49"/>
  <c r="I40" i="49"/>
  <c r="G40" i="49"/>
  <c r="F40" i="49"/>
  <c r="E40" i="49"/>
  <c r="C40" i="49"/>
  <c r="D40" i="49" s="1"/>
  <c r="B40" i="49"/>
  <c r="T39" i="49"/>
  <c r="S39" i="49"/>
  <c r="R39" i="49"/>
  <c r="Q39" i="49"/>
  <c r="P39" i="49"/>
  <c r="O39" i="49"/>
  <c r="L39" i="49"/>
  <c r="J39" i="49"/>
  <c r="I39" i="49"/>
  <c r="G39" i="49"/>
  <c r="F39" i="49"/>
  <c r="E39" i="49"/>
  <c r="C39" i="49"/>
  <c r="D39" i="49" s="1"/>
  <c r="B39" i="49"/>
  <c r="T38" i="49"/>
  <c r="S38" i="49"/>
  <c r="R38" i="49"/>
  <c r="Q38" i="49"/>
  <c r="P38" i="49"/>
  <c r="O38" i="49"/>
  <c r="L38" i="49"/>
  <c r="J38" i="49"/>
  <c r="I38" i="49"/>
  <c r="G38" i="49"/>
  <c r="F38" i="49"/>
  <c r="E38" i="49"/>
  <c r="C38" i="49"/>
  <c r="D38" i="49" s="1"/>
  <c r="B38" i="49"/>
  <c r="T37" i="49"/>
  <c r="S37" i="49"/>
  <c r="R37" i="49"/>
  <c r="Q37" i="49"/>
  <c r="P37" i="49"/>
  <c r="O37" i="49"/>
  <c r="L37" i="49"/>
  <c r="J37" i="49"/>
  <c r="I37" i="49"/>
  <c r="G37" i="49"/>
  <c r="F37" i="49"/>
  <c r="E37" i="49"/>
  <c r="C37" i="49"/>
  <c r="D37" i="49" s="1"/>
  <c r="B37" i="49"/>
  <c r="T36" i="49"/>
  <c r="S36" i="49"/>
  <c r="R36" i="49"/>
  <c r="Q36" i="49"/>
  <c r="P36" i="49"/>
  <c r="O36" i="49"/>
  <c r="L36" i="49"/>
  <c r="J36" i="49"/>
  <c r="I36" i="49"/>
  <c r="G36" i="49"/>
  <c r="F36" i="49"/>
  <c r="E36" i="49"/>
  <c r="C36" i="49"/>
  <c r="D36" i="49" s="1"/>
  <c r="B36" i="49"/>
  <c r="T35" i="49"/>
  <c r="S35" i="49"/>
  <c r="R35" i="49"/>
  <c r="Q35" i="49"/>
  <c r="P35" i="49"/>
  <c r="O35" i="49"/>
  <c r="L35" i="49"/>
  <c r="J35" i="49"/>
  <c r="I35" i="49"/>
  <c r="G35" i="49"/>
  <c r="F35" i="49"/>
  <c r="E35" i="49"/>
  <c r="C35" i="49"/>
  <c r="D35" i="49" s="1"/>
  <c r="B35" i="49"/>
  <c r="T34" i="49"/>
  <c r="S34" i="49"/>
  <c r="R34" i="49"/>
  <c r="Q34" i="49"/>
  <c r="P34" i="49"/>
  <c r="O34" i="49"/>
  <c r="L34" i="49"/>
  <c r="J34" i="49"/>
  <c r="I34" i="49"/>
  <c r="G34" i="49"/>
  <c r="F34" i="49"/>
  <c r="E34" i="49"/>
  <c r="C34" i="49"/>
  <c r="D34" i="49" s="1"/>
  <c r="B34" i="49"/>
  <c r="T33" i="49"/>
  <c r="S33" i="49"/>
  <c r="R33" i="49"/>
  <c r="Q33" i="49"/>
  <c r="P33" i="49"/>
  <c r="O33" i="49"/>
  <c r="L33" i="49"/>
  <c r="J33" i="49"/>
  <c r="I33" i="49"/>
  <c r="G33" i="49"/>
  <c r="F33" i="49"/>
  <c r="E33" i="49"/>
  <c r="C33" i="49"/>
  <c r="D33" i="49" s="1"/>
  <c r="B33" i="49"/>
  <c r="T32" i="49"/>
  <c r="S32" i="49"/>
  <c r="R32" i="49"/>
  <c r="Q32" i="49"/>
  <c r="P32" i="49"/>
  <c r="O32" i="49"/>
  <c r="L32" i="49"/>
  <c r="J32" i="49"/>
  <c r="I32" i="49"/>
  <c r="G32" i="49"/>
  <c r="F32" i="49"/>
  <c r="E32" i="49"/>
  <c r="C32" i="49"/>
  <c r="D32" i="49" s="1"/>
  <c r="B32" i="49"/>
  <c r="T31" i="49"/>
  <c r="S31" i="49"/>
  <c r="R31" i="49"/>
  <c r="Q31" i="49"/>
  <c r="P31" i="49"/>
  <c r="O31" i="49"/>
  <c r="L31" i="49"/>
  <c r="J31" i="49"/>
  <c r="I31" i="49"/>
  <c r="G31" i="49"/>
  <c r="F31" i="49"/>
  <c r="E31" i="49"/>
  <c r="C31" i="49"/>
  <c r="D31" i="49" s="1"/>
  <c r="B31" i="49"/>
  <c r="T30" i="49"/>
  <c r="S30" i="49"/>
  <c r="R30" i="49"/>
  <c r="Q30" i="49"/>
  <c r="P30" i="49"/>
  <c r="O30" i="49"/>
  <c r="L30" i="49"/>
  <c r="M27" i="61" s="1"/>
  <c r="J30" i="49"/>
  <c r="I30" i="49"/>
  <c r="G30" i="49"/>
  <c r="F30" i="49"/>
  <c r="E30" i="49"/>
  <c r="C30" i="49"/>
  <c r="D30" i="49" s="1"/>
  <c r="B30" i="49"/>
  <c r="T29" i="49"/>
  <c r="S29" i="49"/>
  <c r="R29" i="49"/>
  <c r="Q29" i="49"/>
  <c r="P29" i="49"/>
  <c r="O29" i="49"/>
  <c r="L29" i="49"/>
  <c r="J29" i="49"/>
  <c r="I29" i="49"/>
  <c r="G29" i="49"/>
  <c r="F29" i="49"/>
  <c r="E29" i="49"/>
  <c r="C29" i="49"/>
  <c r="D29" i="49" s="1"/>
  <c r="B29" i="49"/>
  <c r="T28" i="49"/>
  <c r="S28" i="49"/>
  <c r="R28" i="49"/>
  <c r="Q28" i="49"/>
  <c r="P28" i="49"/>
  <c r="O28" i="49"/>
  <c r="L28" i="49"/>
  <c r="J28" i="49"/>
  <c r="I28" i="49"/>
  <c r="G28" i="49"/>
  <c r="F28" i="49"/>
  <c r="E28" i="49"/>
  <c r="C28" i="49"/>
  <c r="D28" i="49" s="1"/>
  <c r="B28" i="49"/>
  <c r="T27" i="49"/>
  <c r="S27" i="49"/>
  <c r="R27" i="49"/>
  <c r="Q27" i="49"/>
  <c r="P27" i="49"/>
  <c r="O27" i="49"/>
  <c r="L27" i="49"/>
  <c r="J27" i="49"/>
  <c r="I27" i="49"/>
  <c r="G27" i="49"/>
  <c r="F27" i="49"/>
  <c r="E27" i="49"/>
  <c r="C27" i="49"/>
  <c r="D27" i="49" s="1"/>
  <c r="B27" i="49"/>
  <c r="B12" i="49"/>
  <c r="E12" i="49"/>
  <c r="F12" i="49"/>
  <c r="G12" i="49"/>
  <c r="I12" i="49"/>
  <c r="J12" i="49"/>
  <c r="L12" i="49"/>
  <c r="O12" i="49"/>
  <c r="P12" i="49"/>
  <c r="Q12" i="49"/>
  <c r="R12" i="49"/>
  <c r="S12" i="49"/>
  <c r="T12" i="49"/>
  <c r="B13" i="49"/>
  <c r="E13" i="49"/>
  <c r="F13" i="49"/>
  <c r="G13" i="49"/>
  <c r="I13" i="49"/>
  <c r="J13" i="49"/>
  <c r="L13" i="49"/>
  <c r="M42" i="61" s="1"/>
  <c r="O13" i="49"/>
  <c r="P13" i="49"/>
  <c r="Q13" i="49"/>
  <c r="R13" i="49"/>
  <c r="S13" i="49"/>
  <c r="T13" i="49"/>
  <c r="B14" i="49"/>
  <c r="E14" i="49"/>
  <c r="F14" i="49"/>
  <c r="G14" i="49"/>
  <c r="I14" i="49"/>
  <c r="J14" i="49"/>
  <c r="L14" i="49"/>
  <c r="M57" i="61" s="1"/>
  <c r="O14" i="49"/>
  <c r="P14" i="49"/>
  <c r="Q14" i="49"/>
  <c r="R14" i="49"/>
  <c r="S14" i="49"/>
  <c r="T14" i="49"/>
  <c r="B15" i="49"/>
  <c r="E15" i="49"/>
  <c r="F15" i="49"/>
  <c r="G15" i="49"/>
  <c r="I15" i="49"/>
  <c r="J15" i="49"/>
  <c r="L15" i="49"/>
  <c r="M72" i="61" s="1"/>
  <c r="O15" i="49"/>
  <c r="P15" i="49"/>
  <c r="Q15" i="49"/>
  <c r="R15" i="49"/>
  <c r="S15" i="49"/>
  <c r="T15" i="49"/>
  <c r="B16" i="49"/>
  <c r="E16" i="49"/>
  <c r="F16" i="49"/>
  <c r="G16" i="49"/>
  <c r="I16" i="49"/>
  <c r="J16" i="49"/>
  <c r="L16" i="49"/>
  <c r="M87" i="61" s="1"/>
  <c r="O16" i="49"/>
  <c r="P16" i="49"/>
  <c r="Q16" i="49"/>
  <c r="R16" i="49"/>
  <c r="S16" i="49"/>
  <c r="T16" i="49"/>
  <c r="B17" i="49"/>
  <c r="E17" i="49"/>
  <c r="F17" i="49"/>
  <c r="G17" i="49"/>
  <c r="I17" i="49"/>
  <c r="J17" i="49"/>
  <c r="L17" i="49"/>
  <c r="M105" i="61" s="1"/>
  <c r="O17" i="49"/>
  <c r="P17" i="49"/>
  <c r="Q17" i="49"/>
  <c r="R17" i="49"/>
  <c r="S17" i="49"/>
  <c r="T17" i="49"/>
  <c r="B18" i="49"/>
  <c r="E18" i="49"/>
  <c r="F18" i="49"/>
  <c r="G18" i="49"/>
  <c r="I18" i="49"/>
  <c r="J18" i="49"/>
  <c r="L18" i="49"/>
  <c r="M123" i="61" s="1"/>
  <c r="O18" i="49"/>
  <c r="P18" i="49"/>
  <c r="Q18" i="49"/>
  <c r="R18" i="49"/>
  <c r="S18" i="49"/>
  <c r="T18" i="49"/>
  <c r="B19" i="49"/>
  <c r="E19" i="49"/>
  <c r="F19" i="49"/>
  <c r="G19" i="49"/>
  <c r="I19" i="49"/>
  <c r="J19" i="49"/>
  <c r="L19" i="49"/>
  <c r="M141" i="61" s="1"/>
  <c r="O19" i="49"/>
  <c r="P19" i="49"/>
  <c r="Q19" i="49"/>
  <c r="R19" i="49"/>
  <c r="S19" i="49"/>
  <c r="T19" i="49"/>
  <c r="B20" i="49"/>
  <c r="E20" i="49"/>
  <c r="F20" i="49"/>
  <c r="G20" i="49"/>
  <c r="I20" i="49"/>
  <c r="J20" i="49"/>
  <c r="L20" i="49"/>
  <c r="M159" i="61" s="1"/>
  <c r="O20" i="49"/>
  <c r="P20" i="49"/>
  <c r="Q20" i="49"/>
  <c r="R20" i="49"/>
  <c r="S20" i="49"/>
  <c r="T20" i="49"/>
  <c r="B21" i="49"/>
  <c r="E21" i="49"/>
  <c r="F21" i="49"/>
  <c r="G21" i="49"/>
  <c r="I21" i="49"/>
  <c r="J21" i="49"/>
  <c r="L21" i="49"/>
  <c r="M177" i="61" s="1"/>
  <c r="O21" i="49"/>
  <c r="P21" i="49"/>
  <c r="Q21" i="49"/>
  <c r="R21" i="49"/>
  <c r="S21" i="49"/>
  <c r="T21" i="49"/>
  <c r="B22" i="49"/>
  <c r="E22" i="49"/>
  <c r="F22" i="49"/>
  <c r="G22" i="49"/>
  <c r="I22" i="49"/>
  <c r="J22" i="49"/>
  <c r="L22" i="49"/>
  <c r="M195" i="61" s="1"/>
  <c r="O22" i="49"/>
  <c r="P22" i="49"/>
  <c r="Q22" i="49"/>
  <c r="R22" i="49"/>
  <c r="S22" i="49"/>
  <c r="T22" i="49"/>
  <c r="B23" i="49"/>
  <c r="E23" i="49"/>
  <c r="F23" i="49"/>
  <c r="G23" i="49"/>
  <c r="I23" i="49"/>
  <c r="J23" i="49"/>
  <c r="L23" i="49"/>
  <c r="M213" i="61" s="1"/>
  <c r="O23" i="49"/>
  <c r="P23" i="49"/>
  <c r="Q23" i="49"/>
  <c r="R23" i="49"/>
  <c r="S23" i="49"/>
  <c r="T23" i="49"/>
  <c r="B24" i="49"/>
  <c r="E24" i="49"/>
  <c r="F24" i="49"/>
  <c r="G24" i="49"/>
  <c r="I24" i="49"/>
  <c r="J24" i="49"/>
  <c r="L24" i="49"/>
  <c r="M231" i="61" s="1"/>
  <c r="O24" i="49"/>
  <c r="P24" i="49"/>
  <c r="Q24" i="49"/>
  <c r="R24" i="49"/>
  <c r="S24" i="49"/>
  <c r="T24" i="49"/>
  <c r="B25" i="49"/>
  <c r="E25" i="49"/>
  <c r="F25" i="49"/>
  <c r="G25" i="49"/>
  <c r="I25" i="49"/>
  <c r="J25" i="49"/>
  <c r="L25" i="49"/>
  <c r="M249" i="61" s="1"/>
  <c r="O25" i="49"/>
  <c r="P25" i="49"/>
  <c r="Q25" i="49"/>
  <c r="R25" i="49"/>
  <c r="S25" i="49"/>
  <c r="T25" i="49"/>
  <c r="T11" i="49"/>
  <c r="S11" i="49"/>
  <c r="R11" i="49"/>
  <c r="Q11" i="49"/>
  <c r="P11" i="49"/>
  <c r="O11" i="49"/>
  <c r="L11" i="49"/>
  <c r="J11" i="49"/>
  <c r="I11" i="49"/>
  <c r="G11" i="49"/>
  <c r="F11" i="49"/>
  <c r="E11" i="49"/>
  <c r="B11" i="49"/>
  <c r="B38" i="46"/>
  <c r="C38" i="46"/>
  <c r="D38" i="46" s="1"/>
  <c r="AB316" i="48"/>
  <c r="AA316" i="48"/>
  <c r="Z316" i="48"/>
  <c r="X316" i="48"/>
  <c r="W316" i="48"/>
  <c r="V316" i="48"/>
  <c r="T316" i="48"/>
  <c r="R316" i="48"/>
  <c r="L316" i="48"/>
  <c r="M316" i="48" s="1"/>
  <c r="I316" i="48"/>
  <c r="G316" i="48"/>
  <c r="H316" i="48" s="1"/>
  <c r="F316" i="48"/>
  <c r="E316" i="48"/>
  <c r="C316" i="48"/>
  <c r="B316" i="48"/>
  <c r="AB315" i="48"/>
  <c r="AA315" i="48"/>
  <c r="Z315" i="48"/>
  <c r="X315" i="48"/>
  <c r="W315" i="48"/>
  <c r="V315" i="48"/>
  <c r="T315" i="48"/>
  <c r="R315" i="48"/>
  <c r="S315" i="48" s="1"/>
  <c r="L315" i="48"/>
  <c r="M315" i="48" s="1"/>
  <c r="I315" i="48"/>
  <c r="G315" i="48"/>
  <c r="H315" i="48" s="1"/>
  <c r="F315" i="48"/>
  <c r="E315" i="48"/>
  <c r="C315" i="48"/>
  <c r="B315" i="48"/>
  <c r="AB314" i="48"/>
  <c r="AA314" i="48"/>
  <c r="Z314" i="48"/>
  <c r="X314" i="48"/>
  <c r="W314" i="48"/>
  <c r="V314" i="48"/>
  <c r="T314" i="48"/>
  <c r="R314" i="48"/>
  <c r="S314" i="48" s="1"/>
  <c r="L314" i="48"/>
  <c r="M314" i="48" s="1"/>
  <c r="I314" i="48"/>
  <c r="G314" i="48"/>
  <c r="H314" i="48" s="1"/>
  <c r="F314" i="48"/>
  <c r="E314" i="48"/>
  <c r="C314" i="48"/>
  <c r="B314" i="48"/>
  <c r="AB313" i="48"/>
  <c r="AA313" i="48"/>
  <c r="Z313" i="48"/>
  <c r="X313" i="48"/>
  <c r="W313" i="48"/>
  <c r="V313" i="48"/>
  <c r="T313" i="48"/>
  <c r="R313" i="48"/>
  <c r="S313" i="48" s="1"/>
  <c r="L313" i="48"/>
  <c r="M313" i="48" s="1"/>
  <c r="I313" i="48"/>
  <c r="G313" i="48"/>
  <c r="H313" i="48" s="1"/>
  <c r="F313" i="48"/>
  <c r="E313" i="48"/>
  <c r="C313" i="48"/>
  <c r="B313" i="48"/>
  <c r="AB312" i="48"/>
  <c r="AA312" i="48"/>
  <c r="Z312" i="48"/>
  <c r="X312" i="48"/>
  <c r="W312" i="48"/>
  <c r="V312" i="48"/>
  <c r="T312" i="48"/>
  <c r="R312" i="48"/>
  <c r="S312" i="48" s="1"/>
  <c r="L312" i="48"/>
  <c r="M312" i="48" s="1"/>
  <c r="I312" i="48"/>
  <c r="G312" i="48"/>
  <c r="H312" i="48" s="1"/>
  <c r="F312" i="48"/>
  <c r="E312" i="48"/>
  <c r="C312" i="48"/>
  <c r="B312" i="48"/>
  <c r="AB311" i="48"/>
  <c r="AA311" i="48"/>
  <c r="Z311" i="48"/>
  <c r="X311" i="48"/>
  <c r="W311" i="48"/>
  <c r="V311" i="48"/>
  <c r="T311" i="48"/>
  <c r="R311" i="48"/>
  <c r="S311" i="48" s="1"/>
  <c r="L311" i="48"/>
  <c r="M311" i="48" s="1"/>
  <c r="I311" i="48"/>
  <c r="G311" i="48"/>
  <c r="H311" i="48" s="1"/>
  <c r="F311" i="48"/>
  <c r="E311" i="48"/>
  <c r="C311" i="48"/>
  <c r="B311" i="48"/>
  <c r="AB310" i="48"/>
  <c r="AA310" i="48"/>
  <c r="Z310" i="48"/>
  <c r="X310" i="48"/>
  <c r="W310" i="48"/>
  <c r="V310" i="48"/>
  <c r="T310" i="48"/>
  <c r="R310" i="48"/>
  <c r="S310" i="48" s="1"/>
  <c r="L310" i="48"/>
  <c r="M310" i="48" s="1"/>
  <c r="I310" i="48"/>
  <c r="G310" i="48"/>
  <c r="H310" i="48" s="1"/>
  <c r="F310" i="48"/>
  <c r="E310" i="48"/>
  <c r="C310" i="48"/>
  <c r="B310" i="48"/>
  <c r="AB309" i="48"/>
  <c r="AA309" i="48"/>
  <c r="Z309" i="48"/>
  <c r="X309" i="48"/>
  <c r="W309" i="48"/>
  <c r="V309" i="48"/>
  <c r="T309" i="48"/>
  <c r="R309" i="48"/>
  <c r="S309" i="48" s="1"/>
  <c r="L309" i="48"/>
  <c r="M309" i="48" s="1"/>
  <c r="I309" i="48"/>
  <c r="G309" i="48"/>
  <c r="H309" i="48" s="1"/>
  <c r="F309" i="48"/>
  <c r="E309" i="48"/>
  <c r="C309" i="48"/>
  <c r="B309" i="48"/>
  <c r="AB308" i="48"/>
  <c r="AA308" i="48"/>
  <c r="Z308" i="48"/>
  <c r="X308" i="48"/>
  <c r="W308" i="48"/>
  <c r="V308" i="48"/>
  <c r="T308" i="48"/>
  <c r="R308" i="48"/>
  <c r="S308" i="48" s="1"/>
  <c r="L308" i="48"/>
  <c r="M308" i="48" s="1"/>
  <c r="I308" i="48"/>
  <c r="G308" i="48"/>
  <c r="H308" i="48" s="1"/>
  <c r="F308" i="48"/>
  <c r="E308" i="48"/>
  <c r="C308" i="48"/>
  <c r="B308" i="48"/>
  <c r="AB307" i="48"/>
  <c r="AA307" i="48"/>
  <c r="Z307" i="48"/>
  <c r="X307" i="48"/>
  <c r="W307" i="48"/>
  <c r="V307" i="48"/>
  <c r="T307" i="48"/>
  <c r="R307" i="48"/>
  <c r="S307" i="48" s="1"/>
  <c r="L307" i="48"/>
  <c r="M307" i="48" s="1"/>
  <c r="I307" i="48"/>
  <c r="G307" i="48"/>
  <c r="H307" i="48" s="1"/>
  <c r="F307" i="48"/>
  <c r="E307" i="48"/>
  <c r="C307" i="48"/>
  <c r="B307" i="48"/>
  <c r="AB306" i="48"/>
  <c r="AA306" i="48"/>
  <c r="Z306" i="48"/>
  <c r="X306" i="48"/>
  <c r="W306" i="48"/>
  <c r="V306" i="48"/>
  <c r="T306" i="48"/>
  <c r="R306" i="48"/>
  <c r="S306" i="48" s="1"/>
  <c r="L306" i="48"/>
  <c r="M306" i="48" s="1"/>
  <c r="I306" i="48"/>
  <c r="G306" i="48"/>
  <c r="H306" i="48" s="1"/>
  <c r="F306" i="48"/>
  <c r="E306" i="48"/>
  <c r="C306" i="48"/>
  <c r="B306" i="48"/>
  <c r="AB305" i="48"/>
  <c r="AA305" i="48"/>
  <c r="Z305" i="48"/>
  <c r="X305" i="48"/>
  <c r="W305" i="48"/>
  <c r="V305" i="48"/>
  <c r="T305" i="48"/>
  <c r="R305" i="48"/>
  <c r="S305" i="48" s="1"/>
  <c r="L305" i="48"/>
  <c r="M305" i="48" s="1"/>
  <c r="I305" i="48"/>
  <c r="G305" i="48"/>
  <c r="H305" i="48" s="1"/>
  <c r="F305" i="48"/>
  <c r="E305" i="48"/>
  <c r="C305" i="48"/>
  <c r="B305" i="48"/>
  <c r="AB304" i="48"/>
  <c r="AA304" i="48"/>
  <c r="Z304" i="48"/>
  <c r="X304" i="48"/>
  <c r="W304" i="48"/>
  <c r="V304" i="48"/>
  <c r="T304" i="48"/>
  <c r="R304" i="48"/>
  <c r="L304" i="48"/>
  <c r="M304" i="48" s="1"/>
  <c r="I304" i="48"/>
  <c r="G304" i="48"/>
  <c r="H304" i="48" s="1"/>
  <c r="F304" i="48"/>
  <c r="E304" i="48"/>
  <c r="C304" i="48"/>
  <c r="B304" i="48"/>
  <c r="AB303" i="48"/>
  <c r="AA303" i="48"/>
  <c r="Z303" i="48"/>
  <c r="X303" i="48"/>
  <c r="W303" i="48"/>
  <c r="V303" i="48"/>
  <c r="T303" i="48"/>
  <c r="R303" i="48"/>
  <c r="S303" i="48" s="1"/>
  <c r="L303" i="48"/>
  <c r="I303" i="48"/>
  <c r="G303" i="48"/>
  <c r="F303" i="48"/>
  <c r="E303" i="48"/>
  <c r="C303" i="48"/>
  <c r="B303" i="48"/>
  <c r="AB302" i="48"/>
  <c r="AA302" i="48"/>
  <c r="Z302" i="48"/>
  <c r="X302" i="48"/>
  <c r="W302" i="48"/>
  <c r="V302" i="48"/>
  <c r="T302" i="48"/>
  <c r="R302" i="48"/>
  <c r="S302" i="48" s="1"/>
  <c r="L302" i="48"/>
  <c r="M302" i="48" s="1"/>
  <c r="I302" i="48"/>
  <c r="G302" i="48"/>
  <c r="H302" i="48" s="1"/>
  <c r="F302" i="48"/>
  <c r="E302" i="48"/>
  <c r="C302" i="48"/>
  <c r="B302" i="48"/>
  <c r="AB301" i="48"/>
  <c r="AA301" i="48"/>
  <c r="Z301" i="48"/>
  <c r="X301" i="48"/>
  <c r="W301" i="48"/>
  <c r="V301" i="48"/>
  <c r="T301" i="48"/>
  <c r="R301" i="48"/>
  <c r="L301" i="48"/>
  <c r="I301" i="48"/>
  <c r="G301" i="48"/>
  <c r="F301" i="48"/>
  <c r="E301" i="48"/>
  <c r="C301" i="48"/>
  <c r="B301" i="48"/>
  <c r="AB300" i="48"/>
  <c r="AA300" i="48"/>
  <c r="Z300" i="48"/>
  <c r="X300" i="48"/>
  <c r="W300" i="48"/>
  <c r="V300" i="48"/>
  <c r="T300" i="48"/>
  <c r="R300" i="48"/>
  <c r="L300" i="48"/>
  <c r="I300" i="48"/>
  <c r="G300" i="48"/>
  <c r="F300" i="48"/>
  <c r="E300" i="48"/>
  <c r="C300" i="48"/>
  <c r="B300" i="48"/>
  <c r="AB299" i="48"/>
  <c r="AA299" i="48"/>
  <c r="Z299" i="48"/>
  <c r="X299" i="48"/>
  <c r="W299" i="48"/>
  <c r="V299" i="48"/>
  <c r="T299" i="48"/>
  <c r="R299" i="48"/>
  <c r="L299" i="48"/>
  <c r="I299" i="48"/>
  <c r="G299" i="48"/>
  <c r="F299" i="48"/>
  <c r="E299" i="48"/>
  <c r="C299" i="48"/>
  <c r="B299" i="48"/>
  <c r="AB298" i="48"/>
  <c r="AA298" i="48"/>
  <c r="Z298" i="48"/>
  <c r="X298" i="48"/>
  <c r="W298" i="48"/>
  <c r="V298" i="48"/>
  <c r="T298" i="48"/>
  <c r="R298" i="48"/>
  <c r="L298" i="48"/>
  <c r="I298" i="48"/>
  <c r="G298" i="48"/>
  <c r="F298" i="48"/>
  <c r="E298" i="48"/>
  <c r="C298" i="48"/>
  <c r="B298" i="48"/>
  <c r="AB297" i="48"/>
  <c r="AA297" i="48"/>
  <c r="Z297" i="48"/>
  <c r="X297" i="48"/>
  <c r="W297" i="48"/>
  <c r="V297" i="48"/>
  <c r="T297" i="48"/>
  <c r="R297" i="48"/>
  <c r="L297" i="48"/>
  <c r="I297" i="48"/>
  <c r="G297" i="48"/>
  <c r="F297" i="48"/>
  <c r="E297" i="48"/>
  <c r="C297" i="48"/>
  <c r="B297" i="48"/>
  <c r="AB296" i="48"/>
  <c r="AA296" i="48"/>
  <c r="Z296" i="48"/>
  <c r="X296" i="48"/>
  <c r="W296" i="48"/>
  <c r="V296" i="48"/>
  <c r="T296" i="48"/>
  <c r="R296" i="48"/>
  <c r="L296" i="48"/>
  <c r="I296" i="48"/>
  <c r="G296" i="48"/>
  <c r="F296" i="48"/>
  <c r="E296" i="48"/>
  <c r="C296" i="48"/>
  <c r="B296" i="48"/>
  <c r="AB295" i="48"/>
  <c r="AA295" i="48"/>
  <c r="Z295" i="48"/>
  <c r="X295" i="48"/>
  <c r="W295" i="48"/>
  <c r="V295" i="48"/>
  <c r="T295" i="48"/>
  <c r="R295" i="48"/>
  <c r="L295" i="48"/>
  <c r="I295" i="48"/>
  <c r="G295" i="48"/>
  <c r="F295" i="48"/>
  <c r="E295" i="48"/>
  <c r="C295" i="48"/>
  <c r="B295" i="48"/>
  <c r="AB294" i="48"/>
  <c r="AA294" i="48"/>
  <c r="Z294" i="48"/>
  <c r="X294" i="48"/>
  <c r="W294" i="48"/>
  <c r="V294" i="48"/>
  <c r="T294" i="48"/>
  <c r="R294" i="48"/>
  <c r="L294" i="48"/>
  <c r="I294" i="48"/>
  <c r="G294" i="48"/>
  <c r="F294" i="48"/>
  <c r="E294" i="48"/>
  <c r="C294" i="48"/>
  <c r="B294" i="48"/>
  <c r="AB293" i="48"/>
  <c r="AA293" i="48"/>
  <c r="Z293" i="48"/>
  <c r="X293" i="48"/>
  <c r="W293" i="48"/>
  <c r="V293" i="48"/>
  <c r="T293" i="48"/>
  <c r="R293" i="48"/>
  <c r="L293" i="48"/>
  <c r="I293" i="48"/>
  <c r="G293" i="48"/>
  <c r="F293" i="48"/>
  <c r="E293" i="48"/>
  <c r="C293" i="48"/>
  <c r="B293" i="48"/>
  <c r="AB292" i="48"/>
  <c r="AA292" i="48"/>
  <c r="Z292" i="48"/>
  <c r="X292" i="48"/>
  <c r="W292" i="48"/>
  <c r="V292" i="48"/>
  <c r="T292" i="48"/>
  <c r="R292" i="48"/>
  <c r="L292" i="48"/>
  <c r="I292" i="48"/>
  <c r="G292" i="48"/>
  <c r="F292" i="48"/>
  <c r="E292" i="48"/>
  <c r="C292" i="48"/>
  <c r="B292" i="48"/>
  <c r="AB291" i="48"/>
  <c r="AA291" i="48"/>
  <c r="Z291" i="48"/>
  <c r="X291" i="48"/>
  <c r="W291" i="48"/>
  <c r="V291" i="48"/>
  <c r="T291" i="48"/>
  <c r="R291" i="48"/>
  <c r="L291" i="48"/>
  <c r="I291" i="48"/>
  <c r="G291" i="48"/>
  <c r="F291" i="48"/>
  <c r="E291" i="48"/>
  <c r="C291" i="48"/>
  <c r="B291" i="48"/>
  <c r="AB290" i="48"/>
  <c r="AA290" i="48"/>
  <c r="Z290" i="48"/>
  <c r="X290" i="48"/>
  <c r="W290" i="48"/>
  <c r="V290" i="48"/>
  <c r="T290" i="48"/>
  <c r="R290" i="48"/>
  <c r="L290" i="48"/>
  <c r="N654" i="62" s="1"/>
  <c r="I290" i="48"/>
  <c r="G290" i="48"/>
  <c r="F290" i="48"/>
  <c r="E290" i="48"/>
  <c r="C290" i="48"/>
  <c r="B290" i="48"/>
  <c r="AB289" i="48"/>
  <c r="AA289" i="48"/>
  <c r="Z289" i="48"/>
  <c r="X289" i="48"/>
  <c r="W289" i="48"/>
  <c r="V289" i="48"/>
  <c r="T289" i="48"/>
  <c r="R289" i="48"/>
  <c r="L289" i="48"/>
  <c r="I289" i="48"/>
  <c r="G289" i="48"/>
  <c r="F289" i="48"/>
  <c r="E289" i="48"/>
  <c r="C289" i="48"/>
  <c r="B289" i="48"/>
  <c r="AB288" i="48"/>
  <c r="AA288" i="48"/>
  <c r="Z288" i="48"/>
  <c r="X288" i="48"/>
  <c r="W288" i="48"/>
  <c r="V288" i="48"/>
  <c r="T288" i="48"/>
  <c r="R288" i="48"/>
  <c r="L288" i="48"/>
  <c r="I288" i="48"/>
  <c r="G288" i="48"/>
  <c r="F288" i="48"/>
  <c r="E288" i="48"/>
  <c r="C288" i="48"/>
  <c r="B288" i="48"/>
  <c r="AB287" i="48"/>
  <c r="AA287" i="48"/>
  <c r="Z287" i="48"/>
  <c r="X287" i="48"/>
  <c r="W287" i="48"/>
  <c r="V287" i="48"/>
  <c r="T287" i="48"/>
  <c r="R287" i="48"/>
  <c r="L287" i="48"/>
  <c r="I287" i="48"/>
  <c r="G287" i="48"/>
  <c r="F287" i="48"/>
  <c r="E287" i="48"/>
  <c r="C287" i="48"/>
  <c r="B287" i="48"/>
  <c r="AB286" i="48"/>
  <c r="AA286" i="48"/>
  <c r="Z286" i="48"/>
  <c r="X286" i="48"/>
  <c r="W286" i="48"/>
  <c r="V286" i="48"/>
  <c r="T286" i="48"/>
  <c r="R286" i="48"/>
  <c r="L286" i="48"/>
  <c r="I286" i="48"/>
  <c r="G286" i="48"/>
  <c r="F286" i="48"/>
  <c r="E286" i="48"/>
  <c r="C286" i="48"/>
  <c r="B286" i="48"/>
  <c r="AB285" i="48"/>
  <c r="AA285" i="48"/>
  <c r="Z285" i="48"/>
  <c r="X285" i="48"/>
  <c r="W285" i="48"/>
  <c r="V285" i="48"/>
  <c r="T285" i="48"/>
  <c r="R285" i="48"/>
  <c r="L285" i="48"/>
  <c r="K274" i="60" s="1"/>
  <c r="V274" i="60" s="1"/>
  <c r="I285" i="48"/>
  <c r="G285" i="48"/>
  <c r="F285" i="48"/>
  <c r="E285" i="48"/>
  <c r="C285" i="48"/>
  <c r="B285" i="48"/>
  <c r="AB284" i="48"/>
  <c r="AA284" i="48"/>
  <c r="Z284" i="48"/>
  <c r="X284" i="48"/>
  <c r="W284" i="48"/>
  <c r="V284" i="48"/>
  <c r="T284" i="48"/>
  <c r="R284" i="48"/>
  <c r="L284" i="48"/>
  <c r="I284" i="48"/>
  <c r="G284" i="48"/>
  <c r="F284" i="48"/>
  <c r="E284" i="48"/>
  <c r="C284" i="48"/>
  <c r="B284" i="48"/>
  <c r="AB283" i="48"/>
  <c r="AA283" i="48"/>
  <c r="Z283" i="48"/>
  <c r="X283" i="48"/>
  <c r="W283" i="48"/>
  <c r="V283" i="48"/>
  <c r="T283" i="48"/>
  <c r="R283" i="48"/>
  <c r="L283" i="48"/>
  <c r="I283" i="48"/>
  <c r="G283" i="48"/>
  <c r="F283" i="48"/>
  <c r="E283" i="48"/>
  <c r="C283" i="48"/>
  <c r="B283" i="48"/>
  <c r="AB282" i="48"/>
  <c r="AA282" i="48"/>
  <c r="Z282" i="48"/>
  <c r="X282" i="48"/>
  <c r="W282" i="48"/>
  <c r="V282" i="48"/>
  <c r="T282" i="48"/>
  <c r="R282" i="48"/>
  <c r="L282" i="48"/>
  <c r="I282" i="48"/>
  <c r="G282" i="48"/>
  <c r="F282" i="48"/>
  <c r="E282" i="48"/>
  <c r="C282" i="48"/>
  <c r="B282" i="48"/>
  <c r="AB281" i="48"/>
  <c r="AA281" i="48"/>
  <c r="Z281" i="48"/>
  <c r="X281" i="48"/>
  <c r="W281" i="48"/>
  <c r="V281" i="48"/>
  <c r="T281" i="48"/>
  <c r="R281" i="48"/>
  <c r="L281" i="48"/>
  <c r="I281" i="48"/>
  <c r="G281" i="48"/>
  <c r="F281" i="48"/>
  <c r="E281" i="48"/>
  <c r="C281" i="48"/>
  <c r="B281" i="48"/>
  <c r="AB280" i="48"/>
  <c r="AA280" i="48"/>
  <c r="Z280" i="48"/>
  <c r="X280" i="48"/>
  <c r="W280" i="48"/>
  <c r="V280" i="48"/>
  <c r="T280" i="48"/>
  <c r="R280" i="48"/>
  <c r="L280" i="48"/>
  <c r="I280" i="48"/>
  <c r="G280" i="48"/>
  <c r="F280" i="48"/>
  <c r="E280" i="48"/>
  <c r="C280" i="48"/>
  <c r="B280" i="48"/>
  <c r="AB279" i="48"/>
  <c r="AA279" i="48"/>
  <c r="Z279" i="48"/>
  <c r="X279" i="48"/>
  <c r="W279" i="48"/>
  <c r="V279" i="48"/>
  <c r="T279" i="48"/>
  <c r="R279" i="48"/>
  <c r="L279" i="48"/>
  <c r="I279" i="48"/>
  <c r="G279" i="48"/>
  <c r="F279" i="48"/>
  <c r="E279" i="48"/>
  <c r="C279" i="48"/>
  <c r="B279" i="48"/>
  <c r="AB278" i="48"/>
  <c r="AA278" i="48"/>
  <c r="Z278" i="48"/>
  <c r="X278" i="48"/>
  <c r="W278" i="48"/>
  <c r="V278" i="48"/>
  <c r="T278" i="48"/>
  <c r="R278" i="48"/>
  <c r="L278" i="48"/>
  <c r="I278" i="48"/>
  <c r="G278" i="48"/>
  <c r="F278" i="48"/>
  <c r="E278" i="48"/>
  <c r="C278" i="48"/>
  <c r="B278" i="48"/>
  <c r="AB277" i="48"/>
  <c r="AA277" i="48"/>
  <c r="Z277" i="48"/>
  <c r="X277" i="48"/>
  <c r="W277" i="48"/>
  <c r="V277" i="48"/>
  <c r="T277" i="48"/>
  <c r="R277" i="48"/>
  <c r="L277" i="48"/>
  <c r="I277" i="48"/>
  <c r="G277" i="48"/>
  <c r="F277" i="48"/>
  <c r="E277" i="48"/>
  <c r="C277" i="48"/>
  <c r="B277" i="48"/>
  <c r="AB276" i="48"/>
  <c r="AA276" i="48"/>
  <c r="Z276" i="48"/>
  <c r="X276" i="48"/>
  <c r="W276" i="48"/>
  <c r="V276" i="48"/>
  <c r="T276" i="48"/>
  <c r="R276" i="48"/>
  <c r="L276" i="48"/>
  <c r="I276" i="48"/>
  <c r="G276" i="48"/>
  <c r="F276" i="48"/>
  <c r="E276" i="48"/>
  <c r="C276" i="48"/>
  <c r="B276" i="48"/>
  <c r="AB275" i="48"/>
  <c r="AA275" i="48"/>
  <c r="Z275" i="48"/>
  <c r="X275" i="48"/>
  <c r="W275" i="48"/>
  <c r="V275" i="48"/>
  <c r="T275" i="48"/>
  <c r="R275" i="48"/>
  <c r="L275" i="48"/>
  <c r="I275" i="48"/>
  <c r="G275" i="48"/>
  <c r="F275" i="48"/>
  <c r="E275" i="48"/>
  <c r="C275" i="48"/>
  <c r="B275" i="48"/>
  <c r="AB274" i="48"/>
  <c r="AA274" i="48"/>
  <c r="Z274" i="48"/>
  <c r="X274" i="48"/>
  <c r="W274" i="48"/>
  <c r="V274" i="48"/>
  <c r="T274" i="48"/>
  <c r="R274" i="48"/>
  <c r="L274" i="48"/>
  <c r="I274" i="48"/>
  <c r="G274" i="48"/>
  <c r="F274" i="48"/>
  <c r="E274" i="48"/>
  <c r="C274" i="48"/>
  <c r="B274" i="48"/>
  <c r="AB273" i="48"/>
  <c r="AA273" i="48"/>
  <c r="Z273" i="48"/>
  <c r="X273" i="48"/>
  <c r="W273" i="48"/>
  <c r="V273" i="48"/>
  <c r="T273" i="48"/>
  <c r="R273" i="48"/>
  <c r="L273" i="48"/>
  <c r="I273" i="48"/>
  <c r="G273" i="48"/>
  <c r="F273" i="48"/>
  <c r="E273" i="48"/>
  <c r="C273" i="48"/>
  <c r="B273" i="48"/>
  <c r="AB272" i="48"/>
  <c r="AA272" i="48"/>
  <c r="Z272" i="48"/>
  <c r="X272" i="48"/>
  <c r="W272" i="48"/>
  <c r="V272" i="48"/>
  <c r="T272" i="48"/>
  <c r="R272" i="48"/>
  <c r="L272" i="48"/>
  <c r="I272" i="48"/>
  <c r="G272" i="48"/>
  <c r="F272" i="48"/>
  <c r="E272" i="48"/>
  <c r="C272" i="48"/>
  <c r="B272" i="48"/>
  <c r="AB271" i="48"/>
  <c r="AA271" i="48"/>
  <c r="Z271" i="48"/>
  <c r="X271" i="48"/>
  <c r="W271" i="48"/>
  <c r="V271" i="48"/>
  <c r="T271" i="48"/>
  <c r="R271" i="48"/>
  <c r="L271" i="48"/>
  <c r="I271" i="48"/>
  <c r="G271" i="48"/>
  <c r="F271" i="48"/>
  <c r="E271" i="48"/>
  <c r="C271" i="48"/>
  <c r="B271" i="48"/>
  <c r="AB270" i="48"/>
  <c r="AA270" i="48"/>
  <c r="Z270" i="48"/>
  <c r="X270" i="48"/>
  <c r="W270" i="48"/>
  <c r="V270" i="48"/>
  <c r="T270" i="48"/>
  <c r="R270" i="48"/>
  <c r="L270" i="48"/>
  <c r="I270" i="48"/>
  <c r="G270" i="48"/>
  <c r="F270" i="48"/>
  <c r="E270" i="48"/>
  <c r="C270" i="48"/>
  <c r="B270" i="48"/>
  <c r="AB269" i="48"/>
  <c r="AA269" i="48"/>
  <c r="Z269" i="48"/>
  <c r="X269" i="48"/>
  <c r="W269" i="48"/>
  <c r="V269" i="48"/>
  <c r="T269" i="48"/>
  <c r="R269" i="48"/>
  <c r="L269" i="48"/>
  <c r="I269" i="48"/>
  <c r="G269" i="48"/>
  <c r="F269" i="48"/>
  <c r="E269" i="48"/>
  <c r="C269" i="48"/>
  <c r="B269" i="48"/>
  <c r="AB268" i="48"/>
  <c r="AA268" i="48"/>
  <c r="Z268" i="48"/>
  <c r="X268" i="48"/>
  <c r="W268" i="48"/>
  <c r="V268" i="48"/>
  <c r="T268" i="48"/>
  <c r="R268" i="48"/>
  <c r="L268" i="48"/>
  <c r="I268" i="48"/>
  <c r="G268" i="48"/>
  <c r="F268" i="48"/>
  <c r="E268" i="48"/>
  <c r="C268" i="48"/>
  <c r="B268" i="48"/>
  <c r="AB267" i="48"/>
  <c r="AA267" i="48"/>
  <c r="Z267" i="48"/>
  <c r="X267" i="48"/>
  <c r="W267" i="48"/>
  <c r="V267" i="48"/>
  <c r="T267" i="48"/>
  <c r="R267" i="48"/>
  <c r="L267" i="48"/>
  <c r="K259" i="60" s="1"/>
  <c r="V259" i="60" s="1"/>
  <c r="I267" i="48"/>
  <c r="G267" i="48"/>
  <c r="F267" i="48"/>
  <c r="E267" i="48"/>
  <c r="C267" i="48"/>
  <c r="B267" i="48"/>
  <c r="AB266" i="48"/>
  <c r="AA266" i="48"/>
  <c r="Z266" i="48"/>
  <c r="X266" i="48"/>
  <c r="W266" i="48"/>
  <c r="V266" i="48"/>
  <c r="T266" i="48"/>
  <c r="R266" i="48"/>
  <c r="L266" i="48"/>
  <c r="I266" i="48"/>
  <c r="G266" i="48"/>
  <c r="F266" i="48"/>
  <c r="E266" i="48"/>
  <c r="C266" i="48"/>
  <c r="B266" i="48"/>
  <c r="AB265" i="48"/>
  <c r="AA265" i="48"/>
  <c r="Z265" i="48"/>
  <c r="X265" i="48"/>
  <c r="W265" i="48"/>
  <c r="V265" i="48"/>
  <c r="T265" i="48"/>
  <c r="R265" i="48"/>
  <c r="L265" i="48"/>
  <c r="I265" i="48"/>
  <c r="G265" i="48"/>
  <c r="F265" i="48"/>
  <c r="E265" i="48"/>
  <c r="C265" i="48"/>
  <c r="B265" i="48"/>
  <c r="AB264" i="48"/>
  <c r="AA264" i="48"/>
  <c r="Z264" i="48"/>
  <c r="X264" i="48"/>
  <c r="W264" i="48"/>
  <c r="V264" i="48"/>
  <c r="T264" i="48"/>
  <c r="R264" i="48"/>
  <c r="L264" i="48"/>
  <c r="I264" i="48"/>
  <c r="G264" i="48"/>
  <c r="F264" i="48"/>
  <c r="E264" i="48"/>
  <c r="C264" i="48"/>
  <c r="B264" i="48"/>
  <c r="AB263" i="48"/>
  <c r="AA263" i="48"/>
  <c r="Z263" i="48"/>
  <c r="X263" i="48"/>
  <c r="W263" i="48"/>
  <c r="V263" i="48"/>
  <c r="T263" i="48"/>
  <c r="R263" i="48"/>
  <c r="L263" i="48"/>
  <c r="I263" i="48"/>
  <c r="G263" i="48"/>
  <c r="F263" i="48"/>
  <c r="E263" i="48"/>
  <c r="C263" i="48"/>
  <c r="B263" i="48"/>
  <c r="AB262" i="48"/>
  <c r="AA262" i="48"/>
  <c r="Z262" i="48"/>
  <c r="X262" i="48"/>
  <c r="W262" i="48"/>
  <c r="V262" i="48"/>
  <c r="T262" i="48"/>
  <c r="R262" i="48"/>
  <c r="L262" i="48"/>
  <c r="I262" i="48"/>
  <c r="G262" i="48"/>
  <c r="F262" i="48"/>
  <c r="E262" i="48"/>
  <c r="C262" i="48"/>
  <c r="B262" i="48"/>
  <c r="AB261" i="48"/>
  <c r="AA261" i="48"/>
  <c r="Z261" i="48"/>
  <c r="X261" i="48"/>
  <c r="W261" i="48"/>
  <c r="V261" i="48"/>
  <c r="T261" i="48"/>
  <c r="R261" i="48"/>
  <c r="L261" i="48"/>
  <c r="I261" i="48"/>
  <c r="G261" i="48"/>
  <c r="F261" i="48"/>
  <c r="E261" i="48"/>
  <c r="C261" i="48"/>
  <c r="B261" i="48"/>
  <c r="AB260" i="48"/>
  <c r="AA260" i="48"/>
  <c r="Z260" i="48"/>
  <c r="X260" i="48"/>
  <c r="W260" i="48"/>
  <c r="V260" i="48"/>
  <c r="T260" i="48"/>
  <c r="R260" i="48"/>
  <c r="L260" i="48"/>
  <c r="I260" i="48"/>
  <c r="G260" i="48"/>
  <c r="F260" i="48"/>
  <c r="E260" i="48"/>
  <c r="C260" i="48"/>
  <c r="B260" i="48"/>
  <c r="AB259" i="48"/>
  <c r="AA259" i="48"/>
  <c r="Z259" i="48"/>
  <c r="X259" i="48"/>
  <c r="W259" i="48"/>
  <c r="V259" i="48"/>
  <c r="T259" i="48"/>
  <c r="R259" i="48"/>
  <c r="L259" i="48"/>
  <c r="I259" i="48"/>
  <c r="G259" i="48"/>
  <c r="F259" i="48"/>
  <c r="E259" i="48"/>
  <c r="C259" i="48"/>
  <c r="B259" i="48"/>
  <c r="AB258" i="48"/>
  <c r="AA258" i="48"/>
  <c r="Z258" i="48"/>
  <c r="X258" i="48"/>
  <c r="W258" i="48"/>
  <c r="V258" i="48"/>
  <c r="T258" i="48"/>
  <c r="R258" i="48"/>
  <c r="L258" i="48"/>
  <c r="I258" i="48"/>
  <c r="G258" i="48"/>
  <c r="F258" i="48"/>
  <c r="E258" i="48"/>
  <c r="C258" i="48"/>
  <c r="B258" i="48"/>
  <c r="AB257" i="48"/>
  <c r="AA257" i="48"/>
  <c r="Z257" i="48"/>
  <c r="X257" i="48"/>
  <c r="W257" i="48"/>
  <c r="V257" i="48"/>
  <c r="T257" i="48"/>
  <c r="R257" i="48"/>
  <c r="L257" i="48"/>
  <c r="N626" i="62" s="1"/>
  <c r="I257" i="48"/>
  <c r="G257" i="48"/>
  <c r="F257" i="48"/>
  <c r="E257" i="48"/>
  <c r="C257" i="48"/>
  <c r="B257" i="48"/>
  <c r="AB256" i="48"/>
  <c r="AA256" i="48"/>
  <c r="Z256" i="48"/>
  <c r="X256" i="48"/>
  <c r="W256" i="48"/>
  <c r="V256" i="48"/>
  <c r="T256" i="48"/>
  <c r="R256" i="48"/>
  <c r="L256" i="48"/>
  <c r="I256" i="48"/>
  <c r="G256" i="48"/>
  <c r="F256" i="48"/>
  <c r="E256" i="48"/>
  <c r="C256" i="48"/>
  <c r="B256" i="48"/>
  <c r="AB255" i="48"/>
  <c r="AA255" i="48"/>
  <c r="Z255" i="48"/>
  <c r="X255" i="48"/>
  <c r="W255" i="48"/>
  <c r="V255" i="48"/>
  <c r="T255" i="48"/>
  <c r="R255" i="48"/>
  <c r="L255" i="48"/>
  <c r="I255" i="48"/>
  <c r="G255" i="48"/>
  <c r="F255" i="48"/>
  <c r="E255" i="48"/>
  <c r="C255" i="48"/>
  <c r="B255" i="48"/>
  <c r="AB254" i="48"/>
  <c r="AA254" i="48"/>
  <c r="Z254" i="48"/>
  <c r="X254" i="48"/>
  <c r="W254" i="48"/>
  <c r="V254" i="48"/>
  <c r="T254" i="48"/>
  <c r="R254" i="48"/>
  <c r="L254" i="48"/>
  <c r="I254" i="48"/>
  <c r="G254" i="48"/>
  <c r="F254" i="48"/>
  <c r="E254" i="48"/>
  <c r="C254" i="48"/>
  <c r="B254" i="48"/>
  <c r="AB253" i="48"/>
  <c r="AA253" i="48"/>
  <c r="Z253" i="48"/>
  <c r="X253" i="48"/>
  <c r="W253" i="48"/>
  <c r="V253" i="48"/>
  <c r="T253" i="48"/>
  <c r="R253" i="48"/>
  <c r="L253" i="48"/>
  <c r="I253" i="48"/>
  <c r="G253" i="48"/>
  <c r="F253" i="48"/>
  <c r="E253" i="48"/>
  <c r="C253" i="48"/>
  <c r="B253" i="48"/>
  <c r="AB252" i="48"/>
  <c r="AA252" i="48"/>
  <c r="Z252" i="48"/>
  <c r="X252" i="48"/>
  <c r="W252" i="48"/>
  <c r="V252" i="48"/>
  <c r="T252" i="48"/>
  <c r="R252" i="48"/>
  <c r="L252" i="48"/>
  <c r="I252" i="48"/>
  <c r="G252" i="48"/>
  <c r="F252" i="48"/>
  <c r="E252" i="48"/>
  <c r="C252" i="48"/>
  <c r="B252" i="48"/>
  <c r="AB251" i="48"/>
  <c r="AA251" i="48"/>
  <c r="Z251" i="48"/>
  <c r="X251" i="48"/>
  <c r="W251" i="48"/>
  <c r="V251" i="48"/>
  <c r="T251" i="48"/>
  <c r="R251" i="48"/>
  <c r="L251" i="48"/>
  <c r="I251" i="48"/>
  <c r="G251" i="48"/>
  <c r="F251" i="48"/>
  <c r="E251" i="48"/>
  <c r="C251" i="48"/>
  <c r="B251" i="48"/>
  <c r="AB250" i="48"/>
  <c r="AA250" i="48"/>
  <c r="Z250" i="48"/>
  <c r="X250" i="48"/>
  <c r="W250" i="48"/>
  <c r="V250" i="48"/>
  <c r="T250" i="48"/>
  <c r="R250" i="48"/>
  <c r="L250" i="48"/>
  <c r="I250" i="48"/>
  <c r="G250" i="48"/>
  <c r="F250" i="48"/>
  <c r="E250" i="48"/>
  <c r="C250" i="48"/>
  <c r="B250" i="48"/>
  <c r="AB249" i="48"/>
  <c r="AA249" i="48"/>
  <c r="Z249" i="48"/>
  <c r="X249" i="48"/>
  <c r="W249" i="48"/>
  <c r="V249" i="48"/>
  <c r="T249" i="48"/>
  <c r="R249" i="48"/>
  <c r="L249" i="48"/>
  <c r="K244" i="60" s="1"/>
  <c r="V244" i="60" s="1"/>
  <c r="I249" i="48"/>
  <c r="G249" i="48"/>
  <c r="F249" i="48"/>
  <c r="E249" i="48"/>
  <c r="C249" i="48"/>
  <c r="B249" i="48"/>
  <c r="AB248" i="48"/>
  <c r="AA248" i="48"/>
  <c r="Z248" i="48"/>
  <c r="X248" i="48"/>
  <c r="W248" i="48"/>
  <c r="V248" i="48"/>
  <c r="T248" i="48"/>
  <c r="R248" i="48"/>
  <c r="L248" i="48"/>
  <c r="I248" i="48"/>
  <c r="G248" i="48"/>
  <c r="F248" i="48"/>
  <c r="E248" i="48"/>
  <c r="C248" i="48"/>
  <c r="B248" i="48"/>
  <c r="AB247" i="48"/>
  <c r="AA247" i="48"/>
  <c r="Z247" i="48"/>
  <c r="X247" i="48"/>
  <c r="W247" i="48"/>
  <c r="V247" i="48"/>
  <c r="T247" i="48"/>
  <c r="R247" i="48"/>
  <c r="L247" i="48"/>
  <c r="I247" i="48"/>
  <c r="G247" i="48"/>
  <c r="F247" i="48"/>
  <c r="E247" i="48"/>
  <c r="C247" i="48"/>
  <c r="B247" i="48"/>
  <c r="AB246" i="48"/>
  <c r="AA246" i="48"/>
  <c r="Z246" i="48"/>
  <c r="X246" i="48"/>
  <c r="W246" i="48"/>
  <c r="V246" i="48"/>
  <c r="T246" i="48"/>
  <c r="R246" i="48"/>
  <c r="L246" i="48"/>
  <c r="I246" i="48"/>
  <c r="G246" i="48"/>
  <c r="F246" i="48"/>
  <c r="E246" i="48"/>
  <c r="C246" i="48"/>
  <c r="B246" i="48"/>
  <c r="AB245" i="48"/>
  <c r="AA245" i="48"/>
  <c r="Z245" i="48"/>
  <c r="X245" i="48"/>
  <c r="W245" i="48"/>
  <c r="V245" i="48"/>
  <c r="T245" i="48"/>
  <c r="R245" i="48"/>
  <c r="L245" i="48"/>
  <c r="I245" i="48"/>
  <c r="G245" i="48"/>
  <c r="F245" i="48"/>
  <c r="E245" i="48"/>
  <c r="C245" i="48"/>
  <c r="B245" i="48"/>
  <c r="AB244" i="48"/>
  <c r="AA244" i="48"/>
  <c r="Z244" i="48"/>
  <c r="X244" i="48"/>
  <c r="W244" i="48"/>
  <c r="V244" i="48"/>
  <c r="T244" i="48"/>
  <c r="R244" i="48"/>
  <c r="L244" i="48"/>
  <c r="I244" i="48"/>
  <c r="G244" i="48"/>
  <c r="F244" i="48"/>
  <c r="E244" i="48"/>
  <c r="C244" i="48"/>
  <c r="B244" i="48"/>
  <c r="AB243" i="48"/>
  <c r="AA243" i="48"/>
  <c r="Z243" i="48"/>
  <c r="X243" i="48"/>
  <c r="W243" i="48"/>
  <c r="V243" i="48"/>
  <c r="T243" i="48"/>
  <c r="R243" i="48"/>
  <c r="L243" i="48"/>
  <c r="I243" i="48"/>
  <c r="G243" i="48"/>
  <c r="F243" i="48"/>
  <c r="E243" i="48"/>
  <c r="C243" i="48"/>
  <c r="B243" i="48"/>
  <c r="AB242" i="48"/>
  <c r="AA242" i="48"/>
  <c r="Z242" i="48"/>
  <c r="X242" i="48"/>
  <c r="W242" i="48"/>
  <c r="V242" i="48"/>
  <c r="T242" i="48"/>
  <c r="R242" i="48"/>
  <c r="L242" i="48"/>
  <c r="I242" i="48"/>
  <c r="G242" i="48"/>
  <c r="F242" i="48"/>
  <c r="E242" i="48"/>
  <c r="C242" i="48"/>
  <c r="B242" i="48"/>
  <c r="AB241" i="48"/>
  <c r="AA241" i="48"/>
  <c r="Z241" i="48"/>
  <c r="X241" i="48"/>
  <c r="W241" i="48"/>
  <c r="V241" i="48"/>
  <c r="T241" i="48"/>
  <c r="R241" i="48"/>
  <c r="L241" i="48"/>
  <c r="I241" i="48"/>
  <c r="G241" i="48"/>
  <c r="F241" i="48"/>
  <c r="E241" i="48"/>
  <c r="C241" i="48"/>
  <c r="B241" i="48"/>
  <c r="AB240" i="48"/>
  <c r="AA240" i="48"/>
  <c r="Z240" i="48"/>
  <c r="X240" i="48"/>
  <c r="W240" i="48"/>
  <c r="V240" i="48"/>
  <c r="T240" i="48"/>
  <c r="R240" i="48"/>
  <c r="L240" i="48"/>
  <c r="I240" i="48"/>
  <c r="G240" i="48"/>
  <c r="F240" i="48"/>
  <c r="E240" i="48"/>
  <c r="C240" i="48"/>
  <c r="B240" i="48"/>
  <c r="AB239" i="48"/>
  <c r="AA239" i="48"/>
  <c r="Z239" i="48"/>
  <c r="X239" i="48"/>
  <c r="W239" i="48"/>
  <c r="V239" i="48"/>
  <c r="T239" i="48"/>
  <c r="R239" i="48"/>
  <c r="L239" i="48"/>
  <c r="I239" i="48"/>
  <c r="G239" i="48"/>
  <c r="F239" i="48"/>
  <c r="E239" i="48"/>
  <c r="C239" i="48"/>
  <c r="B239" i="48"/>
  <c r="AB238" i="48"/>
  <c r="AA238" i="48"/>
  <c r="Z238" i="48"/>
  <c r="X238" i="48"/>
  <c r="W238" i="48"/>
  <c r="V238" i="48"/>
  <c r="T238" i="48"/>
  <c r="R238" i="48"/>
  <c r="L238" i="48"/>
  <c r="I238" i="48"/>
  <c r="G238" i="48"/>
  <c r="F238" i="48"/>
  <c r="E238" i="48"/>
  <c r="C238" i="48"/>
  <c r="B238" i="48"/>
  <c r="AB237" i="48"/>
  <c r="AA237" i="48"/>
  <c r="Z237" i="48"/>
  <c r="X237" i="48"/>
  <c r="W237" i="48"/>
  <c r="V237" i="48"/>
  <c r="T237" i="48"/>
  <c r="R237" i="48"/>
  <c r="L237" i="48"/>
  <c r="I237" i="48"/>
  <c r="G237" i="48"/>
  <c r="F237" i="48"/>
  <c r="E237" i="48"/>
  <c r="C237" i="48"/>
  <c r="B237" i="48"/>
  <c r="AB236" i="48"/>
  <c r="AA236" i="48"/>
  <c r="Z236" i="48"/>
  <c r="X236" i="48"/>
  <c r="W236" i="48"/>
  <c r="V236" i="48"/>
  <c r="T236" i="48"/>
  <c r="R236" i="48"/>
  <c r="L236" i="48"/>
  <c r="I236" i="48"/>
  <c r="G236" i="48"/>
  <c r="F236" i="48"/>
  <c r="E236" i="48"/>
  <c r="C236" i="48"/>
  <c r="B236" i="48"/>
  <c r="AB235" i="48"/>
  <c r="AA235" i="48"/>
  <c r="Z235" i="48"/>
  <c r="X235" i="48"/>
  <c r="W235" i="48"/>
  <c r="V235" i="48"/>
  <c r="T235" i="48"/>
  <c r="R235" i="48"/>
  <c r="L235" i="48"/>
  <c r="I235" i="48"/>
  <c r="G235" i="48"/>
  <c r="F235" i="48"/>
  <c r="E235" i="48"/>
  <c r="C235" i="48"/>
  <c r="B235" i="48"/>
  <c r="AB234" i="48"/>
  <c r="AA234" i="48"/>
  <c r="Z234" i="48"/>
  <c r="X234" i="48"/>
  <c r="W234" i="48"/>
  <c r="V234" i="48"/>
  <c r="T234" i="48"/>
  <c r="R234" i="48"/>
  <c r="L234" i="48"/>
  <c r="I234" i="48"/>
  <c r="G234" i="48"/>
  <c r="F234" i="48"/>
  <c r="E234" i="48"/>
  <c r="C234" i="48"/>
  <c r="B234" i="48"/>
  <c r="AB233" i="48"/>
  <c r="AA233" i="48"/>
  <c r="Z233" i="48"/>
  <c r="X233" i="48"/>
  <c r="W233" i="48"/>
  <c r="V233" i="48"/>
  <c r="T233" i="48"/>
  <c r="R233" i="48"/>
  <c r="L233" i="48"/>
  <c r="I233" i="48"/>
  <c r="G233" i="48"/>
  <c r="F233" i="48"/>
  <c r="E233" i="48"/>
  <c r="C233" i="48"/>
  <c r="B233" i="48"/>
  <c r="AB232" i="48"/>
  <c r="AA232" i="48"/>
  <c r="Z232" i="48"/>
  <c r="X232" i="48"/>
  <c r="W232" i="48"/>
  <c r="V232" i="48"/>
  <c r="T232" i="48"/>
  <c r="R232" i="48"/>
  <c r="L232" i="48"/>
  <c r="I232" i="48"/>
  <c r="G232" i="48"/>
  <c r="F232" i="48"/>
  <c r="E232" i="48"/>
  <c r="C232" i="48"/>
  <c r="B232" i="48"/>
  <c r="AB231" i="48"/>
  <c r="AA231" i="48"/>
  <c r="Z231" i="48"/>
  <c r="X231" i="48"/>
  <c r="W231" i="48"/>
  <c r="V231" i="48"/>
  <c r="T231" i="48"/>
  <c r="R231" i="48"/>
  <c r="L231" i="48"/>
  <c r="I231" i="48"/>
  <c r="G231" i="48"/>
  <c r="F231" i="48"/>
  <c r="E231" i="48"/>
  <c r="C231" i="48"/>
  <c r="B231" i="48"/>
  <c r="AB230" i="48"/>
  <c r="AA230" i="48"/>
  <c r="Z230" i="48"/>
  <c r="X230" i="48"/>
  <c r="W230" i="48"/>
  <c r="V230" i="48"/>
  <c r="T230" i="48"/>
  <c r="R230" i="48"/>
  <c r="L230" i="48"/>
  <c r="I230" i="48"/>
  <c r="G230" i="48"/>
  <c r="F230" i="48"/>
  <c r="E230" i="48"/>
  <c r="C230" i="48"/>
  <c r="B230" i="48"/>
  <c r="AB229" i="48"/>
  <c r="AA229" i="48"/>
  <c r="Z229" i="48"/>
  <c r="X229" i="48"/>
  <c r="W229" i="48"/>
  <c r="V229" i="48"/>
  <c r="T229" i="48"/>
  <c r="R229" i="48"/>
  <c r="L229" i="48"/>
  <c r="I229" i="48"/>
  <c r="G229" i="48"/>
  <c r="F229" i="48"/>
  <c r="E229" i="48"/>
  <c r="C229" i="48"/>
  <c r="B229" i="48"/>
  <c r="AB228" i="48"/>
  <c r="AA228" i="48"/>
  <c r="Z228" i="48"/>
  <c r="X228" i="48"/>
  <c r="W228" i="48"/>
  <c r="V228" i="48"/>
  <c r="T228" i="48"/>
  <c r="R228" i="48"/>
  <c r="L228" i="48"/>
  <c r="K227" i="60" s="1"/>
  <c r="V227" i="60" s="1"/>
  <c r="I228" i="48"/>
  <c r="G228" i="48"/>
  <c r="F228" i="48"/>
  <c r="E228" i="48"/>
  <c r="C228" i="48"/>
  <c r="B228" i="48"/>
  <c r="AB227" i="48"/>
  <c r="AA227" i="48"/>
  <c r="Z227" i="48"/>
  <c r="X227" i="48"/>
  <c r="W227" i="48"/>
  <c r="V227" i="48"/>
  <c r="T227" i="48"/>
  <c r="R227" i="48"/>
  <c r="L227" i="48"/>
  <c r="I227" i="48"/>
  <c r="G227" i="48"/>
  <c r="F227" i="48"/>
  <c r="E227" i="48"/>
  <c r="C227" i="48"/>
  <c r="B227" i="48"/>
  <c r="AB226" i="48"/>
  <c r="AA226" i="48"/>
  <c r="Z226" i="48"/>
  <c r="X226" i="48"/>
  <c r="W226" i="48"/>
  <c r="V226" i="48"/>
  <c r="T226" i="48"/>
  <c r="R226" i="48"/>
  <c r="L226" i="48"/>
  <c r="I226" i="48"/>
  <c r="G226" i="48"/>
  <c r="F226" i="48"/>
  <c r="E226" i="48"/>
  <c r="C226" i="48"/>
  <c r="B226" i="48"/>
  <c r="AB225" i="48"/>
  <c r="AA225" i="48"/>
  <c r="Z225" i="48"/>
  <c r="X225" i="48"/>
  <c r="W225" i="48"/>
  <c r="V225" i="48"/>
  <c r="T225" i="48"/>
  <c r="R225" i="48"/>
  <c r="L225" i="48"/>
  <c r="I225" i="48"/>
  <c r="G225" i="48"/>
  <c r="F225" i="48"/>
  <c r="E225" i="48"/>
  <c r="C225" i="48"/>
  <c r="B225" i="48"/>
  <c r="AB224" i="48"/>
  <c r="AA224" i="48"/>
  <c r="Z224" i="48"/>
  <c r="X224" i="48"/>
  <c r="W224" i="48"/>
  <c r="V224" i="48"/>
  <c r="T224" i="48"/>
  <c r="R224" i="48"/>
  <c r="L224" i="48"/>
  <c r="N599" i="62" s="1"/>
  <c r="I224" i="48"/>
  <c r="G224" i="48"/>
  <c r="F224" i="48"/>
  <c r="E224" i="48"/>
  <c r="C224" i="48"/>
  <c r="B224" i="48"/>
  <c r="AB223" i="48"/>
  <c r="AA223" i="48"/>
  <c r="Z223" i="48"/>
  <c r="X223" i="48"/>
  <c r="W223" i="48"/>
  <c r="V223" i="48"/>
  <c r="T223" i="48"/>
  <c r="R223" i="48"/>
  <c r="L223" i="48"/>
  <c r="I223" i="48"/>
  <c r="G223" i="48"/>
  <c r="F223" i="48"/>
  <c r="E223" i="48"/>
  <c r="C223" i="48"/>
  <c r="B223" i="48"/>
  <c r="AB222" i="48"/>
  <c r="AA222" i="48"/>
  <c r="Z222" i="48"/>
  <c r="X222" i="48"/>
  <c r="W222" i="48"/>
  <c r="V222" i="48"/>
  <c r="T222" i="48"/>
  <c r="R222" i="48"/>
  <c r="L222" i="48"/>
  <c r="I222" i="48"/>
  <c r="G222" i="48"/>
  <c r="F222" i="48"/>
  <c r="E222" i="48"/>
  <c r="C222" i="48"/>
  <c r="B222" i="48"/>
  <c r="AB221" i="48"/>
  <c r="AA221" i="48"/>
  <c r="Z221" i="48"/>
  <c r="X221" i="48"/>
  <c r="W221" i="48"/>
  <c r="V221" i="48"/>
  <c r="T221" i="48"/>
  <c r="R221" i="48"/>
  <c r="L221" i="48"/>
  <c r="I221" i="48"/>
  <c r="G221" i="48"/>
  <c r="F221" i="48"/>
  <c r="E221" i="48"/>
  <c r="C221" i="48"/>
  <c r="B221" i="48"/>
  <c r="AB220" i="48"/>
  <c r="AA220" i="48"/>
  <c r="Z220" i="48"/>
  <c r="X220" i="48"/>
  <c r="W220" i="48"/>
  <c r="V220" i="48"/>
  <c r="T220" i="48"/>
  <c r="R220" i="48"/>
  <c r="L220" i="48"/>
  <c r="I220" i="48"/>
  <c r="G220" i="48"/>
  <c r="F220" i="48"/>
  <c r="E220" i="48"/>
  <c r="C220" i="48"/>
  <c r="B220" i="48"/>
  <c r="AB219" i="48"/>
  <c r="AA219" i="48"/>
  <c r="Z219" i="48"/>
  <c r="X219" i="48"/>
  <c r="W219" i="48"/>
  <c r="V219" i="48"/>
  <c r="T219" i="48"/>
  <c r="R219" i="48"/>
  <c r="L219" i="48"/>
  <c r="I219" i="48"/>
  <c r="G219" i="48"/>
  <c r="F219" i="48"/>
  <c r="E219" i="48"/>
  <c r="C219" i="48"/>
  <c r="B219" i="48"/>
  <c r="AB218" i="48"/>
  <c r="AA218" i="48"/>
  <c r="Z218" i="48"/>
  <c r="X218" i="48"/>
  <c r="W218" i="48"/>
  <c r="V218" i="48"/>
  <c r="T218" i="48"/>
  <c r="R218" i="48"/>
  <c r="L218" i="48"/>
  <c r="I218" i="48"/>
  <c r="G218" i="48"/>
  <c r="F218" i="48"/>
  <c r="E218" i="48"/>
  <c r="C218" i="48"/>
  <c r="B218" i="48"/>
  <c r="AB217" i="48"/>
  <c r="AA217" i="48"/>
  <c r="Z217" i="48"/>
  <c r="X217" i="48"/>
  <c r="W217" i="48"/>
  <c r="V217" i="48"/>
  <c r="T217" i="48"/>
  <c r="R217" i="48"/>
  <c r="L217" i="48"/>
  <c r="I217" i="48"/>
  <c r="G217" i="48"/>
  <c r="F217" i="48"/>
  <c r="E217" i="48"/>
  <c r="C217" i="48"/>
  <c r="B217" i="48"/>
  <c r="AB216" i="48"/>
  <c r="AA216" i="48"/>
  <c r="Z216" i="48"/>
  <c r="X216" i="48"/>
  <c r="W216" i="48"/>
  <c r="V216" i="48"/>
  <c r="T216" i="48"/>
  <c r="R216" i="48"/>
  <c r="L216" i="48"/>
  <c r="I216" i="48"/>
  <c r="G216" i="48"/>
  <c r="F216" i="48"/>
  <c r="E216" i="48"/>
  <c r="C216" i="48"/>
  <c r="B216" i="48"/>
  <c r="AB215" i="48"/>
  <c r="AA215" i="48"/>
  <c r="Z215" i="48"/>
  <c r="X215" i="48"/>
  <c r="W215" i="48"/>
  <c r="V215" i="48"/>
  <c r="T215" i="48"/>
  <c r="R215" i="48"/>
  <c r="L215" i="48"/>
  <c r="I215" i="48"/>
  <c r="G215" i="48"/>
  <c r="F215" i="48"/>
  <c r="E215" i="48"/>
  <c r="C215" i="48"/>
  <c r="B215" i="48"/>
  <c r="AB214" i="48"/>
  <c r="AA214" i="48"/>
  <c r="Z214" i="48"/>
  <c r="X214" i="48"/>
  <c r="W214" i="48"/>
  <c r="V214" i="48"/>
  <c r="T214" i="48"/>
  <c r="R214" i="48"/>
  <c r="L214" i="48"/>
  <c r="I214" i="48"/>
  <c r="G214" i="48"/>
  <c r="F214" i="48"/>
  <c r="E214" i="48"/>
  <c r="C214" i="48"/>
  <c r="B214" i="48"/>
  <c r="AB213" i="48"/>
  <c r="AA213" i="48"/>
  <c r="Z213" i="48"/>
  <c r="X213" i="48"/>
  <c r="W213" i="48"/>
  <c r="V213" i="48"/>
  <c r="T213" i="48"/>
  <c r="R213" i="48"/>
  <c r="L213" i="48"/>
  <c r="I213" i="48"/>
  <c r="G213" i="48"/>
  <c r="F213" i="48"/>
  <c r="E213" i="48"/>
  <c r="C213" i="48"/>
  <c r="B213" i="48"/>
  <c r="AB212" i="48"/>
  <c r="AA212" i="48"/>
  <c r="Z212" i="48"/>
  <c r="X212" i="48"/>
  <c r="W212" i="48"/>
  <c r="V212" i="48"/>
  <c r="T212" i="48"/>
  <c r="R212" i="48"/>
  <c r="L212" i="48"/>
  <c r="I212" i="48"/>
  <c r="G212" i="48"/>
  <c r="F212" i="48"/>
  <c r="E212" i="48"/>
  <c r="C212" i="48"/>
  <c r="B212" i="48"/>
  <c r="AB211" i="48"/>
  <c r="AA211" i="48"/>
  <c r="Z211" i="48"/>
  <c r="X211" i="48"/>
  <c r="W211" i="48"/>
  <c r="V211" i="48"/>
  <c r="T211" i="48"/>
  <c r="R211" i="48"/>
  <c r="L211" i="48"/>
  <c r="I211" i="48"/>
  <c r="G211" i="48"/>
  <c r="F211" i="48"/>
  <c r="E211" i="48"/>
  <c r="C211" i="48"/>
  <c r="B211" i="48"/>
  <c r="AB210" i="48"/>
  <c r="AA210" i="48"/>
  <c r="Z210" i="48"/>
  <c r="X210" i="48"/>
  <c r="W210" i="48"/>
  <c r="V210" i="48"/>
  <c r="T210" i="48"/>
  <c r="R210" i="48"/>
  <c r="L210" i="48"/>
  <c r="K212" i="60" s="1"/>
  <c r="V212" i="60" s="1"/>
  <c r="I210" i="48"/>
  <c r="G210" i="48"/>
  <c r="F210" i="48"/>
  <c r="E210" i="48"/>
  <c r="C210" i="48"/>
  <c r="B210" i="48"/>
  <c r="AB209" i="48"/>
  <c r="AA209" i="48"/>
  <c r="Z209" i="48"/>
  <c r="X209" i="48"/>
  <c r="W209" i="48"/>
  <c r="V209" i="48"/>
  <c r="T209" i="48"/>
  <c r="R209" i="48"/>
  <c r="L209" i="48"/>
  <c r="I209" i="48"/>
  <c r="G209" i="48"/>
  <c r="F209" i="48"/>
  <c r="E209" i="48"/>
  <c r="C209" i="48"/>
  <c r="B209" i="48"/>
  <c r="AB208" i="48"/>
  <c r="AA208" i="48"/>
  <c r="Z208" i="48"/>
  <c r="X208" i="48"/>
  <c r="W208" i="48"/>
  <c r="V208" i="48"/>
  <c r="T208" i="48"/>
  <c r="R208" i="48"/>
  <c r="L208" i="48"/>
  <c r="I208" i="48"/>
  <c r="G208" i="48"/>
  <c r="F208" i="48"/>
  <c r="E208" i="48"/>
  <c r="C208" i="48"/>
  <c r="B208" i="48"/>
  <c r="AB207" i="48"/>
  <c r="AA207" i="48"/>
  <c r="Z207" i="48"/>
  <c r="X207" i="48"/>
  <c r="W207" i="48"/>
  <c r="V207" i="48"/>
  <c r="T207" i="48"/>
  <c r="R207" i="48"/>
  <c r="L207" i="48"/>
  <c r="I207" i="48"/>
  <c r="G207" i="48"/>
  <c r="F207" i="48"/>
  <c r="E207" i="48"/>
  <c r="C207" i="48"/>
  <c r="B207" i="48"/>
  <c r="AB206" i="48"/>
  <c r="AA206" i="48"/>
  <c r="Z206" i="48"/>
  <c r="X206" i="48"/>
  <c r="W206" i="48"/>
  <c r="V206" i="48"/>
  <c r="T206" i="48"/>
  <c r="R206" i="48"/>
  <c r="L206" i="48"/>
  <c r="I206" i="48"/>
  <c r="G206" i="48"/>
  <c r="F206" i="48"/>
  <c r="E206" i="48"/>
  <c r="C206" i="48"/>
  <c r="B206" i="48"/>
  <c r="AB205" i="48"/>
  <c r="AA205" i="48"/>
  <c r="Z205" i="48"/>
  <c r="X205" i="48"/>
  <c r="W205" i="48"/>
  <c r="V205" i="48"/>
  <c r="T205" i="48"/>
  <c r="R205" i="48"/>
  <c r="L205" i="48"/>
  <c r="I205" i="48"/>
  <c r="G205" i="48"/>
  <c r="F205" i="48"/>
  <c r="E205" i="48"/>
  <c r="C205" i="48"/>
  <c r="B205" i="48"/>
  <c r="AB204" i="48"/>
  <c r="AA204" i="48"/>
  <c r="Z204" i="48"/>
  <c r="X204" i="48"/>
  <c r="W204" i="48"/>
  <c r="V204" i="48"/>
  <c r="T204" i="48"/>
  <c r="R204" i="48"/>
  <c r="L204" i="48"/>
  <c r="I204" i="48"/>
  <c r="G204" i="48"/>
  <c r="F204" i="48"/>
  <c r="E204" i="48"/>
  <c r="C204" i="48"/>
  <c r="B204" i="48"/>
  <c r="AB203" i="48"/>
  <c r="AA203" i="48"/>
  <c r="Z203" i="48"/>
  <c r="X203" i="48"/>
  <c r="W203" i="48"/>
  <c r="V203" i="48"/>
  <c r="T203" i="48"/>
  <c r="R203" i="48"/>
  <c r="L203" i="48"/>
  <c r="I203" i="48"/>
  <c r="G203" i="48"/>
  <c r="F203" i="48"/>
  <c r="E203" i="48"/>
  <c r="C203" i="48"/>
  <c r="B203" i="48"/>
  <c r="AB202" i="48"/>
  <c r="AA202" i="48"/>
  <c r="Z202" i="48"/>
  <c r="X202" i="48"/>
  <c r="W202" i="48"/>
  <c r="V202" i="48"/>
  <c r="T202" i="48"/>
  <c r="R202" i="48"/>
  <c r="L202" i="48"/>
  <c r="I202" i="48"/>
  <c r="G202" i="48"/>
  <c r="F202" i="48"/>
  <c r="E202" i="48"/>
  <c r="C202" i="48"/>
  <c r="B202" i="48"/>
  <c r="AB201" i="48"/>
  <c r="AA201" i="48"/>
  <c r="Z201" i="48"/>
  <c r="X201" i="48"/>
  <c r="W201" i="48"/>
  <c r="V201" i="48"/>
  <c r="T201" i="48"/>
  <c r="R201" i="48"/>
  <c r="L201" i="48"/>
  <c r="I201" i="48"/>
  <c r="G201" i="48"/>
  <c r="F201" i="48"/>
  <c r="E201" i="48"/>
  <c r="C201" i="48"/>
  <c r="B201" i="48"/>
  <c r="AB200" i="48"/>
  <c r="AA200" i="48"/>
  <c r="Z200" i="48"/>
  <c r="X200" i="48"/>
  <c r="W200" i="48"/>
  <c r="V200" i="48"/>
  <c r="T200" i="48"/>
  <c r="R200" i="48"/>
  <c r="L200" i="48"/>
  <c r="I200" i="48"/>
  <c r="G200" i="48"/>
  <c r="F200" i="48"/>
  <c r="E200" i="48"/>
  <c r="C200" i="48"/>
  <c r="B200" i="48"/>
  <c r="AB199" i="48"/>
  <c r="AA199" i="48"/>
  <c r="Z199" i="48"/>
  <c r="X199" i="48"/>
  <c r="W199" i="48"/>
  <c r="V199" i="48"/>
  <c r="T199" i="48"/>
  <c r="R199" i="48"/>
  <c r="L199" i="48"/>
  <c r="I199" i="48"/>
  <c r="G199" i="48"/>
  <c r="F199" i="48"/>
  <c r="E199" i="48"/>
  <c r="C199" i="48"/>
  <c r="B199" i="48"/>
  <c r="AB198" i="48"/>
  <c r="AA198" i="48"/>
  <c r="Z198" i="48"/>
  <c r="X198" i="48"/>
  <c r="W198" i="48"/>
  <c r="V198" i="48"/>
  <c r="T198" i="48"/>
  <c r="R198" i="48"/>
  <c r="L198" i="48"/>
  <c r="I198" i="48"/>
  <c r="G198" i="48"/>
  <c r="F198" i="48"/>
  <c r="E198" i="48"/>
  <c r="C198" i="48"/>
  <c r="B198" i="48"/>
  <c r="AB197" i="48"/>
  <c r="AA197" i="48"/>
  <c r="Z197" i="48"/>
  <c r="X197" i="48"/>
  <c r="W197" i="48"/>
  <c r="V197" i="48"/>
  <c r="T197" i="48"/>
  <c r="R197" i="48"/>
  <c r="L197" i="48"/>
  <c r="I197" i="48"/>
  <c r="G197" i="48"/>
  <c r="F197" i="48"/>
  <c r="E197" i="48"/>
  <c r="C197" i="48"/>
  <c r="B197" i="48"/>
  <c r="AB196" i="48"/>
  <c r="AA196" i="48"/>
  <c r="Z196" i="48"/>
  <c r="X196" i="48"/>
  <c r="W196" i="48"/>
  <c r="V196" i="48"/>
  <c r="T196" i="48"/>
  <c r="R196" i="48"/>
  <c r="L196" i="48"/>
  <c r="I196" i="48"/>
  <c r="G196" i="48"/>
  <c r="F196" i="48"/>
  <c r="E196" i="48"/>
  <c r="C196" i="48"/>
  <c r="B196" i="48"/>
  <c r="AB195" i="48"/>
  <c r="AA195" i="48"/>
  <c r="Z195" i="48"/>
  <c r="X195" i="48"/>
  <c r="W195" i="48"/>
  <c r="V195" i="48"/>
  <c r="T195" i="48"/>
  <c r="R195" i="48"/>
  <c r="L195" i="48"/>
  <c r="I195" i="48"/>
  <c r="G195" i="48"/>
  <c r="F195" i="48"/>
  <c r="E195" i="48"/>
  <c r="C195" i="48"/>
  <c r="B195" i="48"/>
  <c r="AB194" i="48"/>
  <c r="AA194" i="48"/>
  <c r="Z194" i="48"/>
  <c r="X194" i="48"/>
  <c r="W194" i="48"/>
  <c r="V194" i="48"/>
  <c r="T194" i="48"/>
  <c r="R194" i="48"/>
  <c r="L194" i="48"/>
  <c r="I194" i="48"/>
  <c r="G194" i="48"/>
  <c r="F194" i="48"/>
  <c r="E194" i="48"/>
  <c r="C194" i="48"/>
  <c r="B194" i="48"/>
  <c r="AB193" i="48"/>
  <c r="AA193" i="48"/>
  <c r="Z193" i="48"/>
  <c r="X193" i="48"/>
  <c r="W193" i="48"/>
  <c r="V193" i="48"/>
  <c r="T193" i="48"/>
  <c r="R193" i="48"/>
  <c r="L193" i="48"/>
  <c r="I193" i="48"/>
  <c r="G193" i="48"/>
  <c r="F193" i="48"/>
  <c r="E193" i="48"/>
  <c r="C193" i="48"/>
  <c r="B193" i="48"/>
  <c r="AB192" i="48"/>
  <c r="AA192" i="48"/>
  <c r="Z192" i="48"/>
  <c r="X192" i="48"/>
  <c r="W192" i="48"/>
  <c r="V192" i="48"/>
  <c r="T192" i="48"/>
  <c r="R192" i="48"/>
  <c r="L192" i="48"/>
  <c r="V197" i="60" s="1"/>
  <c r="I192" i="48"/>
  <c r="G192" i="48"/>
  <c r="F192" i="48"/>
  <c r="E192" i="48"/>
  <c r="C192" i="48"/>
  <c r="B192" i="48"/>
  <c r="AB191" i="48"/>
  <c r="AA191" i="48"/>
  <c r="Z191" i="48"/>
  <c r="X191" i="48"/>
  <c r="W191" i="48"/>
  <c r="V191" i="48"/>
  <c r="T191" i="48"/>
  <c r="R191" i="48"/>
  <c r="L191" i="48"/>
  <c r="I191" i="48"/>
  <c r="G191" i="48"/>
  <c r="F191" i="48"/>
  <c r="E191" i="48"/>
  <c r="C191" i="48"/>
  <c r="B191" i="48"/>
  <c r="AB190" i="48"/>
  <c r="AA190" i="48"/>
  <c r="Z190" i="48"/>
  <c r="X190" i="48"/>
  <c r="W190" i="48"/>
  <c r="V190" i="48"/>
  <c r="T190" i="48"/>
  <c r="R190" i="48"/>
  <c r="L190" i="48"/>
  <c r="I190" i="48"/>
  <c r="G190" i="48"/>
  <c r="F190" i="48"/>
  <c r="E190" i="48"/>
  <c r="C190" i="48"/>
  <c r="B190" i="48"/>
  <c r="AB189" i="48"/>
  <c r="AA189" i="48"/>
  <c r="Z189" i="48"/>
  <c r="X189" i="48"/>
  <c r="W189" i="48"/>
  <c r="V189" i="48"/>
  <c r="T189" i="48"/>
  <c r="R189" i="48"/>
  <c r="L189" i="48"/>
  <c r="I189" i="48"/>
  <c r="G189" i="48"/>
  <c r="F189" i="48"/>
  <c r="E189" i="48"/>
  <c r="C189" i="48"/>
  <c r="B189" i="48"/>
  <c r="AB188" i="48"/>
  <c r="AA188" i="48"/>
  <c r="Z188" i="48"/>
  <c r="X188" i="48"/>
  <c r="W188" i="48"/>
  <c r="V188" i="48"/>
  <c r="T188" i="48"/>
  <c r="R188" i="48"/>
  <c r="L188" i="48"/>
  <c r="I188" i="48"/>
  <c r="G188" i="48"/>
  <c r="F188" i="48"/>
  <c r="E188" i="48"/>
  <c r="C188" i="48"/>
  <c r="B188" i="48"/>
  <c r="AB187" i="48"/>
  <c r="AA187" i="48"/>
  <c r="Z187" i="48"/>
  <c r="X187" i="48"/>
  <c r="W187" i="48"/>
  <c r="V187" i="48"/>
  <c r="T187" i="48"/>
  <c r="R187" i="48"/>
  <c r="L187" i="48"/>
  <c r="I187" i="48"/>
  <c r="G187" i="48"/>
  <c r="F187" i="48"/>
  <c r="E187" i="48"/>
  <c r="C187" i="48"/>
  <c r="B187" i="48"/>
  <c r="AB186" i="48"/>
  <c r="AA186" i="48"/>
  <c r="Z186" i="48"/>
  <c r="X186" i="48"/>
  <c r="W186" i="48"/>
  <c r="V186" i="48"/>
  <c r="T186" i="48"/>
  <c r="R186" i="48"/>
  <c r="L186" i="48"/>
  <c r="N571" i="62" s="1"/>
  <c r="I186" i="48"/>
  <c r="G186" i="48"/>
  <c r="F186" i="48"/>
  <c r="E186" i="48"/>
  <c r="C186" i="48"/>
  <c r="B186" i="48"/>
  <c r="AB185" i="48"/>
  <c r="AA185" i="48"/>
  <c r="Z185" i="48"/>
  <c r="X185" i="48"/>
  <c r="W185" i="48"/>
  <c r="V185" i="48"/>
  <c r="T185" i="48"/>
  <c r="R185" i="48"/>
  <c r="L185" i="48"/>
  <c r="I185" i="48"/>
  <c r="G185" i="48"/>
  <c r="F185" i="48"/>
  <c r="E185" i="48"/>
  <c r="C185" i="48"/>
  <c r="B185" i="48"/>
  <c r="AB184" i="48"/>
  <c r="AA184" i="48"/>
  <c r="Z184" i="48"/>
  <c r="X184" i="48"/>
  <c r="W184" i="48"/>
  <c r="V184" i="48"/>
  <c r="T184" i="48"/>
  <c r="R184" i="48"/>
  <c r="L184" i="48"/>
  <c r="I184" i="48"/>
  <c r="G184" i="48"/>
  <c r="F184" i="48"/>
  <c r="E184" i="48"/>
  <c r="C184" i="48"/>
  <c r="B184" i="48"/>
  <c r="AB183" i="48"/>
  <c r="AA183" i="48"/>
  <c r="Z183" i="48"/>
  <c r="X183" i="48"/>
  <c r="W183" i="48"/>
  <c r="V183" i="48"/>
  <c r="T183" i="48"/>
  <c r="R183" i="48"/>
  <c r="L183" i="48"/>
  <c r="I183" i="48"/>
  <c r="G183" i="48"/>
  <c r="F183" i="48"/>
  <c r="E183" i="48"/>
  <c r="C183" i="48"/>
  <c r="B183" i="48"/>
  <c r="AB182" i="48"/>
  <c r="AA182" i="48"/>
  <c r="Z182" i="48"/>
  <c r="X182" i="48"/>
  <c r="W182" i="48"/>
  <c r="V182" i="48"/>
  <c r="T182" i="48"/>
  <c r="R182" i="48"/>
  <c r="L182" i="48"/>
  <c r="I182" i="48"/>
  <c r="G182" i="48"/>
  <c r="F182" i="48"/>
  <c r="E182" i="48"/>
  <c r="C182" i="48"/>
  <c r="B182" i="48"/>
  <c r="AB181" i="48"/>
  <c r="AA181" i="48"/>
  <c r="Z181" i="48"/>
  <c r="X181" i="48"/>
  <c r="W181" i="48"/>
  <c r="V181" i="48"/>
  <c r="T181" i="48"/>
  <c r="R181" i="48"/>
  <c r="L181" i="48"/>
  <c r="I181" i="48"/>
  <c r="G181" i="48"/>
  <c r="F181" i="48"/>
  <c r="E181" i="48"/>
  <c r="C181" i="48"/>
  <c r="B181" i="48"/>
  <c r="AB180" i="48"/>
  <c r="AA180" i="48"/>
  <c r="Z180" i="48"/>
  <c r="X180" i="48"/>
  <c r="W180" i="48"/>
  <c r="V180" i="48"/>
  <c r="T180" i="48"/>
  <c r="R180" i="48"/>
  <c r="L180" i="48"/>
  <c r="I180" i="48"/>
  <c r="G180" i="48"/>
  <c r="F180" i="48"/>
  <c r="E180" i="48"/>
  <c r="C180" i="48"/>
  <c r="B180" i="48"/>
  <c r="AB179" i="48"/>
  <c r="AA179" i="48"/>
  <c r="Z179" i="48"/>
  <c r="X179" i="48"/>
  <c r="W179" i="48"/>
  <c r="V179" i="48"/>
  <c r="T179" i="48"/>
  <c r="R179" i="48"/>
  <c r="L179" i="48"/>
  <c r="I179" i="48"/>
  <c r="G179" i="48"/>
  <c r="F179" i="48"/>
  <c r="E179" i="48"/>
  <c r="C179" i="48"/>
  <c r="B179" i="48"/>
  <c r="AB178" i="48"/>
  <c r="AA178" i="48"/>
  <c r="Z178" i="48"/>
  <c r="X178" i="48"/>
  <c r="W178" i="48"/>
  <c r="V178" i="48"/>
  <c r="T178" i="48"/>
  <c r="R178" i="48"/>
  <c r="L178" i="48"/>
  <c r="I178" i="48"/>
  <c r="G178" i="48"/>
  <c r="F178" i="48"/>
  <c r="E178" i="48"/>
  <c r="C178" i="48"/>
  <c r="B178" i="48"/>
  <c r="AB177" i="48"/>
  <c r="AA177" i="48"/>
  <c r="Z177" i="48"/>
  <c r="X177" i="48"/>
  <c r="W177" i="48"/>
  <c r="V177" i="48"/>
  <c r="T177" i="48"/>
  <c r="R177" i="48"/>
  <c r="L177" i="48"/>
  <c r="I177" i="48"/>
  <c r="G177" i="48"/>
  <c r="F177" i="48"/>
  <c r="E177" i="48"/>
  <c r="C177" i="48"/>
  <c r="B177" i="48"/>
  <c r="AB176" i="48"/>
  <c r="AA176" i="48"/>
  <c r="Z176" i="48"/>
  <c r="X176" i="48"/>
  <c r="W176" i="48"/>
  <c r="V176" i="48"/>
  <c r="T176" i="48"/>
  <c r="R176" i="48"/>
  <c r="L176" i="48"/>
  <c r="I176" i="48"/>
  <c r="G176" i="48"/>
  <c r="F176" i="48"/>
  <c r="E176" i="48"/>
  <c r="C176" i="48"/>
  <c r="B176" i="48"/>
  <c r="AB175" i="48"/>
  <c r="AA175" i="48"/>
  <c r="Z175" i="48"/>
  <c r="X175" i="48"/>
  <c r="W175" i="48"/>
  <c r="V175" i="48"/>
  <c r="T175" i="48"/>
  <c r="R175" i="48"/>
  <c r="L175" i="48"/>
  <c r="I175" i="48"/>
  <c r="G175" i="48"/>
  <c r="F175" i="48"/>
  <c r="E175" i="48"/>
  <c r="C175" i="48"/>
  <c r="B175" i="48"/>
  <c r="AB174" i="48"/>
  <c r="AA174" i="48"/>
  <c r="Z174" i="48"/>
  <c r="X174" i="48"/>
  <c r="W174" i="48"/>
  <c r="V174" i="48"/>
  <c r="T174" i="48"/>
  <c r="R174" i="48"/>
  <c r="L174" i="48"/>
  <c r="I174" i="48"/>
  <c r="G174" i="48"/>
  <c r="F174" i="48"/>
  <c r="E174" i="48"/>
  <c r="C174" i="48"/>
  <c r="B174" i="48"/>
  <c r="AB173" i="48"/>
  <c r="AA173" i="48"/>
  <c r="Z173" i="48"/>
  <c r="X173" i="48"/>
  <c r="W173" i="48"/>
  <c r="V173" i="48"/>
  <c r="T173" i="48"/>
  <c r="R173" i="48"/>
  <c r="L173" i="48"/>
  <c r="I173" i="48"/>
  <c r="G173" i="48"/>
  <c r="F173" i="48"/>
  <c r="E173" i="48"/>
  <c r="C173" i="48"/>
  <c r="B173" i="48"/>
  <c r="AB172" i="48"/>
  <c r="AA172" i="48"/>
  <c r="Z172" i="48"/>
  <c r="X172" i="48"/>
  <c r="W172" i="48"/>
  <c r="V172" i="48"/>
  <c r="T172" i="48"/>
  <c r="R172" i="48"/>
  <c r="L172" i="48"/>
  <c r="I172" i="48"/>
  <c r="G172" i="48"/>
  <c r="F172" i="48"/>
  <c r="E172" i="48"/>
  <c r="C172" i="48"/>
  <c r="B172" i="48"/>
  <c r="AB171" i="48"/>
  <c r="AA171" i="48"/>
  <c r="Z171" i="48"/>
  <c r="X171" i="48"/>
  <c r="W171" i="48"/>
  <c r="V171" i="48"/>
  <c r="T171" i="48"/>
  <c r="R171" i="48"/>
  <c r="L171" i="48"/>
  <c r="I171" i="48"/>
  <c r="G171" i="48"/>
  <c r="F171" i="48"/>
  <c r="E171" i="48"/>
  <c r="C171" i="48"/>
  <c r="B171" i="48"/>
  <c r="AB170" i="48"/>
  <c r="AA170" i="48"/>
  <c r="Z170" i="48"/>
  <c r="X170" i="48"/>
  <c r="W170" i="48"/>
  <c r="V170" i="48"/>
  <c r="T170" i="48"/>
  <c r="R170" i="48"/>
  <c r="L170" i="48"/>
  <c r="I170" i="48"/>
  <c r="G170" i="48"/>
  <c r="F170" i="48"/>
  <c r="E170" i="48"/>
  <c r="C170" i="48"/>
  <c r="B170" i="48"/>
  <c r="AB169" i="48"/>
  <c r="AA169" i="48"/>
  <c r="Z169" i="48"/>
  <c r="X169" i="48"/>
  <c r="W169" i="48"/>
  <c r="V169" i="48"/>
  <c r="T169" i="48"/>
  <c r="R169" i="48"/>
  <c r="L169" i="48"/>
  <c r="I169" i="48"/>
  <c r="G169" i="48"/>
  <c r="F169" i="48"/>
  <c r="E169" i="48"/>
  <c r="C169" i="48"/>
  <c r="B169" i="48"/>
  <c r="AB168" i="48"/>
  <c r="AA168" i="48"/>
  <c r="Z168" i="48"/>
  <c r="X168" i="48"/>
  <c r="W168" i="48"/>
  <c r="V168" i="48"/>
  <c r="T168" i="48"/>
  <c r="R168" i="48"/>
  <c r="L168" i="48"/>
  <c r="I168" i="48"/>
  <c r="G168" i="48"/>
  <c r="F168" i="48"/>
  <c r="E168" i="48"/>
  <c r="C168" i="48"/>
  <c r="B168" i="48"/>
  <c r="AB167" i="48"/>
  <c r="AA167" i="48"/>
  <c r="Z167" i="48"/>
  <c r="X167" i="48"/>
  <c r="W167" i="48"/>
  <c r="V167" i="48"/>
  <c r="T167" i="48"/>
  <c r="R167" i="48"/>
  <c r="L167" i="48"/>
  <c r="I167" i="48"/>
  <c r="G167" i="48"/>
  <c r="F167" i="48"/>
  <c r="E167" i="48"/>
  <c r="C167" i="48"/>
  <c r="B167" i="48"/>
  <c r="AB166" i="48"/>
  <c r="AA166" i="48"/>
  <c r="Z166" i="48"/>
  <c r="X166" i="48"/>
  <c r="W166" i="48"/>
  <c r="V166" i="48"/>
  <c r="T166" i="48"/>
  <c r="R166" i="48"/>
  <c r="L166" i="48"/>
  <c r="I166" i="48"/>
  <c r="G166" i="48"/>
  <c r="F166" i="48"/>
  <c r="E166" i="48"/>
  <c r="C166" i="48"/>
  <c r="B166" i="48"/>
  <c r="AB165" i="48"/>
  <c r="AA165" i="48"/>
  <c r="Z165" i="48"/>
  <c r="X165" i="48"/>
  <c r="W165" i="48"/>
  <c r="V165" i="48"/>
  <c r="T165" i="48"/>
  <c r="R165" i="48"/>
  <c r="L165" i="48"/>
  <c r="I165" i="48"/>
  <c r="G165" i="48"/>
  <c r="F165" i="48"/>
  <c r="E165" i="48"/>
  <c r="C165" i="48"/>
  <c r="B165" i="48"/>
  <c r="AB164" i="48"/>
  <c r="AA164" i="48"/>
  <c r="Z164" i="48"/>
  <c r="X164" i="48"/>
  <c r="W164" i="48"/>
  <c r="V164" i="48"/>
  <c r="T164" i="48"/>
  <c r="R164" i="48"/>
  <c r="L164" i="48"/>
  <c r="I164" i="48"/>
  <c r="G164" i="48"/>
  <c r="F164" i="48"/>
  <c r="E164" i="48"/>
  <c r="C164" i="48"/>
  <c r="B164" i="48"/>
  <c r="AB163" i="48"/>
  <c r="AA163" i="48"/>
  <c r="Z163" i="48"/>
  <c r="X163" i="48"/>
  <c r="W163" i="48"/>
  <c r="V163" i="48"/>
  <c r="T163" i="48"/>
  <c r="R163" i="48"/>
  <c r="L163" i="48"/>
  <c r="I163" i="48"/>
  <c r="G163" i="48"/>
  <c r="F163" i="48"/>
  <c r="E163" i="48"/>
  <c r="C163" i="48"/>
  <c r="B163" i="48"/>
  <c r="AB162" i="48"/>
  <c r="AA162" i="48"/>
  <c r="Z162" i="48"/>
  <c r="X162" i="48"/>
  <c r="W162" i="48"/>
  <c r="V162" i="48"/>
  <c r="T162" i="48"/>
  <c r="R162" i="48"/>
  <c r="L162" i="48"/>
  <c r="I162" i="48"/>
  <c r="G162" i="48"/>
  <c r="F162" i="48"/>
  <c r="E162" i="48"/>
  <c r="C162" i="48"/>
  <c r="B162" i="48"/>
  <c r="AB161" i="48"/>
  <c r="AA161" i="48"/>
  <c r="Z161" i="48"/>
  <c r="X161" i="48"/>
  <c r="W161" i="48"/>
  <c r="V161" i="48"/>
  <c r="T161" i="48"/>
  <c r="R161" i="48"/>
  <c r="L161" i="48"/>
  <c r="I161" i="48"/>
  <c r="G161" i="48"/>
  <c r="F161" i="48"/>
  <c r="E161" i="48"/>
  <c r="C161" i="48"/>
  <c r="B161" i="48"/>
  <c r="AB160" i="48"/>
  <c r="AA160" i="48"/>
  <c r="Z160" i="48"/>
  <c r="X160" i="48"/>
  <c r="W160" i="48"/>
  <c r="V160" i="48"/>
  <c r="T160" i="48"/>
  <c r="R160" i="48"/>
  <c r="L160" i="48"/>
  <c r="I160" i="48"/>
  <c r="G160" i="48"/>
  <c r="F160" i="48"/>
  <c r="E160" i="48"/>
  <c r="C160" i="48"/>
  <c r="B160" i="48"/>
  <c r="AB159" i="48"/>
  <c r="AA159" i="48"/>
  <c r="Z159" i="48"/>
  <c r="X159" i="48"/>
  <c r="W159" i="48"/>
  <c r="V159" i="48"/>
  <c r="T159" i="48"/>
  <c r="R159" i="48"/>
  <c r="L159" i="48"/>
  <c r="I159" i="48"/>
  <c r="G159" i="48"/>
  <c r="F159" i="48"/>
  <c r="E159" i="48"/>
  <c r="C159" i="48"/>
  <c r="B159" i="48"/>
  <c r="AB158" i="48"/>
  <c r="AA158" i="48"/>
  <c r="Z158" i="48"/>
  <c r="X158" i="48"/>
  <c r="W158" i="48"/>
  <c r="V158" i="48"/>
  <c r="T158" i="48"/>
  <c r="R158" i="48"/>
  <c r="L158" i="48"/>
  <c r="N543" i="62" s="1"/>
  <c r="I158" i="48"/>
  <c r="G158" i="48"/>
  <c r="F158" i="48"/>
  <c r="E158" i="48"/>
  <c r="C158" i="48"/>
  <c r="B158" i="48"/>
  <c r="AB157" i="48"/>
  <c r="AA157" i="48"/>
  <c r="Z157" i="48"/>
  <c r="X157" i="48"/>
  <c r="W157" i="48"/>
  <c r="V157" i="48"/>
  <c r="T157" i="48"/>
  <c r="R157" i="48"/>
  <c r="L157" i="48"/>
  <c r="I157" i="48"/>
  <c r="G157" i="48"/>
  <c r="F157" i="48"/>
  <c r="E157" i="48"/>
  <c r="C157" i="48"/>
  <c r="B157" i="48"/>
  <c r="AB156" i="48"/>
  <c r="AA156" i="48"/>
  <c r="Z156" i="48"/>
  <c r="X156" i="48"/>
  <c r="W156" i="48"/>
  <c r="V156" i="48"/>
  <c r="T156" i="48"/>
  <c r="R156" i="48"/>
  <c r="L156" i="48"/>
  <c r="I156" i="48"/>
  <c r="G156" i="48"/>
  <c r="F156" i="48"/>
  <c r="E156" i="48"/>
  <c r="C156" i="48"/>
  <c r="B156" i="48"/>
  <c r="AB155" i="48"/>
  <c r="AA155" i="48"/>
  <c r="Z155" i="48"/>
  <c r="X155" i="48"/>
  <c r="W155" i="48"/>
  <c r="V155" i="48"/>
  <c r="T155" i="48"/>
  <c r="R155" i="48"/>
  <c r="L155" i="48"/>
  <c r="I155" i="48"/>
  <c r="G155" i="48"/>
  <c r="F155" i="48"/>
  <c r="E155" i="48"/>
  <c r="C155" i="48"/>
  <c r="B155" i="48"/>
  <c r="AB154" i="48"/>
  <c r="AA154" i="48"/>
  <c r="Z154" i="48"/>
  <c r="X154" i="48"/>
  <c r="W154" i="48"/>
  <c r="V154" i="48"/>
  <c r="T154" i="48"/>
  <c r="R154" i="48"/>
  <c r="L154" i="48"/>
  <c r="I154" i="48"/>
  <c r="G154" i="48"/>
  <c r="F154" i="48"/>
  <c r="E154" i="48"/>
  <c r="C154" i="48"/>
  <c r="B154" i="48"/>
  <c r="AB153" i="48"/>
  <c r="AA153" i="48"/>
  <c r="Z153" i="48"/>
  <c r="X153" i="48"/>
  <c r="W153" i="48"/>
  <c r="V153" i="48"/>
  <c r="T153" i="48"/>
  <c r="R153" i="48"/>
  <c r="L153" i="48"/>
  <c r="I153" i="48"/>
  <c r="G153" i="48"/>
  <c r="F153" i="48"/>
  <c r="E153" i="48"/>
  <c r="C153" i="48"/>
  <c r="B153" i="48"/>
  <c r="AB152" i="48"/>
  <c r="AA152" i="48"/>
  <c r="Z152" i="48"/>
  <c r="X152" i="48"/>
  <c r="W152" i="48"/>
  <c r="V152" i="48"/>
  <c r="T152" i="48"/>
  <c r="R152" i="48"/>
  <c r="L152" i="48"/>
  <c r="I152" i="48"/>
  <c r="G152" i="48"/>
  <c r="F152" i="48"/>
  <c r="E152" i="48"/>
  <c r="C152" i="48"/>
  <c r="B152" i="48"/>
  <c r="AB151" i="48"/>
  <c r="AA151" i="48"/>
  <c r="Z151" i="48"/>
  <c r="X151" i="48"/>
  <c r="W151" i="48"/>
  <c r="V151" i="48"/>
  <c r="T151" i="48"/>
  <c r="R151" i="48"/>
  <c r="L151" i="48"/>
  <c r="I151" i="48"/>
  <c r="G151" i="48"/>
  <c r="F151" i="48"/>
  <c r="E151" i="48"/>
  <c r="C151" i="48"/>
  <c r="B151" i="48"/>
  <c r="AB150" i="48"/>
  <c r="AA150" i="48"/>
  <c r="Z150" i="48"/>
  <c r="X150" i="48"/>
  <c r="W150" i="48"/>
  <c r="V150" i="48"/>
  <c r="T150" i="48"/>
  <c r="R150" i="48"/>
  <c r="L150" i="48"/>
  <c r="I150" i="48"/>
  <c r="G150" i="48"/>
  <c r="F150" i="48"/>
  <c r="E150" i="48"/>
  <c r="C150" i="48"/>
  <c r="B150" i="48"/>
  <c r="AB149" i="48"/>
  <c r="AA149" i="48"/>
  <c r="Z149" i="48"/>
  <c r="X149" i="48"/>
  <c r="W149" i="48"/>
  <c r="V149" i="48"/>
  <c r="T149" i="48"/>
  <c r="R149" i="48"/>
  <c r="L149" i="48"/>
  <c r="I149" i="48"/>
  <c r="G149" i="48"/>
  <c r="F149" i="48"/>
  <c r="E149" i="48"/>
  <c r="C149" i="48"/>
  <c r="B149" i="48"/>
  <c r="AB148" i="48"/>
  <c r="AA148" i="48"/>
  <c r="Z148" i="48"/>
  <c r="X148" i="48"/>
  <c r="W148" i="48"/>
  <c r="V148" i="48"/>
  <c r="T148" i="48"/>
  <c r="R148" i="48"/>
  <c r="L148" i="48"/>
  <c r="I148" i="48"/>
  <c r="G148" i="48"/>
  <c r="F148" i="48"/>
  <c r="E148" i="48"/>
  <c r="C148" i="48"/>
  <c r="B148" i="48"/>
  <c r="AB147" i="48"/>
  <c r="AA147" i="48"/>
  <c r="Z147" i="48"/>
  <c r="X147" i="48"/>
  <c r="W147" i="48"/>
  <c r="V147" i="48"/>
  <c r="T147" i="48"/>
  <c r="R147" i="48"/>
  <c r="L147" i="48"/>
  <c r="I147" i="48"/>
  <c r="G147" i="48"/>
  <c r="F147" i="48"/>
  <c r="E147" i="48"/>
  <c r="C147" i="48"/>
  <c r="B147" i="48"/>
  <c r="AB146" i="48"/>
  <c r="AA146" i="48"/>
  <c r="Z146" i="48"/>
  <c r="X146" i="48"/>
  <c r="W146" i="48"/>
  <c r="V146" i="48"/>
  <c r="T146" i="48"/>
  <c r="R146" i="48"/>
  <c r="L146" i="48"/>
  <c r="I146" i="48"/>
  <c r="G146" i="48"/>
  <c r="F146" i="48"/>
  <c r="E146" i="48"/>
  <c r="C146" i="48"/>
  <c r="B146" i="48"/>
  <c r="AB145" i="48"/>
  <c r="AA145" i="48"/>
  <c r="Z145" i="48"/>
  <c r="X145" i="48"/>
  <c r="W145" i="48"/>
  <c r="V145" i="48"/>
  <c r="T145" i="48"/>
  <c r="R145" i="48"/>
  <c r="L145" i="48"/>
  <c r="I145" i="48"/>
  <c r="G145" i="48"/>
  <c r="F145" i="48"/>
  <c r="E145" i="48"/>
  <c r="C145" i="48"/>
  <c r="B145" i="48"/>
  <c r="AB144" i="48"/>
  <c r="AA144" i="48"/>
  <c r="Z144" i="48"/>
  <c r="X144" i="48"/>
  <c r="W144" i="48"/>
  <c r="V144" i="48"/>
  <c r="T144" i="48"/>
  <c r="R144" i="48"/>
  <c r="L144" i="48"/>
  <c r="I144" i="48"/>
  <c r="G144" i="48"/>
  <c r="F144" i="48"/>
  <c r="E144" i="48"/>
  <c r="C144" i="48"/>
  <c r="B144" i="48"/>
  <c r="AB143" i="48"/>
  <c r="AA143" i="48"/>
  <c r="Z143" i="48"/>
  <c r="X143" i="48"/>
  <c r="W143" i="48"/>
  <c r="V143" i="48"/>
  <c r="T143" i="48"/>
  <c r="R143" i="48"/>
  <c r="L143" i="48"/>
  <c r="I143" i="48"/>
  <c r="G143" i="48"/>
  <c r="F143" i="48"/>
  <c r="E143" i="48"/>
  <c r="C143" i="48"/>
  <c r="B143" i="48"/>
  <c r="AB142" i="48"/>
  <c r="AA142" i="48"/>
  <c r="Z142" i="48"/>
  <c r="X142" i="48"/>
  <c r="W142" i="48"/>
  <c r="V142" i="48"/>
  <c r="T142" i="48"/>
  <c r="R142" i="48"/>
  <c r="L142" i="48"/>
  <c r="I142" i="48"/>
  <c r="G142" i="48"/>
  <c r="F142" i="48"/>
  <c r="E142" i="48"/>
  <c r="C142" i="48"/>
  <c r="B142" i="48"/>
  <c r="AB141" i="48"/>
  <c r="AA141" i="48"/>
  <c r="Z141" i="48"/>
  <c r="X141" i="48"/>
  <c r="W141" i="48"/>
  <c r="V141" i="48"/>
  <c r="T141" i="48"/>
  <c r="R141" i="48"/>
  <c r="L141" i="48"/>
  <c r="I141" i="48"/>
  <c r="G141" i="48"/>
  <c r="F141" i="48"/>
  <c r="E141" i="48"/>
  <c r="C141" i="48"/>
  <c r="B141" i="48"/>
  <c r="AB140" i="48"/>
  <c r="AA140" i="48"/>
  <c r="Z140" i="48"/>
  <c r="X140" i="48"/>
  <c r="W140" i="48"/>
  <c r="V140" i="48"/>
  <c r="T140" i="48"/>
  <c r="R140" i="48"/>
  <c r="L140" i="48"/>
  <c r="I140" i="48"/>
  <c r="G140" i="48"/>
  <c r="F140" i="48"/>
  <c r="E140" i="48"/>
  <c r="C140" i="48"/>
  <c r="B140" i="48"/>
  <c r="AB139" i="48"/>
  <c r="AA139" i="48"/>
  <c r="Z139" i="48"/>
  <c r="X139" i="48"/>
  <c r="W139" i="48"/>
  <c r="V139" i="48"/>
  <c r="T139" i="48"/>
  <c r="R139" i="48"/>
  <c r="L139" i="48"/>
  <c r="I139" i="48"/>
  <c r="G139" i="48"/>
  <c r="F139" i="48"/>
  <c r="E139" i="48"/>
  <c r="C139" i="48"/>
  <c r="B139" i="48"/>
  <c r="AB138" i="48"/>
  <c r="AA138" i="48"/>
  <c r="Z138" i="48"/>
  <c r="X138" i="48"/>
  <c r="W138" i="48"/>
  <c r="V138" i="48"/>
  <c r="T138" i="48"/>
  <c r="R138" i="48"/>
  <c r="L138" i="48"/>
  <c r="I138" i="48"/>
  <c r="G138" i="48"/>
  <c r="F138" i="48"/>
  <c r="E138" i="48"/>
  <c r="C138" i="48"/>
  <c r="B138" i="48"/>
  <c r="AB137" i="48"/>
  <c r="AA137" i="48"/>
  <c r="Z137" i="48"/>
  <c r="X137" i="48"/>
  <c r="W137" i="48"/>
  <c r="V137" i="48"/>
  <c r="T137" i="48"/>
  <c r="R137" i="48"/>
  <c r="L137" i="48"/>
  <c r="I137" i="48"/>
  <c r="G137" i="48"/>
  <c r="F137" i="48"/>
  <c r="E137" i="48"/>
  <c r="C137" i="48"/>
  <c r="B137" i="48"/>
  <c r="AB136" i="48"/>
  <c r="AA136" i="48"/>
  <c r="Z136" i="48"/>
  <c r="X136" i="48"/>
  <c r="W136" i="48"/>
  <c r="V136" i="48"/>
  <c r="T136" i="48"/>
  <c r="R136" i="48"/>
  <c r="L136" i="48"/>
  <c r="I136" i="48"/>
  <c r="G136" i="48"/>
  <c r="F136" i="48"/>
  <c r="E136" i="48"/>
  <c r="C136" i="48"/>
  <c r="B136" i="48"/>
  <c r="AB135" i="48"/>
  <c r="AA135" i="48"/>
  <c r="Z135" i="48"/>
  <c r="X135" i="48"/>
  <c r="W135" i="48"/>
  <c r="V135" i="48"/>
  <c r="T135" i="48"/>
  <c r="R135" i="48"/>
  <c r="L135" i="48"/>
  <c r="I135" i="48"/>
  <c r="G135" i="48"/>
  <c r="F135" i="48"/>
  <c r="E135" i="48"/>
  <c r="C135" i="48"/>
  <c r="B135" i="48"/>
  <c r="AB134" i="48"/>
  <c r="AA134" i="48"/>
  <c r="Z134" i="48"/>
  <c r="X134" i="48"/>
  <c r="W134" i="48"/>
  <c r="V134" i="48"/>
  <c r="T134" i="48"/>
  <c r="R134" i="48"/>
  <c r="L134" i="48"/>
  <c r="I134" i="48"/>
  <c r="G134" i="48"/>
  <c r="F134" i="48"/>
  <c r="E134" i="48"/>
  <c r="C134" i="48"/>
  <c r="B134" i="48"/>
  <c r="AB133" i="48"/>
  <c r="AA133" i="48"/>
  <c r="Z133" i="48"/>
  <c r="X133" i="48"/>
  <c r="W133" i="48"/>
  <c r="V133" i="48"/>
  <c r="T133" i="48"/>
  <c r="R133" i="48"/>
  <c r="L133" i="48"/>
  <c r="I133" i="48"/>
  <c r="G133" i="48"/>
  <c r="F133" i="48"/>
  <c r="E133" i="48"/>
  <c r="C133" i="48"/>
  <c r="B133" i="48"/>
  <c r="AB132" i="48"/>
  <c r="AA132" i="48"/>
  <c r="Z132" i="48"/>
  <c r="X132" i="48"/>
  <c r="W132" i="48"/>
  <c r="V132" i="48"/>
  <c r="T132" i="48"/>
  <c r="R132" i="48"/>
  <c r="L132" i="48"/>
  <c r="I132" i="48"/>
  <c r="G132" i="48"/>
  <c r="F132" i="48"/>
  <c r="E132" i="48"/>
  <c r="C132" i="48"/>
  <c r="B132" i="48"/>
  <c r="AB131" i="48"/>
  <c r="AA131" i="48"/>
  <c r="Z131" i="48"/>
  <c r="X131" i="48"/>
  <c r="W131" i="48"/>
  <c r="V131" i="48"/>
  <c r="T131" i="48"/>
  <c r="R131" i="48"/>
  <c r="L131" i="48"/>
  <c r="I131" i="48"/>
  <c r="G131" i="48"/>
  <c r="F131" i="48"/>
  <c r="E131" i="48"/>
  <c r="C131" i="48"/>
  <c r="B131" i="48"/>
  <c r="AB130" i="48"/>
  <c r="AA130" i="48"/>
  <c r="Z130" i="48"/>
  <c r="X130" i="48"/>
  <c r="W130" i="48"/>
  <c r="V130" i="48"/>
  <c r="T130" i="48"/>
  <c r="R130" i="48"/>
  <c r="L130" i="48"/>
  <c r="I130" i="48"/>
  <c r="G130" i="48"/>
  <c r="F130" i="48"/>
  <c r="E130" i="48"/>
  <c r="C130" i="48"/>
  <c r="B130" i="48"/>
  <c r="AB129" i="48"/>
  <c r="AA129" i="48"/>
  <c r="Z129" i="48"/>
  <c r="X129" i="48"/>
  <c r="W129" i="48"/>
  <c r="V129" i="48"/>
  <c r="T129" i="48"/>
  <c r="R129" i="48"/>
  <c r="L129" i="48"/>
  <c r="I129" i="48"/>
  <c r="G129" i="48"/>
  <c r="F129" i="48"/>
  <c r="E129" i="48"/>
  <c r="C129" i="48"/>
  <c r="B129" i="48"/>
  <c r="AB128" i="48"/>
  <c r="AA128" i="48"/>
  <c r="Z128" i="48"/>
  <c r="X128" i="48"/>
  <c r="W128" i="48"/>
  <c r="V128" i="48"/>
  <c r="T128" i="48"/>
  <c r="R128" i="48"/>
  <c r="L128" i="48"/>
  <c r="I128" i="48"/>
  <c r="G128" i="48"/>
  <c r="F128" i="48"/>
  <c r="E128" i="48"/>
  <c r="C128" i="48"/>
  <c r="B128" i="48"/>
  <c r="AB127" i="48"/>
  <c r="AA127" i="48"/>
  <c r="Z127" i="48"/>
  <c r="X127" i="48"/>
  <c r="W127" i="48"/>
  <c r="V127" i="48"/>
  <c r="T127" i="48"/>
  <c r="R127" i="48"/>
  <c r="L127" i="48"/>
  <c r="I127" i="48"/>
  <c r="G127" i="48"/>
  <c r="F127" i="48"/>
  <c r="E127" i="48"/>
  <c r="C127" i="48"/>
  <c r="B127" i="48"/>
  <c r="AB126" i="48"/>
  <c r="AA126" i="48"/>
  <c r="Z126" i="48"/>
  <c r="X126" i="48"/>
  <c r="W126" i="48"/>
  <c r="V126" i="48"/>
  <c r="T126" i="48"/>
  <c r="R126" i="48"/>
  <c r="L126" i="48"/>
  <c r="I126" i="48"/>
  <c r="G126" i="48"/>
  <c r="F126" i="48"/>
  <c r="E126" i="48"/>
  <c r="C126" i="48"/>
  <c r="B126" i="48"/>
  <c r="AB125" i="48"/>
  <c r="AA125" i="48"/>
  <c r="Z125" i="48"/>
  <c r="X125" i="48"/>
  <c r="W125" i="48"/>
  <c r="V125" i="48"/>
  <c r="T125" i="48"/>
  <c r="R125" i="48"/>
  <c r="L125" i="48"/>
  <c r="N515" i="62" s="1"/>
  <c r="I125" i="48"/>
  <c r="G125" i="48"/>
  <c r="F125" i="48"/>
  <c r="E125" i="48"/>
  <c r="C125" i="48"/>
  <c r="B125" i="48"/>
  <c r="AB124" i="48"/>
  <c r="AA124" i="48"/>
  <c r="Z124" i="48"/>
  <c r="X124" i="48"/>
  <c r="W124" i="48"/>
  <c r="V124" i="48"/>
  <c r="T124" i="48"/>
  <c r="R124" i="48"/>
  <c r="L124" i="48"/>
  <c r="I124" i="48"/>
  <c r="G124" i="48"/>
  <c r="F124" i="48"/>
  <c r="E124" i="48"/>
  <c r="C124" i="48"/>
  <c r="B124" i="48"/>
  <c r="AB123" i="48"/>
  <c r="AA123" i="48"/>
  <c r="Z123" i="48"/>
  <c r="X123" i="48"/>
  <c r="W123" i="48"/>
  <c r="V123" i="48"/>
  <c r="T123" i="48"/>
  <c r="R123" i="48"/>
  <c r="L123" i="48"/>
  <c r="I123" i="48"/>
  <c r="G123" i="48"/>
  <c r="F123" i="48"/>
  <c r="E123" i="48"/>
  <c r="C123" i="48"/>
  <c r="B123" i="48"/>
  <c r="AB122" i="48"/>
  <c r="AA122" i="48"/>
  <c r="Z122" i="48"/>
  <c r="X122" i="48"/>
  <c r="W122" i="48"/>
  <c r="V122" i="48"/>
  <c r="T122" i="48"/>
  <c r="R122" i="48"/>
  <c r="L122" i="48"/>
  <c r="I122" i="48"/>
  <c r="G122" i="48"/>
  <c r="F122" i="48"/>
  <c r="E122" i="48"/>
  <c r="C122" i="48"/>
  <c r="B122" i="48"/>
  <c r="AB121" i="48"/>
  <c r="AA121" i="48"/>
  <c r="Z121" i="48"/>
  <c r="X121" i="48"/>
  <c r="W121" i="48"/>
  <c r="V121" i="48"/>
  <c r="T121" i="48"/>
  <c r="R121" i="48"/>
  <c r="L121" i="48"/>
  <c r="I121" i="48"/>
  <c r="G121" i="48"/>
  <c r="F121" i="48"/>
  <c r="E121" i="48"/>
  <c r="C121" i="48"/>
  <c r="B121" i="48"/>
  <c r="AB120" i="48"/>
  <c r="AA120" i="48"/>
  <c r="Z120" i="48"/>
  <c r="X120" i="48"/>
  <c r="W120" i="48"/>
  <c r="V120" i="48"/>
  <c r="T120" i="48"/>
  <c r="R120" i="48"/>
  <c r="L120" i="48"/>
  <c r="I120" i="48"/>
  <c r="G120" i="48"/>
  <c r="F120" i="48"/>
  <c r="E120" i="48"/>
  <c r="C120" i="48"/>
  <c r="B120" i="48"/>
  <c r="AB119" i="48"/>
  <c r="AA119" i="48"/>
  <c r="Z119" i="48"/>
  <c r="X119" i="48"/>
  <c r="W119" i="48"/>
  <c r="V119" i="48"/>
  <c r="T119" i="48"/>
  <c r="R119" i="48"/>
  <c r="L119" i="48"/>
  <c r="I119" i="48"/>
  <c r="G119" i="48"/>
  <c r="F119" i="48"/>
  <c r="E119" i="48"/>
  <c r="C119" i="48"/>
  <c r="B119" i="48"/>
  <c r="AB118" i="48"/>
  <c r="AA118" i="48"/>
  <c r="Z118" i="48"/>
  <c r="X118" i="48"/>
  <c r="W118" i="48"/>
  <c r="V118" i="48"/>
  <c r="T118" i="48"/>
  <c r="R118" i="48"/>
  <c r="L118" i="48"/>
  <c r="I118" i="48"/>
  <c r="G118" i="48"/>
  <c r="F118" i="48"/>
  <c r="E118" i="48"/>
  <c r="C118" i="48"/>
  <c r="B118" i="48"/>
  <c r="AB117" i="48"/>
  <c r="AA117" i="48"/>
  <c r="Z117" i="48"/>
  <c r="X117" i="48"/>
  <c r="W117" i="48"/>
  <c r="V117" i="48"/>
  <c r="T117" i="48"/>
  <c r="R117" i="48"/>
  <c r="L117" i="48"/>
  <c r="I117" i="48"/>
  <c r="G117" i="48"/>
  <c r="F117" i="48"/>
  <c r="E117" i="48"/>
  <c r="C117" i="48"/>
  <c r="B117" i="48"/>
  <c r="AB116" i="48"/>
  <c r="AA116" i="48"/>
  <c r="Z116" i="48"/>
  <c r="X116" i="48"/>
  <c r="W116" i="48"/>
  <c r="V116" i="48"/>
  <c r="T116" i="48"/>
  <c r="R116" i="48"/>
  <c r="L116" i="48"/>
  <c r="I116" i="48"/>
  <c r="G116" i="48"/>
  <c r="F116" i="48"/>
  <c r="E116" i="48"/>
  <c r="C116" i="48"/>
  <c r="B116" i="48"/>
  <c r="AB115" i="48"/>
  <c r="AA115" i="48"/>
  <c r="Z115" i="48"/>
  <c r="X115" i="48"/>
  <c r="W115" i="48"/>
  <c r="V115" i="48"/>
  <c r="T115" i="48"/>
  <c r="R115" i="48"/>
  <c r="L115" i="48"/>
  <c r="I115" i="48"/>
  <c r="G115" i="48"/>
  <c r="F115" i="48"/>
  <c r="E115" i="48"/>
  <c r="C115" i="48"/>
  <c r="B115" i="48"/>
  <c r="AB114" i="48"/>
  <c r="AA114" i="48"/>
  <c r="Z114" i="48"/>
  <c r="X114" i="48"/>
  <c r="W114" i="48"/>
  <c r="V114" i="48"/>
  <c r="T114" i="48"/>
  <c r="R114" i="48"/>
  <c r="L114" i="48"/>
  <c r="I114" i="48"/>
  <c r="G114" i="48"/>
  <c r="F114" i="48"/>
  <c r="E114" i="48"/>
  <c r="C114" i="48"/>
  <c r="B114" i="48"/>
  <c r="AB113" i="48"/>
  <c r="AA113" i="48"/>
  <c r="Z113" i="48"/>
  <c r="X113" i="48"/>
  <c r="W113" i="48"/>
  <c r="V113" i="48"/>
  <c r="T113" i="48"/>
  <c r="R113" i="48"/>
  <c r="L113" i="48"/>
  <c r="I113" i="48"/>
  <c r="G113" i="48"/>
  <c r="F113" i="48"/>
  <c r="E113" i="48"/>
  <c r="C113" i="48"/>
  <c r="B113" i="48"/>
  <c r="AB112" i="48"/>
  <c r="AA112" i="48"/>
  <c r="Z112" i="48"/>
  <c r="X112" i="48"/>
  <c r="W112" i="48"/>
  <c r="V112" i="48"/>
  <c r="T112" i="48"/>
  <c r="R112" i="48"/>
  <c r="L112" i="48"/>
  <c r="I112" i="48"/>
  <c r="G112" i="48"/>
  <c r="F112" i="48"/>
  <c r="E112" i="48"/>
  <c r="C112" i="48"/>
  <c r="B112" i="48"/>
  <c r="AB111" i="48"/>
  <c r="AA111" i="48"/>
  <c r="Z111" i="48"/>
  <c r="X111" i="48"/>
  <c r="W111" i="48"/>
  <c r="V111" i="48"/>
  <c r="T111" i="48"/>
  <c r="R111" i="48"/>
  <c r="L111" i="48"/>
  <c r="I111" i="48"/>
  <c r="G111" i="48"/>
  <c r="F111" i="48"/>
  <c r="E111" i="48"/>
  <c r="C111" i="48"/>
  <c r="B111" i="48"/>
  <c r="AB110" i="48"/>
  <c r="AA110" i="48"/>
  <c r="Z110" i="48"/>
  <c r="X110" i="48"/>
  <c r="W110" i="48"/>
  <c r="V110" i="48"/>
  <c r="T110" i="48"/>
  <c r="R110" i="48"/>
  <c r="L110" i="48"/>
  <c r="I110" i="48"/>
  <c r="G110" i="48"/>
  <c r="F110" i="48"/>
  <c r="E110" i="48"/>
  <c r="C110" i="48"/>
  <c r="B110" i="48"/>
  <c r="AB109" i="48"/>
  <c r="AA109" i="48"/>
  <c r="Z109" i="48"/>
  <c r="X109" i="48"/>
  <c r="W109" i="48"/>
  <c r="V109" i="48"/>
  <c r="T109" i="48"/>
  <c r="R109" i="48"/>
  <c r="L109" i="48"/>
  <c r="I109" i="48"/>
  <c r="G109" i="48"/>
  <c r="F109" i="48"/>
  <c r="E109" i="48"/>
  <c r="C109" i="48"/>
  <c r="B109" i="48"/>
  <c r="AB108" i="48"/>
  <c r="AA108" i="48"/>
  <c r="Z108" i="48"/>
  <c r="X108" i="48"/>
  <c r="W108" i="48"/>
  <c r="V108" i="48"/>
  <c r="T108" i="48"/>
  <c r="R108" i="48"/>
  <c r="L108" i="48"/>
  <c r="K122" i="60" s="1"/>
  <c r="V122" i="60" s="1"/>
  <c r="I108" i="48"/>
  <c r="G108" i="48"/>
  <c r="F108" i="48"/>
  <c r="E108" i="48"/>
  <c r="C108" i="48"/>
  <c r="B108" i="48"/>
  <c r="AB107" i="48"/>
  <c r="AA107" i="48"/>
  <c r="Z107" i="48"/>
  <c r="X107" i="48"/>
  <c r="W107" i="48"/>
  <c r="V107" i="48"/>
  <c r="T107" i="48"/>
  <c r="R107" i="48"/>
  <c r="L107" i="48"/>
  <c r="I107" i="48"/>
  <c r="G107" i="48"/>
  <c r="F107" i="48"/>
  <c r="E107" i="48"/>
  <c r="C107" i="48"/>
  <c r="B107" i="48"/>
  <c r="AB106" i="48"/>
  <c r="AA106" i="48"/>
  <c r="Z106" i="48"/>
  <c r="X106" i="48"/>
  <c r="W106" i="48"/>
  <c r="V106" i="48"/>
  <c r="T106" i="48"/>
  <c r="R106" i="48"/>
  <c r="L106" i="48"/>
  <c r="I106" i="48"/>
  <c r="G106" i="48"/>
  <c r="F106" i="48"/>
  <c r="E106" i="48"/>
  <c r="C106" i="48"/>
  <c r="B106" i="48"/>
  <c r="AB105" i="48"/>
  <c r="AA105" i="48"/>
  <c r="Z105" i="48"/>
  <c r="X105" i="48"/>
  <c r="W105" i="48"/>
  <c r="V105" i="48"/>
  <c r="T105" i="48"/>
  <c r="R105" i="48"/>
  <c r="L105" i="48"/>
  <c r="I105" i="48"/>
  <c r="G105" i="48"/>
  <c r="F105" i="48"/>
  <c r="E105" i="48"/>
  <c r="C105" i="48"/>
  <c r="B105" i="48"/>
  <c r="AB104" i="48"/>
  <c r="AA104" i="48"/>
  <c r="Z104" i="48"/>
  <c r="X104" i="48"/>
  <c r="W104" i="48"/>
  <c r="V104" i="48"/>
  <c r="T104" i="48"/>
  <c r="R104" i="48"/>
  <c r="L104" i="48"/>
  <c r="I104" i="48"/>
  <c r="G104" i="48"/>
  <c r="F104" i="48"/>
  <c r="E104" i="48"/>
  <c r="C104" i="48"/>
  <c r="B104" i="48"/>
  <c r="AB103" i="48"/>
  <c r="AA103" i="48"/>
  <c r="Z103" i="48"/>
  <c r="X103" i="48"/>
  <c r="W103" i="48"/>
  <c r="V103" i="48"/>
  <c r="T103" i="48"/>
  <c r="R103" i="48"/>
  <c r="L103" i="48"/>
  <c r="I103" i="48"/>
  <c r="G103" i="48"/>
  <c r="F103" i="48"/>
  <c r="E103" i="48"/>
  <c r="C103" i="48"/>
  <c r="B103" i="48"/>
  <c r="AB102" i="48"/>
  <c r="AA102" i="48"/>
  <c r="Z102" i="48"/>
  <c r="X102" i="48"/>
  <c r="W102" i="48"/>
  <c r="V102" i="48"/>
  <c r="T102" i="48"/>
  <c r="R102" i="48"/>
  <c r="L102" i="48"/>
  <c r="I102" i="48"/>
  <c r="G102" i="48"/>
  <c r="F102" i="48"/>
  <c r="E102" i="48"/>
  <c r="C102" i="48"/>
  <c r="B102" i="48"/>
  <c r="AB101" i="48"/>
  <c r="AA101" i="48"/>
  <c r="Z101" i="48"/>
  <c r="X101" i="48"/>
  <c r="W101" i="48"/>
  <c r="V101" i="48"/>
  <c r="T101" i="48"/>
  <c r="R101" i="48"/>
  <c r="L101" i="48"/>
  <c r="I101" i="48"/>
  <c r="G101" i="48"/>
  <c r="F101" i="48"/>
  <c r="E101" i="48"/>
  <c r="C101" i="48"/>
  <c r="B101" i="48"/>
  <c r="AB100" i="48"/>
  <c r="AA100" i="48"/>
  <c r="Z100" i="48"/>
  <c r="X100" i="48"/>
  <c r="W100" i="48"/>
  <c r="V100" i="48"/>
  <c r="T100" i="48"/>
  <c r="R100" i="48"/>
  <c r="L100" i="48"/>
  <c r="I100" i="48"/>
  <c r="G100" i="48"/>
  <c r="F100" i="48"/>
  <c r="E100" i="48"/>
  <c r="C100" i="48"/>
  <c r="B100" i="48"/>
  <c r="AB99" i="48"/>
  <c r="AA99" i="48"/>
  <c r="Z99" i="48"/>
  <c r="X99" i="48"/>
  <c r="W99" i="48"/>
  <c r="V99" i="48"/>
  <c r="T99" i="48"/>
  <c r="R99" i="48"/>
  <c r="L99" i="48"/>
  <c r="I99" i="48"/>
  <c r="G99" i="48"/>
  <c r="F99" i="48"/>
  <c r="E99" i="48"/>
  <c r="C99" i="48"/>
  <c r="B99" i="48"/>
  <c r="AB98" i="48"/>
  <c r="AA98" i="48"/>
  <c r="Z98" i="48"/>
  <c r="X98" i="48"/>
  <c r="W98" i="48"/>
  <c r="V98" i="48"/>
  <c r="T98" i="48"/>
  <c r="R98" i="48"/>
  <c r="L98" i="48"/>
  <c r="I98" i="48"/>
  <c r="G98" i="48"/>
  <c r="F98" i="48"/>
  <c r="E98" i="48"/>
  <c r="C98" i="48"/>
  <c r="B98" i="48"/>
  <c r="AB97" i="48"/>
  <c r="AA97" i="48"/>
  <c r="Z97" i="48"/>
  <c r="X97" i="48"/>
  <c r="W97" i="48"/>
  <c r="V97" i="48"/>
  <c r="T97" i="48"/>
  <c r="R97" i="48"/>
  <c r="L97" i="48"/>
  <c r="I97" i="48"/>
  <c r="G97" i="48"/>
  <c r="F97" i="48"/>
  <c r="E97" i="48"/>
  <c r="C97" i="48"/>
  <c r="B97" i="48"/>
  <c r="AB96" i="48"/>
  <c r="AA96" i="48"/>
  <c r="Z96" i="48"/>
  <c r="X96" i="48"/>
  <c r="W96" i="48"/>
  <c r="V96" i="48"/>
  <c r="T96" i="48"/>
  <c r="R96" i="48"/>
  <c r="L96" i="48"/>
  <c r="I96" i="48"/>
  <c r="G96" i="48"/>
  <c r="F96" i="48"/>
  <c r="E96" i="48"/>
  <c r="C96" i="48"/>
  <c r="B96" i="48"/>
  <c r="AB95" i="48"/>
  <c r="AA95" i="48"/>
  <c r="Z95" i="48"/>
  <c r="X95" i="48"/>
  <c r="W95" i="48"/>
  <c r="V95" i="48"/>
  <c r="T95" i="48"/>
  <c r="R95" i="48"/>
  <c r="L95" i="48"/>
  <c r="I95" i="48"/>
  <c r="G95" i="48"/>
  <c r="F95" i="48"/>
  <c r="E95" i="48"/>
  <c r="C95" i="48"/>
  <c r="B95" i="48"/>
  <c r="AB94" i="48"/>
  <c r="AA94" i="48"/>
  <c r="Z94" i="48"/>
  <c r="X94" i="48"/>
  <c r="W94" i="48"/>
  <c r="V94" i="48"/>
  <c r="T94" i="48"/>
  <c r="R94" i="48"/>
  <c r="L94" i="48"/>
  <c r="I94" i="48"/>
  <c r="G94" i="48"/>
  <c r="F94" i="48"/>
  <c r="E94" i="48"/>
  <c r="C94" i="48"/>
  <c r="B94" i="48"/>
  <c r="AB93" i="48"/>
  <c r="AA93" i="48"/>
  <c r="Z93" i="48"/>
  <c r="X93" i="48"/>
  <c r="W93" i="48"/>
  <c r="V93" i="48"/>
  <c r="T93" i="48"/>
  <c r="R93" i="48"/>
  <c r="L93" i="48"/>
  <c r="N487" i="62" s="1"/>
  <c r="I93" i="48"/>
  <c r="G93" i="48"/>
  <c r="F93" i="48"/>
  <c r="E93" i="48"/>
  <c r="C93" i="48"/>
  <c r="B93" i="48"/>
  <c r="AB92" i="48"/>
  <c r="AA92" i="48"/>
  <c r="Z92" i="48"/>
  <c r="X92" i="48"/>
  <c r="W92" i="48"/>
  <c r="V92" i="48"/>
  <c r="T92" i="48"/>
  <c r="R92" i="48"/>
  <c r="L92" i="48"/>
  <c r="I92" i="48"/>
  <c r="G92" i="48"/>
  <c r="F92" i="48"/>
  <c r="E92" i="48"/>
  <c r="C92" i="48"/>
  <c r="B92" i="48"/>
  <c r="AB91" i="48"/>
  <c r="AA91" i="48"/>
  <c r="Z91" i="48"/>
  <c r="X91" i="48"/>
  <c r="W91" i="48"/>
  <c r="V91" i="48"/>
  <c r="T91" i="48"/>
  <c r="R91" i="48"/>
  <c r="L91" i="48"/>
  <c r="I91" i="48"/>
  <c r="G91" i="48"/>
  <c r="F91" i="48"/>
  <c r="E91" i="48"/>
  <c r="C91" i="48"/>
  <c r="B91" i="48"/>
  <c r="AB90" i="48"/>
  <c r="AA90" i="48"/>
  <c r="Z90" i="48"/>
  <c r="X90" i="48"/>
  <c r="W90" i="48"/>
  <c r="V90" i="48"/>
  <c r="T90" i="48"/>
  <c r="R90" i="48"/>
  <c r="L90" i="48"/>
  <c r="K107" i="60" s="1"/>
  <c r="V107" i="60" s="1"/>
  <c r="I90" i="48"/>
  <c r="G90" i="48"/>
  <c r="F90" i="48"/>
  <c r="E90" i="48"/>
  <c r="C90" i="48"/>
  <c r="B90" i="48"/>
  <c r="AB89" i="48"/>
  <c r="AA89" i="48"/>
  <c r="Z89" i="48"/>
  <c r="X89" i="48"/>
  <c r="W89" i="48"/>
  <c r="V89" i="48"/>
  <c r="T89" i="48"/>
  <c r="R89" i="48"/>
  <c r="L89" i="48"/>
  <c r="I89" i="48"/>
  <c r="G89" i="48"/>
  <c r="F89" i="48"/>
  <c r="E89" i="48"/>
  <c r="C89" i="48"/>
  <c r="B89" i="48"/>
  <c r="AB88" i="48"/>
  <c r="AA88" i="48"/>
  <c r="Z88" i="48"/>
  <c r="X88" i="48"/>
  <c r="W88" i="48"/>
  <c r="V88" i="48"/>
  <c r="T88" i="48"/>
  <c r="R88" i="48"/>
  <c r="L88" i="48"/>
  <c r="I88" i="48"/>
  <c r="G88" i="48"/>
  <c r="F88" i="48"/>
  <c r="E88" i="48"/>
  <c r="C88" i="48"/>
  <c r="B88" i="48"/>
  <c r="AB87" i="48"/>
  <c r="AA87" i="48"/>
  <c r="Z87" i="48"/>
  <c r="X87" i="48"/>
  <c r="W87" i="48"/>
  <c r="V87" i="48"/>
  <c r="T87" i="48"/>
  <c r="R87" i="48"/>
  <c r="L87" i="48"/>
  <c r="I87" i="48"/>
  <c r="G87" i="48"/>
  <c r="F87" i="48"/>
  <c r="E87" i="48"/>
  <c r="C87" i="48"/>
  <c r="B87" i="48"/>
  <c r="AB86" i="48"/>
  <c r="AA86" i="48"/>
  <c r="Z86" i="48"/>
  <c r="X86" i="48"/>
  <c r="W86" i="48"/>
  <c r="V86" i="48"/>
  <c r="T86" i="48"/>
  <c r="R86" i="48"/>
  <c r="L86" i="48"/>
  <c r="I86" i="48"/>
  <c r="G86" i="48"/>
  <c r="F86" i="48"/>
  <c r="E86" i="48"/>
  <c r="C86" i="48"/>
  <c r="B86" i="48"/>
  <c r="AB85" i="48"/>
  <c r="AA85" i="48"/>
  <c r="Z85" i="48"/>
  <c r="X85" i="48"/>
  <c r="W85" i="48"/>
  <c r="V85" i="48"/>
  <c r="T85" i="48"/>
  <c r="R85" i="48"/>
  <c r="L85" i="48"/>
  <c r="I85" i="48"/>
  <c r="G85" i="48"/>
  <c r="F85" i="48"/>
  <c r="E85" i="48"/>
  <c r="C85" i="48"/>
  <c r="B85" i="48"/>
  <c r="AB84" i="48"/>
  <c r="AA84" i="48"/>
  <c r="Z84" i="48"/>
  <c r="X84" i="48"/>
  <c r="W84" i="48"/>
  <c r="V84" i="48"/>
  <c r="T84" i="48"/>
  <c r="R84" i="48"/>
  <c r="L84" i="48"/>
  <c r="I84" i="48"/>
  <c r="G84" i="48"/>
  <c r="F84" i="48"/>
  <c r="E84" i="48"/>
  <c r="C84" i="48"/>
  <c r="B84" i="48"/>
  <c r="AB83" i="48"/>
  <c r="AA83" i="48"/>
  <c r="Z83" i="48"/>
  <c r="X83" i="48"/>
  <c r="W83" i="48"/>
  <c r="V83" i="48"/>
  <c r="T83" i="48"/>
  <c r="R83" i="48"/>
  <c r="L83" i="48"/>
  <c r="I83" i="48"/>
  <c r="G83" i="48"/>
  <c r="F83" i="48"/>
  <c r="E83" i="48"/>
  <c r="C83" i="48"/>
  <c r="B83" i="48"/>
  <c r="AB82" i="48"/>
  <c r="AA82" i="48"/>
  <c r="Z82" i="48"/>
  <c r="X82" i="48"/>
  <c r="W82" i="48"/>
  <c r="V82" i="48"/>
  <c r="T82" i="48"/>
  <c r="R82" i="48"/>
  <c r="L82" i="48"/>
  <c r="I82" i="48"/>
  <c r="G82" i="48"/>
  <c r="F82" i="48"/>
  <c r="E82" i="48"/>
  <c r="C82" i="48"/>
  <c r="B82" i="48"/>
  <c r="AB81" i="48"/>
  <c r="AA81" i="48"/>
  <c r="Z81" i="48"/>
  <c r="X81" i="48"/>
  <c r="W81" i="48"/>
  <c r="V81" i="48"/>
  <c r="T81" i="48"/>
  <c r="R81" i="48"/>
  <c r="L81" i="48"/>
  <c r="I81" i="48"/>
  <c r="G81" i="48"/>
  <c r="F81" i="48"/>
  <c r="E81" i="48"/>
  <c r="C81" i="48"/>
  <c r="B81" i="48"/>
  <c r="AB80" i="48"/>
  <c r="AA80" i="48"/>
  <c r="Z80" i="48"/>
  <c r="X80" i="48"/>
  <c r="W80" i="48"/>
  <c r="V80" i="48"/>
  <c r="T80" i="48"/>
  <c r="R80" i="48"/>
  <c r="L80" i="48"/>
  <c r="I80" i="48"/>
  <c r="G80" i="48"/>
  <c r="F80" i="48"/>
  <c r="E80" i="48"/>
  <c r="C80" i="48"/>
  <c r="B80" i="48"/>
  <c r="AB79" i="48"/>
  <c r="AA79" i="48"/>
  <c r="Z79" i="48"/>
  <c r="X79" i="48"/>
  <c r="W79" i="48"/>
  <c r="V79" i="48"/>
  <c r="T79" i="48"/>
  <c r="R79" i="48"/>
  <c r="L79" i="48"/>
  <c r="I79" i="48"/>
  <c r="G79" i="48"/>
  <c r="F79" i="48"/>
  <c r="E79" i="48"/>
  <c r="C79" i="48"/>
  <c r="B79" i="48"/>
  <c r="AB78" i="48"/>
  <c r="AA78" i="48"/>
  <c r="Z78" i="48"/>
  <c r="X78" i="48"/>
  <c r="W78" i="48"/>
  <c r="V78" i="48"/>
  <c r="T78" i="48"/>
  <c r="R78" i="48"/>
  <c r="L78" i="48"/>
  <c r="I78" i="48"/>
  <c r="G78" i="48"/>
  <c r="F78" i="48"/>
  <c r="E78" i="48"/>
  <c r="C78" i="48"/>
  <c r="B78" i="48"/>
  <c r="AB77" i="48"/>
  <c r="AA77" i="48"/>
  <c r="Z77" i="48"/>
  <c r="X77" i="48"/>
  <c r="W77" i="48"/>
  <c r="V77" i="48"/>
  <c r="T77" i="48"/>
  <c r="R77" i="48"/>
  <c r="L77" i="48"/>
  <c r="I77" i="48"/>
  <c r="G77" i="48"/>
  <c r="F77" i="48"/>
  <c r="E77" i="48"/>
  <c r="C77" i="48"/>
  <c r="B77" i="48"/>
  <c r="AB76" i="48"/>
  <c r="AA76" i="48"/>
  <c r="Z76" i="48"/>
  <c r="X76" i="48"/>
  <c r="W76" i="48"/>
  <c r="V76" i="48"/>
  <c r="T76" i="48"/>
  <c r="R76" i="48"/>
  <c r="L76" i="48"/>
  <c r="I76" i="48"/>
  <c r="G76" i="48"/>
  <c r="F76" i="48"/>
  <c r="E76" i="48"/>
  <c r="C76" i="48"/>
  <c r="B76" i="48"/>
  <c r="AB75" i="48"/>
  <c r="AA75" i="48"/>
  <c r="Z75" i="48"/>
  <c r="X75" i="48"/>
  <c r="W75" i="48"/>
  <c r="V75" i="48"/>
  <c r="T75" i="48"/>
  <c r="R75" i="48"/>
  <c r="L75" i="48"/>
  <c r="I75" i="48"/>
  <c r="G75" i="48"/>
  <c r="F75" i="48"/>
  <c r="E75" i="48"/>
  <c r="C75" i="48"/>
  <c r="B75" i="48"/>
  <c r="AB74" i="48"/>
  <c r="AA74" i="48"/>
  <c r="Z74" i="48"/>
  <c r="X74" i="48"/>
  <c r="W74" i="48"/>
  <c r="V74" i="48"/>
  <c r="T74" i="48"/>
  <c r="R74" i="48"/>
  <c r="L74" i="48"/>
  <c r="I74" i="48"/>
  <c r="G74" i="48"/>
  <c r="F74" i="48"/>
  <c r="E74" i="48"/>
  <c r="C74" i="48"/>
  <c r="B74" i="48"/>
  <c r="AB73" i="48"/>
  <c r="AA73" i="48"/>
  <c r="Z73" i="48"/>
  <c r="X73" i="48"/>
  <c r="W73" i="48"/>
  <c r="V73" i="48"/>
  <c r="T73" i="48"/>
  <c r="R73" i="48"/>
  <c r="L73" i="48"/>
  <c r="I73" i="48"/>
  <c r="G73" i="48"/>
  <c r="F73" i="48"/>
  <c r="E73" i="48"/>
  <c r="C73" i="48"/>
  <c r="B73" i="48"/>
  <c r="AB72" i="48"/>
  <c r="AA72" i="48"/>
  <c r="Z72" i="48"/>
  <c r="X72" i="48"/>
  <c r="W72" i="48"/>
  <c r="V72" i="48"/>
  <c r="T72" i="48"/>
  <c r="R72" i="48"/>
  <c r="L72" i="48"/>
  <c r="K92" i="60" s="1"/>
  <c r="V92" i="60" s="1"/>
  <c r="I72" i="48"/>
  <c r="G72" i="48"/>
  <c r="F72" i="48"/>
  <c r="E72" i="48"/>
  <c r="C72" i="48"/>
  <c r="B72" i="48"/>
  <c r="AB71" i="48"/>
  <c r="AA71" i="48"/>
  <c r="Z71" i="48"/>
  <c r="X71" i="48"/>
  <c r="W71" i="48"/>
  <c r="V71" i="48"/>
  <c r="T71" i="48"/>
  <c r="R71" i="48"/>
  <c r="L71" i="48"/>
  <c r="I71" i="48"/>
  <c r="G71" i="48"/>
  <c r="F71" i="48"/>
  <c r="E71" i="48"/>
  <c r="C71" i="48"/>
  <c r="B71" i="48"/>
  <c r="AB70" i="48"/>
  <c r="AA70" i="48"/>
  <c r="Z70" i="48"/>
  <c r="X70" i="48"/>
  <c r="W70" i="48"/>
  <c r="V70" i="48"/>
  <c r="T70" i="48"/>
  <c r="R70" i="48"/>
  <c r="L70" i="48"/>
  <c r="I70" i="48"/>
  <c r="G70" i="48"/>
  <c r="F70" i="48"/>
  <c r="E70" i="48"/>
  <c r="C70" i="48"/>
  <c r="B70" i="48"/>
  <c r="AB69" i="48"/>
  <c r="AA69" i="48"/>
  <c r="Z69" i="48"/>
  <c r="X69" i="48"/>
  <c r="W69" i="48"/>
  <c r="V69" i="48"/>
  <c r="T69" i="48"/>
  <c r="R69" i="48"/>
  <c r="L69" i="48"/>
  <c r="I69" i="48"/>
  <c r="G69" i="48"/>
  <c r="F69" i="48"/>
  <c r="E69" i="48"/>
  <c r="C69" i="48"/>
  <c r="B69" i="48"/>
  <c r="AB68" i="48"/>
  <c r="AA68" i="48"/>
  <c r="Z68" i="48"/>
  <c r="X68" i="48"/>
  <c r="W68" i="48"/>
  <c r="V68" i="48"/>
  <c r="T68" i="48"/>
  <c r="R68" i="48"/>
  <c r="L68" i="48"/>
  <c r="I68" i="48"/>
  <c r="G68" i="48"/>
  <c r="F68" i="48"/>
  <c r="E68" i="48"/>
  <c r="C68" i="48"/>
  <c r="B68" i="48"/>
  <c r="AB67" i="48"/>
  <c r="AA67" i="48"/>
  <c r="Z67" i="48"/>
  <c r="X67" i="48"/>
  <c r="W67" i="48"/>
  <c r="V67" i="48"/>
  <c r="T67" i="48"/>
  <c r="R67" i="48"/>
  <c r="L67" i="48"/>
  <c r="I67" i="48"/>
  <c r="G67" i="48"/>
  <c r="F67" i="48"/>
  <c r="E67" i="48"/>
  <c r="C67" i="48"/>
  <c r="B67" i="48"/>
  <c r="AB66" i="48"/>
  <c r="AA66" i="48"/>
  <c r="Z66" i="48"/>
  <c r="X66" i="48"/>
  <c r="W66" i="48"/>
  <c r="V66" i="48"/>
  <c r="T66" i="48"/>
  <c r="R66" i="48"/>
  <c r="L66" i="48"/>
  <c r="I66" i="48"/>
  <c r="G66" i="48"/>
  <c r="F66" i="48"/>
  <c r="E66" i="48"/>
  <c r="C66" i="48"/>
  <c r="B66" i="48"/>
  <c r="AB65" i="48"/>
  <c r="AA65" i="48"/>
  <c r="Z65" i="48"/>
  <c r="X65" i="48"/>
  <c r="W65" i="48"/>
  <c r="V65" i="48"/>
  <c r="T65" i="48"/>
  <c r="R65" i="48"/>
  <c r="L65" i="48"/>
  <c r="I65" i="48"/>
  <c r="G65" i="48"/>
  <c r="F65" i="48"/>
  <c r="E65" i="48"/>
  <c r="C65" i="48"/>
  <c r="B65" i="48"/>
  <c r="AB64" i="48"/>
  <c r="AA64" i="48"/>
  <c r="Z64" i="48"/>
  <c r="X64" i="48"/>
  <c r="W64" i="48"/>
  <c r="V64" i="48"/>
  <c r="T64" i="48"/>
  <c r="R64" i="48"/>
  <c r="L64" i="48"/>
  <c r="I64" i="48"/>
  <c r="G64" i="48"/>
  <c r="F64" i="48"/>
  <c r="E64" i="48"/>
  <c r="C64" i="48"/>
  <c r="B64" i="48"/>
  <c r="AB63" i="48"/>
  <c r="AA63" i="48"/>
  <c r="Z63" i="48"/>
  <c r="X63" i="48"/>
  <c r="W63" i="48"/>
  <c r="V63" i="48"/>
  <c r="T63" i="48"/>
  <c r="R63" i="48"/>
  <c r="L63" i="48"/>
  <c r="I63" i="48"/>
  <c r="G63" i="48"/>
  <c r="F63" i="48"/>
  <c r="E63" i="48"/>
  <c r="C63" i="48"/>
  <c r="B63" i="48"/>
  <c r="AB62" i="48"/>
  <c r="AA62" i="48"/>
  <c r="Z62" i="48"/>
  <c r="X62" i="48"/>
  <c r="W62" i="48"/>
  <c r="V62" i="48"/>
  <c r="T62" i="48"/>
  <c r="R62" i="48"/>
  <c r="S45" i="48" s="1"/>
  <c r="L62" i="48"/>
  <c r="M45" i="48" s="1"/>
  <c r="I62" i="48"/>
  <c r="G62" i="48"/>
  <c r="H45" i="48" s="1"/>
  <c r="F62" i="48"/>
  <c r="E62" i="48"/>
  <c r="C62" i="48"/>
  <c r="B62" i="48"/>
  <c r="AB61" i="48"/>
  <c r="AA61" i="48"/>
  <c r="Z61" i="48"/>
  <c r="X61" i="48"/>
  <c r="W61" i="48"/>
  <c r="V61" i="48"/>
  <c r="T61" i="48"/>
  <c r="R61" i="48"/>
  <c r="S43" i="48" s="1"/>
  <c r="L61" i="48"/>
  <c r="I61" i="48"/>
  <c r="G61" i="48"/>
  <c r="H43" i="48" s="1"/>
  <c r="F61" i="48"/>
  <c r="E61" i="48"/>
  <c r="C61" i="48"/>
  <c r="B61" i="48"/>
  <c r="AB60" i="48"/>
  <c r="AA60" i="48"/>
  <c r="Z60" i="48"/>
  <c r="X60" i="48"/>
  <c r="W60" i="48"/>
  <c r="V60" i="48"/>
  <c r="T60" i="48"/>
  <c r="R60" i="48"/>
  <c r="L60" i="48"/>
  <c r="I60" i="48"/>
  <c r="G60" i="48"/>
  <c r="F60" i="48"/>
  <c r="E60" i="48"/>
  <c r="C60" i="48"/>
  <c r="B60" i="48"/>
  <c r="AB59" i="48"/>
  <c r="AA59" i="48"/>
  <c r="Z59" i="48"/>
  <c r="X59" i="48"/>
  <c r="W59" i="48"/>
  <c r="V59" i="48"/>
  <c r="T59" i="48"/>
  <c r="R59" i="48"/>
  <c r="L59" i="48"/>
  <c r="I59" i="48"/>
  <c r="G59" i="48"/>
  <c r="F59" i="48"/>
  <c r="E59" i="48"/>
  <c r="C59" i="48"/>
  <c r="B59" i="48"/>
  <c r="AB58" i="48"/>
  <c r="AA58" i="48"/>
  <c r="Z58" i="48"/>
  <c r="X58" i="48"/>
  <c r="W58" i="48"/>
  <c r="V58" i="48"/>
  <c r="T58" i="48"/>
  <c r="R58" i="48"/>
  <c r="L58" i="48"/>
  <c r="I58" i="48"/>
  <c r="G58" i="48"/>
  <c r="F58" i="48"/>
  <c r="E58" i="48"/>
  <c r="C58" i="48"/>
  <c r="B58" i="48"/>
  <c r="AB57" i="48"/>
  <c r="AA57" i="48"/>
  <c r="Z57" i="48"/>
  <c r="X57" i="48"/>
  <c r="W57" i="48"/>
  <c r="V57" i="48"/>
  <c r="T57" i="48"/>
  <c r="R57" i="48"/>
  <c r="L57" i="48"/>
  <c r="I57" i="48"/>
  <c r="G57" i="48"/>
  <c r="F57" i="48"/>
  <c r="E57" i="48"/>
  <c r="C57" i="48"/>
  <c r="B57" i="48"/>
  <c r="AB56" i="48"/>
  <c r="AA56" i="48"/>
  <c r="Z56" i="48"/>
  <c r="X56" i="48"/>
  <c r="W56" i="48"/>
  <c r="V56" i="48"/>
  <c r="T56" i="48"/>
  <c r="R56" i="48"/>
  <c r="L56" i="48"/>
  <c r="I56" i="48"/>
  <c r="G56" i="48"/>
  <c r="F56" i="48"/>
  <c r="E56" i="48"/>
  <c r="C56" i="48"/>
  <c r="B56" i="48"/>
  <c r="AB55" i="48"/>
  <c r="AA55" i="48"/>
  <c r="Z55" i="48"/>
  <c r="X55" i="48"/>
  <c r="W55" i="48"/>
  <c r="V55" i="48"/>
  <c r="T55" i="48"/>
  <c r="R55" i="48"/>
  <c r="L55" i="48"/>
  <c r="I55" i="48"/>
  <c r="G55" i="48"/>
  <c r="F55" i="48"/>
  <c r="E55" i="48"/>
  <c r="C55" i="48"/>
  <c r="B55" i="48"/>
  <c r="AB54" i="48"/>
  <c r="AA54" i="48"/>
  <c r="Z54" i="48"/>
  <c r="X54" i="48"/>
  <c r="W54" i="48"/>
  <c r="V54" i="48"/>
  <c r="T54" i="48"/>
  <c r="R54" i="48"/>
  <c r="L54" i="48"/>
  <c r="K74" i="60" s="1"/>
  <c r="V74" i="60" s="1"/>
  <c r="I54" i="48"/>
  <c r="G54" i="48"/>
  <c r="F54" i="48"/>
  <c r="E54" i="48"/>
  <c r="C54" i="48"/>
  <c r="B54" i="48"/>
  <c r="AB53" i="48"/>
  <c r="AA53" i="48"/>
  <c r="Z53" i="48"/>
  <c r="X53" i="48"/>
  <c r="W53" i="48"/>
  <c r="V53" i="48"/>
  <c r="T53" i="48"/>
  <c r="R53" i="48"/>
  <c r="L53" i="48"/>
  <c r="I53" i="48"/>
  <c r="G53" i="48"/>
  <c r="F53" i="48"/>
  <c r="E53" i="48"/>
  <c r="C53" i="48"/>
  <c r="B53" i="48"/>
  <c r="AB52" i="48"/>
  <c r="AA52" i="48"/>
  <c r="Z52" i="48"/>
  <c r="X52" i="48"/>
  <c r="W52" i="48"/>
  <c r="V52" i="48"/>
  <c r="T52" i="48"/>
  <c r="R52" i="48"/>
  <c r="L52" i="48"/>
  <c r="I52" i="48"/>
  <c r="G52" i="48"/>
  <c r="F52" i="48"/>
  <c r="E52" i="48"/>
  <c r="C52" i="48"/>
  <c r="B52" i="48"/>
  <c r="AB51" i="48"/>
  <c r="AA51" i="48"/>
  <c r="Z51" i="48"/>
  <c r="X51" i="48"/>
  <c r="W51" i="48"/>
  <c r="V51" i="48"/>
  <c r="T51" i="48"/>
  <c r="R51" i="48"/>
  <c r="L51" i="48"/>
  <c r="I51" i="48"/>
  <c r="G51" i="48"/>
  <c r="F51" i="48"/>
  <c r="E51" i="48"/>
  <c r="C51" i="48"/>
  <c r="B51" i="48"/>
  <c r="AB50" i="48"/>
  <c r="AA50" i="48"/>
  <c r="Z50" i="48"/>
  <c r="X50" i="48"/>
  <c r="W50" i="48"/>
  <c r="V50" i="48"/>
  <c r="T50" i="48"/>
  <c r="R50" i="48"/>
  <c r="L50" i="48"/>
  <c r="I50" i="48"/>
  <c r="G50" i="48"/>
  <c r="F50" i="48"/>
  <c r="E50" i="48"/>
  <c r="C50" i="48"/>
  <c r="B50" i="48"/>
  <c r="AB49" i="48"/>
  <c r="AA49" i="48"/>
  <c r="Z49" i="48"/>
  <c r="X49" i="48"/>
  <c r="W49" i="48"/>
  <c r="V49" i="48"/>
  <c r="T49" i="48"/>
  <c r="R49" i="48"/>
  <c r="L49" i="48"/>
  <c r="I49" i="48"/>
  <c r="G49" i="48"/>
  <c r="F49" i="48"/>
  <c r="E49" i="48"/>
  <c r="C49" i="48"/>
  <c r="B49" i="48"/>
  <c r="AB48" i="48"/>
  <c r="AA48" i="48"/>
  <c r="Z48" i="48"/>
  <c r="X48" i="48"/>
  <c r="W48" i="48"/>
  <c r="V48" i="48"/>
  <c r="T48" i="48"/>
  <c r="R48" i="48"/>
  <c r="L48" i="48"/>
  <c r="I48" i="48"/>
  <c r="G48" i="48"/>
  <c r="F48" i="48"/>
  <c r="E48" i="48"/>
  <c r="C48" i="48"/>
  <c r="B48" i="48"/>
  <c r="AB47" i="48"/>
  <c r="AA47" i="48"/>
  <c r="Z47" i="48"/>
  <c r="X47" i="48"/>
  <c r="W47" i="48"/>
  <c r="V47" i="48"/>
  <c r="T47" i="48"/>
  <c r="R47" i="48"/>
  <c r="L47" i="48"/>
  <c r="I47" i="48"/>
  <c r="G47" i="48"/>
  <c r="F47" i="48"/>
  <c r="E47" i="48"/>
  <c r="C47" i="48"/>
  <c r="B47" i="48"/>
  <c r="S25" i="48"/>
  <c r="M25" i="48"/>
  <c r="H25" i="48"/>
  <c r="AB42" i="48"/>
  <c r="AA42" i="48"/>
  <c r="Z42" i="48"/>
  <c r="X42" i="48"/>
  <c r="W42" i="48"/>
  <c r="V42" i="48"/>
  <c r="T42" i="48"/>
  <c r="R42" i="48"/>
  <c r="L42" i="48"/>
  <c r="I42" i="48"/>
  <c r="G42" i="48"/>
  <c r="F42" i="48"/>
  <c r="E42" i="48"/>
  <c r="C42" i="48"/>
  <c r="D42" i="48" s="1"/>
  <c r="B42" i="48"/>
  <c r="AB41" i="48"/>
  <c r="AA41" i="48"/>
  <c r="Z41" i="48"/>
  <c r="X41" i="48"/>
  <c r="W41" i="48"/>
  <c r="V41" i="48"/>
  <c r="T41" i="48"/>
  <c r="R41" i="48"/>
  <c r="L41" i="48"/>
  <c r="I41" i="48"/>
  <c r="G41" i="48"/>
  <c r="F41" i="48"/>
  <c r="E41" i="48"/>
  <c r="C41" i="48"/>
  <c r="D41" i="48" s="1"/>
  <c r="B41" i="48"/>
  <c r="AB40" i="48"/>
  <c r="AA40" i="48"/>
  <c r="Z40" i="48"/>
  <c r="X40" i="48"/>
  <c r="W40" i="48"/>
  <c r="V40" i="48"/>
  <c r="T40" i="48"/>
  <c r="R40" i="48"/>
  <c r="L40" i="48"/>
  <c r="I40" i="48"/>
  <c r="G40" i="48"/>
  <c r="F40" i="48"/>
  <c r="E40" i="48"/>
  <c r="C40" i="48"/>
  <c r="D40" i="48" s="1"/>
  <c r="B40" i="48"/>
  <c r="AB39" i="48"/>
  <c r="AA39" i="48"/>
  <c r="Z39" i="48"/>
  <c r="X39" i="48"/>
  <c r="W39" i="48"/>
  <c r="V39" i="48"/>
  <c r="T39" i="48"/>
  <c r="R39" i="48"/>
  <c r="L39" i="48"/>
  <c r="I39" i="48"/>
  <c r="G39" i="48"/>
  <c r="F39" i="48"/>
  <c r="E39" i="48"/>
  <c r="C39" i="48"/>
  <c r="D39" i="48" s="1"/>
  <c r="B39" i="48"/>
  <c r="AB38" i="48"/>
  <c r="AA38" i="48"/>
  <c r="Z38" i="48"/>
  <c r="X38" i="48"/>
  <c r="W38" i="48"/>
  <c r="V38" i="48"/>
  <c r="T38" i="48"/>
  <c r="R38" i="48"/>
  <c r="L38" i="48"/>
  <c r="I38" i="48"/>
  <c r="G38" i="48"/>
  <c r="F38" i="48"/>
  <c r="E38" i="48"/>
  <c r="C38" i="48"/>
  <c r="D38" i="48" s="1"/>
  <c r="B38" i="48"/>
  <c r="AB37" i="48"/>
  <c r="AA37" i="48"/>
  <c r="Z37" i="48"/>
  <c r="X37" i="48"/>
  <c r="W37" i="48"/>
  <c r="V37" i="48"/>
  <c r="T37" i="48"/>
  <c r="R37" i="48"/>
  <c r="L37" i="48"/>
  <c r="I37" i="48"/>
  <c r="G37" i="48"/>
  <c r="F37" i="48"/>
  <c r="E37" i="48"/>
  <c r="C37" i="48"/>
  <c r="D37" i="48" s="1"/>
  <c r="B37" i="48"/>
  <c r="AB36" i="48"/>
  <c r="AA36" i="48"/>
  <c r="Z36" i="48"/>
  <c r="X36" i="48"/>
  <c r="W36" i="48"/>
  <c r="V36" i="48"/>
  <c r="T36" i="48"/>
  <c r="R36" i="48"/>
  <c r="L36" i="48"/>
  <c r="I36" i="48"/>
  <c r="G36" i="48"/>
  <c r="F36" i="48"/>
  <c r="E36" i="48"/>
  <c r="C36" i="48"/>
  <c r="D36" i="48" s="1"/>
  <c r="B36" i="48"/>
  <c r="AB35" i="48"/>
  <c r="AA35" i="48"/>
  <c r="Z35" i="48"/>
  <c r="X35" i="48"/>
  <c r="W35" i="48"/>
  <c r="V35" i="48"/>
  <c r="T35" i="48"/>
  <c r="R35" i="48"/>
  <c r="L35" i="48"/>
  <c r="I35" i="48"/>
  <c r="G35" i="48"/>
  <c r="F35" i="48"/>
  <c r="E35" i="48"/>
  <c r="C35" i="48"/>
  <c r="D35" i="48" s="1"/>
  <c r="B35" i="48"/>
  <c r="AB34" i="48"/>
  <c r="AA34" i="48"/>
  <c r="Z34" i="48"/>
  <c r="X34" i="48"/>
  <c r="W34" i="48"/>
  <c r="V34" i="48"/>
  <c r="T34" i="48"/>
  <c r="R34" i="48"/>
  <c r="L34" i="48"/>
  <c r="K56" i="60" s="1"/>
  <c r="V56" i="60" s="1"/>
  <c r="I34" i="48"/>
  <c r="G34" i="48"/>
  <c r="F34" i="48"/>
  <c r="E34" i="48"/>
  <c r="C34" i="48"/>
  <c r="D34" i="48" s="1"/>
  <c r="B34" i="48"/>
  <c r="AB33" i="48"/>
  <c r="AA33" i="48"/>
  <c r="Z33" i="48"/>
  <c r="X33" i="48"/>
  <c r="W33" i="48"/>
  <c r="V33" i="48"/>
  <c r="T33" i="48"/>
  <c r="R33" i="48"/>
  <c r="L33" i="48"/>
  <c r="I33" i="48"/>
  <c r="G33" i="48"/>
  <c r="F33" i="48"/>
  <c r="E33" i="48"/>
  <c r="C33" i="48"/>
  <c r="D33" i="48" s="1"/>
  <c r="B33" i="48"/>
  <c r="AB32" i="48"/>
  <c r="AA32" i="48"/>
  <c r="Z32" i="48"/>
  <c r="X32" i="48"/>
  <c r="W32" i="48"/>
  <c r="V32" i="48"/>
  <c r="T32" i="48"/>
  <c r="R32" i="48"/>
  <c r="L32" i="48"/>
  <c r="I32" i="48"/>
  <c r="G32" i="48"/>
  <c r="F32" i="48"/>
  <c r="E32" i="48"/>
  <c r="C32" i="48"/>
  <c r="D32" i="48" s="1"/>
  <c r="B32" i="48"/>
  <c r="AB31" i="48"/>
  <c r="AA31" i="48"/>
  <c r="Z31" i="48"/>
  <c r="X31" i="48"/>
  <c r="W31" i="48"/>
  <c r="V31" i="48"/>
  <c r="T31" i="48"/>
  <c r="R31" i="48"/>
  <c r="L31" i="48"/>
  <c r="I31" i="48"/>
  <c r="G31" i="48"/>
  <c r="F31" i="48"/>
  <c r="E31" i="48"/>
  <c r="C31" i="48"/>
  <c r="D31" i="48" s="1"/>
  <c r="B31" i="48"/>
  <c r="AB30" i="48"/>
  <c r="AA30" i="48"/>
  <c r="Z30" i="48"/>
  <c r="X30" i="48"/>
  <c r="W30" i="48"/>
  <c r="V30" i="48"/>
  <c r="T30" i="48"/>
  <c r="R30" i="48"/>
  <c r="L30" i="48"/>
  <c r="I30" i="48"/>
  <c r="G30" i="48"/>
  <c r="F30" i="48"/>
  <c r="E30" i="48"/>
  <c r="C30" i="48"/>
  <c r="D30" i="48" s="1"/>
  <c r="B30" i="48"/>
  <c r="AB29" i="48"/>
  <c r="AA29" i="48"/>
  <c r="Z29" i="48"/>
  <c r="X29" i="48"/>
  <c r="W29" i="48"/>
  <c r="V29" i="48"/>
  <c r="T29" i="48"/>
  <c r="R29" i="48"/>
  <c r="L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H26" i="60" s="1"/>
  <c r="G12" i="48"/>
  <c r="I12" i="48"/>
  <c r="L12" i="48"/>
  <c r="R12" i="48"/>
  <c r="T12" i="48"/>
  <c r="V12" i="48"/>
  <c r="W12" i="48"/>
  <c r="X12" i="48"/>
  <c r="Z12" i="48"/>
  <c r="AA12" i="48"/>
  <c r="AB12" i="48"/>
  <c r="B13" i="48"/>
  <c r="C13" i="48"/>
  <c r="D13" i="48" s="1"/>
  <c r="E13" i="48"/>
  <c r="F13" i="48"/>
  <c r="H41" i="60" s="1"/>
  <c r="G13" i="48"/>
  <c r="I13" i="48"/>
  <c r="L13" i="48"/>
  <c r="R13" i="48"/>
  <c r="T13" i="48"/>
  <c r="V13" i="48"/>
  <c r="W13" i="48"/>
  <c r="X13" i="48"/>
  <c r="Z13" i="48"/>
  <c r="AA13" i="48"/>
  <c r="AB13" i="48"/>
  <c r="B14" i="48"/>
  <c r="C14" i="48"/>
  <c r="D14" i="48" s="1"/>
  <c r="E14" i="48"/>
  <c r="F14" i="48"/>
  <c r="G14" i="48"/>
  <c r="I14" i="48"/>
  <c r="L14" i="48"/>
  <c r="N95" i="62" s="1"/>
  <c r="R14" i="48"/>
  <c r="T14" i="48"/>
  <c r="V14" i="48"/>
  <c r="W14" i="48"/>
  <c r="X14" i="48"/>
  <c r="Z14" i="48"/>
  <c r="AA14" i="48"/>
  <c r="AB14" i="48"/>
  <c r="B15" i="48"/>
  <c r="C15" i="48"/>
  <c r="D15" i="48" s="1"/>
  <c r="E15" i="48"/>
  <c r="F15" i="48"/>
  <c r="G15" i="48"/>
  <c r="I15" i="48"/>
  <c r="L15" i="48"/>
  <c r="N123" i="62" s="1"/>
  <c r="R15" i="48"/>
  <c r="T15" i="48"/>
  <c r="V15" i="48"/>
  <c r="W15" i="48"/>
  <c r="X15" i="48"/>
  <c r="Z15" i="48"/>
  <c r="AA15" i="48"/>
  <c r="AB15" i="48"/>
  <c r="B16" i="48"/>
  <c r="C16" i="48"/>
  <c r="D16" i="48" s="1"/>
  <c r="E16" i="48"/>
  <c r="F16" i="48"/>
  <c r="G16" i="48"/>
  <c r="H16" i="48" s="1"/>
  <c r="I16" i="48"/>
  <c r="L16" i="48"/>
  <c r="N151" i="62" s="1"/>
  <c r="R16" i="48"/>
  <c r="T16" i="48"/>
  <c r="V16" i="48"/>
  <c r="W16" i="48"/>
  <c r="X16" i="48"/>
  <c r="Z16" i="48"/>
  <c r="AA16" i="48"/>
  <c r="AB16" i="48"/>
  <c r="B17" i="48"/>
  <c r="C17" i="48"/>
  <c r="D17" i="48" s="1"/>
  <c r="E17" i="48"/>
  <c r="F17" i="48"/>
  <c r="G17" i="48"/>
  <c r="I17" i="48"/>
  <c r="L17" i="48"/>
  <c r="N179" i="62" s="1"/>
  <c r="R17" i="48"/>
  <c r="T17" i="48"/>
  <c r="V17" i="48"/>
  <c r="W17" i="48"/>
  <c r="X17" i="48"/>
  <c r="Z17" i="48"/>
  <c r="AA17" i="48"/>
  <c r="AB17" i="48"/>
  <c r="B18" i="48"/>
  <c r="C18" i="48"/>
  <c r="D18" i="48" s="1"/>
  <c r="E18" i="48"/>
  <c r="F18" i="48"/>
  <c r="G18" i="48"/>
  <c r="I18" i="48"/>
  <c r="L18" i="48"/>
  <c r="N206" i="62" s="1"/>
  <c r="R18" i="48"/>
  <c r="T18" i="48"/>
  <c r="V18" i="48"/>
  <c r="W18" i="48"/>
  <c r="X18" i="48"/>
  <c r="Z18" i="48"/>
  <c r="AA18" i="48"/>
  <c r="AB18" i="48"/>
  <c r="B19" i="48"/>
  <c r="C19" i="48"/>
  <c r="D19" i="48" s="1"/>
  <c r="E19" i="48"/>
  <c r="F19" i="48"/>
  <c r="G19" i="48"/>
  <c r="I19" i="48"/>
  <c r="L19" i="48"/>
  <c r="K137" i="60" s="1"/>
  <c r="R19" i="48"/>
  <c r="S19" i="48" s="1"/>
  <c r="T19" i="48"/>
  <c r="V19" i="48"/>
  <c r="W19" i="48"/>
  <c r="X19" i="48"/>
  <c r="Z19" i="48"/>
  <c r="AA19" i="48"/>
  <c r="AB19" i="48"/>
  <c r="B20" i="48"/>
  <c r="C20" i="48"/>
  <c r="D20" i="48" s="1"/>
  <c r="E20" i="48"/>
  <c r="F20" i="48"/>
  <c r="G20" i="48"/>
  <c r="I20" i="48"/>
  <c r="L20" i="48"/>
  <c r="R20" i="48"/>
  <c r="T20" i="48"/>
  <c r="V20" i="48"/>
  <c r="W20" i="48"/>
  <c r="X20" i="48"/>
  <c r="Z20" i="48"/>
  <c r="AA20" i="48"/>
  <c r="AB20" i="48"/>
  <c r="B21" i="48"/>
  <c r="C21" i="48"/>
  <c r="D21" i="48" s="1"/>
  <c r="E21" i="48"/>
  <c r="F21" i="48"/>
  <c r="G21" i="48"/>
  <c r="I21" i="48"/>
  <c r="L21" i="48"/>
  <c r="R21" i="48"/>
  <c r="T21" i="48"/>
  <c r="V21" i="48"/>
  <c r="W21" i="48"/>
  <c r="X21" i="48"/>
  <c r="Z21" i="48"/>
  <c r="AA21" i="48"/>
  <c r="AB21" i="48"/>
  <c r="B22" i="48"/>
  <c r="C22" i="48"/>
  <c r="D22" i="48" s="1"/>
  <c r="E22" i="48"/>
  <c r="F22" i="48"/>
  <c r="G22" i="48"/>
  <c r="I22" i="48"/>
  <c r="L22" i="48"/>
  <c r="R22" i="48"/>
  <c r="T22" i="48"/>
  <c r="V22" i="48"/>
  <c r="W22" i="48"/>
  <c r="X22" i="48"/>
  <c r="Z22" i="48"/>
  <c r="AA22" i="48"/>
  <c r="AB22" i="48"/>
  <c r="B23" i="48"/>
  <c r="C23" i="48"/>
  <c r="D23" i="48" s="1"/>
  <c r="E23" i="48"/>
  <c r="F23" i="48"/>
  <c r="G23" i="48"/>
  <c r="I23" i="48"/>
  <c r="L23" i="48"/>
  <c r="N346" i="62" s="1"/>
  <c r="R23" i="48"/>
  <c r="T23" i="48"/>
  <c r="V23" i="48"/>
  <c r="W23" i="48"/>
  <c r="X23" i="48"/>
  <c r="Z23" i="48"/>
  <c r="AA23" i="48"/>
  <c r="AB23" i="48"/>
  <c r="B24" i="48"/>
  <c r="C24" i="48"/>
  <c r="D24" i="48" s="1"/>
  <c r="E24" i="48"/>
  <c r="F24" i="48"/>
  <c r="G24" i="48"/>
  <c r="I24" i="48"/>
  <c r="L24" i="48"/>
  <c r="R24" i="48"/>
  <c r="T24" i="48"/>
  <c r="V24" i="48"/>
  <c r="W24" i="48"/>
  <c r="X24" i="48"/>
  <c r="Z24" i="48"/>
  <c r="AA24" i="48"/>
  <c r="AB24" i="48"/>
  <c r="N402" i="62"/>
  <c r="AB11" i="48"/>
  <c r="AA11" i="48"/>
  <c r="Z11" i="48"/>
  <c r="X11" i="48"/>
  <c r="W11" i="48"/>
  <c r="V11" i="48"/>
  <c r="T11" i="48"/>
  <c r="R11" i="48"/>
  <c r="L11" i="48"/>
  <c r="I11" i="48"/>
  <c r="G11" i="48"/>
  <c r="F11" i="48"/>
  <c r="H11" i="60" s="1"/>
  <c r="E11" i="48"/>
  <c r="C11" i="48"/>
  <c r="D11" i="48" s="1"/>
  <c r="B11" i="48"/>
  <c r="I198" i="50" l="1"/>
  <c r="I108" i="50"/>
  <c r="I285" i="50"/>
  <c r="F17" i="51"/>
  <c r="N459" i="62"/>
  <c r="M43" i="48"/>
  <c r="I300" i="50"/>
  <c r="D560" i="62"/>
  <c r="D550" i="62"/>
  <c r="D559" i="62"/>
  <c r="D552" i="62"/>
  <c r="D561" i="62"/>
  <c r="D551" i="62"/>
  <c r="D548" i="62"/>
  <c r="D553" i="62"/>
  <c r="D562" i="62"/>
  <c r="D549" i="62"/>
  <c r="D557" i="62"/>
  <c r="D554" i="62"/>
  <c r="D563" i="62"/>
  <c r="D523" i="62"/>
  <c r="D546" i="62"/>
  <c r="D555" i="62"/>
  <c r="D564" i="62"/>
  <c r="D547" i="62"/>
  <c r="D556" i="62"/>
  <c r="D558" i="62"/>
  <c r="D128" i="62"/>
  <c r="D321" i="62"/>
  <c r="D209" i="62"/>
  <c r="D410" i="62"/>
  <c r="D389" i="62"/>
  <c r="D358" i="62"/>
  <c r="D294" i="62"/>
  <c r="D186" i="62"/>
  <c r="D387" i="62"/>
  <c r="D360" i="62"/>
  <c r="D155" i="62"/>
  <c r="D295" i="62"/>
  <c r="D409" i="62"/>
  <c r="D359" i="62"/>
  <c r="D329" i="62"/>
  <c r="D153" i="62"/>
  <c r="D151" i="62" s="1"/>
  <c r="D354" i="62"/>
  <c r="D238" i="62"/>
  <c r="D302" i="62"/>
  <c r="D381" i="62"/>
  <c r="D350" i="62"/>
  <c r="D352" i="62"/>
  <c r="D213" i="62"/>
  <c r="D379" i="62"/>
  <c r="D386" i="62"/>
  <c r="D181" i="62"/>
  <c r="D179" i="62" s="1"/>
  <c r="D293" i="62"/>
  <c r="D292" i="62"/>
  <c r="D290" i="62" s="1"/>
  <c r="D351" i="62"/>
  <c r="D300" i="62"/>
  <c r="D417" i="62"/>
  <c r="D214" i="62"/>
  <c r="D388" i="62"/>
  <c r="D268" i="62"/>
  <c r="D296" i="62"/>
  <c r="D157" i="62"/>
  <c r="D384" i="62"/>
  <c r="D378" i="62"/>
  <c r="D242" i="62"/>
  <c r="D414" i="62"/>
  <c r="D413" i="62"/>
  <c r="D208" i="62"/>
  <c r="D206" i="62" s="1"/>
  <c r="D331" i="62"/>
  <c r="D125" i="62"/>
  <c r="D123" i="62" s="1"/>
  <c r="D385" i="62"/>
  <c r="D418" i="62"/>
  <c r="D297" i="62"/>
  <c r="D243" i="62"/>
  <c r="D380" i="62"/>
  <c r="D324" i="62"/>
  <c r="D327" i="62"/>
  <c r="D183" i="62"/>
  <c r="D376" i="62"/>
  <c r="D330" i="62"/>
  <c r="D272" i="62"/>
  <c r="D406" i="62"/>
  <c r="D69" i="62"/>
  <c r="D237" i="62"/>
  <c r="D323" i="62"/>
  <c r="D184" i="62"/>
  <c r="D377" i="62"/>
  <c r="D182" i="62"/>
  <c r="D70" i="62"/>
  <c r="D415" i="62"/>
  <c r="D407" i="62"/>
  <c r="D357" i="62"/>
  <c r="D405" i="62"/>
  <c r="D210" i="62"/>
  <c r="D411" i="62"/>
  <c r="D322" i="62"/>
  <c r="D264" i="62"/>
  <c r="D262" i="62" s="1"/>
  <c r="D185" i="62"/>
  <c r="D215" i="62"/>
  <c r="D267" i="62"/>
  <c r="D356" i="62"/>
  <c r="D211" i="62"/>
  <c r="D412" i="62"/>
  <c r="D156" i="62"/>
  <c r="D270" i="62"/>
  <c r="D355" i="62"/>
  <c r="D298" i="62"/>
  <c r="D273" i="62"/>
  <c r="D71" i="62"/>
  <c r="D349" i="62"/>
  <c r="D154" i="62"/>
  <c r="D239" i="62"/>
  <c r="D126" i="62"/>
  <c r="D416" i="62"/>
  <c r="D328" i="62"/>
  <c r="D212" i="62"/>
  <c r="D236" i="62"/>
  <c r="D234" i="62" s="1"/>
  <c r="D301" i="62"/>
  <c r="D348" i="62"/>
  <c r="D240" i="62"/>
  <c r="D404" i="62"/>
  <c r="D402" i="62" s="1"/>
  <c r="D265" i="62"/>
  <c r="D383" i="62"/>
  <c r="D244" i="62"/>
  <c r="D269" i="62"/>
  <c r="D241" i="62"/>
  <c r="D408" i="62"/>
  <c r="D320" i="62"/>
  <c r="D271" i="62"/>
  <c r="D266" i="62"/>
  <c r="D299" i="62"/>
  <c r="D382" i="62"/>
  <c r="D325" i="62"/>
  <c r="D353" i="62"/>
  <c r="D326" i="62"/>
  <c r="D127" i="62"/>
  <c r="D42" i="62"/>
  <c r="D41" i="62"/>
  <c r="N262" i="62"/>
  <c r="K152" i="60"/>
  <c r="V152" i="60" s="1"/>
  <c r="N318" i="62"/>
  <c r="K182" i="60"/>
  <c r="V182" i="60" s="1"/>
  <c r="N290" i="62"/>
  <c r="K167" i="60"/>
  <c r="V167" i="60" s="1"/>
  <c r="N234" i="62"/>
  <c r="V137" i="60"/>
  <c r="M303" i="48"/>
  <c r="K289" i="60"/>
  <c r="D511" i="62"/>
  <c r="D510" i="62"/>
  <c r="D623" i="62"/>
  <c r="D626" i="62" s="1"/>
  <c r="D507" i="62"/>
  <c r="D509" i="62"/>
  <c r="D508" i="62"/>
  <c r="D624" i="62"/>
  <c r="Q4" i="60"/>
  <c r="P11" i="51"/>
  <c r="J11" i="51"/>
  <c r="D673" i="62"/>
  <c r="D734" i="62"/>
  <c r="D565" i="62"/>
  <c r="D661" i="62"/>
  <c r="D506" i="62"/>
  <c r="D517" i="62"/>
  <c r="D515" i="62" s="1"/>
  <c r="D575" i="62"/>
  <c r="D593" i="62"/>
  <c r="D631" i="62"/>
  <c r="D494" i="62"/>
  <c r="D483" i="62"/>
  <c r="D684" i="62"/>
  <c r="D682" i="62" s="1"/>
  <c r="D530" i="62"/>
  <c r="D502" i="62"/>
  <c r="D451" i="62"/>
  <c r="D606" i="62"/>
  <c r="D772" i="62"/>
  <c r="D718" i="62"/>
  <c r="D689" i="62"/>
  <c r="D608" i="62"/>
  <c r="D465" i="62"/>
  <c r="D680" i="62"/>
  <c r="D839" i="62"/>
  <c r="D499" i="62"/>
  <c r="D473" i="62"/>
  <c r="D591" i="62"/>
  <c r="D770" i="62"/>
  <c r="D766" i="62" s="1"/>
  <c r="D538" i="62"/>
  <c r="D529" i="62"/>
  <c r="D495" i="62"/>
  <c r="D659" i="62"/>
  <c r="D776" i="62"/>
  <c r="D815" i="62"/>
  <c r="D799" i="62"/>
  <c r="D589" i="62"/>
  <c r="D755" i="62"/>
  <c r="D833" i="62"/>
  <c r="D485" i="62"/>
  <c r="D686" i="62"/>
  <c r="D650" i="62"/>
  <c r="D535" i="62"/>
  <c r="D528" i="62"/>
  <c r="D500" i="62"/>
  <c r="D497" i="62"/>
  <c r="D622" i="62"/>
  <c r="D597" i="62"/>
  <c r="D582" i="62"/>
  <c r="D775" i="62"/>
  <c r="D769" i="62"/>
  <c r="D744" i="62"/>
  <c r="D522" i="62"/>
  <c r="D496" i="62"/>
  <c r="D491" i="62"/>
  <c r="D456" i="62"/>
  <c r="D545" i="62"/>
  <c r="D543" i="62" s="1"/>
  <c r="D633" i="62"/>
  <c r="D539" i="62"/>
  <c r="D505" i="62"/>
  <c r="D470" i="62"/>
  <c r="D639" i="62"/>
  <c r="D579" i="62"/>
  <c r="D449" i="62"/>
  <c r="D536" i="62"/>
  <c r="D525" i="62"/>
  <c r="D501" i="62"/>
  <c r="D476" i="62"/>
  <c r="D652" i="62"/>
  <c r="D654" i="62" s="1"/>
  <c r="D614" i="62"/>
  <c r="D759" i="62"/>
  <c r="D797" i="62"/>
  <c r="D841" i="62"/>
  <c r="D585" i="62"/>
  <c r="D569" i="62"/>
  <c r="D783" i="62"/>
  <c r="D534" i="62"/>
  <c r="D482" i="62"/>
  <c r="D588" i="62"/>
  <c r="D782" i="62"/>
  <c r="D527" i="62"/>
  <c r="D468" i="62"/>
  <c r="D596" i="62"/>
  <c r="D484" i="62"/>
  <c r="D461" i="62"/>
  <c r="D459" i="62" s="1"/>
  <c r="D675" i="62"/>
  <c r="D656" i="62"/>
  <c r="D647" i="62"/>
  <c r="D609" i="62"/>
  <c r="D513" i="62"/>
  <c r="D479" i="62"/>
  <c r="D628" i="62"/>
  <c r="D617" i="62"/>
  <c r="D779" i="62"/>
  <c r="D745" i="62"/>
  <c r="D726" i="62"/>
  <c r="D771" i="62"/>
  <c r="D504" i="62"/>
  <c r="D469" i="62"/>
  <c r="D641" i="62"/>
  <c r="D532" i="62"/>
  <c r="D519" i="62"/>
  <c r="D616" i="62"/>
  <c r="D478" i="62"/>
  <c r="D467" i="62"/>
  <c r="D671" i="62"/>
  <c r="D648" i="62"/>
  <c r="D620" i="62"/>
  <c r="D581" i="62"/>
  <c r="D573" i="62"/>
  <c r="D571" i="62" s="1"/>
  <c r="D762" i="62"/>
  <c r="D825" i="62"/>
  <c r="D848" i="62"/>
  <c r="D481" i="62"/>
  <c r="D687" i="62"/>
  <c r="D663" i="62"/>
  <c r="D658" i="62"/>
  <c r="D637" i="62"/>
  <c r="D587" i="62"/>
  <c r="D577" i="62"/>
  <c r="D568" i="62"/>
  <c r="D757" i="62"/>
  <c r="D753" i="62"/>
  <c r="D721" i="62"/>
  <c r="D847" i="62"/>
  <c r="D702" i="62"/>
  <c r="D692" i="62"/>
  <c r="D802" i="62"/>
  <c r="D786" i="62"/>
  <c r="D827" i="62"/>
  <c r="D817" i="62"/>
  <c r="D836" i="62"/>
  <c r="D727" i="62"/>
  <c r="D703" i="62"/>
  <c r="D813" i="62"/>
  <c r="D805" i="62"/>
  <c r="D792" i="62"/>
  <c r="D785" i="62"/>
  <c r="D835" i="62"/>
  <c r="D690" i="62"/>
  <c r="D806" i="62"/>
  <c r="D788" i="62"/>
  <c r="D828" i="62"/>
  <c r="D842" i="62"/>
  <c r="D638" i="62"/>
  <c r="D731" i="62"/>
  <c r="D840" i="62"/>
  <c r="D750" i="62"/>
  <c r="D741" i="62"/>
  <c r="D758" i="62"/>
  <c r="D743" i="62"/>
  <c r="D752" i="62"/>
  <c r="D695" i="62"/>
  <c r="D666" i="62"/>
  <c r="D678" i="62"/>
  <c r="D664" i="62"/>
  <c r="D662" i="62"/>
  <c r="D640" i="62"/>
  <c r="D611" i="62"/>
  <c r="D676" i="62"/>
  <c r="D642" i="62"/>
  <c r="D632" i="62"/>
  <c r="D610" i="62"/>
  <c r="D574" i="62"/>
  <c r="D541" i="62"/>
  <c r="D492" i="62"/>
  <c r="D669" i="62"/>
  <c r="D567" i="62"/>
  <c r="D809" i="62"/>
  <c r="D790" i="62"/>
  <c r="D768" i="62"/>
  <c r="D526" i="62"/>
  <c r="D454" i="62"/>
  <c r="D531" i="62"/>
  <c r="D512" i="62"/>
  <c r="D594" i="62"/>
  <c r="D586" i="62"/>
  <c r="D740" i="62"/>
  <c r="D475" i="62"/>
  <c r="D657" i="62"/>
  <c r="D645" i="62"/>
  <c r="D635" i="62"/>
  <c r="D595" i="62"/>
  <c r="D566" i="62"/>
  <c r="D780" i="62"/>
  <c r="D774" i="62"/>
  <c r="D706" i="62"/>
  <c r="D490" i="62"/>
  <c r="D480" i="62"/>
  <c r="D474" i="62"/>
  <c r="D466" i="62"/>
  <c r="D452" i="62"/>
  <c r="D685" i="62"/>
  <c r="D674" i="62"/>
  <c r="D643" i="62"/>
  <c r="D732" i="62"/>
  <c r="D715" i="62"/>
  <c r="D697" i="62"/>
  <c r="D824" i="62"/>
  <c r="D747" i="62"/>
  <c r="D808" i="62"/>
  <c r="D735" i="62"/>
  <c r="D725" i="62"/>
  <c r="D698" i="62"/>
  <c r="D694" i="62"/>
  <c r="D811" i="62"/>
  <c r="D829" i="62"/>
  <c r="D822" i="62" s="1"/>
  <c r="D837" i="62"/>
  <c r="D719" i="62"/>
  <c r="D696" i="62"/>
  <c r="D804" i="62"/>
  <c r="D816" i="62"/>
  <c r="D728" i="62"/>
  <c r="D838" i="62"/>
  <c r="D756" i="62"/>
  <c r="D621" i="62"/>
  <c r="D618" i="62"/>
  <c r="D749" i="62"/>
  <c r="D493" i="62"/>
  <c r="D781" i="62"/>
  <c r="D533" i="62"/>
  <c r="D503" i="62"/>
  <c r="D472" i="62"/>
  <c r="D803" i="62"/>
  <c r="D605" i="62"/>
  <c r="D521" i="62"/>
  <c r="D720" i="62"/>
  <c r="D540" i="62"/>
  <c r="D651" i="62"/>
  <c r="D778" i="62"/>
  <c r="D733" i="62"/>
  <c r="D679" i="62"/>
  <c r="D667" i="62"/>
  <c r="D644" i="62"/>
  <c r="D584" i="62"/>
  <c r="D578" i="62"/>
  <c r="D751" i="62"/>
  <c r="D712" i="62"/>
  <c r="D819" i="62"/>
  <c r="D844" i="62"/>
  <c r="D489" i="62"/>
  <c r="D487" i="62" s="1"/>
  <c r="D660" i="62"/>
  <c r="D630" i="62"/>
  <c r="D607" i="62"/>
  <c r="D601" i="62"/>
  <c r="D599" i="62" s="1"/>
  <c r="D583" i="62"/>
  <c r="D773" i="62"/>
  <c r="D761" i="62"/>
  <c r="D831" i="62"/>
  <c r="D818" i="62"/>
  <c r="D707" i="62"/>
  <c r="D699" i="62"/>
  <c r="D814" i="62"/>
  <c r="D798" i="62"/>
  <c r="D830" i="62"/>
  <c r="D820" i="62"/>
  <c r="D846" i="62"/>
  <c r="D717" i="62"/>
  <c r="D801" i="62"/>
  <c r="D789" i="62"/>
  <c r="D845" i="62"/>
  <c r="D716" i="62"/>
  <c r="D704" i="62"/>
  <c r="D812" i="62"/>
  <c r="D796" i="62"/>
  <c r="D832" i="62"/>
  <c r="D826" i="62"/>
  <c r="D834" i="62"/>
  <c r="D649" i="62"/>
  <c r="D746" i="62"/>
  <c r="D693" i="62"/>
  <c r="D754" i="62"/>
  <c r="D760" i="62"/>
  <c r="D748" i="62"/>
  <c r="D736" i="62"/>
  <c r="D691" i="62"/>
  <c r="D701" i="62"/>
  <c r="D670" i="62"/>
  <c r="D668" i="62"/>
  <c r="D613" i="62"/>
  <c r="D450" i="62"/>
  <c r="D520" i="62"/>
  <c r="D498" i="62"/>
  <c r="D646" i="62"/>
  <c r="D629" i="62"/>
  <c r="D518" i="62"/>
  <c r="D603" i="62"/>
  <c r="D576" i="62"/>
  <c r="D477" i="62"/>
  <c r="D724" i="62"/>
  <c r="D722" i="62"/>
  <c r="D807" i="62"/>
  <c r="D700" i="62"/>
  <c r="D672" i="62"/>
  <c r="D764" i="62"/>
  <c r="D537" i="62"/>
  <c r="D677" i="62"/>
  <c r="D604" i="62"/>
  <c r="D471" i="62"/>
  <c r="D708" i="62"/>
  <c r="D590" i="62"/>
  <c r="D723" i="62"/>
  <c r="D714" i="62"/>
  <c r="D634" i="62"/>
  <c r="D619" i="62"/>
  <c r="D462" i="62"/>
  <c r="D455" i="62"/>
  <c r="D777" i="62"/>
  <c r="D730" i="62"/>
  <c r="D580" i="62"/>
  <c r="D787" i="62"/>
  <c r="D713" i="62"/>
  <c r="D710" i="62" s="1"/>
  <c r="D602" i="62"/>
  <c r="D524" i="62"/>
  <c r="D665" i="62"/>
  <c r="D592" i="62"/>
  <c r="D784" i="62"/>
  <c r="D763" i="62"/>
  <c r="D463" i="62"/>
  <c r="D791" i="62"/>
  <c r="D729" i="62"/>
  <c r="D843" i="62"/>
  <c r="D742" i="62"/>
  <c r="D738" i="62" s="1"/>
  <c r="D810" i="62"/>
  <c r="D464" i="62"/>
  <c r="D457" i="62"/>
  <c r="D615" i="62"/>
  <c r="D688" i="62"/>
  <c r="D612" i="62"/>
  <c r="D705" i="62"/>
  <c r="D800" i="62"/>
  <c r="D794" i="62" s="1"/>
  <c r="D636" i="62"/>
  <c r="D453" i="62"/>
  <c r="D99" i="62"/>
  <c r="D448" i="62"/>
  <c r="D37" i="62"/>
  <c r="D98" i="62"/>
  <c r="D447" i="62"/>
  <c r="D27" i="62"/>
  <c r="D24" i="62"/>
  <c r="D23" i="62"/>
  <c r="D44" i="62"/>
  <c r="D53" i="62"/>
  <c r="D62" i="62"/>
  <c r="D76" i="62"/>
  <c r="D85" i="62"/>
  <c r="D97" i="62"/>
  <c r="D95" i="62" s="1"/>
  <c r="D167" i="62"/>
  <c r="D177" i="62"/>
  <c r="D193" i="62"/>
  <c r="D203" i="62"/>
  <c r="D219" i="62"/>
  <c r="D228" i="62"/>
  <c r="D255" i="62"/>
  <c r="D276" i="62"/>
  <c r="D280" i="62"/>
  <c r="D285" i="62"/>
  <c r="D306" i="62"/>
  <c r="D310" i="62"/>
  <c r="D314" i="62"/>
  <c r="D335" i="62"/>
  <c r="D339" i="62"/>
  <c r="D343" i="62"/>
  <c r="D364" i="62"/>
  <c r="D368" i="62"/>
  <c r="D372" i="62"/>
  <c r="D393" i="62"/>
  <c r="D397" i="62"/>
  <c r="D422" i="62"/>
  <c r="D426" i="62"/>
  <c r="D434" i="62"/>
  <c r="D438" i="62"/>
  <c r="D442" i="62"/>
  <c r="D446" i="62"/>
  <c r="D43" i="62"/>
  <c r="D50" i="62"/>
  <c r="D58" i="62"/>
  <c r="D65" i="62"/>
  <c r="D77" i="62"/>
  <c r="D84" i="62"/>
  <c r="D92" i="62"/>
  <c r="D102" i="62"/>
  <c r="D106" i="62"/>
  <c r="D111" i="62"/>
  <c r="D115" i="62"/>
  <c r="D119" i="62"/>
  <c r="D132" i="62"/>
  <c r="D136" i="62"/>
  <c r="D140" i="62"/>
  <c r="D144" i="62"/>
  <c r="D161" i="62"/>
  <c r="D168" i="62"/>
  <c r="D174" i="62"/>
  <c r="D192" i="62"/>
  <c r="D199" i="62"/>
  <c r="D217" i="62"/>
  <c r="D224" i="62"/>
  <c r="D230" i="62"/>
  <c r="D248" i="62"/>
  <c r="D254" i="62"/>
  <c r="D260" i="62"/>
  <c r="D15" i="62"/>
  <c r="D22" i="62"/>
  <c r="D31" i="62"/>
  <c r="D28" i="62"/>
  <c r="D21" i="62"/>
  <c r="D46" i="62"/>
  <c r="D55" i="62"/>
  <c r="D64" i="62"/>
  <c r="D78" i="62"/>
  <c r="D87" i="62"/>
  <c r="D107" i="62"/>
  <c r="D159" i="62"/>
  <c r="D169" i="62"/>
  <c r="D196" i="62"/>
  <c r="D221" i="62"/>
  <c r="D231" i="62"/>
  <c r="D246" i="62"/>
  <c r="D258" i="62"/>
  <c r="D277" i="62"/>
  <c r="D281" i="62"/>
  <c r="D286" i="62"/>
  <c r="D303" i="62"/>
  <c r="D307" i="62"/>
  <c r="D311" i="62"/>
  <c r="D315" i="62"/>
  <c r="D332" i="62"/>
  <c r="D336" i="62"/>
  <c r="D340" i="62"/>
  <c r="D344" i="62"/>
  <c r="D361" i="62"/>
  <c r="D346" i="62" s="1"/>
  <c r="D365" i="62"/>
  <c r="D369" i="62"/>
  <c r="D390" i="62"/>
  <c r="D374" i="62" s="1"/>
  <c r="D394" i="62"/>
  <c r="D398" i="62"/>
  <c r="D419" i="62"/>
  <c r="D423" i="62"/>
  <c r="D427" i="62"/>
  <c r="D435" i="62"/>
  <c r="D439" i="62"/>
  <c r="D443" i="62"/>
  <c r="D19" i="62"/>
  <c r="D45" i="62"/>
  <c r="D52" i="62"/>
  <c r="D59" i="62"/>
  <c r="D79" i="62"/>
  <c r="D86" i="62"/>
  <c r="D93" i="62"/>
  <c r="D103" i="62"/>
  <c r="D108" i="62"/>
  <c r="D112" i="62"/>
  <c r="D116" i="62"/>
  <c r="D120" i="62"/>
  <c r="D129" i="62"/>
  <c r="D133" i="62"/>
  <c r="D137" i="62"/>
  <c r="D141" i="62"/>
  <c r="D145" i="62"/>
  <c r="D163" i="62"/>
  <c r="D170" i="62"/>
  <c r="D176" i="62"/>
  <c r="D187" i="62"/>
  <c r="D194" i="62"/>
  <c r="D200" i="62"/>
  <c r="D218" i="62"/>
  <c r="D226" i="62"/>
  <c r="D232" i="62"/>
  <c r="D250" i="62"/>
  <c r="D256" i="62"/>
  <c r="D283" i="62"/>
  <c r="D16" i="62"/>
  <c r="D26" i="62"/>
  <c r="D35" i="62"/>
  <c r="D32" i="62"/>
  <c r="D33" i="62"/>
  <c r="D48" i="62"/>
  <c r="D57" i="62"/>
  <c r="D72" i="62"/>
  <c r="D80" i="62"/>
  <c r="D89" i="62"/>
  <c r="D146" i="62"/>
  <c r="D162" i="62"/>
  <c r="D172" i="62"/>
  <c r="D188" i="62"/>
  <c r="D198" i="62"/>
  <c r="D223" i="62"/>
  <c r="D249" i="62"/>
  <c r="D274" i="62"/>
  <c r="D278" i="62"/>
  <c r="D282" i="62"/>
  <c r="D287" i="62"/>
  <c r="D304" i="62"/>
  <c r="D308" i="62"/>
  <c r="D312" i="62"/>
  <c r="D316" i="62"/>
  <c r="D333" i="62"/>
  <c r="D337" i="62"/>
  <c r="D341" i="62"/>
  <c r="D362" i="62"/>
  <c r="D366" i="62"/>
  <c r="D370" i="62"/>
  <c r="D391" i="62"/>
  <c r="D395" i="62"/>
  <c r="D399" i="62"/>
  <c r="D420" i="62"/>
  <c r="D424" i="62"/>
  <c r="D428" i="62"/>
  <c r="D436" i="62"/>
  <c r="D440" i="62"/>
  <c r="D444" i="62"/>
  <c r="D25" i="62"/>
  <c r="D47" i="62"/>
  <c r="D54" i="62"/>
  <c r="D61" i="62"/>
  <c r="D73" i="62"/>
  <c r="D81" i="62"/>
  <c r="D88" i="62"/>
  <c r="D100" i="62"/>
  <c r="D104" i="62"/>
  <c r="D109" i="62"/>
  <c r="D113" i="62"/>
  <c r="D117" i="62"/>
  <c r="D121" i="62"/>
  <c r="D130" i="62"/>
  <c r="D134" i="62"/>
  <c r="D138" i="62"/>
  <c r="D142" i="62"/>
  <c r="D147" i="62"/>
  <c r="D158" i="62"/>
  <c r="D165" i="62"/>
  <c r="D171" i="62"/>
  <c r="D189" i="62"/>
  <c r="D195" i="62"/>
  <c r="D202" i="62"/>
  <c r="D220" i="62"/>
  <c r="D227" i="62"/>
  <c r="D245" i="62"/>
  <c r="D251" i="62"/>
  <c r="D257" i="62"/>
  <c r="D13" i="62"/>
  <c r="D11" i="62" s="1"/>
  <c r="D17" i="62"/>
  <c r="D30" i="62"/>
  <c r="D20" i="62"/>
  <c r="D36" i="62"/>
  <c r="D51" i="62"/>
  <c r="D60" i="62"/>
  <c r="D74" i="62"/>
  <c r="D82" i="62"/>
  <c r="D91" i="62"/>
  <c r="D148" i="62"/>
  <c r="D164" i="62"/>
  <c r="D175" i="62"/>
  <c r="D190" i="62"/>
  <c r="D201" i="62"/>
  <c r="D216" i="62"/>
  <c r="D225" i="62"/>
  <c r="D252" i="62"/>
  <c r="D275" i="62"/>
  <c r="D279" i="62"/>
  <c r="D284" i="62"/>
  <c r="D288" i="62"/>
  <c r="D305" i="62"/>
  <c r="D309" i="62"/>
  <c r="D313" i="62"/>
  <c r="D334" i="62"/>
  <c r="D338" i="62"/>
  <c r="D342" i="62"/>
  <c r="D363" i="62"/>
  <c r="D367" i="62"/>
  <c r="D371" i="62"/>
  <c r="D392" i="62"/>
  <c r="D396" i="62"/>
  <c r="D400" i="62"/>
  <c r="D421" i="62"/>
  <c r="D425" i="62"/>
  <c r="D433" i="62"/>
  <c r="D431" i="62" s="1"/>
  <c r="D437" i="62"/>
  <c r="D441" i="62"/>
  <c r="D445" i="62"/>
  <c r="D29" i="62"/>
  <c r="D49" i="62"/>
  <c r="D56" i="62"/>
  <c r="D63" i="62"/>
  <c r="D75" i="62"/>
  <c r="D83" i="62"/>
  <c r="D90" i="62"/>
  <c r="D101" i="62"/>
  <c r="D105" i="62"/>
  <c r="D110" i="62"/>
  <c r="D114" i="62"/>
  <c r="D118" i="62"/>
  <c r="D131" i="62"/>
  <c r="D135" i="62"/>
  <c r="D139" i="62"/>
  <c r="D143" i="62"/>
  <c r="D149" i="62"/>
  <c r="D160" i="62"/>
  <c r="D166" i="62"/>
  <c r="D173" i="62"/>
  <c r="D191" i="62"/>
  <c r="D197" i="62"/>
  <c r="D204" i="62"/>
  <c r="D222" i="62"/>
  <c r="D229" i="62"/>
  <c r="D247" i="62"/>
  <c r="D253" i="62"/>
  <c r="D259" i="62"/>
  <c r="D14" i="62"/>
  <c r="D18" i="62"/>
  <c r="D34" i="62"/>
  <c r="I40" i="50"/>
  <c r="F11" i="51"/>
  <c r="W26" i="51"/>
  <c r="W11" i="51"/>
  <c r="F13" i="51"/>
  <c r="F16" i="51"/>
  <c r="F12" i="51"/>
  <c r="F15" i="51"/>
  <c r="H11" i="51"/>
  <c r="Z5" i="51"/>
  <c r="F14" i="51"/>
  <c r="K271" i="49"/>
  <c r="H273" i="49"/>
  <c r="K279" i="49"/>
  <c r="K175" i="49"/>
  <c r="H177" i="49"/>
  <c r="K179" i="49"/>
  <c r="K183" i="49"/>
  <c r="K187" i="49"/>
  <c r="K191" i="49"/>
  <c r="K195" i="49"/>
  <c r="K199" i="49"/>
  <c r="K203" i="49"/>
  <c r="H205" i="49"/>
  <c r="K207" i="49"/>
  <c r="H209" i="49"/>
  <c r="K211" i="49"/>
  <c r="K215" i="49"/>
  <c r="K219" i="49"/>
  <c r="K223" i="49"/>
  <c r="H225" i="49"/>
  <c r="K227" i="49"/>
  <c r="K231" i="49"/>
  <c r="K235" i="49"/>
  <c r="K239" i="49"/>
  <c r="K267" i="49"/>
  <c r="K243" i="49"/>
  <c r="K247" i="49"/>
  <c r="H249" i="49"/>
  <c r="K251" i="49"/>
  <c r="K255" i="49"/>
  <c r="H257" i="49"/>
  <c r="K259" i="49"/>
  <c r="K263" i="49"/>
  <c r="H265" i="49"/>
  <c r="K275" i="49"/>
  <c r="K283" i="49"/>
  <c r="K287" i="49"/>
  <c r="K291" i="49"/>
  <c r="K295" i="49"/>
  <c r="K11" i="49"/>
  <c r="K28" i="49"/>
  <c r="H30" i="49"/>
  <c r="K32" i="49"/>
  <c r="H34" i="49"/>
  <c r="K36" i="49"/>
  <c r="H38" i="49"/>
  <c r="K40" i="49"/>
  <c r="K45" i="49"/>
  <c r="H47" i="49"/>
  <c r="K49" i="49"/>
  <c r="K53" i="49"/>
  <c r="K57" i="49"/>
  <c r="K61" i="49"/>
  <c r="H63" i="49"/>
  <c r="K65" i="49"/>
  <c r="K69" i="49"/>
  <c r="H71" i="49"/>
  <c r="K73" i="49"/>
  <c r="H75" i="49"/>
  <c r="K77" i="49"/>
  <c r="H79" i="49"/>
  <c r="K81" i="49"/>
  <c r="H83" i="49"/>
  <c r="K85" i="49"/>
  <c r="K89" i="49"/>
  <c r="K93" i="49"/>
  <c r="K97" i="49"/>
  <c r="H99" i="49"/>
  <c r="K101" i="49"/>
  <c r="H103" i="49"/>
  <c r="K105" i="49"/>
  <c r="K109" i="49"/>
  <c r="K113" i="49"/>
  <c r="K117" i="49"/>
  <c r="K121" i="49"/>
  <c r="K125" i="49"/>
  <c r="K129" i="49"/>
  <c r="K157" i="49"/>
  <c r="K161" i="49"/>
  <c r="K165" i="49"/>
  <c r="K169" i="49"/>
  <c r="K173" i="49"/>
  <c r="K177" i="49"/>
  <c r="K181" i="49"/>
  <c r="H183" i="49"/>
  <c r="K185" i="49"/>
  <c r="K189" i="49"/>
  <c r="K193" i="49"/>
  <c r="K197" i="49"/>
  <c r="H199" i="49"/>
  <c r="K201" i="49"/>
  <c r="K205" i="49"/>
  <c r="K209" i="49"/>
  <c r="K213" i="49"/>
  <c r="H215" i="49"/>
  <c r="K217" i="49"/>
  <c r="K221" i="49"/>
  <c r="K225" i="49"/>
  <c r="H227" i="49"/>
  <c r="K229" i="49"/>
  <c r="H231" i="49"/>
  <c r="K233" i="49"/>
  <c r="K237" i="49"/>
  <c r="K241" i="49"/>
  <c r="K245" i="49"/>
  <c r="H247" i="49"/>
  <c r="K249" i="49"/>
  <c r="H251" i="49"/>
  <c r="K253" i="49"/>
  <c r="H255" i="49"/>
  <c r="K257" i="49"/>
  <c r="H259" i="49"/>
  <c r="K261" i="49"/>
  <c r="H263" i="49"/>
  <c r="K265" i="49"/>
  <c r="K269" i="49"/>
  <c r="K273" i="49"/>
  <c r="K277" i="49"/>
  <c r="K281" i="49"/>
  <c r="H283" i="49"/>
  <c r="K285" i="49"/>
  <c r="K289" i="49"/>
  <c r="K293" i="49"/>
  <c r="K297" i="49"/>
  <c r="K30" i="49"/>
  <c r="K34" i="49"/>
  <c r="H36" i="49"/>
  <c r="K38" i="49"/>
  <c r="K43" i="49"/>
  <c r="H45" i="49"/>
  <c r="K47" i="49"/>
  <c r="K51" i="49"/>
  <c r="K55" i="49"/>
  <c r="K59" i="49"/>
  <c r="K63" i="49"/>
  <c r="K67" i="49"/>
  <c r="K71" i="49"/>
  <c r="H73" i="49"/>
  <c r="K75" i="49"/>
  <c r="H77" i="49"/>
  <c r="K79" i="49"/>
  <c r="H81" i="49"/>
  <c r="K83" i="49"/>
  <c r="K87" i="49"/>
  <c r="H89" i="49"/>
  <c r="K91" i="49"/>
  <c r="K99" i="49"/>
  <c r="H101" i="49"/>
  <c r="K103" i="49"/>
  <c r="K107" i="49"/>
  <c r="K115" i="49"/>
  <c r="H117" i="49"/>
  <c r="K119" i="49"/>
  <c r="K123" i="49"/>
  <c r="K127" i="49"/>
  <c r="K131" i="49"/>
  <c r="K135" i="49"/>
  <c r="H137" i="49"/>
  <c r="K139" i="49"/>
  <c r="K143" i="49"/>
  <c r="K147" i="49"/>
  <c r="H149" i="49"/>
  <c r="K151" i="49"/>
  <c r="K155" i="49"/>
  <c r="K159" i="49"/>
  <c r="K163" i="49"/>
  <c r="K167" i="49"/>
  <c r="K171" i="49"/>
  <c r="H173" i="49"/>
  <c r="H27" i="49"/>
  <c r="K29" i="49"/>
  <c r="K33" i="49"/>
  <c r="H35" i="49"/>
  <c r="K37" i="49"/>
  <c r="K41" i="49"/>
  <c r="H44" i="49"/>
  <c r="K46" i="49"/>
  <c r="K50" i="49"/>
  <c r="K54" i="49"/>
  <c r="K58" i="49"/>
  <c r="K62" i="49"/>
  <c r="K66" i="49"/>
  <c r="H68" i="49"/>
  <c r="K70" i="49"/>
  <c r="H72" i="49"/>
  <c r="K74" i="49"/>
  <c r="K78" i="49"/>
  <c r="K82" i="49"/>
  <c r="K86" i="49"/>
  <c r="K90" i="49"/>
  <c r="K94" i="49"/>
  <c r="K98" i="49"/>
  <c r="H100" i="49"/>
  <c r="K102" i="49"/>
  <c r="K106" i="49"/>
  <c r="K110" i="49"/>
  <c r="K114" i="49"/>
  <c r="K118" i="49"/>
  <c r="H120" i="49"/>
  <c r="K122" i="49"/>
  <c r="K126" i="49"/>
  <c r="K130" i="49"/>
  <c r="K134" i="49"/>
  <c r="K138" i="49"/>
  <c r="K142" i="49"/>
  <c r="K146" i="49"/>
  <c r="K150" i="49"/>
  <c r="H152" i="49"/>
  <c r="K154" i="49"/>
  <c r="K158" i="49"/>
  <c r="K162" i="49"/>
  <c r="K166" i="49"/>
  <c r="K170" i="49"/>
  <c r="H172" i="49"/>
  <c r="K174" i="49"/>
  <c r="K178" i="49"/>
  <c r="H180" i="49"/>
  <c r="K182" i="49"/>
  <c r="H184" i="49"/>
  <c r="K186" i="49"/>
  <c r="K190" i="49"/>
  <c r="K194" i="49"/>
  <c r="K198" i="49"/>
  <c r="K202" i="49"/>
  <c r="H204" i="49"/>
  <c r="K206" i="49"/>
  <c r="K214" i="49"/>
  <c r="K218" i="49"/>
  <c r="K222" i="49"/>
  <c r="H224" i="49"/>
  <c r="K226" i="49"/>
  <c r="H228" i="49"/>
  <c r="K230" i="49"/>
  <c r="K234" i="49"/>
  <c r="K238" i="49"/>
  <c r="K242" i="49"/>
  <c r="K246" i="49"/>
  <c r="H248" i="49"/>
  <c r="K250" i="49"/>
  <c r="H252" i="49"/>
  <c r="K254" i="49"/>
  <c r="H256" i="49"/>
  <c r="K258" i="49"/>
  <c r="K262" i="49"/>
  <c r="H264" i="49"/>
  <c r="K266" i="49"/>
  <c r="K270" i="49"/>
  <c r="H272" i="49"/>
  <c r="K274" i="49"/>
  <c r="K278" i="49"/>
  <c r="K282" i="49"/>
  <c r="K286" i="49"/>
  <c r="K290" i="49"/>
  <c r="K294" i="49"/>
  <c r="K133" i="49"/>
  <c r="K141" i="49"/>
  <c r="H143" i="49"/>
  <c r="K145" i="49"/>
  <c r="K149" i="49"/>
  <c r="H151" i="49"/>
  <c r="K153" i="49"/>
  <c r="K210" i="49"/>
  <c r="K27" i="49"/>
  <c r="K31" i="49"/>
  <c r="H33" i="49"/>
  <c r="K35" i="49"/>
  <c r="K39" i="49"/>
  <c r="H41" i="49"/>
  <c r="K44" i="49"/>
  <c r="H46" i="49"/>
  <c r="K48" i="49"/>
  <c r="K56" i="49"/>
  <c r="K60" i="49"/>
  <c r="K64" i="49"/>
  <c r="H66" i="49"/>
  <c r="K68" i="49"/>
  <c r="K72" i="49"/>
  <c r="K76" i="49"/>
  <c r="H78" i="49"/>
  <c r="K80" i="49"/>
  <c r="H82" i="49"/>
  <c r="K84" i="49"/>
  <c r="K88" i="49"/>
  <c r="K92" i="49"/>
  <c r="K96" i="49"/>
  <c r="H98" i="49"/>
  <c r="K100" i="49"/>
  <c r="K104" i="49"/>
  <c r="K108" i="49"/>
  <c r="K112" i="49"/>
  <c r="H114" i="49"/>
  <c r="K116" i="49"/>
  <c r="K120" i="49"/>
  <c r="K124" i="49"/>
  <c r="K128" i="49"/>
  <c r="K132" i="49"/>
  <c r="K136" i="49"/>
  <c r="K140" i="49"/>
  <c r="H142" i="49"/>
  <c r="K144" i="49"/>
  <c r="K148" i="49"/>
  <c r="H150" i="49"/>
  <c r="K152" i="49"/>
  <c r="K156" i="49"/>
  <c r="K160" i="49"/>
  <c r="K164" i="49"/>
  <c r="K168" i="49"/>
  <c r="K172" i="49"/>
  <c r="K176" i="49"/>
  <c r="H178" i="49"/>
  <c r="K180" i="49"/>
  <c r="K184" i="49"/>
  <c r="K188" i="49"/>
  <c r="K192" i="49"/>
  <c r="K196" i="49"/>
  <c r="K200" i="49"/>
  <c r="K204" i="49"/>
  <c r="H206" i="49"/>
  <c r="K208" i="49"/>
  <c r="K212" i="49"/>
  <c r="H214" i="49"/>
  <c r="K216" i="49"/>
  <c r="K220" i="49"/>
  <c r="K224" i="49"/>
  <c r="K228" i="49"/>
  <c r="H230" i="49"/>
  <c r="K232" i="49"/>
  <c r="K236" i="49"/>
  <c r="K240" i="49"/>
  <c r="K244" i="49"/>
  <c r="H246" i="49"/>
  <c r="K248" i="49"/>
  <c r="K252" i="49"/>
  <c r="H254" i="49"/>
  <c r="K256" i="49"/>
  <c r="H258" i="49"/>
  <c r="K260" i="49"/>
  <c r="H262" i="49"/>
  <c r="K264" i="49"/>
  <c r="K268" i="49"/>
  <c r="K272" i="49"/>
  <c r="H274" i="49"/>
  <c r="K276" i="49"/>
  <c r="H278" i="49"/>
  <c r="K280" i="49"/>
  <c r="K284" i="49"/>
  <c r="K288" i="49"/>
  <c r="K292" i="49"/>
  <c r="K296" i="49"/>
  <c r="H91" i="49"/>
  <c r="H90" i="49"/>
  <c r="H12" i="48"/>
  <c r="K52" i="49"/>
  <c r="AA14" i="47"/>
  <c r="G13" i="47"/>
  <c r="K13" i="47" s="1"/>
  <c r="G12" i="47"/>
  <c r="K12" i="47" s="1"/>
  <c r="AB15" i="47"/>
  <c r="K137" i="49"/>
  <c r="N67" i="62"/>
  <c r="K41" i="60"/>
  <c r="V41" i="60" s="1"/>
  <c r="K111" i="49"/>
  <c r="U11" i="47"/>
  <c r="AA5" i="47"/>
  <c r="N11" i="62"/>
  <c r="V11" i="60"/>
  <c r="K11" i="60"/>
  <c r="N39" i="62"/>
  <c r="K26" i="60"/>
  <c r="V26" i="60" s="1"/>
  <c r="K95" i="49"/>
  <c r="M11" i="49"/>
  <c r="M12" i="61"/>
  <c r="M24" i="48"/>
  <c r="N374" i="62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H268" i="48"/>
  <c r="AB45" i="50"/>
  <c r="AB53" i="50"/>
  <c r="AB57" i="50"/>
  <c r="AB65" i="50"/>
  <c r="AB69" i="50"/>
  <c r="AB73" i="50"/>
  <c r="AB141" i="50"/>
  <c r="AB149" i="50"/>
  <c r="AB153" i="50"/>
  <c r="AB157" i="50"/>
  <c r="AB161" i="50"/>
  <c r="S266" i="48"/>
  <c r="S278" i="48"/>
  <c r="H265" i="48"/>
  <c r="M295" i="48"/>
  <c r="M208" i="48"/>
  <c r="M264" i="48"/>
  <c r="S267" i="48"/>
  <c r="M276" i="48"/>
  <c r="S299" i="48"/>
  <c r="S264" i="48"/>
  <c r="H267" i="48"/>
  <c r="H279" i="48"/>
  <c r="H287" i="48"/>
  <c r="H291" i="48"/>
  <c r="AA274" i="50"/>
  <c r="AJ15" i="51"/>
  <c r="H260" i="48"/>
  <c r="H264" i="48"/>
  <c r="AC280" i="48"/>
  <c r="H283" i="48"/>
  <c r="G117" i="47"/>
  <c r="AB35" i="50"/>
  <c r="AB12" i="47"/>
  <c r="S78" i="48"/>
  <c r="H93" i="48"/>
  <c r="S94" i="48"/>
  <c r="M95" i="48"/>
  <c r="H97" i="48"/>
  <c r="S98" i="48"/>
  <c r="H101" i="48"/>
  <c r="S102" i="48"/>
  <c r="H105" i="48"/>
  <c r="S106" i="48"/>
  <c r="M107" i="48"/>
  <c r="S110" i="48"/>
  <c r="M111" i="48"/>
  <c r="H117" i="48"/>
  <c r="H121" i="48"/>
  <c r="S122" i="48"/>
  <c r="AC126" i="48"/>
  <c r="S126" i="48"/>
  <c r="M127" i="48"/>
  <c r="S134" i="48"/>
  <c r="H137" i="48"/>
  <c r="S138" i="48"/>
  <c r="H141" i="48"/>
  <c r="AC142" i="48"/>
  <c r="S142" i="48"/>
  <c r="H145" i="48"/>
  <c r="S146" i="48"/>
  <c r="M147" i="48"/>
  <c r="H149" i="48"/>
  <c r="S150" i="48"/>
  <c r="M151" i="48"/>
  <c r="S154" i="48"/>
  <c r="M155" i="48"/>
  <c r="H157" i="48"/>
  <c r="M159" i="48"/>
  <c r="H161" i="48"/>
  <c r="AC162" i="48"/>
  <c r="AC170" i="48"/>
  <c r="H193" i="48"/>
  <c r="H197" i="48"/>
  <c r="AC202" i="48"/>
  <c r="AC210" i="48"/>
  <c r="S210" i="48"/>
  <c r="H213" i="48"/>
  <c r="S218" i="48"/>
  <c r="AB134" i="50"/>
  <c r="AB205" i="50"/>
  <c r="E44" i="47"/>
  <c r="AF44" i="47" s="1"/>
  <c r="M21" i="48"/>
  <c r="H19" i="48"/>
  <c r="M13" i="48"/>
  <c r="M17" i="48"/>
  <c r="H15" i="48"/>
  <c r="AC23" i="48"/>
  <c r="AC19" i="48"/>
  <c r="AB15" i="50"/>
  <c r="AB180" i="50"/>
  <c r="AB184" i="50"/>
  <c r="AB188" i="50"/>
  <c r="AB196" i="50"/>
  <c r="M140" i="48"/>
  <c r="H146" i="48"/>
  <c r="M148" i="48"/>
  <c r="H225" i="48"/>
  <c r="S226" i="48"/>
  <c r="M227" i="48"/>
  <c r="S230" i="48"/>
  <c r="H233" i="48"/>
  <c r="S234" i="48"/>
  <c r="H237" i="48"/>
  <c r="H241" i="48"/>
  <c r="S242" i="48"/>
  <c r="M243" i="48"/>
  <c r="S250" i="48"/>
  <c r="M251" i="48"/>
  <c r="H253" i="48"/>
  <c r="H257" i="48"/>
  <c r="M259" i="48"/>
  <c r="H284" i="48"/>
  <c r="H23" i="49"/>
  <c r="H22" i="49"/>
  <c r="H17" i="49"/>
  <c r="H15" i="49"/>
  <c r="V248" i="49"/>
  <c r="V249" i="49"/>
  <c r="U249" i="49"/>
  <c r="V253" i="49"/>
  <c r="V256" i="49"/>
  <c r="V257" i="49"/>
  <c r="U257" i="49"/>
  <c r="U258" i="49"/>
  <c r="V259" i="49"/>
  <c r="U259" i="49"/>
  <c r="V260" i="49"/>
  <c r="U260" i="49"/>
  <c r="V261" i="49"/>
  <c r="U261" i="49"/>
  <c r="U262" i="49"/>
  <c r="V265" i="49"/>
  <c r="U266" i="49"/>
  <c r="V267" i="49"/>
  <c r="U267" i="49"/>
  <c r="V268" i="49"/>
  <c r="U268" i="49"/>
  <c r="V269" i="49"/>
  <c r="U269" i="49"/>
  <c r="U270" i="49"/>
  <c r="V273" i="49"/>
  <c r="V278" i="49"/>
  <c r="V281" i="49"/>
  <c r="V285" i="49"/>
  <c r="V286" i="49"/>
  <c r="V289" i="49"/>
  <c r="U290" i="49"/>
  <c r="V291" i="49"/>
  <c r="U291" i="49"/>
  <c r="V292" i="49"/>
  <c r="U292" i="49"/>
  <c r="V293" i="49"/>
  <c r="U293" i="49"/>
  <c r="V294" i="49"/>
  <c r="M132" i="48"/>
  <c r="M136" i="48"/>
  <c r="H150" i="48"/>
  <c r="H87" i="48"/>
  <c r="M89" i="48"/>
  <c r="M93" i="48"/>
  <c r="H95" i="48"/>
  <c r="H103" i="48"/>
  <c r="M141" i="48"/>
  <c r="M165" i="48"/>
  <c r="H179" i="48"/>
  <c r="H199" i="48"/>
  <c r="M224" i="48"/>
  <c r="I19" i="50"/>
  <c r="AA73" i="50"/>
  <c r="AA97" i="50"/>
  <c r="AA101" i="50"/>
  <c r="AA113" i="50"/>
  <c r="AA117" i="50"/>
  <c r="AA121" i="50"/>
  <c r="AA125" i="50"/>
  <c r="AA292" i="50"/>
  <c r="AA308" i="50"/>
  <c r="AC97" i="47"/>
  <c r="AB136" i="47"/>
  <c r="S135" i="48"/>
  <c r="S147" i="48"/>
  <c r="S151" i="48"/>
  <c r="S159" i="48"/>
  <c r="S179" i="48"/>
  <c r="S203" i="48"/>
  <c r="H221" i="48"/>
  <c r="M223" i="48"/>
  <c r="H79" i="48"/>
  <c r="H83" i="48"/>
  <c r="M85" i="48"/>
  <c r="S88" i="48"/>
  <c r="H91" i="48"/>
  <c r="H135" i="48"/>
  <c r="H143" i="48"/>
  <c r="M157" i="48"/>
  <c r="S164" i="48"/>
  <c r="H167" i="48"/>
  <c r="M181" i="48"/>
  <c r="S223" i="48"/>
  <c r="M248" i="48"/>
  <c r="M252" i="48"/>
  <c r="S255" i="48"/>
  <c r="M256" i="48"/>
  <c r="M279" i="48"/>
  <c r="H300" i="48"/>
  <c r="M15" i="48"/>
  <c r="U23" i="49"/>
  <c r="U19" i="49"/>
  <c r="V19" i="49"/>
  <c r="U18" i="49"/>
  <c r="U17" i="49"/>
  <c r="V15" i="49"/>
  <c r="U14" i="49"/>
  <c r="U13" i="49"/>
  <c r="U12" i="49"/>
  <c r="V40" i="49"/>
  <c r="U40" i="49"/>
  <c r="V41" i="49"/>
  <c r="V75" i="49"/>
  <c r="V91" i="49"/>
  <c r="I24" i="50"/>
  <c r="AA245" i="50"/>
  <c r="AB246" i="50"/>
  <c r="AB250" i="50"/>
  <c r="AA253" i="50"/>
  <c r="AA261" i="50"/>
  <c r="AA273" i="50"/>
  <c r="AB274" i="50"/>
  <c r="AA329" i="50"/>
  <c r="Y44" i="47"/>
  <c r="AI29" i="51"/>
  <c r="AI13" i="51"/>
  <c r="H136" i="48"/>
  <c r="H148" i="48"/>
  <c r="H152" i="48"/>
  <c r="H156" i="48"/>
  <c r="H223" i="48"/>
  <c r="H247" i="48"/>
  <c r="H251" i="48"/>
  <c r="H259" i="48"/>
  <c r="M261" i="48"/>
  <c r="AC316" i="48"/>
  <c r="V187" i="49"/>
  <c r="V191" i="49"/>
  <c r="V198" i="49"/>
  <c r="U198" i="49"/>
  <c r="V225" i="49"/>
  <c r="I31" i="50"/>
  <c r="I39" i="50"/>
  <c r="AB113" i="50"/>
  <c r="AB223" i="50"/>
  <c r="AB283" i="50"/>
  <c r="Z13" i="47"/>
  <c r="AA12" i="47"/>
  <c r="W12" i="47"/>
  <c r="S12" i="47"/>
  <c r="E12" i="47"/>
  <c r="AF12" i="47" s="1"/>
  <c r="E55" i="47"/>
  <c r="AF55" i="47" s="1"/>
  <c r="W77" i="47"/>
  <c r="S128" i="47"/>
  <c r="T144" i="47"/>
  <c r="AC218" i="48"/>
  <c r="AA16" i="50"/>
  <c r="I30" i="50"/>
  <c r="AA147" i="50"/>
  <c r="AA151" i="50"/>
  <c r="AA155" i="50"/>
  <c r="AA171" i="50"/>
  <c r="AB173" i="50"/>
  <c r="AA175" i="50"/>
  <c r="AB177" i="50"/>
  <c r="AA223" i="50"/>
  <c r="AD12" i="47"/>
  <c r="Z12" i="47"/>
  <c r="V12" i="47"/>
  <c r="Q12" i="47"/>
  <c r="R12" i="47" s="1"/>
  <c r="I149" i="47"/>
  <c r="AC258" i="48"/>
  <c r="AC313" i="48"/>
  <c r="I33" i="50"/>
  <c r="AA77" i="50"/>
  <c r="AB83" i="50"/>
  <c r="AB87" i="50"/>
  <c r="AB99" i="50"/>
  <c r="AB103" i="50"/>
  <c r="AB107" i="50"/>
  <c r="AB111" i="50"/>
  <c r="AB115" i="50"/>
  <c r="AB119" i="50"/>
  <c r="AB123" i="50"/>
  <c r="AB127" i="50"/>
  <c r="AB198" i="50"/>
  <c r="AA332" i="50"/>
  <c r="AC12" i="47"/>
  <c r="Y12" i="47"/>
  <c r="U12" i="47"/>
  <c r="I12" i="47"/>
  <c r="O12" i="47" s="1"/>
  <c r="S55" i="47"/>
  <c r="AC21" i="48"/>
  <c r="AC17" i="48"/>
  <c r="H17" i="48"/>
  <c r="M37" i="48"/>
  <c r="M48" i="48"/>
  <c r="S55" i="48"/>
  <c r="M56" i="48"/>
  <c r="S63" i="48"/>
  <c r="M64" i="48"/>
  <c r="S71" i="48"/>
  <c r="M72" i="48"/>
  <c r="S75" i="48"/>
  <c r="M76" i="48"/>
  <c r="H78" i="48"/>
  <c r="S79" i="48"/>
  <c r="H82" i="48"/>
  <c r="S83" i="48"/>
  <c r="M84" i="48"/>
  <c r="H86" i="48"/>
  <c r="S87" i="48"/>
  <c r="M88" i="48"/>
  <c r="M92" i="48"/>
  <c r="H94" i="48"/>
  <c r="S95" i="48"/>
  <c r="M96" i="48"/>
  <c r="H98" i="48"/>
  <c r="M100" i="48"/>
  <c r="H102" i="48"/>
  <c r="S103" i="48"/>
  <c r="M104" i="48"/>
  <c r="H164" i="48"/>
  <c r="AC177" i="48"/>
  <c r="S183" i="48"/>
  <c r="M192" i="48"/>
  <c r="M213" i="48"/>
  <c r="H219" i="48"/>
  <c r="H280" i="48"/>
  <c r="V25" i="49"/>
  <c r="V105" i="49"/>
  <c r="U105" i="49"/>
  <c r="V106" i="49"/>
  <c r="V110" i="49"/>
  <c r="V111" i="49"/>
  <c r="V304" i="49"/>
  <c r="V305" i="49"/>
  <c r="U305" i="49"/>
  <c r="V310" i="49"/>
  <c r="AB76" i="50"/>
  <c r="AB92" i="50"/>
  <c r="AB100" i="50"/>
  <c r="AB104" i="50"/>
  <c r="AB120" i="50"/>
  <c r="AB124" i="50"/>
  <c r="I129" i="50"/>
  <c r="AB150" i="50"/>
  <c r="AB158" i="50"/>
  <c r="I164" i="50"/>
  <c r="AB166" i="50"/>
  <c r="I168" i="50"/>
  <c r="AB174" i="50"/>
  <c r="AB181" i="50"/>
  <c r="AB185" i="50"/>
  <c r="I223" i="50"/>
  <c r="AB235" i="50"/>
  <c r="AB243" i="50"/>
  <c r="I270" i="50"/>
  <c r="I274" i="50"/>
  <c r="I278" i="50"/>
  <c r="AB330" i="50"/>
  <c r="AB333" i="50"/>
  <c r="G129" i="47"/>
  <c r="Z135" i="47"/>
  <c r="Q141" i="47"/>
  <c r="V143" i="47"/>
  <c r="Y155" i="47"/>
  <c r="AJ16" i="51"/>
  <c r="H201" i="48"/>
  <c r="S204" i="48"/>
  <c r="H207" i="48"/>
  <c r="S208" i="48"/>
  <c r="M209" i="48"/>
  <c r="S215" i="48"/>
  <c r="H296" i="48"/>
  <c r="H299" i="48"/>
  <c r="M300" i="48"/>
  <c r="AA47" i="50"/>
  <c r="AA51" i="50"/>
  <c r="AA55" i="50"/>
  <c r="AA314" i="50"/>
  <c r="AA330" i="50"/>
  <c r="AA345" i="50"/>
  <c r="Q129" i="47"/>
  <c r="AI28" i="51"/>
  <c r="AC22" i="48"/>
  <c r="AC18" i="48"/>
  <c r="AC13" i="48"/>
  <c r="S89" i="48"/>
  <c r="H92" i="48"/>
  <c r="S97" i="48"/>
  <c r="H100" i="48"/>
  <c r="H104" i="48"/>
  <c r="H108" i="48"/>
  <c r="H112" i="48"/>
  <c r="H120" i="48"/>
  <c r="H124" i="48"/>
  <c r="H128" i="48"/>
  <c r="AC144" i="48"/>
  <c r="S167" i="48"/>
  <c r="H180" i="48"/>
  <c r="AC182" i="48"/>
  <c r="H196" i="48"/>
  <c r="M198" i="48"/>
  <c r="H204" i="48"/>
  <c r="AC213" i="48"/>
  <c r="M214" i="48"/>
  <c r="M217" i="48"/>
  <c r="AC219" i="48"/>
  <c r="AC222" i="48"/>
  <c r="H232" i="48"/>
  <c r="H244" i="48"/>
  <c r="AC261" i="48"/>
  <c r="H263" i="48"/>
  <c r="AC283" i="48"/>
  <c r="M284" i="48"/>
  <c r="M292" i="48"/>
  <c r="S298" i="48"/>
  <c r="M301" i="48"/>
  <c r="H188" i="49"/>
  <c r="H189" i="49"/>
  <c r="H192" i="49"/>
  <c r="H193" i="49"/>
  <c r="H196" i="49"/>
  <c r="AB23" i="50"/>
  <c r="AA24" i="50"/>
  <c r="AB62" i="50"/>
  <c r="AB86" i="50"/>
  <c r="AB94" i="50"/>
  <c r="AB102" i="50"/>
  <c r="I124" i="50"/>
  <c r="AB126" i="50"/>
  <c r="AA127" i="50"/>
  <c r="AB129" i="50"/>
  <c r="AA131" i="50"/>
  <c r="AB133" i="50"/>
  <c r="AA135" i="50"/>
  <c r="AB137" i="50"/>
  <c r="AB140" i="50"/>
  <c r="AB156" i="50"/>
  <c r="AB164" i="50"/>
  <c r="AB168" i="50"/>
  <c r="AA177" i="50"/>
  <c r="AB179" i="50"/>
  <c r="AA181" i="50"/>
  <c r="AB183" i="50"/>
  <c r="AA185" i="50"/>
  <c r="AB187" i="50"/>
  <c r="AA189" i="50"/>
  <c r="AB191" i="50"/>
  <c r="AA205" i="50"/>
  <c r="AB207" i="50"/>
  <c r="I209" i="50"/>
  <c r="AB215" i="50"/>
  <c r="AB261" i="50"/>
  <c r="AA276" i="50"/>
  <c r="AB277" i="50"/>
  <c r="AA279" i="50"/>
  <c r="AB280" i="50"/>
  <c r="AA295" i="50"/>
  <c r="AA311" i="50"/>
  <c r="I319" i="50"/>
  <c r="I323" i="50"/>
  <c r="I327" i="50"/>
  <c r="AD13" i="47"/>
  <c r="W55" i="47"/>
  <c r="AA125" i="47"/>
  <c r="W129" i="47"/>
  <c r="E141" i="47"/>
  <c r="AF141" i="47" s="1"/>
  <c r="AC142" i="47"/>
  <c r="E143" i="47"/>
  <c r="AF143" i="47" s="1"/>
  <c r="Q148" i="47"/>
  <c r="S14" i="48"/>
  <c r="H182" i="49"/>
  <c r="H167" i="49"/>
  <c r="S29" i="48"/>
  <c r="M30" i="48"/>
  <c r="H75" i="48"/>
  <c r="M77" i="48"/>
  <c r="M112" i="48"/>
  <c r="M116" i="48"/>
  <c r="S119" i="48"/>
  <c r="S123" i="48"/>
  <c r="S127" i="48"/>
  <c r="M161" i="48"/>
  <c r="H175" i="49"/>
  <c r="M31" i="48"/>
  <c r="H37" i="48"/>
  <c r="S38" i="48"/>
  <c r="M50" i="48"/>
  <c r="H88" i="48"/>
  <c r="S112" i="48"/>
  <c r="H115" i="48"/>
  <c r="M204" i="48"/>
  <c r="S207" i="48"/>
  <c r="S231" i="48"/>
  <c r="M232" i="48"/>
  <c r="M236" i="48"/>
  <c r="AC251" i="48"/>
  <c r="AC266" i="48"/>
  <c r="AC285" i="48"/>
  <c r="AC288" i="48"/>
  <c r="H14" i="49"/>
  <c r="H65" i="49"/>
  <c r="H50" i="49"/>
  <c r="V123" i="49"/>
  <c r="V124" i="49"/>
  <c r="U124" i="49"/>
  <c r="U125" i="49"/>
  <c r="V126" i="49"/>
  <c r="U126" i="49"/>
  <c r="V130" i="49"/>
  <c r="U130" i="49"/>
  <c r="V135" i="49"/>
  <c r="U135" i="49"/>
  <c r="V142" i="49"/>
  <c r="V147" i="49"/>
  <c r="U147" i="49"/>
  <c r="V153" i="49"/>
  <c r="U153" i="49"/>
  <c r="V154" i="49"/>
  <c r="U154" i="49"/>
  <c r="V155" i="49"/>
  <c r="U155" i="49"/>
  <c r="V156" i="49"/>
  <c r="U156" i="49"/>
  <c r="U158" i="49"/>
  <c r="V160" i="49"/>
  <c r="V162" i="49"/>
  <c r="V163" i="49"/>
  <c r="U163" i="49"/>
  <c r="AB202" i="50"/>
  <c r="AC12" i="48"/>
  <c r="AC29" i="48"/>
  <c r="S33" i="48"/>
  <c r="H51" i="48"/>
  <c r="S52" i="48"/>
  <c r="H55" i="48"/>
  <c r="H63" i="48"/>
  <c r="H71" i="48"/>
  <c r="S111" i="48"/>
  <c r="M120" i="48"/>
  <c r="H163" i="48"/>
  <c r="H176" i="49"/>
  <c r="M23" i="48"/>
  <c r="M19" i="48"/>
  <c r="S18" i="48"/>
  <c r="M35" i="48"/>
  <c r="AC38" i="48"/>
  <c r="M39" i="48"/>
  <c r="H23" i="48"/>
  <c r="S42" i="48"/>
  <c r="H48" i="48"/>
  <c r="S49" i="48"/>
  <c r="H52" i="48"/>
  <c r="AC102" i="48"/>
  <c r="S15" i="48"/>
  <c r="AC15" i="48"/>
  <c r="H30" i="48"/>
  <c r="S31" i="48"/>
  <c r="M32" i="48"/>
  <c r="H34" i="48"/>
  <c r="S35" i="48"/>
  <c r="M36" i="48"/>
  <c r="H38" i="48"/>
  <c r="M22" i="48"/>
  <c r="M47" i="48"/>
  <c r="H49" i="48"/>
  <c r="H53" i="48"/>
  <c r="AC54" i="48"/>
  <c r="S54" i="48"/>
  <c r="M55" i="48"/>
  <c r="H57" i="48"/>
  <c r="AC58" i="48"/>
  <c r="S58" i="48"/>
  <c r="M59" i="48"/>
  <c r="AC62" i="48"/>
  <c r="S62" i="48"/>
  <c r="M63" i="48"/>
  <c r="H65" i="48"/>
  <c r="AC66" i="48"/>
  <c r="S66" i="48"/>
  <c r="M67" i="48"/>
  <c r="AC70" i="48"/>
  <c r="S70" i="48"/>
  <c r="M71" i="48"/>
  <c r="H73" i="48"/>
  <c r="AC74" i="48"/>
  <c r="S74" i="48"/>
  <c r="M75" i="48"/>
  <c r="AC78" i="48"/>
  <c r="H81" i="48"/>
  <c r="AC82" i="48"/>
  <c r="S82" i="48"/>
  <c r="M83" i="48"/>
  <c r="AC86" i="48"/>
  <c r="S86" i="48"/>
  <c r="H89" i="48"/>
  <c r="AC90" i="48"/>
  <c r="S90" i="48"/>
  <c r="M91" i="48"/>
  <c r="H99" i="48"/>
  <c r="S178" i="48"/>
  <c r="H191" i="48"/>
  <c r="H176" i="48"/>
  <c r="S192" i="48"/>
  <c r="M197" i="48"/>
  <c r="AC208" i="48"/>
  <c r="H227" i="48"/>
  <c r="H212" i="48"/>
  <c r="M229" i="48"/>
  <c r="H231" i="48"/>
  <c r="S232" i="48"/>
  <c r="H235" i="48"/>
  <c r="S236" i="48"/>
  <c r="M237" i="48"/>
  <c r="H243" i="48"/>
  <c r="M245" i="48"/>
  <c r="V312" i="49"/>
  <c r="AB60" i="50"/>
  <c r="H106" i="48"/>
  <c r="S107" i="48"/>
  <c r="M121" i="48"/>
  <c r="AC128" i="48"/>
  <c r="H116" i="48"/>
  <c r="AC140" i="48"/>
  <c r="H160" i="48"/>
  <c r="H185" i="48"/>
  <c r="AC186" i="48"/>
  <c r="M172" i="48"/>
  <c r="AC190" i="48"/>
  <c r="AC194" i="48"/>
  <c r="H208" i="48"/>
  <c r="AC223" i="48"/>
  <c r="M226" i="48"/>
  <c r="M230" i="48"/>
  <c r="AC245" i="48"/>
  <c r="H240" i="48"/>
  <c r="H278" i="48"/>
  <c r="M283" i="48"/>
  <c r="H295" i="48"/>
  <c r="M296" i="48"/>
  <c r="H18" i="49"/>
  <c r="V57" i="49"/>
  <c r="U57" i="49"/>
  <c r="V58" i="49"/>
  <c r="H132" i="49"/>
  <c r="U168" i="49"/>
  <c r="V170" i="49"/>
  <c r="U170" i="49"/>
  <c r="V171" i="49"/>
  <c r="U171" i="49"/>
  <c r="V172" i="49"/>
  <c r="U205" i="49"/>
  <c r="V206" i="49"/>
  <c r="V208" i="49"/>
  <c r="V209" i="49"/>
  <c r="U209" i="49"/>
  <c r="V215" i="49"/>
  <c r="U215" i="49"/>
  <c r="V216" i="49"/>
  <c r="V217" i="49"/>
  <c r="U217" i="49"/>
  <c r="V218" i="49"/>
  <c r="U218" i="49"/>
  <c r="U221" i="49"/>
  <c r="I12" i="50"/>
  <c r="AB21" i="50"/>
  <c r="I34" i="50"/>
  <c r="AA34" i="50"/>
  <c r="I60" i="50"/>
  <c r="AA67" i="50"/>
  <c r="AA71" i="50"/>
  <c r="AD127" i="47"/>
  <c r="AB127" i="47"/>
  <c r="Q127" i="47"/>
  <c r="E127" i="47"/>
  <c r="AF127" i="47" s="1"/>
  <c r="Y127" i="47"/>
  <c r="I127" i="47"/>
  <c r="W127" i="47"/>
  <c r="G127" i="47"/>
  <c r="S100" i="48"/>
  <c r="M101" i="48"/>
  <c r="M105" i="48"/>
  <c r="H107" i="48"/>
  <c r="M108" i="48"/>
  <c r="H140" i="48"/>
  <c r="M145" i="48"/>
  <c r="H132" i="48"/>
  <c r="S148" i="48"/>
  <c r="M149" i="48"/>
  <c r="H151" i="48"/>
  <c r="H165" i="48"/>
  <c r="S166" i="48"/>
  <c r="H169" i="48"/>
  <c r="S177" i="48"/>
  <c r="M178" i="48"/>
  <c r="S199" i="48"/>
  <c r="H205" i="48"/>
  <c r="S220" i="48"/>
  <c r="M221" i="48"/>
  <c r="AC242" i="48"/>
  <c r="H256" i="48"/>
  <c r="H275" i="48"/>
  <c r="M277" i="48"/>
  <c r="M280" i="48"/>
  <c r="S283" i="48"/>
  <c r="V23" i="49"/>
  <c r="H51" i="49"/>
  <c r="H52" i="49"/>
  <c r="H53" i="49"/>
  <c r="H54" i="49"/>
  <c r="H55" i="49"/>
  <c r="H56" i="49"/>
  <c r="H43" i="49"/>
  <c r="V79" i="49"/>
  <c r="V94" i="49"/>
  <c r="V95" i="49"/>
  <c r="H168" i="49"/>
  <c r="H169" i="49"/>
  <c r="H170" i="49"/>
  <c r="H171" i="49"/>
  <c r="AA13" i="50"/>
  <c r="AA20" i="50"/>
  <c r="AA28" i="50"/>
  <c r="AA32" i="50"/>
  <c r="I38" i="50"/>
  <c r="AA38" i="50"/>
  <c r="AA41" i="50"/>
  <c r="AB43" i="50"/>
  <c r="AA45" i="50"/>
  <c r="AB47" i="50"/>
  <c r="AB51" i="50"/>
  <c r="AB55" i="50"/>
  <c r="I57" i="50"/>
  <c r="AA57" i="50"/>
  <c r="AA61" i="50"/>
  <c r="AB70" i="50"/>
  <c r="AB77" i="50"/>
  <c r="AA83" i="50"/>
  <c r="AA87" i="50"/>
  <c r="AA91" i="50"/>
  <c r="AB93" i="50"/>
  <c r="AB97" i="50"/>
  <c r="AA107" i="50"/>
  <c r="AB109" i="50"/>
  <c r="I191" i="50"/>
  <c r="I292" i="50"/>
  <c r="I276" i="50"/>
  <c r="AC70" i="47"/>
  <c r="E70" i="47"/>
  <c r="AF70" i="47" s="1"/>
  <c r="T70" i="47"/>
  <c r="V118" i="47"/>
  <c r="E118" i="47"/>
  <c r="AF118" i="47" s="1"/>
  <c r="S118" i="47"/>
  <c r="Q118" i="47"/>
  <c r="U127" i="47"/>
  <c r="AA243" i="50"/>
  <c r="I267" i="50"/>
  <c r="I271" i="50"/>
  <c r="AA271" i="50"/>
  <c r="I275" i="50"/>
  <c r="AA289" i="50"/>
  <c r="AA305" i="50"/>
  <c r="AA327" i="50"/>
  <c r="V13" i="47"/>
  <c r="T12" i="47"/>
  <c r="AB103" i="47"/>
  <c r="I117" i="47"/>
  <c r="AC136" i="47"/>
  <c r="T148" i="47"/>
  <c r="AI16" i="51"/>
  <c r="AA111" i="50"/>
  <c r="AB116" i="50"/>
  <c r="AB199" i="50"/>
  <c r="AB229" i="50"/>
  <c r="AB237" i="50"/>
  <c r="I264" i="50"/>
  <c r="I268" i="50"/>
  <c r="I272" i="50"/>
  <c r="AA282" i="50"/>
  <c r="AA298" i="50"/>
  <c r="I302" i="50"/>
  <c r="I306" i="50"/>
  <c r="AA313" i="50"/>
  <c r="AB314" i="50"/>
  <c r="AA316" i="50"/>
  <c r="AB317" i="50"/>
  <c r="V97" i="47"/>
  <c r="U117" i="47"/>
  <c r="S125" i="47"/>
  <c r="V148" i="47"/>
  <c r="AB110" i="50"/>
  <c r="AB117" i="50"/>
  <c r="AB121" i="50"/>
  <c r="I130" i="50"/>
  <c r="AB132" i="50"/>
  <c r="I134" i="50"/>
  <c r="AB136" i="50"/>
  <c r="AA137" i="50"/>
  <c r="AB139" i="50"/>
  <c r="AA141" i="50"/>
  <c r="AB143" i="50"/>
  <c r="AB147" i="50"/>
  <c r="AB151" i="50"/>
  <c r="AA161" i="50"/>
  <c r="AB163" i="50"/>
  <c r="AA165" i="50"/>
  <c r="AB167" i="50"/>
  <c r="I169" i="50"/>
  <c r="AB171" i="50"/>
  <c r="AB175" i="50"/>
  <c r="I184" i="50"/>
  <c r="I188" i="50"/>
  <c r="AB190" i="50"/>
  <c r="AA191" i="50"/>
  <c r="AB193" i="50"/>
  <c r="AA195" i="50"/>
  <c r="AB197" i="50"/>
  <c r="AA199" i="50"/>
  <c r="AB211" i="50"/>
  <c r="AB247" i="50"/>
  <c r="I299" i="50"/>
  <c r="I314" i="50"/>
  <c r="I317" i="50"/>
  <c r="I321" i="50"/>
  <c r="AJ28" i="51"/>
  <c r="M160" i="48"/>
  <c r="S59" i="48"/>
  <c r="AC110" i="48"/>
  <c r="AC129" i="48"/>
  <c r="H131" i="48"/>
  <c r="AC154" i="48"/>
  <c r="H159" i="48"/>
  <c r="H183" i="48"/>
  <c r="AC197" i="48"/>
  <c r="H220" i="48"/>
  <c r="AC221" i="48"/>
  <c r="AC40" i="48"/>
  <c r="M41" i="48"/>
  <c r="S47" i="48"/>
  <c r="AC50" i="48"/>
  <c r="M53" i="48"/>
  <c r="S56" i="48"/>
  <c r="M57" i="48"/>
  <c r="S60" i="48"/>
  <c r="M61" i="48"/>
  <c r="S64" i="48"/>
  <c r="M65" i="48"/>
  <c r="S68" i="48"/>
  <c r="M69" i="48"/>
  <c r="M73" i="48"/>
  <c r="AC105" i="48"/>
  <c r="AC122" i="48"/>
  <c r="M143" i="48"/>
  <c r="S155" i="48"/>
  <c r="AC161" i="48"/>
  <c r="M169" i="48"/>
  <c r="H171" i="48"/>
  <c r="M173" i="48"/>
  <c r="H178" i="48"/>
  <c r="M182" i="48"/>
  <c r="AC188" i="48"/>
  <c r="S188" i="48"/>
  <c r="M193" i="48"/>
  <c r="M201" i="48"/>
  <c r="AC209" i="48"/>
  <c r="H20" i="48"/>
  <c r="AC14" i="48"/>
  <c r="M29" i="48"/>
  <c r="AC31" i="48"/>
  <c r="H33" i="48"/>
  <c r="M34" i="48"/>
  <c r="S37" i="48"/>
  <c r="M38" i="48"/>
  <c r="H40" i="48"/>
  <c r="S41" i="48"/>
  <c r="M42" i="48"/>
  <c r="H47" i="48"/>
  <c r="AC48" i="48"/>
  <c r="S48" i="48"/>
  <c r="H56" i="48"/>
  <c r="S57" i="48"/>
  <c r="M58" i="48"/>
  <c r="H60" i="48"/>
  <c r="H64" i="48"/>
  <c r="S65" i="48"/>
  <c r="M66" i="48"/>
  <c r="H68" i="48"/>
  <c r="H72" i="48"/>
  <c r="S73" i="48"/>
  <c r="M74" i="48"/>
  <c r="H76" i="48"/>
  <c r="H80" i="48"/>
  <c r="H84" i="48"/>
  <c r="M87" i="48"/>
  <c r="AC89" i="48"/>
  <c r="S91" i="48"/>
  <c r="H96" i="48"/>
  <c r="M97" i="48"/>
  <c r="M109" i="48"/>
  <c r="H113" i="48"/>
  <c r="AC117" i="48"/>
  <c r="H122" i="48"/>
  <c r="M123" i="48"/>
  <c r="M113" i="48"/>
  <c r="H133" i="48"/>
  <c r="M137" i="48"/>
  <c r="S139" i="48"/>
  <c r="M144" i="48"/>
  <c r="AC149" i="48"/>
  <c r="M153" i="48"/>
  <c r="H155" i="48"/>
  <c r="AC164" i="48"/>
  <c r="M164" i="48"/>
  <c r="M167" i="48"/>
  <c r="H168" i="48"/>
  <c r="H172" i="48"/>
  <c r="S176" i="48"/>
  <c r="M177" i="48"/>
  <c r="H181" i="48"/>
  <c r="H184" i="48"/>
  <c r="H188" i="48"/>
  <c r="M190" i="48"/>
  <c r="H192" i="48"/>
  <c r="S193" i="48"/>
  <c r="M194" i="48"/>
  <c r="H195" i="48"/>
  <c r="AC196" i="48"/>
  <c r="AC198" i="48"/>
  <c r="M199" i="48"/>
  <c r="AC207" i="48"/>
  <c r="S209" i="48"/>
  <c r="M210" i="48"/>
  <c r="S212" i="48"/>
  <c r="H217" i="48"/>
  <c r="M205" i="48"/>
  <c r="H228" i="48"/>
  <c r="AC229" i="48"/>
  <c r="AC235" i="48"/>
  <c r="M235" i="48"/>
  <c r="S222" i="48"/>
  <c r="AC241" i="48"/>
  <c r="S244" i="48"/>
  <c r="H246" i="48"/>
  <c r="AC247" i="48"/>
  <c r="M247" i="48"/>
  <c r="H249" i="48"/>
  <c r="AC250" i="48"/>
  <c r="H252" i="48"/>
  <c r="AC253" i="48"/>
  <c r="AC257" i="48"/>
  <c r="S260" i="48"/>
  <c r="H262" i="48"/>
  <c r="AC263" i="48"/>
  <c r="M263" i="48"/>
  <c r="M268" i="48"/>
  <c r="AC271" i="48"/>
  <c r="S271" i="48"/>
  <c r="M272" i="48"/>
  <c r="AC275" i="48"/>
  <c r="M275" i="48"/>
  <c r="AC277" i="48"/>
  <c r="AC282" i="48"/>
  <c r="S282" i="48"/>
  <c r="H272" i="48"/>
  <c r="S287" i="48"/>
  <c r="M288" i="48"/>
  <c r="S291" i="48"/>
  <c r="AC294" i="48"/>
  <c r="M297" i="48"/>
  <c r="U24" i="49"/>
  <c r="V24" i="49"/>
  <c r="U34" i="49"/>
  <c r="V36" i="49"/>
  <c r="U36" i="49"/>
  <c r="V37" i="49"/>
  <c r="U37" i="49"/>
  <c r="V38" i="49"/>
  <c r="H49" i="49"/>
  <c r="U51" i="49"/>
  <c r="V53" i="49"/>
  <c r="U53" i="49"/>
  <c r="V54" i="49"/>
  <c r="U54" i="49"/>
  <c r="H60" i="49"/>
  <c r="U63" i="49"/>
  <c r="V65" i="49"/>
  <c r="U65" i="49"/>
  <c r="V66" i="49"/>
  <c r="H76" i="49"/>
  <c r="H92" i="49"/>
  <c r="H93" i="49"/>
  <c r="H94" i="49"/>
  <c r="H95" i="49"/>
  <c r="H97" i="49"/>
  <c r="U99" i="49"/>
  <c r="V101" i="49"/>
  <c r="U101" i="49"/>
  <c r="V102" i="49"/>
  <c r="U102" i="49"/>
  <c r="H121" i="49"/>
  <c r="H123" i="49"/>
  <c r="H125" i="49"/>
  <c r="H126" i="49"/>
  <c r="H128" i="49"/>
  <c r="H129" i="49"/>
  <c r="H130" i="49"/>
  <c r="H131" i="49"/>
  <c r="H133" i="49"/>
  <c r="H134" i="49"/>
  <c r="H135" i="49"/>
  <c r="V140" i="49"/>
  <c r="U142" i="49"/>
  <c r="V143" i="49"/>
  <c r="H153" i="49"/>
  <c r="H154" i="49"/>
  <c r="H155" i="49"/>
  <c r="H156" i="49"/>
  <c r="H157" i="49"/>
  <c r="H158" i="49"/>
  <c r="H159" i="49"/>
  <c r="H160" i="49"/>
  <c r="H161" i="49"/>
  <c r="H162" i="49"/>
  <c r="H163" i="49"/>
  <c r="H166" i="49"/>
  <c r="H185" i="49"/>
  <c r="H187" i="49"/>
  <c r="V190" i="49"/>
  <c r="U190" i="49"/>
  <c r="U191" i="49"/>
  <c r="V192" i="49"/>
  <c r="V202" i="49"/>
  <c r="H232" i="49"/>
  <c r="H236" i="49"/>
  <c r="H222" i="49"/>
  <c r="H238" i="49"/>
  <c r="H239" i="49"/>
  <c r="H242" i="49"/>
  <c r="H244" i="49"/>
  <c r="V262" i="49"/>
  <c r="V270" i="49"/>
  <c r="V282" i="49"/>
  <c r="V290" i="49"/>
  <c r="U310" i="49"/>
  <c r="AB22" i="50"/>
  <c r="AB29" i="50"/>
  <c r="AB33" i="50"/>
  <c r="AB39" i="50"/>
  <c r="I44" i="50"/>
  <c r="AB46" i="50"/>
  <c r="I47" i="50"/>
  <c r="AB49" i="50"/>
  <c r="I50" i="50"/>
  <c r="AB52" i="50"/>
  <c r="I54" i="50"/>
  <c r="AB56" i="50"/>
  <c r="AB59" i="50"/>
  <c r="I61" i="50"/>
  <c r="AB63" i="50"/>
  <c r="I64" i="50"/>
  <c r="I68" i="50"/>
  <c r="I72" i="50"/>
  <c r="AA75" i="50"/>
  <c r="AB85" i="50"/>
  <c r="AB89" i="50"/>
  <c r="I91" i="50"/>
  <c r="I95" i="50"/>
  <c r="I326" i="50"/>
  <c r="I329" i="50"/>
  <c r="Y11" i="47"/>
  <c r="I11" i="47"/>
  <c r="G11" i="47"/>
  <c r="K11" i="47" s="1"/>
  <c r="AC11" i="47"/>
  <c r="T11" i="47"/>
  <c r="AD134" i="47"/>
  <c r="T134" i="47"/>
  <c r="E134" i="47"/>
  <c r="AF134" i="47" s="1"/>
  <c r="Q134" i="47"/>
  <c r="AA134" i="47"/>
  <c r="G134" i="47"/>
  <c r="W134" i="47"/>
  <c r="H21" i="49"/>
  <c r="V14" i="47"/>
  <c r="W14" i="47"/>
  <c r="T14" i="47"/>
  <c r="AD14" i="47"/>
  <c r="H24" i="48"/>
  <c r="M68" i="48"/>
  <c r="AC112" i="48"/>
  <c r="AC124" i="48"/>
  <c r="AC132" i="48"/>
  <c r="AC148" i="48"/>
  <c r="M163" i="48"/>
  <c r="AC200" i="48"/>
  <c r="AC239" i="48"/>
  <c r="M240" i="48"/>
  <c r="AC243" i="48"/>
  <c r="AC248" i="48"/>
  <c r="AC255" i="48"/>
  <c r="AC259" i="48"/>
  <c r="AC264" i="48"/>
  <c r="AC267" i="48"/>
  <c r="AC269" i="48"/>
  <c r="AC273" i="48"/>
  <c r="AC278" i="48"/>
  <c r="H292" i="48"/>
  <c r="M293" i="48"/>
  <c r="AC298" i="48"/>
  <c r="AC312" i="48"/>
  <c r="U16" i="49"/>
  <c r="V16" i="49"/>
  <c r="V29" i="49"/>
  <c r="V30" i="49"/>
  <c r="U30" i="49"/>
  <c r="H39" i="49"/>
  <c r="U41" i="49"/>
  <c r="V47" i="49"/>
  <c r="U58" i="49"/>
  <c r="H67" i="49"/>
  <c r="V73" i="49"/>
  <c r="U73" i="49"/>
  <c r="V74" i="49"/>
  <c r="V86" i="49"/>
  <c r="V87" i="49"/>
  <c r="V89" i="49"/>
  <c r="U89" i="49"/>
  <c r="V90" i="49"/>
  <c r="H104" i="49"/>
  <c r="H105" i="49"/>
  <c r="U115" i="49"/>
  <c r="V119" i="49"/>
  <c r="V127" i="49"/>
  <c r="V131" i="49"/>
  <c r="V151" i="49"/>
  <c r="V158" i="49"/>
  <c r="V159" i="49"/>
  <c r="V174" i="49"/>
  <c r="U174" i="49"/>
  <c r="V175" i="49"/>
  <c r="V180" i="49"/>
  <c r="V196" i="49"/>
  <c r="V213" i="49"/>
  <c r="AB68" i="50"/>
  <c r="AB72" i="50"/>
  <c r="AB75" i="50"/>
  <c r="AB79" i="50"/>
  <c r="AD157" i="47"/>
  <c r="W157" i="47"/>
  <c r="Q157" i="47"/>
  <c r="G157" i="47"/>
  <c r="Y157" i="47"/>
  <c r="H54" i="48"/>
  <c r="M60" i="48"/>
  <c r="S67" i="48"/>
  <c r="H70" i="48"/>
  <c r="M80" i="48"/>
  <c r="AC138" i="48"/>
  <c r="H144" i="48"/>
  <c r="H147" i="48"/>
  <c r="AC157" i="48"/>
  <c r="M188" i="48"/>
  <c r="M206" i="48"/>
  <c r="S36" i="48"/>
  <c r="S40" i="48"/>
  <c r="H59" i="48"/>
  <c r="H67" i="48"/>
  <c r="S72" i="48"/>
  <c r="M81" i="48"/>
  <c r="H110" i="48"/>
  <c r="AC113" i="48"/>
  <c r="AC116" i="48"/>
  <c r="H119" i="48"/>
  <c r="M125" i="48"/>
  <c r="H129" i="48"/>
  <c r="AC133" i="48"/>
  <c r="M139" i="48"/>
  <c r="AC158" i="48"/>
  <c r="AC166" i="48"/>
  <c r="S168" i="48"/>
  <c r="S172" i="48"/>
  <c r="AC192" i="48"/>
  <c r="H203" i="48"/>
  <c r="AC217" i="48"/>
  <c r="M218" i="48"/>
  <c r="M219" i="48"/>
  <c r="M222" i="48"/>
  <c r="AC234" i="48"/>
  <c r="H236" i="48"/>
  <c r="AC237" i="48"/>
  <c r="H239" i="48"/>
  <c r="AC246" i="48"/>
  <c r="S246" i="48"/>
  <c r="H248" i="48"/>
  <c r="AC262" i="48"/>
  <c r="S262" i="48"/>
  <c r="H269" i="48"/>
  <c r="H273" i="48"/>
  <c r="AC274" i="48"/>
  <c r="H276" i="48"/>
  <c r="AC279" i="48"/>
  <c r="AC290" i="48"/>
  <c r="S293" i="48"/>
  <c r="M294" i="48"/>
  <c r="AC296" i="48"/>
  <c r="H298" i="48"/>
  <c r="AC301" i="48"/>
  <c r="H288" i="48"/>
  <c r="AC309" i="48"/>
  <c r="AC315" i="48"/>
  <c r="U22" i="49"/>
  <c r="U21" i="49"/>
  <c r="U20" i="49"/>
  <c r="V20" i="49"/>
  <c r="U15" i="49"/>
  <c r="V49" i="49"/>
  <c r="U49" i="49"/>
  <c r="V50" i="49"/>
  <c r="H58" i="49"/>
  <c r="V63" i="49"/>
  <c r="V78" i="49"/>
  <c r="U79" i="49"/>
  <c r="H85" i="49"/>
  <c r="H86" i="49"/>
  <c r="H88" i="49"/>
  <c r="AA19" i="50"/>
  <c r="AA30" i="50"/>
  <c r="AA36" i="50"/>
  <c r="AA40" i="50"/>
  <c r="AA43" i="50"/>
  <c r="I49" i="50"/>
  <c r="AA49" i="50"/>
  <c r="AA53" i="50"/>
  <c r="AA63" i="50"/>
  <c r="AB231" i="50"/>
  <c r="AB255" i="50"/>
  <c r="I273" i="50"/>
  <c r="V222" i="49"/>
  <c r="V224" i="49"/>
  <c r="U225" i="49"/>
  <c r="U227" i="49"/>
  <c r="V228" i="49"/>
  <c r="U228" i="49"/>
  <c r="V229" i="49"/>
  <c r="U229" i="49"/>
  <c r="U234" i="49"/>
  <c r="V235" i="49"/>
  <c r="U235" i="49"/>
  <c r="V236" i="49"/>
  <c r="U236" i="49"/>
  <c r="V237" i="49"/>
  <c r="U237" i="49"/>
  <c r="V238" i="49"/>
  <c r="U238" i="49"/>
  <c r="V241" i="49"/>
  <c r="V245" i="49"/>
  <c r="V250" i="49"/>
  <c r="H284" i="49"/>
  <c r="H286" i="49"/>
  <c r="H287" i="49"/>
  <c r="H290" i="49"/>
  <c r="H291" i="49"/>
  <c r="H292" i="49"/>
  <c r="H294" i="49"/>
  <c r="V301" i="49"/>
  <c r="V302" i="49"/>
  <c r="V306" i="49"/>
  <c r="AB14" i="50"/>
  <c r="AB20" i="50"/>
  <c r="I22" i="50"/>
  <c r="AA22" i="50"/>
  <c r="AB24" i="50"/>
  <c r="AB31" i="50"/>
  <c r="AB41" i="50"/>
  <c r="I42" i="50"/>
  <c r="AB44" i="50"/>
  <c r="I46" i="50"/>
  <c r="I52" i="50"/>
  <c r="AB54" i="50"/>
  <c r="I56" i="50"/>
  <c r="I59" i="50"/>
  <c r="AA59" i="50"/>
  <c r="AB61" i="50"/>
  <c r="AA65" i="50"/>
  <c r="AB67" i="50"/>
  <c r="I69" i="50"/>
  <c r="AA69" i="50"/>
  <c r="AB71" i="50"/>
  <c r="I76" i="50"/>
  <c r="AB78" i="50"/>
  <c r="AA79" i="50"/>
  <c r="AB81" i="50"/>
  <c r="I82" i="50"/>
  <c r="AB84" i="50"/>
  <c r="I86" i="50"/>
  <c r="AB88" i="50"/>
  <c r="AA89" i="50"/>
  <c r="AB91" i="50"/>
  <c r="I93" i="50"/>
  <c r="AA93" i="50"/>
  <c r="AB95" i="50"/>
  <c r="I96" i="50"/>
  <c r="I99" i="50"/>
  <c r="AA99" i="50"/>
  <c r="AB101" i="50"/>
  <c r="I103" i="50"/>
  <c r="AA103" i="50"/>
  <c r="AB105" i="50"/>
  <c r="I106" i="50"/>
  <c r="AB108" i="50"/>
  <c r="I110" i="50"/>
  <c r="I116" i="50"/>
  <c r="AB118" i="50"/>
  <c r="I120" i="50"/>
  <c r="I123" i="50"/>
  <c r="AA123" i="50"/>
  <c r="AB125" i="50"/>
  <c r="AA129" i="50"/>
  <c r="AB131" i="50"/>
  <c r="I133" i="50"/>
  <c r="AA133" i="50"/>
  <c r="AB135" i="50"/>
  <c r="I140" i="50"/>
  <c r="AB142" i="50"/>
  <c r="AA143" i="50"/>
  <c r="AB145" i="50"/>
  <c r="I146" i="50"/>
  <c r="AB148" i="50"/>
  <c r="I150" i="50"/>
  <c r="AB152" i="50"/>
  <c r="AA153" i="50"/>
  <c r="AB155" i="50"/>
  <c r="I157" i="50"/>
  <c r="AA157" i="50"/>
  <c r="AB159" i="50"/>
  <c r="I160" i="50"/>
  <c r="I163" i="50"/>
  <c r="AA163" i="50"/>
  <c r="AB165" i="50"/>
  <c r="I167" i="50"/>
  <c r="AA167" i="50"/>
  <c r="AB169" i="50"/>
  <c r="I170" i="50"/>
  <c r="AB172" i="50"/>
  <c r="I174" i="50"/>
  <c r="I180" i="50"/>
  <c r="AB182" i="50"/>
  <c r="AA187" i="50"/>
  <c r="AB189" i="50"/>
  <c r="AA193" i="50"/>
  <c r="AB195" i="50"/>
  <c r="I197" i="50"/>
  <c r="AA197" i="50"/>
  <c r="AB208" i="50"/>
  <c r="I211" i="50"/>
  <c r="AA211" i="50"/>
  <c r="I214" i="50"/>
  <c r="AB219" i="50"/>
  <c r="I222" i="50"/>
  <c r="AB226" i="50"/>
  <c r="I229" i="50"/>
  <c r="AA229" i="50"/>
  <c r="AB232" i="50"/>
  <c r="I235" i="50"/>
  <c r="AA235" i="50"/>
  <c r="AB238" i="50"/>
  <c r="AB239" i="50"/>
  <c r="I241" i="50"/>
  <c r="AB242" i="50"/>
  <c r="AB245" i="50"/>
  <c r="I248" i="50"/>
  <c r="AB249" i="50"/>
  <c r="AB253" i="50"/>
  <c r="AA263" i="50"/>
  <c r="AA266" i="50"/>
  <c r="AA281" i="50"/>
  <c r="AB282" i="50"/>
  <c r="AA284" i="50"/>
  <c r="AB285" i="50"/>
  <c r="AA297" i="50"/>
  <c r="AB298" i="50"/>
  <c r="AA300" i="50"/>
  <c r="AB301" i="50"/>
  <c r="I304" i="50"/>
  <c r="I307" i="50"/>
  <c r="I310" i="50"/>
  <c r="AA319" i="50"/>
  <c r="AA322" i="50"/>
  <c r="AA335" i="50"/>
  <c r="AA338" i="50"/>
  <c r="Q70" i="47"/>
  <c r="S77" i="47"/>
  <c r="T78" i="47"/>
  <c r="U97" i="47"/>
  <c r="AD104" i="47"/>
  <c r="AA111" i="47"/>
  <c r="AD117" i="47"/>
  <c r="Y117" i="47"/>
  <c r="I125" i="47"/>
  <c r="AB128" i="47"/>
  <c r="Z128" i="47"/>
  <c r="I144" i="47"/>
  <c r="AI31" i="51"/>
  <c r="I114" i="50"/>
  <c r="I118" i="50"/>
  <c r="I125" i="50"/>
  <c r="I128" i="50"/>
  <c r="I131" i="50"/>
  <c r="I135" i="50"/>
  <c r="I138" i="50"/>
  <c r="I142" i="50"/>
  <c r="I148" i="50"/>
  <c r="I152" i="50"/>
  <c r="I155" i="50"/>
  <c r="I165" i="50"/>
  <c r="I172" i="50"/>
  <c r="I178" i="50"/>
  <c r="I182" i="50"/>
  <c r="I189" i="50"/>
  <c r="I199" i="50"/>
  <c r="AB203" i="50"/>
  <c r="AB210" i="50"/>
  <c r="AB213" i="50"/>
  <c r="I216" i="50"/>
  <c r="AB217" i="50"/>
  <c r="AB221" i="50"/>
  <c r="I233" i="50"/>
  <c r="AB234" i="50"/>
  <c r="AB240" i="50"/>
  <c r="I254" i="50"/>
  <c r="AB258" i="50"/>
  <c r="AB290" i="50"/>
  <c r="AB293" i="50"/>
  <c r="AB306" i="50"/>
  <c r="AB309" i="50"/>
  <c r="AB312" i="50"/>
  <c r="AB315" i="50"/>
  <c r="AB346" i="50"/>
  <c r="Z77" i="47"/>
  <c r="AC78" i="47"/>
  <c r="AC124" i="47"/>
  <c r="S124" i="47"/>
  <c r="AB135" i="47"/>
  <c r="I135" i="47"/>
  <c r="AB142" i="47"/>
  <c r="Z142" i="47"/>
  <c r="AA143" i="47"/>
  <c r="Z143" i="47"/>
  <c r="Q143" i="47"/>
  <c r="W143" i="47"/>
  <c r="AA155" i="47"/>
  <c r="W155" i="47"/>
  <c r="AA81" i="50"/>
  <c r="I85" i="50"/>
  <c r="AA85" i="50"/>
  <c r="I92" i="50"/>
  <c r="AA95" i="50"/>
  <c r="I98" i="50"/>
  <c r="I102" i="50"/>
  <c r="AA105" i="50"/>
  <c r="I109" i="50"/>
  <c r="AA109" i="50"/>
  <c r="I112" i="50"/>
  <c r="I115" i="50"/>
  <c r="AA115" i="50"/>
  <c r="I119" i="50"/>
  <c r="AA119" i="50"/>
  <c r="I122" i="50"/>
  <c r="I126" i="50"/>
  <c r="I132" i="50"/>
  <c r="I136" i="50"/>
  <c r="I139" i="50"/>
  <c r="AA139" i="50"/>
  <c r="AA145" i="50"/>
  <c r="I149" i="50"/>
  <c r="AA149" i="50"/>
  <c r="I156" i="50"/>
  <c r="AA159" i="50"/>
  <c r="I162" i="50"/>
  <c r="I166" i="50"/>
  <c r="AA169" i="50"/>
  <c r="I173" i="50"/>
  <c r="AA173" i="50"/>
  <c r="I176" i="50"/>
  <c r="I179" i="50"/>
  <c r="AA179" i="50"/>
  <c r="I183" i="50"/>
  <c r="AA183" i="50"/>
  <c r="I196" i="50"/>
  <c r="I203" i="50"/>
  <c r="AA203" i="50"/>
  <c r="AA213" i="50"/>
  <c r="AB214" i="50"/>
  <c r="I217" i="50"/>
  <c r="AB218" i="50"/>
  <c r="AA221" i="50"/>
  <c r="AA231" i="50"/>
  <c r="I234" i="50"/>
  <c r="I237" i="50"/>
  <c r="AA237" i="50"/>
  <c r="I240" i="50"/>
  <c r="AA255" i="50"/>
  <c r="AA265" i="50"/>
  <c r="AB266" i="50"/>
  <c r="AA268" i="50"/>
  <c r="AB269" i="50"/>
  <c r="AA287" i="50"/>
  <c r="AA290" i="50"/>
  <c r="AA303" i="50"/>
  <c r="AA306" i="50"/>
  <c r="AA321" i="50"/>
  <c r="AB322" i="50"/>
  <c r="AA324" i="50"/>
  <c r="AB325" i="50"/>
  <c r="AA337" i="50"/>
  <c r="AB338" i="50"/>
  <c r="AA340" i="50"/>
  <c r="AB341" i="50"/>
  <c r="AA343" i="50"/>
  <c r="AB344" i="50"/>
  <c r="AA346" i="50"/>
  <c r="Y70" i="47"/>
  <c r="I77" i="47"/>
  <c r="T104" i="47"/>
  <c r="V111" i="47"/>
  <c r="Y124" i="47"/>
  <c r="W125" i="47"/>
  <c r="V125" i="47"/>
  <c r="AB125" i="47"/>
  <c r="S135" i="47"/>
  <c r="I142" i="47"/>
  <c r="G143" i="47"/>
  <c r="AC143" i="47"/>
  <c r="T150" i="47"/>
  <c r="G155" i="47"/>
  <c r="AI15" i="51"/>
  <c r="AB118" i="47"/>
  <c r="AA127" i="47"/>
  <c r="Y129" i="47"/>
  <c r="AD148" i="47"/>
  <c r="AI27" i="51"/>
  <c r="AI12" i="51"/>
  <c r="H138" i="48"/>
  <c r="H123" i="48"/>
  <c r="S158" i="48"/>
  <c r="S143" i="48"/>
  <c r="H74" i="49"/>
  <c r="H59" i="49"/>
  <c r="E15" i="47"/>
  <c r="AF15" i="47" s="1"/>
  <c r="G15" i="47"/>
  <c r="K15" i="47" s="1"/>
  <c r="Z15" i="47"/>
  <c r="S15" i="47"/>
  <c r="I15" i="47"/>
  <c r="O15" i="47" s="1"/>
  <c r="W15" i="47"/>
  <c r="AD15" i="47"/>
  <c r="AC24" i="48"/>
  <c r="AC34" i="48"/>
  <c r="AC41" i="48"/>
  <c r="S50" i="48"/>
  <c r="AC53" i="48"/>
  <c r="AC77" i="48"/>
  <c r="AC85" i="48"/>
  <c r="AC88" i="48"/>
  <c r="M99" i="48"/>
  <c r="AC104" i="48"/>
  <c r="AC114" i="48"/>
  <c r="AC121" i="48"/>
  <c r="S130" i="48"/>
  <c r="AC137" i="48"/>
  <c r="M253" i="48"/>
  <c r="H13" i="49"/>
  <c r="H106" i="49"/>
  <c r="H111" i="49"/>
  <c r="U117" i="49"/>
  <c r="U118" i="49"/>
  <c r="H147" i="49"/>
  <c r="V150" i="49"/>
  <c r="V220" i="49"/>
  <c r="I45" i="50"/>
  <c r="I29" i="50"/>
  <c r="I195" i="50"/>
  <c r="AB272" i="50"/>
  <c r="AB307" i="50"/>
  <c r="AB336" i="50"/>
  <c r="AB339" i="50"/>
  <c r="AA15" i="47"/>
  <c r="Y110" i="47"/>
  <c r="Q110" i="47"/>
  <c r="AA110" i="47"/>
  <c r="S110" i="47"/>
  <c r="T110" i="47"/>
  <c r="AD110" i="47"/>
  <c r="E110" i="47"/>
  <c r="AF110" i="47" s="1"/>
  <c r="S137" i="47"/>
  <c r="Z137" i="47"/>
  <c r="AB137" i="47"/>
  <c r="S23" i="48"/>
  <c r="AC16" i="48"/>
  <c r="S30" i="48"/>
  <c r="H32" i="48"/>
  <c r="AC33" i="48"/>
  <c r="AC35" i="48"/>
  <c r="H21" i="48"/>
  <c r="S39" i="48"/>
  <c r="M40" i="48"/>
  <c r="AC42" i="48"/>
  <c r="AC47" i="48"/>
  <c r="AC52" i="48"/>
  <c r="AC57" i="48"/>
  <c r="AC60" i="48"/>
  <c r="AC65" i="48"/>
  <c r="AC68" i="48"/>
  <c r="AC73" i="48"/>
  <c r="AC76" i="48"/>
  <c r="AC81" i="48"/>
  <c r="AC84" i="48"/>
  <c r="H90" i="48"/>
  <c r="AC92" i="48"/>
  <c r="AC94" i="48"/>
  <c r="AC96" i="48"/>
  <c r="AC98" i="48"/>
  <c r="AC100" i="48"/>
  <c r="S104" i="48"/>
  <c r="S115" i="48"/>
  <c r="M124" i="48"/>
  <c r="H126" i="48"/>
  <c r="H111" i="48"/>
  <c r="M129" i="48"/>
  <c r="S131" i="48"/>
  <c r="H142" i="48"/>
  <c r="H127" i="48"/>
  <c r="AC150" i="48"/>
  <c r="M152" i="48"/>
  <c r="S162" i="48"/>
  <c r="AC173" i="48"/>
  <c r="H175" i="48"/>
  <c r="M185" i="48"/>
  <c r="M189" i="48"/>
  <c r="M202" i="48"/>
  <c r="AC204" i="48"/>
  <c r="H216" i="48"/>
  <c r="M220" i="48"/>
  <c r="S227" i="48"/>
  <c r="M228" i="48"/>
  <c r="AC230" i="48"/>
  <c r="S235" i="48"/>
  <c r="M244" i="48"/>
  <c r="S251" i="48"/>
  <c r="M260" i="48"/>
  <c r="H271" i="48"/>
  <c r="AC272" i="48"/>
  <c r="M285" i="48"/>
  <c r="S294" i="48"/>
  <c r="H303" i="48"/>
  <c r="AC304" i="48"/>
  <c r="AC314" i="48"/>
  <c r="H57" i="49"/>
  <c r="V59" i="49"/>
  <c r="U74" i="49"/>
  <c r="V81" i="49"/>
  <c r="U81" i="49"/>
  <c r="V82" i="49"/>
  <c r="H141" i="49"/>
  <c r="V146" i="49"/>
  <c r="U184" i="49"/>
  <c r="V186" i="49"/>
  <c r="U186" i="49"/>
  <c r="U187" i="49"/>
  <c r="H191" i="49"/>
  <c r="H202" i="49"/>
  <c r="U206" i="49"/>
  <c r="H223" i="49"/>
  <c r="V230" i="49"/>
  <c r="H270" i="49"/>
  <c r="H271" i="49"/>
  <c r="V277" i="49"/>
  <c r="U286" i="49"/>
  <c r="I20" i="50"/>
  <c r="AB25" i="50"/>
  <c r="AB27" i="50"/>
  <c r="AB37" i="50"/>
  <c r="AB48" i="50"/>
  <c r="I53" i="50"/>
  <c r="I37" i="50"/>
  <c r="AB64" i="50"/>
  <c r="AB80" i="50"/>
  <c r="AB96" i="50"/>
  <c r="AB112" i="50"/>
  <c r="AB128" i="50"/>
  <c r="AB144" i="50"/>
  <c r="AB160" i="50"/>
  <c r="AB176" i="50"/>
  <c r="I187" i="50"/>
  <c r="AB192" i="50"/>
  <c r="AB241" i="50"/>
  <c r="I255" i="50"/>
  <c r="AB259" i="50"/>
  <c r="AB288" i="50"/>
  <c r="I290" i="50"/>
  <c r="AB291" i="50"/>
  <c r="I293" i="50"/>
  <c r="AB320" i="50"/>
  <c r="I322" i="50"/>
  <c r="AB323" i="50"/>
  <c r="I325" i="50"/>
  <c r="T15" i="47"/>
  <c r="AD44" i="47"/>
  <c r="AA44" i="47"/>
  <c r="U44" i="47"/>
  <c r="I44" i="47"/>
  <c r="AC44" i="47"/>
  <c r="W44" i="47"/>
  <c r="G44" i="47"/>
  <c r="Q44" i="47"/>
  <c r="AE44" i="47" s="1"/>
  <c r="AB44" i="47"/>
  <c r="AD156" i="47"/>
  <c r="Z156" i="47"/>
  <c r="H154" i="48"/>
  <c r="H139" i="48"/>
  <c r="S258" i="48"/>
  <c r="S243" i="48"/>
  <c r="H122" i="49"/>
  <c r="H107" i="49"/>
  <c r="H235" i="49"/>
  <c r="H220" i="49"/>
  <c r="I13" i="50"/>
  <c r="I21" i="50"/>
  <c r="M18" i="48"/>
  <c r="H29" i="48"/>
  <c r="H13" i="48"/>
  <c r="AC36" i="48"/>
  <c r="H42" i="48"/>
  <c r="H50" i="48"/>
  <c r="M51" i="48"/>
  <c r="AC56" i="48"/>
  <c r="AC61" i="48"/>
  <c r="AC64" i="48"/>
  <c r="AC69" i="48"/>
  <c r="AC72" i="48"/>
  <c r="AC80" i="48"/>
  <c r="S114" i="48"/>
  <c r="AC130" i="48"/>
  <c r="AC146" i="48"/>
  <c r="AC153" i="48"/>
  <c r="S211" i="48"/>
  <c r="S239" i="48"/>
  <c r="S224" i="48"/>
  <c r="S274" i="48"/>
  <c r="S259" i="48"/>
  <c r="V118" i="49"/>
  <c r="U119" i="49"/>
  <c r="U149" i="49"/>
  <c r="U150" i="49"/>
  <c r="U151" i="49"/>
  <c r="H216" i="49"/>
  <c r="H217" i="49"/>
  <c r="AB209" i="50"/>
  <c r="AB227" i="50"/>
  <c r="AB275" i="50"/>
  <c r="AB304" i="50"/>
  <c r="S22" i="48"/>
  <c r="AC20" i="48"/>
  <c r="M14" i="48"/>
  <c r="AC30" i="48"/>
  <c r="AC32" i="48"/>
  <c r="S32" i="48"/>
  <c r="M33" i="48"/>
  <c r="S16" i="48"/>
  <c r="H36" i="48"/>
  <c r="AC37" i="48"/>
  <c r="AC39" i="48"/>
  <c r="H41" i="48"/>
  <c r="AC49" i="48"/>
  <c r="M49" i="48"/>
  <c r="AC51" i="48"/>
  <c r="S51" i="48"/>
  <c r="M52" i="48"/>
  <c r="S53" i="48"/>
  <c r="M54" i="48"/>
  <c r="H58" i="48"/>
  <c r="H61" i="48"/>
  <c r="S61" i="48"/>
  <c r="M62" i="48"/>
  <c r="H66" i="48"/>
  <c r="H69" i="48"/>
  <c r="S69" i="48"/>
  <c r="M70" i="48"/>
  <c r="H74" i="48"/>
  <c r="M78" i="48"/>
  <c r="H85" i="48"/>
  <c r="AC93" i="48"/>
  <c r="AC97" i="48"/>
  <c r="S99" i="48"/>
  <c r="AC101" i="48"/>
  <c r="AC106" i="48"/>
  <c r="AC108" i="48"/>
  <c r="AC118" i="48"/>
  <c r="S118" i="48"/>
  <c r="M128" i="48"/>
  <c r="AC134" i="48"/>
  <c r="S175" i="48"/>
  <c r="H177" i="48"/>
  <c r="AC178" i="48"/>
  <c r="AC193" i="48"/>
  <c r="S195" i="48"/>
  <c r="H200" i="48"/>
  <c r="AC206" i="48"/>
  <c r="H218" i="48"/>
  <c r="S219" i="48"/>
  <c r="H224" i="48"/>
  <c r="M225" i="48"/>
  <c r="H229" i="48"/>
  <c r="AC240" i="48"/>
  <c r="H255" i="48"/>
  <c r="AC256" i="48"/>
  <c r="M269" i="48"/>
  <c r="S290" i="48"/>
  <c r="S275" i="48"/>
  <c r="V46" i="49"/>
  <c r="V70" i="49"/>
  <c r="H84" i="49"/>
  <c r="U95" i="49"/>
  <c r="H102" i="49"/>
  <c r="H87" i="49"/>
  <c r="V103" i="49"/>
  <c r="H116" i="49"/>
  <c r="V139" i="49"/>
  <c r="V179" i="49"/>
  <c r="H190" i="49"/>
  <c r="V201" i="49"/>
  <c r="U211" i="49"/>
  <c r="V212" i="49"/>
  <c r="U212" i="49"/>
  <c r="U213" i="49"/>
  <c r="U250" i="49"/>
  <c r="V251" i="49"/>
  <c r="U251" i="49"/>
  <c r="V252" i="49"/>
  <c r="U252" i="49"/>
  <c r="U253" i="49"/>
  <c r="U294" i="49"/>
  <c r="V309" i="49"/>
  <c r="I14" i="50"/>
  <c r="I55" i="50"/>
  <c r="I186" i="50"/>
  <c r="AB200" i="50"/>
  <c r="AB206" i="50"/>
  <c r="AB251" i="50"/>
  <c r="I261" i="50"/>
  <c r="AB264" i="50"/>
  <c r="I266" i="50"/>
  <c r="AB267" i="50"/>
  <c r="I269" i="50"/>
  <c r="AB296" i="50"/>
  <c r="I298" i="50"/>
  <c r="AB299" i="50"/>
  <c r="I301" i="50"/>
  <c r="AB328" i="50"/>
  <c r="I330" i="50"/>
  <c r="AB331" i="50"/>
  <c r="V15" i="47"/>
  <c r="W110" i="47"/>
  <c r="AD136" i="47"/>
  <c r="Y136" i="47"/>
  <c r="G136" i="47"/>
  <c r="AA136" i="47"/>
  <c r="U136" i="47"/>
  <c r="I136" i="47"/>
  <c r="W136" i="47"/>
  <c r="E136" i="47"/>
  <c r="AF136" i="47" s="1"/>
  <c r="T136" i="47"/>
  <c r="AE136" i="47" s="1"/>
  <c r="H109" i="48"/>
  <c r="M115" i="48"/>
  <c r="M117" i="48"/>
  <c r="M119" i="48"/>
  <c r="H125" i="48"/>
  <c r="M131" i="48"/>
  <c r="M133" i="48"/>
  <c r="M135" i="48"/>
  <c r="AC145" i="48"/>
  <c r="H162" i="48"/>
  <c r="H166" i="48"/>
  <c r="AC168" i="48"/>
  <c r="AC181" i="48"/>
  <c r="AC185" i="48"/>
  <c r="S187" i="48"/>
  <c r="S196" i="48"/>
  <c r="AC201" i="48"/>
  <c r="H209" i="48"/>
  <c r="AC212" i="48"/>
  <c r="AC214" i="48"/>
  <c r="H222" i="48"/>
  <c r="AC225" i="48"/>
  <c r="AC227" i="48"/>
  <c r="AC231" i="48"/>
  <c r="M233" i="48"/>
  <c r="M239" i="48"/>
  <c r="M249" i="48"/>
  <c r="M255" i="48"/>
  <c r="M265" i="48"/>
  <c r="M281" i="48"/>
  <c r="M287" i="48"/>
  <c r="AC289" i="48"/>
  <c r="AC293" i="48"/>
  <c r="AC305" i="48"/>
  <c r="AC307" i="48"/>
  <c r="H40" i="49"/>
  <c r="H25" i="49"/>
  <c r="V43" i="49"/>
  <c r="H61" i="49"/>
  <c r="H62" i="49"/>
  <c r="H69" i="49"/>
  <c r="H70" i="49"/>
  <c r="V71" i="49"/>
  <c r="U83" i="49"/>
  <c r="V85" i="49"/>
  <c r="U85" i="49"/>
  <c r="U86" i="49"/>
  <c r="U106" i="49"/>
  <c r="V107" i="49"/>
  <c r="V113" i="49"/>
  <c r="U113" i="49"/>
  <c r="V114" i="49"/>
  <c r="U131" i="49"/>
  <c r="V132" i="49"/>
  <c r="H138" i="49"/>
  <c r="H139" i="49"/>
  <c r="U140" i="49"/>
  <c r="H144" i="49"/>
  <c r="U159" i="49"/>
  <c r="U160" i="49"/>
  <c r="H174" i="49"/>
  <c r="U175" i="49"/>
  <c r="V176" i="49"/>
  <c r="V182" i="49"/>
  <c r="U182" i="49"/>
  <c r="V183" i="49"/>
  <c r="H194" i="49"/>
  <c r="H195" i="49"/>
  <c r="U196" i="49"/>
  <c r="V203" i="49"/>
  <c r="U203" i="49"/>
  <c r="V204" i="49"/>
  <c r="U224" i="49"/>
  <c r="V233" i="49"/>
  <c r="H243" i="49"/>
  <c r="V246" i="49"/>
  <c r="V258" i="49"/>
  <c r="V264" i="49"/>
  <c r="U265" i="49"/>
  <c r="V266" i="49"/>
  <c r="V272" i="49"/>
  <c r="U273" i="49"/>
  <c r="V274" i="49"/>
  <c r="V280" i="49"/>
  <c r="U281" i="49"/>
  <c r="H295" i="49"/>
  <c r="H296" i="49"/>
  <c r="H297" i="49"/>
  <c r="U298" i="49"/>
  <c r="V299" i="49"/>
  <c r="U299" i="49"/>
  <c r="V300" i="49"/>
  <c r="U300" i="49"/>
  <c r="U301" i="49"/>
  <c r="AA17" i="50"/>
  <c r="AB16" i="50"/>
  <c r="AB13" i="50"/>
  <c r="I15" i="50"/>
  <c r="I23" i="50"/>
  <c r="I27" i="50"/>
  <c r="AA27" i="50"/>
  <c r="AA29" i="50"/>
  <c r="AA31" i="50"/>
  <c r="AA33" i="50"/>
  <c r="I35" i="50"/>
  <c r="AA35" i="50"/>
  <c r="AA37" i="50"/>
  <c r="AA39" i="50"/>
  <c r="AB42" i="50"/>
  <c r="AB50" i="50"/>
  <c r="AB58" i="50"/>
  <c r="AB66" i="50"/>
  <c r="AB74" i="50"/>
  <c r="AB82" i="50"/>
  <c r="AB90" i="50"/>
  <c r="AB98" i="50"/>
  <c r="AB106" i="50"/>
  <c r="AB114" i="50"/>
  <c r="AB122" i="50"/>
  <c r="AB130" i="50"/>
  <c r="AB138" i="50"/>
  <c r="AB146" i="50"/>
  <c r="AB154" i="50"/>
  <c r="AB162" i="50"/>
  <c r="AB170" i="50"/>
  <c r="AB178" i="50"/>
  <c r="AB186" i="50"/>
  <c r="AB194" i="50"/>
  <c r="I204" i="50"/>
  <c r="I207" i="50"/>
  <c r="AA207" i="50"/>
  <c r="I210" i="50"/>
  <c r="I213" i="50"/>
  <c r="AB216" i="50"/>
  <c r="I219" i="50"/>
  <c r="AA219" i="50"/>
  <c r="AB222" i="50"/>
  <c r="I224" i="50"/>
  <c r="AB225" i="50"/>
  <c r="I236" i="50"/>
  <c r="I239" i="50"/>
  <c r="AA239" i="50"/>
  <c r="I242" i="50"/>
  <c r="I245" i="50"/>
  <c r="AB248" i="50"/>
  <c r="AA251" i="50"/>
  <c r="AB254" i="50"/>
  <c r="I256" i="50"/>
  <c r="AB257" i="50"/>
  <c r="AD11" i="47"/>
  <c r="AB11" i="47"/>
  <c r="W11" i="47"/>
  <c r="Q11" i="47"/>
  <c r="E11" i="47"/>
  <c r="AA11" i="47"/>
  <c r="G70" i="47"/>
  <c r="W70" i="47"/>
  <c r="AC71" i="47"/>
  <c r="AD150" i="47"/>
  <c r="AA150" i="47"/>
  <c r="U150" i="47"/>
  <c r="I150" i="47"/>
  <c r="AB150" i="47"/>
  <c r="W150" i="47"/>
  <c r="Q150" i="47"/>
  <c r="E150" i="47"/>
  <c r="AF150" i="47" s="1"/>
  <c r="Y150" i="47"/>
  <c r="G150" i="47"/>
  <c r="AC150" i="47"/>
  <c r="Z151" i="47"/>
  <c r="V151" i="47"/>
  <c r="AC109" i="48"/>
  <c r="H114" i="48"/>
  <c r="H118" i="48"/>
  <c r="AC120" i="48"/>
  <c r="AC125" i="48"/>
  <c r="H130" i="48"/>
  <c r="H134" i="48"/>
  <c r="AC136" i="48"/>
  <c r="AC141" i="48"/>
  <c r="AC152" i="48"/>
  <c r="H153" i="48"/>
  <c r="AC156" i="48"/>
  <c r="M156" i="48"/>
  <c r="H170" i="48"/>
  <c r="S171" i="48"/>
  <c r="H173" i="48"/>
  <c r="S173" i="48"/>
  <c r="M174" i="48"/>
  <c r="AC176" i="48"/>
  <c r="M176" i="48"/>
  <c r="S180" i="48"/>
  <c r="S184" i="48"/>
  <c r="AC189" i="48"/>
  <c r="AC191" i="48"/>
  <c r="S191" i="48"/>
  <c r="S200" i="48"/>
  <c r="AC216" i="48"/>
  <c r="H226" i="48"/>
  <c r="AC228" i="48"/>
  <c r="H234" i="48"/>
  <c r="AC236" i="48"/>
  <c r="AC238" i="48"/>
  <c r="S238" i="48"/>
  <c r="S240" i="48"/>
  <c r="M241" i="48"/>
  <c r="H250" i="48"/>
  <c r="AC252" i="48"/>
  <c r="AC254" i="48"/>
  <c r="S254" i="48"/>
  <c r="M257" i="48"/>
  <c r="AC268" i="48"/>
  <c r="AC270" i="48"/>
  <c r="S270" i="48"/>
  <c r="M273" i="48"/>
  <c r="H282" i="48"/>
  <c r="AC284" i="48"/>
  <c r="AC286" i="48"/>
  <c r="S286" i="48"/>
  <c r="M289" i="48"/>
  <c r="S292" i="48"/>
  <c r="H294" i="48"/>
  <c r="AC300" i="48"/>
  <c r="AC302" i="48"/>
  <c r="AC308" i="48"/>
  <c r="AC311" i="48"/>
  <c r="V17" i="49"/>
  <c r="V14" i="49"/>
  <c r="V13" i="49"/>
  <c r="V32" i="49"/>
  <c r="U32" i="49"/>
  <c r="V33" i="49"/>
  <c r="U47" i="49"/>
  <c r="V55" i="49"/>
  <c r="V62" i="49"/>
  <c r="U67" i="49"/>
  <c r="V69" i="49"/>
  <c r="U69" i="49"/>
  <c r="U70" i="49"/>
  <c r="U90" i="49"/>
  <c r="V97" i="49"/>
  <c r="U97" i="49"/>
  <c r="V98" i="49"/>
  <c r="H108" i="49"/>
  <c r="H109" i="49"/>
  <c r="H110" i="49"/>
  <c r="U111" i="49"/>
  <c r="H118" i="49"/>
  <c r="H119" i="49"/>
  <c r="V120" i="49"/>
  <c r="H127" i="49"/>
  <c r="V137" i="49"/>
  <c r="U137" i="49"/>
  <c r="V138" i="49"/>
  <c r="U139" i="49"/>
  <c r="U143" i="49"/>
  <c r="V144" i="49"/>
  <c r="U145" i="49"/>
  <c r="U146" i="49"/>
  <c r="H148" i="49"/>
  <c r="U165" i="49"/>
  <c r="V166" i="49"/>
  <c r="U166" i="49"/>
  <c r="V167" i="49"/>
  <c r="U180" i="49"/>
  <c r="V188" i="49"/>
  <c r="V195" i="49"/>
  <c r="H200" i="49"/>
  <c r="H201" i="49"/>
  <c r="U202" i="49"/>
  <c r="U208" i="49"/>
  <c r="H210" i="49"/>
  <c r="U230" i="49"/>
  <c r="H240" i="49"/>
  <c r="U242" i="49"/>
  <c r="V243" i="49"/>
  <c r="U243" i="49"/>
  <c r="V244" i="49"/>
  <c r="U244" i="49"/>
  <c r="U245" i="49"/>
  <c r="V254" i="49"/>
  <c r="H275" i="49"/>
  <c r="H276" i="49"/>
  <c r="U278" i="49"/>
  <c r="V288" i="49"/>
  <c r="U289" i="49"/>
  <c r="V297" i="49"/>
  <c r="U306" i="49"/>
  <c r="V307" i="49"/>
  <c r="U307" i="49"/>
  <c r="V308" i="49"/>
  <c r="U308" i="49"/>
  <c r="U309" i="49"/>
  <c r="I16" i="50"/>
  <c r="AA14" i="50"/>
  <c r="I17" i="50"/>
  <c r="I25" i="50"/>
  <c r="I192" i="50"/>
  <c r="I200" i="50"/>
  <c r="AB201" i="50"/>
  <c r="I212" i="50"/>
  <c r="I215" i="50"/>
  <c r="AA215" i="50"/>
  <c r="I218" i="50"/>
  <c r="I221" i="50"/>
  <c r="AB224" i="50"/>
  <c r="I227" i="50"/>
  <c r="AA227" i="50"/>
  <c r="AB230" i="50"/>
  <c r="I232" i="50"/>
  <c r="AB233" i="50"/>
  <c r="I244" i="50"/>
  <c r="I247" i="50"/>
  <c r="AA247" i="50"/>
  <c r="I253" i="50"/>
  <c r="AB256" i="50"/>
  <c r="AA259" i="50"/>
  <c r="AB262" i="50"/>
  <c r="AA264" i="50"/>
  <c r="AB265" i="50"/>
  <c r="AA267" i="50"/>
  <c r="AB268" i="50"/>
  <c r="AA269" i="50"/>
  <c r="AB270" i="50"/>
  <c r="AA272" i="50"/>
  <c r="AB273" i="50"/>
  <c r="AA275" i="50"/>
  <c r="AB276" i="50"/>
  <c r="AA277" i="50"/>
  <c r="AB278" i="50"/>
  <c r="AA280" i="50"/>
  <c r="AB281" i="50"/>
  <c r="AA283" i="50"/>
  <c r="AB284" i="50"/>
  <c r="AA285" i="50"/>
  <c r="AB286" i="50"/>
  <c r="AA288" i="50"/>
  <c r="AB289" i="50"/>
  <c r="AA291" i="50"/>
  <c r="AB292" i="50"/>
  <c r="AA293" i="50"/>
  <c r="AB294" i="50"/>
  <c r="AA296" i="50"/>
  <c r="AB297" i="50"/>
  <c r="AA299" i="50"/>
  <c r="AB300" i="50"/>
  <c r="AA301" i="50"/>
  <c r="AB302" i="50"/>
  <c r="AA304" i="50"/>
  <c r="AB305" i="50"/>
  <c r="AA307" i="50"/>
  <c r="AB308" i="50"/>
  <c r="AA309" i="50"/>
  <c r="AB310" i="50"/>
  <c r="AA312" i="50"/>
  <c r="AB313" i="50"/>
  <c r="AA315" i="50"/>
  <c r="AB316" i="50"/>
  <c r="AA317" i="50"/>
  <c r="AB318" i="50"/>
  <c r="AA320" i="50"/>
  <c r="AB321" i="50"/>
  <c r="AA323" i="50"/>
  <c r="AB324" i="50"/>
  <c r="AA325" i="50"/>
  <c r="AB326" i="50"/>
  <c r="AA328" i="50"/>
  <c r="AB329" i="50"/>
  <c r="AA331" i="50"/>
  <c r="AB332" i="50"/>
  <c r="AA333" i="50"/>
  <c r="AB334" i="50"/>
  <c r="AA336" i="50"/>
  <c r="AB337" i="50"/>
  <c r="AA339" i="50"/>
  <c r="AB340" i="50"/>
  <c r="AA341" i="50"/>
  <c r="AB342" i="50"/>
  <c r="AA344" i="50"/>
  <c r="AB345" i="50"/>
  <c r="I14" i="47"/>
  <c r="O14" i="47" s="1"/>
  <c r="G14" i="47"/>
  <c r="K14" i="47" s="1"/>
  <c r="Z14" i="47"/>
  <c r="AD70" i="47"/>
  <c r="AA70" i="47"/>
  <c r="U70" i="47"/>
  <c r="I70" i="47"/>
  <c r="AB70" i="47"/>
  <c r="AD78" i="47"/>
  <c r="AA78" i="47"/>
  <c r="U78" i="47"/>
  <c r="I78" i="47"/>
  <c r="AB78" i="47"/>
  <c r="W78" i="47"/>
  <c r="Q78" i="47"/>
  <c r="E78" i="47"/>
  <c r="AF78" i="47" s="1"/>
  <c r="Y78" i="47"/>
  <c r="W111" i="47"/>
  <c r="I111" i="47"/>
  <c r="Z111" i="47"/>
  <c r="S111" i="47"/>
  <c r="AB111" i="47"/>
  <c r="AD141" i="47"/>
  <c r="Y141" i="47"/>
  <c r="G141" i="47"/>
  <c r="AA141" i="47"/>
  <c r="U141" i="47"/>
  <c r="I141" i="47"/>
  <c r="AC141" i="47"/>
  <c r="T141" i="47"/>
  <c r="AB141" i="47"/>
  <c r="AJ13" i="51"/>
  <c r="H158" i="48"/>
  <c r="AC160" i="48"/>
  <c r="S163" i="48"/>
  <c r="AC165" i="48"/>
  <c r="M166" i="48"/>
  <c r="AC169" i="48"/>
  <c r="M170" i="48"/>
  <c r="AC172" i="48"/>
  <c r="AC174" i="48"/>
  <c r="AC184" i="48"/>
  <c r="S170" i="48"/>
  <c r="M186" i="48"/>
  <c r="H187" i="48"/>
  <c r="H189" i="48"/>
  <c r="S189" i="48"/>
  <c r="AC205" i="48"/>
  <c r="H206" i="48"/>
  <c r="H210" i="48"/>
  <c r="M211" i="48"/>
  <c r="M215" i="48"/>
  <c r="S216" i="48"/>
  <c r="AC226" i="48"/>
  <c r="S228" i="48"/>
  <c r="AC233" i="48"/>
  <c r="H238" i="48"/>
  <c r="H242" i="48"/>
  <c r="AC244" i="48"/>
  <c r="H245" i="48"/>
  <c r="S247" i="48"/>
  <c r="AC249" i="48"/>
  <c r="H254" i="48"/>
  <c r="H258" i="48"/>
  <c r="AC260" i="48"/>
  <c r="H261" i="48"/>
  <c r="S263" i="48"/>
  <c r="AC265" i="48"/>
  <c r="AC276" i="48"/>
  <c r="H277" i="48"/>
  <c r="S279" i="48"/>
  <c r="AC281" i="48"/>
  <c r="H286" i="48"/>
  <c r="H290" i="48"/>
  <c r="AC292" i="48"/>
  <c r="S295" i="48"/>
  <c r="AC297" i="48"/>
  <c r="AC310" i="48"/>
  <c r="U25" i="49"/>
  <c r="V22" i="49"/>
  <c r="V21" i="49"/>
  <c r="V18" i="49"/>
  <c r="V12" i="49"/>
  <c r="V28" i="49"/>
  <c r="U28" i="49"/>
  <c r="U29" i="49"/>
  <c r="H31" i="49"/>
  <c r="U33" i="49"/>
  <c r="V34" i="49"/>
  <c r="U38" i="49"/>
  <c r="U43" i="49"/>
  <c r="V45" i="49"/>
  <c r="U45" i="49"/>
  <c r="U46" i="49"/>
  <c r="H48" i="49"/>
  <c r="U50" i="49"/>
  <c r="V51" i="49"/>
  <c r="U55" i="49"/>
  <c r="U59" i="49"/>
  <c r="V61" i="49"/>
  <c r="U61" i="49"/>
  <c r="U62" i="49"/>
  <c r="H64" i="49"/>
  <c r="U66" i="49"/>
  <c r="V67" i="49"/>
  <c r="U71" i="49"/>
  <c r="U75" i="49"/>
  <c r="V77" i="49"/>
  <c r="U77" i="49"/>
  <c r="U78" i="49"/>
  <c r="H80" i="49"/>
  <c r="U82" i="49"/>
  <c r="V83" i="49"/>
  <c r="U87" i="49"/>
  <c r="U91" i="49"/>
  <c r="V93" i="49"/>
  <c r="U93" i="49"/>
  <c r="U94" i="49"/>
  <c r="H96" i="49"/>
  <c r="U98" i="49"/>
  <c r="V99" i="49"/>
  <c r="U103" i="49"/>
  <c r="U107" i="49"/>
  <c r="V109" i="49"/>
  <c r="U109" i="49"/>
  <c r="U110" i="49"/>
  <c r="H112" i="49"/>
  <c r="H113" i="49"/>
  <c r="U114" i="49"/>
  <c r="V115" i="49"/>
  <c r="V121" i="49"/>
  <c r="U121" i="49"/>
  <c r="V122" i="49"/>
  <c r="U123" i="49"/>
  <c r="U127" i="49"/>
  <c r="V128" i="49"/>
  <c r="U133" i="49"/>
  <c r="V134" i="49"/>
  <c r="U134" i="49"/>
  <c r="U141" i="49"/>
  <c r="H145" i="49"/>
  <c r="H146" i="49"/>
  <c r="V157" i="49"/>
  <c r="U157" i="49"/>
  <c r="U162" i="49"/>
  <c r="H165" i="49"/>
  <c r="U167" i="49"/>
  <c r="V168" i="49"/>
  <c r="U172" i="49"/>
  <c r="U176" i="49"/>
  <c r="V178" i="49"/>
  <c r="U178" i="49"/>
  <c r="U179" i="49"/>
  <c r="H181" i="49"/>
  <c r="U183" i="49"/>
  <c r="V184" i="49"/>
  <c r="U188" i="49"/>
  <c r="U192" i="49"/>
  <c r="V194" i="49"/>
  <c r="U194" i="49"/>
  <c r="U195" i="49"/>
  <c r="U199" i="49"/>
  <c r="V200" i="49"/>
  <c r="U200" i="49"/>
  <c r="U201" i="49"/>
  <c r="H203" i="49"/>
  <c r="U204" i="49"/>
  <c r="V205" i="49"/>
  <c r="H207" i="49"/>
  <c r="H208" i="49"/>
  <c r="H211" i="49"/>
  <c r="H219" i="49"/>
  <c r="U220" i="49"/>
  <c r="V221" i="49"/>
  <c r="V232" i="49"/>
  <c r="U233" i="49"/>
  <c r="V234" i="49"/>
  <c r="V240" i="49"/>
  <c r="U241" i="49"/>
  <c r="V242" i="49"/>
  <c r="U246" i="49"/>
  <c r="U254" i="49"/>
  <c r="H260" i="49"/>
  <c r="H267" i="49"/>
  <c r="H268" i="49"/>
  <c r="U274" i="49"/>
  <c r="V275" i="49"/>
  <c r="U275" i="49"/>
  <c r="V276" i="49"/>
  <c r="U276" i="49"/>
  <c r="U277" i="49"/>
  <c r="H279" i="49"/>
  <c r="H280" i="49"/>
  <c r="H281" i="49"/>
  <c r="U282" i="49"/>
  <c r="V283" i="49"/>
  <c r="U283" i="49"/>
  <c r="V284" i="49"/>
  <c r="U284" i="49"/>
  <c r="U285" i="49"/>
  <c r="H288" i="49"/>
  <c r="H289" i="49"/>
  <c r="V296" i="49"/>
  <c r="U297" i="49"/>
  <c r="V298" i="49"/>
  <c r="U302" i="49"/>
  <c r="AB17" i="50"/>
  <c r="AA15" i="50"/>
  <c r="AA12" i="50"/>
  <c r="AB12" i="50"/>
  <c r="AB19" i="50"/>
  <c r="AA21" i="50"/>
  <c r="AA23" i="50"/>
  <c r="AA25" i="50"/>
  <c r="AB28" i="50"/>
  <c r="AB30" i="50"/>
  <c r="AB32" i="50"/>
  <c r="AB34" i="50"/>
  <c r="AB36" i="50"/>
  <c r="AB38" i="50"/>
  <c r="AB40" i="50"/>
  <c r="AA42" i="50"/>
  <c r="AA44" i="50"/>
  <c r="AA46" i="50"/>
  <c r="AA48" i="50"/>
  <c r="AA50" i="50"/>
  <c r="AA52" i="50"/>
  <c r="AA54" i="50"/>
  <c r="AA56" i="50"/>
  <c r="AA58" i="50"/>
  <c r="AA60" i="50"/>
  <c r="AA62" i="50"/>
  <c r="AA64" i="50"/>
  <c r="AA66" i="50"/>
  <c r="AA68" i="50"/>
  <c r="AA70" i="50"/>
  <c r="AA72" i="50"/>
  <c r="AA74" i="50"/>
  <c r="AA76" i="50"/>
  <c r="AA78" i="50"/>
  <c r="AA80" i="50"/>
  <c r="AA82" i="50"/>
  <c r="AA84" i="50"/>
  <c r="AA86" i="50"/>
  <c r="AA88" i="50"/>
  <c r="AA90" i="50"/>
  <c r="AA92" i="50"/>
  <c r="AA94" i="50"/>
  <c r="AA96" i="50"/>
  <c r="AA98" i="50"/>
  <c r="AA100" i="50"/>
  <c r="AA102" i="50"/>
  <c r="AA104" i="50"/>
  <c r="AA106" i="50"/>
  <c r="AA108" i="50"/>
  <c r="AA110" i="50"/>
  <c r="AA112" i="50"/>
  <c r="AA114" i="50"/>
  <c r="AA116" i="50"/>
  <c r="AA118" i="50"/>
  <c r="AA120" i="50"/>
  <c r="AA122" i="50"/>
  <c r="AA124" i="50"/>
  <c r="AA126" i="50"/>
  <c r="AA128" i="50"/>
  <c r="AA130" i="50"/>
  <c r="AA132" i="50"/>
  <c r="AA134" i="50"/>
  <c r="AA136" i="50"/>
  <c r="AA138" i="50"/>
  <c r="AA140" i="50"/>
  <c r="AA142" i="50"/>
  <c r="AA144" i="50"/>
  <c r="AA146" i="50"/>
  <c r="AA148" i="50"/>
  <c r="AA150" i="50"/>
  <c r="AA152" i="50"/>
  <c r="AA154" i="50"/>
  <c r="AA156" i="50"/>
  <c r="AA158" i="50"/>
  <c r="AA160" i="50"/>
  <c r="AA162" i="50"/>
  <c r="AA164" i="50"/>
  <c r="AA166" i="50"/>
  <c r="AA168" i="50"/>
  <c r="AA170" i="50"/>
  <c r="AA172" i="50"/>
  <c r="AA174" i="50"/>
  <c r="AA176" i="50"/>
  <c r="AA178" i="50"/>
  <c r="AA180" i="50"/>
  <c r="AA182" i="50"/>
  <c r="AA184" i="50"/>
  <c r="AA186" i="50"/>
  <c r="AA188" i="50"/>
  <c r="AA190" i="50"/>
  <c r="AA192" i="50"/>
  <c r="AA194" i="50"/>
  <c r="AA196" i="50"/>
  <c r="AA198" i="50"/>
  <c r="AA201" i="50"/>
  <c r="AB204" i="50"/>
  <c r="AA209" i="50"/>
  <c r="AB212" i="50"/>
  <c r="AA217" i="50"/>
  <c r="AB220" i="50"/>
  <c r="AA225" i="50"/>
  <c r="AB228" i="50"/>
  <c r="AA233" i="50"/>
  <c r="AB236" i="50"/>
  <c r="AA241" i="50"/>
  <c r="AB244" i="50"/>
  <c r="AA249" i="50"/>
  <c r="AB252" i="50"/>
  <c r="AA257" i="50"/>
  <c r="AB260" i="50"/>
  <c r="AB263" i="50"/>
  <c r="AB271" i="50"/>
  <c r="AB279" i="50"/>
  <c r="AB287" i="50"/>
  <c r="AB295" i="50"/>
  <c r="AB303" i="50"/>
  <c r="AB311" i="50"/>
  <c r="AB319" i="50"/>
  <c r="AB327" i="50"/>
  <c r="AB335" i="50"/>
  <c r="AB343" i="50"/>
  <c r="W97" i="47"/>
  <c r="Q97" i="47"/>
  <c r="Z97" i="47"/>
  <c r="S97" i="47"/>
  <c r="E97" i="47"/>
  <c r="AF97" i="47" s="1"/>
  <c r="AA97" i="47"/>
  <c r="AC103" i="47"/>
  <c r="S103" i="47"/>
  <c r="V103" i="47"/>
  <c r="E103" i="47"/>
  <c r="AF103" i="47" s="1"/>
  <c r="AJ12" i="51"/>
  <c r="G77" i="47"/>
  <c r="V77" i="47"/>
  <c r="AB77" i="47"/>
  <c r="T117" i="47"/>
  <c r="AC117" i="47"/>
  <c r="U129" i="47"/>
  <c r="AC129" i="47"/>
  <c r="AD144" i="47"/>
  <c r="AB149" i="47"/>
  <c r="U155" i="47"/>
  <c r="AC155" i="47"/>
  <c r="U157" i="47"/>
  <c r="AC157" i="47"/>
  <c r="AI30" i="51"/>
  <c r="AJ30" i="51"/>
  <c r="AJ29" i="51"/>
  <c r="AI26" i="51"/>
  <c r="AJ26" i="51"/>
  <c r="AI14" i="51"/>
  <c r="E117" i="47"/>
  <c r="AF117" i="47" s="1"/>
  <c r="Q117" i="47"/>
  <c r="W117" i="47"/>
  <c r="AB117" i="47"/>
  <c r="T127" i="47"/>
  <c r="AC127" i="47"/>
  <c r="E129" i="47"/>
  <c r="AF129" i="47" s="1"/>
  <c r="T129" i="47"/>
  <c r="AA129" i="47"/>
  <c r="U134" i="47"/>
  <c r="AC134" i="47"/>
  <c r="E142" i="47"/>
  <c r="AF142" i="47" s="1"/>
  <c r="U142" i="47"/>
  <c r="U143" i="47"/>
  <c r="AA144" i="47"/>
  <c r="E155" i="47"/>
  <c r="AF155" i="47" s="1"/>
  <c r="T155" i="47"/>
  <c r="AE155" i="47" s="1"/>
  <c r="E157" i="47"/>
  <c r="AF157" i="47" s="1"/>
  <c r="T157" i="47"/>
  <c r="AA157" i="47"/>
  <c r="AJ31" i="51"/>
  <c r="AJ27" i="51"/>
  <c r="AJ14" i="51"/>
  <c r="V22" i="47"/>
  <c r="AD22" i="47"/>
  <c r="G22" i="47"/>
  <c r="K22" i="47" s="1"/>
  <c r="AB55" i="47"/>
  <c r="I55" i="47"/>
  <c r="Y55" i="47"/>
  <c r="AD55" i="47"/>
  <c r="I22" i="47"/>
  <c r="O22" i="47" s="1"/>
  <c r="AB22" i="47"/>
  <c r="G55" i="47"/>
  <c r="U55" i="47"/>
  <c r="Z55" i="47"/>
  <c r="I71" i="47"/>
  <c r="AB104" i="47"/>
  <c r="I104" i="47"/>
  <c r="AC104" i="47"/>
  <c r="W104" i="47"/>
  <c r="S104" i="47"/>
  <c r="E104" i="47"/>
  <c r="AF104" i="47" s="1"/>
  <c r="AA104" i="47"/>
  <c r="V104" i="47"/>
  <c r="Q104" i="47"/>
  <c r="U104" i="47"/>
  <c r="Z104" i="47"/>
  <c r="G104" i="47"/>
  <c r="S22" i="47"/>
  <c r="Z22" i="47"/>
  <c r="T22" i="47"/>
  <c r="W22" i="47"/>
  <c r="AA22" i="47"/>
  <c r="T55" i="47"/>
  <c r="AB71" i="47"/>
  <c r="AD71" i="47"/>
  <c r="Y71" i="47"/>
  <c r="U71" i="47"/>
  <c r="Q71" i="47"/>
  <c r="E71" i="47"/>
  <c r="AF71" i="47" s="1"/>
  <c r="AA71" i="47"/>
  <c r="W71" i="47"/>
  <c r="T71" i="47"/>
  <c r="G71" i="47"/>
  <c r="V71" i="47"/>
  <c r="E22" i="47"/>
  <c r="AF22" i="47" s="1"/>
  <c r="Q22" i="47"/>
  <c r="U22" i="47"/>
  <c r="Y22" i="47"/>
  <c r="Q55" i="47"/>
  <c r="V55" i="47"/>
  <c r="AA55" i="47"/>
  <c r="S71" i="47"/>
  <c r="Z71" i="47"/>
  <c r="AA130" i="47"/>
  <c r="W130" i="47"/>
  <c r="T130" i="47"/>
  <c r="G130" i="47"/>
  <c r="AC130" i="47"/>
  <c r="Y130" i="47"/>
  <c r="U130" i="47"/>
  <c r="Q130" i="47"/>
  <c r="E130" i="47"/>
  <c r="AF130" i="47" s="1"/>
  <c r="Z130" i="47"/>
  <c r="S130" i="47"/>
  <c r="I130" i="47"/>
  <c r="AB130" i="47"/>
  <c r="V130" i="47"/>
  <c r="S44" i="47"/>
  <c r="V44" i="47"/>
  <c r="Z44" i="47"/>
  <c r="S70" i="47"/>
  <c r="V70" i="47"/>
  <c r="Z70" i="47"/>
  <c r="AC77" i="47"/>
  <c r="Y77" i="47"/>
  <c r="U77" i="47"/>
  <c r="Q77" i="47"/>
  <c r="E77" i="47"/>
  <c r="AF77" i="47" s="1"/>
  <c r="T77" i="47"/>
  <c r="AD77" i="47"/>
  <c r="AB97" i="47"/>
  <c r="I97" i="47"/>
  <c r="T97" i="47"/>
  <c r="Y97" i="47"/>
  <c r="AD97" i="47"/>
  <c r="AB124" i="47"/>
  <c r="I124" i="47"/>
  <c r="AA124" i="47"/>
  <c r="V124" i="47"/>
  <c r="Q124" i="47"/>
  <c r="Z124" i="47"/>
  <c r="U124" i="47"/>
  <c r="G124" i="47"/>
  <c r="W124" i="47"/>
  <c r="E124" i="47"/>
  <c r="AF124" i="47" s="1"/>
  <c r="AD124" i="47"/>
  <c r="T124" i="47"/>
  <c r="AA103" i="47"/>
  <c r="W103" i="47"/>
  <c r="T103" i="47"/>
  <c r="AE103" i="47" s="1"/>
  <c r="G103" i="47"/>
  <c r="Y103" i="47"/>
  <c r="AD103" i="47"/>
  <c r="S78" i="47"/>
  <c r="V78" i="47"/>
  <c r="Z78" i="47"/>
  <c r="I103" i="47"/>
  <c r="U103" i="47"/>
  <c r="Z103" i="47"/>
  <c r="AB110" i="47"/>
  <c r="I110" i="47"/>
  <c r="Z110" i="47"/>
  <c r="U110" i="47"/>
  <c r="G110" i="47"/>
  <c r="V110" i="47"/>
  <c r="AC110" i="47"/>
  <c r="AC156" i="47"/>
  <c r="Y156" i="47"/>
  <c r="U156" i="47"/>
  <c r="Q156" i="47"/>
  <c r="E156" i="47"/>
  <c r="AF156" i="47" s="1"/>
  <c r="AA156" i="47"/>
  <c r="W156" i="47"/>
  <c r="T156" i="47"/>
  <c r="G156" i="47"/>
  <c r="AB156" i="47"/>
  <c r="I156" i="47"/>
  <c r="V156" i="47"/>
  <c r="S156" i="47"/>
  <c r="AA118" i="47"/>
  <c r="W118" i="47"/>
  <c r="T118" i="47"/>
  <c r="G118" i="47"/>
  <c r="Y118" i="47"/>
  <c r="AD118" i="47"/>
  <c r="AC125" i="47"/>
  <c r="Y125" i="47"/>
  <c r="U125" i="47"/>
  <c r="Q125" i="47"/>
  <c r="E125" i="47"/>
  <c r="AF125" i="47" s="1"/>
  <c r="T125" i="47"/>
  <c r="AD125" i="47"/>
  <c r="AC128" i="47"/>
  <c r="Y128" i="47"/>
  <c r="U128" i="47"/>
  <c r="Q128" i="47"/>
  <c r="E128" i="47"/>
  <c r="AF128" i="47" s="1"/>
  <c r="AA128" i="47"/>
  <c r="W128" i="47"/>
  <c r="T128" i="47"/>
  <c r="G128" i="47"/>
  <c r="V128" i="47"/>
  <c r="AD128" i="47"/>
  <c r="AC137" i="47"/>
  <c r="Y137" i="47"/>
  <c r="U137" i="47"/>
  <c r="Q137" i="47"/>
  <c r="E137" i="47"/>
  <c r="AF137" i="47" s="1"/>
  <c r="AA137" i="47"/>
  <c r="W137" i="47"/>
  <c r="T137" i="47"/>
  <c r="G137" i="47"/>
  <c r="V137" i="47"/>
  <c r="AD137" i="47"/>
  <c r="V144" i="47"/>
  <c r="AB148" i="47"/>
  <c r="I148" i="47"/>
  <c r="Z148" i="47"/>
  <c r="U148" i="47"/>
  <c r="G148" i="47"/>
  <c r="AC148" i="47"/>
  <c r="W148" i="47"/>
  <c r="S148" i="47"/>
  <c r="E148" i="47"/>
  <c r="AF148" i="47" s="1"/>
  <c r="Y148" i="47"/>
  <c r="AC111" i="47"/>
  <c r="Y111" i="47"/>
  <c r="U111" i="47"/>
  <c r="Q111" i="47"/>
  <c r="E111" i="47"/>
  <c r="AF111" i="47" s="1"/>
  <c r="T111" i="47"/>
  <c r="AD111" i="47"/>
  <c r="I118" i="47"/>
  <c r="U118" i="47"/>
  <c r="Z118" i="47"/>
  <c r="G125" i="47"/>
  <c r="Z125" i="47"/>
  <c r="I128" i="47"/>
  <c r="AA135" i="47"/>
  <c r="W135" i="47"/>
  <c r="T135" i="47"/>
  <c r="G135" i="47"/>
  <c r="AC135" i="47"/>
  <c r="Y135" i="47"/>
  <c r="U135" i="47"/>
  <c r="Q135" i="47"/>
  <c r="E135" i="47"/>
  <c r="AF135" i="47" s="1"/>
  <c r="V135" i="47"/>
  <c r="AD135" i="47"/>
  <c r="I137" i="47"/>
  <c r="AC144" i="47"/>
  <c r="Y144" i="47"/>
  <c r="U144" i="47"/>
  <c r="Q144" i="47"/>
  <c r="E144" i="47"/>
  <c r="AF144" i="47" s="1"/>
  <c r="Z144" i="47"/>
  <c r="G144" i="47"/>
  <c r="AB144" i="47"/>
  <c r="W144" i="47"/>
  <c r="S144" i="47"/>
  <c r="AC151" i="47"/>
  <c r="Y151" i="47"/>
  <c r="U151" i="47"/>
  <c r="Q151" i="47"/>
  <c r="E151" i="47"/>
  <c r="AF151" i="47" s="1"/>
  <c r="AA151" i="47"/>
  <c r="W151" i="47"/>
  <c r="T151" i="47"/>
  <c r="G151" i="47"/>
  <c r="I151" i="47"/>
  <c r="AB151" i="47"/>
  <c r="AD151" i="47"/>
  <c r="S117" i="47"/>
  <c r="V117" i="47"/>
  <c r="Z117" i="47"/>
  <c r="S127" i="47"/>
  <c r="V127" i="47"/>
  <c r="Z127" i="47"/>
  <c r="I129" i="47"/>
  <c r="AB129" i="47"/>
  <c r="I134" i="47"/>
  <c r="AB134" i="47"/>
  <c r="S136" i="47"/>
  <c r="V136" i="47"/>
  <c r="Z136" i="47"/>
  <c r="Q142" i="47"/>
  <c r="V142" i="47"/>
  <c r="AB143" i="47"/>
  <c r="I143" i="47"/>
  <c r="T143" i="47"/>
  <c r="Y143" i="47"/>
  <c r="AD143" i="47"/>
  <c r="S149" i="47"/>
  <c r="S129" i="47"/>
  <c r="V129" i="47"/>
  <c r="Z129" i="47"/>
  <c r="S134" i="47"/>
  <c r="V134" i="47"/>
  <c r="Z134" i="47"/>
  <c r="AA142" i="47"/>
  <c r="W142" i="47"/>
  <c r="T142" i="47"/>
  <c r="G142" i="47"/>
  <c r="Y142" i="47"/>
  <c r="AD142" i="47"/>
  <c r="AA149" i="47"/>
  <c r="W149" i="47"/>
  <c r="T149" i="47"/>
  <c r="G149" i="47"/>
  <c r="AC149" i="47"/>
  <c r="Y149" i="47"/>
  <c r="U149" i="47"/>
  <c r="Q149" i="47"/>
  <c r="E149" i="47"/>
  <c r="AF149" i="47" s="1"/>
  <c r="V149" i="47"/>
  <c r="AD149" i="47"/>
  <c r="S141" i="47"/>
  <c r="V141" i="47"/>
  <c r="Z141" i="47"/>
  <c r="S150" i="47"/>
  <c r="V150" i="47"/>
  <c r="Z150" i="47"/>
  <c r="S155" i="47"/>
  <c r="V155" i="47"/>
  <c r="Z155" i="47"/>
  <c r="AD155" i="47"/>
  <c r="I157" i="47"/>
  <c r="AB157" i="47"/>
  <c r="I155" i="47"/>
  <c r="AB155" i="47"/>
  <c r="S157" i="47"/>
  <c r="V157" i="47"/>
  <c r="Z157" i="47"/>
  <c r="S13" i="47"/>
  <c r="S14" i="47"/>
  <c r="AC13" i="47"/>
  <c r="AC14" i="47"/>
  <c r="Y14" i="47"/>
  <c r="U14" i="47"/>
  <c r="Q14" i="47"/>
  <c r="R14" i="47" s="1"/>
  <c r="E14" i="47"/>
  <c r="AF14" i="47" s="1"/>
  <c r="AB13" i="47"/>
  <c r="I13" i="47"/>
  <c r="O13" i="47" s="1"/>
  <c r="Y13" i="47"/>
  <c r="U13" i="47"/>
  <c r="Q13" i="47"/>
  <c r="R13" i="47" s="1"/>
  <c r="E13" i="47"/>
  <c r="AF13" i="47" s="1"/>
  <c r="AC15" i="47"/>
  <c r="Y15" i="47"/>
  <c r="U15" i="47"/>
  <c r="Q15" i="47"/>
  <c r="R15" i="47" s="1"/>
  <c r="AB14" i="47"/>
  <c r="AA13" i="47"/>
  <c r="W13" i="47"/>
  <c r="T13" i="47"/>
  <c r="S11" i="47"/>
  <c r="V11" i="47"/>
  <c r="Z11" i="47"/>
  <c r="I251" i="50"/>
  <c r="I259" i="50"/>
  <c r="AA200" i="50"/>
  <c r="AA202" i="50"/>
  <c r="AA204" i="50"/>
  <c r="AA206" i="50"/>
  <c r="AA208" i="50"/>
  <c r="AA210" i="50"/>
  <c r="AA212" i="50"/>
  <c r="AA214" i="50"/>
  <c r="AA216" i="50"/>
  <c r="AA218" i="50"/>
  <c r="AA220" i="50"/>
  <c r="AA222" i="50"/>
  <c r="AA224" i="50"/>
  <c r="AA226" i="50"/>
  <c r="AA228" i="50"/>
  <c r="AA230" i="50"/>
  <c r="AA232" i="50"/>
  <c r="AA234" i="50"/>
  <c r="AA236" i="50"/>
  <c r="AA238" i="50"/>
  <c r="AA240" i="50"/>
  <c r="AA242" i="50"/>
  <c r="AA244" i="50"/>
  <c r="AA246" i="50"/>
  <c r="AA248" i="50"/>
  <c r="I250" i="50"/>
  <c r="AA250" i="50"/>
  <c r="I252" i="50"/>
  <c r="AA252" i="50"/>
  <c r="AA254" i="50"/>
  <c r="AA256" i="50"/>
  <c r="I258" i="50"/>
  <c r="AA258" i="50"/>
  <c r="I260" i="50"/>
  <c r="AA260" i="50"/>
  <c r="AA262" i="50"/>
  <c r="AA270" i="50"/>
  <c r="AA278" i="50"/>
  <c r="AA286" i="50"/>
  <c r="AA294" i="50"/>
  <c r="AA302" i="50"/>
  <c r="AA310" i="50"/>
  <c r="AA318" i="50"/>
  <c r="AA326" i="50"/>
  <c r="AA334" i="50"/>
  <c r="AA342" i="50"/>
  <c r="H28" i="49"/>
  <c r="H12" i="49"/>
  <c r="H233" i="49"/>
  <c r="H218" i="49"/>
  <c r="H20" i="49"/>
  <c r="V31" i="49"/>
  <c r="U31" i="49"/>
  <c r="V39" i="49"/>
  <c r="U39" i="49"/>
  <c r="V48" i="49"/>
  <c r="V56" i="49"/>
  <c r="U56" i="49"/>
  <c r="V64" i="49"/>
  <c r="U64" i="49"/>
  <c r="V72" i="49"/>
  <c r="U72" i="49"/>
  <c r="V80" i="49"/>
  <c r="U80" i="49"/>
  <c r="V88" i="49"/>
  <c r="U88" i="49"/>
  <c r="V96" i="49"/>
  <c r="U96" i="49"/>
  <c r="V104" i="49"/>
  <c r="U104" i="49"/>
  <c r="V112" i="49"/>
  <c r="U112" i="49"/>
  <c r="V136" i="49"/>
  <c r="V148" i="49"/>
  <c r="U161" i="49"/>
  <c r="H29" i="49"/>
  <c r="H37" i="49"/>
  <c r="H24" i="49"/>
  <c r="V27" i="49"/>
  <c r="U27" i="49"/>
  <c r="V35" i="49"/>
  <c r="U35" i="49"/>
  <c r="V44" i="49"/>
  <c r="U44" i="49"/>
  <c r="V52" i="49"/>
  <c r="U52" i="49"/>
  <c r="V60" i="49"/>
  <c r="U60" i="49"/>
  <c r="V68" i="49"/>
  <c r="U68" i="49"/>
  <c r="V76" i="49"/>
  <c r="U76" i="49"/>
  <c r="V84" i="49"/>
  <c r="U84" i="49"/>
  <c r="V92" i="49"/>
  <c r="U92" i="49"/>
  <c r="V100" i="49"/>
  <c r="U100" i="49"/>
  <c r="V108" i="49"/>
  <c r="U108" i="49"/>
  <c r="H115" i="49"/>
  <c r="V116" i="49"/>
  <c r="U129" i="49"/>
  <c r="H136" i="49"/>
  <c r="U138" i="49"/>
  <c r="H140" i="49"/>
  <c r="V141" i="49"/>
  <c r="U144" i="49"/>
  <c r="H179" i="49"/>
  <c r="H164" i="49"/>
  <c r="H186" i="49"/>
  <c r="H234" i="49"/>
  <c r="H250" i="49"/>
  <c r="H266" i="49"/>
  <c r="H282" i="49"/>
  <c r="U48" i="49"/>
  <c r="H32" i="49"/>
  <c r="H16" i="49"/>
  <c r="U122" i="49"/>
  <c r="H124" i="49"/>
  <c r="V125" i="49"/>
  <c r="U128" i="49"/>
  <c r="V152" i="49"/>
  <c r="V164" i="49"/>
  <c r="V173" i="49"/>
  <c r="U173" i="49"/>
  <c r="V181" i="49"/>
  <c r="U181" i="49"/>
  <c r="V189" i="49"/>
  <c r="U189" i="49"/>
  <c r="V197" i="49"/>
  <c r="U197" i="49"/>
  <c r="H212" i="49"/>
  <c r="H213" i="49"/>
  <c r="U219" i="49"/>
  <c r="H226" i="49"/>
  <c r="H241" i="49"/>
  <c r="U207" i="49"/>
  <c r="U216" i="49"/>
  <c r="V219" i="49"/>
  <c r="U222" i="49"/>
  <c r="H237" i="49"/>
  <c r="H253" i="49"/>
  <c r="H261" i="49"/>
  <c r="H269" i="49"/>
  <c r="H277" i="49"/>
  <c r="H285" i="49"/>
  <c r="H293" i="49"/>
  <c r="H19" i="49"/>
  <c r="V117" i="49"/>
  <c r="U120" i="49"/>
  <c r="V133" i="49"/>
  <c r="U136" i="49"/>
  <c r="V149" i="49"/>
  <c r="U152" i="49"/>
  <c r="V165" i="49"/>
  <c r="V169" i="49"/>
  <c r="U169" i="49"/>
  <c r="V177" i="49"/>
  <c r="U177" i="49"/>
  <c r="V185" i="49"/>
  <c r="U185" i="49"/>
  <c r="V193" i="49"/>
  <c r="U193" i="49"/>
  <c r="V214" i="49"/>
  <c r="V226" i="49"/>
  <c r="U232" i="49"/>
  <c r="U240" i="49"/>
  <c r="U248" i="49"/>
  <c r="U256" i="49"/>
  <c r="U264" i="49"/>
  <c r="U272" i="49"/>
  <c r="U280" i="49"/>
  <c r="U288" i="49"/>
  <c r="U296" i="49"/>
  <c r="U304" i="49"/>
  <c r="U312" i="49"/>
  <c r="H221" i="49"/>
  <c r="H229" i="49"/>
  <c r="H245" i="49"/>
  <c r="U116" i="49"/>
  <c r="V129" i="49"/>
  <c r="U132" i="49"/>
  <c r="V145" i="49"/>
  <c r="U148" i="49"/>
  <c r="V161" i="49"/>
  <c r="U164" i="49"/>
  <c r="H197" i="49"/>
  <c r="H198" i="49"/>
  <c r="V210" i="49"/>
  <c r="U223" i="49"/>
  <c r="V199" i="49"/>
  <c r="V211" i="49"/>
  <c r="U214" i="49"/>
  <c r="V227" i="49"/>
  <c r="V207" i="49"/>
  <c r="U210" i="49"/>
  <c r="V223" i="49"/>
  <c r="U226" i="49"/>
  <c r="V231" i="49"/>
  <c r="U231" i="49"/>
  <c r="V239" i="49"/>
  <c r="U239" i="49"/>
  <c r="V247" i="49"/>
  <c r="U247" i="49"/>
  <c r="V255" i="49"/>
  <c r="U255" i="49"/>
  <c r="V263" i="49"/>
  <c r="U263" i="49"/>
  <c r="V271" i="49"/>
  <c r="U271" i="49"/>
  <c r="V279" i="49"/>
  <c r="U279" i="49"/>
  <c r="V287" i="49"/>
  <c r="U287" i="49"/>
  <c r="V295" i="49"/>
  <c r="U295" i="49"/>
  <c r="V303" i="49"/>
  <c r="U303" i="49"/>
  <c r="V311" i="49"/>
  <c r="U311" i="49"/>
  <c r="M195" i="48"/>
  <c r="M180" i="48"/>
  <c r="S20" i="48"/>
  <c r="S12" i="48"/>
  <c r="H31" i="48"/>
  <c r="S34" i="48"/>
  <c r="H35" i="48"/>
  <c r="S85" i="48"/>
  <c r="S93" i="48"/>
  <c r="S108" i="48"/>
  <c r="S109" i="48"/>
  <c r="S124" i="48"/>
  <c r="S156" i="48"/>
  <c r="S217" i="48"/>
  <c r="S202" i="48"/>
  <c r="S233" i="48"/>
  <c r="S248" i="48"/>
  <c r="S21" i="48"/>
  <c r="AC55" i="48"/>
  <c r="AC59" i="48"/>
  <c r="AC63" i="48"/>
  <c r="AC67" i="48"/>
  <c r="AC71" i="48"/>
  <c r="AC75" i="48"/>
  <c r="AC79" i="48"/>
  <c r="M82" i="48"/>
  <c r="AC83" i="48"/>
  <c r="M86" i="48"/>
  <c r="S77" i="48"/>
  <c r="S92" i="48"/>
  <c r="M183" i="48"/>
  <c r="M168" i="48"/>
  <c r="H230" i="48"/>
  <c r="H215" i="48"/>
  <c r="S205" i="48"/>
  <c r="S190" i="48"/>
  <c r="S24" i="48"/>
  <c r="H39" i="48"/>
  <c r="H62" i="48"/>
  <c r="H77" i="48"/>
  <c r="S81" i="48"/>
  <c r="S96" i="48"/>
  <c r="S101" i="48"/>
  <c r="S116" i="48"/>
  <c r="S117" i="48"/>
  <c r="S132" i="48"/>
  <c r="S125" i="48"/>
  <c r="S140" i="48"/>
  <c r="M184" i="48"/>
  <c r="S185" i="48"/>
  <c r="AC195" i="48"/>
  <c r="S265" i="48"/>
  <c r="S280" i="48"/>
  <c r="S281" i="48"/>
  <c r="S296" i="48"/>
  <c r="S17" i="48"/>
  <c r="S13" i="48"/>
  <c r="H22" i="48"/>
  <c r="M20" i="48"/>
  <c r="H18" i="48"/>
  <c r="M16" i="48"/>
  <c r="H14" i="48"/>
  <c r="M12" i="48"/>
  <c r="S76" i="48"/>
  <c r="S80" i="48"/>
  <c r="S84" i="48"/>
  <c r="S105" i="48"/>
  <c r="S120" i="48"/>
  <c r="S113" i="48"/>
  <c r="S128" i="48"/>
  <c r="S121" i="48"/>
  <c r="S136" i="48"/>
  <c r="S129" i="48"/>
  <c r="S144" i="48"/>
  <c r="S137" i="48"/>
  <c r="S152" i="48"/>
  <c r="S145" i="48"/>
  <c r="S160" i="48"/>
  <c r="H174" i="48"/>
  <c r="S174" i="48"/>
  <c r="M200" i="48"/>
  <c r="S201" i="48"/>
  <c r="S186" i="48"/>
  <c r="AC211" i="48"/>
  <c r="AC87" i="48"/>
  <c r="M90" i="48"/>
  <c r="AC91" i="48"/>
  <c r="M79" i="48"/>
  <c r="M94" i="48"/>
  <c r="AC95" i="48"/>
  <c r="M98" i="48"/>
  <c r="AC99" i="48"/>
  <c r="M102" i="48"/>
  <c r="AC103" i="48"/>
  <c r="M106" i="48"/>
  <c r="AC107" i="48"/>
  <c r="M110" i="48"/>
  <c r="AC111" i="48"/>
  <c r="M114" i="48"/>
  <c r="AC115" i="48"/>
  <c r="M103" i="48"/>
  <c r="M118" i="48"/>
  <c r="AC119" i="48"/>
  <c r="M122" i="48"/>
  <c r="AC123" i="48"/>
  <c r="M126" i="48"/>
  <c r="AC127" i="48"/>
  <c r="M130" i="48"/>
  <c r="AC131" i="48"/>
  <c r="M134" i="48"/>
  <c r="AC135" i="48"/>
  <c r="M138" i="48"/>
  <c r="AC139" i="48"/>
  <c r="M142" i="48"/>
  <c r="AC143" i="48"/>
  <c r="M146" i="48"/>
  <c r="AC147" i="48"/>
  <c r="M150" i="48"/>
  <c r="AC151" i="48"/>
  <c r="M154" i="48"/>
  <c r="AC155" i="48"/>
  <c r="M158" i="48"/>
  <c r="AC159" i="48"/>
  <c r="M162" i="48"/>
  <c r="AC163" i="48"/>
  <c r="AC167" i="48"/>
  <c r="AC171" i="48"/>
  <c r="M171" i="48"/>
  <c r="AC175" i="48"/>
  <c r="M175" i="48"/>
  <c r="AC179" i="48"/>
  <c r="M179" i="48"/>
  <c r="S181" i="48"/>
  <c r="AC187" i="48"/>
  <c r="M191" i="48"/>
  <c r="M196" i="48"/>
  <c r="S197" i="48"/>
  <c r="S182" i="48"/>
  <c r="AC203" i="48"/>
  <c r="M207" i="48"/>
  <c r="M212" i="48"/>
  <c r="S213" i="48"/>
  <c r="S198" i="48"/>
  <c r="AC224" i="48"/>
  <c r="S133" i="48"/>
  <c r="S141" i="48"/>
  <c r="S149" i="48"/>
  <c r="S153" i="48"/>
  <c r="S157" i="48"/>
  <c r="S161" i="48"/>
  <c r="S165" i="48"/>
  <c r="S169" i="48"/>
  <c r="AC183" i="48"/>
  <c r="M187" i="48"/>
  <c r="AC199" i="48"/>
  <c r="M203" i="48"/>
  <c r="AC215" i="48"/>
  <c r="S221" i="48"/>
  <c r="S206" i="48"/>
  <c r="S241" i="48"/>
  <c r="S256" i="48"/>
  <c r="S257" i="48"/>
  <c r="S272" i="48"/>
  <c r="S273" i="48"/>
  <c r="S288" i="48"/>
  <c r="S289" i="48"/>
  <c r="S304" i="48"/>
  <c r="H211" i="48"/>
  <c r="AC220" i="48"/>
  <c r="S229" i="48"/>
  <c r="S214" i="48"/>
  <c r="AC306" i="48"/>
  <c r="AC180" i="48"/>
  <c r="H182" i="48"/>
  <c r="H186" i="48"/>
  <c r="H190" i="48"/>
  <c r="H194" i="48"/>
  <c r="S194" i="48"/>
  <c r="H198" i="48"/>
  <c r="H202" i="48"/>
  <c r="H214" i="48"/>
  <c r="S225" i="48"/>
  <c r="M231" i="48"/>
  <c r="M216" i="48"/>
  <c r="S237" i="48"/>
  <c r="S252" i="48"/>
  <c r="S253" i="48"/>
  <c r="S268" i="48"/>
  <c r="S261" i="48"/>
  <c r="S276" i="48"/>
  <c r="S269" i="48"/>
  <c r="S284" i="48"/>
  <c r="S285" i="48"/>
  <c r="S300" i="48"/>
  <c r="M234" i="48"/>
  <c r="M238" i="48"/>
  <c r="M242" i="48"/>
  <c r="M246" i="48"/>
  <c r="M250" i="48"/>
  <c r="M254" i="48"/>
  <c r="M258" i="48"/>
  <c r="M262" i="48"/>
  <c r="M266" i="48"/>
  <c r="M270" i="48"/>
  <c r="M274" i="48"/>
  <c r="M278" i="48"/>
  <c r="M267" i="48"/>
  <c r="M282" i="48"/>
  <c r="M271" i="48"/>
  <c r="M286" i="48"/>
  <c r="AC287" i="48"/>
  <c r="M290" i="48"/>
  <c r="AC291" i="48"/>
  <c r="M291" i="48"/>
  <c r="AC295" i="48"/>
  <c r="M298" i="48"/>
  <c r="AC299" i="48"/>
  <c r="M299" i="48"/>
  <c r="AC303" i="48"/>
  <c r="AC232" i="48"/>
  <c r="S245" i="48"/>
  <c r="S249" i="48"/>
  <c r="S277" i="48"/>
  <c r="H266" i="48"/>
  <c r="H281" i="48"/>
  <c r="H270" i="48"/>
  <c r="H285" i="48"/>
  <c r="H274" i="48"/>
  <c r="H289" i="48"/>
  <c r="H293" i="48"/>
  <c r="H297" i="48"/>
  <c r="S297" i="48"/>
  <c r="H301" i="48"/>
  <c r="S301" i="48"/>
  <c r="S316" i="48"/>
  <c r="O11" i="47" l="1"/>
  <c r="M11" i="47"/>
  <c r="H14" i="47"/>
  <c r="M14" i="47" s="1"/>
  <c r="H13" i="47"/>
  <c r="M13" i="47" s="1"/>
  <c r="H15" i="47"/>
  <c r="M15" i="47" s="1"/>
  <c r="H12" i="47"/>
  <c r="M12" i="47" s="1"/>
  <c r="I318" i="62"/>
  <c r="R4" i="62" s="1"/>
  <c r="AE71" i="47"/>
  <c r="AE137" i="47"/>
  <c r="AE144" i="47"/>
  <c r="AE151" i="47"/>
  <c r="R11" i="47"/>
  <c r="H11" i="47"/>
  <c r="AE148" i="47"/>
  <c r="AE15" i="47"/>
  <c r="AE130" i="47"/>
  <c r="AE13" i="47"/>
  <c r="AE14" i="47"/>
  <c r="AE125" i="47"/>
  <c r="AE128" i="47"/>
  <c r="AE118" i="47"/>
  <c r="AE104" i="47"/>
  <c r="AE157" i="47"/>
  <c r="AE78" i="47"/>
  <c r="AE111" i="47"/>
  <c r="AE129" i="47"/>
  <c r="AE141" i="47"/>
  <c r="AE124" i="47"/>
  <c r="AE12" i="47"/>
  <c r="AE134" i="47"/>
  <c r="AE70" i="47"/>
  <c r="AE127" i="47"/>
  <c r="AE22" i="47"/>
  <c r="AE150" i="47"/>
  <c r="AE156" i="47"/>
  <c r="AE143" i="47"/>
  <c r="AE117" i="47"/>
  <c r="AE110" i="47"/>
  <c r="AE142" i="47"/>
  <c r="AE149" i="47"/>
  <c r="AE135" i="47"/>
  <c r="AE97" i="47"/>
  <c r="AE55" i="47"/>
  <c r="AE77" i="47"/>
  <c r="AE11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F251" i="35"/>
  <c r="Y251" i="35" s="1"/>
  <c r="C251" i="35"/>
  <c r="B251" i="35"/>
  <c r="F250" i="35"/>
  <c r="C250" i="35"/>
  <c r="B250" i="35"/>
  <c r="F249" i="35"/>
  <c r="X249" i="35" s="1"/>
  <c r="C249" i="35"/>
  <c r="B249" i="35"/>
  <c r="F248" i="35"/>
  <c r="C248" i="35"/>
  <c r="B248" i="35"/>
  <c r="F247" i="35"/>
  <c r="AE247" i="35" s="1"/>
  <c r="C247" i="35"/>
  <c r="B247" i="35"/>
  <c r="F246" i="35"/>
  <c r="C246" i="35"/>
  <c r="B246" i="35"/>
  <c r="F245" i="35"/>
  <c r="C245" i="35"/>
  <c r="B245" i="35"/>
  <c r="F244" i="35"/>
  <c r="C244" i="35"/>
  <c r="B244" i="35"/>
  <c r="F243" i="35"/>
  <c r="C243" i="35"/>
  <c r="B243" i="35"/>
  <c r="F242" i="35"/>
  <c r="C242" i="35"/>
  <c r="B242" i="35"/>
  <c r="F241" i="35"/>
  <c r="X241" i="35" s="1"/>
  <c r="C241" i="35"/>
  <c r="B241" i="35"/>
  <c r="F240" i="35"/>
  <c r="C240" i="35"/>
  <c r="B240" i="35"/>
  <c r="F239" i="35"/>
  <c r="Y239" i="35" s="1"/>
  <c r="C239" i="35"/>
  <c r="B239" i="35"/>
  <c r="F238" i="35"/>
  <c r="C238" i="35"/>
  <c r="B238" i="35"/>
  <c r="F237" i="35"/>
  <c r="C237" i="35"/>
  <c r="B237" i="35"/>
  <c r="F236" i="35"/>
  <c r="C236" i="35"/>
  <c r="B236" i="35"/>
  <c r="F235" i="35"/>
  <c r="X235" i="35" s="1"/>
  <c r="C235" i="35"/>
  <c r="B235" i="35"/>
  <c r="F234" i="35"/>
  <c r="C234" i="35"/>
  <c r="B234" i="35"/>
  <c r="F233" i="35"/>
  <c r="N233" i="35" s="1"/>
  <c r="C233" i="35"/>
  <c r="B233" i="35"/>
  <c r="F232" i="35"/>
  <c r="C232" i="35"/>
  <c r="B232" i="35"/>
  <c r="F231" i="35"/>
  <c r="Y231" i="35" s="1"/>
  <c r="C231" i="35"/>
  <c r="B231" i="35"/>
  <c r="F230" i="35"/>
  <c r="C230" i="35"/>
  <c r="B230" i="35"/>
  <c r="F229" i="35"/>
  <c r="AF229" i="35" s="1"/>
  <c r="C229" i="35"/>
  <c r="B229" i="35"/>
  <c r="F228" i="35"/>
  <c r="C228" i="35"/>
  <c r="B228" i="35"/>
  <c r="F227" i="35"/>
  <c r="AE227" i="35" s="1"/>
  <c r="C227" i="35"/>
  <c r="B227" i="35"/>
  <c r="F226" i="35"/>
  <c r="C226" i="35"/>
  <c r="B226" i="35"/>
  <c r="F225" i="35"/>
  <c r="AE225" i="35" s="1"/>
  <c r="C225" i="35"/>
  <c r="B225" i="35"/>
  <c r="F224" i="35"/>
  <c r="N224" i="35" s="1"/>
  <c r="C224" i="35"/>
  <c r="B224" i="35"/>
  <c r="F223" i="35"/>
  <c r="AE223" i="35" s="1"/>
  <c r="C223" i="35"/>
  <c r="B223" i="35"/>
  <c r="F222" i="35"/>
  <c r="AF222" i="35" s="1"/>
  <c r="C222" i="35"/>
  <c r="B222" i="35"/>
  <c r="F221" i="35"/>
  <c r="AE221" i="35" s="1"/>
  <c r="C221" i="35"/>
  <c r="B221" i="35"/>
  <c r="F220" i="35"/>
  <c r="C220" i="35"/>
  <c r="B220" i="35"/>
  <c r="F219" i="35"/>
  <c r="C219" i="35"/>
  <c r="B219" i="35"/>
  <c r="F218" i="35"/>
  <c r="C218" i="35"/>
  <c r="B218" i="35"/>
  <c r="F217" i="35"/>
  <c r="AE217" i="35" s="1"/>
  <c r="C217" i="35"/>
  <c r="B217" i="35"/>
  <c r="F216" i="35"/>
  <c r="X216" i="35" s="1"/>
  <c r="C216" i="35"/>
  <c r="B216" i="35"/>
  <c r="F215" i="35"/>
  <c r="AE215" i="35" s="1"/>
  <c r="C215" i="35"/>
  <c r="B215" i="35"/>
  <c r="F214" i="35"/>
  <c r="AE214" i="35" s="1"/>
  <c r="C214" i="35"/>
  <c r="B214" i="35"/>
  <c r="F213" i="35"/>
  <c r="C213" i="35"/>
  <c r="B213" i="35"/>
  <c r="F212" i="35"/>
  <c r="AE212" i="35" s="1"/>
  <c r="C212" i="35"/>
  <c r="B212" i="35"/>
  <c r="F211" i="35"/>
  <c r="AE211" i="35" s="1"/>
  <c r="C211" i="35"/>
  <c r="B211" i="35"/>
  <c r="F210" i="35"/>
  <c r="AE210" i="35" s="1"/>
  <c r="C210" i="35"/>
  <c r="B210" i="35"/>
  <c r="F209" i="35"/>
  <c r="C209" i="35"/>
  <c r="B209" i="35"/>
  <c r="F208" i="35"/>
  <c r="AE208" i="35" s="1"/>
  <c r="C208" i="35"/>
  <c r="B208" i="35"/>
  <c r="F207" i="35"/>
  <c r="AE207" i="35" s="1"/>
  <c r="C207" i="35"/>
  <c r="B207" i="35"/>
  <c r="F206" i="35"/>
  <c r="AE206" i="35" s="1"/>
  <c r="C206" i="35"/>
  <c r="B206" i="35"/>
  <c r="F205" i="35"/>
  <c r="C205" i="35"/>
  <c r="B205" i="35"/>
  <c r="F204" i="35"/>
  <c r="AC204" i="35" s="1"/>
  <c r="C204" i="35"/>
  <c r="B204" i="35"/>
  <c r="F203" i="35"/>
  <c r="C203" i="35"/>
  <c r="B203" i="35"/>
  <c r="F202" i="35"/>
  <c r="C202" i="35"/>
  <c r="B202" i="35"/>
  <c r="F201" i="35"/>
  <c r="C201" i="35"/>
  <c r="B201" i="35"/>
  <c r="F200" i="35"/>
  <c r="C200" i="35"/>
  <c r="B200" i="35"/>
  <c r="F199" i="35"/>
  <c r="C199" i="35"/>
  <c r="B199" i="35"/>
  <c r="F198" i="35"/>
  <c r="C198" i="35"/>
  <c r="B198" i="35"/>
  <c r="F197" i="35"/>
  <c r="C197" i="35"/>
  <c r="B197" i="35"/>
  <c r="F196" i="35"/>
  <c r="C196" i="35"/>
  <c r="B196" i="35"/>
  <c r="F195" i="35"/>
  <c r="AC195" i="35" s="1"/>
  <c r="C195" i="35"/>
  <c r="B195" i="35"/>
  <c r="F194" i="35"/>
  <c r="AB194" i="35" s="1"/>
  <c r="C194" i="35"/>
  <c r="B194" i="35"/>
  <c r="F193" i="35"/>
  <c r="C193" i="35"/>
  <c r="B193" i="35"/>
  <c r="F192" i="35"/>
  <c r="Z192" i="35" s="1"/>
  <c r="C192" i="35"/>
  <c r="B192" i="35"/>
  <c r="F191" i="35"/>
  <c r="Z191" i="35" s="1"/>
  <c r="C191" i="35"/>
  <c r="B191" i="35"/>
  <c r="F190" i="35"/>
  <c r="C190" i="35"/>
  <c r="B190" i="35"/>
  <c r="F189" i="35"/>
  <c r="C189" i="35"/>
  <c r="B189" i="35"/>
  <c r="F188" i="35"/>
  <c r="C188" i="35"/>
  <c r="B188" i="35"/>
  <c r="F187" i="35"/>
  <c r="Z187" i="35" s="1"/>
  <c r="C187" i="35"/>
  <c r="B187" i="35"/>
  <c r="F186" i="35"/>
  <c r="V186" i="35" s="1"/>
  <c r="C186" i="35"/>
  <c r="B186" i="35"/>
  <c r="F185" i="35"/>
  <c r="C185" i="35"/>
  <c r="B185" i="35"/>
  <c r="F184" i="35"/>
  <c r="Z184" i="35" s="1"/>
  <c r="C184" i="35"/>
  <c r="B184" i="35"/>
  <c r="F183" i="35"/>
  <c r="C183" i="35"/>
  <c r="B183" i="35"/>
  <c r="F182" i="35"/>
  <c r="J182" i="35" s="1"/>
  <c r="C182" i="35"/>
  <c r="B182" i="35"/>
  <c r="F181" i="35"/>
  <c r="C181" i="35"/>
  <c r="B181" i="35"/>
  <c r="F180" i="35"/>
  <c r="AB180" i="35" s="1"/>
  <c r="C180" i="35"/>
  <c r="B180" i="35"/>
  <c r="F179" i="35"/>
  <c r="C179" i="35"/>
  <c r="B179" i="35"/>
  <c r="F178" i="35"/>
  <c r="AE178" i="35" s="1"/>
  <c r="C178" i="35"/>
  <c r="B178" i="35"/>
  <c r="F177" i="35"/>
  <c r="AE177" i="35" s="1"/>
  <c r="C177" i="35"/>
  <c r="B177" i="35"/>
  <c r="F176" i="35"/>
  <c r="AE176" i="35" s="1"/>
  <c r="C176" i="35"/>
  <c r="B176" i="35"/>
  <c r="F175" i="35"/>
  <c r="C175" i="35"/>
  <c r="B175" i="35"/>
  <c r="F174" i="35"/>
  <c r="AE174" i="35" s="1"/>
  <c r="C174" i="35"/>
  <c r="B174" i="35"/>
  <c r="F173" i="35"/>
  <c r="AE173" i="35" s="1"/>
  <c r="C173" i="35"/>
  <c r="B173" i="35"/>
  <c r="F172" i="35"/>
  <c r="AE172" i="35" s="1"/>
  <c r="C172" i="35"/>
  <c r="B172" i="35"/>
  <c r="F171" i="35"/>
  <c r="C171" i="35"/>
  <c r="B171" i="35"/>
  <c r="F170" i="35"/>
  <c r="AE170" i="35" s="1"/>
  <c r="C170" i="35"/>
  <c r="B170" i="35"/>
  <c r="F169" i="35"/>
  <c r="AE169" i="35" s="1"/>
  <c r="C169" i="35"/>
  <c r="B169" i="35"/>
  <c r="F168" i="35"/>
  <c r="AE168" i="35" s="1"/>
  <c r="C168" i="35"/>
  <c r="B168" i="35"/>
  <c r="F167" i="35"/>
  <c r="C167" i="35"/>
  <c r="B167" i="35"/>
  <c r="F166" i="35"/>
  <c r="C166" i="35"/>
  <c r="B166" i="35"/>
  <c r="F165" i="35"/>
  <c r="V165" i="35" s="1"/>
  <c r="C165" i="35"/>
  <c r="B165" i="35"/>
  <c r="F164" i="35"/>
  <c r="C164" i="35"/>
  <c r="B164" i="35"/>
  <c r="F163" i="35"/>
  <c r="C163" i="35"/>
  <c r="B163" i="35"/>
  <c r="F162" i="35"/>
  <c r="V162" i="35" s="1"/>
  <c r="C162" i="35"/>
  <c r="B162" i="35"/>
  <c r="F161" i="35"/>
  <c r="C161" i="35"/>
  <c r="B161" i="35"/>
  <c r="F160" i="35"/>
  <c r="C160" i="35"/>
  <c r="B160" i="35"/>
  <c r="F159" i="35"/>
  <c r="C159" i="35"/>
  <c r="B159" i="35"/>
  <c r="F158" i="35"/>
  <c r="C158" i="35"/>
  <c r="B158" i="35"/>
  <c r="F157" i="35"/>
  <c r="C157" i="35"/>
  <c r="B157" i="35"/>
  <c r="F156" i="35"/>
  <c r="C156" i="35"/>
  <c r="B156" i="35"/>
  <c r="F155" i="35"/>
  <c r="C155" i="35"/>
  <c r="B155" i="35"/>
  <c r="F154" i="35"/>
  <c r="C154" i="35"/>
  <c r="B154" i="35"/>
  <c r="F153" i="35"/>
  <c r="AE153" i="35" s="1"/>
  <c r="C153" i="35"/>
  <c r="B153" i="35"/>
  <c r="F152" i="35"/>
  <c r="AF152" i="35" s="1"/>
  <c r="C152" i="35"/>
  <c r="B152" i="35"/>
  <c r="F151" i="35"/>
  <c r="C151" i="35"/>
  <c r="B151" i="35"/>
  <c r="F150" i="35"/>
  <c r="C150" i="35"/>
  <c r="B150" i="35"/>
  <c r="F149" i="35"/>
  <c r="C149" i="35"/>
  <c r="B149" i="35"/>
  <c r="F148" i="35"/>
  <c r="X148" i="35" s="1"/>
  <c r="C148" i="35"/>
  <c r="B148" i="35"/>
  <c r="F147" i="35"/>
  <c r="C147" i="35"/>
  <c r="B147" i="35"/>
  <c r="F146" i="35"/>
  <c r="AF146" i="35" s="1"/>
  <c r="C146" i="35"/>
  <c r="B146" i="35"/>
  <c r="F145" i="35"/>
  <c r="AE145" i="35" s="1"/>
  <c r="C145" i="35"/>
  <c r="B145" i="35"/>
  <c r="F144" i="35"/>
  <c r="C144" i="35"/>
  <c r="B144" i="35"/>
  <c r="F143" i="35"/>
  <c r="C143" i="35"/>
  <c r="B143" i="35"/>
  <c r="F142" i="35"/>
  <c r="C142" i="35"/>
  <c r="B142" i="35"/>
  <c r="F141" i="35"/>
  <c r="Y141" i="35" s="1"/>
  <c r="C141" i="35"/>
  <c r="B141" i="35"/>
  <c r="F140" i="35"/>
  <c r="AE140" i="35" s="1"/>
  <c r="C140" i="35"/>
  <c r="B140" i="35"/>
  <c r="F139" i="35"/>
  <c r="Y139" i="35" s="1"/>
  <c r="C139" i="35"/>
  <c r="B139" i="35"/>
  <c r="F138" i="35"/>
  <c r="J138" i="35" s="1"/>
  <c r="C138" i="35"/>
  <c r="B138" i="35"/>
  <c r="F137" i="35"/>
  <c r="C137" i="35"/>
  <c r="B137" i="35"/>
  <c r="F136" i="35"/>
  <c r="X136" i="35" s="1"/>
  <c r="C136" i="35"/>
  <c r="B136" i="35"/>
  <c r="F135" i="35"/>
  <c r="AF135" i="35" s="1"/>
  <c r="C135" i="35"/>
  <c r="B135" i="35"/>
  <c r="F134" i="35"/>
  <c r="AE134" i="35" s="1"/>
  <c r="C134" i="35"/>
  <c r="B134" i="35"/>
  <c r="F133" i="35"/>
  <c r="N133" i="35" s="1"/>
  <c r="C133" i="35"/>
  <c r="B133" i="35"/>
  <c r="F132" i="35"/>
  <c r="AE132" i="35" s="1"/>
  <c r="C132" i="35"/>
  <c r="B132" i="35"/>
  <c r="F131" i="35"/>
  <c r="C131" i="35"/>
  <c r="B131" i="35"/>
  <c r="F130" i="35"/>
  <c r="C130" i="35"/>
  <c r="B130" i="35"/>
  <c r="F129" i="35"/>
  <c r="C129" i="35"/>
  <c r="B129" i="35"/>
  <c r="F128" i="35"/>
  <c r="AE128" i="35" s="1"/>
  <c r="C128" i="35"/>
  <c r="B128" i="35"/>
  <c r="F127" i="35"/>
  <c r="AF127" i="35" s="1"/>
  <c r="C127" i="35"/>
  <c r="B127" i="35"/>
  <c r="F126" i="35"/>
  <c r="AF126" i="35" s="1"/>
  <c r="C126" i="35"/>
  <c r="B126" i="35"/>
  <c r="F125" i="35"/>
  <c r="AF125" i="35" s="1"/>
  <c r="C125" i="35"/>
  <c r="B125" i="35"/>
  <c r="F124" i="35"/>
  <c r="X124" i="35" s="1"/>
  <c r="C124" i="35"/>
  <c r="B124" i="35"/>
  <c r="F123" i="35"/>
  <c r="C123" i="35"/>
  <c r="B123" i="35"/>
  <c r="F122" i="35"/>
  <c r="X122" i="35" s="1"/>
  <c r="C122" i="35"/>
  <c r="B122" i="35"/>
  <c r="F121" i="35"/>
  <c r="AB121" i="35" s="1"/>
  <c r="C121" i="35"/>
  <c r="B121" i="35"/>
  <c r="F120" i="35"/>
  <c r="AF120" i="35" s="1"/>
  <c r="C120" i="35"/>
  <c r="B120" i="35"/>
  <c r="F119" i="35"/>
  <c r="AE119" i="35" s="1"/>
  <c r="C119" i="35"/>
  <c r="B119" i="35"/>
  <c r="F118" i="35"/>
  <c r="AE118" i="35" s="1"/>
  <c r="C118" i="35"/>
  <c r="B118" i="35"/>
  <c r="F117" i="35"/>
  <c r="AE117" i="35" s="1"/>
  <c r="C117" i="35"/>
  <c r="B117" i="35"/>
  <c r="F116" i="35"/>
  <c r="C116" i="35"/>
  <c r="B116" i="35"/>
  <c r="F115" i="35"/>
  <c r="AE115" i="35" s="1"/>
  <c r="C115" i="35"/>
  <c r="B115" i="35"/>
  <c r="F114" i="35"/>
  <c r="AE114" i="35" s="1"/>
  <c r="C114" i="35"/>
  <c r="B114" i="35"/>
  <c r="F113" i="35"/>
  <c r="AE113" i="35" s="1"/>
  <c r="C113" i="35"/>
  <c r="B113" i="35"/>
  <c r="F112" i="35"/>
  <c r="C112" i="35"/>
  <c r="B112" i="35"/>
  <c r="F111" i="35"/>
  <c r="AE111" i="35" s="1"/>
  <c r="C111" i="35"/>
  <c r="B111" i="35"/>
  <c r="F110" i="35"/>
  <c r="AE110" i="35" s="1"/>
  <c r="C110" i="35"/>
  <c r="B110" i="35"/>
  <c r="F109" i="35"/>
  <c r="AE109" i="35" s="1"/>
  <c r="C109" i="35"/>
  <c r="B109" i="35"/>
  <c r="F108" i="35"/>
  <c r="C108" i="35"/>
  <c r="B108" i="35"/>
  <c r="F107" i="35"/>
  <c r="Z107" i="35" s="1"/>
  <c r="C107" i="35"/>
  <c r="B107" i="35"/>
  <c r="F106" i="35"/>
  <c r="C106" i="35"/>
  <c r="B106" i="35"/>
  <c r="F105" i="35"/>
  <c r="Z105" i="35" s="1"/>
  <c r="C105" i="35"/>
  <c r="B105" i="35"/>
  <c r="F104" i="35"/>
  <c r="C104" i="35"/>
  <c r="B104" i="35"/>
  <c r="F103" i="35"/>
  <c r="C103" i="35"/>
  <c r="B103" i="35"/>
  <c r="F102" i="35"/>
  <c r="C102" i="35"/>
  <c r="B102" i="35"/>
  <c r="F101" i="35"/>
  <c r="C101" i="35"/>
  <c r="B101" i="35"/>
  <c r="F100" i="35"/>
  <c r="C100" i="35"/>
  <c r="B100" i="35"/>
  <c r="F99" i="35"/>
  <c r="C99" i="35"/>
  <c r="B99" i="35"/>
  <c r="F98" i="35"/>
  <c r="C98" i="35"/>
  <c r="B98" i="35"/>
  <c r="F97" i="35"/>
  <c r="C97" i="35"/>
  <c r="B97" i="35"/>
  <c r="F96" i="35"/>
  <c r="AC96" i="35" s="1"/>
  <c r="C96" i="35"/>
  <c r="B96" i="35"/>
  <c r="F95" i="35"/>
  <c r="V95" i="35" s="1"/>
  <c r="C95" i="35"/>
  <c r="B95" i="35"/>
  <c r="F94" i="35"/>
  <c r="J94" i="35" s="1"/>
  <c r="C94" i="35"/>
  <c r="B94" i="35"/>
  <c r="F93" i="35"/>
  <c r="C93" i="35"/>
  <c r="B93" i="35"/>
  <c r="F92" i="35"/>
  <c r="J92" i="35" s="1"/>
  <c r="C92" i="35"/>
  <c r="B92" i="35"/>
  <c r="F91" i="35"/>
  <c r="C91" i="35"/>
  <c r="B91" i="35"/>
  <c r="F90" i="35"/>
  <c r="J90" i="35" s="1"/>
  <c r="C90" i="35"/>
  <c r="B90" i="35"/>
  <c r="F89" i="35"/>
  <c r="C89" i="35"/>
  <c r="B89" i="35"/>
  <c r="F88" i="35"/>
  <c r="AB88" i="35" s="1"/>
  <c r="C88" i="35"/>
  <c r="B88" i="35"/>
  <c r="F87" i="35"/>
  <c r="AC87" i="35" s="1"/>
  <c r="C87" i="35"/>
  <c r="B87" i="35"/>
  <c r="F86" i="35"/>
  <c r="J86" i="35" s="1"/>
  <c r="C86" i="35"/>
  <c r="B86" i="35"/>
  <c r="F85" i="35"/>
  <c r="AC85" i="35" s="1"/>
  <c r="C85" i="35"/>
  <c r="B85" i="35"/>
  <c r="F84" i="35"/>
  <c r="J84" i="35" s="1"/>
  <c r="C84" i="35"/>
  <c r="B84" i="35"/>
  <c r="F83" i="35"/>
  <c r="C83" i="35"/>
  <c r="F82" i="35"/>
  <c r="V82" i="35" s="1"/>
  <c r="C82" i="35"/>
  <c r="F81" i="35"/>
  <c r="C81" i="35"/>
  <c r="F80" i="35"/>
  <c r="C80" i="35"/>
  <c r="F79" i="35"/>
  <c r="V79" i="35" s="1"/>
  <c r="C79" i="35"/>
  <c r="F78" i="35"/>
  <c r="V78" i="35" s="1"/>
  <c r="C78" i="35"/>
  <c r="F77" i="35"/>
  <c r="C77" i="35"/>
  <c r="F76" i="35"/>
  <c r="C76" i="35"/>
  <c r="F75" i="35"/>
  <c r="C75" i="35"/>
  <c r="F74" i="35"/>
  <c r="AE74" i="35" s="1"/>
  <c r="C74" i="35"/>
  <c r="F73" i="35"/>
  <c r="C73" i="35"/>
  <c r="F72" i="35"/>
  <c r="AE72" i="35" s="1"/>
  <c r="C72" i="35"/>
  <c r="F71" i="35"/>
  <c r="C71" i="35"/>
  <c r="F70" i="35"/>
  <c r="X70" i="35" s="1"/>
  <c r="C70" i="35"/>
  <c r="F69" i="35"/>
  <c r="C69" i="35"/>
  <c r="F68" i="35"/>
  <c r="X68" i="35" s="1"/>
  <c r="C68" i="35"/>
  <c r="F67" i="35"/>
  <c r="C67" i="35"/>
  <c r="F66" i="35"/>
  <c r="X66" i="35" s="1"/>
  <c r="C66" i="35"/>
  <c r="F65" i="35"/>
  <c r="C65" i="35"/>
  <c r="F64" i="35"/>
  <c r="X64" i="35" s="1"/>
  <c r="C64" i="35"/>
  <c r="F63" i="35"/>
  <c r="C63" i="35"/>
  <c r="F62" i="35"/>
  <c r="X62" i="35" s="1"/>
  <c r="C62" i="35"/>
  <c r="F61" i="35"/>
  <c r="C61" i="35"/>
  <c r="F60" i="35"/>
  <c r="X60" i="35" s="1"/>
  <c r="C60" i="35"/>
  <c r="F59" i="35"/>
  <c r="C59" i="35"/>
  <c r="F58" i="35"/>
  <c r="Y58" i="35" s="1"/>
  <c r="C58" i="35"/>
  <c r="F57" i="35"/>
  <c r="Y57" i="35" s="1"/>
  <c r="C57" i="35"/>
  <c r="F56" i="35"/>
  <c r="Y56" i="35" s="1"/>
  <c r="C56" i="35"/>
  <c r="F55" i="35"/>
  <c r="C55" i="35"/>
  <c r="F54" i="35"/>
  <c r="V54" i="35" s="1"/>
  <c r="C54" i="35"/>
  <c r="F53" i="35"/>
  <c r="C53" i="35"/>
  <c r="F52" i="35"/>
  <c r="C52" i="35"/>
  <c r="F51" i="35"/>
  <c r="C51" i="35"/>
  <c r="F50" i="35"/>
  <c r="Y50" i="35" s="1"/>
  <c r="C50" i="35"/>
  <c r="F49" i="35"/>
  <c r="Y49" i="35" s="1"/>
  <c r="C49" i="35"/>
  <c r="F48" i="35"/>
  <c r="V48" i="35" s="1"/>
  <c r="C48" i="35"/>
  <c r="F47" i="35"/>
  <c r="X47" i="35" s="1"/>
  <c r="C47" i="35"/>
  <c r="F46" i="35"/>
  <c r="V46" i="35" s="1"/>
  <c r="C46" i="35"/>
  <c r="F45" i="35"/>
  <c r="J45" i="35" s="1"/>
  <c r="C45" i="35"/>
  <c r="F44" i="35"/>
  <c r="C44" i="35"/>
  <c r="F43" i="35"/>
  <c r="AB43" i="35" s="1"/>
  <c r="C43" i="35"/>
  <c r="F42" i="35"/>
  <c r="C42" i="35"/>
  <c r="F41" i="35"/>
  <c r="J41" i="35" s="1"/>
  <c r="C41" i="35"/>
  <c r="F40" i="35"/>
  <c r="C40" i="35"/>
  <c r="F39" i="35"/>
  <c r="D39" i="35" s="1"/>
  <c r="C39" i="35"/>
  <c r="F38" i="35"/>
  <c r="AC38" i="35" s="1"/>
  <c r="C38" i="35"/>
  <c r="F37" i="35"/>
  <c r="J37" i="35" s="1"/>
  <c r="C37" i="35"/>
  <c r="F36" i="35"/>
  <c r="C36" i="35"/>
  <c r="F34" i="35"/>
  <c r="C34" i="35"/>
  <c r="F33" i="35"/>
  <c r="C33" i="35"/>
  <c r="F32" i="35"/>
  <c r="C32" i="35"/>
  <c r="F31" i="35"/>
  <c r="L31" i="35" s="1"/>
  <c r="C31" i="35"/>
  <c r="F30" i="35"/>
  <c r="C30" i="35"/>
  <c r="F29" i="35"/>
  <c r="C29" i="35"/>
  <c r="F28" i="35"/>
  <c r="C28" i="35"/>
  <c r="F27" i="35"/>
  <c r="L27" i="35" s="1"/>
  <c r="C27" i="35"/>
  <c r="F26" i="35"/>
  <c r="C26" i="35"/>
  <c r="F25" i="35"/>
  <c r="C25" i="35"/>
  <c r="F24" i="35"/>
  <c r="C24" i="35"/>
  <c r="F23" i="35"/>
  <c r="L23" i="35" s="1"/>
  <c r="C23" i="35"/>
  <c r="O10" i="1" l="1"/>
  <c r="N10" i="1"/>
  <c r="P31" i="35"/>
  <c r="R31" i="35"/>
  <c r="P23" i="35"/>
  <c r="R23" i="35"/>
  <c r="P27" i="35"/>
  <c r="R27" i="35"/>
  <c r="AE30" i="35"/>
  <c r="L30" i="35"/>
  <c r="AE24" i="35"/>
  <c r="L24" i="35"/>
  <c r="AE28" i="35"/>
  <c r="L28" i="35"/>
  <c r="AE32" i="35"/>
  <c r="L32" i="35"/>
  <c r="AE26" i="35"/>
  <c r="L26" i="35"/>
  <c r="AE34" i="35"/>
  <c r="L34" i="35"/>
  <c r="AE29" i="35"/>
  <c r="L29" i="35"/>
  <c r="AE33" i="35"/>
  <c r="L33" i="35"/>
  <c r="AE25" i="35"/>
  <c r="L25" i="35"/>
  <c r="X30" i="35"/>
  <c r="D98" i="35"/>
  <c r="AA10" i="1"/>
  <c r="W10" i="1"/>
  <c r="H10" i="1"/>
  <c r="AC10" i="1"/>
  <c r="Y10" i="1"/>
  <c r="U10" i="1"/>
  <c r="V10" i="1" s="1"/>
  <c r="J10" i="1"/>
  <c r="D10" i="1"/>
  <c r="E10" i="1" s="1"/>
  <c r="X10" i="1"/>
  <c r="S10" i="1"/>
  <c r="T10" i="1" s="1"/>
  <c r="Q10" i="1"/>
  <c r="R10" i="1" s="1"/>
  <c r="G10" i="1"/>
  <c r="AB10" i="1"/>
  <c r="D76" i="35"/>
  <c r="D214" i="35"/>
  <c r="D25" i="35"/>
  <c r="D78" i="35"/>
  <c r="D79" i="35"/>
  <c r="D88" i="35"/>
  <c r="D94" i="35"/>
  <c r="D95" i="35"/>
  <c r="J180" i="35"/>
  <c r="AF51" i="35"/>
  <c r="J119" i="35"/>
  <c r="D202" i="35"/>
  <c r="D90" i="35"/>
  <c r="D97" i="35"/>
  <c r="AF104" i="35"/>
  <c r="X178" i="35"/>
  <c r="Z210" i="35"/>
  <c r="D24" i="35"/>
  <c r="Z24" i="35"/>
  <c r="V26" i="35"/>
  <c r="Z32" i="35"/>
  <c r="AC34" i="35"/>
  <c r="AE78" i="35"/>
  <c r="AF98" i="35"/>
  <c r="D102" i="35"/>
  <c r="Y166" i="35"/>
  <c r="V194" i="35"/>
  <c r="D198" i="35"/>
  <c r="D208" i="35"/>
  <c r="D210" i="35"/>
  <c r="J24" i="35"/>
  <c r="AF102" i="35"/>
  <c r="N148" i="35"/>
  <c r="X170" i="35"/>
  <c r="X208" i="35"/>
  <c r="V24" i="35"/>
  <c r="V34" i="35"/>
  <c r="AE38" i="35"/>
  <c r="D46" i="35"/>
  <c r="D47" i="35"/>
  <c r="N70" i="35"/>
  <c r="Z78" i="35"/>
  <c r="AD115" i="35"/>
  <c r="Y148" i="35"/>
  <c r="AE161" i="35"/>
  <c r="J247" i="35"/>
  <c r="AF55" i="35"/>
  <c r="N56" i="35"/>
  <c r="V84" i="35"/>
  <c r="J111" i="35"/>
  <c r="V136" i="35"/>
  <c r="X224" i="35"/>
  <c r="H29" i="35"/>
  <c r="D30" i="35"/>
  <c r="D32" i="35"/>
  <c r="AB84" i="35"/>
  <c r="H107" i="35"/>
  <c r="J118" i="35"/>
  <c r="X120" i="35"/>
  <c r="X138" i="35"/>
  <c r="AF139" i="35"/>
  <c r="G140" i="35"/>
  <c r="V156" i="35"/>
  <c r="AE165" i="35"/>
  <c r="G166" i="35"/>
  <c r="V172" i="35"/>
  <c r="H200" i="35"/>
  <c r="Y222" i="35"/>
  <c r="V120" i="35"/>
  <c r="X134" i="35"/>
  <c r="J172" i="35"/>
  <c r="AB192" i="35"/>
  <c r="AC25" i="35"/>
  <c r="Z29" i="35"/>
  <c r="G34" i="35"/>
  <c r="J38" i="35"/>
  <c r="N100" i="35"/>
  <c r="H104" i="35"/>
  <c r="G115" i="35"/>
  <c r="AB140" i="35"/>
  <c r="J178" i="35"/>
  <c r="H196" i="35"/>
  <c r="AB198" i="35"/>
  <c r="AB202" i="35"/>
  <c r="D206" i="35"/>
  <c r="Z204" i="35"/>
  <c r="Z30" i="35"/>
  <c r="H33" i="35"/>
  <c r="Z45" i="35"/>
  <c r="Y47" i="35"/>
  <c r="V49" i="35"/>
  <c r="J62" i="35"/>
  <c r="Y70" i="35"/>
  <c r="X72" i="35"/>
  <c r="N104" i="35"/>
  <c r="AB107" i="35"/>
  <c r="J110" i="35"/>
  <c r="J113" i="35"/>
  <c r="AF121" i="35"/>
  <c r="V122" i="35"/>
  <c r="J124" i="35"/>
  <c r="J170" i="35"/>
  <c r="AD173" i="35"/>
  <c r="Z180" i="35"/>
  <c r="H191" i="35"/>
  <c r="G199" i="35"/>
  <c r="Y199" i="35"/>
  <c r="H203" i="35"/>
  <c r="H204" i="35"/>
  <c r="AB204" i="35"/>
  <c r="Z208" i="35"/>
  <c r="J211" i="35"/>
  <c r="AF216" i="35"/>
  <c r="AF224" i="35"/>
  <c r="Y241" i="35"/>
  <c r="N247" i="35"/>
  <c r="O247" i="35" s="1"/>
  <c r="AC33" i="35"/>
  <c r="J25" i="35"/>
  <c r="AC26" i="35"/>
  <c r="H30" i="35"/>
  <c r="J32" i="35"/>
  <c r="J33" i="35"/>
  <c r="H47" i="35"/>
  <c r="AB47" i="35"/>
  <c r="G51" i="35"/>
  <c r="Y54" i="35"/>
  <c r="G55" i="35"/>
  <c r="N62" i="35"/>
  <c r="AE79" i="35"/>
  <c r="D84" i="35"/>
  <c r="Y92" i="35"/>
  <c r="N98" i="35"/>
  <c r="D100" i="35"/>
  <c r="AF100" i="35"/>
  <c r="N102" i="35"/>
  <c r="D104" i="35"/>
  <c r="G107" i="35"/>
  <c r="V113" i="35"/>
  <c r="V115" i="35"/>
  <c r="AD118" i="35"/>
  <c r="AC180" i="35"/>
  <c r="J191" i="35"/>
  <c r="Y196" i="35"/>
  <c r="H199" i="35"/>
  <c r="AB199" i="35"/>
  <c r="Y200" i="35"/>
  <c r="N203" i="35"/>
  <c r="J204" i="35"/>
  <c r="AE204" i="35"/>
  <c r="Z206" i="35"/>
  <c r="H208" i="35"/>
  <c r="J210" i="35"/>
  <c r="Z214" i="35"/>
  <c r="N251" i="35"/>
  <c r="O251" i="35" s="1"/>
  <c r="AB203" i="35"/>
  <c r="J30" i="35"/>
  <c r="V32" i="35"/>
  <c r="D33" i="35"/>
  <c r="J47" i="35"/>
  <c r="N51" i="35"/>
  <c r="N55" i="35"/>
  <c r="V59" i="35"/>
  <c r="Y62" i="35"/>
  <c r="D72" i="35"/>
  <c r="D74" i="35"/>
  <c r="D82" i="35"/>
  <c r="D92" i="35"/>
  <c r="AC104" i="35"/>
  <c r="AD110" i="35"/>
  <c r="X115" i="35"/>
  <c r="AE156" i="35"/>
  <c r="T158" i="35"/>
  <c r="J161" i="35"/>
  <c r="J173" i="35"/>
  <c r="H180" i="35"/>
  <c r="Y184" i="35"/>
  <c r="AE191" i="35"/>
  <c r="G196" i="35"/>
  <c r="AF196" i="35"/>
  <c r="N198" i="35"/>
  <c r="D199" i="35"/>
  <c r="N199" i="35"/>
  <c r="AF199" i="35"/>
  <c r="G200" i="35"/>
  <c r="AF200" i="35"/>
  <c r="N202" i="35"/>
  <c r="D203" i="35"/>
  <c r="Y203" i="35"/>
  <c r="D204" i="35"/>
  <c r="V204" i="35"/>
  <c r="J208" i="35"/>
  <c r="V210" i="35"/>
  <c r="D211" i="35"/>
  <c r="AC211" i="35"/>
  <c r="Y25" i="35"/>
  <c r="H26" i="35"/>
  <c r="X26" i="35"/>
  <c r="J28" i="35"/>
  <c r="J29" i="35"/>
  <c r="AC29" i="35"/>
  <c r="AB30" i="35"/>
  <c r="Y33" i="35"/>
  <c r="H34" i="35"/>
  <c r="X34" i="35"/>
  <c r="D38" i="35"/>
  <c r="V38" i="35"/>
  <c r="AB39" i="35"/>
  <c r="AE41" i="35"/>
  <c r="J43" i="35"/>
  <c r="AE45" i="35"/>
  <c r="AE47" i="35"/>
  <c r="N48" i="35"/>
  <c r="AG48" i="35" s="1"/>
  <c r="V57" i="35"/>
  <c r="AB59" i="35"/>
  <c r="AB72" i="35"/>
  <c r="Y76" i="35"/>
  <c r="J87" i="35"/>
  <c r="AE87" i="35"/>
  <c r="N96" i="35"/>
  <c r="AF96" i="35"/>
  <c r="H99" i="35"/>
  <c r="AC99" i="35"/>
  <c r="H101" i="35"/>
  <c r="AC101" i="35"/>
  <c r="H103" i="35"/>
  <c r="AC103" i="35"/>
  <c r="H105" i="35"/>
  <c r="G106" i="35"/>
  <c r="Z106" i="35"/>
  <c r="J109" i="35"/>
  <c r="AB111" i="35"/>
  <c r="Y114" i="35"/>
  <c r="J117" i="35"/>
  <c r="AB119" i="35"/>
  <c r="G126" i="35"/>
  <c r="AE126" i="35"/>
  <c r="N127" i="35"/>
  <c r="AF129" i="35"/>
  <c r="Y129" i="35"/>
  <c r="AB143" i="35"/>
  <c r="Y143" i="35"/>
  <c r="AF144" i="35"/>
  <c r="AE144" i="35"/>
  <c r="H25" i="35"/>
  <c r="Z25" i="35"/>
  <c r="D26" i="35"/>
  <c r="E26" i="35" s="1"/>
  <c r="J26" i="35"/>
  <c r="Z26" i="35"/>
  <c r="V28" i="35"/>
  <c r="D29" i="35"/>
  <c r="V30" i="35"/>
  <c r="AC30" i="35"/>
  <c r="Z33" i="35"/>
  <c r="D34" i="35"/>
  <c r="J34" i="35"/>
  <c r="Z34" i="35"/>
  <c r="D45" i="35"/>
  <c r="Y48" i="35"/>
  <c r="V51" i="35"/>
  <c r="N54" i="35"/>
  <c r="AG54" i="35" s="1"/>
  <c r="V55" i="35"/>
  <c r="G59" i="35"/>
  <c r="AF59" i="35"/>
  <c r="N64" i="35"/>
  <c r="Y66" i="35"/>
  <c r="AF70" i="35"/>
  <c r="H72" i="35"/>
  <c r="AC72" i="35"/>
  <c r="Z76" i="35"/>
  <c r="AC84" i="35"/>
  <c r="AB92" i="35"/>
  <c r="Z94" i="35"/>
  <c r="V96" i="35"/>
  <c r="Y98" i="35"/>
  <c r="N99" i="35"/>
  <c r="AF99" i="35"/>
  <c r="Y100" i="35"/>
  <c r="N101" i="35"/>
  <c r="AF101" i="35"/>
  <c r="Y102" i="35"/>
  <c r="N103" i="35"/>
  <c r="AF103" i="35"/>
  <c r="Y104" i="35"/>
  <c r="N105" i="35"/>
  <c r="H106" i="35"/>
  <c r="AB106" i="35"/>
  <c r="V109" i="35"/>
  <c r="G111" i="35"/>
  <c r="V111" i="35"/>
  <c r="AD111" i="35"/>
  <c r="J115" i="35"/>
  <c r="V117" i="35"/>
  <c r="G119" i="35"/>
  <c r="V119" i="35"/>
  <c r="AD119" i="35"/>
  <c r="AE120" i="35"/>
  <c r="N121" i="35"/>
  <c r="J126" i="35"/>
  <c r="Y127" i="35"/>
  <c r="N129" i="35"/>
  <c r="N143" i="35"/>
  <c r="AB26" i="35"/>
  <c r="D28" i="35"/>
  <c r="Z28" i="35"/>
  <c r="Y29" i="35"/>
  <c r="AB34" i="35"/>
  <c r="D41" i="35"/>
  <c r="D43" i="35"/>
  <c r="Y43" i="35"/>
  <c r="AB48" i="35"/>
  <c r="AB51" i="35"/>
  <c r="AB55" i="35"/>
  <c r="N59" i="35"/>
  <c r="AF62" i="35"/>
  <c r="Y64" i="35"/>
  <c r="J70" i="35"/>
  <c r="V72" i="35"/>
  <c r="J76" i="35"/>
  <c r="J78" i="35"/>
  <c r="AE82" i="35"/>
  <c r="D87" i="35"/>
  <c r="V87" i="35"/>
  <c r="AE90" i="35"/>
  <c r="AE94" i="35"/>
  <c r="D96" i="35"/>
  <c r="Y96" i="35"/>
  <c r="H98" i="35"/>
  <c r="AC98" i="35"/>
  <c r="D99" i="35"/>
  <c r="H100" i="35"/>
  <c r="AC100" i="35"/>
  <c r="D101" i="35"/>
  <c r="H102" i="35"/>
  <c r="AC102" i="35"/>
  <c r="D103" i="35"/>
  <c r="D105" i="35"/>
  <c r="Y110" i="35"/>
  <c r="X111" i="35"/>
  <c r="J114" i="35"/>
  <c r="AD114" i="35"/>
  <c r="AB115" i="35"/>
  <c r="Y118" i="35"/>
  <c r="X119" i="35"/>
  <c r="J120" i="35"/>
  <c r="Y121" i="35"/>
  <c r="V126" i="35"/>
  <c r="AB135" i="35"/>
  <c r="Y135" i="35"/>
  <c r="N135" i="35"/>
  <c r="N141" i="35"/>
  <c r="X146" i="35"/>
  <c r="N146" i="35"/>
  <c r="J146" i="35"/>
  <c r="X154" i="35"/>
  <c r="J154" i="35"/>
  <c r="Y154" i="35"/>
  <c r="N154" i="35"/>
  <c r="Y99" i="35"/>
  <c r="Y101" i="35"/>
  <c r="Y103" i="35"/>
  <c r="AB126" i="35"/>
  <c r="AF140" i="35"/>
  <c r="V140" i="35"/>
  <c r="J140" i="35"/>
  <c r="Y146" i="35"/>
  <c r="AF154" i="35"/>
  <c r="V161" i="35"/>
  <c r="J165" i="35"/>
  <c r="T166" i="35"/>
  <c r="AE166" i="35"/>
  <c r="J168" i="35"/>
  <c r="J169" i="35"/>
  <c r="AD169" i="35"/>
  <c r="AB170" i="35"/>
  <c r="Y173" i="35"/>
  <c r="X174" i="35"/>
  <c r="J176" i="35"/>
  <c r="J177" i="35"/>
  <c r="AD177" i="35"/>
  <c r="AB178" i="35"/>
  <c r="D180" i="35"/>
  <c r="X180" i="35"/>
  <c r="AE180" i="35"/>
  <c r="V182" i="35"/>
  <c r="H184" i="35"/>
  <c r="AE186" i="35"/>
  <c r="Y187" i="35"/>
  <c r="V191" i="35"/>
  <c r="V195" i="35"/>
  <c r="D196" i="35"/>
  <c r="N196" i="35"/>
  <c r="AB196" i="35"/>
  <c r="H197" i="35"/>
  <c r="Y197" i="35"/>
  <c r="G198" i="35"/>
  <c r="AF198" i="35"/>
  <c r="V199" i="35"/>
  <c r="AC199" i="35"/>
  <c r="D200" i="35"/>
  <c r="N200" i="35"/>
  <c r="AB200" i="35"/>
  <c r="H201" i="35"/>
  <c r="Y201" i="35"/>
  <c r="G202" i="35"/>
  <c r="AF202" i="35"/>
  <c r="V203" i="35"/>
  <c r="AC203" i="35"/>
  <c r="J206" i="35"/>
  <c r="J207" i="35"/>
  <c r="AC207" i="35"/>
  <c r="AB208" i="35"/>
  <c r="Y211" i="35"/>
  <c r="H212" i="35"/>
  <c r="X212" i="35"/>
  <c r="J214" i="35"/>
  <c r="J215" i="35"/>
  <c r="AC215" i="35"/>
  <c r="N216" i="35"/>
  <c r="AF231" i="35"/>
  <c r="X233" i="35"/>
  <c r="J241" i="35"/>
  <c r="N249" i="35"/>
  <c r="V166" i="35"/>
  <c r="V168" i="35"/>
  <c r="G170" i="35"/>
  <c r="V170" i="35"/>
  <c r="AD170" i="35"/>
  <c r="J174" i="35"/>
  <c r="V176" i="35"/>
  <c r="G178" i="35"/>
  <c r="V178" i="35"/>
  <c r="AD178" i="35"/>
  <c r="Y180" i="35"/>
  <c r="AE182" i="35"/>
  <c r="V196" i="35"/>
  <c r="AC196" i="35"/>
  <c r="D197" i="35"/>
  <c r="N197" i="35"/>
  <c r="AB197" i="35"/>
  <c r="H198" i="35"/>
  <c r="Y198" i="35"/>
  <c r="V200" i="35"/>
  <c r="AC200" i="35"/>
  <c r="D201" i="35"/>
  <c r="N201" i="35"/>
  <c r="AB201" i="35"/>
  <c r="H202" i="35"/>
  <c r="Y202" i="35"/>
  <c r="G203" i="35"/>
  <c r="AF203" i="35"/>
  <c r="Y204" i="35"/>
  <c r="V206" i="35"/>
  <c r="D207" i="35"/>
  <c r="G208" i="35"/>
  <c r="V208" i="35"/>
  <c r="AC208" i="35"/>
  <c r="H211" i="35"/>
  <c r="Z211" i="35"/>
  <c r="D212" i="35"/>
  <c r="J212" i="35"/>
  <c r="Z212" i="35"/>
  <c r="V214" i="35"/>
  <c r="D215" i="35"/>
  <c r="AF233" i="35"/>
  <c r="N241" i="35"/>
  <c r="O241" i="35" s="1"/>
  <c r="Y249" i="35"/>
  <c r="Y169" i="35"/>
  <c r="AB174" i="35"/>
  <c r="Y177" i="35"/>
  <c r="V197" i="35"/>
  <c r="AC197" i="35"/>
  <c r="V201" i="35"/>
  <c r="AC201" i="35"/>
  <c r="Y207" i="35"/>
  <c r="AB212" i="35"/>
  <c r="Y215" i="35"/>
  <c r="AF249" i="35"/>
  <c r="G174" i="35"/>
  <c r="V174" i="35"/>
  <c r="W174" i="35" s="1"/>
  <c r="AD174" i="35"/>
  <c r="G197" i="35"/>
  <c r="AF197" i="35"/>
  <c r="V198" i="35"/>
  <c r="AC198" i="35"/>
  <c r="G201" i="35"/>
  <c r="AF201" i="35"/>
  <c r="V202" i="35"/>
  <c r="AC202" i="35"/>
  <c r="H207" i="35"/>
  <c r="Z207" i="35"/>
  <c r="G212" i="35"/>
  <c r="V212" i="35"/>
  <c r="AC212" i="35"/>
  <c r="H215" i="35"/>
  <c r="Z215" i="35"/>
  <c r="AF241" i="35"/>
  <c r="J249" i="35"/>
  <c r="Y42" i="35"/>
  <c r="H42" i="35"/>
  <c r="Z42" i="35"/>
  <c r="V52" i="35"/>
  <c r="AB52" i="35"/>
  <c r="AF53" i="35"/>
  <c r="N53" i="35"/>
  <c r="AB53" i="35"/>
  <c r="AE60" i="35"/>
  <c r="AE68" i="35"/>
  <c r="Z75" i="35"/>
  <c r="J75" i="35"/>
  <c r="Y75" i="35"/>
  <c r="AB80" i="35"/>
  <c r="V80" i="35"/>
  <c r="H80" i="35"/>
  <c r="AC80" i="35"/>
  <c r="AB83" i="35"/>
  <c r="Z83" i="35"/>
  <c r="J83" i="35"/>
  <c r="Y83" i="35"/>
  <c r="Y91" i="35"/>
  <c r="H91" i="35"/>
  <c r="Z91" i="35"/>
  <c r="AF142" i="35"/>
  <c r="AB142" i="35"/>
  <c r="G142" i="35"/>
  <c r="X142" i="35"/>
  <c r="V142" i="35"/>
  <c r="AE164" i="35"/>
  <c r="V164" i="35"/>
  <c r="AC188" i="35"/>
  <c r="X188" i="35"/>
  <c r="J188" i="35"/>
  <c r="D188" i="35"/>
  <c r="Y188" i="35"/>
  <c r="H188" i="35"/>
  <c r="AE188" i="35"/>
  <c r="V188" i="35"/>
  <c r="G188" i="35"/>
  <c r="AB188" i="35"/>
  <c r="AF193" i="35"/>
  <c r="Y193" i="35"/>
  <c r="N193" i="35"/>
  <c r="D193" i="35"/>
  <c r="Z193" i="35"/>
  <c r="H193" i="35"/>
  <c r="G193" i="35"/>
  <c r="AC193" i="35"/>
  <c r="AE220" i="35"/>
  <c r="J220" i="35"/>
  <c r="Y220" i="35"/>
  <c r="X220" i="35"/>
  <c r="N220" i="35"/>
  <c r="AE226" i="35"/>
  <c r="J226" i="35"/>
  <c r="N226" i="35"/>
  <c r="AF226" i="35"/>
  <c r="Y226" i="35"/>
  <c r="V37" i="35"/>
  <c r="Z39" i="35"/>
  <c r="V39" i="35"/>
  <c r="AC39" i="35"/>
  <c r="J42" i="35"/>
  <c r="AC42" i="35"/>
  <c r="Y46" i="35"/>
  <c r="H46" i="35"/>
  <c r="Z46" i="35"/>
  <c r="AB50" i="35"/>
  <c r="G50" i="35"/>
  <c r="AF50" i="35"/>
  <c r="G52" i="35"/>
  <c r="AF52" i="35"/>
  <c r="G53" i="35"/>
  <c r="AB58" i="35"/>
  <c r="G58" i="35"/>
  <c r="AF58" i="35"/>
  <c r="J60" i="35"/>
  <c r="AF60" i="35"/>
  <c r="AE66" i="35"/>
  <c r="J68" i="35"/>
  <c r="AF68" i="35"/>
  <c r="AC74" i="35"/>
  <c r="V74" i="35"/>
  <c r="H75" i="35"/>
  <c r="AC75" i="35"/>
  <c r="G80" i="35"/>
  <c r="X80" i="35"/>
  <c r="AE80" i="35"/>
  <c r="H83" i="35"/>
  <c r="AC83" i="35"/>
  <c r="V86" i="35"/>
  <c r="Z88" i="35"/>
  <c r="G88" i="35"/>
  <c r="V88" i="35"/>
  <c r="AC88" i="35"/>
  <c r="J91" i="35"/>
  <c r="AC91" i="35"/>
  <c r="Y95" i="35"/>
  <c r="H95" i="35"/>
  <c r="Z95" i="35"/>
  <c r="AB97" i="35"/>
  <c r="V97" i="35"/>
  <c r="G97" i="35"/>
  <c r="Z97" i="35"/>
  <c r="Y97" i="35"/>
  <c r="AB123" i="35"/>
  <c r="N123" i="35"/>
  <c r="AF123" i="35"/>
  <c r="Y123" i="35"/>
  <c r="AF130" i="35"/>
  <c r="AE130" i="35"/>
  <c r="J130" i="35"/>
  <c r="V130" i="35"/>
  <c r="G130" i="35"/>
  <c r="J142" i="35"/>
  <c r="X150" i="35"/>
  <c r="N150" i="35"/>
  <c r="AF150" i="35"/>
  <c r="J150" i="35"/>
  <c r="X152" i="35"/>
  <c r="Y152" i="35"/>
  <c r="N152" i="35"/>
  <c r="AD157" i="35"/>
  <c r="V157" i="35"/>
  <c r="AE157" i="35"/>
  <c r="J157" i="35"/>
  <c r="V160" i="35"/>
  <c r="J160" i="35"/>
  <c r="AD162" i="35"/>
  <c r="X162" i="35"/>
  <c r="J162" i="35"/>
  <c r="T162" i="35"/>
  <c r="Y162" i="35"/>
  <c r="AB162" i="35"/>
  <c r="J164" i="35"/>
  <c r="AC183" i="35"/>
  <c r="D183" i="35"/>
  <c r="AE183" i="35"/>
  <c r="J183" i="35"/>
  <c r="Z183" i="35"/>
  <c r="H183" i="35"/>
  <c r="AE218" i="35"/>
  <c r="J218" i="35"/>
  <c r="N218" i="35"/>
  <c r="AF218" i="35"/>
  <c r="Y218" i="35"/>
  <c r="AF220" i="35"/>
  <c r="X226" i="35"/>
  <c r="X245" i="35"/>
  <c r="N245" i="35"/>
  <c r="O233" i="35" s="1"/>
  <c r="Y245" i="35"/>
  <c r="J245" i="35"/>
  <c r="Z37" i="35"/>
  <c r="H39" i="35"/>
  <c r="X39" i="35"/>
  <c r="AE39" i="35"/>
  <c r="V41" i="35"/>
  <c r="AE42" i="35"/>
  <c r="Z43" i="35"/>
  <c r="V43" i="35"/>
  <c r="AC43" i="35"/>
  <c r="J46" i="35"/>
  <c r="AC46" i="35"/>
  <c r="AF49" i="35"/>
  <c r="N49" i="35"/>
  <c r="AB49" i="35"/>
  <c r="N50" i="35"/>
  <c r="N52" i="35"/>
  <c r="V53" i="35"/>
  <c r="V56" i="35"/>
  <c r="AB56" i="35"/>
  <c r="AF57" i="35"/>
  <c r="N57" i="35"/>
  <c r="AB57" i="35"/>
  <c r="N58" i="35"/>
  <c r="N60" i="35"/>
  <c r="AE64" i="35"/>
  <c r="J66" i="35"/>
  <c r="AF66" i="35"/>
  <c r="N68" i="35"/>
  <c r="J74" i="35"/>
  <c r="AE75" i="35"/>
  <c r="AB76" i="35"/>
  <c r="V76" i="35"/>
  <c r="H76" i="35"/>
  <c r="AC76" i="35"/>
  <c r="Z79" i="35"/>
  <c r="J79" i="35"/>
  <c r="Y79" i="35"/>
  <c r="J80" i="35"/>
  <c r="Y80" i="35"/>
  <c r="J82" i="35"/>
  <c r="AE83" i="35"/>
  <c r="AE84" i="35"/>
  <c r="Y84" i="35"/>
  <c r="H84" i="35"/>
  <c r="X84" i="35"/>
  <c r="Z86" i="35"/>
  <c r="H88" i="35"/>
  <c r="X88" i="35"/>
  <c r="AE88" i="35"/>
  <c r="V90" i="35"/>
  <c r="W78" i="35" s="1"/>
  <c r="AE91" i="35"/>
  <c r="Z92" i="35"/>
  <c r="G92" i="35"/>
  <c r="V92" i="35"/>
  <c r="AC92" i="35"/>
  <c r="J95" i="35"/>
  <c r="AC95" i="35"/>
  <c r="H97" i="35"/>
  <c r="AC97" i="35"/>
  <c r="AF128" i="35"/>
  <c r="AB128" i="35"/>
  <c r="G128" i="35"/>
  <c r="X128" i="35"/>
  <c r="V128" i="35"/>
  <c r="X130" i="35"/>
  <c r="AE131" i="35"/>
  <c r="N131" i="35"/>
  <c r="Y131" i="35"/>
  <c r="AF132" i="35"/>
  <c r="X132" i="35"/>
  <c r="V132" i="35"/>
  <c r="J132" i="35"/>
  <c r="AE142" i="35"/>
  <c r="X144" i="35"/>
  <c r="Y144" i="35"/>
  <c r="N144" i="35"/>
  <c r="Y150" i="35"/>
  <c r="J152" i="35"/>
  <c r="AE160" i="35"/>
  <c r="G162" i="35"/>
  <c r="AE162" i="35"/>
  <c r="V183" i="35"/>
  <c r="AC187" i="35"/>
  <c r="D187" i="35"/>
  <c r="V187" i="35"/>
  <c r="AE187" i="35"/>
  <c r="J187" i="35"/>
  <c r="Z190" i="35"/>
  <c r="D190" i="35"/>
  <c r="V190" i="35"/>
  <c r="J190" i="35"/>
  <c r="AC192" i="35"/>
  <c r="V192" i="35"/>
  <c r="D192" i="35"/>
  <c r="Y192" i="35"/>
  <c r="AF192" i="35"/>
  <c r="N192" i="35"/>
  <c r="G180" i="35"/>
  <c r="V193" i="35"/>
  <c r="Z195" i="35"/>
  <c r="Y195" i="35"/>
  <c r="N195" i="35"/>
  <c r="D195" i="35"/>
  <c r="AB195" i="35"/>
  <c r="H195" i="35"/>
  <c r="G195" i="35"/>
  <c r="AF195" i="35"/>
  <c r="X218" i="35"/>
  <c r="AE237" i="35"/>
  <c r="J237" i="35"/>
  <c r="Y237" i="35"/>
  <c r="X237" i="35"/>
  <c r="N237" i="35"/>
  <c r="X243" i="35"/>
  <c r="AF243" i="35"/>
  <c r="J243" i="35"/>
  <c r="AE243" i="35"/>
  <c r="Y243" i="35"/>
  <c r="AE245" i="35"/>
  <c r="D37" i="35"/>
  <c r="AE37" i="35"/>
  <c r="Y38" i="35"/>
  <c r="H38" i="35"/>
  <c r="Z38" i="35"/>
  <c r="J39" i="35"/>
  <c r="Y39" i="35"/>
  <c r="Z41" i="35"/>
  <c r="D42" i="35"/>
  <c r="V42" i="35"/>
  <c r="H43" i="35"/>
  <c r="X43" i="35"/>
  <c r="AE43" i="35"/>
  <c r="V45" i="35"/>
  <c r="AE46" i="35"/>
  <c r="Z47" i="35"/>
  <c r="V47" i="35"/>
  <c r="AC47" i="35"/>
  <c r="AF48" i="35"/>
  <c r="G49" i="35"/>
  <c r="V50" i="35"/>
  <c r="Y52" i="35"/>
  <c r="Y53" i="35"/>
  <c r="AB54" i="35"/>
  <c r="G54" i="35"/>
  <c r="AF54" i="35"/>
  <c r="G56" i="35"/>
  <c r="AF56" i="35"/>
  <c r="G57" i="35"/>
  <c r="V58" i="35"/>
  <c r="Y60" i="35"/>
  <c r="AE62" i="35"/>
  <c r="J64" i="35"/>
  <c r="AF64" i="35"/>
  <c r="N66" i="35"/>
  <c r="Y68" i="35"/>
  <c r="AE70" i="35"/>
  <c r="Z72" i="35"/>
  <c r="J72" i="35"/>
  <c r="Y72" i="35"/>
  <c r="Z74" i="35"/>
  <c r="D75" i="35"/>
  <c r="V75" i="35"/>
  <c r="G76" i="35"/>
  <c r="X76" i="35"/>
  <c r="AE76" i="35"/>
  <c r="H79" i="35"/>
  <c r="AC79" i="35"/>
  <c r="D80" i="35"/>
  <c r="Z80" i="35"/>
  <c r="Z82" i="35"/>
  <c r="D83" i="35"/>
  <c r="V83" i="35"/>
  <c r="W83" i="35" s="1"/>
  <c r="G84" i="35"/>
  <c r="Z84" i="35"/>
  <c r="D86" i="35"/>
  <c r="AE86" i="35"/>
  <c r="Y87" i="35"/>
  <c r="H87" i="35"/>
  <c r="Z87" i="35"/>
  <c r="J88" i="35"/>
  <c r="Y88" i="35"/>
  <c r="Z90" i="35"/>
  <c r="D91" i="35"/>
  <c r="V91" i="35"/>
  <c r="W79" i="35" s="1"/>
  <c r="H92" i="35"/>
  <c r="X92" i="35"/>
  <c r="AE92" i="35"/>
  <c r="V94" i="35"/>
  <c r="W82" i="35" s="1"/>
  <c r="AE95" i="35"/>
  <c r="Z96" i="35"/>
  <c r="H96" i="35"/>
  <c r="AB96" i="35"/>
  <c r="N97" i="35"/>
  <c r="AF97" i="35"/>
  <c r="J128" i="35"/>
  <c r="AB130" i="35"/>
  <c r="AB132" i="35"/>
  <c r="AB133" i="35"/>
  <c r="AF133" i="35"/>
  <c r="Y133" i="35"/>
  <c r="AF134" i="35"/>
  <c r="AB134" i="35"/>
  <c r="G134" i="35"/>
  <c r="V134" i="35"/>
  <c r="J134" i="35"/>
  <c r="N137" i="35"/>
  <c r="AF137" i="35"/>
  <c r="Y137" i="35"/>
  <c r="J144" i="35"/>
  <c r="AE150" i="35"/>
  <c r="AE152" i="35"/>
  <c r="Y157" i="35"/>
  <c r="AD158" i="35"/>
  <c r="X158" i="35"/>
  <c r="J158" i="35"/>
  <c r="Y158" i="35"/>
  <c r="AE158" i="35"/>
  <c r="V158" i="35"/>
  <c r="G158" i="35"/>
  <c r="AB158" i="35"/>
  <c r="Y183" i="35"/>
  <c r="H187" i="35"/>
  <c r="Z188" i="35"/>
  <c r="AE190" i="35"/>
  <c r="H192" i="35"/>
  <c r="AB193" i="35"/>
  <c r="AF194" i="35"/>
  <c r="Y194" i="35"/>
  <c r="N194" i="35"/>
  <c r="D194" i="35"/>
  <c r="Z194" i="35"/>
  <c r="H194" i="35"/>
  <c r="G194" i="35"/>
  <c r="AC194" i="35"/>
  <c r="AE229" i="35"/>
  <c r="J229" i="35"/>
  <c r="Y229" i="35"/>
  <c r="X229" i="35"/>
  <c r="N229" i="35"/>
  <c r="AE235" i="35"/>
  <c r="J235" i="35"/>
  <c r="N235" i="35"/>
  <c r="AF235" i="35"/>
  <c r="Y235" i="35"/>
  <c r="AF237" i="35"/>
  <c r="N243" i="35"/>
  <c r="O243" i="35" s="1"/>
  <c r="AF245" i="35"/>
  <c r="Z98" i="35"/>
  <c r="Z99" i="35"/>
  <c r="Z100" i="35"/>
  <c r="Z101" i="35"/>
  <c r="Z102" i="35"/>
  <c r="Z103" i="35"/>
  <c r="Z104" i="35"/>
  <c r="AF105" i="35"/>
  <c r="Y105" i="35"/>
  <c r="AB105" i="35"/>
  <c r="AF122" i="35"/>
  <c r="AE122" i="35"/>
  <c r="J122" i="35"/>
  <c r="AB122" i="35"/>
  <c r="AF124" i="35"/>
  <c r="V124" i="35"/>
  <c r="AB124" i="35"/>
  <c r="AB125" i="35"/>
  <c r="Y125" i="35"/>
  <c r="AF136" i="35"/>
  <c r="AE136" i="35"/>
  <c r="J136" i="35"/>
  <c r="AB136" i="35"/>
  <c r="AF138" i="35"/>
  <c r="V138" i="35"/>
  <c r="AB138" i="35"/>
  <c r="AE148" i="35"/>
  <c r="AD165" i="35"/>
  <c r="Y165" i="35"/>
  <c r="AC184" i="35"/>
  <c r="X184" i="35"/>
  <c r="J184" i="35"/>
  <c r="D184" i="35"/>
  <c r="AB184" i="35"/>
  <c r="AC186" i="35"/>
  <c r="Z186" i="35"/>
  <c r="D186" i="35"/>
  <c r="AE222" i="35"/>
  <c r="J222" i="35"/>
  <c r="N222" i="35"/>
  <c r="AE231" i="35"/>
  <c r="J231" i="35"/>
  <c r="N231" i="35"/>
  <c r="J239" i="35"/>
  <c r="N239" i="35"/>
  <c r="V25" i="35"/>
  <c r="Y26" i="35"/>
  <c r="V29" i="35"/>
  <c r="Y30" i="35"/>
  <c r="V33" i="35"/>
  <c r="Y34" i="35"/>
  <c r="Y51" i="35"/>
  <c r="Y55" i="35"/>
  <c r="Y59" i="35"/>
  <c r="G98" i="35"/>
  <c r="V98" i="35"/>
  <c r="AB98" i="35"/>
  <c r="G99" i="35"/>
  <c r="V99" i="35"/>
  <c r="AB99" i="35"/>
  <c r="G100" i="35"/>
  <c r="V100" i="35"/>
  <c r="AB100" i="35"/>
  <c r="G101" i="35"/>
  <c r="V101" i="35"/>
  <c r="AB101" i="35"/>
  <c r="G102" i="35"/>
  <c r="V102" i="35"/>
  <c r="AB102" i="35"/>
  <c r="G103" i="35"/>
  <c r="V103" i="35"/>
  <c r="AB103" i="35"/>
  <c r="G104" i="35"/>
  <c r="V104" i="35"/>
  <c r="AB104" i="35"/>
  <c r="G105" i="35"/>
  <c r="V105" i="35"/>
  <c r="AC105" i="35"/>
  <c r="AF106" i="35"/>
  <c r="Y106" i="35"/>
  <c r="N106" i="35"/>
  <c r="D106" i="35"/>
  <c r="V106" i="35"/>
  <c r="AC106" i="35"/>
  <c r="AF107" i="35"/>
  <c r="Y107" i="35"/>
  <c r="N107" i="35"/>
  <c r="D107" i="35"/>
  <c r="V107" i="35"/>
  <c r="AC107" i="35"/>
  <c r="G122" i="35"/>
  <c r="G124" i="35"/>
  <c r="AE124" i="35"/>
  <c r="N125" i="35"/>
  <c r="G136" i="35"/>
  <c r="G138" i="35"/>
  <c r="AE138" i="35"/>
  <c r="N139" i="35"/>
  <c r="AB141" i="35"/>
  <c r="AF141" i="35"/>
  <c r="AE146" i="35"/>
  <c r="J148" i="35"/>
  <c r="AF148" i="35"/>
  <c r="AE154" i="35"/>
  <c r="J156" i="35"/>
  <c r="AD161" i="35"/>
  <c r="Y161" i="35"/>
  <c r="AD166" i="35"/>
  <c r="X166" i="35"/>
  <c r="J166" i="35"/>
  <c r="AB166" i="35"/>
  <c r="Z182" i="35"/>
  <c r="D182" i="35"/>
  <c r="G184" i="35"/>
  <c r="V184" i="35"/>
  <c r="AE184" i="35"/>
  <c r="J186" i="35"/>
  <c r="AB191" i="35"/>
  <c r="AC191" i="35"/>
  <c r="D191" i="35"/>
  <c r="Y191" i="35"/>
  <c r="AE216" i="35"/>
  <c r="J216" i="35"/>
  <c r="Y216" i="35"/>
  <c r="X222" i="35"/>
  <c r="AE224" i="35"/>
  <c r="J224" i="35"/>
  <c r="Y224" i="35"/>
  <c r="X231" i="35"/>
  <c r="AE233" i="35"/>
  <c r="J233" i="35"/>
  <c r="Y233" i="35"/>
  <c r="X239" i="35"/>
  <c r="X247" i="35"/>
  <c r="Y247" i="35"/>
  <c r="AF247" i="35"/>
  <c r="X251" i="35"/>
  <c r="J251" i="35"/>
  <c r="V110" i="35"/>
  <c r="T111" i="35"/>
  <c r="Y111" i="35"/>
  <c r="V114" i="35"/>
  <c r="T115" i="35"/>
  <c r="Y115" i="35"/>
  <c r="V118" i="35"/>
  <c r="T119" i="35"/>
  <c r="Y119" i="35"/>
  <c r="AB120" i="35"/>
  <c r="X126" i="35"/>
  <c r="X140" i="35"/>
  <c r="V169" i="35"/>
  <c r="T170" i="35"/>
  <c r="Y170" i="35"/>
  <c r="V173" i="35"/>
  <c r="T174" i="35"/>
  <c r="Y174" i="35"/>
  <c r="V177" i="35"/>
  <c r="W165" i="35" s="1"/>
  <c r="T178" i="35"/>
  <c r="Y178" i="35"/>
  <c r="V180" i="35"/>
  <c r="AE241" i="35"/>
  <c r="AE249" i="35"/>
  <c r="Z196" i="35"/>
  <c r="Z197" i="35"/>
  <c r="Z198" i="35"/>
  <c r="Z199" i="35"/>
  <c r="Z200" i="35"/>
  <c r="Z201" i="35"/>
  <c r="Z202" i="35"/>
  <c r="Z203" i="35"/>
  <c r="X204" i="35"/>
  <c r="V207" i="35"/>
  <c r="Y208" i="35"/>
  <c r="V211" i="35"/>
  <c r="Y212" i="35"/>
  <c r="V215" i="35"/>
  <c r="AD240" i="35"/>
  <c r="T240" i="35"/>
  <c r="U240" i="35" s="1"/>
  <c r="AC240" i="35"/>
  <c r="Z240" i="35"/>
  <c r="H240" i="35"/>
  <c r="I240" i="35" s="1"/>
  <c r="D240" i="35"/>
  <c r="E240" i="35" s="1"/>
  <c r="AD242" i="35"/>
  <c r="T242" i="35"/>
  <c r="U242" i="35" s="1"/>
  <c r="AC242" i="35"/>
  <c r="Z242" i="35"/>
  <c r="H242" i="35"/>
  <c r="I242" i="35" s="1"/>
  <c r="D242" i="35"/>
  <c r="E242" i="35" s="1"/>
  <c r="AA242" i="35"/>
  <c r="AD244" i="35"/>
  <c r="T244" i="35"/>
  <c r="U244" i="35" s="1"/>
  <c r="AC244" i="35"/>
  <c r="Z244" i="35"/>
  <c r="H244" i="35"/>
  <c r="I244" i="35" s="1"/>
  <c r="D244" i="35"/>
  <c r="E244" i="35" s="1"/>
  <c r="AA244" i="35"/>
  <c r="AD246" i="35"/>
  <c r="T246" i="35"/>
  <c r="U246" i="35" s="1"/>
  <c r="AC246" i="35"/>
  <c r="Z246" i="35"/>
  <c r="H246" i="35"/>
  <c r="I246" i="35" s="1"/>
  <c r="D246" i="35"/>
  <c r="E246" i="35" s="1"/>
  <c r="AA246" i="35"/>
  <c r="AD248" i="35"/>
  <c r="T248" i="35"/>
  <c r="U248" i="35" s="1"/>
  <c r="AC248" i="35"/>
  <c r="Z248" i="35"/>
  <c r="H248" i="35"/>
  <c r="I248" i="35" s="1"/>
  <c r="D248" i="35"/>
  <c r="E248" i="35" s="1"/>
  <c r="AA248" i="35"/>
  <c r="AD250" i="35"/>
  <c r="T250" i="35"/>
  <c r="U250" i="35" s="1"/>
  <c r="AC250" i="35"/>
  <c r="Z250" i="35"/>
  <c r="H250" i="35"/>
  <c r="I250" i="35" s="1"/>
  <c r="D250" i="35"/>
  <c r="E250" i="35" s="1"/>
  <c r="V240" i="35"/>
  <c r="G242" i="35"/>
  <c r="AB244" i="35"/>
  <c r="V246" i="35"/>
  <c r="W246" i="35" s="1"/>
  <c r="G248" i="35"/>
  <c r="AB248" i="35"/>
  <c r="G250" i="35"/>
  <c r="AB250" i="35"/>
  <c r="J240" i="35"/>
  <c r="X240" i="35"/>
  <c r="AE240" i="35"/>
  <c r="AD241" i="35"/>
  <c r="T241" i="35"/>
  <c r="U241" i="35" s="1"/>
  <c r="AC241" i="35"/>
  <c r="Z241" i="35"/>
  <c r="H241" i="35"/>
  <c r="I241" i="35" s="1"/>
  <c r="D241" i="35"/>
  <c r="E241" i="35" s="1"/>
  <c r="AA241" i="35"/>
  <c r="J242" i="35"/>
  <c r="X242" i="35"/>
  <c r="AE242" i="35"/>
  <c r="AD243" i="35"/>
  <c r="T243" i="35"/>
  <c r="U243" i="35" s="1"/>
  <c r="AC243" i="35"/>
  <c r="Z243" i="35"/>
  <c r="H243" i="35"/>
  <c r="I243" i="35" s="1"/>
  <c r="D243" i="35"/>
  <c r="E243" i="35" s="1"/>
  <c r="AA243" i="35"/>
  <c r="J244" i="35"/>
  <c r="X244" i="35"/>
  <c r="AE244" i="35"/>
  <c r="AD245" i="35"/>
  <c r="T245" i="35"/>
  <c r="U245" i="35" s="1"/>
  <c r="AC245" i="35"/>
  <c r="Z245" i="35"/>
  <c r="H245" i="35"/>
  <c r="I245" i="35" s="1"/>
  <c r="D245" i="35"/>
  <c r="E245" i="35" s="1"/>
  <c r="AA245" i="35"/>
  <c r="J246" i="35"/>
  <c r="X246" i="35"/>
  <c r="AE246" i="35"/>
  <c r="AD247" i="35"/>
  <c r="T247" i="35"/>
  <c r="U247" i="35" s="1"/>
  <c r="AC247" i="35"/>
  <c r="Z247" i="35"/>
  <c r="H247" i="35"/>
  <c r="I247" i="35" s="1"/>
  <c r="D247" i="35"/>
  <c r="E247" i="35" s="1"/>
  <c r="AA247" i="35"/>
  <c r="J248" i="35"/>
  <c r="X248" i="35"/>
  <c r="AE248" i="35"/>
  <c r="AD249" i="35"/>
  <c r="T249" i="35"/>
  <c r="U249" i="35" s="1"/>
  <c r="AC249" i="35"/>
  <c r="Z249" i="35"/>
  <c r="H249" i="35"/>
  <c r="I249" i="35" s="1"/>
  <c r="D249" i="35"/>
  <c r="E249" i="35" s="1"/>
  <c r="AA249" i="35"/>
  <c r="J250" i="35"/>
  <c r="X250" i="35"/>
  <c r="AE250" i="35"/>
  <c r="AD251" i="35"/>
  <c r="T251" i="35"/>
  <c r="U251" i="35" s="1"/>
  <c r="AB251" i="35"/>
  <c r="AC251" i="35"/>
  <c r="Z251" i="35"/>
  <c r="H251" i="35"/>
  <c r="I251" i="35" s="1"/>
  <c r="D251" i="35"/>
  <c r="E251" i="35" s="1"/>
  <c r="AF251" i="35"/>
  <c r="AA251" i="35"/>
  <c r="AA240" i="35"/>
  <c r="AA250" i="35"/>
  <c r="G240" i="35"/>
  <c r="AB240" i="35"/>
  <c r="V242" i="35"/>
  <c r="W242" i="35" s="1"/>
  <c r="AB242" i="35"/>
  <c r="G244" i="35"/>
  <c r="V244" i="35"/>
  <c r="G246" i="35"/>
  <c r="AB246" i="35"/>
  <c r="V248" i="35"/>
  <c r="W248" i="35" s="1"/>
  <c r="V250" i="35"/>
  <c r="N240" i="35"/>
  <c r="O240" i="35" s="1"/>
  <c r="Y240" i="35"/>
  <c r="AF240" i="35"/>
  <c r="G241" i="35"/>
  <c r="V241" i="35"/>
  <c r="W241" i="35" s="1"/>
  <c r="AB241" i="35"/>
  <c r="N242" i="35"/>
  <c r="Y242" i="35"/>
  <c r="AF242" i="35"/>
  <c r="G243" i="35"/>
  <c r="V243" i="35"/>
  <c r="AB243" i="35"/>
  <c r="N244" i="35"/>
  <c r="O244" i="35" s="1"/>
  <c r="Y244" i="35"/>
  <c r="AF244" i="35"/>
  <c r="G245" i="35"/>
  <c r="V245" i="35"/>
  <c r="W245" i="35" s="1"/>
  <c r="AB245" i="35"/>
  <c r="N246" i="35"/>
  <c r="O246" i="35" s="1"/>
  <c r="Y246" i="35"/>
  <c r="AF246" i="35"/>
  <c r="G247" i="35"/>
  <c r="V247" i="35"/>
  <c r="AB247" i="35"/>
  <c r="N248" i="35"/>
  <c r="O248" i="35" s="1"/>
  <c r="Y248" i="35"/>
  <c r="AF248" i="35"/>
  <c r="G249" i="35"/>
  <c r="V249" i="35"/>
  <c r="AB249" i="35"/>
  <c r="N250" i="35"/>
  <c r="O250" i="35" s="1"/>
  <c r="Y250" i="35"/>
  <c r="AF250" i="35"/>
  <c r="G251" i="35"/>
  <c r="V251" i="35"/>
  <c r="W251" i="35" s="1"/>
  <c r="AE251" i="35"/>
  <c r="AD228" i="35"/>
  <c r="T228" i="35"/>
  <c r="AC228" i="35"/>
  <c r="Z228" i="35"/>
  <c r="H228" i="35"/>
  <c r="D228" i="35"/>
  <c r="AA228" i="35"/>
  <c r="AD230" i="35"/>
  <c r="T230" i="35"/>
  <c r="AC230" i="35"/>
  <c r="Z230" i="35"/>
  <c r="H230" i="35"/>
  <c r="D230" i="35"/>
  <c r="AA230" i="35"/>
  <c r="AD232" i="35"/>
  <c r="T232" i="35"/>
  <c r="AC232" i="35"/>
  <c r="Z232" i="35"/>
  <c r="H232" i="35"/>
  <c r="D232" i="35"/>
  <c r="AD234" i="35"/>
  <c r="T234" i="35"/>
  <c r="AC234" i="35"/>
  <c r="Z234" i="35"/>
  <c r="H234" i="35"/>
  <c r="D234" i="35"/>
  <c r="AD236" i="35"/>
  <c r="T236" i="35"/>
  <c r="AC236" i="35"/>
  <c r="Z236" i="35"/>
  <c r="H236" i="35"/>
  <c r="D236" i="35"/>
  <c r="AA236" i="35"/>
  <c r="AD238" i="35"/>
  <c r="T238" i="35"/>
  <c r="AC238" i="35"/>
  <c r="Z238" i="35"/>
  <c r="H238" i="35"/>
  <c r="D238" i="35"/>
  <c r="AA238" i="35"/>
  <c r="V228" i="35"/>
  <c r="G230" i="35"/>
  <c r="AB230" i="35"/>
  <c r="V232" i="35"/>
  <c r="G234" i="35"/>
  <c r="G236" i="35"/>
  <c r="AB236" i="35"/>
  <c r="G238" i="35"/>
  <c r="J228" i="35"/>
  <c r="X228" i="35"/>
  <c r="AE228" i="35"/>
  <c r="AD229" i="35"/>
  <c r="T229" i="35"/>
  <c r="AC229" i="35"/>
  <c r="Z229" i="35"/>
  <c r="H229" i="35"/>
  <c r="D229" i="35"/>
  <c r="AA229" i="35"/>
  <c r="J230" i="35"/>
  <c r="X230" i="35"/>
  <c r="AE230" i="35"/>
  <c r="AD231" i="35"/>
  <c r="T231" i="35"/>
  <c r="AC231" i="35"/>
  <c r="Z231" i="35"/>
  <c r="H231" i="35"/>
  <c r="D231" i="35"/>
  <c r="AA231" i="35"/>
  <c r="J232" i="35"/>
  <c r="X232" i="35"/>
  <c r="AE232" i="35"/>
  <c r="AD233" i="35"/>
  <c r="T233" i="35"/>
  <c r="AC233" i="35"/>
  <c r="Z233" i="35"/>
  <c r="H233" i="35"/>
  <c r="D233" i="35"/>
  <c r="AA233" i="35"/>
  <c r="J234" i="35"/>
  <c r="X234" i="35"/>
  <c r="AE234" i="35"/>
  <c r="AD235" i="35"/>
  <c r="T235" i="35"/>
  <c r="AC235" i="35"/>
  <c r="Z235" i="35"/>
  <c r="H235" i="35"/>
  <c r="D235" i="35"/>
  <c r="AA235" i="35"/>
  <c r="J236" i="35"/>
  <c r="X236" i="35"/>
  <c r="AE236" i="35"/>
  <c r="AD237" i="35"/>
  <c r="T237" i="35"/>
  <c r="AC237" i="35"/>
  <c r="Z237" i="35"/>
  <c r="H237" i="35"/>
  <c r="D237" i="35"/>
  <c r="AA237" i="35"/>
  <c r="J238" i="35"/>
  <c r="X238" i="35"/>
  <c r="AE238" i="35"/>
  <c r="AD239" i="35"/>
  <c r="T239" i="35"/>
  <c r="AB239" i="35"/>
  <c r="AC239" i="35"/>
  <c r="Z239" i="35"/>
  <c r="H239" i="35"/>
  <c r="D239" i="35"/>
  <c r="AF239" i="35"/>
  <c r="AA239" i="35"/>
  <c r="AA232" i="35"/>
  <c r="AA234" i="35"/>
  <c r="G228" i="35"/>
  <c r="AB228" i="35"/>
  <c r="V230" i="35"/>
  <c r="G232" i="35"/>
  <c r="AB232" i="35"/>
  <c r="V234" i="35"/>
  <c r="AB234" i="35"/>
  <c r="V236" i="35"/>
  <c r="V238" i="35"/>
  <c r="AB238" i="35"/>
  <c r="N228" i="35"/>
  <c r="Y228" i="35"/>
  <c r="AF228" i="35"/>
  <c r="G229" i="35"/>
  <c r="V229" i="35"/>
  <c r="AB229" i="35"/>
  <c r="N230" i="35"/>
  <c r="Y230" i="35"/>
  <c r="AF230" i="35"/>
  <c r="G231" i="35"/>
  <c r="V231" i="35"/>
  <c r="AB231" i="35"/>
  <c r="N232" i="35"/>
  <c r="Y232" i="35"/>
  <c r="AF232" i="35"/>
  <c r="G233" i="35"/>
  <c r="V233" i="35"/>
  <c r="AB233" i="35"/>
  <c r="N234" i="35"/>
  <c r="Y234" i="35"/>
  <c r="AF234" i="35"/>
  <c r="G235" i="35"/>
  <c r="V235" i="35"/>
  <c r="AB235" i="35"/>
  <c r="N236" i="35"/>
  <c r="Y236" i="35"/>
  <c r="AF236" i="35"/>
  <c r="G237" i="35"/>
  <c r="V237" i="35"/>
  <c r="AB237" i="35"/>
  <c r="N238" i="35"/>
  <c r="Y238" i="35"/>
  <c r="AF238" i="35"/>
  <c r="G239" i="35"/>
  <c r="V239" i="35"/>
  <c r="AE239" i="35"/>
  <c r="AD219" i="35"/>
  <c r="T219" i="35"/>
  <c r="AC219" i="35"/>
  <c r="Z219" i="35"/>
  <c r="H219" i="35"/>
  <c r="D219" i="35"/>
  <c r="AA219" i="35"/>
  <c r="AA223" i="35"/>
  <c r="AB217" i="35"/>
  <c r="AB221" i="35"/>
  <c r="AB225" i="35"/>
  <c r="AB227" i="35"/>
  <c r="AD216" i="35"/>
  <c r="T216" i="35"/>
  <c r="G204" i="35"/>
  <c r="AC216" i="35"/>
  <c r="Z216" i="35"/>
  <c r="H216" i="35"/>
  <c r="D216" i="35"/>
  <c r="AA216" i="35"/>
  <c r="J217" i="35"/>
  <c r="X217" i="35"/>
  <c r="AD218" i="35"/>
  <c r="T218" i="35"/>
  <c r="AC218" i="35"/>
  <c r="Z218" i="35"/>
  <c r="H218" i="35"/>
  <c r="D218" i="35"/>
  <c r="AA218" i="35"/>
  <c r="J219" i="35"/>
  <c r="X219" i="35"/>
  <c r="AE219" i="35"/>
  <c r="AD220" i="35"/>
  <c r="T220" i="35"/>
  <c r="AC220" i="35"/>
  <c r="Z220" i="35"/>
  <c r="H220" i="35"/>
  <c r="D220" i="35"/>
  <c r="AA220" i="35"/>
  <c r="J221" i="35"/>
  <c r="X221" i="35"/>
  <c r="AD222" i="35"/>
  <c r="T222" i="35"/>
  <c r="AC222" i="35"/>
  <c r="Z222" i="35"/>
  <c r="H222" i="35"/>
  <c r="D222" i="35"/>
  <c r="AA222" i="35"/>
  <c r="J223" i="35"/>
  <c r="X223" i="35"/>
  <c r="AD224" i="35"/>
  <c r="T224" i="35"/>
  <c r="AC224" i="35"/>
  <c r="Z224" i="35"/>
  <c r="H224" i="35"/>
  <c r="D224" i="35"/>
  <c r="AA224" i="35"/>
  <c r="J225" i="35"/>
  <c r="X225" i="35"/>
  <c r="AD226" i="35"/>
  <c r="T226" i="35"/>
  <c r="AC226" i="35"/>
  <c r="Z226" i="35"/>
  <c r="H226" i="35"/>
  <c r="D226" i="35"/>
  <c r="AA226" i="35"/>
  <c r="J227" i="35"/>
  <c r="X227" i="35"/>
  <c r="AD217" i="35"/>
  <c r="T217" i="35"/>
  <c r="AC217" i="35"/>
  <c r="Z217" i="35"/>
  <c r="H217" i="35"/>
  <c r="D217" i="35"/>
  <c r="AA217" i="35"/>
  <c r="AD221" i="35"/>
  <c r="T221" i="35"/>
  <c r="AC221" i="35"/>
  <c r="Z221" i="35"/>
  <c r="H221" i="35"/>
  <c r="D221" i="35"/>
  <c r="AA221" i="35"/>
  <c r="AD223" i="35"/>
  <c r="T223" i="35"/>
  <c r="AC223" i="35"/>
  <c r="Z223" i="35"/>
  <c r="H223" i="35"/>
  <c r="D223" i="35"/>
  <c r="AD225" i="35"/>
  <c r="T225" i="35"/>
  <c r="AC225" i="35"/>
  <c r="Z225" i="35"/>
  <c r="H225" i="35"/>
  <c r="D225" i="35"/>
  <c r="AA225" i="35"/>
  <c r="AD227" i="35"/>
  <c r="T227" i="35"/>
  <c r="AC227" i="35"/>
  <c r="Z227" i="35"/>
  <c r="H227" i="35"/>
  <c r="D227" i="35"/>
  <c r="AA227" i="35"/>
  <c r="G217" i="35"/>
  <c r="V217" i="35"/>
  <c r="G219" i="35"/>
  <c r="V219" i="35"/>
  <c r="AB219" i="35"/>
  <c r="G221" i="35"/>
  <c r="V221" i="35"/>
  <c r="G223" i="35"/>
  <c r="V223" i="35"/>
  <c r="AB223" i="35"/>
  <c r="G225" i="35"/>
  <c r="V225" i="35"/>
  <c r="G227" i="35"/>
  <c r="V227" i="35"/>
  <c r="G216" i="35"/>
  <c r="V216" i="35"/>
  <c r="AB216" i="35"/>
  <c r="N217" i="35"/>
  <c r="Y217" i="35"/>
  <c r="AF217" i="35"/>
  <c r="G218" i="35"/>
  <c r="V218" i="35"/>
  <c r="AB218" i="35"/>
  <c r="N219" i="35"/>
  <c r="Y219" i="35"/>
  <c r="AF219" i="35"/>
  <c r="G220" i="35"/>
  <c r="V220" i="35"/>
  <c r="AB220" i="35"/>
  <c r="N221" i="35"/>
  <c r="O221" i="35" s="1"/>
  <c r="Y221" i="35"/>
  <c r="AF221" i="35"/>
  <c r="G222" i="35"/>
  <c r="V222" i="35"/>
  <c r="AB222" i="35"/>
  <c r="N223" i="35"/>
  <c r="Y223" i="35"/>
  <c r="AF223" i="35"/>
  <c r="G224" i="35"/>
  <c r="V224" i="35"/>
  <c r="AG224" i="35" s="1"/>
  <c r="AB224" i="35"/>
  <c r="N225" i="35"/>
  <c r="Y225" i="35"/>
  <c r="AF225" i="35"/>
  <c r="G226" i="35"/>
  <c r="V226" i="35"/>
  <c r="AB226" i="35"/>
  <c r="N227" i="35"/>
  <c r="Y227" i="35"/>
  <c r="AF227" i="35"/>
  <c r="AD205" i="35"/>
  <c r="T205" i="35"/>
  <c r="N205" i="35"/>
  <c r="AA205" i="35"/>
  <c r="AF205" i="35"/>
  <c r="AD209" i="35"/>
  <c r="T209" i="35"/>
  <c r="N209" i="35"/>
  <c r="AA209" i="35"/>
  <c r="AF209" i="35"/>
  <c r="AD213" i="35"/>
  <c r="T213" i="35"/>
  <c r="N213" i="35"/>
  <c r="AA213" i="35"/>
  <c r="AF213" i="35"/>
  <c r="G205" i="35"/>
  <c r="X205" i="35"/>
  <c r="AB205" i="35"/>
  <c r="AD206" i="35"/>
  <c r="T206" i="35"/>
  <c r="N206" i="35"/>
  <c r="AA206" i="35"/>
  <c r="AF206" i="35"/>
  <c r="G209" i="35"/>
  <c r="X209" i="35"/>
  <c r="AB209" i="35"/>
  <c r="AD210" i="35"/>
  <c r="T210" i="35"/>
  <c r="N210" i="35"/>
  <c r="AA210" i="35"/>
  <c r="AF210" i="35"/>
  <c r="G213" i="35"/>
  <c r="X213" i="35"/>
  <c r="AB213" i="35"/>
  <c r="AD214" i="35"/>
  <c r="T214" i="35"/>
  <c r="N214" i="35"/>
  <c r="AA214" i="35"/>
  <c r="AF214" i="35"/>
  <c r="H205" i="35"/>
  <c r="Y205" i="35"/>
  <c r="AC205" i="35"/>
  <c r="G206" i="35"/>
  <c r="X206" i="35"/>
  <c r="AB206" i="35"/>
  <c r="AD207" i="35"/>
  <c r="T207" i="35"/>
  <c r="N207" i="35"/>
  <c r="AA207" i="35"/>
  <c r="AF207" i="35"/>
  <c r="H209" i="35"/>
  <c r="Y209" i="35"/>
  <c r="AC209" i="35"/>
  <c r="G210" i="35"/>
  <c r="X210" i="35"/>
  <c r="AB210" i="35"/>
  <c r="AD211" i="35"/>
  <c r="T211" i="35"/>
  <c r="N211" i="35"/>
  <c r="AA211" i="35"/>
  <c r="AF211" i="35"/>
  <c r="H213" i="35"/>
  <c r="Y213" i="35"/>
  <c r="AC213" i="35"/>
  <c r="G214" i="35"/>
  <c r="X214" i="35"/>
  <c r="AB214" i="35"/>
  <c r="AD215" i="35"/>
  <c r="T215" i="35"/>
  <c r="N215" i="35"/>
  <c r="AA215" i="35"/>
  <c r="AF215" i="35"/>
  <c r="AD204" i="35"/>
  <c r="T204" i="35"/>
  <c r="G192" i="35"/>
  <c r="N204" i="35"/>
  <c r="AA204" i="35"/>
  <c r="AF204" i="35"/>
  <c r="D205" i="35"/>
  <c r="J205" i="35"/>
  <c r="V205" i="35"/>
  <c r="Z205" i="35"/>
  <c r="AE205" i="35"/>
  <c r="H206" i="35"/>
  <c r="Y206" i="35"/>
  <c r="AC206" i="35"/>
  <c r="G207" i="35"/>
  <c r="X207" i="35"/>
  <c r="AB207" i="35"/>
  <c r="AD208" i="35"/>
  <c r="T208" i="35"/>
  <c r="N208" i="35"/>
  <c r="AA208" i="35"/>
  <c r="AF208" i="35"/>
  <c r="D209" i="35"/>
  <c r="J209" i="35"/>
  <c r="V209" i="35"/>
  <c r="Z209" i="35"/>
  <c r="AE209" i="35"/>
  <c r="H210" i="35"/>
  <c r="Y210" i="35"/>
  <c r="AC210" i="35"/>
  <c r="G211" i="35"/>
  <c r="X211" i="35"/>
  <c r="AB211" i="35"/>
  <c r="AD212" i="35"/>
  <c r="T212" i="35"/>
  <c r="N212" i="35"/>
  <c r="O212" i="35" s="1"/>
  <c r="AA212" i="35"/>
  <c r="AF212" i="35"/>
  <c r="D213" i="35"/>
  <c r="J213" i="35"/>
  <c r="V213" i="35"/>
  <c r="Z213" i="35"/>
  <c r="AE213" i="35"/>
  <c r="H214" i="35"/>
  <c r="Y214" i="35"/>
  <c r="AC214" i="35"/>
  <c r="G215" i="35"/>
  <c r="X215" i="35"/>
  <c r="AB215" i="35"/>
  <c r="J192" i="35"/>
  <c r="X192" i="35"/>
  <c r="AA192" i="35"/>
  <c r="AE192" i="35"/>
  <c r="J193" i="35"/>
  <c r="X193" i="35"/>
  <c r="AA193" i="35"/>
  <c r="AE193" i="35"/>
  <c r="J194" i="35"/>
  <c r="X194" i="35"/>
  <c r="AA194" i="35"/>
  <c r="AE194" i="35"/>
  <c r="J195" i="35"/>
  <c r="X195" i="35"/>
  <c r="AA195" i="35"/>
  <c r="AE195" i="35"/>
  <c r="J196" i="35"/>
  <c r="X196" i="35"/>
  <c r="AA196" i="35"/>
  <c r="AE196" i="35"/>
  <c r="J197" i="35"/>
  <c r="X197" i="35"/>
  <c r="AA197" i="35"/>
  <c r="AE197" i="35"/>
  <c r="J198" i="35"/>
  <c r="X198" i="35"/>
  <c r="AA198" i="35"/>
  <c r="AE198" i="35"/>
  <c r="J199" i="35"/>
  <c r="X199" i="35"/>
  <c r="AA199" i="35"/>
  <c r="AE199" i="35"/>
  <c r="J200" i="35"/>
  <c r="X200" i="35"/>
  <c r="AA200" i="35"/>
  <c r="AE200" i="35"/>
  <c r="J201" i="35"/>
  <c r="X201" i="35"/>
  <c r="AA201" i="35"/>
  <c r="AE201" i="35"/>
  <c r="J202" i="35"/>
  <c r="X202" i="35"/>
  <c r="AA202" i="35"/>
  <c r="AE202" i="35"/>
  <c r="J203" i="35"/>
  <c r="X203" i="35"/>
  <c r="AA203" i="35"/>
  <c r="AE203" i="35"/>
  <c r="T192" i="35"/>
  <c r="AD192" i="35"/>
  <c r="T193" i="35"/>
  <c r="AD193" i="35"/>
  <c r="T194" i="35"/>
  <c r="AD194" i="35"/>
  <c r="T195" i="35"/>
  <c r="AD195" i="35"/>
  <c r="T196" i="35"/>
  <c r="AD196" i="35"/>
  <c r="T197" i="35"/>
  <c r="AD197" i="35"/>
  <c r="T198" i="35"/>
  <c r="AD198" i="35"/>
  <c r="T199" i="35"/>
  <c r="AD199" i="35"/>
  <c r="T200" i="35"/>
  <c r="AD200" i="35"/>
  <c r="T201" i="35"/>
  <c r="AD201" i="35"/>
  <c r="T202" i="35"/>
  <c r="AD202" i="35"/>
  <c r="T203" i="35"/>
  <c r="AD203" i="35"/>
  <c r="AD181" i="35"/>
  <c r="T181" i="35"/>
  <c r="AD185" i="35"/>
  <c r="T185" i="35"/>
  <c r="AA185" i="35"/>
  <c r="AD189" i="35"/>
  <c r="T189" i="35"/>
  <c r="AA189" i="35"/>
  <c r="X181" i="35"/>
  <c r="AD182" i="35"/>
  <c r="T182" i="35"/>
  <c r="AA182" i="35"/>
  <c r="G185" i="35"/>
  <c r="X185" i="35"/>
  <c r="AB185" i="35"/>
  <c r="N186" i="35"/>
  <c r="AA186" i="35"/>
  <c r="AF186" i="35"/>
  <c r="G189" i="35"/>
  <c r="AD190" i="35"/>
  <c r="T190" i="35"/>
  <c r="N190" i="35"/>
  <c r="AA190" i="35"/>
  <c r="AF190" i="35"/>
  <c r="AD180" i="35"/>
  <c r="T180" i="35"/>
  <c r="N180" i="35"/>
  <c r="AA180" i="35"/>
  <c r="AF180" i="35"/>
  <c r="D181" i="35"/>
  <c r="J181" i="35"/>
  <c r="V181" i="35"/>
  <c r="Z181" i="35"/>
  <c r="AE181" i="35"/>
  <c r="H182" i="35"/>
  <c r="Y182" i="35"/>
  <c r="AC182" i="35"/>
  <c r="G183" i="35"/>
  <c r="X183" i="35"/>
  <c r="AB183" i="35"/>
  <c r="AD184" i="35"/>
  <c r="T184" i="35"/>
  <c r="N184" i="35"/>
  <c r="AA184" i="35"/>
  <c r="AF184" i="35"/>
  <c r="D185" i="35"/>
  <c r="J185" i="35"/>
  <c r="V185" i="35"/>
  <c r="Z185" i="35"/>
  <c r="AE185" i="35"/>
  <c r="H186" i="35"/>
  <c r="Y186" i="35"/>
  <c r="G187" i="35"/>
  <c r="X187" i="35"/>
  <c r="AB187" i="35"/>
  <c r="AD188" i="35"/>
  <c r="T188" i="35"/>
  <c r="N188" i="35"/>
  <c r="AA188" i="35"/>
  <c r="AF188" i="35"/>
  <c r="D189" i="35"/>
  <c r="J189" i="35"/>
  <c r="V189" i="35"/>
  <c r="Z189" i="35"/>
  <c r="AE189" i="35"/>
  <c r="H190" i="35"/>
  <c r="Y190" i="35"/>
  <c r="AC190" i="35"/>
  <c r="G191" i="35"/>
  <c r="X191" i="35"/>
  <c r="N181" i="35"/>
  <c r="AA181" i="35"/>
  <c r="AF181" i="35"/>
  <c r="N185" i="35"/>
  <c r="AF185" i="35"/>
  <c r="N189" i="35"/>
  <c r="AF189" i="35"/>
  <c r="G181" i="35"/>
  <c r="AB181" i="35"/>
  <c r="N182" i="35"/>
  <c r="AF182" i="35"/>
  <c r="AD186" i="35"/>
  <c r="T186" i="35"/>
  <c r="X189" i="35"/>
  <c r="AB189" i="35"/>
  <c r="H181" i="35"/>
  <c r="Y181" i="35"/>
  <c r="AC181" i="35"/>
  <c r="G182" i="35"/>
  <c r="X182" i="35"/>
  <c r="AB182" i="35"/>
  <c r="AD183" i="35"/>
  <c r="T183" i="35"/>
  <c r="N183" i="35"/>
  <c r="AA183" i="35"/>
  <c r="AF183" i="35"/>
  <c r="H185" i="35"/>
  <c r="Y185" i="35"/>
  <c r="AC185" i="35"/>
  <c r="G186" i="35"/>
  <c r="X186" i="35"/>
  <c r="AB186" i="35"/>
  <c r="AD187" i="35"/>
  <c r="T187" i="35"/>
  <c r="N187" i="35"/>
  <c r="AA187" i="35"/>
  <c r="AF187" i="35"/>
  <c r="H189" i="35"/>
  <c r="Y189" i="35"/>
  <c r="AC189" i="35"/>
  <c r="G190" i="35"/>
  <c r="X190" i="35"/>
  <c r="AB190" i="35"/>
  <c r="AD191" i="35"/>
  <c r="T191" i="35"/>
  <c r="N191" i="35"/>
  <c r="AA191" i="35"/>
  <c r="AF191" i="35"/>
  <c r="AC171" i="35"/>
  <c r="Z171" i="35"/>
  <c r="H171" i="35"/>
  <c r="D171" i="35"/>
  <c r="N171" i="35"/>
  <c r="AA171" i="35"/>
  <c r="AF171" i="35"/>
  <c r="AC175" i="35"/>
  <c r="Z175" i="35"/>
  <c r="H175" i="35"/>
  <c r="D175" i="35"/>
  <c r="N175" i="35"/>
  <c r="AA175" i="35"/>
  <c r="AF175" i="35"/>
  <c r="AC179" i="35"/>
  <c r="Z179" i="35"/>
  <c r="H179" i="35"/>
  <c r="D179" i="35"/>
  <c r="AF179" i="35"/>
  <c r="N179" i="35"/>
  <c r="AA179" i="35"/>
  <c r="AC168" i="35"/>
  <c r="Z168" i="35"/>
  <c r="H168" i="35"/>
  <c r="D168" i="35"/>
  <c r="N168" i="35"/>
  <c r="AA168" i="35"/>
  <c r="AF168" i="35"/>
  <c r="G171" i="35"/>
  <c r="T171" i="35"/>
  <c r="X171" i="35"/>
  <c r="AB171" i="35"/>
  <c r="AC172" i="35"/>
  <c r="Z172" i="35"/>
  <c r="H172" i="35"/>
  <c r="D172" i="35"/>
  <c r="N172" i="35"/>
  <c r="AA172" i="35"/>
  <c r="AF172" i="35"/>
  <c r="G175" i="35"/>
  <c r="T175" i="35"/>
  <c r="X175" i="35"/>
  <c r="AB175" i="35"/>
  <c r="AC176" i="35"/>
  <c r="Z176" i="35"/>
  <c r="H176" i="35"/>
  <c r="D176" i="35"/>
  <c r="N176" i="35"/>
  <c r="AA176" i="35"/>
  <c r="AF176" i="35"/>
  <c r="G179" i="35"/>
  <c r="T179" i="35"/>
  <c r="X179" i="35"/>
  <c r="AB179" i="35"/>
  <c r="G168" i="35"/>
  <c r="T168" i="35"/>
  <c r="X168" i="35"/>
  <c r="AB168" i="35"/>
  <c r="AC169" i="35"/>
  <c r="Z169" i="35"/>
  <c r="H169" i="35"/>
  <c r="D169" i="35"/>
  <c r="N169" i="35"/>
  <c r="AA169" i="35"/>
  <c r="AF169" i="35"/>
  <c r="Y171" i="35"/>
  <c r="AD171" i="35"/>
  <c r="G172" i="35"/>
  <c r="T172" i="35"/>
  <c r="X172" i="35"/>
  <c r="AB172" i="35"/>
  <c r="AC173" i="35"/>
  <c r="Z173" i="35"/>
  <c r="H173" i="35"/>
  <c r="D173" i="35"/>
  <c r="N173" i="35"/>
  <c r="AA173" i="35"/>
  <c r="AF173" i="35"/>
  <c r="Y175" i="35"/>
  <c r="AD175" i="35"/>
  <c r="G176" i="35"/>
  <c r="T176" i="35"/>
  <c r="X176" i="35"/>
  <c r="AB176" i="35"/>
  <c r="AC177" i="35"/>
  <c r="Z177" i="35"/>
  <c r="H177" i="35"/>
  <c r="D177" i="35"/>
  <c r="N177" i="35"/>
  <c r="AA177" i="35"/>
  <c r="AF177" i="35"/>
  <c r="Y179" i="35"/>
  <c r="AD179" i="35"/>
  <c r="Y168" i="35"/>
  <c r="AD168" i="35"/>
  <c r="G169" i="35"/>
  <c r="T169" i="35"/>
  <c r="X169" i="35"/>
  <c r="AB169" i="35"/>
  <c r="AC170" i="35"/>
  <c r="Z170" i="35"/>
  <c r="H170" i="35"/>
  <c r="D170" i="35"/>
  <c r="N170" i="35"/>
  <c r="AA170" i="35"/>
  <c r="AF170" i="35"/>
  <c r="J171" i="35"/>
  <c r="V171" i="35"/>
  <c r="AE171" i="35"/>
  <c r="Y172" i="35"/>
  <c r="AD172" i="35"/>
  <c r="G173" i="35"/>
  <c r="T173" i="35"/>
  <c r="X173" i="35"/>
  <c r="AB173" i="35"/>
  <c r="AC174" i="35"/>
  <c r="Z174" i="35"/>
  <c r="H174" i="35"/>
  <c r="D174" i="35"/>
  <c r="N174" i="35"/>
  <c r="AA174" i="35"/>
  <c r="AF174" i="35"/>
  <c r="J175" i="35"/>
  <c r="V175" i="35"/>
  <c r="AE175" i="35"/>
  <c r="Y176" i="35"/>
  <c r="AD176" i="35"/>
  <c r="G177" i="35"/>
  <c r="T177" i="35"/>
  <c r="X177" i="35"/>
  <c r="AB177" i="35"/>
  <c r="AC178" i="35"/>
  <c r="Z178" i="35"/>
  <c r="H178" i="35"/>
  <c r="D178" i="35"/>
  <c r="N178" i="35"/>
  <c r="AA178" i="35"/>
  <c r="AF178" i="35"/>
  <c r="J179" i="35"/>
  <c r="V179" i="35"/>
  <c r="AE179" i="35"/>
  <c r="AC159" i="35"/>
  <c r="Z159" i="35"/>
  <c r="H159" i="35"/>
  <c r="D159" i="35"/>
  <c r="N159" i="35"/>
  <c r="AA159" i="35"/>
  <c r="AF159" i="35"/>
  <c r="AC163" i="35"/>
  <c r="Z163" i="35"/>
  <c r="H163" i="35"/>
  <c r="D163" i="35"/>
  <c r="N163" i="35"/>
  <c r="AA163" i="35"/>
  <c r="AF163" i="35"/>
  <c r="AC167" i="35"/>
  <c r="Z167" i="35"/>
  <c r="H167" i="35"/>
  <c r="D167" i="35"/>
  <c r="AF167" i="35"/>
  <c r="N167" i="35"/>
  <c r="AA167" i="35"/>
  <c r="AC156" i="35"/>
  <c r="Z156" i="35"/>
  <c r="H156" i="35"/>
  <c r="D156" i="35"/>
  <c r="N156" i="35"/>
  <c r="AA156" i="35"/>
  <c r="AF156" i="35"/>
  <c r="G159" i="35"/>
  <c r="T159" i="35"/>
  <c r="X159" i="35"/>
  <c r="AB159" i="35"/>
  <c r="AC160" i="35"/>
  <c r="Z160" i="35"/>
  <c r="H160" i="35"/>
  <c r="D160" i="35"/>
  <c r="N160" i="35"/>
  <c r="AA160" i="35"/>
  <c r="AF160" i="35"/>
  <c r="G163" i="35"/>
  <c r="T163" i="35"/>
  <c r="X163" i="35"/>
  <c r="AB163" i="35"/>
  <c r="AC164" i="35"/>
  <c r="Z164" i="35"/>
  <c r="H164" i="35"/>
  <c r="D164" i="35"/>
  <c r="N164" i="35"/>
  <c r="AA164" i="35"/>
  <c r="AF164" i="35"/>
  <c r="G167" i="35"/>
  <c r="T167" i="35"/>
  <c r="X167" i="35"/>
  <c r="AB167" i="35"/>
  <c r="G156" i="35"/>
  <c r="T156" i="35"/>
  <c r="X156" i="35"/>
  <c r="AB156" i="35"/>
  <c r="AC157" i="35"/>
  <c r="Z157" i="35"/>
  <c r="H157" i="35"/>
  <c r="D157" i="35"/>
  <c r="N157" i="35"/>
  <c r="AA157" i="35"/>
  <c r="AF157" i="35"/>
  <c r="Y159" i="35"/>
  <c r="AD159" i="35"/>
  <c r="G160" i="35"/>
  <c r="T160" i="35"/>
  <c r="X160" i="35"/>
  <c r="AB160" i="35"/>
  <c r="AC161" i="35"/>
  <c r="Z161" i="35"/>
  <c r="H161" i="35"/>
  <c r="D161" i="35"/>
  <c r="N161" i="35"/>
  <c r="AA161" i="35"/>
  <c r="AF161" i="35"/>
  <c r="Y163" i="35"/>
  <c r="AD163" i="35"/>
  <c r="G164" i="35"/>
  <c r="T164" i="35"/>
  <c r="X164" i="35"/>
  <c r="AB164" i="35"/>
  <c r="AC165" i="35"/>
  <c r="Z165" i="35"/>
  <c r="H165" i="35"/>
  <c r="D165" i="35"/>
  <c r="N165" i="35"/>
  <c r="AG165" i="35" s="1"/>
  <c r="AA165" i="35"/>
  <c r="AF165" i="35"/>
  <c r="Y167" i="35"/>
  <c r="AD167" i="35"/>
  <c r="Y156" i="35"/>
  <c r="AD156" i="35"/>
  <c r="G157" i="35"/>
  <c r="T157" i="35"/>
  <c r="X157" i="35"/>
  <c r="AB157" i="35"/>
  <c r="AC158" i="35"/>
  <c r="Z158" i="35"/>
  <c r="H158" i="35"/>
  <c r="D158" i="35"/>
  <c r="N158" i="35"/>
  <c r="AA158" i="35"/>
  <c r="AF158" i="35"/>
  <c r="J159" i="35"/>
  <c r="V159" i="35"/>
  <c r="AE159" i="35"/>
  <c r="Y160" i="35"/>
  <c r="AD160" i="35"/>
  <c r="G161" i="35"/>
  <c r="T161" i="35"/>
  <c r="X161" i="35"/>
  <c r="AB161" i="35"/>
  <c r="AC162" i="35"/>
  <c r="Z162" i="35"/>
  <c r="H162" i="35"/>
  <c r="D162" i="35"/>
  <c r="N162" i="35"/>
  <c r="AG162" i="35" s="1"/>
  <c r="AA162" i="35"/>
  <c r="AF162" i="35"/>
  <c r="J163" i="35"/>
  <c r="V163" i="35"/>
  <c r="AE163" i="35"/>
  <c r="Y164" i="35"/>
  <c r="AD164" i="35"/>
  <c r="G165" i="35"/>
  <c r="T165" i="35"/>
  <c r="X165" i="35"/>
  <c r="AB165" i="35"/>
  <c r="AC166" i="35"/>
  <c r="Z166" i="35"/>
  <c r="H166" i="35"/>
  <c r="D166" i="35"/>
  <c r="N166" i="35"/>
  <c r="AA166" i="35"/>
  <c r="AF166" i="35"/>
  <c r="J167" i="35"/>
  <c r="V167" i="35"/>
  <c r="AE167" i="35"/>
  <c r="AD147" i="35"/>
  <c r="T147" i="35"/>
  <c r="AC147" i="35"/>
  <c r="Z147" i="35"/>
  <c r="H147" i="35"/>
  <c r="D147" i="35"/>
  <c r="AA147" i="35"/>
  <c r="AD149" i="35"/>
  <c r="T149" i="35"/>
  <c r="AC149" i="35"/>
  <c r="Z149" i="35"/>
  <c r="H149" i="35"/>
  <c r="D149" i="35"/>
  <c r="AD151" i="35"/>
  <c r="T151" i="35"/>
  <c r="AC151" i="35"/>
  <c r="Z151" i="35"/>
  <c r="H151" i="35"/>
  <c r="D151" i="35"/>
  <c r="AD155" i="35"/>
  <c r="T155" i="35"/>
  <c r="AC155" i="35"/>
  <c r="Z155" i="35"/>
  <c r="H155" i="35"/>
  <c r="D155" i="35"/>
  <c r="AA155" i="35"/>
  <c r="V145" i="35"/>
  <c r="G147" i="35"/>
  <c r="AB147" i="35"/>
  <c r="V149" i="35"/>
  <c r="G151" i="35"/>
  <c r="AB151" i="35"/>
  <c r="G153" i="35"/>
  <c r="G155" i="35"/>
  <c r="AB155" i="35"/>
  <c r="AD144" i="35"/>
  <c r="T144" i="35"/>
  <c r="AC144" i="35"/>
  <c r="Z144" i="35"/>
  <c r="H144" i="35"/>
  <c r="D144" i="35"/>
  <c r="G132" i="35"/>
  <c r="AA144" i="35"/>
  <c r="J145" i="35"/>
  <c r="X145" i="35"/>
  <c r="AD146" i="35"/>
  <c r="T146" i="35"/>
  <c r="AC146" i="35"/>
  <c r="Z146" i="35"/>
  <c r="H146" i="35"/>
  <c r="D146" i="35"/>
  <c r="AA146" i="35"/>
  <c r="J147" i="35"/>
  <c r="X147" i="35"/>
  <c r="AE147" i="35"/>
  <c r="AD148" i="35"/>
  <c r="T148" i="35"/>
  <c r="AC148" i="35"/>
  <c r="Z148" i="35"/>
  <c r="H148" i="35"/>
  <c r="D148" i="35"/>
  <c r="AA148" i="35"/>
  <c r="J149" i="35"/>
  <c r="X149" i="35"/>
  <c r="AE149" i="35"/>
  <c r="AD150" i="35"/>
  <c r="T150" i="35"/>
  <c r="AC150" i="35"/>
  <c r="Z150" i="35"/>
  <c r="H150" i="35"/>
  <c r="D150" i="35"/>
  <c r="AA150" i="35"/>
  <c r="J151" i="35"/>
  <c r="X151" i="35"/>
  <c r="AE151" i="35"/>
  <c r="AD152" i="35"/>
  <c r="T152" i="35"/>
  <c r="AC152" i="35"/>
  <c r="Z152" i="35"/>
  <c r="H152" i="35"/>
  <c r="D152" i="35"/>
  <c r="AA152" i="35"/>
  <c r="J153" i="35"/>
  <c r="X153" i="35"/>
  <c r="AD154" i="35"/>
  <c r="T154" i="35"/>
  <c r="U154" i="35" s="1"/>
  <c r="AC154" i="35"/>
  <c r="Z154" i="35"/>
  <c r="H154" i="35"/>
  <c r="D154" i="35"/>
  <c r="AA154" i="35"/>
  <c r="J155" i="35"/>
  <c r="X155" i="35"/>
  <c r="AE155" i="35"/>
  <c r="AD145" i="35"/>
  <c r="T145" i="35"/>
  <c r="AC145" i="35"/>
  <c r="Z145" i="35"/>
  <c r="H145" i="35"/>
  <c r="D145" i="35"/>
  <c r="AA145" i="35"/>
  <c r="AA149" i="35"/>
  <c r="AA151" i="35"/>
  <c r="AD153" i="35"/>
  <c r="T153" i="35"/>
  <c r="AC153" i="35"/>
  <c r="Z153" i="35"/>
  <c r="H153" i="35"/>
  <c r="D153" i="35"/>
  <c r="AA153" i="35"/>
  <c r="G145" i="35"/>
  <c r="AB145" i="35"/>
  <c r="V147" i="35"/>
  <c r="G149" i="35"/>
  <c r="AB149" i="35"/>
  <c r="V151" i="35"/>
  <c r="V153" i="35"/>
  <c r="AB153" i="35"/>
  <c r="V155" i="35"/>
  <c r="G144" i="35"/>
  <c r="V144" i="35"/>
  <c r="AB144" i="35"/>
  <c r="N145" i="35"/>
  <c r="Y145" i="35"/>
  <c r="AF145" i="35"/>
  <c r="G146" i="35"/>
  <c r="V146" i="35"/>
  <c r="AB146" i="35"/>
  <c r="N147" i="35"/>
  <c r="Y147" i="35"/>
  <c r="AF147" i="35"/>
  <c r="G148" i="35"/>
  <c r="V148" i="35"/>
  <c r="AB148" i="35"/>
  <c r="N149" i="35"/>
  <c r="Y149" i="35"/>
  <c r="AF149" i="35"/>
  <c r="G150" i="35"/>
  <c r="V150" i="35"/>
  <c r="AB150" i="35"/>
  <c r="N151" i="35"/>
  <c r="Y151" i="35"/>
  <c r="AF151" i="35"/>
  <c r="G152" i="35"/>
  <c r="V152" i="35"/>
  <c r="AB152" i="35"/>
  <c r="N153" i="35"/>
  <c r="Y153" i="35"/>
  <c r="AF153" i="35"/>
  <c r="G154" i="35"/>
  <c r="V154" i="35"/>
  <c r="AB154" i="35"/>
  <c r="N155" i="35"/>
  <c r="Y155" i="35"/>
  <c r="AF155" i="35"/>
  <c r="AD137" i="35"/>
  <c r="T137" i="35"/>
  <c r="AC137" i="35"/>
  <c r="Z137" i="35"/>
  <c r="H137" i="35"/>
  <c r="D137" i="35"/>
  <c r="AA137" i="35"/>
  <c r="AD139" i="35"/>
  <c r="T139" i="35"/>
  <c r="AC139" i="35"/>
  <c r="Z139" i="35"/>
  <c r="H139" i="35"/>
  <c r="D139" i="35"/>
  <c r="G120" i="35"/>
  <c r="N132" i="35"/>
  <c r="Y132" i="35"/>
  <c r="G133" i="35"/>
  <c r="V133" i="35"/>
  <c r="N134" i="35"/>
  <c r="Y134" i="35"/>
  <c r="G135" i="35"/>
  <c r="V135" i="35"/>
  <c r="N136" i="35"/>
  <c r="Y136" i="35"/>
  <c r="G137" i="35"/>
  <c r="V137" i="35"/>
  <c r="AB137" i="35"/>
  <c r="N138" i="35"/>
  <c r="Y138" i="35"/>
  <c r="G139" i="35"/>
  <c r="V139" i="35"/>
  <c r="AB139" i="35"/>
  <c r="N140" i="35"/>
  <c r="Y140" i="35"/>
  <c r="G141" i="35"/>
  <c r="V141" i="35"/>
  <c r="N142" i="35"/>
  <c r="Y142" i="35"/>
  <c r="G143" i="35"/>
  <c r="V143" i="35"/>
  <c r="AD133" i="35"/>
  <c r="T133" i="35"/>
  <c r="AC133" i="35"/>
  <c r="Z133" i="35"/>
  <c r="H133" i="35"/>
  <c r="D133" i="35"/>
  <c r="AA133" i="35"/>
  <c r="AD135" i="35"/>
  <c r="T135" i="35"/>
  <c r="AC135" i="35"/>
  <c r="Z135" i="35"/>
  <c r="H135" i="35"/>
  <c r="D135" i="35"/>
  <c r="AA135" i="35"/>
  <c r="AA139" i="35"/>
  <c r="AD141" i="35"/>
  <c r="T141" i="35"/>
  <c r="AC141" i="35"/>
  <c r="Z141" i="35"/>
  <c r="H141" i="35"/>
  <c r="D141" i="35"/>
  <c r="AA141" i="35"/>
  <c r="AD143" i="35"/>
  <c r="T143" i="35"/>
  <c r="AF143" i="35"/>
  <c r="AC143" i="35"/>
  <c r="Z143" i="35"/>
  <c r="H143" i="35"/>
  <c r="D143" i="35"/>
  <c r="AA143" i="35"/>
  <c r="AD132" i="35"/>
  <c r="T132" i="35"/>
  <c r="AC132" i="35"/>
  <c r="Z132" i="35"/>
  <c r="H132" i="35"/>
  <c r="D132" i="35"/>
  <c r="AA132" i="35"/>
  <c r="J133" i="35"/>
  <c r="X133" i="35"/>
  <c r="AE133" i="35"/>
  <c r="AD134" i="35"/>
  <c r="T134" i="35"/>
  <c r="AC134" i="35"/>
  <c r="Z134" i="35"/>
  <c r="H134" i="35"/>
  <c r="D134" i="35"/>
  <c r="AA134" i="35"/>
  <c r="J135" i="35"/>
  <c r="X135" i="35"/>
  <c r="AE135" i="35"/>
  <c r="AD136" i="35"/>
  <c r="T136" i="35"/>
  <c r="AC136" i="35"/>
  <c r="Z136" i="35"/>
  <c r="H136" i="35"/>
  <c r="D136" i="35"/>
  <c r="AA136" i="35"/>
  <c r="J137" i="35"/>
  <c r="X137" i="35"/>
  <c r="AE137" i="35"/>
  <c r="AD138" i="35"/>
  <c r="T138" i="35"/>
  <c r="AC138" i="35"/>
  <c r="Z138" i="35"/>
  <c r="H138" i="35"/>
  <c r="D138" i="35"/>
  <c r="AA138" i="35"/>
  <c r="J139" i="35"/>
  <c r="X139" i="35"/>
  <c r="AE139" i="35"/>
  <c r="AD140" i="35"/>
  <c r="T140" i="35"/>
  <c r="AC140" i="35"/>
  <c r="Z140" i="35"/>
  <c r="H140" i="35"/>
  <c r="D140" i="35"/>
  <c r="AA140" i="35"/>
  <c r="J141" i="35"/>
  <c r="X141" i="35"/>
  <c r="AE141" i="35"/>
  <c r="AD142" i="35"/>
  <c r="T142" i="35"/>
  <c r="AC142" i="35"/>
  <c r="Z142" i="35"/>
  <c r="H142" i="35"/>
  <c r="D142" i="35"/>
  <c r="AA142" i="35"/>
  <c r="J143" i="35"/>
  <c r="X143" i="35"/>
  <c r="AE143" i="35"/>
  <c r="AD127" i="35"/>
  <c r="T127" i="35"/>
  <c r="AC127" i="35"/>
  <c r="Z127" i="35"/>
  <c r="H127" i="35"/>
  <c r="D127" i="35"/>
  <c r="AA127" i="35"/>
  <c r="AD129" i="35"/>
  <c r="T129" i="35"/>
  <c r="AC129" i="35"/>
  <c r="Z129" i="35"/>
  <c r="H129" i="35"/>
  <c r="D129" i="35"/>
  <c r="N120" i="35"/>
  <c r="Y120" i="35"/>
  <c r="G121" i="35"/>
  <c r="V121" i="35"/>
  <c r="N122" i="35"/>
  <c r="Y122" i="35"/>
  <c r="G123" i="35"/>
  <c r="V123" i="35"/>
  <c r="N124" i="35"/>
  <c r="Y124" i="35"/>
  <c r="G125" i="35"/>
  <c r="V125" i="35"/>
  <c r="N126" i="35"/>
  <c r="Y126" i="35"/>
  <c r="G127" i="35"/>
  <c r="V127" i="35"/>
  <c r="AB127" i="35"/>
  <c r="N128" i="35"/>
  <c r="Y128" i="35"/>
  <c r="G129" i="35"/>
  <c r="V129" i="35"/>
  <c r="AB129" i="35"/>
  <c r="N130" i="35"/>
  <c r="Y130" i="35"/>
  <c r="G131" i="35"/>
  <c r="V131" i="35"/>
  <c r="W119" i="35" s="1"/>
  <c r="AD121" i="35"/>
  <c r="T121" i="35"/>
  <c r="AC121" i="35"/>
  <c r="Z121" i="35"/>
  <c r="H121" i="35"/>
  <c r="D121" i="35"/>
  <c r="AA121" i="35"/>
  <c r="AD123" i="35"/>
  <c r="T123" i="35"/>
  <c r="AC123" i="35"/>
  <c r="Z123" i="35"/>
  <c r="H123" i="35"/>
  <c r="D123" i="35"/>
  <c r="AA123" i="35"/>
  <c r="AD125" i="35"/>
  <c r="T125" i="35"/>
  <c r="AC125" i="35"/>
  <c r="Z125" i="35"/>
  <c r="H125" i="35"/>
  <c r="D125" i="35"/>
  <c r="AA125" i="35"/>
  <c r="AA129" i="35"/>
  <c r="AD131" i="35"/>
  <c r="T131" i="35"/>
  <c r="AB131" i="35"/>
  <c r="AC131" i="35"/>
  <c r="Z131" i="35"/>
  <c r="H131" i="35"/>
  <c r="D131" i="35"/>
  <c r="AA131" i="35"/>
  <c r="AD120" i="35"/>
  <c r="T120" i="35"/>
  <c r="AC120" i="35"/>
  <c r="Z120" i="35"/>
  <c r="H120" i="35"/>
  <c r="D120" i="35"/>
  <c r="AA120" i="35"/>
  <c r="J121" i="35"/>
  <c r="X121" i="35"/>
  <c r="AE121" i="35"/>
  <c r="AD122" i="35"/>
  <c r="T122" i="35"/>
  <c r="AC122" i="35"/>
  <c r="Z122" i="35"/>
  <c r="H122" i="35"/>
  <c r="D122" i="35"/>
  <c r="AA122" i="35"/>
  <c r="J123" i="35"/>
  <c r="X123" i="35"/>
  <c r="AE123" i="35"/>
  <c r="AD124" i="35"/>
  <c r="T124" i="35"/>
  <c r="AC124" i="35"/>
  <c r="Z124" i="35"/>
  <c r="H124" i="35"/>
  <c r="D124" i="35"/>
  <c r="AA124" i="35"/>
  <c r="J125" i="35"/>
  <c r="X125" i="35"/>
  <c r="AE125" i="35"/>
  <c r="AD126" i="35"/>
  <c r="T126" i="35"/>
  <c r="AC126" i="35"/>
  <c r="Z126" i="35"/>
  <c r="H126" i="35"/>
  <c r="D126" i="35"/>
  <c r="AA126" i="35"/>
  <c r="J127" i="35"/>
  <c r="X127" i="35"/>
  <c r="AE127" i="35"/>
  <c r="AD128" i="35"/>
  <c r="T128" i="35"/>
  <c r="AC128" i="35"/>
  <c r="Z128" i="35"/>
  <c r="H128" i="35"/>
  <c r="D128" i="35"/>
  <c r="AA128" i="35"/>
  <c r="J129" i="35"/>
  <c r="X129" i="35"/>
  <c r="AE129" i="35"/>
  <c r="AD130" i="35"/>
  <c r="T130" i="35"/>
  <c r="AC130" i="35"/>
  <c r="Z130" i="35"/>
  <c r="H130" i="35"/>
  <c r="D130" i="35"/>
  <c r="AA130" i="35"/>
  <c r="J131" i="35"/>
  <c r="X131" i="35"/>
  <c r="AF131" i="35"/>
  <c r="AC108" i="35"/>
  <c r="Z108" i="35"/>
  <c r="H108" i="35"/>
  <c r="D108" i="35"/>
  <c r="G96" i="35"/>
  <c r="N108" i="35"/>
  <c r="AA108" i="35"/>
  <c r="AF108" i="35"/>
  <c r="AC112" i="35"/>
  <c r="Z112" i="35"/>
  <c r="H112" i="35"/>
  <c r="D112" i="35"/>
  <c r="N112" i="35"/>
  <c r="AA112" i="35"/>
  <c r="AF112" i="35"/>
  <c r="AC116" i="35"/>
  <c r="Z116" i="35"/>
  <c r="H116" i="35"/>
  <c r="D116" i="35"/>
  <c r="N116" i="35"/>
  <c r="AA116" i="35"/>
  <c r="AF116" i="35"/>
  <c r="G108" i="35"/>
  <c r="T108" i="35"/>
  <c r="X108" i="35"/>
  <c r="AB108" i="35"/>
  <c r="AC109" i="35"/>
  <c r="Z109" i="35"/>
  <c r="H109" i="35"/>
  <c r="D109" i="35"/>
  <c r="N109" i="35"/>
  <c r="AA109" i="35"/>
  <c r="AF109" i="35"/>
  <c r="G112" i="35"/>
  <c r="T112" i="35"/>
  <c r="X112" i="35"/>
  <c r="AB112" i="35"/>
  <c r="AC113" i="35"/>
  <c r="Z113" i="35"/>
  <c r="H113" i="35"/>
  <c r="D113" i="35"/>
  <c r="N113" i="35"/>
  <c r="AA113" i="35"/>
  <c r="AF113" i="35"/>
  <c r="G116" i="35"/>
  <c r="T116" i="35"/>
  <c r="X116" i="35"/>
  <c r="AB116" i="35"/>
  <c r="AC117" i="35"/>
  <c r="Z117" i="35"/>
  <c r="H117" i="35"/>
  <c r="D117" i="35"/>
  <c r="N117" i="35"/>
  <c r="AA117" i="35"/>
  <c r="AF117" i="35"/>
  <c r="Y108" i="35"/>
  <c r="AD108" i="35"/>
  <c r="G109" i="35"/>
  <c r="T109" i="35"/>
  <c r="X109" i="35"/>
  <c r="AB109" i="35"/>
  <c r="AC110" i="35"/>
  <c r="Z110" i="35"/>
  <c r="H110" i="35"/>
  <c r="D110" i="35"/>
  <c r="N110" i="35"/>
  <c r="AA110" i="35"/>
  <c r="AF110" i="35"/>
  <c r="Y112" i="35"/>
  <c r="AD112" i="35"/>
  <c r="G113" i="35"/>
  <c r="T113" i="35"/>
  <c r="X113" i="35"/>
  <c r="AB113" i="35"/>
  <c r="AC114" i="35"/>
  <c r="Z114" i="35"/>
  <c r="H114" i="35"/>
  <c r="D114" i="35"/>
  <c r="N114" i="35"/>
  <c r="AA114" i="35"/>
  <c r="AF114" i="35"/>
  <c r="Y116" i="35"/>
  <c r="AD116" i="35"/>
  <c r="G117" i="35"/>
  <c r="T117" i="35"/>
  <c r="X117" i="35"/>
  <c r="AB117" i="35"/>
  <c r="AC118" i="35"/>
  <c r="Z118" i="35"/>
  <c r="H118" i="35"/>
  <c r="D118" i="35"/>
  <c r="N118" i="35"/>
  <c r="AA118" i="35"/>
  <c r="AF118" i="35"/>
  <c r="J108" i="35"/>
  <c r="V108" i="35"/>
  <c r="AE108" i="35"/>
  <c r="Y109" i="35"/>
  <c r="AD109" i="35"/>
  <c r="G110" i="35"/>
  <c r="T110" i="35"/>
  <c r="X110" i="35"/>
  <c r="AB110" i="35"/>
  <c r="AC111" i="35"/>
  <c r="Z111" i="35"/>
  <c r="H111" i="35"/>
  <c r="D111" i="35"/>
  <c r="N111" i="35"/>
  <c r="AA111" i="35"/>
  <c r="AF111" i="35"/>
  <c r="J112" i="35"/>
  <c r="V112" i="35"/>
  <c r="AE112" i="35"/>
  <c r="Y113" i="35"/>
  <c r="AD113" i="35"/>
  <c r="G114" i="35"/>
  <c r="T114" i="35"/>
  <c r="X114" i="35"/>
  <c r="AB114" i="35"/>
  <c r="AC115" i="35"/>
  <c r="Z115" i="35"/>
  <c r="H115" i="35"/>
  <c r="D115" i="35"/>
  <c r="N115" i="35"/>
  <c r="AA115" i="35"/>
  <c r="AF115" i="35"/>
  <c r="J116" i="35"/>
  <c r="V116" i="35"/>
  <c r="AE116" i="35"/>
  <c r="Y117" i="35"/>
  <c r="AD117" i="35"/>
  <c r="G118" i="35"/>
  <c r="T118" i="35"/>
  <c r="X118" i="35"/>
  <c r="AB118" i="35"/>
  <c r="AC119" i="35"/>
  <c r="Z119" i="35"/>
  <c r="H119" i="35"/>
  <c r="D119" i="35"/>
  <c r="N119" i="35"/>
  <c r="AG119" i="35" s="1"/>
  <c r="AA119" i="35"/>
  <c r="AF119" i="35"/>
  <c r="J96" i="35"/>
  <c r="X96" i="35"/>
  <c r="AA96" i="35"/>
  <c r="AE96" i="35"/>
  <c r="J97" i="35"/>
  <c r="X97" i="35"/>
  <c r="AA97" i="35"/>
  <c r="AE97" i="35"/>
  <c r="J98" i="35"/>
  <c r="X98" i="35"/>
  <c r="AA98" i="35"/>
  <c r="AE98" i="35"/>
  <c r="J99" i="35"/>
  <c r="X99" i="35"/>
  <c r="AA99" i="35"/>
  <c r="AE99" i="35"/>
  <c r="J100" i="35"/>
  <c r="X100" i="35"/>
  <c r="AA100" i="35"/>
  <c r="AE100" i="35"/>
  <c r="J101" i="35"/>
  <c r="X101" i="35"/>
  <c r="AA101" i="35"/>
  <c r="AE101" i="35"/>
  <c r="J102" i="35"/>
  <c r="X102" i="35"/>
  <c r="AA102" i="35"/>
  <c r="AE102" i="35"/>
  <c r="J103" i="35"/>
  <c r="X103" i="35"/>
  <c r="AA103" i="35"/>
  <c r="AE103" i="35"/>
  <c r="J104" i="35"/>
  <c r="X104" i="35"/>
  <c r="AA104" i="35"/>
  <c r="AE104" i="35"/>
  <c r="J105" i="35"/>
  <c r="X105" i="35"/>
  <c r="AA105" i="35"/>
  <c r="AE105" i="35"/>
  <c r="J106" i="35"/>
  <c r="X106" i="35"/>
  <c r="AA106" i="35"/>
  <c r="AE106" i="35"/>
  <c r="J107" i="35"/>
  <c r="X107" i="35"/>
  <c r="AA107" i="35"/>
  <c r="AE107" i="35"/>
  <c r="T96" i="35"/>
  <c r="AD96" i="35"/>
  <c r="T97" i="35"/>
  <c r="AD97" i="35"/>
  <c r="T98" i="35"/>
  <c r="AD98" i="35"/>
  <c r="T99" i="35"/>
  <c r="AD99" i="35"/>
  <c r="T100" i="35"/>
  <c r="AD100" i="35"/>
  <c r="T101" i="35"/>
  <c r="AD101" i="35"/>
  <c r="T102" i="35"/>
  <c r="AD102" i="35"/>
  <c r="T103" i="35"/>
  <c r="AD103" i="35"/>
  <c r="T104" i="35"/>
  <c r="AD104" i="35"/>
  <c r="T105" i="35"/>
  <c r="AD105" i="35"/>
  <c r="T106" i="35"/>
  <c r="AD106" i="35"/>
  <c r="T107" i="35"/>
  <c r="U107" i="35" s="1"/>
  <c r="AD107" i="35"/>
  <c r="N85" i="35"/>
  <c r="AA85" i="35"/>
  <c r="AF85" i="35"/>
  <c r="AD89" i="35"/>
  <c r="T89" i="35"/>
  <c r="AA89" i="35"/>
  <c r="AD93" i="35"/>
  <c r="T93" i="35"/>
  <c r="AF93" i="35"/>
  <c r="AD86" i="35"/>
  <c r="T86" i="35"/>
  <c r="AA86" i="35"/>
  <c r="AF86" i="35"/>
  <c r="AD90" i="35"/>
  <c r="T90" i="35"/>
  <c r="AA90" i="35"/>
  <c r="X93" i="35"/>
  <c r="AD94" i="35"/>
  <c r="T94" i="35"/>
  <c r="AA94" i="35"/>
  <c r="H85" i="35"/>
  <c r="Y85" i="35"/>
  <c r="G86" i="35"/>
  <c r="X86" i="35"/>
  <c r="AB86" i="35"/>
  <c r="AD87" i="35"/>
  <c r="T87" i="35"/>
  <c r="N87" i="35"/>
  <c r="AA87" i="35"/>
  <c r="AF87" i="35"/>
  <c r="H89" i="35"/>
  <c r="Y89" i="35"/>
  <c r="AC89" i="35"/>
  <c r="G90" i="35"/>
  <c r="X90" i="35"/>
  <c r="AB90" i="35"/>
  <c r="AD91" i="35"/>
  <c r="T91" i="35"/>
  <c r="N91" i="35"/>
  <c r="AA91" i="35"/>
  <c r="AF91" i="35"/>
  <c r="H93" i="35"/>
  <c r="Y93" i="35"/>
  <c r="AC93" i="35"/>
  <c r="G94" i="35"/>
  <c r="X94" i="35"/>
  <c r="AB94" i="35"/>
  <c r="AD95" i="35"/>
  <c r="T95" i="35"/>
  <c r="N95" i="35"/>
  <c r="O95" i="35" s="1"/>
  <c r="AA95" i="35"/>
  <c r="AF95" i="35"/>
  <c r="AD85" i="35"/>
  <c r="T85" i="35"/>
  <c r="N89" i="35"/>
  <c r="AF89" i="35"/>
  <c r="N93" i="35"/>
  <c r="AA93" i="35"/>
  <c r="G85" i="35"/>
  <c r="X85" i="35"/>
  <c r="AB85" i="35"/>
  <c r="N86" i="35"/>
  <c r="G89" i="35"/>
  <c r="X89" i="35"/>
  <c r="AB89" i="35"/>
  <c r="N90" i="35"/>
  <c r="AF90" i="35"/>
  <c r="G93" i="35"/>
  <c r="AB93" i="35"/>
  <c r="N94" i="35"/>
  <c r="AF94" i="35"/>
  <c r="AD84" i="35"/>
  <c r="T84" i="35"/>
  <c r="G72" i="35"/>
  <c r="N84" i="35"/>
  <c r="AA84" i="35"/>
  <c r="AF84" i="35"/>
  <c r="D85" i="35"/>
  <c r="J85" i="35"/>
  <c r="V85" i="35"/>
  <c r="Z85" i="35"/>
  <c r="AE85" i="35"/>
  <c r="H86" i="35"/>
  <c r="Y86" i="35"/>
  <c r="AC86" i="35"/>
  <c r="G87" i="35"/>
  <c r="X87" i="35"/>
  <c r="AB87" i="35"/>
  <c r="AD88" i="35"/>
  <c r="T88" i="35"/>
  <c r="N88" i="35"/>
  <c r="AA88" i="35"/>
  <c r="AF88" i="35"/>
  <c r="D89" i="35"/>
  <c r="J89" i="35"/>
  <c r="V89" i="35"/>
  <c r="Z89" i="35"/>
  <c r="AE89" i="35"/>
  <c r="H90" i="35"/>
  <c r="Y90" i="35"/>
  <c r="AC90" i="35"/>
  <c r="G91" i="35"/>
  <c r="X91" i="35"/>
  <c r="AB91" i="35"/>
  <c r="AD92" i="35"/>
  <c r="T92" i="35"/>
  <c r="N92" i="35"/>
  <c r="AA92" i="35"/>
  <c r="AF92" i="35"/>
  <c r="D93" i="35"/>
  <c r="J93" i="35"/>
  <c r="V93" i="35"/>
  <c r="Z93" i="35"/>
  <c r="AE93" i="35"/>
  <c r="H94" i="35"/>
  <c r="I94" i="35" s="1"/>
  <c r="Y94" i="35"/>
  <c r="AC94" i="35"/>
  <c r="G95" i="35"/>
  <c r="X95" i="35"/>
  <c r="AB95" i="35"/>
  <c r="AD73" i="35"/>
  <c r="T73" i="35"/>
  <c r="AF73" i="35"/>
  <c r="AD77" i="35"/>
  <c r="T77" i="35"/>
  <c r="N77" i="35"/>
  <c r="AA77" i="35"/>
  <c r="AF77" i="35"/>
  <c r="AD81" i="35"/>
  <c r="T81" i="35"/>
  <c r="AA81" i="35"/>
  <c r="AF81" i="35"/>
  <c r="G73" i="35"/>
  <c r="X73" i="35"/>
  <c r="AB73" i="35"/>
  <c r="N74" i="35"/>
  <c r="AA74" i="35"/>
  <c r="G77" i="35"/>
  <c r="X77" i="35"/>
  <c r="AD78" i="35"/>
  <c r="T78" i="35"/>
  <c r="AF78" i="35"/>
  <c r="AB81" i="35"/>
  <c r="AD82" i="35"/>
  <c r="T82" i="35"/>
  <c r="AA82" i="35"/>
  <c r="AF82" i="35"/>
  <c r="AD72" i="35"/>
  <c r="T72" i="35"/>
  <c r="N72" i="35"/>
  <c r="AA72" i="35"/>
  <c r="AF72" i="35"/>
  <c r="D73" i="35"/>
  <c r="J73" i="35"/>
  <c r="V73" i="35"/>
  <c r="Z73" i="35"/>
  <c r="AE73" i="35"/>
  <c r="H74" i="35"/>
  <c r="Y74" i="35"/>
  <c r="G75" i="35"/>
  <c r="X75" i="35"/>
  <c r="AB75" i="35"/>
  <c r="AD76" i="35"/>
  <c r="T76" i="35"/>
  <c r="N76" i="35"/>
  <c r="AA76" i="35"/>
  <c r="AF76" i="35"/>
  <c r="D77" i="35"/>
  <c r="J77" i="35"/>
  <c r="V77" i="35"/>
  <c r="Z77" i="35"/>
  <c r="AE77" i="35"/>
  <c r="H78" i="35"/>
  <c r="Y78" i="35"/>
  <c r="AC78" i="35"/>
  <c r="G79" i="35"/>
  <c r="X79" i="35"/>
  <c r="AB79" i="35"/>
  <c r="AD80" i="35"/>
  <c r="T80" i="35"/>
  <c r="N80" i="35"/>
  <c r="AA80" i="35"/>
  <c r="AF80" i="35"/>
  <c r="D81" i="35"/>
  <c r="J81" i="35"/>
  <c r="V81" i="35"/>
  <c r="Z81" i="35"/>
  <c r="AE81" i="35"/>
  <c r="H82" i="35"/>
  <c r="Y82" i="35"/>
  <c r="AC82" i="35"/>
  <c r="G83" i="35"/>
  <c r="X83" i="35"/>
  <c r="N73" i="35"/>
  <c r="AA73" i="35"/>
  <c r="N81" i="35"/>
  <c r="AD74" i="35"/>
  <c r="T74" i="35"/>
  <c r="AF74" i="35"/>
  <c r="AB77" i="35"/>
  <c r="N78" i="35"/>
  <c r="AA78" i="35"/>
  <c r="G81" i="35"/>
  <c r="X81" i="35"/>
  <c r="N82" i="35"/>
  <c r="AG82" i="35" s="1"/>
  <c r="H73" i="35"/>
  <c r="Y73" i="35"/>
  <c r="AC73" i="35"/>
  <c r="G74" i="35"/>
  <c r="X74" i="35"/>
  <c r="AB74" i="35"/>
  <c r="AD75" i="35"/>
  <c r="T75" i="35"/>
  <c r="N75" i="35"/>
  <c r="AA75" i="35"/>
  <c r="AF75" i="35"/>
  <c r="H77" i="35"/>
  <c r="Y77" i="35"/>
  <c r="AC77" i="35"/>
  <c r="G78" i="35"/>
  <c r="X78" i="35"/>
  <c r="AB78" i="35"/>
  <c r="AD79" i="35"/>
  <c r="T79" i="35"/>
  <c r="N79" i="35"/>
  <c r="AG79" i="35" s="1"/>
  <c r="AA79" i="35"/>
  <c r="AF79" i="35"/>
  <c r="H81" i="35"/>
  <c r="Y81" i="35"/>
  <c r="AC81" i="35"/>
  <c r="G82" i="35"/>
  <c r="X82" i="35"/>
  <c r="AB82" i="35"/>
  <c r="AD83" i="35"/>
  <c r="T83" i="35"/>
  <c r="N83" i="35"/>
  <c r="AA83" i="35"/>
  <c r="AF83" i="35"/>
  <c r="AD61" i="35"/>
  <c r="T61" i="35"/>
  <c r="AC61" i="35"/>
  <c r="Z61" i="35"/>
  <c r="H61" i="35"/>
  <c r="D61" i="35"/>
  <c r="AA61" i="35"/>
  <c r="AD63" i="35"/>
  <c r="T63" i="35"/>
  <c r="AC63" i="35"/>
  <c r="Z63" i="35"/>
  <c r="H63" i="35"/>
  <c r="D63" i="35"/>
  <c r="AA63" i="35"/>
  <c r="AD65" i="35"/>
  <c r="T65" i="35"/>
  <c r="AC65" i="35"/>
  <c r="Z65" i="35"/>
  <c r="H65" i="35"/>
  <c r="D65" i="35"/>
  <c r="AA65" i="35"/>
  <c r="AD67" i="35"/>
  <c r="T67" i="35"/>
  <c r="AC67" i="35"/>
  <c r="Z67" i="35"/>
  <c r="H67" i="35"/>
  <c r="D67" i="35"/>
  <c r="AA67" i="35"/>
  <c r="AD69" i="35"/>
  <c r="T69" i="35"/>
  <c r="AC69" i="35"/>
  <c r="Z69" i="35"/>
  <c r="H69" i="35"/>
  <c r="D69" i="35"/>
  <c r="AA69" i="35"/>
  <c r="AD71" i="35"/>
  <c r="T71" i="35"/>
  <c r="AC71" i="35"/>
  <c r="Z71" i="35"/>
  <c r="H71" i="35"/>
  <c r="I71" i="35" s="1"/>
  <c r="D71" i="35"/>
  <c r="E71" i="35" s="1"/>
  <c r="AA71" i="35"/>
  <c r="G61" i="35"/>
  <c r="V61" i="35"/>
  <c r="AB61" i="35"/>
  <c r="G63" i="35"/>
  <c r="V63" i="35"/>
  <c r="AB63" i="35"/>
  <c r="G65" i="35"/>
  <c r="V65" i="35"/>
  <c r="AB65" i="35"/>
  <c r="G67" i="35"/>
  <c r="V67" i="35"/>
  <c r="W67" i="35" s="1"/>
  <c r="AB67" i="35"/>
  <c r="G69" i="35"/>
  <c r="V69" i="35"/>
  <c r="AB69" i="35"/>
  <c r="G71" i="35"/>
  <c r="V71" i="35"/>
  <c r="AB71" i="35"/>
  <c r="AD60" i="35"/>
  <c r="T60" i="35"/>
  <c r="G48" i="35"/>
  <c r="AC60" i="35"/>
  <c r="Z60" i="35"/>
  <c r="H60" i="35"/>
  <c r="D60" i="35"/>
  <c r="AA60" i="35"/>
  <c r="J61" i="35"/>
  <c r="X61" i="35"/>
  <c r="AE61" i="35"/>
  <c r="AD62" i="35"/>
  <c r="T62" i="35"/>
  <c r="AC62" i="35"/>
  <c r="Z62" i="35"/>
  <c r="H62" i="35"/>
  <c r="D62" i="35"/>
  <c r="AA62" i="35"/>
  <c r="J63" i="35"/>
  <c r="X63" i="35"/>
  <c r="AE63" i="35"/>
  <c r="AD64" i="35"/>
  <c r="T64" i="35"/>
  <c r="AC64" i="35"/>
  <c r="Z64" i="35"/>
  <c r="H64" i="35"/>
  <c r="D64" i="35"/>
  <c r="AA64" i="35"/>
  <c r="J65" i="35"/>
  <c r="X65" i="35"/>
  <c r="AE65" i="35"/>
  <c r="AD66" i="35"/>
  <c r="T66" i="35"/>
  <c r="AC66" i="35"/>
  <c r="Z66" i="35"/>
  <c r="H66" i="35"/>
  <c r="D66" i="35"/>
  <c r="AA66" i="35"/>
  <c r="J67" i="35"/>
  <c r="X67" i="35"/>
  <c r="AE67" i="35"/>
  <c r="AD68" i="35"/>
  <c r="T68" i="35"/>
  <c r="AC68" i="35"/>
  <c r="Z68" i="35"/>
  <c r="H68" i="35"/>
  <c r="D68" i="35"/>
  <c r="AA68" i="35"/>
  <c r="J69" i="35"/>
  <c r="X69" i="35"/>
  <c r="AE69" i="35"/>
  <c r="AD70" i="35"/>
  <c r="T70" i="35"/>
  <c r="AC70" i="35"/>
  <c r="Z70" i="35"/>
  <c r="H70" i="35"/>
  <c r="D70" i="35"/>
  <c r="AA70" i="35"/>
  <c r="J71" i="35"/>
  <c r="X71" i="35"/>
  <c r="AE71" i="35"/>
  <c r="G60" i="35"/>
  <c r="V60" i="35"/>
  <c r="W48" i="35" s="1"/>
  <c r="AB60" i="35"/>
  <c r="N61" i="35"/>
  <c r="Y61" i="35"/>
  <c r="AF61" i="35"/>
  <c r="G62" i="35"/>
  <c r="V62" i="35"/>
  <c r="AB62" i="35"/>
  <c r="N63" i="35"/>
  <c r="Y63" i="35"/>
  <c r="AF63" i="35"/>
  <c r="G64" i="35"/>
  <c r="V64" i="35"/>
  <c r="AB64" i="35"/>
  <c r="N65" i="35"/>
  <c r="Y65" i="35"/>
  <c r="AF65" i="35"/>
  <c r="G66" i="35"/>
  <c r="V66" i="35"/>
  <c r="W54" i="35" s="1"/>
  <c r="AB66" i="35"/>
  <c r="N67" i="35"/>
  <c r="Y67" i="35"/>
  <c r="AF67" i="35"/>
  <c r="G68" i="35"/>
  <c r="V68" i="35"/>
  <c r="AB68" i="35"/>
  <c r="N69" i="35"/>
  <c r="Y69" i="35"/>
  <c r="AF69" i="35"/>
  <c r="G70" i="35"/>
  <c r="V70" i="35"/>
  <c r="AB70" i="35"/>
  <c r="N71" i="35"/>
  <c r="Y71" i="35"/>
  <c r="AF71" i="35"/>
  <c r="J48" i="35"/>
  <c r="X48" i="35"/>
  <c r="AA48" i="35"/>
  <c r="AE48" i="35"/>
  <c r="J49" i="35"/>
  <c r="X49" i="35"/>
  <c r="AA49" i="35"/>
  <c r="AE49" i="35"/>
  <c r="J50" i="35"/>
  <c r="X50" i="35"/>
  <c r="AA50" i="35"/>
  <c r="AE50" i="35"/>
  <c r="J51" i="35"/>
  <c r="X51" i="35"/>
  <c r="AA51" i="35"/>
  <c r="AE51" i="35"/>
  <c r="J52" i="35"/>
  <c r="X52" i="35"/>
  <c r="AA52" i="35"/>
  <c r="AE52" i="35"/>
  <c r="J53" i="35"/>
  <c r="X53" i="35"/>
  <c r="AA53" i="35"/>
  <c r="AE53" i="35"/>
  <c r="J54" i="35"/>
  <c r="X54" i="35"/>
  <c r="AA54" i="35"/>
  <c r="AE54" i="35"/>
  <c r="J55" i="35"/>
  <c r="X55" i="35"/>
  <c r="AA55" i="35"/>
  <c r="AE55" i="35"/>
  <c r="J56" i="35"/>
  <c r="X56" i="35"/>
  <c r="AA56" i="35"/>
  <c r="AE56" i="35"/>
  <c r="J57" i="35"/>
  <c r="X57" i="35"/>
  <c r="AA57" i="35"/>
  <c r="AE57" i="35"/>
  <c r="J58" i="35"/>
  <c r="X58" i="35"/>
  <c r="AA58" i="35"/>
  <c r="AE58" i="35"/>
  <c r="J59" i="35"/>
  <c r="X59" i="35"/>
  <c r="AA59" i="35"/>
  <c r="AE59" i="35"/>
  <c r="D48" i="35"/>
  <c r="H48" i="35"/>
  <c r="Z48" i="35"/>
  <c r="AC48" i="35"/>
  <c r="D49" i="35"/>
  <c r="H49" i="35"/>
  <c r="Z49" i="35"/>
  <c r="AC49" i="35"/>
  <c r="D50" i="35"/>
  <c r="H50" i="35"/>
  <c r="Z50" i="35"/>
  <c r="AC50" i="35"/>
  <c r="D51" i="35"/>
  <c r="E39" i="35" s="1"/>
  <c r="H51" i="35"/>
  <c r="Z51" i="35"/>
  <c r="AC51" i="35"/>
  <c r="D52" i="35"/>
  <c r="H52" i="35"/>
  <c r="Z52" i="35"/>
  <c r="AC52" i="35"/>
  <c r="D53" i="35"/>
  <c r="H53" i="35"/>
  <c r="Z53" i="35"/>
  <c r="AC53" i="35"/>
  <c r="D54" i="35"/>
  <c r="H54" i="35"/>
  <c r="Z54" i="35"/>
  <c r="AC54" i="35"/>
  <c r="D55" i="35"/>
  <c r="H55" i="35"/>
  <c r="Z55" i="35"/>
  <c r="AC55" i="35"/>
  <c r="D56" i="35"/>
  <c r="H56" i="35"/>
  <c r="Z56" i="35"/>
  <c r="AC56" i="35"/>
  <c r="D57" i="35"/>
  <c r="H57" i="35"/>
  <c r="Z57" i="35"/>
  <c r="AC57" i="35"/>
  <c r="D58" i="35"/>
  <c r="H58" i="35"/>
  <c r="Z58" i="35"/>
  <c r="AC58" i="35"/>
  <c r="D59" i="35"/>
  <c r="H59" i="35"/>
  <c r="Z59" i="35"/>
  <c r="AC59" i="35"/>
  <c r="T48" i="35"/>
  <c r="AD48" i="35"/>
  <c r="T49" i="35"/>
  <c r="AD49" i="35"/>
  <c r="T50" i="35"/>
  <c r="AD50" i="35"/>
  <c r="T51" i="35"/>
  <c r="AD51" i="35"/>
  <c r="T52" i="35"/>
  <c r="AD52" i="35"/>
  <c r="T53" i="35"/>
  <c r="AD53" i="35"/>
  <c r="T54" i="35"/>
  <c r="AD54" i="35"/>
  <c r="T55" i="35"/>
  <c r="AD55" i="35"/>
  <c r="T56" i="35"/>
  <c r="AD56" i="35"/>
  <c r="T57" i="35"/>
  <c r="AD57" i="35"/>
  <c r="T58" i="35"/>
  <c r="AD58" i="35"/>
  <c r="T59" i="35"/>
  <c r="AD59" i="35"/>
  <c r="AD36" i="35"/>
  <c r="T36" i="35"/>
  <c r="N36" i="35"/>
  <c r="AA36" i="35"/>
  <c r="AF36" i="35"/>
  <c r="AD40" i="35"/>
  <c r="T40" i="35"/>
  <c r="N40" i="35"/>
  <c r="AA40" i="35"/>
  <c r="AF40" i="35"/>
  <c r="AD44" i="35"/>
  <c r="T44" i="35"/>
  <c r="N44" i="35"/>
  <c r="AA44" i="35"/>
  <c r="AF44" i="35"/>
  <c r="X36" i="35"/>
  <c r="AB36" i="35"/>
  <c r="AD37" i="35"/>
  <c r="T37" i="35"/>
  <c r="N37" i="35"/>
  <c r="AA37" i="35"/>
  <c r="AF37" i="35"/>
  <c r="X40" i="35"/>
  <c r="AB40" i="35"/>
  <c r="AD41" i="35"/>
  <c r="T41" i="35"/>
  <c r="N41" i="35"/>
  <c r="AA41" i="35"/>
  <c r="AF41" i="35"/>
  <c r="X44" i="35"/>
  <c r="AB44" i="35"/>
  <c r="AD45" i="35"/>
  <c r="T45" i="35"/>
  <c r="N45" i="35"/>
  <c r="AA45" i="35"/>
  <c r="AF45" i="35"/>
  <c r="H36" i="35"/>
  <c r="Y36" i="35"/>
  <c r="AC36" i="35"/>
  <c r="X37" i="35"/>
  <c r="AB37" i="35"/>
  <c r="AD38" i="35"/>
  <c r="T38" i="35"/>
  <c r="N38" i="35"/>
  <c r="AA38" i="35"/>
  <c r="AF38" i="35"/>
  <c r="H40" i="35"/>
  <c r="Y40" i="35"/>
  <c r="AC40" i="35"/>
  <c r="X41" i="35"/>
  <c r="AB41" i="35"/>
  <c r="AD42" i="35"/>
  <c r="T42" i="35"/>
  <c r="N42" i="35"/>
  <c r="AA42" i="35"/>
  <c r="AF42" i="35"/>
  <c r="H44" i="35"/>
  <c r="Y44" i="35"/>
  <c r="AC44" i="35"/>
  <c r="X45" i="35"/>
  <c r="AB45" i="35"/>
  <c r="AD46" i="35"/>
  <c r="T46" i="35"/>
  <c r="N46" i="35"/>
  <c r="AG46" i="35" s="1"/>
  <c r="AA46" i="35"/>
  <c r="AF46" i="35"/>
  <c r="D36" i="35"/>
  <c r="J36" i="35"/>
  <c r="V36" i="35"/>
  <c r="Z36" i="35"/>
  <c r="AE36" i="35"/>
  <c r="H37" i="35"/>
  <c r="Y37" i="35"/>
  <c r="AC37" i="35"/>
  <c r="X38" i="35"/>
  <c r="AB38" i="35"/>
  <c r="AD39" i="35"/>
  <c r="T39" i="35"/>
  <c r="N39" i="35"/>
  <c r="AA39" i="35"/>
  <c r="AF39" i="35"/>
  <c r="D40" i="35"/>
  <c r="J40" i="35"/>
  <c r="V40" i="35"/>
  <c r="Z40" i="35"/>
  <c r="AE40" i="35"/>
  <c r="H41" i="35"/>
  <c r="Y41" i="35"/>
  <c r="AC41" i="35"/>
  <c r="X42" i="35"/>
  <c r="AB42" i="35"/>
  <c r="AD43" i="35"/>
  <c r="T43" i="35"/>
  <c r="N43" i="35"/>
  <c r="AA43" i="35"/>
  <c r="AF43" i="35"/>
  <c r="D44" i="35"/>
  <c r="J44" i="35"/>
  <c r="V44" i="35"/>
  <c r="Z44" i="35"/>
  <c r="AE44" i="35"/>
  <c r="H45" i="35"/>
  <c r="Y45" i="35"/>
  <c r="AC45" i="35"/>
  <c r="X46" i="35"/>
  <c r="AB46" i="35"/>
  <c r="AD47" i="35"/>
  <c r="T47" i="35"/>
  <c r="N47" i="35"/>
  <c r="AA47" i="35"/>
  <c r="AF47" i="35"/>
  <c r="AD23" i="35"/>
  <c r="T23" i="35"/>
  <c r="N23" i="35"/>
  <c r="AA23" i="35"/>
  <c r="AF23" i="35"/>
  <c r="AD27" i="35"/>
  <c r="T27" i="35"/>
  <c r="N27" i="35"/>
  <c r="AA27" i="35"/>
  <c r="AF27" i="35"/>
  <c r="AD31" i="35"/>
  <c r="T31" i="35"/>
  <c r="N31" i="35"/>
  <c r="AA31" i="35"/>
  <c r="AF31" i="35"/>
  <c r="X23" i="35"/>
  <c r="AB23" i="35"/>
  <c r="AD24" i="35"/>
  <c r="T24" i="35"/>
  <c r="N24" i="35"/>
  <c r="AA24" i="35"/>
  <c r="AF24" i="35"/>
  <c r="X27" i="35"/>
  <c r="AB27" i="35"/>
  <c r="AD28" i="35"/>
  <c r="T28" i="35"/>
  <c r="N28" i="35"/>
  <c r="AA28" i="35"/>
  <c r="AF28" i="35"/>
  <c r="X31" i="35"/>
  <c r="AB31" i="35"/>
  <c r="AD32" i="35"/>
  <c r="T32" i="35"/>
  <c r="N32" i="35"/>
  <c r="AA32" i="35"/>
  <c r="AF32" i="35"/>
  <c r="H23" i="35"/>
  <c r="Y23" i="35"/>
  <c r="AC23" i="35"/>
  <c r="X24" i="35"/>
  <c r="AB24" i="35"/>
  <c r="AD25" i="35"/>
  <c r="T25" i="35"/>
  <c r="N25" i="35"/>
  <c r="AA25" i="35"/>
  <c r="AF25" i="35"/>
  <c r="H27" i="35"/>
  <c r="Y27" i="35"/>
  <c r="AC27" i="35"/>
  <c r="X28" i="35"/>
  <c r="AB28" i="35"/>
  <c r="AD29" i="35"/>
  <c r="T29" i="35"/>
  <c r="N29" i="35"/>
  <c r="AA29" i="35"/>
  <c r="AF29" i="35"/>
  <c r="H31" i="35"/>
  <c r="Y31" i="35"/>
  <c r="AC31" i="35"/>
  <c r="X32" i="35"/>
  <c r="AB32" i="35"/>
  <c r="AD33" i="35"/>
  <c r="T33" i="35"/>
  <c r="N33" i="35"/>
  <c r="AA33" i="35"/>
  <c r="AF33" i="35"/>
  <c r="D23" i="35"/>
  <c r="J23" i="35"/>
  <c r="V23" i="35"/>
  <c r="Z23" i="35"/>
  <c r="AE23" i="35"/>
  <c r="H24" i="35"/>
  <c r="Y24" i="35"/>
  <c r="AC24" i="35"/>
  <c r="X25" i="35"/>
  <c r="AB25" i="35"/>
  <c r="AD26" i="35"/>
  <c r="T26" i="35"/>
  <c r="N26" i="35"/>
  <c r="AA26" i="35"/>
  <c r="AF26" i="35"/>
  <c r="D27" i="35"/>
  <c r="J27" i="35"/>
  <c r="V27" i="35"/>
  <c r="Z27" i="35"/>
  <c r="AE27" i="35"/>
  <c r="H28" i="35"/>
  <c r="Y28" i="35"/>
  <c r="AC28" i="35"/>
  <c r="X29" i="35"/>
  <c r="AB29" i="35"/>
  <c r="AD30" i="35"/>
  <c r="T30" i="35"/>
  <c r="N30" i="35"/>
  <c r="AA30" i="35"/>
  <c r="AF30" i="35"/>
  <c r="D31" i="35"/>
  <c r="J31" i="35"/>
  <c r="V31" i="35"/>
  <c r="Z31" i="35"/>
  <c r="AE31" i="35"/>
  <c r="H32" i="35"/>
  <c r="Y32" i="35"/>
  <c r="AC32" i="35"/>
  <c r="X33" i="35"/>
  <c r="AB33" i="35"/>
  <c r="AD34" i="35"/>
  <c r="T34" i="35"/>
  <c r="N34" i="35"/>
  <c r="AA34" i="35"/>
  <c r="AF34" i="35"/>
  <c r="U118" i="35" l="1"/>
  <c r="P25" i="35"/>
  <c r="R25" i="35"/>
  <c r="P30" i="35"/>
  <c r="R30" i="35"/>
  <c r="P33" i="35"/>
  <c r="R33" i="35"/>
  <c r="P32" i="35"/>
  <c r="R32" i="35"/>
  <c r="R26" i="35"/>
  <c r="P26" i="35"/>
  <c r="P29" i="35"/>
  <c r="R29" i="35"/>
  <c r="P28" i="35"/>
  <c r="R28" i="35"/>
  <c r="R34" i="35"/>
  <c r="P34" i="35"/>
  <c r="P24" i="35"/>
  <c r="R24" i="35"/>
  <c r="E107" i="35"/>
  <c r="O188" i="35"/>
  <c r="O239" i="35"/>
  <c r="O142" i="35"/>
  <c r="W179" i="35"/>
  <c r="AG191" i="35"/>
  <c r="W107" i="35"/>
  <c r="AG154" i="35"/>
  <c r="I83" i="35"/>
  <c r="W191" i="35"/>
  <c r="W141" i="35"/>
  <c r="E56" i="35"/>
  <c r="I95" i="35"/>
  <c r="W34" i="35"/>
  <c r="AG47" i="35"/>
  <c r="O227" i="35"/>
  <c r="I34" i="35"/>
  <c r="E93" i="35"/>
  <c r="AG142" i="35"/>
  <c r="E238" i="35"/>
  <c r="O202" i="35"/>
  <c r="AG70" i="35"/>
  <c r="O58" i="35"/>
  <c r="W94" i="35"/>
  <c r="E178" i="35"/>
  <c r="O190" i="35"/>
  <c r="E214" i="35"/>
  <c r="AG178" i="35"/>
  <c r="W178" i="35"/>
  <c r="E186" i="35"/>
  <c r="I190" i="35"/>
  <c r="W239" i="35"/>
  <c r="O235" i="35"/>
  <c r="I238" i="35"/>
  <c r="I227" i="35"/>
  <c r="O226" i="35"/>
  <c r="E191" i="35"/>
  <c r="I226" i="35"/>
  <c r="I203" i="35"/>
  <c r="AG203" i="35"/>
  <c r="E70" i="35"/>
  <c r="W59" i="35"/>
  <c r="E188" i="35"/>
  <c r="AG118" i="35"/>
  <c r="W189" i="35"/>
  <c r="E179" i="35"/>
  <c r="W215" i="35"/>
  <c r="W131" i="35"/>
  <c r="AG215" i="35"/>
  <c r="W118" i="35"/>
  <c r="AG59" i="35"/>
  <c r="E154" i="35"/>
  <c r="I155" i="35"/>
  <c r="E203" i="35"/>
  <c r="U131" i="35"/>
  <c r="E59" i="35"/>
  <c r="W155" i="35"/>
  <c r="I142" i="35"/>
  <c r="I191" i="35"/>
  <c r="AG95" i="35"/>
  <c r="I130" i="35"/>
  <c r="U167" i="35"/>
  <c r="O167" i="35"/>
  <c r="U59" i="35"/>
  <c r="E143" i="35"/>
  <c r="O215" i="35"/>
  <c r="AG131" i="35"/>
  <c r="W166" i="35"/>
  <c r="O143" i="35"/>
  <c r="E33" i="35"/>
  <c r="E95" i="35"/>
  <c r="U34" i="35"/>
  <c r="W226" i="35"/>
  <c r="I239" i="35"/>
  <c r="E83" i="35"/>
  <c r="I82" i="35"/>
  <c r="I90" i="35"/>
  <c r="O131" i="35"/>
  <c r="I154" i="35"/>
  <c r="I167" i="35"/>
  <c r="I92" i="35"/>
  <c r="AG58" i="35"/>
  <c r="O59" i="35"/>
  <c r="AG166" i="35"/>
  <c r="AG176" i="35"/>
  <c r="I214" i="35"/>
  <c r="U227" i="35"/>
  <c r="E239" i="35"/>
  <c r="E190" i="35"/>
  <c r="U155" i="35"/>
  <c r="E166" i="35"/>
  <c r="E167" i="35"/>
  <c r="O189" i="35"/>
  <c r="O201" i="35"/>
  <c r="I178" i="35"/>
  <c r="U191" i="35"/>
  <c r="E47" i="35"/>
  <c r="W167" i="35"/>
  <c r="I179" i="35"/>
  <c r="O179" i="35"/>
  <c r="U239" i="35"/>
  <c r="E155" i="35"/>
  <c r="I58" i="35"/>
  <c r="U83" i="35"/>
  <c r="I119" i="35"/>
  <c r="I118" i="35"/>
  <c r="U142" i="35"/>
  <c r="I143" i="35"/>
  <c r="I166" i="35"/>
  <c r="U215" i="35"/>
  <c r="U213" i="35"/>
  <c r="O83" i="35"/>
  <c r="U143" i="35"/>
  <c r="U141" i="35"/>
  <c r="U179" i="35"/>
  <c r="I59" i="35"/>
  <c r="U58" i="35"/>
  <c r="I106" i="35"/>
  <c r="E131" i="35"/>
  <c r="W143" i="35"/>
  <c r="O155" i="35"/>
  <c r="U214" i="35"/>
  <c r="O209" i="35"/>
  <c r="O71" i="35"/>
  <c r="U71" i="35"/>
  <c r="U130" i="35"/>
  <c r="I131" i="35"/>
  <c r="U203" i="35"/>
  <c r="I215" i="35"/>
  <c r="AG214" i="35"/>
  <c r="E227" i="35"/>
  <c r="W130" i="35"/>
  <c r="E34" i="35"/>
  <c r="AG143" i="35"/>
  <c r="AG71" i="35"/>
  <c r="O119" i="35"/>
  <c r="U119" i="35"/>
  <c r="W71" i="35"/>
  <c r="AG83" i="35"/>
  <c r="AG155" i="35"/>
  <c r="I107" i="35"/>
  <c r="O70" i="35"/>
  <c r="AG34" i="35"/>
  <c r="E94" i="35"/>
  <c r="O191" i="35"/>
  <c r="AG179" i="35"/>
  <c r="AG227" i="35"/>
  <c r="E119" i="35"/>
  <c r="W227" i="35"/>
  <c r="O107" i="35"/>
  <c r="W95" i="35"/>
  <c r="E130" i="35"/>
  <c r="E215" i="35"/>
  <c r="AG251" i="35"/>
  <c r="O203" i="35"/>
  <c r="E80" i="35"/>
  <c r="E82" i="35"/>
  <c r="AG167" i="35"/>
  <c r="U95" i="35"/>
  <c r="U82" i="35"/>
  <c r="U226" i="35"/>
  <c r="O238" i="35"/>
  <c r="AG239" i="35"/>
  <c r="W203" i="35"/>
  <c r="AG107" i="35"/>
  <c r="O214" i="35"/>
  <c r="U94" i="35"/>
  <c r="AG250" i="35"/>
  <c r="AG190" i="35"/>
  <c r="E201" i="35"/>
  <c r="U178" i="35"/>
  <c r="U33" i="35"/>
  <c r="I70" i="35"/>
  <c r="U117" i="35"/>
  <c r="W142" i="35"/>
  <c r="O154" i="35"/>
  <c r="I189" i="35"/>
  <c r="U202" i="35"/>
  <c r="W214" i="35"/>
  <c r="AG226" i="35"/>
  <c r="E212" i="35"/>
  <c r="U238" i="35"/>
  <c r="U166" i="35"/>
  <c r="AG33" i="35"/>
  <c r="W190" i="35"/>
  <c r="E58" i="35"/>
  <c r="I116" i="35"/>
  <c r="E142" i="35"/>
  <c r="I202" i="35"/>
  <c r="W238" i="35"/>
  <c r="E202" i="35"/>
  <c r="E106" i="35"/>
  <c r="AG129" i="35"/>
  <c r="E153" i="35"/>
  <c r="U153" i="35"/>
  <c r="O178" i="35"/>
  <c r="E189" i="35"/>
  <c r="AG249" i="35"/>
  <c r="E30" i="35"/>
  <c r="O93" i="35"/>
  <c r="E32" i="35"/>
  <c r="E46" i="35"/>
  <c r="W33" i="35"/>
  <c r="W58" i="35"/>
  <c r="W93" i="35"/>
  <c r="U106" i="35"/>
  <c r="I175" i="35"/>
  <c r="U190" i="35"/>
  <c r="E226" i="35"/>
  <c r="AG238" i="35"/>
  <c r="W250" i="35"/>
  <c r="AG202" i="35"/>
  <c r="W106" i="35"/>
  <c r="W202" i="35"/>
  <c r="O106" i="35"/>
  <c r="U57" i="35"/>
  <c r="O82" i="35"/>
  <c r="O92" i="35"/>
  <c r="AG94" i="35"/>
  <c r="O105" i="35"/>
  <c r="W154" i="35"/>
  <c r="O225" i="35"/>
  <c r="AG237" i="35"/>
  <c r="U70" i="35"/>
  <c r="E68" i="35"/>
  <c r="O94" i="35"/>
  <c r="I93" i="35"/>
  <c r="I105" i="35"/>
  <c r="AG130" i="35"/>
  <c r="W70" i="35"/>
  <c r="I69" i="35"/>
  <c r="O81" i="35"/>
  <c r="W81" i="35"/>
  <c r="O118" i="35"/>
  <c r="AG106" i="35"/>
  <c r="E118" i="35"/>
  <c r="U31" i="35"/>
  <c r="O141" i="35"/>
  <c r="O130" i="35"/>
  <c r="O166" i="35"/>
  <c r="AG45" i="35"/>
  <c r="W92" i="35"/>
  <c r="W57" i="35"/>
  <c r="O56" i="35"/>
  <c r="I153" i="35"/>
  <c r="U93" i="35"/>
  <c r="I129" i="35"/>
  <c r="U129" i="35"/>
  <c r="O140" i="35"/>
  <c r="O152" i="35"/>
  <c r="I177" i="35"/>
  <c r="I237" i="35"/>
  <c r="E129" i="35"/>
  <c r="I141" i="35"/>
  <c r="U177" i="35"/>
  <c r="E177" i="35"/>
  <c r="E213" i="35"/>
  <c r="W176" i="35"/>
  <c r="W164" i="35"/>
  <c r="U80" i="35"/>
  <c r="U81" i="35"/>
  <c r="I176" i="35"/>
  <c r="W177" i="35"/>
  <c r="I210" i="35"/>
  <c r="O236" i="35"/>
  <c r="O57" i="35"/>
  <c r="AG201" i="35"/>
  <c r="I57" i="35"/>
  <c r="E117" i="35"/>
  <c r="AG117" i="35"/>
  <c r="O104" i="35"/>
  <c r="I150" i="35"/>
  <c r="I151" i="35"/>
  <c r="AG177" i="35"/>
  <c r="AG55" i="35"/>
  <c r="AG68" i="35"/>
  <c r="O129" i="35"/>
  <c r="E140" i="35"/>
  <c r="AG141" i="35"/>
  <c r="E225" i="35"/>
  <c r="U237" i="35"/>
  <c r="AG56" i="35"/>
  <c r="E141" i="35"/>
  <c r="O153" i="35"/>
  <c r="U165" i="35"/>
  <c r="W201" i="35"/>
  <c r="W200" i="35"/>
  <c r="U32" i="35"/>
  <c r="E57" i="35"/>
  <c r="I81" i="35"/>
  <c r="U79" i="35"/>
  <c r="I117" i="35"/>
  <c r="I128" i="35"/>
  <c r="U189" i="35"/>
  <c r="I201" i="35"/>
  <c r="W225" i="35"/>
  <c r="U225" i="35"/>
  <c r="O117" i="35"/>
  <c r="E45" i="35"/>
  <c r="W32" i="35"/>
  <c r="E92" i="35"/>
  <c r="O69" i="35"/>
  <c r="W69" i="35"/>
  <c r="U69" i="35"/>
  <c r="E81" i="35"/>
  <c r="U92" i="35"/>
  <c r="E115" i="35"/>
  <c r="W129" i="35"/>
  <c r="AG153" i="35"/>
  <c r="O165" i="35"/>
  <c r="AG174" i="35"/>
  <c r="I225" i="35"/>
  <c r="W105" i="35"/>
  <c r="O237" i="35"/>
  <c r="E200" i="35"/>
  <c r="W249" i="35"/>
  <c r="AG57" i="35"/>
  <c r="E31" i="35"/>
  <c r="AG32" i="35"/>
  <c r="AG69" i="35"/>
  <c r="AG81" i="35"/>
  <c r="I56" i="35"/>
  <c r="U68" i="35"/>
  <c r="E69" i="35"/>
  <c r="U104" i="35"/>
  <c r="W117" i="35"/>
  <c r="E104" i="35"/>
  <c r="U128" i="35"/>
  <c r="W153" i="35"/>
  <c r="I165" i="35"/>
  <c r="AG189" i="35"/>
  <c r="W237" i="35"/>
  <c r="E237" i="35"/>
  <c r="O249" i="35"/>
  <c r="E105" i="35"/>
  <c r="U201" i="35"/>
  <c r="I213" i="35"/>
  <c r="O186" i="35"/>
  <c r="O213" i="35"/>
  <c r="W213" i="35"/>
  <c r="AG225" i="35"/>
  <c r="I224" i="35"/>
  <c r="U105" i="35"/>
  <c r="E165" i="35"/>
  <c r="O177" i="35"/>
  <c r="U200" i="35"/>
  <c r="AG213" i="35"/>
  <c r="O224" i="35"/>
  <c r="AG247" i="35"/>
  <c r="I188" i="35"/>
  <c r="W151" i="35"/>
  <c r="E164" i="35"/>
  <c r="I199" i="35"/>
  <c r="AG93" i="35"/>
  <c r="U56" i="35"/>
  <c r="E116" i="35"/>
  <c r="U151" i="35"/>
  <c r="I164" i="35"/>
  <c r="U176" i="35"/>
  <c r="I212" i="35"/>
  <c r="I221" i="35"/>
  <c r="E236" i="35"/>
  <c r="U236" i="35"/>
  <c r="AG105" i="35"/>
  <c r="W55" i="35"/>
  <c r="AG175" i="35"/>
  <c r="I68" i="35"/>
  <c r="W116" i="35"/>
  <c r="I200" i="35"/>
  <c r="O199" i="35"/>
  <c r="W236" i="35"/>
  <c r="AG200" i="35"/>
  <c r="O68" i="35"/>
  <c r="W80" i="35"/>
  <c r="AG140" i="35"/>
  <c r="AG128" i="35"/>
  <c r="O138" i="35"/>
  <c r="E176" i="35"/>
  <c r="U198" i="35"/>
  <c r="W212" i="35"/>
  <c r="I236" i="35"/>
  <c r="E44" i="35"/>
  <c r="I152" i="35"/>
  <c r="E163" i="35"/>
  <c r="O187" i="35"/>
  <c r="U188" i="35"/>
  <c r="W234" i="35"/>
  <c r="W128" i="35"/>
  <c r="W140" i="35"/>
  <c r="U140" i="35"/>
  <c r="U137" i="35"/>
  <c r="E185" i="35"/>
  <c r="AG188" i="35"/>
  <c r="I80" i="35"/>
  <c r="I187" i="35"/>
  <c r="W68" i="35"/>
  <c r="AG44" i="35"/>
  <c r="U55" i="35"/>
  <c r="U54" i="35"/>
  <c r="I54" i="35"/>
  <c r="I67" i="35"/>
  <c r="O91" i="35"/>
  <c r="I140" i="35"/>
  <c r="W56" i="35"/>
  <c r="E128" i="35"/>
  <c r="W125" i="35"/>
  <c r="E139" i="35"/>
  <c r="U139" i="35"/>
  <c r="U152" i="35"/>
  <c r="O176" i="35"/>
  <c r="W161" i="35"/>
  <c r="I104" i="35"/>
  <c r="E43" i="35"/>
  <c r="W152" i="35"/>
  <c r="U164" i="35"/>
  <c r="AG164" i="35"/>
  <c r="W188" i="35"/>
  <c r="I223" i="35"/>
  <c r="E235" i="35"/>
  <c r="O80" i="35"/>
  <c r="U116" i="35"/>
  <c r="O116" i="35"/>
  <c r="AG116" i="35"/>
  <c r="O128" i="35"/>
  <c r="AG139" i="35"/>
  <c r="U212" i="35"/>
  <c r="E224" i="35"/>
  <c r="E152" i="35"/>
  <c r="U186" i="35"/>
  <c r="U223" i="35"/>
  <c r="U224" i="35"/>
  <c r="O200" i="35"/>
  <c r="AG199" i="35"/>
  <c r="W104" i="35"/>
  <c r="AG92" i="35"/>
  <c r="AG212" i="35"/>
  <c r="W31" i="35"/>
  <c r="AG31" i="35"/>
  <c r="AG152" i="35"/>
  <c r="O164" i="35"/>
  <c r="O174" i="35"/>
  <c r="W224" i="35"/>
  <c r="AG236" i="35"/>
  <c r="AG138" i="35"/>
  <c r="AG104" i="35"/>
  <c r="E199" i="35"/>
  <c r="E90" i="35"/>
  <c r="U126" i="35"/>
  <c r="AG248" i="35"/>
  <c r="AG80" i="35"/>
  <c r="AG115" i="35"/>
  <c r="W162" i="35"/>
  <c r="U175" i="35"/>
  <c r="U115" i="35"/>
  <c r="E91" i="35"/>
  <c r="E29" i="35"/>
  <c r="O55" i="35"/>
  <c r="U78" i="35"/>
  <c r="I103" i="35"/>
  <c r="W223" i="35"/>
  <c r="E223" i="35"/>
  <c r="E187" i="35"/>
  <c r="U162" i="35"/>
  <c r="I91" i="35"/>
  <c r="W126" i="35"/>
  <c r="E125" i="35"/>
  <c r="U125" i="35"/>
  <c r="W127" i="35"/>
  <c r="I127" i="35"/>
  <c r="U187" i="35"/>
  <c r="E222" i="35"/>
  <c r="U222" i="35"/>
  <c r="W103" i="35"/>
  <c r="AG29" i="35"/>
  <c r="O127" i="35"/>
  <c r="W175" i="35"/>
  <c r="O151" i="35"/>
  <c r="O211" i="35"/>
  <c r="O54" i="35"/>
  <c r="U103" i="35"/>
  <c r="E114" i="35"/>
  <c r="E55" i="35"/>
  <c r="E67" i="35"/>
  <c r="U67" i="35"/>
  <c r="AG90" i="35"/>
  <c r="W115" i="35"/>
  <c r="O126" i="35"/>
  <c r="E127" i="35"/>
  <c r="AG150" i="35"/>
  <c r="E151" i="35"/>
  <c r="AG163" i="35"/>
  <c r="U163" i="35"/>
  <c r="I174" i="35"/>
  <c r="U199" i="35"/>
  <c r="W211" i="35"/>
  <c r="U210" i="35"/>
  <c r="O223" i="35"/>
  <c r="U235" i="35"/>
  <c r="E233" i="35"/>
  <c r="I234" i="35"/>
  <c r="O139" i="35"/>
  <c r="E103" i="35"/>
  <c r="E41" i="35"/>
  <c r="I79" i="35"/>
  <c r="O163" i="35"/>
  <c r="W198" i="35"/>
  <c r="I115" i="35"/>
  <c r="U150" i="35"/>
  <c r="E174" i="35"/>
  <c r="E175" i="35"/>
  <c r="AG235" i="35"/>
  <c r="E234" i="35"/>
  <c r="U234" i="35"/>
  <c r="W172" i="35"/>
  <c r="AG43" i="35"/>
  <c r="I126" i="35"/>
  <c r="AG67" i="35"/>
  <c r="E79" i="35"/>
  <c r="U29" i="35"/>
  <c r="O78" i="35"/>
  <c r="O115" i="35"/>
  <c r="O114" i="35"/>
  <c r="O101" i="35"/>
  <c r="W150" i="35"/>
  <c r="O175" i="35"/>
  <c r="I222" i="35"/>
  <c r="I235" i="35"/>
  <c r="W114" i="35"/>
  <c r="U30" i="35"/>
  <c r="I114" i="35"/>
  <c r="I101" i="35"/>
  <c r="AG126" i="35"/>
  <c r="U127" i="35"/>
  <c r="E150" i="35"/>
  <c r="W163" i="35"/>
  <c r="O234" i="35"/>
  <c r="AG187" i="35"/>
  <c r="W30" i="35"/>
  <c r="AG41" i="35"/>
  <c r="O150" i="35"/>
  <c r="I211" i="35"/>
  <c r="O103" i="35"/>
  <c r="E210" i="35"/>
  <c r="I139" i="35"/>
  <c r="I163" i="35"/>
  <c r="E211" i="35"/>
  <c r="AG103" i="35"/>
  <c r="I102" i="35"/>
  <c r="E208" i="35"/>
  <c r="E66" i="35"/>
  <c r="O66" i="35"/>
  <c r="O67" i="35"/>
  <c r="AG127" i="35"/>
  <c r="W139" i="35"/>
  <c r="W235" i="35"/>
  <c r="O210" i="35"/>
  <c r="U211" i="35"/>
  <c r="W199" i="35"/>
  <c r="I55" i="35"/>
  <c r="E42" i="35"/>
  <c r="U66" i="35"/>
  <c r="W66" i="35"/>
  <c r="AG91" i="35"/>
  <c r="W91" i="35"/>
  <c r="U138" i="35"/>
  <c r="U136" i="35"/>
  <c r="I137" i="35"/>
  <c r="O162" i="35"/>
  <c r="W187" i="35"/>
  <c r="E198" i="35"/>
  <c r="AG211" i="35"/>
  <c r="W222" i="35"/>
  <c r="AG223" i="35"/>
  <c r="O222" i="35"/>
  <c r="W247" i="35"/>
  <c r="O90" i="35"/>
  <c r="AG66" i="35"/>
  <c r="I138" i="35"/>
  <c r="O102" i="35"/>
  <c r="U91" i="35"/>
  <c r="AG30" i="35"/>
  <c r="O79" i="35"/>
  <c r="I78" i="35"/>
  <c r="E78" i="35"/>
  <c r="U114" i="35"/>
  <c r="E126" i="35"/>
  <c r="AG151" i="35"/>
  <c r="I162" i="35"/>
  <c r="W186" i="35"/>
  <c r="I186" i="35"/>
  <c r="W210" i="35"/>
  <c r="O198" i="35"/>
  <c r="AG234" i="35"/>
  <c r="AG246" i="35"/>
  <c r="U174" i="35"/>
  <c r="W29" i="35"/>
  <c r="AG53" i="35"/>
  <c r="E54" i="35"/>
  <c r="I66" i="35"/>
  <c r="AG78" i="35"/>
  <c r="AG114" i="35"/>
  <c r="AG161" i="35"/>
  <c r="E162" i="35"/>
  <c r="I173" i="35"/>
  <c r="AG186" i="35"/>
  <c r="I198" i="35"/>
  <c r="AG210" i="35"/>
  <c r="AG42" i="35"/>
  <c r="I53" i="35"/>
  <c r="U102" i="35"/>
  <c r="W138" i="35"/>
  <c r="E138" i="35"/>
  <c r="AG198" i="35"/>
  <c r="W76" i="35"/>
  <c r="AG222" i="35"/>
  <c r="I89" i="35"/>
  <c r="E102" i="35"/>
  <c r="W102" i="35"/>
  <c r="U90" i="35"/>
  <c r="O173" i="35"/>
  <c r="E209" i="35"/>
  <c r="AG102" i="35"/>
  <c r="O65" i="35"/>
  <c r="E64" i="35"/>
  <c r="W90" i="35"/>
  <c r="E77" i="35"/>
  <c r="I232" i="35"/>
  <c r="W53" i="35"/>
  <c r="AG77" i="35"/>
  <c r="E101" i="35"/>
  <c r="O136" i="35"/>
  <c r="E65" i="35"/>
  <c r="U101" i="35"/>
  <c r="AG125" i="35"/>
  <c r="O172" i="35"/>
  <c r="O185" i="35"/>
  <c r="AG185" i="35"/>
  <c r="U221" i="35"/>
  <c r="U219" i="35"/>
  <c r="O245" i="35"/>
  <c r="U28" i="35"/>
  <c r="I125" i="35"/>
  <c r="I207" i="35"/>
  <c r="I233" i="35"/>
  <c r="U233" i="35"/>
  <c r="W101" i="35"/>
  <c r="AG173" i="35"/>
  <c r="W221" i="35"/>
  <c r="I77" i="35"/>
  <c r="U53" i="35"/>
  <c r="O53" i="35"/>
  <c r="O77" i="35"/>
  <c r="U89" i="35"/>
  <c r="I113" i="35"/>
  <c r="U113" i="35"/>
  <c r="W113" i="35"/>
  <c r="O149" i="35"/>
  <c r="E149" i="35"/>
  <c r="E173" i="35"/>
  <c r="U172" i="35"/>
  <c r="E172" i="35"/>
  <c r="W209" i="35"/>
  <c r="I209" i="35"/>
  <c r="U209" i="35"/>
  <c r="E221" i="35"/>
  <c r="W233" i="35"/>
  <c r="E28" i="35"/>
  <c r="U65" i="35"/>
  <c r="O89" i="35"/>
  <c r="O171" i="35"/>
  <c r="I185" i="35"/>
  <c r="I100" i="35"/>
  <c r="I161" i="35"/>
  <c r="O207" i="35"/>
  <c r="U185" i="35"/>
  <c r="W185" i="35"/>
  <c r="AG65" i="35"/>
  <c r="W65" i="35"/>
  <c r="O137" i="35"/>
  <c r="W88" i="35"/>
  <c r="I208" i="35"/>
  <c r="E53" i="35"/>
  <c r="E195" i="35"/>
  <c r="O113" i="35"/>
  <c r="AG113" i="35"/>
  <c r="O125" i="35"/>
  <c r="O161" i="35"/>
  <c r="W173" i="35"/>
  <c r="AG209" i="35"/>
  <c r="AG221" i="35"/>
  <c r="I220" i="35"/>
  <c r="AG233" i="35"/>
  <c r="AG245" i="35"/>
  <c r="AG197" i="35"/>
  <c r="I197" i="35"/>
  <c r="W75" i="35"/>
  <c r="AG28" i="35"/>
  <c r="E113" i="35"/>
  <c r="U173" i="35"/>
  <c r="I64" i="35"/>
  <c r="I65" i="35"/>
  <c r="E89" i="35"/>
  <c r="W137" i="35"/>
  <c r="I160" i="35"/>
  <c r="W197" i="35"/>
  <c r="O197" i="35"/>
  <c r="I76" i="35"/>
  <c r="U77" i="35"/>
  <c r="E137" i="35"/>
  <c r="E148" i="35"/>
  <c r="U148" i="35"/>
  <c r="U197" i="35"/>
  <c r="U196" i="35"/>
  <c r="W207" i="35"/>
  <c r="O52" i="35"/>
  <c r="W28" i="35"/>
  <c r="W160" i="35"/>
  <c r="O220" i="35"/>
  <c r="I149" i="35"/>
  <c r="U149" i="35"/>
  <c r="AG89" i="35"/>
  <c r="I148" i="35"/>
  <c r="AG149" i="35"/>
  <c r="E161" i="35"/>
  <c r="E197" i="35"/>
  <c r="W232" i="35"/>
  <c r="E194" i="35"/>
  <c r="W149" i="35"/>
  <c r="U161" i="35"/>
  <c r="W89" i="35"/>
  <c r="AG101" i="35"/>
  <c r="AG137" i="35"/>
  <c r="W77" i="35"/>
  <c r="O159" i="35"/>
  <c r="E220" i="35"/>
  <c r="U99" i="35"/>
  <c r="I172" i="35"/>
  <c r="U220" i="35"/>
  <c r="E76" i="35"/>
  <c r="U64" i="35"/>
  <c r="I88" i="35"/>
  <c r="E40" i="35"/>
  <c r="AG64" i="35"/>
  <c r="I159" i="35"/>
  <c r="U195" i="35"/>
  <c r="W195" i="35"/>
  <c r="I196" i="35"/>
  <c r="U27" i="35"/>
  <c r="U112" i="35"/>
  <c r="I112" i="35"/>
  <c r="O112" i="35"/>
  <c r="O232" i="35"/>
  <c r="AG244" i="35"/>
  <c r="E184" i="35"/>
  <c r="O135" i="35"/>
  <c r="U52" i="35"/>
  <c r="E112" i="35"/>
  <c r="U184" i="35"/>
  <c r="W220" i="35"/>
  <c r="O219" i="35"/>
  <c r="E219" i="35"/>
  <c r="I184" i="35"/>
  <c r="E52" i="35"/>
  <c r="E85" i="35"/>
  <c r="E123" i="35"/>
  <c r="AG27" i="35"/>
  <c r="AG40" i="35"/>
  <c r="W112" i="35"/>
  <c r="E124" i="35"/>
  <c r="E196" i="35"/>
  <c r="U208" i="35"/>
  <c r="E232" i="35"/>
  <c r="E27" i="35"/>
  <c r="W27" i="35"/>
  <c r="I51" i="35"/>
  <c r="AG208" i="35"/>
  <c r="AG172" i="35"/>
  <c r="W52" i="35"/>
  <c r="AG112" i="35"/>
  <c r="AG124" i="35"/>
  <c r="O160" i="35"/>
  <c r="W208" i="35"/>
  <c r="I193" i="35"/>
  <c r="U232" i="35"/>
  <c r="E231" i="35"/>
  <c r="U231" i="35"/>
  <c r="AG232" i="35"/>
  <c r="W244" i="35"/>
  <c r="W196" i="35"/>
  <c r="U63" i="35"/>
  <c r="U76" i="35"/>
  <c r="AG52" i="35"/>
  <c r="O76" i="35"/>
  <c r="I136" i="35"/>
  <c r="U147" i="35"/>
  <c r="AG160" i="35"/>
  <c r="O196" i="35"/>
  <c r="O208" i="35"/>
  <c r="AG220" i="35"/>
  <c r="W100" i="35"/>
  <c r="U124" i="35"/>
  <c r="AG158" i="35"/>
  <c r="U160" i="35"/>
  <c r="AG100" i="35"/>
  <c r="I75" i="35"/>
  <c r="AG88" i="35"/>
  <c r="I63" i="35"/>
  <c r="I124" i="35"/>
  <c r="U88" i="35"/>
  <c r="U100" i="35"/>
  <c r="O100" i="35"/>
  <c r="E135" i="35"/>
  <c r="E160" i="35"/>
  <c r="O183" i="35"/>
  <c r="O184" i="35"/>
  <c r="AG184" i="35"/>
  <c r="AG76" i="35"/>
  <c r="W136" i="35"/>
  <c r="W64" i="35"/>
  <c r="E63" i="35"/>
  <c r="O88" i="35"/>
  <c r="W148" i="35"/>
  <c r="O148" i="35"/>
  <c r="AG231" i="35"/>
  <c r="AG196" i="35"/>
  <c r="I195" i="35"/>
  <c r="E100" i="35"/>
  <c r="O64" i="35"/>
  <c r="E62" i="35"/>
  <c r="O87" i="35"/>
  <c r="O99" i="35"/>
  <c r="O124" i="35"/>
  <c r="AG136" i="35"/>
  <c r="W26" i="35"/>
  <c r="I52" i="35"/>
  <c r="AG86" i="35"/>
  <c r="W124" i="35"/>
  <c r="E136" i="35"/>
  <c r="AG148" i="35"/>
  <c r="E25" i="35"/>
  <c r="E88" i="35"/>
  <c r="I86" i="35"/>
  <c r="W184" i="35"/>
  <c r="U75" i="35"/>
  <c r="I111" i="35"/>
  <c r="U123" i="35"/>
  <c r="W135" i="35"/>
  <c r="U207" i="35"/>
  <c r="E218" i="35"/>
  <c r="U218" i="35"/>
  <c r="AG75" i="35"/>
  <c r="I171" i="35"/>
  <c r="E171" i="35"/>
  <c r="O111" i="35"/>
  <c r="E99" i="35"/>
  <c r="AG51" i="35"/>
  <c r="U26" i="35"/>
  <c r="I218" i="35"/>
  <c r="AG39" i="35"/>
  <c r="W123" i="35"/>
  <c r="W99" i="35"/>
  <c r="E87" i="35"/>
  <c r="AG111" i="35"/>
  <c r="I231" i="35"/>
  <c r="O231" i="35"/>
  <c r="AG26" i="35"/>
  <c r="U51" i="35"/>
  <c r="I50" i="35"/>
  <c r="O63" i="35"/>
  <c r="E75" i="35"/>
  <c r="W111" i="35"/>
  <c r="U135" i="35"/>
  <c r="I147" i="35"/>
  <c r="W171" i="35"/>
  <c r="E51" i="35"/>
  <c r="U171" i="35"/>
  <c r="AG243" i="35"/>
  <c r="AG183" i="35"/>
  <c r="U62" i="35"/>
  <c r="AG123" i="35"/>
  <c r="E183" i="35"/>
  <c r="AG207" i="35"/>
  <c r="E207" i="35"/>
  <c r="O195" i="35"/>
  <c r="U74" i="35"/>
  <c r="I183" i="35"/>
  <c r="AG219" i="35"/>
  <c r="W219" i="35"/>
  <c r="I219" i="35"/>
  <c r="W243" i="35"/>
  <c r="U111" i="35"/>
  <c r="I99" i="35"/>
  <c r="AG63" i="35"/>
  <c r="O75" i="35"/>
  <c r="E111" i="35"/>
  <c r="I123" i="35"/>
  <c r="E147" i="35"/>
  <c r="AG171" i="35"/>
  <c r="W183" i="35"/>
  <c r="AG99" i="35"/>
  <c r="W51" i="35"/>
  <c r="O51" i="35"/>
  <c r="O61" i="35"/>
  <c r="W63" i="35"/>
  <c r="I87" i="35"/>
  <c r="O123" i="35"/>
  <c r="I135" i="35"/>
  <c r="W231" i="35"/>
  <c r="AG195" i="35"/>
  <c r="U183" i="35"/>
  <c r="AG135" i="35"/>
  <c r="W97" i="35"/>
  <c r="E97" i="35"/>
  <c r="O50" i="35"/>
  <c r="W87" i="35"/>
  <c r="W110" i="35"/>
  <c r="U87" i="35"/>
  <c r="O147" i="35"/>
  <c r="W147" i="35"/>
  <c r="E159" i="35"/>
  <c r="U159" i="35"/>
  <c r="AG146" i="35"/>
  <c r="AG96" i="35"/>
  <c r="W159" i="35"/>
  <c r="AG87" i="35"/>
  <c r="AG159" i="35"/>
  <c r="AG147" i="35"/>
  <c r="AG194" i="35"/>
  <c r="E37" i="35"/>
  <c r="I110" i="35"/>
  <c r="W182" i="35"/>
  <c r="I182" i="35"/>
  <c r="I206" i="35"/>
  <c r="E122" i="35"/>
  <c r="U122" i="35"/>
  <c r="O122" i="35"/>
  <c r="E170" i="35"/>
  <c r="U194" i="35"/>
  <c r="I98" i="35"/>
  <c r="W194" i="35"/>
  <c r="E98" i="35"/>
  <c r="W158" i="35"/>
  <c r="AG206" i="35"/>
  <c r="AG37" i="35"/>
  <c r="I62" i="35"/>
  <c r="O206" i="35"/>
  <c r="W218" i="35"/>
  <c r="AG50" i="35"/>
  <c r="E110" i="35"/>
  <c r="I122" i="35"/>
  <c r="E158" i="35"/>
  <c r="E230" i="35"/>
  <c r="O62" i="35"/>
  <c r="U50" i="35"/>
  <c r="U110" i="35"/>
  <c r="AG122" i="35"/>
  <c r="U146" i="35"/>
  <c r="I170" i="35"/>
  <c r="I181" i="35"/>
  <c r="U206" i="35"/>
  <c r="AG242" i="35"/>
  <c r="AG110" i="35"/>
  <c r="W134" i="35"/>
  <c r="AG38" i="35"/>
  <c r="E74" i="35"/>
  <c r="W122" i="35"/>
  <c r="E50" i="35"/>
  <c r="E38" i="35"/>
  <c r="U98" i="35"/>
  <c r="E134" i="35"/>
  <c r="U134" i="35"/>
  <c r="AG157" i="35"/>
  <c r="W206" i="35"/>
  <c r="W230" i="35"/>
  <c r="E182" i="35"/>
  <c r="U25" i="35"/>
  <c r="E86" i="35"/>
  <c r="O98" i="35"/>
  <c r="AG182" i="35"/>
  <c r="E206" i="35"/>
  <c r="I217" i="35"/>
  <c r="U170" i="35"/>
  <c r="W170" i="35"/>
  <c r="AG134" i="35"/>
  <c r="O170" i="35"/>
  <c r="AG170" i="35"/>
  <c r="O182" i="35"/>
  <c r="AG25" i="35"/>
  <c r="W86" i="35"/>
  <c r="W74" i="35"/>
  <c r="I74" i="35"/>
  <c r="I158" i="35"/>
  <c r="W50" i="35"/>
  <c r="E73" i="35"/>
  <c r="U86" i="35"/>
  <c r="O110" i="35"/>
  <c r="O146" i="35"/>
  <c r="O158" i="35"/>
  <c r="U182" i="35"/>
  <c r="I194" i="35"/>
  <c r="I230" i="35"/>
  <c r="AG74" i="35"/>
  <c r="O134" i="35"/>
  <c r="AG218" i="35"/>
  <c r="W217" i="35"/>
  <c r="W98" i="35"/>
  <c r="W25" i="35"/>
  <c r="W62" i="35"/>
  <c r="I134" i="35"/>
  <c r="O194" i="35"/>
  <c r="U158" i="35"/>
  <c r="O74" i="35"/>
  <c r="O86" i="35"/>
  <c r="O218" i="35"/>
  <c r="U230" i="35"/>
  <c r="AG62" i="35"/>
  <c r="W146" i="35"/>
  <c r="E146" i="35"/>
  <c r="U229" i="35"/>
  <c r="O230" i="35"/>
  <c r="AG230" i="35"/>
  <c r="I146" i="35"/>
  <c r="AG98" i="35"/>
  <c r="O242" i="35"/>
  <c r="I61" i="35"/>
  <c r="E121" i="35"/>
  <c r="U121" i="35"/>
  <c r="W157" i="35"/>
  <c r="U109" i="35"/>
  <c r="AG169" i="35"/>
  <c r="W169" i="35"/>
  <c r="E229" i="35"/>
  <c r="O229" i="35"/>
  <c r="W145" i="35"/>
  <c r="W61" i="35"/>
  <c r="AG73" i="35"/>
  <c r="U181" i="35"/>
  <c r="W205" i="35"/>
  <c r="O205" i="35"/>
  <c r="AG109" i="35"/>
  <c r="U133" i="35"/>
  <c r="AG181" i="35"/>
  <c r="I109" i="35"/>
  <c r="W133" i="35"/>
  <c r="E145" i="35"/>
  <c r="U145" i="35"/>
  <c r="E217" i="35"/>
  <c r="U217" i="35"/>
  <c r="U85" i="35"/>
  <c r="U157" i="35"/>
  <c r="E157" i="35"/>
  <c r="W24" i="35"/>
  <c r="I85" i="35"/>
  <c r="O73" i="35"/>
  <c r="U24" i="35"/>
  <c r="E108" i="35"/>
  <c r="W121" i="35"/>
  <c r="E205" i="35"/>
  <c r="I229" i="35"/>
  <c r="U49" i="35"/>
  <c r="I97" i="35"/>
  <c r="O168" i="35"/>
  <c r="E181" i="35"/>
  <c r="U205" i="35"/>
  <c r="O217" i="35"/>
  <c r="O193" i="35"/>
  <c r="AG121" i="35"/>
  <c r="E49" i="35"/>
  <c r="I49" i="35"/>
  <c r="E61" i="35"/>
  <c r="U61" i="35"/>
  <c r="I121" i="35"/>
  <c r="E133" i="35"/>
  <c r="AG133" i="35"/>
  <c r="AG145" i="35"/>
  <c r="U169" i="35"/>
  <c r="E169" i="35"/>
  <c r="W229" i="35"/>
  <c r="I73" i="35"/>
  <c r="AG85" i="35"/>
  <c r="AG229" i="35"/>
  <c r="I157" i="35"/>
  <c r="W181" i="35"/>
  <c r="W193" i="35"/>
  <c r="U97" i="35"/>
  <c r="W109" i="35"/>
  <c r="I133" i="35"/>
  <c r="U193" i="35"/>
  <c r="O85" i="35"/>
  <c r="AG193" i="35"/>
  <c r="E193" i="35"/>
  <c r="AG24" i="35"/>
  <c r="E109" i="35"/>
  <c r="E60" i="35"/>
  <c r="U73" i="35"/>
  <c r="O169" i="35"/>
  <c r="I205" i="35"/>
  <c r="AG205" i="35"/>
  <c r="AG217" i="35"/>
  <c r="AG61" i="35"/>
  <c r="O109" i="35"/>
  <c r="O121" i="35"/>
  <c r="I145" i="35"/>
  <c r="O181" i="35"/>
  <c r="E24" i="35"/>
  <c r="O49" i="35"/>
  <c r="O97" i="35"/>
  <c r="I169" i="35"/>
  <c r="E84" i="35"/>
  <c r="W72" i="35"/>
  <c r="AG49" i="35"/>
  <c r="AG241" i="35"/>
  <c r="W85" i="35"/>
  <c r="O133" i="35"/>
  <c r="O145" i="35"/>
  <c r="W49" i="35"/>
  <c r="AG97" i="35"/>
  <c r="W73" i="35"/>
  <c r="E120" i="35"/>
  <c r="U120" i="35"/>
  <c r="E144" i="35"/>
  <c r="O157" i="35"/>
  <c r="I96" i="35"/>
  <c r="I84" i="35"/>
  <c r="AD10" i="1"/>
  <c r="W156" i="35"/>
  <c r="E36" i="35"/>
  <c r="U48" i="35"/>
  <c r="U72" i="35"/>
  <c r="O96" i="35"/>
  <c r="W192" i="35"/>
  <c r="I60" i="35"/>
  <c r="O228" i="35"/>
  <c r="E228" i="35"/>
  <c r="U228" i="35"/>
  <c r="AG132" i="35"/>
  <c r="O144" i="35"/>
  <c r="I180" i="35"/>
  <c r="W120" i="35"/>
  <c r="E96" i="35"/>
  <c r="E156" i="35"/>
  <c r="I72" i="35"/>
  <c r="E180" i="35"/>
  <c r="W108" i="35"/>
  <c r="E168" i="35"/>
  <c r="O216" i="35"/>
  <c r="AG168" i="35"/>
  <c r="W168" i="35"/>
  <c r="E72" i="35"/>
  <c r="I204" i="35"/>
  <c r="AG120" i="35"/>
  <c r="I168" i="35"/>
  <c r="I192" i="35"/>
  <c r="O132" i="35"/>
  <c r="O48" i="35"/>
  <c r="W84" i="35"/>
  <c r="W96" i="35"/>
  <c r="I120" i="35"/>
  <c r="AG216" i="35"/>
  <c r="E48" i="35"/>
  <c r="I108" i="35"/>
  <c r="E132" i="35"/>
  <c r="AG144" i="35"/>
  <c r="U156" i="35"/>
  <c r="O156" i="35"/>
  <c r="AG156" i="35"/>
  <c r="U204" i="35"/>
  <c r="U132" i="35"/>
  <c r="AG228" i="35"/>
  <c r="W132" i="35"/>
  <c r="W144" i="35"/>
  <c r="W180" i="35"/>
  <c r="U180" i="35"/>
  <c r="W204" i="35"/>
  <c r="U216" i="35"/>
  <c r="W216" i="35"/>
  <c r="U23" i="35"/>
  <c r="U60" i="35"/>
  <c r="E192" i="35"/>
  <c r="E216" i="35"/>
  <c r="I228" i="35"/>
  <c r="W228" i="35"/>
  <c r="AG192" i="35"/>
  <c r="U96" i="35"/>
  <c r="I132" i="35"/>
  <c r="I156" i="35"/>
  <c r="I216" i="35"/>
  <c r="W240" i="35"/>
  <c r="AG240" i="35"/>
  <c r="E204" i="35"/>
  <c r="AG204" i="35"/>
  <c r="O204" i="35"/>
  <c r="U192" i="35"/>
  <c r="O192" i="35"/>
  <c r="AG180" i="35"/>
  <c r="O180" i="35"/>
  <c r="U168" i="35"/>
  <c r="I144" i="35"/>
  <c r="U144" i="35"/>
  <c r="O120" i="35"/>
  <c r="U108" i="35"/>
  <c r="O108" i="35"/>
  <c r="AG108" i="35"/>
  <c r="U84" i="35"/>
  <c r="O84" i="35"/>
  <c r="AG84" i="35"/>
  <c r="AG72" i="35"/>
  <c r="O72" i="35"/>
  <c r="O60" i="35"/>
  <c r="I48" i="35"/>
  <c r="AG60" i="35"/>
  <c r="W60" i="35"/>
  <c r="AG36" i="35"/>
  <c r="E23" i="35"/>
  <c r="AG23" i="35"/>
  <c r="W23" i="35"/>
  <c r="V2" i="51" l="1"/>
  <c r="S2" i="50"/>
  <c r="L2" i="49"/>
  <c r="L2" i="48"/>
  <c r="K2" i="45"/>
  <c r="A10" i="46"/>
  <c r="N2" i="44"/>
  <c r="Q2" i="47"/>
  <c r="V38" i="46"/>
  <c r="W10" i="46" s="1"/>
  <c r="T38" i="46"/>
  <c r="U10" i="46" s="1"/>
  <c r="R38" i="46"/>
  <c r="S10" i="46" s="1"/>
  <c r="K38" i="46"/>
  <c r="G38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2" i="16"/>
  <c r="C32" i="16"/>
  <c r="E32" i="16"/>
  <c r="F33" i="16" s="1"/>
  <c r="G32" i="16"/>
  <c r="H33" i="16" s="1"/>
  <c r="I32" i="16"/>
  <c r="J33" i="16" s="1"/>
  <c r="K32" i="16"/>
  <c r="T32" i="16"/>
  <c r="U33" i="16" s="1"/>
  <c r="B27" i="2"/>
  <c r="G27" i="2"/>
  <c r="H28" i="2" s="1"/>
  <c r="I27" i="2"/>
  <c r="J28" i="2" s="1"/>
  <c r="P27" i="2"/>
  <c r="Q28" i="2" s="1"/>
  <c r="R27" i="2"/>
  <c r="V27" i="2"/>
  <c r="W27" i="2"/>
  <c r="X27" i="2"/>
  <c r="Y27" i="2"/>
  <c r="Z28" i="2" s="1"/>
  <c r="AC27" i="2"/>
  <c r="H10" i="46" l="1"/>
  <c r="E38" i="46"/>
  <c r="F10" i="46" s="1"/>
  <c r="K62" i="46"/>
  <c r="C28" i="2"/>
  <c r="AH32" i="16"/>
  <c r="AI32" i="16"/>
  <c r="AA27" i="2"/>
  <c r="AH38" i="46"/>
  <c r="I38" i="46"/>
  <c r="J12" i="46" s="1"/>
  <c r="AF38" i="46"/>
  <c r="AA38" i="46"/>
  <c r="AE38" i="46"/>
  <c r="Z38" i="46"/>
  <c r="AD38" i="46"/>
  <c r="X38" i="46"/>
  <c r="AB38" i="46"/>
  <c r="AD27" i="2"/>
  <c r="AB27" i="2"/>
  <c r="I62" i="46" l="1"/>
  <c r="AI38" i="46"/>
  <c r="B61" i="1"/>
  <c r="C61" i="1"/>
  <c r="I13" i="16" l="1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J32" i="16" s="1"/>
  <c r="I44" i="16"/>
  <c r="J45" i="16" s="1"/>
  <c r="J28" i="16" l="1"/>
  <c r="J16" i="16"/>
  <c r="J30" i="16"/>
  <c r="J26" i="16"/>
  <c r="J22" i="16"/>
  <c r="J18" i="16"/>
  <c r="J14" i="16"/>
  <c r="J29" i="16"/>
  <c r="J25" i="16"/>
  <c r="J21" i="16"/>
  <c r="J17" i="16"/>
  <c r="J31" i="16"/>
  <c r="J27" i="16"/>
  <c r="J23" i="16"/>
  <c r="J19" i="16"/>
  <c r="J15" i="16"/>
  <c r="J20" i="16"/>
  <c r="J24" i="16"/>
  <c r="K4" i="46"/>
  <c r="H4" i="46"/>
  <c r="B60" i="1" l="1"/>
  <c r="C60" i="1"/>
  <c r="B59" i="1" l="1"/>
  <c r="C59" i="1"/>
  <c r="AD10" i="6" l="1"/>
  <c r="B58" i="1"/>
  <c r="C58" i="1"/>
  <c r="C21" i="35"/>
  <c r="F21" i="35"/>
  <c r="H21" i="35" l="1"/>
  <c r="I21" i="35" s="1"/>
  <c r="T21" i="35"/>
  <c r="U21" i="35" s="1"/>
  <c r="N21" i="35"/>
  <c r="O21" i="35" s="1"/>
  <c r="G21" i="35"/>
  <c r="D21" i="35"/>
  <c r="E21" i="35" s="1"/>
  <c r="J21" i="35"/>
  <c r="V21" i="35"/>
  <c r="W21" i="35" s="1"/>
  <c r="AA21" i="35"/>
  <c r="X21" i="35"/>
  <c r="AC21" i="35"/>
  <c r="AB21" i="35"/>
  <c r="Z21" i="35"/>
  <c r="Y21" i="35"/>
  <c r="AD21" i="35"/>
  <c r="AF21" i="35"/>
  <c r="AE21" i="35"/>
  <c r="B57" i="1"/>
  <c r="C57" i="1"/>
  <c r="AG21" i="35" l="1"/>
  <c r="B56" i="1"/>
  <c r="C56" i="1"/>
  <c r="B55" i="1" l="1"/>
  <c r="C55" i="1"/>
  <c r="B54" i="1" l="1"/>
  <c r="C54" i="1"/>
  <c r="C20" i="35"/>
  <c r="F20" i="35"/>
  <c r="N20" i="35" l="1"/>
  <c r="O20" i="35" s="1"/>
  <c r="J20" i="35"/>
  <c r="G20" i="35"/>
  <c r="D20" i="35"/>
  <c r="E20" i="35" s="1"/>
  <c r="V20" i="35"/>
  <c r="W20" i="35" s="1"/>
  <c r="T20" i="35"/>
  <c r="U20" i="35" s="1"/>
  <c r="H20" i="35"/>
  <c r="I20" i="35" s="1"/>
  <c r="AA20" i="35"/>
  <c r="X20" i="35"/>
  <c r="AC20" i="35"/>
  <c r="Y20" i="35"/>
  <c r="AB20" i="35"/>
  <c r="Z20" i="35"/>
  <c r="AF20" i="35"/>
  <c r="AE20" i="35"/>
  <c r="AD20" i="35"/>
  <c r="B52" i="1"/>
  <c r="C52" i="1"/>
  <c r="B53" i="1"/>
  <c r="C53" i="1"/>
  <c r="AG20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D132" i="45" l="1"/>
  <c r="AC132" i="45"/>
  <c r="AB132" i="45"/>
  <c r="AA132" i="45"/>
  <c r="Z132" i="45"/>
  <c r="Y132" i="45"/>
  <c r="X132" i="45"/>
  <c r="W132" i="45"/>
  <c r="V132" i="45"/>
  <c r="T132" i="45"/>
  <c r="R132" i="45"/>
  <c r="P132" i="45"/>
  <c r="N132" i="45"/>
  <c r="L132" i="45"/>
  <c r="J132" i="45"/>
  <c r="H132" i="45"/>
  <c r="F132" i="45"/>
  <c r="C132" i="45"/>
  <c r="B132" i="45"/>
  <c r="AD131" i="45"/>
  <c r="AC131" i="45"/>
  <c r="AB131" i="45"/>
  <c r="AA131" i="45"/>
  <c r="Z131" i="45"/>
  <c r="Y131" i="45"/>
  <c r="X131" i="45"/>
  <c r="W131" i="45"/>
  <c r="V131" i="45"/>
  <c r="T131" i="45"/>
  <c r="R131" i="45"/>
  <c r="P131" i="45"/>
  <c r="N131" i="45"/>
  <c r="L131" i="45"/>
  <c r="J131" i="45"/>
  <c r="H131" i="45"/>
  <c r="F131" i="45"/>
  <c r="C131" i="45"/>
  <c r="B131" i="45"/>
  <c r="AD130" i="45"/>
  <c r="AC130" i="45"/>
  <c r="AB130" i="45"/>
  <c r="AA130" i="45"/>
  <c r="Z130" i="45"/>
  <c r="Y130" i="45"/>
  <c r="X130" i="45"/>
  <c r="W130" i="45"/>
  <c r="V130" i="45"/>
  <c r="T130" i="45"/>
  <c r="R130" i="45"/>
  <c r="P130" i="45"/>
  <c r="N130" i="45"/>
  <c r="L130" i="45"/>
  <c r="J130" i="45"/>
  <c r="H130" i="45"/>
  <c r="F130" i="45"/>
  <c r="C130" i="45"/>
  <c r="B130" i="45"/>
  <c r="AD129" i="45"/>
  <c r="AC129" i="45"/>
  <c r="AB129" i="45"/>
  <c r="AA129" i="45"/>
  <c r="Z129" i="45"/>
  <c r="Y129" i="45"/>
  <c r="X129" i="45"/>
  <c r="W129" i="45"/>
  <c r="V129" i="45"/>
  <c r="T129" i="45"/>
  <c r="R129" i="45"/>
  <c r="P129" i="45"/>
  <c r="N129" i="45"/>
  <c r="L129" i="45"/>
  <c r="J129" i="45"/>
  <c r="H129" i="45"/>
  <c r="F129" i="45"/>
  <c r="C129" i="45"/>
  <c r="B129" i="45"/>
  <c r="AD128" i="45"/>
  <c r="AC128" i="45"/>
  <c r="AB128" i="45"/>
  <c r="AA128" i="45"/>
  <c r="Z128" i="45"/>
  <c r="Y128" i="45"/>
  <c r="X128" i="45"/>
  <c r="W128" i="45"/>
  <c r="V128" i="45"/>
  <c r="T128" i="45"/>
  <c r="R128" i="45"/>
  <c r="P128" i="45"/>
  <c r="N128" i="45"/>
  <c r="L128" i="45"/>
  <c r="J128" i="45"/>
  <c r="H128" i="45"/>
  <c r="F128" i="45"/>
  <c r="C128" i="45"/>
  <c r="B128" i="45"/>
  <c r="AD127" i="45"/>
  <c r="AC127" i="45"/>
  <c r="AB127" i="45"/>
  <c r="AA127" i="45"/>
  <c r="Z127" i="45"/>
  <c r="Y127" i="45"/>
  <c r="X127" i="45"/>
  <c r="W127" i="45"/>
  <c r="V127" i="45"/>
  <c r="T127" i="45"/>
  <c r="R127" i="45"/>
  <c r="P127" i="45"/>
  <c r="N127" i="45"/>
  <c r="L127" i="45"/>
  <c r="J127" i="45"/>
  <c r="H127" i="45"/>
  <c r="F127" i="45"/>
  <c r="C127" i="45"/>
  <c r="B127" i="45"/>
  <c r="AD126" i="45"/>
  <c r="AC126" i="45"/>
  <c r="AB126" i="45"/>
  <c r="AA126" i="45"/>
  <c r="Z126" i="45"/>
  <c r="Y126" i="45"/>
  <c r="X126" i="45"/>
  <c r="W126" i="45"/>
  <c r="V126" i="45"/>
  <c r="T126" i="45"/>
  <c r="R126" i="45"/>
  <c r="P126" i="45"/>
  <c r="N126" i="45"/>
  <c r="L126" i="45"/>
  <c r="J126" i="45"/>
  <c r="H126" i="45"/>
  <c r="F126" i="45"/>
  <c r="C126" i="45"/>
  <c r="B126" i="45"/>
  <c r="AD125" i="45"/>
  <c r="AC125" i="45"/>
  <c r="AB125" i="45"/>
  <c r="AA125" i="45"/>
  <c r="Z125" i="45"/>
  <c r="Y125" i="45"/>
  <c r="X125" i="45"/>
  <c r="W125" i="45"/>
  <c r="V125" i="45"/>
  <c r="T125" i="45"/>
  <c r="R125" i="45"/>
  <c r="P125" i="45"/>
  <c r="N125" i="45"/>
  <c r="L125" i="45"/>
  <c r="J125" i="45"/>
  <c r="H125" i="45"/>
  <c r="F125" i="45"/>
  <c r="C125" i="45"/>
  <c r="B125" i="45"/>
  <c r="AD124" i="45"/>
  <c r="AC124" i="45"/>
  <c r="AB124" i="45"/>
  <c r="AA124" i="45"/>
  <c r="Z124" i="45"/>
  <c r="Y124" i="45"/>
  <c r="X124" i="45"/>
  <c r="W124" i="45"/>
  <c r="V124" i="45"/>
  <c r="T124" i="45"/>
  <c r="R124" i="45"/>
  <c r="P124" i="45"/>
  <c r="N124" i="45"/>
  <c r="L124" i="45"/>
  <c r="J124" i="45"/>
  <c r="H124" i="45"/>
  <c r="F124" i="45"/>
  <c r="C124" i="45"/>
  <c r="B124" i="45"/>
  <c r="AD123" i="45"/>
  <c r="AC123" i="45"/>
  <c r="AB123" i="45"/>
  <c r="AA123" i="45"/>
  <c r="Z123" i="45"/>
  <c r="Y123" i="45"/>
  <c r="X123" i="45"/>
  <c r="W123" i="45"/>
  <c r="V123" i="45"/>
  <c r="T123" i="45"/>
  <c r="R123" i="45"/>
  <c r="P123" i="45"/>
  <c r="N123" i="45"/>
  <c r="L123" i="45"/>
  <c r="J123" i="45"/>
  <c r="H123" i="45"/>
  <c r="F123" i="45"/>
  <c r="C123" i="45"/>
  <c r="B123" i="45"/>
  <c r="AD122" i="45"/>
  <c r="AC122" i="45"/>
  <c r="AB122" i="45"/>
  <c r="AA122" i="45"/>
  <c r="Z122" i="45"/>
  <c r="Y122" i="45"/>
  <c r="X122" i="45"/>
  <c r="W122" i="45"/>
  <c r="V122" i="45"/>
  <c r="T122" i="45"/>
  <c r="R122" i="45"/>
  <c r="P122" i="45"/>
  <c r="N122" i="45"/>
  <c r="L122" i="45"/>
  <c r="J122" i="45"/>
  <c r="H122" i="45"/>
  <c r="F122" i="45"/>
  <c r="C122" i="45"/>
  <c r="B122" i="45"/>
  <c r="AD121" i="45"/>
  <c r="AC121" i="45"/>
  <c r="AB121" i="45"/>
  <c r="AA121" i="45"/>
  <c r="Z121" i="45"/>
  <c r="Y121" i="45"/>
  <c r="X121" i="45"/>
  <c r="W121" i="45"/>
  <c r="V121" i="45"/>
  <c r="T121" i="45"/>
  <c r="R121" i="45"/>
  <c r="P121" i="45"/>
  <c r="N121" i="45"/>
  <c r="L121" i="45"/>
  <c r="J121" i="45"/>
  <c r="H121" i="45"/>
  <c r="F121" i="45"/>
  <c r="C121" i="45"/>
  <c r="B121" i="45"/>
  <c r="AG173" i="44"/>
  <c r="AE173" i="44"/>
  <c r="AD173" i="44"/>
  <c r="AC173" i="44"/>
  <c r="AB173" i="44"/>
  <c r="AA173" i="44"/>
  <c r="Z173" i="44"/>
  <c r="Y173" i="44"/>
  <c r="X173" i="44"/>
  <c r="W173" i="44"/>
  <c r="U173" i="44"/>
  <c r="S173" i="44"/>
  <c r="Q173" i="44"/>
  <c r="O173" i="44"/>
  <c r="M173" i="44"/>
  <c r="K173" i="44"/>
  <c r="I173" i="44"/>
  <c r="G173" i="44"/>
  <c r="E173" i="44"/>
  <c r="C173" i="44"/>
  <c r="B173" i="44"/>
  <c r="AG172" i="44"/>
  <c r="AE172" i="44"/>
  <c r="AD172" i="44"/>
  <c r="AC172" i="44"/>
  <c r="AB172" i="44"/>
  <c r="AA172" i="44"/>
  <c r="Z172" i="44"/>
  <c r="Y172" i="44"/>
  <c r="X172" i="44"/>
  <c r="W172" i="44"/>
  <c r="U172" i="44"/>
  <c r="S172" i="44"/>
  <c r="Q172" i="44"/>
  <c r="O172" i="44"/>
  <c r="M172" i="44"/>
  <c r="K172" i="44"/>
  <c r="I172" i="44"/>
  <c r="G172" i="44"/>
  <c r="E172" i="44"/>
  <c r="C172" i="44"/>
  <c r="B172" i="44"/>
  <c r="AG171" i="44"/>
  <c r="AE171" i="44"/>
  <c r="AD171" i="44"/>
  <c r="AC171" i="44"/>
  <c r="AB171" i="44"/>
  <c r="AA171" i="44"/>
  <c r="Z171" i="44"/>
  <c r="Y171" i="44"/>
  <c r="X171" i="44"/>
  <c r="W171" i="44"/>
  <c r="U171" i="44"/>
  <c r="S171" i="44"/>
  <c r="Q171" i="44"/>
  <c r="O171" i="44"/>
  <c r="M171" i="44"/>
  <c r="K171" i="44"/>
  <c r="I171" i="44"/>
  <c r="G171" i="44"/>
  <c r="E171" i="44"/>
  <c r="C171" i="44"/>
  <c r="B171" i="44"/>
  <c r="AG170" i="44"/>
  <c r="AE170" i="44"/>
  <c r="AD170" i="44"/>
  <c r="AC170" i="44"/>
  <c r="AB170" i="44"/>
  <c r="AA170" i="44"/>
  <c r="Z170" i="44"/>
  <c r="Y170" i="44"/>
  <c r="X170" i="44"/>
  <c r="W170" i="44"/>
  <c r="U170" i="44"/>
  <c r="S170" i="44"/>
  <c r="Q170" i="44"/>
  <c r="O170" i="44"/>
  <c r="M170" i="44"/>
  <c r="K170" i="44"/>
  <c r="I170" i="44"/>
  <c r="G170" i="44"/>
  <c r="E170" i="44"/>
  <c r="C170" i="44"/>
  <c r="B170" i="44"/>
  <c r="AG169" i="44"/>
  <c r="AE169" i="44"/>
  <c r="AD169" i="44"/>
  <c r="AC169" i="44"/>
  <c r="AB169" i="44"/>
  <c r="AA169" i="44"/>
  <c r="Z169" i="44"/>
  <c r="Y169" i="44"/>
  <c r="X169" i="44"/>
  <c r="W169" i="44"/>
  <c r="U169" i="44"/>
  <c r="S169" i="44"/>
  <c r="Q169" i="44"/>
  <c r="O169" i="44"/>
  <c r="M169" i="44"/>
  <c r="K169" i="44"/>
  <c r="I169" i="44"/>
  <c r="G169" i="44"/>
  <c r="E169" i="44"/>
  <c r="C169" i="44"/>
  <c r="B169" i="44"/>
  <c r="AG168" i="44"/>
  <c r="AE168" i="44"/>
  <c r="AD168" i="44"/>
  <c r="AC168" i="44"/>
  <c r="AB168" i="44"/>
  <c r="AA168" i="44"/>
  <c r="Z168" i="44"/>
  <c r="Y168" i="44"/>
  <c r="X168" i="44"/>
  <c r="W168" i="44"/>
  <c r="U168" i="44"/>
  <c r="S168" i="44"/>
  <c r="Q168" i="44"/>
  <c r="O168" i="44"/>
  <c r="M168" i="44"/>
  <c r="K168" i="44"/>
  <c r="I168" i="44"/>
  <c r="G168" i="44"/>
  <c r="E168" i="44"/>
  <c r="C168" i="44"/>
  <c r="B168" i="44"/>
  <c r="AG167" i="44"/>
  <c r="AE167" i="44"/>
  <c r="AD167" i="44"/>
  <c r="AC167" i="44"/>
  <c r="AB167" i="44"/>
  <c r="AA167" i="44"/>
  <c r="Z167" i="44"/>
  <c r="Y167" i="44"/>
  <c r="X167" i="44"/>
  <c r="W167" i="44"/>
  <c r="U167" i="44"/>
  <c r="S167" i="44"/>
  <c r="Q167" i="44"/>
  <c r="O167" i="44"/>
  <c r="M167" i="44"/>
  <c r="K167" i="44"/>
  <c r="I167" i="44"/>
  <c r="G167" i="44"/>
  <c r="E167" i="44"/>
  <c r="C167" i="44"/>
  <c r="B167" i="44"/>
  <c r="AG166" i="44"/>
  <c r="AE166" i="44"/>
  <c r="AD166" i="44"/>
  <c r="AC166" i="44"/>
  <c r="AB166" i="44"/>
  <c r="AA166" i="44"/>
  <c r="Z166" i="44"/>
  <c r="Y166" i="44"/>
  <c r="X166" i="44"/>
  <c r="W166" i="44"/>
  <c r="U166" i="44"/>
  <c r="S166" i="44"/>
  <c r="Q166" i="44"/>
  <c r="O166" i="44"/>
  <c r="M166" i="44"/>
  <c r="K166" i="44"/>
  <c r="I166" i="44"/>
  <c r="G166" i="44"/>
  <c r="E166" i="44"/>
  <c r="C166" i="44"/>
  <c r="B166" i="44"/>
  <c r="AG165" i="44"/>
  <c r="AE165" i="44"/>
  <c r="AD165" i="44"/>
  <c r="AC165" i="44"/>
  <c r="AB165" i="44"/>
  <c r="AA165" i="44"/>
  <c r="Z165" i="44"/>
  <c r="Y165" i="44"/>
  <c r="X165" i="44"/>
  <c r="W165" i="44"/>
  <c r="U165" i="44"/>
  <c r="S165" i="44"/>
  <c r="Q165" i="44"/>
  <c r="O165" i="44"/>
  <c r="M165" i="44"/>
  <c r="K165" i="44"/>
  <c r="I165" i="44"/>
  <c r="G165" i="44"/>
  <c r="E165" i="44"/>
  <c r="C165" i="44"/>
  <c r="B165" i="44"/>
  <c r="AG164" i="44"/>
  <c r="AE164" i="44"/>
  <c r="AD164" i="44"/>
  <c r="AC164" i="44"/>
  <c r="AB164" i="44"/>
  <c r="AA164" i="44"/>
  <c r="Z164" i="44"/>
  <c r="Y164" i="44"/>
  <c r="X164" i="44"/>
  <c r="W164" i="44"/>
  <c r="U164" i="44"/>
  <c r="S164" i="44"/>
  <c r="Q164" i="44"/>
  <c r="O164" i="44"/>
  <c r="M164" i="44"/>
  <c r="K164" i="44"/>
  <c r="I164" i="44"/>
  <c r="G164" i="44"/>
  <c r="E164" i="44"/>
  <c r="C164" i="44"/>
  <c r="B164" i="44"/>
  <c r="AG163" i="44"/>
  <c r="AE163" i="44"/>
  <c r="AD163" i="44"/>
  <c r="AC163" i="44"/>
  <c r="AB163" i="44"/>
  <c r="AA163" i="44"/>
  <c r="Z163" i="44"/>
  <c r="Y163" i="44"/>
  <c r="X163" i="44"/>
  <c r="W163" i="44"/>
  <c r="U163" i="44"/>
  <c r="S163" i="44"/>
  <c r="Q163" i="44"/>
  <c r="O163" i="44"/>
  <c r="M163" i="44"/>
  <c r="K163" i="44"/>
  <c r="I163" i="44"/>
  <c r="G163" i="44"/>
  <c r="E163" i="44"/>
  <c r="C163" i="44"/>
  <c r="B163" i="44"/>
  <c r="AG162" i="44"/>
  <c r="AE162" i="44"/>
  <c r="AD162" i="44"/>
  <c r="AC162" i="44"/>
  <c r="AB162" i="44"/>
  <c r="AA162" i="44"/>
  <c r="Z162" i="44"/>
  <c r="Y162" i="44"/>
  <c r="X162" i="44"/>
  <c r="W162" i="44"/>
  <c r="U162" i="44"/>
  <c r="S162" i="44"/>
  <c r="Q162" i="44"/>
  <c r="O162" i="44"/>
  <c r="M162" i="44"/>
  <c r="K162" i="44"/>
  <c r="I162" i="44"/>
  <c r="G162" i="44"/>
  <c r="E162" i="44"/>
  <c r="C162" i="44"/>
  <c r="B162" i="44"/>
  <c r="AG161" i="44"/>
  <c r="AE161" i="44"/>
  <c r="AD161" i="44"/>
  <c r="AC161" i="44"/>
  <c r="AB161" i="44"/>
  <c r="AA161" i="44"/>
  <c r="Z161" i="44"/>
  <c r="Y161" i="44"/>
  <c r="X161" i="44"/>
  <c r="W161" i="44"/>
  <c r="U161" i="44"/>
  <c r="S161" i="44"/>
  <c r="Q161" i="44"/>
  <c r="O161" i="44"/>
  <c r="M161" i="44"/>
  <c r="K161" i="44"/>
  <c r="I161" i="44"/>
  <c r="G161" i="44"/>
  <c r="E161" i="44"/>
  <c r="C161" i="44"/>
  <c r="B161" i="44"/>
  <c r="AG160" i="44"/>
  <c r="AE160" i="44"/>
  <c r="AD160" i="44"/>
  <c r="AC160" i="44"/>
  <c r="AB160" i="44"/>
  <c r="AA160" i="44"/>
  <c r="Z160" i="44"/>
  <c r="Y160" i="44"/>
  <c r="X160" i="44"/>
  <c r="W160" i="44"/>
  <c r="U160" i="44"/>
  <c r="S160" i="44"/>
  <c r="Q160" i="44"/>
  <c r="O160" i="44"/>
  <c r="M160" i="44"/>
  <c r="K160" i="44"/>
  <c r="I160" i="44"/>
  <c r="G160" i="44"/>
  <c r="E160" i="44"/>
  <c r="C160" i="44"/>
  <c r="B160" i="44"/>
  <c r="AG159" i="44"/>
  <c r="AE159" i="44"/>
  <c r="AD159" i="44"/>
  <c r="AC159" i="44"/>
  <c r="AB159" i="44"/>
  <c r="AA159" i="44"/>
  <c r="Z159" i="44"/>
  <c r="Y159" i="44"/>
  <c r="X159" i="44"/>
  <c r="W159" i="44"/>
  <c r="U159" i="44"/>
  <c r="S159" i="44"/>
  <c r="Q159" i="44"/>
  <c r="O159" i="44"/>
  <c r="M159" i="44"/>
  <c r="K159" i="44"/>
  <c r="I159" i="44"/>
  <c r="G159" i="44"/>
  <c r="E159" i="44"/>
  <c r="C159" i="44"/>
  <c r="B159" i="44"/>
  <c r="AG158" i="44"/>
  <c r="AE158" i="44"/>
  <c r="AD158" i="44"/>
  <c r="AC158" i="44"/>
  <c r="AB158" i="44"/>
  <c r="AA158" i="44"/>
  <c r="Z158" i="44"/>
  <c r="Y158" i="44"/>
  <c r="X158" i="44"/>
  <c r="W158" i="44"/>
  <c r="U158" i="44"/>
  <c r="S158" i="44"/>
  <c r="Q158" i="44"/>
  <c r="O158" i="44"/>
  <c r="M158" i="44"/>
  <c r="K158" i="44"/>
  <c r="I158" i="44"/>
  <c r="G158" i="44"/>
  <c r="E158" i="44"/>
  <c r="C158" i="44"/>
  <c r="B158" i="44"/>
  <c r="AF121" i="45" l="1"/>
  <c r="AF123" i="45"/>
  <c r="AF125" i="45"/>
  <c r="AF127" i="45"/>
  <c r="AF131" i="45"/>
  <c r="AF129" i="45"/>
  <c r="AE121" i="45"/>
  <c r="AE123" i="45"/>
  <c r="AE125" i="45"/>
  <c r="AE127" i="45"/>
  <c r="AE129" i="45"/>
  <c r="AE131" i="45"/>
  <c r="AF124" i="45"/>
  <c r="AF126" i="45"/>
  <c r="AF128" i="45"/>
  <c r="AF130" i="45"/>
  <c r="AF132" i="45"/>
  <c r="AF158" i="44"/>
  <c r="AF159" i="44"/>
  <c r="AF160" i="44"/>
  <c r="AF161" i="44"/>
  <c r="AF162" i="44"/>
  <c r="AF163" i="44"/>
  <c r="AF164" i="44"/>
  <c r="AF165" i="44"/>
  <c r="AF166" i="44"/>
  <c r="AF167" i="44"/>
  <c r="AF168" i="44"/>
  <c r="AF169" i="44"/>
  <c r="AF170" i="44"/>
  <c r="AF171" i="44"/>
  <c r="AF172" i="44"/>
  <c r="AF173" i="44"/>
  <c r="AF122" i="45"/>
  <c r="AE122" i="45"/>
  <c r="AE124" i="45"/>
  <c r="AE126" i="45"/>
  <c r="AE128" i="45"/>
  <c r="AE130" i="45"/>
  <c r="AE132" i="45"/>
  <c r="B26" i="2"/>
  <c r="G26" i="2"/>
  <c r="H27" i="2" s="1"/>
  <c r="I26" i="2"/>
  <c r="J27" i="2" s="1"/>
  <c r="P26" i="2"/>
  <c r="Q27" i="2" s="1"/>
  <c r="R26" i="2"/>
  <c r="V26" i="2"/>
  <c r="W26" i="2"/>
  <c r="X26" i="2"/>
  <c r="Y26" i="2"/>
  <c r="AC26" i="2"/>
  <c r="Z27" i="2" l="1"/>
  <c r="C27" i="2"/>
  <c r="AD26" i="2"/>
  <c r="AB26" i="2"/>
  <c r="AA26" i="2"/>
  <c r="B8" i="2"/>
  <c r="G8" i="2"/>
  <c r="I8" i="2"/>
  <c r="P8" i="2"/>
  <c r="R8" i="2"/>
  <c r="V8" i="2"/>
  <c r="W8" i="2"/>
  <c r="X8" i="2"/>
  <c r="Y8" i="2"/>
  <c r="AC8" i="2"/>
  <c r="B9" i="2"/>
  <c r="G9" i="2"/>
  <c r="I9" i="2"/>
  <c r="P9" i="2"/>
  <c r="R9" i="2"/>
  <c r="V9" i="2"/>
  <c r="W9" i="2"/>
  <c r="X9" i="2"/>
  <c r="Y9" i="2"/>
  <c r="AC9" i="2"/>
  <c r="B10" i="2"/>
  <c r="G10" i="2"/>
  <c r="I10" i="2"/>
  <c r="P10" i="2"/>
  <c r="R10" i="2"/>
  <c r="V10" i="2"/>
  <c r="W10" i="2"/>
  <c r="X10" i="2"/>
  <c r="Y10" i="2"/>
  <c r="AC10" i="2"/>
  <c r="B11" i="2"/>
  <c r="G11" i="2"/>
  <c r="I11" i="2"/>
  <c r="P11" i="2"/>
  <c r="R11" i="2"/>
  <c r="V11" i="2"/>
  <c r="W11" i="2"/>
  <c r="X11" i="2"/>
  <c r="Y11" i="2"/>
  <c r="AC11" i="2"/>
  <c r="B12" i="2"/>
  <c r="G12" i="2"/>
  <c r="I12" i="2"/>
  <c r="P12" i="2"/>
  <c r="R12" i="2"/>
  <c r="V12" i="2"/>
  <c r="W12" i="2"/>
  <c r="X12" i="2"/>
  <c r="Y12" i="2"/>
  <c r="AC12" i="2"/>
  <c r="B13" i="2"/>
  <c r="G13" i="2"/>
  <c r="I13" i="2"/>
  <c r="P13" i="2"/>
  <c r="R13" i="2"/>
  <c r="V13" i="2"/>
  <c r="W13" i="2"/>
  <c r="X13" i="2"/>
  <c r="Y13" i="2"/>
  <c r="AC13" i="2"/>
  <c r="B14" i="2"/>
  <c r="G14" i="2"/>
  <c r="I14" i="2"/>
  <c r="P14" i="2"/>
  <c r="R14" i="2"/>
  <c r="V14" i="2"/>
  <c r="W14" i="2"/>
  <c r="X14" i="2"/>
  <c r="Y14" i="2"/>
  <c r="AC14" i="2"/>
  <c r="B15" i="2"/>
  <c r="G15" i="2"/>
  <c r="I15" i="2"/>
  <c r="P15" i="2"/>
  <c r="R15" i="2"/>
  <c r="V15" i="2"/>
  <c r="W15" i="2"/>
  <c r="X15" i="2"/>
  <c r="Y15" i="2"/>
  <c r="AC15" i="2"/>
  <c r="B16" i="2"/>
  <c r="G16" i="2"/>
  <c r="I16" i="2"/>
  <c r="P16" i="2"/>
  <c r="R16" i="2"/>
  <c r="V16" i="2"/>
  <c r="W16" i="2"/>
  <c r="X16" i="2"/>
  <c r="Y16" i="2"/>
  <c r="AC16" i="2"/>
  <c r="B17" i="2"/>
  <c r="G17" i="2"/>
  <c r="I17" i="2"/>
  <c r="P17" i="2"/>
  <c r="R17" i="2"/>
  <c r="V17" i="2"/>
  <c r="W17" i="2"/>
  <c r="X17" i="2"/>
  <c r="Y17" i="2"/>
  <c r="AC17" i="2"/>
  <c r="B18" i="2"/>
  <c r="G18" i="2"/>
  <c r="I18" i="2"/>
  <c r="P18" i="2"/>
  <c r="R18" i="2"/>
  <c r="V18" i="2"/>
  <c r="W18" i="2"/>
  <c r="X18" i="2"/>
  <c r="Y18" i="2"/>
  <c r="AC18" i="2"/>
  <c r="B19" i="2"/>
  <c r="G19" i="2"/>
  <c r="I19" i="2"/>
  <c r="P19" i="2"/>
  <c r="R19" i="2"/>
  <c r="V19" i="2"/>
  <c r="W19" i="2"/>
  <c r="X19" i="2"/>
  <c r="Y19" i="2"/>
  <c r="AC19" i="2"/>
  <c r="B20" i="2"/>
  <c r="G20" i="2"/>
  <c r="I20" i="2"/>
  <c r="P20" i="2"/>
  <c r="R20" i="2"/>
  <c r="V20" i="2"/>
  <c r="W20" i="2"/>
  <c r="X20" i="2"/>
  <c r="Y20" i="2"/>
  <c r="AC20" i="2"/>
  <c r="B21" i="2"/>
  <c r="G21" i="2"/>
  <c r="I21" i="2"/>
  <c r="P21" i="2"/>
  <c r="R21" i="2"/>
  <c r="V21" i="2"/>
  <c r="W21" i="2"/>
  <c r="X21" i="2"/>
  <c r="Y21" i="2"/>
  <c r="AC21" i="2"/>
  <c r="B22" i="2"/>
  <c r="G22" i="2"/>
  <c r="I22" i="2"/>
  <c r="P22" i="2"/>
  <c r="R22" i="2"/>
  <c r="V22" i="2"/>
  <c r="W22" i="2"/>
  <c r="X22" i="2"/>
  <c r="Y22" i="2"/>
  <c r="AC22" i="2"/>
  <c r="B23" i="2"/>
  <c r="G23" i="2"/>
  <c r="I23" i="2"/>
  <c r="P23" i="2"/>
  <c r="R23" i="2"/>
  <c r="V23" i="2"/>
  <c r="W23" i="2"/>
  <c r="X23" i="2"/>
  <c r="Y23" i="2"/>
  <c r="AC23" i="2"/>
  <c r="B24" i="2"/>
  <c r="G24" i="2"/>
  <c r="I24" i="2"/>
  <c r="P24" i="2"/>
  <c r="R24" i="2"/>
  <c r="V24" i="2"/>
  <c r="W24" i="2"/>
  <c r="X24" i="2"/>
  <c r="Y24" i="2"/>
  <c r="AC24" i="2"/>
  <c r="B25" i="2"/>
  <c r="G25" i="2"/>
  <c r="I25" i="2"/>
  <c r="P25" i="2"/>
  <c r="R25" i="2"/>
  <c r="V25" i="2"/>
  <c r="W25" i="2"/>
  <c r="X25" i="2"/>
  <c r="Y25" i="2"/>
  <c r="AC25" i="2"/>
  <c r="Z20" i="2" l="1"/>
  <c r="Z16" i="2"/>
  <c r="Z12" i="2"/>
  <c r="Z24" i="2"/>
  <c r="Z25" i="2"/>
  <c r="Z21" i="2"/>
  <c r="Z17" i="2"/>
  <c r="Z13" i="2"/>
  <c r="Z9" i="2"/>
  <c r="Z23" i="2"/>
  <c r="Z19" i="2"/>
  <c r="Z15" i="2"/>
  <c r="Z11" i="2"/>
  <c r="Z22" i="2"/>
  <c r="Z18" i="2"/>
  <c r="Z14" i="2"/>
  <c r="Z10" i="2"/>
  <c r="Z26" i="2"/>
  <c r="C22" i="2"/>
  <c r="C18" i="2"/>
  <c r="C10" i="2"/>
  <c r="C23" i="2"/>
  <c r="C19" i="2"/>
  <c r="C15" i="2"/>
  <c r="C11" i="2"/>
  <c r="C20" i="2"/>
  <c r="C12" i="2"/>
  <c r="C25" i="2"/>
  <c r="Q24" i="2"/>
  <c r="J23" i="2"/>
  <c r="C21" i="2"/>
  <c r="Q20" i="2"/>
  <c r="C17" i="2"/>
  <c r="Q16" i="2"/>
  <c r="J15" i="2"/>
  <c r="C13" i="2"/>
  <c r="J11" i="2"/>
  <c r="C9" i="2"/>
  <c r="C26" i="2"/>
  <c r="C24" i="2"/>
  <c r="C16" i="2"/>
  <c r="C14" i="2"/>
  <c r="Q23" i="2"/>
  <c r="Q15" i="2"/>
  <c r="Q11" i="2"/>
  <c r="Q12" i="2"/>
  <c r="Q21" i="2"/>
  <c r="Q17" i="2"/>
  <c r="Q9" i="2"/>
  <c r="Q22" i="2"/>
  <c r="Q18" i="2"/>
  <c r="Q14" i="2"/>
  <c r="Q10" i="2"/>
  <c r="Q25" i="2"/>
  <c r="Q13" i="2"/>
  <c r="Q19" i="2"/>
  <c r="Q26" i="2"/>
  <c r="J19" i="2"/>
  <c r="J24" i="2"/>
  <c r="J20" i="2"/>
  <c r="J16" i="2"/>
  <c r="J12" i="2"/>
  <c r="J25" i="2"/>
  <c r="J21" i="2"/>
  <c r="J17" i="2"/>
  <c r="J13" i="2"/>
  <c r="J9" i="2"/>
  <c r="J22" i="2"/>
  <c r="J18" i="2"/>
  <c r="J14" i="2"/>
  <c r="J10" i="2"/>
  <c r="J26" i="2"/>
  <c r="H23" i="2"/>
  <c r="H19" i="2"/>
  <c r="H15" i="2"/>
  <c r="H11" i="2"/>
  <c r="H22" i="2"/>
  <c r="H18" i="2"/>
  <c r="H14" i="2"/>
  <c r="H10" i="2"/>
  <c r="H20" i="2"/>
  <c r="H16" i="2"/>
  <c r="H25" i="2"/>
  <c r="H21" i="2"/>
  <c r="H17" i="2"/>
  <c r="H13" i="2"/>
  <c r="H9" i="2"/>
  <c r="H26" i="2"/>
  <c r="H24" i="2"/>
  <c r="H12" i="2"/>
  <c r="AD22" i="2"/>
  <c r="AD18" i="2"/>
  <c r="AD14" i="2"/>
  <c r="AD10" i="2"/>
  <c r="AD23" i="2"/>
  <c r="AD15" i="2"/>
  <c r="AD11" i="2"/>
  <c r="AD19" i="2"/>
  <c r="AD24" i="2"/>
  <c r="AD20" i="2"/>
  <c r="AD16" i="2"/>
  <c r="AD12" i="2"/>
  <c r="AD8" i="2"/>
  <c r="AD25" i="2"/>
  <c r="AD21" i="2"/>
  <c r="AD17" i="2"/>
  <c r="AD13" i="2"/>
  <c r="AD9" i="2"/>
  <c r="AA22" i="2"/>
  <c r="AA18" i="2"/>
  <c r="AA14" i="2"/>
  <c r="AB25" i="2"/>
  <c r="AA24" i="2"/>
  <c r="AB24" i="2"/>
  <c r="AA23" i="2"/>
  <c r="AB21" i="2"/>
  <c r="AA20" i="2"/>
  <c r="AB17" i="2"/>
  <c r="AA16" i="2"/>
  <c r="AB16" i="2"/>
  <c r="AA15" i="2"/>
  <c r="AB13" i="2"/>
  <c r="AA12" i="2"/>
  <c r="AA11" i="2"/>
  <c r="AB8" i="2"/>
  <c r="AB22" i="2"/>
  <c r="AA21" i="2"/>
  <c r="AB18" i="2"/>
  <c r="AB14" i="2"/>
  <c r="AA13" i="2"/>
  <c r="AB10" i="2"/>
  <c r="AA8" i="2"/>
  <c r="AA19" i="2"/>
  <c r="AB19" i="2"/>
  <c r="AB11" i="2"/>
  <c r="AA25" i="2"/>
  <c r="AB20" i="2"/>
  <c r="AA17" i="2"/>
  <c r="AB12" i="2"/>
  <c r="AA9" i="2"/>
  <c r="AB23" i="2"/>
  <c r="AB15" i="2"/>
  <c r="AA10" i="2"/>
  <c r="AB9" i="2"/>
  <c r="I11" i="50" l="1"/>
  <c r="H11" i="49"/>
  <c r="S11" i="48" l="1"/>
  <c r="M11" i="48"/>
  <c r="H11" i="48"/>
  <c r="K9" i="46"/>
  <c r="G9" i="46"/>
  <c r="J9" i="46" s="1"/>
  <c r="B9" i="46"/>
  <c r="AD120" i="45"/>
  <c r="AC120" i="45"/>
  <c r="AB120" i="45"/>
  <c r="AA120" i="45"/>
  <c r="Z120" i="45"/>
  <c r="Y120" i="45"/>
  <c r="X120" i="45"/>
  <c r="W120" i="45"/>
  <c r="V120" i="45"/>
  <c r="T120" i="45"/>
  <c r="R120" i="45"/>
  <c r="P120" i="45"/>
  <c r="N120" i="45"/>
  <c r="L120" i="45"/>
  <c r="J120" i="45"/>
  <c r="H120" i="45"/>
  <c r="F120" i="45"/>
  <c r="C120" i="45"/>
  <c r="B120" i="45"/>
  <c r="AD119" i="45"/>
  <c r="AC119" i="45"/>
  <c r="AB119" i="45"/>
  <c r="AA119" i="45"/>
  <c r="Z119" i="45"/>
  <c r="Y119" i="45"/>
  <c r="X119" i="45"/>
  <c r="W119" i="45"/>
  <c r="V119" i="45"/>
  <c r="T119" i="45"/>
  <c r="R119" i="45"/>
  <c r="P119" i="45"/>
  <c r="N119" i="45"/>
  <c r="L119" i="45"/>
  <c r="J119" i="45"/>
  <c r="H119" i="45"/>
  <c r="F119" i="45"/>
  <c r="C119" i="45"/>
  <c r="B119" i="45"/>
  <c r="AD118" i="45"/>
  <c r="AC118" i="45"/>
  <c r="AB118" i="45"/>
  <c r="AA118" i="45"/>
  <c r="Z118" i="45"/>
  <c r="Y118" i="45"/>
  <c r="X118" i="45"/>
  <c r="W118" i="45"/>
  <c r="V118" i="45"/>
  <c r="T118" i="45"/>
  <c r="R118" i="45"/>
  <c r="P118" i="45"/>
  <c r="N118" i="45"/>
  <c r="L118" i="45"/>
  <c r="J118" i="45"/>
  <c r="H118" i="45"/>
  <c r="F118" i="45"/>
  <c r="C118" i="45"/>
  <c r="B118" i="45"/>
  <c r="AD117" i="45"/>
  <c r="AC117" i="45"/>
  <c r="AB117" i="45"/>
  <c r="AA117" i="45"/>
  <c r="Z117" i="45"/>
  <c r="Y117" i="45"/>
  <c r="X117" i="45"/>
  <c r="W117" i="45"/>
  <c r="V117" i="45"/>
  <c r="T117" i="45"/>
  <c r="R117" i="45"/>
  <c r="P117" i="45"/>
  <c r="N117" i="45"/>
  <c r="L117" i="45"/>
  <c r="J117" i="45"/>
  <c r="H117" i="45"/>
  <c r="F117" i="45"/>
  <c r="C117" i="45"/>
  <c r="B117" i="45"/>
  <c r="AD116" i="45"/>
  <c r="AC116" i="45"/>
  <c r="AB116" i="45"/>
  <c r="AA116" i="45"/>
  <c r="Z116" i="45"/>
  <c r="Y116" i="45"/>
  <c r="X116" i="45"/>
  <c r="W116" i="45"/>
  <c r="V116" i="45"/>
  <c r="T116" i="45"/>
  <c r="R116" i="45"/>
  <c r="P116" i="45"/>
  <c r="N116" i="45"/>
  <c r="L116" i="45"/>
  <c r="J116" i="45"/>
  <c r="H116" i="45"/>
  <c r="F116" i="45"/>
  <c r="C116" i="45"/>
  <c r="B116" i="45"/>
  <c r="AD115" i="45"/>
  <c r="AC115" i="45"/>
  <c r="AB115" i="45"/>
  <c r="AA115" i="45"/>
  <c r="Z115" i="45"/>
  <c r="Y115" i="45"/>
  <c r="X115" i="45"/>
  <c r="W115" i="45"/>
  <c r="V115" i="45"/>
  <c r="T115" i="45"/>
  <c r="R115" i="45"/>
  <c r="P115" i="45"/>
  <c r="N115" i="45"/>
  <c r="L115" i="45"/>
  <c r="J115" i="45"/>
  <c r="H115" i="45"/>
  <c r="F115" i="45"/>
  <c r="C115" i="45"/>
  <c r="B115" i="45"/>
  <c r="AD114" i="45"/>
  <c r="AC114" i="45"/>
  <c r="AB114" i="45"/>
  <c r="AA114" i="45"/>
  <c r="Z114" i="45"/>
  <c r="Y114" i="45"/>
  <c r="X114" i="45"/>
  <c r="W114" i="45"/>
  <c r="V114" i="45"/>
  <c r="T114" i="45"/>
  <c r="R114" i="45"/>
  <c r="P114" i="45"/>
  <c r="N114" i="45"/>
  <c r="L114" i="45"/>
  <c r="J114" i="45"/>
  <c r="H114" i="45"/>
  <c r="F114" i="45"/>
  <c r="C114" i="45"/>
  <c r="B114" i="45"/>
  <c r="AD113" i="45"/>
  <c r="AC113" i="45"/>
  <c r="AB113" i="45"/>
  <c r="AA113" i="45"/>
  <c r="Z113" i="45"/>
  <c r="Y113" i="45"/>
  <c r="X113" i="45"/>
  <c r="W113" i="45"/>
  <c r="V113" i="45"/>
  <c r="T113" i="45"/>
  <c r="R113" i="45"/>
  <c r="P113" i="45"/>
  <c r="N113" i="45"/>
  <c r="L113" i="45"/>
  <c r="J113" i="45"/>
  <c r="H113" i="45"/>
  <c r="F113" i="45"/>
  <c r="C113" i="45"/>
  <c r="B113" i="45"/>
  <c r="AD112" i="45"/>
  <c r="AC112" i="45"/>
  <c r="AB112" i="45"/>
  <c r="AA112" i="45"/>
  <c r="Z112" i="45"/>
  <c r="Y112" i="45"/>
  <c r="X112" i="45"/>
  <c r="W112" i="45"/>
  <c r="V112" i="45"/>
  <c r="T112" i="45"/>
  <c r="R112" i="45"/>
  <c r="P112" i="45"/>
  <c r="N112" i="45"/>
  <c r="L112" i="45"/>
  <c r="J112" i="45"/>
  <c r="H112" i="45"/>
  <c r="F112" i="45"/>
  <c r="C112" i="45"/>
  <c r="B112" i="45"/>
  <c r="AD111" i="45"/>
  <c r="AC111" i="45"/>
  <c r="AB111" i="45"/>
  <c r="AA111" i="45"/>
  <c r="Z111" i="45"/>
  <c r="Y111" i="45"/>
  <c r="X111" i="45"/>
  <c r="W111" i="45"/>
  <c r="V111" i="45"/>
  <c r="T111" i="45"/>
  <c r="R111" i="45"/>
  <c r="P111" i="45"/>
  <c r="N111" i="45"/>
  <c r="L111" i="45"/>
  <c r="J111" i="45"/>
  <c r="H111" i="45"/>
  <c r="F111" i="45"/>
  <c r="C111" i="45"/>
  <c r="B111" i="45"/>
  <c r="AD110" i="45"/>
  <c r="AC110" i="45"/>
  <c r="AB110" i="45"/>
  <c r="AA110" i="45"/>
  <c r="Z110" i="45"/>
  <c r="Y110" i="45"/>
  <c r="X110" i="45"/>
  <c r="W110" i="45"/>
  <c r="V110" i="45"/>
  <c r="T110" i="45"/>
  <c r="R110" i="45"/>
  <c r="P110" i="45"/>
  <c r="N110" i="45"/>
  <c r="L110" i="45"/>
  <c r="J110" i="45"/>
  <c r="H110" i="45"/>
  <c r="F110" i="45"/>
  <c r="C110" i="45"/>
  <c r="B110" i="45"/>
  <c r="AD109" i="45"/>
  <c r="AC109" i="45"/>
  <c r="AB109" i="45"/>
  <c r="AA109" i="45"/>
  <c r="Z109" i="45"/>
  <c r="Y109" i="45"/>
  <c r="X109" i="45"/>
  <c r="W109" i="45"/>
  <c r="V109" i="45"/>
  <c r="T109" i="45"/>
  <c r="R109" i="45"/>
  <c r="P109" i="45"/>
  <c r="N109" i="45"/>
  <c r="L109" i="45"/>
  <c r="J109" i="45"/>
  <c r="H109" i="45"/>
  <c r="F109" i="45"/>
  <c r="C109" i="45"/>
  <c r="B109" i="45"/>
  <c r="AD108" i="45"/>
  <c r="AC108" i="45"/>
  <c r="AB108" i="45"/>
  <c r="AA108" i="45"/>
  <c r="Z108" i="45"/>
  <c r="Y108" i="45"/>
  <c r="X108" i="45"/>
  <c r="W108" i="45"/>
  <c r="V108" i="45"/>
  <c r="T108" i="45"/>
  <c r="R108" i="45"/>
  <c r="P108" i="45"/>
  <c r="N108" i="45"/>
  <c r="L108" i="45"/>
  <c r="J108" i="45"/>
  <c r="H108" i="45"/>
  <c r="F108" i="45"/>
  <c r="C108" i="45"/>
  <c r="B108" i="45"/>
  <c r="AD107" i="45"/>
  <c r="AC107" i="45"/>
  <c r="AB107" i="45"/>
  <c r="AA107" i="45"/>
  <c r="Z107" i="45"/>
  <c r="Y107" i="45"/>
  <c r="X107" i="45"/>
  <c r="W107" i="45"/>
  <c r="V107" i="45"/>
  <c r="T107" i="45"/>
  <c r="R107" i="45"/>
  <c r="P107" i="45"/>
  <c r="N107" i="45"/>
  <c r="L107" i="45"/>
  <c r="J107" i="45"/>
  <c r="H107" i="45"/>
  <c r="F107" i="45"/>
  <c r="C107" i="45"/>
  <c r="B107" i="45"/>
  <c r="AD106" i="45"/>
  <c r="AC106" i="45"/>
  <c r="AB106" i="45"/>
  <c r="AA106" i="45"/>
  <c r="Z106" i="45"/>
  <c r="Y106" i="45"/>
  <c r="X106" i="45"/>
  <c r="W106" i="45"/>
  <c r="V106" i="45"/>
  <c r="T106" i="45"/>
  <c r="R106" i="45"/>
  <c r="P106" i="45"/>
  <c r="N106" i="45"/>
  <c r="L106" i="45"/>
  <c r="J106" i="45"/>
  <c r="H106" i="45"/>
  <c r="F106" i="45"/>
  <c r="C106" i="45"/>
  <c r="B106" i="45"/>
  <c r="AD105" i="45"/>
  <c r="AC105" i="45"/>
  <c r="AB105" i="45"/>
  <c r="AA105" i="45"/>
  <c r="Z105" i="45"/>
  <c r="Y105" i="45"/>
  <c r="X105" i="45"/>
  <c r="W105" i="45"/>
  <c r="V105" i="45"/>
  <c r="T105" i="45"/>
  <c r="R105" i="45"/>
  <c r="P105" i="45"/>
  <c r="N105" i="45"/>
  <c r="L105" i="45"/>
  <c r="J105" i="45"/>
  <c r="H105" i="45"/>
  <c r="F105" i="45"/>
  <c r="C105" i="45"/>
  <c r="B105" i="45"/>
  <c r="AD104" i="45"/>
  <c r="AC104" i="45"/>
  <c r="AB104" i="45"/>
  <c r="AA104" i="45"/>
  <c r="Z104" i="45"/>
  <c r="Y104" i="45"/>
  <c r="X104" i="45"/>
  <c r="W104" i="45"/>
  <c r="V104" i="45"/>
  <c r="T104" i="45"/>
  <c r="R104" i="45"/>
  <c r="P104" i="45"/>
  <c r="N104" i="45"/>
  <c r="L104" i="45"/>
  <c r="J104" i="45"/>
  <c r="H104" i="45"/>
  <c r="F104" i="45"/>
  <c r="C104" i="45"/>
  <c r="B104" i="45"/>
  <c r="AD103" i="45"/>
  <c r="AC103" i="45"/>
  <c r="AB103" i="45"/>
  <c r="AA103" i="45"/>
  <c r="Z103" i="45"/>
  <c r="Y103" i="45"/>
  <c r="X103" i="45"/>
  <c r="W103" i="45"/>
  <c r="V103" i="45"/>
  <c r="T103" i="45"/>
  <c r="R103" i="45"/>
  <c r="P103" i="45"/>
  <c r="N103" i="45"/>
  <c r="L103" i="45"/>
  <c r="J103" i="45"/>
  <c r="H103" i="45"/>
  <c r="F103" i="45"/>
  <c r="C103" i="45"/>
  <c r="B103" i="45"/>
  <c r="AD102" i="45"/>
  <c r="AC102" i="45"/>
  <c r="AB102" i="45"/>
  <c r="AA102" i="45"/>
  <c r="Z102" i="45"/>
  <c r="Y102" i="45"/>
  <c r="X102" i="45"/>
  <c r="W102" i="45"/>
  <c r="V102" i="45"/>
  <c r="T102" i="45"/>
  <c r="R102" i="45"/>
  <c r="P102" i="45"/>
  <c r="N102" i="45"/>
  <c r="L102" i="45"/>
  <c r="J102" i="45"/>
  <c r="H102" i="45"/>
  <c r="F102" i="45"/>
  <c r="C102" i="45"/>
  <c r="B102" i="45"/>
  <c r="AD101" i="45"/>
  <c r="AC101" i="45"/>
  <c r="AB101" i="45"/>
  <c r="AA101" i="45"/>
  <c r="Z101" i="45"/>
  <c r="Y101" i="45"/>
  <c r="X101" i="45"/>
  <c r="W101" i="45"/>
  <c r="V101" i="45"/>
  <c r="T101" i="45"/>
  <c r="R101" i="45"/>
  <c r="P101" i="45"/>
  <c r="N101" i="45"/>
  <c r="L101" i="45"/>
  <c r="J101" i="45"/>
  <c r="H101" i="45"/>
  <c r="F101" i="45"/>
  <c r="C101" i="45"/>
  <c r="B101" i="45"/>
  <c r="AD100" i="45"/>
  <c r="AC100" i="45"/>
  <c r="AB100" i="45"/>
  <c r="AA100" i="45"/>
  <c r="Z100" i="45"/>
  <c r="Y100" i="45"/>
  <c r="X100" i="45"/>
  <c r="W100" i="45"/>
  <c r="V100" i="45"/>
  <c r="T100" i="45"/>
  <c r="R100" i="45"/>
  <c r="P100" i="45"/>
  <c r="N100" i="45"/>
  <c r="L100" i="45"/>
  <c r="J100" i="45"/>
  <c r="H100" i="45"/>
  <c r="F100" i="45"/>
  <c r="C100" i="45"/>
  <c r="B100" i="45"/>
  <c r="AD99" i="45"/>
  <c r="AC99" i="45"/>
  <c r="AB99" i="45"/>
  <c r="AA99" i="45"/>
  <c r="Z99" i="45"/>
  <c r="Y99" i="45"/>
  <c r="X99" i="45"/>
  <c r="W99" i="45"/>
  <c r="V99" i="45"/>
  <c r="T99" i="45"/>
  <c r="R99" i="45"/>
  <c r="P99" i="45"/>
  <c r="N99" i="45"/>
  <c r="L99" i="45"/>
  <c r="J99" i="45"/>
  <c r="H99" i="45"/>
  <c r="F99" i="45"/>
  <c r="C99" i="45"/>
  <c r="B99" i="45"/>
  <c r="AD98" i="45"/>
  <c r="AC98" i="45"/>
  <c r="AB98" i="45"/>
  <c r="AA98" i="45"/>
  <c r="Z98" i="45"/>
  <c r="Y98" i="45"/>
  <c r="X98" i="45"/>
  <c r="W98" i="45"/>
  <c r="V98" i="45"/>
  <c r="T98" i="45"/>
  <c r="R98" i="45"/>
  <c r="P98" i="45"/>
  <c r="N98" i="45"/>
  <c r="L98" i="45"/>
  <c r="J98" i="45"/>
  <c r="H98" i="45"/>
  <c r="F98" i="45"/>
  <c r="C98" i="45"/>
  <c r="B98" i="45"/>
  <c r="AD97" i="45"/>
  <c r="AC97" i="45"/>
  <c r="AB97" i="45"/>
  <c r="AA97" i="45"/>
  <c r="Z97" i="45"/>
  <c r="Y97" i="45"/>
  <c r="X97" i="45"/>
  <c r="W97" i="45"/>
  <c r="V97" i="45"/>
  <c r="T97" i="45"/>
  <c r="R97" i="45"/>
  <c r="P97" i="45"/>
  <c r="N97" i="45"/>
  <c r="L97" i="45"/>
  <c r="J97" i="45"/>
  <c r="H97" i="45"/>
  <c r="F97" i="45"/>
  <c r="C97" i="45"/>
  <c r="B97" i="45"/>
  <c r="AD96" i="45"/>
  <c r="AC96" i="45"/>
  <c r="AB96" i="45"/>
  <c r="AA96" i="45"/>
  <c r="Z96" i="45"/>
  <c r="Y96" i="45"/>
  <c r="X96" i="45"/>
  <c r="W96" i="45"/>
  <c r="V96" i="45"/>
  <c r="T96" i="45"/>
  <c r="R96" i="45"/>
  <c r="P96" i="45"/>
  <c r="N96" i="45"/>
  <c r="L96" i="45"/>
  <c r="J96" i="45"/>
  <c r="H96" i="45"/>
  <c r="F96" i="45"/>
  <c r="C96" i="45"/>
  <c r="B96" i="45"/>
  <c r="AD95" i="45"/>
  <c r="AC95" i="45"/>
  <c r="AB95" i="45"/>
  <c r="AA95" i="45"/>
  <c r="Z95" i="45"/>
  <c r="Y95" i="45"/>
  <c r="X95" i="45"/>
  <c r="W95" i="45"/>
  <c r="V95" i="45"/>
  <c r="T95" i="45"/>
  <c r="R95" i="45"/>
  <c r="P95" i="45"/>
  <c r="N95" i="45"/>
  <c r="L95" i="45"/>
  <c r="J95" i="45"/>
  <c r="H95" i="45"/>
  <c r="F95" i="45"/>
  <c r="C95" i="45"/>
  <c r="B95" i="45"/>
  <c r="AD94" i="45"/>
  <c r="AC94" i="45"/>
  <c r="AB94" i="45"/>
  <c r="AA94" i="45"/>
  <c r="Z94" i="45"/>
  <c r="Y94" i="45"/>
  <c r="X94" i="45"/>
  <c r="W94" i="45"/>
  <c r="V94" i="45"/>
  <c r="T94" i="45"/>
  <c r="R94" i="45"/>
  <c r="P94" i="45"/>
  <c r="N94" i="45"/>
  <c r="L94" i="45"/>
  <c r="J94" i="45"/>
  <c r="H94" i="45"/>
  <c r="F94" i="45"/>
  <c r="C94" i="45"/>
  <c r="B94" i="45"/>
  <c r="AD93" i="45"/>
  <c r="AC93" i="45"/>
  <c r="AB93" i="45"/>
  <c r="AA93" i="45"/>
  <c r="Z93" i="45"/>
  <c r="Y93" i="45"/>
  <c r="X93" i="45"/>
  <c r="W93" i="45"/>
  <c r="V93" i="45"/>
  <c r="T93" i="45"/>
  <c r="R93" i="45"/>
  <c r="P93" i="45"/>
  <c r="N93" i="45"/>
  <c r="L93" i="45"/>
  <c r="J93" i="45"/>
  <c r="H93" i="45"/>
  <c r="F93" i="45"/>
  <c r="C93" i="45"/>
  <c r="B93" i="45"/>
  <c r="AD92" i="45"/>
  <c r="AC92" i="45"/>
  <c r="AB92" i="45"/>
  <c r="AA92" i="45"/>
  <c r="Z92" i="45"/>
  <c r="Y92" i="45"/>
  <c r="X92" i="45"/>
  <c r="W92" i="45"/>
  <c r="V92" i="45"/>
  <c r="T92" i="45"/>
  <c r="R92" i="45"/>
  <c r="P92" i="45"/>
  <c r="N92" i="45"/>
  <c r="L92" i="45"/>
  <c r="J92" i="45"/>
  <c r="H92" i="45"/>
  <c r="F92" i="45"/>
  <c r="C92" i="45"/>
  <c r="B92" i="45"/>
  <c r="AD91" i="45"/>
  <c r="AC91" i="45"/>
  <c r="AB91" i="45"/>
  <c r="AA91" i="45"/>
  <c r="Z91" i="45"/>
  <c r="Y91" i="45"/>
  <c r="X91" i="45"/>
  <c r="W91" i="45"/>
  <c r="V91" i="45"/>
  <c r="T91" i="45"/>
  <c r="R91" i="45"/>
  <c r="P91" i="45"/>
  <c r="N91" i="45"/>
  <c r="L91" i="45"/>
  <c r="J91" i="45"/>
  <c r="H91" i="45"/>
  <c r="F91" i="45"/>
  <c r="C91" i="45"/>
  <c r="B91" i="45"/>
  <c r="AD90" i="45"/>
  <c r="AC90" i="45"/>
  <c r="AB90" i="45"/>
  <c r="AA90" i="45"/>
  <c r="Z90" i="45"/>
  <c r="Y90" i="45"/>
  <c r="X90" i="45"/>
  <c r="W90" i="45"/>
  <c r="V90" i="45"/>
  <c r="T90" i="45"/>
  <c r="R90" i="45"/>
  <c r="P90" i="45"/>
  <c r="N90" i="45"/>
  <c r="L90" i="45"/>
  <c r="J90" i="45"/>
  <c r="H90" i="45"/>
  <c r="F90" i="45"/>
  <c r="C90" i="45"/>
  <c r="B90" i="45"/>
  <c r="AD89" i="45"/>
  <c r="AC89" i="45"/>
  <c r="AB89" i="45"/>
  <c r="AA89" i="45"/>
  <c r="Z89" i="45"/>
  <c r="Y89" i="45"/>
  <c r="X89" i="45"/>
  <c r="W89" i="45"/>
  <c r="V89" i="45"/>
  <c r="T89" i="45"/>
  <c r="R89" i="45"/>
  <c r="P89" i="45"/>
  <c r="N89" i="45"/>
  <c r="L89" i="45"/>
  <c r="J89" i="45"/>
  <c r="H89" i="45"/>
  <c r="F89" i="45"/>
  <c r="C89" i="45"/>
  <c r="B89" i="45"/>
  <c r="AD88" i="45"/>
  <c r="AC88" i="45"/>
  <c r="AB88" i="45"/>
  <c r="AA88" i="45"/>
  <c r="Z88" i="45"/>
  <c r="Y88" i="45"/>
  <c r="X88" i="45"/>
  <c r="W88" i="45"/>
  <c r="V88" i="45"/>
  <c r="T88" i="45"/>
  <c r="R88" i="45"/>
  <c r="P88" i="45"/>
  <c r="N88" i="45"/>
  <c r="L88" i="45"/>
  <c r="J88" i="45"/>
  <c r="H88" i="45"/>
  <c r="F88" i="45"/>
  <c r="C88" i="45"/>
  <c r="B88" i="45"/>
  <c r="AD87" i="45"/>
  <c r="AC87" i="45"/>
  <c r="AB87" i="45"/>
  <c r="AA87" i="45"/>
  <c r="Z87" i="45"/>
  <c r="Y87" i="45"/>
  <c r="X87" i="45"/>
  <c r="W87" i="45"/>
  <c r="V87" i="45"/>
  <c r="T87" i="45"/>
  <c r="R87" i="45"/>
  <c r="P87" i="45"/>
  <c r="N87" i="45"/>
  <c r="L87" i="45"/>
  <c r="J87" i="45"/>
  <c r="H87" i="45"/>
  <c r="F87" i="45"/>
  <c r="C87" i="45"/>
  <c r="B87" i="45"/>
  <c r="AD86" i="45"/>
  <c r="AC86" i="45"/>
  <c r="AB86" i="45"/>
  <c r="AA86" i="45"/>
  <c r="Z86" i="45"/>
  <c r="Y86" i="45"/>
  <c r="X86" i="45"/>
  <c r="W86" i="45"/>
  <c r="V86" i="45"/>
  <c r="T86" i="45"/>
  <c r="R86" i="45"/>
  <c r="P86" i="45"/>
  <c r="N86" i="45"/>
  <c r="L86" i="45"/>
  <c r="J86" i="45"/>
  <c r="H86" i="45"/>
  <c r="F86" i="45"/>
  <c r="C86" i="45"/>
  <c r="B86" i="45"/>
  <c r="AD85" i="45"/>
  <c r="AC85" i="45"/>
  <c r="AB85" i="45"/>
  <c r="AA85" i="45"/>
  <c r="Z85" i="45"/>
  <c r="Y85" i="45"/>
  <c r="X85" i="45"/>
  <c r="W85" i="45"/>
  <c r="V85" i="45"/>
  <c r="T85" i="45"/>
  <c r="R85" i="45"/>
  <c r="P85" i="45"/>
  <c r="N85" i="45"/>
  <c r="L85" i="45"/>
  <c r="J85" i="45"/>
  <c r="H85" i="45"/>
  <c r="F85" i="45"/>
  <c r="C85" i="45"/>
  <c r="B85" i="45"/>
  <c r="AD84" i="45"/>
  <c r="AC84" i="45"/>
  <c r="AB84" i="45"/>
  <c r="AA84" i="45"/>
  <c r="Z84" i="45"/>
  <c r="Y84" i="45"/>
  <c r="X84" i="45"/>
  <c r="W84" i="45"/>
  <c r="V84" i="45"/>
  <c r="T84" i="45"/>
  <c r="R84" i="45"/>
  <c r="P84" i="45"/>
  <c r="N84" i="45"/>
  <c r="L84" i="45"/>
  <c r="J84" i="45"/>
  <c r="H84" i="45"/>
  <c r="F84" i="45"/>
  <c r="C84" i="45"/>
  <c r="B84" i="45"/>
  <c r="AD83" i="45"/>
  <c r="AC83" i="45"/>
  <c r="AB83" i="45"/>
  <c r="AA83" i="45"/>
  <c r="Z83" i="45"/>
  <c r="Y83" i="45"/>
  <c r="X83" i="45"/>
  <c r="W83" i="45"/>
  <c r="V83" i="45"/>
  <c r="T83" i="45"/>
  <c r="R83" i="45"/>
  <c r="P83" i="45"/>
  <c r="N83" i="45"/>
  <c r="L83" i="45"/>
  <c r="J83" i="45"/>
  <c r="H83" i="45"/>
  <c r="F83" i="45"/>
  <c r="C83" i="45"/>
  <c r="B83" i="45"/>
  <c r="AD82" i="45"/>
  <c r="AC82" i="45"/>
  <c r="AB82" i="45"/>
  <c r="AA82" i="45"/>
  <c r="Z82" i="45"/>
  <c r="Y82" i="45"/>
  <c r="X82" i="45"/>
  <c r="W82" i="45"/>
  <c r="V82" i="45"/>
  <c r="T82" i="45"/>
  <c r="R82" i="45"/>
  <c r="P82" i="45"/>
  <c r="N82" i="45"/>
  <c r="L82" i="45"/>
  <c r="J82" i="45"/>
  <c r="H82" i="45"/>
  <c r="F82" i="45"/>
  <c r="C82" i="45"/>
  <c r="B82" i="45"/>
  <c r="AD81" i="45"/>
  <c r="AC81" i="45"/>
  <c r="AB81" i="45"/>
  <c r="AA81" i="45"/>
  <c r="Z81" i="45"/>
  <c r="Y81" i="45"/>
  <c r="X81" i="45"/>
  <c r="W81" i="45"/>
  <c r="V81" i="45"/>
  <c r="T81" i="45"/>
  <c r="R81" i="45"/>
  <c r="P81" i="45"/>
  <c r="N81" i="45"/>
  <c r="L81" i="45"/>
  <c r="J81" i="45"/>
  <c r="H81" i="45"/>
  <c r="F81" i="45"/>
  <c r="C81" i="45"/>
  <c r="B81" i="45"/>
  <c r="AD80" i="45"/>
  <c r="AC80" i="45"/>
  <c r="AB80" i="45"/>
  <c r="AA80" i="45"/>
  <c r="Z80" i="45"/>
  <c r="Y80" i="45"/>
  <c r="X80" i="45"/>
  <c r="W80" i="45"/>
  <c r="V80" i="45"/>
  <c r="T80" i="45"/>
  <c r="R80" i="45"/>
  <c r="P80" i="45"/>
  <c r="N80" i="45"/>
  <c r="L80" i="45"/>
  <c r="J80" i="45"/>
  <c r="H80" i="45"/>
  <c r="F80" i="45"/>
  <c r="C80" i="45"/>
  <c r="B80" i="45"/>
  <c r="AD79" i="45"/>
  <c r="AC79" i="45"/>
  <c r="AB79" i="45"/>
  <c r="AA79" i="45"/>
  <c r="Z79" i="45"/>
  <c r="Y79" i="45"/>
  <c r="X79" i="45"/>
  <c r="W79" i="45"/>
  <c r="V79" i="45"/>
  <c r="T79" i="45"/>
  <c r="R79" i="45"/>
  <c r="P79" i="45"/>
  <c r="N79" i="45"/>
  <c r="L79" i="45"/>
  <c r="J79" i="45"/>
  <c r="H79" i="45"/>
  <c r="F79" i="45"/>
  <c r="C79" i="45"/>
  <c r="B79" i="45"/>
  <c r="AD78" i="45"/>
  <c r="AC78" i="45"/>
  <c r="AB78" i="45"/>
  <c r="AA78" i="45"/>
  <c r="Z78" i="45"/>
  <c r="Y78" i="45"/>
  <c r="X78" i="45"/>
  <c r="W78" i="45"/>
  <c r="V78" i="45"/>
  <c r="T78" i="45"/>
  <c r="R78" i="45"/>
  <c r="P78" i="45"/>
  <c r="N78" i="45"/>
  <c r="L78" i="45"/>
  <c r="J78" i="45"/>
  <c r="H78" i="45"/>
  <c r="F78" i="45"/>
  <c r="C78" i="45"/>
  <c r="B78" i="45"/>
  <c r="AD77" i="45"/>
  <c r="AC77" i="45"/>
  <c r="AB77" i="45"/>
  <c r="AA77" i="45"/>
  <c r="Z77" i="45"/>
  <c r="Y77" i="45"/>
  <c r="X77" i="45"/>
  <c r="W77" i="45"/>
  <c r="V77" i="45"/>
  <c r="T77" i="45"/>
  <c r="R77" i="45"/>
  <c r="P77" i="45"/>
  <c r="N77" i="45"/>
  <c r="L77" i="45"/>
  <c r="J77" i="45"/>
  <c r="H77" i="45"/>
  <c r="F77" i="45"/>
  <c r="C77" i="45"/>
  <c r="B77" i="45"/>
  <c r="AD76" i="45"/>
  <c r="AC76" i="45"/>
  <c r="AB76" i="45"/>
  <c r="AA76" i="45"/>
  <c r="Z76" i="45"/>
  <c r="Y76" i="45"/>
  <c r="X76" i="45"/>
  <c r="W76" i="45"/>
  <c r="V76" i="45"/>
  <c r="T76" i="45"/>
  <c r="R76" i="45"/>
  <c r="P76" i="45"/>
  <c r="N76" i="45"/>
  <c r="L76" i="45"/>
  <c r="J76" i="45"/>
  <c r="H76" i="45"/>
  <c r="F76" i="45"/>
  <c r="C76" i="45"/>
  <c r="B76" i="45"/>
  <c r="AD75" i="45"/>
  <c r="AC75" i="45"/>
  <c r="AB75" i="45"/>
  <c r="AA75" i="45"/>
  <c r="Z75" i="45"/>
  <c r="Y75" i="45"/>
  <c r="X75" i="45"/>
  <c r="W75" i="45"/>
  <c r="V75" i="45"/>
  <c r="T75" i="45"/>
  <c r="R75" i="45"/>
  <c r="P75" i="45"/>
  <c r="N75" i="45"/>
  <c r="L75" i="45"/>
  <c r="J75" i="45"/>
  <c r="H75" i="45"/>
  <c r="F75" i="45"/>
  <c r="C75" i="45"/>
  <c r="B75" i="45"/>
  <c r="AD74" i="45"/>
  <c r="AC74" i="45"/>
  <c r="AB74" i="45"/>
  <c r="AA74" i="45"/>
  <c r="Z74" i="45"/>
  <c r="Y74" i="45"/>
  <c r="X74" i="45"/>
  <c r="W74" i="45"/>
  <c r="V74" i="45"/>
  <c r="T74" i="45"/>
  <c r="R74" i="45"/>
  <c r="P74" i="45"/>
  <c r="N74" i="45"/>
  <c r="L74" i="45"/>
  <c r="J74" i="45"/>
  <c r="H74" i="45"/>
  <c r="F74" i="45"/>
  <c r="C74" i="45"/>
  <c r="B74" i="45"/>
  <c r="AD73" i="45"/>
  <c r="AC73" i="45"/>
  <c r="AB73" i="45"/>
  <c r="AA73" i="45"/>
  <c r="Z73" i="45"/>
  <c r="Y73" i="45"/>
  <c r="X73" i="45"/>
  <c r="W73" i="45"/>
  <c r="V73" i="45"/>
  <c r="T73" i="45"/>
  <c r="R73" i="45"/>
  <c r="P73" i="45"/>
  <c r="N73" i="45"/>
  <c r="L73" i="45"/>
  <c r="J73" i="45"/>
  <c r="H73" i="45"/>
  <c r="F73" i="45"/>
  <c r="C73" i="45"/>
  <c r="B73" i="45"/>
  <c r="AD72" i="45"/>
  <c r="AC72" i="45"/>
  <c r="AB72" i="45"/>
  <c r="AA72" i="45"/>
  <c r="Z72" i="45"/>
  <c r="Y72" i="45"/>
  <c r="X72" i="45"/>
  <c r="W72" i="45"/>
  <c r="V72" i="45"/>
  <c r="T72" i="45"/>
  <c r="R72" i="45"/>
  <c r="P72" i="45"/>
  <c r="N72" i="45"/>
  <c r="L72" i="45"/>
  <c r="J72" i="45"/>
  <c r="H72" i="45"/>
  <c r="F72" i="45"/>
  <c r="C72" i="45"/>
  <c r="B72" i="45"/>
  <c r="AD71" i="45"/>
  <c r="AC71" i="45"/>
  <c r="AB71" i="45"/>
  <c r="AA71" i="45"/>
  <c r="Z71" i="45"/>
  <c r="Y71" i="45"/>
  <c r="X71" i="45"/>
  <c r="W71" i="45"/>
  <c r="V71" i="45"/>
  <c r="T71" i="45"/>
  <c r="R71" i="45"/>
  <c r="P71" i="45"/>
  <c r="N71" i="45"/>
  <c r="L71" i="45"/>
  <c r="J71" i="45"/>
  <c r="H71" i="45"/>
  <c r="F71" i="45"/>
  <c r="C71" i="45"/>
  <c r="B71" i="45"/>
  <c r="AD70" i="45"/>
  <c r="AC70" i="45"/>
  <c r="AB70" i="45"/>
  <c r="AA70" i="45"/>
  <c r="Z70" i="45"/>
  <c r="Y70" i="45"/>
  <c r="X70" i="45"/>
  <c r="W70" i="45"/>
  <c r="V70" i="45"/>
  <c r="T70" i="45"/>
  <c r="R70" i="45"/>
  <c r="P70" i="45"/>
  <c r="N70" i="45"/>
  <c r="L70" i="45"/>
  <c r="J70" i="45"/>
  <c r="H70" i="45"/>
  <c r="F70" i="45"/>
  <c r="C70" i="45"/>
  <c r="B70" i="45"/>
  <c r="AD69" i="45"/>
  <c r="AC69" i="45"/>
  <c r="AB69" i="45"/>
  <c r="AA69" i="45"/>
  <c r="Z69" i="45"/>
  <c r="Y69" i="45"/>
  <c r="X69" i="45"/>
  <c r="W69" i="45"/>
  <c r="V69" i="45"/>
  <c r="T69" i="45"/>
  <c r="R69" i="45"/>
  <c r="P69" i="45"/>
  <c r="N69" i="45"/>
  <c r="L69" i="45"/>
  <c r="J69" i="45"/>
  <c r="H69" i="45"/>
  <c r="F69" i="45"/>
  <c r="C69" i="45"/>
  <c r="B69" i="45"/>
  <c r="AD68" i="45"/>
  <c r="AC68" i="45"/>
  <c r="AB68" i="45"/>
  <c r="AA68" i="45"/>
  <c r="Z68" i="45"/>
  <c r="Y68" i="45"/>
  <c r="X68" i="45"/>
  <c r="W68" i="45"/>
  <c r="V68" i="45"/>
  <c r="T68" i="45"/>
  <c r="R68" i="45"/>
  <c r="P68" i="45"/>
  <c r="N68" i="45"/>
  <c r="L68" i="45"/>
  <c r="J68" i="45"/>
  <c r="H68" i="45"/>
  <c r="F68" i="45"/>
  <c r="C68" i="45"/>
  <c r="B68" i="45"/>
  <c r="AD67" i="45"/>
  <c r="AC67" i="45"/>
  <c r="AB67" i="45"/>
  <c r="AA67" i="45"/>
  <c r="Z67" i="45"/>
  <c r="Y67" i="45"/>
  <c r="X67" i="45"/>
  <c r="W67" i="45"/>
  <c r="V67" i="45"/>
  <c r="T67" i="45"/>
  <c r="R67" i="45"/>
  <c r="P67" i="45"/>
  <c r="N67" i="45"/>
  <c r="L67" i="45"/>
  <c r="J67" i="45"/>
  <c r="H67" i="45"/>
  <c r="F67" i="45"/>
  <c r="C67" i="45"/>
  <c r="B67" i="45"/>
  <c r="AD66" i="45"/>
  <c r="AC66" i="45"/>
  <c r="AB66" i="45"/>
  <c r="AA66" i="45"/>
  <c r="Z66" i="45"/>
  <c r="Y66" i="45"/>
  <c r="X66" i="45"/>
  <c r="W66" i="45"/>
  <c r="V66" i="45"/>
  <c r="T66" i="45"/>
  <c r="R66" i="45"/>
  <c r="P66" i="45"/>
  <c r="N66" i="45"/>
  <c r="L66" i="45"/>
  <c r="J66" i="45"/>
  <c r="H66" i="45"/>
  <c r="F66" i="45"/>
  <c r="C66" i="45"/>
  <c r="B66" i="45"/>
  <c r="AD65" i="45"/>
  <c r="AC65" i="45"/>
  <c r="AB65" i="45"/>
  <c r="AA65" i="45"/>
  <c r="Z65" i="45"/>
  <c r="Y65" i="45"/>
  <c r="X65" i="45"/>
  <c r="W65" i="45"/>
  <c r="V65" i="45"/>
  <c r="T65" i="45"/>
  <c r="R65" i="45"/>
  <c r="P65" i="45"/>
  <c r="N65" i="45"/>
  <c r="L65" i="45"/>
  <c r="J65" i="45"/>
  <c r="H65" i="45"/>
  <c r="F65" i="45"/>
  <c r="C65" i="45"/>
  <c r="B65" i="45"/>
  <c r="AD64" i="45"/>
  <c r="AC64" i="45"/>
  <c r="AB64" i="45"/>
  <c r="AA64" i="45"/>
  <c r="Z64" i="45"/>
  <c r="Y64" i="45"/>
  <c r="X64" i="45"/>
  <c r="W64" i="45"/>
  <c r="V64" i="45"/>
  <c r="T64" i="45"/>
  <c r="R64" i="45"/>
  <c r="P64" i="45"/>
  <c r="N64" i="45"/>
  <c r="L64" i="45"/>
  <c r="J64" i="45"/>
  <c r="H64" i="45"/>
  <c r="F64" i="45"/>
  <c r="C64" i="45"/>
  <c r="B64" i="45"/>
  <c r="AD63" i="45"/>
  <c r="AC63" i="45"/>
  <c r="AB63" i="45"/>
  <c r="AA63" i="45"/>
  <c r="Z63" i="45"/>
  <c r="Y63" i="45"/>
  <c r="X63" i="45"/>
  <c r="W63" i="45"/>
  <c r="V63" i="45"/>
  <c r="T63" i="45"/>
  <c r="R63" i="45"/>
  <c r="P63" i="45"/>
  <c r="N63" i="45"/>
  <c r="L63" i="45"/>
  <c r="J63" i="45"/>
  <c r="H63" i="45"/>
  <c r="F63" i="45"/>
  <c r="C63" i="45"/>
  <c r="B63" i="45"/>
  <c r="AD62" i="45"/>
  <c r="AC62" i="45"/>
  <c r="AB62" i="45"/>
  <c r="AA62" i="45"/>
  <c r="Z62" i="45"/>
  <c r="Y62" i="45"/>
  <c r="X62" i="45"/>
  <c r="W62" i="45"/>
  <c r="V62" i="45"/>
  <c r="T62" i="45"/>
  <c r="R62" i="45"/>
  <c r="P62" i="45"/>
  <c r="N62" i="45"/>
  <c r="L62" i="45"/>
  <c r="J62" i="45"/>
  <c r="H62" i="45"/>
  <c r="F62" i="45"/>
  <c r="C62" i="45"/>
  <c r="B62" i="45"/>
  <c r="AD61" i="45"/>
  <c r="AC61" i="45"/>
  <c r="AB61" i="45"/>
  <c r="AA61" i="45"/>
  <c r="Z61" i="45"/>
  <c r="Y61" i="45"/>
  <c r="X61" i="45"/>
  <c r="W61" i="45"/>
  <c r="V61" i="45"/>
  <c r="T61" i="45"/>
  <c r="R61" i="45"/>
  <c r="P61" i="45"/>
  <c r="N61" i="45"/>
  <c r="L61" i="45"/>
  <c r="J61" i="45"/>
  <c r="H61" i="45"/>
  <c r="F61" i="45"/>
  <c r="C61" i="45"/>
  <c r="B61" i="45"/>
  <c r="AD60" i="45"/>
  <c r="AC60" i="45"/>
  <c r="AB60" i="45"/>
  <c r="AA60" i="45"/>
  <c r="Z60" i="45"/>
  <c r="Y60" i="45"/>
  <c r="X60" i="45"/>
  <c r="W60" i="45"/>
  <c r="V60" i="45"/>
  <c r="T60" i="45"/>
  <c r="R60" i="45"/>
  <c r="P60" i="45"/>
  <c r="N60" i="45"/>
  <c r="L60" i="45"/>
  <c r="J60" i="45"/>
  <c r="H60" i="45"/>
  <c r="F60" i="45"/>
  <c r="C60" i="45"/>
  <c r="B60" i="45"/>
  <c r="AD59" i="45"/>
  <c r="AC59" i="45"/>
  <c r="AB59" i="45"/>
  <c r="AA59" i="45"/>
  <c r="Z59" i="45"/>
  <c r="Y59" i="45"/>
  <c r="X59" i="45"/>
  <c r="W59" i="45"/>
  <c r="V59" i="45"/>
  <c r="T59" i="45"/>
  <c r="R59" i="45"/>
  <c r="P59" i="45"/>
  <c r="N59" i="45"/>
  <c r="L59" i="45"/>
  <c r="J59" i="45"/>
  <c r="H59" i="45"/>
  <c r="F59" i="45"/>
  <c r="C59" i="45"/>
  <c r="B59" i="45"/>
  <c r="AD58" i="45"/>
  <c r="AC58" i="45"/>
  <c r="AB58" i="45"/>
  <c r="AA58" i="45"/>
  <c r="Z58" i="45"/>
  <c r="Y58" i="45"/>
  <c r="X58" i="45"/>
  <c r="W58" i="45"/>
  <c r="V58" i="45"/>
  <c r="T58" i="45"/>
  <c r="R58" i="45"/>
  <c r="P58" i="45"/>
  <c r="N58" i="45"/>
  <c r="L58" i="45"/>
  <c r="J58" i="45"/>
  <c r="H58" i="45"/>
  <c r="F58" i="45"/>
  <c r="C58" i="45"/>
  <c r="B58" i="45"/>
  <c r="AD57" i="45"/>
  <c r="AC57" i="45"/>
  <c r="AB57" i="45"/>
  <c r="AA57" i="45"/>
  <c r="Z57" i="45"/>
  <c r="Y57" i="45"/>
  <c r="X57" i="45"/>
  <c r="W57" i="45"/>
  <c r="V57" i="45"/>
  <c r="T57" i="45"/>
  <c r="R57" i="45"/>
  <c r="P57" i="45"/>
  <c r="N57" i="45"/>
  <c r="L57" i="45"/>
  <c r="J57" i="45"/>
  <c r="H57" i="45"/>
  <c r="F57" i="45"/>
  <c r="C57" i="45"/>
  <c r="B57" i="45"/>
  <c r="AD56" i="45"/>
  <c r="AC56" i="45"/>
  <c r="AB56" i="45"/>
  <c r="AA56" i="45"/>
  <c r="Z56" i="45"/>
  <c r="Y56" i="45"/>
  <c r="X56" i="45"/>
  <c r="W56" i="45"/>
  <c r="V56" i="45"/>
  <c r="T56" i="45"/>
  <c r="R56" i="45"/>
  <c r="P56" i="45"/>
  <c r="N56" i="45"/>
  <c r="L56" i="45"/>
  <c r="J56" i="45"/>
  <c r="H56" i="45"/>
  <c r="F56" i="45"/>
  <c r="C56" i="45"/>
  <c r="B56" i="45"/>
  <c r="AD55" i="45"/>
  <c r="AC55" i="45"/>
  <c r="AB55" i="45"/>
  <c r="AA55" i="45"/>
  <c r="Z55" i="45"/>
  <c r="Y55" i="45"/>
  <c r="X55" i="45"/>
  <c r="W55" i="45"/>
  <c r="V55" i="45"/>
  <c r="T55" i="45"/>
  <c r="R55" i="45"/>
  <c r="P55" i="45"/>
  <c r="N55" i="45"/>
  <c r="L55" i="45"/>
  <c r="J55" i="45"/>
  <c r="H55" i="45"/>
  <c r="F55" i="45"/>
  <c r="C55" i="45"/>
  <c r="B55" i="45"/>
  <c r="AD54" i="45"/>
  <c r="AC54" i="45"/>
  <c r="AB54" i="45"/>
  <c r="AA54" i="45"/>
  <c r="Z54" i="45"/>
  <c r="Y54" i="45"/>
  <c r="X54" i="45"/>
  <c r="W54" i="45"/>
  <c r="V54" i="45"/>
  <c r="T54" i="45"/>
  <c r="R54" i="45"/>
  <c r="P54" i="45"/>
  <c r="N54" i="45"/>
  <c r="L54" i="45"/>
  <c r="J54" i="45"/>
  <c r="H54" i="45"/>
  <c r="F54" i="45"/>
  <c r="C54" i="45"/>
  <c r="B54" i="45"/>
  <c r="AD53" i="45"/>
  <c r="AC53" i="45"/>
  <c r="AB53" i="45"/>
  <c r="AA53" i="45"/>
  <c r="Z53" i="45"/>
  <c r="Y53" i="45"/>
  <c r="X53" i="45"/>
  <c r="W53" i="45"/>
  <c r="V53" i="45"/>
  <c r="T53" i="45"/>
  <c r="R53" i="45"/>
  <c r="P53" i="45"/>
  <c r="N53" i="45"/>
  <c r="L53" i="45"/>
  <c r="J53" i="45"/>
  <c r="H53" i="45"/>
  <c r="F53" i="45"/>
  <c r="C53" i="45"/>
  <c r="B53" i="45"/>
  <c r="AD52" i="45"/>
  <c r="AC52" i="45"/>
  <c r="AB52" i="45"/>
  <c r="AA52" i="45"/>
  <c r="Z52" i="45"/>
  <c r="Y52" i="45"/>
  <c r="X52" i="45"/>
  <c r="W52" i="45"/>
  <c r="V52" i="45"/>
  <c r="T52" i="45"/>
  <c r="R52" i="45"/>
  <c r="P52" i="45"/>
  <c r="N52" i="45"/>
  <c r="L52" i="45"/>
  <c r="J52" i="45"/>
  <c r="H52" i="45"/>
  <c r="F52" i="45"/>
  <c r="C52" i="45"/>
  <c r="B52" i="45"/>
  <c r="AD51" i="45"/>
  <c r="AC51" i="45"/>
  <c r="AB51" i="45"/>
  <c r="AA51" i="45"/>
  <c r="Z51" i="45"/>
  <c r="Y51" i="45"/>
  <c r="X51" i="45"/>
  <c r="W51" i="45"/>
  <c r="V51" i="45"/>
  <c r="T51" i="45"/>
  <c r="R51" i="45"/>
  <c r="P51" i="45"/>
  <c r="N51" i="45"/>
  <c r="L51" i="45"/>
  <c r="J51" i="45"/>
  <c r="H51" i="45"/>
  <c r="F51" i="45"/>
  <c r="C51" i="45"/>
  <c r="B51" i="45"/>
  <c r="AD50" i="45"/>
  <c r="AC50" i="45"/>
  <c r="AB50" i="45"/>
  <c r="AA50" i="45"/>
  <c r="Z50" i="45"/>
  <c r="Y50" i="45"/>
  <c r="X50" i="45"/>
  <c r="W50" i="45"/>
  <c r="V50" i="45"/>
  <c r="T50" i="45"/>
  <c r="R50" i="45"/>
  <c r="P50" i="45"/>
  <c r="N50" i="45"/>
  <c r="L50" i="45"/>
  <c r="J50" i="45"/>
  <c r="H50" i="45"/>
  <c r="F50" i="45"/>
  <c r="C50" i="45"/>
  <c r="B50" i="45"/>
  <c r="AD49" i="45"/>
  <c r="AC49" i="45"/>
  <c r="AB49" i="45"/>
  <c r="AA49" i="45"/>
  <c r="Z49" i="45"/>
  <c r="Y49" i="45"/>
  <c r="X49" i="45"/>
  <c r="W49" i="45"/>
  <c r="V49" i="45"/>
  <c r="T49" i="45"/>
  <c r="R49" i="45"/>
  <c r="P49" i="45"/>
  <c r="N49" i="45"/>
  <c r="L49" i="45"/>
  <c r="J49" i="45"/>
  <c r="H49" i="45"/>
  <c r="F49" i="45"/>
  <c r="C49" i="45"/>
  <c r="B49" i="45"/>
  <c r="AD48" i="45"/>
  <c r="AC48" i="45"/>
  <c r="AB48" i="45"/>
  <c r="AA48" i="45"/>
  <c r="Z48" i="45"/>
  <c r="Y48" i="45"/>
  <c r="X48" i="45"/>
  <c r="W48" i="45"/>
  <c r="V48" i="45"/>
  <c r="T48" i="45"/>
  <c r="R48" i="45"/>
  <c r="P48" i="45"/>
  <c r="N48" i="45"/>
  <c r="L48" i="45"/>
  <c r="J48" i="45"/>
  <c r="H48" i="45"/>
  <c r="F48" i="45"/>
  <c r="C48" i="45"/>
  <c r="B48" i="45"/>
  <c r="AD47" i="45"/>
  <c r="AC47" i="45"/>
  <c r="AB47" i="45"/>
  <c r="AA47" i="45"/>
  <c r="Z47" i="45"/>
  <c r="Y47" i="45"/>
  <c r="X47" i="45"/>
  <c r="W47" i="45"/>
  <c r="V47" i="45"/>
  <c r="T47" i="45"/>
  <c r="R47" i="45"/>
  <c r="P47" i="45"/>
  <c r="N47" i="45"/>
  <c r="L47" i="45"/>
  <c r="J47" i="45"/>
  <c r="H47" i="45"/>
  <c r="F47" i="45"/>
  <c r="C47" i="45"/>
  <c r="B47" i="45"/>
  <c r="AD46" i="45"/>
  <c r="AC46" i="45"/>
  <c r="AB46" i="45"/>
  <c r="AA46" i="45"/>
  <c r="Z46" i="45"/>
  <c r="Y46" i="45"/>
  <c r="X46" i="45"/>
  <c r="W46" i="45"/>
  <c r="V46" i="45"/>
  <c r="T46" i="45"/>
  <c r="R46" i="45"/>
  <c r="P46" i="45"/>
  <c r="N46" i="45"/>
  <c r="L46" i="45"/>
  <c r="J46" i="45"/>
  <c r="H46" i="45"/>
  <c r="F46" i="45"/>
  <c r="C46" i="45"/>
  <c r="B46" i="45"/>
  <c r="AD45" i="45"/>
  <c r="AC45" i="45"/>
  <c r="AB45" i="45"/>
  <c r="AA45" i="45"/>
  <c r="Z45" i="45"/>
  <c r="Y45" i="45"/>
  <c r="X45" i="45"/>
  <c r="W45" i="45"/>
  <c r="V45" i="45"/>
  <c r="T45" i="45"/>
  <c r="R45" i="45"/>
  <c r="P45" i="45"/>
  <c r="N45" i="45"/>
  <c r="L45" i="45"/>
  <c r="J45" i="45"/>
  <c r="H45" i="45"/>
  <c r="F45" i="45"/>
  <c r="C45" i="45"/>
  <c r="B45" i="45"/>
  <c r="AD44" i="45"/>
  <c r="AC44" i="45"/>
  <c r="AB44" i="45"/>
  <c r="AA44" i="45"/>
  <c r="Z44" i="45"/>
  <c r="Y44" i="45"/>
  <c r="X44" i="45"/>
  <c r="W44" i="45"/>
  <c r="V44" i="45"/>
  <c r="T44" i="45"/>
  <c r="R44" i="45"/>
  <c r="P44" i="45"/>
  <c r="N44" i="45"/>
  <c r="L44" i="45"/>
  <c r="J44" i="45"/>
  <c r="H44" i="45"/>
  <c r="F44" i="45"/>
  <c r="C44" i="45"/>
  <c r="B44" i="45"/>
  <c r="AD43" i="45"/>
  <c r="AC43" i="45"/>
  <c r="AB43" i="45"/>
  <c r="AA43" i="45"/>
  <c r="Z43" i="45"/>
  <c r="Y43" i="45"/>
  <c r="X43" i="45"/>
  <c r="W43" i="45"/>
  <c r="V43" i="45"/>
  <c r="T43" i="45"/>
  <c r="R43" i="45"/>
  <c r="P43" i="45"/>
  <c r="N43" i="45"/>
  <c r="L43" i="45"/>
  <c r="J43" i="45"/>
  <c r="H43" i="45"/>
  <c r="F43" i="45"/>
  <c r="C43" i="45"/>
  <c r="B43" i="45"/>
  <c r="AD42" i="45"/>
  <c r="AC42" i="45"/>
  <c r="AB42" i="45"/>
  <c r="AA42" i="45"/>
  <c r="Z42" i="45"/>
  <c r="Y42" i="45"/>
  <c r="X42" i="45"/>
  <c r="W42" i="45"/>
  <c r="V42" i="45"/>
  <c r="T42" i="45"/>
  <c r="R42" i="45"/>
  <c r="P42" i="45"/>
  <c r="N42" i="45"/>
  <c r="L42" i="45"/>
  <c r="J42" i="45"/>
  <c r="H42" i="45"/>
  <c r="F42" i="45"/>
  <c r="C42" i="45"/>
  <c r="B42" i="45"/>
  <c r="AD41" i="45"/>
  <c r="AC41" i="45"/>
  <c r="AB41" i="45"/>
  <c r="AA41" i="45"/>
  <c r="Z41" i="45"/>
  <c r="Y41" i="45"/>
  <c r="X41" i="45"/>
  <c r="W41" i="45"/>
  <c r="V41" i="45"/>
  <c r="T41" i="45"/>
  <c r="R41" i="45"/>
  <c r="P41" i="45"/>
  <c r="N41" i="45"/>
  <c r="L41" i="45"/>
  <c r="J41" i="45"/>
  <c r="H41" i="45"/>
  <c r="F41" i="45"/>
  <c r="C41" i="45"/>
  <c r="B41" i="45"/>
  <c r="AD40" i="45"/>
  <c r="AC40" i="45"/>
  <c r="AB40" i="45"/>
  <c r="AA40" i="45"/>
  <c r="Z40" i="45"/>
  <c r="Y40" i="45"/>
  <c r="X40" i="45"/>
  <c r="W40" i="45"/>
  <c r="V40" i="45"/>
  <c r="T40" i="45"/>
  <c r="R40" i="45"/>
  <c r="P40" i="45"/>
  <c r="N40" i="45"/>
  <c r="L40" i="45"/>
  <c r="J40" i="45"/>
  <c r="H40" i="45"/>
  <c r="F40" i="45"/>
  <c r="C40" i="45"/>
  <c r="B40" i="45"/>
  <c r="AD39" i="45"/>
  <c r="AC39" i="45"/>
  <c r="AB39" i="45"/>
  <c r="AA39" i="45"/>
  <c r="Z39" i="45"/>
  <c r="Y39" i="45"/>
  <c r="X39" i="45"/>
  <c r="W39" i="45"/>
  <c r="V39" i="45"/>
  <c r="T39" i="45"/>
  <c r="R39" i="45"/>
  <c r="P39" i="45"/>
  <c r="N39" i="45"/>
  <c r="L39" i="45"/>
  <c r="J39" i="45"/>
  <c r="H39" i="45"/>
  <c r="F39" i="45"/>
  <c r="C39" i="45"/>
  <c r="B39" i="45"/>
  <c r="AD38" i="45"/>
  <c r="AC38" i="45"/>
  <c r="AB38" i="45"/>
  <c r="AA38" i="45"/>
  <c r="Z38" i="45"/>
  <c r="Y38" i="45"/>
  <c r="X38" i="45"/>
  <c r="W38" i="45"/>
  <c r="V38" i="45"/>
  <c r="T38" i="45"/>
  <c r="R38" i="45"/>
  <c r="P38" i="45"/>
  <c r="N38" i="45"/>
  <c r="L38" i="45"/>
  <c r="J38" i="45"/>
  <c r="H38" i="45"/>
  <c r="F38" i="45"/>
  <c r="C38" i="45"/>
  <c r="B38" i="45"/>
  <c r="AD37" i="45"/>
  <c r="AC37" i="45"/>
  <c r="AB37" i="45"/>
  <c r="AA37" i="45"/>
  <c r="Z37" i="45"/>
  <c r="Y37" i="45"/>
  <c r="X37" i="45"/>
  <c r="W37" i="45"/>
  <c r="V37" i="45"/>
  <c r="T37" i="45"/>
  <c r="R37" i="45"/>
  <c r="P37" i="45"/>
  <c r="N37" i="45"/>
  <c r="L37" i="45"/>
  <c r="J37" i="45"/>
  <c r="H37" i="45"/>
  <c r="F37" i="45"/>
  <c r="C37" i="45"/>
  <c r="B37" i="45"/>
  <c r="AD36" i="45"/>
  <c r="AC36" i="45"/>
  <c r="AB36" i="45"/>
  <c r="AA36" i="45"/>
  <c r="Z36" i="45"/>
  <c r="Y36" i="45"/>
  <c r="X36" i="45"/>
  <c r="W36" i="45"/>
  <c r="V36" i="45"/>
  <c r="T36" i="45"/>
  <c r="R36" i="45"/>
  <c r="P36" i="45"/>
  <c r="N36" i="45"/>
  <c r="L36" i="45"/>
  <c r="J36" i="45"/>
  <c r="H36" i="45"/>
  <c r="F36" i="45"/>
  <c r="C36" i="45"/>
  <c r="B36" i="45"/>
  <c r="AD35" i="45"/>
  <c r="AC35" i="45"/>
  <c r="AB35" i="45"/>
  <c r="AA35" i="45"/>
  <c r="Z35" i="45"/>
  <c r="Y35" i="45"/>
  <c r="X35" i="45"/>
  <c r="W35" i="45"/>
  <c r="V35" i="45"/>
  <c r="T35" i="45"/>
  <c r="R35" i="45"/>
  <c r="P35" i="45"/>
  <c r="N35" i="45"/>
  <c r="L35" i="45"/>
  <c r="J35" i="45"/>
  <c r="H35" i="45"/>
  <c r="F35" i="45"/>
  <c r="C35" i="45"/>
  <c r="B35" i="45"/>
  <c r="AD34" i="45"/>
  <c r="AC34" i="45"/>
  <c r="AB34" i="45"/>
  <c r="AA34" i="45"/>
  <c r="Z34" i="45"/>
  <c r="Y34" i="45"/>
  <c r="X34" i="45"/>
  <c r="W34" i="45"/>
  <c r="V34" i="45"/>
  <c r="T34" i="45"/>
  <c r="R34" i="45"/>
  <c r="P34" i="45"/>
  <c r="N34" i="45"/>
  <c r="L34" i="45"/>
  <c r="J34" i="45"/>
  <c r="H34" i="45"/>
  <c r="F34" i="45"/>
  <c r="C34" i="45"/>
  <c r="B34" i="45"/>
  <c r="AD33" i="45"/>
  <c r="AC33" i="45"/>
  <c r="AB33" i="45"/>
  <c r="AA33" i="45"/>
  <c r="Z33" i="45"/>
  <c r="Y33" i="45"/>
  <c r="X33" i="45"/>
  <c r="W33" i="45"/>
  <c r="V33" i="45"/>
  <c r="T33" i="45"/>
  <c r="R33" i="45"/>
  <c r="P33" i="45"/>
  <c r="N33" i="45"/>
  <c r="L33" i="45"/>
  <c r="J33" i="45"/>
  <c r="H33" i="45"/>
  <c r="F33" i="45"/>
  <c r="C33" i="45"/>
  <c r="B33" i="45"/>
  <c r="AD32" i="45"/>
  <c r="AC32" i="45"/>
  <c r="AB32" i="45"/>
  <c r="AA32" i="45"/>
  <c r="Z32" i="45"/>
  <c r="Y32" i="45"/>
  <c r="X32" i="45"/>
  <c r="W32" i="45"/>
  <c r="V32" i="45"/>
  <c r="T32" i="45"/>
  <c r="R32" i="45"/>
  <c r="P32" i="45"/>
  <c r="N32" i="45"/>
  <c r="L32" i="45"/>
  <c r="J32" i="45"/>
  <c r="H32" i="45"/>
  <c r="F32" i="45"/>
  <c r="C32" i="45"/>
  <c r="B32" i="45"/>
  <c r="AD31" i="45"/>
  <c r="AC31" i="45"/>
  <c r="AB31" i="45"/>
  <c r="AA31" i="45"/>
  <c r="Z31" i="45"/>
  <c r="Y31" i="45"/>
  <c r="X31" i="45"/>
  <c r="W31" i="45"/>
  <c r="V31" i="45"/>
  <c r="T31" i="45"/>
  <c r="R31" i="45"/>
  <c r="P31" i="45"/>
  <c r="N31" i="45"/>
  <c r="L31" i="45"/>
  <c r="J31" i="45"/>
  <c r="H31" i="45"/>
  <c r="F31" i="45"/>
  <c r="C31" i="45"/>
  <c r="B31" i="45"/>
  <c r="AD30" i="45"/>
  <c r="AC30" i="45"/>
  <c r="AB30" i="45"/>
  <c r="AA30" i="45"/>
  <c r="Z30" i="45"/>
  <c r="Y30" i="45"/>
  <c r="X30" i="45"/>
  <c r="W30" i="45"/>
  <c r="V30" i="45"/>
  <c r="T30" i="45"/>
  <c r="R30" i="45"/>
  <c r="P30" i="45"/>
  <c r="N30" i="45"/>
  <c r="L30" i="45"/>
  <c r="J30" i="45"/>
  <c r="H30" i="45"/>
  <c r="F30" i="45"/>
  <c r="C30" i="45"/>
  <c r="B30" i="45"/>
  <c r="AD29" i="45"/>
  <c r="AC29" i="45"/>
  <c r="AB29" i="45"/>
  <c r="AA29" i="45"/>
  <c r="Z29" i="45"/>
  <c r="Y29" i="45"/>
  <c r="X29" i="45"/>
  <c r="W29" i="45"/>
  <c r="V29" i="45"/>
  <c r="T29" i="45"/>
  <c r="R29" i="45"/>
  <c r="P29" i="45"/>
  <c r="N29" i="45"/>
  <c r="L29" i="45"/>
  <c r="J29" i="45"/>
  <c r="H29" i="45"/>
  <c r="F29" i="45"/>
  <c r="C29" i="45"/>
  <c r="B29" i="45"/>
  <c r="AD28" i="45"/>
  <c r="AC28" i="45"/>
  <c r="AB28" i="45"/>
  <c r="AA28" i="45"/>
  <c r="Z28" i="45"/>
  <c r="Y28" i="45"/>
  <c r="X28" i="45"/>
  <c r="W28" i="45"/>
  <c r="V28" i="45"/>
  <c r="T28" i="45"/>
  <c r="R28" i="45"/>
  <c r="P28" i="45"/>
  <c r="N28" i="45"/>
  <c r="L28" i="45"/>
  <c r="J28" i="45"/>
  <c r="H28" i="45"/>
  <c r="F28" i="45"/>
  <c r="C28" i="45"/>
  <c r="B28" i="45"/>
  <c r="AD27" i="45"/>
  <c r="AC27" i="45"/>
  <c r="AB27" i="45"/>
  <c r="AA27" i="45"/>
  <c r="Z27" i="45"/>
  <c r="Y27" i="45"/>
  <c r="X27" i="45"/>
  <c r="W27" i="45"/>
  <c r="V27" i="45"/>
  <c r="T27" i="45"/>
  <c r="R27" i="45"/>
  <c r="P27" i="45"/>
  <c r="N27" i="45"/>
  <c r="L27" i="45"/>
  <c r="J27" i="45"/>
  <c r="H27" i="45"/>
  <c r="F27" i="45"/>
  <c r="C27" i="45"/>
  <c r="B27" i="45"/>
  <c r="AD26" i="45"/>
  <c r="AC26" i="45"/>
  <c r="AB26" i="45"/>
  <c r="AA26" i="45"/>
  <c r="Z26" i="45"/>
  <c r="Y26" i="45"/>
  <c r="X26" i="45"/>
  <c r="W26" i="45"/>
  <c r="V26" i="45"/>
  <c r="T26" i="45"/>
  <c r="R26" i="45"/>
  <c r="P26" i="45"/>
  <c r="N26" i="45"/>
  <c r="L26" i="45"/>
  <c r="J26" i="45"/>
  <c r="H26" i="45"/>
  <c r="F26" i="45"/>
  <c r="C26" i="45"/>
  <c r="B26" i="45"/>
  <c r="AD25" i="45"/>
  <c r="AC25" i="45"/>
  <c r="AB25" i="45"/>
  <c r="AA25" i="45"/>
  <c r="Z25" i="45"/>
  <c r="Y25" i="45"/>
  <c r="X25" i="45"/>
  <c r="W25" i="45"/>
  <c r="V25" i="45"/>
  <c r="T25" i="45"/>
  <c r="R25" i="45"/>
  <c r="P25" i="45"/>
  <c r="N25" i="45"/>
  <c r="L25" i="45"/>
  <c r="J25" i="45"/>
  <c r="H25" i="45"/>
  <c r="F25" i="45"/>
  <c r="C25" i="45"/>
  <c r="B25" i="45"/>
  <c r="AD23" i="45"/>
  <c r="AC23" i="45"/>
  <c r="AB23" i="45"/>
  <c r="AA23" i="45"/>
  <c r="Z23" i="45"/>
  <c r="Y23" i="45"/>
  <c r="X23" i="45"/>
  <c r="W23" i="45"/>
  <c r="V23" i="45"/>
  <c r="T23" i="45"/>
  <c r="R23" i="45"/>
  <c r="P23" i="45"/>
  <c r="N23" i="45"/>
  <c r="L23" i="45"/>
  <c r="J23" i="45"/>
  <c r="H23" i="45"/>
  <c r="F23" i="45"/>
  <c r="C23" i="45"/>
  <c r="B23" i="45"/>
  <c r="AD22" i="45"/>
  <c r="AC22" i="45"/>
  <c r="AB22" i="45"/>
  <c r="AA22" i="45"/>
  <c r="Z22" i="45"/>
  <c r="Y22" i="45"/>
  <c r="X22" i="45"/>
  <c r="W22" i="45"/>
  <c r="V22" i="45"/>
  <c r="T22" i="45"/>
  <c r="R22" i="45"/>
  <c r="P22" i="45"/>
  <c r="N22" i="45"/>
  <c r="L22" i="45"/>
  <c r="J22" i="45"/>
  <c r="H22" i="45"/>
  <c r="F22" i="45"/>
  <c r="C22" i="45"/>
  <c r="B22" i="45"/>
  <c r="AD21" i="45"/>
  <c r="AC21" i="45"/>
  <c r="AB21" i="45"/>
  <c r="AA21" i="45"/>
  <c r="Z21" i="45"/>
  <c r="Y21" i="45"/>
  <c r="X21" i="45"/>
  <c r="W21" i="45"/>
  <c r="V21" i="45"/>
  <c r="T21" i="45"/>
  <c r="R21" i="45"/>
  <c r="P21" i="45"/>
  <c r="N21" i="45"/>
  <c r="L21" i="45"/>
  <c r="J21" i="45"/>
  <c r="H21" i="45"/>
  <c r="F21" i="45"/>
  <c r="C21" i="45"/>
  <c r="B21" i="45"/>
  <c r="AD20" i="45"/>
  <c r="AC20" i="45"/>
  <c r="AB20" i="45"/>
  <c r="AA20" i="45"/>
  <c r="Z20" i="45"/>
  <c r="Y20" i="45"/>
  <c r="X20" i="45"/>
  <c r="W20" i="45"/>
  <c r="V20" i="45"/>
  <c r="T20" i="45"/>
  <c r="R20" i="45"/>
  <c r="P20" i="45"/>
  <c r="N20" i="45"/>
  <c r="L20" i="45"/>
  <c r="J20" i="45"/>
  <c r="H20" i="45"/>
  <c r="F20" i="45"/>
  <c r="C20" i="45"/>
  <c r="B20" i="45"/>
  <c r="AD19" i="45"/>
  <c r="AC19" i="45"/>
  <c r="AB19" i="45"/>
  <c r="AA19" i="45"/>
  <c r="Z19" i="45"/>
  <c r="Y19" i="45"/>
  <c r="X19" i="45"/>
  <c r="W19" i="45"/>
  <c r="V19" i="45"/>
  <c r="T19" i="45"/>
  <c r="R19" i="45"/>
  <c r="P19" i="45"/>
  <c r="N19" i="45"/>
  <c r="L19" i="45"/>
  <c r="J19" i="45"/>
  <c r="H19" i="45"/>
  <c r="F19" i="45"/>
  <c r="C19" i="45"/>
  <c r="B19" i="45"/>
  <c r="AD18" i="45"/>
  <c r="AC18" i="45"/>
  <c r="AB18" i="45"/>
  <c r="AA18" i="45"/>
  <c r="Z18" i="45"/>
  <c r="Y18" i="45"/>
  <c r="X18" i="45"/>
  <c r="W18" i="45"/>
  <c r="V18" i="45"/>
  <c r="T18" i="45"/>
  <c r="R18" i="45"/>
  <c r="P18" i="45"/>
  <c r="N18" i="45"/>
  <c r="L18" i="45"/>
  <c r="J18" i="45"/>
  <c r="H18" i="45"/>
  <c r="F18" i="45"/>
  <c r="C18" i="45"/>
  <c r="B18" i="45"/>
  <c r="AD16" i="45"/>
  <c r="AC16" i="45"/>
  <c r="AB16" i="45"/>
  <c r="AA16" i="45"/>
  <c r="Z16" i="45"/>
  <c r="Y16" i="45"/>
  <c r="X16" i="45"/>
  <c r="W16" i="45"/>
  <c r="V16" i="45"/>
  <c r="T16" i="45"/>
  <c r="R16" i="45"/>
  <c r="P16" i="45"/>
  <c r="N16" i="45"/>
  <c r="L16" i="45"/>
  <c r="J16" i="45"/>
  <c r="H16" i="45"/>
  <c r="F16" i="45"/>
  <c r="C16" i="45"/>
  <c r="B16" i="45"/>
  <c r="AD15" i="45"/>
  <c r="AC15" i="45"/>
  <c r="AB15" i="45"/>
  <c r="AA15" i="45"/>
  <c r="Z15" i="45"/>
  <c r="Y15" i="45"/>
  <c r="X15" i="45"/>
  <c r="W15" i="45"/>
  <c r="V15" i="45"/>
  <c r="T15" i="45"/>
  <c r="R15" i="45"/>
  <c r="P15" i="45"/>
  <c r="N15" i="45"/>
  <c r="L15" i="45"/>
  <c r="J15" i="45"/>
  <c r="H15" i="45"/>
  <c r="F15" i="45"/>
  <c r="C15" i="45"/>
  <c r="B15" i="45"/>
  <c r="AD14" i="45"/>
  <c r="AC14" i="45"/>
  <c r="AB14" i="45"/>
  <c r="AA14" i="45"/>
  <c r="Z14" i="45"/>
  <c r="Y14" i="45"/>
  <c r="X14" i="45"/>
  <c r="W14" i="45"/>
  <c r="V14" i="45"/>
  <c r="T14" i="45"/>
  <c r="R14" i="45"/>
  <c r="P14" i="45"/>
  <c r="N14" i="45"/>
  <c r="L14" i="45"/>
  <c r="J14" i="45"/>
  <c r="H14" i="45"/>
  <c r="F14" i="45"/>
  <c r="C14" i="45"/>
  <c r="B14" i="45"/>
  <c r="AD13" i="45"/>
  <c r="AC13" i="45"/>
  <c r="AB13" i="45"/>
  <c r="AA13" i="45"/>
  <c r="Z13" i="45"/>
  <c r="Y13" i="45"/>
  <c r="X13" i="45"/>
  <c r="W13" i="45"/>
  <c r="V13" i="45"/>
  <c r="T13" i="45"/>
  <c r="R13" i="45"/>
  <c r="P13" i="45"/>
  <c r="N13" i="45"/>
  <c r="L13" i="45"/>
  <c r="J13" i="45"/>
  <c r="H13" i="45"/>
  <c r="F13" i="45"/>
  <c r="C13" i="45"/>
  <c r="B13" i="45"/>
  <c r="AD12" i="45"/>
  <c r="AC12" i="45"/>
  <c r="AB12" i="45"/>
  <c r="AA12" i="45"/>
  <c r="Z12" i="45"/>
  <c r="Y12" i="45"/>
  <c r="X12" i="45"/>
  <c r="W12" i="45"/>
  <c r="V12" i="45"/>
  <c r="T12" i="45"/>
  <c r="R12" i="45"/>
  <c r="P12" i="45"/>
  <c r="N12" i="45"/>
  <c r="L12" i="45"/>
  <c r="J12" i="45"/>
  <c r="H12" i="45"/>
  <c r="F12" i="45"/>
  <c r="C12" i="45"/>
  <c r="B12" i="45"/>
  <c r="AD11" i="45"/>
  <c r="AC11" i="45"/>
  <c r="AB11" i="45"/>
  <c r="AA11" i="45"/>
  <c r="Z11" i="45"/>
  <c r="Y11" i="45"/>
  <c r="X11" i="45"/>
  <c r="W11" i="45"/>
  <c r="V11" i="45"/>
  <c r="T11" i="45"/>
  <c r="R11" i="45"/>
  <c r="P11" i="45"/>
  <c r="N11" i="45"/>
  <c r="L11" i="45"/>
  <c r="J11" i="45"/>
  <c r="H11" i="45"/>
  <c r="F11" i="45"/>
  <c r="C11" i="45"/>
  <c r="B11" i="45"/>
  <c r="AG157" i="44"/>
  <c r="AE157" i="44"/>
  <c r="AD157" i="44"/>
  <c r="AC157" i="44"/>
  <c r="AB157" i="44"/>
  <c r="AA157" i="44"/>
  <c r="Z157" i="44"/>
  <c r="Y157" i="44"/>
  <c r="X157" i="44"/>
  <c r="W157" i="44"/>
  <c r="U157" i="44"/>
  <c r="S157" i="44"/>
  <c r="Q157" i="44"/>
  <c r="O157" i="44"/>
  <c r="M157" i="44"/>
  <c r="K157" i="44"/>
  <c r="I157" i="44"/>
  <c r="G157" i="44"/>
  <c r="E157" i="44"/>
  <c r="C157" i="44"/>
  <c r="B157" i="44"/>
  <c r="AG156" i="44"/>
  <c r="AE156" i="44"/>
  <c r="AD156" i="44"/>
  <c r="AC156" i="44"/>
  <c r="AB156" i="44"/>
  <c r="AA156" i="44"/>
  <c r="Z156" i="44"/>
  <c r="Y156" i="44"/>
  <c r="X156" i="44"/>
  <c r="W156" i="44"/>
  <c r="U156" i="44"/>
  <c r="S156" i="44"/>
  <c r="Q156" i="44"/>
  <c r="O156" i="44"/>
  <c r="M156" i="44"/>
  <c r="K156" i="44"/>
  <c r="I156" i="44"/>
  <c r="G156" i="44"/>
  <c r="E156" i="44"/>
  <c r="C156" i="44"/>
  <c r="B156" i="44"/>
  <c r="AG155" i="44"/>
  <c r="AE155" i="44"/>
  <c r="AD155" i="44"/>
  <c r="AC155" i="44"/>
  <c r="AB155" i="44"/>
  <c r="AA155" i="44"/>
  <c r="Z155" i="44"/>
  <c r="Y155" i="44"/>
  <c r="X155" i="44"/>
  <c r="W155" i="44"/>
  <c r="U155" i="44"/>
  <c r="S155" i="44"/>
  <c r="Q155" i="44"/>
  <c r="O155" i="44"/>
  <c r="M155" i="44"/>
  <c r="K155" i="44"/>
  <c r="I155" i="44"/>
  <c r="G155" i="44"/>
  <c r="E155" i="44"/>
  <c r="C155" i="44"/>
  <c r="B155" i="44"/>
  <c r="AG154" i="44"/>
  <c r="AE154" i="44"/>
  <c r="AD154" i="44"/>
  <c r="AC154" i="44"/>
  <c r="AB154" i="44"/>
  <c r="AA154" i="44"/>
  <c r="Z154" i="44"/>
  <c r="Y154" i="44"/>
  <c r="X154" i="44"/>
  <c r="W154" i="44"/>
  <c r="U154" i="44"/>
  <c r="S154" i="44"/>
  <c r="Q154" i="44"/>
  <c r="O154" i="44"/>
  <c r="M154" i="44"/>
  <c r="K154" i="44"/>
  <c r="I154" i="44"/>
  <c r="G154" i="44"/>
  <c r="E154" i="44"/>
  <c r="C154" i="44"/>
  <c r="B154" i="44"/>
  <c r="AG153" i="44"/>
  <c r="AE153" i="44"/>
  <c r="AD153" i="44"/>
  <c r="AC153" i="44"/>
  <c r="AB153" i="44"/>
  <c r="AA153" i="44"/>
  <c r="Z153" i="44"/>
  <c r="Y153" i="44"/>
  <c r="X153" i="44"/>
  <c r="W153" i="44"/>
  <c r="U153" i="44"/>
  <c r="S153" i="44"/>
  <c r="Q153" i="44"/>
  <c r="O153" i="44"/>
  <c r="M153" i="44"/>
  <c r="K153" i="44"/>
  <c r="I153" i="44"/>
  <c r="G153" i="44"/>
  <c r="E153" i="44"/>
  <c r="C153" i="44"/>
  <c r="B153" i="44"/>
  <c r="AG152" i="44"/>
  <c r="AE152" i="44"/>
  <c r="AD152" i="44"/>
  <c r="AC152" i="44"/>
  <c r="AB152" i="44"/>
  <c r="AA152" i="44"/>
  <c r="Z152" i="44"/>
  <c r="Y152" i="44"/>
  <c r="X152" i="44"/>
  <c r="W152" i="44"/>
  <c r="U152" i="44"/>
  <c r="S152" i="44"/>
  <c r="Q152" i="44"/>
  <c r="O152" i="44"/>
  <c r="M152" i="44"/>
  <c r="K152" i="44"/>
  <c r="I152" i="44"/>
  <c r="G152" i="44"/>
  <c r="E152" i="44"/>
  <c r="C152" i="44"/>
  <c r="B152" i="44"/>
  <c r="AG151" i="44"/>
  <c r="AE151" i="44"/>
  <c r="AD151" i="44"/>
  <c r="AC151" i="44"/>
  <c r="AB151" i="44"/>
  <c r="AA151" i="44"/>
  <c r="Z151" i="44"/>
  <c r="Y151" i="44"/>
  <c r="X151" i="44"/>
  <c r="W151" i="44"/>
  <c r="U151" i="44"/>
  <c r="S151" i="44"/>
  <c r="Q151" i="44"/>
  <c r="O151" i="44"/>
  <c r="M151" i="44"/>
  <c r="K151" i="44"/>
  <c r="I151" i="44"/>
  <c r="G151" i="44"/>
  <c r="E151" i="44"/>
  <c r="C151" i="44"/>
  <c r="B151" i="44"/>
  <c r="AG150" i="44"/>
  <c r="AE150" i="44"/>
  <c r="AD150" i="44"/>
  <c r="AC150" i="44"/>
  <c r="AB150" i="44"/>
  <c r="AA150" i="44"/>
  <c r="Z150" i="44"/>
  <c r="Y150" i="44"/>
  <c r="X150" i="44"/>
  <c r="W150" i="44"/>
  <c r="U150" i="44"/>
  <c r="S150" i="44"/>
  <c r="Q150" i="44"/>
  <c r="O150" i="44"/>
  <c r="M150" i="44"/>
  <c r="K150" i="44"/>
  <c r="I150" i="44"/>
  <c r="G150" i="44"/>
  <c r="E150" i="44"/>
  <c r="C150" i="44"/>
  <c r="B150" i="44"/>
  <c r="AG148" i="44"/>
  <c r="AE148" i="44"/>
  <c r="AD148" i="44"/>
  <c r="AC148" i="44"/>
  <c r="AB148" i="44"/>
  <c r="AA148" i="44"/>
  <c r="Z148" i="44"/>
  <c r="Y148" i="44"/>
  <c r="X148" i="44"/>
  <c r="W148" i="44"/>
  <c r="U148" i="44"/>
  <c r="S148" i="44"/>
  <c r="Q148" i="44"/>
  <c r="O148" i="44"/>
  <c r="M148" i="44"/>
  <c r="K148" i="44"/>
  <c r="I148" i="44"/>
  <c r="G148" i="44"/>
  <c r="E148" i="44"/>
  <c r="C148" i="44"/>
  <c r="B148" i="44"/>
  <c r="AG147" i="44"/>
  <c r="AE147" i="44"/>
  <c r="AD147" i="44"/>
  <c r="AC147" i="44"/>
  <c r="AB147" i="44"/>
  <c r="AA147" i="44"/>
  <c r="Z147" i="44"/>
  <c r="Y147" i="44"/>
  <c r="X147" i="44"/>
  <c r="W147" i="44"/>
  <c r="U147" i="44"/>
  <c r="S147" i="44"/>
  <c r="Q147" i="44"/>
  <c r="O147" i="44"/>
  <c r="M147" i="44"/>
  <c r="K147" i="44"/>
  <c r="I147" i="44"/>
  <c r="G147" i="44"/>
  <c r="E147" i="44"/>
  <c r="C147" i="44"/>
  <c r="B147" i="44"/>
  <c r="AG146" i="44"/>
  <c r="AE146" i="44"/>
  <c r="AD146" i="44"/>
  <c r="AC146" i="44"/>
  <c r="AB146" i="44"/>
  <c r="AA146" i="44"/>
  <c r="Z146" i="44"/>
  <c r="Y146" i="44"/>
  <c r="X146" i="44"/>
  <c r="W146" i="44"/>
  <c r="U146" i="44"/>
  <c r="S146" i="44"/>
  <c r="Q146" i="44"/>
  <c r="O146" i="44"/>
  <c r="M146" i="44"/>
  <c r="K146" i="44"/>
  <c r="I146" i="44"/>
  <c r="G146" i="44"/>
  <c r="E146" i="44"/>
  <c r="C146" i="44"/>
  <c r="B146" i="44"/>
  <c r="AG145" i="44"/>
  <c r="AE145" i="44"/>
  <c r="AD145" i="44"/>
  <c r="AC145" i="44"/>
  <c r="AB145" i="44"/>
  <c r="AA145" i="44"/>
  <c r="Z145" i="44"/>
  <c r="Y145" i="44"/>
  <c r="X145" i="44"/>
  <c r="W145" i="44"/>
  <c r="U145" i="44"/>
  <c r="S145" i="44"/>
  <c r="Q145" i="44"/>
  <c r="O145" i="44"/>
  <c r="M145" i="44"/>
  <c r="K145" i="44"/>
  <c r="I145" i="44"/>
  <c r="G145" i="44"/>
  <c r="E145" i="44"/>
  <c r="C145" i="44"/>
  <c r="B145" i="44"/>
  <c r="AG144" i="44"/>
  <c r="AE144" i="44"/>
  <c r="AD144" i="44"/>
  <c r="AC144" i="44"/>
  <c r="AB144" i="44"/>
  <c r="AA144" i="44"/>
  <c r="Z144" i="44"/>
  <c r="Y144" i="44"/>
  <c r="X144" i="44"/>
  <c r="W144" i="44"/>
  <c r="U144" i="44"/>
  <c r="S144" i="44"/>
  <c r="Q144" i="44"/>
  <c r="O144" i="44"/>
  <c r="M144" i="44"/>
  <c r="K144" i="44"/>
  <c r="I144" i="44"/>
  <c r="G144" i="44"/>
  <c r="E144" i="44"/>
  <c r="C144" i="44"/>
  <c r="B144" i="44"/>
  <c r="AG143" i="44"/>
  <c r="AE143" i="44"/>
  <c r="AD143" i="44"/>
  <c r="AC143" i="44"/>
  <c r="AB143" i="44"/>
  <c r="AA143" i="44"/>
  <c r="Z143" i="44"/>
  <c r="Y143" i="44"/>
  <c r="X143" i="44"/>
  <c r="W143" i="44"/>
  <c r="U143" i="44"/>
  <c r="S143" i="44"/>
  <c r="Q143" i="44"/>
  <c r="O143" i="44"/>
  <c r="M143" i="44"/>
  <c r="K143" i="44"/>
  <c r="I143" i="44"/>
  <c r="G143" i="44"/>
  <c r="E143" i="44"/>
  <c r="C143" i="44"/>
  <c r="B143" i="44"/>
  <c r="AG142" i="44"/>
  <c r="AE142" i="44"/>
  <c r="AD142" i="44"/>
  <c r="AC142" i="44"/>
  <c r="AB142" i="44"/>
  <c r="AA142" i="44"/>
  <c r="Z142" i="44"/>
  <c r="Y142" i="44"/>
  <c r="X142" i="44"/>
  <c r="W142" i="44"/>
  <c r="U142" i="44"/>
  <c r="S142" i="44"/>
  <c r="Q142" i="44"/>
  <c r="O142" i="44"/>
  <c r="M142" i="44"/>
  <c r="K142" i="44"/>
  <c r="I142" i="44"/>
  <c r="G142" i="44"/>
  <c r="E142" i="44"/>
  <c r="C142" i="44"/>
  <c r="B142" i="44"/>
  <c r="AG141" i="44"/>
  <c r="AE141" i="44"/>
  <c r="AD141" i="44"/>
  <c r="AC141" i="44"/>
  <c r="AB141" i="44"/>
  <c r="AA141" i="44"/>
  <c r="Z141" i="44"/>
  <c r="Y141" i="44"/>
  <c r="X141" i="44"/>
  <c r="W141" i="44"/>
  <c r="U141" i="44"/>
  <c r="S141" i="44"/>
  <c r="Q141" i="44"/>
  <c r="O141" i="44"/>
  <c r="M141" i="44"/>
  <c r="K141" i="44"/>
  <c r="I141" i="44"/>
  <c r="G141" i="44"/>
  <c r="E141" i="44"/>
  <c r="C141" i="44"/>
  <c r="B141" i="44"/>
  <c r="AG139" i="44"/>
  <c r="AE139" i="44"/>
  <c r="AD139" i="44"/>
  <c r="AC139" i="44"/>
  <c r="AB139" i="44"/>
  <c r="AA139" i="44"/>
  <c r="Z139" i="44"/>
  <c r="Y139" i="44"/>
  <c r="X139" i="44"/>
  <c r="W139" i="44"/>
  <c r="U139" i="44"/>
  <c r="S139" i="44"/>
  <c r="Q139" i="44"/>
  <c r="O139" i="44"/>
  <c r="M139" i="44"/>
  <c r="K139" i="44"/>
  <c r="I139" i="44"/>
  <c r="G139" i="44"/>
  <c r="E139" i="44"/>
  <c r="C139" i="44"/>
  <c r="B139" i="44"/>
  <c r="AG138" i="44"/>
  <c r="AE138" i="44"/>
  <c r="AD138" i="44"/>
  <c r="AC138" i="44"/>
  <c r="AB138" i="44"/>
  <c r="AA138" i="44"/>
  <c r="Z138" i="44"/>
  <c r="Y138" i="44"/>
  <c r="X138" i="44"/>
  <c r="W138" i="44"/>
  <c r="U138" i="44"/>
  <c r="S138" i="44"/>
  <c r="Q138" i="44"/>
  <c r="O138" i="44"/>
  <c r="M138" i="44"/>
  <c r="K138" i="44"/>
  <c r="I138" i="44"/>
  <c r="G138" i="44"/>
  <c r="E138" i="44"/>
  <c r="C138" i="44"/>
  <c r="B138" i="44"/>
  <c r="AG137" i="44"/>
  <c r="AE137" i="44"/>
  <c r="AD137" i="44"/>
  <c r="AC137" i="44"/>
  <c r="AB137" i="44"/>
  <c r="AA137" i="44"/>
  <c r="Z137" i="44"/>
  <c r="Y137" i="44"/>
  <c r="X137" i="44"/>
  <c r="W137" i="44"/>
  <c r="U137" i="44"/>
  <c r="S137" i="44"/>
  <c r="Q137" i="44"/>
  <c r="O137" i="44"/>
  <c r="M137" i="44"/>
  <c r="K137" i="44"/>
  <c r="I137" i="44"/>
  <c r="G137" i="44"/>
  <c r="E137" i="44"/>
  <c r="C137" i="44"/>
  <c r="B137" i="44"/>
  <c r="AG136" i="44"/>
  <c r="AE136" i="44"/>
  <c r="AD136" i="44"/>
  <c r="AC136" i="44"/>
  <c r="AB136" i="44"/>
  <c r="AA136" i="44"/>
  <c r="Z136" i="44"/>
  <c r="Y136" i="44"/>
  <c r="X136" i="44"/>
  <c r="W136" i="44"/>
  <c r="U136" i="44"/>
  <c r="S136" i="44"/>
  <c r="Q136" i="44"/>
  <c r="O136" i="44"/>
  <c r="M136" i="44"/>
  <c r="K136" i="44"/>
  <c r="I136" i="44"/>
  <c r="G136" i="44"/>
  <c r="E136" i="44"/>
  <c r="C136" i="44"/>
  <c r="B136" i="44"/>
  <c r="AG135" i="44"/>
  <c r="AE135" i="44"/>
  <c r="AD135" i="44"/>
  <c r="AC135" i="44"/>
  <c r="AB135" i="44"/>
  <c r="AA135" i="44"/>
  <c r="Z135" i="44"/>
  <c r="Y135" i="44"/>
  <c r="X135" i="44"/>
  <c r="W135" i="44"/>
  <c r="U135" i="44"/>
  <c r="S135" i="44"/>
  <c r="Q135" i="44"/>
  <c r="O135" i="44"/>
  <c r="M135" i="44"/>
  <c r="K135" i="44"/>
  <c r="I135" i="44"/>
  <c r="G135" i="44"/>
  <c r="E135" i="44"/>
  <c r="C135" i="44"/>
  <c r="B135" i="44"/>
  <c r="AG134" i="44"/>
  <c r="AE134" i="44"/>
  <c r="AD134" i="44"/>
  <c r="AC134" i="44"/>
  <c r="AB134" i="44"/>
  <c r="AA134" i="44"/>
  <c r="Z134" i="44"/>
  <c r="Y134" i="44"/>
  <c r="X134" i="44"/>
  <c r="W134" i="44"/>
  <c r="U134" i="44"/>
  <c r="S134" i="44"/>
  <c r="Q134" i="44"/>
  <c r="O134" i="44"/>
  <c r="M134" i="44"/>
  <c r="K134" i="44"/>
  <c r="I134" i="44"/>
  <c r="G134" i="44"/>
  <c r="E134" i="44"/>
  <c r="C134" i="44"/>
  <c r="B134" i="44"/>
  <c r="AG133" i="44"/>
  <c r="AE133" i="44"/>
  <c r="AD133" i="44"/>
  <c r="AC133" i="44"/>
  <c r="AB133" i="44"/>
  <c r="AA133" i="44"/>
  <c r="Z133" i="44"/>
  <c r="Y133" i="44"/>
  <c r="X133" i="44"/>
  <c r="W133" i="44"/>
  <c r="U133" i="44"/>
  <c r="S133" i="44"/>
  <c r="Q133" i="44"/>
  <c r="O133" i="44"/>
  <c r="M133" i="44"/>
  <c r="K133" i="44"/>
  <c r="I133" i="44"/>
  <c r="G133" i="44"/>
  <c r="E133" i="44"/>
  <c r="C133" i="44"/>
  <c r="B133" i="44"/>
  <c r="AG132" i="44"/>
  <c r="AE132" i="44"/>
  <c r="AD132" i="44"/>
  <c r="AC132" i="44"/>
  <c r="AB132" i="44"/>
  <c r="AA132" i="44"/>
  <c r="Z132" i="44"/>
  <c r="Y132" i="44"/>
  <c r="X132" i="44"/>
  <c r="W132" i="44"/>
  <c r="U132" i="44"/>
  <c r="S132" i="44"/>
  <c r="Q132" i="44"/>
  <c r="O132" i="44"/>
  <c r="M132" i="44"/>
  <c r="K132" i="44"/>
  <c r="I132" i="44"/>
  <c r="G132" i="44"/>
  <c r="E132" i="44"/>
  <c r="C132" i="44"/>
  <c r="B132" i="44"/>
  <c r="AG131" i="44"/>
  <c r="AE131" i="44"/>
  <c r="AD131" i="44"/>
  <c r="AC131" i="44"/>
  <c r="AB131" i="44"/>
  <c r="AA131" i="44"/>
  <c r="Z131" i="44"/>
  <c r="Y131" i="44"/>
  <c r="X131" i="44"/>
  <c r="W131" i="44"/>
  <c r="U131" i="44"/>
  <c r="S131" i="44"/>
  <c r="Q131" i="44"/>
  <c r="O131" i="44"/>
  <c r="M131" i="44"/>
  <c r="K131" i="44"/>
  <c r="I131" i="44"/>
  <c r="G131" i="44"/>
  <c r="E131" i="44"/>
  <c r="C131" i="44"/>
  <c r="B131" i="44"/>
  <c r="AG130" i="44"/>
  <c r="AE130" i="44"/>
  <c r="AD130" i="44"/>
  <c r="AC130" i="44"/>
  <c r="AB130" i="44"/>
  <c r="AA130" i="44"/>
  <c r="Z130" i="44"/>
  <c r="Y130" i="44"/>
  <c r="X130" i="44"/>
  <c r="W130" i="44"/>
  <c r="U130" i="44"/>
  <c r="S130" i="44"/>
  <c r="Q130" i="44"/>
  <c r="O130" i="44"/>
  <c r="M130" i="44"/>
  <c r="K130" i="44"/>
  <c r="I130" i="44"/>
  <c r="G130" i="44"/>
  <c r="E130" i="44"/>
  <c r="C130" i="44"/>
  <c r="B130" i="44"/>
  <c r="AG129" i="44"/>
  <c r="AE129" i="44"/>
  <c r="AD129" i="44"/>
  <c r="AC129" i="44"/>
  <c r="AB129" i="44"/>
  <c r="AA129" i="44"/>
  <c r="Z129" i="44"/>
  <c r="Y129" i="44"/>
  <c r="X129" i="44"/>
  <c r="W129" i="44"/>
  <c r="U129" i="44"/>
  <c r="S129" i="44"/>
  <c r="Q129" i="44"/>
  <c r="O129" i="44"/>
  <c r="M129" i="44"/>
  <c r="K129" i="44"/>
  <c r="I129" i="44"/>
  <c r="G129" i="44"/>
  <c r="E129" i="44"/>
  <c r="C129" i="44"/>
  <c r="B129" i="44"/>
  <c r="AG128" i="44"/>
  <c r="AE128" i="44"/>
  <c r="AD128" i="44"/>
  <c r="AC128" i="44"/>
  <c r="AB128" i="44"/>
  <c r="AA128" i="44"/>
  <c r="Z128" i="44"/>
  <c r="Y128" i="44"/>
  <c r="X128" i="44"/>
  <c r="W128" i="44"/>
  <c r="U128" i="44"/>
  <c r="S128" i="44"/>
  <c r="Q128" i="44"/>
  <c r="O128" i="44"/>
  <c r="M128" i="44"/>
  <c r="K128" i="44"/>
  <c r="I128" i="44"/>
  <c r="G128" i="44"/>
  <c r="E128" i="44"/>
  <c r="C128" i="44"/>
  <c r="B128" i="44"/>
  <c r="AG127" i="44"/>
  <c r="AE127" i="44"/>
  <c r="AD127" i="44"/>
  <c r="AC127" i="44"/>
  <c r="AB127" i="44"/>
  <c r="AA127" i="44"/>
  <c r="Z127" i="44"/>
  <c r="Y127" i="44"/>
  <c r="X127" i="44"/>
  <c r="W127" i="44"/>
  <c r="U127" i="44"/>
  <c r="S127" i="44"/>
  <c r="Q127" i="44"/>
  <c r="O127" i="44"/>
  <c r="M127" i="44"/>
  <c r="K127" i="44"/>
  <c r="I127" i="44"/>
  <c r="G127" i="44"/>
  <c r="E127" i="44"/>
  <c r="C127" i="44"/>
  <c r="B127" i="44"/>
  <c r="AG126" i="44"/>
  <c r="AE126" i="44"/>
  <c r="AD126" i="44"/>
  <c r="AC126" i="44"/>
  <c r="AB126" i="44"/>
  <c r="AA126" i="44"/>
  <c r="Z126" i="44"/>
  <c r="Y126" i="44"/>
  <c r="X126" i="44"/>
  <c r="W126" i="44"/>
  <c r="U126" i="44"/>
  <c r="S126" i="44"/>
  <c r="Q126" i="44"/>
  <c r="O126" i="44"/>
  <c r="M126" i="44"/>
  <c r="K126" i="44"/>
  <c r="I126" i="44"/>
  <c r="G126" i="44"/>
  <c r="E126" i="44"/>
  <c r="C126" i="44"/>
  <c r="B126" i="44"/>
  <c r="AG125" i="44"/>
  <c r="AE125" i="44"/>
  <c r="AD125" i="44"/>
  <c r="AC125" i="44"/>
  <c r="AB125" i="44"/>
  <c r="AA125" i="44"/>
  <c r="Z125" i="44"/>
  <c r="Y125" i="44"/>
  <c r="X125" i="44"/>
  <c r="W125" i="44"/>
  <c r="U125" i="44"/>
  <c r="S125" i="44"/>
  <c r="Q125" i="44"/>
  <c r="O125" i="44"/>
  <c r="M125" i="44"/>
  <c r="K125" i="44"/>
  <c r="I125" i="44"/>
  <c r="G125" i="44"/>
  <c r="E125" i="44"/>
  <c r="C125" i="44"/>
  <c r="B125" i="44"/>
  <c r="AG124" i="44"/>
  <c r="AE124" i="44"/>
  <c r="AD124" i="44"/>
  <c r="AC124" i="44"/>
  <c r="AB124" i="44"/>
  <c r="AA124" i="44"/>
  <c r="Z124" i="44"/>
  <c r="Y124" i="44"/>
  <c r="X124" i="44"/>
  <c r="W124" i="44"/>
  <c r="U124" i="44"/>
  <c r="S124" i="44"/>
  <c r="Q124" i="44"/>
  <c r="O124" i="44"/>
  <c r="M124" i="44"/>
  <c r="K124" i="44"/>
  <c r="I124" i="44"/>
  <c r="G124" i="44"/>
  <c r="E124" i="44"/>
  <c r="C124" i="44"/>
  <c r="B124" i="44"/>
  <c r="AG123" i="44"/>
  <c r="AE123" i="44"/>
  <c r="AD123" i="44"/>
  <c r="AC123" i="44"/>
  <c r="AB123" i="44"/>
  <c r="AA123" i="44"/>
  <c r="Z123" i="44"/>
  <c r="Y123" i="44"/>
  <c r="X123" i="44"/>
  <c r="W123" i="44"/>
  <c r="U123" i="44"/>
  <c r="S123" i="44"/>
  <c r="Q123" i="44"/>
  <c r="O123" i="44"/>
  <c r="M123" i="44"/>
  <c r="K123" i="44"/>
  <c r="I123" i="44"/>
  <c r="G123" i="44"/>
  <c r="E123" i="44"/>
  <c r="C123" i="44"/>
  <c r="B123" i="44"/>
  <c r="AG122" i="44"/>
  <c r="AE122" i="44"/>
  <c r="AD122" i="44"/>
  <c r="AC122" i="44"/>
  <c r="AB122" i="44"/>
  <c r="AA122" i="44"/>
  <c r="Z122" i="44"/>
  <c r="Y122" i="44"/>
  <c r="X122" i="44"/>
  <c r="W122" i="44"/>
  <c r="U122" i="44"/>
  <c r="S122" i="44"/>
  <c r="Q122" i="44"/>
  <c r="O122" i="44"/>
  <c r="M122" i="44"/>
  <c r="K122" i="44"/>
  <c r="I122" i="44"/>
  <c r="G122" i="44"/>
  <c r="E122" i="44"/>
  <c r="C122" i="44"/>
  <c r="B122" i="44"/>
  <c r="AG121" i="44"/>
  <c r="AE121" i="44"/>
  <c r="AD121" i="44"/>
  <c r="AC121" i="44"/>
  <c r="AB121" i="44"/>
  <c r="AA121" i="44"/>
  <c r="Z121" i="44"/>
  <c r="Y121" i="44"/>
  <c r="X121" i="44"/>
  <c r="W121" i="44"/>
  <c r="U121" i="44"/>
  <c r="S121" i="44"/>
  <c r="Q121" i="44"/>
  <c r="O121" i="44"/>
  <c r="M121" i="44"/>
  <c r="K121" i="44"/>
  <c r="I121" i="44"/>
  <c r="G121" i="44"/>
  <c r="E121" i="44"/>
  <c r="C121" i="44"/>
  <c r="B121" i="44"/>
  <c r="AG120" i="44"/>
  <c r="AE120" i="44"/>
  <c r="AD120" i="44"/>
  <c r="AC120" i="44"/>
  <c r="AB120" i="44"/>
  <c r="AA120" i="44"/>
  <c r="Z120" i="44"/>
  <c r="Y120" i="44"/>
  <c r="X120" i="44"/>
  <c r="W120" i="44"/>
  <c r="U120" i="44"/>
  <c r="S120" i="44"/>
  <c r="Q120" i="44"/>
  <c r="O120" i="44"/>
  <c r="M120" i="44"/>
  <c r="K120" i="44"/>
  <c r="I120" i="44"/>
  <c r="G120" i="44"/>
  <c r="E120" i="44"/>
  <c r="C120" i="44"/>
  <c r="B120" i="44"/>
  <c r="AG119" i="44"/>
  <c r="AE119" i="44"/>
  <c r="AD119" i="44"/>
  <c r="AC119" i="44"/>
  <c r="AB119" i="44"/>
  <c r="AA119" i="44"/>
  <c r="Z119" i="44"/>
  <c r="Y119" i="44"/>
  <c r="X119" i="44"/>
  <c r="W119" i="44"/>
  <c r="U119" i="44"/>
  <c r="S119" i="44"/>
  <c r="Q119" i="44"/>
  <c r="O119" i="44"/>
  <c r="M119" i="44"/>
  <c r="K119" i="44"/>
  <c r="I119" i="44"/>
  <c r="G119" i="44"/>
  <c r="E119" i="44"/>
  <c r="C119" i="44"/>
  <c r="B119" i="44"/>
  <c r="AG118" i="44"/>
  <c r="AE118" i="44"/>
  <c r="AD118" i="44"/>
  <c r="AC118" i="44"/>
  <c r="AB118" i="44"/>
  <c r="AA118" i="44"/>
  <c r="Z118" i="44"/>
  <c r="Y118" i="44"/>
  <c r="X118" i="44"/>
  <c r="W118" i="44"/>
  <c r="U118" i="44"/>
  <c r="S118" i="44"/>
  <c r="Q118" i="44"/>
  <c r="O118" i="44"/>
  <c r="M118" i="44"/>
  <c r="K118" i="44"/>
  <c r="I118" i="44"/>
  <c r="G118" i="44"/>
  <c r="E118" i="44"/>
  <c r="C118" i="44"/>
  <c r="B118" i="44"/>
  <c r="AG117" i="44"/>
  <c r="AE117" i="44"/>
  <c r="AD117" i="44"/>
  <c r="AC117" i="44"/>
  <c r="AB117" i="44"/>
  <c r="AA117" i="44"/>
  <c r="Z117" i="44"/>
  <c r="Y117" i="44"/>
  <c r="X117" i="44"/>
  <c r="W117" i="44"/>
  <c r="U117" i="44"/>
  <c r="S117" i="44"/>
  <c r="Q117" i="44"/>
  <c r="O117" i="44"/>
  <c r="M117" i="44"/>
  <c r="K117" i="44"/>
  <c r="I117" i="44"/>
  <c r="G117" i="44"/>
  <c r="E117" i="44"/>
  <c r="C117" i="44"/>
  <c r="B117" i="44"/>
  <c r="AG116" i="44"/>
  <c r="AE116" i="44"/>
  <c r="AD116" i="44"/>
  <c r="AC116" i="44"/>
  <c r="AB116" i="44"/>
  <c r="AA116" i="44"/>
  <c r="Z116" i="44"/>
  <c r="Y116" i="44"/>
  <c r="X116" i="44"/>
  <c r="W116" i="44"/>
  <c r="U116" i="44"/>
  <c r="S116" i="44"/>
  <c r="Q116" i="44"/>
  <c r="O116" i="44"/>
  <c r="M116" i="44"/>
  <c r="K116" i="44"/>
  <c r="I116" i="44"/>
  <c r="G116" i="44"/>
  <c r="E116" i="44"/>
  <c r="C116" i="44"/>
  <c r="B116" i="44"/>
  <c r="AG115" i="44"/>
  <c r="AE115" i="44"/>
  <c r="AD115" i="44"/>
  <c r="AC115" i="44"/>
  <c r="AB115" i="44"/>
  <c r="AA115" i="44"/>
  <c r="Z115" i="44"/>
  <c r="Y115" i="44"/>
  <c r="X115" i="44"/>
  <c r="W115" i="44"/>
  <c r="U115" i="44"/>
  <c r="S115" i="44"/>
  <c r="Q115" i="44"/>
  <c r="O115" i="44"/>
  <c r="M115" i="44"/>
  <c r="K115" i="44"/>
  <c r="I115" i="44"/>
  <c r="G115" i="44"/>
  <c r="E115" i="44"/>
  <c r="C115" i="44"/>
  <c r="B115" i="44"/>
  <c r="AG114" i="44"/>
  <c r="AE114" i="44"/>
  <c r="AD114" i="44"/>
  <c r="AC114" i="44"/>
  <c r="AB114" i="44"/>
  <c r="AA114" i="44"/>
  <c r="Z114" i="44"/>
  <c r="Y114" i="44"/>
  <c r="X114" i="44"/>
  <c r="W114" i="44"/>
  <c r="U114" i="44"/>
  <c r="S114" i="44"/>
  <c r="Q114" i="44"/>
  <c r="O114" i="44"/>
  <c r="M114" i="44"/>
  <c r="K114" i="44"/>
  <c r="I114" i="44"/>
  <c r="G114" i="44"/>
  <c r="E114" i="44"/>
  <c r="C114" i="44"/>
  <c r="B114" i="44"/>
  <c r="AG113" i="44"/>
  <c r="AE113" i="44"/>
  <c r="AD113" i="44"/>
  <c r="AC113" i="44"/>
  <c r="AB113" i="44"/>
  <c r="AA113" i="44"/>
  <c r="Z113" i="44"/>
  <c r="Y113" i="44"/>
  <c r="X113" i="44"/>
  <c r="W113" i="44"/>
  <c r="U113" i="44"/>
  <c r="S113" i="44"/>
  <c r="Q113" i="44"/>
  <c r="O113" i="44"/>
  <c r="M113" i="44"/>
  <c r="K113" i="44"/>
  <c r="I113" i="44"/>
  <c r="G113" i="44"/>
  <c r="E113" i="44"/>
  <c r="C113" i="44"/>
  <c r="B113" i="44"/>
  <c r="AG112" i="44"/>
  <c r="AE112" i="44"/>
  <c r="AD112" i="44"/>
  <c r="AC112" i="44"/>
  <c r="AB112" i="44"/>
  <c r="AA112" i="44"/>
  <c r="Z112" i="44"/>
  <c r="Y112" i="44"/>
  <c r="X112" i="44"/>
  <c r="W112" i="44"/>
  <c r="U112" i="44"/>
  <c r="S112" i="44"/>
  <c r="Q112" i="44"/>
  <c r="O112" i="44"/>
  <c r="M112" i="44"/>
  <c r="K112" i="44"/>
  <c r="I112" i="44"/>
  <c r="G112" i="44"/>
  <c r="E112" i="44"/>
  <c r="C112" i="44"/>
  <c r="B112" i="44"/>
  <c r="AG111" i="44"/>
  <c r="AE111" i="44"/>
  <c r="AD111" i="44"/>
  <c r="AC111" i="44"/>
  <c r="AB111" i="44"/>
  <c r="AA111" i="44"/>
  <c r="Z111" i="44"/>
  <c r="Y111" i="44"/>
  <c r="X111" i="44"/>
  <c r="W111" i="44"/>
  <c r="U111" i="44"/>
  <c r="S111" i="44"/>
  <c r="Q111" i="44"/>
  <c r="O111" i="44"/>
  <c r="M111" i="44"/>
  <c r="K111" i="44"/>
  <c r="I111" i="44"/>
  <c r="G111" i="44"/>
  <c r="E111" i="44"/>
  <c r="C111" i="44"/>
  <c r="B111" i="44"/>
  <c r="AG110" i="44"/>
  <c r="AE110" i="44"/>
  <c r="AD110" i="44"/>
  <c r="AC110" i="44"/>
  <c r="AB110" i="44"/>
  <c r="AA110" i="44"/>
  <c r="Z110" i="44"/>
  <c r="Y110" i="44"/>
  <c r="X110" i="44"/>
  <c r="W110" i="44"/>
  <c r="U110" i="44"/>
  <c r="S110" i="44"/>
  <c r="Q110" i="44"/>
  <c r="O110" i="44"/>
  <c r="M110" i="44"/>
  <c r="K110" i="44"/>
  <c r="I110" i="44"/>
  <c r="G110" i="44"/>
  <c r="E110" i="44"/>
  <c r="C110" i="44"/>
  <c r="B110" i="44"/>
  <c r="AG109" i="44"/>
  <c r="AE109" i="44"/>
  <c r="AD109" i="44"/>
  <c r="AC109" i="44"/>
  <c r="AB109" i="44"/>
  <c r="AA109" i="44"/>
  <c r="Z109" i="44"/>
  <c r="Y109" i="44"/>
  <c r="X109" i="44"/>
  <c r="W109" i="44"/>
  <c r="U109" i="44"/>
  <c r="S109" i="44"/>
  <c r="Q109" i="44"/>
  <c r="O109" i="44"/>
  <c r="M109" i="44"/>
  <c r="K109" i="44"/>
  <c r="I109" i="44"/>
  <c r="G109" i="44"/>
  <c r="E109" i="44"/>
  <c r="C109" i="44"/>
  <c r="B109" i="44"/>
  <c r="AG108" i="44"/>
  <c r="AE108" i="44"/>
  <c r="AD108" i="44"/>
  <c r="AC108" i="44"/>
  <c r="AB108" i="44"/>
  <c r="AA108" i="44"/>
  <c r="Z108" i="44"/>
  <c r="Y108" i="44"/>
  <c r="X108" i="44"/>
  <c r="W108" i="44"/>
  <c r="U108" i="44"/>
  <c r="S108" i="44"/>
  <c r="Q108" i="44"/>
  <c r="O108" i="44"/>
  <c r="M108" i="44"/>
  <c r="K108" i="44"/>
  <c r="I108" i="44"/>
  <c r="G108" i="44"/>
  <c r="E108" i="44"/>
  <c r="C108" i="44"/>
  <c r="B108" i="44"/>
  <c r="AG107" i="44"/>
  <c r="AE107" i="44"/>
  <c r="AD107" i="44"/>
  <c r="AC107" i="44"/>
  <c r="AB107" i="44"/>
  <c r="AA107" i="44"/>
  <c r="Z107" i="44"/>
  <c r="Y107" i="44"/>
  <c r="X107" i="44"/>
  <c r="W107" i="44"/>
  <c r="U107" i="44"/>
  <c r="S107" i="44"/>
  <c r="Q107" i="44"/>
  <c r="O107" i="44"/>
  <c r="M107" i="44"/>
  <c r="K107" i="44"/>
  <c r="I107" i="44"/>
  <c r="G107" i="44"/>
  <c r="E107" i="44"/>
  <c r="C107" i="44"/>
  <c r="B107" i="44"/>
  <c r="AG106" i="44"/>
  <c r="AE106" i="44"/>
  <c r="AD106" i="44"/>
  <c r="AC106" i="44"/>
  <c r="AB106" i="44"/>
  <c r="AA106" i="44"/>
  <c r="Z106" i="44"/>
  <c r="Y106" i="44"/>
  <c r="X106" i="44"/>
  <c r="W106" i="44"/>
  <c r="U106" i="44"/>
  <c r="S106" i="44"/>
  <c r="Q106" i="44"/>
  <c r="O106" i="44"/>
  <c r="M106" i="44"/>
  <c r="K106" i="44"/>
  <c r="I106" i="44"/>
  <c r="G106" i="44"/>
  <c r="E106" i="44"/>
  <c r="C106" i="44"/>
  <c r="B106" i="44"/>
  <c r="AG105" i="44"/>
  <c r="AE105" i="44"/>
  <c r="AD105" i="44"/>
  <c r="AC105" i="44"/>
  <c r="AB105" i="44"/>
  <c r="AA105" i="44"/>
  <c r="Z105" i="44"/>
  <c r="Y105" i="44"/>
  <c r="X105" i="44"/>
  <c r="W105" i="44"/>
  <c r="U105" i="44"/>
  <c r="S105" i="44"/>
  <c r="Q105" i="44"/>
  <c r="O105" i="44"/>
  <c r="M105" i="44"/>
  <c r="K105" i="44"/>
  <c r="I105" i="44"/>
  <c r="G105" i="44"/>
  <c r="E105" i="44"/>
  <c r="C105" i="44"/>
  <c r="B105" i="44"/>
  <c r="AG104" i="44"/>
  <c r="AE104" i="44"/>
  <c r="AD104" i="44"/>
  <c r="AC104" i="44"/>
  <c r="AB104" i="44"/>
  <c r="AA104" i="44"/>
  <c r="Z104" i="44"/>
  <c r="Y104" i="44"/>
  <c r="X104" i="44"/>
  <c r="W104" i="44"/>
  <c r="U104" i="44"/>
  <c r="S104" i="44"/>
  <c r="Q104" i="44"/>
  <c r="O104" i="44"/>
  <c r="M104" i="44"/>
  <c r="K104" i="44"/>
  <c r="I104" i="44"/>
  <c r="G104" i="44"/>
  <c r="E104" i="44"/>
  <c r="C104" i="44"/>
  <c r="B104" i="44"/>
  <c r="AG103" i="44"/>
  <c r="AE103" i="44"/>
  <c r="AD103" i="44"/>
  <c r="AC103" i="44"/>
  <c r="AB103" i="44"/>
  <c r="AA103" i="44"/>
  <c r="Z103" i="44"/>
  <c r="Y103" i="44"/>
  <c r="X103" i="44"/>
  <c r="W103" i="44"/>
  <c r="U103" i="44"/>
  <c r="S103" i="44"/>
  <c r="Q103" i="44"/>
  <c r="O103" i="44"/>
  <c r="M103" i="44"/>
  <c r="K103" i="44"/>
  <c r="I103" i="44"/>
  <c r="G103" i="44"/>
  <c r="E103" i="44"/>
  <c r="C103" i="44"/>
  <c r="B103" i="44"/>
  <c r="AG102" i="44"/>
  <c r="AE102" i="44"/>
  <c r="AD102" i="44"/>
  <c r="AC102" i="44"/>
  <c r="AB102" i="44"/>
  <c r="AA102" i="44"/>
  <c r="Z102" i="44"/>
  <c r="Y102" i="44"/>
  <c r="X102" i="44"/>
  <c r="W102" i="44"/>
  <c r="U102" i="44"/>
  <c r="S102" i="44"/>
  <c r="Q102" i="44"/>
  <c r="O102" i="44"/>
  <c r="M102" i="44"/>
  <c r="K102" i="44"/>
  <c r="I102" i="44"/>
  <c r="G102" i="44"/>
  <c r="E102" i="44"/>
  <c r="C102" i="44"/>
  <c r="B102" i="44"/>
  <c r="AG101" i="44"/>
  <c r="AE101" i="44"/>
  <c r="AD101" i="44"/>
  <c r="AC101" i="44"/>
  <c r="AB101" i="44"/>
  <c r="AA101" i="44"/>
  <c r="Z101" i="44"/>
  <c r="Y101" i="44"/>
  <c r="X101" i="44"/>
  <c r="W101" i="44"/>
  <c r="U101" i="44"/>
  <c r="S101" i="44"/>
  <c r="Q101" i="44"/>
  <c r="O101" i="44"/>
  <c r="M101" i="44"/>
  <c r="K101" i="44"/>
  <c r="I101" i="44"/>
  <c r="G101" i="44"/>
  <c r="E101" i="44"/>
  <c r="C101" i="44"/>
  <c r="B101" i="44"/>
  <c r="AG100" i="44"/>
  <c r="AE100" i="44"/>
  <c r="AD100" i="44"/>
  <c r="AC100" i="44"/>
  <c r="AB100" i="44"/>
  <c r="AA100" i="44"/>
  <c r="Z100" i="44"/>
  <c r="Y100" i="44"/>
  <c r="X100" i="44"/>
  <c r="W100" i="44"/>
  <c r="U100" i="44"/>
  <c r="S100" i="44"/>
  <c r="Q100" i="44"/>
  <c r="O100" i="44"/>
  <c r="M100" i="44"/>
  <c r="K100" i="44"/>
  <c r="I100" i="44"/>
  <c r="G100" i="44"/>
  <c r="E100" i="44"/>
  <c r="C100" i="44"/>
  <c r="B100" i="44"/>
  <c r="AG99" i="44"/>
  <c r="AE99" i="44"/>
  <c r="AD99" i="44"/>
  <c r="AC99" i="44"/>
  <c r="AB99" i="44"/>
  <c r="AA99" i="44"/>
  <c r="Z99" i="44"/>
  <c r="Y99" i="44"/>
  <c r="X99" i="44"/>
  <c r="W99" i="44"/>
  <c r="U99" i="44"/>
  <c r="S99" i="44"/>
  <c r="Q99" i="44"/>
  <c r="O99" i="44"/>
  <c r="M99" i="44"/>
  <c r="K99" i="44"/>
  <c r="I99" i="44"/>
  <c r="G99" i="44"/>
  <c r="E99" i="44"/>
  <c r="C99" i="44"/>
  <c r="B99" i="44"/>
  <c r="AG98" i="44"/>
  <c r="AE98" i="44"/>
  <c r="AD98" i="44"/>
  <c r="AC98" i="44"/>
  <c r="AB98" i="44"/>
  <c r="AA98" i="44"/>
  <c r="Z98" i="44"/>
  <c r="Y98" i="44"/>
  <c r="X98" i="44"/>
  <c r="W98" i="44"/>
  <c r="U98" i="44"/>
  <c r="S98" i="44"/>
  <c r="Q98" i="44"/>
  <c r="O98" i="44"/>
  <c r="M98" i="44"/>
  <c r="K98" i="44"/>
  <c r="I98" i="44"/>
  <c r="G98" i="44"/>
  <c r="E98" i="44"/>
  <c r="C98" i="44"/>
  <c r="B98" i="44"/>
  <c r="AG97" i="44"/>
  <c r="AE97" i="44"/>
  <c r="AD97" i="44"/>
  <c r="AC97" i="44"/>
  <c r="AB97" i="44"/>
  <c r="AA97" i="44"/>
  <c r="Z97" i="44"/>
  <c r="Y97" i="44"/>
  <c r="X97" i="44"/>
  <c r="W97" i="44"/>
  <c r="U97" i="44"/>
  <c r="S97" i="44"/>
  <c r="Q97" i="44"/>
  <c r="O97" i="44"/>
  <c r="M97" i="44"/>
  <c r="K97" i="44"/>
  <c r="I97" i="44"/>
  <c r="G97" i="44"/>
  <c r="E97" i="44"/>
  <c r="C97" i="44"/>
  <c r="B97" i="44"/>
  <c r="AG96" i="44"/>
  <c r="AE96" i="44"/>
  <c r="AD96" i="44"/>
  <c r="AC96" i="44"/>
  <c r="AB96" i="44"/>
  <c r="AA96" i="44"/>
  <c r="Z96" i="44"/>
  <c r="Y96" i="44"/>
  <c r="X96" i="44"/>
  <c r="W96" i="44"/>
  <c r="U96" i="44"/>
  <c r="S96" i="44"/>
  <c r="Q96" i="44"/>
  <c r="O96" i="44"/>
  <c r="M96" i="44"/>
  <c r="K96" i="44"/>
  <c r="I96" i="44"/>
  <c r="G96" i="44"/>
  <c r="E96" i="44"/>
  <c r="C96" i="44"/>
  <c r="B96" i="44"/>
  <c r="AG95" i="44"/>
  <c r="AE95" i="44"/>
  <c r="AD95" i="44"/>
  <c r="AC95" i="44"/>
  <c r="AB95" i="44"/>
  <c r="AA95" i="44"/>
  <c r="Z95" i="44"/>
  <c r="Y95" i="44"/>
  <c r="X95" i="44"/>
  <c r="W95" i="44"/>
  <c r="U95" i="44"/>
  <c r="S95" i="44"/>
  <c r="Q95" i="44"/>
  <c r="O95" i="44"/>
  <c r="M95" i="44"/>
  <c r="K95" i="44"/>
  <c r="I95" i="44"/>
  <c r="G95" i="44"/>
  <c r="E95" i="44"/>
  <c r="C95" i="44"/>
  <c r="B95" i="44"/>
  <c r="AG94" i="44"/>
  <c r="AE94" i="44"/>
  <c r="AD94" i="44"/>
  <c r="AC94" i="44"/>
  <c r="AB94" i="44"/>
  <c r="AA94" i="44"/>
  <c r="Z94" i="44"/>
  <c r="Y94" i="44"/>
  <c r="X94" i="44"/>
  <c r="W94" i="44"/>
  <c r="U94" i="44"/>
  <c r="S94" i="44"/>
  <c r="Q94" i="44"/>
  <c r="O94" i="44"/>
  <c r="M94" i="44"/>
  <c r="K94" i="44"/>
  <c r="I94" i="44"/>
  <c r="G94" i="44"/>
  <c r="E94" i="44"/>
  <c r="C94" i="44"/>
  <c r="B94" i="44"/>
  <c r="AG93" i="44"/>
  <c r="AE93" i="44"/>
  <c r="AD93" i="44"/>
  <c r="AC93" i="44"/>
  <c r="AB93" i="44"/>
  <c r="AA93" i="44"/>
  <c r="Z93" i="44"/>
  <c r="Y93" i="44"/>
  <c r="X93" i="44"/>
  <c r="W93" i="44"/>
  <c r="U93" i="44"/>
  <c r="S93" i="44"/>
  <c r="Q93" i="44"/>
  <c r="O93" i="44"/>
  <c r="M93" i="44"/>
  <c r="K93" i="44"/>
  <c r="I93" i="44"/>
  <c r="G93" i="44"/>
  <c r="E93" i="44"/>
  <c r="C93" i="44"/>
  <c r="B93" i="44"/>
  <c r="AG92" i="44"/>
  <c r="AE92" i="44"/>
  <c r="AD92" i="44"/>
  <c r="AC92" i="44"/>
  <c r="AB92" i="44"/>
  <c r="AA92" i="44"/>
  <c r="Z92" i="44"/>
  <c r="Y92" i="44"/>
  <c r="X92" i="44"/>
  <c r="W92" i="44"/>
  <c r="U92" i="44"/>
  <c r="S92" i="44"/>
  <c r="Q92" i="44"/>
  <c r="O92" i="44"/>
  <c r="M92" i="44"/>
  <c r="K92" i="44"/>
  <c r="I92" i="44"/>
  <c r="G92" i="44"/>
  <c r="E92" i="44"/>
  <c r="C92" i="44"/>
  <c r="B92" i="44"/>
  <c r="AG91" i="44"/>
  <c r="AE91" i="44"/>
  <c r="AD91" i="44"/>
  <c r="AC91" i="44"/>
  <c r="AB91" i="44"/>
  <c r="AA91" i="44"/>
  <c r="Z91" i="44"/>
  <c r="Y91" i="44"/>
  <c r="X91" i="44"/>
  <c r="W91" i="44"/>
  <c r="U91" i="44"/>
  <c r="S91" i="44"/>
  <c r="Q91" i="44"/>
  <c r="O91" i="44"/>
  <c r="M91" i="44"/>
  <c r="K91" i="44"/>
  <c r="I91" i="44"/>
  <c r="G91" i="44"/>
  <c r="E91" i="44"/>
  <c r="C91" i="44"/>
  <c r="B91" i="44"/>
  <c r="AG90" i="44"/>
  <c r="AE90" i="44"/>
  <c r="AD90" i="44"/>
  <c r="AC90" i="44"/>
  <c r="AB90" i="44"/>
  <c r="AA90" i="44"/>
  <c r="Z90" i="44"/>
  <c r="Y90" i="44"/>
  <c r="X90" i="44"/>
  <c r="W90" i="44"/>
  <c r="U90" i="44"/>
  <c r="S90" i="44"/>
  <c r="Q90" i="44"/>
  <c r="O90" i="44"/>
  <c r="M90" i="44"/>
  <c r="K90" i="44"/>
  <c r="I90" i="44"/>
  <c r="G90" i="44"/>
  <c r="E90" i="44"/>
  <c r="C90" i="44"/>
  <c r="B90" i="44"/>
  <c r="AG89" i="44"/>
  <c r="AE89" i="44"/>
  <c r="AD89" i="44"/>
  <c r="AC89" i="44"/>
  <c r="AB89" i="44"/>
  <c r="AA89" i="44"/>
  <c r="Z89" i="44"/>
  <c r="Y89" i="44"/>
  <c r="X89" i="44"/>
  <c r="W89" i="44"/>
  <c r="U89" i="44"/>
  <c r="S89" i="44"/>
  <c r="Q89" i="44"/>
  <c r="O89" i="44"/>
  <c r="M89" i="44"/>
  <c r="K89" i="44"/>
  <c r="I89" i="44"/>
  <c r="G89" i="44"/>
  <c r="E89" i="44"/>
  <c r="C89" i="44"/>
  <c r="B89" i="44"/>
  <c r="AG88" i="44"/>
  <c r="AE88" i="44"/>
  <c r="AD88" i="44"/>
  <c r="AC88" i="44"/>
  <c r="AB88" i="44"/>
  <c r="AA88" i="44"/>
  <c r="Z88" i="44"/>
  <c r="Y88" i="44"/>
  <c r="X88" i="44"/>
  <c r="W88" i="44"/>
  <c r="U88" i="44"/>
  <c r="S88" i="44"/>
  <c r="Q88" i="44"/>
  <c r="O88" i="44"/>
  <c r="M88" i="44"/>
  <c r="K88" i="44"/>
  <c r="I88" i="44"/>
  <c r="G88" i="44"/>
  <c r="E88" i="44"/>
  <c r="C88" i="44"/>
  <c r="B88" i="44"/>
  <c r="AG87" i="44"/>
  <c r="AE87" i="44"/>
  <c r="AD87" i="44"/>
  <c r="AC87" i="44"/>
  <c r="AB87" i="44"/>
  <c r="AA87" i="44"/>
  <c r="Z87" i="44"/>
  <c r="Y87" i="44"/>
  <c r="X87" i="44"/>
  <c r="W87" i="44"/>
  <c r="U87" i="44"/>
  <c r="S87" i="44"/>
  <c r="Q87" i="44"/>
  <c r="O87" i="44"/>
  <c r="M87" i="44"/>
  <c r="K87" i="44"/>
  <c r="I87" i="44"/>
  <c r="G87" i="44"/>
  <c r="E87" i="44"/>
  <c r="C87" i="44"/>
  <c r="B87" i="44"/>
  <c r="AG86" i="44"/>
  <c r="AE86" i="44"/>
  <c r="AD86" i="44"/>
  <c r="AC86" i="44"/>
  <c r="AB86" i="44"/>
  <c r="AA86" i="44"/>
  <c r="Z86" i="44"/>
  <c r="Y86" i="44"/>
  <c r="X86" i="44"/>
  <c r="W86" i="44"/>
  <c r="U86" i="44"/>
  <c r="S86" i="44"/>
  <c r="Q86" i="44"/>
  <c r="O86" i="44"/>
  <c r="M86" i="44"/>
  <c r="K86" i="44"/>
  <c r="I86" i="44"/>
  <c r="G86" i="44"/>
  <c r="E86" i="44"/>
  <c r="C86" i="44"/>
  <c r="B86" i="44"/>
  <c r="AG85" i="44"/>
  <c r="AE85" i="44"/>
  <c r="AD85" i="44"/>
  <c r="AC85" i="44"/>
  <c r="AB85" i="44"/>
  <c r="AA85" i="44"/>
  <c r="Z85" i="44"/>
  <c r="Y85" i="44"/>
  <c r="X85" i="44"/>
  <c r="W85" i="44"/>
  <c r="U85" i="44"/>
  <c r="S85" i="44"/>
  <c r="Q85" i="44"/>
  <c r="O85" i="44"/>
  <c r="M85" i="44"/>
  <c r="K85" i="44"/>
  <c r="I85" i="44"/>
  <c r="G85" i="44"/>
  <c r="E85" i="44"/>
  <c r="C85" i="44"/>
  <c r="B85" i="44"/>
  <c r="AG84" i="44"/>
  <c r="AE84" i="44"/>
  <c r="AD84" i="44"/>
  <c r="AC84" i="44"/>
  <c r="AB84" i="44"/>
  <c r="AA84" i="44"/>
  <c r="Z84" i="44"/>
  <c r="Y84" i="44"/>
  <c r="X84" i="44"/>
  <c r="W84" i="44"/>
  <c r="U84" i="44"/>
  <c r="S84" i="44"/>
  <c r="Q84" i="44"/>
  <c r="O84" i="44"/>
  <c r="M84" i="44"/>
  <c r="K84" i="44"/>
  <c r="I84" i="44"/>
  <c r="G84" i="44"/>
  <c r="E84" i="44"/>
  <c r="C84" i="44"/>
  <c r="B84" i="44"/>
  <c r="AG83" i="44"/>
  <c r="AE83" i="44"/>
  <c r="AD83" i="44"/>
  <c r="AC83" i="44"/>
  <c r="AB83" i="44"/>
  <c r="AA83" i="44"/>
  <c r="Z83" i="44"/>
  <c r="Y83" i="44"/>
  <c r="X83" i="44"/>
  <c r="W83" i="44"/>
  <c r="U83" i="44"/>
  <c r="S83" i="44"/>
  <c r="Q83" i="44"/>
  <c r="O83" i="44"/>
  <c r="M83" i="44"/>
  <c r="K83" i="44"/>
  <c r="I83" i="44"/>
  <c r="G83" i="44"/>
  <c r="E83" i="44"/>
  <c r="C83" i="44"/>
  <c r="B83" i="44"/>
  <c r="AG82" i="44"/>
  <c r="AE82" i="44"/>
  <c r="AD82" i="44"/>
  <c r="AC82" i="44"/>
  <c r="AB82" i="44"/>
  <c r="AA82" i="44"/>
  <c r="Z82" i="44"/>
  <c r="Y82" i="44"/>
  <c r="X82" i="44"/>
  <c r="W82" i="44"/>
  <c r="U82" i="44"/>
  <c r="S82" i="44"/>
  <c r="Q82" i="44"/>
  <c r="O82" i="44"/>
  <c r="M82" i="44"/>
  <c r="K82" i="44"/>
  <c r="I82" i="44"/>
  <c r="G82" i="44"/>
  <c r="E82" i="44"/>
  <c r="C82" i="44"/>
  <c r="B82" i="44"/>
  <c r="AG81" i="44"/>
  <c r="AE81" i="44"/>
  <c r="AD81" i="44"/>
  <c r="AC81" i="44"/>
  <c r="AB81" i="44"/>
  <c r="AA81" i="44"/>
  <c r="Z81" i="44"/>
  <c r="Y81" i="44"/>
  <c r="X81" i="44"/>
  <c r="W81" i="44"/>
  <c r="U81" i="44"/>
  <c r="S81" i="44"/>
  <c r="Q81" i="44"/>
  <c r="O81" i="44"/>
  <c r="M81" i="44"/>
  <c r="K81" i="44"/>
  <c r="I81" i="44"/>
  <c r="G81" i="44"/>
  <c r="E81" i="44"/>
  <c r="C81" i="44"/>
  <c r="B81" i="44"/>
  <c r="AG80" i="44"/>
  <c r="AE80" i="44"/>
  <c r="AD80" i="44"/>
  <c r="AC80" i="44"/>
  <c r="AB80" i="44"/>
  <c r="AA80" i="44"/>
  <c r="Z80" i="44"/>
  <c r="Y80" i="44"/>
  <c r="X80" i="44"/>
  <c r="W80" i="44"/>
  <c r="U80" i="44"/>
  <c r="S80" i="44"/>
  <c r="Q80" i="44"/>
  <c r="O80" i="44"/>
  <c r="M80" i="44"/>
  <c r="K80" i="44"/>
  <c r="I80" i="44"/>
  <c r="G80" i="44"/>
  <c r="E80" i="44"/>
  <c r="C80" i="44"/>
  <c r="B80" i="44"/>
  <c r="AG79" i="44"/>
  <c r="AE79" i="44"/>
  <c r="AD79" i="44"/>
  <c r="AC79" i="44"/>
  <c r="AB79" i="44"/>
  <c r="AA79" i="44"/>
  <c r="Z79" i="44"/>
  <c r="Y79" i="44"/>
  <c r="X79" i="44"/>
  <c r="W79" i="44"/>
  <c r="U79" i="44"/>
  <c r="S79" i="44"/>
  <c r="Q79" i="44"/>
  <c r="O79" i="44"/>
  <c r="M79" i="44"/>
  <c r="K79" i="44"/>
  <c r="I79" i="44"/>
  <c r="G79" i="44"/>
  <c r="E79" i="44"/>
  <c r="C79" i="44"/>
  <c r="B79" i="44"/>
  <c r="AG78" i="44"/>
  <c r="AE78" i="44"/>
  <c r="AD78" i="44"/>
  <c r="AC78" i="44"/>
  <c r="AB78" i="44"/>
  <c r="AA78" i="44"/>
  <c r="Z78" i="44"/>
  <c r="Y78" i="44"/>
  <c r="X78" i="44"/>
  <c r="W78" i="44"/>
  <c r="U78" i="44"/>
  <c r="S78" i="44"/>
  <c r="Q78" i="44"/>
  <c r="O78" i="44"/>
  <c r="M78" i="44"/>
  <c r="K78" i="44"/>
  <c r="I78" i="44"/>
  <c r="G78" i="44"/>
  <c r="E78" i="44"/>
  <c r="C78" i="44"/>
  <c r="B78" i="44"/>
  <c r="AG77" i="44"/>
  <c r="AE77" i="44"/>
  <c r="AD77" i="44"/>
  <c r="AC77" i="44"/>
  <c r="AB77" i="44"/>
  <c r="AA77" i="44"/>
  <c r="Z77" i="44"/>
  <c r="Y77" i="44"/>
  <c r="X77" i="44"/>
  <c r="W77" i="44"/>
  <c r="U77" i="44"/>
  <c r="S77" i="44"/>
  <c r="Q77" i="44"/>
  <c r="O77" i="44"/>
  <c r="M77" i="44"/>
  <c r="K77" i="44"/>
  <c r="I77" i="44"/>
  <c r="G77" i="44"/>
  <c r="E77" i="44"/>
  <c r="C77" i="44"/>
  <c r="B77" i="44"/>
  <c r="AG76" i="44"/>
  <c r="AE76" i="44"/>
  <c r="AD76" i="44"/>
  <c r="AC76" i="44"/>
  <c r="AB76" i="44"/>
  <c r="AA76" i="44"/>
  <c r="Z76" i="44"/>
  <c r="Y76" i="44"/>
  <c r="X76" i="44"/>
  <c r="W76" i="44"/>
  <c r="U76" i="44"/>
  <c r="S76" i="44"/>
  <c r="Q76" i="44"/>
  <c r="O76" i="44"/>
  <c r="M76" i="44"/>
  <c r="K76" i="44"/>
  <c r="I76" i="44"/>
  <c r="G76" i="44"/>
  <c r="E76" i="44"/>
  <c r="C76" i="44"/>
  <c r="B76" i="44"/>
  <c r="AG75" i="44"/>
  <c r="AE75" i="44"/>
  <c r="AD75" i="44"/>
  <c r="AC75" i="44"/>
  <c r="AB75" i="44"/>
  <c r="AA75" i="44"/>
  <c r="Z75" i="44"/>
  <c r="Y75" i="44"/>
  <c r="X75" i="44"/>
  <c r="W75" i="44"/>
  <c r="U75" i="44"/>
  <c r="S75" i="44"/>
  <c r="Q75" i="44"/>
  <c r="O75" i="44"/>
  <c r="M75" i="44"/>
  <c r="K75" i="44"/>
  <c r="I75" i="44"/>
  <c r="G75" i="44"/>
  <c r="E75" i="44"/>
  <c r="C75" i="44"/>
  <c r="B75" i="44"/>
  <c r="AG74" i="44"/>
  <c r="AE74" i="44"/>
  <c r="AD74" i="44"/>
  <c r="AC74" i="44"/>
  <c r="AB74" i="44"/>
  <c r="AA74" i="44"/>
  <c r="Z74" i="44"/>
  <c r="Y74" i="44"/>
  <c r="X74" i="44"/>
  <c r="W74" i="44"/>
  <c r="U74" i="44"/>
  <c r="S74" i="44"/>
  <c r="Q74" i="44"/>
  <c r="O74" i="44"/>
  <c r="M74" i="44"/>
  <c r="K74" i="44"/>
  <c r="I74" i="44"/>
  <c r="G74" i="44"/>
  <c r="E74" i="44"/>
  <c r="C74" i="44"/>
  <c r="B74" i="44"/>
  <c r="AG73" i="44"/>
  <c r="AE73" i="44"/>
  <c r="AD73" i="44"/>
  <c r="AC73" i="44"/>
  <c r="AB73" i="44"/>
  <c r="AA73" i="44"/>
  <c r="Z73" i="44"/>
  <c r="Y73" i="44"/>
  <c r="X73" i="44"/>
  <c r="W73" i="44"/>
  <c r="U73" i="44"/>
  <c r="S73" i="44"/>
  <c r="Q73" i="44"/>
  <c r="O73" i="44"/>
  <c r="M73" i="44"/>
  <c r="K73" i="44"/>
  <c r="I73" i="44"/>
  <c r="G73" i="44"/>
  <c r="E73" i="44"/>
  <c r="C73" i="44"/>
  <c r="B73" i="44"/>
  <c r="AG72" i="44"/>
  <c r="AE72" i="44"/>
  <c r="AD72" i="44"/>
  <c r="AC72" i="44"/>
  <c r="AB72" i="44"/>
  <c r="AA72" i="44"/>
  <c r="Z72" i="44"/>
  <c r="Y72" i="44"/>
  <c r="X72" i="44"/>
  <c r="W72" i="44"/>
  <c r="U72" i="44"/>
  <c r="S72" i="44"/>
  <c r="Q72" i="44"/>
  <c r="O72" i="44"/>
  <c r="M72" i="44"/>
  <c r="K72" i="44"/>
  <c r="I72" i="44"/>
  <c r="G72" i="44"/>
  <c r="E72" i="44"/>
  <c r="C72" i="44"/>
  <c r="B72" i="44"/>
  <c r="AG71" i="44"/>
  <c r="AE71" i="44"/>
  <c r="AD71" i="44"/>
  <c r="AC71" i="44"/>
  <c r="AB71" i="44"/>
  <c r="AA71" i="44"/>
  <c r="Z71" i="44"/>
  <c r="Y71" i="44"/>
  <c r="X71" i="44"/>
  <c r="W71" i="44"/>
  <c r="U71" i="44"/>
  <c r="S71" i="44"/>
  <c r="Q71" i="44"/>
  <c r="O71" i="44"/>
  <c r="M71" i="44"/>
  <c r="K71" i="44"/>
  <c r="I71" i="44"/>
  <c r="G71" i="44"/>
  <c r="E71" i="44"/>
  <c r="C71" i="44"/>
  <c r="B71" i="44"/>
  <c r="AG70" i="44"/>
  <c r="AE70" i="44"/>
  <c r="AD70" i="44"/>
  <c r="AC70" i="44"/>
  <c r="AB70" i="44"/>
  <c r="AA70" i="44"/>
  <c r="Z70" i="44"/>
  <c r="Y70" i="44"/>
  <c r="X70" i="44"/>
  <c r="W70" i="44"/>
  <c r="U70" i="44"/>
  <c r="S70" i="44"/>
  <c r="Q70" i="44"/>
  <c r="O70" i="44"/>
  <c r="M70" i="44"/>
  <c r="K70" i="44"/>
  <c r="I70" i="44"/>
  <c r="G70" i="44"/>
  <c r="E70" i="44"/>
  <c r="C70" i="44"/>
  <c r="B70" i="44"/>
  <c r="AG69" i="44"/>
  <c r="AE69" i="44"/>
  <c r="AD69" i="44"/>
  <c r="AC69" i="44"/>
  <c r="AB69" i="44"/>
  <c r="AA69" i="44"/>
  <c r="Z69" i="44"/>
  <c r="Y69" i="44"/>
  <c r="X69" i="44"/>
  <c r="W69" i="44"/>
  <c r="U69" i="44"/>
  <c r="S69" i="44"/>
  <c r="Q69" i="44"/>
  <c r="O69" i="44"/>
  <c r="M69" i="44"/>
  <c r="K69" i="44"/>
  <c r="I69" i="44"/>
  <c r="G69" i="44"/>
  <c r="E69" i="44"/>
  <c r="C69" i="44"/>
  <c r="B69" i="44"/>
  <c r="AG68" i="44"/>
  <c r="AE68" i="44"/>
  <c r="AD68" i="44"/>
  <c r="AC68" i="44"/>
  <c r="AB68" i="44"/>
  <c r="AA68" i="44"/>
  <c r="Z68" i="44"/>
  <c r="Y68" i="44"/>
  <c r="X68" i="44"/>
  <c r="W68" i="44"/>
  <c r="U68" i="44"/>
  <c r="S68" i="44"/>
  <c r="Q68" i="44"/>
  <c r="O68" i="44"/>
  <c r="M68" i="44"/>
  <c r="K68" i="44"/>
  <c r="I68" i="44"/>
  <c r="G68" i="44"/>
  <c r="E68" i="44"/>
  <c r="C68" i="44"/>
  <c r="B68" i="44"/>
  <c r="AG67" i="44"/>
  <c r="AE67" i="44"/>
  <c r="AD67" i="44"/>
  <c r="AC67" i="44"/>
  <c r="AB67" i="44"/>
  <c r="AA67" i="44"/>
  <c r="Z67" i="44"/>
  <c r="Y67" i="44"/>
  <c r="X67" i="44"/>
  <c r="W67" i="44"/>
  <c r="U67" i="44"/>
  <c r="S67" i="44"/>
  <c r="Q67" i="44"/>
  <c r="O67" i="44"/>
  <c r="M67" i="44"/>
  <c r="K67" i="44"/>
  <c r="I67" i="44"/>
  <c r="G67" i="44"/>
  <c r="E67" i="44"/>
  <c r="C67" i="44"/>
  <c r="B67" i="44"/>
  <c r="AG66" i="44"/>
  <c r="AE66" i="44"/>
  <c r="AD66" i="44"/>
  <c r="AC66" i="44"/>
  <c r="AB66" i="44"/>
  <c r="AA66" i="44"/>
  <c r="Z66" i="44"/>
  <c r="Y66" i="44"/>
  <c r="X66" i="44"/>
  <c r="W66" i="44"/>
  <c r="U66" i="44"/>
  <c r="S66" i="44"/>
  <c r="Q66" i="44"/>
  <c r="O66" i="44"/>
  <c r="M66" i="44"/>
  <c r="K66" i="44"/>
  <c r="I66" i="44"/>
  <c r="G66" i="44"/>
  <c r="E66" i="44"/>
  <c r="C66" i="44"/>
  <c r="B66" i="44"/>
  <c r="AG65" i="44"/>
  <c r="AE65" i="44"/>
  <c r="AD65" i="44"/>
  <c r="AC65" i="44"/>
  <c r="AB65" i="44"/>
  <c r="AA65" i="44"/>
  <c r="Z65" i="44"/>
  <c r="Y65" i="44"/>
  <c r="X65" i="44"/>
  <c r="W65" i="44"/>
  <c r="U65" i="44"/>
  <c r="S65" i="44"/>
  <c r="Q65" i="44"/>
  <c r="O65" i="44"/>
  <c r="M65" i="44"/>
  <c r="K65" i="44"/>
  <c r="I65" i="44"/>
  <c r="G65" i="44"/>
  <c r="E65" i="44"/>
  <c r="C65" i="44"/>
  <c r="B65" i="44"/>
  <c r="AG64" i="44"/>
  <c r="AE64" i="44"/>
  <c r="AD64" i="44"/>
  <c r="AC64" i="44"/>
  <c r="AB64" i="44"/>
  <c r="AA64" i="44"/>
  <c r="Z64" i="44"/>
  <c r="Y64" i="44"/>
  <c r="X64" i="44"/>
  <c r="W64" i="44"/>
  <c r="U64" i="44"/>
  <c r="S64" i="44"/>
  <c r="Q64" i="44"/>
  <c r="O64" i="44"/>
  <c r="M64" i="44"/>
  <c r="K64" i="44"/>
  <c r="I64" i="44"/>
  <c r="G64" i="44"/>
  <c r="E64" i="44"/>
  <c r="C64" i="44"/>
  <c r="B64" i="44"/>
  <c r="AG63" i="44"/>
  <c r="AE63" i="44"/>
  <c r="AD63" i="44"/>
  <c r="AC63" i="44"/>
  <c r="AB63" i="44"/>
  <c r="AA63" i="44"/>
  <c r="Z63" i="44"/>
  <c r="Y63" i="44"/>
  <c r="X63" i="44"/>
  <c r="W63" i="44"/>
  <c r="U63" i="44"/>
  <c r="S63" i="44"/>
  <c r="Q63" i="44"/>
  <c r="O63" i="44"/>
  <c r="M63" i="44"/>
  <c r="K63" i="44"/>
  <c r="I63" i="44"/>
  <c r="G63" i="44"/>
  <c r="E63" i="44"/>
  <c r="C63" i="44"/>
  <c r="B63" i="44"/>
  <c r="AG62" i="44"/>
  <c r="AE62" i="44"/>
  <c r="AD62" i="44"/>
  <c r="AC62" i="44"/>
  <c r="AB62" i="44"/>
  <c r="AA62" i="44"/>
  <c r="Z62" i="44"/>
  <c r="Y62" i="44"/>
  <c r="X62" i="44"/>
  <c r="W62" i="44"/>
  <c r="U62" i="44"/>
  <c r="S62" i="44"/>
  <c r="Q62" i="44"/>
  <c r="O62" i="44"/>
  <c r="M62" i="44"/>
  <c r="K62" i="44"/>
  <c r="I62" i="44"/>
  <c r="G62" i="44"/>
  <c r="E62" i="44"/>
  <c r="C62" i="44"/>
  <c r="B62" i="44"/>
  <c r="AG61" i="44"/>
  <c r="AE61" i="44"/>
  <c r="AD61" i="44"/>
  <c r="AC61" i="44"/>
  <c r="AB61" i="44"/>
  <c r="AA61" i="44"/>
  <c r="Z61" i="44"/>
  <c r="Y61" i="44"/>
  <c r="X61" i="44"/>
  <c r="W61" i="44"/>
  <c r="U61" i="44"/>
  <c r="S61" i="44"/>
  <c r="Q61" i="44"/>
  <c r="O61" i="44"/>
  <c r="M61" i="44"/>
  <c r="K61" i="44"/>
  <c r="I61" i="44"/>
  <c r="G61" i="44"/>
  <c r="E61" i="44"/>
  <c r="C61" i="44"/>
  <c r="B61" i="44"/>
  <c r="AG60" i="44"/>
  <c r="AE60" i="44"/>
  <c r="AD60" i="44"/>
  <c r="AC60" i="44"/>
  <c r="AB60" i="44"/>
  <c r="AA60" i="44"/>
  <c r="Z60" i="44"/>
  <c r="Y60" i="44"/>
  <c r="X60" i="44"/>
  <c r="W60" i="44"/>
  <c r="U60" i="44"/>
  <c r="S60" i="44"/>
  <c r="Q60" i="44"/>
  <c r="O60" i="44"/>
  <c r="M60" i="44"/>
  <c r="K60" i="44"/>
  <c r="I60" i="44"/>
  <c r="G60" i="44"/>
  <c r="E60" i="44"/>
  <c r="C60" i="44"/>
  <c r="B60" i="44"/>
  <c r="AG59" i="44"/>
  <c r="AE59" i="44"/>
  <c r="AD59" i="44"/>
  <c r="AC59" i="44"/>
  <c r="AB59" i="44"/>
  <c r="AA59" i="44"/>
  <c r="Z59" i="44"/>
  <c r="Y59" i="44"/>
  <c r="X59" i="44"/>
  <c r="W59" i="44"/>
  <c r="U59" i="44"/>
  <c r="S59" i="44"/>
  <c r="Q59" i="44"/>
  <c r="O59" i="44"/>
  <c r="M59" i="44"/>
  <c r="K59" i="44"/>
  <c r="I59" i="44"/>
  <c r="G59" i="44"/>
  <c r="E59" i="44"/>
  <c r="C59" i="44"/>
  <c r="B59" i="44"/>
  <c r="AG58" i="44"/>
  <c r="AE58" i="44"/>
  <c r="AD58" i="44"/>
  <c r="AC58" i="44"/>
  <c r="AB58" i="44"/>
  <c r="AA58" i="44"/>
  <c r="Z58" i="44"/>
  <c r="Y58" i="44"/>
  <c r="X58" i="44"/>
  <c r="W58" i="44"/>
  <c r="U58" i="44"/>
  <c r="S58" i="44"/>
  <c r="Q58" i="44"/>
  <c r="O58" i="44"/>
  <c r="M58" i="44"/>
  <c r="K58" i="44"/>
  <c r="I58" i="44"/>
  <c r="G58" i="44"/>
  <c r="E58" i="44"/>
  <c r="C58" i="44"/>
  <c r="B58" i="44"/>
  <c r="AG57" i="44"/>
  <c r="AE57" i="44"/>
  <c r="AD57" i="44"/>
  <c r="AC57" i="44"/>
  <c r="AB57" i="44"/>
  <c r="AA57" i="44"/>
  <c r="Z57" i="44"/>
  <c r="Y57" i="44"/>
  <c r="X57" i="44"/>
  <c r="W57" i="44"/>
  <c r="U57" i="44"/>
  <c r="S57" i="44"/>
  <c r="Q57" i="44"/>
  <c r="O57" i="44"/>
  <c r="M57" i="44"/>
  <c r="K57" i="44"/>
  <c r="I57" i="44"/>
  <c r="G57" i="44"/>
  <c r="E57" i="44"/>
  <c r="C57" i="44"/>
  <c r="B57" i="44"/>
  <c r="AG56" i="44"/>
  <c r="AE56" i="44"/>
  <c r="AD56" i="44"/>
  <c r="AC56" i="44"/>
  <c r="AB56" i="44"/>
  <c r="AA56" i="44"/>
  <c r="Z56" i="44"/>
  <c r="Y56" i="44"/>
  <c r="X56" i="44"/>
  <c r="W56" i="44"/>
  <c r="U56" i="44"/>
  <c r="S56" i="44"/>
  <c r="Q56" i="44"/>
  <c r="O56" i="44"/>
  <c r="M56" i="44"/>
  <c r="K56" i="44"/>
  <c r="I56" i="44"/>
  <c r="G56" i="44"/>
  <c r="E56" i="44"/>
  <c r="C56" i="44"/>
  <c r="B56" i="44"/>
  <c r="AG55" i="44"/>
  <c r="AE55" i="44"/>
  <c r="AD55" i="44"/>
  <c r="AC55" i="44"/>
  <c r="AB55" i="44"/>
  <c r="AA55" i="44"/>
  <c r="Z55" i="44"/>
  <c r="Y55" i="44"/>
  <c r="X55" i="44"/>
  <c r="W55" i="44"/>
  <c r="U55" i="44"/>
  <c r="S55" i="44"/>
  <c r="Q55" i="44"/>
  <c r="O55" i="44"/>
  <c r="M55" i="44"/>
  <c r="K55" i="44"/>
  <c r="I55" i="44"/>
  <c r="G55" i="44"/>
  <c r="E55" i="44"/>
  <c r="C55" i="44"/>
  <c r="B55" i="44"/>
  <c r="AG54" i="44"/>
  <c r="AE54" i="44"/>
  <c r="AD54" i="44"/>
  <c r="AC54" i="44"/>
  <c r="AB54" i="44"/>
  <c r="AA54" i="44"/>
  <c r="Z54" i="44"/>
  <c r="Y54" i="44"/>
  <c r="X54" i="44"/>
  <c r="W54" i="44"/>
  <c r="U54" i="44"/>
  <c r="S54" i="44"/>
  <c r="Q54" i="44"/>
  <c r="O54" i="44"/>
  <c r="M54" i="44"/>
  <c r="K54" i="44"/>
  <c r="I54" i="44"/>
  <c r="G54" i="44"/>
  <c r="E54" i="44"/>
  <c r="C54" i="44"/>
  <c r="B54" i="44"/>
  <c r="AG53" i="44"/>
  <c r="AE53" i="44"/>
  <c r="AD53" i="44"/>
  <c r="AC53" i="44"/>
  <c r="AB53" i="44"/>
  <c r="AA53" i="44"/>
  <c r="Z53" i="44"/>
  <c r="Y53" i="44"/>
  <c r="X53" i="44"/>
  <c r="W53" i="44"/>
  <c r="U53" i="44"/>
  <c r="S53" i="44"/>
  <c r="Q53" i="44"/>
  <c r="O53" i="44"/>
  <c r="M53" i="44"/>
  <c r="K53" i="44"/>
  <c r="I53" i="44"/>
  <c r="G53" i="44"/>
  <c r="E53" i="44"/>
  <c r="C53" i="44"/>
  <c r="B53" i="44"/>
  <c r="AG52" i="44"/>
  <c r="AE52" i="44"/>
  <c r="AD52" i="44"/>
  <c r="AC52" i="44"/>
  <c r="AB52" i="44"/>
  <c r="AA52" i="44"/>
  <c r="Z52" i="44"/>
  <c r="Y52" i="44"/>
  <c r="X52" i="44"/>
  <c r="W52" i="44"/>
  <c r="U52" i="44"/>
  <c r="S52" i="44"/>
  <c r="Q52" i="44"/>
  <c r="O52" i="44"/>
  <c r="M52" i="44"/>
  <c r="K52" i="44"/>
  <c r="I52" i="44"/>
  <c r="G52" i="44"/>
  <c r="E52" i="44"/>
  <c r="C52" i="44"/>
  <c r="B52" i="44"/>
  <c r="AG51" i="44"/>
  <c r="AE51" i="44"/>
  <c r="AD51" i="44"/>
  <c r="AC51" i="44"/>
  <c r="AB51" i="44"/>
  <c r="AA51" i="44"/>
  <c r="Z51" i="44"/>
  <c r="Y51" i="44"/>
  <c r="X51" i="44"/>
  <c r="W51" i="44"/>
  <c r="U51" i="44"/>
  <c r="S51" i="44"/>
  <c r="Q51" i="44"/>
  <c r="O51" i="44"/>
  <c r="M51" i="44"/>
  <c r="K51" i="44"/>
  <c r="I51" i="44"/>
  <c r="G51" i="44"/>
  <c r="E51" i="44"/>
  <c r="C51" i="44"/>
  <c r="B51" i="44"/>
  <c r="AG50" i="44"/>
  <c r="AE50" i="44"/>
  <c r="AD50" i="44"/>
  <c r="AC50" i="44"/>
  <c r="AB50" i="44"/>
  <c r="AA50" i="44"/>
  <c r="Z50" i="44"/>
  <c r="Y50" i="44"/>
  <c r="X50" i="44"/>
  <c r="W50" i="44"/>
  <c r="U50" i="44"/>
  <c r="S50" i="44"/>
  <c r="Q50" i="44"/>
  <c r="O50" i="44"/>
  <c r="M50" i="44"/>
  <c r="K50" i="44"/>
  <c r="I50" i="44"/>
  <c r="G50" i="44"/>
  <c r="E50" i="44"/>
  <c r="C50" i="44"/>
  <c r="B50" i="44"/>
  <c r="AG49" i="44"/>
  <c r="AE49" i="44"/>
  <c r="AD49" i="44"/>
  <c r="AC49" i="44"/>
  <c r="AB49" i="44"/>
  <c r="AA49" i="44"/>
  <c r="Z49" i="44"/>
  <c r="Y49" i="44"/>
  <c r="X49" i="44"/>
  <c r="W49" i="44"/>
  <c r="U49" i="44"/>
  <c r="S49" i="44"/>
  <c r="Q49" i="44"/>
  <c r="O49" i="44"/>
  <c r="M49" i="44"/>
  <c r="K49" i="44"/>
  <c r="I49" i="44"/>
  <c r="G49" i="44"/>
  <c r="E49" i="44"/>
  <c r="C49" i="44"/>
  <c r="B49" i="44"/>
  <c r="AG48" i="44"/>
  <c r="AE48" i="44"/>
  <c r="AD48" i="44"/>
  <c r="AC48" i="44"/>
  <c r="AB48" i="44"/>
  <c r="AA48" i="44"/>
  <c r="Z48" i="44"/>
  <c r="Y48" i="44"/>
  <c r="X48" i="44"/>
  <c r="W48" i="44"/>
  <c r="U48" i="44"/>
  <c r="S48" i="44"/>
  <c r="Q48" i="44"/>
  <c r="O48" i="44"/>
  <c r="M48" i="44"/>
  <c r="K48" i="44"/>
  <c r="I48" i="44"/>
  <c r="G48" i="44"/>
  <c r="E48" i="44"/>
  <c r="C48" i="44"/>
  <c r="B48" i="44"/>
  <c r="AG47" i="44"/>
  <c r="AE47" i="44"/>
  <c r="AD47" i="44"/>
  <c r="AC47" i="44"/>
  <c r="AB47" i="44"/>
  <c r="AA47" i="44"/>
  <c r="Z47" i="44"/>
  <c r="Y47" i="44"/>
  <c r="X47" i="44"/>
  <c r="W47" i="44"/>
  <c r="U47" i="44"/>
  <c r="S47" i="44"/>
  <c r="Q47" i="44"/>
  <c r="O47" i="44"/>
  <c r="M47" i="44"/>
  <c r="K47" i="44"/>
  <c r="I47" i="44"/>
  <c r="G47" i="44"/>
  <c r="E47" i="44"/>
  <c r="C47" i="44"/>
  <c r="B47" i="44"/>
  <c r="AG46" i="44"/>
  <c r="AE46" i="44"/>
  <c r="AD46" i="44"/>
  <c r="AC46" i="44"/>
  <c r="AB46" i="44"/>
  <c r="AA46" i="44"/>
  <c r="Z46" i="44"/>
  <c r="Y46" i="44"/>
  <c r="X46" i="44"/>
  <c r="W46" i="44"/>
  <c r="U46" i="44"/>
  <c r="S46" i="44"/>
  <c r="Q46" i="44"/>
  <c r="O46" i="44"/>
  <c r="M46" i="44"/>
  <c r="K46" i="44"/>
  <c r="I46" i="44"/>
  <c r="G46" i="44"/>
  <c r="E46" i="44"/>
  <c r="C46" i="44"/>
  <c r="B46" i="44"/>
  <c r="AG45" i="44"/>
  <c r="AE45" i="44"/>
  <c r="AD45" i="44"/>
  <c r="AC45" i="44"/>
  <c r="AB45" i="44"/>
  <c r="AA45" i="44"/>
  <c r="Z45" i="44"/>
  <c r="Y45" i="44"/>
  <c r="X45" i="44"/>
  <c r="W45" i="44"/>
  <c r="U45" i="44"/>
  <c r="S45" i="44"/>
  <c r="Q45" i="44"/>
  <c r="O45" i="44"/>
  <c r="M45" i="44"/>
  <c r="K45" i="44"/>
  <c r="I45" i="44"/>
  <c r="G45" i="44"/>
  <c r="E45" i="44"/>
  <c r="C45" i="44"/>
  <c r="B45" i="44"/>
  <c r="AG44" i="44"/>
  <c r="AE44" i="44"/>
  <c r="AD44" i="44"/>
  <c r="AC44" i="44"/>
  <c r="AB44" i="44"/>
  <c r="AA44" i="44"/>
  <c r="Z44" i="44"/>
  <c r="Y44" i="44"/>
  <c r="X44" i="44"/>
  <c r="W44" i="44"/>
  <c r="U44" i="44"/>
  <c r="S44" i="44"/>
  <c r="Q44" i="44"/>
  <c r="O44" i="44"/>
  <c r="M44" i="44"/>
  <c r="K44" i="44"/>
  <c r="I44" i="44"/>
  <c r="G44" i="44"/>
  <c r="E44" i="44"/>
  <c r="C44" i="44"/>
  <c r="B44" i="44"/>
  <c r="AG43" i="44"/>
  <c r="AE43" i="44"/>
  <c r="AD43" i="44"/>
  <c r="AC43" i="44"/>
  <c r="AB43" i="44"/>
  <c r="AA43" i="44"/>
  <c r="Z43" i="44"/>
  <c r="Y43" i="44"/>
  <c r="X43" i="44"/>
  <c r="W43" i="44"/>
  <c r="U43" i="44"/>
  <c r="S43" i="44"/>
  <c r="Q43" i="44"/>
  <c r="O43" i="44"/>
  <c r="M43" i="44"/>
  <c r="K43" i="44"/>
  <c r="I43" i="44"/>
  <c r="G43" i="44"/>
  <c r="E43" i="44"/>
  <c r="C43" i="44"/>
  <c r="B43" i="44"/>
  <c r="AG42" i="44"/>
  <c r="AE42" i="44"/>
  <c r="AD42" i="44"/>
  <c r="AC42" i="44"/>
  <c r="AB42" i="44"/>
  <c r="AA42" i="44"/>
  <c r="Z42" i="44"/>
  <c r="Y42" i="44"/>
  <c r="X42" i="44"/>
  <c r="W42" i="44"/>
  <c r="U42" i="44"/>
  <c r="S42" i="44"/>
  <c r="Q42" i="44"/>
  <c r="O42" i="44"/>
  <c r="M42" i="44"/>
  <c r="K42" i="44"/>
  <c r="I42" i="44"/>
  <c r="G42" i="44"/>
  <c r="E42" i="44"/>
  <c r="C42" i="44"/>
  <c r="B42" i="44"/>
  <c r="AG41" i="44"/>
  <c r="AE41" i="44"/>
  <c r="AD41" i="44"/>
  <c r="AC41" i="44"/>
  <c r="AB41" i="44"/>
  <c r="AA41" i="44"/>
  <c r="Z41" i="44"/>
  <c r="Y41" i="44"/>
  <c r="X41" i="44"/>
  <c r="W41" i="44"/>
  <c r="U41" i="44"/>
  <c r="S41" i="44"/>
  <c r="Q41" i="44"/>
  <c r="O41" i="44"/>
  <c r="M41" i="44"/>
  <c r="K41" i="44"/>
  <c r="I41" i="44"/>
  <c r="G41" i="44"/>
  <c r="E41" i="44"/>
  <c r="C41" i="44"/>
  <c r="B41" i="44"/>
  <c r="AG40" i="44"/>
  <c r="AE40" i="44"/>
  <c r="AD40" i="44"/>
  <c r="AC40" i="44"/>
  <c r="AB40" i="44"/>
  <c r="AA40" i="44"/>
  <c r="Z40" i="44"/>
  <c r="Y40" i="44"/>
  <c r="X40" i="44"/>
  <c r="W40" i="44"/>
  <c r="U40" i="44"/>
  <c r="S40" i="44"/>
  <c r="Q40" i="44"/>
  <c r="O40" i="44"/>
  <c r="M40" i="44"/>
  <c r="K40" i="44"/>
  <c r="I40" i="44"/>
  <c r="G40" i="44"/>
  <c r="E40" i="44"/>
  <c r="C40" i="44"/>
  <c r="B40" i="44"/>
  <c r="AG39" i="44"/>
  <c r="AE39" i="44"/>
  <c r="AD39" i="44"/>
  <c r="AC39" i="44"/>
  <c r="AB39" i="44"/>
  <c r="AA39" i="44"/>
  <c r="Z39" i="44"/>
  <c r="Y39" i="44"/>
  <c r="X39" i="44"/>
  <c r="W39" i="44"/>
  <c r="U39" i="44"/>
  <c r="S39" i="44"/>
  <c r="Q39" i="44"/>
  <c r="O39" i="44"/>
  <c r="M39" i="44"/>
  <c r="K39" i="44"/>
  <c r="I39" i="44"/>
  <c r="G39" i="44"/>
  <c r="E39" i="44"/>
  <c r="C39" i="44"/>
  <c r="B39" i="44"/>
  <c r="AG38" i="44"/>
  <c r="AE38" i="44"/>
  <c r="AD38" i="44"/>
  <c r="AC38" i="44"/>
  <c r="AB38" i="44"/>
  <c r="AA38" i="44"/>
  <c r="Z38" i="44"/>
  <c r="Y38" i="44"/>
  <c r="X38" i="44"/>
  <c r="W38" i="44"/>
  <c r="U38" i="44"/>
  <c r="S38" i="44"/>
  <c r="Q38" i="44"/>
  <c r="O38" i="44"/>
  <c r="M38" i="44"/>
  <c r="K38" i="44"/>
  <c r="I38" i="44"/>
  <c r="G38" i="44"/>
  <c r="E38" i="44"/>
  <c r="C38" i="44"/>
  <c r="B38" i="44"/>
  <c r="AG37" i="44"/>
  <c r="AE37" i="44"/>
  <c r="AD37" i="44"/>
  <c r="AC37" i="44"/>
  <c r="AB37" i="44"/>
  <c r="AA37" i="44"/>
  <c r="Z37" i="44"/>
  <c r="Y37" i="44"/>
  <c r="X37" i="44"/>
  <c r="W37" i="44"/>
  <c r="U37" i="44"/>
  <c r="S37" i="44"/>
  <c r="Q37" i="44"/>
  <c r="O37" i="44"/>
  <c r="M37" i="44"/>
  <c r="K37" i="44"/>
  <c r="I37" i="44"/>
  <c r="G37" i="44"/>
  <c r="E37" i="44"/>
  <c r="C37" i="44"/>
  <c r="B37" i="44"/>
  <c r="AG36" i="44"/>
  <c r="AE36" i="44"/>
  <c r="AD36" i="44"/>
  <c r="AC36" i="44"/>
  <c r="AB36" i="44"/>
  <c r="AA36" i="44"/>
  <c r="Z36" i="44"/>
  <c r="Y36" i="44"/>
  <c r="X36" i="44"/>
  <c r="W36" i="44"/>
  <c r="U36" i="44"/>
  <c r="S36" i="44"/>
  <c r="Q36" i="44"/>
  <c r="O36" i="44"/>
  <c r="M36" i="44"/>
  <c r="K36" i="44"/>
  <c r="I36" i="44"/>
  <c r="G36" i="44"/>
  <c r="E36" i="44"/>
  <c r="C36" i="44"/>
  <c r="B36" i="44"/>
  <c r="AG35" i="44"/>
  <c r="AE35" i="44"/>
  <c r="AD35" i="44"/>
  <c r="AC35" i="44"/>
  <c r="AB35" i="44"/>
  <c r="AA35" i="44"/>
  <c r="Z35" i="44"/>
  <c r="Y35" i="44"/>
  <c r="X35" i="44"/>
  <c r="W35" i="44"/>
  <c r="U35" i="44"/>
  <c r="S35" i="44"/>
  <c r="Q35" i="44"/>
  <c r="O35" i="44"/>
  <c r="M35" i="44"/>
  <c r="K35" i="44"/>
  <c r="I35" i="44"/>
  <c r="G35" i="44"/>
  <c r="E35" i="44"/>
  <c r="C35" i="44"/>
  <c r="B35" i="44"/>
  <c r="AG34" i="44"/>
  <c r="AE34" i="44"/>
  <c r="AD34" i="44"/>
  <c r="AC34" i="44"/>
  <c r="AB34" i="44"/>
  <c r="AA34" i="44"/>
  <c r="Z34" i="44"/>
  <c r="Y34" i="44"/>
  <c r="X34" i="44"/>
  <c r="W34" i="44"/>
  <c r="U34" i="44"/>
  <c r="S34" i="44"/>
  <c r="Q34" i="44"/>
  <c r="O34" i="44"/>
  <c r="M34" i="44"/>
  <c r="K34" i="44"/>
  <c r="I34" i="44"/>
  <c r="G34" i="44"/>
  <c r="E34" i="44"/>
  <c r="C34" i="44"/>
  <c r="B34" i="44"/>
  <c r="AG33" i="44"/>
  <c r="AE33" i="44"/>
  <c r="AD33" i="44"/>
  <c r="AC33" i="44"/>
  <c r="AB33" i="44"/>
  <c r="AA33" i="44"/>
  <c r="Z33" i="44"/>
  <c r="Y33" i="44"/>
  <c r="X33" i="44"/>
  <c r="W33" i="44"/>
  <c r="U33" i="44"/>
  <c r="S33" i="44"/>
  <c r="Q33" i="44"/>
  <c r="O33" i="44"/>
  <c r="M33" i="44"/>
  <c r="K33" i="44"/>
  <c r="I33" i="44"/>
  <c r="G33" i="44"/>
  <c r="E33" i="44"/>
  <c r="C33" i="44"/>
  <c r="B33" i="44"/>
  <c r="AG32" i="44"/>
  <c r="AE32" i="44"/>
  <c r="AD32" i="44"/>
  <c r="AC32" i="44"/>
  <c r="AB32" i="44"/>
  <c r="AA32" i="44"/>
  <c r="Z32" i="44"/>
  <c r="Y32" i="44"/>
  <c r="X32" i="44"/>
  <c r="W32" i="44"/>
  <c r="U32" i="44"/>
  <c r="S32" i="44"/>
  <c r="Q32" i="44"/>
  <c r="O32" i="44"/>
  <c r="M32" i="44"/>
  <c r="K32" i="44"/>
  <c r="I32" i="44"/>
  <c r="G32" i="44"/>
  <c r="E32" i="44"/>
  <c r="C32" i="44"/>
  <c r="B32" i="44"/>
  <c r="AG31" i="44"/>
  <c r="AE31" i="44"/>
  <c r="AD31" i="44"/>
  <c r="AC31" i="44"/>
  <c r="AB31" i="44"/>
  <c r="AA31" i="44"/>
  <c r="Z31" i="44"/>
  <c r="Y31" i="44"/>
  <c r="X31" i="44"/>
  <c r="W31" i="44"/>
  <c r="U31" i="44"/>
  <c r="S31" i="44"/>
  <c r="Q31" i="44"/>
  <c r="O31" i="44"/>
  <c r="M31" i="44"/>
  <c r="K31" i="44"/>
  <c r="I31" i="44"/>
  <c r="G31" i="44"/>
  <c r="E31" i="44"/>
  <c r="C31" i="44"/>
  <c r="B31" i="44"/>
  <c r="AG30" i="44"/>
  <c r="AE30" i="44"/>
  <c r="AD30" i="44"/>
  <c r="AC30" i="44"/>
  <c r="AB30" i="44"/>
  <c r="AA30" i="44"/>
  <c r="Z30" i="44"/>
  <c r="Y30" i="44"/>
  <c r="X30" i="44"/>
  <c r="W30" i="44"/>
  <c r="U30" i="44"/>
  <c r="S30" i="44"/>
  <c r="Q30" i="44"/>
  <c r="O30" i="44"/>
  <c r="M30" i="44"/>
  <c r="K30" i="44"/>
  <c r="I30" i="44"/>
  <c r="G30" i="44"/>
  <c r="E30" i="44"/>
  <c r="C30" i="44"/>
  <c r="B30" i="44"/>
  <c r="AG29" i="44"/>
  <c r="AE29" i="44"/>
  <c r="AD29" i="44"/>
  <c r="AC29" i="44"/>
  <c r="AB29" i="44"/>
  <c r="AA29" i="44"/>
  <c r="Z29" i="44"/>
  <c r="Y29" i="44"/>
  <c r="X29" i="44"/>
  <c r="W29" i="44"/>
  <c r="U29" i="44"/>
  <c r="S29" i="44"/>
  <c r="Q29" i="44"/>
  <c r="O29" i="44"/>
  <c r="M29" i="44"/>
  <c r="K29" i="44"/>
  <c r="I29" i="44"/>
  <c r="G29" i="44"/>
  <c r="E29" i="44"/>
  <c r="C29" i="44"/>
  <c r="B29" i="44"/>
  <c r="AG28" i="44"/>
  <c r="AE28" i="44"/>
  <c r="AD28" i="44"/>
  <c r="AC28" i="44"/>
  <c r="AB28" i="44"/>
  <c r="AA28" i="44"/>
  <c r="Z28" i="44"/>
  <c r="Y28" i="44"/>
  <c r="X28" i="44"/>
  <c r="W28" i="44"/>
  <c r="U28" i="44"/>
  <c r="S28" i="44"/>
  <c r="Q28" i="44"/>
  <c r="O28" i="44"/>
  <c r="M28" i="44"/>
  <c r="K28" i="44"/>
  <c r="I28" i="44"/>
  <c r="G28" i="44"/>
  <c r="E28" i="44"/>
  <c r="C28" i="44"/>
  <c r="B28" i="44"/>
  <c r="AG26" i="44"/>
  <c r="AE26" i="44"/>
  <c r="AD26" i="44"/>
  <c r="AC26" i="44"/>
  <c r="AB26" i="44"/>
  <c r="AA26" i="44"/>
  <c r="Z26" i="44"/>
  <c r="Y26" i="44"/>
  <c r="X26" i="44"/>
  <c r="W26" i="44"/>
  <c r="U26" i="44"/>
  <c r="S26" i="44"/>
  <c r="Q26" i="44"/>
  <c r="O26" i="44"/>
  <c r="M26" i="44"/>
  <c r="K26" i="44"/>
  <c r="I26" i="44"/>
  <c r="G26" i="44"/>
  <c r="E26" i="44"/>
  <c r="C26" i="44"/>
  <c r="B26" i="44"/>
  <c r="AG25" i="44"/>
  <c r="AE25" i="44"/>
  <c r="AD25" i="44"/>
  <c r="AC25" i="44"/>
  <c r="AB25" i="44"/>
  <c r="AA25" i="44"/>
  <c r="Z25" i="44"/>
  <c r="Y25" i="44"/>
  <c r="X25" i="44"/>
  <c r="W25" i="44"/>
  <c r="U25" i="44"/>
  <c r="S25" i="44"/>
  <c r="Q25" i="44"/>
  <c r="O25" i="44"/>
  <c r="M25" i="44"/>
  <c r="K25" i="44"/>
  <c r="I25" i="44"/>
  <c r="G25" i="44"/>
  <c r="E25" i="44"/>
  <c r="C25" i="44"/>
  <c r="B25" i="44"/>
  <c r="AG24" i="44"/>
  <c r="AE24" i="44"/>
  <c r="AD24" i="44"/>
  <c r="AC24" i="44"/>
  <c r="AB24" i="44"/>
  <c r="AA24" i="44"/>
  <c r="Z24" i="44"/>
  <c r="Y24" i="44"/>
  <c r="X24" i="44"/>
  <c r="W24" i="44"/>
  <c r="U24" i="44"/>
  <c r="S24" i="44"/>
  <c r="Q24" i="44"/>
  <c r="O24" i="44"/>
  <c r="M24" i="44"/>
  <c r="K24" i="44"/>
  <c r="I24" i="44"/>
  <c r="G24" i="44"/>
  <c r="E24" i="44"/>
  <c r="C24" i="44"/>
  <c r="B24" i="44"/>
  <c r="AG23" i="44"/>
  <c r="AE23" i="44"/>
  <c r="AD23" i="44"/>
  <c r="AC23" i="44"/>
  <c r="AB23" i="44"/>
  <c r="AA23" i="44"/>
  <c r="Z23" i="44"/>
  <c r="Y23" i="44"/>
  <c r="X23" i="44"/>
  <c r="W23" i="44"/>
  <c r="U23" i="44"/>
  <c r="S23" i="44"/>
  <c r="Q23" i="44"/>
  <c r="O23" i="44"/>
  <c r="M23" i="44"/>
  <c r="K23" i="44"/>
  <c r="I23" i="44"/>
  <c r="G23" i="44"/>
  <c r="E23" i="44"/>
  <c r="C23" i="44"/>
  <c r="B23" i="44"/>
  <c r="AG22" i="44"/>
  <c r="AE22" i="44"/>
  <c r="AD22" i="44"/>
  <c r="AC22" i="44"/>
  <c r="AB22" i="44"/>
  <c r="AA22" i="44"/>
  <c r="Z22" i="44"/>
  <c r="Y22" i="44"/>
  <c r="X22" i="44"/>
  <c r="W22" i="44"/>
  <c r="U22" i="44"/>
  <c r="S22" i="44"/>
  <c r="Q22" i="44"/>
  <c r="O22" i="44"/>
  <c r="M22" i="44"/>
  <c r="K22" i="44"/>
  <c r="I22" i="44"/>
  <c r="G22" i="44"/>
  <c r="E22" i="44"/>
  <c r="C22" i="44"/>
  <c r="B22" i="44"/>
  <c r="AG21" i="44"/>
  <c r="AE21" i="44"/>
  <c r="AD21" i="44"/>
  <c r="AC21" i="44"/>
  <c r="AB21" i="44"/>
  <c r="AA21" i="44"/>
  <c r="Z21" i="44"/>
  <c r="Y21" i="44"/>
  <c r="X21" i="44"/>
  <c r="W21" i="44"/>
  <c r="U21" i="44"/>
  <c r="S21" i="44"/>
  <c r="Q21" i="44"/>
  <c r="O21" i="44"/>
  <c r="M21" i="44"/>
  <c r="K21" i="44"/>
  <c r="I21" i="44"/>
  <c r="G21" i="44"/>
  <c r="E21" i="44"/>
  <c r="C21" i="44"/>
  <c r="B21" i="44"/>
  <c r="AG20" i="44"/>
  <c r="AE20" i="44"/>
  <c r="AD20" i="44"/>
  <c r="AC20" i="44"/>
  <c r="AB20" i="44"/>
  <c r="AA20" i="44"/>
  <c r="Z20" i="44"/>
  <c r="Y20" i="44"/>
  <c r="X20" i="44"/>
  <c r="W20" i="44"/>
  <c r="U20" i="44"/>
  <c r="S20" i="44"/>
  <c r="Q20" i="44"/>
  <c r="O20" i="44"/>
  <c r="M20" i="44"/>
  <c r="K20" i="44"/>
  <c r="I20" i="44"/>
  <c r="G20" i="44"/>
  <c r="E20" i="44"/>
  <c r="C20" i="44"/>
  <c r="B20" i="44"/>
  <c r="AG19" i="44"/>
  <c r="AE19" i="44"/>
  <c r="AD19" i="44"/>
  <c r="AC19" i="44"/>
  <c r="AB19" i="44"/>
  <c r="AA19" i="44"/>
  <c r="Z19" i="44"/>
  <c r="Y19" i="44"/>
  <c r="X19" i="44"/>
  <c r="W19" i="44"/>
  <c r="U19" i="44"/>
  <c r="S19" i="44"/>
  <c r="Q19" i="44"/>
  <c r="O19" i="44"/>
  <c r="M19" i="44"/>
  <c r="K19" i="44"/>
  <c r="I19" i="44"/>
  <c r="G19" i="44"/>
  <c r="E19" i="44"/>
  <c r="C19" i="44"/>
  <c r="B19" i="44"/>
  <c r="AG17" i="44"/>
  <c r="AE17" i="44"/>
  <c r="AD17" i="44"/>
  <c r="AC17" i="44"/>
  <c r="AB17" i="44"/>
  <c r="AA17" i="44"/>
  <c r="Z17" i="44"/>
  <c r="Y17" i="44"/>
  <c r="X17" i="44"/>
  <c r="W17" i="44"/>
  <c r="U17" i="44"/>
  <c r="V17" i="44" s="1"/>
  <c r="S17" i="44"/>
  <c r="T17" i="44" s="1"/>
  <c r="Q17" i="44"/>
  <c r="R17" i="44" s="1"/>
  <c r="O17" i="44"/>
  <c r="P17" i="44" s="1"/>
  <c r="M17" i="44"/>
  <c r="N17" i="44" s="1"/>
  <c r="K17" i="44"/>
  <c r="L17" i="44" s="1"/>
  <c r="I17" i="44"/>
  <c r="G17" i="44"/>
  <c r="H17" i="44" s="1"/>
  <c r="E17" i="44"/>
  <c r="C17" i="44"/>
  <c r="B17" i="44"/>
  <c r="AG16" i="44"/>
  <c r="AE16" i="44"/>
  <c r="AD16" i="44"/>
  <c r="AC16" i="44"/>
  <c r="AB16" i="44"/>
  <c r="AA16" i="44"/>
  <c r="Z16" i="44"/>
  <c r="Y16" i="44"/>
  <c r="X16" i="44"/>
  <c r="W16" i="44"/>
  <c r="U16" i="44"/>
  <c r="V16" i="44" s="1"/>
  <c r="S16" i="44"/>
  <c r="T16" i="44" s="1"/>
  <c r="Q16" i="44"/>
  <c r="R16" i="44" s="1"/>
  <c r="O16" i="44"/>
  <c r="P16" i="44" s="1"/>
  <c r="M16" i="44"/>
  <c r="N16" i="44" s="1"/>
  <c r="K16" i="44"/>
  <c r="L16" i="44" s="1"/>
  <c r="I16" i="44"/>
  <c r="J16" i="44" s="1"/>
  <c r="G16" i="44"/>
  <c r="H16" i="44" s="1"/>
  <c r="E16" i="44"/>
  <c r="C16" i="44"/>
  <c r="B16" i="44"/>
  <c r="AG15" i="44"/>
  <c r="AE15" i="44"/>
  <c r="AD15" i="44"/>
  <c r="AC15" i="44"/>
  <c r="AB15" i="44"/>
  <c r="AA15" i="44"/>
  <c r="Z15" i="44"/>
  <c r="Y15" i="44"/>
  <c r="X15" i="44"/>
  <c r="W15" i="44"/>
  <c r="U15" i="44"/>
  <c r="V15" i="44" s="1"/>
  <c r="S15" i="44"/>
  <c r="T15" i="44" s="1"/>
  <c r="Q15" i="44"/>
  <c r="O15" i="44"/>
  <c r="P15" i="44" s="1"/>
  <c r="M15" i="44"/>
  <c r="K15" i="44"/>
  <c r="L15" i="44" s="1"/>
  <c r="I15" i="44"/>
  <c r="G15" i="44"/>
  <c r="H15" i="44" s="1"/>
  <c r="E15" i="44"/>
  <c r="C15" i="44"/>
  <c r="B15" i="44"/>
  <c r="AG14" i="44"/>
  <c r="AE14" i="44"/>
  <c r="AD14" i="44"/>
  <c r="AC14" i="44"/>
  <c r="AB14" i="44"/>
  <c r="AA14" i="44"/>
  <c r="Z14" i="44"/>
  <c r="Y14" i="44"/>
  <c r="X14" i="44"/>
  <c r="W14" i="44"/>
  <c r="U14" i="44"/>
  <c r="V14" i="44" s="1"/>
  <c r="S14" i="44"/>
  <c r="T14" i="44" s="1"/>
  <c r="Q14" i="44"/>
  <c r="R14" i="44" s="1"/>
  <c r="O14" i="44"/>
  <c r="P14" i="44" s="1"/>
  <c r="M14" i="44"/>
  <c r="N14" i="44" s="1"/>
  <c r="K14" i="44"/>
  <c r="L14" i="44" s="1"/>
  <c r="I14" i="44"/>
  <c r="J14" i="44" s="1"/>
  <c r="G14" i="44"/>
  <c r="H14" i="44" s="1"/>
  <c r="E14" i="44"/>
  <c r="C14" i="44"/>
  <c r="B14" i="44"/>
  <c r="AG13" i="44"/>
  <c r="AE13" i="44"/>
  <c r="AD13" i="44"/>
  <c r="AC13" i="44"/>
  <c r="AB13" i="44"/>
  <c r="AA13" i="44"/>
  <c r="Z13" i="44"/>
  <c r="Y13" i="44"/>
  <c r="X13" i="44"/>
  <c r="W13" i="44"/>
  <c r="U13" i="44"/>
  <c r="S13" i="44"/>
  <c r="T13" i="44" s="1"/>
  <c r="Q13" i="44"/>
  <c r="R13" i="44" s="1"/>
  <c r="O13" i="44"/>
  <c r="P13" i="44" s="1"/>
  <c r="M13" i="44"/>
  <c r="N13" i="44" s="1"/>
  <c r="K13" i="44"/>
  <c r="L13" i="44" s="1"/>
  <c r="I13" i="44"/>
  <c r="J13" i="44" s="1"/>
  <c r="G13" i="44"/>
  <c r="H13" i="44" s="1"/>
  <c r="E13" i="44"/>
  <c r="C13" i="44"/>
  <c r="B13" i="44"/>
  <c r="AG12" i="44"/>
  <c r="AE12" i="44"/>
  <c r="AD12" i="44"/>
  <c r="AC12" i="44"/>
  <c r="AB12" i="44"/>
  <c r="AA12" i="44"/>
  <c r="Z12" i="44"/>
  <c r="Y12" i="44"/>
  <c r="X12" i="44"/>
  <c r="W12" i="44"/>
  <c r="U12" i="44"/>
  <c r="V12" i="44" s="1"/>
  <c r="S12" i="44"/>
  <c r="T12" i="44" s="1"/>
  <c r="Q12" i="44"/>
  <c r="R12" i="44" s="1"/>
  <c r="O12" i="44"/>
  <c r="P12" i="44" s="1"/>
  <c r="M12" i="44"/>
  <c r="N12" i="44" s="1"/>
  <c r="K12" i="44"/>
  <c r="L12" i="44" s="1"/>
  <c r="I12" i="44"/>
  <c r="J12" i="44" s="1"/>
  <c r="G12" i="44"/>
  <c r="H12" i="44" s="1"/>
  <c r="E12" i="44"/>
  <c r="C12" i="44"/>
  <c r="B12" i="44"/>
  <c r="AG11" i="44"/>
  <c r="AE11" i="44"/>
  <c r="AD11" i="44"/>
  <c r="AC11" i="44"/>
  <c r="AB11" i="44"/>
  <c r="AA11" i="44"/>
  <c r="Z11" i="44"/>
  <c r="Y11" i="44"/>
  <c r="X11" i="44"/>
  <c r="W11" i="44"/>
  <c r="U11" i="44"/>
  <c r="V11" i="44" s="1"/>
  <c r="S11" i="44"/>
  <c r="T11" i="44" s="1"/>
  <c r="Q11" i="44"/>
  <c r="R11" i="44" s="1"/>
  <c r="O11" i="44"/>
  <c r="P11" i="44" s="1"/>
  <c r="M11" i="44"/>
  <c r="K11" i="44"/>
  <c r="L11" i="44" s="1"/>
  <c r="I11" i="44"/>
  <c r="J11" i="44" s="1"/>
  <c r="G11" i="44"/>
  <c r="E11" i="44"/>
  <c r="C11" i="44"/>
  <c r="B11" i="44"/>
  <c r="W10" i="44"/>
  <c r="X10" i="44"/>
  <c r="Y10" i="44"/>
  <c r="Z10" i="44"/>
  <c r="AA10" i="44"/>
  <c r="AB10" i="44"/>
  <c r="AC10" i="44"/>
  <c r="AD10" i="44"/>
  <c r="AE10" i="44"/>
  <c r="M10" i="44"/>
  <c r="K10" i="44"/>
  <c r="AG10" i="44"/>
  <c r="U10" i="44"/>
  <c r="S10" i="44"/>
  <c r="Q10" i="44"/>
  <c r="O10" i="44"/>
  <c r="I10" i="44"/>
  <c r="J10" i="44" s="1"/>
  <c r="G10" i="44"/>
  <c r="H10" i="44" s="1"/>
  <c r="E10" i="44"/>
  <c r="C10" i="44"/>
  <c r="B10" i="44"/>
  <c r="F19" i="35"/>
  <c r="C19" i="35"/>
  <c r="F18" i="35"/>
  <c r="C18" i="35"/>
  <c r="F17" i="35"/>
  <c r="C17" i="35"/>
  <c r="F16" i="35"/>
  <c r="D16" i="35" s="1"/>
  <c r="C16" i="35"/>
  <c r="F15" i="35"/>
  <c r="C15" i="35"/>
  <c r="F14" i="35"/>
  <c r="C14" i="35"/>
  <c r="F13" i="35"/>
  <c r="C13" i="35"/>
  <c r="F12" i="35"/>
  <c r="C12" i="35"/>
  <c r="F11" i="35"/>
  <c r="C11" i="35"/>
  <c r="T44" i="16"/>
  <c r="K44" i="16"/>
  <c r="G44" i="16"/>
  <c r="H45" i="16" s="1"/>
  <c r="E44" i="16"/>
  <c r="F45" i="16" s="1"/>
  <c r="C44" i="16"/>
  <c r="B44" i="16"/>
  <c r="R32" i="16"/>
  <c r="W32" i="16"/>
  <c r="T31" i="16"/>
  <c r="K31" i="16"/>
  <c r="G31" i="16"/>
  <c r="E31" i="16"/>
  <c r="F32" i="16" s="1"/>
  <c r="C31" i="16"/>
  <c r="B31" i="16"/>
  <c r="T30" i="16"/>
  <c r="AH30" i="16" s="1"/>
  <c r="K30" i="16"/>
  <c r="G30" i="16"/>
  <c r="E30" i="16"/>
  <c r="C30" i="16"/>
  <c r="B30" i="16"/>
  <c r="T29" i="16"/>
  <c r="AH29" i="16" s="1"/>
  <c r="K29" i="16"/>
  <c r="G29" i="16"/>
  <c r="E29" i="16"/>
  <c r="C29" i="16"/>
  <c r="B29" i="16"/>
  <c r="T28" i="16"/>
  <c r="AH28" i="16" s="1"/>
  <c r="K28" i="16"/>
  <c r="G28" i="16"/>
  <c r="E28" i="16"/>
  <c r="C28" i="16"/>
  <c r="B28" i="16"/>
  <c r="T27" i="16"/>
  <c r="AH27" i="16" s="1"/>
  <c r="K27" i="16"/>
  <c r="G27" i="16"/>
  <c r="E27" i="16"/>
  <c r="C27" i="16"/>
  <c r="B27" i="16"/>
  <c r="T26" i="16"/>
  <c r="AH26" i="16" s="1"/>
  <c r="K26" i="16"/>
  <c r="G26" i="16"/>
  <c r="E26" i="16"/>
  <c r="C26" i="16"/>
  <c r="B26" i="16"/>
  <c r="T25" i="16"/>
  <c r="AH25" i="16" s="1"/>
  <c r="K25" i="16"/>
  <c r="G25" i="16"/>
  <c r="E25" i="16"/>
  <c r="C25" i="16"/>
  <c r="B25" i="16"/>
  <c r="T24" i="16"/>
  <c r="AH24" i="16" s="1"/>
  <c r="K24" i="16"/>
  <c r="G24" i="16"/>
  <c r="E24" i="16"/>
  <c r="C24" i="16"/>
  <c r="B24" i="16"/>
  <c r="T23" i="16"/>
  <c r="AH23" i="16" s="1"/>
  <c r="K23" i="16"/>
  <c r="G23" i="16"/>
  <c r="E23" i="16"/>
  <c r="C23" i="16"/>
  <c r="B23" i="16"/>
  <c r="T22" i="16"/>
  <c r="AH22" i="16" s="1"/>
  <c r="K22" i="16"/>
  <c r="G22" i="16"/>
  <c r="E22" i="16"/>
  <c r="C22" i="16"/>
  <c r="B22" i="16"/>
  <c r="T21" i="16"/>
  <c r="AH21" i="16" s="1"/>
  <c r="K21" i="16"/>
  <c r="G21" i="16"/>
  <c r="E21" i="16"/>
  <c r="C21" i="16"/>
  <c r="B21" i="16"/>
  <c r="T20" i="16"/>
  <c r="AH20" i="16" s="1"/>
  <c r="K20" i="16"/>
  <c r="G20" i="16"/>
  <c r="E20" i="16"/>
  <c r="C20" i="16"/>
  <c r="B20" i="16"/>
  <c r="T19" i="16"/>
  <c r="AH19" i="16" s="1"/>
  <c r="K19" i="16"/>
  <c r="G19" i="16"/>
  <c r="E19" i="16"/>
  <c r="C19" i="16"/>
  <c r="B19" i="16"/>
  <c r="T18" i="16"/>
  <c r="AH18" i="16" s="1"/>
  <c r="K18" i="16"/>
  <c r="G18" i="16"/>
  <c r="E18" i="16"/>
  <c r="C18" i="16"/>
  <c r="B18" i="16"/>
  <c r="T17" i="16"/>
  <c r="AH17" i="16" s="1"/>
  <c r="K17" i="16"/>
  <c r="G17" i="16"/>
  <c r="E17" i="16"/>
  <c r="C17" i="16"/>
  <c r="B17" i="16"/>
  <c r="T16" i="16"/>
  <c r="AH16" i="16" s="1"/>
  <c r="K16" i="16"/>
  <c r="G16" i="16"/>
  <c r="E16" i="16"/>
  <c r="C16" i="16"/>
  <c r="B16" i="16"/>
  <c r="T15" i="16"/>
  <c r="AH15" i="16" s="1"/>
  <c r="K15" i="16"/>
  <c r="G15" i="16"/>
  <c r="E15" i="16"/>
  <c r="C15" i="16"/>
  <c r="B15" i="16"/>
  <c r="T14" i="16"/>
  <c r="AH14" i="16" s="1"/>
  <c r="K14" i="16"/>
  <c r="G14" i="16"/>
  <c r="E14" i="16"/>
  <c r="C14" i="16"/>
  <c r="B14" i="16"/>
  <c r="J15" i="44" l="1"/>
  <c r="H11" i="44"/>
  <c r="F9" i="46"/>
  <c r="H9" i="46"/>
  <c r="N11" i="44"/>
  <c r="AH44" i="16"/>
  <c r="U45" i="16"/>
  <c r="V13" i="44"/>
  <c r="V9" i="46"/>
  <c r="W9" i="46" s="1"/>
  <c r="T9" i="46"/>
  <c r="U9" i="46" s="1"/>
  <c r="R9" i="46"/>
  <c r="S9" i="46" s="1"/>
  <c r="R15" i="44"/>
  <c r="AI44" i="16"/>
  <c r="AI15" i="16"/>
  <c r="AI17" i="16"/>
  <c r="AI19" i="16"/>
  <c r="AI21" i="16"/>
  <c r="AI23" i="16"/>
  <c r="AI14" i="16"/>
  <c r="AI16" i="16"/>
  <c r="AI18" i="16"/>
  <c r="AI20" i="16"/>
  <c r="AI22" i="16"/>
  <c r="AI24" i="16"/>
  <c r="AI26" i="16"/>
  <c r="AI25" i="16"/>
  <c r="AI27" i="16"/>
  <c r="AI28" i="16"/>
  <c r="AI30" i="16"/>
  <c r="U32" i="16"/>
  <c r="AH31" i="16"/>
  <c r="AI29" i="16"/>
  <c r="H32" i="16"/>
  <c r="AI31" i="16"/>
  <c r="M11" i="45"/>
  <c r="U11" i="45"/>
  <c r="K12" i="45"/>
  <c r="S12" i="45"/>
  <c r="I13" i="45"/>
  <c r="Q13" i="45"/>
  <c r="G14" i="45"/>
  <c r="O14" i="45"/>
  <c r="M15" i="45"/>
  <c r="U15" i="45"/>
  <c r="K16" i="45"/>
  <c r="S16" i="45"/>
  <c r="G11" i="45"/>
  <c r="O11" i="45"/>
  <c r="M12" i="45"/>
  <c r="U12" i="45"/>
  <c r="K13" i="45"/>
  <c r="S13" i="45"/>
  <c r="I14" i="45"/>
  <c r="G15" i="45"/>
  <c r="O15" i="45"/>
  <c r="M16" i="45"/>
  <c r="U16" i="45"/>
  <c r="K11" i="45"/>
  <c r="S11" i="45"/>
  <c r="I12" i="45"/>
  <c r="Q12" i="45"/>
  <c r="G13" i="45"/>
  <c r="O13" i="45"/>
  <c r="M14" i="45"/>
  <c r="U14" i="45"/>
  <c r="K15" i="45"/>
  <c r="S15" i="45"/>
  <c r="I16" i="45"/>
  <c r="Z4" i="46"/>
  <c r="I11" i="45"/>
  <c r="Q11" i="45"/>
  <c r="G12" i="45"/>
  <c r="O12" i="45"/>
  <c r="M13" i="45"/>
  <c r="U13" i="45"/>
  <c r="K14" i="45"/>
  <c r="S14" i="45"/>
  <c r="I15" i="45"/>
  <c r="Q15" i="45"/>
  <c r="G16" i="45"/>
  <c r="O16" i="45"/>
  <c r="Q16" i="45"/>
  <c r="N12" i="35"/>
  <c r="O12" i="35" s="1"/>
  <c r="J12" i="35"/>
  <c r="V12" i="35"/>
  <c r="W12" i="35" s="1"/>
  <c r="T12" i="35"/>
  <c r="U12" i="35" s="1"/>
  <c r="H12" i="35"/>
  <c r="I12" i="35" s="1"/>
  <c r="G12" i="35"/>
  <c r="D12" i="35"/>
  <c r="E12" i="35" s="1"/>
  <c r="V18" i="35"/>
  <c r="W18" i="35" s="1"/>
  <c r="G18" i="35"/>
  <c r="J18" i="35"/>
  <c r="H18" i="35"/>
  <c r="I18" i="35" s="1"/>
  <c r="T18" i="35"/>
  <c r="U18" i="35" s="1"/>
  <c r="N18" i="35"/>
  <c r="O18" i="35" s="1"/>
  <c r="D18" i="35"/>
  <c r="E18" i="35" s="1"/>
  <c r="T11" i="35"/>
  <c r="U11" i="35" s="1"/>
  <c r="D11" i="35"/>
  <c r="E11" i="35" s="1"/>
  <c r="H11" i="35"/>
  <c r="I11" i="35" s="1"/>
  <c r="G11" i="35"/>
  <c r="N11" i="35"/>
  <c r="O11" i="35" s="1"/>
  <c r="V11" i="35"/>
  <c r="J11" i="35"/>
  <c r="H13" i="35"/>
  <c r="I13" i="35" s="1"/>
  <c r="J13" i="35"/>
  <c r="V13" i="35"/>
  <c r="W13" i="35" s="1"/>
  <c r="T13" i="35"/>
  <c r="U13" i="35" s="1"/>
  <c r="N13" i="35"/>
  <c r="O13" i="35" s="1"/>
  <c r="G13" i="35"/>
  <c r="D13" i="35"/>
  <c r="E13" i="35" s="1"/>
  <c r="T15" i="35"/>
  <c r="U15" i="35" s="1"/>
  <c r="D15" i="35"/>
  <c r="E15" i="35" s="1"/>
  <c r="G15" i="35"/>
  <c r="N15" i="35"/>
  <c r="O15" i="35" s="1"/>
  <c r="V15" i="35"/>
  <c r="W15" i="35" s="1"/>
  <c r="J15" i="35"/>
  <c r="H15" i="35"/>
  <c r="I15" i="35" s="1"/>
  <c r="H17" i="35"/>
  <c r="I17" i="35" s="1"/>
  <c r="V17" i="35"/>
  <c r="W17" i="35" s="1"/>
  <c r="T17" i="35"/>
  <c r="U17" i="35" s="1"/>
  <c r="N17" i="35"/>
  <c r="O17" i="35" s="1"/>
  <c r="G17" i="35"/>
  <c r="D17" i="35"/>
  <c r="E17" i="35" s="1"/>
  <c r="J17" i="35"/>
  <c r="T19" i="35"/>
  <c r="U19" i="35" s="1"/>
  <c r="D19" i="35"/>
  <c r="E19" i="35" s="1"/>
  <c r="N19" i="35"/>
  <c r="O19" i="35" s="1"/>
  <c r="V19" i="35"/>
  <c r="W19" i="35" s="1"/>
  <c r="J19" i="35"/>
  <c r="H19" i="35"/>
  <c r="I19" i="35" s="1"/>
  <c r="G19" i="35"/>
  <c r="N16" i="35"/>
  <c r="J16" i="35"/>
  <c r="T16" i="35"/>
  <c r="U16" i="35" s="1"/>
  <c r="H16" i="35"/>
  <c r="I16" i="35" s="1"/>
  <c r="G16" i="35"/>
  <c r="E16" i="35"/>
  <c r="V16" i="35"/>
  <c r="W16" i="35" s="1"/>
  <c r="V14" i="35"/>
  <c r="W14" i="35" s="1"/>
  <c r="G14" i="35"/>
  <c r="N14" i="35"/>
  <c r="O14" i="35" s="1"/>
  <c r="D14" i="35"/>
  <c r="E14" i="35" s="1"/>
  <c r="J14" i="35"/>
  <c r="H14" i="35"/>
  <c r="I14" i="35" s="1"/>
  <c r="T14" i="35"/>
  <c r="U14" i="35" s="1"/>
  <c r="Q14" i="45"/>
  <c r="AA11" i="35"/>
  <c r="X11" i="35"/>
  <c r="AB11" i="35"/>
  <c r="Z11" i="35"/>
  <c r="AC11" i="35"/>
  <c r="Y11" i="35"/>
  <c r="AA12" i="35"/>
  <c r="X12" i="35"/>
  <c r="Z12" i="35"/>
  <c r="AC12" i="35"/>
  <c r="Y12" i="35"/>
  <c r="AB12" i="35"/>
  <c r="AA13" i="35"/>
  <c r="X13" i="35"/>
  <c r="AB13" i="35"/>
  <c r="Z13" i="35"/>
  <c r="AC13" i="35"/>
  <c r="Y13" i="35"/>
  <c r="AA14" i="35"/>
  <c r="X14" i="35"/>
  <c r="Z14" i="35"/>
  <c r="AC14" i="35"/>
  <c r="Y14" i="35"/>
  <c r="AB14" i="35"/>
  <c r="AA15" i="35"/>
  <c r="X15" i="35"/>
  <c r="AB15" i="35"/>
  <c r="Z15" i="35"/>
  <c r="Y15" i="35"/>
  <c r="AC15" i="35"/>
  <c r="AA16" i="35"/>
  <c r="X16" i="35"/>
  <c r="AC16" i="35"/>
  <c r="Y16" i="35"/>
  <c r="Z16" i="35"/>
  <c r="AB16" i="35"/>
  <c r="AA17" i="35"/>
  <c r="X17" i="35"/>
  <c r="Z17" i="35"/>
  <c r="Y17" i="35"/>
  <c r="AC17" i="35"/>
  <c r="AB17" i="35"/>
  <c r="AA18" i="35"/>
  <c r="X18" i="35"/>
  <c r="AC18" i="35"/>
  <c r="Y18" i="35"/>
  <c r="Z18" i="35"/>
  <c r="AB18" i="35"/>
  <c r="AA19" i="35"/>
  <c r="X19" i="35"/>
  <c r="Y19" i="35"/>
  <c r="AC19" i="35"/>
  <c r="AB19" i="35"/>
  <c r="Z19" i="35"/>
  <c r="AF11" i="35"/>
  <c r="AE11" i="35"/>
  <c r="AD11" i="35"/>
  <c r="AF12" i="35"/>
  <c r="AE12" i="35"/>
  <c r="AD12" i="35"/>
  <c r="AD13" i="35"/>
  <c r="AF13" i="35"/>
  <c r="AE13" i="35"/>
  <c r="AE14" i="35"/>
  <c r="AD14" i="35"/>
  <c r="AF14" i="35"/>
  <c r="AF15" i="35"/>
  <c r="AE15" i="35"/>
  <c r="AD15" i="35"/>
  <c r="AF16" i="35"/>
  <c r="AE16" i="35"/>
  <c r="AD16" i="35"/>
  <c r="AD17" i="35"/>
  <c r="AF17" i="35"/>
  <c r="AE17" i="35"/>
  <c r="AE18" i="35"/>
  <c r="AD18" i="35"/>
  <c r="AF18" i="35"/>
  <c r="AF19" i="35"/>
  <c r="AE19" i="35"/>
  <c r="AD19" i="35"/>
  <c r="I9" i="46"/>
  <c r="E9" i="46"/>
  <c r="AF9" i="46"/>
  <c r="AA9" i="46"/>
  <c r="AB9" i="46"/>
  <c r="AE9" i="46"/>
  <c r="Z9" i="46"/>
  <c r="AD9" i="46"/>
  <c r="X9" i="46"/>
  <c r="J17" i="44"/>
  <c r="N15" i="44"/>
  <c r="U15" i="16"/>
  <c r="W16" i="16"/>
  <c r="H17" i="16"/>
  <c r="R17" i="16"/>
  <c r="U19" i="16"/>
  <c r="W20" i="16"/>
  <c r="H21" i="16"/>
  <c r="R21" i="16"/>
  <c r="U23" i="16"/>
  <c r="W24" i="16"/>
  <c r="H25" i="16"/>
  <c r="R25" i="16"/>
  <c r="U27" i="16"/>
  <c r="W28" i="16"/>
  <c r="H29" i="16"/>
  <c r="R29" i="16"/>
  <c r="W15" i="16"/>
  <c r="R16" i="16"/>
  <c r="W19" i="16"/>
  <c r="R20" i="16"/>
  <c r="W23" i="16"/>
  <c r="R24" i="16"/>
  <c r="W27" i="16"/>
  <c r="R28" i="16"/>
  <c r="W31" i="16"/>
  <c r="R15" i="16"/>
  <c r="W18" i="16"/>
  <c r="R19" i="16"/>
  <c r="W22" i="16"/>
  <c r="R23" i="16"/>
  <c r="W26" i="16"/>
  <c r="R27" i="16"/>
  <c r="W30" i="16"/>
  <c r="R31" i="16"/>
  <c r="U16" i="16"/>
  <c r="W17" i="16"/>
  <c r="R18" i="16"/>
  <c r="U20" i="16"/>
  <c r="W21" i="16"/>
  <c r="R22" i="16"/>
  <c r="U24" i="16"/>
  <c r="W25" i="16"/>
  <c r="R26" i="16"/>
  <c r="U28" i="16"/>
  <c r="W29" i="16"/>
  <c r="R30" i="16"/>
  <c r="U31" i="16"/>
  <c r="U18" i="16"/>
  <c r="U22" i="16"/>
  <c r="U26" i="16"/>
  <c r="U30" i="16"/>
  <c r="H15" i="16"/>
  <c r="U17" i="16"/>
  <c r="H19" i="16"/>
  <c r="U21" i="16"/>
  <c r="H23" i="16"/>
  <c r="U25" i="16"/>
  <c r="H27" i="16"/>
  <c r="U29" i="16"/>
  <c r="H16" i="16"/>
  <c r="H20" i="16"/>
  <c r="H24" i="16"/>
  <c r="H28" i="16"/>
  <c r="H31" i="16"/>
  <c r="H18" i="16"/>
  <c r="H22" i="16"/>
  <c r="H26" i="16"/>
  <c r="H30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T10" i="44"/>
  <c r="V10" i="44"/>
  <c r="R10" i="44"/>
  <c r="N10" i="44"/>
  <c r="P10" i="44"/>
  <c r="L10" i="44"/>
  <c r="AF22" i="45"/>
  <c r="AE13" i="45"/>
  <c r="AE22" i="45"/>
  <c r="AE30" i="45"/>
  <c r="AF35" i="45"/>
  <c r="AE47" i="45"/>
  <c r="AE49" i="45"/>
  <c r="AE51" i="45"/>
  <c r="AE53" i="45"/>
  <c r="AE55" i="45"/>
  <c r="AE57" i="45"/>
  <c r="AE59" i="45"/>
  <c r="AE61" i="45"/>
  <c r="AE63" i="45"/>
  <c r="AE65" i="45"/>
  <c r="AE67" i="45"/>
  <c r="AE69" i="45"/>
  <c r="AE71" i="45"/>
  <c r="AE73" i="45"/>
  <c r="AE75" i="45"/>
  <c r="AE77" i="45"/>
  <c r="AE79" i="45"/>
  <c r="AE81" i="45"/>
  <c r="AE83" i="45"/>
  <c r="AE85" i="45"/>
  <c r="AE87" i="45"/>
  <c r="AE89" i="45"/>
  <c r="AE91" i="45"/>
  <c r="AF30" i="45"/>
  <c r="AF40" i="45"/>
  <c r="AF42" i="45"/>
  <c r="AF27" i="45"/>
  <c r="AF37" i="45"/>
  <c r="AF39" i="45"/>
  <c r="AF43" i="45"/>
  <c r="AF12" i="45"/>
  <c r="AF14" i="45"/>
  <c r="AF16" i="45"/>
  <c r="AF21" i="45"/>
  <c r="AE27" i="45"/>
  <c r="AE42" i="45"/>
  <c r="AE16" i="45"/>
  <c r="AE21" i="45"/>
  <c r="AE35" i="45"/>
  <c r="AF13" i="45"/>
  <c r="AF32" i="45"/>
  <c r="AF34" i="45"/>
  <c r="AF38" i="45"/>
  <c r="AF18" i="45"/>
  <c r="AF31" i="45"/>
  <c r="AF29" i="45"/>
  <c r="AF46" i="45"/>
  <c r="AE12" i="45"/>
  <c r="AE18" i="45"/>
  <c r="AF20" i="45"/>
  <c r="AF23" i="45"/>
  <c r="AF26" i="45"/>
  <c r="AE34" i="45"/>
  <c r="AE39" i="45"/>
  <c r="AE46" i="45"/>
  <c r="AE26" i="45"/>
  <c r="AE31" i="45"/>
  <c r="AE38" i="45"/>
  <c r="AE43" i="45"/>
  <c r="AF45" i="45"/>
  <c r="AF15" i="45"/>
  <c r="AF19" i="45"/>
  <c r="AF25" i="45"/>
  <c r="AF28" i="45"/>
  <c r="AF33" i="45"/>
  <c r="AF36" i="45"/>
  <c r="AF41" i="45"/>
  <c r="AF44" i="45"/>
  <c r="AE14" i="45"/>
  <c r="AE19" i="45"/>
  <c r="AE23" i="45"/>
  <c r="AE28" i="45"/>
  <c r="AE32" i="45"/>
  <c r="AE36" i="45"/>
  <c r="AE40" i="45"/>
  <c r="AE44" i="45"/>
  <c r="AF47" i="45"/>
  <c r="AF49" i="45"/>
  <c r="AF51" i="45"/>
  <c r="AF57" i="45"/>
  <c r="AF59" i="45"/>
  <c r="AF61" i="45"/>
  <c r="AF63" i="45"/>
  <c r="AF65" i="45"/>
  <c r="AF67" i="45"/>
  <c r="AF69" i="45"/>
  <c r="AF71" i="45"/>
  <c r="AF73" i="45"/>
  <c r="AF75" i="45"/>
  <c r="AF77" i="45"/>
  <c r="AF79" i="45"/>
  <c r="AF81" i="45"/>
  <c r="AF83" i="45"/>
  <c r="AF85" i="45"/>
  <c r="AF87" i="45"/>
  <c r="AF89" i="45"/>
  <c r="AF91" i="45"/>
  <c r="AE15" i="45"/>
  <c r="AE20" i="45"/>
  <c r="AE25" i="45"/>
  <c r="AE29" i="45"/>
  <c r="AE33" i="45"/>
  <c r="AE37" i="45"/>
  <c r="AE41" i="45"/>
  <c r="AE45" i="45"/>
  <c r="AF93" i="45"/>
  <c r="AF97" i="45"/>
  <c r="AF99" i="45"/>
  <c r="AF101" i="45"/>
  <c r="AF103" i="45"/>
  <c r="AF105" i="45"/>
  <c r="AF107" i="45"/>
  <c r="AF109" i="45"/>
  <c r="AF111" i="45"/>
  <c r="AF113" i="45"/>
  <c r="AF115" i="45"/>
  <c r="AF117" i="45"/>
  <c r="AF119" i="45"/>
  <c r="AE93" i="45"/>
  <c r="AE95" i="45"/>
  <c r="AE97" i="45"/>
  <c r="AE99" i="45"/>
  <c r="AE101" i="45"/>
  <c r="AE103" i="45"/>
  <c r="AE105" i="45"/>
  <c r="AE107" i="45"/>
  <c r="AE109" i="45"/>
  <c r="AE111" i="45"/>
  <c r="AE113" i="45"/>
  <c r="AE115" i="45"/>
  <c r="AE117" i="45"/>
  <c r="AE119" i="45"/>
  <c r="AF50" i="45"/>
  <c r="AF52" i="45"/>
  <c r="AF54" i="45"/>
  <c r="AF60" i="45"/>
  <c r="AF68" i="45"/>
  <c r="AF72" i="45"/>
  <c r="AF74" i="45"/>
  <c r="AF78" i="45"/>
  <c r="AF86" i="45"/>
  <c r="AF90" i="45"/>
  <c r="AF94" i="45"/>
  <c r="AF96" i="45"/>
  <c r="AF98" i="45"/>
  <c r="AF102" i="45"/>
  <c r="AF106" i="45"/>
  <c r="AF108" i="45"/>
  <c r="AF110" i="45"/>
  <c r="AF112" i="45"/>
  <c r="AF114" i="45"/>
  <c r="AE48" i="45"/>
  <c r="AE50" i="45"/>
  <c r="AE52" i="45"/>
  <c r="AE54" i="45"/>
  <c r="AE56" i="45"/>
  <c r="AE58" i="45"/>
  <c r="AE60" i="45"/>
  <c r="AE62" i="45"/>
  <c r="AE64" i="45"/>
  <c r="AE66" i="45"/>
  <c r="AE68" i="45"/>
  <c r="AE70" i="45"/>
  <c r="AE72" i="45"/>
  <c r="AE74" i="45"/>
  <c r="AE76" i="45"/>
  <c r="AE78" i="45"/>
  <c r="AE80" i="45"/>
  <c r="AE82" i="45"/>
  <c r="AE84" i="45"/>
  <c r="AE86" i="45"/>
  <c r="AE88" i="45"/>
  <c r="AE90" i="45"/>
  <c r="AE92" i="45"/>
  <c r="AE94" i="45"/>
  <c r="AE96" i="45"/>
  <c r="AE98" i="45"/>
  <c r="AE100" i="45"/>
  <c r="AE102" i="45"/>
  <c r="AE104" i="45"/>
  <c r="AE106" i="45"/>
  <c r="AE108" i="45"/>
  <c r="AE110" i="45"/>
  <c r="AE112" i="45"/>
  <c r="AE114" i="45"/>
  <c r="AE116" i="45"/>
  <c r="AE118" i="45"/>
  <c r="AE120" i="45"/>
  <c r="AF48" i="45"/>
  <c r="AF56" i="45"/>
  <c r="AF58" i="45"/>
  <c r="AF62" i="45"/>
  <c r="AF64" i="45"/>
  <c r="AF66" i="45"/>
  <c r="AF70" i="45"/>
  <c r="AF76" i="45"/>
  <c r="AF80" i="45"/>
  <c r="AF82" i="45"/>
  <c r="AF84" i="45"/>
  <c r="AF88" i="45"/>
  <c r="AF92" i="45"/>
  <c r="AF100" i="45"/>
  <c r="AF104" i="45"/>
  <c r="AF116" i="45"/>
  <c r="AF118" i="45"/>
  <c r="AF120" i="45"/>
  <c r="AF53" i="45"/>
  <c r="AF55" i="45"/>
  <c r="AF95" i="45"/>
  <c r="AF11" i="44"/>
  <c r="AF12" i="44"/>
  <c r="AF13" i="44"/>
  <c r="AF14" i="44"/>
  <c r="AF15" i="44"/>
  <c r="AF16" i="44"/>
  <c r="AF17" i="44"/>
  <c r="AF19" i="44"/>
  <c r="AF20" i="44"/>
  <c r="AF21" i="44"/>
  <c r="AF22" i="44"/>
  <c r="AF23" i="44"/>
  <c r="AF24" i="44"/>
  <c r="AF25" i="44"/>
  <c r="AF26" i="44"/>
  <c r="AF28" i="44"/>
  <c r="AF29" i="44"/>
  <c r="AF30" i="44"/>
  <c r="AF31" i="44"/>
  <c r="AF32" i="44"/>
  <c r="AF33" i="44"/>
  <c r="AF34" i="44"/>
  <c r="AF35" i="44"/>
  <c r="AF36" i="44"/>
  <c r="AF37" i="44"/>
  <c r="AF38" i="44"/>
  <c r="AF39" i="44"/>
  <c r="AF40" i="44"/>
  <c r="AF41" i="44"/>
  <c r="AF42" i="44"/>
  <c r="AF43" i="44"/>
  <c r="AF44" i="44"/>
  <c r="AF45" i="44"/>
  <c r="AF46" i="44"/>
  <c r="AF47" i="44"/>
  <c r="AF48" i="44"/>
  <c r="AF49" i="44"/>
  <c r="AF50" i="44"/>
  <c r="AF51" i="44"/>
  <c r="AF52" i="44"/>
  <c r="AF53" i="44"/>
  <c r="AF54" i="44"/>
  <c r="AF55" i="44"/>
  <c r="AF56" i="44"/>
  <c r="AF57" i="44"/>
  <c r="AF58" i="44"/>
  <c r="AF59" i="44"/>
  <c r="AF60" i="44"/>
  <c r="AF61" i="44"/>
  <c r="AF62" i="44"/>
  <c r="AF63" i="44"/>
  <c r="AF64" i="44"/>
  <c r="AF65" i="44"/>
  <c r="AF66" i="44"/>
  <c r="AF67" i="44"/>
  <c r="AF68" i="44"/>
  <c r="AF69" i="44"/>
  <c r="AF70" i="44"/>
  <c r="AF71" i="44"/>
  <c r="AF72" i="44"/>
  <c r="AF73" i="44"/>
  <c r="AF74" i="44"/>
  <c r="AF75" i="44"/>
  <c r="AF76" i="44"/>
  <c r="AF77" i="44"/>
  <c r="AF78" i="44"/>
  <c r="AF79" i="44"/>
  <c r="AF80" i="44"/>
  <c r="AF81" i="44"/>
  <c r="AF82" i="44"/>
  <c r="AF83" i="44"/>
  <c r="AF84" i="44"/>
  <c r="AF85" i="44"/>
  <c r="AF86" i="44"/>
  <c r="AF87" i="44"/>
  <c r="AF88" i="44"/>
  <c r="AF89" i="44"/>
  <c r="AF90" i="44"/>
  <c r="AF91" i="44"/>
  <c r="AF92" i="44"/>
  <c r="AF93" i="44"/>
  <c r="AF94" i="44"/>
  <c r="AF95" i="44"/>
  <c r="AF96" i="44"/>
  <c r="AF97" i="44"/>
  <c r="AF98" i="44"/>
  <c r="AF99" i="44"/>
  <c r="AF100" i="44"/>
  <c r="AF101" i="44"/>
  <c r="AF102" i="44"/>
  <c r="AF103" i="44"/>
  <c r="AF104" i="44"/>
  <c r="AF105" i="44"/>
  <c r="AF106" i="44"/>
  <c r="AF107" i="44"/>
  <c r="AF108" i="44"/>
  <c r="AF109" i="44"/>
  <c r="AF110" i="44"/>
  <c r="AF111" i="44"/>
  <c r="AF112" i="44"/>
  <c r="AF113" i="44"/>
  <c r="AF114" i="44"/>
  <c r="AF115" i="44"/>
  <c r="AF116" i="44"/>
  <c r="AF117" i="44"/>
  <c r="AF118" i="44"/>
  <c r="AF119" i="44"/>
  <c r="AF120" i="44"/>
  <c r="AF121" i="44"/>
  <c r="AF122" i="44"/>
  <c r="AF123" i="44"/>
  <c r="AF124" i="44"/>
  <c r="AF125" i="44"/>
  <c r="AF126" i="44"/>
  <c r="AF127" i="44"/>
  <c r="AF128" i="44"/>
  <c r="AF129" i="44"/>
  <c r="AF130" i="44"/>
  <c r="AF131" i="44"/>
  <c r="AF132" i="44"/>
  <c r="AF133" i="44"/>
  <c r="AF134" i="44"/>
  <c r="AF135" i="44"/>
  <c r="AF136" i="44"/>
  <c r="AF137" i="44"/>
  <c r="AF138" i="44"/>
  <c r="AF139" i="44"/>
  <c r="AF141" i="44"/>
  <c r="AF142" i="44"/>
  <c r="AF143" i="44"/>
  <c r="AF144" i="44"/>
  <c r="AF145" i="44"/>
  <c r="AF146" i="44"/>
  <c r="AF147" i="44"/>
  <c r="AF148" i="44"/>
  <c r="AF150" i="44"/>
  <c r="AF151" i="44"/>
  <c r="AF152" i="44"/>
  <c r="AF153" i="44"/>
  <c r="AF154" i="44"/>
  <c r="AF155" i="44"/>
  <c r="AF156" i="44"/>
  <c r="AF157" i="44"/>
  <c r="K13" i="16"/>
  <c r="T13" i="16"/>
  <c r="U14" i="16" s="1"/>
  <c r="G13" i="16"/>
  <c r="H14" i="16" s="1"/>
  <c r="E13" i="16"/>
  <c r="F14" i="16" s="1"/>
  <c r="C13" i="16"/>
  <c r="B13" i="16"/>
  <c r="AH9" i="46" l="1"/>
  <c r="AG19" i="35"/>
  <c r="AG18" i="35"/>
  <c r="AG17" i="35"/>
  <c r="AG16" i="35"/>
  <c r="O16" i="35"/>
  <c r="AG15" i="35"/>
  <c r="AG14" i="35"/>
  <c r="AG12" i="35"/>
  <c r="AG13" i="35"/>
  <c r="AG11" i="35"/>
  <c r="W11" i="35"/>
  <c r="AI9" i="46"/>
  <c r="J272" i="1"/>
  <c r="H272" i="1"/>
  <c r="AC272" i="1"/>
  <c r="AB272" i="1"/>
  <c r="AA272" i="1"/>
  <c r="Y272" i="1"/>
  <c r="X272" i="1"/>
  <c r="W272" i="1"/>
  <c r="U272" i="1"/>
  <c r="S272" i="1"/>
  <c r="Q272" i="1"/>
  <c r="F272" i="1"/>
  <c r="D272" i="1"/>
  <c r="C272" i="1"/>
  <c r="B272" i="1"/>
  <c r="J271" i="1"/>
  <c r="H271" i="1"/>
  <c r="AC271" i="1"/>
  <c r="AB271" i="1"/>
  <c r="AA271" i="1"/>
  <c r="Y271" i="1"/>
  <c r="X271" i="1"/>
  <c r="W271" i="1"/>
  <c r="U271" i="1"/>
  <c r="S271" i="1"/>
  <c r="Q271" i="1"/>
  <c r="F271" i="1"/>
  <c r="D271" i="1"/>
  <c r="C271" i="1"/>
  <c r="B271" i="1"/>
  <c r="J270" i="1"/>
  <c r="H270" i="1"/>
  <c r="AC270" i="1"/>
  <c r="AB270" i="1"/>
  <c r="AA270" i="1"/>
  <c r="Y270" i="1"/>
  <c r="X270" i="1"/>
  <c r="W270" i="1"/>
  <c r="U270" i="1"/>
  <c r="S270" i="1"/>
  <c r="Q270" i="1"/>
  <c r="F270" i="1"/>
  <c r="D270" i="1"/>
  <c r="C270" i="1"/>
  <c r="B270" i="1"/>
  <c r="J269" i="1"/>
  <c r="H269" i="1"/>
  <c r="AC269" i="1"/>
  <c r="AB269" i="1"/>
  <c r="AA269" i="1"/>
  <c r="Y269" i="1"/>
  <c r="X269" i="1"/>
  <c r="W269" i="1"/>
  <c r="U269" i="1"/>
  <c r="S269" i="1"/>
  <c r="Q269" i="1"/>
  <c r="F269" i="1"/>
  <c r="D269" i="1"/>
  <c r="C269" i="1"/>
  <c r="B269" i="1"/>
  <c r="J268" i="1"/>
  <c r="H268" i="1"/>
  <c r="AC268" i="1"/>
  <c r="AB268" i="1"/>
  <c r="AA268" i="1"/>
  <c r="Y268" i="1"/>
  <c r="X268" i="1"/>
  <c r="W268" i="1"/>
  <c r="U268" i="1"/>
  <c r="S268" i="1"/>
  <c r="Q268" i="1"/>
  <c r="F268" i="1"/>
  <c r="D268" i="1"/>
  <c r="C268" i="1"/>
  <c r="B268" i="1"/>
  <c r="J267" i="1"/>
  <c r="H267" i="1"/>
  <c r="AC267" i="1"/>
  <c r="AB267" i="1"/>
  <c r="AA267" i="1"/>
  <c r="Y267" i="1"/>
  <c r="X267" i="1"/>
  <c r="W267" i="1"/>
  <c r="U267" i="1"/>
  <c r="S267" i="1"/>
  <c r="Q267" i="1"/>
  <c r="F267" i="1"/>
  <c r="D267" i="1"/>
  <c r="C267" i="1"/>
  <c r="B267" i="1"/>
  <c r="J266" i="1"/>
  <c r="H266" i="1"/>
  <c r="AC266" i="1"/>
  <c r="AB266" i="1"/>
  <c r="AA266" i="1"/>
  <c r="Y266" i="1"/>
  <c r="X266" i="1"/>
  <c r="W266" i="1"/>
  <c r="U266" i="1"/>
  <c r="S266" i="1"/>
  <c r="Q266" i="1"/>
  <c r="F266" i="1"/>
  <c r="D266" i="1"/>
  <c r="C266" i="1"/>
  <c r="B266" i="1"/>
  <c r="J265" i="1"/>
  <c r="H265" i="1"/>
  <c r="AC265" i="1"/>
  <c r="AB265" i="1"/>
  <c r="AA265" i="1"/>
  <c r="Y265" i="1"/>
  <c r="X265" i="1"/>
  <c r="W265" i="1"/>
  <c r="U265" i="1"/>
  <c r="S265" i="1"/>
  <c r="Q265" i="1"/>
  <c r="F265" i="1"/>
  <c r="D265" i="1"/>
  <c r="C265" i="1"/>
  <c r="B265" i="1"/>
  <c r="J264" i="1"/>
  <c r="H264" i="1"/>
  <c r="AC264" i="1"/>
  <c r="AB264" i="1"/>
  <c r="AA264" i="1"/>
  <c r="Y264" i="1"/>
  <c r="X264" i="1"/>
  <c r="W264" i="1"/>
  <c r="U264" i="1"/>
  <c r="S264" i="1"/>
  <c r="Q264" i="1"/>
  <c r="F264" i="1"/>
  <c r="D264" i="1"/>
  <c r="C264" i="1"/>
  <c r="B264" i="1"/>
  <c r="J263" i="1"/>
  <c r="H263" i="1"/>
  <c r="AC263" i="1"/>
  <c r="AB263" i="1"/>
  <c r="AA263" i="1"/>
  <c r="Y263" i="1"/>
  <c r="X263" i="1"/>
  <c r="W263" i="1"/>
  <c r="U263" i="1"/>
  <c r="S263" i="1"/>
  <c r="Q263" i="1"/>
  <c r="F263" i="1"/>
  <c r="D263" i="1"/>
  <c r="C263" i="1"/>
  <c r="B263" i="1"/>
  <c r="J262" i="1"/>
  <c r="H262" i="1"/>
  <c r="AC262" i="1"/>
  <c r="AB262" i="1"/>
  <c r="AA262" i="1"/>
  <c r="Y262" i="1"/>
  <c r="X262" i="1"/>
  <c r="W262" i="1"/>
  <c r="U262" i="1"/>
  <c r="S262" i="1"/>
  <c r="Q262" i="1"/>
  <c r="F262" i="1"/>
  <c r="D262" i="1"/>
  <c r="C262" i="1"/>
  <c r="B262" i="1"/>
  <c r="J261" i="1"/>
  <c r="H261" i="1"/>
  <c r="AC261" i="1"/>
  <c r="AB261" i="1"/>
  <c r="AA261" i="1"/>
  <c r="Y261" i="1"/>
  <c r="X261" i="1"/>
  <c r="W261" i="1"/>
  <c r="U261" i="1"/>
  <c r="S261" i="1"/>
  <c r="Q261" i="1"/>
  <c r="F261" i="1"/>
  <c r="D261" i="1"/>
  <c r="C261" i="1"/>
  <c r="B261" i="1"/>
  <c r="J260" i="1"/>
  <c r="H260" i="1"/>
  <c r="AC260" i="1"/>
  <c r="AB260" i="1"/>
  <c r="AA260" i="1"/>
  <c r="Y260" i="1"/>
  <c r="X260" i="1"/>
  <c r="W260" i="1"/>
  <c r="U260" i="1"/>
  <c r="S260" i="1"/>
  <c r="Q260" i="1"/>
  <c r="F260" i="1"/>
  <c r="D260" i="1"/>
  <c r="C260" i="1"/>
  <c r="B260" i="1"/>
  <c r="J259" i="1"/>
  <c r="H259" i="1"/>
  <c r="AC259" i="1"/>
  <c r="AB259" i="1"/>
  <c r="AA259" i="1"/>
  <c r="Y259" i="1"/>
  <c r="X259" i="1"/>
  <c r="W259" i="1"/>
  <c r="U259" i="1"/>
  <c r="S259" i="1"/>
  <c r="Q259" i="1"/>
  <c r="F259" i="1"/>
  <c r="D259" i="1"/>
  <c r="C259" i="1"/>
  <c r="B259" i="1"/>
  <c r="J258" i="1"/>
  <c r="H258" i="1"/>
  <c r="AC258" i="1"/>
  <c r="AB258" i="1"/>
  <c r="AA258" i="1"/>
  <c r="Y258" i="1"/>
  <c r="X258" i="1"/>
  <c r="W258" i="1"/>
  <c r="U258" i="1"/>
  <c r="S258" i="1"/>
  <c r="Q258" i="1"/>
  <c r="F258" i="1"/>
  <c r="D258" i="1"/>
  <c r="C258" i="1"/>
  <c r="B258" i="1"/>
  <c r="J257" i="1"/>
  <c r="H257" i="1"/>
  <c r="AC257" i="1"/>
  <c r="AB257" i="1"/>
  <c r="AA257" i="1"/>
  <c r="Y257" i="1"/>
  <c r="X257" i="1"/>
  <c r="W257" i="1"/>
  <c r="U257" i="1"/>
  <c r="S257" i="1"/>
  <c r="Q257" i="1"/>
  <c r="F257" i="1"/>
  <c r="D257" i="1"/>
  <c r="C257" i="1"/>
  <c r="B257" i="1"/>
  <c r="J256" i="1"/>
  <c r="H256" i="1"/>
  <c r="AC256" i="1"/>
  <c r="AB256" i="1"/>
  <c r="AA256" i="1"/>
  <c r="Y256" i="1"/>
  <c r="X256" i="1"/>
  <c r="W256" i="1"/>
  <c r="U256" i="1"/>
  <c r="S256" i="1"/>
  <c r="Q256" i="1"/>
  <c r="F256" i="1"/>
  <c r="D256" i="1"/>
  <c r="C256" i="1"/>
  <c r="B256" i="1"/>
  <c r="J255" i="1"/>
  <c r="H255" i="1"/>
  <c r="AC255" i="1"/>
  <c r="AB255" i="1"/>
  <c r="AA255" i="1"/>
  <c r="Y255" i="1"/>
  <c r="X255" i="1"/>
  <c r="W255" i="1"/>
  <c r="U255" i="1"/>
  <c r="S255" i="1"/>
  <c r="Q255" i="1"/>
  <c r="F255" i="1"/>
  <c r="D255" i="1"/>
  <c r="C255" i="1"/>
  <c r="B255" i="1"/>
  <c r="J254" i="1"/>
  <c r="H254" i="1"/>
  <c r="AC254" i="1"/>
  <c r="AB254" i="1"/>
  <c r="AA254" i="1"/>
  <c r="Y254" i="1"/>
  <c r="X254" i="1"/>
  <c r="W254" i="1"/>
  <c r="U254" i="1"/>
  <c r="S254" i="1"/>
  <c r="Q254" i="1"/>
  <c r="F254" i="1"/>
  <c r="D254" i="1"/>
  <c r="C254" i="1"/>
  <c r="B254" i="1"/>
  <c r="J253" i="1"/>
  <c r="H253" i="1"/>
  <c r="AC253" i="1"/>
  <c r="AB253" i="1"/>
  <c r="AA253" i="1"/>
  <c r="Y253" i="1"/>
  <c r="X253" i="1"/>
  <c r="W253" i="1"/>
  <c r="U253" i="1"/>
  <c r="S253" i="1"/>
  <c r="Q253" i="1"/>
  <c r="F253" i="1"/>
  <c r="D253" i="1"/>
  <c r="C253" i="1"/>
  <c r="B253" i="1"/>
  <c r="J252" i="1"/>
  <c r="H252" i="1"/>
  <c r="AC252" i="1"/>
  <c r="AB252" i="1"/>
  <c r="AA252" i="1"/>
  <c r="Y252" i="1"/>
  <c r="X252" i="1"/>
  <c r="W252" i="1"/>
  <c r="U252" i="1"/>
  <c r="S252" i="1"/>
  <c r="Q252" i="1"/>
  <c r="F252" i="1"/>
  <c r="D252" i="1"/>
  <c r="C252" i="1"/>
  <c r="B252" i="1"/>
  <c r="J251" i="1"/>
  <c r="H251" i="1"/>
  <c r="AC251" i="1"/>
  <c r="AB251" i="1"/>
  <c r="AA251" i="1"/>
  <c r="Y251" i="1"/>
  <c r="X251" i="1"/>
  <c r="W251" i="1"/>
  <c r="U251" i="1"/>
  <c r="S251" i="1"/>
  <c r="Q251" i="1"/>
  <c r="F251" i="1"/>
  <c r="D251" i="1"/>
  <c r="C251" i="1"/>
  <c r="B251" i="1"/>
  <c r="J250" i="1"/>
  <c r="H250" i="1"/>
  <c r="AC250" i="1"/>
  <c r="AB250" i="1"/>
  <c r="AA250" i="1"/>
  <c r="Y250" i="1"/>
  <c r="X250" i="1"/>
  <c r="W250" i="1"/>
  <c r="U250" i="1"/>
  <c r="S250" i="1"/>
  <c r="Q250" i="1"/>
  <c r="F250" i="1"/>
  <c r="D250" i="1"/>
  <c r="C250" i="1"/>
  <c r="B250" i="1"/>
  <c r="J249" i="1"/>
  <c r="H249" i="1"/>
  <c r="AC249" i="1"/>
  <c r="AB249" i="1"/>
  <c r="AA249" i="1"/>
  <c r="Y249" i="1"/>
  <c r="X249" i="1"/>
  <c r="W249" i="1"/>
  <c r="U249" i="1"/>
  <c r="S249" i="1"/>
  <c r="Q249" i="1"/>
  <c r="F249" i="1"/>
  <c r="D249" i="1"/>
  <c r="C249" i="1"/>
  <c r="B249" i="1"/>
  <c r="J248" i="1"/>
  <c r="H248" i="1"/>
  <c r="AC248" i="1"/>
  <c r="AB248" i="1"/>
  <c r="AA248" i="1"/>
  <c r="Y248" i="1"/>
  <c r="X248" i="1"/>
  <c r="W248" i="1"/>
  <c r="U248" i="1"/>
  <c r="S248" i="1"/>
  <c r="Q248" i="1"/>
  <c r="F248" i="1"/>
  <c r="D248" i="1"/>
  <c r="C248" i="1"/>
  <c r="B248" i="1"/>
  <c r="J247" i="1"/>
  <c r="H247" i="1"/>
  <c r="AC247" i="1"/>
  <c r="AB247" i="1"/>
  <c r="AA247" i="1"/>
  <c r="Y247" i="1"/>
  <c r="X247" i="1"/>
  <c r="W247" i="1"/>
  <c r="U247" i="1"/>
  <c r="S247" i="1"/>
  <c r="Q247" i="1"/>
  <c r="F247" i="1"/>
  <c r="D247" i="1"/>
  <c r="C247" i="1"/>
  <c r="B247" i="1"/>
  <c r="J246" i="1"/>
  <c r="H246" i="1"/>
  <c r="AC246" i="1"/>
  <c r="AB246" i="1"/>
  <c r="AA246" i="1"/>
  <c r="Y246" i="1"/>
  <c r="X246" i="1"/>
  <c r="W246" i="1"/>
  <c r="U246" i="1"/>
  <c r="S246" i="1"/>
  <c r="Q246" i="1"/>
  <c r="F246" i="1"/>
  <c r="D246" i="1"/>
  <c r="C246" i="1"/>
  <c r="B246" i="1"/>
  <c r="J245" i="1"/>
  <c r="H245" i="1"/>
  <c r="AC245" i="1"/>
  <c r="AB245" i="1"/>
  <c r="AA245" i="1"/>
  <c r="Y245" i="1"/>
  <c r="X245" i="1"/>
  <c r="W245" i="1"/>
  <c r="U245" i="1"/>
  <c r="S245" i="1"/>
  <c r="Q245" i="1"/>
  <c r="F245" i="1"/>
  <c r="D245" i="1"/>
  <c r="C245" i="1"/>
  <c r="B245" i="1"/>
  <c r="J244" i="1"/>
  <c r="H244" i="1"/>
  <c r="AC244" i="1"/>
  <c r="AB244" i="1"/>
  <c r="AA244" i="1"/>
  <c r="Y244" i="1"/>
  <c r="X244" i="1"/>
  <c r="W244" i="1"/>
  <c r="U244" i="1"/>
  <c r="S244" i="1"/>
  <c r="Q244" i="1"/>
  <c r="F244" i="1"/>
  <c r="D244" i="1"/>
  <c r="C244" i="1"/>
  <c r="B244" i="1"/>
  <c r="J243" i="1"/>
  <c r="H243" i="1"/>
  <c r="AC243" i="1"/>
  <c r="AB243" i="1"/>
  <c r="AA243" i="1"/>
  <c r="Y243" i="1"/>
  <c r="X243" i="1"/>
  <c r="W243" i="1"/>
  <c r="U243" i="1"/>
  <c r="S243" i="1"/>
  <c r="Q243" i="1"/>
  <c r="F243" i="1"/>
  <c r="D243" i="1"/>
  <c r="C243" i="1"/>
  <c r="B243" i="1"/>
  <c r="J242" i="1"/>
  <c r="H242" i="1"/>
  <c r="AC242" i="1"/>
  <c r="AB242" i="1"/>
  <c r="AA242" i="1"/>
  <c r="Y242" i="1"/>
  <c r="X242" i="1"/>
  <c r="W242" i="1"/>
  <c r="U242" i="1"/>
  <c r="S242" i="1"/>
  <c r="Q242" i="1"/>
  <c r="F242" i="1"/>
  <c r="D242" i="1"/>
  <c r="C242" i="1"/>
  <c r="B242" i="1"/>
  <c r="J241" i="1"/>
  <c r="H241" i="1"/>
  <c r="AC241" i="1"/>
  <c r="AB241" i="1"/>
  <c r="AA241" i="1"/>
  <c r="Y241" i="1"/>
  <c r="X241" i="1"/>
  <c r="W241" i="1"/>
  <c r="U241" i="1"/>
  <c r="S241" i="1"/>
  <c r="Q241" i="1"/>
  <c r="F241" i="1"/>
  <c r="D241" i="1"/>
  <c r="C241" i="1"/>
  <c r="B241" i="1"/>
  <c r="J240" i="1"/>
  <c r="H240" i="1"/>
  <c r="AC240" i="1"/>
  <c r="AB240" i="1"/>
  <c r="AA240" i="1"/>
  <c r="Y240" i="1"/>
  <c r="X240" i="1"/>
  <c r="W240" i="1"/>
  <c r="U240" i="1"/>
  <c r="S240" i="1"/>
  <c r="Q240" i="1"/>
  <c r="F240" i="1"/>
  <c r="D240" i="1"/>
  <c r="C240" i="1"/>
  <c r="B240" i="1"/>
  <c r="J239" i="1"/>
  <c r="H239" i="1"/>
  <c r="AC239" i="1"/>
  <c r="AB239" i="1"/>
  <c r="AA239" i="1"/>
  <c r="Y239" i="1"/>
  <c r="X239" i="1"/>
  <c r="W239" i="1"/>
  <c r="U239" i="1"/>
  <c r="S239" i="1"/>
  <c r="Q239" i="1"/>
  <c r="F239" i="1"/>
  <c r="D239" i="1"/>
  <c r="C239" i="1"/>
  <c r="B239" i="1"/>
  <c r="J238" i="1"/>
  <c r="H238" i="1"/>
  <c r="AC238" i="1"/>
  <c r="AB238" i="1"/>
  <c r="AA238" i="1"/>
  <c r="Y238" i="1"/>
  <c r="X238" i="1"/>
  <c r="W238" i="1"/>
  <c r="U238" i="1"/>
  <c r="S238" i="1"/>
  <c r="Q238" i="1"/>
  <c r="F238" i="1"/>
  <c r="D238" i="1"/>
  <c r="C238" i="1"/>
  <c r="B238" i="1"/>
  <c r="J237" i="1"/>
  <c r="H237" i="1"/>
  <c r="AC237" i="1"/>
  <c r="AB237" i="1"/>
  <c r="AA237" i="1"/>
  <c r="Y237" i="1"/>
  <c r="X237" i="1"/>
  <c r="W237" i="1"/>
  <c r="U237" i="1"/>
  <c r="S237" i="1"/>
  <c r="Q237" i="1"/>
  <c r="F237" i="1"/>
  <c r="D237" i="1"/>
  <c r="C237" i="1"/>
  <c r="B237" i="1"/>
  <c r="J236" i="1"/>
  <c r="H236" i="1"/>
  <c r="AC236" i="1"/>
  <c r="AB236" i="1"/>
  <c r="AA236" i="1"/>
  <c r="Y236" i="1"/>
  <c r="X236" i="1"/>
  <c r="W236" i="1"/>
  <c r="U236" i="1"/>
  <c r="S236" i="1"/>
  <c r="Q236" i="1"/>
  <c r="F236" i="1"/>
  <c r="D236" i="1"/>
  <c r="C236" i="1"/>
  <c r="B236" i="1"/>
  <c r="J235" i="1"/>
  <c r="H235" i="1"/>
  <c r="AC235" i="1"/>
  <c r="AB235" i="1"/>
  <c r="AA235" i="1"/>
  <c r="Y235" i="1"/>
  <c r="X235" i="1"/>
  <c r="W235" i="1"/>
  <c r="U235" i="1"/>
  <c r="S235" i="1"/>
  <c r="Q235" i="1"/>
  <c r="F235" i="1"/>
  <c r="D235" i="1"/>
  <c r="C235" i="1"/>
  <c r="B235" i="1"/>
  <c r="J234" i="1"/>
  <c r="H234" i="1"/>
  <c r="AC234" i="1"/>
  <c r="AB234" i="1"/>
  <c r="AA234" i="1"/>
  <c r="Y234" i="1"/>
  <c r="X234" i="1"/>
  <c r="W234" i="1"/>
  <c r="U234" i="1"/>
  <c r="S234" i="1"/>
  <c r="Q234" i="1"/>
  <c r="F234" i="1"/>
  <c r="D234" i="1"/>
  <c r="C234" i="1"/>
  <c r="B234" i="1"/>
  <c r="J233" i="1"/>
  <c r="H233" i="1"/>
  <c r="AC233" i="1"/>
  <c r="AB233" i="1"/>
  <c r="AA233" i="1"/>
  <c r="Y233" i="1"/>
  <c r="X233" i="1"/>
  <c r="W233" i="1"/>
  <c r="U233" i="1"/>
  <c r="S233" i="1"/>
  <c r="Q233" i="1"/>
  <c r="F233" i="1"/>
  <c r="D233" i="1"/>
  <c r="C233" i="1"/>
  <c r="B233" i="1"/>
  <c r="J232" i="1"/>
  <c r="H232" i="1"/>
  <c r="AC232" i="1"/>
  <c r="AB232" i="1"/>
  <c r="AA232" i="1"/>
  <c r="Y232" i="1"/>
  <c r="X232" i="1"/>
  <c r="W232" i="1"/>
  <c r="U232" i="1"/>
  <c r="S232" i="1"/>
  <c r="Q232" i="1"/>
  <c r="F232" i="1"/>
  <c r="D232" i="1"/>
  <c r="C232" i="1"/>
  <c r="B232" i="1"/>
  <c r="J231" i="1"/>
  <c r="H231" i="1"/>
  <c r="AC231" i="1"/>
  <c r="AB231" i="1"/>
  <c r="AA231" i="1"/>
  <c r="Y231" i="1"/>
  <c r="X231" i="1"/>
  <c r="W231" i="1"/>
  <c r="U231" i="1"/>
  <c r="S231" i="1"/>
  <c r="Q231" i="1"/>
  <c r="F231" i="1"/>
  <c r="D231" i="1"/>
  <c r="C231" i="1"/>
  <c r="B231" i="1"/>
  <c r="J230" i="1"/>
  <c r="H230" i="1"/>
  <c r="AC230" i="1"/>
  <c r="AB230" i="1"/>
  <c r="AA230" i="1"/>
  <c r="Y230" i="1"/>
  <c r="X230" i="1"/>
  <c r="W230" i="1"/>
  <c r="U230" i="1"/>
  <c r="S230" i="1"/>
  <c r="Q230" i="1"/>
  <c r="F230" i="1"/>
  <c r="D230" i="1"/>
  <c r="C230" i="1"/>
  <c r="B230" i="1"/>
  <c r="J229" i="1"/>
  <c r="H229" i="1"/>
  <c r="AC229" i="1"/>
  <c r="AB229" i="1"/>
  <c r="AA229" i="1"/>
  <c r="Y229" i="1"/>
  <c r="X229" i="1"/>
  <c r="W229" i="1"/>
  <c r="U229" i="1"/>
  <c r="S229" i="1"/>
  <c r="Q229" i="1"/>
  <c r="F229" i="1"/>
  <c r="D229" i="1"/>
  <c r="C229" i="1"/>
  <c r="B229" i="1"/>
  <c r="J228" i="1"/>
  <c r="H228" i="1"/>
  <c r="AC228" i="1"/>
  <c r="AB228" i="1"/>
  <c r="AA228" i="1"/>
  <c r="Y228" i="1"/>
  <c r="X228" i="1"/>
  <c r="W228" i="1"/>
  <c r="U228" i="1"/>
  <c r="S228" i="1"/>
  <c r="Q228" i="1"/>
  <c r="F228" i="1"/>
  <c r="D228" i="1"/>
  <c r="C228" i="1"/>
  <c r="B228" i="1"/>
  <c r="J227" i="1"/>
  <c r="H227" i="1"/>
  <c r="AC227" i="1"/>
  <c r="AB227" i="1"/>
  <c r="AA227" i="1"/>
  <c r="Y227" i="1"/>
  <c r="X227" i="1"/>
  <c r="W227" i="1"/>
  <c r="U227" i="1"/>
  <c r="S227" i="1"/>
  <c r="Q227" i="1"/>
  <c r="F227" i="1"/>
  <c r="D227" i="1"/>
  <c r="C227" i="1"/>
  <c r="B227" i="1"/>
  <c r="J226" i="1"/>
  <c r="H226" i="1"/>
  <c r="AC226" i="1"/>
  <c r="AB226" i="1"/>
  <c r="AA226" i="1"/>
  <c r="Y226" i="1"/>
  <c r="X226" i="1"/>
  <c r="W226" i="1"/>
  <c r="U226" i="1"/>
  <c r="S226" i="1"/>
  <c r="Q226" i="1"/>
  <c r="F226" i="1"/>
  <c r="D226" i="1"/>
  <c r="C226" i="1"/>
  <c r="B226" i="1"/>
  <c r="J225" i="1"/>
  <c r="H225" i="1"/>
  <c r="AC225" i="1"/>
  <c r="AB225" i="1"/>
  <c r="AA225" i="1"/>
  <c r="Y225" i="1"/>
  <c r="X225" i="1"/>
  <c r="W225" i="1"/>
  <c r="U225" i="1"/>
  <c r="S225" i="1"/>
  <c r="Q225" i="1"/>
  <c r="F225" i="1"/>
  <c r="D225" i="1"/>
  <c r="C225" i="1"/>
  <c r="B225" i="1"/>
  <c r="J224" i="1"/>
  <c r="H224" i="1"/>
  <c r="AC224" i="1"/>
  <c r="AB224" i="1"/>
  <c r="AA224" i="1"/>
  <c r="Y224" i="1"/>
  <c r="X224" i="1"/>
  <c r="W224" i="1"/>
  <c r="U224" i="1"/>
  <c r="S224" i="1"/>
  <c r="Q224" i="1"/>
  <c r="F224" i="1"/>
  <c r="D224" i="1"/>
  <c r="C224" i="1"/>
  <c r="B224" i="1"/>
  <c r="J223" i="1"/>
  <c r="H223" i="1"/>
  <c r="AC223" i="1"/>
  <c r="AB223" i="1"/>
  <c r="AA223" i="1"/>
  <c r="Y223" i="1"/>
  <c r="X223" i="1"/>
  <c r="W223" i="1"/>
  <c r="U223" i="1"/>
  <c r="S223" i="1"/>
  <c r="Q223" i="1"/>
  <c r="F223" i="1"/>
  <c r="D223" i="1"/>
  <c r="C223" i="1"/>
  <c r="B223" i="1"/>
  <c r="J222" i="1"/>
  <c r="H222" i="1"/>
  <c r="AC222" i="1"/>
  <c r="AB222" i="1"/>
  <c r="AA222" i="1"/>
  <c r="Y222" i="1"/>
  <c r="X222" i="1"/>
  <c r="W222" i="1"/>
  <c r="U222" i="1"/>
  <c r="S222" i="1"/>
  <c r="Q222" i="1"/>
  <c r="F222" i="1"/>
  <c r="D222" i="1"/>
  <c r="C222" i="1"/>
  <c r="B222" i="1"/>
  <c r="J221" i="1"/>
  <c r="H221" i="1"/>
  <c r="AC221" i="1"/>
  <c r="AB221" i="1"/>
  <c r="AA221" i="1"/>
  <c r="Y221" i="1"/>
  <c r="X221" i="1"/>
  <c r="W221" i="1"/>
  <c r="U221" i="1"/>
  <c r="S221" i="1"/>
  <c r="Q221" i="1"/>
  <c r="F221" i="1"/>
  <c r="D221" i="1"/>
  <c r="C221" i="1"/>
  <c r="B221" i="1"/>
  <c r="J219" i="1"/>
  <c r="H219" i="1"/>
  <c r="AC219" i="1"/>
  <c r="AB219" i="1"/>
  <c r="AA219" i="1"/>
  <c r="Y219" i="1"/>
  <c r="X219" i="1"/>
  <c r="W219" i="1"/>
  <c r="U219" i="1"/>
  <c r="S219" i="1"/>
  <c r="Q219" i="1"/>
  <c r="F219" i="1"/>
  <c r="D219" i="1"/>
  <c r="C219" i="1"/>
  <c r="B219" i="1"/>
  <c r="J218" i="1"/>
  <c r="H218" i="1"/>
  <c r="AC218" i="1"/>
  <c r="AB218" i="1"/>
  <c r="AA218" i="1"/>
  <c r="Y218" i="1"/>
  <c r="X218" i="1"/>
  <c r="W218" i="1"/>
  <c r="U218" i="1"/>
  <c r="S218" i="1"/>
  <c r="Q218" i="1"/>
  <c r="F218" i="1"/>
  <c r="D218" i="1"/>
  <c r="C218" i="1"/>
  <c r="B218" i="1"/>
  <c r="J217" i="1"/>
  <c r="H217" i="1"/>
  <c r="AC217" i="1"/>
  <c r="AB217" i="1"/>
  <c r="AA217" i="1"/>
  <c r="Y217" i="1"/>
  <c r="X217" i="1"/>
  <c r="W217" i="1"/>
  <c r="U217" i="1"/>
  <c r="S217" i="1"/>
  <c r="Q217" i="1"/>
  <c r="F217" i="1"/>
  <c r="D217" i="1"/>
  <c r="C217" i="1"/>
  <c r="B217" i="1"/>
  <c r="J216" i="1"/>
  <c r="H216" i="1"/>
  <c r="AC216" i="1"/>
  <c r="AB216" i="1"/>
  <c r="AA216" i="1"/>
  <c r="Y216" i="1"/>
  <c r="X216" i="1"/>
  <c r="W216" i="1"/>
  <c r="U216" i="1"/>
  <c r="S216" i="1"/>
  <c r="Q216" i="1"/>
  <c r="F216" i="1"/>
  <c r="D216" i="1"/>
  <c r="C216" i="1"/>
  <c r="B216" i="1"/>
  <c r="J215" i="1"/>
  <c r="H215" i="1"/>
  <c r="AC215" i="1"/>
  <c r="AB215" i="1"/>
  <c r="AA215" i="1"/>
  <c r="Y215" i="1"/>
  <c r="X215" i="1"/>
  <c r="W215" i="1"/>
  <c r="U215" i="1"/>
  <c r="S215" i="1"/>
  <c r="Q215" i="1"/>
  <c r="F215" i="1"/>
  <c r="D215" i="1"/>
  <c r="C215" i="1"/>
  <c r="B215" i="1"/>
  <c r="J214" i="1"/>
  <c r="H214" i="1"/>
  <c r="AC214" i="1"/>
  <c r="AB214" i="1"/>
  <c r="AA214" i="1"/>
  <c r="Y214" i="1"/>
  <c r="X214" i="1"/>
  <c r="W214" i="1"/>
  <c r="U214" i="1"/>
  <c r="S214" i="1"/>
  <c r="Q214" i="1"/>
  <c r="F214" i="1"/>
  <c r="D214" i="1"/>
  <c r="C214" i="1"/>
  <c r="B214" i="1"/>
  <c r="J213" i="1"/>
  <c r="H213" i="1"/>
  <c r="AC213" i="1"/>
  <c r="AB213" i="1"/>
  <c r="AA213" i="1"/>
  <c r="Y213" i="1"/>
  <c r="X213" i="1"/>
  <c r="W213" i="1"/>
  <c r="U213" i="1"/>
  <c r="S213" i="1"/>
  <c r="Q213" i="1"/>
  <c r="F213" i="1"/>
  <c r="D213" i="1"/>
  <c r="C213" i="1"/>
  <c r="B213" i="1"/>
  <c r="J212" i="1"/>
  <c r="H212" i="1"/>
  <c r="AC212" i="1"/>
  <c r="AB212" i="1"/>
  <c r="AA212" i="1"/>
  <c r="Y212" i="1"/>
  <c r="X212" i="1"/>
  <c r="W212" i="1"/>
  <c r="U212" i="1"/>
  <c r="S212" i="1"/>
  <c r="Q212" i="1"/>
  <c r="F212" i="1"/>
  <c r="D212" i="1"/>
  <c r="C212" i="1"/>
  <c r="B212" i="1"/>
  <c r="J211" i="1"/>
  <c r="H211" i="1"/>
  <c r="AC211" i="1"/>
  <c r="AB211" i="1"/>
  <c r="AA211" i="1"/>
  <c r="Y211" i="1"/>
  <c r="X211" i="1"/>
  <c r="W211" i="1"/>
  <c r="U211" i="1"/>
  <c r="S211" i="1"/>
  <c r="Q211" i="1"/>
  <c r="F211" i="1"/>
  <c r="D211" i="1"/>
  <c r="C211" i="1"/>
  <c r="B211" i="1"/>
  <c r="J210" i="1"/>
  <c r="H210" i="1"/>
  <c r="AC210" i="1"/>
  <c r="AB210" i="1"/>
  <c r="AA210" i="1"/>
  <c r="Y210" i="1"/>
  <c r="X210" i="1"/>
  <c r="W210" i="1"/>
  <c r="U210" i="1"/>
  <c r="S210" i="1"/>
  <c r="Q210" i="1"/>
  <c r="F210" i="1"/>
  <c r="D210" i="1"/>
  <c r="C210" i="1"/>
  <c r="B210" i="1"/>
  <c r="J209" i="1"/>
  <c r="H209" i="1"/>
  <c r="AC209" i="1"/>
  <c r="AB209" i="1"/>
  <c r="AA209" i="1"/>
  <c r="Y209" i="1"/>
  <c r="X209" i="1"/>
  <c r="W209" i="1"/>
  <c r="U209" i="1"/>
  <c r="S209" i="1"/>
  <c r="Q209" i="1"/>
  <c r="F209" i="1"/>
  <c r="D209" i="1"/>
  <c r="C209" i="1"/>
  <c r="B209" i="1"/>
  <c r="J208" i="1"/>
  <c r="H208" i="1"/>
  <c r="AC208" i="1"/>
  <c r="AB208" i="1"/>
  <c r="AA208" i="1"/>
  <c r="Y208" i="1"/>
  <c r="X208" i="1"/>
  <c r="W208" i="1"/>
  <c r="U208" i="1"/>
  <c r="S208" i="1"/>
  <c r="Q208" i="1"/>
  <c r="F208" i="1"/>
  <c r="D208" i="1"/>
  <c r="C208" i="1"/>
  <c r="B208" i="1"/>
  <c r="J207" i="1"/>
  <c r="H207" i="1"/>
  <c r="AC207" i="1"/>
  <c r="AB207" i="1"/>
  <c r="AA207" i="1"/>
  <c r="Y207" i="1"/>
  <c r="X207" i="1"/>
  <c r="W207" i="1"/>
  <c r="U207" i="1"/>
  <c r="S207" i="1"/>
  <c r="Q207" i="1"/>
  <c r="F207" i="1"/>
  <c r="D207" i="1"/>
  <c r="C207" i="1"/>
  <c r="B207" i="1"/>
  <c r="J206" i="1"/>
  <c r="H206" i="1"/>
  <c r="AC206" i="1"/>
  <c r="AB206" i="1"/>
  <c r="AA206" i="1"/>
  <c r="Y206" i="1"/>
  <c r="X206" i="1"/>
  <c r="W206" i="1"/>
  <c r="U206" i="1"/>
  <c r="S206" i="1"/>
  <c r="Q206" i="1"/>
  <c r="F206" i="1"/>
  <c r="D206" i="1"/>
  <c r="C206" i="1"/>
  <c r="B206" i="1"/>
  <c r="J205" i="1"/>
  <c r="H205" i="1"/>
  <c r="AC205" i="1"/>
  <c r="AB205" i="1"/>
  <c r="AA205" i="1"/>
  <c r="Y205" i="1"/>
  <c r="X205" i="1"/>
  <c r="W205" i="1"/>
  <c r="U205" i="1"/>
  <c r="S205" i="1"/>
  <c r="Q205" i="1"/>
  <c r="F205" i="1"/>
  <c r="D205" i="1"/>
  <c r="C205" i="1"/>
  <c r="B205" i="1"/>
  <c r="J204" i="1"/>
  <c r="H204" i="1"/>
  <c r="AC204" i="1"/>
  <c r="AB204" i="1"/>
  <c r="AA204" i="1"/>
  <c r="Y204" i="1"/>
  <c r="X204" i="1"/>
  <c r="W204" i="1"/>
  <c r="U204" i="1"/>
  <c r="S204" i="1"/>
  <c r="Q204" i="1"/>
  <c r="F204" i="1"/>
  <c r="D204" i="1"/>
  <c r="C204" i="1"/>
  <c r="B204" i="1"/>
  <c r="J203" i="1"/>
  <c r="H203" i="1"/>
  <c r="AC203" i="1"/>
  <c r="AB203" i="1"/>
  <c r="AA203" i="1"/>
  <c r="Y203" i="1"/>
  <c r="X203" i="1"/>
  <c r="W203" i="1"/>
  <c r="U203" i="1"/>
  <c r="S203" i="1"/>
  <c r="Q203" i="1"/>
  <c r="F203" i="1"/>
  <c r="D203" i="1"/>
  <c r="C203" i="1"/>
  <c r="B203" i="1"/>
  <c r="J202" i="1"/>
  <c r="H202" i="1"/>
  <c r="AC202" i="1"/>
  <c r="AB202" i="1"/>
  <c r="AA202" i="1"/>
  <c r="Y202" i="1"/>
  <c r="X202" i="1"/>
  <c r="W202" i="1"/>
  <c r="U202" i="1"/>
  <c r="S202" i="1"/>
  <c r="Q202" i="1"/>
  <c r="F202" i="1"/>
  <c r="D202" i="1"/>
  <c r="C202" i="1"/>
  <c r="B202" i="1"/>
  <c r="J201" i="1"/>
  <c r="H201" i="1"/>
  <c r="AC201" i="1"/>
  <c r="AB201" i="1"/>
  <c r="AA201" i="1"/>
  <c r="Y201" i="1"/>
  <c r="X201" i="1"/>
  <c r="W201" i="1"/>
  <c r="U201" i="1"/>
  <c r="S201" i="1"/>
  <c r="Q201" i="1"/>
  <c r="F201" i="1"/>
  <c r="D201" i="1"/>
  <c r="C201" i="1"/>
  <c r="B201" i="1"/>
  <c r="J200" i="1"/>
  <c r="H200" i="1"/>
  <c r="AC200" i="1"/>
  <c r="AB200" i="1"/>
  <c r="AA200" i="1"/>
  <c r="Y200" i="1"/>
  <c r="X200" i="1"/>
  <c r="W200" i="1"/>
  <c r="U200" i="1"/>
  <c r="S200" i="1"/>
  <c r="Q200" i="1"/>
  <c r="F200" i="1"/>
  <c r="D200" i="1"/>
  <c r="C200" i="1"/>
  <c r="B200" i="1"/>
  <c r="J199" i="1"/>
  <c r="H199" i="1"/>
  <c r="AC199" i="1"/>
  <c r="AB199" i="1"/>
  <c r="AA199" i="1"/>
  <c r="Y199" i="1"/>
  <c r="X199" i="1"/>
  <c r="W199" i="1"/>
  <c r="U199" i="1"/>
  <c r="S199" i="1"/>
  <c r="Q199" i="1"/>
  <c r="F199" i="1"/>
  <c r="D199" i="1"/>
  <c r="C199" i="1"/>
  <c r="B199" i="1"/>
  <c r="J198" i="1"/>
  <c r="H198" i="1"/>
  <c r="AC198" i="1"/>
  <c r="AB198" i="1"/>
  <c r="AA198" i="1"/>
  <c r="Y198" i="1"/>
  <c r="X198" i="1"/>
  <c r="W198" i="1"/>
  <c r="U198" i="1"/>
  <c r="S198" i="1"/>
  <c r="Q198" i="1"/>
  <c r="F198" i="1"/>
  <c r="D198" i="1"/>
  <c r="C198" i="1"/>
  <c r="B198" i="1"/>
  <c r="J197" i="1"/>
  <c r="H197" i="1"/>
  <c r="AC197" i="1"/>
  <c r="AB197" i="1"/>
  <c r="AA197" i="1"/>
  <c r="Y197" i="1"/>
  <c r="X197" i="1"/>
  <c r="W197" i="1"/>
  <c r="U197" i="1"/>
  <c r="S197" i="1"/>
  <c r="Q197" i="1"/>
  <c r="F197" i="1"/>
  <c r="D197" i="1"/>
  <c r="C197" i="1"/>
  <c r="B197" i="1"/>
  <c r="J196" i="1"/>
  <c r="H196" i="1"/>
  <c r="AC196" i="1"/>
  <c r="AB196" i="1"/>
  <c r="AA196" i="1"/>
  <c r="Y196" i="1"/>
  <c r="X196" i="1"/>
  <c r="W196" i="1"/>
  <c r="U196" i="1"/>
  <c r="S196" i="1"/>
  <c r="Q196" i="1"/>
  <c r="F196" i="1"/>
  <c r="D196" i="1"/>
  <c r="C196" i="1"/>
  <c r="B196" i="1"/>
  <c r="J195" i="1"/>
  <c r="H195" i="1"/>
  <c r="AC195" i="1"/>
  <c r="AB195" i="1"/>
  <c r="AA195" i="1"/>
  <c r="Y195" i="1"/>
  <c r="X195" i="1"/>
  <c r="W195" i="1"/>
  <c r="U195" i="1"/>
  <c r="S195" i="1"/>
  <c r="Q195" i="1"/>
  <c r="F195" i="1"/>
  <c r="D195" i="1"/>
  <c r="C195" i="1"/>
  <c r="B195" i="1"/>
  <c r="J194" i="1"/>
  <c r="H194" i="1"/>
  <c r="AC194" i="1"/>
  <c r="AB194" i="1"/>
  <c r="AA194" i="1"/>
  <c r="Y194" i="1"/>
  <c r="X194" i="1"/>
  <c r="W194" i="1"/>
  <c r="U194" i="1"/>
  <c r="S194" i="1"/>
  <c r="Q194" i="1"/>
  <c r="F194" i="1"/>
  <c r="D194" i="1"/>
  <c r="C194" i="1"/>
  <c r="B194" i="1"/>
  <c r="J193" i="1"/>
  <c r="H193" i="1"/>
  <c r="AC193" i="1"/>
  <c r="AB193" i="1"/>
  <c r="AA193" i="1"/>
  <c r="Y193" i="1"/>
  <c r="X193" i="1"/>
  <c r="W193" i="1"/>
  <c r="U193" i="1"/>
  <c r="S193" i="1"/>
  <c r="Q193" i="1"/>
  <c r="F193" i="1"/>
  <c r="D193" i="1"/>
  <c r="C193" i="1"/>
  <c r="B193" i="1"/>
  <c r="J192" i="1"/>
  <c r="H192" i="1"/>
  <c r="AC192" i="1"/>
  <c r="AB192" i="1"/>
  <c r="AA192" i="1"/>
  <c r="Y192" i="1"/>
  <c r="X192" i="1"/>
  <c r="W192" i="1"/>
  <c r="U192" i="1"/>
  <c r="S192" i="1"/>
  <c r="Q192" i="1"/>
  <c r="F192" i="1"/>
  <c r="D192" i="1"/>
  <c r="C192" i="1"/>
  <c r="B192" i="1"/>
  <c r="J191" i="1"/>
  <c r="H191" i="1"/>
  <c r="AC191" i="1"/>
  <c r="AB191" i="1"/>
  <c r="AA191" i="1"/>
  <c r="Y191" i="1"/>
  <c r="X191" i="1"/>
  <c r="W191" i="1"/>
  <c r="U191" i="1"/>
  <c r="S191" i="1"/>
  <c r="Q191" i="1"/>
  <c r="F191" i="1"/>
  <c r="D191" i="1"/>
  <c r="C191" i="1"/>
  <c r="B191" i="1"/>
  <c r="J190" i="1"/>
  <c r="H190" i="1"/>
  <c r="AC190" i="1"/>
  <c r="AB190" i="1"/>
  <c r="AA190" i="1"/>
  <c r="Y190" i="1"/>
  <c r="X190" i="1"/>
  <c r="W190" i="1"/>
  <c r="U190" i="1"/>
  <c r="S190" i="1"/>
  <c r="Q190" i="1"/>
  <c r="F190" i="1"/>
  <c r="D190" i="1"/>
  <c r="C190" i="1"/>
  <c r="B190" i="1"/>
  <c r="J189" i="1"/>
  <c r="H189" i="1"/>
  <c r="AC189" i="1"/>
  <c r="AB189" i="1"/>
  <c r="AA189" i="1"/>
  <c r="Y189" i="1"/>
  <c r="X189" i="1"/>
  <c r="W189" i="1"/>
  <c r="U189" i="1"/>
  <c r="S189" i="1"/>
  <c r="Q189" i="1"/>
  <c r="F189" i="1"/>
  <c r="D189" i="1"/>
  <c r="C189" i="1"/>
  <c r="B189" i="1"/>
  <c r="J188" i="1"/>
  <c r="H188" i="1"/>
  <c r="AC188" i="1"/>
  <c r="AB188" i="1"/>
  <c r="AA188" i="1"/>
  <c r="Y188" i="1"/>
  <c r="X188" i="1"/>
  <c r="W188" i="1"/>
  <c r="U188" i="1"/>
  <c r="S188" i="1"/>
  <c r="Q188" i="1"/>
  <c r="F188" i="1"/>
  <c r="D188" i="1"/>
  <c r="C188" i="1"/>
  <c r="B188" i="1"/>
  <c r="J187" i="1"/>
  <c r="H187" i="1"/>
  <c r="AC187" i="1"/>
  <c r="AB187" i="1"/>
  <c r="AA187" i="1"/>
  <c r="Y187" i="1"/>
  <c r="X187" i="1"/>
  <c r="W187" i="1"/>
  <c r="U187" i="1"/>
  <c r="S187" i="1"/>
  <c r="Q187" i="1"/>
  <c r="F187" i="1"/>
  <c r="D187" i="1"/>
  <c r="C187" i="1"/>
  <c r="B187" i="1"/>
  <c r="J186" i="1"/>
  <c r="H186" i="1"/>
  <c r="AC186" i="1"/>
  <c r="AB186" i="1"/>
  <c r="AA186" i="1"/>
  <c r="Y186" i="1"/>
  <c r="X186" i="1"/>
  <c r="W186" i="1"/>
  <c r="U186" i="1"/>
  <c r="S186" i="1"/>
  <c r="Q186" i="1"/>
  <c r="F186" i="1"/>
  <c r="D186" i="1"/>
  <c r="C186" i="1"/>
  <c r="B186" i="1"/>
  <c r="J185" i="1"/>
  <c r="H185" i="1"/>
  <c r="AC185" i="1"/>
  <c r="AB185" i="1"/>
  <c r="AA185" i="1"/>
  <c r="Y185" i="1"/>
  <c r="X185" i="1"/>
  <c r="W185" i="1"/>
  <c r="U185" i="1"/>
  <c r="S185" i="1"/>
  <c r="Q185" i="1"/>
  <c r="F185" i="1"/>
  <c r="D185" i="1"/>
  <c r="C185" i="1"/>
  <c r="B185" i="1"/>
  <c r="J184" i="1"/>
  <c r="H184" i="1"/>
  <c r="AC184" i="1"/>
  <c r="AB184" i="1"/>
  <c r="AA184" i="1"/>
  <c r="Y184" i="1"/>
  <c r="X184" i="1"/>
  <c r="W184" i="1"/>
  <c r="U184" i="1"/>
  <c r="S184" i="1"/>
  <c r="Q184" i="1"/>
  <c r="F184" i="1"/>
  <c r="D184" i="1"/>
  <c r="C184" i="1"/>
  <c r="B184" i="1"/>
  <c r="J183" i="1"/>
  <c r="H183" i="1"/>
  <c r="AC183" i="1"/>
  <c r="AB183" i="1"/>
  <c r="AA183" i="1"/>
  <c r="Y183" i="1"/>
  <c r="X183" i="1"/>
  <c r="W183" i="1"/>
  <c r="U183" i="1"/>
  <c r="S183" i="1"/>
  <c r="Q183" i="1"/>
  <c r="F183" i="1"/>
  <c r="D183" i="1"/>
  <c r="C183" i="1"/>
  <c r="B183" i="1"/>
  <c r="J182" i="1"/>
  <c r="H182" i="1"/>
  <c r="AC182" i="1"/>
  <c r="AB182" i="1"/>
  <c r="AA182" i="1"/>
  <c r="Y182" i="1"/>
  <c r="X182" i="1"/>
  <c r="W182" i="1"/>
  <c r="U182" i="1"/>
  <c r="S182" i="1"/>
  <c r="Q182" i="1"/>
  <c r="F182" i="1"/>
  <c r="D182" i="1"/>
  <c r="C182" i="1"/>
  <c r="B182" i="1"/>
  <c r="J181" i="1"/>
  <c r="H181" i="1"/>
  <c r="AC181" i="1"/>
  <c r="AB181" i="1"/>
  <c r="AA181" i="1"/>
  <c r="Y181" i="1"/>
  <c r="X181" i="1"/>
  <c r="W181" i="1"/>
  <c r="U181" i="1"/>
  <c r="S181" i="1"/>
  <c r="Q181" i="1"/>
  <c r="F181" i="1"/>
  <c r="D181" i="1"/>
  <c r="C181" i="1"/>
  <c r="B181" i="1"/>
  <c r="J180" i="1"/>
  <c r="H180" i="1"/>
  <c r="AC180" i="1"/>
  <c r="AB180" i="1"/>
  <c r="AA180" i="1"/>
  <c r="Y180" i="1"/>
  <c r="X180" i="1"/>
  <c r="W180" i="1"/>
  <c r="U180" i="1"/>
  <c r="S180" i="1"/>
  <c r="Q180" i="1"/>
  <c r="F180" i="1"/>
  <c r="D180" i="1"/>
  <c r="C180" i="1"/>
  <c r="B180" i="1"/>
  <c r="J179" i="1"/>
  <c r="H179" i="1"/>
  <c r="AC179" i="1"/>
  <c r="AB179" i="1"/>
  <c r="AA179" i="1"/>
  <c r="Y179" i="1"/>
  <c r="X179" i="1"/>
  <c r="W179" i="1"/>
  <c r="U179" i="1"/>
  <c r="S179" i="1"/>
  <c r="Q179" i="1"/>
  <c r="F179" i="1"/>
  <c r="D179" i="1"/>
  <c r="C179" i="1"/>
  <c r="B179" i="1"/>
  <c r="J178" i="1"/>
  <c r="H178" i="1"/>
  <c r="AC178" i="1"/>
  <c r="AB178" i="1"/>
  <c r="AA178" i="1"/>
  <c r="Y178" i="1"/>
  <c r="X178" i="1"/>
  <c r="W178" i="1"/>
  <c r="U178" i="1"/>
  <c r="S178" i="1"/>
  <c r="Q178" i="1"/>
  <c r="F178" i="1"/>
  <c r="D178" i="1"/>
  <c r="C178" i="1"/>
  <c r="B178" i="1"/>
  <c r="J177" i="1"/>
  <c r="H177" i="1"/>
  <c r="AC177" i="1"/>
  <c r="AB177" i="1"/>
  <c r="AA177" i="1"/>
  <c r="Y177" i="1"/>
  <c r="X177" i="1"/>
  <c r="W177" i="1"/>
  <c r="U177" i="1"/>
  <c r="S177" i="1"/>
  <c r="Q177" i="1"/>
  <c r="F177" i="1"/>
  <c r="D177" i="1"/>
  <c r="C177" i="1"/>
  <c r="B177" i="1"/>
  <c r="J176" i="1"/>
  <c r="H176" i="1"/>
  <c r="AC176" i="1"/>
  <c r="AB176" i="1"/>
  <c r="AA176" i="1"/>
  <c r="Y176" i="1"/>
  <c r="X176" i="1"/>
  <c r="W176" i="1"/>
  <c r="U176" i="1"/>
  <c r="S176" i="1"/>
  <c r="Q176" i="1"/>
  <c r="F176" i="1"/>
  <c r="D176" i="1"/>
  <c r="C176" i="1"/>
  <c r="B176" i="1"/>
  <c r="J175" i="1"/>
  <c r="H175" i="1"/>
  <c r="AC175" i="1"/>
  <c r="AB175" i="1"/>
  <c r="AA175" i="1"/>
  <c r="Y175" i="1"/>
  <c r="X175" i="1"/>
  <c r="W175" i="1"/>
  <c r="U175" i="1"/>
  <c r="S175" i="1"/>
  <c r="Q175" i="1"/>
  <c r="F175" i="1"/>
  <c r="D175" i="1"/>
  <c r="C175" i="1"/>
  <c r="B175" i="1"/>
  <c r="J174" i="1"/>
  <c r="H174" i="1"/>
  <c r="AC174" i="1"/>
  <c r="AB174" i="1"/>
  <c r="AA174" i="1"/>
  <c r="Y174" i="1"/>
  <c r="X174" i="1"/>
  <c r="W174" i="1"/>
  <c r="U174" i="1"/>
  <c r="S174" i="1"/>
  <c r="Q174" i="1"/>
  <c r="F174" i="1"/>
  <c r="D174" i="1"/>
  <c r="C174" i="1"/>
  <c r="B174" i="1"/>
  <c r="J173" i="1"/>
  <c r="H173" i="1"/>
  <c r="AC173" i="1"/>
  <c r="AB173" i="1"/>
  <c r="AA173" i="1"/>
  <c r="Y173" i="1"/>
  <c r="X173" i="1"/>
  <c r="W173" i="1"/>
  <c r="U173" i="1"/>
  <c r="S173" i="1"/>
  <c r="Q173" i="1"/>
  <c r="F173" i="1"/>
  <c r="D173" i="1"/>
  <c r="C173" i="1"/>
  <c r="B173" i="1"/>
  <c r="J172" i="1"/>
  <c r="H172" i="1"/>
  <c r="AC172" i="1"/>
  <c r="AB172" i="1"/>
  <c r="AA172" i="1"/>
  <c r="Y172" i="1"/>
  <c r="X172" i="1"/>
  <c r="W172" i="1"/>
  <c r="U172" i="1"/>
  <c r="S172" i="1"/>
  <c r="Q172" i="1"/>
  <c r="F172" i="1"/>
  <c r="D172" i="1"/>
  <c r="C172" i="1"/>
  <c r="B172" i="1"/>
  <c r="J171" i="1"/>
  <c r="H171" i="1"/>
  <c r="AC171" i="1"/>
  <c r="AB171" i="1"/>
  <c r="AA171" i="1"/>
  <c r="Y171" i="1"/>
  <c r="X171" i="1"/>
  <c r="W171" i="1"/>
  <c r="U171" i="1"/>
  <c r="S171" i="1"/>
  <c r="Q171" i="1"/>
  <c r="F171" i="1"/>
  <c r="D171" i="1"/>
  <c r="C171" i="1"/>
  <c r="B171" i="1"/>
  <c r="J170" i="1"/>
  <c r="H170" i="1"/>
  <c r="AC170" i="1"/>
  <c r="AB170" i="1"/>
  <c r="AA170" i="1"/>
  <c r="Y170" i="1"/>
  <c r="X170" i="1"/>
  <c r="W170" i="1"/>
  <c r="U170" i="1"/>
  <c r="S170" i="1"/>
  <c r="Q170" i="1"/>
  <c r="F170" i="1"/>
  <c r="D170" i="1"/>
  <c r="C170" i="1"/>
  <c r="B170" i="1"/>
  <c r="J169" i="1"/>
  <c r="H169" i="1"/>
  <c r="AC169" i="1"/>
  <c r="AB169" i="1"/>
  <c r="AA169" i="1"/>
  <c r="Y169" i="1"/>
  <c r="X169" i="1"/>
  <c r="W169" i="1"/>
  <c r="U169" i="1"/>
  <c r="S169" i="1"/>
  <c r="Q169" i="1"/>
  <c r="F169" i="1"/>
  <c r="D169" i="1"/>
  <c r="C169" i="1"/>
  <c r="B169" i="1"/>
  <c r="J168" i="1"/>
  <c r="H168" i="1"/>
  <c r="AC168" i="1"/>
  <c r="AB168" i="1"/>
  <c r="AA168" i="1"/>
  <c r="Y168" i="1"/>
  <c r="X168" i="1"/>
  <c r="W168" i="1"/>
  <c r="U168" i="1"/>
  <c r="S168" i="1"/>
  <c r="Q168" i="1"/>
  <c r="F168" i="1"/>
  <c r="D168" i="1"/>
  <c r="C168" i="1"/>
  <c r="B168" i="1"/>
  <c r="J167" i="1"/>
  <c r="H167" i="1"/>
  <c r="AC167" i="1"/>
  <c r="AB167" i="1"/>
  <c r="AA167" i="1"/>
  <c r="Y167" i="1"/>
  <c r="X167" i="1"/>
  <c r="W167" i="1"/>
  <c r="U167" i="1"/>
  <c r="V114" i="1" s="1"/>
  <c r="S167" i="1"/>
  <c r="T114" i="1" s="1"/>
  <c r="Q167" i="1"/>
  <c r="R114" i="1" s="1"/>
  <c r="F167" i="1"/>
  <c r="G114" i="1" s="1"/>
  <c r="D167" i="1"/>
  <c r="E114" i="1" s="1"/>
  <c r="C167" i="1"/>
  <c r="B167" i="1"/>
  <c r="J166" i="1"/>
  <c r="H166" i="1"/>
  <c r="AC166" i="1"/>
  <c r="AB166" i="1"/>
  <c r="AA166" i="1"/>
  <c r="Y166" i="1"/>
  <c r="X166" i="1"/>
  <c r="W166" i="1"/>
  <c r="U166" i="1"/>
  <c r="V113" i="1" s="1"/>
  <c r="S166" i="1"/>
  <c r="T113" i="1" s="1"/>
  <c r="Q166" i="1"/>
  <c r="R113" i="1" s="1"/>
  <c r="F166" i="1"/>
  <c r="G113" i="1" s="1"/>
  <c r="D166" i="1"/>
  <c r="E113" i="1" s="1"/>
  <c r="C166" i="1"/>
  <c r="B166" i="1"/>
  <c r="J165" i="1"/>
  <c r="H165" i="1"/>
  <c r="AC165" i="1"/>
  <c r="AB165" i="1"/>
  <c r="AA165" i="1"/>
  <c r="Y165" i="1"/>
  <c r="X165" i="1"/>
  <c r="W165" i="1"/>
  <c r="U165" i="1"/>
  <c r="V112" i="1" s="1"/>
  <c r="S165" i="1"/>
  <c r="T112" i="1" s="1"/>
  <c r="Q165" i="1"/>
  <c r="R112" i="1" s="1"/>
  <c r="F165" i="1"/>
  <c r="G112" i="1" s="1"/>
  <c r="D165" i="1"/>
  <c r="E112" i="1" s="1"/>
  <c r="C165" i="1"/>
  <c r="B165" i="1"/>
  <c r="J164" i="1"/>
  <c r="H164" i="1"/>
  <c r="AC164" i="1"/>
  <c r="AB164" i="1"/>
  <c r="AA164" i="1"/>
  <c r="Y164" i="1"/>
  <c r="X164" i="1"/>
  <c r="W164" i="1"/>
  <c r="U164" i="1"/>
  <c r="V111" i="1" s="1"/>
  <c r="S164" i="1"/>
  <c r="T111" i="1" s="1"/>
  <c r="Q164" i="1"/>
  <c r="R111" i="1" s="1"/>
  <c r="F164" i="1"/>
  <c r="G111" i="1" s="1"/>
  <c r="D164" i="1"/>
  <c r="E111" i="1" s="1"/>
  <c r="C164" i="1"/>
  <c r="B164" i="1"/>
  <c r="J163" i="1"/>
  <c r="H163" i="1"/>
  <c r="AC163" i="1"/>
  <c r="AB163" i="1"/>
  <c r="AA163" i="1"/>
  <c r="Y163" i="1"/>
  <c r="X163" i="1"/>
  <c r="W163" i="1"/>
  <c r="U163" i="1"/>
  <c r="V110" i="1" s="1"/>
  <c r="S163" i="1"/>
  <c r="T110" i="1" s="1"/>
  <c r="Q163" i="1"/>
  <c r="R110" i="1" s="1"/>
  <c r="F163" i="1"/>
  <c r="G110" i="1" s="1"/>
  <c r="D163" i="1"/>
  <c r="E110" i="1" s="1"/>
  <c r="C163" i="1"/>
  <c r="B163" i="1"/>
  <c r="J162" i="1"/>
  <c r="H162" i="1"/>
  <c r="AC162" i="1"/>
  <c r="AB162" i="1"/>
  <c r="AA162" i="1"/>
  <c r="Y162" i="1"/>
  <c r="X162" i="1"/>
  <c r="W162" i="1"/>
  <c r="U162" i="1"/>
  <c r="V109" i="1" s="1"/>
  <c r="S162" i="1"/>
  <c r="T109" i="1" s="1"/>
  <c r="Q162" i="1"/>
  <c r="R109" i="1" s="1"/>
  <c r="F162" i="1"/>
  <c r="G109" i="1" s="1"/>
  <c r="D162" i="1"/>
  <c r="E109" i="1" s="1"/>
  <c r="C162" i="1"/>
  <c r="B162" i="1"/>
  <c r="J161" i="1"/>
  <c r="H161" i="1"/>
  <c r="AC161" i="1"/>
  <c r="AB161" i="1"/>
  <c r="AA161" i="1"/>
  <c r="Y161" i="1"/>
  <c r="X161" i="1"/>
  <c r="W161" i="1"/>
  <c r="U161" i="1"/>
  <c r="V108" i="1" s="1"/>
  <c r="S161" i="1"/>
  <c r="T108" i="1" s="1"/>
  <c r="Q161" i="1"/>
  <c r="R108" i="1" s="1"/>
  <c r="F161" i="1"/>
  <c r="G108" i="1" s="1"/>
  <c r="D161" i="1"/>
  <c r="E108" i="1" s="1"/>
  <c r="C161" i="1"/>
  <c r="B161" i="1"/>
  <c r="J160" i="1"/>
  <c r="H160" i="1"/>
  <c r="AC160" i="1"/>
  <c r="AB160" i="1"/>
  <c r="AA160" i="1"/>
  <c r="Y160" i="1"/>
  <c r="X160" i="1"/>
  <c r="W160" i="1"/>
  <c r="U160" i="1"/>
  <c r="V107" i="1" s="1"/>
  <c r="S160" i="1"/>
  <c r="T107" i="1" s="1"/>
  <c r="Q160" i="1"/>
  <c r="R107" i="1" s="1"/>
  <c r="F160" i="1"/>
  <c r="G107" i="1" s="1"/>
  <c r="D160" i="1"/>
  <c r="E107" i="1" s="1"/>
  <c r="C160" i="1"/>
  <c r="B160" i="1"/>
  <c r="J159" i="1"/>
  <c r="H159" i="1"/>
  <c r="AC159" i="1"/>
  <c r="AB159" i="1"/>
  <c r="AA159" i="1"/>
  <c r="Y159" i="1"/>
  <c r="X159" i="1"/>
  <c r="W159" i="1"/>
  <c r="U159" i="1"/>
  <c r="V106" i="1" s="1"/>
  <c r="S159" i="1"/>
  <c r="T106" i="1" s="1"/>
  <c r="Q159" i="1"/>
  <c r="R106" i="1" s="1"/>
  <c r="F159" i="1"/>
  <c r="G106" i="1" s="1"/>
  <c r="D159" i="1"/>
  <c r="E106" i="1" s="1"/>
  <c r="C159" i="1"/>
  <c r="B159" i="1"/>
  <c r="J158" i="1"/>
  <c r="H158" i="1"/>
  <c r="AC158" i="1"/>
  <c r="AB158" i="1"/>
  <c r="AA158" i="1"/>
  <c r="Y158" i="1"/>
  <c r="X158" i="1"/>
  <c r="W158" i="1"/>
  <c r="U158" i="1"/>
  <c r="V105" i="1" s="1"/>
  <c r="S158" i="1"/>
  <c r="T105" i="1" s="1"/>
  <c r="Q158" i="1"/>
  <c r="R105" i="1" s="1"/>
  <c r="F158" i="1"/>
  <c r="G105" i="1" s="1"/>
  <c r="D158" i="1"/>
  <c r="E105" i="1" s="1"/>
  <c r="C158" i="1"/>
  <c r="B158" i="1"/>
  <c r="J157" i="1"/>
  <c r="H157" i="1"/>
  <c r="AC157" i="1"/>
  <c r="AB157" i="1"/>
  <c r="AA157" i="1"/>
  <c r="Y157" i="1"/>
  <c r="X157" i="1"/>
  <c r="W157" i="1"/>
  <c r="U157" i="1"/>
  <c r="V104" i="1" s="1"/>
  <c r="S157" i="1"/>
  <c r="T104" i="1" s="1"/>
  <c r="Q157" i="1"/>
  <c r="R104" i="1" s="1"/>
  <c r="F157" i="1"/>
  <c r="G104" i="1" s="1"/>
  <c r="D157" i="1"/>
  <c r="E104" i="1" s="1"/>
  <c r="C157" i="1"/>
  <c r="B157" i="1"/>
  <c r="J156" i="1"/>
  <c r="H156" i="1"/>
  <c r="AC156" i="1"/>
  <c r="AB156" i="1"/>
  <c r="AA156" i="1"/>
  <c r="Y156" i="1"/>
  <c r="X156" i="1"/>
  <c r="W156" i="1"/>
  <c r="U156" i="1"/>
  <c r="V103" i="1" s="1"/>
  <c r="S156" i="1"/>
  <c r="T103" i="1" s="1"/>
  <c r="Q156" i="1"/>
  <c r="R103" i="1" s="1"/>
  <c r="F156" i="1"/>
  <c r="G103" i="1" s="1"/>
  <c r="D156" i="1"/>
  <c r="E103" i="1" s="1"/>
  <c r="C156" i="1"/>
  <c r="B156" i="1"/>
  <c r="J155" i="1"/>
  <c r="H155" i="1"/>
  <c r="AC155" i="1"/>
  <c r="AB155" i="1"/>
  <c r="AA155" i="1"/>
  <c r="Y155" i="1"/>
  <c r="X155" i="1"/>
  <c r="W155" i="1"/>
  <c r="U155" i="1"/>
  <c r="V102" i="1" s="1"/>
  <c r="S155" i="1"/>
  <c r="T102" i="1" s="1"/>
  <c r="Q155" i="1"/>
  <c r="R102" i="1" s="1"/>
  <c r="F155" i="1"/>
  <c r="G102" i="1" s="1"/>
  <c r="D155" i="1"/>
  <c r="E102" i="1" s="1"/>
  <c r="C155" i="1"/>
  <c r="B155" i="1"/>
  <c r="J154" i="1"/>
  <c r="H154" i="1"/>
  <c r="AC154" i="1"/>
  <c r="AB154" i="1"/>
  <c r="AA154" i="1"/>
  <c r="Y154" i="1"/>
  <c r="X154" i="1"/>
  <c r="W154" i="1"/>
  <c r="U154" i="1"/>
  <c r="S154" i="1"/>
  <c r="Q154" i="1"/>
  <c r="F154" i="1"/>
  <c r="D154" i="1"/>
  <c r="C154" i="1"/>
  <c r="B154" i="1"/>
  <c r="J153" i="1"/>
  <c r="H153" i="1"/>
  <c r="AC153" i="1"/>
  <c r="AB153" i="1"/>
  <c r="AA153" i="1"/>
  <c r="Y153" i="1"/>
  <c r="X153" i="1"/>
  <c r="W153" i="1"/>
  <c r="U153" i="1"/>
  <c r="S153" i="1"/>
  <c r="Q153" i="1"/>
  <c r="F153" i="1"/>
  <c r="D153" i="1"/>
  <c r="C153" i="1"/>
  <c r="B153" i="1"/>
  <c r="J152" i="1"/>
  <c r="H152" i="1"/>
  <c r="AC152" i="1"/>
  <c r="AB152" i="1"/>
  <c r="AA152" i="1"/>
  <c r="Y152" i="1"/>
  <c r="X152" i="1"/>
  <c r="W152" i="1"/>
  <c r="U152" i="1"/>
  <c r="S152" i="1"/>
  <c r="Q152" i="1"/>
  <c r="F152" i="1"/>
  <c r="D152" i="1"/>
  <c r="C152" i="1"/>
  <c r="B152" i="1"/>
  <c r="J151" i="1"/>
  <c r="H151" i="1"/>
  <c r="AC151" i="1"/>
  <c r="AB151" i="1"/>
  <c r="AA151" i="1"/>
  <c r="Y151" i="1"/>
  <c r="X151" i="1"/>
  <c r="W151" i="1"/>
  <c r="U151" i="1"/>
  <c r="S151" i="1"/>
  <c r="Q151" i="1"/>
  <c r="F151" i="1"/>
  <c r="D151" i="1"/>
  <c r="C151" i="1"/>
  <c r="B151" i="1"/>
  <c r="J150" i="1"/>
  <c r="H150" i="1"/>
  <c r="AC150" i="1"/>
  <c r="AB150" i="1"/>
  <c r="AA150" i="1"/>
  <c r="Y150" i="1"/>
  <c r="X150" i="1"/>
  <c r="W150" i="1"/>
  <c r="U150" i="1"/>
  <c r="S150" i="1"/>
  <c r="Q150" i="1"/>
  <c r="F150" i="1"/>
  <c r="D150" i="1"/>
  <c r="C150" i="1"/>
  <c r="B150" i="1"/>
  <c r="J149" i="1"/>
  <c r="H149" i="1"/>
  <c r="AC149" i="1"/>
  <c r="AB149" i="1"/>
  <c r="AA149" i="1"/>
  <c r="Y149" i="1"/>
  <c r="X149" i="1"/>
  <c r="W149" i="1"/>
  <c r="U149" i="1"/>
  <c r="S149" i="1"/>
  <c r="Q149" i="1"/>
  <c r="F149" i="1"/>
  <c r="D149" i="1"/>
  <c r="C149" i="1"/>
  <c r="B149" i="1"/>
  <c r="J148" i="1"/>
  <c r="H148" i="1"/>
  <c r="AC148" i="1"/>
  <c r="AB148" i="1"/>
  <c r="AA148" i="1"/>
  <c r="Y148" i="1"/>
  <c r="X148" i="1"/>
  <c r="W148" i="1"/>
  <c r="U148" i="1"/>
  <c r="S148" i="1"/>
  <c r="Q148" i="1"/>
  <c r="F148" i="1"/>
  <c r="D148" i="1"/>
  <c r="C148" i="1"/>
  <c r="B148" i="1"/>
  <c r="J147" i="1"/>
  <c r="H147" i="1"/>
  <c r="AC147" i="1"/>
  <c r="AB147" i="1"/>
  <c r="AA147" i="1"/>
  <c r="Y147" i="1"/>
  <c r="X147" i="1"/>
  <c r="W147" i="1"/>
  <c r="U147" i="1"/>
  <c r="S147" i="1"/>
  <c r="Q147" i="1"/>
  <c r="F147" i="1"/>
  <c r="D147" i="1"/>
  <c r="C147" i="1"/>
  <c r="B147" i="1"/>
  <c r="J146" i="1"/>
  <c r="H146" i="1"/>
  <c r="AC146" i="1"/>
  <c r="AB146" i="1"/>
  <c r="AA146" i="1"/>
  <c r="Y146" i="1"/>
  <c r="X146" i="1"/>
  <c r="W146" i="1"/>
  <c r="U146" i="1"/>
  <c r="S146" i="1"/>
  <c r="Q146" i="1"/>
  <c r="F146" i="1"/>
  <c r="D146" i="1"/>
  <c r="C146" i="1"/>
  <c r="B146" i="1"/>
  <c r="J145" i="1"/>
  <c r="H145" i="1"/>
  <c r="AC145" i="1"/>
  <c r="AB145" i="1"/>
  <c r="AA145" i="1"/>
  <c r="Y145" i="1"/>
  <c r="X145" i="1"/>
  <c r="W145" i="1"/>
  <c r="U145" i="1"/>
  <c r="S145" i="1"/>
  <c r="Q145" i="1"/>
  <c r="F145" i="1"/>
  <c r="D145" i="1"/>
  <c r="C145" i="1"/>
  <c r="B145" i="1"/>
  <c r="J144" i="1"/>
  <c r="H144" i="1"/>
  <c r="AC144" i="1"/>
  <c r="AB144" i="1"/>
  <c r="AA144" i="1"/>
  <c r="Y144" i="1"/>
  <c r="X144" i="1"/>
  <c r="W144" i="1"/>
  <c r="U144" i="1"/>
  <c r="S144" i="1"/>
  <c r="Q144" i="1"/>
  <c r="F144" i="1"/>
  <c r="D144" i="1"/>
  <c r="C144" i="1"/>
  <c r="B144" i="1"/>
  <c r="J143" i="1"/>
  <c r="H143" i="1"/>
  <c r="AC143" i="1"/>
  <c r="AB143" i="1"/>
  <c r="AA143" i="1"/>
  <c r="Y143" i="1"/>
  <c r="X143" i="1"/>
  <c r="W143" i="1"/>
  <c r="U143" i="1"/>
  <c r="S143" i="1"/>
  <c r="Q143" i="1"/>
  <c r="F143" i="1"/>
  <c r="D143" i="1"/>
  <c r="C143" i="1"/>
  <c r="B143" i="1"/>
  <c r="J142" i="1"/>
  <c r="H142" i="1"/>
  <c r="AC142" i="1"/>
  <c r="AB142" i="1"/>
  <c r="AA142" i="1"/>
  <c r="Y142" i="1"/>
  <c r="X142" i="1"/>
  <c r="W142" i="1"/>
  <c r="U142" i="1"/>
  <c r="S142" i="1"/>
  <c r="Q142" i="1"/>
  <c r="F142" i="1"/>
  <c r="D142" i="1"/>
  <c r="C142" i="1"/>
  <c r="B142" i="1"/>
  <c r="J141" i="1"/>
  <c r="H141" i="1"/>
  <c r="AC141" i="1"/>
  <c r="AB141" i="1"/>
  <c r="AA141" i="1"/>
  <c r="Y141" i="1"/>
  <c r="X141" i="1"/>
  <c r="W141" i="1"/>
  <c r="U141" i="1"/>
  <c r="S141" i="1"/>
  <c r="Q141" i="1"/>
  <c r="F141" i="1"/>
  <c r="D141" i="1"/>
  <c r="C141" i="1"/>
  <c r="B141" i="1"/>
  <c r="J140" i="1"/>
  <c r="H140" i="1"/>
  <c r="AC140" i="1"/>
  <c r="AB140" i="1"/>
  <c r="AA140" i="1"/>
  <c r="Y140" i="1"/>
  <c r="X140" i="1"/>
  <c r="W140" i="1"/>
  <c r="U140" i="1"/>
  <c r="S140" i="1"/>
  <c r="Q140" i="1"/>
  <c r="F140" i="1"/>
  <c r="D140" i="1"/>
  <c r="C140" i="1"/>
  <c r="B140" i="1"/>
  <c r="J139" i="1"/>
  <c r="H139" i="1"/>
  <c r="AC139" i="1"/>
  <c r="AB139" i="1"/>
  <c r="AA139" i="1"/>
  <c r="Y139" i="1"/>
  <c r="X139" i="1"/>
  <c r="W139" i="1"/>
  <c r="U139" i="1"/>
  <c r="V86" i="1" s="1"/>
  <c r="S139" i="1"/>
  <c r="T86" i="1" s="1"/>
  <c r="Q139" i="1"/>
  <c r="R86" i="1" s="1"/>
  <c r="F139" i="1"/>
  <c r="G86" i="1" s="1"/>
  <c r="D139" i="1"/>
  <c r="E86" i="1" s="1"/>
  <c r="C139" i="1"/>
  <c r="B139" i="1"/>
  <c r="J138" i="1"/>
  <c r="H138" i="1"/>
  <c r="AC138" i="1"/>
  <c r="AB138" i="1"/>
  <c r="AA138" i="1"/>
  <c r="Y138" i="1"/>
  <c r="X138" i="1"/>
  <c r="W138" i="1"/>
  <c r="U138" i="1"/>
  <c r="V85" i="1" s="1"/>
  <c r="S138" i="1"/>
  <c r="T85" i="1" s="1"/>
  <c r="Q138" i="1"/>
  <c r="R85" i="1" s="1"/>
  <c r="F138" i="1"/>
  <c r="G85" i="1" s="1"/>
  <c r="D138" i="1"/>
  <c r="E85" i="1" s="1"/>
  <c r="C138" i="1"/>
  <c r="B138" i="1"/>
  <c r="J137" i="1"/>
  <c r="H137" i="1"/>
  <c r="AC137" i="1"/>
  <c r="AB137" i="1"/>
  <c r="AA137" i="1"/>
  <c r="Y137" i="1"/>
  <c r="X137" i="1"/>
  <c r="W137" i="1"/>
  <c r="U137" i="1"/>
  <c r="V84" i="1" s="1"/>
  <c r="S137" i="1"/>
  <c r="T84" i="1" s="1"/>
  <c r="Q137" i="1"/>
  <c r="R84" i="1" s="1"/>
  <c r="F137" i="1"/>
  <c r="G84" i="1" s="1"/>
  <c r="D137" i="1"/>
  <c r="E84" i="1" s="1"/>
  <c r="C137" i="1"/>
  <c r="B137" i="1"/>
  <c r="J136" i="1"/>
  <c r="H136" i="1"/>
  <c r="AC136" i="1"/>
  <c r="AB136" i="1"/>
  <c r="AA136" i="1"/>
  <c r="Y136" i="1"/>
  <c r="X136" i="1"/>
  <c r="W136" i="1"/>
  <c r="U136" i="1"/>
  <c r="V83" i="1" s="1"/>
  <c r="S136" i="1"/>
  <c r="T83" i="1" s="1"/>
  <c r="Q136" i="1"/>
  <c r="R83" i="1" s="1"/>
  <c r="F136" i="1"/>
  <c r="G83" i="1" s="1"/>
  <c r="D136" i="1"/>
  <c r="E83" i="1" s="1"/>
  <c r="C136" i="1"/>
  <c r="B136" i="1"/>
  <c r="J135" i="1"/>
  <c r="H135" i="1"/>
  <c r="AC135" i="1"/>
  <c r="AB135" i="1"/>
  <c r="AA135" i="1"/>
  <c r="Y135" i="1"/>
  <c r="X135" i="1"/>
  <c r="W135" i="1"/>
  <c r="U135" i="1"/>
  <c r="V82" i="1" s="1"/>
  <c r="S135" i="1"/>
  <c r="T82" i="1" s="1"/>
  <c r="Q135" i="1"/>
  <c r="R82" i="1" s="1"/>
  <c r="F135" i="1"/>
  <c r="G82" i="1" s="1"/>
  <c r="D135" i="1"/>
  <c r="E82" i="1" s="1"/>
  <c r="C135" i="1"/>
  <c r="B135" i="1"/>
  <c r="J134" i="1"/>
  <c r="H134" i="1"/>
  <c r="AC134" i="1"/>
  <c r="AB134" i="1"/>
  <c r="AA134" i="1"/>
  <c r="Y134" i="1"/>
  <c r="X134" i="1"/>
  <c r="W134" i="1"/>
  <c r="U134" i="1"/>
  <c r="V81" i="1" s="1"/>
  <c r="S134" i="1"/>
  <c r="T81" i="1" s="1"/>
  <c r="Q134" i="1"/>
  <c r="R81" i="1" s="1"/>
  <c r="F134" i="1"/>
  <c r="G81" i="1" s="1"/>
  <c r="D134" i="1"/>
  <c r="E81" i="1" s="1"/>
  <c r="C134" i="1"/>
  <c r="B134" i="1"/>
  <c r="J133" i="1"/>
  <c r="H133" i="1"/>
  <c r="AC133" i="1"/>
  <c r="AB133" i="1"/>
  <c r="AA133" i="1"/>
  <c r="Y133" i="1"/>
  <c r="X133" i="1"/>
  <c r="W133" i="1"/>
  <c r="U133" i="1"/>
  <c r="V80" i="1" s="1"/>
  <c r="S133" i="1"/>
  <c r="T80" i="1" s="1"/>
  <c r="Q133" i="1"/>
  <c r="R80" i="1" s="1"/>
  <c r="F133" i="1"/>
  <c r="G80" i="1" s="1"/>
  <c r="D133" i="1"/>
  <c r="E80" i="1" s="1"/>
  <c r="C133" i="1"/>
  <c r="B133" i="1"/>
  <c r="J132" i="1"/>
  <c r="H132" i="1"/>
  <c r="AC132" i="1"/>
  <c r="AB132" i="1"/>
  <c r="AA132" i="1"/>
  <c r="Y132" i="1"/>
  <c r="X132" i="1"/>
  <c r="W132" i="1"/>
  <c r="U132" i="1"/>
  <c r="V79" i="1" s="1"/>
  <c r="S132" i="1"/>
  <c r="T79" i="1" s="1"/>
  <c r="Q132" i="1"/>
  <c r="R79" i="1" s="1"/>
  <c r="F132" i="1"/>
  <c r="G79" i="1" s="1"/>
  <c r="D132" i="1"/>
  <c r="E79" i="1" s="1"/>
  <c r="C132" i="1"/>
  <c r="B132" i="1"/>
  <c r="J131" i="1"/>
  <c r="H131" i="1"/>
  <c r="AC131" i="1"/>
  <c r="AB131" i="1"/>
  <c r="AA131" i="1"/>
  <c r="Y131" i="1"/>
  <c r="X131" i="1"/>
  <c r="W131" i="1"/>
  <c r="U131" i="1"/>
  <c r="V78" i="1" s="1"/>
  <c r="S131" i="1"/>
  <c r="T78" i="1" s="1"/>
  <c r="Q131" i="1"/>
  <c r="R78" i="1" s="1"/>
  <c r="F131" i="1"/>
  <c r="G78" i="1" s="1"/>
  <c r="D131" i="1"/>
  <c r="E78" i="1" s="1"/>
  <c r="C131" i="1"/>
  <c r="B131" i="1"/>
  <c r="J130" i="1"/>
  <c r="H130" i="1"/>
  <c r="AC130" i="1"/>
  <c r="AB130" i="1"/>
  <c r="AA130" i="1"/>
  <c r="Y130" i="1"/>
  <c r="X130" i="1"/>
  <c r="W130" i="1"/>
  <c r="U130" i="1"/>
  <c r="V77" i="1" s="1"/>
  <c r="S130" i="1"/>
  <c r="T77" i="1" s="1"/>
  <c r="Q130" i="1"/>
  <c r="R77" i="1" s="1"/>
  <c r="F130" i="1"/>
  <c r="G77" i="1" s="1"/>
  <c r="D130" i="1"/>
  <c r="E77" i="1" s="1"/>
  <c r="C130" i="1"/>
  <c r="B130" i="1"/>
  <c r="J129" i="1"/>
  <c r="H129" i="1"/>
  <c r="AC129" i="1"/>
  <c r="AB129" i="1"/>
  <c r="AA129" i="1"/>
  <c r="Y129" i="1"/>
  <c r="X129" i="1"/>
  <c r="W129" i="1"/>
  <c r="U129" i="1"/>
  <c r="V76" i="1" s="1"/>
  <c r="S129" i="1"/>
  <c r="T76" i="1" s="1"/>
  <c r="Q129" i="1"/>
  <c r="R76" i="1" s="1"/>
  <c r="F129" i="1"/>
  <c r="G76" i="1" s="1"/>
  <c r="D129" i="1"/>
  <c r="E76" i="1" s="1"/>
  <c r="C129" i="1"/>
  <c r="B129" i="1"/>
  <c r="J128" i="1"/>
  <c r="H128" i="1"/>
  <c r="AC128" i="1"/>
  <c r="AB128" i="1"/>
  <c r="AA128" i="1"/>
  <c r="Y128" i="1"/>
  <c r="X128" i="1"/>
  <c r="W128" i="1"/>
  <c r="U128" i="1"/>
  <c r="V75" i="1" s="1"/>
  <c r="S128" i="1"/>
  <c r="T75" i="1" s="1"/>
  <c r="Q128" i="1"/>
  <c r="R75" i="1" s="1"/>
  <c r="F128" i="1"/>
  <c r="G75" i="1" s="1"/>
  <c r="D128" i="1"/>
  <c r="E75" i="1" s="1"/>
  <c r="C128" i="1"/>
  <c r="B128" i="1"/>
  <c r="J127" i="1"/>
  <c r="H127" i="1"/>
  <c r="AC127" i="1"/>
  <c r="AB127" i="1"/>
  <c r="AA127" i="1"/>
  <c r="Y127" i="1"/>
  <c r="X127" i="1"/>
  <c r="W127" i="1"/>
  <c r="U127" i="1"/>
  <c r="V74" i="1" s="1"/>
  <c r="S127" i="1"/>
  <c r="T74" i="1" s="1"/>
  <c r="Q127" i="1"/>
  <c r="R74" i="1" s="1"/>
  <c r="F127" i="1"/>
  <c r="G74" i="1" s="1"/>
  <c r="D127" i="1"/>
  <c r="E74" i="1" s="1"/>
  <c r="C127" i="1"/>
  <c r="B127" i="1"/>
  <c r="J126" i="1"/>
  <c r="H126" i="1"/>
  <c r="AC126" i="1"/>
  <c r="AB126" i="1"/>
  <c r="AA126" i="1"/>
  <c r="Y126" i="1"/>
  <c r="X126" i="1"/>
  <c r="W126" i="1"/>
  <c r="U126" i="1"/>
  <c r="V73" i="1" s="1"/>
  <c r="S126" i="1"/>
  <c r="T73" i="1" s="1"/>
  <c r="Q126" i="1"/>
  <c r="R73" i="1" s="1"/>
  <c r="F126" i="1"/>
  <c r="G73" i="1" s="1"/>
  <c r="D126" i="1"/>
  <c r="E73" i="1" s="1"/>
  <c r="C126" i="1"/>
  <c r="B126" i="1"/>
  <c r="J125" i="1"/>
  <c r="H125" i="1"/>
  <c r="AC125" i="1"/>
  <c r="AB125" i="1"/>
  <c r="AA125" i="1"/>
  <c r="Y125" i="1"/>
  <c r="X125" i="1"/>
  <c r="W125" i="1"/>
  <c r="U125" i="1"/>
  <c r="S125" i="1"/>
  <c r="Q125" i="1"/>
  <c r="F125" i="1"/>
  <c r="D125" i="1"/>
  <c r="C125" i="1"/>
  <c r="B125" i="1"/>
  <c r="J124" i="1"/>
  <c r="H124" i="1"/>
  <c r="AC124" i="1"/>
  <c r="AB124" i="1"/>
  <c r="AA124" i="1"/>
  <c r="Y124" i="1"/>
  <c r="X124" i="1"/>
  <c r="W124" i="1"/>
  <c r="U124" i="1"/>
  <c r="S124" i="1"/>
  <c r="Q124" i="1"/>
  <c r="F124" i="1"/>
  <c r="D124" i="1"/>
  <c r="C124" i="1"/>
  <c r="B124" i="1"/>
  <c r="J123" i="1"/>
  <c r="H123" i="1"/>
  <c r="AC123" i="1"/>
  <c r="AB123" i="1"/>
  <c r="AA123" i="1"/>
  <c r="Y123" i="1"/>
  <c r="X123" i="1"/>
  <c r="W123" i="1"/>
  <c r="U123" i="1"/>
  <c r="S123" i="1"/>
  <c r="Q123" i="1"/>
  <c r="F123" i="1"/>
  <c r="D123" i="1"/>
  <c r="C123" i="1"/>
  <c r="B123" i="1"/>
  <c r="J122" i="1"/>
  <c r="H122" i="1"/>
  <c r="AC122" i="1"/>
  <c r="AB122" i="1"/>
  <c r="AA122" i="1"/>
  <c r="Y122" i="1"/>
  <c r="X122" i="1"/>
  <c r="W122" i="1"/>
  <c r="U122" i="1"/>
  <c r="S122" i="1"/>
  <c r="Q122" i="1"/>
  <c r="F122" i="1"/>
  <c r="D122" i="1"/>
  <c r="C122" i="1"/>
  <c r="B122" i="1"/>
  <c r="J121" i="1"/>
  <c r="H121" i="1"/>
  <c r="AC121" i="1"/>
  <c r="AB121" i="1"/>
  <c r="AA121" i="1"/>
  <c r="Y121" i="1"/>
  <c r="X121" i="1"/>
  <c r="W121" i="1"/>
  <c r="U121" i="1"/>
  <c r="S121" i="1"/>
  <c r="Q121" i="1"/>
  <c r="F121" i="1"/>
  <c r="D121" i="1"/>
  <c r="C121" i="1"/>
  <c r="B121" i="1"/>
  <c r="J120" i="1"/>
  <c r="H120" i="1"/>
  <c r="AC120" i="1"/>
  <c r="AB120" i="1"/>
  <c r="AA120" i="1"/>
  <c r="Y120" i="1"/>
  <c r="X120" i="1"/>
  <c r="W120" i="1"/>
  <c r="U120" i="1"/>
  <c r="S120" i="1"/>
  <c r="Q120" i="1"/>
  <c r="F120" i="1"/>
  <c r="D120" i="1"/>
  <c r="C120" i="1"/>
  <c r="B120" i="1"/>
  <c r="J119" i="1"/>
  <c r="H119" i="1"/>
  <c r="AC119" i="1"/>
  <c r="AB119" i="1"/>
  <c r="AA119" i="1"/>
  <c r="Y119" i="1"/>
  <c r="X119" i="1"/>
  <c r="W119" i="1"/>
  <c r="U119" i="1"/>
  <c r="S119" i="1"/>
  <c r="Q119" i="1"/>
  <c r="F119" i="1"/>
  <c r="D119" i="1"/>
  <c r="C119" i="1"/>
  <c r="B119" i="1"/>
  <c r="J118" i="1"/>
  <c r="H118" i="1"/>
  <c r="AC118" i="1"/>
  <c r="AB118" i="1"/>
  <c r="AA118" i="1"/>
  <c r="Y118" i="1"/>
  <c r="X118" i="1"/>
  <c r="W118" i="1"/>
  <c r="U118" i="1"/>
  <c r="S118" i="1"/>
  <c r="Q118" i="1"/>
  <c r="F118" i="1"/>
  <c r="D118" i="1"/>
  <c r="C118" i="1"/>
  <c r="B118" i="1"/>
  <c r="J117" i="1"/>
  <c r="H117" i="1"/>
  <c r="AC117" i="1"/>
  <c r="AB117" i="1"/>
  <c r="AA117" i="1"/>
  <c r="Y117" i="1"/>
  <c r="X117" i="1"/>
  <c r="W117" i="1"/>
  <c r="U117" i="1"/>
  <c r="S117" i="1"/>
  <c r="Q117" i="1"/>
  <c r="F117" i="1"/>
  <c r="D117" i="1"/>
  <c r="C117" i="1"/>
  <c r="B117" i="1"/>
  <c r="J116" i="1"/>
  <c r="H116" i="1"/>
  <c r="AC116" i="1"/>
  <c r="AB116" i="1"/>
  <c r="AA116" i="1"/>
  <c r="Y116" i="1"/>
  <c r="X116" i="1"/>
  <c r="W116" i="1"/>
  <c r="U116" i="1"/>
  <c r="S116" i="1"/>
  <c r="Q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D117" i="1" l="1"/>
  <c r="AD118" i="1"/>
  <c r="AD121" i="1"/>
  <c r="AD122" i="1"/>
  <c r="AD125" i="1"/>
  <c r="AD126" i="1"/>
  <c r="AD129" i="1"/>
  <c r="AD130" i="1"/>
  <c r="AD133" i="1"/>
  <c r="AD134" i="1"/>
  <c r="AD137" i="1"/>
  <c r="AD138" i="1"/>
  <c r="AD141" i="1"/>
  <c r="AD142" i="1"/>
  <c r="AD145" i="1"/>
  <c r="AD146" i="1"/>
  <c r="AD149" i="1"/>
  <c r="AD150" i="1"/>
  <c r="AD153" i="1"/>
  <c r="AD154" i="1"/>
  <c r="AD157" i="1"/>
  <c r="AD158" i="1"/>
  <c r="AD161" i="1"/>
  <c r="AD162" i="1"/>
  <c r="AD165" i="1"/>
  <c r="AD166" i="1"/>
  <c r="AD169" i="1"/>
  <c r="AD170" i="1"/>
  <c r="AD173" i="1"/>
  <c r="AD174" i="1"/>
  <c r="AD177" i="1"/>
  <c r="AD178" i="1"/>
  <c r="AD181" i="1"/>
  <c r="AD182" i="1"/>
  <c r="AD185" i="1"/>
  <c r="AD186" i="1"/>
  <c r="AD189" i="1"/>
  <c r="AD190" i="1"/>
  <c r="AD193" i="1"/>
  <c r="AD194" i="1"/>
  <c r="AD197" i="1"/>
  <c r="AD198" i="1"/>
  <c r="AD201" i="1"/>
  <c r="AD202" i="1"/>
  <c r="AD205" i="1"/>
  <c r="AD206" i="1"/>
  <c r="AD209" i="1"/>
  <c r="AD210" i="1"/>
  <c r="AD213" i="1"/>
  <c r="AD214" i="1"/>
  <c r="AD217" i="1"/>
  <c r="AD218" i="1"/>
  <c r="AD222" i="1"/>
  <c r="AD223" i="1"/>
  <c r="AD226" i="1"/>
  <c r="AD227" i="1"/>
  <c r="AD230" i="1"/>
  <c r="AD231" i="1"/>
  <c r="AD234" i="1"/>
  <c r="AD235" i="1"/>
  <c r="AD238" i="1"/>
  <c r="AD239" i="1"/>
  <c r="AD242" i="1"/>
  <c r="AD243" i="1"/>
  <c r="AD246" i="1"/>
  <c r="AD247" i="1"/>
  <c r="AD250" i="1"/>
  <c r="AD251" i="1"/>
  <c r="AD254" i="1"/>
  <c r="AD255" i="1"/>
  <c r="AD258" i="1"/>
  <c r="AD259" i="1"/>
  <c r="AD262" i="1"/>
  <c r="AD263" i="1"/>
  <c r="AD266" i="1"/>
  <c r="AD267" i="1"/>
  <c r="AD270" i="1"/>
  <c r="AD271" i="1"/>
  <c r="AD116" i="1"/>
  <c r="AD119" i="1"/>
  <c r="AD120" i="1"/>
  <c r="AD123" i="1"/>
  <c r="AD124" i="1"/>
  <c r="AD127" i="1"/>
  <c r="AD128" i="1"/>
  <c r="AD131" i="1"/>
  <c r="AD132" i="1"/>
  <c r="AD135" i="1"/>
  <c r="AD136" i="1"/>
  <c r="AD139" i="1"/>
  <c r="AD140" i="1"/>
  <c r="AD143" i="1"/>
  <c r="AD144" i="1"/>
  <c r="AD147" i="1"/>
  <c r="AD148" i="1"/>
  <c r="AD151" i="1"/>
  <c r="AD152" i="1"/>
  <c r="AD155" i="1"/>
  <c r="AD156" i="1"/>
  <c r="AD159" i="1"/>
  <c r="AD160" i="1"/>
  <c r="AD163" i="1"/>
  <c r="AD164" i="1"/>
  <c r="AD167" i="1"/>
  <c r="AD168" i="1"/>
  <c r="AD171" i="1"/>
  <c r="AD172" i="1"/>
  <c r="AD175" i="1"/>
  <c r="AD176" i="1"/>
  <c r="AD179" i="1"/>
  <c r="AD180" i="1"/>
  <c r="AD183" i="1"/>
  <c r="AD184" i="1"/>
  <c r="AD187" i="1"/>
  <c r="AD188" i="1"/>
  <c r="AD191" i="1"/>
  <c r="AD192" i="1"/>
  <c r="AD195" i="1"/>
  <c r="AD196" i="1"/>
  <c r="AD199" i="1"/>
  <c r="AD200" i="1"/>
  <c r="AD203" i="1"/>
  <c r="AD204" i="1"/>
  <c r="AD207" i="1"/>
  <c r="AD208" i="1"/>
  <c r="AD211" i="1"/>
  <c r="AD212" i="1"/>
  <c r="AD215" i="1"/>
  <c r="AD216" i="1"/>
  <c r="AD219" i="1"/>
  <c r="AD221" i="1"/>
  <c r="AD224" i="1"/>
  <c r="AD225" i="1"/>
  <c r="AD228" i="1"/>
  <c r="AD229" i="1"/>
  <c r="AD232" i="1"/>
  <c r="AD233" i="1"/>
  <c r="AD236" i="1"/>
  <c r="AD237" i="1"/>
  <c r="AD240" i="1"/>
  <c r="AD241" i="1"/>
  <c r="AD244" i="1"/>
  <c r="AD245" i="1"/>
  <c r="AD248" i="1"/>
  <c r="AD249" i="1"/>
  <c r="AD252" i="1"/>
  <c r="AD253" i="1"/>
  <c r="AD256" i="1"/>
  <c r="AD257" i="1"/>
  <c r="AD260" i="1"/>
  <c r="AD261" i="1"/>
  <c r="AD264" i="1"/>
  <c r="AD265" i="1"/>
  <c r="AD268" i="1"/>
  <c r="AD269" i="1"/>
  <c r="AD272" i="1"/>
  <c r="F10" i="35" l="1"/>
  <c r="C10" i="35"/>
  <c r="V10" i="35" l="1"/>
  <c r="W10" i="35" s="1"/>
  <c r="H10" i="35"/>
  <c r="I10" i="35" s="1"/>
  <c r="T10" i="35"/>
  <c r="U10" i="35" s="1"/>
  <c r="N10" i="35"/>
  <c r="O10" i="35" s="1"/>
  <c r="D10" i="35"/>
  <c r="E10" i="35" s="1"/>
  <c r="J10" i="35"/>
  <c r="G10" i="35"/>
  <c r="Y10" i="35"/>
  <c r="Z10" i="35"/>
  <c r="X10" i="35"/>
  <c r="AE10" i="35"/>
  <c r="AA10" i="35"/>
  <c r="AD10" i="35"/>
  <c r="AC10" i="35"/>
  <c r="AF10" i="35"/>
  <c r="AB10" i="35"/>
  <c r="R14" i="16"/>
  <c r="AG10" i="35" l="1"/>
  <c r="AE10" i="6"/>
  <c r="W14" i="16" l="1"/>
  <c r="AA4" i="35" l="1"/>
  <c r="AJ11" i="51" l="1"/>
  <c r="F5" i="51"/>
  <c r="E5" i="50"/>
  <c r="F5" i="49"/>
  <c r="E5" i="48"/>
  <c r="G5" i="47"/>
  <c r="Q5" i="45"/>
  <c r="F5" i="45"/>
  <c r="Q5" i="49" l="1"/>
  <c r="V11" i="49"/>
  <c r="AI11" i="51"/>
  <c r="W5" i="50"/>
  <c r="AA11" i="50"/>
  <c r="AB11" i="50"/>
  <c r="S5" i="48"/>
  <c r="U11" i="49"/>
  <c r="AC11" i="48"/>
  <c r="AF11" i="45"/>
  <c r="AE11" i="45"/>
  <c r="J4" i="1"/>
  <c r="G4" i="35"/>
  <c r="AI13" i="16" l="1"/>
  <c r="AH13" i="16"/>
  <c r="AF10" i="44"/>
  <c r="G5" i="44"/>
  <c r="P5" i="44" l="1"/>
  <c r="K5" i="16" l="1"/>
  <c r="G5" i="6"/>
  <c r="Y4" i="1" l="1"/>
  <c r="AF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I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P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44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<sst xmlns="http://schemas.openxmlformats.org/spreadsheetml/2006/main" count="6081" uniqueCount="704">
  <si>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</si>
  <si>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</si>
  <si>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</si>
  <si>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</si>
  <si>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</si>
  <si>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</si>
  <si>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</si>
  <si>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</si>
  <si>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</si>
  <si>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</si>
  <si>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</si>
  <si>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</si>
  <si>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</si>
  <si>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</si>
  <si>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</si>
  <si>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</si>
  <si>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</si>
  <si>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</si>
  <si>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</si>
  <si>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</si>
  <si>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</si>
  <si>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</si>
  <si>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</si>
  <si>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</si>
  <si>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</si>
  <si>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</si>
  <si>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</si>
  <si>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</si>
  <si>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</si>
  <si>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</si>
  <si>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</si>
  <si>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</si>
  <si>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</si>
  <si>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</si>
  <si>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</si>
  <si>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</si>
  <si>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</si>
  <si>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</si>
  <si>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</si>
  <si>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</si>
  <si>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</si>
  <si>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</si>
  <si>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</si>
  <si>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</si>
  <si>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</si>
  <si>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</si>
  <si>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</si>
  <si>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</si>
  <si>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</si>
  <si>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</si>
  <si>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</si>
  <si>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</si>
  <si>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</si>
  <si>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</si>
  <si>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</si>
  <si>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</si>
  <si>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</si>
  <si>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</si>
  <si>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</si>
  <si>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</si>
  <si>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</si>
  <si>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</si>
  <si>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</si>
  <si>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Stjerne</t>
  </si>
  <si>
    <t>Ordinær</t>
  </si>
  <si>
    <t>Økologisk</t>
  </si>
  <si>
    <t>Nødslakt</t>
  </si>
  <si>
    <t>Spesial</t>
  </si>
  <si>
    <t>MANED</t>
  </si>
  <si>
    <t>August</t>
  </si>
  <si>
    <t>Oktober</t>
  </si>
  <si>
    <t>November</t>
  </si>
  <si>
    <t>Desember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</si>
  <si>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</si>
  <si>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</si>
  <si>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</si>
  <si>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</si>
  <si>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</si>
  <si>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</si>
  <si>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</si>
  <si>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</si>
  <si>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September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</si>
  <si>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</si>
  <si>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</si>
  <si>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</si>
  <si>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</si>
  <si>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</si>
  <si>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</si>
  <si>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</si>
  <si>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</si>
  <si>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</si>
  <si>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</si>
  <si>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</si>
  <si>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</si>
  <si>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</si>
  <si>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</si>
  <si>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</si>
  <si>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</si>
  <si>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</si>
  <si>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</si>
  <si>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</si>
  <si>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</si>
  <si>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</si>
  <si>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</si>
  <si>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</si>
  <si>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</si>
  <si>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</si>
  <si>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</si>
  <si>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</si>
  <si>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</si>
  <si>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</si>
  <si>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</si>
  <si>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</si>
  <si>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</si>
  <si>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</si>
  <si>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</si>
  <si>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</si>
  <si>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</si>
  <si>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</si>
  <si>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</si>
  <si>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</si>
  <si>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stjerne%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</si>
  <si>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</si>
  <si>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</si>
  <si>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</si>
  <si>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</si>
  <si>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</si>
  <si>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</si>
  <si>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</si>
  <si>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</si>
  <si>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</si>
  <si>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</si>
  <si>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</si>
  <si>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</si>
  <si>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</si>
  <si>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</si>
  <si>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</si>
  <si>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</si>
  <si>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</si>
  <si>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</si>
  <si>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</si>
  <si>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</si>
  <si>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</si>
  <si>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</si>
  <si>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</si>
  <si>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</si>
  <si>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</si>
  <si>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</si>
  <si>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</si>
  <si>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</si>
  <si>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</si>
  <si>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</si>
  <si>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</si>
  <si>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</si>
  <si>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</si>
  <si>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</si>
  <si>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</si>
  <si>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</si>
  <si>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</si>
  <si>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</si>
  <si>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</si>
  <si>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</si>
  <si>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</si>
  <si>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</si>
  <si>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</si>
  <si>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</si>
  <si>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</si>
  <si>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</si>
  <si>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</si>
  <si>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</si>
  <si>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</si>
  <si>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</si>
  <si>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</si>
  <si>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</si>
  <si>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</si>
  <si>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</si>
  <si>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</si>
  <si>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</si>
  <si>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</si>
  <si>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</si>
  <si>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</si>
  <si>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</si>
  <si>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</si>
  <si>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</si>
  <si>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</si>
  <si>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</si>
  <si>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</si>
  <si>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</si>
  <si>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</si>
  <si>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</si>
  <si>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</si>
  <si>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</si>
  <si>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</si>
  <si>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</si>
  <si>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</si>
  <si>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</si>
  <si>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</si>
  <si>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</si>
  <si>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</si>
  <si>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</si>
  <si>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</si>
  <si>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</si>
  <si>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</si>
  <si>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</si>
  <si>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</si>
  <si>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</si>
  <si>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</si>
  <si>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</si>
  <si>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</si>
  <si>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</si>
  <si>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</si>
  <si>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</si>
  <si>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</si>
  <si>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</si>
  <si>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</si>
  <si>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</si>
  <si>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</si>
  <si>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</si>
  <si>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</si>
  <si>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</si>
  <si>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</si>
  <si>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</si>
  <si>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</si>
  <si>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</si>
  <si>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</si>
  <si>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</si>
  <si>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</si>
  <si>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</si>
  <si>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</si>
  <si>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</si>
  <si>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</si>
  <si>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</si>
  <si>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</si>
  <si>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</si>
  <si>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</si>
  <si>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</si>
  <si>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</si>
  <si>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</si>
  <si>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</si>
  <si>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</si>
  <si>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</si>
  <si>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</si>
  <si>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</si>
  <si>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</si>
  <si>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</si>
  <si>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</si>
  <si>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</si>
  <si>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</si>
  <si>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</si>
  <si>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</si>
  <si>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</si>
  <si>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</si>
  <si>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</si>
  <si>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</si>
  <si>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</si>
  <si>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</si>
  <si>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</si>
  <si>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</si>
  <si>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</si>
  <si>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</si>
  <si>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</si>
  <si>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</si>
  <si>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</si>
  <si>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</si>
  <si>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</si>
  <si>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</si>
  <si>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</si>
  <si>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</si>
  <si>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</si>
  <si>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</si>
  <si>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</si>
  <si>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</si>
  <si>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</si>
  <si>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</si>
  <si>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</si>
  <si>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</si>
  <si>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</si>
  <si>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</si>
  <si>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</si>
  <si>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</si>
  <si>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</si>
  <si>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</si>
  <si>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</si>
  <si>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</si>
  <si>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</si>
  <si>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</si>
  <si>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</si>
  <si>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</si>
  <si>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</si>
  <si>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</si>
  <si>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</si>
  <si>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</si>
  <si>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</si>
  <si>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</si>
  <si>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</si>
  <si>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</si>
  <si>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</si>
  <si>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</si>
  <si>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</si>
  <si>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</si>
  <si>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</si>
  <si>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</si>
  <si>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</si>
  <si>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</si>
  <si>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</si>
  <si>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</si>
  <si>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</si>
  <si>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</si>
  <si>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</si>
  <si>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</si>
  <si>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</si>
  <si>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</si>
  <si>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</si>
  <si>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</si>
  <si>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</si>
  <si>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</si>
  <si>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</si>
  <si>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</si>
  <si>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</si>
  <si>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</si>
  <si>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</si>
  <si>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</si>
  <si>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</si>
  <si>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</si>
  <si>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</si>
  <si>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</si>
  <si>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</si>
  <si>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</si>
  <si>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</si>
  <si>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</si>
  <si>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</si>
  <si>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</si>
  <si>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</si>
  <si>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</si>
  <si>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</si>
  <si>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</si>
  <si>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</si>
  <si>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</si>
  <si>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</si>
  <si>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</si>
  <si>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</si>
  <si>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</si>
  <si>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</si>
  <si>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</si>
  <si>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</si>
  <si>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</si>
  <si>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</si>
  <si>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</si>
  <si>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</si>
  <si>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</si>
  <si>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</si>
  <si>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</si>
  <si>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</si>
  <si>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</si>
  <si>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</si>
  <si>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</si>
  <si>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</si>
  <si>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</si>
  <si>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</si>
  <si>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</si>
  <si>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</si>
  <si>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</si>
  <si>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</si>
  <si>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</si>
  <si>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</si>
  <si>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</si>
  <si>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</si>
  <si>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</si>
  <si>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</si>
  <si>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</si>
  <si>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</si>
  <si>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</si>
  <si>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</si>
  <si>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</si>
  <si>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</si>
  <si>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</si>
  <si>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</si>
  <si>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</si>
  <si>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</si>
  <si>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</si>
  <si>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</si>
  <si>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</si>
  <si>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</si>
  <si>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</si>
  <si>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</si>
  <si>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</si>
  <si>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</si>
  <si>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</si>
  <si>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</si>
  <si>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</si>
  <si>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</si>
  <si>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</si>
  <si>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</si>
  <si>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</si>
  <si>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</si>
  <si>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</si>
  <si>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</si>
  <si>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</si>
  <si>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</si>
  <si>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</si>
  <si>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</si>
  <si>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</si>
  <si>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</si>
  <si>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</si>
  <si>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</si>
  <si>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</si>
  <si>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</si>
  <si>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</si>
  <si>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</si>
  <si>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</si>
  <si>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</si>
  <si>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</si>
  <si>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</si>
  <si>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</si>
  <si>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</si>
  <si>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</si>
  <si>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</si>
  <si>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</si>
  <si>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</si>
  <si>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</si>
  <si>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</si>
  <si>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</si>
  <si>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</si>
  <si>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</si>
  <si>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</si>
  <si>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</si>
  <si>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</si>
  <si>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</si>
  <si>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</si>
  <si>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</si>
  <si>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</si>
  <si>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</si>
  <si>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</si>
  <si>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</si>
  <si>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Antalls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</si>
  <si>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</si>
  <si>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</si>
  <si>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</si>
  <si>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</si>
  <si>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</si>
  <si>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</si>
  <si>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</si>
  <si>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</si>
  <si>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</si>
  <si>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</si>
  <si>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</si>
  <si>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</si>
  <si>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</si>
  <si>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</si>
  <si>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</si>
  <si>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</si>
  <si>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</si>
  <si>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</si>
  <si>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</si>
  <si>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</si>
  <si>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</si>
  <si>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Januar</t>
  </si>
  <si>
    <t>Februar</t>
  </si>
  <si>
    <t>Mars</t>
  </si>
  <si>
    <t>April</t>
  </si>
  <si>
    <t>Mai</t>
  </si>
  <si>
    <t>Juni</t>
  </si>
  <si>
    <t>Juli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</si>
  <si>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</si>
  <si>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</si>
  <si>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</si>
  <si>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</si>
  <si>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</si>
  <si>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</si>
  <si>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</si>
  <si>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</si>
  <si>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</si>
  <si>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</si>
  <si>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</si>
  <si>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</si>
  <si>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</si>
  <si>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</si>
  <si>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</si>
  <si>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</si>
  <si>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</si>
  <si>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</si>
  <si>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</si>
  <si>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</si>
  <si>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</si>
  <si>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</si>
  <si>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</si>
  <si>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</si>
  <si>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</si>
  <si>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</si>
  <si>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</si>
  <si>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</si>
  <si>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</si>
  <si>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</si>
  <si>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</si>
  <si>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Ung sau</t>
  </si>
  <si>
    <t>Sau</t>
  </si>
  <si>
    <t>Dielam</t>
  </si>
  <si>
    <t>Lam</t>
  </si>
  <si>
    <t>Vær</t>
  </si>
  <si>
    <t>Prima</t>
  </si>
  <si>
    <t>Horten</t>
  </si>
  <si>
    <t>Suldal</t>
  </si>
  <si>
    <t>Vekt og</t>
  </si>
  <si>
    <t>Kategori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</si>
  <si>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</si>
  <si>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</si>
  <si>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</si>
  <si>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</si>
  <si>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</si>
  <si>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</si>
  <si>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</si>
  <si>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</si>
  <si>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</si>
  <si>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</si>
  <si>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</si>
  <si>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</si>
  <si>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</si>
  <si>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</si>
  <si>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</si>
  <si>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</si>
  <si>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</si>
  <si>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</si>
  <si>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</si>
  <si>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</si>
  <si>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</si>
  <si>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</si>
  <si>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Ant-</t>
  </si>
  <si>
    <t>Uke-</t>
  </si>
  <si>
    <t>nr</t>
  </si>
  <si>
    <t>Andelsprosent</t>
  </si>
  <si>
    <t>All sau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</si>
  <si>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</si>
  <si>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</si>
  <si>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</si>
  <si>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</si>
  <si>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</si>
  <si>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</si>
  <si>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</si>
  <si>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</si>
  <si>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</si>
  <si>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</si>
  <si>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</si>
  <si>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</si>
  <si>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</si>
  <si>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</si>
  <si>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</si>
  <si>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</si>
  <si>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</si>
  <si>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</si>
  <si>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Vekt over i kg</t>
  </si>
  <si>
    <t>&gt;23</t>
  </si>
  <si>
    <t>Standardavvik:</t>
  </si>
  <si>
    <t>Slakt</t>
  </si>
  <si>
    <t>grup.</t>
  </si>
  <si>
    <t>Organi-</t>
  </si>
  <si>
    <t>sasjon</t>
  </si>
  <si>
    <t>Strilalam</t>
  </si>
  <si>
    <t>&gt; 16 kg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</si>
  <si>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</si>
  <si>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</si>
  <si>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</si>
  <si>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</si>
  <si>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</si>
  <si>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</si>
  <si>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</si>
  <si>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</si>
  <si>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</si>
  <si>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</si>
  <si>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</si>
  <si>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</si>
  <si>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</si>
  <si>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</si>
  <si>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</si>
  <si>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</si>
  <si>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</si>
  <si>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</si>
  <si>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</si>
  <si>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</si>
  <si>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</si>
  <si>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</si>
  <si>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</si>
  <si>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</si>
  <si>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</si>
  <si>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</si>
  <si>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</si>
  <si>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</si>
  <si>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</si>
  <si>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</si>
  <si>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</si>
  <si>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</si>
  <si>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</si>
  <si>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</si>
  <si>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</si>
  <si>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INDIKATOR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</si>
  <si>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</si>
  <si>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</si>
  <si>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</si>
  <si>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</si>
  <si>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</si>
  <si>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</si>
  <si>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</si>
  <si>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</si>
  <si>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</si>
  <si>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</si>
  <si>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</si>
  <si>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</si>
  <si>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</si>
  <si>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</si>
  <si>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</si>
  <si>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</si>
  <si>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</si>
  <si>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</si>
  <si>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</si>
  <si>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</si>
  <si>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</si>
  <si>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</si>
  <si>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</si>
  <si>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</si>
  <si>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</si>
  <si>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</si>
  <si>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</si>
  <si>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</si>
  <si>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</si>
  <si>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</si>
  <si>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</si>
  <si>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</si>
  <si>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</si>
  <si>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</si>
  <si>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</si>
  <si>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</si>
  <si>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</si>
  <si>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</si>
  <si>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</si>
  <si>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</si>
  <si>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</si>
  <si>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</si>
  <si>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</si>
  <si>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</si>
  <si>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</si>
  <si>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</si>
  <si>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</si>
  <si>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</si>
  <si>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</si>
  <si>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</si>
  <si>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</si>
  <si>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</si>
  <si>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</si>
  <si>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</si>
  <si>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</si>
  <si>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</si>
  <si>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</si>
  <si>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</si>
  <si>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</si>
  <si>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</si>
  <si>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</si>
  <si>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</si>
  <si>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</si>
  <si>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</si>
  <si>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</si>
  <si>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</si>
  <si>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</si>
  <si>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</si>
  <si>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</si>
  <si>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</si>
  <si>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</si>
  <si>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</si>
  <si>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</si>
  <si>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</si>
  <si>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</si>
  <si>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</si>
  <si>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</si>
  <si>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</si>
  <si>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</si>
  <si>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</si>
  <si>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</si>
  <si>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</si>
  <si>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</si>
  <si>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</si>
  <si>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</si>
  <si>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</si>
  <si>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>DIELAM:</t>
  </si>
  <si>
    <t>MEANVK35</t>
  </si>
  <si>
    <t>ANTALL_LENGDE</t>
  </si>
  <si>
    <t>M_LENGD</t>
  </si>
  <si>
    <t>M_KFAKT</t>
  </si>
  <si>
    <t>Middel klasse 2023</t>
  </si>
  <si>
    <t>lengde</t>
  </si>
  <si>
    <t>K-faktor</t>
  </si>
  <si>
    <t>% av alle slakt er lengdemålte</t>
  </si>
  <si>
    <t>med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</si>
  <si>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</si>
  <si>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</si>
  <si>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</si>
  <si>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</si>
  <si>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</si>
  <si>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</si>
  <si>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</si>
  <si>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</si>
  <si>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</si>
  <si>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</si>
  <si>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2024</t>
  </si>
  <si>
    <t>Middel klasse 2024</t>
  </si>
  <si>
    <t>Middel fettgruppe 2024</t>
  </si>
  <si>
    <t>Antall slakt 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</si>
</sst>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b/>
      <sz val="12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1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3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6" fillId="10" borderId="0" xfId="0" quotePrefix="1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0" fontId="6" fillId="14" borderId="0" xfId="0" applyFont="1" applyFill="1"/>
    <xf numFmtId="2" fontId="6" fillId="14" borderId="0" xfId="0" applyNumberFormat="1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6" fillId="9" borderId="0" xfId="0" applyNumberFormat="1" applyFont="1" applyFill="1"/>
    <xf numFmtId="164" fontId="6" fillId="14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7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" fontId="6" fillId="9" borderId="0" xfId="0" applyNumberFormat="1" applyFont="1" applyFill="1"/>
    <xf numFmtId="164" fontId="20" fillId="8" borderId="0" xfId="0" applyNumberFormat="1" applyFont="1" applyFill="1"/>
    <xf numFmtId="164" fontId="27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8" fillId="8" borderId="0" xfId="0" applyFont="1" applyFill="1"/>
    <xf numFmtId="0" fontId="19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0" fillId="3" borderId="0" xfId="0" applyFont="1" applyFill="1"/>
    <xf numFmtId="0" fontId="27" fillId="5" borderId="0" xfId="0" applyFont="1" applyFill="1"/>
    <xf numFmtId="1" fontId="21" fillId="8" borderId="0" xfId="0" applyNumberFormat="1" applyFont="1" applyFill="1"/>
    <xf numFmtId="1" fontId="6" fillId="14" borderId="0" xfId="0" applyNumberFormat="1" applyFont="1" applyFill="1"/>
    <xf numFmtId="1" fontId="27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9" fillId="8" borderId="0" xfId="0" applyFont="1" applyFill="1"/>
    <xf numFmtId="0" fontId="29" fillId="0" borderId="0" xfId="0" applyFont="1"/>
    <xf numFmtId="0" fontId="22" fillId="0" borderId="0" xfId="0" applyFont="1"/>
    <xf numFmtId="0" fontId="30" fillId="8" borderId="0" xfId="0" applyFont="1" applyFill="1"/>
    <xf numFmtId="2" fontId="22" fillId="0" borderId="0" xfId="0" applyNumberFormat="1" applyFont="1"/>
    <xf numFmtId="0" fontId="30" fillId="0" borderId="0" xfId="0" applyFont="1"/>
    <xf numFmtId="0" fontId="31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1" fillId="0" borderId="0" xfId="0" applyFont="1"/>
    <xf numFmtId="164" fontId="29" fillId="8" borderId="0" xfId="0" applyNumberFormat="1" applyFont="1" applyFill="1"/>
    <xf numFmtId="164" fontId="25" fillId="8" borderId="0" xfId="0" applyNumberFormat="1" applyFont="1" applyFill="1"/>
    <xf numFmtId="164" fontId="31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9" fillId="8" borderId="0" xfId="0" applyNumberFormat="1" applyFont="1" applyFill="1"/>
    <xf numFmtId="1" fontId="31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30" fillId="8" borderId="0" xfId="0" applyNumberFormat="1" applyFont="1" applyFill="1"/>
    <xf numFmtId="164" fontId="9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1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2" fillId="8" borderId="0" xfId="2" applyFont="1" applyFill="1"/>
    <xf numFmtId="0" fontId="22" fillId="0" borderId="0" xfId="2" applyFont="1"/>
    <xf numFmtId="164" fontId="30" fillId="8" borderId="0" xfId="2" applyNumberFormat="1" applyFont="1" applyFill="1"/>
    <xf numFmtId="1" fontId="30" fillId="8" borderId="0" xfId="2" applyNumberFormat="1" applyFont="1" applyFill="1"/>
    <xf numFmtId="2" fontId="22" fillId="0" borderId="0" xfId="2" applyNumberFormat="1" applyFont="1"/>
    <xf numFmtId="0" fontId="30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5" borderId="0" xfId="0" applyFill="1"/>
    <xf numFmtId="0" fontId="5" fillId="15" borderId="0" xfId="0" applyFont="1" applyFill="1"/>
    <xf numFmtId="1" fontId="0" fillId="15" borderId="0" xfId="0" applyNumberFormat="1" applyFill="1"/>
    <xf numFmtId="164" fontId="0" fillId="15" borderId="0" xfId="0" applyNumberFormat="1" applyFill="1"/>
    <xf numFmtId="164" fontId="5" fillId="15" borderId="0" xfId="0" applyNumberFormat="1" applyFont="1" applyFill="1"/>
    <xf numFmtId="2" fontId="0" fillId="15" borderId="0" xfId="0" applyNumberFormat="1" applyFill="1"/>
    <xf numFmtId="2" fontId="5" fillId="15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6" borderId="0" xfId="0" applyFont="1" applyFill="1" applyAlignment="1">
      <alignment horizontal="center"/>
    </xf>
    <xf numFmtId="0" fontId="5" fillId="16" borderId="0" xfId="0" applyFont="1" applyFill="1"/>
    <xf numFmtId="0" fontId="5" fillId="16" borderId="0" xfId="0" quotePrefix="1" applyFont="1" applyFill="1"/>
    <xf numFmtId="0" fontId="14" fillId="8" borderId="0" xfId="2" applyFont="1" applyFill="1"/>
    <xf numFmtId="0" fontId="9" fillId="0" borderId="0" xfId="2" applyFont="1"/>
    <xf numFmtId="164" fontId="35" fillId="8" borderId="0" xfId="2" applyNumberFormat="1" applyFont="1" applyFill="1"/>
    <xf numFmtId="0" fontId="35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0" fontId="6" fillId="5" borderId="0" xfId="0" applyFont="1" applyFill="1"/>
    <xf numFmtId="0" fontId="5" fillId="5" borderId="0" xfId="10" applyFont="1" applyFill="1"/>
    <xf numFmtId="0" fontId="5" fillId="5" borderId="0" xfId="10" quotePrefix="1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164" fontId="5" fillId="5" borderId="0" xfId="10" quotePrefix="1" applyNumberFormat="1" applyFont="1" applyFill="1"/>
    <xf numFmtId="2" fontId="5" fillId="17" borderId="0" xfId="0" applyNumberFormat="1" applyFont="1" applyFill="1"/>
    <xf numFmtId="164" fontId="5" fillId="17" borderId="0" xfId="0" applyNumberFormat="1" applyFont="1" applyFill="1"/>
    <xf numFmtId="1" fontId="5" fillId="18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8" borderId="0" xfId="0" applyNumberFormat="1" applyFont="1" applyFill="1"/>
    <xf numFmtId="164" fontId="5" fillId="8" borderId="0" xfId="10" quotePrefix="1" applyNumberFormat="1" applyFont="1" applyFill="1"/>
    <xf numFmtId="2" fontId="29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8" borderId="0" xfId="0" applyNumberFormat="1" applyFont="1" applyFill="1"/>
    <xf numFmtId="0" fontId="6" fillId="16" borderId="0" xfId="2" applyFill="1"/>
    <xf numFmtId="164" fontId="5" fillId="17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0" fontId="0" fillId="19" borderId="0" xfId="0" applyFill="1"/>
    <xf numFmtId="1" fontId="0" fillId="19" borderId="0" xfId="0" applyNumberFormat="1" applyFill="1"/>
    <xf numFmtId="164" fontId="6" fillId="19" borderId="0" xfId="0" quotePrefix="1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64" fontId="6" fillId="11" borderId="0" xfId="0" quotePrefix="1" applyNumberFormat="1" applyFont="1" applyFill="1"/>
    <xf numFmtId="0" fontId="5" fillId="19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20" borderId="0" xfId="0" applyNumberFormat="1" applyFont="1" applyFill="1"/>
    <xf numFmtId="2" fontId="5" fillId="20" borderId="0" xfId="0" applyNumberFormat="1" applyFont="1" applyFill="1"/>
    <xf numFmtId="0" fontId="5" fillId="20" borderId="0" xfId="0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0" fontId="6" fillId="21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7" fillId="5" borderId="0" xfId="0" applyNumberFormat="1" applyFont="1" applyFill="1"/>
    <xf numFmtId="3" fontId="9" fillId="3" borderId="0" xfId="0" applyNumberFormat="1" applyFont="1" applyFill="1"/>
    <xf numFmtId="3" fontId="29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3" fontId="0" fillId="19" borderId="0" xfId="0" applyNumberFormat="1" applyFill="1"/>
    <xf numFmtId="3" fontId="0" fillId="11" borderId="0" xfId="0" applyNumberFormat="1" applyFill="1"/>
    <xf numFmtId="0" fontId="5" fillId="12" borderId="0" xfId="2" applyFont="1" applyFill="1"/>
    <xf numFmtId="0" fontId="9" fillId="12" borderId="0" xfId="2" applyFont="1" applyFill="1"/>
    <xf numFmtId="164" fontId="6" fillId="21" borderId="0" xfId="2" applyNumberFormat="1" applyFill="1"/>
    <xf numFmtId="1" fontId="6" fillId="21" borderId="0" xfId="2" applyNumberFormat="1" applyFill="1"/>
    <xf numFmtId="1" fontId="5" fillId="21" borderId="0" xfId="2" applyNumberFormat="1" applyFont="1" applyFill="1"/>
    <xf numFmtId="164" fontId="5" fillId="21" borderId="0" xfId="2" applyNumberFormat="1" applyFont="1" applyFill="1"/>
    <xf numFmtId="164" fontId="35" fillId="21" borderId="0" xfId="2" applyNumberFormat="1" applyFont="1" applyFill="1"/>
    <xf numFmtId="0" fontId="35" fillId="21" borderId="0" xfId="2" applyFont="1" applyFill="1"/>
    <xf numFmtId="0" fontId="5" fillId="21" borderId="0" xfId="2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5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5" borderId="0" xfId="0" applyNumberForma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9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21" borderId="0" xfId="2" applyNumberFormat="1" applyFill="1"/>
    <xf numFmtId="3" fontId="20" fillId="8" borderId="0" xfId="0" applyNumberFormat="1" applyFont="1" applyFill="1"/>
    <xf numFmtId="3" fontId="19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28" fillId="8" borderId="0" xfId="0" applyNumberFormat="1" applyFont="1" applyFill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164" fontId="14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6" fillId="3" borderId="0" xfId="0" applyNumberFormat="1" applyFont="1" applyFill="1"/>
    <xf numFmtId="164" fontId="8" fillId="3" borderId="0" xfId="0" applyNumberFormat="1" applyFont="1" applyFill="1"/>
    <xf numFmtId="164" fontId="8" fillId="6" borderId="0" xfId="0" applyNumberFormat="1" applyFont="1" applyFill="1"/>
    <xf numFmtId="164" fontId="15" fillId="0" borderId="0" xfId="6" applyNumberFormat="1"/>
    <xf numFmtId="164" fontId="16" fillId="0" borderId="0" xfId="8" applyNumberFormat="1"/>
    <xf numFmtId="3" fontId="0" fillId="6" borderId="0" xfId="0" applyNumberFormat="1" applyFill="1"/>
    <xf numFmtId="164" fontId="6" fillId="6" borderId="0" xfId="0" quotePrefix="1" applyNumberFormat="1" applyFont="1" applyFill="1"/>
    <xf numFmtId="1" fontId="5" fillId="6" borderId="0" xfId="10" applyNumberFormat="1" applyFont="1" applyFill="1"/>
    <xf numFmtId="0" fontId="5" fillId="6" borderId="0" xfId="10" applyFont="1" applyFill="1"/>
    <xf numFmtId="1" fontId="21" fillId="8" borderId="0" xfId="2" applyNumberFormat="1" applyFont="1" applyFill="1"/>
    <xf numFmtId="0" fontId="5" fillId="6" borderId="0" xfId="2" applyFont="1" applyFill="1"/>
    <xf numFmtId="1" fontId="5" fillId="0" borderId="0" xfId="0" quotePrefix="1" applyNumberFormat="1" applyFont="1"/>
    <xf numFmtId="2" fontId="8" fillId="0" borderId="0" xfId="0" applyNumberFormat="1" applyFont="1" applyAlignment="1">
      <alignment horizontal="center"/>
    </xf>
    <xf numFmtId="0" fontId="6" fillId="18" borderId="0" xfId="2" applyFill="1"/>
    <xf numFmtId="0" fontId="7" fillId="5" borderId="0" xfId="0" quotePrefix="1" applyFont="1" applyFill="1"/>
    <xf numFmtId="0" fontId="2" fillId="5" borderId="0" xfId="0" applyFont="1" applyFill="1"/>
    <xf numFmtId="0" fontId="37" fillId="5" borderId="0" xfId="0" applyFont="1" applyFill="1"/>
    <xf numFmtId="0" fontId="7" fillId="5" borderId="0" xfId="0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2" fontId="2" fillId="6" borderId="0" xfId="0" applyNumberFormat="1" applyFont="1" applyFill="1"/>
    <xf numFmtId="2" fontId="2" fillId="11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164" fontId="2" fillId="5" borderId="0" xfId="0" applyNumberFormat="1" applyFont="1" applyFill="1"/>
    <xf numFmtId="1" fontId="5" fillId="11" borderId="0" xfId="0" quotePrefix="1" applyNumberFormat="1" applyFont="1" applyFill="1"/>
    <xf numFmtId="1" fontId="25" fillId="5" borderId="0" xfId="0" applyNumberFormat="1" applyFont="1" applyFill="1"/>
    <xf numFmtId="1" fontId="5" fillId="5" borderId="0" xfId="0" quotePrefix="1" applyNumberFormat="1" applyFont="1" applyFill="1"/>
    <xf numFmtId="3" fontId="6" fillId="12" borderId="0" xfId="2" applyNumberFormat="1" applyFill="1"/>
    <xf numFmtId="2" fontId="6" fillId="12" borderId="0" xfId="2" applyNumberFormat="1" applyFill="1"/>
    <xf numFmtId="164" fontId="5" fillId="12" borderId="0" xfId="2" applyNumberFormat="1" applyFont="1" applyFill="1"/>
    <xf numFmtId="3" fontId="5" fillId="0" borderId="0" xfId="2" applyNumberFormat="1" applyFont="1"/>
    <xf numFmtId="164" fontId="8" fillId="8" borderId="0" xfId="0" applyNumberFormat="1" applyFont="1" applyFill="1"/>
    <xf numFmtId="164" fontId="5" fillId="11" borderId="0" xfId="0" quotePrefix="1" applyNumberFormat="1" applyFont="1" applyFill="1"/>
    <xf numFmtId="3" fontId="8" fillId="0" borderId="0" xfId="0" applyNumberFormat="1" applyFont="1" applyAlignment="1">
      <alignment horizontal="center"/>
    </xf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11" borderId="0" xfId="0" applyNumberFormat="1" applyFont="1" applyFill="1"/>
    <xf numFmtId="1" fontId="6" fillId="19" borderId="0" xfId="0" quotePrefix="1" applyNumberFormat="1" applyFont="1" applyFill="1"/>
    <xf numFmtId="1" fontId="6" fillId="11" borderId="0" xfId="0" quotePrefix="1" applyNumberFormat="1" applyFont="1" applyFill="1"/>
    <xf numFmtId="3" fontId="25" fillId="8" borderId="0" xfId="0" applyNumberFormat="1" applyFont="1" applyFill="1"/>
    <xf numFmtId="3" fontId="5" fillId="17" borderId="0" xfId="0" applyNumberFormat="1" applyFont="1" applyFill="1"/>
    <xf numFmtId="3" fontId="38" fillId="8" borderId="0" xfId="0" applyNumberFormat="1" applyFont="1" applyFill="1"/>
    <xf numFmtId="164" fontId="38" fillId="8" borderId="0" xfId="0" applyNumberFormat="1" applyFont="1" applyFill="1"/>
    <xf numFmtId="3" fontId="39" fillId="8" borderId="0" xfId="0" applyNumberFormat="1" applyFont="1" applyFill="1"/>
    <xf numFmtId="164" fontId="39" fillId="8" borderId="0" xfId="0" applyNumberFormat="1" applyFont="1" applyFill="1"/>
    <xf numFmtId="0" fontId="39" fillId="8" borderId="0" xfId="0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164" fontId="8" fillId="8" borderId="0" xfId="10" applyNumberFormat="1" applyFont="1" applyFill="1"/>
    <xf numFmtId="3" fontId="8" fillId="11" borderId="0" xfId="0" quotePrefix="1" applyNumberFormat="1" applyFont="1" applyFill="1"/>
    <xf numFmtId="164" fontId="8" fillId="11" borderId="0" xfId="0" quotePrefix="1" applyNumberFormat="1" applyFont="1" applyFill="1"/>
    <xf numFmtId="0" fontId="38" fillId="8" borderId="0" xfId="0" applyFont="1" applyFill="1"/>
    <xf numFmtId="3" fontId="38" fillId="10" borderId="0" xfId="0" quotePrefix="1" applyNumberFormat="1" applyFont="1" applyFill="1"/>
    <xf numFmtId="164" fontId="38" fillId="10" borderId="0" xfId="0" quotePrefix="1" applyNumberFormat="1" applyFont="1" applyFill="1"/>
    <xf numFmtId="3" fontId="38" fillId="0" borderId="0" xfId="0" quotePrefix="1" applyNumberFormat="1" applyFont="1"/>
    <xf numFmtId="164" fontId="38" fillId="0" borderId="0" xfId="0" quotePrefix="1" applyNumberFormat="1" applyFont="1"/>
    <xf numFmtId="3" fontId="38" fillId="0" borderId="0" xfId="0" applyNumberFormat="1" applyFont="1"/>
    <xf numFmtId="164" fontId="38" fillId="0" borderId="0" xfId="0" applyNumberFormat="1" applyFont="1"/>
    <xf numFmtId="3" fontId="38" fillId="0" borderId="0" xfId="3" applyNumberFormat="1" applyFont="1"/>
    <xf numFmtId="164" fontId="38" fillId="0" borderId="0" xfId="3" applyNumberFormat="1" applyFont="1"/>
    <xf numFmtId="3" fontId="38" fillId="0" borderId="0" xfId="7" applyNumberFormat="1" applyFont="1"/>
    <xf numFmtId="164" fontId="38" fillId="0" borderId="0" xfId="7" applyNumberFormat="1" applyFont="1"/>
    <xf numFmtId="0" fontId="8" fillId="8" borderId="0" xfId="0" applyFont="1" applyFill="1"/>
    <xf numFmtId="0" fontId="8" fillId="8" borderId="0" xfId="10" applyFont="1" applyFill="1"/>
    <xf numFmtId="1" fontId="38" fillId="8" borderId="0" xfId="0" applyNumberFormat="1" applyFont="1" applyFill="1"/>
    <xf numFmtId="1" fontId="8" fillId="8" borderId="0" xfId="0" applyNumberFormat="1" applyFont="1" applyFill="1"/>
    <xf numFmtId="0" fontId="38" fillId="0" borderId="0" xfId="0" applyFont="1"/>
    <xf numFmtId="0" fontId="8" fillId="0" borderId="0" xfId="0" applyFont="1"/>
    <xf numFmtId="1" fontId="8" fillId="8" borderId="0" xfId="10" applyNumberFormat="1" applyFont="1" applyFill="1"/>
    <xf numFmtId="2" fontId="38" fillId="0" borderId="0" xfId="0" applyNumberFormat="1" applyFont="1"/>
    <xf numFmtId="2" fontId="8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0" fontId="5" fillId="0" borderId="0" xfId="0" applyFont="1"/>
    <xf numFmtId="1" fontId="0" fillId="0" borderId="0" xfId="0" applyNumberFormat="1"/>
    <xf numFmtId="0" fontId="0" fillId="0" borderId="0" xfId="0"/>
    <xf numFmtId="0" fontId="5" fillId="0" borderId="0" xfId="0" applyFont="1"/>
    <xf numFmtId="1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6" fillId="8" borderId="0" xfId="2" applyFill="1"/>
    <xf numFmtId="0" fontId="6" fillId="0" borderId="0" xfId="2"/>
    <xf numFmtId="1" fontId="5" fillId="0" borderId="0" xfId="0" applyNumberFormat="1" applyFont="1"/>
    <xf numFmtId="0" fontId="0" fillId="0" borderId="0" xfId="0"/>
    <xf numFmtId="0" fontId="6" fillId="6" borderId="0" xfId="0" applyFont="1" applyFill="1"/>
    <xf numFmtId="3" fontId="6" fillId="6" borderId="0" xfId="0" applyNumberFormat="1" applyFont="1" applyFill="1"/>
    <xf numFmtId="164" fontId="6" fillId="6" borderId="0" xfId="0" applyNumberFormat="1" applyFont="1" applyFill="1"/>
    <xf numFmtId="1" fontId="5" fillId="6" borderId="0" xfId="10" quotePrefix="1" applyNumberFormat="1" applyFont="1" applyFill="1"/>
    <xf numFmtId="164" fontId="5" fillId="6" borderId="0" xfId="10" quotePrefix="1" applyNumberFormat="1" applyFont="1" applyFill="1"/>
    <xf numFmtId="2" fontId="6" fillId="6" borderId="0" xfId="0" applyNumberFormat="1" applyFont="1" applyFill="1"/>
    <xf numFmtId="0" fontId="0" fillId="0" borderId="0" xfId="0"/>
    <xf numFmtId="1" fontId="0" fillId="0" borderId="0" xfId="0" applyNumberFormat="1"/>
    <xf numFmtId="4" fontId="5" fillId="0" borderId="0" xfId="0" applyNumberFormat="1" applyFont="1"/>
    <xf numFmtId="0" fontId="0" fillId="0" borderId="0" xfId="0"/>
    <xf numFmtId="0" fontId="0" fillId="0" borderId="0" xfId="0"/>
    <xf numFmtId="0" fontId="20" fillId="3" borderId="0" xfId="0" applyFont="1" applyFill="1"/>
    <xf numFmtId="0" fontId="27" fillId="0" borderId="0" xfId="0" applyFont="1"/>
    <xf numFmtId="166" fontId="25" fillId="0" borderId="0" xfId="0" applyNumberFormat="1" applyFont="1"/>
    <xf numFmtId="166" fontId="27" fillId="0" borderId="0" xfId="0" applyNumberFormat="1" applyFont="1"/>
    <xf numFmtId="166" fontId="0" fillId="0" borderId="0" xfId="0" applyNumberFormat="1"/>
    <xf numFmtId="0" fontId="0" fillId="0" borderId="0" xfId="0"/>
    <xf numFmtId="3" fontId="22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0" fontId="25" fillId="0" borderId="0" xfId="0" applyFont="1"/>
    <xf numFmtId="1" fontId="20" fillId="0" borderId="0" xfId="0" applyNumberFormat="1" applyFont="1"/>
    <xf numFmtId="0" fontId="20" fillId="0" borderId="0" xfId="0" applyFont="1"/>
    <xf numFmtId="0" fontId="5" fillId="0" borderId="0" xfId="0" applyFont="1"/>
    <xf numFmtId="3" fontId="20" fillId="0" borderId="0" xfId="0" applyNumberFormat="1" applyFont="1"/>
    <xf numFmtId="1" fontId="20" fillId="0" borderId="0" xfId="0" applyNumberFormat="1" applyFont="1" applyAlignment="1"/>
    <xf numFmtId="0" fontId="0" fillId="0" borderId="0" xfId="0" applyAlignment="1"/>
    <xf numFmtId="0" fontId="22" fillId="0" borderId="0" xfId="0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21" borderId="0" xfId="2" applyFill="1"/>
    <xf numFmtId="0" fontId="6" fillId="21" borderId="0" xfId="2" quotePrefix="1" applyFill="1"/>
    <xf numFmtId="0" fontId="6" fillId="8" borderId="0" xfId="2" applyFill="1"/>
    <xf numFmtId="0" fontId="6" fillId="0" borderId="0" xfId="2"/>
    <xf numFmtId="3" fontId="36" fillId="0" borderId="0" xfId="0" applyNumberFormat="1" applyFont="1"/>
    <xf numFmtId="3" fontId="9" fillId="0" borderId="0" xfId="0" applyNumberFormat="1" applyFont="1"/>
    <xf numFmtId="1" fontId="22" fillId="0" borderId="0" xfId="0" applyNumberFormat="1" applyFont="1"/>
    <xf numFmtId="1" fontId="5" fillId="0" borderId="0" xfId="0" applyNumberFormat="1" applyFont="1"/>
    <xf numFmtId="0" fontId="30" fillId="0" borderId="0" xfId="0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39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CC"/>
      <color rgb="FFFFFF99"/>
      <color rgb="FFFFFFFF"/>
      <color rgb="FF99FF66"/>
      <color rgb="FFCCFFCC"/>
      <color rgb="FF66FF33"/>
      <color rgb="FF00FF00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</a:t>
            </a:r>
            <a:r>
              <a:rPr lang="nb-NO" sz="2800" baseline="0"/>
              <a:t>, antall SLAKT</a:t>
            </a:r>
            <a:r>
              <a:rPr lang="nb-NO" sz="2800"/>
              <a:t>, per år, per uke 49.2024:</a:t>
            </a:r>
          </a:p>
        </c:rich>
      </c:tx>
      <c:layout>
        <c:manualLayout>
          <c:xMode val="edge"/>
          <c:yMode val="edge"/>
          <c:x val="0.18559179667821135"/>
          <c:y val="2.91938747431029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42026840572819E-2"/>
          <c:y val="0.1466934388253083"/>
          <c:w val="0.89025953558276638"/>
          <c:h val="0.75754088558950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6436463650149158E-17"/>
                  <c:y val="-5.997593204301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9-419A-B71A-8730CA4F7A8D}"/>
                </c:ext>
              </c:extLst>
            </c:dLbl>
            <c:dLbl>
              <c:idx val="1"/>
              <c:layout>
                <c:manualLayout>
                  <c:x val="-1.6436463650149158E-17"/>
                  <c:y val="-5.99759320430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9-419A-B71A-8730CA4F7A8D}"/>
                </c:ext>
              </c:extLst>
            </c:dLbl>
            <c:dLbl>
              <c:idx val="2"/>
              <c:layout>
                <c:manualLayout>
                  <c:x val="-1.7930894755177986E-3"/>
                  <c:y val="-6.6401924761913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9-419A-B71A-8730CA4F7A8D}"/>
                </c:ext>
              </c:extLst>
            </c:dLbl>
            <c:dLbl>
              <c:idx val="3"/>
              <c:layout>
                <c:manualLayout>
                  <c:x val="-1.7930894755177986E-3"/>
                  <c:y val="-6.854392233487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9-419A-B71A-8730CA4F7A8D}"/>
                </c:ext>
              </c:extLst>
            </c:dLbl>
            <c:dLbl>
              <c:idx val="5"/>
              <c:layout>
                <c:manualLayout>
                  <c:x val="-3.2872927300298316E-17"/>
                  <c:y val="-4.2839951459299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9-41F5-8FB0-EBF4587E724C}"/>
                </c:ext>
              </c:extLst>
            </c:dLbl>
            <c:dLbl>
              <c:idx val="6"/>
              <c:layout>
                <c:manualLayout>
                  <c:x val="-3.5861789510355647E-3"/>
                  <c:y val="-7.282791748080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9-419A-B71A-8730CA4F7A8D}"/>
                </c:ext>
              </c:extLst>
            </c:dLbl>
            <c:dLbl>
              <c:idx val="7"/>
              <c:layout>
                <c:manualLayout>
                  <c:x val="8.9654473775886646E-4"/>
                  <c:y val="-5.3549939324123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9-41F5-8FB0-EBF4587E724C}"/>
                </c:ext>
              </c:extLst>
            </c:dLbl>
            <c:dLbl>
              <c:idx val="8"/>
              <c:layout>
                <c:manualLayout>
                  <c:x val="1.7930894755177986E-3"/>
                  <c:y val="-4.069795388633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8-427B-9C84-B7B62C1DEA0B}"/>
                </c:ext>
              </c:extLst>
            </c:dLbl>
            <c:dLbl>
              <c:idx val="14"/>
              <c:layout>
                <c:manualLayout>
                  <c:x val="-6.5745854600596633E-17"/>
                  <c:y val="-2.3561973302614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08-427B-9C84-B7B62C1DEA0B}"/>
                </c:ext>
              </c:extLst>
            </c:dLbl>
            <c:dLbl>
              <c:idx val="18"/>
              <c:layout>
                <c:manualLayout>
                  <c:x val="-1.3149170920119327E-16"/>
                  <c:y val="-5.9975932043018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9-41F5-8FB0-EBF4587E724C}"/>
                </c:ext>
              </c:extLst>
            </c:dLbl>
            <c:dLbl>
              <c:idx val="25"/>
              <c:layout>
                <c:manualLayout>
                  <c:x val="-8.9654473775889931E-4"/>
                  <c:y val="-7.7111912626738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08-427B-9C84-B7B62C1DE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2014</c:v>
                </c:pt>
                <c:pt idx="1">
                  <c:v>1917</c:v>
                </c:pt>
                <c:pt idx="2">
                  <c:v>1547</c:v>
                </c:pt>
                <c:pt idx="3">
                  <c:v>1644</c:v>
                </c:pt>
                <c:pt idx="4">
                  <c:v>2095</c:v>
                </c:pt>
                <c:pt idx="5">
                  <c:v>2316</c:v>
                </c:pt>
                <c:pt idx="6">
                  <c:v>2463</c:v>
                </c:pt>
                <c:pt idx="7">
                  <c:v>2208</c:v>
                </c:pt>
                <c:pt idx="8">
                  <c:v>2395</c:v>
                </c:pt>
                <c:pt idx="9">
                  <c:v>5028</c:v>
                </c:pt>
                <c:pt idx="10">
                  <c:v>6330</c:v>
                </c:pt>
                <c:pt idx="11">
                  <c:v>3643</c:v>
                </c:pt>
                <c:pt idx="12">
                  <c:v>6288</c:v>
                </c:pt>
                <c:pt idx="13">
                  <c:v>2014</c:v>
                </c:pt>
                <c:pt idx="14">
                  <c:v>1863</c:v>
                </c:pt>
                <c:pt idx="15">
                  <c:v>2078</c:v>
                </c:pt>
                <c:pt idx="16">
                  <c:v>2082</c:v>
                </c:pt>
                <c:pt idx="17">
                  <c:v>3339</c:v>
                </c:pt>
                <c:pt idx="18">
                  <c:v>4258</c:v>
                </c:pt>
                <c:pt idx="19">
                  <c:v>3797</c:v>
                </c:pt>
                <c:pt idx="20">
                  <c:v>5319</c:v>
                </c:pt>
                <c:pt idx="21">
                  <c:v>6105</c:v>
                </c:pt>
                <c:pt idx="22">
                  <c:v>19411</c:v>
                </c:pt>
                <c:pt idx="23">
                  <c:v>4322</c:v>
                </c:pt>
                <c:pt idx="24">
                  <c:v>3255</c:v>
                </c:pt>
                <c:pt idx="25">
                  <c:v>2277</c:v>
                </c:pt>
                <c:pt idx="26">
                  <c:v>2786</c:v>
                </c:pt>
                <c:pt idx="27">
                  <c:v>2766</c:v>
                </c:pt>
                <c:pt idx="28">
                  <c:v>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RNR!$B$2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År!$AL$8:$AL$36</c:f>
              <c:numCache>
                <c:formatCode>0</c:formatCode>
                <c:ptCount val="29"/>
                <c:pt idx="0">
                  <c:v>1903</c:v>
                </c:pt>
                <c:pt idx="1">
                  <c:v>1903</c:v>
                </c:pt>
                <c:pt idx="2">
                  <c:v>1903</c:v>
                </c:pt>
                <c:pt idx="3">
                  <c:v>1903</c:v>
                </c:pt>
                <c:pt idx="4">
                  <c:v>1903</c:v>
                </c:pt>
                <c:pt idx="5">
                  <c:v>1903</c:v>
                </c:pt>
                <c:pt idx="6">
                  <c:v>1903</c:v>
                </c:pt>
                <c:pt idx="7">
                  <c:v>1903</c:v>
                </c:pt>
                <c:pt idx="8">
                  <c:v>1903</c:v>
                </c:pt>
                <c:pt idx="9">
                  <c:v>1903</c:v>
                </c:pt>
                <c:pt idx="10">
                  <c:v>1903</c:v>
                </c:pt>
                <c:pt idx="11">
                  <c:v>1903</c:v>
                </c:pt>
                <c:pt idx="12">
                  <c:v>1903</c:v>
                </c:pt>
                <c:pt idx="13">
                  <c:v>1903</c:v>
                </c:pt>
                <c:pt idx="14">
                  <c:v>1903</c:v>
                </c:pt>
                <c:pt idx="15">
                  <c:v>1903</c:v>
                </c:pt>
                <c:pt idx="16">
                  <c:v>1903</c:v>
                </c:pt>
                <c:pt idx="17">
                  <c:v>1903</c:v>
                </c:pt>
                <c:pt idx="18">
                  <c:v>1903</c:v>
                </c:pt>
                <c:pt idx="19">
                  <c:v>1903</c:v>
                </c:pt>
                <c:pt idx="20">
                  <c:v>1903</c:v>
                </c:pt>
                <c:pt idx="21">
                  <c:v>1903</c:v>
                </c:pt>
                <c:pt idx="22">
                  <c:v>1903</c:v>
                </c:pt>
                <c:pt idx="23">
                  <c:v>1903</c:v>
                </c:pt>
                <c:pt idx="24">
                  <c:v>1903</c:v>
                </c:pt>
                <c:pt idx="25">
                  <c:v>1903</c:v>
                </c:pt>
                <c:pt idx="26">
                  <c:v>1903</c:v>
                </c:pt>
                <c:pt idx="27">
                  <c:v>1903</c:v>
                </c:pt>
                <c:pt idx="28">
                  <c:v>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76477348656011"/>
          <c:y val="0.31657206177386066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647590799212525E-2"/>
          <c:y val="0.12898875585442748"/>
          <c:w val="0.842207610330026"/>
          <c:h val="0.77482124824850451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Måned!$AE$192:$AE$203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1-48D2-B239-8943E2649760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Måned!$AE$132:$AE$143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1-48D2-B239-8943E2649760}"/>
            </c:ext>
          </c:extLst>
        </c:ser>
        <c:ser>
          <c:idx val="4"/>
          <c:order val="2"/>
          <c:tx>
            <c:strRef>
              <c:f>Måned!$C$72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val>
            <c:numRef>
              <c:f>Måned!$AE$72:$AE$83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1-48D2-B239-8943E2649760}"/>
            </c:ext>
          </c:extLst>
        </c:ser>
        <c:ser>
          <c:idx val="2"/>
          <c:order val="3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Måned!$AE$23:$AE$34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74.751513593211186</c:v>
                </c:pt>
                <c:pt idx="3">
                  <c:v>0</c:v>
                </c:pt>
                <c:pt idx="4">
                  <c:v>44.88046097571015</c:v>
                </c:pt>
                <c:pt idx="5">
                  <c:v>47.663972095378632</c:v>
                </c:pt>
                <c:pt idx="6">
                  <c:v>71.81094877769263</c:v>
                </c:pt>
                <c:pt idx="7">
                  <c:v>0</c:v>
                </c:pt>
                <c:pt idx="8">
                  <c:v>100.00000000000024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4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Måned!$AE$10:$AE$21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-60.00217789635272</c:v>
                </c:pt>
                <c:pt idx="3">
                  <c:v>65.505564182050819</c:v>
                </c:pt>
                <c:pt idx="4">
                  <c:v>58.289238271267635</c:v>
                </c:pt>
                <c:pt idx="5">
                  <c:v>45.893838681353749</c:v>
                </c:pt>
                <c:pt idx="6">
                  <c:v>50.526734915651843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11576997258392"/>
          <c:y val="0.18429317927155842"/>
          <c:w val="9.5404848527821245E-2"/>
          <c:h val="0.27121317175718074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Klasse!$L$263:$L$265</c:f>
              <c:numCache>
                <c:formatCode>0.0</c:formatCode>
                <c:ptCount val="3"/>
                <c:pt idx="0">
                  <c:v>12.031117824773409</c:v>
                </c:pt>
                <c:pt idx="1">
                  <c:v>12.533970056788839</c:v>
                </c:pt>
                <c:pt idx="2">
                  <c:v>13.314885496183203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Klasse!$L$188:$L$190</c:f>
              <c:numCache>
                <c:formatCode>0.0</c:formatCode>
                <c:ptCount val="3"/>
                <c:pt idx="0">
                  <c:v>12.237028824833704</c:v>
                </c:pt>
                <c:pt idx="1">
                  <c:v>13.168329466357305</c:v>
                </c:pt>
                <c:pt idx="2">
                  <c:v>14.34615384615385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Klasse!$L$113:$L$115</c:f>
              <c:numCache>
                <c:formatCode>0.0</c:formatCode>
                <c:ptCount val="3"/>
                <c:pt idx="0">
                  <c:v>11.80121247113164</c:v>
                </c:pt>
                <c:pt idx="1">
                  <c:v>12.446871367686953</c:v>
                </c:pt>
                <c:pt idx="2">
                  <c:v>13.159973867595811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Klasse!$L$35:$L$37</c:f>
              <c:numCache>
                <c:formatCode>0.0</c:formatCode>
                <c:ptCount val="3"/>
                <c:pt idx="0">
                  <c:v>12.42142857142858</c:v>
                </c:pt>
                <c:pt idx="1">
                  <c:v>14.255906593406587</c:v>
                </c:pt>
                <c:pt idx="2">
                  <c:v>15.82622222222223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0.0</c:formatCode>
                <c:ptCount val="3"/>
                <c:pt idx="0">
                  <c:v>13.116393442622952</c:v>
                </c:pt>
                <c:pt idx="1">
                  <c:v>13.914937759336111</c:v>
                </c:pt>
                <c:pt idx="2">
                  <c:v>14.618524871355076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Klasse!$F$107:$F$121</c:f>
              <c:numCache>
                <c:formatCode>#,##0</c:formatCode>
                <c:ptCount val="15"/>
                <c:pt idx="0">
                  <c:v>1</c:v>
                </c:pt>
                <c:pt idx="1">
                  <c:v>9</c:v>
                </c:pt>
                <c:pt idx="2">
                  <c:v>18</c:v>
                </c:pt>
                <c:pt idx="3">
                  <c:v>60</c:v>
                </c:pt>
                <c:pt idx="4">
                  <c:v>216</c:v>
                </c:pt>
                <c:pt idx="5">
                  <c:v>809</c:v>
                </c:pt>
                <c:pt idx="6">
                  <c:v>1732</c:v>
                </c:pt>
                <c:pt idx="7">
                  <c:v>5162</c:v>
                </c:pt>
                <c:pt idx="8">
                  <c:v>6888</c:v>
                </c:pt>
                <c:pt idx="9">
                  <c:v>3056</c:v>
                </c:pt>
                <c:pt idx="10">
                  <c:v>1249</c:v>
                </c:pt>
                <c:pt idx="11">
                  <c:v>175</c:v>
                </c:pt>
                <c:pt idx="12">
                  <c:v>21</c:v>
                </c:pt>
                <c:pt idx="13">
                  <c:v>15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23</c:v>
                </c:pt>
                <c:pt idx="5">
                  <c:v>70</c:v>
                </c:pt>
                <c:pt idx="6">
                  <c:v>112</c:v>
                </c:pt>
                <c:pt idx="7">
                  <c:v>728</c:v>
                </c:pt>
                <c:pt idx="8">
                  <c:v>1125</c:v>
                </c:pt>
                <c:pt idx="9">
                  <c:v>496</c:v>
                </c:pt>
                <c:pt idx="10">
                  <c:v>167</c:v>
                </c:pt>
                <c:pt idx="11">
                  <c:v>33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2.9893013610422479E-3"/>
                  <c:y val="-6.1926115737774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E-408A-8CAE-CBED9D387F34}"/>
                </c:ext>
              </c:extLst>
            </c:dLbl>
            <c:dLbl>
              <c:idx val="8"/>
              <c:layout>
                <c:manualLayout>
                  <c:x val="1.992867574028165E-3"/>
                  <c:y val="-0.11317531496903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E-408A-8CAE-CBED9D387F34}"/>
                </c:ext>
              </c:extLst>
            </c:dLbl>
            <c:dLbl>
              <c:idx val="9"/>
              <c:layout>
                <c:manualLayout>
                  <c:x val="2.9893013610422479E-3"/>
                  <c:y val="-7.046764894298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E-408A-8CAE-CBED9D387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16</c:v>
                </c:pt>
                <c:pt idx="6">
                  <c:v>61</c:v>
                </c:pt>
                <c:pt idx="7">
                  <c:v>241</c:v>
                </c:pt>
                <c:pt idx="8">
                  <c:v>583</c:v>
                </c:pt>
                <c:pt idx="9">
                  <c:v>632</c:v>
                </c:pt>
                <c:pt idx="10">
                  <c:v>321</c:v>
                </c:pt>
                <c:pt idx="11">
                  <c:v>32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07123112846617"/>
          <c:y val="0.14568997260992597"/>
          <c:w val="7.5690758108009182E-2"/>
          <c:h val="0.17560602009950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Klasse!$G$107:$G$121</c:f>
              <c:numCache>
                <c:formatCode>0.0</c:formatCode>
                <c:ptCount val="15"/>
                <c:pt idx="0">
                  <c:v>5.1517180979856782E-3</c:v>
                </c:pt>
                <c:pt idx="1">
                  <c:v>4.6365462881871107E-2</c:v>
                </c:pt>
                <c:pt idx="2">
                  <c:v>9.2730925763742214E-2</c:v>
                </c:pt>
                <c:pt idx="3">
                  <c:v>0.3091030858791407</c:v>
                </c:pt>
                <c:pt idx="4">
                  <c:v>1.1127711091649064</c:v>
                </c:pt>
                <c:pt idx="5">
                  <c:v>4.167739941270411</c:v>
                </c:pt>
                <c:pt idx="6">
                  <c:v>8.9227757457111956</c:v>
                </c:pt>
                <c:pt idx="7">
                  <c:v>26.59316882180207</c:v>
                </c:pt>
                <c:pt idx="8">
                  <c:v>35.485034258925353</c:v>
                </c:pt>
                <c:pt idx="9">
                  <c:v>15.743650507444237</c:v>
                </c:pt>
                <c:pt idx="10">
                  <c:v>6.4344959043841126</c:v>
                </c:pt>
                <c:pt idx="11">
                  <c:v>0.90155066714749377</c:v>
                </c:pt>
                <c:pt idx="12">
                  <c:v>0.10818608005769922</c:v>
                </c:pt>
                <c:pt idx="13">
                  <c:v>7.727577146978519E-2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3.6153289949385402E-2</c:v>
                </c:pt>
                <c:pt idx="3">
                  <c:v>0.21691973969631231</c:v>
                </c:pt>
                <c:pt idx="4">
                  <c:v>0.83152566883586421</c:v>
                </c:pt>
                <c:pt idx="5">
                  <c:v>2.5307302964569778</c:v>
                </c:pt>
                <c:pt idx="6">
                  <c:v>4.0491684743311636</c:v>
                </c:pt>
                <c:pt idx="7">
                  <c:v>26.319595083152581</c:v>
                </c:pt>
                <c:pt idx="8">
                  <c:v>40.672451193058592</c:v>
                </c:pt>
                <c:pt idx="9">
                  <c:v>17.932031814895154</c:v>
                </c:pt>
                <c:pt idx="10">
                  <c:v>6.0375994215473616</c:v>
                </c:pt>
                <c:pt idx="11">
                  <c:v>1.1930585683297179</c:v>
                </c:pt>
                <c:pt idx="12">
                  <c:v>7.2306579898770804E-2</c:v>
                </c:pt>
                <c:pt idx="13">
                  <c:v>0</c:v>
                </c:pt>
                <c:pt idx="14">
                  <c:v>0</c:v>
                </c:pt>
                <c:pt idx="16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0.10509721492380449</c:v>
                </c:pt>
                <c:pt idx="3">
                  <c:v>0.26274303730951126</c:v>
                </c:pt>
                <c:pt idx="4">
                  <c:v>0.26274303730951126</c:v>
                </c:pt>
                <c:pt idx="5">
                  <c:v>0.84077771939043588</c:v>
                </c:pt>
                <c:pt idx="6">
                  <c:v>3.2054650551760377</c:v>
                </c:pt>
                <c:pt idx="7">
                  <c:v>12.664214398318444</c:v>
                </c:pt>
                <c:pt idx="8">
                  <c:v>30.635838150289015</c:v>
                </c:pt>
                <c:pt idx="9">
                  <c:v>33.21071991592224</c:v>
                </c:pt>
                <c:pt idx="10">
                  <c:v>16.868102995270625</c:v>
                </c:pt>
                <c:pt idx="11">
                  <c:v>1.6815554387808715</c:v>
                </c:pt>
                <c:pt idx="12">
                  <c:v>0.15764582238570676</c:v>
                </c:pt>
                <c:pt idx="13">
                  <c:v>5.2548607461902243E-2</c:v>
                </c:pt>
                <c:pt idx="14">
                  <c:v>0</c:v>
                </c:pt>
                <c:pt idx="16">
                  <c:v>5.2548607461902243E-2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DIELAM: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2095144065275E-2"/>
          <c:y val="0.13500829743389758"/>
          <c:w val="0.88477989371256771"/>
          <c:h val="0.7349381935862168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3.6153289949385402E-2</c:v>
                </c:pt>
                <c:pt idx="3">
                  <c:v>0.21691973969631231</c:v>
                </c:pt>
                <c:pt idx="4">
                  <c:v>0.83152566883586421</c:v>
                </c:pt>
                <c:pt idx="5">
                  <c:v>2.5307302964569778</c:v>
                </c:pt>
                <c:pt idx="6">
                  <c:v>4.0491684743311636</c:v>
                </c:pt>
                <c:pt idx="7">
                  <c:v>26.319595083152581</c:v>
                </c:pt>
                <c:pt idx="8">
                  <c:v>40.672451193058592</c:v>
                </c:pt>
                <c:pt idx="9">
                  <c:v>17.932031814895154</c:v>
                </c:pt>
                <c:pt idx="10">
                  <c:v>6.0375994215473616</c:v>
                </c:pt>
                <c:pt idx="11">
                  <c:v>1.1930585683297179</c:v>
                </c:pt>
                <c:pt idx="12">
                  <c:v>7.2306579898770804E-2</c:v>
                </c:pt>
                <c:pt idx="13">
                  <c:v>0</c:v>
                </c:pt>
                <c:pt idx="14">
                  <c:v>0</c:v>
                </c:pt>
                <c:pt idx="16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1.0221647985598906E-3"/>
                  <c:y val="-0.2243415317865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E-4609-8AC5-90B144EA5ED3}"/>
                </c:ext>
              </c:extLst>
            </c:dLbl>
            <c:dLbl>
              <c:idx val="8"/>
              <c:layout>
                <c:manualLayout>
                  <c:x val="-1.0221647985599654E-3"/>
                  <c:y val="-0.1574704982732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E-4609-8AC5-90B144EA5E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0.10509721492380449</c:v>
                </c:pt>
                <c:pt idx="3">
                  <c:v>0.26274303730951126</c:v>
                </c:pt>
                <c:pt idx="4">
                  <c:v>0.26274303730951126</c:v>
                </c:pt>
                <c:pt idx="5">
                  <c:v>0.84077771939043588</c:v>
                </c:pt>
                <c:pt idx="6">
                  <c:v>3.2054650551760377</c:v>
                </c:pt>
                <c:pt idx="7">
                  <c:v>12.664214398318444</c:v>
                </c:pt>
                <c:pt idx="8">
                  <c:v>30.635838150289015</c:v>
                </c:pt>
                <c:pt idx="9">
                  <c:v>33.21071991592224</c:v>
                </c:pt>
                <c:pt idx="10">
                  <c:v>16.868102995270625</c:v>
                </c:pt>
                <c:pt idx="11">
                  <c:v>1.6815554387808715</c:v>
                </c:pt>
                <c:pt idx="12">
                  <c:v>0.15764582238570676</c:v>
                </c:pt>
                <c:pt idx="13">
                  <c:v>5.2548607461902243E-2</c:v>
                </c:pt>
                <c:pt idx="14">
                  <c:v>0</c:v>
                </c:pt>
                <c:pt idx="16">
                  <c:v>5.2548607461902243E-2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LENGDE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Klasse!$O$29:$O$45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69.099999999999994</c:v>
                </c:pt>
                <c:pt idx="4">
                  <c:v>84.216666666666683</c:v>
                </c:pt>
                <c:pt idx="5">
                  <c:v>86.809090909090912</c:v>
                </c:pt>
                <c:pt idx="6">
                  <c:v>85.90000000000002</c:v>
                </c:pt>
                <c:pt idx="7">
                  <c:v>87.182231404958642</c:v>
                </c:pt>
                <c:pt idx="8">
                  <c:v>87.499275362318855</c:v>
                </c:pt>
                <c:pt idx="9">
                  <c:v>84.634983498349911</c:v>
                </c:pt>
                <c:pt idx="10">
                  <c:v>83.57</c:v>
                </c:pt>
                <c:pt idx="11">
                  <c:v>80.886363636363654</c:v>
                </c:pt>
                <c:pt idx="12">
                  <c:v>84.85</c:v>
                </c:pt>
                <c:pt idx="13">
                  <c:v>0</c:v>
                </c:pt>
                <c:pt idx="14">
                  <c:v>0</c:v>
                </c:pt>
                <c:pt idx="16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C-4F5F-8719-B968ADE369B3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725490196078395E-2"/>
                  <c:y val="-0.13106362777929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C-4F5F-8719-B968ADE369B3}"/>
                </c:ext>
              </c:extLst>
            </c:dLbl>
            <c:dLbl>
              <c:idx val="5"/>
              <c:layout>
                <c:manualLayout>
                  <c:x val="-4.9019607843137974E-3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C-4F5F-8719-B968ADE369B3}"/>
                </c:ext>
              </c:extLst>
            </c:dLbl>
            <c:dLbl>
              <c:idx val="7"/>
              <c:layout>
                <c:manualLayout>
                  <c:x val="0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C-4F5F-8719-B968ADE369B3}"/>
                </c:ext>
              </c:extLst>
            </c:dLbl>
            <c:dLbl>
              <c:idx val="8"/>
              <c:layout>
                <c:manualLayout>
                  <c:x val="-1.9607843137254902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C-4F5F-8719-B968ADE369B3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C-4F5F-8719-B968ADE369B3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C-4F5F-8719-B968ADE369B3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C-4F5F-8719-B968ADE369B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Klasse!$O$11:$O$27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90.6</c:v>
                </c:pt>
                <c:pt idx="3">
                  <c:v>80.2</c:v>
                </c:pt>
                <c:pt idx="4">
                  <c:v>78.500000000000014</c:v>
                </c:pt>
                <c:pt idx="5">
                  <c:v>83.856250000000003</c:v>
                </c:pt>
                <c:pt idx="6">
                  <c:v>88.761666666666642</c:v>
                </c:pt>
                <c:pt idx="7">
                  <c:v>86.793670886075986</c:v>
                </c:pt>
                <c:pt idx="8">
                  <c:v>85.110801393728138</c:v>
                </c:pt>
                <c:pt idx="9">
                  <c:v>84.906847133758006</c:v>
                </c:pt>
                <c:pt idx="10">
                  <c:v>84.182500000000005</c:v>
                </c:pt>
                <c:pt idx="11">
                  <c:v>84.249999999999986</c:v>
                </c:pt>
                <c:pt idx="12">
                  <c:v>83.266666666666652</c:v>
                </c:pt>
                <c:pt idx="13">
                  <c:v>81</c:v>
                </c:pt>
                <c:pt idx="14">
                  <c:v>0</c:v>
                </c:pt>
                <c:pt idx="16">
                  <c:v>82.9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FC-4F5F-8719-B968ADE36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ax val="10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582831557819967E-2"/>
          <c:y val="0.44882950725968324"/>
          <c:w val="7.7816504554577726E-2"/>
          <c:h val="0.10976903406239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K-FAKTOR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Klasse!$P$29:$P$43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10.001837580032245</c:v>
                </c:pt>
                <c:pt idx="4">
                  <c:v>13.787401527197311</c:v>
                </c:pt>
                <c:pt idx="5">
                  <c:v>15.269662711528438</c:v>
                </c:pt>
                <c:pt idx="6">
                  <c:v>18.791069572174646</c:v>
                </c:pt>
                <c:pt idx="7">
                  <c:v>20.986587115631721</c:v>
                </c:pt>
                <c:pt idx="8">
                  <c:v>22.752942730398495</c:v>
                </c:pt>
                <c:pt idx="9">
                  <c:v>25.921222109930724</c:v>
                </c:pt>
                <c:pt idx="10">
                  <c:v>28.149532787972099</c:v>
                </c:pt>
                <c:pt idx="11">
                  <c:v>31.809104622208277</c:v>
                </c:pt>
                <c:pt idx="12">
                  <c:v>32.634873650955072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B-4E7F-ABC1-D363035DD7D5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8.8235294117647058E-3"/>
                  <c:y val="-2.7481083244046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B-4E7F-ABC1-D363035DD7D5}"/>
                </c:ext>
              </c:extLst>
            </c:dLbl>
            <c:dLbl>
              <c:idx val="5"/>
              <c:layout>
                <c:manualLayout>
                  <c:x val="-4.9019607843137974E-3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B-4E7F-ABC1-D363035DD7D5}"/>
                </c:ext>
              </c:extLst>
            </c:dLbl>
            <c:dLbl>
              <c:idx val="7"/>
              <c:layout>
                <c:manualLayout>
                  <c:x val="-3.9215686274509803E-3"/>
                  <c:y val="-2.325322428342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B-4E7F-ABC1-D363035DD7D5}"/>
                </c:ext>
              </c:extLst>
            </c:dLbl>
            <c:dLbl>
              <c:idx val="8"/>
              <c:layout>
                <c:manualLayout>
                  <c:x val="-2.9411764705882353E-3"/>
                  <c:y val="-4.65064485668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B-4E7F-ABC1-D363035DD7D5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B-4E7F-ABC1-D363035DD7D5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B-4E7F-ABC1-D363035DD7D5}"/>
                </c:ext>
              </c:extLst>
            </c:dLbl>
            <c:dLbl>
              <c:idx val="11"/>
              <c:layout>
                <c:manualLayout>
                  <c:x val="-5.8823529411764705E-3"/>
                  <c:y val="-7.8215390771516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FB-4E7F-ABC1-D363035DD7D5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B-4E7F-ABC1-D363035DD7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Klasse!$P$11:$P$25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14.00854888555914</c:v>
                </c:pt>
                <c:pt idx="3">
                  <c:v>13.982107815583777</c:v>
                </c:pt>
                <c:pt idx="4">
                  <c:v>15.531354257817677</c:v>
                </c:pt>
                <c:pt idx="5">
                  <c:v>16.59565969503662</c:v>
                </c:pt>
                <c:pt idx="6">
                  <c:v>18.666087607268967</c:v>
                </c:pt>
                <c:pt idx="7">
                  <c:v>21.081723499779162</c:v>
                </c:pt>
                <c:pt idx="8">
                  <c:v>23.559495424005036</c:v>
                </c:pt>
                <c:pt idx="9">
                  <c:v>25.822294468493421</c:v>
                </c:pt>
                <c:pt idx="10">
                  <c:v>28.265860035611688</c:v>
                </c:pt>
                <c:pt idx="11">
                  <c:v>30.258133017601633</c:v>
                </c:pt>
                <c:pt idx="12">
                  <c:v>30.331530340040139</c:v>
                </c:pt>
                <c:pt idx="13">
                  <c:v>30.294990412858631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FB-4E7F-ABC1-D363035DD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582831557819967E-2"/>
          <c:y val="0.44882950725968324"/>
          <c:w val="7.7816504554577726E-2"/>
          <c:h val="0.10976903406239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mnd'!$M$13:$M$24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mnd'!$K$28:$K$39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mnd'!$M$28:$M$39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Måned!$AD$192:$AD$203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0-4DF5-829D-136E5473034C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Måned!$AD$132:$AD$143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0-4DF5-829D-136E5473034C}"/>
            </c:ext>
          </c:extLst>
        </c:ser>
        <c:ser>
          <c:idx val="4"/>
          <c:order val="2"/>
          <c:tx>
            <c:strRef>
              <c:f>Måned!$C$72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val>
            <c:numRef>
              <c:f>Måned!$AD$72:$AD$83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0-4DF5-829D-136E5473034C}"/>
            </c:ext>
          </c:extLst>
        </c:ser>
        <c:ser>
          <c:idx val="2"/>
          <c:order val="3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Måned!$AD$23:$AD$34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89.326843797050358</c:v>
                </c:pt>
                <c:pt idx="3">
                  <c:v>0</c:v>
                </c:pt>
                <c:pt idx="4">
                  <c:v>14.418883066554747</c:v>
                </c:pt>
                <c:pt idx="5">
                  <c:v>50.190103370282038</c:v>
                </c:pt>
                <c:pt idx="6">
                  <c:v>56.640862004903042</c:v>
                </c:pt>
                <c:pt idx="7">
                  <c:v>0</c:v>
                </c:pt>
                <c:pt idx="8">
                  <c:v>99.999999999999616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4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Måned!$AD$10:$AD$21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-24.939226714489607</c:v>
                </c:pt>
                <c:pt idx="3">
                  <c:v>44.904372193485344</c:v>
                </c:pt>
                <c:pt idx="4">
                  <c:v>50.046847248125744</c:v>
                </c:pt>
                <c:pt idx="5">
                  <c:v>46.771658730553618</c:v>
                </c:pt>
                <c:pt idx="6">
                  <c:v>62.688907014969296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012582050077315"/>
          <c:y val="0.16909054285086708"/>
          <c:w val="0.11544883852025957"/>
          <c:h val="0.1941583701078926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mnd'!$K$43:$K$54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22.2</c:v>
                </c:pt>
                <c:pt idx="3">
                  <c:v>0</c:v>
                </c:pt>
                <c:pt idx="4">
                  <c:v>0</c:v>
                </c:pt>
                <c:pt idx="5">
                  <c:v>3.9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mnd'!$M$43:$M$54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mnd'!$I$61:$I$72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0.20449897750511245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mnd'!$K$61:$K$72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</c:v>
                </c:pt>
                <c:pt idx="6">
                  <c:v>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mnd'!$D$61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mnd'!$M$61:$M$72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mnd'!$I$79:$I$90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mnd'!$K$79:$K$90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7.375</c:v>
                </c:pt>
                <c:pt idx="6">
                  <c:v>8.1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mnd'!$M$79:$M$90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mnd'!$I$94:$I$105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0.16556291390728475</c:v>
                </c:pt>
                <c:pt idx="5">
                  <c:v>1.0224948875255622</c:v>
                </c:pt>
                <c:pt idx="6">
                  <c:v>1.8115942028985503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DIELAM,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1"/>
          <c:order val="0"/>
          <c:tx>
            <c:strRef>
              <c:f>Måned!$C$204</c:f>
              <c:strCache>
                <c:ptCount val="1"/>
                <c:pt idx="0">
                  <c:v>2008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Måned!$X$204:$X$215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0-4D35-A82B-6B41E9193CD2}"/>
            </c:ext>
          </c:extLst>
        </c:ser>
        <c:ser>
          <c:idx val="0"/>
          <c:order val="1"/>
          <c:tx>
            <c:strRef>
              <c:f>Måned!$C$84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Måned!$X$84:$X$95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0-4D35-A82B-6B41E9193CD2}"/>
            </c:ext>
          </c:extLst>
        </c:ser>
        <c:ser>
          <c:idx val="3"/>
          <c:order val="2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Måned!$X$23:$X$34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10.456730769230772</c:v>
                </c:pt>
                <c:pt idx="5">
                  <c:v>8.861439312567132</c:v>
                </c:pt>
                <c:pt idx="6">
                  <c:v>3.6363636363636358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3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6985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42.424242424242429</c:v>
                </c:pt>
                <c:pt idx="4">
                  <c:v>14.569536423841059</c:v>
                </c:pt>
                <c:pt idx="5">
                  <c:v>9.7137014314928418</c:v>
                </c:pt>
                <c:pt idx="6">
                  <c:v>10.144927536231885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00588012990184"/>
          <c:y val="0.20012216469933036"/>
          <c:w val="9.9159279238943979E-2"/>
          <c:h val="0.211004310492548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mnd'!$K$94:$K$105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</c:v>
                </c:pt>
                <c:pt idx="5">
                  <c:v>10.29</c:v>
                </c:pt>
                <c:pt idx="6">
                  <c:v>9.5199999999999978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mnd'!$D$94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mnd'!$M$94:$M$105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mnd'!$I$109:$I$120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1.6556291390728475</c:v>
                </c:pt>
                <c:pt idx="5">
                  <c:v>4.0899795501022487</c:v>
                </c:pt>
                <c:pt idx="6">
                  <c:v>3.6231884057971007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mnd'!$K$109:$K$120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17.600000000000001</c:v>
                </c:pt>
                <c:pt idx="4">
                  <c:v>10.52</c:v>
                </c:pt>
                <c:pt idx="5">
                  <c:v>14.065</c:v>
                </c:pt>
                <c:pt idx="6">
                  <c:v>11.47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mnd'!$D$109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mnd'!$M$109:$M$120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4.9000000000000004</c:v>
                </c:pt>
                <c:pt idx="5">
                  <c:v>5.375</c:v>
                </c:pt>
                <c:pt idx="6">
                  <c:v>5.2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mnd'!$I$124:$I$135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16.666666666666671</c:v>
                </c:pt>
                <c:pt idx="3">
                  <c:v>9.0909090909090917</c:v>
                </c:pt>
                <c:pt idx="4">
                  <c:v>7.6158940397351005</c:v>
                </c:pt>
                <c:pt idx="5">
                  <c:v>14.7239263803681</c:v>
                </c:pt>
                <c:pt idx="6">
                  <c:v>16.666666666666671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mnd'!$K$124:$K$135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15.4</c:v>
                </c:pt>
                <c:pt idx="3">
                  <c:v>15.733333333333338</c:v>
                </c:pt>
                <c:pt idx="4">
                  <c:v>12.767391304347829</c:v>
                </c:pt>
                <c:pt idx="5">
                  <c:v>14.585416666666662</c:v>
                </c:pt>
                <c:pt idx="6">
                  <c:v>12.780434782608696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mnd'!$D$124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mnd'!$M$124:$M$135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8.5</c:v>
                </c:pt>
                <c:pt idx="3">
                  <c:v>7</c:v>
                </c:pt>
                <c:pt idx="4">
                  <c:v>6.1521739130434794</c:v>
                </c:pt>
                <c:pt idx="5">
                  <c:v>6.2430555555555562</c:v>
                </c:pt>
                <c:pt idx="6">
                  <c:v>5.7173913043478253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mnd'!$I$139:$I$150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48.484848484848492</c:v>
                </c:pt>
                <c:pt idx="4">
                  <c:v>29.801324503311257</c:v>
                </c:pt>
                <c:pt idx="5">
                  <c:v>28.016359918200408</c:v>
                </c:pt>
                <c:pt idx="6">
                  <c:v>37.681159420289845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mnd'!$K$139:$K$150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18.388888888888889</c:v>
                </c:pt>
                <c:pt idx="3">
                  <c:v>15.4125</c:v>
                </c:pt>
                <c:pt idx="4">
                  <c:v>13.379444444444438</c:v>
                </c:pt>
                <c:pt idx="5">
                  <c:v>15.495255474452543</c:v>
                </c:pt>
                <c:pt idx="6">
                  <c:v>14.004807692307685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</a:t>
            </a:r>
            <a:r>
              <a:rPr lang="nb-NO" sz="2800" baseline="0"/>
              <a:t>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48322599261498E-2"/>
          <c:y val="0.14253773726202618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Måned!$C$84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Måned!$T$84:$T$95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Måned!$T$23:$T$34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3.4</c:v>
                </c:pt>
                <c:pt idx="3">
                  <c:v>0</c:v>
                </c:pt>
                <c:pt idx="4">
                  <c:v>6.936298076923074</c:v>
                </c:pt>
                <c:pt idx="5">
                  <c:v>6.4350161117078404</c:v>
                </c:pt>
                <c:pt idx="6">
                  <c:v>5.0363636363636362</c:v>
                </c:pt>
                <c:pt idx="7">
                  <c:v>8</c:v>
                </c:pt>
                <c:pt idx="8">
                  <c:v>6</c:v>
                </c:pt>
                <c:pt idx="9">
                  <c:v>5.5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7.9696969696969697</c:v>
                </c:pt>
                <c:pt idx="4">
                  <c:v>7.2218543046357615</c:v>
                </c:pt>
                <c:pt idx="5">
                  <c:v>6.9018404907975448</c:v>
                </c:pt>
                <c:pt idx="6">
                  <c:v>6.5942028985507246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95399528056971"/>
          <c:y val="0.1979207721536895"/>
          <c:w val="9.0573967416679044E-2"/>
          <c:h val="0.21815961040928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mnd'!$M$139:$M$150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7.4375</c:v>
                </c:pt>
                <c:pt idx="4">
                  <c:v>6.7055555555555557</c:v>
                </c:pt>
                <c:pt idx="5">
                  <c:v>6.8065693430656946</c:v>
                </c:pt>
                <c:pt idx="6">
                  <c:v>6.5384615384615401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mnd'!$I$154:$I$165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33.333333333333343</c:v>
                </c:pt>
                <c:pt idx="4">
                  <c:v>40.231788079470206</c:v>
                </c:pt>
                <c:pt idx="5">
                  <c:v>30.981595092024538</c:v>
                </c:pt>
                <c:pt idx="6">
                  <c:v>27.173913043478262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mnd'!$K$154:$K$165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19.2</c:v>
                </c:pt>
                <c:pt idx="4">
                  <c:v>14.902057613168729</c:v>
                </c:pt>
                <c:pt idx="5">
                  <c:v>16.619471947194704</c:v>
                </c:pt>
                <c:pt idx="6">
                  <c:v>15.442666666666671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mnd'!$M$154:$M$165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8.6363636363636385</c:v>
                </c:pt>
                <c:pt idx="4">
                  <c:v>7.4938271604938302</c:v>
                </c:pt>
                <c:pt idx="5">
                  <c:v>7.2838283828382817</c:v>
                </c:pt>
                <c:pt idx="6">
                  <c:v>6.96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mnd'!$I$169:$I$180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19.536423841059602</c:v>
                </c:pt>
                <c:pt idx="5">
                  <c:v>17.484662576687121</c:v>
                </c:pt>
                <c:pt idx="6">
                  <c:v>10.869565217391305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mnd'!$K$169:$K$180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16.296610169491526</c:v>
                </c:pt>
                <c:pt idx="5">
                  <c:v>17.411695906432751</c:v>
                </c:pt>
                <c:pt idx="6">
                  <c:v>16.23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mnd'!$D$169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mnd'!$M$169:$M$180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10.5</c:v>
                </c:pt>
                <c:pt idx="4">
                  <c:v>8.0084745762711851</c:v>
                </c:pt>
                <c:pt idx="5">
                  <c:v>7.5204678362573105</c:v>
                </c:pt>
                <c:pt idx="6">
                  <c:v>8.3333333333333357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mnd'!$I$184:$I$195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0.99337748344370869</c:v>
                </c:pt>
                <c:pt idx="5">
                  <c:v>2.4539877300613497</c:v>
                </c:pt>
                <c:pt idx="6">
                  <c:v>0.72463768115942018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mnd'!$K$184:$K$195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16.266666666666662</c:v>
                </c:pt>
                <c:pt idx="5">
                  <c:v>18.479166666666671</c:v>
                </c:pt>
                <c:pt idx="6">
                  <c:v>19.950000000000003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mnd'!$M$184:$M$195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7.7916666666666687</c:v>
                </c:pt>
                <c:pt idx="6">
                  <c:v>10.5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81876778357202E-2"/>
          <c:y val="0.15728215909421542"/>
          <c:w val="0.89637857432535994"/>
          <c:h val="0.70784905259496878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Måned!$T$23:$T$34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3.4</c:v>
                </c:pt>
                <c:pt idx="3">
                  <c:v>0</c:v>
                </c:pt>
                <c:pt idx="4">
                  <c:v>6.936298076923074</c:v>
                </c:pt>
                <c:pt idx="5">
                  <c:v>6.4350161117078404</c:v>
                </c:pt>
                <c:pt idx="6">
                  <c:v>5.0363636363636362</c:v>
                </c:pt>
                <c:pt idx="7">
                  <c:v>8</c:v>
                </c:pt>
                <c:pt idx="8">
                  <c:v>6</c:v>
                </c:pt>
                <c:pt idx="9">
                  <c:v>5.5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2-4B4F-8F38-9340F601CCC1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1.0348583478559813E-2"/>
                  <c:y val="-4.505420695135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3-435E-8C8B-8A6208E4B59B}"/>
                </c:ext>
              </c:extLst>
            </c:dLbl>
            <c:dLbl>
              <c:idx val="4"/>
              <c:layout>
                <c:manualLayout>
                  <c:x val="-9.3137251307038316E-3"/>
                  <c:y val="-6.6508591213905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35E-8C8B-8A6208E4B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7.9696969696969697</c:v>
                </c:pt>
                <c:pt idx="4">
                  <c:v>7.2218543046357615</c:v>
                </c:pt>
                <c:pt idx="5">
                  <c:v>6.9018404907975448</c:v>
                </c:pt>
                <c:pt idx="6">
                  <c:v>6.5942028985507246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B4F-8F38-9340F601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2699942170143"/>
          <c:y val="0.21816792194197429"/>
          <c:w val="0.10073131891229704"/>
          <c:h val="0.11412673162011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mnd'!$D$199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mnd'!$I$199:$I$210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0.30674846625766872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mnd'!$D$199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mnd'!$K$199:$K$210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mnd'!$M$184:$M$195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7.7916666666666687</c:v>
                </c:pt>
                <c:pt idx="6">
                  <c:v>10.5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mnd'!$I$214:$I$225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mnd'!$K$214:$K$225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16.100000000000001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mnd'!$M$214:$M$225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mnd'!$I$229:$I$240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mnd'!$K$229:$K$240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mnd'!$M$229:$M$240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mnd'!$H$246:$H$257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846000686334"/>
          <c:y val="8.49165203035446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20672697881605E-2"/>
          <c:y val="0.13030754118945631"/>
          <c:w val="0.92272658534026908"/>
          <c:h val="0.77902374670184693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5.5</c:v>
                </c:pt>
                <c:pt idx="3">
                  <c:v>0</c:v>
                </c:pt>
                <c:pt idx="4">
                  <c:v>9.1875</c:v>
                </c:pt>
                <c:pt idx="5">
                  <c:v>8.766917293233087</c:v>
                </c:pt>
                <c:pt idx="6">
                  <c:v>7.8727272727272739</c:v>
                </c:pt>
                <c:pt idx="7">
                  <c:v>8</c:v>
                </c:pt>
                <c:pt idx="8">
                  <c:v>8.5</c:v>
                </c:pt>
                <c:pt idx="9">
                  <c:v>8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B-42E6-B27C-0FA57ED8E10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8.58175225528618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6-47EF-88C4-8C6C1E943D06}"/>
                </c:ext>
              </c:extLst>
            </c:dLbl>
            <c:dLbl>
              <c:idx val="4"/>
              <c:layout>
                <c:manualLayout>
                  <c:x val="-7.294489416993255E-2"/>
                  <c:y val="-2.3191298664582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6-47EF-88C4-8C6C1E943D06}"/>
                </c:ext>
              </c:extLst>
            </c:dLbl>
            <c:dLbl>
              <c:idx val="5"/>
              <c:layout>
                <c:manualLayout>
                  <c:x val="-1.8236223542483214E-2"/>
                  <c:y val="-7.168219587234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9-4479-9E32-8642ED239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9.3030303030303028</c:v>
                </c:pt>
                <c:pt idx="4">
                  <c:v>9.70860927152318</c:v>
                </c:pt>
                <c:pt idx="5">
                  <c:v>9.4488752556237205</c:v>
                </c:pt>
                <c:pt idx="6">
                  <c:v>9.1485507246376816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B-42E6-B27C-0FA57ED8E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10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86309486704776"/>
          <c:y val="0.2387382339850968"/>
          <c:w val="0.10319253009145817"/>
          <c:h val="0.15926563742141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mnd'!$H$261:$H$272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mnd'!$H$276:$H$287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36456613136123"/>
          <c:y val="0.30278287156690836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mnd'!$H$291:$H$302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mnd'!$B$61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mnd'!$H$61:$H$72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mnd'!$H$306:$H$317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mnd'!$H$79:$H$90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7581233196914"/>
          <c:y val="0.3584497706611422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mnd'!$H$321:$H$332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mnd'!$H$94:$H$105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91775762072291"/>
          <c:y val="0.38071653029883568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mnd'!$H$336:$H$347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</c:v>
                </c:pt>
                <c:pt idx="5">
                  <c:v>81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mnd'!$H$109:$H$120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3392368507128"/>
          <c:y val="0.30055619560313901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mnd'!$H$351:$H$362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154</c:v>
                </c:pt>
                <c:pt idx="5">
                  <c:v>550</c:v>
                </c:pt>
                <c:pt idx="6">
                  <c:v>19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mnd'!$H$124:$H$135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46</c:v>
                </c:pt>
                <c:pt idx="5">
                  <c:v>144</c:v>
                </c:pt>
                <c:pt idx="6">
                  <c:v>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5894901435193"/>
          <c:y val="0.27160940807413742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mnd'!$H$366:$H$377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406</c:v>
                </c:pt>
                <c:pt idx="5">
                  <c:v>702</c:v>
                </c:pt>
                <c:pt idx="6">
                  <c:v>13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mnd'!$H$139:$H$150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16</c:v>
                </c:pt>
                <c:pt idx="4">
                  <c:v>180</c:v>
                </c:pt>
                <c:pt idx="5">
                  <c:v>274</c:v>
                </c:pt>
                <c:pt idx="6">
                  <c:v>104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44460665821029"/>
          <c:y val="0.30055619560313901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1.6227733897845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mnd'!$H$381:$H$392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173</c:v>
                </c:pt>
                <c:pt idx="5">
                  <c:v>319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mnd'!$H$154:$H$165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243</c:v>
                </c:pt>
                <c:pt idx="5">
                  <c:v>303</c:v>
                </c:pt>
                <c:pt idx="6">
                  <c:v>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7338072102687"/>
          <c:y val="0.29387616771183095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mnd'!$H$396:$H$407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</c:v>
                </c:pt>
                <c:pt idx="5">
                  <c:v>103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mnd'!$H$169:$H$180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118</c:v>
                </c:pt>
                <c:pt idx="5">
                  <c:v>171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34025002193873"/>
          <c:y val="0.33840968698721802"/>
          <c:w val="7.7431012612785108E-2"/>
          <c:h val="0.1221650864572691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0"/>
          <c:order val="0"/>
          <c:tx>
            <c:strRef>
              <c:f>'Ark1'!$C$223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'Ark1'!$U$223:$U$234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D-4850-B514-7ABE183C3EAC}"/>
            </c:ext>
          </c:extLst>
        </c:ser>
        <c:ser>
          <c:idx val="1"/>
          <c:order val="1"/>
          <c:tx>
            <c:strRef>
              <c:f>'Ark1'!$C$103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'Ark1'!$U$103:$U$114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1">
                  <c:v>18.600000000000001</c:v>
                </c:pt>
                <c:pt idx="2">
                  <c:v>9.5</c:v>
                </c:pt>
                <c:pt idx="4">
                  <c:v>16.071514423076902</c:v>
                </c:pt>
                <c:pt idx="5">
                  <c:v>14.893018259935578</c:v>
                </c:pt>
                <c:pt idx="6">
                  <c:v>12.501818181818184</c:v>
                </c:pt>
                <c:pt idx="7">
                  <c:v>21.5</c:v>
                </c:pt>
                <c:pt idx="8">
                  <c:v>19.200000000000003</c:v>
                </c:pt>
                <c:pt idx="9">
                  <c:v>18.45</c:v>
                </c:pt>
                <c:pt idx="10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4.2208495702020829E-2"/>
                  <c:y val="-9.1908514514653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2-4524-8EAF-AEA2F1F1A0CF}"/>
                </c:ext>
              </c:extLst>
            </c:dLbl>
            <c:dLbl>
              <c:idx val="3"/>
              <c:layout>
                <c:manualLayout>
                  <c:x val="-1.8530559088692031E-2"/>
                  <c:y val="-9.817500414065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2-4524-8EAF-AEA2F1F1A0CF}"/>
                </c:ext>
              </c:extLst>
            </c:dLbl>
            <c:dLbl>
              <c:idx val="4"/>
              <c:layout>
                <c:manualLayout>
                  <c:x val="-2.0589510098546746E-2"/>
                  <c:y val="-0.16501756015131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2-4524-8EAF-AEA2F1F1A0C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2">
                  <c:v>18.208333333333329</c:v>
                </c:pt>
                <c:pt idx="3">
                  <c:v>17.351515151515152</c:v>
                </c:pt>
                <c:pt idx="4">
                  <c:v>14.486754966887419</c:v>
                </c:pt>
                <c:pt idx="5">
                  <c:v>15.946625766871161</c:v>
                </c:pt>
                <c:pt idx="6">
                  <c:v>14.211231884057963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3885472390237"/>
          <c:y val="0.35023558547023104"/>
          <c:w val="9.9638800007684575E-2"/>
          <c:h val="0.22409348880370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U+</a:t>
            </a:r>
            <a:endParaRPr lang="en-US" sz="2800"/>
          </a:p>
        </c:rich>
      </c:tx>
      <c:layout>
        <c:manualLayout>
          <c:xMode val="edge"/>
          <c:yMode val="edge"/>
          <c:x val="0.19109023606091788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mnd'!$H$411:$H$422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mnd'!$B$184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mnd'!$H$184:$H$195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24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60367454068242"/>
          <c:y val="0.26270270421906006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mnd'!$H$426:$H$437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mnd'!$H$199:$H$210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70563181706076"/>
          <c:y val="0.32059627927706319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mnd'!$H$441:$H$452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mnd'!$H$214:$H$225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mnd'!$H$456:$H$467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mnd'!$H$229:$H$240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7715067085145829E-2"/>
          <c:h val="0.137536534329004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56829828492874E-2"/>
          <c:y val="0.17828338660047385"/>
          <c:w val="0.90648036898155648"/>
          <c:h val="0.6579894797765198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mnd'!$I$246:$I$257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13332629903664"/>
          <c:y val="0.17363564947279664"/>
          <c:w val="0.11783194186153867"/>
          <c:h val="0.1459588446418569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961035999077E-2"/>
          <c:y val="0.17380012409773599"/>
          <c:w val="0.88886762697580501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mnd'!$B$261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mnd'!$I$261:$I$272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0.12298113036117747"/>
          <c:h val="0.1300210447177898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02393219366094E-2"/>
          <c:y val="0.16934677217019728"/>
          <c:w val="0.89243483453457206"/>
          <c:h val="0.666926094871474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mnd'!$I$276:$I$287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1.8181818181818179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0</c:v>
                </c:pt>
                <c:pt idx="5">
                  <c:v>0.10224948875255623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67722003499562"/>
          <c:y val="0.17363564947279664"/>
          <c:w val="0.10928814887722368"/>
          <c:h val="0.1277349881767340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71304815830592E-2"/>
          <c:y val="0.18710683394485467"/>
          <c:w val="0.8878658689433484"/>
          <c:h val="0.649165998565598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mnd'!$I$291:$I$302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0.16111707841031148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mnd'!$B$61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mnd'!$I$61:$I$72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0.20449897750511245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47158435739462"/>
          <c:y val="0.20250527688544939"/>
          <c:w val="0.11411630554548882"/>
          <c:h val="0.123293503944615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mnd'!$B$291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mnd'!$I$306:$I$317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0.91299677765843168</c:v>
                </c:pt>
                <c:pt idx="6">
                  <c:v>1.8181818181818179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6-494B-BFFD-2D0679EEA3DB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mnd'!$I$79:$I$90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6-494B-BFFD-2D0679EE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0.11266408746723708"/>
          <c:h val="0.1278092635144749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mnd'!$B$321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mnd'!$I$321:$I$332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0.24038461538461528</c:v>
                </c:pt>
                <c:pt idx="5">
                  <c:v>3.4908700322234156</c:v>
                </c:pt>
                <c:pt idx="6">
                  <c:v>5.4545454545454541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E13-AC52-C334BBD24E2E}"/>
            </c:ext>
          </c:extLst>
        </c:ser>
        <c:ser>
          <c:idx val="0"/>
          <c:order val="1"/>
          <c:tx>
            <c:strRef>
              <c:f>'Klasse per mnd'!$B$94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mnd'!$I$94:$I$105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0.16556291390728475</c:v>
                </c:pt>
                <c:pt idx="5">
                  <c:v>1.0224948875255622</c:v>
                </c:pt>
                <c:pt idx="6">
                  <c:v>1.8115942028985503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E13-AC52-C334BBD2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99010068996851"/>
          <c:y val="0.27160940807413742"/>
          <c:w val="0.11280861790086458"/>
          <c:h val="0.112207637007635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40015813520161E-2"/>
          <c:y val="0.17738597002866946"/>
          <c:w val="0.86464755231674917"/>
          <c:h val="0.70633049119718183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1">
                  <c:v>18.600000000000001</c:v>
                </c:pt>
                <c:pt idx="2">
                  <c:v>9.5</c:v>
                </c:pt>
                <c:pt idx="4">
                  <c:v>16.071514423076902</c:v>
                </c:pt>
                <c:pt idx="5">
                  <c:v>14.893018259935578</c:v>
                </c:pt>
                <c:pt idx="6">
                  <c:v>12.501818181818184</c:v>
                </c:pt>
                <c:pt idx="7">
                  <c:v>21.5</c:v>
                </c:pt>
                <c:pt idx="8">
                  <c:v>19.200000000000003</c:v>
                </c:pt>
                <c:pt idx="9">
                  <c:v>18.45</c:v>
                </c:pt>
                <c:pt idx="10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0-4D4B-AE80-2B4E9E0CCA0E}"/>
            </c:ext>
          </c:extLst>
        </c:ser>
        <c:ser>
          <c:idx val="2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8.2842819855434395E-3"/>
                  <c:y val="-6.4450472602966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A60-8228-5794947B6E26}"/>
                </c:ext>
              </c:extLst>
            </c:dLbl>
            <c:dLbl>
              <c:idx val="4"/>
              <c:layout>
                <c:manualLayout>
                  <c:x val="-3.9350339431331337E-2"/>
                  <c:y val="0.1160108506853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C-43E5-8280-3044FDF0796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2">
                  <c:v>18.208333333333329</c:v>
                </c:pt>
                <c:pt idx="3">
                  <c:v>17.351515151515152</c:v>
                </c:pt>
                <c:pt idx="4">
                  <c:v>14.486754966887419</c:v>
                </c:pt>
                <c:pt idx="5">
                  <c:v>15.946625766871161</c:v>
                </c:pt>
                <c:pt idx="6">
                  <c:v>14.211231884057963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0-4D4B-AE80-2B4E9E0C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6210998554955911E-3"/>
              <c:y val="0.459854253512428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04401122650665"/>
          <c:y val="0.34534373247065564"/>
          <c:w val="8.9311164399048321E-2"/>
          <c:h val="0.169164221157483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mnd'!$I$336:$I$347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2.0432692307692313</c:v>
                </c:pt>
                <c:pt idx="5">
                  <c:v>4.3501611170784091</c:v>
                </c:pt>
                <c:pt idx="6">
                  <c:v>25.454545454545457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5-42C8-B99B-1A91B08BC7E9}"/>
            </c:ext>
          </c:extLst>
        </c:ser>
        <c:ser>
          <c:idx val="0"/>
          <c:order val="1"/>
          <c:tx>
            <c:strRef>
              <c:f>'Klasse per mnd'!$B$109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mnd'!$I$109:$I$120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1.6556291390728475</c:v>
                </c:pt>
                <c:pt idx="5">
                  <c:v>4.0899795501022487</c:v>
                </c:pt>
                <c:pt idx="6">
                  <c:v>3.6231884057971007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5-42C8-B99B-1A91B08B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33902701138738"/>
          <c:y val="0.27160940807413742"/>
          <c:w val="0.10145967236378917"/>
          <c:h val="0.1166609889351737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mnd'!$B$351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mnd'!$I$351:$I$362</c:f>
              <c:numCache>
                <c:formatCode>0.00</c:formatCode>
                <c:ptCount val="12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18.50961538461538</c:v>
                </c:pt>
                <c:pt idx="5">
                  <c:v>29.538131041890431</c:v>
                </c:pt>
                <c:pt idx="6">
                  <c:v>34.545454545454554</c:v>
                </c:pt>
                <c:pt idx="7">
                  <c:v>100</c:v>
                </c:pt>
                <c:pt idx="8">
                  <c:v>50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4-45BD-A2F2-FEA2013ACEE0}"/>
            </c:ext>
          </c:extLst>
        </c:ser>
        <c:ser>
          <c:idx val="0"/>
          <c:order val="1"/>
          <c:tx>
            <c:strRef>
              <c:f>'Klasse per mnd'!$B$124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mnd'!$I$124:$I$135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16.666666666666671</c:v>
                </c:pt>
                <c:pt idx="3">
                  <c:v>9.0909090909090917</c:v>
                </c:pt>
                <c:pt idx="4">
                  <c:v>7.6158940397351005</c:v>
                </c:pt>
                <c:pt idx="5">
                  <c:v>14.7239263803681</c:v>
                </c:pt>
                <c:pt idx="6">
                  <c:v>16.666666666666671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4-45BD-A2F2-FEA2013A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3466886714925"/>
          <c:y val="0.27160940807413742"/>
          <c:w val="6.6464032421479219E-2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mnd'!$I$366:$I$377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48.798076923076913</c:v>
                </c:pt>
                <c:pt idx="5">
                  <c:v>37.701396348012885</c:v>
                </c:pt>
                <c:pt idx="6">
                  <c:v>23.63636363636364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0-4094-8066-41F9C57C13AB}"/>
            </c:ext>
          </c:extLst>
        </c:ser>
        <c:ser>
          <c:idx val="0"/>
          <c:order val="1"/>
          <c:tx>
            <c:strRef>
              <c:f>'Klasse per mnd'!$B$139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mnd'!$I$139:$I$150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48.484848484848492</c:v>
                </c:pt>
                <c:pt idx="4">
                  <c:v>29.801324503311257</c:v>
                </c:pt>
                <c:pt idx="5">
                  <c:v>28.016359918200408</c:v>
                </c:pt>
                <c:pt idx="6">
                  <c:v>37.681159420289845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0-4094-8066-41F9C57C1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3466886714925"/>
          <c:y val="0.27160940807413742"/>
          <c:w val="6.6464032421479219E-2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mnd'!$I$381:$I$392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20.793269230769223</c:v>
                </c:pt>
                <c:pt idx="5">
                  <c:v>17.132116004296453</c:v>
                </c:pt>
                <c:pt idx="6">
                  <c:v>7.2727272727272716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C-4182-869D-A15569ED9FD0}"/>
            </c:ext>
          </c:extLst>
        </c:ser>
        <c:ser>
          <c:idx val="0"/>
          <c:order val="1"/>
          <c:tx>
            <c:strRef>
              <c:f>'Klasse per mnd'!$B$154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mnd'!$I$154:$I$165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33.333333333333343</c:v>
                </c:pt>
                <c:pt idx="4">
                  <c:v>40.231788079470206</c:v>
                </c:pt>
                <c:pt idx="5">
                  <c:v>30.981595092024538</c:v>
                </c:pt>
                <c:pt idx="6">
                  <c:v>27.173913043478262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C-4182-869D-A15569ED9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mnd'!$I$396:$I$407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7.6923076923076898</c:v>
                </c:pt>
                <c:pt idx="5">
                  <c:v>5.5316863587540279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A-40DF-9F08-862225387BDF}"/>
            </c:ext>
          </c:extLst>
        </c:ser>
        <c:ser>
          <c:idx val="0"/>
          <c:order val="1"/>
          <c:tx>
            <c:strRef>
              <c:f>'Klasse per mnd'!$B$169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mnd'!$I$169:$I$180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19.536423841059602</c:v>
                </c:pt>
                <c:pt idx="5">
                  <c:v>17.484662576687121</c:v>
                </c:pt>
                <c:pt idx="6">
                  <c:v>10.869565217391305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A-40DF-9F08-86222538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Dielam,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8212439354185E-2"/>
          <c:y val="0.18048015198904405"/>
          <c:w val="0.89923894456374776"/>
          <c:h val="0.6557927150526277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mnd'!$B$411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mnd'!$I$411:$I$422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1.8028846153846156</c:v>
                </c:pt>
                <c:pt idx="5">
                  <c:v>0.96670247046186897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2-4A58-9923-3733AB5A7DCB}"/>
            </c:ext>
          </c:extLst>
        </c:ser>
        <c:ser>
          <c:idx val="0"/>
          <c:order val="1"/>
          <c:tx>
            <c:strRef>
              <c:f>'Klasse per mnd'!$B$184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mnd'!$I$184:$I$195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0.99337748344370869</c:v>
                </c:pt>
                <c:pt idx="5">
                  <c:v>2.4539877300613497</c:v>
                </c:pt>
                <c:pt idx="6">
                  <c:v>0.72463768115942018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2-4A58-9923-3733AB5A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7117732442536"/>
          <c:y val="0.24711597247267456"/>
          <c:w val="0.11012710794811455"/>
          <c:h val="0.1211352138159944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Klasse_Slakteri!$I$433:$I$457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169232439914155"/>
          <c:h val="0.1373734792128884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Klasse_Slakteri!$I$461:$I$485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Klasse_Slakteri!$I$41:$I$65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Klasse_Slakteri!$I$489:$I$513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Klasse_Slakteri!$I$69:$I$93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Klasse_Slakteri!$N$478:$N$506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6.92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Klasse_Slakteri!$N$41:$N$65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'Ark1'!$R$223:$R$234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9584-442A-B2EE-12D38C4C77EE}"/>
            </c:ext>
          </c:extLst>
        </c:ser>
        <c:ser>
          <c:idx val="0"/>
          <c:order val="1"/>
          <c:tx>
            <c:strRef>
              <c:f>'Ark1'!$C$139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'Ark1'!$R$139:$R$150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1">
                  <c:v>1</c:v>
                </c:pt>
                <c:pt idx="2">
                  <c:v>10</c:v>
                </c:pt>
                <c:pt idx="4">
                  <c:v>832</c:v>
                </c:pt>
                <c:pt idx="5">
                  <c:v>1862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2">
                  <c:v>12</c:v>
                </c:pt>
                <c:pt idx="3">
                  <c:v>33</c:v>
                </c:pt>
                <c:pt idx="4">
                  <c:v>604</c:v>
                </c:pt>
                <c:pt idx="5">
                  <c:v>978</c:v>
                </c:pt>
                <c:pt idx="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3867735381118"/>
          <c:y val="0.20821587860226443"/>
          <c:w val="0.11072755065303308"/>
          <c:h val="0.23680392821048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Klasse_Slakteri!$M$478:$M$506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Klasse_Slakteri!$M$41:$M$65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Klasse_Slakteri!$M$449:$M$477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Klasse_Slakteri!$M$13:$M$37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Klasse_Slakteri!$N$449:$N$477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Klasse_Slakteri!$N$13:$N$37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Klasse_Slakteri!$I$517:$I$541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Klasse_Slakteri!$I$97:$I$121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9280349662483169E-2"/>
          <c:h val="0.132609174706404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Klasse_Slakteri!$B$536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Klasse_Slakteri!$J$536:$J$564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Klasse_Slakteri!$J$100:$J$121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2.3809523809523818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Klasse_Slakteri!$N$507:$N$535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7.9956521739130419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Klasse_Slakteri!$N$69:$N$99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7.1800000000000015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Klasse_Slakteri!$B$536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Klasse_Slakteri!$N$536:$N$564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11.83581267217631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Klasse_Slakteri!$N$100:$N$121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Klasse_Slakteri!$M$507:$M$535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Klasse_Slakteri!$M$69:$M$99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Klasse_Slakteri!$B$536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Klasse_Slakteri!$M$536:$M$564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Klasse_Slakteri!$B$100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Klasse_Slakteri!$M$100:$M$121</c:f>
              <c:numCache>
                <c:formatCode>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Klasse_Slakteri!$I$545:$I$569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Klasse_Slakteri!$I$125:$I$149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8.5363995698710546E-2"/>
          <c:h val="0.132637131028936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middel LENGDE i cm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83198877781764"/>
          <c:y val="0.13373097355566044"/>
          <c:w val="0.84936973559378848"/>
          <c:h val="0.72368702331195744"/>
        </c:manualLayout>
      </c:layout>
      <c:lineChart>
        <c:grouping val="standard"/>
        <c:varyColors val="0"/>
        <c:ser>
          <c:idx val="3"/>
          <c:order val="0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6.5157748876733881E-3"/>
                  <c:y val="-3.4420294151226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A-4341-9C07-21D7BF9B6028}"/>
                </c:ext>
              </c:extLst>
            </c:dLbl>
            <c:dLbl>
              <c:idx val="3"/>
              <c:layout>
                <c:manualLayout>
                  <c:x val="-7.7103336170802311E-2"/>
                  <c:y val="-4.73279044579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A-4A2F-A442-9A280550814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Måned!$B$12:$B$16</c:f>
              <c:strCache>
                <c:ptCount val="5"/>
                <c:pt idx="0">
                  <c:v>Mar</c:v>
                </c:pt>
                <c:pt idx="1">
                  <c:v>Apr</c:v>
                </c:pt>
                <c:pt idx="2">
                  <c:v>Mai</c:v>
                </c:pt>
                <c:pt idx="3">
                  <c:v>Jun</c:v>
                </c:pt>
                <c:pt idx="4">
                  <c:v>Jul</c:v>
                </c:pt>
              </c:strCache>
            </c:strRef>
          </c:cat>
          <c:val>
            <c:numRef>
              <c:f>Måned!$P$12:$P$16</c:f>
              <c:numCache>
                <c:formatCode>0.0</c:formatCode>
                <c:ptCount val="5"/>
                <c:pt idx="0">
                  <c:v>90.141666666666637</c:v>
                </c:pt>
                <c:pt idx="1">
                  <c:v>88.454545454545467</c:v>
                </c:pt>
                <c:pt idx="2">
                  <c:v>82.917435897435851</c:v>
                </c:pt>
                <c:pt idx="3">
                  <c:v>86.477709611451942</c:v>
                </c:pt>
                <c:pt idx="4">
                  <c:v>84.611594202898601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A-4341-9C07-21D7BF9B6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7040"/>
        <c:axId val="374946648"/>
      </c:lineChart>
      <c:catAx>
        <c:axId val="374947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6648"/>
        <c:crosses val="autoZero"/>
        <c:auto val="1"/>
        <c:lblAlgn val="ctr"/>
        <c:lblOffset val="100"/>
        <c:noMultiLvlLbl val="0"/>
      </c:catAx>
      <c:valAx>
        <c:axId val="374946648"/>
        <c:scaling>
          <c:orientation val="minMax"/>
          <c:min val="8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8629989922781228E-2"/>
              <c:y val="0.398358666918269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704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2643685876378"/>
          <c:y val="0.24363046697430368"/>
          <c:w val="8.3126836569914805E-2"/>
          <c:h val="0.137570394752666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Klasse_Slakteri!$I$573:$I$597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Klasse_Slakteri!$I$153:$I$177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1204584328644311E-2"/>
          <c:h val="0.1351385688439430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Klasse_Slakteri!$I$601:$I$624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Klasse_Slakteri!$I$181:$I$204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178438929311051"/>
          <c:h val="0.1374244770650206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Klasse_Slakteri!$B$628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Klasse_Slakteri!$I$628:$I$652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Klasse_Slakteri!$I$208:$I$232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44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109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24017409216252"/>
          <c:y val="0.19640895510467832"/>
          <c:w val="0.12874172637702988"/>
          <c:h val="0.1489250824974678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Klasse_Slakteri!$I$656:$I$680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Klasse_Slakteri!$I$236:$I$260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66</c:v>
                </c:pt>
                <c:pt idx="3">
                  <c:v>189</c:v>
                </c:pt>
                <c:pt idx="4">
                  <c:v>0</c:v>
                </c:pt>
                <c:pt idx="5">
                  <c:v>18</c:v>
                </c:pt>
                <c:pt idx="6">
                  <c:v>2</c:v>
                </c:pt>
                <c:pt idx="7">
                  <c:v>210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27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16611633223268"/>
          <c:y val="0.24026503401950788"/>
          <c:w val="0.10665813416432486"/>
          <c:h val="0.144244728029685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Klasse_Slakteri!$I$684:$I$708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Klasse_Slakteri!$I$264:$I$288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41</c:v>
                </c:pt>
                <c:pt idx="3">
                  <c:v>236</c:v>
                </c:pt>
                <c:pt idx="4">
                  <c:v>0</c:v>
                </c:pt>
                <c:pt idx="5">
                  <c:v>67</c:v>
                </c:pt>
                <c:pt idx="6">
                  <c:v>8</c:v>
                </c:pt>
                <c:pt idx="7">
                  <c:v>194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26</c:v>
                </c:pt>
                <c:pt idx="13">
                  <c:v>0</c:v>
                </c:pt>
                <c:pt idx="14">
                  <c:v>0</c:v>
                </c:pt>
                <c:pt idx="15">
                  <c:v>29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0004619864312199E-2"/>
          <c:h val="0.1395617014219376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Klasse_Slakteri!$I$712:$I$736</c15:sqref>
                  </c15:fullRef>
                </c:ext>
              </c:extLst>
              <c:f>(Klasse_Slakteri!$I$712:$I$713,Klasse_Slakteri!$I$715:$I$716,Klasse_Slakteri!$I$718:$I$736)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158</c:v>
                </c:pt>
                <c:pt idx="3">
                  <c:v>0</c:v>
                </c:pt>
                <c:pt idx="4">
                  <c:v>6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7007340433655068E-2"/>
          <c:h val="0.1326935695538057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Klasse_Slakteri!$I$740:$I$764</c15:sqref>
                  </c15:fullRef>
                </c:ext>
              </c:extLst>
              <c:f>(Klasse_Slakteri!$I$740:$I$741,Klasse_Slakteri!$I$743:$I$744,Klasse_Slakteri!$I$746:$I$764)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9836878212641"/>
          <c:y val="0.25403921865536039"/>
          <c:w val="9.5981052051368851E-2"/>
          <c:h val="0.1395617014219376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Klasse_Slakteri!$B$768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Klasse_Slakteri!$I$768:$I$792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Klasse_Slakteri!$I$348:$I$372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Klasse_Slakteri!$B$829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Klasse_Slakteri!$I$829:$I$848</c15:sqref>
                  </c15:fullRef>
                </c:ext>
              </c:extLst>
              <c:f>(Klasse_Slakteri!$I$829:$I$830,Klasse_Slakteri!$I$832:$I$833,Klasse_Slakteri!$I$835:$I$848)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Klasse_Slakteri!$B$390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Klasse_Slakteri!$I$390:$I$418</c15:sqref>
                  </c15:fullRef>
                </c:ext>
              </c:extLst>
              <c:f>(Klasse_Slakteri!$I$390:$I$391,Klasse_Slakteri!$I$393:$I$394,Klasse_Slakteri!$I$396:$I$418)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(Klasse_Slakteri!$I$419:$I$420,Klasse_Slakteri!$I$422:$I$423,Klasse_Slakteri!$I$425:$I$448)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95638553348229E-2"/>
          <c:y val="0.15700298928162315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1.9983669751332787E-2"/>
                  <c:y val="-4.458105614660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F-406D-A9DF-B00B2A1ED125}"/>
                </c:ext>
              </c:extLst>
            </c:dLbl>
            <c:dLbl>
              <c:idx val="1"/>
              <c:layout>
                <c:manualLayout>
                  <c:x val="-2.3617064251575091E-2"/>
                  <c:y val="5.6739526004765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F-406D-A9DF-B00B2A1ED125}"/>
                </c:ext>
              </c:extLst>
            </c:dLbl>
            <c:dLbl>
              <c:idx val="5"/>
              <c:layout>
                <c:manualLayout>
                  <c:x val="-2.9067156001938575E-2"/>
                  <c:y val="-6.889799586292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F-4595-A2C9-1FF4DD5D8E47}"/>
                </c:ext>
              </c:extLst>
            </c:dLbl>
            <c:dLbl>
              <c:idx val="6"/>
              <c:layout>
                <c:manualLayout>
                  <c:x val="1.0900183500726931E-2"/>
                  <c:y val="-3.8501821217519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7-4551-B682-D81B5B9CFE55}"/>
                </c:ext>
              </c:extLst>
            </c:dLbl>
            <c:dLbl>
              <c:idx val="7"/>
              <c:layout>
                <c:manualLayout>
                  <c:x val="-2.0892018376393349E-2"/>
                  <c:y val="-7.092440750595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F-406D-A9DF-B00B2A1ED125}"/>
                </c:ext>
              </c:extLst>
            </c:dLbl>
            <c:dLbl>
              <c:idx val="10"/>
              <c:layout>
                <c:manualLayout>
                  <c:x val="-2.5433761501696253E-2"/>
                  <c:y val="4.8633879432655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F-4595-A2C9-1FF4DD5D8E47}"/>
                </c:ext>
              </c:extLst>
            </c:dLbl>
            <c:dLbl>
              <c:idx val="12"/>
              <c:layout>
                <c:manualLayout>
                  <c:x val="4.5417431253029017E-3"/>
                  <c:y val="-3.2422586288437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7-4551-B682-D81B5B9CFE55}"/>
                </c:ext>
              </c:extLst>
            </c:dLbl>
            <c:dLbl>
              <c:idx val="13"/>
              <c:layout>
                <c:manualLayout>
                  <c:x val="-5.540926612869547E-2"/>
                  <c:y val="1.8237704787245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F-406D-A9DF-B00B2A1ED125}"/>
                </c:ext>
              </c:extLst>
            </c:dLbl>
            <c:dLbl>
              <c:idx val="15"/>
              <c:layout>
                <c:manualLayout>
                  <c:x val="2.5433761501696184E-2"/>
                  <c:y val="-8.9162112293202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CF-4595-A2C9-1FF4DD5D8E47}"/>
                </c:ext>
              </c:extLst>
            </c:dLbl>
            <c:dLbl>
              <c:idx val="17"/>
              <c:layout>
                <c:manualLayout>
                  <c:x val="-5.6317614753756053E-2"/>
                  <c:y val="1.0132058215136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F-4595-A2C9-1FF4DD5D8E47}"/>
                </c:ext>
              </c:extLst>
            </c:dLbl>
            <c:dLbl>
              <c:idx val="18"/>
              <c:layout>
                <c:manualLayout>
                  <c:x val="-2.8158807376877992E-2"/>
                  <c:y val="4.2554644503573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F-4595-A2C9-1FF4DD5D8E47}"/>
                </c:ext>
              </c:extLst>
            </c:dLbl>
            <c:dLbl>
              <c:idx val="19"/>
              <c:layout>
                <c:manualLayout>
                  <c:x val="-2.2708715626514511E-2"/>
                  <c:y val="-7.4977230792011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7-4551-B682-D81B5B9CFE55}"/>
                </c:ext>
              </c:extLst>
            </c:dLbl>
            <c:dLbl>
              <c:idx val="23"/>
              <c:layout>
                <c:manualLayout>
                  <c:x val="-5.4500917503634956E-2"/>
                  <c:y val="-1.4184881501191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F-406D-A9DF-B00B2A1ED125}"/>
                </c:ext>
              </c:extLst>
            </c:dLbl>
            <c:dLbl>
              <c:idx val="24"/>
              <c:layout>
                <c:manualLayout>
                  <c:x val="-2.1800367001453928E-2"/>
                  <c:y val="-8.1056465721093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2A-466C-9359-DD5155274A96}"/>
                </c:ext>
              </c:extLst>
            </c:dLbl>
            <c:dLbl>
              <c:idx val="25"/>
              <c:layout>
                <c:manualLayout>
                  <c:x val="-2.8158807376878127E-2"/>
                  <c:y val="7.2950819148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F-4595-A2C9-1FF4DD5D8E47}"/>
                </c:ext>
              </c:extLst>
            </c:dLbl>
            <c:dLbl>
              <c:idx val="27"/>
              <c:layout>
                <c:manualLayout>
                  <c:x val="-2.9975504626999154E-2"/>
                  <c:y val="-6.4845172576874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90-4BFC-9A66-F532F3095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14.597964250248245</c:v>
                </c:pt>
                <c:pt idx="1">
                  <c:v>14.550965049556565</c:v>
                </c:pt>
                <c:pt idx="2">
                  <c:v>14.648674854557221</c:v>
                </c:pt>
                <c:pt idx="3">
                  <c:v>14.540997566909962</c:v>
                </c:pt>
                <c:pt idx="4">
                  <c:v>14.353508353221949</c:v>
                </c:pt>
                <c:pt idx="5">
                  <c:v>16.040544041450779</c:v>
                </c:pt>
                <c:pt idx="6">
                  <c:v>15.608241981323548</c:v>
                </c:pt>
                <c:pt idx="7">
                  <c:v>14.42019927536233</c:v>
                </c:pt>
                <c:pt idx="8">
                  <c:v>14.134864300626305</c:v>
                </c:pt>
                <c:pt idx="9">
                  <c:v>15.03884248210022</c:v>
                </c:pt>
                <c:pt idx="10">
                  <c:v>14.114691943127941</c:v>
                </c:pt>
                <c:pt idx="11">
                  <c:v>13.940021959923136</c:v>
                </c:pt>
                <c:pt idx="12">
                  <c:v>12.6345578880407</c:v>
                </c:pt>
                <c:pt idx="13">
                  <c:v>15.357994041708045</c:v>
                </c:pt>
                <c:pt idx="14">
                  <c:v>15.67928073000536</c:v>
                </c:pt>
                <c:pt idx="15">
                  <c:v>15.105630413859494</c:v>
                </c:pt>
                <c:pt idx="16">
                  <c:v>15.029538904899143</c:v>
                </c:pt>
                <c:pt idx="17">
                  <c:v>13.710542078466599</c:v>
                </c:pt>
                <c:pt idx="18">
                  <c:v>13.49126350399246</c:v>
                </c:pt>
                <c:pt idx="19">
                  <c:v>13.405504345535965</c:v>
                </c:pt>
                <c:pt idx="20">
                  <c:v>13.42000376010532</c:v>
                </c:pt>
                <c:pt idx="21">
                  <c:v>12.660016380016389</c:v>
                </c:pt>
                <c:pt idx="22">
                  <c:v>12.86043222914836</c:v>
                </c:pt>
                <c:pt idx="23">
                  <c:v>14.558109671448422</c:v>
                </c:pt>
                <c:pt idx="24">
                  <c:v>14.969235023041485</c:v>
                </c:pt>
                <c:pt idx="25">
                  <c:v>14.783447518664921</c:v>
                </c:pt>
                <c:pt idx="26">
                  <c:v>14.754881550610182</c:v>
                </c:pt>
                <c:pt idx="27">
                  <c:v>15.192986261749828</c:v>
                </c:pt>
                <c:pt idx="28">
                  <c:v>15.270204939569082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strRef>
              <c:f>RNR!$B$3</c:f>
              <c:strCache>
                <c:ptCount val="1"/>
                <c:pt idx="0">
                  <c:v>Middel vekt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0.00</c:formatCode>
                <c:ptCount val="29"/>
                <c:pt idx="0">
                  <c:v>15.270204939569082</c:v>
                </c:pt>
                <c:pt idx="1">
                  <c:v>15.270204939569082</c:v>
                </c:pt>
                <c:pt idx="2">
                  <c:v>15.270204939569082</c:v>
                </c:pt>
                <c:pt idx="3">
                  <c:v>15.270204939569082</c:v>
                </c:pt>
                <c:pt idx="4">
                  <c:v>15.270204939569082</c:v>
                </c:pt>
                <c:pt idx="5">
                  <c:v>15.270204939569082</c:v>
                </c:pt>
                <c:pt idx="6">
                  <c:v>15.270204939569082</c:v>
                </c:pt>
                <c:pt idx="7">
                  <c:v>15.270204939569082</c:v>
                </c:pt>
                <c:pt idx="8">
                  <c:v>15.270204939569082</c:v>
                </c:pt>
                <c:pt idx="9">
                  <c:v>15.270204939569082</c:v>
                </c:pt>
                <c:pt idx="10">
                  <c:v>15.270204939569082</c:v>
                </c:pt>
                <c:pt idx="11">
                  <c:v>15.270204939569082</c:v>
                </c:pt>
                <c:pt idx="12">
                  <c:v>15.270204939569082</c:v>
                </c:pt>
                <c:pt idx="13">
                  <c:v>15.270204939569082</c:v>
                </c:pt>
                <c:pt idx="14">
                  <c:v>15.270204939569082</c:v>
                </c:pt>
                <c:pt idx="15">
                  <c:v>15.270204939569082</c:v>
                </c:pt>
                <c:pt idx="16">
                  <c:v>15.270204939569082</c:v>
                </c:pt>
                <c:pt idx="17">
                  <c:v>15.270204939569082</c:v>
                </c:pt>
                <c:pt idx="18">
                  <c:v>15.270204939569082</c:v>
                </c:pt>
                <c:pt idx="19">
                  <c:v>15.270204939569082</c:v>
                </c:pt>
                <c:pt idx="20">
                  <c:v>15.270204939569082</c:v>
                </c:pt>
                <c:pt idx="21">
                  <c:v>15.270204939569082</c:v>
                </c:pt>
                <c:pt idx="22">
                  <c:v>15.270204939569082</c:v>
                </c:pt>
                <c:pt idx="23">
                  <c:v>15.270204939569082</c:v>
                </c:pt>
                <c:pt idx="24">
                  <c:v>15.270204939569082</c:v>
                </c:pt>
                <c:pt idx="25">
                  <c:v>15.270204939569082</c:v>
                </c:pt>
                <c:pt idx="26">
                  <c:v>15.270204939569082</c:v>
                </c:pt>
                <c:pt idx="27">
                  <c:v>15.270204939569082</c:v>
                </c:pt>
                <c:pt idx="28">
                  <c:v>15.270204939569082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047105386178"/>
          <c:y val="0.66140097484760429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middel K-FAKTOR i mg/ml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43372614676999"/>
          <c:y val="0.13588224194011209"/>
          <c:w val="0.84176799822483617"/>
          <c:h val="0.72153575492750566"/>
        </c:manualLayout>
      </c:layout>
      <c:lineChart>
        <c:grouping val="standard"/>
        <c:varyColors val="0"/>
        <c:ser>
          <c:idx val="3"/>
          <c:order val="0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6.5157748876733881E-3"/>
                  <c:y val="-3.4420294151226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D-466F-B0A5-1C32BC57B32F}"/>
                </c:ext>
              </c:extLst>
            </c:dLbl>
            <c:dLbl>
              <c:idx val="2"/>
              <c:layout>
                <c:manualLayout>
                  <c:x val="-3.3664836919646127E-2"/>
                  <c:y val="8.1748198609162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D-466F-B0A5-1C32BC57B32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Måned!$B$12:$B$16</c:f>
              <c:strCache>
                <c:ptCount val="5"/>
                <c:pt idx="0">
                  <c:v>Mar</c:v>
                </c:pt>
                <c:pt idx="1">
                  <c:v>Apr</c:v>
                </c:pt>
                <c:pt idx="2">
                  <c:v>Mai</c:v>
                </c:pt>
                <c:pt idx="3">
                  <c:v>Jun</c:v>
                </c:pt>
                <c:pt idx="4">
                  <c:v>Jul</c:v>
                </c:pt>
              </c:strCache>
            </c:strRef>
          </c:cat>
          <c:val>
            <c:numRef>
              <c:f>Måned!$R$12:$R$16</c:f>
              <c:numCache>
                <c:formatCode>0.00</c:formatCode>
                <c:ptCount val="5"/>
                <c:pt idx="0">
                  <c:v>25.064105790966273</c:v>
                </c:pt>
                <c:pt idx="1">
                  <c:v>24.683245814648721</c:v>
                </c:pt>
                <c:pt idx="2">
                  <c:v>25.354750353228155</c:v>
                </c:pt>
                <c:pt idx="3">
                  <c:v>24.608125946458593</c:v>
                </c:pt>
                <c:pt idx="4">
                  <c:v>23.328340476635248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D-466F-B0A5-1C32BC57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7040"/>
        <c:axId val="374946648"/>
      </c:lineChart>
      <c:catAx>
        <c:axId val="374947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800" b="1"/>
            </a:pPr>
            <a:endParaRPr lang="nb-NO"/>
          </a:p>
        </c:txPr>
        <c:crossAx val="374946648"/>
        <c:crosses val="autoZero"/>
        <c:auto val="1"/>
        <c:lblAlgn val="ctr"/>
        <c:lblOffset val="100"/>
        <c:noMultiLvlLbl val="0"/>
      </c:catAx>
      <c:valAx>
        <c:axId val="374946648"/>
        <c:scaling>
          <c:orientation val="minMax"/>
          <c:min val="2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2.8629989922781228E-2"/>
              <c:y val="0.398358666918269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704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36132280491272"/>
          <c:y val="0.42433701126824214"/>
          <c:w val="8.7470686495030425E-2"/>
          <c:h val="0.1246627844459569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Klasse_Slakteri!$J$449:$J$477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Klasse_Slakteri!$J$478:$J$506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Klasse_Slakteri!$J$507:$J$535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Klasse_Slakteri!$J$69:$J$99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Klasse_Slakteri!$J$129:$J$157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0.79365079365079338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0.1506024096385542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DIELAM: 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Klasse_Slakteri!$J$158:$J$186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1.44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4.7619047619047636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0.70921985815602817</c:v>
                </c:pt>
                <c:pt idx="26">
                  <c:v>1.3554216867469879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Klasse_Slakteri!$J$187:$J$215</c:f>
              <c:numCache>
                <c:formatCode>0.0</c:formatCode>
                <c:ptCount val="29"/>
                <c:pt idx="0">
                  <c:v>0</c:v>
                </c:pt>
                <c:pt idx="1">
                  <c:v>5.44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11.90476190476191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2.4096385542168672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7.9365079365079394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12.765957446808516</c:v>
                </c:pt>
                <c:pt idx="24">
                  <c:v>6.6265060240963853</c:v>
                </c:pt>
                <c:pt idx="25">
                  <c:v>0</c:v>
                </c:pt>
                <c:pt idx="26">
                  <c:v>3.0534351145038183</c:v>
                </c:pt>
                <c:pt idx="27">
                  <c:v>0</c:v>
                </c:pt>
                <c:pt idx="28">
                  <c:v>17.440000000000001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Klasse_Slakteri!$J$216:$J$244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26.190476190476193</c:v>
                </c:pt>
                <c:pt idx="4">
                  <c:v>9.7222222222222232</c:v>
                </c:pt>
                <c:pt idx="5">
                  <c:v>0</c:v>
                </c:pt>
                <c:pt idx="6">
                  <c:v>0</c:v>
                </c:pt>
                <c:pt idx="7">
                  <c:v>24.096385542168672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22.222222222222225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46.808510638297882</c:v>
                </c:pt>
                <c:pt idx="23">
                  <c:v>28.463855421686752</c:v>
                </c:pt>
                <c:pt idx="24">
                  <c:v>0</c:v>
                </c:pt>
                <c:pt idx="25">
                  <c:v>13.74045801526718</c:v>
                </c:pt>
                <c:pt idx="26">
                  <c:v>11.111111111111112</c:v>
                </c:pt>
                <c:pt idx="27">
                  <c:v>33.6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Klasse_Slakteri!$J$245:$J$273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38.095238095238109</c:v>
                </c:pt>
                <c:pt idx="3">
                  <c:v>37.5</c:v>
                </c:pt>
                <c:pt idx="4">
                  <c:v>0</c:v>
                </c:pt>
                <c:pt idx="5">
                  <c:v>0</c:v>
                </c:pt>
                <c:pt idx="6">
                  <c:v>24.096385542168672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27.777777777777779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29.078014184397158</c:v>
                </c:pt>
                <c:pt idx="22">
                  <c:v>35.542168674698793</c:v>
                </c:pt>
                <c:pt idx="23">
                  <c:v>0</c:v>
                </c:pt>
                <c:pt idx="24">
                  <c:v>51.145038167938914</c:v>
                </c:pt>
                <c:pt idx="25">
                  <c:v>44.44444444444445</c:v>
                </c:pt>
                <c:pt idx="26">
                  <c:v>31.04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Klasse_Slakteri!$J$274:$J$302</c:f>
              <c:numCache>
                <c:formatCode>0.0</c:formatCode>
                <c:ptCount val="29"/>
                <c:pt idx="0">
                  <c:v>0</c:v>
                </c:pt>
                <c:pt idx="1">
                  <c:v>9.5238095238095273</c:v>
                </c:pt>
                <c:pt idx="2">
                  <c:v>36.111111111111114</c:v>
                </c:pt>
                <c:pt idx="3">
                  <c:v>0</c:v>
                </c:pt>
                <c:pt idx="4">
                  <c:v>0</c:v>
                </c:pt>
                <c:pt idx="5">
                  <c:v>34.939759036144579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21.428571428571423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10.638297872340427</c:v>
                </c:pt>
                <c:pt idx="21">
                  <c:v>23.795180722891558</c:v>
                </c:pt>
                <c:pt idx="22">
                  <c:v>0</c:v>
                </c:pt>
                <c:pt idx="23">
                  <c:v>30.534351145038183</c:v>
                </c:pt>
                <c:pt idx="24">
                  <c:v>33.333333333333343</c:v>
                </c:pt>
                <c:pt idx="25">
                  <c:v>9.4399999999999977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Klasse_Slakteri!$J$303:$J$331</c:f>
              <c:numCache>
                <c:formatCode>0.0</c:formatCode>
                <c:ptCount val="29"/>
                <c:pt idx="0">
                  <c:v>14.285714285714288</c:v>
                </c:pt>
                <c:pt idx="1">
                  <c:v>16.666666666666671</c:v>
                </c:pt>
                <c:pt idx="2">
                  <c:v>0</c:v>
                </c:pt>
                <c:pt idx="3">
                  <c:v>0</c:v>
                </c:pt>
                <c:pt idx="4">
                  <c:v>14.457831325301203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10.31746031746032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3.4638554216867479</c:v>
                </c:pt>
                <c:pt idx="21">
                  <c:v>0</c:v>
                </c:pt>
                <c:pt idx="22">
                  <c:v>1.5267175572519092</c:v>
                </c:pt>
                <c:pt idx="23">
                  <c:v>11.111111111111112</c:v>
                </c:pt>
                <c:pt idx="24">
                  <c:v>0.32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DIELAM,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88</c:v>
                </c:pt>
                <c:pt idx="19">
                  <c:v>0</c:v>
                </c:pt>
                <c:pt idx="20">
                  <c:v>254</c:v>
                </c:pt>
                <c:pt idx="21">
                  <c:v>534</c:v>
                </c:pt>
                <c:pt idx="22">
                  <c:v>98</c:v>
                </c:pt>
                <c:pt idx="23">
                  <c:v>623</c:v>
                </c:pt>
                <c:pt idx="24">
                  <c:v>650</c:v>
                </c:pt>
                <c:pt idx="25">
                  <c:v>433</c:v>
                </c:pt>
                <c:pt idx="26">
                  <c:v>0</c:v>
                </c:pt>
                <c:pt idx="27">
                  <c:v>55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28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125</c:v>
                </c:pt>
                <c:pt idx="20">
                  <c:v>39</c:v>
                </c:pt>
                <c:pt idx="21">
                  <c:v>437</c:v>
                </c:pt>
                <c:pt idx="22">
                  <c:v>34</c:v>
                </c:pt>
                <c:pt idx="23">
                  <c:v>437</c:v>
                </c:pt>
                <c:pt idx="24">
                  <c:v>147</c:v>
                </c:pt>
                <c:pt idx="25">
                  <c:v>360</c:v>
                </c:pt>
                <c:pt idx="26">
                  <c:v>236</c:v>
                </c:pt>
                <c:pt idx="27">
                  <c:v>0</c:v>
                </c:pt>
                <c:pt idx="28">
                  <c:v>37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36065434619148"/>
          <c:y val="0.28507245652624136"/>
          <c:w val="8.6359752956449931E-2"/>
          <c:h val="0.12771674653282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Klasse_Slakteri!$G$332:$G$360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</c:strCache>
            </c:strRef>
          </c:cat>
          <c:val>
            <c:numRef>
              <c:f>Klasse_Slakteri!$J$332:$J$360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2.3809523809523818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0.45180722891566255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Klasse_Slakteri!$J$361:$J$389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0.1506024096385542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Klasse_Slakteri!$J$390:$J$418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Klasse_Slakteri!$G$419:$G$448</c:f>
              <c:strCache>
                <c:ptCount val="3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4">
                  <c:v>#REF!</c:v>
                </c:pt>
                <c:pt idx="15">
                  <c:v>#REF!</c:v>
                </c:pt>
                <c:pt idx="16">
                  <c:v>#REF!</c:v>
                </c:pt>
                <c:pt idx="17">
                  <c:v>#REF!</c:v>
                </c:pt>
                <c:pt idx="18">
                  <c:v>#REF!</c:v>
                </c:pt>
                <c:pt idx="19">
                  <c:v>#REF!</c:v>
                </c:pt>
                <c:pt idx="20">
                  <c:v>#REF!</c:v>
                </c:pt>
                <c:pt idx="21">
                  <c:v>#REF!</c:v>
                </c:pt>
                <c:pt idx="22">
                  <c:v>#REF!</c:v>
                </c:pt>
                <c:pt idx="23">
                  <c:v>#REF!</c:v>
                </c:pt>
                <c:pt idx="24">
                  <c:v>#REF!</c:v>
                </c:pt>
                <c:pt idx="25">
                  <c:v>#REF!</c:v>
                </c:pt>
                <c:pt idx="26">
                  <c:v>#REF!</c:v>
                </c:pt>
                <c:pt idx="27">
                  <c:v>#REF!</c:v>
                </c:pt>
                <c:pt idx="28">
                  <c:v>#REF!</c:v>
                </c:pt>
                <c:pt idx="29">
                  <c:v>#REF!</c:v>
                </c:pt>
              </c:strCache>
            </c:strRef>
          </c:cat>
          <c:val>
            <c:numRef>
              <c:f>Klasse_Slakteri!$J$419:$J$448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Klasse_Slakteri!$N$129:$N$157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2">
                  <c:v>9.8687500000000004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7.4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Klasse_Slakteri!$N$158:$N$186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10.433333333333335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9.4333333333333353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13.116393442622952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10.822222222222223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Klasse_Slakteri!$N$187:$N$215</c:f>
              <c:numCache>
                <c:formatCode>0.0</c:formatCode>
                <c:ptCount val="29"/>
                <c:pt idx="0">
                  <c:v>0</c:v>
                </c:pt>
                <c:pt idx="1">
                  <c:v>14.20588235294117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10.050000000000001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11.56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9">
                  <c:v>13.914937759336111</c:v>
                </c:pt>
                <c:pt idx="21">
                  <c:v>0</c:v>
                </c:pt>
                <c:pt idx="22">
                  <c:v>0</c:v>
                </c:pt>
                <c:pt idx="23">
                  <c:v>13.083333333333336</c:v>
                </c:pt>
                <c:pt idx="24">
                  <c:v>11.886363636363638</c:v>
                </c:pt>
                <c:pt idx="25">
                  <c:v>0</c:v>
                </c:pt>
                <c:pt idx="26">
                  <c:v>15.025</c:v>
                </c:pt>
                <c:pt idx="27">
                  <c:v>0</c:v>
                </c:pt>
                <c:pt idx="28">
                  <c:v>15.387155963302757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Klasse_Slakteri!$N$216:$N$244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14.09090909090909</c:v>
                </c:pt>
                <c:pt idx="4">
                  <c:v>15.3</c:v>
                </c:pt>
                <c:pt idx="5">
                  <c:v>0</c:v>
                </c:pt>
                <c:pt idx="6">
                  <c:v>0</c:v>
                </c:pt>
                <c:pt idx="7">
                  <c:v>11.504999999999997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13.053571428571436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14.618524871355076</c:v>
                </c:pt>
                <c:pt idx="20">
                  <c:v>0</c:v>
                </c:pt>
                <c:pt idx="21">
                  <c:v>0</c:v>
                </c:pt>
                <c:pt idx="22">
                  <c:v>13.686363636363636</c:v>
                </c:pt>
                <c:pt idx="23">
                  <c:v>13.398412698412685</c:v>
                </c:pt>
                <c:pt idx="24">
                  <c:v>0</c:v>
                </c:pt>
                <c:pt idx="25">
                  <c:v>13.855555555555556</c:v>
                </c:pt>
                <c:pt idx="26">
                  <c:v>18.899999999999999</c:v>
                </c:pt>
                <c:pt idx="27">
                  <c:v>15.833333333333332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Klasse_Slakteri!$N$245:$N$273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17.681250000000006</c:v>
                </c:pt>
                <c:pt idx="3">
                  <c:v>16.477777777777781</c:v>
                </c:pt>
                <c:pt idx="4">
                  <c:v>0</c:v>
                </c:pt>
                <c:pt idx="5">
                  <c:v>0</c:v>
                </c:pt>
                <c:pt idx="6">
                  <c:v>12.365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14.277142857142859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15.864398734177245</c:v>
                </c:pt>
                <c:pt idx="19">
                  <c:v>0</c:v>
                </c:pt>
                <c:pt idx="20">
                  <c:v>0</c:v>
                </c:pt>
                <c:pt idx="21">
                  <c:v>14.670731707317081</c:v>
                </c:pt>
                <c:pt idx="22">
                  <c:v>15.205932203389841</c:v>
                </c:pt>
                <c:pt idx="23">
                  <c:v>0</c:v>
                </c:pt>
                <c:pt idx="24">
                  <c:v>14.659701492537316</c:v>
                </c:pt>
                <c:pt idx="25">
                  <c:v>17.6875</c:v>
                </c:pt>
                <c:pt idx="26">
                  <c:v>17.155154639175265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Klasse_Slakteri!$N$274:$N$302</c:f>
              <c:numCache>
                <c:formatCode>0.0</c:formatCode>
                <c:ptCount val="29"/>
                <c:pt idx="0">
                  <c:v>0</c:v>
                </c:pt>
                <c:pt idx="1">
                  <c:v>20.350000000000001</c:v>
                </c:pt>
                <c:pt idx="2">
                  <c:v>16.18461538461538</c:v>
                </c:pt>
                <c:pt idx="3">
                  <c:v>0</c:v>
                </c:pt>
                <c:pt idx="4">
                  <c:v>0</c:v>
                </c:pt>
                <c:pt idx="5">
                  <c:v>14.437931034482752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17.166666666666661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16.938629283489099</c:v>
                </c:pt>
                <c:pt idx="18">
                  <c:v>0</c:v>
                </c:pt>
                <c:pt idx="19">
                  <c:v>0</c:v>
                </c:pt>
                <c:pt idx="20">
                  <c:v>14.773333333333339</c:v>
                </c:pt>
                <c:pt idx="21">
                  <c:v>16.867088607594944</c:v>
                </c:pt>
                <c:pt idx="22">
                  <c:v>0</c:v>
                </c:pt>
                <c:pt idx="23">
                  <c:v>15.125</c:v>
                </c:pt>
                <c:pt idx="24">
                  <c:v>17.849999999999994</c:v>
                </c:pt>
                <c:pt idx="25">
                  <c:v>18.505084745762705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17.045454545454547</c:v>
                </c:pt>
                <c:pt idx="19">
                  <c:v>0</c:v>
                </c:pt>
                <c:pt idx="20">
                  <c:v>5.1181102362204722</c:v>
                </c:pt>
                <c:pt idx="21">
                  <c:v>12.734082397003748</c:v>
                </c:pt>
                <c:pt idx="22">
                  <c:v>18.367346938775512</c:v>
                </c:pt>
                <c:pt idx="23">
                  <c:v>9.9518459069020881</c:v>
                </c:pt>
                <c:pt idx="24">
                  <c:v>8</c:v>
                </c:pt>
                <c:pt idx="25">
                  <c:v>5.5427251732101617</c:v>
                </c:pt>
                <c:pt idx="26">
                  <c:v>0</c:v>
                </c:pt>
                <c:pt idx="27">
                  <c:v>3.6363636363636358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12.820512820512819</c:v>
                </c:pt>
                <c:pt idx="21">
                  <c:v>16.704805491990847</c:v>
                </c:pt>
                <c:pt idx="22">
                  <c:v>32.352941176470594</c:v>
                </c:pt>
                <c:pt idx="23">
                  <c:v>7.09382151029748</c:v>
                </c:pt>
                <c:pt idx="24">
                  <c:v>14.285714285714288</c:v>
                </c:pt>
                <c:pt idx="25">
                  <c:v>8.8888888888888893</c:v>
                </c:pt>
                <c:pt idx="26">
                  <c:v>11.440677966101696</c:v>
                </c:pt>
                <c:pt idx="27">
                  <c:v>0</c:v>
                </c:pt>
                <c:pt idx="28">
                  <c:v>2.7027027027027031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Klasse_Slakteri!$N$303:$N$331</c:f>
              <c:numCache>
                <c:formatCode>0.0</c:formatCode>
                <c:ptCount val="29"/>
                <c:pt idx="0">
                  <c:v>18.116666666666671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15.166666666666663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18.469230769230762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18.15625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17.704347826086963</c:v>
                </c:pt>
                <c:pt idx="21">
                  <c:v>0</c:v>
                </c:pt>
                <c:pt idx="22">
                  <c:v>16.25</c:v>
                </c:pt>
                <c:pt idx="23">
                  <c:v>20.5</c:v>
                </c:pt>
                <c:pt idx="24">
                  <c:v>19.899999999999999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Klasse_Slakteri!$G$332:$G$360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</c:strCache>
            </c:strRef>
          </c:cat>
          <c:val>
            <c:numRef>
              <c:f>Klasse_Slakteri!$N$332:$N$360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20.166666666666671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17.5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Klasse_Slakteri!$N$361:$N$389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3">
                  <c:v>16.100000000000001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16.100000000000001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Klasse_Slakteri!$N$390:$N$418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12.3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Klasse_Slakteri!$G$419:$G$448</c:f>
              <c:strCache>
                <c:ptCount val="3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4">
                  <c:v>#REF!</c:v>
                </c:pt>
                <c:pt idx="15">
                  <c:v>#REF!</c:v>
                </c:pt>
                <c:pt idx="16">
                  <c:v>#REF!</c:v>
                </c:pt>
                <c:pt idx="17">
                  <c:v>#REF!</c:v>
                </c:pt>
                <c:pt idx="18">
                  <c:v>#REF!</c:v>
                </c:pt>
                <c:pt idx="19">
                  <c:v>#REF!</c:v>
                </c:pt>
                <c:pt idx="20">
                  <c:v>#REF!</c:v>
                </c:pt>
                <c:pt idx="21">
                  <c:v>#REF!</c:v>
                </c:pt>
                <c:pt idx="22">
                  <c:v>#REF!</c:v>
                </c:pt>
                <c:pt idx="23">
                  <c:v>#REF!</c:v>
                </c:pt>
                <c:pt idx="24">
                  <c:v>#REF!</c:v>
                </c:pt>
                <c:pt idx="25">
                  <c:v>#REF!</c:v>
                </c:pt>
                <c:pt idx="26">
                  <c:v>#REF!</c:v>
                </c:pt>
                <c:pt idx="27">
                  <c:v>#REF!</c:v>
                </c:pt>
                <c:pt idx="28">
                  <c:v>#REF!</c:v>
                </c:pt>
                <c:pt idx="29">
                  <c:v>#REF!</c:v>
                </c:pt>
              </c:strCache>
            </c:strRef>
          </c:cat>
          <c:val>
            <c:numRef>
              <c:f>Klasse_Slakteri!$N$419:$N$448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  <c:pt idx="28">
                  <c:v>Sandeid</c:v>
                </c:pt>
              </c:strCache>
            </c:strRef>
          </c:cat>
          <c:val>
            <c:numRef>
              <c:f>Klasse_Slakteri!$M$129:$M$157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Jæren</c:v>
                </c:pt>
                <c:pt idx="1">
                  <c:v>Førde</c:v>
                </c:pt>
                <c:pt idx="2">
                  <c:v>Ølen</c:v>
                </c:pt>
                <c:pt idx="3">
                  <c:v>Nordfjord</c:v>
                </c:pt>
                <c:pt idx="4">
                  <c:v>Midt-Norge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Klasse_Slakteri!$M$158:$M$186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3.4444444444444442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</c:v>
                </c:pt>
                <c:pt idx="26">
                  <c:v>4.8888888888888884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Klasse_Slakteri!$M$187:$M$215</c:f>
              <c:numCache>
                <c:formatCode>0.00</c:formatCode>
                <c:ptCount val="29"/>
                <c:pt idx="0">
                  <c:v>0</c:v>
                </c:pt>
                <c:pt idx="1">
                  <c:v>5.2352941176470589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6.2222222222222223</c:v>
                </c:pt>
                <c:pt idx="24">
                  <c:v>5.9090909090909101</c:v>
                </c:pt>
                <c:pt idx="25">
                  <c:v>0</c:v>
                </c:pt>
                <c:pt idx="26">
                  <c:v>7.75</c:v>
                </c:pt>
                <c:pt idx="27">
                  <c:v>0</c:v>
                </c:pt>
                <c:pt idx="28">
                  <c:v>6.2385321100917421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Dalpro</c:v>
                </c:pt>
                <c:pt idx="11">
                  <c:v>Malvik</c:v>
                </c:pt>
                <c:pt idx="12">
                  <c:v>Jens Eide</c:v>
                </c:pt>
                <c:pt idx="13">
                  <c:v>Bø</c:v>
                </c:pt>
                <c:pt idx="14">
                  <c:v>Bjerka</c:v>
                </c:pt>
                <c:pt idx="15">
                  <c:v>Øre Vilt</c:v>
                </c:pt>
                <c:pt idx="16">
                  <c:v>Karasjok</c:v>
                </c:pt>
                <c:pt idx="20">
                  <c:v>Rudshøgda</c:v>
                </c:pt>
                <c:pt idx="21">
                  <c:v>Furuseth</c:v>
                </c:pt>
                <c:pt idx="22">
                  <c:v>Gol</c:v>
                </c:pt>
                <c:pt idx="23">
                  <c:v>Forus</c:v>
                </c:pt>
                <c:pt idx="24">
                  <c:v>Sandeid</c:v>
                </c:pt>
                <c:pt idx="25">
                  <c:v>Jæren</c:v>
                </c:pt>
                <c:pt idx="26">
                  <c:v>Førde</c:v>
                </c:pt>
                <c:pt idx="27">
                  <c:v>Ølen</c:v>
                </c:pt>
                <c:pt idx="28">
                  <c:v>Nordfjord</c:v>
                </c:pt>
              </c:strCache>
            </c:strRef>
          </c:cat>
          <c:val>
            <c:numRef>
              <c:f>Klasse_Slakteri!$M$216:$M$244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7.3636363636363615</c:v>
                </c:pt>
                <c:pt idx="4">
                  <c:v>7.7142857142857117</c:v>
                </c:pt>
                <c:pt idx="5">
                  <c:v>0</c:v>
                </c:pt>
                <c:pt idx="6">
                  <c:v>0</c:v>
                </c:pt>
                <c:pt idx="7">
                  <c:v>5.7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5.3928571428571441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6.3636363636363633</c:v>
                </c:pt>
                <c:pt idx="23">
                  <c:v>6.6084656084656084</c:v>
                </c:pt>
                <c:pt idx="24">
                  <c:v>0</c:v>
                </c:pt>
                <c:pt idx="25">
                  <c:v>6.166666666666667</c:v>
                </c:pt>
                <c:pt idx="26">
                  <c:v>6.5</c:v>
                </c:pt>
                <c:pt idx="27">
                  <c:v>6.8428571428571443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Klasse_Slakteri!$G$245:$G$273</c:f>
              <c:strCache>
                <c:ptCount val="29"/>
                <c:pt idx="0">
                  <c:v>Midt-Norge</c:v>
                </c:pt>
                <c:pt idx="1">
                  <c:v>Målselv</c:v>
                </c:pt>
                <c:pt idx="2">
                  <c:v>Oslo</c:v>
                </c:pt>
                <c:pt idx="3">
                  <c:v>Prima</c:v>
                </c:pt>
                <c:pt idx="4">
                  <c:v>Ole Ringdal</c:v>
                </c:pt>
                <c:pt idx="5">
                  <c:v>Slakthuset</c:v>
                </c:pt>
                <c:pt idx="6">
                  <c:v>Røros</c:v>
                </c:pt>
                <c:pt idx="7">
                  <c:v>Horns</c:v>
                </c:pt>
                <c:pt idx="8">
                  <c:v>Strilalam</c:v>
                </c:pt>
                <c:pt idx="9">
                  <c:v>Dalpro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Klasse_Slakteri!$M$245:$M$273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8.125</c:v>
                </c:pt>
                <c:pt idx="3">
                  <c:v>8.0370370370370363</c:v>
                </c:pt>
                <c:pt idx="4">
                  <c:v>0</c:v>
                </c:pt>
                <c:pt idx="5">
                  <c:v>0</c:v>
                </c:pt>
                <c:pt idx="6">
                  <c:v>6.25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6.9714285714285742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7.2195121951219505</c:v>
                </c:pt>
                <c:pt idx="22">
                  <c:v>7.334745762711866</c:v>
                </c:pt>
                <c:pt idx="23">
                  <c:v>0</c:v>
                </c:pt>
                <c:pt idx="24">
                  <c:v>7.1343283582089549</c:v>
                </c:pt>
                <c:pt idx="25">
                  <c:v>9</c:v>
                </c:pt>
                <c:pt idx="26">
                  <c:v>7.4329896907216497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2.375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7.0714285714285694</c:v>
                </c:pt>
                <c:pt idx="18">
                  <c:v>7.1363636363636376</c:v>
                </c:pt>
                <c:pt idx="19">
                  <c:v>0</c:v>
                </c:pt>
                <c:pt idx="20">
                  <c:v>6.622047244094488</c:v>
                </c:pt>
                <c:pt idx="21">
                  <c:v>7.1161048689138564</c:v>
                </c:pt>
                <c:pt idx="22">
                  <c:v>7.2448979591836737</c:v>
                </c:pt>
                <c:pt idx="23">
                  <c:v>6.5313001605136405</c:v>
                </c:pt>
                <c:pt idx="24">
                  <c:v>6.2692307692307692</c:v>
                </c:pt>
                <c:pt idx="25">
                  <c:v>6.2124711316397212</c:v>
                </c:pt>
                <c:pt idx="26">
                  <c:v>0</c:v>
                </c:pt>
                <c:pt idx="27">
                  <c:v>5.0363636363636362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</c:v>
                </c:pt>
                <c:pt idx="34">
                  <c:v>0</c:v>
                </c:pt>
                <c:pt idx="35">
                  <c:v>7</c:v>
                </c:pt>
                <c:pt idx="36">
                  <c:v>0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7</c:v>
                </c:pt>
                <c:pt idx="41">
                  <c:v>0</c:v>
                </c:pt>
                <c:pt idx="42">
                  <c:v>4</c:v>
                </c:pt>
                <c:pt idx="43">
                  <c:v>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</c:v>
                </c:pt>
                <c:pt idx="10">
                  <c:v>0</c:v>
                </c:pt>
                <c:pt idx="11">
                  <c:v>8.6999999999999993</c:v>
                </c:pt>
                <c:pt idx="12">
                  <c:v>0</c:v>
                </c:pt>
                <c:pt idx="13">
                  <c:v>0</c:v>
                </c:pt>
                <c:pt idx="14">
                  <c:v>8.3928571428571388</c:v>
                </c:pt>
                <c:pt idx="15">
                  <c:v>0</c:v>
                </c:pt>
                <c:pt idx="16">
                  <c:v>0</c:v>
                </c:pt>
                <c:pt idx="17">
                  <c:v>5.875</c:v>
                </c:pt>
                <c:pt idx="18">
                  <c:v>0</c:v>
                </c:pt>
                <c:pt idx="19">
                  <c:v>6.5840000000000014</c:v>
                </c:pt>
                <c:pt idx="20">
                  <c:v>7.2307692307692291</c:v>
                </c:pt>
                <c:pt idx="21">
                  <c:v>7.4096109839816897</c:v>
                </c:pt>
                <c:pt idx="22">
                  <c:v>7.8529411764705888</c:v>
                </c:pt>
                <c:pt idx="23">
                  <c:v>6.9176201372997745</c:v>
                </c:pt>
                <c:pt idx="24">
                  <c:v>7.2040816326530601</c:v>
                </c:pt>
                <c:pt idx="25">
                  <c:v>6.6694444444444443</c:v>
                </c:pt>
                <c:pt idx="26">
                  <c:v>6.7669491525423719</c:v>
                </c:pt>
                <c:pt idx="27">
                  <c:v>0</c:v>
                </c:pt>
                <c:pt idx="28">
                  <c:v>5.621621621621621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50193746835242"/>
          <c:y val="0.12182397435748064"/>
          <c:w val="9.525091520885802E-2"/>
          <c:h val="0.124217927756137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Klasse_Slakteri!$D$274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Klasse_Slakteri!$G$274:$G$302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Dalpro</c:v>
                </c:pt>
                <c:pt idx="9">
                  <c:v>Malvik</c:v>
                </c:pt>
                <c:pt idx="10">
                  <c:v>Jens Eide</c:v>
                </c:pt>
                <c:pt idx="11">
                  <c:v>Bø</c:v>
                </c:pt>
                <c:pt idx="12">
                  <c:v>Bjerka</c:v>
                </c:pt>
                <c:pt idx="13">
                  <c:v>Øre Vilt</c:v>
                </c:pt>
                <c:pt idx="14">
                  <c:v>Karasjok</c:v>
                </c:pt>
                <c:pt idx="18">
                  <c:v>Rudshøgda</c:v>
                </c:pt>
                <c:pt idx="19">
                  <c:v>Furuseth</c:v>
                </c:pt>
                <c:pt idx="20">
                  <c:v>Gol</c:v>
                </c:pt>
                <c:pt idx="21">
                  <c:v>Forus</c:v>
                </c:pt>
                <c:pt idx="22">
                  <c:v>Sandeid</c:v>
                </c:pt>
                <c:pt idx="23">
                  <c:v>Jæren</c:v>
                </c:pt>
                <c:pt idx="24">
                  <c:v>Førde</c:v>
                </c:pt>
                <c:pt idx="25">
                  <c:v>Ølen</c:v>
                </c:pt>
                <c:pt idx="26">
                  <c:v>Nordfjord</c:v>
                </c:pt>
                <c:pt idx="27">
                  <c:v>Midt-Norge</c:v>
                </c:pt>
                <c:pt idx="28">
                  <c:v>Målselv</c:v>
                </c:pt>
              </c:strCache>
            </c:strRef>
          </c:cat>
          <c:val>
            <c:numRef>
              <c:f>Klasse_Slakteri!$M$274:$M$302</c:f>
              <c:numCache>
                <c:formatCode>0.00</c:formatCode>
                <c:ptCount val="29"/>
                <c:pt idx="0">
                  <c:v>0</c:v>
                </c:pt>
                <c:pt idx="1">
                  <c:v>8.25</c:v>
                </c:pt>
                <c:pt idx="2">
                  <c:v>7.9230769230769251</c:v>
                </c:pt>
                <c:pt idx="3">
                  <c:v>0</c:v>
                </c:pt>
                <c:pt idx="4">
                  <c:v>0</c:v>
                </c:pt>
                <c:pt idx="5">
                  <c:v>6.3448275862068995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7.5185185185185182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7.6666666666666687</c:v>
                </c:pt>
                <c:pt idx="21">
                  <c:v>7.7025316455696196</c:v>
                </c:pt>
                <c:pt idx="22">
                  <c:v>0</c:v>
                </c:pt>
                <c:pt idx="23">
                  <c:v>7.5250000000000004</c:v>
                </c:pt>
                <c:pt idx="24">
                  <c:v>8.3333333333333357</c:v>
                </c:pt>
                <c:pt idx="25">
                  <c:v>7.8135593220338988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Klasse_Slakteri!$D$303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Klasse_Slakteri!$G$303:$G$331</c:f>
              <c:strCache>
                <c:ptCount val="29"/>
                <c:pt idx="0">
                  <c:v>Oslo</c:v>
                </c:pt>
                <c:pt idx="1">
                  <c:v>Prima</c:v>
                </c:pt>
                <c:pt idx="2">
                  <c:v>Ole Ringdal</c:v>
                </c:pt>
                <c:pt idx="3">
                  <c:v>Slakthuset</c:v>
                </c:pt>
                <c:pt idx="4">
                  <c:v>Røros</c:v>
                </c:pt>
                <c:pt idx="5">
                  <c:v>Horns</c:v>
                </c:pt>
                <c:pt idx="6">
                  <c:v>Strilalam</c:v>
                </c:pt>
                <c:pt idx="7">
                  <c:v>Dalpro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Klasse_Slakteri!$M$303:$M$331</c:f>
              <c:numCache>
                <c:formatCode>0.00</c:formatCode>
                <c:ptCount val="29"/>
                <c:pt idx="0">
                  <c:v>7.8333333333333313</c:v>
                </c:pt>
                <c:pt idx="1">
                  <c:v>8.6666666666666643</c:v>
                </c:pt>
                <c:pt idx="2">
                  <c:v>0</c:v>
                </c:pt>
                <c:pt idx="3">
                  <c:v>0</c:v>
                </c:pt>
                <c:pt idx="4">
                  <c:v>6.6666666666666687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9.7692307692307718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7.8695652173913055</c:v>
                </c:pt>
                <c:pt idx="21">
                  <c:v>0</c:v>
                </c:pt>
                <c:pt idx="22">
                  <c:v>8</c:v>
                </c:pt>
                <c:pt idx="23">
                  <c:v>9</c:v>
                </c:pt>
                <c:pt idx="24">
                  <c:v>8.5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Klasse_Slakteri!$M$332:$M$360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7.6666666666666687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Klasse_Slakteri!$D$361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Klasse_Slakteri!$G$361:$G$389</c:f>
              <c:strCache>
                <c:ptCount val="29"/>
                <c:pt idx="0">
                  <c:v>Ole Ringdal</c:v>
                </c:pt>
                <c:pt idx="1">
                  <c:v>Slakthuset</c:v>
                </c:pt>
                <c:pt idx="2">
                  <c:v>Røros</c:v>
                </c:pt>
                <c:pt idx="3">
                  <c:v>Horns</c:v>
                </c:pt>
                <c:pt idx="4">
                  <c:v>Strilalam</c:v>
                </c:pt>
                <c:pt idx="5">
                  <c:v>Dalpro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Klasse_Slakteri!$M$361:$M$389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Klasse_Slakteri!$G$390:$G$418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Dalpro</c:v>
                </c:pt>
                <c:pt idx="5">
                  <c:v>Malvik</c:v>
                </c:pt>
                <c:pt idx="6">
                  <c:v>Jens Eide</c:v>
                </c:pt>
                <c:pt idx="7">
                  <c:v>Bø</c:v>
                </c:pt>
                <c:pt idx="8">
                  <c:v>Bjerka</c:v>
                </c:pt>
                <c:pt idx="9">
                  <c:v>Øre Vilt</c:v>
                </c:pt>
                <c:pt idx="10">
                  <c:v>Karasjok</c:v>
                </c:pt>
                <c:pt idx="14">
                  <c:v>Rudshøgda</c:v>
                </c:pt>
                <c:pt idx="15">
                  <c:v>Furuseth</c:v>
                </c:pt>
                <c:pt idx="16">
                  <c:v>Gol</c:v>
                </c:pt>
                <c:pt idx="17">
                  <c:v>Forus</c:v>
                </c:pt>
                <c:pt idx="18">
                  <c:v>Sandeid</c:v>
                </c:pt>
                <c:pt idx="19">
                  <c:v>Jæren</c:v>
                </c:pt>
                <c:pt idx="20">
                  <c:v>Førde</c:v>
                </c:pt>
                <c:pt idx="21">
                  <c:v>Ølen</c:v>
                </c:pt>
                <c:pt idx="22">
                  <c:v>Nordfjord</c:v>
                </c:pt>
                <c:pt idx="23">
                  <c:v>Midt-Norge</c:v>
                </c:pt>
                <c:pt idx="24">
                  <c:v>Målselv</c:v>
                </c:pt>
                <c:pt idx="25">
                  <c:v>Oslo</c:v>
                </c:pt>
                <c:pt idx="26">
                  <c:v>Prima</c:v>
                </c:pt>
                <c:pt idx="27">
                  <c:v>Ole Ringdal</c:v>
                </c:pt>
                <c:pt idx="28">
                  <c:v>Slakthuset</c:v>
                </c:pt>
              </c:strCache>
            </c:strRef>
          </c:cat>
          <c:val>
            <c:numRef>
              <c:f>Klasse_Slakteri!$M$390:$M$418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Klasse_Slakteri!$D$419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Klasse_Slakteri!$G$419:$G$448</c:f>
              <c:strCache>
                <c:ptCount val="30"/>
                <c:pt idx="0">
                  <c:v>Røros</c:v>
                </c:pt>
                <c:pt idx="1">
                  <c:v>Horns</c:v>
                </c:pt>
                <c:pt idx="2">
                  <c:v>Strilalam</c:v>
                </c:pt>
                <c:pt idx="3">
                  <c:v>Dalpro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4">
                  <c:v>#REF!</c:v>
                </c:pt>
                <c:pt idx="15">
                  <c:v>#REF!</c:v>
                </c:pt>
                <c:pt idx="16">
                  <c:v>#REF!</c:v>
                </c:pt>
                <c:pt idx="17">
                  <c:v>#REF!</c:v>
                </c:pt>
                <c:pt idx="18">
                  <c:v>#REF!</c:v>
                </c:pt>
                <c:pt idx="19">
                  <c:v>#REF!</c:v>
                </c:pt>
                <c:pt idx="20">
                  <c:v>#REF!</c:v>
                </c:pt>
                <c:pt idx="21">
                  <c:v>#REF!</c:v>
                </c:pt>
                <c:pt idx="22">
                  <c:v>#REF!</c:v>
                </c:pt>
                <c:pt idx="23">
                  <c:v>#REF!</c:v>
                </c:pt>
                <c:pt idx="24">
                  <c:v>#REF!</c:v>
                </c:pt>
                <c:pt idx="25">
                  <c:v>#REF!</c:v>
                </c:pt>
                <c:pt idx="26">
                  <c:v>#REF!</c:v>
                </c:pt>
                <c:pt idx="27">
                  <c:v>#REF!</c:v>
                </c:pt>
                <c:pt idx="28">
                  <c:v>#REF!</c:v>
                </c:pt>
                <c:pt idx="29">
                  <c:v>#REF!</c:v>
                </c:pt>
              </c:strCache>
            </c:strRef>
          </c:cat>
          <c:val>
            <c:numRef>
              <c:f>Klasse_Slakteri!$M$419:$M$448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FE!$AD$27:$AD$41</c:f>
              <c:numCache>
                <c:formatCode>0.0</c:formatCode>
                <c:ptCount val="15"/>
                <c:pt idx="0">
                  <c:v>0</c:v>
                </c:pt>
                <c:pt idx="1">
                  <c:v>0.93998553868402013</c:v>
                </c:pt>
                <c:pt idx="2">
                  <c:v>2.7476500361532898</c:v>
                </c:pt>
                <c:pt idx="3">
                  <c:v>6.5437454808387558</c:v>
                </c:pt>
                <c:pt idx="4">
                  <c:v>13.26825741142444</c:v>
                </c:pt>
                <c:pt idx="5">
                  <c:v>22.668112798264644</c:v>
                </c:pt>
                <c:pt idx="6">
                  <c:v>25.271149674620393</c:v>
                </c:pt>
                <c:pt idx="7">
                  <c:v>19.378163412870567</c:v>
                </c:pt>
                <c:pt idx="8">
                  <c:v>7.9898770788141729</c:v>
                </c:pt>
                <c:pt idx="9">
                  <c:v>0.93998553868402013</c:v>
                </c:pt>
                <c:pt idx="10">
                  <c:v>0.21691973969631231</c:v>
                </c:pt>
                <c:pt idx="11">
                  <c:v>3.6153289949385402E-2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FE!$AD$11:$AD$25</c:f>
              <c:numCache>
                <c:formatCode>0.0</c:formatCode>
                <c:ptCount val="15"/>
                <c:pt idx="0">
                  <c:v>0</c:v>
                </c:pt>
                <c:pt idx="1">
                  <c:v>0.21019442984760897</c:v>
                </c:pt>
                <c:pt idx="2">
                  <c:v>1.1035207566999472</c:v>
                </c:pt>
                <c:pt idx="3">
                  <c:v>3.1003678402522343</c:v>
                </c:pt>
                <c:pt idx="4">
                  <c:v>10.404624277456648</c:v>
                </c:pt>
                <c:pt idx="5">
                  <c:v>18.339464004203887</c:v>
                </c:pt>
                <c:pt idx="6">
                  <c:v>29.900157645822379</c:v>
                </c:pt>
                <c:pt idx="7">
                  <c:v>24.802942722017871</c:v>
                </c:pt>
                <c:pt idx="8">
                  <c:v>9.8265895953757187</c:v>
                </c:pt>
                <c:pt idx="9">
                  <c:v>1.6815554387808715</c:v>
                </c:pt>
                <c:pt idx="10">
                  <c:v>0.36784025223331568</c:v>
                </c:pt>
                <c:pt idx="11">
                  <c:v>0.21019442984760897</c:v>
                </c:pt>
                <c:pt idx="12">
                  <c:v>5.2548607461902243E-2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Dielam,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FE!$AS$252:$AS$266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269-96ED-1A0DC41E6924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FE!$AS$177:$AS$191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269-96ED-1A0DC41E6924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FE!$AS$102:$AS$116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E-4269-96ED-1A0DC41E6924}"/>
            </c:ext>
          </c:extLst>
        </c:ser>
        <c:ser>
          <c:idx val="2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FE!$AS$27:$AS$41</c:f>
              <c:numCache>
                <c:formatCode>0</c:formatCode>
                <c:ptCount val="15"/>
                <c:pt idx="0">
                  <c:v>0</c:v>
                </c:pt>
                <c:pt idx="1">
                  <c:v>1.8571428571428572</c:v>
                </c:pt>
                <c:pt idx="2">
                  <c:v>2.4516129032258065</c:v>
                </c:pt>
                <c:pt idx="3">
                  <c:v>2.5492957746478875</c:v>
                </c:pt>
                <c:pt idx="4">
                  <c:v>3.7070707070707072</c:v>
                </c:pt>
                <c:pt idx="5">
                  <c:v>4.354166666666667</c:v>
                </c:pt>
                <c:pt idx="6">
                  <c:v>4.341614906832298</c:v>
                </c:pt>
                <c:pt idx="7">
                  <c:v>4.0916030534351142</c:v>
                </c:pt>
                <c:pt idx="8">
                  <c:v>2.6626506024096384</c:v>
                </c:pt>
                <c:pt idx="9">
                  <c:v>1.625</c:v>
                </c:pt>
                <c:pt idx="10">
                  <c:v>1.2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E-4269-96ED-1A0DC41E6924}"/>
            </c:ext>
          </c:extLst>
        </c:ser>
        <c:ser>
          <c:idx val="3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FE!$AS$11:$AS$25</c:f>
              <c:numCache>
                <c:formatCode>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2.1</c:v>
                </c:pt>
                <c:pt idx="3">
                  <c:v>1.7352941176470589</c:v>
                </c:pt>
                <c:pt idx="4">
                  <c:v>2.6052631578947367</c:v>
                </c:pt>
                <c:pt idx="5">
                  <c:v>3.1160714285714284</c:v>
                </c:pt>
                <c:pt idx="6">
                  <c:v>4.1231884057971016</c:v>
                </c:pt>
                <c:pt idx="7">
                  <c:v>3.8373983739837398</c:v>
                </c:pt>
                <c:pt idx="8">
                  <c:v>2.4933333333333332</c:v>
                </c:pt>
                <c:pt idx="9">
                  <c:v>1.7777777777777777</c:v>
                </c:pt>
                <c:pt idx="10">
                  <c:v>1.4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E-4269-96ED-1A0DC41E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Dielam,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FE!$AS$27:$AS$41</c:f>
              <c:numCache>
                <c:formatCode>0</c:formatCode>
                <c:ptCount val="15"/>
                <c:pt idx="0">
                  <c:v>0</c:v>
                </c:pt>
                <c:pt idx="1">
                  <c:v>1.8571428571428572</c:v>
                </c:pt>
                <c:pt idx="2">
                  <c:v>2.4516129032258065</c:v>
                </c:pt>
                <c:pt idx="3">
                  <c:v>2.5492957746478875</c:v>
                </c:pt>
                <c:pt idx="4">
                  <c:v>3.7070707070707072</c:v>
                </c:pt>
                <c:pt idx="5">
                  <c:v>4.354166666666667</c:v>
                </c:pt>
                <c:pt idx="6">
                  <c:v>4.341614906832298</c:v>
                </c:pt>
                <c:pt idx="7">
                  <c:v>4.0916030534351142</c:v>
                </c:pt>
                <c:pt idx="8">
                  <c:v>2.6626506024096384</c:v>
                </c:pt>
                <c:pt idx="9">
                  <c:v>1.625</c:v>
                </c:pt>
                <c:pt idx="10">
                  <c:v>1.2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6-4109-86F2-7F66560F5BAA}"/>
            </c:ext>
          </c:extLst>
        </c:ser>
        <c:ser>
          <c:idx val="3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FE!$AS$11:$AS$25</c:f>
              <c:numCache>
                <c:formatCode>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2.1</c:v>
                </c:pt>
                <c:pt idx="3">
                  <c:v>1.7352941176470589</c:v>
                </c:pt>
                <c:pt idx="4">
                  <c:v>2.6052631578947367</c:v>
                </c:pt>
                <c:pt idx="5">
                  <c:v>3.1160714285714284</c:v>
                </c:pt>
                <c:pt idx="6">
                  <c:v>4.1231884057971016</c:v>
                </c:pt>
                <c:pt idx="7">
                  <c:v>3.8373983739837398</c:v>
                </c:pt>
                <c:pt idx="8">
                  <c:v>2.4933333333333332</c:v>
                </c:pt>
                <c:pt idx="9">
                  <c:v>1.7777777777777777</c:v>
                </c:pt>
                <c:pt idx="10">
                  <c:v>1.4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6-4109-86F2-7F66560F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0.12917393541086161"/>
          <c:w val="7.6212585193500604E-2"/>
          <c:h val="0.20335962502324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FE!$AB$252:$AB$266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2-477E-9A2E-BB98E7EA0F91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FE!$AB$177:$AB$191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2-477E-9A2E-BB98E7EA0F91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FE!$AB$102:$AB$116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2-477E-9A2E-BB98E7EA0F91}"/>
            </c:ext>
          </c:extLst>
        </c:ser>
        <c:ser>
          <c:idx val="2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FE!$AB$27:$AB$41</c:f>
              <c:numCache>
                <c:formatCode>General</c:formatCode>
                <c:ptCount val="15"/>
                <c:pt idx="0">
                  <c:v>0</c:v>
                </c:pt>
                <c:pt idx="1">
                  <c:v>14</c:v>
                </c:pt>
                <c:pt idx="2">
                  <c:v>31</c:v>
                </c:pt>
                <c:pt idx="3">
                  <c:v>71</c:v>
                </c:pt>
                <c:pt idx="4">
                  <c:v>99</c:v>
                </c:pt>
                <c:pt idx="5">
                  <c:v>144</c:v>
                </c:pt>
                <c:pt idx="6">
                  <c:v>161</c:v>
                </c:pt>
                <c:pt idx="7">
                  <c:v>131</c:v>
                </c:pt>
                <c:pt idx="8">
                  <c:v>83</c:v>
                </c:pt>
                <c:pt idx="9">
                  <c:v>16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2-477E-9A2E-BB98E7EA0F91}"/>
            </c:ext>
          </c:extLst>
        </c:ser>
        <c:ser>
          <c:idx val="3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FE!$AB$11:$AB$25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76</c:v>
                </c:pt>
                <c:pt idx="5">
                  <c:v>112</c:v>
                </c:pt>
                <c:pt idx="6">
                  <c:v>138</c:v>
                </c:pt>
                <c:pt idx="7">
                  <c:v>123</c:v>
                </c:pt>
                <c:pt idx="8">
                  <c:v>75</c:v>
                </c:pt>
                <c:pt idx="9">
                  <c:v>18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2-477E-9A2E-BB98E7E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0952"/>
        <c:axId val="530191344"/>
      </c:barChart>
      <c:catAx>
        <c:axId val="530190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1034147723821"/>
          <c:y val="0.1812816837611610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  <c:pt idx="12">
                  <c:v>4.625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9.5714285714285694</c:v>
                </c:pt>
                <c:pt idx="18">
                  <c:v>8.9318181818181817</c:v>
                </c:pt>
                <c:pt idx="19">
                  <c:v>0</c:v>
                </c:pt>
                <c:pt idx="20">
                  <c:v>9.6062992125984241</c:v>
                </c:pt>
                <c:pt idx="21">
                  <c:v>8.947565543071164</c:v>
                </c:pt>
                <c:pt idx="22">
                  <c:v>8.7244897959183678</c:v>
                </c:pt>
                <c:pt idx="23">
                  <c:v>9.0642054574638813</c:v>
                </c:pt>
                <c:pt idx="24">
                  <c:v>8.7476923076923061</c:v>
                </c:pt>
                <c:pt idx="25">
                  <c:v>8.4110854503464196</c:v>
                </c:pt>
                <c:pt idx="26">
                  <c:v>0</c:v>
                </c:pt>
                <c:pt idx="27">
                  <c:v>7.8727272727272739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</c:v>
                </c:pt>
                <c:pt idx="34">
                  <c:v>0</c:v>
                </c:pt>
                <c:pt idx="35">
                  <c:v>9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0</c:v>
                </c:pt>
                <c:pt idx="40">
                  <c:v>8</c:v>
                </c:pt>
                <c:pt idx="41">
                  <c:v>0</c:v>
                </c:pt>
                <c:pt idx="42">
                  <c:v>8</c:v>
                </c:pt>
                <c:pt idx="43">
                  <c:v>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Uke!$Q$10:$Q$61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8.8000000000000007</c:v>
                </c:pt>
                <c:pt idx="12">
                  <c:v>0</c:v>
                </c:pt>
                <c:pt idx="13">
                  <c:v>0</c:v>
                </c:pt>
                <c:pt idx="14">
                  <c:v>9.3928571428571388</c:v>
                </c:pt>
                <c:pt idx="15">
                  <c:v>0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9.2560000000000002</c:v>
                </c:pt>
                <c:pt idx="20">
                  <c:v>9.6410256410256405</c:v>
                </c:pt>
                <c:pt idx="21">
                  <c:v>9.8466819221967974</c:v>
                </c:pt>
                <c:pt idx="22">
                  <c:v>8.705882352941174</c:v>
                </c:pt>
                <c:pt idx="23">
                  <c:v>9.7208237986270021</c:v>
                </c:pt>
                <c:pt idx="24">
                  <c:v>9.6258503401360507</c:v>
                </c:pt>
                <c:pt idx="25">
                  <c:v>9.1166666666666689</c:v>
                </c:pt>
                <c:pt idx="26">
                  <c:v>9.2330508474576263</c:v>
                </c:pt>
                <c:pt idx="27">
                  <c:v>0</c:v>
                </c:pt>
                <c:pt idx="28">
                  <c:v>8.675675675675679</c:v>
                </c:pt>
                <c:pt idx="29">
                  <c:v>8.3333333333333357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andel% over 23 kg per FETTGRUPPE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609699815800658"/>
          <c:h val="0.71109484758388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FE!$AM$252:$AM$266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0-4D84-A578-85A370630E17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FE!$AM$177:$AM$191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0-4D84-A578-85A370630E17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FE!$AM$102:$AM$116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30-4D84-A578-85A370630E17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FE!$AM$27:$AM$41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0.27247956403269757</c:v>
                </c:pt>
                <c:pt idx="5">
                  <c:v>0.63795853269537461</c:v>
                </c:pt>
                <c:pt idx="6">
                  <c:v>2.57510729613734</c:v>
                </c:pt>
                <c:pt idx="7">
                  <c:v>3.3582089552238825</c:v>
                </c:pt>
                <c:pt idx="8">
                  <c:v>4.9773755656108589</c:v>
                </c:pt>
                <c:pt idx="9">
                  <c:v>30.769230769230759</c:v>
                </c:pt>
                <c:pt idx="10">
                  <c:v>33.333333333333343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30-4D84-A578-85A370630E17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FE!$AM$11:$AM$25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1.6949152542372876</c:v>
                </c:pt>
                <c:pt idx="4">
                  <c:v>0.50505050505050508</c:v>
                </c:pt>
                <c:pt idx="5">
                  <c:v>0.28653295128939821</c:v>
                </c:pt>
                <c:pt idx="6">
                  <c:v>0.87873462214411246</c:v>
                </c:pt>
                <c:pt idx="7">
                  <c:v>1.4830508474576267</c:v>
                </c:pt>
                <c:pt idx="8">
                  <c:v>2.6737967914438503</c:v>
                </c:pt>
                <c:pt idx="9">
                  <c:v>3.125</c:v>
                </c:pt>
                <c:pt idx="10">
                  <c:v>14.285714285714288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30-4D84-A578-85A37063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9776"/>
        <c:axId val="530190168"/>
      </c:barChart>
      <c:catAx>
        <c:axId val="5301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0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977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KLASSE innen FETTGRUPPE</a:t>
            </a:r>
          </a:p>
        </c:rich>
      </c:tx>
      <c:layout>
        <c:manualLayout>
          <c:xMode val="edge"/>
          <c:yMode val="edge"/>
          <c:x val="0.12249632612310457"/>
          <c:y val="3.8909251532562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FE!$AG$252:$AG$266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9-4015-B62C-CE5504346A19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FE!$AG$177:$AG$191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9-4015-B62C-CE5504346A19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FE!$AG$102:$AG$116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FE!$AG$27:$AG$41</c:f>
              <c:numCache>
                <c:formatCode>0.00</c:formatCode>
                <c:ptCount val="15"/>
                <c:pt idx="0">
                  <c:v>0</c:v>
                </c:pt>
                <c:pt idx="1">
                  <c:v>6.4230769230769216</c:v>
                </c:pt>
                <c:pt idx="2">
                  <c:v>7.6184210526315779</c:v>
                </c:pt>
                <c:pt idx="3">
                  <c:v>8.0331491712707184</c:v>
                </c:pt>
                <c:pt idx="4">
                  <c:v>8.4795640326975494</c:v>
                </c:pt>
                <c:pt idx="5">
                  <c:v>8.8293460925039859</c:v>
                </c:pt>
                <c:pt idx="6">
                  <c:v>9.0758226037195993</c:v>
                </c:pt>
                <c:pt idx="7">
                  <c:v>9.2985074626865636</c:v>
                </c:pt>
                <c:pt idx="8">
                  <c:v>9.2217194570135703</c:v>
                </c:pt>
                <c:pt idx="9">
                  <c:v>9.1153846153846114</c:v>
                </c:pt>
                <c:pt idx="10">
                  <c:v>9.3333333333333357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FE!$AG$11:$AG$25</c:f>
              <c:numCache>
                <c:formatCode>0.00</c:formatCode>
                <c:ptCount val="15"/>
                <c:pt idx="0">
                  <c:v>0</c:v>
                </c:pt>
                <c:pt idx="1">
                  <c:v>5.25</c:v>
                </c:pt>
                <c:pt idx="2">
                  <c:v>5.761904761904761</c:v>
                </c:pt>
                <c:pt idx="3">
                  <c:v>8</c:v>
                </c:pt>
                <c:pt idx="4">
                  <c:v>8.5555555555555554</c:v>
                </c:pt>
                <c:pt idx="5">
                  <c:v>9.1776504297994244</c:v>
                </c:pt>
                <c:pt idx="6">
                  <c:v>9.6871704745166962</c:v>
                </c:pt>
                <c:pt idx="7">
                  <c:v>9.917372881355929</c:v>
                </c:pt>
                <c:pt idx="8">
                  <c:v>10.037433155080212</c:v>
                </c:pt>
                <c:pt idx="9">
                  <c:v>10.1875</c:v>
                </c:pt>
                <c:pt idx="10">
                  <c:v>10.714285714285712</c:v>
                </c:pt>
                <c:pt idx="11">
                  <c:v>11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7228791972959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FE!$AI$252:$AI$266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3-470E-A25C-6C751D396BBE}"/>
            </c:ext>
          </c:extLst>
        </c:ser>
        <c:ser>
          <c:idx val="5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FE!$AI$177:$AI$191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3-470E-A25C-6C751D396BBE}"/>
            </c:ext>
          </c:extLst>
        </c:ser>
        <c:ser>
          <c:idx val="1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FE!$AI$102:$AI$116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FE!$AI$27:$AI$41</c:f>
              <c:numCache>
                <c:formatCode>0.00</c:formatCode>
                <c:ptCount val="15"/>
                <c:pt idx="0">
                  <c:v>0</c:v>
                </c:pt>
                <c:pt idx="1">
                  <c:v>9.7384615384615358</c:v>
                </c:pt>
                <c:pt idx="2">
                  <c:v>11.514473684210531</c:v>
                </c:pt>
                <c:pt idx="3">
                  <c:v>12.581767955801102</c:v>
                </c:pt>
                <c:pt idx="4">
                  <c:v>13.41798365122615</c:v>
                </c:pt>
                <c:pt idx="5">
                  <c:v>14.881180223285478</c:v>
                </c:pt>
                <c:pt idx="6">
                  <c:v>15.915879828326181</c:v>
                </c:pt>
                <c:pt idx="7">
                  <c:v>16.339738805970132</c:v>
                </c:pt>
                <c:pt idx="8">
                  <c:v>17.234841628959277</c:v>
                </c:pt>
                <c:pt idx="9">
                  <c:v>20.176923076923071</c:v>
                </c:pt>
                <c:pt idx="10">
                  <c:v>21.850000000000005</c:v>
                </c:pt>
                <c:pt idx="11">
                  <c:v>15.4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FE!$AI$11:$AI$25</c:f>
              <c:numCache>
                <c:formatCode>0.00</c:formatCode>
                <c:ptCount val="15"/>
                <c:pt idx="0">
                  <c:v>0</c:v>
                </c:pt>
                <c:pt idx="1">
                  <c:v>6.55</c:v>
                </c:pt>
                <c:pt idx="2">
                  <c:v>9.1571428571428601</c:v>
                </c:pt>
                <c:pt idx="3">
                  <c:v>13.079661016949157</c:v>
                </c:pt>
                <c:pt idx="4">
                  <c:v>13.250505050505048</c:v>
                </c:pt>
                <c:pt idx="5">
                  <c:v>14.479942693409743</c:v>
                </c:pt>
                <c:pt idx="6">
                  <c:v>15.420738137082605</c:v>
                </c:pt>
                <c:pt idx="7">
                  <c:v>16.160805084745771</c:v>
                </c:pt>
                <c:pt idx="8">
                  <c:v>16.944385026737965</c:v>
                </c:pt>
                <c:pt idx="9">
                  <c:v>18.193750000000005</c:v>
                </c:pt>
                <c:pt idx="10">
                  <c:v>20.328571428571426</c:v>
                </c:pt>
                <c:pt idx="11">
                  <c:v>19.524999999999999</c:v>
                </c:pt>
                <c:pt idx="12">
                  <c:v>18.400000000000006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9.489691437618232E-2"/>
          <c:h val="0.1601504069238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FE!$AC$252:$AC$266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0-46DC-9743-061AF892AEFA}"/>
            </c:ext>
          </c:extLst>
        </c:ser>
        <c:ser>
          <c:idx val="4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FE!$AC$177:$AC$191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0-46DC-9743-061AF892AEFA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FE!$AC$102:$AC$116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6DC-9743-061AF892AEFA}"/>
            </c:ext>
          </c:extLst>
        </c:ser>
        <c:ser>
          <c:idx val="13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FE!$AC$27:$AC$41</c:f>
              <c:numCache>
                <c:formatCode>General</c:formatCode>
                <c:ptCount val="15"/>
                <c:pt idx="0">
                  <c:v>0</c:v>
                </c:pt>
                <c:pt idx="1">
                  <c:v>26</c:v>
                </c:pt>
                <c:pt idx="2">
                  <c:v>76</c:v>
                </c:pt>
                <c:pt idx="3">
                  <c:v>181</c:v>
                </c:pt>
                <c:pt idx="4">
                  <c:v>367</c:v>
                </c:pt>
                <c:pt idx="5">
                  <c:v>627</c:v>
                </c:pt>
                <c:pt idx="6">
                  <c:v>699</c:v>
                </c:pt>
                <c:pt idx="7">
                  <c:v>536</c:v>
                </c:pt>
                <c:pt idx="8">
                  <c:v>221</c:v>
                </c:pt>
                <c:pt idx="9">
                  <c:v>26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0-46DC-9743-061AF892AEFA}"/>
            </c:ext>
          </c:extLst>
        </c:ser>
        <c:ser>
          <c:idx val="1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FE!$AC$11:$AC$25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21</c:v>
                </c:pt>
                <c:pt idx="3">
                  <c:v>59</c:v>
                </c:pt>
                <c:pt idx="4">
                  <c:v>198</c:v>
                </c:pt>
                <c:pt idx="5">
                  <c:v>349</c:v>
                </c:pt>
                <c:pt idx="6">
                  <c:v>569</c:v>
                </c:pt>
                <c:pt idx="7">
                  <c:v>472</c:v>
                </c:pt>
                <c:pt idx="8">
                  <c:v>187</c:v>
                </c:pt>
                <c:pt idx="9">
                  <c:v>32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A0-46DC-9743-061AF892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FE!$AC$27:$AC$41</c:f>
              <c:numCache>
                <c:formatCode>General</c:formatCode>
                <c:ptCount val="15"/>
                <c:pt idx="0">
                  <c:v>0</c:v>
                </c:pt>
                <c:pt idx="1">
                  <c:v>26</c:v>
                </c:pt>
                <c:pt idx="2">
                  <c:v>76</c:v>
                </c:pt>
                <c:pt idx="3">
                  <c:v>181</c:v>
                </c:pt>
                <c:pt idx="4">
                  <c:v>367</c:v>
                </c:pt>
                <c:pt idx="5">
                  <c:v>627</c:v>
                </c:pt>
                <c:pt idx="6">
                  <c:v>699</c:v>
                </c:pt>
                <c:pt idx="7">
                  <c:v>536</c:v>
                </c:pt>
                <c:pt idx="8">
                  <c:v>221</c:v>
                </c:pt>
                <c:pt idx="9">
                  <c:v>26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8-422A-8759-441700D86BE9}"/>
            </c:ext>
          </c:extLst>
        </c:ser>
        <c:ser>
          <c:idx val="1"/>
          <c:order val="1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FE!$AC$11:$AC$25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21</c:v>
                </c:pt>
                <c:pt idx="3">
                  <c:v>59</c:v>
                </c:pt>
                <c:pt idx="4">
                  <c:v>198</c:v>
                </c:pt>
                <c:pt idx="5">
                  <c:v>349</c:v>
                </c:pt>
                <c:pt idx="6">
                  <c:v>569</c:v>
                </c:pt>
                <c:pt idx="7">
                  <c:v>472</c:v>
                </c:pt>
                <c:pt idx="8">
                  <c:v>187</c:v>
                </c:pt>
                <c:pt idx="9">
                  <c:v>32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8-422A-8759-441700D8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8.9715166019154358E-2"/>
          <c:h val="0.13824541010649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Dielam,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FE!$Y$252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FE!$AD$252:$AD$266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4-4018-A103-3DC241A37891}"/>
            </c:ext>
          </c:extLst>
        </c:ser>
        <c:ser>
          <c:idx val="4"/>
          <c:order val="1"/>
          <c:tx>
            <c:strRef>
              <c:f>FE!$Y$177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FE!$AD$177:$AD$191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4-4018-A103-3DC241A37891}"/>
            </c:ext>
          </c:extLst>
        </c:ser>
        <c:ser>
          <c:idx val="10"/>
          <c:order val="2"/>
          <c:tx>
            <c:strRef>
              <c:f>FE!$Y$102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FE!$AD$102:$AD$116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4-4018-A103-3DC241A37891}"/>
            </c:ext>
          </c:extLst>
        </c:ser>
        <c:ser>
          <c:idx val="13"/>
          <c:order val="3"/>
          <c:tx>
            <c:strRef>
              <c:f>FE!$Y$27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FE!$AD$27:$AD$41</c:f>
              <c:numCache>
                <c:formatCode>0.0</c:formatCode>
                <c:ptCount val="15"/>
                <c:pt idx="0">
                  <c:v>0</c:v>
                </c:pt>
                <c:pt idx="1">
                  <c:v>0.93998553868402013</c:v>
                </c:pt>
                <c:pt idx="2">
                  <c:v>2.7476500361532898</c:v>
                </c:pt>
                <c:pt idx="3">
                  <c:v>6.5437454808387558</c:v>
                </c:pt>
                <c:pt idx="4">
                  <c:v>13.26825741142444</c:v>
                </c:pt>
                <c:pt idx="5">
                  <c:v>22.668112798264644</c:v>
                </c:pt>
                <c:pt idx="6">
                  <c:v>25.271149674620393</c:v>
                </c:pt>
                <c:pt idx="7">
                  <c:v>19.378163412870567</c:v>
                </c:pt>
                <c:pt idx="8">
                  <c:v>7.9898770788141729</c:v>
                </c:pt>
                <c:pt idx="9">
                  <c:v>0.93998553868402013</c:v>
                </c:pt>
                <c:pt idx="10">
                  <c:v>0.21691973969631231</c:v>
                </c:pt>
                <c:pt idx="11">
                  <c:v>3.6153289949385402E-2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4-4018-A103-3DC241A37891}"/>
            </c:ext>
          </c:extLst>
        </c:ser>
        <c:ser>
          <c:idx val="1"/>
          <c:order val="4"/>
          <c:tx>
            <c:strRef>
              <c:f>FE!$Y$11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FE!$AA$11:$AA$28</c:f>
              <c:strCache>
                <c:ptCount val="18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  <c:pt idx="16">
                  <c:v>1-</c:v>
                </c:pt>
                <c:pt idx="17">
                  <c:v>1</c:v>
                </c:pt>
              </c:strCache>
            </c:strRef>
          </c:cat>
          <c:val>
            <c:numRef>
              <c:f>FE!$AD$11:$AD$25</c:f>
              <c:numCache>
                <c:formatCode>0.0</c:formatCode>
                <c:ptCount val="15"/>
                <c:pt idx="0">
                  <c:v>0</c:v>
                </c:pt>
                <c:pt idx="1">
                  <c:v>0.21019442984760897</c:v>
                </c:pt>
                <c:pt idx="2">
                  <c:v>1.1035207566999472</c:v>
                </c:pt>
                <c:pt idx="3">
                  <c:v>3.1003678402522343</c:v>
                </c:pt>
                <c:pt idx="4">
                  <c:v>10.404624277456648</c:v>
                </c:pt>
                <c:pt idx="5">
                  <c:v>18.339464004203887</c:v>
                </c:pt>
                <c:pt idx="6">
                  <c:v>29.900157645822379</c:v>
                </c:pt>
                <c:pt idx="7">
                  <c:v>24.802942722017871</c:v>
                </c:pt>
                <c:pt idx="8">
                  <c:v>9.8265895953757187</c:v>
                </c:pt>
                <c:pt idx="9">
                  <c:v>1.6815554387808715</c:v>
                </c:pt>
                <c:pt idx="10">
                  <c:v>0.36784025223331568</c:v>
                </c:pt>
                <c:pt idx="11">
                  <c:v>0.21019442984760897</c:v>
                </c:pt>
                <c:pt idx="12">
                  <c:v>5.2548607461902243E-2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4-4018-A103-3DC241A3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B48-ADD2-AF107EA6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590891284589E-2"/>
          <c:y val="0.153822641434135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18.600000000000001</c:v>
                </c:pt>
                <c:pt idx="6">
                  <c:v>0</c:v>
                </c:pt>
                <c:pt idx="7">
                  <c:v>0</c:v>
                </c:pt>
                <c:pt idx="8">
                  <c:v>15.1</c:v>
                </c:pt>
                <c:pt idx="9">
                  <c:v>26.9</c:v>
                </c:pt>
                <c:pt idx="10">
                  <c:v>0</c:v>
                </c:pt>
                <c:pt idx="11">
                  <c:v>0</c:v>
                </c:pt>
                <c:pt idx="12">
                  <c:v>6.6249999999999982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16.428571428571423</c:v>
                </c:pt>
                <c:pt idx="18">
                  <c:v>15.03181818181818</c:v>
                </c:pt>
                <c:pt idx="19">
                  <c:v>0</c:v>
                </c:pt>
                <c:pt idx="20">
                  <c:v>14.520866141732283</c:v>
                </c:pt>
                <c:pt idx="21">
                  <c:v>16.914232209737836</c:v>
                </c:pt>
                <c:pt idx="22">
                  <c:v>15.74489795918368</c:v>
                </c:pt>
                <c:pt idx="23">
                  <c:v>15.139486356340294</c:v>
                </c:pt>
                <c:pt idx="24">
                  <c:v>14.427692307692316</c:v>
                </c:pt>
                <c:pt idx="25">
                  <c:v>14.95635103926096</c:v>
                </c:pt>
                <c:pt idx="26">
                  <c:v>0</c:v>
                </c:pt>
                <c:pt idx="27">
                  <c:v>12.501818181818184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21.5</c:v>
                </c:pt>
                <c:pt idx="34">
                  <c:v>0</c:v>
                </c:pt>
                <c:pt idx="35">
                  <c:v>21.6</c:v>
                </c:pt>
                <c:pt idx="36">
                  <c:v>0</c:v>
                </c:pt>
                <c:pt idx="37">
                  <c:v>16.8</c:v>
                </c:pt>
                <c:pt idx="38">
                  <c:v>0</c:v>
                </c:pt>
                <c:pt idx="39">
                  <c:v>0</c:v>
                </c:pt>
                <c:pt idx="40">
                  <c:v>19.7</c:v>
                </c:pt>
                <c:pt idx="41">
                  <c:v>0</c:v>
                </c:pt>
                <c:pt idx="42">
                  <c:v>17.2</c:v>
                </c:pt>
                <c:pt idx="43">
                  <c:v>23.5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24.7</c:v>
                </c:pt>
                <c:pt idx="10">
                  <c:v>0</c:v>
                </c:pt>
                <c:pt idx="11">
                  <c:v>16.91</c:v>
                </c:pt>
                <c:pt idx="12">
                  <c:v>0</c:v>
                </c:pt>
                <c:pt idx="13">
                  <c:v>0</c:v>
                </c:pt>
                <c:pt idx="14">
                  <c:v>18.132142857142846</c:v>
                </c:pt>
                <c:pt idx="15">
                  <c:v>0</c:v>
                </c:pt>
                <c:pt idx="16">
                  <c:v>0</c:v>
                </c:pt>
                <c:pt idx="17">
                  <c:v>13.225</c:v>
                </c:pt>
                <c:pt idx="18">
                  <c:v>0</c:v>
                </c:pt>
                <c:pt idx="19">
                  <c:v>12.743999999999998</c:v>
                </c:pt>
                <c:pt idx="20">
                  <c:v>16.107692307692304</c:v>
                </c:pt>
                <c:pt idx="21">
                  <c:v>14.84645308924487</c:v>
                </c:pt>
                <c:pt idx="22">
                  <c:v>14.141176470588244</c:v>
                </c:pt>
                <c:pt idx="23">
                  <c:v>16.04233409610984</c:v>
                </c:pt>
                <c:pt idx="24">
                  <c:v>16.346258503401355</c:v>
                </c:pt>
                <c:pt idx="25">
                  <c:v>15.83777777777777</c:v>
                </c:pt>
                <c:pt idx="26">
                  <c:v>14.042796610169487</c:v>
                </c:pt>
                <c:pt idx="27">
                  <c:v>0</c:v>
                </c:pt>
                <c:pt idx="28">
                  <c:v>15.243243243243247</c:v>
                </c:pt>
                <c:pt idx="29">
                  <c:v>14.733333333333338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ax val="27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16990922410837"/>
          <c:y val="9.5553569668283211E-2"/>
          <c:w val="8.4303276466282315E-2"/>
          <c:h val="0.106573089360079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6978191852389"/>
          <c:y val="0.19101787090188171"/>
          <c:w val="0.83876747565810661"/>
          <c:h val="0.64525490407724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F6D-B8FB-6B3653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0.4089979550102249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12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0.33112582781456951</c:v>
                </c:pt>
                <c:pt idx="5">
                  <c:v>1.2269938650306749</c:v>
                </c:pt>
                <c:pt idx="6">
                  <c:v>2.5362318840579712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</c:v>
                </c:pt>
                <c:pt idx="5">
                  <c:v>9.6416666666666693</c:v>
                </c:pt>
                <c:pt idx="6">
                  <c:v>8.4000000000000021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7.5</c:v>
                </c:pt>
                <c:pt idx="5">
                  <c:v>5.6666666666666679</c:v>
                </c:pt>
                <c:pt idx="6">
                  <c:v>5.4285714285714306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15</c:v>
                </c:pt>
                <c:pt idx="5">
                  <c:v>32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0</c:v>
                </c:pt>
                <c:pt idx="4">
                  <c:v>2.4834437086092715</c:v>
                </c:pt>
                <c:pt idx="5">
                  <c:v>3.2719836400817992</c:v>
                </c:pt>
                <c:pt idx="6">
                  <c:v>3.985507246376812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baseline="0"/>
              <a:t>M</a:t>
            </a:r>
            <a:r>
              <a:rPr lang="nb-NO"/>
              <a:t>iddel slaktevekt per KATEGORI</a:t>
            </a:r>
          </a:p>
        </c:rich>
      </c:tx>
      <c:layout>
        <c:manualLayout>
          <c:xMode val="edge"/>
          <c:yMode val="edge"/>
          <c:x val="9.5110757069763158E-2"/>
          <c:y val="5.5964995116351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24160849308455E-2"/>
          <c:y val="0.17930971949518537"/>
          <c:w val="0.89176577794641498"/>
          <c:h val="0.70318632334734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K!$AP$91:$AP$95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8-4223-9FBF-25E2003CE7A1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K!$AP$66:$AP$70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8-4223-9FBF-25E2003CE7A1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K!$AP$41:$AP$45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8-4223-9FBF-25E2003CE7A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K!$AP$16:$AP$20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8-4223-9FBF-25E2003CE7A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K!$AP$10:$AP$14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8-4223-9FBF-25E2003C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22376"/>
        <c:axId val="499624728"/>
      </c:barChart>
      <c:catAx>
        <c:axId val="49962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247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3956286377311"/>
          <c:y val="0.25992401362112932"/>
          <c:w val="4.7315175097276257E-2"/>
          <c:h val="0.24739662171858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22.2</c:v>
                </c:pt>
                <c:pt idx="3">
                  <c:v>0</c:v>
                </c:pt>
                <c:pt idx="4">
                  <c:v>12.18</c:v>
                </c:pt>
                <c:pt idx="5">
                  <c:v>13.615625000000001</c:v>
                </c:pt>
                <c:pt idx="6">
                  <c:v>11.91818181818182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8.5333333333333314</c:v>
                </c:pt>
                <c:pt idx="5">
                  <c:v>7.90625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53</c:v>
                </c:pt>
                <c:pt idx="5">
                  <c:v>85</c:v>
                </c:pt>
                <c:pt idx="6">
                  <c:v>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12.121212121212123</c:v>
                </c:pt>
                <c:pt idx="4">
                  <c:v>8.7748344370860938</c:v>
                </c:pt>
                <c:pt idx="5">
                  <c:v>8.6912065439672812</c:v>
                </c:pt>
                <c:pt idx="6">
                  <c:v>19.927536231884059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27.2</c:v>
                </c:pt>
                <c:pt idx="3">
                  <c:v>14.175000000000001</c:v>
                </c:pt>
                <c:pt idx="4">
                  <c:v>11.175471698113212</c:v>
                </c:pt>
                <c:pt idx="5">
                  <c:v>14.454117647058823</c:v>
                </c:pt>
                <c:pt idx="6">
                  <c:v>13.069090909090916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8.75</c:v>
                </c:pt>
                <c:pt idx="4">
                  <c:v>8.6415094339622662</c:v>
                </c:pt>
                <c:pt idx="5">
                  <c:v>8.5176470588235293</c:v>
                </c:pt>
                <c:pt idx="6">
                  <c:v>8.5090909090909097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mnd'!$I$92:$I$103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75</c:v>
                </c:pt>
                <c:pt idx="5">
                  <c:v>204</c:v>
                </c:pt>
                <c:pt idx="6">
                  <c:v>68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mnd'!$J$92:$J$103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6.0606060606060606</c:v>
                </c:pt>
                <c:pt idx="4">
                  <c:v>12.417218543046358</c:v>
                </c:pt>
                <c:pt idx="5">
                  <c:v>20.858895705521473</c:v>
                </c:pt>
                <c:pt idx="6">
                  <c:v>24.637681159420289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mnd'!$M$92:$M$103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13.8</c:v>
                </c:pt>
                <c:pt idx="4">
                  <c:v>13.463999999999999</c:v>
                </c:pt>
                <c:pt idx="5">
                  <c:v>14.926470588235295</c:v>
                </c:pt>
                <c:pt idx="6">
                  <c:v>14.28088235294118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mnd'!$E$92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mnd'!$L$92:$L$103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</c:v>
                </c:pt>
                <c:pt idx="4">
                  <c:v>9.3066666666666649</c:v>
                </c:pt>
                <c:pt idx="5">
                  <c:v>9.1421568627450966</c:v>
                </c:pt>
                <c:pt idx="6">
                  <c:v>9.132352941176471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 per KATEGORI, hittil i år</a:t>
            </a:r>
          </a:p>
        </c:rich>
      </c:tx>
      <c:layout>
        <c:manualLayout>
          <c:xMode val="edge"/>
          <c:yMode val="edge"/>
          <c:x val="7.6198353726910903E-2"/>
          <c:y val="3.2922359064091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69368268030884E-2"/>
          <c:y val="0.12775865226149055"/>
          <c:w val="0.90357454178340779"/>
          <c:h val="0.71946545199291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K!$AL$91:$AL$95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7-48E0-B333-94A79F497CF1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K!$AL$66:$AL$70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7-48E0-B333-94A79F497CF1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K!$AL$41:$AL$45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7-48E0-B333-94A79F497CF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K!$AL$16:$AL$20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7-48E0-B333-94A79F497CF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K!$AL$10:$AL$14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7-48E0-B333-94A79F49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4144"/>
        <c:axId val="499610224"/>
      </c:barChart>
      <c:catAx>
        <c:axId val="4996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102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7796893245418"/>
          <c:y val="2.9093434709196574E-2"/>
          <c:w val="8.0526247568691256E-2"/>
          <c:h val="0.2162358735711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mnd'!$I$110:$I$121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192</c:v>
                </c:pt>
                <c:pt idx="5">
                  <c:v>317</c:v>
                </c:pt>
                <c:pt idx="6">
                  <c:v>54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mnd'!$J$110:$J$121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18.181818181818183</c:v>
                </c:pt>
                <c:pt idx="4">
                  <c:v>31.788079470198674</c:v>
                </c:pt>
                <c:pt idx="5">
                  <c:v>32.41308793456033</c:v>
                </c:pt>
                <c:pt idx="6">
                  <c:v>19.565217391304348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mnd'!$M$110:$M$121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17.016666666666673</c:v>
                </c:pt>
                <c:pt idx="4">
                  <c:v>14.172395833333338</c:v>
                </c:pt>
                <c:pt idx="5">
                  <c:v>16.345110410094637</c:v>
                </c:pt>
                <c:pt idx="6">
                  <c:v>14.255555555555556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mnd'!$E$110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mnd'!$L$110:$L$121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8.6666666666666643</c:v>
                </c:pt>
                <c:pt idx="4">
                  <c:v>9.7135416666666643</c:v>
                </c:pt>
                <c:pt idx="5">
                  <c:v>9.7318611987381729</c:v>
                </c:pt>
                <c:pt idx="6">
                  <c:v>9.4444444444444446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mnd'!$I$128:$I$139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179</c:v>
                </c:pt>
                <c:pt idx="5">
                  <c:v>229</c:v>
                </c:pt>
                <c:pt idx="6">
                  <c:v>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mnd'!$J$128:$J$139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33.333333333333343</c:v>
                </c:pt>
                <c:pt idx="3">
                  <c:v>21.212121212121215</c:v>
                </c:pt>
                <c:pt idx="4">
                  <c:v>29.635761589403977</c:v>
                </c:pt>
                <c:pt idx="5">
                  <c:v>23.415132924335381</c:v>
                </c:pt>
                <c:pt idx="6">
                  <c:v>19.202898550724637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mnd'!$M$128:$M$139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16.274999999999999</c:v>
                </c:pt>
                <c:pt idx="3">
                  <c:v>16.057142857142853</c:v>
                </c:pt>
                <c:pt idx="4">
                  <c:v>15.471508379888272</c:v>
                </c:pt>
                <c:pt idx="5">
                  <c:v>16.881659388646288</c:v>
                </c:pt>
                <c:pt idx="6">
                  <c:v>15.379245283018873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mnd'!$E$128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mnd'!$L$128:$L$139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8.75</c:v>
                </c:pt>
                <c:pt idx="3">
                  <c:v>9.2857142857142883</c:v>
                </c:pt>
                <c:pt idx="4">
                  <c:v>9.9888268156424562</c:v>
                </c:pt>
                <c:pt idx="5">
                  <c:v>9.934497816593888</c:v>
                </c:pt>
                <c:pt idx="6">
                  <c:v>9.7735849056603765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mnd'!$I$146:$I$157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10</c:v>
                </c:pt>
                <c:pt idx="4">
                  <c:v>76</c:v>
                </c:pt>
                <c:pt idx="5">
                  <c:v>76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mnd'!$J$146:$J$157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41.666666666666657</c:v>
                </c:pt>
                <c:pt idx="3">
                  <c:v>30.303030303030305</c:v>
                </c:pt>
                <c:pt idx="4">
                  <c:v>12.582781456953642</c:v>
                </c:pt>
                <c:pt idx="5">
                  <c:v>7.7709611451942751</c:v>
                </c:pt>
                <c:pt idx="6">
                  <c:v>7.2463768115942013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 per KATEGORI, hittil i år</a:t>
            </a:r>
          </a:p>
        </c:rich>
      </c:tx>
      <c:layout>
        <c:manualLayout>
          <c:xMode val="edge"/>
          <c:yMode val="edge"/>
          <c:x val="0.10901818596786074"/>
          <c:y val="3.4938584565418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9597769634905E-2"/>
          <c:y val="0.17649487763167282"/>
          <c:w val="0.89463353464244866"/>
          <c:h val="0.71552476943012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K!$AN$91:$AN$95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1-48A1-AABC-5D9B623EF46C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K!$AN$66:$AN$70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1-48A1-AABC-5D9B623EF46C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K!$AN$41:$AN$45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1-48A1-AABC-5D9B623EF46C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K!$AN$16:$AN$20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1-48A1-AABC-5D9B623EF46C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K!$AN$10:$AN$14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1-48A1-AABC-5D9B623E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1792"/>
        <c:axId val="499621592"/>
      </c:barChart>
      <c:catAx>
        <c:axId val="4996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5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65050237238623"/>
          <c:y val="0.19175081191436863"/>
          <c:w val="5.145446246096709E-2"/>
          <c:h val="0.273067579347499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mnd'!$M$146:$M$157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16.52</c:v>
                </c:pt>
                <c:pt idx="3">
                  <c:v>16.329999999999998</c:v>
                </c:pt>
                <c:pt idx="4">
                  <c:v>16.372368421052624</c:v>
                </c:pt>
                <c:pt idx="5">
                  <c:v>17.923684210526321</c:v>
                </c:pt>
                <c:pt idx="6">
                  <c:v>15.810000000000004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mnd'!$L$146:$L$157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  <c:pt idx="3">
                  <c:v>9.6</c:v>
                </c:pt>
                <c:pt idx="4">
                  <c:v>10.315789473684212</c:v>
                </c:pt>
                <c:pt idx="5">
                  <c:v>9.9605263157894726</c:v>
                </c:pt>
                <c:pt idx="6">
                  <c:v>9.8000000000000007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11</c:v>
                </c:pt>
                <c:pt idx="5">
                  <c:v>15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8.3333333333333357</c:v>
                </c:pt>
                <c:pt idx="3">
                  <c:v>6.0606060606060606</c:v>
                </c:pt>
                <c:pt idx="4">
                  <c:v>1.8211920529801324</c:v>
                </c:pt>
                <c:pt idx="5">
                  <c:v>1.5337423312883436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mnd'!$M$164:$M$175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21.400000000000006</c:v>
                </c:pt>
                <c:pt idx="3">
                  <c:v>26.5</c:v>
                </c:pt>
                <c:pt idx="4">
                  <c:v>17.281818181818181</c:v>
                </c:pt>
                <c:pt idx="5">
                  <c:v>17.539999999999996</c:v>
                </c:pt>
                <c:pt idx="6">
                  <c:v>18.2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mnd'!$L$164:$L$175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9.5</c:v>
                </c:pt>
                <c:pt idx="4">
                  <c:v>10.636363636363638</c:v>
                </c:pt>
                <c:pt idx="5">
                  <c:v>10.066666666666665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mnd'!$I$182:$I$193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mnd'!$J$182:$J$193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0.16556291390728475</c:v>
                </c:pt>
                <c:pt idx="5">
                  <c:v>0.4089979550102249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mnd'!$M$182:$M$193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22.5</c:v>
                </c:pt>
                <c:pt idx="5">
                  <c:v>18</c:v>
                </c:pt>
                <c:pt idx="6">
                  <c:v>20.8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mnd'!$E$182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mnd'!$L$182:$L$193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11</c:v>
                </c:pt>
                <c:pt idx="5">
                  <c:v>10.5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Overfete slakt (fettgr.</a:t>
            </a:r>
            <a:r>
              <a:rPr lang="nb-NO" baseline="0"/>
              <a:t> 3- eller høyere)</a:t>
            </a:r>
            <a:r>
              <a:rPr lang="nb-NO"/>
              <a:t>, hittil i år, per</a:t>
            </a:r>
            <a:r>
              <a:rPr lang="nb-NO" baseline="0"/>
              <a:t> KATEGORI</a:t>
            </a:r>
            <a:endParaRPr lang="nb-NO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602111126641714"/>
          <c:w val="0.90112103575985814"/>
          <c:h val="0.70703588086992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K!$AT$91:$AT$95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4BE1-A577-1AF59D1148FF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K!$AT$66:$AT$70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8-4BE1-A577-1AF59D1148FF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K!$AT$41:$AT$45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8-4BE1-A577-1AF59D1148FF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K!$AT$16:$AT$20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8-4BE1-A577-1AF59D1148FF}"/>
            </c:ext>
          </c:extLst>
        </c:ser>
        <c:ser>
          <c:idx val="2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K!$AT$10:$AT$14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8-4BE1-A577-1AF59D1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8656"/>
        <c:axId val="499608264"/>
      </c:barChart>
      <c:catAx>
        <c:axId val="49960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8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71627987167432"/>
          <c:y val="0.19336722662785991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mnd'!$I$200:$I$211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mnd'!$J$200:$J$211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3.0303030303030303</c:v>
                </c:pt>
                <c:pt idx="4">
                  <c:v>0</c:v>
                </c:pt>
                <c:pt idx="5">
                  <c:v>0</c:v>
                </c:pt>
                <c:pt idx="6">
                  <c:v>1.0869565217391304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mnd'!$M$200:$M$211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30.5</c:v>
                </c:pt>
                <c:pt idx="4">
                  <c:v>0</c:v>
                </c:pt>
                <c:pt idx="5">
                  <c:v>0</c:v>
                </c:pt>
                <c:pt idx="6">
                  <c:v>15.866666666666667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mnd'!$L$200:$L$211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mnd'!$I$218:$I$229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mnd'!$J$218:$J$229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0.36231884057971009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mnd'!$M$218:$M$229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18.400000000000006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mnd'!$E$218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mnd'!$L$218:$L$229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mnd'!$I$236:$I$247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mnd'!$J$236:$J$247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2799822912716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6986615723048592E-2"/>
                  <c:y val="-6.950021139321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8-47B3-9487-ACD83102E7C0}"/>
                </c:ext>
              </c:extLst>
            </c:dLbl>
            <c:dLbl>
              <c:idx val="2"/>
              <c:layout>
                <c:manualLayout>
                  <c:x val="-1.8611459119343858E-2"/>
                  <c:y val="-5.560016911457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C-4011-86BE-08BA05997210}"/>
                </c:ext>
              </c:extLst>
            </c:dLbl>
            <c:dLbl>
              <c:idx val="3"/>
              <c:layout>
                <c:manualLayout>
                  <c:x val="-2.3264323899179821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8-47B3-9487-ACD83102E7C0}"/>
                </c:ext>
              </c:extLst>
            </c:dLbl>
            <c:dLbl>
              <c:idx val="5"/>
              <c:layout>
                <c:manualLayout>
                  <c:x val="-3.7222918238687751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A-40EF-BE63-5FEE187B90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A-40EF-BE63-5FEE187B9054}"/>
                </c:ext>
              </c:extLst>
            </c:dLbl>
            <c:dLbl>
              <c:idx val="7"/>
              <c:layout>
                <c:manualLayout>
                  <c:x val="-2.4194896855147013E-2"/>
                  <c:y val="8.340025367186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8-47B3-9487-ACD83102E7C0}"/>
                </c:ext>
              </c:extLst>
            </c:dLbl>
            <c:dLbl>
              <c:idx val="8"/>
              <c:layout>
                <c:manualLayout>
                  <c:x val="-2.8847761634982979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C-4011-86BE-08BA05997210}"/>
                </c:ext>
              </c:extLst>
            </c:dLbl>
            <c:dLbl>
              <c:idx val="9"/>
              <c:layout>
                <c:manualLayout>
                  <c:x val="-2.6056042767081469E-2"/>
                  <c:y val="6.950021139321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C-4011-86BE-08BA05997210}"/>
                </c:ext>
              </c:extLst>
            </c:dLbl>
            <c:dLbl>
              <c:idx val="11"/>
              <c:layout>
                <c:manualLayout>
                  <c:x val="-5.1181512578195677E-2"/>
                  <c:y val="-1.390004227864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8-47B3-9487-ACD83102E7C0}"/>
                </c:ext>
              </c:extLst>
            </c:dLbl>
            <c:dLbl>
              <c:idx val="13"/>
              <c:layout>
                <c:manualLayout>
                  <c:x val="-2.2333750943212695E-2"/>
                  <c:y val="-8.3400253671862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8-47B3-9487-ACD83102E7C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A-40EF-BE63-5FEE187B9054}"/>
                </c:ext>
              </c:extLst>
            </c:dLbl>
            <c:dLbl>
              <c:idx val="15"/>
              <c:layout>
                <c:manualLayout>
                  <c:x val="-3.0708907546917363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8AC-BD11-977750449CEE}"/>
                </c:ext>
              </c:extLst>
            </c:dLbl>
            <c:dLbl>
              <c:idx val="16"/>
              <c:layout>
                <c:manualLayout>
                  <c:x val="-2.2333750943212764E-2"/>
                  <c:y val="6.9500211393218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8AC-BD11-977750449CEE}"/>
                </c:ext>
              </c:extLst>
            </c:dLbl>
            <c:dLbl>
              <c:idx val="17"/>
              <c:layout>
                <c:manualLayout>
                  <c:x val="-9.305729559671929E-3"/>
                  <c:y val="5.5600169114575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A-40EF-BE63-5FEE187B9054}"/>
                </c:ext>
              </c:extLst>
            </c:dLbl>
            <c:dLbl>
              <c:idx val="18"/>
              <c:layout>
                <c:manualLayout>
                  <c:x val="-5.2112085534162939E-2"/>
                  <c:y val="-2.9785804882808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8AC-BD11-977750449CEE}"/>
                </c:ext>
              </c:extLst>
            </c:dLbl>
            <c:dLbl>
              <c:idx val="19"/>
              <c:layout>
                <c:manualLayout>
                  <c:x val="-2.5125469811114208E-2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8-47B3-9487-ACD83102E7C0}"/>
                </c:ext>
              </c:extLst>
            </c:dLbl>
            <c:dLbl>
              <c:idx val="20"/>
              <c:layout>
                <c:manualLayout>
                  <c:x val="-2.4194896855147151E-2"/>
                  <c:y val="-9.1343134973944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8-47B3-9487-ACD83102E7C0}"/>
                </c:ext>
              </c:extLst>
            </c:dLbl>
            <c:dLbl>
              <c:idx val="21"/>
              <c:layout>
                <c:manualLayout>
                  <c:x val="-2.2333750943212629E-2"/>
                  <c:y val="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8-47B3-9487-ACD83102E7C0}"/>
                </c:ext>
              </c:extLst>
            </c:dLbl>
            <c:dLbl>
              <c:idx val="22"/>
              <c:layout>
                <c:manualLayout>
                  <c:x val="-2.2333750943212629E-2"/>
                  <c:y val="-9.7300295950506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8-4F75-BE6D-C1F66ECD8858}"/>
                </c:ext>
              </c:extLst>
            </c:dLbl>
            <c:dLbl>
              <c:idx val="23"/>
              <c:layout>
                <c:manualLayout>
                  <c:x val="-2.4194896855147013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8-4F75-BE6D-C1F66ECD8858}"/>
                </c:ext>
              </c:extLst>
            </c:dLbl>
            <c:dLbl>
              <c:idx val="24"/>
              <c:layout>
                <c:manualLayout>
                  <c:x val="-2.2333750943212629E-2"/>
                  <c:y val="4.567156748697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C-4011-86BE-08BA05997210}"/>
                </c:ext>
              </c:extLst>
            </c:dLbl>
            <c:dLbl>
              <c:idx val="25"/>
              <c:layout>
                <c:manualLayout>
                  <c:x val="-2.5125469811114343E-2"/>
                  <c:y val="-4.7657287812493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8-47B3-9487-ACD83102E7C0}"/>
                </c:ext>
              </c:extLst>
            </c:dLbl>
            <c:dLbl>
              <c:idx val="26"/>
              <c:layout>
                <c:manualLayout>
                  <c:x val="-2.2333750943212629E-2"/>
                  <c:y val="8.1414533346342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8-47B3-9487-ACD83102E7C0}"/>
                </c:ext>
              </c:extLst>
            </c:dLbl>
            <c:dLbl>
              <c:idx val="27"/>
              <c:layout>
                <c:manualLayout>
                  <c:x val="-9.305729559671929E-3"/>
                  <c:y val="7.9428813020821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A-40EF-BE63-5FEE187B9054}"/>
                </c:ext>
              </c:extLst>
            </c:dLbl>
            <c:dLbl>
              <c:idx val="28"/>
              <c:layout>
                <c:manualLayout>
                  <c:x val="-2.4194896855147013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2-48AC-BD11-977750449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0.00</c:formatCode>
                <c:ptCount val="29"/>
                <c:pt idx="0">
                  <c:v>4.833167825223434</c:v>
                </c:pt>
                <c:pt idx="1">
                  <c:v>5.2149191444966085</c:v>
                </c:pt>
                <c:pt idx="2">
                  <c:v>5.8674854557207503</c:v>
                </c:pt>
                <c:pt idx="3">
                  <c:v>5.5857664233576649</c:v>
                </c:pt>
                <c:pt idx="4">
                  <c:v>5.7255369928400972</c:v>
                </c:pt>
                <c:pt idx="5">
                  <c:v>6.3989637305699478</c:v>
                </c:pt>
                <c:pt idx="6">
                  <c:v>6.2001624035728788</c:v>
                </c:pt>
                <c:pt idx="7">
                  <c:v>6.6675724637681153</c:v>
                </c:pt>
                <c:pt idx="8">
                  <c:v>7.4713987473903956</c:v>
                </c:pt>
                <c:pt idx="9">
                  <c:v>7.1099840891010349</c:v>
                </c:pt>
                <c:pt idx="10">
                  <c:v>7.2943127962085308</c:v>
                </c:pt>
                <c:pt idx="11">
                  <c:v>8.1619544331594813</c:v>
                </c:pt>
                <c:pt idx="12">
                  <c:v>7.8174300254452946</c:v>
                </c:pt>
                <c:pt idx="13">
                  <c:v>8.4553128103277064</c:v>
                </c:pt>
                <c:pt idx="14">
                  <c:v>8.7079978529253896</c:v>
                </c:pt>
                <c:pt idx="15">
                  <c:v>8.4951876804619815</c:v>
                </c:pt>
                <c:pt idx="16">
                  <c:v>8.4495677233429394</c:v>
                </c:pt>
                <c:pt idx="17">
                  <c:v>8.5741239892183287</c:v>
                </c:pt>
                <c:pt idx="18">
                  <c:v>8.2874589008924389</c:v>
                </c:pt>
                <c:pt idx="19">
                  <c:v>8.6054780089544352</c:v>
                </c:pt>
                <c:pt idx="20">
                  <c:v>8.4980259447264519</c:v>
                </c:pt>
                <c:pt idx="21">
                  <c:v>8.1714987714987739</c:v>
                </c:pt>
                <c:pt idx="22">
                  <c:v>8.6827571995260406</c:v>
                </c:pt>
                <c:pt idx="23">
                  <c:v>8.7221193891716791</c:v>
                </c:pt>
                <c:pt idx="24">
                  <c:v>8.5345622119815641</c:v>
                </c:pt>
                <c:pt idx="25">
                  <c:v>8.59068950373298</c:v>
                </c:pt>
                <c:pt idx="26">
                  <c:v>8.623474515434312</c:v>
                </c:pt>
                <c:pt idx="27">
                  <c:v>8.8626174981923356</c:v>
                </c:pt>
                <c:pt idx="28">
                  <c:v>9.4781923279033062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strRef>
              <c:f>RNR!$B$4</c:f>
              <c:strCache>
                <c:ptCount val="1"/>
                <c:pt idx="0">
                  <c:v>Middel klasse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9.4781923279033062</c:v>
                </c:pt>
                <c:pt idx="1">
                  <c:v>9.4781923279033062</c:v>
                </c:pt>
                <c:pt idx="2">
                  <c:v>9.4781923279033062</c:v>
                </c:pt>
                <c:pt idx="3">
                  <c:v>9.4781923279033062</c:v>
                </c:pt>
                <c:pt idx="4">
                  <c:v>9.4781923279033062</c:v>
                </c:pt>
                <c:pt idx="5">
                  <c:v>9.4781923279033062</c:v>
                </c:pt>
                <c:pt idx="6">
                  <c:v>9.4781923279033062</c:v>
                </c:pt>
                <c:pt idx="7">
                  <c:v>9.4781923279033062</c:v>
                </c:pt>
                <c:pt idx="8">
                  <c:v>9.4781923279033062</c:v>
                </c:pt>
                <c:pt idx="9">
                  <c:v>9.4781923279033062</c:v>
                </c:pt>
                <c:pt idx="10">
                  <c:v>9.4781923279033062</c:v>
                </c:pt>
                <c:pt idx="11">
                  <c:v>9.4781923279033062</c:v>
                </c:pt>
                <c:pt idx="12">
                  <c:v>9.4781923279033062</c:v>
                </c:pt>
                <c:pt idx="13">
                  <c:v>9.4781923279033062</c:v>
                </c:pt>
                <c:pt idx="14">
                  <c:v>9.4781923279033062</c:v>
                </c:pt>
                <c:pt idx="15">
                  <c:v>9.4781923279033062</c:v>
                </c:pt>
                <c:pt idx="16">
                  <c:v>9.4781923279033062</c:v>
                </c:pt>
                <c:pt idx="17">
                  <c:v>9.4781923279033062</c:v>
                </c:pt>
                <c:pt idx="18">
                  <c:v>9.4781923279033062</c:v>
                </c:pt>
                <c:pt idx="19">
                  <c:v>9.4781923279033062</c:v>
                </c:pt>
                <c:pt idx="20">
                  <c:v>9.4781923279033062</c:v>
                </c:pt>
                <c:pt idx="21">
                  <c:v>9.4781923279033062</c:v>
                </c:pt>
                <c:pt idx="22">
                  <c:v>9.4781923279033062</c:v>
                </c:pt>
                <c:pt idx="23">
                  <c:v>9.4781923279033062</c:v>
                </c:pt>
                <c:pt idx="24">
                  <c:v>9.4781923279033062</c:v>
                </c:pt>
                <c:pt idx="25">
                  <c:v>9.4781923279033062</c:v>
                </c:pt>
                <c:pt idx="26">
                  <c:v>9.4781923279033062</c:v>
                </c:pt>
                <c:pt idx="27">
                  <c:v>9.4781923279033062</c:v>
                </c:pt>
                <c:pt idx="28">
                  <c:v>9.4781923279033062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46510402706549"/>
          <c:y val="0.2113428722959805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</a:t>
            </a:r>
            <a:r>
              <a:rPr lang="nb-NO" sz="2400"/>
              <a:t>ntall produsenter av hver KATEGORI, hittil i år</a:t>
            </a:r>
          </a:p>
        </c:rich>
      </c:tx>
      <c:layout>
        <c:manualLayout>
          <c:xMode val="edge"/>
          <c:yMode val="edge"/>
          <c:x val="8.8729538736679991E-2"/>
          <c:y val="3.2338505763702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07134113806844E-2"/>
          <c:y val="0.18656761740034544"/>
          <c:w val="0.90450035197532141"/>
          <c:h val="0.68905640026527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K!$AE$91:$AE$95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9AB-9F71-20E3C6A58274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K!$AE$66:$AE$70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C-49AB-9F71-20E3C6A58274}"/>
            </c:ext>
          </c:extLst>
        </c:ser>
        <c:ser>
          <c:idx val="10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K!$AE$41:$AE$45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C-49AB-9F71-20E3C6A58274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K!$AE$16:$AE$20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C-49AB-9F71-20E3C6A58274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K!$AE$10:$AE$14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C-49AB-9F71-20E3C6A58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696"/>
        <c:axId val="499605912"/>
      </c:barChart>
      <c:catAx>
        <c:axId val="49960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5912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499605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9566608547458"/>
          <c:y val="0.2089557519459207"/>
          <c:w val="6.7430160543812151E-2"/>
          <c:h val="0.25589157124590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mnd'!$M$236:$M$247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mnd'!$L$236:$L$247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mnd'!$I$254:$I$265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mnd'!$J$254:$J$265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mnd'!$M$254:$M$265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mnd'!$L$254:$L$265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Vektgrupper!$H$91:$H$106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Vektgrupper!$H$19:$H$25</c:f>
              <c:numCache>
                <c:formatCode>0.0</c:formatCode>
                <c:ptCount val="7"/>
                <c:pt idx="0">
                  <c:v>3.8647342995169073E-2</c:v>
                </c:pt>
                <c:pt idx="1">
                  <c:v>0.56038647342995185</c:v>
                </c:pt>
                <c:pt idx="2">
                  <c:v>2.9178743961352658</c:v>
                </c:pt>
                <c:pt idx="3">
                  <c:v>5.9516908212560384</c:v>
                </c:pt>
                <c:pt idx="4">
                  <c:v>5.6038647342995187</c:v>
                </c:pt>
                <c:pt idx="5">
                  <c:v>3.6521739130434785</c:v>
                </c:pt>
                <c:pt idx="6">
                  <c:v>6.5314009661835728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Vektgrupper!$H$11:$H$17</c:f>
              <c:numCache>
                <c:formatCode>0.0</c:formatCode>
                <c:ptCount val="7"/>
                <c:pt idx="0">
                  <c:v>0</c:v>
                </c:pt>
                <c:pt idx="1">
                  <c:v>0.67467847353995314</c:v>
                </c:pt>
                <c:pt idx="2">
                  <c:v>3.3944760699978911</c:v>
                </c:pt>
                <c:pt idx="3">
                  <c:v>6.4305292009276815</c:v>
                </c:pt>
                <c:pt idx="4">
                  <c:v>4.7649167193759219</c:v>
                </c:pt>
                <c:pt idx="5">
                  <c:v>4.0059034366434751</c:v>
                </c:pt>
                <c:pt idx="6">
                  <c:v>6.4305292009276815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 slakt innen de ulike VEKTGRUPPENE</a:t>
            </a:r>
          </a:p>
        </c:rich>
      </c:tx>
      <c:layout>
        <c:manualLayout>
          <c:xMode val="edge"/>
          <c:yMode val="edge"/>
          <c:x val="7.7190089745875434E-2"/>
          <c:y val="4.1093913980612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VK!$AB$268:$AB$283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EBA-B91B-DD42AA468EC7}"/>
            </c:ext>
          </c:extLst>
        </c:ser>
        <c:ser>
          <c:idx val="4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VK!$AB$188:$AB$203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EBA-B91B-DD42AA468EC7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VK!$AB$108:$AB$123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5-4EBA-B91B-DD42AA468EC7}"/>
            </c:ext>
          </c:extLst>
        </c:ser>
        <c:ser>
          <c:idx val="13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VK!$AB$28:$AB$43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308</c:v>
                </c:pt>
                <c:pt idx="4">
                  <c:v>290</c:v>
                </c:pt>
                <c:pt idx="5">
                  <c:v>189</c:v>
                </c:pt>
                <c:pt idx="6">
                  <c:v>338</c:v>
                </c:pt>
                <c:pt idx="7">
                  <c:v>231</c:v>
                </c:pt>
                <c:pt idx="8">
                  <c:v>420</c:v>
                </c:pt>
                <c:pt idx="9">
                  <c:v>281</c:v>
                </c:pt>
                <c:pt idx="10">
                  <c:v>468</c:v>
                </c:pt>
                <c:pt idx="11">
                  <c:v>312</c:v>
                </c:pt>
                <c:pt idx="12">
                  <c:v>745</c:v>
                </c:pt>
                <c:pt idx="13">
                  <c:v>596</c:v>
                </c:pt>
                <c:pt idx="14">
                  <c:v>426</c:v>
                </c:pt>
                <c:pt idx="15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5-4EBA-B91B-DD42AA468EC7}"/>
            </c:ext>
          </c:extLst>
        </c:ser>
        <c:ser>
          <c:idx val="1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VK!$AB$11:$AB$26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161</c:v>
                </c:pt>
                <c:pt idx="3">
                  <c:v>305</c:v>
                </c:pt>
                <c:pt idx="4">
                  <c:v>226</c:v>
                </c:pt>
                <c:pt idx="5">
                  <c:v>190</c:v>
                </c:pt>
                <c:pt idx="6">
                  <c:v>305</c:v>
                </c:pt>
                <c:pt idx="7">
                  <c:v>205</c:v>
                </c:pt>
                <c:pt idx="8">
                  <c:v>366</c:v>
                </c:pt>
                <c:pt idx="9">
                  <c:v>238</c:v>
                </c:pt>
                <c:pt idx="10">
                  <c:v>431</c:v>
                </c:pt>
                <c:pt idx="11">
                  <c:v>285</c:v>
                </c:pt>
                <c:pt idx="12">
                  <c:v>659</c:v>
                </c:pt>
                <c:pt idx="13">
                  <c:v>549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5-4EBA-B91B-DD42AA46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VK!$AE$268:$AE$283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0-49AC-8A1D-0B5B76F8206C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VK!$AE$188:$AE$203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0-49AC-8A1D-0B5B76F8206C}"/>
            </c:ext>
          </c:extLst>
        </c:ser>
        <c:ser>
          <c:idx val="1"/>
          <c:order val="2"/>
          <c:tx>
            <c:strRef>
              <c:f>VK!$X$108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VK!$AE$108:$AE$123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0-49AC-8A1D-0B5B76F8206C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VK!$AE$28:$AE$43</c:f>
              <c:numCache>
                <c:formatCode>0.00</c:formatCode>
                <c:ptCount val="16"/>
                <c:pt idx="0">
                  <c:v>2.5</c:v>
                </c:pt>
                <c:pt idx="1">
                  <c:v>4.5517241379310338</c:v>
                </c:pt>
                <c:pt idx="2">
                  <c:v>5.5231788079470201</c:v>
                </c:pt>
                <c:pt idx="3">
                  <c:v>6.0811688311688323</c:v>
                </c:pt>
                <c:pt idx="4">
                  <c:v>6.6206896551724146</c:v>
                </c:pt>
                <c:pt idx="5">
                  <c:v>6.3280423280423284</c:v>
                </c:pt>
                <c:pt idx="6">
                  <c:v>6.7248520710059188</c:v>
                </c:pt>
                <c:pt idx="7">
                  <c:v>6.9480519480519476</c:v>
                </c:pt>
                <c:pt idx="8">
                  <c:v>7.3047619047619055</c:v>
                </c:pt>
                <c:pt idx="9">
                  <c:v>7.6797153024911022</c:v>
                </c:pt>
                <c:pt idx="10">
                  <c:v>7.931623931623931</c:v>
                </c:pt>
                <c:pt idx="11">
                  <c:v>8.2147435897435912</c:v>
                </c:pt>
                <c:pt idx="12">
                  <c:v>8.6026845637583911</c:v>
                </c:pt>
                <c:pt idx="13">
                  <c:v>9.1191275167785211</c:v>
                </c:pt>
                <c:pt idx="14">
                  <c:v>9.71830985915493</c:v>
                </c:pt>
                <c:pt idx="15">
                  <c:v>10.323907455012856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0-49AC-8A1D-0B5B76F8206C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VK!$AE$11:$AE$26</c:f>
              <c:numCache>
                <c:formatCode>0.00</c:formatCode>
                <c:ptCount val="16"/>
                <c:pt idx="0">
                  <c:v>0</c:v>
                </c:pt>
                <c:pt idx="1">
                  <c:v>4.53125</c:v>
                </c:pt>
                <c:pt idx="2">
                  <c:v>5.2236024844720497</c:v>
                </c:pt>
                <c:pt idx="3">
                  <c:v>6.1049180327868848</c:v>
                </c:pt>
                <c:pt idx="4">
                  <c:v>6.54867256637168</c:v>
                </c:pt>
                <c:pt idx="5">
                  <c:v>6.8263157894736812</c:v>
                </c:pt>
                <c:pt idx="6">
                  <c:v>6.9868852459016404</c:v>
                </c:pt>
                <c:pt idx="7">
                  <c:v>7.4097560975609742</c:v>
                </c:pt>
                <c:pt idx="8">
                  <c:v>7.5273224043715858</c:v>
                </c:pt>
                <c:pt idx="9">
                  <c:v>7.9789915966386546</c:v>
                </c:pt>
                <c:pt idx="10">
                  <c:v>8.0487238979118345</c:v>
                </c:pt>
                <c:pt idx="11">
                  <c:v>8.4315789473684184</c:v>
                </c:pt>
                <c:pt idx="12">
                  <c:v>8.8345978755690453</c:v>
                </c:pt>
                <c:pt idx="13">
                  <c:v>9.3642987249544625</c:v>
                </c:pt>
                <c:pt idx="14">
                  <c:v>9.8688946015424168</c:v>
                </c:pt>
                <c:pt idx="15">
                  <c:v>10.669154228855723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0-49AC-8A1D-0B5B76F8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54503476386043"/>
          <c:y val="0.28832499068769729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Dielam, middel fettgruppe innen</a:t>
            </a:r>
            <a:r>
              <a:rPr lang="nb-NO" baseline="0"/>
              <a:t> VEKTGRUPPE</a:t>
            </a:r>
            <a:endParaRPr lang="nb-NO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VK!$AF$268:$AF$283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3-49B6-957D-44C87004AA5F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VK!$AF$188:$AF$203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3-49B6-957D-44C87004AA5F}"/>
            </c:ext>
          </c:extLst>
        </c:ser>
        <c:ser>
          <c:idx val="1"/>
          <c:order val="2"/>
          <c:tx>
            <c:strRef>
              <c:f>VK!$X$108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VK!$AF$108:$AF$123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3-49B6-957D-44C87004AA5F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VK!$AF$28:$AF$43</c:f>
              <c:numCache>
                <c:formatCode>0.00</c:formatCode>
                <c:ptCount val="16"/>
                <c:pt idx="0">
                  <c:v>2.5</c:v>
                </c:pt>
                <c:pt idx="1">
                  <c:v>4.7586206896551744</c:v>
                </c:pt>
                <c:pt idx="2">
                  <c:v>5.483443708609272</c:v>
                </c:pt>
                <c:pt idx="3">
                  <c:v>5.912337662337662</c:v>
                </c:pt>
                <c:pt idx="4">
                  <c:v>6.4896551724137916</c:v>
                </c:pt>
                <c:pt idx="5">
                  <c:v>6.1481481481481488</c:v>
                </c:pt>
                <c:pt idx="6">
                  <c:v>6.2958579881656807</c:v>
                </c:pt>
                <c:pt idx="7">
                  <c:v>6.45887445887446</c:v>
                </c:pt>
                <c:pt idx="8">
                  <c:v>6.7928571428571436</c:v>
                </c:pt>
                <c:pt idx="9">
                  <c:v>6.8612099644128115</c:v>
                </c:pt>
                <c:pt idx="10">
                  <c:v>6.882478632478632</c:v>
                </c:pt>
                <c:pt idx="11">
                  <c:v>7.1538461538461551</c:v>
                </c:pt>
                <c:pt idx="12">
                  <c:v>7.4241610738255011</c:v>
                </c:pt>
                <c:pt idx="13">
                  <c:v>7.6677852348993278</c:v>
                </c:pt>
                <c:pt idx="14">
                  <c:v>8.342723004694836</c:v>
                </c:pt>
                <c:pt idx="15">
                  <c:v>9.190231362467868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3-49B6-957D-44C87004AA5F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VK!$AF$11:$AF$26</c:f>
              <c:numCache>
                <c:formatCode>0.00</c:formatCode>
                <c:ptCount val="16"/>
                <c:pt idx="0">
                  <c:v>0</c:v>
                </c:pt>
                <c:pt idx="1">
                  <c:v>4.34375</c:v>
                </c:pt>
                <c:pt idx="2">
                  <c:v>5.5527950310558998</c:v>
                </c:pt>
                <c:pt idx="3">
                  <c:v>6.1508196721311474</c:v>
                </c:pt>
                <c:pt idx="4">
                  <c:v>6.3584070796460175</c:v>
                </c:pt>
                <c:pt idx="5">
                  <c:v>6.5105263157894759</c:v>
                </c:pt>
                <c:pt idx="6">
                  <c:v>6.5704918032786868</c:v>
                </c:pt>
                <c:pt idx="7">
                  <c:v>6.9170731707317081</c:v>
                </c:pt>
                <c:pt idx="8">
                  <c:v>6.8278688524590159</c:v>
                </c:pt>
                <c:pt idx="9">
                  <c:v>6.7352941176470607</c:v>
                </c:pt>
                <c:pt idx="10">
                  <c:v>7.0672853828306277</c:v>
                </c:pt>
                <c:pt idx="11">
                  <c:v>6.9859649122807026</c:v>
                </c:pt>
                <c:pt idx="12">
                  <c:v>7.3641881638846733</c:v>
                </c:pt>
                <c:pt idx="13">
                  <c:v>7.7868852459016402</c:v>
                </c:pt>
                <c:pt idx="14">
                  <c:v>8.0951156812339349</c:v>
                </c:pt>
                <c:pt idx="15">
                  <c:v>9.037313432835818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3-49B6-957D-44C87004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95110165953203"/>
          <c:y val="0.24107441023803755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Forholdet mellom vekt og klasse</a:t>
            </a:r>
            <a:r>
              <a:rPr lang="nb-NO" sz="2000" baseline="0"/>
              <a:t> per KATEGORI</a:t>
            </a:r>
            <a:r>
              <a:rPr lang="nb-NO" sz="2000"/>
              <a:t>, hittil i år</a:t>
            </a:r>
          </a:p>
        </c:rich>
      </c:tx>
      <c:layout>
        <c:manualLayout>
          <c:xMode val="edge"/>
          <c:yMode val="edge"/>
          <c:x val="0.12159716903091393"/>
          <c:y val="2.169203849518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83692196579812E-2"/>
          <c:y val="0.13229569265572255"/>
          <c:w val="0.90242271117979411"/>
          <c:h val="0.76141361073626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K!$BD$91:$BD$95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2-475E-9EF0-20D689BC1EE3}"/>
            </c:ext>
          </c:extLst>
        </c:ser>
        <c:ser>
          <c:idx val="9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K!$BD$66:$BD$70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2-475E-9EF0-20D689BC1EE3}"/>
            </c:ext>
          </c:extLst>
        </c:ser>
        <c:ser>
          <c:idx val="3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K!$BD$41:$BD$45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2-475E-9EF0-20D689BC1EE3}"/>
            </c:ext>
          </c:extLst>
        </c:ser>
        <c:ser>
          <c:idx val="6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K!$BD$16:$BD$20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E2-475E-9EF0-20D689BC1EE3}"/>
            </c:ext>
          </c:extLst>
        </c:ser>
        <c:ser>
          <c:idx val="1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K!$AD$91:$AD$95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K!$BD$10:$BD$14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2-475E-9EF0-20D689BC1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304"/>
        <c:axId val="499609832"/>
      </c:barChart>
      <c:catAx>
        <c:axId val="4996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9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7406681820277"/>
          <c:y val="0.15130138980106864"/>
          <c:w val="4.9909208819714612E-2"/>
          <c:h val="0.3015183727034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VK!$AH$268:$AH$283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6F6-8938-A11515547EA5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VK!$AH$188:$AH$203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A-46F6-8938-A11515547EA5}"/>
            </c:ext>
          </c:extLst>
        </c:ser>
        <c:ser>
          <c:idx val="1"/>
          <c:order val="2"/>
          <c:tx>
            <c:strRef>
              <c:f>Vektgrupper!$B$91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Vektgrupper!$U$91:$U$106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A-46F6-8938-A11515547EA5}"/>
            </c:ext>
          </c:extLst>
        </c:ser>
        <c:ser>
          <c:idx val="4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VK!$AH$28:$AH$43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3.9735099337748343</c:v>
                </c:pt>
                <c:pt idx="3">
                  <c:v>7.1428571428571441</c:v>
                </c:pt>
                <c:pt idx="4">
                  <c:v>11.724137931034484</c:v>
                </c:pt>
                <c:pt idx="5">
                  <c:v>10.582010582010582</c:v>
                </c:pt>
                <c:pt idx="6">
                  <c:v>12.721893491124259</c:v>
                </c:pt>
                <c:pt idx="7">
                  <c:v>10.389610389610388</c:v>
                </c:pt>
                <c:pt idx="8">
                  <c:v>18.333333333333329</c:v>
                </c:pt>
                <c:pt idx="9">
                  <c:v>15.658362989323845</c:v>
                </c:pt>
                <c:pt idx="10">
                  <c:v>17.521367521367523</c:v>
                </c:pt>
                <c:pt idx="11">
                  <c:v>17.948717948717952</c:v>
                </c:pt>
                <c:pt idx="12">
                  <c:v>23.087248322147655</c:v>
                </c:pt>
                <c:pt idx="13">
                  <c:v>26.845637583892625</c:v>
                </c:pt>
                <c:pt idx="14">
                  <c:v>41.784037558685448</c:v>
                </c:pt>
                <c:pt idx="15">
                  <c:v>60.154241645244227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A-46F6-8938-A11515547EA5}"/>
            </c:ext>
          </c:extLst>
        </c:ser>
        <c:ser>
          <c:idx val="6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VK!$AH$11:$AH$26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3.7267080745341623</c:v>
                </c:pt>
                <c:pt idx="3">
                  <c:v>5.9016393442622954</c:v>
                </c:pt>
                <c:pt idx="4">
                  <c:v>14.159292035398231</c:v>
                </c:pt>
                <c:pt idx="5">
                  <c:v>15.789473684210527</c:v>
                </c:pt>
                <c:pt idx="6">
                  <c:v>14.42622950819672</c:v>
                </c:pt>
                <c:pt idx="7">
                  <c:v>17.560975609756099</c:v>
                </c:pt>
                <c:pt idx="8">
                  <c:v>16.393442622950818</c:v>
                </c:pt>
                <c:pt idx="9">
                  <c:v>18.907563025210081</c:v>
                </c:pt>
                <c:pt idx="10">
                  <c:v>22.041763341067284</c:v>
                </c:pt>
                <c:pt idx="11">
                  <c:v>17.543859649122805</c:v>
                </c:pt>
                <c:pt idx="12">
                  <c:v>23.823975720789079</c:v>
                </c:pt>
                <c:pt idx="13">
                  <c:v>29.690346083788697</c:v>
                </c:pt>
                <c:pt idx="14">
                  <c:v>35.989717223650381</c:v>
                </c:pt>
                <c:pt idx="15">
                  <c:v>58.706467661691541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4A-46F6-8938-A115155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83319642127006E-2"/>
          <c:y val="0.15952080527684426"/>
          <c:w val="0.87365568614541778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VK!$AA$268:$AA$283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0-4EC4-8D60-F367C50DFF24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VK!$AA$188:$AA$203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0-4EC4-8D60-F367C50DFF24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VK!$AA$108:$AA$123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0-4EC4-8D60-F367C50DFF24}"/>
            </c:ext>
          </c:extLst>
        </c:ser>
        <c:ser>
          <c:idx val="2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VK!$AA$28:$AA$43</c:f>
              <c:numCache>
                <c:formatCode>General</c:formatCode>
                <c:ptCount val="16"/>
                <c:pt idx="0">
                  <c:v>2</c:v>
                </c:pt>
                <c:pt idx="1">
                  <c:v>21</c:v>
                </c:pt>
                <c:pt idx="2">
                  <c:v>114</c:v>
                </c:pt>
                <c:pt idx="3">
                  <c:v>257</c:v>
                </c:pt>
                <c:pt idx="4">
                  <c:v>253</c:v>
                </c:pt>
                <c:pt idx="5">
                  <c:v>177</c:v>
                </c:pt>
                <c:pt idx="6">
                  <c:v>314</c:v>
                </c:pt>
                <c:pt idx="7">
                  <c:v>222</c:v>
                </c:pt>
                <c:pt idx="8">
                  <c:v>390</c:v>
                </c:pt>
                <c:pt idx="9">
                  <c:v>270</c:v>
                </c:pt>
                <c:pt idx="10">
                  <c:v>437</c:v>
                </c:pt>
                <c:pt idx="11">
                  <c:v>295</c:v>
                </c:pt>
                <c:pt idx="12">
                  <c:v>672</c:v>
                </c:pt>
                <c:pt idx="13">
                  <c:v>530</c:v>
                </c:pt>
                <c:pt idx="14">
                  <c:v>394</c:v>
                </c:pt>
                <c:pt idx="15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0-4EC4-8D60-F367C50DFF24}"/>
            </c:ext>
          </c:extLst>
        </c:ser>
        <c:ser>
          <c:idx val="3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VK!$AA$11:$AA$26</c:f>
              <c:numCache>
                <c:formatCode>General</c:formatCode>
                <c:ptCount val="16"/>
                <c:pt idx="0">
                  <c:v>0</c:v>
                </c:pt>
                <c:pt idx="1">
                  <c:v>19</c:v>
                </c:pt>
                <c:pt idx="2">
                  <c:v>117</c:v>
                </c:pt>
                <c:pt idx="3">
                  <c:v>248</c:v>
                </c:pt>
                <c:pt idx="4">
                  <c:v>204</c:v>
                </c:pt>
                <c:pt idx="5">
                  <c:v>175</c:v>
                </c:pt>
                <c:pt idx="6">
                  <c:v>283</c:v>
                </c:pt>
                <c:pt idx="7">
                  <c:v>197</c:v>
                </c:pt>
                <c:pt idx="8">
                  <c:v>343</c:v>
                </c:pt>
                <c:pt idx="9">
                  <c:v>222</c:v>
                </c:pt>
                <c:pt idx="10">
                  <c:v>393</c:v>
                </c:pt>
                <c:pt idx="11">
                  <c:v>278</c:v>
                </c:pt>
                <c:pt idx="12">
                  <c:v>595</c:v>
                </c:pt>
                <c:pt idx="13">
                  <c:v>503</c:v>
                </c:pt>
                <c:pt idx="14">
                  <c:v>358</c:v>
                </c:pt>
                <c:pt idx="15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0-4EC4-8D60-F367C50DF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7608"/>
        <c:axId val="232788000"/>
      </c:barChart>
      <c:catAx>
        <c:axId val="232787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7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61412057289131"/>
          <c:y val="0.2143583348246241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9313837383"/>
          <c:y val="2.6486221866667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VK!$X$268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VK!$AM$268:$AM$283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5-48C7-8407-2D180D3CCB2F}"/>
            </c:ext>
          </c:extLst>
        </c:ser>
        <c:ser>
          <c:idx val="5"/>
          <c:order val="1"/>
          <c:tx>
            <c:strRef>
              <c:f>VK!$X$188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VK!$AM$188:$AM$203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5-48C7-8407-2D180D3CCB2F}"/>
            </c:ext>
          </c:extLst>
        </c:ser>
        <c:ser>
          <c:idx val="10"/>
          <c:order val="2"/>
          <c:tx>
            <c:strRef>
              <c:f>VK!$X$108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VK!$AM$108:$AM$123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95-48C7-8407-2D180D3CCB2F}"/>
            </c:ext>
          </c:extLst>
        </c:ser>
        <c:ser>
          <c:idx val="2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VK!$AM$28:$AM$43</c:f>
              <c:numCache>
                <c:formatCode>0.00</c:formatCode>
                <c:ptCount val="16"/>
                <c:pt idx="0">
                  <c:v>1</c:v>
                </c:pt>
                <c:pt idx="1">
                  <c:v>1.3809523809523809</c:v>
                </c:pt>
                <c:pt idx="2">
                  <c:v>1.3245614035087718</c:v>
                </c:pt>
                <c:pt idx="3">
                  <c:v>1.1984435797665369</c:v>
                </c:pt>
                <c:pt idx="4">
                  <c:v>1.1462450592885376</c:v>
                </c:pt>
                <c:pt idx="5">
                  <c:v>1.0677966101694916</c:v>
                </c:pt>
                <c:pt idx="6">
                  <c:v>1.0764331210191083</c:v>
                </c:pt>
                <c:pt idx="7">
                  <c:v>1.0405405405405406</c:v>
                </c:pt>
                <c:pt idx="8">
                  <c:v>1.0769230769230769</c:v>
                </c:pt>
                <c:pt idx="9">
                  <c:v>1.0407407407407407</c:v>
                </c:pt>
                <c:pt idx="10">
                  <c:v>1.0709382151029749</c:v>
                </c:pt>
                <c:pt idx="11">
                  <c:v>1.0576271186440678</c:v>
                </c:pt>
                <c:pt idx="12">
                  <c:v>1.1086309523809523</c:v>
                </c:pt>
                <c:pt idx="13">
                  <c:v>1.1245283018867924</c:v>
                </c:pt>
                <c:pt idx="14">
                  <c:v>1.0812182741116751</c:v>
                </c:pt>
                <c:pt idx="15">
                  <c:v>1.127536231884058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95-48C7-8407-2D180D3CCB2F}"/>
            </c:ext>
          </c:extLst>
        </c:ser>
        <c:ser>
          <c:idx val="3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VK!$AM$11:$AM$26</c:f>
              <c:numCache>
                <c:formatCode>0.00</c:formatCode>
                <c:ptCount val="16"/>
                <c:pt idx="0">
                  <c:v>0</c:v>
                </c:pt>
                <c:pt idx="1">
                  <c:v>1.6842105263157894</c:v>
                </c:pt>
                <c:pt idx="2">
                  <c:v>1.3760683760683761</c:v>
                </c:pt>
                <c:pt idx="3">
                  <c:v>1.2298387096774193</c:v>
                </c:pt>
                <c:pt idx="4">
                  <c:v>1.107843137254902</c:v>
                </c:pt>
                <c:pt idx="5">
                  <c:v>1.0857142857142856</c:v>
                </c:pt>
                <c:pt idx="6">
                  <c:v>1.0777385159010602</c:v>
                </c:pt>
                <c:pt idx="7">
                  <c:v>1.0406091370558375</c:v>
                </c:pt>
                <c:pt idx="8">
                  <c:v>1.0670553935860059</c:v>
                </c:pt>
                <c:pt idx="9">
                  <c:v>1.072072072072072</c:v>
                </c:pt>
                <c:pt idx="10">
                  <c:v>1.0966921119592876</c:v>
                </c:pt>
                <c:pt idx="11">
                  <c:v>1.025179856115108</c:v>
                </c:pt>
                <c:pt idx="12">
                  <c:v>1.1075630252100841</c:v>
                </c:pt>
                <c:pt idx="13">
                  <c:v>1.0914512922465209</c:v>
                </c:pt>
                <c:pt idx="14">
                  <c:v>1.0865921787709498</c:v>
                </c:pt>
                <c:pt idx="15">
                  <c:v>1.1043956043956045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95-48C7-8407-2D180D3CC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50218314785245"/>
          <c:y val="0.1684613452444657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Dielam,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Vektgrupper!$G$91:$G$106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A-44E1-80E3-3DA1D1187E94}"/>
            </c:ext>
          </c:extLst>
        </c:ser>
        <c:ser>
          <c:idx val="13"/>
          <c:order val="1"/>
          <c:tx>
            <c:strRef>
              <c:f>Vektgrupper!$B$19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Vektgrupper!$G$19:$G$25</c:f>
              <c:numCache>
                <c:formatCode>#,##0</c:formatCode>
                <c:ptCount val="7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308</c:v>
                </c:pt>
                <c:pt idx="4">
                  <c:v>290</c:v>
                </c:pt>
                <c:pt idx="5">
                  <c:v>189</c:v>
                </c:pt>
                <c:pt idx="6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A-44E1-80E3-3DA1D1187E94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Vektgrupper!$G$11:$G$17</c:f>
              <c:numCache>
                <c:formatCode>#,##0</c:formatCode>
                <c:ptCount val="7"/>
                <c:pt idx="0">
                  <c:v>0</c:v>
                </c:pt>
                <c:pt idx="1">
                  <c:v>32</c:v>
                </c:pt>
                <c:pt idx="2">
                  <c:v>161</c:v>
                </c:pt>
                <c:pt idx="3">
                  <c:v>305</c:v>
                </c:pt>
                <c:pt idx="4">
                  <c:v>226</c:v>
                </c:pt>
                <c:pt idx="5">
                  <c:v>190</c:v>
                </c:pt>
                <c:pt idx="6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A-44E1-80E3-3DA1D118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Variant!$B$131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Variant!$AF$131:$AF$137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Variant!$B$96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Variant!$AF$96:$AF$102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Variant!$B$63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Variant!$AF$63:$AF$69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Variant!$AF$22:$AF$26</c:f>
              <c:numCache>
                <c:formatCode>0</c:formatCode>
                <c:ptCount val="5"/>
                <c:pt idx="0">
                  <c:v>11.752136752136753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Variant!$AF$11:$AF$17</c:f>
              <c:numCache>
                <c:formatCode>0</c:formatCode>
                <c:ptCount val="7"/>
                <c:pt idx="0">
                  <c:v>10.342391304347826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Variant!$F$120:$F$125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FF3-BC0D-A17A05283253}"/>
            </c:ext>
          </c:extLst>
        </c:ser>
        <c:ser>
          <c:idx val="4"/>
          <c:order val="1"/>
          <c:tx>
            <c:strRef>
              <c:f>Variant!$B$77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Variant!$F$77:$F$86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FF3-BC0D-A17A05283253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Variant!$F$55:$F$64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2750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1903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Variant!$G$120:$G$125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E-4CB0-9C63-0D7D2FC1EE7A}"/>
            </c:ext>
          </c:extLst>
        </c:ser>
        <c:ser>
          <c:idx val="4"/>
          <c:order val="1"/>
          <c:tx>
            <c:strRef>
              <c:f>Variant!$B$77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Variant!$G$77:$G$86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E-4CB0-9C63-0D7D2FC1EE7A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Variant!$G$55:$G$64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99.421547360809853</c:v>
                </c:pt>
                <c:pt idx="1">
                  <c:v>0</c:v>
                </c:pt>
                <c:pt idx="2">
                  <c:v>0.57845263919016643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Variant!$T$120:$T$125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4-444E-A07D-20FE5D6DB84E}"/>
            </c:ext>
          </c:extLst>
        </c:ser>
        <c:ser>
          <c:idx val="4"/>
          <c:order val="1"/>
          <c:tx>
            <c:strRef>
              <c:f>Variant!$B$77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Variant!$T$77:$T$86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4-444E-A07D-20FE5D6DB84E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Variant!$T$55:$T$64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</c:formatCode>
                <c:ptCount val="10"/>
                <c:pt idx="0">
                  <c:v>15.209018181818196</c:v>
                </c:pt>
                <c:pt idx="1">
                  <c:v>0</c:v>
                </c:pt>
                <c:pt idx="2">
                  <c:v>12.437499999999998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</c:formatCode>
                <c:ptCount val="10"/>
                <c:pt idx="0">
                  <c:v>15.270204939569082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Variant!$Q$120:$Q$125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4-4D00-AC95-BCB17217089C}"/>
            </c:ext>
          </c:extLst>
        </c:ser>
        <c:ser>
          <c:idx val="4"/>
          <c:order val="1"/>
          <c:tx>
            <c:strRef>
              <c:f>Variant!$B$77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Variant!$Q$77:$Q$86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4-4D00-AC95-BCB17217089C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Variant!$Q$55:$Q$64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8.868363636363636</c:v>
                </c:pt>
                <c:pt idx="1">
                  <c:v>0</c:v>
                </c:pt>
                <c:pt idx="2">
                  <c:v>7.875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9.4781923279033062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Variant!$S$120:$S$125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2-44DD-BF3C-610AB8E2E682}"/>
            </c:ext>
          </c:extLst>
        </c:ser>
        <c:ser>
          <c:idx val="4"/>
          <c:order val="1"/>
          <c:tx>
            <c:strRef>
              <c:f>Variant!$B$77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Variant!$S$77:$S$86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2-44DD-BF3C-610AB8E2E682}"/>
            </c:ext>
          </c:extLst>
        </c:ser>
        <c:ser>
          <c:idx val="10"/>
          <c:order val="2"/>
          <c:tx>
            <c:strRef>
              <c:f>Variant!$B$55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Variant!$S$55:$S$64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Variant!$S$22:$S$31</c:f>
              <c:numCache>
                <c:formatCode>0.00</c:formatCode>
                <c:ptCount val="10"/>
                <c:pt idx="0">
                  <c:v>6.5530909090909084</c:v>
                </c:pt>
                <c:pt idx="1">
                  <c:v>0</c:v>
                </c:pt>
                <c:pt idx="2">
                  <c:v>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Variant!$S$11:$S$20</c:f>
              <c:numCache>
                <c:formatCode>0.00</c:formatCode>
                <c:ptCount val="10"/>
                <c:pt idx="0">
                  <c:v>6.9842354177614316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21507617130262"/>
          <c:y val="0.2903680558666029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SAU: Antall slakt per produsent, hittil i år</a:t>
            </a:r>
          </a:p>
        </c:rich>
      </c:tx>
      <c:layout>
        <c:manualLayout>
          <c:xMode val="edge"/>
          <c:yMode val="edge"/>
          <c:x val="0.10650881610018184"/>
          <c:y val="4.4015794322006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48898356252099E-2"/>
          <c:y val="0.17078059208116225"/>
          <c:w val="0.93607389418690623"/>
          <c:h val="0.71401204159824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K!$BF$91:$BF$95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3-4F20-B0DF-7D6764035046}"/>
            </c:ext>
          </c:extLst>
        </c:ser>
        <c:ser>
          <c:idx val="2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K!$BF$66:$BF$70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3-4F20-B0DF-7D6764035046}"/>
            </c:ext>
          </c:extLst>
        </c:ser>
        <c:ser>
          <c:idx val="6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K!$BF$41:$BF$45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3-4F20-B0DF-7D6764035046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K!$BF$16:$BF$20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3-4F20-B0DF-7D6764035046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K!$BF$10:$BF$14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23-4F20-B0DF-7D676403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9048"/>
        <c:axId val="499607872"/>
      </c:barChart>
      <c:catAx>
        <c:axId val="49960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7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002102234703"/>
          <c:y val="0.17112337431826249"/>
          <c:w val="4.8922156673989421E-2"/>
          <c:h val="0.2694290226433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11</c:v>
                </c:pt>
                <c:pt idx="1">
                  <c:v>69</c:v>
                </c:pt>
                <c:pt idx="2">
                  <c:v>209</c:v>
                </c:pt>
                <c:pt idx="3">
                  <c:v>172</c:v>
                </c:pt>
                <c:pt idx="4">
                  <c:v>0</c:v>
                </c:pt>
                <c:pt idx="5">
                  <c:v>51</c:v>
                </c:pt>
                <c:pt idx="6">
                  <c:v>101</c:v>
                </c:pt>
                <c:pt idx="7">
                  <c:v>1742</c:v>
                </c:pt>
                <c:pt idx="8">
                  <c:v>347</c:v>
                </c:pt>
                <c:pt idx="9">
                  <c:v>19</c:v>
                </c:pt>
                <c:pt idx="10">
                  <c:v>13</c:v>
                </c:pt>
                <c:pt idx="11">
                  <c:v>29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114</c:v>
                </c:pt>
                <c:pt idx="3">
                  <c:v>135</c:v>
                </c:pt>
                <c:pt idx="4">
                  <c:v>0</c:v>
                </c:pt>
                <c:pt idx="5">
                  <c:v>45</c:v>
                </c:pt>
                <c:pt idx="6">
                  <c:v>127</c:v>
                </c:pt>
                <c:pt idx="7">
                  <c:v>1089</c:v>
                </c:pt>
                <c:pt idx="8">
                  <c:v>375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Fylker!$G$184:$G$193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E-4F23-B65D-01E47F2F0A05}"/>
            </c:ext>
          </c:extLst>
        </c:ser>
        <c:ser>
          <c:idx val="4"/>
          <c:order val="1"/>
          <c:tx>
            <c:strRef>
              <c:f>Fylker!$B$151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Fylker!$G$151:$G$160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E-4F23-B65D-01E47F2F0A05}"/>
            </c:ext>
          </c:extLst>
        </c:ser>
        <c:ser>
          <c:idx val="10"/>
          <c:order val="2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Fylker!$G$129:$G$138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E-4F23-B65D-01E47F2F0A05}"/>
            </c:ext>
          </c:extLst>
        </c:ser>
        <c:ser>
          <c:idx val="13"/>
          <c:order val="3"/>
          <c:tx>
            <c:strRef>
              <c:f>Fylker!$B$74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Fylker!$G$74:$G$83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11</c:v>
                </c:pt>
                <c:pt idx="1">
                  <c:v>69</c:v>
                </c:pt>
                <c:pt idx="2">
                  <c:v>209</c:v>
                </c:pt>
                <c:pt idx="3">
                  <c:v>172</c:v>
                </c:pt>
                <c:pt idx="4">
                  <c:v>0</c:v>
                </c:pt>
                <c:pt idx="5">
                  <c:v>51</c:v>
                </c:pt>
                <c:pt idx="6">
                  <c:v>101</c:v>
                </c:pt>
                <c:pt idx="7">
                  <c:v>1742</c:v>
                </c:pt>
                <c:pt idx="8">
                  <c:v>347</c:v>
                </c:pt>
                <c:pt idx="9">
                  <c:v>19</c:v>
                </c:pt>
                <c:pt idx="10">
                  <c:v>13</c:v>
                </c:pt>
                <c:pt idx="11">
                  <c:v>29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114</c:v>
                </c:pt>
                <c:pt idx="3">
                  <c:v>135</c:v>
                </c:pt>
                <c:pt idx="4">
                  <c:v>0</c:v>
                </c:pt>
                <c:pt idx="5">
                  <c:v>45</c:v>
                </c:pt>
                <c:pt idx="6">
                  <c:v>127</c:v>
                </c:pt>
                <c:pt idx="7">
                  <c:v>1089</c:v>
                </c:pt>
                <c:pt idx="8">
                  <c:v>375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5.8203379499312272E-2"/>
          <c:h val="0.3403992404971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0.3976861894432393</c:v>
                </c:pt>
                <c:pt idx="1">
                  <c:v>2.4945770065075918</c:v>
                </c:pt>
                <c:pt idx="2">
                  <c:v>7.5560375994215487</c:v>
                </c:pt>
                <c:pt idx="3">
                  <c:v>6.2183658712942886</c:v>
                </c:pt>
                <c:pt idx="4">
                  <c:v>0</c:v>
                </c:pt>
                <c:pt idx="5">
                  <c:v>1.8438177874186548</c:v>
                </c:pt>
                <c:pt idx="6">
                  <c:v>3.6514822848879249</c:v>
                </c:pt>
                <c:pt idx="7">
                  <c:v>62.979031091829349</c:v>
                </c:pt>
                <c:pt idx="8">
                  <c:v>12.545191612436728</c:v>
                </c:pt>
                <c:pt idx="9">
                  <c:v>0.68691250903832235</c:v>
                </c:pt>
                <c:pt idx="10">
                  <c:v>0.46999276934201006</c:v>
                </c:pt>
                <c:pt idx="11">
                  <c:v>1.0484454085321762</c:v>
                </c:pt>
                <c:pt idx="12">
                  <c:v>7.2306579898770804E-2</c:v>
                </c:pt>
                <c:pt idx="13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0.21019442984760897</c:v>
                </c:pt>
                <c:pt idx="1">
                  <c:v>0.68313189700472965</c:v>
                </c:pt>
                <c:pt idx="2">
                  <c:v>5.9905412506568574</c:v>
                </c:pt>
                <c:pt idx="3">
                  <c:v>7.0940620073568068</c:v>
                </c:pt>
                <c:pt idx="4">
                  <c:v>0</c:v>
                </c:pt>
                <c:pt idx="5">
                  <c:v>2.3646873357856015</c:v>
                </c:pt>
                <c:pt idx="6">
                  <c:v>6.6736731476615914</c:v>
                </c:pt>
                <c:pt idx="7">
                  <c:v>57.225433526011585</c:v>
                </c:pt>
                <c:pt idx="8">
                  <c:v>19.705727798213346</c:v>
                </c:pt>
                <c:pt idx="9">
                  <c:v>0</c:v>
                </c:pt>
                <c:pt idx="10">
                  <c:v>5.2548607461902243E-2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Fylker!$I$184:$I$193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7-4AC6-89F4-37702AF66A2F}"/>
            </c:ext>
          </c:extLst>
        </c:ser>
        <c:ser>
          <c:idx val="4"/>
          <c:order val="1"/>
          <c:tx>
            <c:strRef>
              <c:f>Fylker!$B$151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Fylker!$I$151:$I$160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7-4AC6-89F4-37702AF66A2F}"/>
            </c:ext>
          </c:extLst>
        </c:ser>
        <c:ser>
          <c:idx val="10"/>
          <c:order val="2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Fylker!$I$129:$I$138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7-4AC6-89F4-37702AF66A2F}"/>
            </c:ext>
          </c:extLst>
        </c:ser>
        <c:ser>
          <c:idx val="13"/>
          <c:order val="3"/>
          <c:tx>
            <c:strRef>
              <c:f>Fylker!$B$74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Fylker!$I$74:$I$83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0.3976861894432393</c:v>
                </c:pt>
                <c:pt idx="1">
                  <c:v>2.4945770065075918</c:v>
                </c:pt>
                <c:pt idx="2">
                  <c:v>7.5560375994215487</c:v>
                </c:pt>
                <c:pt idx="3">
                  <c:v>6.2183658712942886</c:v>
                </c:pt>
                <c:pt idx="4">
                  <c:v>0</c:v>
                </c:pt>
                <c:pt idx="5">
                  <c:v>1.8438177874186548</c:v>
                </c:pt>
                <c:pt idx="6">
                  <c:v>3.6514822848879249</c:v>
                </c:pt>
                <c:pt idx="7">
                  <c:v>62.979031091829349</c:v>
                </c:pt>
                <c:pt idx="8">
                  <c:v>12.545191612436728</c:v>
                </c:pt>
                <c:pt idx="9">
                  <c:v>0.68691250903832235</c:v>
                </c:pt>
                <c:pt idx="10">
                  <c:v>0.46999276934201006</c:v>
                </c:pt>
                <c:pt idx="11">
                  <c:v>1.0484454085321762</c:v>
                </c:pt>
                <c:pt idx="12">
                  <c:v>7.2306579898770804E-2</c:v>
                </c:pt>
                <c:pt idx="13">
                  <c:v>3.6153289949385402E-2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0.21019442984760897</c:v>
                </c:pt>
                <c:pt idx="1">
                  <c:v>0.68313189700472965</c:v>
                </c:pt>
                <c:pt idx="2">
                  <c:v>5.9905412506568574</c:v>
                </c:pt>
                <c:pt idx="3">
                  <c:v>7.0940620073568068</c:v>
                </c:pt>
                <c:pt idx="4">
                  <c:v>0</c:v>
                </c:pt>
                <c:pt idx="5">
                  <c:v>2.3646873357856015</c:v>
                </c:pt>
                <c:pt idx="6">
                  <c:v>6.6736731476615914</c:v>
                </c:pt>
                <c:pt idx="7">
                  <c:v>57.225433526011585</c:v>
                </c:pt>
                <c:pt idx="8">
                  <c:v>19.705727798213346</c:v>
                </c:pt>
                <c:pt idx="9">
                  <c:v>0</c:v>
                </c:pt>
                <c:pt idx="10">
                  <c:v>5.2548607461902243E-2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5.0434486837676325E-2"/>
          <c:h val="0.34125874608563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11.81818181818182</c:v>
                </c:pt>
                <c:pt idx="1">
                  <c:v>13.2927536231884</c:v>
                </c:pt>
                <c:pt idx="2">
                  <c:v>14.717703349282289</c:v>
                </c:pt>
                <c:pt idx="3">
                  <c:v>13.120930232558139</c:v>
                </c:pt>
                <c:pt idx="4">
                  <c:v>0</c:v>
                </c:pt>
                <c:pt idx="5">
                  <c:v>13.868627450980391</c:v>
                </c:pt>
                <c:pt idx="6">
                  <c:v>13.932673267326727</c:v>
                </c:pt>
                <c:pt idx="7">
                  <c:v>15.706314580941452</c:v>
                </c:pt>
                <c:pt idx="8">
                  <c:v>15.395389048991357</c:v>
                </c:pt>
                <c:pt idx="9">
                  <c:v>16.510526315789466</c:v>
                </c:pt>
                <c:pt idx="10">
                  <c:v>11.946153846153845</c:v>
                </c:pt>
                <c:pt idx="11">
                  <c:v>10.758620689655171</c:v>
                </c:pt>
                <c:pt idx="12">
                  <c:v>17</c:v>
                </c:pt>
                <c:pt idx="13">
                  <c:v>11.700000000000003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13.775</c:v>
                </c:pt>
                <c:pt idx="1">
                  <c:v>14.030769230769229</c:v>
                </c:pt>
                <c:pt idx="2">
                  <c:v>15.20614035087719</c:v>
                </c:pt>
                <c:pt idx="3">
                  <c:v>13.341481481481479</c:v>
                </c:pt>
                <c:pt idx="4">
                  <c:v>0</c:v>
                </c:pt>
                <c:pt idx="5">
                  <c:v>14.866666666666667</c:v>
                </c:pt>
                <c:pt idx="6">
                  <c:v>14.885826771653541</c:v>
                </c:pt>
                <c:pt idx="7">
                  <c:v>15.2665748393021</c:v>
                </c:pt>
                <c:pt idx="8">
                  <c:v>16.21360000000001</c:v>
                </c:pt>
                <c:pt idx="9">
                  <c:v>0</c:v>
                </c:pt>
                <c:pt idx="10">
                  <c:v>22.2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Fylker!$O$184:$O$193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48F-8A64-33D52CB924C1}"/>
            </c:ext>
          </c:extLst>
        </c:ser>
        <c:ser>
          <c:idx val="4"/>
          <c:order val="1"/>
          <c:tx>
            <c:strRef>
              <c:f>Fylker!$B$151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Fylker!$O$151:$O$160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48F-8A64-33D52CB924C1}"/>
            </c:ext>
          </c:extLst>
        </c:ser>
        <c:ser>
          <c:idx val="10"/>
          <c:order val="2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Fylker!$O$129:$O$138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3"/>
          <c:order val="3"/>
          <c:tx>
            <c:strRef>
              <c:f>Fylker!$B$74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Fylker!$O$74:$O$83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11.81818181818182</c:v>
                </c:pt>
                <c:pt idx="1">
                  <c:v>13.2927536231884</c:v>
                </c:pt>
                <c:pt idx="2">
                  <c:v>14.717703349282289</c:v>
                </c:pt>
                <c:pt idx="3">
                  <c:v>13.120930232558139</c:v>
                </c:pt>
                <c:pt idx="4">
                  <c:v>0</c:v>
                </c:pt>
                <c:pt idx="5">
                  <c:v>13.868627450980391</c:v>
                </c:pt>
                <c:pt idx="6">
                  <c:v>13.932673267326727</c:v>
                </c:pt>
                <c:pt idx="7">
                  <c:v>15.706314580941452</c:v>
                </c:pt>
                <c:pt idx="8">
                  <c:v>15.395389048991357</c:v>
                </c:pt>
                <c:pt idx="9">
                  <c:v>16.510526315789466</c:v>
                </c:pt>
                <c:pt idx="10">
                  <c:v>11.946153846153845</c:v>
                </c:pt>
                <c:pt idx="11">
                  <c:v>10.758620689655171</c:v>
                </c:pt>
                <c:pt idx="12">
                  <c:v>17</c:v>
                </c:pt>
                <c:pt idx="13">
                  <c:v>11.700000000000003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13.775</c:v>
                </c:pt>
                <c:pt idx="1">
                  <c:v>14.030769230769229</c:v>
                </c:pt>
                <c:pt idx="2">
                  <c:v>15.20614035087719</c:v>
                </c:pt>
                <c:pt idx="3">
                  <c:v>13.341481481481479</c:v>
                </c:pt>
                <c:pt idx="4">
                  <c:v>0</c:v>
                </c:pt>
                <c:pt idx="5">
                  <c:v>14.866666666666667</c:v>
                </c:pt>
                <c:pt idx="6">
                  <c:v>14.885826771653541</c:v>
                </c:pt>
                <c:pt idx="7">
                  <c:v>15.2665748393021</c:v>
                </c:pt>
                <c:pt idx="8">
                  <c:v>16.21360000000001</c:v>
                </c:pt>
                <c:pt idx="9">
                  <c:v>0</c:v>
                </c:pt>
                <c:pt idx="10">
                  <c:v>22.2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56104559720601"/>
          <c:y val="7.8183114094279051E-4"/>
          <c:w val="7.2427378928275582E-2"/>
          <c:h val="0.2422985744047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</a:t>
            </a:r>
            <a:r>
              <a:rPr lang="en-US" sz="2800" baseline="0"/>
              <a:t>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7.2727272727272716</c:v>
                </c:pt>
                <c:pt idx="1">
                  <c:v>8.0144927536231876</c:v>
                </c:pt>
                <c:pt idx="2">
                  <c:v>9.3779904306220097</c:v>
                </c:pt>
                <c:pt idx="3">
                  <c:v>8.3430232558139554</c:v>
                </c:pt>
                <c:pt idx="4">
                  <c:v>0</c:v>
                </c:pt>
                <c:pt idx="5">
                  <c:v>8.2745098039215694</c:v>
                </c:pt>
                <c:pt idx="6">
                  <c:v>8.8613861386138613</c:v>
                </c:pt>
                <c:pt idx="7">
                  <c:v>9.0482204362801379</c:v>
                </c:pt>
                <c:pt idx="8">
                  <c:v>8.3832853025936629</c:v>
                </c:pt>
                <c:pt idx="9">
                  <c:v>9.5263157894736885</c:v>
                </c:pt>
                <c:pt idx="10">
                  <c:v>8.0769230769230749</c:v>
                </c:pt>
                <c:pt idx="11">
                  <c:v>6.482758620689653</c:v>
                </c:pt>
                <c:pt idx="12">
                  <c:v>8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8.25</c:v>
                </c:pt>
                <c:pt idx="1">
                  <c:v>7.6923076923076898</c:v>
                </c:pt>
                <c:pt idx="2">
                  <c:v>9.4736842105263115</c:v>
                </c:pt>
                <c:pt idx="3">
                  <c:v>9.3037037037037038</c:v>
                </c:pt>
                <c:pt idx="4">
                  <c:v>0</c:v>
                </c:pt>
                <c:pt idx="5">
                  <c:v>8.9777777777777779</c:v>
                </c:pt>
                <c:pt idx="6">
                  <c:v>9.0708661417322816</c:v>
                </c:pt>
                <c:pt idx="7">
                  <c:v>9.6877869605142362</c:v>
                </c:pt>
                <c:pt idx="8">
                  <c:v>9.2240000000000002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6655898184390679E-2"/>
          <c:h val="0.16789965613616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DIELAM: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Fylker!$V$184:$V$193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91-AE29-0B259C618D63}"/>
            </c:ext>
          </c:extLst>
        </c:ser>
        <c:ser>
          <c:idx val="10"/>
          <c:order val="1"/>
          <c:tx>
            <c:strRef>
              <c:f>Fylker!$B$74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Fylker!$V$74:$V$83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7.2727272727272716</c:v>
                </c:pt>
                <c:pt idx="1">
                  <c:v>8.0144927536231876</c:v>
                </c:pt>
                <c:pt idx="2">
                  <c:v>9.3779904306220097</c:v>
                </c:pt>
                <c:pt idx="3">
                  <c:v>8.3430232558139554</c:v>
                </c:pt>
                <c:pt idx="4">
                  <c:v>0</c:v>
                </c:pt>
                <c:pt idx="5">
                  <c:v>8.2745098039215694</c:v>
                </c:pt>
                <c:pt idx="6">
                  <c:v>8.8613861386138613</c:v>
                </c:pt>
                <c:pt idx="7">
                  <c:v>9.0482204362801379</c:v>
                </c:pt>
                <c:pt idx="8">
                  <c:v>8.3832853025936629</c:v>
                </c:pt>
                <c:pt idx="9">
                  <c:v>9.5263157894736885</c:v>
                </c:pt>
                <c:pt idx="10">
                  <c:v>8.0769230769230749</c:v>
                </c:pt>
                <c:pt idx="11">
                  <c:v>6.482758620689653</c:v>
                </c:pt>
                <c:pt idx="12">
                  <c:v>8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8.25</c:v>
                </c:pt>
                <c:pt idx="1">
                  <c:v>7.6923076923076898</c:v>
                </c:pt>
                <c:pt idx="2">
                  <c:v>9.4736842105263115</c:v>
                </c:pt>
                <c:pt idx="3">
                  <c:v>9.3037037037037038</c:v>
                </c:pt>
                <c:pt idx="4">
                  <c:v>0</c:v>
                </c:pt>
                <c:pt idx="5">
                  <c:v>8.9777777777777779</c:v>
                </c:pt>
                <c:pt idx="6">
                  <c:v>9.0708661417322816</c:v>
                </c:pt>
                <c:pt idx="7">
                  <c:v>9.6877869605142362</c:v>
                </c:pt>
                <c:pt idx="8">
                  <c:v>9.2240000000000002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8504286596319"/>
          <c:y val="6.384795647714973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Fylker!$X$26:$X$39</c:f>
              <c:numCache>
                <c:formatCode>0.00</c:formatCode>
                <c:ptCount val="14"/>
                <c:pt idx="0">
                  <c:v>5</c:v>
                </c:pt>
                <c:pt idx="1">
                  <c:v>6.1449275362318829</c:v>
                </c:pt>
                <c:pt idx="2">
                  <c:v>7.2583732057416253</c:v>
                </c:pt>
                <c:pt idx="3">
                  <c:v>6.325581395348836</c:v>
                </c:pt>
                <c:pt idx="4">
                  <c:v>0</c:v>
                </c:pt>
                <c:pt idx="5">
                  <c:v>7.078431372549022</c:v>
                </c:pt>
                <c:pt idx="6">
                  <c:v>6.1485148514851478</c:v>
                </c:pt>
                <c:pt idx="7">
                  <c:v>6.5195177956371992</c:v>
                </c:pt>
                <c:pt idx="8">
                  <c:v>6.6368876080691628</c:v>
                </c:pt>
                <c:pt idx="9">
                  <c:v>7.5789473684210495</c:v>
                </c:pt>
                <c:pt idx="10">
                  <c:v>5.7692307692307692</c:v>
                </c:pt>
                <c:pt idx="11">
                  <c:v>5.1724137931034484</c:v>
                </c:pt>
                <c:pt idx="12">
                  <c:v>4.5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Fylker!$X$11:$X$24</c:f>
              <c:numCache>
                <c:formatCode>0.00</c:formatCode>
                <c:ptCount val="14"/>
                <c:pt idx="0">
                  <c:v>8.5</c:v>
                </c:pt>
                <c:pt idx="1">
                  <c:v>7.076923076923074</c:v>
                </c:pt>
                <c:pt idx="2">
                  <c:v>6.9473684210526319</c:v>
                </c:pt>
                <c:pt idx="3">
                  <c:v>6.4444444444444438</c:v>
                </c:pt>
                <c:pt idx="4">
                  <c:v>0</c:v>
                </c:pt>
                <c:pt idx="5">
                  <c:v>7.3555555555555552</c:v>
                </c:pt>
                <c:pt idx="6">
                  <c:v>6.5590551181102361</c:v>
                </c:pt>
                <c:pt idx="7">
                  <c:v>7.0651974288337902</c:v>
                </c:pt>
                <c:pt idx="8">
                  <c:v>7.0426666666666646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Fylker!$X$184:$X$193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E-454C-B052-BA8BD6356BA2}"/>
            </c:ext>
          </c:extLst>
        </c:ser>
        <c:ser>
          <c:idx val="1"/>
          <c:order val="1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Fylker!$X$129:$X$138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Fylker!$X$26:$X$39</c:f>
              <c:numCache>
                <c:formatCode>0.00</c:formatCode>
                <c:ptCount val="14"/>
                <c:pt idx="0">
                  <c:v>5</c:v>
                </c:pt>
                <c:pt idx="1">
                  <c:v>6.1449275362318829</c:v>
                </c:pt>
                <c:pt idx="2">
                  <c:v>7.2583732057416253</c:v>
                </c:pt>
                <c:pt idx="3">
                  <c:v>6.325581395348836</c:v>
                </c:pt>
                <c:pt idx="4">
                  <c:v>0</c:v>
                </c:pt>
                <c:pt idx="5">
                  <c:v>7.078431372549022</c:v>
                </c:pt>
                <c:pt idx="6">
                  <c:v>6.1485148514851478</c:v>
                </c:pt>
                <c:pt idx="7">
                  <c:v>6.5195177956371992</c:v>
                </c:pt>
                <c:pt idx="8">
                  <c:v>6.6368876080691628</c:v>
                </c:pt>
                <c:pt idx="9">
                  <c:v>7.5789473684210495</c:v>
                </c:pt>
                <c:pt idx="10">
                  <c:v>5.7692307692307692</c:v>
                </c:pt>
                <c:pt idx="11">
                  <c:v>5.1724137931034484</c:v>
                </c:pt>
                <c:pt idx="12">
                  <c:v>4.5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Fylker!$X$11:$X$24</c:f>
              <c:numCache>
                <c:formatCode>0.00</c:formatCode>
                <c:ptCount val="14"/>
                <c:pt idx="0">
                  <c:v>8.5</c:v>
                </c:pt>
                <c:pt idx="1">
                  <c:v>7.076923076923074</c:v>
                </c:pt>
                <c:pt idx="2">
                  <c:v>6.9473684210526319</c:v>
                </c:pt>
                <c:pt idx="3">
                  <c:v>6.4444444444444438</c:v>
                </c:pt>
                <c:pt idx="4">
                  <c:v>0</c:v>
                </c:pt>
                <c:pt idx="5">
                  <c:v>7.3555555555555552</c:v>
                </c:pt>
                <c:pt idx="6">
                  <c:v>6.5590551181102361</c:v>
                </c:pt>
                <c:pt idx="7">
                  <c:v>7.0651974288337902</c:v>
                </c:pt>
                <c:pt idx="8">
                  <c:v>7.0426666666666646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Antalls% slakt per KATEGORI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K!$AB$91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K!$AI$91:$AI$95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A-4EDD-8E43-74B5810165B8}"/>
            </c:ext>
          </c:extLst>
        </c:ser>
        <c:ser>
          <c:idx val="5"/>
          <c:order val="1"/>
          <c:tx>
            <c:strRef>
              <c:f>K!$AB$66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K!$AI$66:$AI$70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A-4EDD-8E43-74B5810165B8}"/>
            </c:ext>
          </c:extLst>
        </c:ser>
        <c:ser>
          <c:idx val="9"/>
          <c:order val="2"/>
          <c:tx>
            <c:strRef>
              <c:f>K!$AB$41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K!$AI$41:$AI$45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A-4EDD-8E43-74B5810165B8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K!$AI$16:$AI$20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A-4EDD-8E43-74B5810165B8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K!$AI$10:$AI$14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A-4EDD-8E43-74B58101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0616"/>
        <c:axId val="499611400"/>
      </c:barChart>
      <c:catAx>
        <c:axId val="49961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61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9635657708899"/>
          <c:y val="0.10229010217821648"/>
          <c:w val="7.3100333361680092E-2"/>
          <c:h val="0.23065075666722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</a:t>
            </a:r>
            <a:r>
              <a:rPr lang="nb-NO" sz="2400" baseline="0"/>
              <a:t>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Fylker!$E$184:$E$193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3-4F14-AD16-A6CDEE37D046}"/>
            </c:ext>
          </c:extLst>
        </c:ser>
        <c:ser>
          <c:idx val="10"/>
          <c:order val="1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Fylker!$E$129:$E$138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Fylker!$E$26:$E$39</c:f>
              <c:numCache>
                <c:formatCode>General</c:formatCode>
                <c:ptCount val="14"/>
                <c:pt idx="0">
                  <c:v>4</c:v>
                </c:pt>
                <c:pt idx="1">
                  <c:v>6</c:v>
                </c:pt>
                <c:pt idx="2">
                  <c:v>16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11</c:v>
                </c:pt>
                <c:pt idx="7">
                  <c:v>133</c:v>
                </c:pt>
                <c:pt idx="8">
                  <c:v>39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23</c:v>
                </c:pt>
                <c:pt idx="3">
                  <c:v>11</c:v>
                </c:pt>
                <c:pt idx="4">
                  <c:v>0</c:v>
                </c:pt>
                <c:pt idx="5">
                  <c:v>5</c:v>
                </c:pt>
                <c:pt idx="6">
                  <c:v>17</c:v>
                </c:pt>
                <c:pt idx="7">
                  <c:v>91</c:v>
                </c:pt>
                <c:pt idx="8">
                  <c:v>34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379888856486"/>
          <c:y val="5.5740910582199966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290684511880297"/>
          <c:y val="2.85174976869073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Fylker!$B$184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Fylker!$AJ$184:$AJ$193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B-4CB0-A36C-7AB067DCCD85}"/>
            </c:ext>
          </c:extLst>
        </c:ser>
        <c:ser>
          <c:idx val="10"/>
          <c:order val="1"/>
          <c:tx>
            <c:strRef>
              <c:f>Fylker!$B$129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Fylker!$AJ$129:$AJ$138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Fylker!$AJ$41:$AJ$50</c:f>
              <c:numCache>
                <c:formatCode>0</c:formatCode>
                <c:ptCount val="10"/>
                <c:pt idx="0">
                  <c:v>0</c:v>
                </c:pt>
                <c:pt idx="1">
                  <c:v>19.666666666666668</c:v>
                </c:pt>
                <c:pt idx="2">
                  <c:v>11</c:v>
                </c:pt>
                <c:pt idx="3">
                  <c:v>20.888888888888889</c:v>
                </c:pt>
                <c:pt idx="4">
                  <c:v>0</c:v>
                </c:pt>
                <c:pt idx="5">
                  <c:v>15.625</c:v>
                </c:pt>
                <c:pt idx="6">
                  <c:v>7</c:v>
                </c:pt>
                <c:pt idx="7">
                  <c:v>12.2</c:v>
                </c:pt>
                <c:pt idx="8">
                  <c:v>7.8</c:v>
                </c:pt>
                <c:pt idx="9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Fylker!$AJ$11:$AJ$24</c:f>
              <c:numCache>
                <c:formatCode>0</c:formatCode>
                <c:ptCount val="14"/>
                <c:pt idx="0">
                  <c:v>4</c:v>
                </c:pt>
                <c:pt idx="1">
                  <c:v>13</c:v>
                </c:pt>
                <c:pt idx="2">
                  <c:v>4.9565217391304346</c:v>
                </c:pt>
                <c:pt idx="3">
                  <c:v>12.272727272727273</c:v>
                </c:pt>
                <c:pt idx="4">
                  <c:v>0</c:v>
                </c:pt>
                <c:pt idx="5">
                  <c:v>9</c:v>
                </c:pt>
                <c:pt idx="6">
                  <c:v>7.4705882352941178</c:v>
                </c:pt>
                <c:pt idx="7">
                  <c:v>11.967032967032967</c:v>
                </c:pt>
                <c:pt idx="8">
                  <c:v>11.029411764705882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7389162561572"/>
          <c:y val="2.4916810291417433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00340274577109E-2"/>
          <c:y val="0.16865112043325356"/>
          <c:w val="0.87140915212161085"/>
          <c:h val="0.724750548573904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C3-43FC-9496-E73C815E6836}"/>
            </c:ext>
          </c:extLst>
        </c:ser>
        <c:ser>
          <c:idx val="4"/>
          <c:order val="1"/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5C3-43FC-9496-E73C815E6836}"/>
            </c:ext>
          </c:extLst>
        </c:ser>
        <c:ser>
          <c:idx val="0"/>
          <c:order val="2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9A7-413D-99A4-8849A1E1264B}"/>
            </c:ext>
          </c:extLst>
        </c:ser>
        <c:ser>
          <c:idx val="5"/>
          <c:order val="3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9A7-413D-99A4-8849A1E1264B}"/>
            </c:ext>
          </c:extLst>
        </c:ser>
        <c:ser>
          <c:idx val="9"/>
          <c:order val="4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9A7-413D-99A4-8849A1E1264B}"/>
            </c:ext>
          </c:extLst>
        </c:ser>
        <c:ser>
          <c:idx val="2"/>
          <c:order val="5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9A7-413D-99A4-8849A1E1264B}"/>
            </c:ext>
          </c:extLst>
        </c:ser>
        <c:ser>
          <c:idx val="3"/>
          <c:order val="6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9A7-413D-99A4-8849A1E1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5.662722689745936E-2"/>
          <c:h val="0.350936633317651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6974768569"/>
          <c:y val="3.2525779162971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9447619148428E-2"/>
          <c:y val="0.17501968237412055"/>
          <c:w val="0.86071995141578272"/>
          <c:h val="0.7061922169791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A9E-4FA4-877E-91DE9AF670C5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A9E-4FA4-877E-91DE9AF670C5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A9E-4FA4-877E-91DE9AF670C5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A9E-4FA4-877E-91DE9AF670C5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A9E-4FA4-877E-91DE9AF6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92302860300062"/>
          <c:y val="0.1847931537400062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8646317056087E-2"/>
          <c:y val="0.16498200452645817"/>
          <c:w val="0.84102286587526587"/>
          <c:h val="0.71622966950615152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CC-45FA-9FA8-F70161DC2D32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DCC-45FA-9FA8-F70161DC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2234192427522"/>
          <c:y val="0.26934495106408196"/>
          <c:w val="9.0369887305956118E-2"/>
          <c:h val="0.15188159117447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slaktevekt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40384784906027E-2"/>
          <c:y val="0.17929572571535987"/>
          <c:w val="0.85306904013118001"/>
          <c:h val="0.67207490865514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A19-45C9-A9D5-B8A4E33300D1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A19-45C9-A9D5-B8A4E33300D1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A19-45C9-A9D5-B8A4E33300D1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A19-45C9-A9D5-B8A4E33300D1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0A19-45C9-A9D5-B8A4E333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80085655907"/>
          <c:y val="0.25756163995454856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10716863503995E-2"/>
          <c:y val="0.14247761735763834"/>
          <c:w val="0.85829850547288966"/>
          <c:h val="0.7132602492063534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65-4B69-AD54-645A47B7D0B2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65-4B69-AD54-645A47B7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76096690804"/>
          <c:y val="0.25134772010478407"/>
          <c:w val="7.6892423868864829E-2"/>
          <c:h val="0.13458070223336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1145321946896245"/>
          <c:y val="9.2008474158622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86183355886582E-2"/>
          <c:y val="0.15077181572998433"/>
          <c:w val="0.85202612543015666"/>
          <c:h val="0.699763874610343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36-4C02-8C54-7B394B8822D1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C36-4C02-8C54-7B394B8822D1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C36-4C02-8C54-7B394B8822D1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0C36-4C02-8C54-7B394B8822D1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0C36-4C02-8C54-7B394B88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368667641"/>
          <c:y val="1.1378927012286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3.1277954065066803E-2"/>
                  <c:y val="-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B3-4A4B-9BDA-6A865F3BA6B8}"/>
                </c:ext>
              </c:extLst>
            </c:dLbl>
            <c:dLbl>
              <c:idx val="3"/>
              <c:layout>
                <c:manualLayout>
                  <c:x val="-2.0851969376711202E-2"/>
                  <c:y val="-6.7695731672807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3-4A4B-9BDA-6A865F3BA6B8}"/>
                </c:ext>
              </c:extLst>
            </c:dLbl>
            <c:dLbl>
              <c:idx val="4"/>
              <c:layout>
                <c:manualLayout>
                  <c:x val="-1.0425984688355601E-2"/>
                  <c:y val="-5.375837515193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3-4A4B-9BDA-6A865F3BA6B8}"/>
                </c:ext>
              </c:extLst>
            </c:dLbl>
            <c:dLbl>
              <c:idx val="5"/>
              <c:layout>
                <c:manualLayout>
                  <c:x val="5.6869007391030547E-3"/>
                  <c:y val="-7.3668884467466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3-4A4B-9BDA-6A865F3BA6B8}"/>
                </c:ext>
              </c:extLst>
            </c:dLbl>
            <c:dLbl>
              <c:idx val="6"/>
              <c:layout>
                <c:manualLayout>
                  <c:x val="-6.5399358499685159E-2"/>
                  <c:y val="-1.99105093155315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D-46FA-8B87-4DF392E2C0F0}"/>
                </c:ext>
              </c:extLst>
            </c:dLbl>
            <c:dLbl>
              <c:idx val="8"/>
              <c:layout>
                <c:manualLayout>
                  <c:x val="-5.6869007391030547E-2"/>
                  <c:y val="1.7919458383978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D-46FA-8B87-4DF392E2C0F0}"/>
                </c:ext>
              </c:extLst>
            </c:dLbl>
            <c:dLbl>
              <c:idx val="9"/>
              <c:layout>
                <c:manualLayout>
                  <c:x val="-1.8008519007159673E-2"/>
                  <c:y val="-6.968678260436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3-4A4B-9BDA-6A865F3BA6B8}"/>
                </c:ext>
              </c:extLst>
            </c:dLbl>
            <c:dLbl>
              <c:idx val="10"/>
              <c:layout>
                <c:manualLayout>
                  <c:x val="-1.1373801478206109E-2"/>
                  <c:y val="6.371362980970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3-4A4B-9BDA-6A865F3BA6B8}"/>
                </c:ext>
              </c:extLst>
            </c:dLbl>
            <c:dLbl>
              <c:idx val="13"/>
              <c:layout>
                <c:manualLayout>
                  <c:x val="-5.5921190601180108E-2"/>
                  <c:y val="-5.97315279465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3-4A4B-9BDA-6A865F3BA6B8}"/>
                </c:ext>
              </c:extLst>
            </c:dLbl>
            <c:dLbl>
              <c:idx val="14"/>
              <c:layout>
                <c:manualLayout>
                  <c:x val="-2.7486686905664765E-2"/>
                  <c:y val="-4.579417142572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6FA-8B87-4DF392E2C0F0}"/>
                </c:ext>
              </c:extLst>
            </c:dLbl>
            <c:dLbl>
              <c:idx val="15"/>
              <c:layout>
                <c:manualLayout>
                  <c:x val="-2.4643236536113236E-2"/>
                  <c:y val="5.375837515193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3-4A4B-9BDA-6A865F3BA6B8}"/>
                </c:ext>
              </c:extLst>
            </c:dLbl>
            <c:dLbl>
              <c:idx val="16"/>
              <c:layout>
                <c:manualLayout>
                  <c:x val="-2.5591053325963817E-2"/>
                  <c:y val="-5.1767324220382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3-4A4B-9BDA-6A865F3BA6B8}"/>
                </c:ext>
              </c:extLst>
            </c:dLbl>
            <c:dLbl>
              <c:idx val="17"/>
              <c:layout>
                <c:manualLayout>
                  <c:x val="-3.1277954065066803E-2"/>
                  <c:y val="5.7740477015041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3-4A4B-9BDA-6A865F3BA6B8}"/>
                </c:ext>
              </c:extLst>
            </c:dLbl>
            <c:dLbl>
              <c:idx val="19"/>
              <c:layout>
                <c:manualLayout>
                  <c:x val="-3.5069221224468837E-2"/>
                  <c:y val="4.778522235727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3-4A4B-9BDA-6A865F3BA6B8}"/>
                </c:ext>
              </c:extLst>
            </c:dLbl>
            <c:dLbl>
              <c:idx val="20"/>
              <c:layout>
                <c:manualLayout>
                  <c:x val="-2.179978616656171E-2"/>
                  <c:y val="-5.176732422038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B3-4A4B-9BDA-6A865F3BA6B8}"/>
                </c:ext>
              </c:extLst>
            </c:dLbl>
            <c:dLbl>
              <c:idx val="21"/>
              <c:layout>
                <c:manualLayout>
                  <c:x val="-2.7486686905664765E-2"/>
                  <c:y val="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B3-4A4B-9BDA-6A865F3BA6B8}"/>
                </c:ext>
              </c:extLst>
            </c:dLbl>
            <c:dLbl>
              <c:idx val="23"/>
              <c:layout>
                <c:manualLayout>
                  <c:x val="-4.0756121963571895E-2"/>
                  <c:y val="-3.982101863106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B3-4A4B-9BDA-6A865F3BA6B8}"/>
                </c:ext>
              </c:extLst>
            </c:dLbl>
            <c:dLbl>
              <c:idx val="25"/>
              <c:layout>
                <c:manualLayout>
                  <c:x val="-2.9382320485365782E-2"/>
                  <c:y val="7.167783353591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D-46FA-8B87-4DF392E2C0F0}"/>
                </c:ext>
              </c:extLst>
            </c:dLbl>
            <c:dLbl>
              <c:idx val="28"/>
              <c:layout>
                <c:manualLayout>
                  <c:x val="-2.9382320485365921E-2"/>
                  <c:y val="-5.7740477015041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B3-4A4B-9BDA-6A865F3BA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6.5139026812313796</c:v>
                </c:pt>
                <c:pt idx="1">
                  <c:v>7.0026082420448637</c:v>
                </c:pt>
                <c:pt idx="2">
                  <c:v>7.1978021978021989</c:v>
                </c:pt>
                <c:pt idx="3">
                  <c:v>7.2122871046228703</c:v>
                </c:pt>
                <c:pt idx="4">
                  <c:v>7.1780429594272084</c:v>
                </c:pt>
                <c:pt idx="5">
                  <c:v>6.9075993091537127</c:v>
                </c:pt>
                <c:pt idx="6">
                  <c:v>6.6983353633779918</c:v>
                </c:pt>
                <c:pt idx="7">
                  <c:v>6.6567028985507246</c:v>
                </c:pt>
                <c:pt idx="8">
                  <c:v>6.2263048016701479</c:v>
                </c:pt>
                <c:pt idx="9">
                  <c:v>6.28321400159109</c:v>
                </c:pt>
                <c:pt idx="10">
                  <c:v>6.1860979462875196</c:v>
                </c:pt>
                <c:pt idx="11">
                  <c:v>6.4232775185286863</c:v>
                </c:pt>
                <c:pt idx="12">
                  <c:v>6.0286259541984748</c:v>
                </c:pt>
                <c:pt idx="13">
                  <c:v>6.584905660377359</c:v>
                </c:pt>
                <c:pt idx="14">
                  <c:v>6.5952764358561486</c:v>
                </c:pt>
                <c:pt idx="15">
                  <c:v>6.2670837343599599</c:v>
                </c:pt>
                <c:pt idx="16">
                  <c:v>6.5057636887608066</c:v>
                </c:pt>
                <c:pt idx="17">
                  <c:v>6.6543875411799922</c:v>
                </c:pt>
                <c:pt idx="18">
                  <c:v>6.589713480507279</c:v>
                </c:pt>
                <c:pt idx="19">
                  <c:v>6.1840927047669227</c:v>
                </c:pt>
                <c:pt idx="20">
                  <c:v>6.1755969167136682</c:v>
                </c:pt>
                <c:pt idx="21">
                  <c:v>6.0694512694512701</c:v>
                </c:pt>
                <c:pt idx="22">
                  <c:v>6.2013291432692803</c:v>
                </c:pt>
                <c:pt idx="23">
                  <c:v>6.6332716335030097</c:v>
                </c:pt>
                <c:pt idx="24">
                  <c:v>6.5397849462365594</c:v>
                </c:pt>
                <c:pt idx="25">
                  <c:v>6.2301273605621441</c:v>
                </c:pt>
                <c:pt idx="26">
                  <c:v>6.1514716439339541</c:v>
                </c:pt>
                <c:pt idx="27">
                  <c:v>6.5469992769342014</c:v>
                </c:pt>
                <c:pt idx="28">
                  <c:v>6.9842354177614316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strRef>
              <c:f>RNR!$B$5</c:f>
              <c:strCache>
                <c:ptCount val="1"/>
                <c:pt idx="0">
                  <c:v>Middel fettgruppe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6.9842354177614316</c:v>
                </c:pt>
                <c:pt idx="1">
                  <c:v>6.9842354177614316</c:v>
                </c:pt>
                <c:pt idx="2">
                  <c:v>6.9842354177614316</c:v>
                </c:pt>
                <c:pt idx="3">
                  <c:v>6.9842354177614316</c:v>
                </c:pt>
                <c:pt idx="4">
                  <c:v>6.9842354177614316</c:v>
                </c:pt>
                <c:pt idx="5">
                  <c:v>6.9842354177614316</c:v>
                </c:pt>
                <c:pt idx="6">
                  <c:v>6.9842354177614316</c:v>
                </c:pt>
                <c:pt idx="7">
                  <c:v>6.9842354177614316</c:v>
                </c:pt>
                <c:pt idx="8">
                  <c:v>6.9842354177614316</c:v>
                </c:pt>
                <c:pt idx="9">
                  <c:v>6.9842354177614316</c:v>
                </c:pt>
                <c:pt idx="10">
                  <c:v>6.9842354177614316</c:v>
                </c:pt>
                <c:pt idx="11">
                  <c:v>6.9842354177614316</c:v>
                </c:pt>
                <c:pt idx="12">
                  <c:v>6.9842354177614316</c:v>
                </c:pt>
                <c:pt idx="13">
                  <c:v>6.9842354177614316</c:v>
                </c:pt>
                <c:pt idx="14">
                  <c:v>6.9842354177614316</c:v>
                </c:pt>
                <c:pt idx="15">
                  <c:v>6.9842354177614316</c:v>
                </c:pt>
                <c:pt idx="16">
                  <c:v>6.9842354177614316</c:v>
                </c:pt>
                <c:pt idx="17">
                  <c:v>6.9842354177614316</c:v>
                </c:pt>
                <c:pt idx="18">
                  <c:v>6.9842354177614316</c:v>
                </c:pt>
                <c:pt idx="19">
                  <c:v>6.9842354177614316</c:v>
                </c:pt>
                <c:pt idx="20">
                  <c:v>6.9842354177614316</c:v>
                </c:pt>
                <c:pt idx="21">
                  <c:v>6.9842354177614316</c:v>
                </c:pt>
                <c:pt idx="22">
                  <c:v>6.9842354177614316</c:v>
                </c:pt>
                <c:pt idx="23">
                  <c:v>6.9842354177614316</c:v>
                </c:pt>
                <c:pt idx="24">
                  <c:v>6.9842354177614316</c:v>
                </c:pt>
                <c:pt idx="25">
                  <c:v>6.9842354177614316</c:v>
                </c:pt>
                <c:pt idx="26">
                  <c:v>6.9842354177614316</c:v>
                </c:pt>
                <c:pt idx="27">
                  <c:v>6.9842354177614316</c:v>
                </c:pt>
                <c:pt idx="28">
                  <c:v>6.9842354177614316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41564706705931"/>
          <c:y val="0.69188314380984617"/>
          <c:w val="0.1986379005294141"/>
          <c:h val="9.6338520664548483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864730455092897"/>
          <c:y val="2.810020284640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8362613286785E-2"/>
          <c:y val="0.16563823520829621"/>
          <c:w val="0.84887107955163954"/>
          <c:h val="0.6668917805216578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D3-4C3E-B0AA-2D5125A1A69E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FD3-4C3E-B0AA-2D5125A1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36857319045096"/>
          <c:y val="0.18589145477741673"/>
          <c:w val="8.8941269643016171E-2"/>
          <c:h val="0.1400082476517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45220340332E-2"/>
          <c:y val="2.9761501829117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489361933109766"/>
          <c:h val="0.6948708876945459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9ED-4322-B5F5-3F200181110A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9ED-4322-B5F5-3F200181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7.9883566368083761E-2"/>
          <c:h val="0.15863629674704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F4A-431F-A369-E0A3852FEC53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F4A-431F-A369-E0A3852FEC53}"/>
            </c:ext>
          </c:extLst>
        </c:ser>
        <c:ser>
          <c:idx val="9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F4A-431F-A369-E0A3852FEC53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F4A-431F-A369-E0A3852FEC53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F4A-431F-A369-E0A3852F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06391807044367"/>
          <c:y val="0.10239411140985238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Regioner!$G$110:$G$113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Regioner!$G$94:$G$97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E-4A7D-AE47-153B55CAFE5F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Regioner!$G$74:$G$77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Regioner!$G$54:$G$57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Regioner!$G$34:$G$37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613</c:v>
                </c:pt>
                <c:pt idx="1">
                  <c:v>2089</c:v>
                </c:pt>
                <c:pt idx="2">
                  <c:v>32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4.8683998681315239E-2"/>
                  <c:y val="-8.6951401697674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0-4B8F-B75C-DEFC64D9CE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438</c:v>
                </c:pt>
                <c:pt idx="1">
                  <c:v>1464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08815253808464"/>
          <c:y val="5.9086558408748283E-2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forhold VEKT og KLASSE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87803964788134836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Regioner!$AD$110:$AD$113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D-42C9-A83E-2579F002DA3E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Regioner!$AD$94:$AD$97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D-42C9-A83E-2579F002DA3E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Regioner!$AD$74:$AD$77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D-42C9-A83E-2579F002DA3E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Regioner!$AD$54:$AD$57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DD-42C9-A83E-2579F002DA3E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Regioner!$AD$34:$AD$37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DD-42C9-A83E-2579F002DA3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Regioner!$AD$15:$AD$18</c:f>
              <c:numCache>
                <c:formatCode>0.00</c:formatCode>
                <c:ptCount val="4"/>
                <c:pt idx="0">
                  <c:v>1.5892422825070176</c:v>
                </c:pt>
                <c:pt idx="1">
                  <c:v>1.7515183975148654</c:v>
                </c:pt>
                <c:pt idx="2">
                  <c:v>1.6398601398601396</c:v>
                </c:pt>
                <c:pt idx="3">
                  <c:v>1.6872641509433959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DD-42C9-A83E-2579F002DA3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Regioner!$AD$10:$AD$13</c:f>
              <c:numCache>
                <c:formatCode>0.00</c:formatCode>
                <c:ptCount val="4"/>
                <c:pt idx="0">
                  <c:v>1.573068322981368</c:v>
                </c:pt>
                <c:pt idx="1">
                  <c:v>1.6207723606253108</c:v>
                </c:pt>
                <c:pt idx="2">
                  <c:v>7.3999999999999995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DD-42C9-A83E-2579F002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072724994258"/>
          <c:y val="0.14873485298778175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Regioner!$AE$110:$AE$113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6-4201-80D5-BEBB6C79E1D5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Regioner!$AE$94:$AE$97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6-4201-80D5-BEBB6C79E1D5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Regioner!$AE$74:$AE$77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6-4201-80D5-BEBB6C79E1D5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Regioner!$AE$54:$AE$57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6-4201-80D5-BEBB6C79E1D5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Regioner!$AE$34:$AE$37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</c:formatCode>
                <c:ptCount val="4"/>
                <c:pt idx="0">
                  <c:v>11.788461538461538</c:v>
                </c:pt>
                <c:pt idx="1">
                  <c:v>12.145348837209303</c:v>
                </c:pt>
                <c:pt idx="2">
                  <c:v>5.333333333333333</c:v>
                </c:pt>
                <c:pt idx="3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</c:formatCode>
                <c:ptCount val="4"/>
                <c:pt idx="0">
                  <c:v>7.5517241379310347</c:v>
                </c:pt>
                <c:pt idx="1">
                  <c:v>11.712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0081126222856"/>
          <c:y val="0.16979909814172398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Regioner!$E$110:$E$113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5-4BF2-9276-C24D52C5F422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Regioner!$E$94:$E$97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5-4BF2-9276-C24D52C5F422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Regioner!$E$74:$E$77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5-4BF2-9276-C24D52C5F422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Regioner!$E$54:$E$57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5-4BF2-9276-C24D52C5F422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Regioner!$E$34:$E$37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52</c:v>
                </c:pt>
                <c:pt idx="1">
                  <c:v>172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8.0653950953678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5-4418-A3EE-9C618101A405}"/>
                </c:ext>
              </c:extLst>
            </c:dLbl>
            <c:dLbl>
              <c:idx val="1"/>
              <c:layout>
                <c:manualLayout>
                  <c:x val="1.0349288486416559E-3"/>
                  <c:y val="-0.163487738419618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5-4418-A3EE-9C618101A4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58</c:v>
                </c:pt>
                <c:pt idx="1">
                  <c:v>125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15810140916159884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Regioner!$V$110:$V$113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C-4736-8B77-3BA0AE5E3F50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Regioner!$V$94:$V$97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C-4736-8B77-3BA0AE5E3F50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Regioner!$V$74:$V$77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C-4736-8B77-3BA0AE5E3F50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Regioner!$V$54:$V$57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0C-4736-8B77-3BA0AE5E3F50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Regioner!$V$34:$V$37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</c:formatCode>
                <c:ptCount val="4"/>
                <c:pt idx="0">
                  <c:v>13.539967373572596</c:v>
                </c:pt>
                <c:pt idx="1">
                  <c:v>7.8985160363810429</c:v>
                </c:pt>
                <c:pt idx="2">
                  <c:v>12.5</c:v>
                </c:pt>
                <c:pt idx="3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</c:formatCode>
                <c:ptCount val="4"/>
                <c:pt idx="0">
                  <c:v>11.643835616438356</c:v>
                </c:pt>
                <c:pt idx="1">
                  <c:v>12.295081967213116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126866065063869"/>
          <c:y val="0.13037800500665087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Regioner!$T$110:$T$113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5FC-A3DC-DC941B5B28FF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Regioner!$T$94:$T$97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5FC-A3DC-DC941B5B28FF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Regioner!$T$74:$T$77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B-45FC-A3DC-DC941B5B28FF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Regioner!$T$54:$T$57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FB-45FC-A3DC-DC941B5B28FF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Regioner!$T$34:$T$37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6.6329526916802601</c:v>
                </c:pt>
                <c:pt idx="1">
                  <c:v>6.5390138822403054</c:v>
                </c:pt>
                <c:pt idx="2">
                  <c:v>6.84375</c:v>
                </c:pt>
                <c:pt idx="3">
                  <c:v>5.125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6.7397260273972606</c:v>
                </c:pt>
                <c:pt idx="1">
                  <c:v>7.0594262295081984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251608777329229"/>
          <c:y val="1.328305211290594E-2"/>
          <c:w val="6.9934529757384387E-2"/>
          <c:h val="0.294862826357231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2.8596694643938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Regioner!$R$110:$R$113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A-4107-AB93-00B61002F3D7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Regioner!$R$94:$R$97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A-4107-AB93-00B61002F3D7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Regioner!$R$74:$R$77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A-4107-AB93-00B61002F3D7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Regioner!$R$54:$R$57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A-4107-AB93-00B61002F3D7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Regioner!$R$34:$R$37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0.00</c:formatCode>
                <c:ptCount val="4"/>
                <c:pt idx="0">
                  <c:v>8.7194127243066895</c:v>
                </c:pt>
                <c:pt idx="1">
                  <c:v>8.9377692675921487</c:v>
                </c:pt>
                <c:pt idx="2">
                  <c:v>8.9375</c:v>
                </c:pt>
                <c:pt idx="3">
                  <c:v>6.625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0.00</c:formatCode>
                <c:ptCount val="4"/>
                <c:pt idx="0">
                  <c:v>9.1894977168949765</c:v>
                </c:pt>
                <c:pt idx="1">
                  <c:v>9.5689890710382528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2600171995898"/>
          <c:y val="0.18453179890975172"/>
          <c:w val="7.9094649822219948E-2"/>
          <c:h val="0.288725966946439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År!$Y$8:$Y$36</c:f>
              <c:numCache>
                <c:formatCode>#,##0</c:formatCode>
                <c:ptCount val="29"/>
                <c:pt idx="0">
                  <c:v>332</c:v>
                </c:pt>
                <c:pt idx="1">
                  <c:v>298</c:v>
                </c:pt>
                <c:pt idx="2">
                  <c:v>253</c:v>
                </c:pt>
                <c:pt idx="3">
                  <c:v>262</c:v>
                </c:pt>
                <c:pt idx="4">
                  <c:v>252</c:v>
                </c:pt>
                <c:pt idx="5">
                  <c:v>288</c:v>
                </c:pt>
                <c:pt idx="6">
                  <c:v>270</c:v>
                </c:pt>
                <c:pt idx="7">
                  <c:v>267</c:v>
                </c:pt>
                <c:pt idx="8">
                  <c:v>294</c:v>
                </c:pt>
                <c:pt idx="9">
                  <c:v>471</c:v>
                </c:pt>
                <c:pt idx="10">
                  <c:v>558</c:v>
                </c:pt>
                <c:pt idx="11">
                  <c:v>295</c:v>
                </c:pt>
                <c:pt idx="12">
                  <c:v>499</c:v>
                </c:pt>
                <c:pt idx="13">
                  <c:v>167</c:v>
                </c:pt>
                <c:pt idx="14">
                  <c:v>175</c:v>
                </c:pt>
                <c:pt idx="15">
                  <c:v>189</c:v>
                </c:pt>
                <c:pt idx="16">
                  <c:v>177</c:v>
                </c:pt>
                <c:pt idx="17">
                  <c:v>264</c:v>
                </c:pt>
                <c:pt idx="18">
                  <c:v>270</c:v>
                </c:pt>
                <c:pt idx="19">
                  <c:v>308</c:v>
                </c:pt>
                <c:pt idx="20">
                  <c:v>341</c:v>
                </c:pt>
                <c:pt idx="21">
                  <c:v>371</c:v>
                </c:pt>
                <c:pt idx="22">
                  <c:v>1283</c:v>
                </c:pt>
                <c:pt idx="23">
                  <c:v>305</c:v>
                </c:pt>
                <c:pt idx="24">
                  <c:v>276</c:v>
                </c:pt>
                <c:pt idx="25">
                  <c:v>225</c:v>
                </c:pt>
                <c:pt idx="26">
                  <c:v>251</c:v>
                </c:pt>
                <c:pt idx="27">
                  <c:v>236</c:v>
                </c:pt>
                <c:pt idx="28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6.0662650602409638</c:v>
                </c:pt>
                <c:pt idx="1">
                  <c:v>6.4328859060402683</c:v>
                </c:pt>
                <c:pt idx="2">
                  <c:v>6.1146245059288535</c:v>
                </c:pt>
                <c:pt idx="3">
                  <c:v>6.2748091603053435</c:v>
                </c:pt>
                <c:pt idx="4">
                  <c:v>8.3134920634920633</c:v>
                </c:pt>
                <c:pt idx="5">
                  <c:v>8.0416666666666661</c:v>
                </c:pt>
                <c:pt idx="6">
                  <c:v>9.1222222222222218</c:v>
                </c:pt>
                <c:pt idx="7">
                  <c:v>8.2696629213483153</c:v>
                </c:pt>
                <c:pt idx="8">
                  <c:v>8.146258503401361</c:v>
                </c:pt>
                <c:pt idx="9">
                  <c:v>10.67515923566879</c:v>
                </c:pt>
                <c:pt idx="10">
                  <c:v>11.344086021505376</c:v>
                </c:pt>
                <c:pt idx="11">
                  <c:v>12.349152542372881</c:v>
                </c:pt>
                <c:pt idx="12">
                  <c:v>12.601202404809619</c:v>
                </c:pt>
                <c:pt idx="13">
                  <c:v>12.059880239520957</c:v>
                </c:pt>
                <c:pt idx="14">
                  <c:v>10.645714285714286</c:v>
                </c:pt>
                <c:pt idx="15">
                  <c:v>10.994708994708995</c:v>
                </c:pt>
                <c:pt idx="16">
                  <c:v>11.76271186440678</c:v>
                </c:pt>
                <c:pt idx="17">
                  <c:v>12.647727272727273</c:v>
                </c:pt>
                <c:pt idx="18">
                  <c:v>15.770370370370371</c:v>
                </c:pt>
                <c:pt idx="19">
                  <c:v>12.327922077922079</c:v>
                </c:pt>
                <c:pt idx="20">
                  <c:v>15.598240469208211</c:v>
                </c:pt>
                <c:pt idx="21">
                  <c:v>16.455525606469003</c:v>
                </c:pt>
                <c:pt idx="22">
                  <c:v>15.129384255650818</c:v>
                </c:pt>
                <c:pt idx="23">
                  <c:v>14.170491803278688</c:v>
                </c:pt>
                <c:pt idx="24">
                  <c:v>11.793478260869565</c:v>
                </c:pt>
                <c:pt idx="25">
                  <c:v>10.119999999999999</c:v>
                </c:pt>
                <c:pt idx="26">
                  <c:v>11.099601593625499</c:v>
                </c:pt>
                <c:pt idx="27">
                  <c:v>11.720338983050848</c:v>
                </c:pt>
                <c:pt idx="28">
                  <c:v>10.342391304347826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  <c:majorUnit val="100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18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05948555625401"/>
          <c:y val="0.21936453727079372"/>
          <c:w val="0.15123824882341971"/>
          <c:h val="0.15744330599298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Regioner!$O$110:$O$113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1-4368-B9AA-D526F80091D9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Regioner!$O$94:$O$97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1-4368-B9AA-D526F80091D9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Regioner!$O$74:$O$77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1-4368-B9AA-D526F80091D9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Regioner!$O$54:$O$57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C1-4368-B9AA-D526F80091D9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Regioner!$O$34:$O$37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13.857259380097895</c:v>
                </c:pt>
                <c:pt idx="1">
                  <c:v>15.654667304930612</c:v>
                </c:pt>
                <c:pt idx="2">
                  <c:v>14.656249999999996</c:v>
                </c:pt>
                <c:pt idx="3">
                  <c:v>11.178124999999998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14.455707762557092</c:v>
                </c:pt>
                <c:pt idx="1">
                  <c:v>15.509153005464469</c:v>
                </c:pt>
                <c:pt idx="2">
                  <c:v>22.2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896250883768678"/>
          <c:y val="0.22189641147603997"/>
          <c:w val="8.0024406543278026E-2"/>
          <c:h val="0.295243860130087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Regioner!$I$110:$I$113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6-419D-AE2D-01A8E5422CF2}"/>
            </c:ext>
          </c:extLst>
        </c:ser>
        <c:ser>
          <c:idx val="4"/>
          <c:order val="1"/>
          <c:tx>
            <c:strRef>
              <c:f>Regioner!$B$94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Regioner!$I$94:$I$97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6-419D-AE2D-01A8E5422CF2}"/>
            </c:ext>
          </c:extLst>
        </c:ser>
        <c:ser>
          <c:idx val="0"/>
          <c:order val="2"/>
          <c:tx>
            <c:strRef>
              <c:f>Regioner!$B$74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Regioner!$I$74:$I$77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6-419D-AE2D-01A8E5422CF2}"/>
            </c:ext>
          </c:extLst>
        </c:ser>
        <c:ser>
          <c:idx val="5"/>
          <c:order val="3"/>
          <c:tx>
            <c:strRef>
              <c:f>Regioner!$B$54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Regioner!$I$54:$I$57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6-419D-AE2D-01A8E5422CF2}"/>
            </c:ext>
          </c:extLst>
        </c:ser>
        <c:ser>
          <c:idx val="9"/>
          <c:order val="4"/>
          <c:tx>
            <c:strRef>
              <c:f>Regioner!$B$34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Regioner!$I$34:$I$37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22.161966738973245</c:v>
                </c:pt>
                <c:pt idx="1">
                  <c:v>75.524222704266094</c:v>
                </c:pt>
                <c:pt idx="2">
                  <c:v>1.1569052783803329</c:v>
                </c:pt>
                <c:pt idx="3">
                  <c:v>1.1569052783803329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23.016290068313193</c:v>
                </c:pt>
                <c:pt idx="1">
                  <c:v>76.931161324224902</c:v>
                </c:pt>
                <c:pt idx="2">
                  <c:v>5.2548607461902243E-2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1665853303622"/>
          <c:y val="0.11283449345909319"/>
          <c:w val="7.8056372493216744E-2"/>
          <c:h val="0.35026446147724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Organisasjon!$B$13:$B$41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Organisasjon!$I$13:$I$41</c:f>
              <c:numCache>
                <c:formatCode>0.0</c:formatCode>
                <c:ptCount val="29"/>
                <c:pt idx="0">
                  <c:v>71.052631578947356</c:v>
                </c:pt>
                <c:pt idx="1">
                  <c:v>68.909754825247788</c:v>
                </c:pt>
                <c:pt idx="2">
                  <c:v>57.918552036199081</c:v>
                </c:pt>
                <c:pt idx="3">
                  <c:v>47.262773722627742</c:v>
                </c:pt>
                <c:pt idx="4">
                  <c:v>31.980906921241058</c:v>
                </c:pt>
                <c:pt idx="5">
                  <c:v>51.554404145077719</c:v>
                </c:pt>
                <c:pt idx="6">
                  <c:v>63.174989849776701</c:v>
                </c:pt>
                <c:pt idx="7">
                  <c:v>53.215579710144922</c:v>
                </c:pt>
                <c:pt idx="8">
                  <c:v>53.611691022964528</c:v>
                </c:pt>
                <c:pt idx="9">
                  <c:v>45.803500397772488</c:v>
                </c:pt>
                <c:pt idx="10">
                  <c:v>55.055292259083743</c:v>
                </c:pt>
                <c:pt idx="11">
                  <c:v>33.543782596760906</c:v>
                </c:pt>
                <c:pt idx="12">
                  <c:v>54.421119592875321</c:v>
                </c:pt>
                <c:pt idx="13">
                  <c:v>0.6951340615690168</c:v>
                </c:pt>
                <c:pt idx="14">
                  <c:v>0.16103059581320453</c:v>
                </c:pt>
                <c:pt idx="15">
                  <c:v>0</c:v>
                </c:pt>
                <c:pt idx="16">
                  <c:v>4.8030739673390978E-2</c:v>
                </c:pt>
                <c:pt idx="17">
                  <c:v>0</c:v>
                </c:pt>
                <c:pt idx="18">
                  <c:v>2.3485204321277597E-2</c:v>
                </c:pt>
                <c:pt idx="19">
                  <c:v>5.2673163023439558E-2</c:v>
                </c:pt>
                <c:pt idx="20">
                  <c:v>9.400263207369805E-2</c:v>
                </c:pt>
                <c:pt idx="21">
                  <c:v>0.54054054054054068</c:v>
                </c:pt>
                <c:pt idx="22">
                  <c:v>74.493843696872901</c:v>
                </c:pt>
                <c:pt idx="23">
                  <c:v>44.585839888940313</c:v>
                </c:pt>
                <c:pt idx="24">
                  <c:v>27.803379416282649</c:v>
                </c:pt>
                <c:pt idx="25">
                  <c:v>32.586736934563021</c:v>
                </c:pt>
                <c:pt idx="26">
                  <c:v>32.232591529073943</c:v>
                </c:pt>
                <c:pt idx="27">
                  <c:v>58.242950108459858</c:v>
                </c:pt>
                <c:pt idx="28">
                  <c:v>47.083552285864407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28.947368421052619</c:v>
                </c:pt>
                <c:pt idx="1">
                  <c:v>31.090245174752216</c:v>
                </c:pt>
                <c:pt idx="2">
                  <c:v>42.081447963800905</c:v>
                </c:pt>
                <c:pt idx="3">
                  <c:v>52.737226277372258</c:v>
                </c:pt>
                <c:pt idx="4">
                  <c:v>68.019093078758942</c:v>
                </c:pt>
                <c:pt idx="5">
                  <c:v>48.445595854922281</c:v>
                </c:pt>
                <c:pt idx="6">
                  <c:v>36.825010150223299</c:v>
                </c:pt>
                <c:pt idx="7">
                  <c:v>46.784420289855071</c:v>
                </c:pt>
                <c:pt idx="8">
                  <c:v>46.388308977035486</c:v>
                </c:pt>
                <c:pt idx="9">
                  <c:v>54.196499602227512</c:v>
                </c:pt>
                <c:pt idx="10">
                  <c:v>44.944707740916257</c:v>
                </c:pt>
                <c:pt idx="11">
                  <c:v>66.456217403239108</c:v>
                </c:pt>
                <c:pt idx="12">
                  <c:v>45.578880407124679</c:v>
                </c:pt>
                <c:pt idx="13">
                  <c:v>99.304865938431021</c:v>
                </c:pt>
                <c:pt idx="14">
                  <c:v>99.838969404186784</c:v>
                </c:pt>
                <c:pt idx="15">
                  <c:v>100</c:v>
                </c:pt>
                <c:pt idx="16">
                  <c:v>99.951969260326592</c:v>
                </c:pt>
                <c:pt idx="17">
                  <c:v>100</c:v>
                </c:pt>
                <c:pt idx="18">
                  <c:v>99.976514795678739</c:v>
                </c:pt>
                <c:pt idx="19">
                  <c:v>99.947326836976558</c:v>
                </c:pt>
                <c:pt idx="20">
                  <c:v>99.905997367926275</c:v>
                </c:pt>
                <c:pt idx="21">
                  <c:v>99.459459459459481</c:v>
                </c:pt>
                <c:pt idx="22">
                  <c:v>25.506156303127096</c:v>
                </c:pt>
                <c:pt idx="23">
                  <c:v>55.41416011105968</c:v>
                </c:pt>
                <c:pt idx="24">
                  <c:v>72.196620583717362</c:v>
                </c:pt>
                <c:pt idx="25">
                  <c:v>67.413263065436951</c:v>
                </c:pt>
                <c:pt idx="26">
                  <c:v>67.767408470926057</c:v>
                </c:pt>
                <c:pt idx="27">
                  <c:v>41.757049891540127</c:v>
                </c:pt>
                <c:pt idx="28">
                  <c:v>52.916447714135558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86133916113676"/>
          <c:y val="0.38020954968342197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DIELAM: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Organisasjon!$Z$13:$Z$40</c:f>
              <c:numCache>
                <c:formatCode>0</c:formatCode>
                <c:ptCount val="28"/>
                <c:pt idx="0">
                  <c:v>0.27952480782669453</c:v>
                </c:pt>
                <c:pt idx="1">
                  <c:v>0.37850113550340647</c:v>
                </c:pt>
                <c:pt idx="2">
                  <c:v>0.66964285714285698</c:v>
                </c:pt>
                <c:pt idx="3">
                  <c:v>0.90090090090090069</c:v>
                </c:pt>
                <c:pt idx="4">
                  <c:v>0.74626865671641807</c:v>
                </c:pt>
                <c:pt idx="5">
                  <c:v>3.266331658291457</c:v>
                </c:pt>
                <c:pt idx="6">
                  <c:v>2.8920308483290489</c:v>
                </c:pt>
                <c:pt idx="7">
                  <c:v>1.7021276595744683</c:v>
                </c:pt>
                <c:pt idx="8">
                  <c:v>0.38940809968847345</c:v>
                </c:pt>
                <c:pt idx="9">
                  <c:v>1.3894919669995665</c:v>
                </c:pt>
                <c:pt idx="10">
                  <c:v>0.20086083213773315</c:v>
                </c:pt>
                <c:pt idx="11">
                  <c:v>8.1833060556464818E-2</c:v>
                </c:pt>
                <c:pt idx="12">
                  <c:v>0.17533606078316777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0</c:v>
                </c:pt>
                <c:pt idx="21">
                  <c:v>0</c:v>
                </c:pt>
                <c:pt idx="22">
                  <c:v>0.20746887966804975</c:v>
                </c:pt>
                <c:pt idx="23">
                  <c:v>1.6087182148417236</c:v>
                </c:pt>
                <c:pt idx="24">
                  <c:v>1.5469613259668507</c:v>
                </c:pt>
                <c:pt idx="25">
                  <c:v>0.80862533692722383</c:v>
                </c:pt>
                <c:pt idx="26">
                  <c:v>1.6703786191536747</c:v>
                </c:pt>
                <c:pt idx="27">
                  <c:v>3.4761018001241459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Organisasjon!$Z$44:$Z$72</c:f>
              <c:numCache>
                <c:formatCode>0</c:formatCode>
                <c:ptCount val="29"/>
                <c:pt idx="0">
                  <c:v>0.17152658662092621</c:v>
                </c:pt>
                <c:pt idx="1">
                  <c:v>1.1744966442953022</c:v>
                </c:pt>
                <c:pt idx="2">
                  <c:v>1.2288786482334872</c:v>
                </c:pt>
                <c:pt idx="3">
                  <c:v>0.11534025374855827</c:v>
                </c:pt>
                <c:pt idx="4">
                  <c:v>0.98245614035087714</c:v>
                </c:pt>
                <c:pt idx="5">
                  <c:v>0.71301247771836007</c:v>
                </c:pt>
                <c:pt idx="6">
                  <c:v>1.5435501653803747</c:v>
                </c:pt>
                <c:pt idx="7">
                  <c:v>0.67763794772507269</c:v>
                </c:pt>
                <c:pt idx="8">
                  <c:v>0.81008100810080996</c:v>
                </c:pt>
                <c:pt idx="9">
                  <c:v>0.91743119266055051</c:v>
                </c:pt>
                <c:pt idx="10">
                  <c:v>0.91388400702987682</c:v>
                </c:pt>
                <c:pt idx="11">
                  <c:v>0.6608839322593969</c:v>
                </c:pt>
                <c:pt idx="12">
                  <c:v>0.76762037683182149</c:v>
                </c:pt>
                <c:pt idx="13">
                  <c:v>1.45</c:v>
                </c:pt>
                <c:pt idx="14">
                  <c:v>2.5806451612903221</c:v>
                </c:pt>
                <c:pt idx="15">
                  <c:v>1.1549566891241581</c:v>
                </c:pt>
                <c:pt idx="16">
                  <c:v>0.67275348390197021</c:v>
                </c:pt>
                <c:pt idx="17">
                  <c:v>0.44923629829290224</c:v>
                </c:pt>
                <c:pt idx="18">
                  <c:v>0.46981442330279527</c:v>
                </c:pt>
                <c:pt idx="19">
                  <c:v>1.2648221343873518</c:v>
                </c:pt>
                <c:pt idx="20">
                  <c:v>1.5995483628152052</c:v>
                </c:pt>
                <c:pt idx="21">
                  <c:v>0.47760210803689057</c:v>
                </c:pt>
                <c:pt idx="22">
                  <c:v>0.48475055544334472</c:v>
                </c:pt>
                <c:pt idx="23">
                  <c:v>1.2943632567849688</c:v>
                </c:pt>
                <c:pt idx="24">
                  <c:v>1.1914893617021278</c:v>
                </c:pt>
                <c:pt idx="25">
                  <c:v>2.0846905537459288</c:v>
                </c:pt>
                <c:pt idx="26">
                  <c:v>2.6483050847457625</c:v>
                </c:pt>
                <c:pt idx="27">
                  <c:v>0.51948051948051932</c:v>
                </c:pt>
                <c:pt idx="28">
                  <c:v>1.688182720953326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92237695907931"/>
          <c:y val="0.1696015234769893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DIELAM,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Organisasjon!$AH$13:$AH$40</c:f>
              <c:numCache>
                <c:formatCode>0.00</c:formatCode>
                <c:ptCount val="28"/>
                <c:pt idx="0">
                  <c:v>3.0642577274706122</c:v>
                </c:pt>
                <c:pt idx="1">
                  <c:v>2.8808896693005548</c:v>
                </c:pt>
                <c:pt idx="2">
                  <c:v>2.3578676601028925</c:v>
                </c:pt>
                <c:pt idx="3">
                  <c:v>2.6480623608017835</c:v>
                </c:pt>
                <c:pt idx="4">
                  <c:v>2.4336085478387566</c:v>
                </c:pt>
                <c:pt idx="5">
                  <c:v>2.4876042768182347</c:v>
                </c:pt>
                <c:pt idx="6">
                  <c:v>2.5227488151658739</c:v>
                </c:pt>
                <c:pt idx="7">
                  <c:v>1.9513487931850457</c:v>
                </c:pt>
                <c:pt idx="8">
                  <c:v>1.7644514045218744</c:v>
                </c:pt>
                <c:pt idx="9">
                  <c:v>1.8509044943820252</c:v>
                </c:pt>
                <c:pt idx="10">
                  <c:v>1.7477524941150122</c:v>
                </c:pt>
                <c:pt idx="11">
                  <c:v>1.346078877857728</c:v>
                </c:pt>
                <c:pt idx="12">
                  <c:v>1.3606382210670691</c:v>
                </c:pt>
                <c:pt idx="13">
                  <c:v>0.63913043478260845</c:v>
                </c:pt>
                <c:pt idx="14">
                  <c:v>1.9666666666666661</c:v>
                </c:pt>
                <c:pt idx="15">
                  <c:v>0</c:v>
                </c:pt>
                <c:pt idx="16">
                  <c:v>2.0375000000000001</c:v>
                </c:pt>
                <c:pt idx="17">
                  <c:v>0</c:v>
                </c:pt>
                <c:pt idx="18">
                  <c:v>2.5500000000000007</c:v>
                </c:pt>
                <c:pt idx="19">
                  <c:v>2.5</c:v>
                </c:pt>
                <c:pt idx="20">
                  <c:v>2.3174999999999994</c:v>
                </c:pt>
                <c:pt idx="21">
                  <c:v>0.71173913043478254</c:v>
                </c:pt>
                <c:pt idx="22">
                  <c:v>1.4253614552916076</c:v>
                </c:pt>
                <c:pt idx="23">
                  <c:v>1.5736775965865928</c:v>
                </c:pt>
                <c:pt idx="24">
                  <c:v>1.7368874259381157</c:v>
                </c:pt>
                <c:pt idx="25">
                  <c:v>1.5565441062876568</c:v>
                </c:pt>
                <c:pt idx="26">
                  <c:v>1.6234446031952212</c:v>
                </c:pt>
                <c:pt idx="27">
                  <c:v>1.7400936800894848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Organisasjon!$AH$44:$AH$72</c:f>
              <c:numCache>
                <c:formatCode>0.00</c:formatCode>
                <c:ptCount val="29"/>
                <c:pt idx="0">
                  <c:v>2.9139992965177601</c:v>
                </c:pt>
                <c:pt idx="1">
                  <c:v>2.5944356623458744</c:v>
                </c:pt>
                <c:pt idx="2">
                  <c:v>2.72389534883721</c:v>
                </c:pt>
                <c:pt idx="3">
                  <c:v>2.5603238866396816</c:v>
                </c:pt>
                <c:pt idx="4">
                  <c:v>2.5452583470864552</c:v>
                </c:pt>
                <c:pt idx="5">
                  <c:v>2.5325566650816307</c:v>
                </c:pt>
                <c:pt idx="6">
                  <c:v>2.5074710496824815</c:v>
                </c:pt>
                <c:pt idx="7">
                  <c:v>2.4476874003189808</c:v>
                </c:pt>
                <c:pt idx="8">
                  <c:v>2.0614302461899161</c:v>
                </c:pt>
                <c:pt idx="9">
                  <c:v>2.3772466432670325</c:v>
                </c:pt>
                <c:pt idx="10">
                  <c:v>2.193245749613602</c:v>
                </c:pt>
                <c:pt idx="11">
                  <c:v>1.9197494001599569</c:v>
                </c:pt>
                <c:pt idx="12">
                  <c:v>1.9461965134706822</c:v>
                </c:pt>
                <c:pt idx="13">
                  <c:v>1.8211615566037727</c:v>
                </c:pt>
                <c:pt idx="14">
                  <c:v>1.8003764270286942</c:v>
                </c:pt>
                <c:pt idx="15">
                  <c:v>1.7781396929700353</c:v>
                </c:pt>
                <c:pt idx="16">
                  <c:v>1.7786169244767978</c:v>
                </c:pt>
                <c:pt idx="17">
                  <c:v>1.5990603933074845</c:v>
                </c:pt>
                <c:pt idx="18">
                  <c:v>1.6277040816326502</c:v>
                </c:pt>
                <c:pt idx="19">
                  <c:v>1.5573256988885158</c:v>
                </c:pt>
                <c:pt idx="20">
                  <c:v>1.5785367905936576</c:v>
                </c:pt>
                <c:pt idx="21">
                  <c:v>1.5531687375395218</c:v>
                </c:pt>
                <c:pt idx="22">
                  <c:v>1.6501231144366637</c:v>
                </c:pt>
                <c:pt idx="23">
                  <c:v>1.7484019817369325</c:v>
                </c:pt>
                <c:pt idx="24">
                  <c:v>1.7603765172157557</c:v>
                </c:pt>
                <c:pt idx="25">
                  <c:v>1.8021393643031773</c:v>
                </c:pt>
                <c:pt idx="26">
                  <c:v>1.7523092000490064</c:v>
                </c:pt>
                <c:pt idx="27">
                  <c:v>1.6781096963761009</c:v>
                </c:pt>
                <c:pt idx="28">
                  <c:v>1.686345035537369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Organisasjon!$D$13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Organisasjon!$AI$13:$AI$40</c:f>
              <c:numCache>
                <c:formatCode>0</c:formatCode>
                <c:ptCount val="28"/>
                <c:pt idx="0">
                  <c:v>6.4459459459459456</c:v>
                </c:pt>
                <c:pt idx="1">
                  <c:v>6.6717171717171722</c:v>
                </c:pt>
                <c:pt idx="2">
                  <c:v>6.1793103448275861</c:v>
                </c:pt>
                <c:pt idx="3">
                  <c:v>5.55</c:v>
                </c:pt>
                <c:pt idx="4">
                  <c:v>5.6779661016949152</c:v>
                </c:pt>
                <c:pt idx="5">
                  <c:v>10.205128205128204</c:v>
                </c:pt>
                <c:pt idx="6">
                  <c:v>10.169934640522875</c:v>
                </c:pt>
                <c:pt idx="7">
                  <c:v>7.6797385620915035</c:v>
                </c:pt>
                <c:pt idx="8">
                  <c:v>7.2954545454545459</c:v>
                </c:pt>
                <c:pt idx="9">
                  <c:v>9.0669291338582685</c:v>
                </c:pt>
                <c:pt idx="10">
                  <c:v>10.434131736526947</c:v>
                </c:pt>
                <c:pt idx="11">
                  <c:v>14.045977011494253</c:v>
                </c:pt>
                <c:pt idx="12">
                  <c:v>12.489051094890511</c:v>
                </c:pt>
                <c:pt idx="13">
                  <c:v>14</c:v>
                </c:pt>
                <c:pt idx="14">
                  <c:v>0.42857142857142855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0.7142857142857143</c:v>
                </c:pt>
                <c:pt idx="21">
                  <c:v>33</c:v>
                </c:pt>
                <c:pt idx="22">
                  <c:v>15.173137460650578</c:v>
                </c:pt>
                <c:pt idx="23">
                  <c:v>15.666666666666666</c:v>
                </c:pt>
                <c:pt idx="24">
                  <c:v>8.6190476190476186</c:v>
                </c:pt>
                <c:pt idx="25">
                  <c:v>7.6494845360824746</c:v>
                </c:pt>
                <c:pt idx="26">
                  <c:v>8.8910891089108919</c:v>
                </c:pt>
                <c:pt idx="27">
                  <c:v>14.779816513761467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Organisasjon!$B$13:$B$40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Organisasjon!$AI$44:$AI$72</c:f>
              <c:numCache>
                <c:formatCode>0</c:formatCode>
                <c:ptCount val="29"/>
                <c:pt idx="0">
                  <c:v>5.1140350877192979</c:v>
                </c:pt>
                <c:pt idx="1">
                  <c:v>5.7864077669902914</c:v>
                </c:pt>
                <c:pt idx="2">
                  <c:v>5.918181818181818</c:v>
                </c:pt>
                <c:pt idx="3">
                  <c:v>7.0487804878048781</c:v>
                </c:pt>
                <c:pt idx="4">
                  <c:v>10.634328358208956</c:v>
                </c:pt>
                <c:pt idx="5">
                  <c:v>6.4482758620689653</c:v>
                </c:pt>
                <c:pt idx="6">
                  <c:v>7.6864406779661021</c:v>
                </c:pt>
                <c:pt idx="7">
                  <c:v>8.9051724137931032</c:v>
                </c:pt>
                <c:pt idx="8">
                  <c:v>9.2583333333333329</c:v>
                </c:pt>
                <c:pt idx="9">
                  <c:v>12.111111111111111</c:v>
                </c:pt>
                <c:pt idx="10">
                  <c:v>12.423580786026202</c:v>
                </c:pt>
                <c:pt idx="11">
                  <c:v>11.639423076923077</c:v>
                </c:pt>
                <c:pt idx="12">
                  <c:v>12.51528384279476</c:v>
                </c:pt>
                <c:pt idx="13">
                  <c:v>12.048192771084338</c:v>
                </c:pt>
                <c:pt idx="14">
                  <c:v>11.071428571428571</c:v>
                </c:pt>
                <c:pt idx="15">
                  <c:v>10.994708994708995</c:v>
                </c:pt>
                <c:pt idx="16">
                  <c:v>11.823863636363637</c:v>
                </c:pt>
                <c:pt idx="17">
                  <c:v>12.647727272727273</c:v>
                </c:pt>
                <c:pt idx="18">
                  <c:v>15.825278810408921</c:v>
                </c:pt>
                <c:pt idx="19">
                  <c:v>12.401960784313726</c:v>
                </c:pt>
                <c:pt idx="20">
                  <c:v>15.910179640718562</c:v>
                </c:pt>
                <c:pt idx="21">
                  <c:v>16.410810810810812</c:v>
                </c:pt>
                <c:pt idx="22">
                  <c:v>14.691394658753708</c:v>
                </c:pt>
                <c:pt idx="23">
                  <c:v>13.159340659340659</c:v>
                </c:pt>
                <c:pt idx="24">
                  <c:v>13.742690058479532</c:v>
                </c:pt>
                <c:pt idx="25">
                  <c:v>11.9921875</c:v>
                </c:pt>
                <c:pt idx="26">
                  <c:v>12.25974025974026</c:v>
                </c:pt>
                <c:pt idx="27">
                  <c:v>9.0944881889763778</c:v>
                </c:pt>
                <c:pt idx="28">
                  <c:v>9.9702970297029712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4871852589132"/>
          <c:y val="0.39714704466073608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7443469152"/>
          <c:y val="3.5670167436490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Organisasjon!$E$13:$E$40</c:f>
              <c:numCache>
                <c:formatCode>#,##0</c:formatCode>
                <c:ptCount val="28"/>
                <c:pt idx="0">
                  <c:v>222</c:v>
                </c:pt>
                <c:pt idx="1">
                  <c:v>198</c:v>
                </c:pt>
                <c:pt idx="2">
                  <c:v>145</c:v>
                </c:pt>
                <c:pt idx="3">
                  <c:v>140</c:v>
                </c:pt>
                <c:pt idx="4">
                  <c:v>118</c:v>
                </c:pt>
                <c:pt idx="5">
                  <c:v>117</c:v>
                </c:pt>
                <c:pt idx="6">
                  <c:v>153</c:v>
                </c:pt>
                <c:pt idx="7">
                  <c:v>153</c:v>
                </c:pt>
                <c:pt idx="8">
                  <c:v>176</c:v>
                </c:pt>
                <c:pt idx="9">
                  <c:v>254</c:v>
                </c:pt>
                <c:pt idx="10">
                  <c:v>334</c:v>
                </c:pt>
                <c:pt idx="11">
                  <c:v>87</c:v>
                </c:pt>
                <c:pt idx="12">
                  <c:v>274</c:v>
                </c:pt>
                <c:pt idx="13">
                  <c:v>1</c:v>
                </c:pt>
                <c:pt idx="14">
                  <c:v>7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1</c:v>
                </c:pt>
                <c:pt idx="22">
                  <c:v>953</c:v>
                </c:pt>
                <c:pt idx="23">
                  <c:v>123</c:v>
                </c:pt>
                <c:pt idx="24">
                  <c:v>105</c:v>
                </c:pt>
                <c:pt idx="25">
                  <c:v>97</c:v>
                </c:pt>
                <c:pt idx="26">
                  <c:v>101</c:v>
                </c:pt>
                <c:pt idx="27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#,##0</c:formatCode>
                <c:ptCount val="29"/>
                <c:pt idx="0">
                  <c:v>114</c:v>
                </c:pt>
                <c:pt idx="1">
                  <c:v>103</c:v>
                </c:pt>
                <c:pt idx="2">
                  <c:v>110</c:v>
                </c:pt>
                <c:pt idx="3">
                  <c:v>123</c:v>
                </c:pt>
                <c:pt idx="4">
                  <c:v>134</c:v>
                </c:pt>
                <c:pt idx="5">
                  <c:v>174</c:v>
                </c:pt>
                <c:pt idx="6">
                  <c:v>118</c:v>
                </c:pt>
                <c:pt idx="7">
                  <c:v>116</c:v>
                </c:pt>
                <c:pt idx="8">
                  <c:v>120</c:v>
                </c:pt>
                <c:pt idx="9">
                  <c:v>225</c:v>
                </c:pt>
                <c:pt idx="10">
                  <c:v>229</c:v>
                </c:pt>
                <c:pt idx="11">
                  <c:v>208</c:v>
                </c:pt>
                <c:pt idx="12">
                  <c:v>229</c:v>
                </c:pt>
                <c:pt idx="13">
                  <c:v>166</c:v>
                </c:pt>
                <c:pt idx="14">
                  <c:v>168</c:v>
                </c:pt>
                <c:pt idx="15">
                  <c:v>189</c:v>
                </c:pt>
                <c:pt idx="16">
                  <c:v>176</c:v>
                </c:pt>
                <c:pt idx="17">
                  <c:v>264</c:v>
                </c:pt>
                <c:pt idx="18">
                  <c:v>269</c:v>
                </c:pt>
                <c:pt idx="19">
                  <c:v>306</c:v>
                </c:pt>
                <c:pt idx="20">
                  <c:v>334</c:v>
                </c:pt>
                <c:pt idx="21">
                  <c:v>370</c:v>
                </c:pt>
                <c:pt idx="22">
                  <c:v>337</c:v>
                </c:pt>
                <c:pt idx="23">
                  <c:v>182</c:v>
                </c:pt>
                <c:pt idx="24">
                  <c:v>171</c:v>
                </c:pt>
                <c:pt idx="25">
                  <c:v>128</c:v>
                </c:pt>
                <c:pt idx="26">
                  <c:v>154</c:v>
                </c:pt>
                <c:pt idx="27">
                  <c:v>127</c:v>
                </c:pt>
                <c:pt idx="28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07736281043555"/>
          <c:y val="0.32121401252714593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Organisasjon!$X$13:$X$40</c:f>
              <c:numCache>
                <c:formatCode>0</c:formatCode>
                <c:ptCount val="28"/>
                <c:pt idx="0">
                  <c:v>16.07267645003494</c:v>
                </c:pt>
                <c:pt idx="1">
                  <c:v>27.781983345950032</c:v>
                </c:pt>
                <c:pt idx="2">
                  <c:v>30.580357142857153</c:v>
                </c:pt>
                <c:pt idx="3">
                  <c:v>29.472329472329481</c:v>
                </c:pt>
                <c:pt idx="4">
                  <c:v>28.805970149253728</c:v>
                </c:pt>
                <c:pt idx="5">
                  <c:v>17.504187604690117</c:v>
                </c:pt>
                <c:pt idx="6">
                  <c:v>11.825192802056559</c:v>
                </c:pt>
                <c:pt idx="7">
                  <c:v>12.085106382978722</c:v>
                </c:pt>
                <c:pt idx="8">
                  <c:v>8.6448598130841106</c:v>
                </c:pt>
                <c:pt idx="9">
                  <c:v>10.768562744246639</c:v>
                </c:pt>
                <c:pt idx="10">
                  <c:v>9.8134863701578219</c:v>
                </c:pt>
                <c:pt idx="11">
                  <c:v>20.212765957446813</c:v>
                </c:pt>
                <c:pt idx="12">
                  <c:v>1.5780245470485097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4.6957123098201938</c:v>
                </c:pt>
                <c:pt idx="23">
                  <c:v>11.053450960041516</c:v>
                </c:pt>
                <c:pt idx="24">
                  <c:v>3.5359116022099446</c:v>
                </c:pt>
                <c:pt idx="25">
                  <c:v>5.6603773584905639</c:v>
                </c:pt>
                <c:pt idx="26">
                  <c:v>1.0022271714922049</c:v>
                </c:pt>
                <c:pt idx="27">
                  <c:v>9.4972067039106154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Organisasjon!$X$44:$X$72</c:f>
              <c:numCache>
                <c:formatCode>0</c:formatCode>
                <c:ptCount val="29"/>
                <c:pt idx="0">
                  <c:v>21.097770154373929</c:v>
                </c:pt>
                <c:pt idx="1">
                  <c:v>11.912751677852343</c:v>
                </c:pt>
                <c:pt idx="2">
                  <c:v>9.5238095238095273</c:v>
                </c:pt>
                <c:pt idx="3">
                  <c:v>11.76470588235294</c:v>
                </c:pt>
                <c:pt idx="4">
                  <c:v>16.771929824561401</c:v>
                </c:pt>
                <c:pt idx="5">
                  <c:v>11.319073083778964</c:v>
                </c:pt>
                <c:pt idx="6">
                  <c:v>10.253583241455347</c:v>
                </c:pt>
                <c:pt idx="7">
                  <c:v>8.8092933204259456</c:v>
                </c:pt>
                <c:pt idx="8">
                  <c:v>6.8406840684068397</c:v>
                </c:pt>
                <c:pt idx="9">
                  <c:v>3.4128440366972472</c:v>
                </c:pt>
                <c:pt idx="10">
                  <c:v>4.3936731107205622</c:v>
                </c:pt>
                <c:pt idx="11">
                  <c:v>4.378356051218506</c:v>
                </c:pt>
                <c:pt idx="12">
                  <c:v>8.7229588276343311</c:v>
                </c:pt>
                <c:pt idx="13">
                  <c:v>5.55</c:v>
                </c:pt>
                <c:pt idx="14">
                  <c:v>4.8387096774193559</c:v>
                </c:pt>
                <c:pt idx="15">
                  <c:v>7.8922040423484132</c:v>
                </c:pt>
                <c:pt idx="16">
                  <c:v>4.6131667467563684</c:v>
                </c:pt>
                <c:pt idx="17">
                  <c:v>3.8933812518718192</c:v>
                </c:pt>
                <c:pt idx="18">
                  <c:v>6.0606060606060606</c:v>
                </c:pt>
                <c:pt idx="19">
                  <c:v>2.1343873517786562</c:v>
                </c:pt>
                <c:pt idx="20">
                  <c:v>2.6533684606699279</c:v>
                </c:pt>
                <c:pt idx="21">
                  <c:v>2.3550724637681157</c:v>
                </c:pt>
                <c:pt idx="22">
                  <c:v>5.2716622904463755</c:v>
                </c:pt>
                <c:pt idx="23">
                  <c:v>9.185803757828813</c:v>
                </c:pt>
                <c:pt idx="24">
                  <c:v>7.9148936170212751</c:v>
                </c:pt>
                <c:pt idx="25">
                  <c:v>5.2768729641693826</c:v>
                </c:pt>
                <c:pt idx="26">
                  <c:v>7.7860169491525442</c:v>
                </c:pt>
                <c:pt idx="27">
                  <c:v>8.7445887445887465</c:v>
                </c:pt>
                <c:pt idx="28">
                  <c:v>11.022840119165837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13955961337984"/>
          <c:y val="0.30707455770684522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Organisasjon!$V$13:$V$41</c:f>
              <c:numCache>
                <c:formatCode>0.00</c:formatCode>
                <c:ptCount val="29"/>
                <c:pt idx="0">
                  <c:v>6.4339622641509404</c:v>
                </c:pt>
                <c:pt idx="1">
                  <c:v>7.3080999242997748</c:v>
                </c:pt>
                <c:pt idx="2">
                  <c:v>7.4787946428571441</c:v>
                </c:pt>
                <c:pt idx="3">
                  <c:v>7.4787644787644787</c:v>
                </c:pt>
                <c:pt idx="4">
                  <c:v>7.592537313432838</c:v>
                </c:pt>
                <c:pt idx="5">
                  <c:v>7.2479061976549408</c:v>
                </c:pt>
                <c:pt idx="6">
                  <c:v>6.6606683804627265</c:v>
                </c:pt>
                <c:pt idx="7">
                  <c:v>6.6927659574468077</c:v>
                </c:pt>
                <c:pt idx="8">
                  <c:v>6.1635514018691602</c:v>
                </c:pt>
                <c:pt idx="9">
                  <c:v>6.5557967867998252</c:v>
                </c:pt>
                <c:pt idx="10">
                  <c:v>6.1345767575322796</c:v>
                </c:pt>
                <c:pt idx="11">
                  <c:v>6.8101472995090004</c:v>
                </c:pt>
                <c:pt idx="12">
                  <c:v>5.8945061367621268</c:v>
                </c:pt>
                <c:pt idx="13">
                  <c:v>3.1428571428571423</c:v>
                </c:pt>
                <c:pt idx="14">
                  <c:v>3.3333333333333344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5</c:v>
                </c:pt>
                <c:pt idx="19">
                  <c:v>7</c:v>
                </c:pt>
                <c:pt idx="20">
                  <c:v>6.2</c:v>
                </c:pt>
                <c:pt idx="21">
                  <c:v>4.0303030303030303</c:v>
                </c:pt>
                <c:pt idx="22">
                  <c:v>6.1089211618257284</c:v>
                </c:pt>
                <c:pt idx="23">
                  <c:v>6.4270887389724951</c:v>
                </c:pt>
                <c:pt idx="24">
                  <c:v>5.9403314917127101</c:v>
                </c:pt>
                <c:pt idx="25">
                  <c:v>6.1873315363881396</c:v>
                </c:pt>
                <c:pt idx="26">
                  <c:v>5.7750556792873047</c:v>
                </c:pt>
                <c:pt idx="27">
                  <c:v>6.487895716945995</c:v>
                </c:pt>
                <c:pt idx="28">
                  <c:v>7.1473214285714306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Organisasjon!$V$44:$V$72</c:f>
              <c:numCache>
                <c:formatCode>0.00</c:formatCode>
                <c:ptCount val="29"/>
                <c:pt idx="0">
                  <c:v>6.7101200686106317</c:v>
                </c:pt>
                <c:pt idx="1">
                  <c:v>6.325503355704698</c:v>
                </c:pt>
                <c:pt idx="2">
                  <c:v>6.8110599078341005</c:v>
                </c:pt>
                <c:pt idx="3">
                  <c:v>6.973471741637832</c:v>
                </c:pt>
                <c:pt idx="4">
                  <c:v>6.9831578947368431</c:v>
                </c:pt>
                <c:pt idx="5">
                  <c:v>6.545454545454545</c:v>
                </c:pt>
                <c:pt idx="6">
                  <c:v>6.7629547960308738</c:v>
                </c:pt>
                <c:pt idx="7">
                  <c:v>6.6156824782187797</c:v>
                </c:pt>
                <c:pt idx="8">
                  <c:v>6.2988298829882989</c:v>
                </c:pt>
                <c:pt idx="9">
                  <c:v>6.0528440366972465</c:v>
                </c:pt>
                <c:pt idx="10">
                  <c:v>6.2492091388400706</c:v>
                </c:pt>
                <c:pt idx="11">
                  <c:v>6.2280049566294924</c:v>
                </c:pt>
                <c:pt idx="12">
                  <c:v>6.1887648290300081</c:v>
                </c:pt>
                <c:pt idx="13">
                  <c:v>6.6090000000000018</c:v>
                </c:pt>
                <c:pt idx="14">
                  <c:v>6.6005376344086013</c:v>
                </c:pt>
                <c:pt idx="15">
                  <c:v>6.2670837343599599</c:v>
                </c:pt>
                <c:pt idx="16">
                  <c:v>6.5060067275348397</c:v>
                </c:pt>
                <c:pt idx="17">
                  <c:v>6.6543875411799922</c:v>
                </c:pt>
                <c:pt idx="18">
                  <c:v>6.5900869156683113</c:v>
                </c:pt>
                <c:pt idx="19">
                  <c:v>6.1836627140974993</c:v>
                </c:pt>
                <c:pt idx="20">
                  <c:v>6.1755739555890115</c:v>
                </c:pt>
                <c:pt idx="21">
                  <c:v>6.0805335968379444</c:v>
                </c:pt>
                <c:pt idx="22">
                  <c:v>6.4712179357705484</c:v>
                </c:pt>
                <c:pt idx="23">
                  <c:v>6.799164926931109</c:v>
                </c:pt>
                <c:pt idx="24">
                  <c:v>6.7706382978723392</c:v>
                </c:pt>
                <c:pt idx="25">
                  <c:v>6.250814332247554</c:v>
                </c:pt>
                <c:pt idx="26">
                  <c:v>6.3305084745762707</c:v>
                </c:pt>
                <c:pt idx="27">
                  <c:v>6.6294372294372312</c:v>
                </c:pt>
                <c:pt idx="28">
                  <c:v>6.8391261171797391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14049130882141"/>
          <c:y val="0.20139553010419153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7937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Organisasjon!$T$13:$T$41</c:f>
              <c:numCache>
                <c:formatCode>0.00</c:formatCode>
                <c:ptCount val="29"/>
                <c:pt idx="0">
                  <c:v>4.8155136268343828</c:v>
                </c:pt>
                <c:pt idx="1">
                  <c:v>5.1733535200605605</c:v>
                </c:pt>
                <c:pt idx="2">
                  <c:v>6.2912946428571441</c:v>
                </c:pt>
                <c:pt idx="3">
                  <c:v>5.7786357786357776</c:v>
                </c:pt>
                <c:pt idx="4">
                  <c:v>6.14626865671642</c:v>
                </c:pt>
                <c:pt idx="5">
                  <c:v>7.128140703517591</c:v>
                </c:pt>
                <c:pt idx="6">
                  <c:v>6.3733933161953713</c:v>
                </c:pt>
                <c:pt idx="7">
                  <c:v>7.1931914893617011</c:v>
                </c:pt>
                <c:pt idx="8">
                  <c:v>7.9571651090342685</c:v>
                </c:pt>
                <c:pt idx="9">
                  <c:v>7.7290490664350813</c:v>
                </c:pt>
                <c:pt idx="10">
                  <c:v>7.6794835007173603</c:v>
                </c:pt>
                <c:pt idx="11">
                  <c:v>8.9844517184942756</c:v>
                </c:pt>
                <c:pt idx="12">
                  <c:v>8.0952659263588558</c:v>
                </c:pt>
                <c:pt idx="13">
                  <c:v>4.9285714285714306</c:v>
                </c:pt>
                <c:pt idx="14">
                  <c:v>6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6.9696969696969706</c:v>
                </c:pt>
                <c:pt idx="22">
                  <c:v>8.7627939142462008</c:v>
                </c:pt>
                <c:pt idx="23">
                  <c:v>8.8785677218474301</c:v>
                </c:pt>
                <c:pt idx="24">
                  <c:v>8.3922651933701644</c:v>
                </c:pt>
                <c:pt idx="25">
                  <c:v>8.7237196765498659</c:v>
                </c:pt>
                <c:pt idx="26">
                  <c:v>8.5734966592427639</c:v>
                </c:pt>
                <c:pt idx="27">
                  <c:v>8.8789571694599623</c:v>
                </c:pt>
                <c:pt idx="28">
                  <c:v>9.7667410714285694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793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Organisasjon!$T$44:$T$72</c:f>
              <c:numCache>
                <c:formatCode>0.00</c:formatCode>
                <c:ptCount val="29"/>
                <c:pt idx="0">
                  <c:v>4.8765008576329345</c:v>
                </c:pt>
                <c:pt idx="1">
                  <c:v>5.3070469798657722</c:v>
                </c:pt>
                <c:pt idx="2">
                  <c:v>5.2841781874039953</c:v>
                </c:pt>
                <c:pt idx="3">
                  <c:v>5.4129181084198388</c:v>
                </c:pt>
                <c:pt idx="4">
                  <c:v>5.527719298245616</c:v>
                </c:pt>
                <c:pt idx="5">
                  <c:v>5.6229946524064172</c:v>
                </c:pt>
                <c:pt idx="6">
                  <c:v>5.9029768467475199</c:v>
                </c:pt>
                <c:pt idx="7">
                  <c:v>6.0696999031945795</c:v>
                </c:pt>
                <c:pt idx="8">
                  <c:v>6.9099909990999082</c:v>
                </c:pt>
                <c:pt idx="9">
                  <c:v>6.5867889908256876</c:v>
                </c:pt>
                <c:pt idx="10">
                  <c:v>6.8224956063268891</c:v>
                </c:pt>
                <c:pt idx="11">
                  <c:v>7.7467988434531234</c:v>
                </c:pt>
                <c:pt idx="12">
                  <c:v>7.4856943475226787</c:v>
                </c:pt>
                <c:pt idx="13">
                  <c:v>8.4800000000000022</c:v>
                </c:pt>
                <c:pt idx="14">
                  <c:v>8.7123655913978499</c:v>
                </c:pt>
                <c:pt idx="15">
                  <c:v>8.4951876804619815</c:v>
                </c:pt>
                <c:pt idx="16">
                  <c:v>8.4497837578087491</c:v>
                </c:pt>
                <c:pt idx="17">
                  <c:v>8.5741239892183287</c:v>
                </c:pt>
                <c:pt idx="18">
                  <c:v>8.2875264270613105</c:v>
                </c:pt>
                <c:pt idx="19">
                  <c:v>8.6057971014492782</c:v>
                </c:pt>
                <c:pt idx="20">
                  <c:v>8.4984945427173528</c:v>
                </c:pt>
                <c:pt idx="21">
                  <c:v>8.1780303030303028</c:v>
                </c:pt>
                <c:pt idx="22">
                  <c:v>8.4490002019794002</c:v>
                </c:pt>
                <c:pt idx="23">
                  <c:v>8.5962421711899779</c:v>
                </c:pt>
                <c:pt idx="24">
                  <c:v>8.5893617021276576</c:v>
                </c:pt>
                <c:pt idx="25">
                  <c:v>8.5263843648208493</c:v>
                </c:pt>
                <c:pt idx="26">
                  <c:v>8.6472457627118651</c:v>
                </c:pt>
                <c:pt idx="27">
                  <c:v>8.8398268398268396</c:v>
                </c:pt>
                <c:pt idx="28">
                  <c:v>9.2214498510427028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92296207102177"/>
          <c:y val="0.53428397066698174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</a:t>
            </a:r>
            <a:r>
              <a:rPr lang="nb-NO" sz="2800"/>
              <a:t>middel 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877063757341E-2"/>
          <c:y val="0.16411286562605124"/>
          <c:w val="0.89975245636130063"/>
          <c:h val="0.73000471965473646"/>
        </c:manualLayout>
      </c:layout>
      <c:lineChart>
        <c:grouping val="standard"/>
        <c:varyColors val="0"/>
        <c:ser>
          <c:idx val="1"/>
          <c:order val="0"/>
          <c:tx>
            <c:v>Lengde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2.1434419782281743E-2"/>
                  <c:y val="-0.10710720172211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C-4990-856A-9D8DA424B776}"/>
                </c:ext>
              </c:extLst>
            </c:dLbl>
            <c:dLbl>
              <c:idx val="1"/>
              <c:layout>
                <c:manualLayout>
                  <c:x val="-4.4655041213086891E-3"/>
                  <c:y val="-5.658493675885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C-4990-856A-9D8DA424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0.00</c:formatCode>
                <c:ptCount val="3"/>
                <c:pt idx="0">
                  <c:v>87.19114093959719</c:v>
                </c:pt>
                <c:pt idx="1">
                  <c:v>86.079620034542387</c:v>
                </c:pt>
                <c:pt idx="2">
                  <c:v>85.156794055201757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6-4426-B1C5-E13832B7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8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5526627924962812E-2"/>
              <c:y val="0.3598100681692328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964737923545585"/>
          <c:y val="5.0420622931518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Organisasjon!$Q$13:$Q$40</c:f>
              <c:numCache>
                <c:formatCode>0.0</c:formatCode>
                <c:ptCount val="28"/>
                <c:pt idx="0">
                  <c:v>14.755974842767291</c:v>
                </c:pt>
                <c:pt idx="1">
                  <c:v>14.903860711582128</c:v>
                </c:pt>
                <c:pt idx="2">
                  <c:v>14.834040178571437</c:v>
                </c:pt>
                <c:pt idx="3">
                  <c:v>15.30218790218791</c:v>
                </c:pt>
                <c:pt idx="4">
                  <c:v>14.957611940298513</c:v>
                </c:pt>
                <c:pt idx="5">
                  <c:v>17.731993299832499</c:v>
                </c:pt>
                <c:pt idx="6">
                  <c:v>16.078470437017973</c:v>
                </c:pt>
                <c:pt idx="7">
                  <c:v>14.036425531914897</c:v>
                </c:pt>
                <c:pt idx="8">
                  <c:v>14.04003115264797</c:v>
                </c:pt>
                <c:pt idx="9">
                  <c:v>14.305731654363887</c:v>
                </c:pt>
                <c:pt idx="10">
                  <c:v>13.421836441893852</c:v>
                </c:pt>
                <c:pt idx="11">
                  <c:v>12.093780687397709</c:v>
                </c:pt>
                <c:pt idx="12">
                  <c:v>11.014728229105772</c:v>
                </c:pt>
                <c:pt idx="13">
                  <c:v>3.15</c:v>
                </c:pt>
                <c:pt idx="14">
                  <c:v>11.799999999999997</c:v>
                </c:pt>
                <c:pt idx="15">
                  <c:v>0</c:v>
                </c:pt>
                <c:pt idx="16">
                  <c:v>16.3</c:v>
                </c:pt>
                <c:pt idx="17">
                  <c:v>0</c:v>
                </c:pt>
                <c:pt idx="18">
                  <c:v>20.400000000000006</c:v>
                </c:pt>
                <c:pt idx="19">
                  <c:v>20</c:v>
                </c:pt>
                <c:pt idx="20">
                  <c:v>18.539999999999996</c:v>
                </c:pt>
                <c:pt idx="21">
                  <c:v>4.9606060606060609</c:v>
                </c:pt>
                <c:pt idx="22">
                  <c:v>12.490148686030407</c:v>
                </c:pt>
                <c:pt idx="23">
                  <c:v>13.972003113648164</c:v>
                </c:pt>
                <c:pt idx="24">
                  <c:v>14.576419889502748</c:v>
                </c:pt>
                <c:pt idx="25">
                  <c:v>13.578854447439358</c:v>
                </c:pt>
                <c:pt idx="26">
                  <c:v>13.918596881959923</c:v>
                </c:pt>
                <c:pt idx="27">
                  <c:v>15.450217256362501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14.210120068610625</c:v>
                </c:pt>
                <c:pt idx="1">
                  <c:v>13.768791946308728</c:v>
                </c:pt>
                <c:pt idx="2">
                  <c:v>14.39354838709678</c:v>
                </c:pt>
                <c:pt idx="3">
                  <c:v>13.858823529411795</c:v>
                </c:pt>
                <c:pt idx="4">
                  <c:v>14.069473684210537</c:v>
                </c:pt>
                <c:pt idx="5">
                  <c:v>14.240552584670239</c:v>
                </c:pt>
                <c:pt idx="6">
                  <c:v>14.801543550165388</c:v>
                </c:pt>
                <c:pt idx="7">
                  <c:v>14.85672797676671</c:v>
                </c:pt>
                <c:pt idx="8">
                  <c:v>14.244464446444628</c:v>
                </c:pt>
                <c:pt idx="9">
                  <c:v>15.658422018348611</c:v>
                </c:pt>
                <c:pt idx="10">
                  <c:v>14.963409490333923</c:v>
                </c:pt>
                <c:pt idx="11">
                  <c:v>14.871912432878981</c:v>
                </c:pt>
                <c:pt idx="12">
                  <c:v>14.56863224005583</c:v>
                </c:pt>
                <c:pt idx="13">
                  <c:v>15.443449999999997</c:v>
                </c:pt>
                <c:pt idx="14">
                  <c:v>15.685537634408597</c:v>
                </c:pt>
                <c:pt idx="15">
                  <c:v>15.105630413859494</c:v>
                </c:pt>
                <c:pt idx="16">
                  <c:v>15.028928399807796</c:v>
                </c:pt>
                <c:pt idx="17">
                  <c:v>13.710542078466599</c:v>
                </c:pt>
                <c:pt idx="18">
                  <c:v>13.489640591966149</c:v>
                </c:pt>
                <c:pt idx="19">
                  <c:v>13.402028985507261</c:v>
                </c:pt>
                <c:pt idx="20">
                  <c:v>13.415186300338764</c:v>
                </c:pt>
                <c:pt idx="21">
                  <c:v>12.701861001317528</c:v>
                </c:pt>
                <c:pt idx="22">
                  <c:v>13.941890527166249</c:v>
                </c:pt>
                <c:pt idx="23">
                  <c:v>15.029686847599148</c:v>
                </c:pt>
                <c:pt idx="24">
                  <c:v>15.120510638297882</c:v>
                </c:pt>
                <c:pt idx="25">
                  <c:v>15.365732899022795</c:v>
                </c:pt>
                <c:pt idx="26">
                  <c:v>15.152648305084789</c:v>
                </c:pt>
                <c:pt idx="27">
                  <c:v>14.834199134199125</c:v>
                </c:pt>
                <c:pt idx="28">
                  <c:v>15.550546176762673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41109683420883"/>
          <c:y val="0.2520551959410825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Regorg!$B$141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Regorg!$K$141:$K$148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Regorg!$K$100:$K$107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Regorg!$K$60:$K$67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19.902120717781404</c:v>
                </c:pt>
                <c:pt idx="1">
                  <c:v>80.097879282218614</c:v>
                </c:pt>
                <c:pt idx="2">
                  <c:v>68.214456677836267</c:v>
                </c:pt>
                <c:pt idx="3">
                  <c:v>31.785543322163711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0"/>
                  <c:y val="-9.889219447707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6D-4699-9B4F-2126F15DB36F}"/>
                </c:ext>
              </c:extLst>
            </c:dLbl>
            <c:dLbl>
              <c:idx val="2"/>
              <c:layout>
                <c:manualLayout>
                  <c:x val="0"/>
                  <c:y val="-0.15338381184198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D-4699-9B4F-2126F15DB3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34.246575342465754</c:v>
                </c:pt>
                <c:pt idx="1">
                  <c:v>65.753424657534254</c:v>
                </c:pt>
                <c:pt idx="2">
                  <c:v>50.887978142076499</c:v>
                </c:pt>
                <c:pt idx="3">
                  <c:v>49.112021857923501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75934391191932"/>
          <c:y val="0.1625782591954405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SLAKT per produsent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80026900091424E-2"/>
          <c:y val="0.15732085635509846"/>
          <c:w val="0.87635903427740791"/>
          <c:h val="0.62921777473986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Regorg!$B$141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Regorg!$AG$141:$AG$148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E-4627-903C-3BD62FD83A34}"/>
            </c:ext>
          </c:extLst>
        </c:ser>
        <c:ser>
          <c:idx val="5"/>
          <c:order val="1"/>
          <c:tx>
            <c:strRef>
              <c:f>Regorg!$B$100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Regorg!$AG$100:$AG$107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E-4627-903C-3BD62FD83A34}"/>
            </c:ext>
          </c:extLst>
        </c:ser>
        <c:ser>
          <c:idx val="10"/>
          <c:order val="2"/>
          <c:tx>
            <c:strRef>
              <c:f>Regorg!$B$60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Regorg!$AG$60:$AG$67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E-4627-903C-3BD62FD83A34}"/>
            </c:ext>
          </c:extLst>
        </c:ser>
        <c:ser>
          <c:idx val="2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Regorg!$AG$19:$AG$26</c:f>
              <c:numCache>
                <c:formatCode>0</c:formatCode>
                <c:ptCount val="8"/>
                <c:pt idx="0">
                  <c:v>68.567385736249264</c:v>
                </c:pt>
                <c:pt idx="1">
                  <c:v>52.846717868016754</c:v>
                </c:pt>
                <c:pt idx="2">
                  <c:v>31.077971712047255</c:v>
                </c:pt>
                <c:pt idx="3">
                  <c:v>12.264727955855127</c:v>
                </c:pt>
                <c:pt idx="4">
                  <c:v>62.63343327410692</c:v>
                </c:pt>
                <c:pt idx="5">
                  <c:v>0</c:v>
                </c:pt>
                <c:pt idx="6">
                  <c:v>45.698004736868207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E-4627-903C-3BD62FD83A34}"/>
            </c:ext>
          </c:extLst>
        </c:ser>
        <c:ser>
          <c:idx val="3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Regorg!$AG$10:$AG$17</c:f>
              <c:numCache>
                <c:formatCode>0</c:formatCode>
                <c:ptCount val="8"/>
                <c:pt idx="0">
                  <c:v>32.447097995207926</c:v>
                </c:pt>
                <c:pt idx="1">
                  <c:v>53.091548611008946</c:v>
                </c:pt>
                <c:pt idx="2">
                  <c:v>43.717520119416811</c:v>
                </c:pt>
                <c:pt idx="3">
                  <c:v>54.885779747269424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E-4627-903C-3BD62FD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543926483822"/>
          <c:y val="0.1600930819252937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RO!$AC$140:$AC$147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0-47EC-9A58-E37A7B1F3343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RO!$AC$100:$AC$107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0-47EC-9A58-E37A7B1F3343}"/>
            </c:ext>
          </c:extLst>
        </c:ser>
        <c:ser>
          <c:idx val="10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RO!$AC$60:$AC$67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RO!$AC$19:$AC$26</c:f>
              <c:numCache>
                <c:formatCode>General</c:formatCode>
                <c:ptCount val="8"/>
                <c:pt idx="0">
                  <c:v>17</c:v>
                </c:pt>
                <c:pt idx="1">
                  <c:v>35</c:v>
                </c:pt>
                <c:pt idx="2">
                  <c:v>80</c:v>
                </c:pt>
                <c:pt idx="3">
                  <c:v>92</c:v>
                </c:pt>
                <c:pt idx="4">
                  <c:v>6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RO!$AC$10:$AC$17</c:f>
              <c:numCache>
                <c:formatCode>General</c:formatCode>
                <c:ptCount val="8"/>
                <c:pt idx="0">
                  <c:v>30</c:v>
                </c:pt>
                <c:pt idx="1">
                  <c:v>28</c:v>
                </c:pt>
                <c:pt idx="2">
                  <c:v>52</c:v>
                </c:pt>
                <c:pt idx="3">
                  <c:v>73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DIELAM, andelen% av slakt over 23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RO!$AI$140:$AI$147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D-43E5-8717-5A11F2A9A207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RO!$AI$100:$AI$107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D-43E5-8717-5A11F2A9A207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RO!$AI$60:$AI$67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RO!$AI$19:$AI$26</c:f>
              <c:numCache>
                <c:formatCode>0</c:formatCode>
                <c:ptCount val="8"/>
                <c:pt idx="0">
                  <c:v>0</c:v>
                </c:pt>
                <c:pt idx="1">
                  <c:v>0.40733197556008149</c:v>
                </c:pt>
                <c:pt idx="2">
                  <c:v>3.7894736842105248</c:v>
                </c:pt>
                <c:pt idx="3">
                  <c:v>0.60240963855421681</c:v>
                </c:pt>
                <c:pt idx="4">
                  <c:v>3.125</c:v>
                </c:pt>
                <c:pt idx="5">
                  <c:v>0</c:v>
                </c:pt>
                <c:pt idx="6">
                  <c:v>3.125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RO!$AI$10:$AI$17</c:f>
              <c:numCache>
                <c:formatCode>0</c:formatCode>
                <c:ptCount val="8"/>
                <c:pt idx="0">
                  <c:v>0.66666666666666652</c:v>
                </c:pt>
                <c:pt idx="1">
                  <c:v>1.041666666666667</c:v>
                </c:pt>
                <c:pt idx="2">
                  <c:v>0.67114093959731558</c:v>
                </c:pt>
                <c:pt idx="3">
                  <c:v>1.9471488178025032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3779019117884"/>
          <c:y val="0.13229939168918775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RO!$AH$140:$AH$147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D-4A57-B8E6-DAE593CC3C75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RO!$AH$100:$AH$107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D-4A57-B8E6-DAE593CC3C75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RO!$AH$60:$AH$67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RO!$AH$19:$AH$26</c:f>
              <c:numCache>
                <c:formatCode>0</c:formatCode>
                <c:ptCount val="8"/>
                <c:pt idx="0">
                  <c:v>13.11475409836066</c:v>
                </c:pt>
                <c:pt idx="1">
                  <c:v>13.645621181262729</c:v>
                </c:pt>
                <c:pt idx="2">
                  <c:v>9.192982456140351</c:v>
                </c:pt>
                <c:pt idx="3">
                  <c:v>5.1204819277108413</c:v>
                </c:pt>
                <c:pt idx="4">
                  <c:v>12.5</c:v>
                </c:pt>
                <c:pt idx="5">
                  <c:v>0</c:v>
                </c:pt>
                <c:pt idx="6">
                  <c:v>6.25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RO!$AH$10:$AH$17</c:f>
              <c:numCache>
                <c:formatCode>0</c:formatCode>
                <c:ptCount val="8"/>
                <c:pt idx="0">
                  <c:v>10.666666666666664</c:v>
                </c:pt>
                <c:pt idx="1">
                  <c:v>12.152777777777779</c:v>
                </c:pt>
                <c:pt idx="2">
                  <c:v>13.959731543624164</c:v>
                </c:pt>
                <c:pt idx="3">
                  <c:v>10.570236439499304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90207167237668"/>
          <c:y val="0.15284000376961229"/>
          <c:w val="6.7892864396859764E-2"/>
          <c:h val="0.202285981435665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RO!$AF$140:$AF$147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2-47D7-ADED-1D855F9C239D}"/>
            </c:ext>
          </c:extLst>
        </c:ser>
        <c:ser>
          <c:idx val="5"/>
          <c:order val="1"/>
          <c:tx>
            <c:strRef>
              <c:f>RO!$X$100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RO!$AF$100:$AF$107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2-47D7-ADED-1D855F9C239D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RO!$AF$60:$AF$67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RO!$AF$19:$AF$26</c:f>
              <c:numCache>
                <c:formatCode>0.00</c:formatCode>
                <c:ptCount val="8"/>
                <c:pt idx="0">
                  <c:v>6.9672131147541005</c:v>
                </c:pt>
                <c:pt idx="1">
                  <c:v>6.5498981670061101</c:v>
                </c:pt>
                <c:pt idx="2">
                  <c:v>6.4694736842105236</c:v>
                </c:pt>
                <c:pt idx="3">
                  <c:v>6.688253012048194</c:v>
                </c:pt>
                <c:pt idx="4">
                  <c:v>6.84375</c:v>
                </c:pt>
                <c:pt idx="5">
                  <c:v>0</c:v>
                </c:pt>
                <c:pt idx="6">
                  <c:v>5.125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4.6563418092196406E-3"/>
                  <c:y val="-0.36488409450120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E-4F34-B0F5-0919614E62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RO!$AF$10:$AF$17</c:f>
              <c:numCache>
                <c:formatCode>0.00</c:formatCode>
                <c:ptCount val="8"/>
                <c:pt idx="0">
                  <c:v>6.8133333333333352</c:v>
                </c:pt>
                <c:pt idx="1">
                  <c:v>6.7013888888888884</c:v>
                </c:pt>
                <c:pt idx="2">
                  <c:v>7.2187919463087251</c:v>
                </c:pt>
                <c:pt idx="3">
                  <c:v>6.8942976356050076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53941093191072"/>
          <c:y val="1.6885452930177784E-2"/>
          <c:w val="6.4812216525860597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RO!$X$140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RO!$AE$140:$AE$147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3-4DA1-A739-B0C6302C8302}"/>
            </c:ext>
          </c:extLst>
        </c:ser>
        <c:ser>
          <c:idx val="5"/>
          <c:order val="1"/>
          <c:tx>
            <c:strRef>
              <c:f>RO!$X$92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RO!$AE$92:$AE$99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3-4DA1-A739-B0C6302C8302}"/>
            </c:ext>
          </c:extLst>
        </c:ser>
        <c:ser>
          <c:idx val="1"/>
          <c:order val="2"/>
          <c:tx>
            <c:strRef>
              <c:f>RO!$X$60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RO!$AE$60:$AE$67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4"/>
          <c:order val="3"/>
          <c:tx>
            <c:strRef>
              <c:f>RO!$X$19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RO!$AE$19:$AE$26</c:f>
              <c:numCache>
                <c:formatCode>0.00</c:formatCode>
                <c:ptCount val="8"/>
                <c:pt idx="0">
                  <c:v>8.778688524590164</c:v>
                </c:pt>
                <c:pt idx="1">
                  <c:v>8.7046843177189412</c:v>
                </c:pt>
                <c:pt idx="2">
                  <c:v>8.9368421052631604</c:v>
                </c:pt>
                <c:pt idx="3">
                  <c:v>8.9397590361445776</c:v>
                </c:pt>
                <c:pt idx="4">
                  <c:v>8.9375</c:v>
                </c:pt>
                <c:pt idx="5">
                  <c:v>0</c:v>
                </c:pt>
                <c:pt idx="6">
                  <c:v>6.625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ser>
          <c:idx val="6"/>
          <c:order val="4"/>
          <c:tx>
            <c:strRef>
              <c:f>RO!$X$10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RO!$Z$10:$AB$17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RO!$AE$10:$AE$17</c:f>
              <c:numCache>
                <c:formatCode>0.00</c:formatCode>
                <c:ptCount val="8"/>
                <c:pt idx="0">
                  <c:v>9.346666666666664</c:v>
                </c:pt>
                <c:pt idx="1">
                  <c:v>9.1076388888888875</c:v>
                </c:pt>
                <c:pt idx="2">
                  <c:v>9.8604026845637591</c:v>
                </c:pt>
                <c:pt idx="3">
                  <c:v>9.2670375521557755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51761797212532"/>
          <c:y val="2.1533405315579242E-2"/>
          <c:w val="6.81807713178193E-2"/>
          <c:h val="0.22883572075541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Regorg!$B$141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Regorg!$S$141:$S$148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4-4B34-BD6E-DACB87851E74}"/>
            </c:ext>
          </c:extLst>
        </c:ser>
        <c:ser>
          <c:idx val="4"/>
          <c:order val="1"/>
          <c:tx>
            <c:strRef>
              <c:f>Regorg!$B$100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Regorg!$S$100:$S$107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4-4B34-BD6E-DACB87851E74}"/>
            </c:ext>
          </c:extLst>
        </c:ser>
        <c:ser>
          <c:idx val="10"/>
          <c:order val="2"/>
          <c:tx>
            <c:strRef>
              <c:f>Regorg!$B$60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Regorg!$S$60:$S$67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</c:formatCode>
                <c:ptCount val="8"/>
                <c:pt idx="0">
                  <c:v>13.45983606557377</c:v>
                </c:pt>
                <c:pt idx="1">
                  <c:v>13.95600814663953</c:v>
                </c:pt>
                <c:pt idx="2">
                  <c:v>15.734385964912278</c:v>
                </c:pt>
                <c:pt idx="3">
                  <c:v>15.483584337349388</c:v>
                </c:pt>
                <c:pt idx="4">
                  <c:v>14.656249999999996</c:v>
                </c:pt>
                <c:pt idx="5">
                  <c:v>0</c:v>
                </c:pt>
                <c:pt idx="6">
                  <c:v>11.178124999999998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</c:formatCode>
                <c:ptCount val="8"/>
                <c:pt idx="0">
                  <c:v>14.243333333333338</c:v>
                </c:pt>
                <c:pt idx="1">
                  <c:v>14.566319444444439</c:v>
                </c:pt>
                <c:pt idx="2">
                  <c:v>15.088724832214757</c:v>
                </c:pt>
                <c:pt idx="3">
                  <c:v>15.944784422809445</c:v>
                </c:pt>
                <c:pt idx="4">
                  <c:v>22.2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4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22995578195587"/>
          <c:y val="0.2304504768771186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Bedrifter!$N$109:$N$114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40-96F4-4B0883F94D0F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Bedrifter!$N$79:$N$84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40-96F4-4B0883F94D0F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Bedrifter!$N$49:$N$54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40-96F4-4B0883F94D0F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0.00</c:formatCode>
                <c:ptCount val="6"/>
                <c:pt idx="0">
                  <c:v>8.8018018018017994</c:v>
                </c:pt>
                <c:pt idx="1">
                  <c:v>8.9415807560137495</c:v>
                </c:pt>
                <c:pt idx="2">
                  <c:v>7.0444444444444443</c:v>
                </c:pt>
                <c:pt idx="3">
                  <c:v>9.0320796460176993</c:v>
                </c:pt>
                <c:pt idx="4">
                  <c:v>0</c:v>
                </c:pt>
                <c:pt idx="5">
                  <c:v>8.147410358565736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40-96F4-4B0883F94D0F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0.00</c:formatCode>
                <c:ptCount val="6"/>
                <c:pt idx="0">
                  <c:v>9.3617021276595764</c:v>
                </c:pt>
                <c:pt idx="1">
                  <c:v>9.8514588859416481</c:v>
                </c:pt>
                <c:pt idx="2">
                  <c:v>3</c:v>
                </c:pt>
                <c:pt idx="3">
                  <c:v>9.2719298245614024</c:v>
                </c:pt>
                <c:pt idx="4">
                  <c:v>0</c:v>
                </c:pt>
                <c:pt idx="5">
                  <c:v>9.0287081339712891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40-96F4-4B0883F9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2626778134213"/>
          <c:y val="0.21251445404988711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</a:t>
            </a:r>
            <a:r>
              <a:rPr lang="nb-NO" sz="2800"/>
              <a:t>middel K-FAKTOR i mg/ml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877063757341E-2"/>
          <c:y val="0.16411286562605124"/>
          <c:w val="0.89975245636130063"/>
          <c:h val="0.73000471965473646"/>
        </c:manualLayout>
      </c:layout>
      <c:lineChart>
        <c:grouping val="standard"/>
        <c:varyColors val="0"/>
        <c:ser>
          <c:idx val="1"/>
          <c:order val="0"/>
          <c:tx>
            <c:v>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3044730497684333E-2"/>
                  <c:y val="-9.09400769338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5-450E-8B4C-DC4D292A75B3}"/>
                </c:ext>
              </c:extLst>
            </c:dLbl>
            <c:dLbl>
              <c:idx val="1"/>
              <c:layout>
                <c:manualLayout>
                  <c:x val="-3.7510234618992992E-2"/>
                  <c:y val="-0.11114898291917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2-4432-9FB2-FB1FD9318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23.796702445905513</c:v>
                </c:pt>
                <c:pt idx="1">
                  <c:v>23.594143106975075</c:v>
                </c:pt>
                <c:pt idx="2">
                  <c:v>24.656695586624956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9-4126-89FA-846F1B7D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526627924962812E-2"/>
              <c:y val="0.3598100681692328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Bedrifter!$P$109:$P$114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4451-8E2A-A92307D3E305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Bedrifter!$P$79:$P$84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8-4451-8E2A-A92307D3E305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Bedrifter!$P$49:$P$54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51-8E2A-A92307D3E305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6.9819819819819822</c:v>
                </c:pt>
                <c:pt idx="1">
                  <c:v>6.4865979381443308</c:v>
                </c:pt>
                <c:pt idx="2">
                  <c:v>5.3111111111111109</c:v>
                </c:pt>
                <c:pt idx="3">
                  <c:v>6.7544247787610621</c:v>
                </c:pt>
                <c:pt idx="4">
                  <c:v>0</c:v>
                </c:pt>
                <c:pt idx="5">
                  <c:v>6.179282868525898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51-8E2A-A92307D3E305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6.7375886524822706</c:v>
                </c:pt>
                <c:pt idx="1">
                  <c:v>7.228116710875331</c:v>
                </c:pt>
                <c:pt idx="2">
                  <c:v>4</c:v>
                </c:pt>
                <c:pt idx="3">
                  <c:v>6.9348370927318284</c:v>
                </c:pt>
                <c:pt idx="4">
                  <c:v>0</c:v>
                </c:pt>
                <c:pt idx="5">
                  <c:v>6.4736842105263186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51-8E2A-A92307D3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72477091855495"/>
          <c:y val="7.6243442921668458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Bedrifter!$T$109:$T$114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9-48D1-9E3F-14860E5F33B3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Bedrifter!$T$79:$T$84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9-48D1-9E3F-14860E5F33B3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Bedrifter!$T$49:$T$54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C9-48D1-9E3F-14860E5F33B3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Bedrifter!$T$18:$T$23</c:f>
              <c:numCache>
                <c:formatCode>0.0</c:formatCode>
                <c:ptCount val="6"/>
                <c:pt idx="0">
                  <c:v>9.9099099099099117</c:v>
                </c:pt>
                <c:pt idx="1">
                  <c:v>9.5532646048109982</c:v>
                </c:pt>
                <c:pt idx="2">
                  <c:v>6.6666666666666687</c:v>
                </c:pt>
                <c:pt idx="3">
                  <c:v>7.9646017699115053</c:v>
                </c:pt>
                <c:pt idx="4">
                  <c:v>0</c:v>
                </c:pt>
                <c:pt idx="5">
                  <c:v>11.553784860557769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C9-48D1-9E3F-14860E5F33B3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Bedrifter!$T$11:$T$16</c:f>
              <c:numCache>
                <c:formatCode>0.0</c:formatCode>
                <c:ptCount val="6"/>
                <c:pt idx="0">
                  <c:v>9.2198581560283674</c:v>
                </c:pt>
                <c:pt idx="1">
                  <c:v>14.190981432360743</c:v>
                </c:pt>
                <c:pt idx="2">
                  <c:v>0</c:v>
                </c:pt>
                <c:pt idx="3">
                  <c:v>10.401002506265662</c:v>
                </c:pt>
                <c:pt idx="4">
                  <c:v>0</c:v>
                </c:pt>
                <c:pt idx="5">
                  <c:v>13.39712918660287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C9-48D1-9E3F-14860E5F3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29753869024236"/>
          <c:y val="0.13355474796419678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Bedrifter!$X$109:$X$114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Bedrifter!$W$79:$W$84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Bedrifter!$W$49:$W$54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</c:formatCode>
                <c:ptCount val="6"/>
                <c:pt idx="0">
                  <c:v>0</c:v>
                </c:pt>
                <c:pt idx="1">
                  <c:v>3.7800687285223376</c:v>
                </c:pt>
                <c:pt idx="2">
                  <c:v>2.2222222222222223</c:v>
                </c:pt>
                <c:pt idx="3">
                  <c:v>0.33185840707964598</c:v>
                </c:pt>
                <c:pt idx="4">
                  <c:v>0</c:v>
                </c:pt>
                <c:pt idx="5">
                  <c:v>1.1952191235059761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</c:formatCode>
                <c:ptCount val="6"/>
                <c:pt idx="0">
                  <c:v>0</c:v>
                </c:pt>
                <c:pt idx="1">
                  <c:v>0.7957559681697608</c:v>
                </c:pt>
                <c:pt idx="2">
                  <c:v>0</c:v>
                </c:pt>
                <c:pt idx="3">
                  <c:v>2.0050125313283202</c:v>
                </c:pt>
                <c:pt idx="4">
                  <c:v>0</c:v>
                </c:pt>
                <c:pt idx="5">
                  <c:v>0.47846889952153121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Bedrifter!$F$109:$F$114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Bedrifter!$F$79:$F$84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Bedrifter!$F$49:$F$54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14</c:v>
                </c:pt>
                <c:pt idx="1">
                  <c:v>85</c:v>
                </c:pt>
                <c:pt idx="2">
                  <c:v>10</c:v>
                </c:pt>
                <c:pt idx="3">
                  <c:v>109</c:v>
                </c:pt>
                <c:pt idx="4">
                  <c:v>0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28</c:v>
                </c:pt>
                <c:pt idx="1">
                  <c:v>54</c:v>
                </c:pt>
                <c:pt idx="2">
                  <c:v>1</c:v>
                </c:pt>
                <c:pt idx="3">
                  <c:v>85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Bedrifter!$B$109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Bedrifter!$H$109:$H$114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Bedrifter!$B$79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Bedrifter!$H$79:$H$84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Bedrifter!$B$49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Bedrifter!$H$49:$H$54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111</c:v>
                </c:pt>
                <c:pt idx="1">
                  <c:v>1455</c:v>
                </c:pt>
                <c:pt idx="2">
                  <c:v>45</c:v>
                </c:pt>
                <c:pt idx="3">
                  <c:v>904</c:v>
                </c:pt>
                <c:pt idx="4">
                  <c:v>0</c:v>
                </c:pt>
                <c:pt idx="5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141</c:v>
                </c:pt>
                <c:pt idx="1">
                  <c:v>754</c:v>
                </c:pt>
                <c:pt idx="2">
                  <c:v>1</c:v>
                </c:pt>
                <c:pt idx="3">
                  <c:v>798</c:v>
                </c:pt>
                <c:pt idx="4">
                  <c:v>0</c:v>
                </c:pt>
                <c:pt idx="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B!$AB$107:$AB$112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6-4486-81FE-8EC436857084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B!$AB$77:$AB$82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6-4486-81FE-8EC436857084}"/>
            </c:ext>
          </c:extLst>
        </c:ser>
        <c:ser>
          <c:idx val="10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B!$AB$47:$AB$52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B!$AB$17:$AB$22</c:f>
              <c:numCache>
                <c:formatCode>General</c:formatCode>
                <c:ptCount val="6"/>
                <c:pt idx="0">
                  <c:v>14</c:v>
                </c:pt>
                <c:pt idx="1">
                  <c:v>85</c:v>
                </c:pt>
                <c:pt idx="2">
                  <c:v>10</c:v>
                </c:pt>
                <c:pt idx="3">
                  <c:v>109</c:v>
                </c:pt>
                <c:pt idx="4">
                  <c:v>0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B!$AB$11:$AB$16</c:f>
              <c:numCache>
                <c:formatCode>General</c:formatCode>
                <c:ptCount val="6"/>
                <c:pt idx="0">
                  <c:v>28</c:v>
                </c:pt>
                <c:pt idx="1">
                  <c:v>54</c:v>
                </c:pt>
                <c:pt idx="2">
                  <c:v>1</c:v>
                </c:pt>
                <c:pt idx="3">
                  <c:v>85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6.5787045658958807E-2"/>
          <c:h val="0.270911897332510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B!$AL$107:$AL$112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16F-B0EB-59CCB615900E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B!$AK$77:$AK$82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16F-B0EB-59CCB615900E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B!$AK$47:$AK$52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B!$AK$17:$AK$22</c:f>
              <c:numCache>
                <c:formatCode>0</c:formatCode>
                <c:ptCount val="6"/>
                <c:pt idx="0">
                  <c:v>0</c:v>
                </c:pt>
                <c:pt idx="1">
                  <c:v>3.7800687285223376</c:v>
                </c:pt>
                <c:pt idx="2">
                  <c:v>2.2222222222222223</c:v>
                </c:pt>
                <c:pt idx="3">
                  <c:v>0.33185840707964598</c:v>
                </c:pt>
                <c:pt idx="4">
                  <c:v>0</c:v>
                </c:pt>
                <c:pt idx="5">
                  <c:v>1.1952191235059761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B!$AK$11:$AK$16</c:f>
              <c:numCache>
                <c:formatCode>0</c:formatCode>
                <c:ptCount val="6"/>
                <c:pt idx="0">
                  <c:v>0</c:v>
                </c:pt>
                <c:pt idx="1">
                  <c:v>0.7957559681697608</c:v>
                </c:pt>
                <c:pt idx="2">
                  <c:v>0</c:v>
                </c:pt>
                <c:pt idx="3">
                  <c:v>2.0050125313283202</c:v>
                </c:pt>
                <c:pt idx="4">
                  <c:v>0</c:v>
                </c:pt>
                <c:pt idx="5">
                  <c:v>0.47846889952153121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07409672768576"/>
          <c:y val="4.094697417050637E-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B!$AI$107:$AI$112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5-4952-8E15-8CEAA0297F20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B!$AI$77:$AI$82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5-4952-8E15-8CEAA0297F20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B!$AI$47:$AI$52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B!$AI$17:$AI$22</c:f>
              <c:numCache>
                <c:formatCode>0.0</c:formatCode>
                <c:ptCount val="6"/>
                <c:pt idx="0">
                  <c:v>9.9099099099099117</c:v>
                </c:pt>
                <c:pt idx="1">
                  <c:v>9.5532646048109982</c:v>
                </c:pt>
                <c:pt idx="2">
                  <c:v>6.6666666666666687</c:v>
                </c:pt>
                <c:pt idx="3">
                  <c:v>7.9646017699115053</c:v>
                </c:pt>
                <c:pt idx="4">
                  <c:v>0</c:v>
                </c:pt>
                <c:pt idx="5">
                  <c:v>11.553784860557769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B!$AI$11:$AI$16</c:f>
              <c:numCache>
                <c:formatCode>0.0</c:formatCode>
                <c:ptCount val="6"/>
                <c:pt idx="0">
                  <c:v>9.2198581560283674</c:v>
                </c:pt>
                <c:pt idx="1">
                  <c:v>14.190981432360743</c:v>
                </c:pt>
                <c:pt idx="2">
                  <c:v>0</c:v>
                </c:pt>
                <c:pt idx="3">
                  <c:v>10.401002506265662</c:v>
                </c:pt>
                <c:pt idx="4">
                  <c:v>0</c:v>
                </c:pt>
                <c:pt idx="5">
                  <c:v>13.39712918660287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23094488556623"/>
          <c:y val="0.1734305109747122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B!$AG$107:$AG$112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A4C-A5B5-DECBA7AF5874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B!$AG$77:$AG$82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A-4A4C-A5B5-DECBA7AF5874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B!$AG$47:$AG$52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B!$AG$17:$AG$22</c:f>
              <c:numCache>
                <c:formatCode>0.00</c:formatCode>
                <c:ptCount val="6"/>
                <c:pt idx="0">
                  <c:v>6.9819819819819822</c:v>
                </c:pt>
                <c:pt idx="1">
                  <c:v>6.4865979381443308</c:v>
                </c:pt>
                <c:pt idx="2">
                  <c:v>5.3111111111111109</c:v>
                </c:pt>
                <c:pt idx="3">
                  <c:v>6.7544247787610621</c:v>
                </c:pt>
                <c:pt idx="4">
                  <c:v>0</c:v>
                </c:pt>
                <c:pt idx="5">
                  <c:v>6.179282868525898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B!$AG$11:$AG$16</c:f>
              <c:numCache>
                <c:formatCode>0.00</c:formatCode>
                <c:ptCount val="6"/>
                <c:pt idx="0">
                  <c:v>6.7375886524822706</c:v>
                </c:pt>
                <c:pt idx="1">
                  <c:v>7.228116710875331</c:v>
                </c:pt>
                <c:pt idx="2">
                  <c:v>4</c:v>
                </c:pt>
                <c:pt idx="3">
                  <c:v>6.9348370927318284</c:v>
                </c:pt>
                <c:pt idx="4">
                  <c:v>0</c:v>
                </c:pt>
                <c:pt idx="5">
                  <c:v>6.4736842105263186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7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75250363115775"/>
          <c:y val="7.6243442921668458E-2"/>
          <c:w val="6.2819717267358244E-2"/>
          <c:h val="0.26908306385307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89885885784768E-2"/>
          <c:y val="0.189188683532695"/>
          <c:w val="0.86130536621130938"/>
          <c:h val="0.6543227304950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B!$AF$107:$AF$112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5-4A36-B0A7-10526FDA6CF1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B!$AF$77:$AF$82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5-4A36-B0A7-10526FDA6CF1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B!$AF$47:$AF$52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B5-4A36-B0A7-10526FDA6CF1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B!$AF$17:$AF$22</c:f>
              <c:numCache>
                <c:formatCode>0.00</c:formatCode>
                <c:ptCount val="6"/>
                <c:pt idx="0">
                  <c:v>8.8018018018017994</c:v>
                </c:pt>
                <c:pt idx="1">
                  <c:v>8.9415807560137495</c:v>
                </c:pt>
                <c:pt idx="2">
                  <c:v>7.0444444444444443</c:v>
                </c:pt>
                <c:pt idx="3">
                  <c:v>9.0320796460176993</c:v>
                </c:pt>
                <c:pt idx="4">
                  <c:v>0</c:v>
                </c:pt>
                <c:pt idx="5">
                  <c:v>8.147410358565736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B5-4A36-B0A7-10526FDA6CF1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B!$AF$11:$AF$16</c:f>
              <c:numCache>
                <c:formatCode>0.00</c:formatCode>
                <c:ptCount val="6"/>
                <c:pt idx="0">
                  <c:v>9.3617021276595764</c:v>
                </c:pt>
                <c:pt idx="1">
                  <c:v>9.8514588859416481</c:v>
                </c:pt>
                <c:pt idx="2">
                  <c:v>3</c:v>
                </c:pt>
                <c:pt idx="3">
                  <c:v>9.2719298245614024</c:v>
                </c:pt>
                <c:pt idx="4">
                  <c:v>0</c:v>
                </c:pt>
                <c:pt idx="5">
                  <c:v>9.0287081339712891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B5-4A36-B0A7-10526FDA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94720768205522"/>
          <c:y val="4.5911059790969641E-2"/>
          <c:w val="7.3518239102974489E-2"/>
          <c:h val="0.237396401557157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DIELAM</a:t>
            </a:r>
            <a:r>
              <a:rPr lang="nb-NO" sz="2800" baseline="0"/>
              <a:t>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1">
                  <c:v>1</c:v>
                </c:pt>
                <c:pt idx="2">
                  <c:v>10</c:v>
                </c:pt>
                <c:pt idx="4">
                  <c:v>832</c:v>
                </c:pt>
                <c:pt idx="5">
                  <c:v>1862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9.1511298282718027E-3"/>
                  <c:y val="-0.12211878580172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9-4D90-BF19-416B33127FDD}"/>
                </c:ext>
              </c:extLst>
            </c:dLbl>
            <c:dLbl>
              <c:idx val="5"/>
              <c:layout>
                <c:manualLayout>
                  <c:x val="3.5587727109945899E-2"/>
                  <c:y val="-6.105939290086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9-4D90-BF19-416B33127F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2">
                  <c:v>12</c:v>
                </c:pt>
                <c:pt idx="3">
                  <c:v>33</c:v>
                </c:pt>
                <c:pt idx="4">
                  <c:v>604</c:v>
                </c:pt>
                <c:pt idx="5">
                  <c:v>978</c:v>
                </c:pt>
                <c:pt idx="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98967283389839"/>
          <c:y val="0.29547639921005758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50449825726"/>
          <c:y val="4.42105090385386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B!$AH$107:$AH$112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D-40D2-B29D-76327AB5D8E0}"/>
            </c:ext>
          </c:extLst>
        </c:ser>
        <c:ser>
          <c:idx val="5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B!$AH$77:$AH$82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D-40D2-B29D-76327AB5D8E0}"/>
            </c:ext>
          </c:extLst>
        </c:ser>
        <c:ser>
          <c:idx val="1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B!$AH$47:$AH$52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B!$AH$17:$AH$22</c:f>
              <c:numCache>
                <c:formatCode>0.0</c:formatCode>
                <c:ptCount val="6"/>
                <c:pt idx="0">
                  <c:v>13.227927927927929</c:v>
                </c:pt>
                <c:pt idx="1">
                  <c:v>15.74501718213058</c:v>
                </c:pt>
                <c:pt idx="2">
                  <c:v>11.4</c:v>
                </c:pt>
                <c:pt idx="3">
                  <c:v>15.30519911504425</c:v>
                </c:pt>
                <c:pt idx="4">
                  <c:v>0</c:v>
                </c:pt>
                <c:pt idx="5">
                  <c:v>13.1378486055777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B!$AH$11:$AH$16</c:f>
              <c:numCache>
                <c:formatCode>0.0</c:formatCode>
                <c:ptCount val="6"/>
                <c:pt idx="0">
                  <c:v>13.985106382978723</c:v>
                </c:pt>
                <c:pt idx="1">
                  <c:v>15.126923076923076</c:v>
                </c:pt>
                <c:pt idx="2">
                  <c:v>22.2</c:v>
                </c:pt>
                <c:pt idx="3">
                  <c:v>15.951253132832065</c:v>
                </c:pt>
                <c:pt idx="4">
                  <c:v>0</c:v>
                </c:pt>
                <c:pt idx="5">
                  <c:v>14.02057416267942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4.7839665203139932E-2"/>
          <c:w val="8.2154469216969089E-2"/>
          <c:h val="0.27490770789872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Dielam</a:t>
            </a:r>
            <a:r>
              <a:rPr lang="nb-NO" sz="2400" baseline="0"/>
              <a:t>: a</a:t>
            </a:r>
            <a:r>
              <a:rPr lang="nb-NO" sz="2400"/>
              <a:t>ndels% for de ulike bedriftsgruppene, hittil i år</a:t>
            </a:r>
          </a:p>
        </c:rich>
      </c:tx>
      <c:layout>
        <c:manualLayout>
          <c:xMode val="edge"/>
          <c:yMode val="edge"/>
          <c:x val="0.12961657386014491"/>
          <c:y val="3.7385110868987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05772828359993E-2"/>
          <c:y val="0.17694166568077152"/>
          <c:w val="0.89473336074962628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B!$X$107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B!$AD$107:$AD$112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3-4582-8BE1-15DE5F2E7203}"/>
            </c:ext>
          </c:extLst>
        </c:ser>
        <c:ser>
          <c:idx val="4"/>
          <c:order val="1"/>
          <c:tx>
            <c:strRef>
              <c:f>B!$X$77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B!$AD$77:$AD$82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3-4582-8BE1-15DE5F2E7203}"/>
            </c:ext>
          </c:extLst>
        </c:ser>
        <c:ser>
          <c:idx val="10"/>
          <c:order val="2"/>
          <c:tx>
            <c:strRef>
              <c:f>B!$X$47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B!$AD$47:$AD$52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3-4582-8BE1-15DE5F2E7203}"/>
            </c:ext>
          </c:extLst>
        </c:ser>
        <c:ser>
          <c:idx val="13"/>
          <c:order val="3"/>
          <c:tx>
            <c:strRef>
              <c:f>B!$X$17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B!$AD$17:$AD$22</c:f>
              <c:numCache>
                <c:formatCode>0</c:formatCode>
                <c:ptCount val="6"/>
                <c:pt idx="0">
                  <c:v>4.0130151843817776</c:v>
                </c:pt>
                <c:pt idx="1">
                  <c:v>52.603036876355752</c:v>
                </c:pt>
                <c:pt idx="2">
                  <c:v>1.6268980477223436</c:v>
                </c:pt>
                <c:pt idx="3">
                  <c:v>32.682574114244389</c:v>
                </c:pt>
                <c:pt idx="4">
                  <c:v>0</c:v>
                </c:pt>
                <c:pt idx="5">
                  <c:v>9.0744757772957314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C3-4582-8BE1-15DE5F2E7203}"/>
            </c:ext>
          </c:extLst>
        </c:ser>
        <c:ser>
          <c:idx val="1"/>
          <c:order val="4"/>
          <c:tx>
            <c:strRef>
              <c:f>B!$X$11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B!$Z$11:$AA$18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B!$AD$11:$AD$16</c:f>
              <c:numCache>
                <c:formatCode>0</c:formatCode>
                <c:ptCount val="6"/>
                <c:pt idx="0">
                  <c:v>7.4093536521282175</c:v>
                </c:pt>
                <c:pt idx="1">
                  <c:v>39.621650026274288</c:v>
                </c:pt>
                <c:pt idx="2">
                  <c:v>5.2548607461902243E-2</c:v>
                </c:pt>
                <c:pt idx="3">
                  <c:v>41.933788754598005</c:v>
                </c:pt>
                <c:pt idx="4">
                  <c:v>0</c:v>
                </c:pt>
                <c:pt idx="5">
                  <c:v>10.982658959537575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C3-4582-8BE1-15DE5F2E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7433666101551292E-2"/>
              <c:y val="0.455593406494236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71049570045417E-2"/>
          <c:y val="0.14755599246619139"/>
          <c:w val="0.89579752499341658"/>
          <c:h val="0.63593452720131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Slakteri!$G$35:$G$59</c:f>
              <c:numCache>
                <c:formatCode>#,##0</c:formatCode>
                <c:ptCount val="25"/>
                <c:pt idx="0">
                  <c:v>0</c:v>
                </c:pt>
                <c:pt idx="1">
                  <c:v>45</c:v>
                </c:pt>
                <c:pt idx="2">
                  <c:v>111</c:v>
                </c:pt>
                <c:pt idx="3">
                  <c:v>1111</c:v>
                </c:pt>
                <c:pt idx="4">
                  <c:v>88</c:v>
                </c:pt>
                <c:pt idx="5">
                  <c:v>190</c:v>
                </c:pt>
                <c:pt idx="6">
                  <c:v>73</c:v>
                </c:pt>
                <c:pt idx="7">
                  <c:v>528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186</c:v>
                </c:pt>
                <c:pt idx="12">
                  <c:v>183</c:v>
                </c:pt>
                <c:pt idx="13">
                  <c:v>0</c:v>
                </c:pt>
                <c:pt idx="14">
                  <c:v>0</c:v>
                </c:pt>
                <c:pt idx="15">
                  <c:v>85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</c:v>
                </c:pt>
                <c:pt idx="20">
                  <c:v>119</c:v>
                </c:pt>
                <c:pt idx="21">
                  <c:v>0</c:v>
                </c:pt>
                <c:pt idx="22">
                  <c:v>28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Slakteri!$G$9:$G$33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141</c:v>
                </c:pt>
                <c:pt idx="3">
                  <c:v>664</c:v>
                </c:pt>
                <c:pt idx="4">
                  <c:v>0</c:v>
                </c:pt>
                <c:pt idx="5">
                  <c:v>131</c:v>
                </c:pt>
                <c:pt idx="6">
                  <c:v>18</c:v>
                </c:pt>
                <c:pt idx="7">
                  <c:v>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42</c:v>
                </c:pt>
                <c:pt idx="12">
                  <c:v>72</c:v>
                </c:pt>
                <c:pt idx="13">
                  <c:v>0</c:v>
                </c:pt>
                <c:pt idx="14">
                  <c:v>0</c:v>
                </c:pt>
                <c:pt idx="15">
                  <c:v>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Slakteri!$I$35:$I$59</c:f>
              <c:numCache>
                <c:formatCode>0.0</c:formatCode>
                <c:ptCount val="25"/>
                <c:pt idx="0">
                  <c:v>0</c:v>
                </c:pt>
                <c:pt idx="1">
                  <c:v>1.6268980477223436</c:v>
                </c:pt>
                <c:pt idx="2">
                  <c:v>4.0130151843817776</c:v>
                </c:pt>
                <c:pt idx="3">
                  <c:v>40.166305133767182</c:v>
                </c:pt>
                <c:pt idx="4">
                  <c:v>3.1814895155459144</c:v>
                </c:pt>
                <c:pt idx="5">
                  <c:v>6.8691250903832239</c:v>
                </c:pt>
                <c:pt idx="6">
                  <c:v>2.6391901663051338</c:v>
                </c:pt>
                <c:pt idx="7">
                  <c:v>19.088937093275483</c:v>
                </c:pt>
                <c:pt idx="8">
                  <c:v>7.2306579898770804E-2</c:v>
                </c:pt>
                <c:pt idx="9">
                  <c:v>0</c:v>
                </c:pt>
                <c:pt idx="10">
                  <c:v>0.14461315979754161</c:v>
                </c:pt>
                <c:pt idx="11">
                  <c:v>6.7245119305856846</c:v>
                </c:pt>
                <c:pt idx="12">
                  <c:v>6.6160520607375277</c:v>
                </c:pt>
                <c:pt idx="13">
                  <c:v>0</c:v>
                </c:pt>
                <c:pt idx="14">
                  <c:v>0</c:v>
                </c:pt>
                <c:pt idx="15">
                  <c:v>3.0730296456977579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0.46999276934201006</c:v>
                </c:pt>
                <c:pt idx="20">
                  <c:v>4.3022415039768607</c:v>
                </c:pt>
                <c:pt idx="21">
                  <c:v>0</c:v>
                </c:pt>
                <c:pt idx="22">
                  <c:v>1.0122921185827909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Slakteri!$I$9:$I$33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7.4093536521282175</c:v>
                </c:pt>
                <c:pt idx="3">
                  <c:v>34.892275354703095</c:v>
                </c:pt>
                <c:pt idx="4">
                  <c:v>0</c:v>
                </c:pt>
                <c:pt idx="5">
                  <c:v>6.8838675775091955</c:v>
                </c:pt>
                <c:pt idx="6">
                  <c:v>0.94587493431424063</c:v>
                </c:pt>
                <c:pt idx="7">
                  <c:v>32.842879663688905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2.2070415133998944</c:v>
                </c:pt>
                <c:pt idx="12">
                  <c:v>3.7834997372569625</c:v>
                </c:pt>
                <c:pt idx="13">
                  <c:v>0</c:v>
                </c:pt>
                <c:pt idx="14">
                  <c:v>0</c:v>
                </c:pt>
                <c:pt idx="15">
                  <c:v>4.3615344193378869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5.2548607461902243E-2</c:v>
                </c:pt>
                <c:pt idx="20">
                  <c:v>6.6211245401996841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Slakteri!$V$35:$V$59</c:f>
              <c:numCache>
                <c:formatCode>0.0</c:formatCode>
                <c:ptCount val="25"/>
                <c:pt idx="0">
                  <c:v>0</c:v>
                </c:pt>
                <c:pt idx="1">
                  <c:v>14.44</c:v>
                </c:pt>
                <c:pt idx="2">
                  <c:v>13.227927927927929</c:v>
                </c:pt>
                <c:pt idx="3">
                  <c:v>15.334653465346523</c:v>
                </c:pt>
                <c:pt idx="4">
                  <c:v>13.535227272727276</c:v>
                </c:pt>
                <c:pt idx="5">
                  <c:v>15.359473684210528</c:v>
                </c:pt>
                <c:pt idx="6">
                  <c:v>15.867123287671228</c:v>
                </c:pt>
                <c:pt idx="7">
                  <c:v>15.411931818181799</c:v>
                </c:pt>
                <c:pt idx="8">
                  <c:v>22.55</c:v>
                </c:pt>
                <c:pt idx="9">
                  <c:v>0</c:v>
                </c:pt>
                <c:pt idx="10">
                  <c:v>17.3</c:v>
                </c:pt>
                <c:pt idx="11">
                  <c:v>14.946774193548396</c:v>
                </c:pt>
                <c:pt idx="12">
                  <c:v>19.250273224043724</c:v>
                </c:pt>
                <c:pt idx="13">
                  <c:v>0</c:v>
                </c:pt>
                <c:pt idx="14">
                  <c:v>0</c:v>
                </c:pt>
                <c:pt idx="15">
                  <c:v>11.698823529411763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11.946153846153845</c:v>
                </c:pt>
                <c:pt idx="20">
                  <c:v>13.515126050420159</c:v>
                </c:pt>
                <c:pt idx="21">
                  <c:v>0</c:v>
                </c:pt>
                <c:pt idx="22">
                  <c:v>10.303571428571423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Slakteri!$V$9:$V$33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13.985106382978723</c:v>
                </c:pt>
                <c:pt idx="3">
                  <c:v>14.893825301204812</c:v>
                </c:pt>
                <c:pt idx="4">
                  <c:v>0</c:v>
                </c:pt>
                <c:pt idx="5">
                  <c:v>14.726717557251904</c:v>
                </c:pt>
                <c:pt idx="6">
                  <c:v>18.188888888888886</c:v>
                </c:pt>
                <c:pt idx="7">
                  <c:v>16.156639999999989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16.714285714285701</c:v>
                </c:pt>
                <c:pt idx="12">
                  <c:v>16.511111111111106</c:v>
                </c:pt>
                <c:pt idx="13">
                  <c:v>0</c:v>
                </c:pt>
                <c:pt idx="14">
                  <c:v>0</c:v>
                </c:pt>
                <c:pt idx="15">
                  <c:v>13.231325301204823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22.2</c:v>
                </c:pt>
                <c:pt idx="20">
                  <c:v>14.540476190476188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DIELAM: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Slakteri!$X$35:$X$59</c:f>
              <c:numCache>
                <c:formatCode>0</c:formatCode>
                <c:ptCount val="25"/>
                <c:pt idx="0">
                  <c:v>0</c:v>
                </c:pt>
                <c:pt idx="1">
                  <c:v>11.111111111111112</c:v>
                </c:pt>
                <c:pt idx="2">
                  <c:v>9.9099099099099117</c:v>
                </c:pt>
                <c:pt idx="3">
                  <c:v>9.0909090909090917</c:v>
                </c:pt>
                <c:pt idx="4">
                  <c:v>1.1363636363636365</c:v>
                </c:pt>
                <c:pt idx="5">
                  <c:v>3.1578947368421058</c:v>
                </c:pt>
                <c:pt idx="6">
                  <c:v>12.328767123287673</c:v>
                </c:pt>
                <c:pt idx="7">
                  <c:v>5.8712121212121202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18.817204301075272</c:v>
                </c:pt>
                <c:pt idx="12">
                  <c:v>15.300546448087429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7.6923076923076898</c:v>
                </c:pt>
                <c:pt idx="20">
                  <c:v>20.168067226890752</c:v>
                </c:pt>
                <c:pt idx="21">
                  <c:v>0</c:v>
                </c:pt>
                <c:pt idx="22">
                  <c:v>7.1428571428571441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Slakteri!$X$9:$X$33</c:f>
              <c:numCache>
                <c:formatCode>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9.2198581560283674</c:v>
                </c:pt>
                <c:pt idx="3">
                  <c:v>10.542168674698795</c:v>
                </c:pt>
                <c:pt idx="4">
                  <c:v>0</c:v>
                </c:pt>
                <c:pt idx="5">
                  <c:v>10.68702290076336</c:v>
                </c:pt>
                <c:pt idx="6">
                  <c:v>55.555555555555557</c:v>
                </c:pt>
                <c:pt idx="7">
                  <c:v>9.92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16.666666666666671</c:v>
                </c:pt>
                <c:pt idx="12">
                  <c:v>37.5</c:v>
                </c:pt>
                <c:pt idx="13">
                  <c:v>0</c:v>
                </c:pt>
                <c:pt idx="14">
                  <c:v>0</c:v>
                </c:pt>
                <c:pt idx="15">
                  <c:v>1.2048192771084336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21.428571428571423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62643125271742"/>
          <c:y val="0.2793784777493515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27790174"/>
          <c:y val="2.82605401587995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Slakteri!$T$35:$T$59</c:f>
              <c:numCache>
                <c:formatCode>0.00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6.9819819819819822</c:v>
                </c:pt>
                <c:pt idx="3">
                  <c:v>6.4347434743474325</c:v>
                </c:pt>
                <c:pt idx="4">
                  <c:v>6.0227272727272716</c:v>
                </c:pt>
                <c:pt idx="5">
                  <c:v>6.4894736842105241</c:v>
                </c:pt>
                <c:pt idx="6">
                  <c:v>6.10958904109589</c:v>
                </c:pt>
                <c:pt idx="7">
                  <c:v>6.7613636363636376</c:v>
                </c:pt>
                <c:pt idx="8">
                  <c:v>7.5</c:v>
                </c:pt>
                <c:pt idx="9">
                  <c:v>0</c:v>
                </c:pt>
                <c:pt idx="10">
                  <c:v>5</c:v>
                </c:pt>
                <c:pt idx="11">
                  <c:v>7.0053763440860228</c:v>
                </c:pt>
                <c:pt idx="12">
                  <c:v>7.174863387978144</c:v>
                </c:pt>
                <c:pt idx="13">
                  <c:v>0</c:v>
                </c:pt>
                <c:pt idx="14">
                  <c:v>0</c:v>
                </c:pt>
                <c:pt idx="15">
                  <c:v>5.9176470588235288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5.7692307692307692</c:v>
                </c:pt>
                <c:pt idx="20">
                  <c:v>6.4117647058823524</c:v>
                </c:pt>
                <c:pt idx="21">
                  <c:v>0</c:v>
                </c:pt>
                <c:pt idx="22">
                  <c:v>5.1428571428571441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Slakteri!$T$9:$T$33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6.7375886524822706</c:v>
                </c:pt>
                <c:pt idx="3">
                  <c:v>7.1024096385542164</c:v>
                </c:pt>
                <c:pt idx="4">
                  <c:v>0</c:v>
                </c:pt>
                <c:pt idx="5">
                  <c:v>7.1526717557251942</c:v>
                </c:pt>
                <c:pt idx="6">
                  <c:v>8.5</c:v>
                </c:pt>
                <c:pt idx="7">
                  <c:v>6.8335999999999997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7.7619047619047645</c:v>
                </c:pt>
                <c:pt idx="12">
                  <c:v>8.0694444444444446</c:v>
                </c:pt>
                <c:pt idx="13">
                  <c:v>0</c:v>
                </c:pt>
                <c:pt idx="14">
                  <c:v>0</c:v>
                </c:pt>
                <c:pt idx="15">
                  <c:v>6.1686746987951793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6.674603174603174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49759411825282"/>
          <c:y val="0.2761097652418212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Slakteri!$R$35:$R$59</c:f>
              <c:numCache>
                <c:formatCode>0.00</c:formatCode>
                <c:ptCount val="25"/>
                <c:pt idx="0">
                  <c:v>0</c:v>
                </c:pt>
                <c:pt idx="1">
                  <c:v>8.2888888888888896</c:v>
                </c:pt>
                <c:pt idx="2">
                  <c:v>8.8018018018017994</c:v>
                </c:pt>
                <c:pt idx="3">
                  <c:v>8.9279927992799291</c:v>
                </c:pt>
                <c:pt idx="4">
                  <c:v>9.3977272727272734</c:v>
                </c:pt>
                <c:pt idx="5">
                  <c:v>10.4</c:v>
                </c:pt>
                <c:pt idx="6">
                  <c:v>8.4383561643835616</c:v>
                </c:pt>
                <c:pt idx="7">
                  <c:v>8.5018939393939377</c:v>
                </c:pt>
                <c:pt idx="8">
                  <c:v>6</c:v>
                </c:pt>
                <c:pt idx="9">
                  <c:v>0</c:v>
                </c:pt>
                <c:pt idx="10">
                  <c:v>8.25</c:v>
                </c:pt>
                <c:pt idx="11">
                  <c:v>9.1397849462365599</c:v>
                </c:pt>
                <c:pt idx="12">
                  <c:v>9.0054644808743145</c:v>
                </c:pt>
                <c:pt idx="13">
                  <c:v>0</c:v>
                </c:pt>
                <c:pt idx="14">
                  <c:v>0</c:v>
                </c:pt>
                <c:pt idx="15">
                  <c:v>7.9176470588235297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8.0769230769230749</c:v>
                </c:pt>
                <c:pt idx="20">
                  <c:v>8.294117647058826</c:v>
                </c:pt>
                <c:pt idx="21">
                  <c:v>0</c:v>
                </c:pt>
                <c:pt idx="22">
                  <c:v>6.3928571428571441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Slakteri!$R$9:$R$33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9.3617021276595764</c:v>
                </c:pt>
                <c:pt idx="3">
                  <c:v>9.8629518072289155</c:v>
                </c:pt>
                <c:pt idx="4">
                  <c:v>0</c:v>
                </c:pt>
                <c:pt idx="5">
                  <c:v>10.137404580152667</c:v>
                </c:pt>
                <c:pt idx="6">
                  <c:v>10.444444444444445</c:v>
                </c:pt>
                <c:pt idx="7">
                  <c:v>9.1167999999999996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8.8809523809523814</c:v>
                </c:pt>
                <c:pt idx="12">
                  <c:v>9.5972222222222232</c:v>
                </c:pt>
                <c:pt idx="13">
                  <c:v>0</c:v>
                </c:pt>
                <c:pt idx="14">
                  <c:v>0</c:v>
                </c:pt>
                <c:pt idx="15">
                  <c:v>9.3493975903614484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8.8174603174603199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KL!$AE$311:$AE$325</c:f>
              <c:numCache>
                <c:formatCode>0.0</c:formatCode>
                <c:ptCount val="15"/>
                <c:pt idx="0">
                  <c:v>1</c:v>
                </c:pt>
                <c:pt idx="1">
                  <c:v>1.6666666666666667</c:v>
                </c:pt>
                <c:pt idx="2">
                  <c:v>2</c:v>
                </c:pt>
                <c:pt idx="3">
                  <c:v>2.25</c:v>
                </c:pt>
                <c:pt idx="4">
                  <c:v>3.019047619047619</c:v>
                </c:pt>
                <c:pt idx="5">
                  <c:v>2.7386759581881535</c:v>
                </c:pt>
                <c:pt idx="6">
                  <c:v>2.8866279069767442</c:v>
                </c:pt>
                <c:pt idx="7">
                  <c:v>4.6900726392251819</c:v>
                </c:pt>
                <c:pt idx="8">
                  <c:v>3.7428571428571429</c:v>
                </c:pt>
                <c:pt idx="9">
                  <c:v>2.2124352331606216</c:v>
                </c:pt>
                <c:pt idx="10">
                  <c:v>1.8692307692307693</c:v>
                </c:pt>
                <c:pt idx="11">
                  <c:v>1.375</c:v>
                </c:pt>
                <c:pt idx="12">
                  <c:v>1.1111111111111112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KL!$AE$170:$AE$184</c:f>
              <c:numCache>
                <c:formatCode>0.0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1.5</c:v>
                </c:pt>
                <c:pt idx="3">
                  <c:v>1.3125</c:v>
                </c:pt>
                <c:pt idx="4">
                  <c:v>1.8510638297872339</c:v>
                </c:pt>
                <c:pt idx="5">
                  <c:v>2.5270270270270272</c:v>
                </c:pt>
                <c:pt idx="6">
                  <c:v>3.1985815602836878</c:v>
                </c:pt>
                <c:pt idx="7">
                  <c:v>4.375634517766497</c:v>
                </c:pt>
                <c:pt idx="8">
                  <c:v>4.4646464646464645</c:v>
                </c:pt>
                <c:pt idx="9">
                  <c:v>2.9857142857142858</c:v>
                </c:pt>
                <c:pt idx="10">
                  <c:v>3.4404761904761907</c:v>
                </c:pt>
                <c:pt idx="11">
                  <c:v>2.441860465116279</c:v>
                </c:pt>
                <c:pt idx="12">
                  <c:v>1.125</c:v>
                </c:pt>
                <c:pt idx="13">
                  <c:v>1.4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KL!$AE$95:$AE$109</c:f>
              <c:numCache>
                <c:formatCode>0.0</c:formatCode>
                <c:ptCount val="15"/>
                <c:pt idx="0">
                  <c:v>1</c:v>
                </c:pt>
                <c:pt idx="1">
                  <c:v>1.2857142857142858</c:v>
                </c:pt>
                <c:pt idx="2">
                  <c:v>1.3846153846153846</c:v>
                </c:pt>
                <c:pt idx="3">
                  <c:v>1.6666666666666667</c:v>
                </c:pt>
                <c:pt idx="4">
                  <c:v>1.7704918032786885</c:v>
                </c:pt>
                <c:pt idx="5">
                  <c:v>2.3180515759312321</c:v>
                </c:pt>
                <c:pt idx="6">
                  <c:v>2.7147335423197494</c:v>
                </c:pt>
                <c:pt idx="7">
                  <c:v>5.06078431372549</c:v>
                </c:pt>
                <c:pt idx="8">
                  <c:v>6.4736842105263159</c:v>
                </c:pt>
                <c:pt idx="9">
                  <c:v>3.8391959798994977</c:v>
                </c:pt>
                <c:pt idx="10">
                  <c:v>2.6518046709129512</c:v>
                </c:pt>
                <c:pt idx="11">
                  <c:v>1.7326732673267327</c:v>
                </c:pt>
                <c:pt idx="12">
                  <c:v>1.4</c:v>
                </c:pt>
                <c:pt idx="13">
                  <c:v>1.875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KL!$AE$20:$AE$34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1.5</c:v>
                </c:pt>
                <c:pt idx="4">
                  <c:v>2.2999999999999998</c:v>
                </c:pt>
                <c:pt idx="5">
                  <c:v>2.2580645161290325</c:v>
                </c:pt>
                <c:pt idx="6">
                  <c:v>2</c:v>
                </c:pt>
                <c:pt idx="7">
                  <c:v>4.6967741935483867</c:v>
                </c:pt>
                <c:pt idx="8">
                  <c:v>6.987577639751553</c:v>
                </c:pt>
                <c:pt idx="9">
                  <c:v>4.5090909090909088</c:v>
                </c:pt>
                <c:pt idx="10">
                  <c:v>2.8305084745762712</c:v>
                </c:pt>
                <c:pt idx="11">
                  <c:v>1.736842105263158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KL!$AE$5:$AE$19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1.25</c:v>
                </c:pt>
                <c:pt idx="4">
                  <c:v>2.5</c:v>
                </c:pt>
                <c:pt idx="5">
                  <c:v>2</c:v>
                </c:pt>
                <c:pt idx="6">
                  <c:v>2.3461538461538463</c:v>
                </c:pt>
                <c:pt idx="7">
                  <c:v>2.9753086419753085</c:v>
                </c:pt>
                <c:pt idx="8">
                  <c:v>4.2554744525547443</c:v>
                </c:pt>
                <c:pt idx="9">
                  <c:v>4.6131386861313866</c:v>
                </c:pt>
                <c:pt idx="10">
                  <c:v>3.8674698795180724</c:v>
                </c:pt>
                <c:pt idx="11">
                  <c:v>1.6842105263157894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KL!$AA$311:$AA$325</c:f>
              <c:numCache>
                <c:formatCode>General</c:formatCode>
                <c:ptCount val="15"/>
                <c:pt idx="0">
                  <c:v>4</c:v>
                </c:pt>
                <c:pt idx="1">
                  <c:v>12</c:v>
                </c:pt>
                <c:pt idx="2">
                  <c:v>26</c:v>
                </c:pt>
                <c:pt idx="3">
                  <c:v>52</c:v>
                </c:pt>
                <c:pt idx="4">
                  <c:v>105</c:v>
                </c:pt>
                <c:pt idx="5">
                  <c:v>287</c:v>
                </c:pt>
                <c:pt idx="6">
                  <c:v>344</c:v>
                </c:pt>
                <c:pt idx="7">
                  <c:v>413</c:v>
                </c:pt>
                <c:pt idx="8">
                  <c:v>350</c:v>
                </c:pt>
                <c:pt idx="9">
                  <c:v>193</c:v>
                </c:pt>
                <c:pt idx="10">
                  <c:v>130</c:v>
                </c:pt>
                <c:pt idx="11">
                  <c:v>48</c:v>
                </c:pt>
                <c:pt idx="12">
                  <c:v>9</c:v>
                </c:pt>
                <c:pt idx="13">
                  <c:v>5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KL!$AA$170:$AA$184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16</c:v>
                </c:pt>
                <c:pt idx="4">
                  <c:v>47</c:v>
                </c:pt>
                <c:pt idx="5">
                  <c:v>74</c:v>
                </c:pt>
                <c:pt idx="6">
                  <c:v>141</c:v>
                </c:pt>
                <c:pt idx="7">
                  <c:v>197</c:v>
                </c:pt>
                <c:pt idx="8">
                  <c:v>198</c:v>
                </c:pt>
                <c:pt idx="9">
                  <c:v>140</c:v>
                </c:pt>
                <c:pt idx="10">
                  <c:v>84</c:v>
                </c:pt>
                <c:pt idx="11">
                  <c:v>43</c:v>
                </c:pt>
                <c:pt idx="12">
                  <c:v>16</c:v>
                </c:pt>
                <c:pt idx="13">
                  <c:v>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KL!$AA$95:$AA$109</c:f>
              <c:numCache>
                <c:formatCode>General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13</c:v>
                </c:pt>
                <c:pt idx="3">
                  <c:v>36</c:v>
                </c:pt>
                <c:pt idx="4">
                  <c:v>122</c:v>
                </c:pt>
                <c:pt idx="5">
                  <c:v>349</c:v>
                </c:pt>
                <c:pt idx="6">
                  <c:v>638</c:v>
                </c:pt>
                <c:pt idx="7">
                  <c:v>1020</c:v>
                </c:pt>
                <c:pt idx="8">
                  <c:v>1064</c:v>
                </c:pt>
                <c:pt idx="9">
                  <c:v>796</c:v>
                </c:pt>
                <c:pt idx="10">
                  <c:v>471</c:v>
                </c:pt>
                <c:pt idx="11">
                  <c:v>101</c:v>
                </c:pt>
                <c:pt idx="12">
                  <c:v>15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KL!$AA$20:$AA$34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31</c:v>
                </c:pt>
                <c:pt idx="6">
                  <c:v>56</c:v>
                </c:pt>
                <c:pt idx="7">
                  <c:v>155</c:v>
                </c:pt>
                <c:pt idx="8">
                  <c:v>161</c:v>
                </c:pt>
                <c:pt idx="9">
                  <c:v>110</c:v>
                </c:pt>
                <c:pt idx="10">
                  <c:v>59</c:v>
                </c:pt>
                <c:pt idx="11">
                  <c:v>19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KL!$AA$5:$AA$19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8</c:v>
                </c:pt>
                <c:pt idx="6">
                  <c:v>26</c:v>
                </c:pt>
                <c:pt idx="7">
                  <c:v>81</c:v>
                </c:pt>
                <c:pt idx="8">
                  <c:v>137</c:v>
                </c:pt>
                <c:pt idx="9">
                  <c:v>137</c:v>
                </c:pt>
                <c:pt idx="10">
                  <c:v>83</c:v>
                </c:pt>
                <c:pt idx="11">
                  <c:v>19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DIELAM,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Måned!$AF$192:$AF$203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9-48B4-8DF4-4B7B4D8A7BF5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Måned!$AF$132:$AF$143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9-48B4-8DF4-4B7B4D8A7BF5}"/>
            </c:ext>
          </c:extLst>
        </c:ser>
        <c:ser>
          <c:idx val="4"/>
          <c:order val="2"/>
          <c:tx>
            <c:strRef>
              <c:f>Måned!$C$72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val>
            <c:numRef>
              <c:f>Måned!$AF$72:$AF$83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9-48B4-8DF4-4B7B4D8A7BF5}"/>
            </c:ext>
          </c:extLst>
        </c:ser>
        <c:ser>
          <c:idx val="2"/>
          <c:order val="3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Måned!$AF$23:$AF$34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84.008255888258105</c:v>
                </c:pt>
                <c:pt idx="3">
                  <c:v>0</c:v>
                </c:pt>
                <c:pt idx="4">
                  <c:v>16.451545369056443</c:v>
                </c:pt>
                <c:pt idx="5">
                  <c:v>35.140369638913356</c:v>
                </c:pt>
                <c:pt idx="6">
                  <c:v>34.912222863892943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4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635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Måned!$AE$10:$AE$21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-60.00217789635272</c:v>
                </c:pt>
                <c:pt idx="3">
                  <c:v>65.505564182050819</c:v>
                </c:pt>
                <c:pt idx="4">
                  <c:v>58.289238271267635</c:v>
                </c:pt>
                <c:pt idx="5">
                  <c:v>45.893838681353749</c:v>
                </c:pt>
                <c:pt idx="6">
                  <c:v>50.526734915651843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738992634135"/>
          <c:y val="0.15618277411831621"/>
          <c:w val="9.6463221867588697E-2"/>
          <c:h val="0.2540653586945133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Klasse!$W$257:$W$271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0.10070493454179258</c:v>
                </c:pt>
                <c:pt idx="7">
                  <c:v>0.20650490449148173</c:v>
                </c:pt>
                <c:pt idx="8">
                  <c:v>0.53435114503816805</c:v>
                </c:pt>
                <c:pt idx="9">
                  <c:v>1.6393442622950822</c:v>
                </c:pt>
                <c:pt idx="10">
                  <c:v>1.2345679012345681</c:v>
                </c:pt>
                <c:pt idx="11">
                  <c:v>9.0909090909090917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Klasse!$W$182:$W$196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0.23201856148491881</c:v>
                </c:pt>
                <c:pt idx="8">
                  <c:v>0.33936651583710425</c:v>
                </c:pt>
                <c:pt idx="9">
                  <c:v>0.71770334928229684</c:v>
                </c:pt>
                <c:pt idx="10">
                  <c:v>0.69204152249134954</c:v>
                </c:pt>
                <c:pt idx="11">
                  <c:v>2.8571428571428577</c:v>
                </c:pt>
                <c:pt idx="12">
                  <c:v>5.5555555555555562</c:v>
                </c:pt>
                <c:pt idx="13">
                  <c:v>14.285714285714288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Klasse!$W$107:$W$121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0.12360939431396788</c:v>
                </c:pt>
                <c:pt idx="6">
                  <c:v>0</c:v>
                </c:pt>
                <c:pt idx="7">
                  <c:v>0.21309569934134059</c:v>
                </c:pt>
                <c:pt idx="8">
                  <c:v>0.33391405342624841</c:v>
                </c:pt>
                <c:pt idx="9">
                  <c:v>0.26178010471204194</c:v>
                </c:pt>
                <c:pt idx="10">
                  <c:v>0.64051240992794223</c:v>
                </c:pt>
                <c:pt idx="11">
                  <c:v>1.714285714285714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Klasse!$W$29:$W$45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1.4285714285714288</c:v>
                </c:pt>
                <c:pt idx="6">
                  <c:v>0.89285714285714302</c:v>
                </c:pt>
                <c:pt idx="7">
                  <c:v>0.54945054945054927</c:v>
                </c:pt>
                <c:pt idx="8">
                  <c:v>3.8222222222222224</c:v>
                </c:pt>
                <c:pt idx="9">
                  <c:v>1.8145161290322576</c:v>
                </c:pt>
                <c:pt idx="10">
                  <c:v>1.1976047904191618</c:v>
                </c:pt>
                <c:pt idx="11">
                  <c:v>3.0303030303030303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Klasse!$W$11:$W$27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1.6393442622950822</c:v>
                </c:pt>
                <c:pt idx="7">
                  <c:v>1.2448132780082983</c:v>
                </c:pt>
                <c:pt idx="8">
                  <c:v>0.85763293310463107</c:v>
                </c:pt>
                <c:pt idx="9">
                  <c:v>1.1075949367088602</c:v>
                </c:pt>
                <c:pt idx="10">
                  <c:v>1.8691588785046724</c:v>
                </c:pt>
                <c:pt idx="11">
                  <c:v>3.125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KL!$AD$311:$AD$325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0.38167938931297729</c:v>
                </c:pt>
                <c:pt idx="6">
                  <c:v>2.4169184290030215</c:v>
                </c:pt>
                <c:pt idx="7">
                  <c:v>4.4914816726897273</c:v>
                </c:pt>
                <c:pt idx="8">
                  <c:v>8.7022900763358759</c:v>
                </c:pt>
                <c:pt idx="9">
                  <c:v>9.6018735362997631</c:v>
                </c:pt>
                <c:pt idx="10">
                  <c:v>10.699588477366252</c:v>
                </c:pt>
                <c:pt idx="11">
                  <c:v>12.121212121212123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KL!$AD$170:$AD$184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0.44345898004434575</c:v>
                </c:pt>
                <c:pt idx="7">
                  <c:v>2.3201856148491879</c:v>
                </c:pt>
                <c:pt idx="8">
                  <c:v>5.65610859728507</c:v>
                </c:pt>
                <c:pt idx="9">
                  <c:v>8.3732057416267942</c:v>
                </c:pt>
                <c:pt idx="10">
                  <c:v>5.5363321799307963</c:v>
                </c:pt>
                <c:pt idx="11">
                  <c:v>5.7142857142857153</c:v>
                </c:pt>
                <c:pt idx="12">
                  <c:v>5.5555555555555562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KL!$AD$95:$AD$109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0.37082818294190362</c:v>
                </c:pt>
                <c:pt idx="6">
                  <c:v>1.1547344110854503</c:v>
                </c:pt>
                <c:pt idx="7">
                  <c:v>2.2859356838434719</c:v>
                </c:pt>
                <c:pt idx="8">
                  <c:v>5.1538908246225317</c:v>
                </c:pt>
                <c:pt idx="9">
                  <c:v>7.2643979057591617</c:v>
                </c:pt>
                <c:pt idx="10">
                  <c:v>14.491593274619699</c:v>
                </c:pt>
                <c:pt idx="11">
                  <c:v>18.857142857142861</c:v>
                </c:pt>
                <c:pt idx="12">
                  <c:v>23.809523809523821</c:v>
                </c:pt>
                <c:pt idx="13">
                  <c:v>20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KL!$AD$20:$AD$34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1.4285714285714288</c:v>
                </c:pt>
                <c:pt idx="6">
                  <c:v>2.6785714285714279</c:v>
                </c:pt>
                <c:pt idx="7">
                  <c:v>7.8296703296703294</c:v>
                </c:pt>
                <c:pt idx="8">
                  <c:v>9.5111111111111128</c:v>
                </c:pt>
                <c:pt idx="9">
                  <c:v>11.693548387096778</c:v>
                </c:pt>
                <c:pt idx="10">
                  <c:v>14.37125748502994</c:v>
                </c:pt>
                <c:pt idx="11">
                  <c:v>12.121212121212123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KL!$AD$5:$AD$19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3.7344398340248968</c:v>
                </c:pt>
                <c:pt idx="8">
                  <c:v>9.0909090909090917</c:v>
                </c:pt>
                <c:pt idx="9">
                  <c:v>13.60759493670886</c:v>
                </c:pt>
                <c:pt idx="10">
                  <c:v>22.429906542056077</c:v>
                </c:pt>
                <c:pt idx="11">
                  <c:v>34.375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fettgruppe innen KLASSE</a:t>
            </a:r>
          </a:p>
        </c:rich>
      </c:tx>
      <c:layout>
        <c:manualLayout>
          <c:xMode val="edge"/>
          <c:yMode val="edge"/>
          <c:x val="0.19257789141604392"/>
          <c:y val="4.7298395890245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KL!$X$311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KL!$AC$311:$AC$325</c:f>
              <c:numCache>
                <c:formatCode>0.00</c:formatCode>
                <c:ptCount val="15"/>
                <c:pt idx="0">
                  <c:v>2</c:v>
                </c:pt>
                <c:pt idx="1">
                  <c:v>2.1</c:v>
                </c:pt>
                <c:pt idx="2">
                  <c:v>2.9230769230769238</c:v>
                </c:pt>
                <c:pt idx="3">
                  <c:v>3.675213675213675</c:v>
                </c:pt>
                <c:pt idx="4">
                  <c:v>4.6908517350157721</c:v>
                </c:pt>
                <c:pt idx="5">
                  <c:v>5.4096692111959284</c:v>
                </c:pt>
                <c:pt idx="6">
                  <c:v>5.9224572004028184</c:v>
                </c:pt>
                <c:pt idx="7">
                  <c:v>6.2798141455859602</c:v>
                </c:pt>
                <c:pt idx="8">
                  <c:v>6.5022900763358784</c:v>
                </c:pt>
                <c:pt idx="9">
                  <c:v>6.5971896955503508</c:v>
                </c:pt>
                <c:pt idx="10">
                  <c:v>6.6625514403292172</c:v>
                </c:pt>
                <c:pt idx="11">
                  <c:v>6.6969696969696972</c:v>
                </c:pt>
                <c:pt idx="12">
                  <c:v>6.1</c:v>
                </c:pt>
                <c:pt idx="13">
                  <c:v>6.2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KL!$AC$170:$AC$184</c:f>
              <c:numCache>
                <c:formatCode>0.00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2.4444444444444442</c:v>
                </c:pt>
                <c:pt idx="3">
                  <c:v>4</c:v>
                </c:pt>
                <c:pt idx="4">
                  <c:v>4.6091954022988508</c:v>
                </c:pt>
                <c:pt idx="5">
                  <c:v>5.5347593582887695</c:v>
                </c:pt>
                <c:pt idx="6">
                  <c:v>5.946784922394678</c:v>
                </c:pt>
                <c:pt idx="7">
                  <c:v>6.5997679814385153</c:v>
                </c:pt>
                <c:pt idx="8">
                  <c:v>7.1052036199095019</c:v>
                </c:pt>
                <c:pt idx="9">
                  <c:v>7.1674641148325353</c:v>
                </c:pt>
                <c:pt idx="10">
                  <c:v>7.2456747404844304</c:v>
                </c:pt>
                <c:pt idx="11">
                  <c:v>7.2761904761904788</c:v>
                </c:pt>
                <c:pt idx="12">
                  <c:v>7</c:v>
                </c:pt>
                <c:pt idx="13">
                  <c:v>6.1428571428571441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KL!$AC$95:$AC$109</c:f>
              <c:numCache>
                <c:formatCode>0.00</c:formatCode>
                <c:ptCount val="15"/>
                <c:pt idx="0">
                  <c:v>2</c:v>
                </c:pt>
                <c:pt idx="1">
                  <c:v>2.2222222222222223</c:v>
                </c:pt>
                <c:pt idx="2">
                  <c:v>2.6111111111111112</c:v>
                </c:pt>
                <c:pt idx="3">
                  <c:v>3.2</c:v>
                </c:pt>
                <c:pt idx="4">
                  <c:v>4.2777777777777777</c:v>
                </c:pt>
                <c:pt idx="5">
                  <c:v>4.8850432632880088</c:v>
                </c:pt>
                <c:pt idx="6">
                  <c:v>5.4901847575057756</c:v>
                </c:pt>
                <c:pt idx="7">
                  <c:v>6.0083301046106152</c:v>
                </c:pt>
                <c:pt idx="8">
                  <c:v>6.3735481997677104</c:v>
                </c:pt>
                <c:pt idx="9">
                  <c:v>6.6904450261780077</c:v>
                </c:pt>
                <c:pt idx="10">
                  <c:v>7.0824659727782224</c:v>
                </c:pt>
                <c:pt idx="11">
                  <c:v>7.2057142857142811</c:v>
                </c:pt>
                <c:pt idx="12">
                  <c:v>7.3333333333333313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KL!$AC$20:$AC$34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2.6666666666666661</c:v>
                </c:pt>
                <c:pt idx="4">
                  <c:v>3.3913043478260874</c:v>
                </c:pt>
                <c:pt idx="5">
                  <c:v>4.7142857142857153</c:v>
                </c:pt>
                <c:pt idx="6">
                  <c:v>5.4375</c:v>
                </c:pt>
                <c:pt idx="7">
                  <c:v>6.2307692307692308</c:v>
                </c:pt>
                <c:pt idx="8">
                  <c:v>6.7173333333333352</c:v>
                </c:pt>
                <c:pt idx="9">
                  <c:v>7.0161290322580685</c:v>
                </c:pt>
                <c:pt idx="10">
                  <c:v>7.3473053892215603</c:v>
                </c:pt>
                <c:pt idx="11">
                  <c:v>7.2121212121212128</c:v>
                </c:pt>
                <c:pt idx="12">
                  <c:v>7.5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KL!$AC$5:$AC$19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2.8</c:v>
                </c:pt>
                <c:pt idx="5">
                  <c:v>3.625</c:v>
                </c:pt>
                <c:pt idx="6">
                  <c:v>5.2950819672131164</c:v>
                </c:pt>
                <c:pt idx="7">
                  <c:v>6.1535269709543572</c:v>
                </c:pt>
                <c:pt idx="8">
                  <c:v>6.7684391080617488</c:v>
                </c:pt>
                <c:pt idx="9">
                  <c:v>7.3496835443037982</c:v>
                </c:pt>
                <c:pt idx="10">
                  <c:v>7.7943925233644844</c:v>
                </c:pt>
                <c:pt idx="11">
                  <c:v>8.1875</c:v>
                </c:pt>
                <c:pt idx="12">
                  <c:v>7.6666666666666687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Klasse!$R$29:$R$31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Klasse!$R$11:$R$13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Klasse!$R$32:$R$34</c:f>
              <c:numCache>
                <c:formatCode>0.00</c:formatCode>
                <c:ptCount val="3"/>
                <c:pt idx="0">
                  <c:v>2.6666666666666661</c:v>
                </c:pt>
                <c:pt idx="1">
                  <c:v>3.3913043478260874</c:v>
                </c:pt>
                <c:pt idx="2">
                  <c:v>4.7142857142857153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920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Klasse!$R$14:$R$16</c:f>
              <c:numCache>
                <c:formatCode>0.00</c:formatCode>
                <c:ptCount val="3"/>
                <c:pt idx="0">
                  <c:v>3</c:v>
                </c:pt>
                <c:pt idx="1">
                  <c:v>2.8</c:v>
                </c:pt>
                <c:pt idx="2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4158784093869"/>
          <c:y val="0.264341580352279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DIELAM: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Klasse!$L$257:$L$271</c:f>
              <c:numCache>
                <c:formatCode>0.0</c:formatCode>
                <c:ptCount val="15"/>
                <c:pt idx="0">
                  <c:v>6.25</c:v>
                </c:pt>
                <c:pt idx="1">
                  <c:v>8.1999999999999993</c:v>
                </c:pt>
                <c:pt idx="2">
                  <c:v>9.2519230769230791</c:v>
                </c:pt>
                <c:pt idx="3">
                  <c:v>10.635897435897437</c:v>
                </c:pt>
                <c:pt idx="4">
                  <c:v>12.041009463722398</c:v>
                </c:pt>
                <c:pt idx="5">
                  <c:v>11.632061068702281</c:v>
                </c:pt>
                <c:pt idx="6">
                  <c:v>12.031117824773409</c:v>
                </c:pt>
                <c:pt idx="7">
                  <c:v>12.533970056788839</c:v>
                </c:pt>
                <c:pt idx="8">
                  <c:v>13.314885496183203</c:v>
                </c:pt>
                <c:pt idx="9">
                  <c:v>14.174473067915685</c:v>
                </c:pt>
                <c:pt idx="10">
                  <c:v>14.658847736625525</c:v>
                </c:pt>
                <c:pt idx="11">
                  <c:v>16.122727272727271</c:v>
                </c:pt>
                <c:pt idx="12">
                  <c:v>14.9</c:v>
                </c:pt>
                <c:pt idx="13">
                  <c:v>13.06</c:v>
                </c:pt>
                <c:pt idx="14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Klasse!$L$182:$L$196</c:f>
              <c:numCache>
                <c:formatCode>0.0</c:formatCode>
                <c:ptCount val="15"/>
                <c:pt idx="0">
                  <c:v>4.2</c:v>
                </c:pt>
                <c:pt idx="1">
                  <c:v>0</c:v>
                </c:pt>
                <c:pt idx="2">
                  <c:v>7.81111111111111</c:v>
                </c:pt>
                <c:pt idx="3">
                  <c:v>10.123809523809529</c:v>
                </c:pt>
                <c:pt idx="4">
                  <c:v>10.70114942528736</c:v>
                </c:pt>
                <c:pt idx="5">
                  <c:v>11.227272727272727</c:v>
                </c:pt>
                <c:pt idx="6">
                  <c:v>12.237028824833704</c:v>
                </c:pt>
                <c:pt idx="7">
                  <c:v>13.168329466357305</c:v>
                </c:pt>
                <c:pt idx="8">
                  <c:v>14.34615384615385</c:v>
                </c:pt>
                <c:pt idx="9">
                  <c:v>14.84258373205742</c:v>
                </c:pt>
                <c:pt idx="10">
                  <c:v>15.632525951557092</c:v>
                </c:pt>
                <c:pt idx="11">
                  <c:v>16.634285714285724</c:v>
                </c:pt>
                <c:pt idx="12">
                  <c:v>17.516666666666662</c:v>
                </c:pt>
                <c:pt idx="13">
                  <c:v>18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Klasse!$L$107:$L$121</c:f>
              <c:numCache>
                <c:formatCode>0.0</c:formatCode>
                <c:ptCount val="15"/>
                <c:pt idx="0">
                  <c:v>4.4000000000000004</c:v>
                </c:pt>
                <c:pt idx="1">
                  <c:v>4.5444444444444443</c:v>
                </c:pt>
                <c:pt idx="2">
                  <c:v>6.7166666666666686</c:v>
                </c:pt>
                <c:pt idx="3">
                  <c:v>8.66</c:v>
                </c:pt>
                <c:pt idx="4">
                  <c:v>9.6462962962962955</c:v>
                </c:pt>
                <c:pt idx="5">
                  <c:v>10.887391841779976</c:v>
                </c:pt>
                <c:pt idx="6">
                  <c:v>11.80121247113164</c:v>
                </c:pt>
                <c:pt idx="7">
                  <c:v>12.446871367686953</c:v>
                </c:pt>
                <c:pt idx="8">
                  <c:v>13.159973867595811</c:v>
                </c:pt>
                <c:pt idx="9">
                  <c:v>13.67657068062829</c:v>
                </c:pt>
                <c:pt idx="10">
                  <c:v>14.20800640512409</c:v>
                </c:pt>
                <c:pt idx="11">
                  <c:v>15.085142857142852</c:v>
                </c:pt>
                <c:pt idx="12">
                  <c:v>14.671428571428564</c:v>
                </c:pt>
                <c:pt idx="13">
                  <c:v>15.386666666666668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Klasse!$L$29:$L$45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7.8</c:v>
                </c:pt>
                <c:pt idx="3">
                  <c:v>6.3833333333333355</c:v>
                </c:pt>
                <c:pt idx="4">
                  <c:v>9.0130434782608724</c:v>
                </c:pt>
                <c:pt idx="5">
                  <c:v>10.28999999999999</c:v>
                </c:pt>
                <c:pt idx="6">
                  <c:v>12.42142857142858</c:v>
                </c:pt>
                <c:pt idx="7">
                  <c:v>14.255906593406587</c:v>
                </c:pt>
                <c:pt idx="8">
                  <c:v>15.82622222222223</c:v>
                </c:pt>
                <c:pt idx="9">
                  <c:v>16.131048387096772</c:v>
                </c:pt>
                <c:pt idx="10">
                  <c:v>16.892215568862269</c:v>
                </c:pt>
                <c:pt idx="11">
                  <c:v>17.248484848484846</c:v>
                </c:pt>
                <c:pt idx="12">
                  <c:v>20.25</c:v>
                </c:pt>
                <c:pt idx="13">
                  <c:v>0</c:v>
                </c:pt>
                <c:pt idx="14">
                  <c:v>0</c:v>
                </c:pt>
                <c:pt idx="16">
                  <c:v>11.200000000000003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0"/>
                  <c:y val="-6.764574336995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1-4194-9520-2A84AC8BE894}"/>
                </c:ext>
              </c:extLst>
            </c:dLbl>
            <c:dLbl>
              <c:idx val="8"/>
              <c:layout>
                <c:manualLayout>
                  <c:x val="-1.9607843137254902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1-4194-9520-2A84AC8BE894}"/>
                </c:ext>
              </c:extLst>
            </c:dLbl>
            <c:dLbl>
              <c:idx val="9"/>
              <c:layout>
                <c:manualLayout>
                  <c:x val="9.8039215686274508E-4"/>
                  <c:y val="-6.553181388964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1-4194-9520-2A84AC8BE894}"/>
                </c:ext>
              </c:extLst>
            </c:dLbl>
            <c:dLbl>
              <c:idx val="10"/>
              <c:layout>
                <c:manualLayout>
                  <c:x val="-5.8823529411764705E-3"/>
                  <c:y val="-7.610146129120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1-4194-9520-2A84AC8BE894}"/>
                </c:ext>
              </c:extLst>
            </c:dLbl>
            <c:dLbl>
              <c:idx val="12"/>
              <c:layout>
                <c:manualLayout>
                  <c:x val="1.4705882352941176E-2"/>
                  <c:y val="-5.7076095968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1-4194-9520-2A84AC8BE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Klasse!$L$11:$L$27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13.05</c:v>
                </c:pt>
                <c:pt idx="3">
                  <c:v>7.1800000000000015</c:v>
                </c:pt>
                <c:pt idx="4">
                  <c:v>7.52</c:v>
                </c:pt>
                <c:pt idx="5">
                  <c:v>9.8687500000000004</c:v>
                </c:pt>
                <c:pt idx="6">
                  <c:v>13.116393442622952</c:v>
                </c:pt>
                <c:pt idx="7">
                  <c:v>13.914937759336111</c:v>
                </c:pt>
                <c:pt idx="8">
                  <c:v>14.618524871355076</c:v>
                </c:pt>
                <c:pt idx="9">
                  <c:v>15.864398734177245</c:v>
                </c:pt>
                <c:pt idx="10">
                  <c:v>16.938629283489099</c:v>
                </c:pt>
                <c:pt idx="11">
                  <c:v>18.15625</c:v>
                </c:pt>
                <c:pt idx="12">
                  <c:v>17.5</c:v>
                </c:pt>
                <c:pt idx="13">
                  <c:v>16.100000000000001</c:v>
                </c:pt>
                <c:pt idx="14">
                  <c:v>0</c:v>
                </c:pt>
                <c:pt idx="16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Klasse!$B$257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Klasse!$L$266:$L$268</c:f>
              <c:numCache>
                <c:formatCode>0.0</c:formatCode>
                <c:ptCount val="3"/>
                <c:pt idx="0">
                  <c:v>14.174473067915685</c:v>
                </c:pt>
                <c:pt idx="1">
                  <c:v>14.658847736625525</c:v>
                </c:pt>
                <c:pt idx="2">
                  <c:v>16.122727272727271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Klasse!$B$182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Klasse!$L$191:$L$193</c:f>
              <c:numCache>
                <c:formatCode>0.0</c:formatCode>
                <c:ptCount val="3"/>
                <c:pt idx="0">
                  <c:v>14.84258373205742</c:v>
                </c:pt>
                <c:pt idx="1">
                  <c:v>15.632525951557092</c:v>
                </c:pt>
                <c:pt idx="2">
                  <c:v>16.634285714285724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Klasse!$B$107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Klasse!$L$116:$L$118</c:f>
              <c:numCache>
                <c:formatCode>0.0</c:formatCode>
                <c:ptCount val="3"/>
                <c:pt idx="0">
                  <c:v>13.67657068062829</c:v>
                </c:pt>
                <c:pt idx="1">
                  <c:v>14.20800640512409</c:v>
                </c:pt>
                <c:pt idx="2">
                  <c:v>15.085142857142852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Klasse!$L$38:$L$40</c:f>
              <c:numCache>
                <c:formatCode>0.0</c:formatCode>
                <c:ptCount val="3"/>
                <c:pt idx="0">
                  <c:v>16.131048387096772</c:v>
                </c:pt>
                <c:pt idx="1">
                  <c:v>16.892215568862269</c:v>
                </c:pt>
                <c:pt idx="2">
                  <c:v>17.248484848484846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0.0</c:formatCode>
                <c:ptCount val="3"/>
                <c:pt idx="0">
                  <c:v>15.864398734177245</c:v>
                </c:pt>
                <c:pt idx="1">
                  <c:v>16.938629283489099</c:v>
                </c:pt>
                <c:pt idx="2">
                  <c:v>18.15625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6037779549888"/>
          <c:y val="0.7032165507284529"/>
          <c:w val="0.23838325616626135"/>
          <c:h val="0.17043968770773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Klasse!$L$41:$L$45</c:f>
              <c:numCache>
                <c:formatCode>0.0</c:formatCode>
                <c:ptCount val="5"/>
                <c:pt idx="0">
                  <c:v>20.25</c:v>
                </c:pt>
                <c:pt idx="1">
                  <c:v>0</c:v>
                </c:pt>
                <c:pt idx="2">
                  <c:v>0</c:v>
                </c:pt>
                <c:pt idx="4">
                  <c:v>11.200000000000003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Klasse!$L$23:$L$27</c:f>
              <c:numCache>
                <c:formatCode>0.0</c:formatCode>
                <c:ptCount val="5"/>
                <c:pt idx="0">
                  <c:v>17.5</c:v>
                </c:pt>
                <c:pt idx="1">
                  <c:v>16.100000000000001</c:v>
                </c:pt>
                <c:pt idx="2">
                  <c:v>0</c:v>
                </c:pt>
                <c:pt idx="4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1589337425126"/>
          <c:y val="0.16345658870874769"/>
          <c:w val="0.22640637909189618"/>
          <c:h val="0.15188160571902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DIELAM: middel vekt i klasse P</a:t>
            </a:r>
          </a:p>
        </c:rich>
      </c:tx>
      <c:layout>
        <c:manualLayout>
          <c:xMode val="edge"/>
          <c:yMode val="edge"/>
          <c:x val="0.17348996403524194"/>
          <c:y val="5.5653227776623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Klasse!$L$29:$L$31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Klasse!$L$11:$L$13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1264000284398"/>
          <c:y val="0.50747540057535323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Klasse!$L$32:$L$34</c:f>
              <c:numCache>
                <c:formatCode>0.0</c:formatCode>
                <c:ptCount val="3"/>
                <c:pt idx="0">
                  <c:v>6.3833333333333355</c:v>
                </c:pt>
                <c:pt idx="1">
                  <c:v>9.0130434782608724</c:v>
                </c:pt>
                <c:pt idx="2">
                  <c:v>10.28999999999999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0.0</c:formatCode>
                <c:ptCount val="3"/>
                <c:pt idx="0">
                  <c:v>7.1800000000000015</c:v>
                </c:pt>
                <c:pt idx="1">
                  <c:v>7.52</c:v>
                </c:pt>
                <c:pt idx="2">
                  <c:v>9.8687500000000004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74888693237726"/>
          <c:y val="0.2014575186027196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" Type="http://schemas.openxmlformats.org/officeDocument/2006/relationships/chart" Target="../charts/chart89.xml"/><Relationship Id="rId16" Type="http://schemas.openxmlformats.org/officeDocument/2006/relationships/chart" Target="../charts/chart103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9" Type="http://schemas.openxmlformats.org/officeDocument/2006/relationships/chart" Target="../charts/chart144.xml"/><Relationship Id="rId21" Type="http://schemas.openxmlformats.org/officeDocument/2006/relationships/chart" Target="../charts/chart126.xml"/><Relationship Id="rId34" Type="http://schemas.openxmlformats.org/officeDocument/2006/relationships/chart" Target="../charts/chart139.xml"/><Relationship Id="rId42" Type="http://schemas.openxmlformats.org/officeDocument/2006/relationships/chart" Target="../charts/chart147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chart" Target="../charts/chart134.xml"/><Relationship Id="rId41" Type="http://schemas.openxmlformats.org/officeDocument/2006/relationships/chart" Target="../charts/chart146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32" Type="http://schemas.openxmlformats.org/officeDocument/2006/relationships/chart" Target="../charts/chart137.xml"/><Relationship Id="rId37" Type="http://schemas.openxmlformats.org/officeDocument/2006/relationships/chart" Target="../charts/chart142.xml"/><Relationship Id="rId40" Type="http://schemas.openxmlformats.org/officeDocument/2006/relationships/chart" Target="../charts/chart145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36" Type="http://schemas.openxmlformats.org/officeDocument/2006/relationships/chart" Target="../charts/chart141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31" Type="http://schemas.openxmlformats.org/officeDocument/2006/relationships/chart" Target="../charts/chart136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Relationship Id="rId30" Type="http://schemas.openxmlformats.org/officeDocument/2006/relationships/chart" Target="../charts/chart135.xml"/><Relationship Id="rId35" Type="http://schemas.openxmlformats.org/officeDocument/2006/relationships/chart" Target="../charts/chart140.xml"/><Relationship Id="rId43" Type="http://schemas.openxmlformats.org/officeDocument/2006/relationships/chart" Target="../charts/chart148.xml"/><Relationship Id="rId8" Type="http://schemas.openxmlformats.org/officeDocument/2006/relationships/chart" Target="../charts/chart113.xml"/><Relationship Id="rId3" Type="http://schemas.openxmlformats.org/officeDocument/2006/relationships/chart" Target="../charts/chart108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33" Type="http://schemas.openxmlformats.org/officeDocument/2006/relationships/chart" Target="../charts/chart138.xml"/><Relationship Id="rId38" Type="http://schemas.openxmlformats.org/officeDocument/2006/relationships/chart" Target="../charts/chart14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18" Type="http://schemas.openxmlformats.org/officeDocument/2006/relationships/chart" Target="../charts/chart166.xml"/><Relationship Id="rId26" Type="http://schemas.openxmlformats.org/officeDocument/2006/relationships/chart" Target="../charts/chart174.xml"/><Relationship Id="rId3" Type="http://schemas.openxmlformats.org/officeDocument/2006/relationships/chart" Target="../charts/chart151.xml"/><Relationship Id="rId21" Type="http://schemas.openxmlformats.org/officeDocument/2006/relationships/chart" Target="../charts/chart169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5" Type="http://schemas.openxmlformats.org/officeDocument/2006/relationships/chart" Target="../charts/chart173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20" Type="http://schemas.openxmlformats.org/officeDocument/2006/relationships/chart" Target="../charts/chart168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24" Type="http://schemas.openxmlformats.org/officeDocument/2006/relationships/chart" Target="../charts/chart172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23" Type="http://schemas.openxmlformats.org/officeDocument/2006/relationships/chart" Target="../charts/chart171.xml"/><Relationship Id="rId10" Type="http://schemas.openxmlformats.org/officeDocument/2006/relationships/chart" Target="../charts/chart158.xml"/><Relationship Id="rId19" Type="http://schemas.openxmlformats.org/officeDocument/2006/relationships/chart" Target="../charts/chart167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Relationship Id="rId22" Type="http://schemas.openxmlformats.org/officeDocument/2006/relationships/chart" Target="../charts/chart170.xml"/><Relationship Id="rId27" Type="http://schemas.openxmlformats.org/officeDocument/2006/relationships/chart" Target="../charts/chart17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13" Type="http://schemas.openxmlformats.org/officeDocument/2006/relationships/chart" Target="../charts/chart188.xml"/><Relationship Id="rId18" Type="http://schemas.openxmlformats.org/officeDocument/2006/relationships/chart" Target="../charts/chart193.xml"/><Relationship Id="rId26" Type="http://schemas.openxmlformats.org/officeDocument/2006/relationships/chart" Target="../charts/chart201.xml"/><Relationship Id="rId3" Type="http://schemas.openxmlformats.org/officeDocument/2006/relationships/chart" Target="../charts/chart178.xml"/><Relationship Id="rId21" Type="http://schemas.openxmlformats.org/officeDocument/2006/relationships/chart" Target="../charts/chart196.xml"/><Relationship Id="rId7" Type="http://schemas.openxmlformats.org/officeDocument/2006/relationships/chart" Target="../charts/chart182.xml"/><Relationship Id="rId12" Type="http://schemas.openxmlformats.org/officeDocument/2006/relationships/chart" Target="../charts/chart187.xml"/><Relationship Id="rId17" Type="http://schemas.openxmlformats.org/officeDocument/2006/relationships/chart" Target="../charts/chart192.xml"/><Relationship Id="rId25" Type="http://schemas.openxmlformats.org/officeDocument/2006/relationships/chart" Target="../charts/chart200.xml"/><Relationship Id="rId2" Type="http://schemas.openxmlformats.org/officeDocument/2006/relationships/chart" Target="../charts/chart177.xml"/><Relationship Id="rId16" Type="http://schemas.openxmlformats.org/officeDocument/2006/relationships/chart" Target="../charts/chart191.xml"/><Relationship Id="rId20" Type="http://schemas.openxmlformats.org/officeDocument/2006/relationships/chart" Target="../charts/chart195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11" Type="http://schemas.openxmlformats.org/officeDocument/2006/relationships/chart" Target="../charts/chart186.xml"/><Relationship Id="rId24" Type="http://schemas.openxmlformats.org/officeDocument/2006/relationships/chart" Target="../charts/chart199.xml"/><Relationship Id="rId5" Type="http://schemas.openxmlformats.org/officeDocument/2006/relationships/chart" Target="../charts/chart180.xml"/><Relationship Id="rId15" Type="http://schemas.openxmlformats.org/officeDocument/2006/relationships/chart" Target="../charts/chart190.xml"/><Relationship Id="rId23" Type="http://schemas.openxmlformats.org/officeDocument/2006/relationships/chart" Target="../charts/chart198.xml"/><Relationship Id="rId10" Type="http://schemas.openxmlformats.org/officeDocument/2006/relationships/chart" Target="../charts/chart185.xml"/><Relationship Id="rId19" Type="http://schemas.openxmlformats.org/officeDocument/2006/relationships/chart" Target="../charts/chart194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Relationship Id="rId14" Type="http://schemas.openxmlformats.org/officeDocument/2006/relationships/chart" Target="../charts/chart189.xml"/><Relationship Id="rId22" Type="http://schemas.openxmlformats.org/officeDocument/2006/relationships/chart" Target="../charts/chart197.xml"/><Relationship Id="rId27" Type="http://schemas.openxmlformats.org/officeDocument/2006/relationships/chart" Target="../charts/chart202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5.xml"/><Relationship Id="rId18" Type="http://schemas.openxmlformats.org/officeDocument/2006/relationships/chart" Target="../charts/chart220.xml"/><Relationship Id="rId26" Type="http://schemas.openxmlformats.org/officeDocument/2006/relationships/chart" Target="../charts/chart228.xml"/><Relationship Id="rId3" Type="http://schemas.openxmlformats.org/officeDocument/2006/relationships/chart" Target="../charts/chart205.xml"/><Relationship Id="rId21" Type="http://schemas.openxmlformats.org/officeDocument/2006/relationships/chart" Target="../charts/chart223.xml"/><Relationship Id="rId7" Type="http://schemas.openxmlformats.org/officeDocument/2006/relationships/chart" Target="../charts/chart209.xml"/><Relationship Id="rId12" Type="http://schemas.openxmlformats.org/officeDocument/2006/relationships/chart" Target="../charts/chart214.xml"/><Relationship Id="rId17" Type="http://schemas.openxmlformats.org/officeDocument/2006/relationships/chart" Target="../charts/chart219.xml"/><Relationship Id="rId25" Type="http://schemas.openxmlformats.org/officeDocument/2006/relationships/chart" Target="../charts/chart227.xml"/><Relationship Id="rId33" Type="http://schemas.openxmlformats.org/officeDocument/2006/relationships/chart" Target="../charts/chart235.xml"/><Relationship Id="rId2" Type="http://schemas.openxmlformats.org/officeDocument/2006/relationships/chart" Target="../charts/chart204.xml"/><Relationship Id="rId16" Type="http://schemas.openxmlformats.org/officeDocument/2006/relationships/chart" Target="../charts/chart218.xml"/><Relationship Id="rId20" Type="http://schemas.openxmlformats.org/officeDocument/2006/relationships/chart" Target="../charts/chart222.xml"/><Relationship Id="rId29" Type="http://schemas.openxmlformats.org/officeDocument/2006/relationships/chart" Target="../charts/chart231.xml"/><Relationship Id="rId1" Type="http://schemas.openxmlformats.org/officeDocument/2006/relationships/chart" Target="../charts/chart203.xml"/><Relationship Id="rId6" Type="http://schemas.openxmlformats.org/officeDocument/2006/relationships/chart" Target="../charts/chart208.xml"/><Relationship Id="rId11" Type="http://schemas.openxmlformats.org/officeDocument/2006/relationships/chart" Target="../charts/chart213.xml"/><Relationship Id="rId24" Type="http://schemas.openxmlformats.org/officeDocument/2006/relationships/chart" Target="../charts/chart226.xml"/><Relationship Id="rId32" Type="http://schemas.openxmlformats.org/officeDocument/2006/relationships/chart" Target="../charts/chart234.xml"/><Relationship Id="rId5" Type="http://schemas.openxmlformats.org/officeDocument/2006/relationships/chart" Target="../charts/chart207.xml"/><Relationship Id="rId15" Type="http://schemas.openxmlformats.org/officeDocument/2006/relationships/chart" Target="../charts/chart217.xml"/><Relationship Id="rId23" Type="http://schemas.openxmlformats.org/officeDocument/2006/relationships/chart" Target="../charts/chart225.xml"/><Relationship Id="rId28" Type="http://schemas.openxmlformats.org/officeDocument/2006/relationships/chart" Target="../charts/chart230.xml"/><Relationship Id="rId10" Type="http://schemas.openxmlformats.org/officeDocument/2006/relationships/chart" Target="../charts/chart212.xml"/><Relationship Id="rId19" Type="http://schemas.openxmlformats.org/officeDocument/2006/relationships/chart" Target="../charts/chart221.xml"/><Relationship Id="rId31" Type="http://schemas.openxmlformats.org/officeDocument/2006/relationships/chart" Target="../charts/chart233.xml"/><Relationship Id="rId4" Type="http://schemas.openxmlformats.org/officeDocument/2006/relationships/chart" Target="../charts/chart206.xml"/><Relationship Id="rId9" Type="http://schemas.openxmlformats.org/officeDocument/2006/relationships/chart" Target="../charts/chart211.xml"/><Relationship Id="rId14" Type="http://schemas.openxmlformats.org/officeDocument/2006/relationships/chart" Target="../charts/chart216.xml"/><Relationship Id="rId22" Type="http://schemas.openxmlformats.org/officeDocument/2006/relationships/chart" Target="../charts/chart224.xml"/><Relationship Id="rId27" Type="http://schemas.openxmlformats.org/officeDocument/2006/relationships/chart" Target="../charts/chart229.xml"/><Relationship Id="rId30" Type="http://schemas.openxmlformats.org/officeDocument/2006/relationships/chart" Target="../charts/chart232.xml"/><Relationship Id="rId8" Type="http://schemas.openxmlformats.org/officeDocument/2006/relationships/chart" Target="../charts/chart2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3.xml"/><Relationship Id="rId3" Type="http://schemas.openxmlformats.org/officeDocument/2006/relationships/chart" Target="../charts/chart238.xml"/><Relationship Id="rId7" Type="http://schemas.openxmlformats.org/officeDocument/2006/relationships/chart" Target="../charts/chart242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6" Type="http://schemas.openxmlformats.org/officeDocument/2006/relationships/chart" Target="../charts/chart241.xml"/><Relationship Id="rId5" Type="http://schemas.openxmlformats.org/officeDocument/2006/relationships/chart" Target="../charts/chart240.xml"/><Relationship Id="rId10" Type="http://schemas.openxmlformats.org/officeDocument/2006/relationships/chart" Target="../charts/chart245.xml"/><Relationship Id="rId4" Type="http://schemas.openxmlformats.org/officeDocument/2006/relationships/chart" Target="../charts/chart239.xml"/><Relationship Id="rId9" Type="http://schemas.openxmlformats.org/officeDocument/2006/relationships/chart" Target="../charts/chart244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8.xml"/><Relationship Id="rId18" Type="http://schemas.openxmlformats.org/officeDocument/2006/relationships/chart" Target="../charts/chart263.xml"/><Relationship Id="rId26" Type="http://schemas.openxmlformats.org/officeDocument/2006/relationships/chart" Target="../charts/chart271.xml"/><Relationship Id="rId39" Type="http://schemas.openxmlformats.org/officeDocument/2006/relationships/chart" Target="../charts/chart284.xml"/><Relationship Id="rId21" Type="http://schemas.openxmlformats.org/officeDocument/2006/relationships/chart" Target="../charts/chart266.xml"/><Relationship Id="rId34" Type="http://schemas.openxmlformats.org/officeDocument/2006/relationships/chart" Target="../charts/chart279.xml"/><Relationship Id="rId42" Type="http://schemas.openxmlformats.org/officeDocument/2006/relationships/chart" Target="../charts/chart287.xml"/><Relationship Id="rId47" Type="http://schemas.openxmlformats.org/officeDocument/2006/relationships/chart" Target="../charts/chart292.xml"/><Relationship Id="rId50" Type="http://schemas.openxmlformats.org/officeDocument/2006/relationships/chart" Target="../charts/chart295.xml"/><Relationship Id="rId55" Type="http://schemas.openxmlformats.org/officeDocument/2006/relationships/chart" Target="../charts/chart300.xml"/><Relationship Id="rId7" Type="http://schemas.openxmlformats.org/officeDocument/2006/relationships/chart" Target="../charts/chart252.xml"/><Relationship Id="rId2" Type="http://schemas.openxmlformats.org/officeDocument/2006/relationships/chart" Target="../charts/chart247.xml"/><Relationship Id="rId16" Type="http://schemas.openxmlformats.org/officeDocument/2006/relationships/chart" Target="../charts/chart261.xml"/><Relationship Id="rId29" Type="http://schemas.openxmlformats.org/officeDocument/2006/relationships/chart" Target="../charts/chart274.xml"/><Relationship Id="rId11" Type="http://schemas.openxmlformats.org/officeDocument/2006/relationships/chart" Target="../charts/chart256.xml"/><Relationship Id="rId24" Type="http://schemas.openxmlformats.org/officeDocument/2006/relationships/chart" Target="../charts/chart269.xml"/><Relationship Id="rId32" Type="http://schemas.openxmlformats.org/officeDocument/2006/relationships/chart" Target="../charts/chart277.xml"/><Relationship Id="rId37" Type="http://schemas.openxmlformats.org/officeDocument/2006/relationships/chart" Target="../charts/chart282.xml"/><Relationship Id="rId40" Type="http://schemas.openxmlformats.org/officeDocument/2006/relationships/chart" Target="../charts/chart285.xml"/><Relationship Id="rId45" Type="http://schemas.openxmlformats.org/officeDocument/2006/relationships/chart" Target="../charts/chart290.xml"/><Relationship Id="rId53" Type="http://schemas.openxmlformats.org/officeDocument/2006/relationships/chart" Target="../charts/chart298.xml"/><Relationship Id="rId58" Type="http://schemas.openxmlformats.org/officeDocument/2006/relationships/chart" Target="../charts/chart303.xml"/><Relationship Id="rId5" Type="http://schemas.openxmlformats.org/officeDocument/2006/relationships/chart" Target="../charts/chart250.xml"/><Relationship Id="rId19" Type="http://schemas.openxmlformats.org/officeDocument/2006/relationships/chart" Target="../charts/chart264.xml"/><Relationship Id="rId4" Type="http://schemas.openxmlformats.org/officeDocument/2006/relationships/chart" Target="../charts/chart249.xml"/><Relationship Id="rId9" Type="http://schemas.openxmlformats.org/officeDocument/2006/relationships/chart" Target="../charts/chart254.xml"/><Relationship Id="rId14" Type="http://schemas.openxmlformats.org/officeDocument/2006/relationships/chart" Target="../charts/chart259.xml"/><Relationship Id="rId22" Type="http://schemas.openxmlformats.org/officeDocument/2006/relationships/chart" Target="../charts/chart267.xml"/><Relationship Id="rId27" Type="http://schemas.openxmlformats.org/officeDocument/2006/relationships/chart" Target="../charts/chart272.xml"/><Relationship Id="rId30" Type="http://schemas.openxmlformats.org/officeDocument/2006/relationships/chart" Target="../charts/chart275.xml"/><Relationship Id="rId35" Type="http://schemas.openxmlformats.org/officeDocument/2006/relationships/chart" Target="../charts/chart280.xml"/><Relationship Id="rId43" Type="http://schemas.openxmlformats.org/officeDocument/2006/relationships/chart" Target="../charts/chart288.xml"/><Relationship Id="rId48" Type="http://schemas.openxmlformats.org/officeDocument/2006/relationships/chart" Target="../charts/chart293.xml"/><Relationship Id="rId56" Type="http://schemas.openxmlformats.org/officeDocument/2006/relationships/chart" Target="../charts/chart301.xml"/><Relationship Id="rId8" Type="http://schemas.openxmlformats.org/officeDocument/2006/relationships/chart" Target="../charts/chart253.xml"/><Relationship Id="rId51" Type="http://schemas.openxmlformats.org/officeDocument/2006/relationships/chart" Target="../charts/chart296.xml"/><Relationship Id="rId3" Type="http://schemas.openxmlformats.org/officeDocument/2006/relationships/chart" Target="../charts/chart248.xml"/><Relationship Id="rId12" Type="http://schemas.openxmlformats.org/officeDocument/2006/relationships/chart" Target="../charts/chart257.xml"/><Relationship Id="rId17" Type="http://schemas.openxmlformats.org/officeDocument/2006/relationships/chart" Target="../charts/chart262.xml"/><Relationship Id="rId25" Type="http://schemas.openxmlformats.org/officeDocument/2006/relationships/chart" Target="../charts/chart270.xml"/><Relationship Id="rId33" Type="http://schemas.openxmlformats.org/officeDocument/2006/relationships/chart" Target="../charts/chart278.xml"/><Relationship Id="rId38" Type="http://schemas.openxmlformats.org/officeDocument/2006/relationships/chart" Target="../charts/chart283.xml"/><Relationship Id="rId46" Type="http://schemas.openxmlformats.org/officeDocument/2006/relationships/chart" Target="../charts/chart291.xml"/><Relationship Id="rId59" Type="http://schemas.openxmlformats.org/officeDocument/2006/relationships/chart" Target="../charts/chart304.xml"/><Relationship Id="rId20" Type="http://schemas.openxmlformats.org/officeDocument/2006/relationships/chart" Target="../charts/chart265.xml"/><Relationship Id="rId41" Type="http://schemas.openxmlformats.org/officeDocument/2006/relationships/chart" Target="../charts/chart286.xml"/><Relationship Id="rId54" Type="http://schemas.openxmlformats.org/officeDocument/2006/relationships/chart" Target="../charts/chart299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15" Type="http://schemas.openxmlformats.org/officeDocument/2006/relationships/chart" Target="../charts/chart260.xml"/><Relationship Id="rId23" Type="http://schemas.openxmlformats.org/officeDocument/2006/relationships/chart" Target="../charts/chart268.xml"/><Relationship Id="rId28" Type="http://schemas.openxmlformats.org/officeDocument/2006/relationships/chart" Target="../charts/chart273.xml"/><Relationship Id="rId36" Type="http://schemas.openxmlformats.org/officeDocument/2006/relationships/chart" Target="../charts/chart281.xml"/><Relationship Id="rId49" Type="http://schemas.openxmlformats.org/officeDocument/2006/relationships/chart" Target="../charts/chart294.xml"/><Relationship Id="rId57" Type="http://schemas.openxmlformats.org/officeDocument/2006/relationships/chart" Target="../charts/chart302.xml"/><Relationship Id="rId10" Type="http://schemas.openxmlformats.org/officeDocument/2006/relationships/chart" Target="../charts/chart255.xml"/><Relationship Id="rId31" Type="http://schemas.openxmlformats.org/officeDocument/2006/relationships/chart" Target="../charts/chart276.xml"/><Relationship Id="rId44" Type="http://schemas.openxmlformats.org/officeDocument/2006/relationships/chart" Target="../charts/chart289.xml"/><Relationship Id="rId52" Type="http://schemas.openxmlformats.org/officeDocument/2006/relationships/chart" Target="../charts/chart297.xml"/><Relationship Id="rId60" Type="http://schemas.openxmlformats.org/officeDocument/2006/relationships/chart" Target="../charts/chart30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3.xml"/><Relationship Id="rId3" Type="http://schemas.openxmlformats.org/officeDocument/2006/relationships/chart" Target="../charts/chart308.xml"/><Relationship Id="rId7" Type="http://schemas.openxmlformats.org/officeDocument/2006/relationships/chart" Target="../charts/chart312.xml"/><Relationship Id="rId2" Type="http://schemas.openxmlformats.org/officeDocument/2006/relationships/chart" Target="../charts/chart307.xml"/><Relationship Id="rId1" Type="http://schemas.openxmlformats.org/officeDocument/2006/relationships/chart" Target="../charts/chart306.xml"/><Relationship Id="rId6" Type="http://schemas.openxmlformats.org/officeDocument/2006/relationships/chart" Target="../charts/chart311.xml"/><Relationship Id="rId5" Type="http://schemas.openxmlformats.org/officeDocument/2006/relationships/chart" Target="../charts/chart310.xml"/><Relationship Id="rId4" Type="http://schemas.openxmlformats.org/officeDocument/2006/relationships/chart" Target="../charts/chart30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7.xml"/><Relationship Id="rId2" Type="http://schemas.openxmlformats.org/officeDocument/2006/relationships/chart" Target="../charts/chart316.xml"/><Relationship Id="rId1" Type="http://schemas.openxmlformats.org/officeDocument/2006/relationships/chart" Target="../charts/chart315.xml"/><Relationship Id="rId5" Type="http://schemas.openxmlformats.org/officeDocument/2006/relationships/chart" Target="../charts/chart319.xml"/><Relationship Id="rId4" Type="http://schemas.openxmlformats.org/officeDocument/2006/relationships/chart" Target="../charts/chart31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2.xml"/><Relationship Id="rId7" Type="http://schemas.openxmlformats.org/officeDocument/2006/relationships/chart" Target="../charts/chart326.xml"/><Relationship Id="rId12" Type="http://schemas.openxmlformats.org/officeDocument/2006/relationships/chart" Target="../charts/chart331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11" Type="http://schemas.openxmlformats.org/officeDocument/2006/relationships/chart" Target="../charts/chart330.xml"/><Relationship Id="rId5" Type="http://schemas.openxmlformats.org/officeDocument/2006/relationships/chart" Target="../charts/chart324.xml"/><Relationship Id="rId10" Type="http://schemas.openxmlformats.org/officeDocument/2006/relationships/chart" Target="../charts/chart329.xml"/><Relationship Id="rId4" Type="http://schemas.openxmlformats.org/officeDocument/2006/relationships/chart" Target="../charts/chart323.xml"/><Relationship Id="rId9" Type="http://schemas.openxmlformats.org/officeDocument/2006/relationships/chart" Target="../charts/chart32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342471</xdr:colOff>
      <xdr:row>1</xdr:row>
      <xdr:rowOff>77056</xdr:rowOff>
    </xdr:from>
    <xdr:to>
      <xdr:col>23</xdr:col>
      <xdr:colOff>423809</xdr:colOff>
      <xdr:row>32</xdr:row>
      <xdr:rowOff>158394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415248</xdr:colOff>
      <xdr:row>37</xdr:row>
      <xdr:rowOff>51370</xdr:rowOff>
    </xdr:from>
    <xdr:to>
      <xdr:col>23</xdr:col>
      <xdr:colOff>312507</xdr:colOff>
      <xdr:row>70</xdr:row>
      <xdr:rowOff>94179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25687</xdr:colOff>
      <xdr:row>75</xdr:row>
      <xdr:rowOff>8561</xdr:rowOff>
    </xdr:from>
    <xdr:to>
      <xdr:col>23</xdr:col>
      <xdr:colOff>8564</xdr:colOff>
      <xdr:row>108</xdr:row>
      <xdr:rowOff>179798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25686</xdr:colOff>
      <xdr:row>185</xdr:row>
      <xdr:rowOff>128426</xdr:rowOff>
    </xdr:from>
    <xdr:to>
      <xdr:col>22</xdr:col>
      <xdr:colOff>625012</xdr:colOff>
      <xdr:row>219</xdr:row>
      <xdr:rowOff>94180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205484</xdr:colOff>
      <xdr:row>223</xdr:row>
      <xdr:rowOff>34247</xdr:rowOff>
    </xdr:from>
    <xdr:to>
      <xdr:col>24</xdr:col>
      <xdr:colOff>59934</xdr:colOff>
      <xdr:row>257</xdr:row>
      <xdr:rowOff>42810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338191</xdr:colOff>
      <xdr:row>4</xdr:row>
      <xdr:rowOff>154112</xdr:rowOff>
    </xdr:from>
    <xdr:to>
      <xdr:col>25</xdr:col>
      <xdr:colOff>56543</xdr:colOff>
      <xdr:row>10</xdr:row>
      <xdr:rowOff>2362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978865" y="924674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23</xdr:col>
      <xdr:colOff>555490</xdr:colOff>
      <xdr:row>145</xdr:row>
      <xdr:rowOff>68493</xdr:rowOff>
    </xdr:to>
    <xdr:graphicFrame macro="">
      <xdr:nvGraphicFramePr>
        <xdr:cNvPr id="4" name="Diagram 1034">
          <a:extLst>
            <a:ext uri="{FF2B5EF4-FFF2-40B4-BE49-F238E27FC236}">
              <a16:creationId xmlns:a16="http://schemas.microsoft.com/office/drawing/2014/main" id="{89C13EE0-5FD2-4FAE-B7C5-9A2CD58C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23</xdr:col>
      <xdr:colOff>555490</xdr:colOff>
      <xdr:row>182</xdr:row>
      <xdr:rowOff>68492</xdr:rowOff>
    </xdr:to>
    <xdr:graphicFrame macro="">
      <xdr:nvGraphicFramePr>
        <xdr:cNvPr id="6" name="Diagram 1034">
          <a:extLst>
            <a:ext uri="{FF2B5EF4-FFF2-40B4-BE49-F238E27FC236}">
              <a16:creationId xmlns:a16="http://schemas.microsoft.com/office/drawing/2014/main" id="{E04E4F7B-FD58-4E6D-AABA-2D08F6CD9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630182</xdr:colOff>
      <xdr:row>235</xdr:row>
      <xdr:rowOff>36610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D8AF2D9B-6972-4378-9861-DA9304A81936}"/>
            </a:ext>
          </a:extLst>
        </xdr:cNvPr>
        <xdr:cNvSpPr/>
      </xdr:nvSpPr>
      <xdr:spPr bwMode="auto">
        <a:xfrm>
          <a:off x="14640674" y="43356944"/>
          <a:ext cx="63018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433690</xdr:colOff>
      <xdr:row>68</xdr:row>
      <xdr:rowOff>121593</xdr:rowOff>
    </xdr:from>
    <xdr:to>
      <xdr:col>27</xdr:col>
      <xdr:colOff>267510</xdr:colOff>
      <xdr:row>99</xdr:row>
      <xdr:rowOff>12158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8106</xdr:colOff>
      <xdr:row>170</xdr:row>
      <xdr:rowOff>117542</xdr:rowOff>
    </xdr:from>
    <xdr:to>
      <xdr:col>27</xdr:col>
      <xdr:colOff>243192</xdr:colOff>
      <xdr:row>201</xdr:row>
      <xdr:rowOff>113488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135</xdr:row>
      <xdr:rowOff>162128</xdr:rowOff>
    </xdr:from>
    <xdr:to>
      <xdr:col>27</xdr:col>
      <xdr:colOff>137809</xdr:colOff>
      <xdr:row>166</xdr:row>
      <xdr:rowOff>149969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441798</xdr:colOff>
      <xdr:row>101</xdr:row>
      <xdr:rowOff>178340</xdr:rowOff>
    </xdr:from>
    <xdr:to>
      <xdr:col>27</xdr:col>
      <xdr:colOff>32427</xdr:colOff>
      <xdr:row>132</xdr:row>
      <xdr:rowOff>125648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689810</xdr:colOff>
      <xdr:row>426</xdr:row>
      <xdr:rowOff>132346</xdr:rowOff>
    </xdr:from>
    <xdr:to>
      <xdr:col>14</xdr:col>
      <xdr:colOff>577515</xdr:colOff>
      <xdr:row>457</xdr:row>
      <xdr:rowOff>92240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132347</xdr:colOff>
      <xdr:row>446</xdr:row>
      <xdr:rowOff>156410</xdr:rowOff>
    </xdr:from>
    <xdr:to>
      <xdr:col>15</xdr:col>
      <xdr:colOff>616979</xdr:colOff>
      <xdr:row>451</xdr:row>
      <xdr:rowOff>172293</xdr:rowOff>
    </xdr:to>
    <xdr:sp macro="" textlink="">
      <xdr:nvSpPr>
        <xdr:cNvPr id="32" name="Pil: opp 31">
          <a:extLst>
            <a:ext uri="{FF2B5EF4-FFF2-40B4-BE49-F238E27FC236}">
              <a16:creationId xmlns:a16="http://schemas.microsoft.com/office/drawing/2014/main" id="{7F9871E0-6A85-49D6-A91F-3A7519B75D3B}"/>
            </a:ext>
          </a:extLst>
        </xdr:cNvPr>
        <xdr:cNvSpPr/>
      </xdr:nvSpPr>
      <xdr:spPr bwMode="auto">
        <a:xfrm>
          <a:off x="13800221" y="73717484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814137</xdr:colOff>
      <xdr:row>393</xdr:row>
      <xdr:rowOff>68179</xdr:rowOff>
    </xdr:from>
    <xdr:to>
      <xdr:col>14</xdr:col>
      <xdr:colOff>798095</xdr:colOff>
      <xdr:row>424</xdr:row>
      <xdr:rowOff>20053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778042</xdr:colOff>
      <xdr:row>360</xdr:row>
      <xdr:rowOff>64168</xdr:rowOff>
    </xdr:from>
    <xdr:to>
      <xdr:col>14</xdr:col>
      <xdr:colOff>770021</xdr:colOff>
      <xdr:row>391</xdr:row>
      <xdr:rowOff>16043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653716</xdr:colOff>
      <xdr:row>327</xdr:row>
      <xdr:rowOff>36095</xdr:rowOff>
    </xdr:from>
    <xdr:to>
      <xdr:col>15</xdr:col>
      <xdr:colOff>44116</xdr:colOff>
      <xdr:row>358</xdr:row>
      <xdr:rowOff>60158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613611</xdr:colOff>
      <xdr:row>294</xdr:row>
      <xdr:rowOff>104472</xdr:rowOff>
    </xdr:from>
    <xdr:to>
      <xdr:col>14</xdr:col>
      <xdr:colOff>741948</xdr:colOff>
      <xdr:row>325</xdr:row>
      <xdr:rowOff>84220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336884</xdr:colOff>
      <xdr:row>261</xdr:row>
      <xdr:rowOff>40107</xdr:rowOff>
    </xdr:from>
    <xdr:to>
      <xdr:col>6</xdr:col>
      <xdr:colOff>176463</xdr:colOff>
      <xdr:row>290</xdr:row>
      <xdr:rowOff>104276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280736</xdr:colOff>
      <xdr:row>261</xdr:row>
      <xdr:rowOff>92242</xdr:rowOff>
    </xdr:from>
    <xdr:to>
      <xdr:col>11</xdr:col>
      <xdr:colOff>1090862</xdr:colOff>
      <xdr:row>290</xdr:row>
      <xdr:rowOff>132349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669758</xdr:colOff>
      <xdr:row>161</xdr:row>
      <xdr:rowOff>160420</xdr:rowOff>
    </xdr:from>
    <xdr:to>
      <xdr:col>14</xdr:col>
      <xdr:colOff>870284</xdr:colOff>
      <xdr:row>193</xdr:row>
      <xdr:rowOff>8021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393032</xdr:colOff>
      <xdr:row>129</xdr:row>
      <xdr:rowOff>28073</xdr:rowOff>
    </xdr:from>
    <xdr:to>
      <xdr:col>6</xdr:col>
      <xdr:colOff>208548</xdr:colOff>
      <xdr:row>160</xdr:row>
      <xdr:rowOff>100265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581527</xdr:colOff>
      <xdr:row>129</xdr:row>
      <xdr:rowOff>52136</xdr:rowOff>
    </xdr:from>
    <xdr:to>
      <xdr:col>11</xdr:col>
      <xdr:colOff>806117</xdr:colOff>
      <xdr:row>160</xdr:row>
      <xdr:rowOff>52138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148389</xdr:colOff>
      <xdr:row>96</xdr:row>
      <xdr:rowOff>44115</xdr:rowOff>
    </xdr:from>
    <xdr:to>
      <xdr:col>4</xdr:col>
      <xdr:colOff>541421</xdr:colOff>
      <xdr:row>125</xdr:row>
      <xdr:rowOff>188494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561474</xdr:colOff>
      <xdr:row>96</xdr:row>
      <xdr:rowOff>8021</xdr:rowOff>
    </xdr:from>
    <xdr:to>
      <xdr:col>9</xdr:col>
      <xdr:colOff>778042</xdr:colOff>
      <xdr:row>126</xdr:row>
      <xdr:rowOff>24064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910389</xdr:colOff>
      <xdr:row>95</xdr:row>
      <xdr:rowOff>184483</xdr:rowOff>
    </xdr:from>
    <xdr:to>
      <xdr:col>15</xdr:col>
      <xdr:colOff>445168</xdr:colOff>
      <xdr:row>126</xdr:row>
      <xdr:rowOff>48126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830179</xdr:colOff>
      <xdr:row>64</xdr:row>
      <xdr:rowOff>12231</xdr:rowOff>
    </xdr:from>
    <xdr:to>
      <xdr:col>14</xdr:col>
      <xdr:colOff>822158</xdr:colOff>
      <xdr:row>93</xdr:row>
      <xdr:rowOff>176462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33</xdr:row>
      <xdr:rowOff>84220</xdr:rowOff>
    </xdr:from>
    <xdr:to>
      <xdr:col>14</xdr:col>
      <xdr:colOff>501316</xdr:colOff>
      <xdr:row>62</xdr:row>
      <xdr:rowOff>100263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15</xdr:col>
      <xdr:colOff>200526</xdr:colOff>
      <xdr:row>226</xdr:row>
      <xdr:rowOff>40106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EB0321F5-B668-445C-A5B9-4CD874501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890337</xdr:colOff>
      <xdr:row>228</xdr:row>
      <xdr:rowOff>0</xdr:rowOff>
    </xdr:from>
    <xdr:to>
      <xdr:col>15</xdr:col>
      <xdr:colOff>176463</xdr:colOff>
      <xdr:row>259</xdr:row>
      <xdr:rowOff>40106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90379509-603A-42B3-B4B4-9F6C525AA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198873</xdr:colOff>
      <xdr:row>5</xdr:row>
      <xdr:rowOff>0</xdr:rowOff>
    </xdr:from>
    <xdr:to>
      <xdr:col>49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471017</xdr:colOff>
      <xdr:row>24</xdr:row>
      <xdr:rowOff>73269</xdr:rowOff>
    </xdr:from>
    <xdr:to>
      <xdr:col>36</xdr:col>
      <xdr:colOff>1015302</xdr:colOff>
      <xdr:row>37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1140907</xdr:colOff>
      <xdr:row>24</xdr:row>
      <xdr:rowOff>83737</xdr:rowOff>
    </xdr:from>
    <xdr:to>
      <xdr:col>43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125605</xdr:colOff>
      <xdr:row>23</xdr:row>
      <xdr:rowOff>136070</xdr:rowOff>
    </xdr:from>
    <xdr:to>
      <xdr:col>49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429148</xdr:colOff>
      <xdr:row>38</xdr:row>
      <xdr:rowOff>104670</xdr:rowOff>
    </xdr:from>
    <xdr:to>
      <xdr:col>36</xdr:col>
      <xdr:colOff>1078104</xdr:colOff>
      <xdr:row>63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1151374</xdr:colOff>
      <xdr:row>37</xdr:row>
      <xdr:rowOff>146539</xdr:rowOff>
    </xdr:from>
    <xdr:to>
      <xdr:col>43</xdr:col>
      <xdr:colOff>94203</xdr:colOff>
      <xdr:row>62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198873</xdr:colOff>
      <xdr:row>37</xdr:row>
      <xdr:rowOff>125605</xdr:rowOff>
    </xdr:from>
    <xdr:to>
      <xdr:col>49</xdr:col>
      <xdr:colOff>282610</xdr:colOff>
      <xdr:row>62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450083</xdr:colOff>
      <xdr:row>62</xdr:row>
      <xdr:rowOff>136071</xdr:rowOff>
    </xdr:from>
    <xdr:to>
      <xdr:col>36</xdr:col>
      <xdr:colOff>1099039</xdr:colOff>
      <xdr:row>85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1172308</xdr:colOff>
      <xdr:row>62</xdr:row>
      <xdr:rowOff>177940</xdr:rowOff>
    </xdr:from>
    <xdr:to>
      <xdr:col>43</xdr:col>
      <xdr:colOff>115137</xdr:colOff>
      <xdr:row>84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188406</xdr:colOff>
      <xdr:row>62</xdr:row>
      <xdr:rowOff>177939</xdr:rowOff>
    </xdr:from>
    <xdr:to>
      <xdr:col>49</xdr:col>
      <xdr:colOff>272143</xdr:colOff>
      <xdr:row>84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450082</xdr:colOff>
      <xdr:row>85</xdr:row>
      <xdr:rowOff>94204</xdr:rowOff>
    </xdr:from>
    <xdr:to>
      <xdr:col>36</xdr:col>
      <xdr:colOff>1099038</xdr:colOff>
      <xdr:row>104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1193242</xdr:colOff>
      <xdr:row>85</xdr:row>
      <xdr:rowOff>83737</xdr:rowOff>
    </xdr:from>
    <xdr:to>
      <xdr:col>43</xdr:col>
      <xdr:colOff>136071</xdr:colOff>
      <xdr:row>104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198873</xdr:colOff>
      <xdr:row>85</xdr:row>
      <xdr:rowOff>62803</xdr:rowOff>
    </xdr:from>
    <xdr:to>
      <xdr:col>49</xdr:col>
      <xdr:colOff>282610</xdr:colOff>
      <xdr:row>104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471017</xdr:colOff>
      <xdr:row>108</xdr:row>
      <xdr:rowOff>104671</xdr:rowOff>
    </xdr:from>
    <xdr:to>
      <xdr:col>36</xdr:col>
      <xdr:colOff>1119973</xdr:colOff>
      <xdr:row>128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10467</xdr:colOff>
      <xdr:row>108</xdr:row>
      <xdr:rowOff>94204</xdr:rowOff>
    </xdr:from>
    <xdr:to>
      <xdr:col>43</xdr:col>
      <xdr:colOff>157005</xdr:colOff>
      <xdr:row>127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240741</xdr:colOff>
      <xdr:row>108</xdr:row>
      <xdr:rowOff>41868</xdr:rowOff>
    </xdr:from>
    <xdr:to>
      <xdr:col>49</xdr:col>
      <xdr:colOff>324478</xdr:colOff>
      <xdr:row>127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429149</xdr:colOff>
      <xdr:row>128</xdr:row>
      <xdr:rowOff>125605</xdr:rowOff>
    </xdr:from>
    <xdr:to>
      <xdr:col>36</xdr:col>
      <xdr:colOff>1078105</xdr:colOff>
      <xdr:row>148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1172308</xdr:colOff>
      <xdr:row>128</xdr:row>
      <xdr:rowOff>188407</xdr:rowOff>
    </xdr:from>
    <xdr:to>
      <xdr:col>43</xdr:col>
      <xdr:colOff>115137</xdr:colOff>
      <xdr:row>148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209340</xdr:colOff>
      <xdr:row>128</xdr:row>
      <xdr:rowOff>83737</xdr:rowOff>
    </xdr:from>
    <xdr:to>
      <xdr:col>49</xdr:col>
      <xdr:colOff>293077</xdr:colOff>
      <xdr:row>147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439616</xdr:colOff>
      <xdr:row>148</xdr:row>
      <xdr:rowOff>157006</xdr:rowOff>
    </xdr:from>
    <xdr:to>
      <xdr:col>36</xdr:col>
      <xdr:colOff>1088572</xdr:colOff>
      <xdr:row>171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36</xdr:col>
      <xdr:colOff>1172308</xdr:colOff>
      <xdr:row>148</xdr:row>
      <xdr:rowOff>177940</xdr:rowOff>
    </xdr:from>
    <xdr:to>
      <xdr:col>43</xdr:col>
      <xdr:colOff>115137</xdr:colOff>
      <xdr:row>171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167472</xdr:colOff>
      <xdr:row>148</xdr:row>
      <xdr:rowOff>115138</xdr:rowOff>
    </xdr:from>
    <xdr:to>
      <xdr:col>49</xdr:col>
      <xdr:colOff>251209</xdr:colOff>
      <xdr:row>170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30</xdr:col>
      <xdr:colOff>418682</xdr:colOff>
      <xdr:row>171</xdr:row>
      <xdr:rowOff>146539</xdr:rowOff>
    </xdr:from>
    <xdr:to>
      <xdr:col>36</xdr:col>
      <xdr:colOff>1067638</xdr:colOff>
      <xdr:row>191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1172308</xdr:colOff>
      <xdr:row>171</xdr:row>
      <xdr:rowOff>167473</xdr:rowOff>
    </xdr:from>
    <xdr:to>
      <xdr:col>43</xdr:col>
      <xdr:colOff>115137</xdr:colOff>
      <xdr:row>190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43</xdr:col>
      <xdr:colOff>230274</xdr:colOff>
      <xdr:row>171</xdr:row>
      <xdr:rowOff>167473</xdr:rowOff>
    </xdr:from>
    <xdr:to>
      <xdr:col>49</xdr:col>
      <xdr:colOff>314011</xdr:colOff>
      <xdr:row>190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439616</xdr:colOff>
      <xdr:row>191</xdr:row>
      <xdr:rowOff>115138</xdr:rowOff>
    </xdr:from>
    <xdr:to>
      <xdr:col>36</xdr:col>
      <xdr:colOff>1088572</xdr:colOff>
      <xdr:row>214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1151374</xdr:colOff>
      <xdr:row>191</xdr:row>
      <xdr:rowOff>104671</xdr:rowOff>
    </xdr:from>
    <xdr:to>
      <xdr:col>43</xdr:col>
      <xdr:colOff>94203</xdr:colOff>
      <xdr:row>214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146538</xdr:colOff>
      <xdr:row>191</xdr:row>
      <xdr:rowOff>83737</xdr:rowOff>
    </xdr:from>
    <xdr:to>
      <xdr:col>49</xdr:col>
      <xdr:colOff>230275</xdr:colOff>
      <xdr:row>213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439616</xdr:colOff>
      <xdr:row>215</xdr:row>
      <xdr:rowOff>10467</xdr:rowOff>
    </xdr:from>
    <xdr:to>
      <xdr:col>36</xdr:col>
      <xdr:colOff>1088572</xdr:colOff>
      <xdr:row>235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1161841</xdr:colOff>
      <xdr:row>215</xdr:row>
      <xdr:rowOff>20934</xdr:rowOff>
    </xdr:from>
    <xdr:to>
      <xdr:col>43</xdr:col>
      <xdr:colOff>104670</xdr:colOff>
      <xdr:row>235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157005</xdr:colOff>
      <xdr:row>214</xdr:row>
      <xdr:rowOff>157006</xdr:rowOff>
    </xdr:from>
    <xdr:to>
      <xdr:col>49</xdr:col>
      <xdr:colOff>240742</xdr:colOff>
      <xdr:row>234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439616</xdr:colOff>
      <xdr:row>235</xdr:row>
      <xdr:rowOff>157005</xdr:rowOff>
    </xdr:from>
    <xdr:to>
      <xdr:col>36</xdr:col>
      <xdr:colOff>1088572</xdr:colOff>
      <xdr:row>261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1151374</xdr:colOff>
      <xdr:row>236</xdr:row>
      <xdr:rowOff>10467</xdr:rowOff>
    </xdr:from>
    <xdr:to>
      <xdr:col>43</xdr:col>
      <xdr:colOff>94203</xdr:colOff>
      <xdr:row>261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230275</xdr:colOff>
      <xdr:row>235</xdr:row>
      <xdr:rowOff>167473</xdr:rowOff>
    </xdr:from>
    <xdr:to>
      <xdr:col>49</xdr:col>
      <xdr:colOff>314012</xdr:colOff>
      <xdr:row>260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30</xdr:col>
      <xdr:colOff>376814</xdr:colOff>
      <xdr:row>261</xdr:row>
      <xdr:rowOff>167472</xdr:rowOff>
    </xdr:from>
    <xdr:to>
      <xdr:col>36</xdr:col>
      <xdr:colOff>1025770</xdr:colOff>
      <xdr:row>282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1161841</xdr:colOff>
      <xdr:row>261</xdr:row>
      <xdr:rowOff>167472</xdr:rowOff>
    </xdr:from>
    <xdr:to>
      <xdr:col>43</xdr:col>
      <xdr:colOff>104670</xdr:colOff>
      <xdr:row>281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198874</xdr:colOff>
      <xdr:row>261</xdr:row>
      <xdr:rowOff>157005</xdr:rowOff>
    </xdr:from>
    <xdr:to>
      <xdr:col>49</xdr:col>
      <xdr:colOff>282611</xdr:colOff>
      <xdr:row>281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334946</xdr:colOff>
      <xdr:row>282</xdr:row>
      <xdr:rowOff>167473</xdr:rowOff>
    </xdr:from>
    <xdr:to>
      <xdr:col>36</xdr:col>
      <xdr:colOff>983902</xdr:colOff>
      <xdr:row>306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1078104</xdr:colOff>
      <xdr:row>282</xdr:row>
      <xdr:rowOff>167473</xdr:rowOff>
    </xdr:from>
    <xdr:to>
      <xdr:col>43</xdr:col>
      <xdr:colOff>20933</xdr:colOff>
      <xdr:row>305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125604</xdr:colOff>
      <xdr:row>282</xdr:row>
      <xdr:rowOff>157006</xdr:rowOff>
    </xdr:from>
    <xdr:to>
      <xdr:col>49</xdr:col>
      <xdr:colOff>209341</xdr:colOff>
      <xdr:row>305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30</xdr:col>
      <xdr:colOff>355880</xdr:colOff>
      <xdr:row>306</xdr:row>
      <xdr:rowOff>146539</xdr:rowOff>
    </xdr:from>
    <xdr:to>
      <xdr:col>36</xdr:col>
      <xdr:colOff>1004836</xdr:colOff>
      <xdr:row>327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36</xdr:col>
      <xdr:colOff>1119973</xdr:colOff>
      <xdr:row>306</xdr:row>
      <xdr:rowOff>146539</xdr:rowOff>
    </xdr:from>
    <xdr:to>
      <xdr:col>43</xdr:col>
      <xdr:colOff>62802</xdr:colOff>
      <xdr:row>326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177940</xdr:colOff>
      <xdr:row>306</xdr:row>
      <xdr:rowOff>125605</xdr:rowOff>
    </xdr:from>
    <xdr:to>
      <xdr:col>49</xdr:col>
      <xdr:colOff>261677</xdr:colOff>
      <xdr:row>326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0</xdr:row>
      <xdr:rowOff>182880</xdr:rowOff>
    </xdr:from>
    <xdr:to>
      <xdr:col>12</xdr:col>
      <xdr:colOff>800100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182880</xdr:rowOff>
    </xdr:from>
    <xdr:to>
      <xdr:col>12</xdr:col>
      <xdr:colOff>868680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899160</xdr:colOff>
      <xdr:row>64</xdr:row>
      <xdr:rowOff>182880</xdr:rowOff>
    </xdr:from>
    <xdr:to>
      <xdr:col>12</xdr:col>
      <xdr:colOff>769620</xdr:colOff>
      <xdr:row>94</xdr:row>
      <xdr:rowOff>156209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45720</xdr:rowOff>
    </xdr:from>
    <xdr:to>
      <xdr:col>12</xdr:col>
      <xdr:colOff>769620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182880</xdr:rowOff>
    </xdr:from>
    <xdr:to>
      <xdr:col>12</xdr:col>
      <xdr:colOff>807720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15240</xdr:rowOff>
    </xdr:from>
    <xdr:to>
      <xdr:col>12</xdr:col>
      <xdr:colOff>822960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182880</xdr:rowOff>
    </xdr:from>
    <xdr:to>
      <xdr:col>12</xdr:col>
      <xdr:colOff>830580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769620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60960</xdr:rowOff>
    </xdr:from>
    <xdr:to>
      <xdr:col>12</xdr:col>
      <xdr:colOff>815340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152400</xdr:rowOff>
    </xdr:from>
    <xdr:to>
      <xdr:col>12</xdr:col>
      <xdr:colOff>815340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22860</xdr:rowOff>
    </xdr:from>
    <xdr:to>
      <xdr:col>12</xdr:col>
      <xdr:colOff>838200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353</xdr:row>
      <xdr:rowOff>30480</xdr:rowOff>
    </xdr:from>
    <xdr:to>
      <xdr:col>12</xdr:col>
      <xdr:colOff>815340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807720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114300</xdr:rowOff>
    </xdr:from>
    <xdr:to>
      <xdr:col>12</xdr:col>
      <xdr:colOff>769620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30480</xdr:rowOff>
    </xdr:from>
    <xdr:to>
      <xdr:col>12</xdr:col>
      <xdr:colOff>838200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53340</xdr:colOff>
      <xdr:row>0</xdr:row>
      <xdr:rowOff>106680</xdr:rowOff>
    </xdr:from>
    <xdr:to>
      <xdr:col>25</xdr:col>
      <xdr:colOff>731520</xdr:colOff>
      <xdr:row>30</xdr:row>
      <xdr:rowOff>57149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60960</xdr:colOff>
      <xdr:row>11</xdr:row>
      <xdr:rowOff>102870</xdr:rowOff>
    </xdr:from>
    <xdr:to>
      <xdr:col>13</xdr:col>
      <xdr:colOff>762000</xdr:colOff>
      <xdr:row>14</xdr:row>
      <xdr:rowOff>15240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948160" y="2198370"/>
          <a:ext cx="7010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44</xdr:row>
      <xdr:rowOff>30480</xdr:rowOff>
    </xdr:from>
    <xdr:to>
      <xdr:col>13</xdr:col>
      <xdr:colOff>762000</xdr:colOff>
      <xdr:row>46</xdr:row>
      <xdr:rowOff>167640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978640" y="8412480"/>
          <a:ext cx="67056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45720</xdr:colOff>
      <xdr:row>32</xdr:row>
      <xdr:rowOff>140970</xdr:rowOff>
    </xdr:from>
    <xdr:to>
      <xdr:col>25</xdr:col>
      <xdr:colOff>773430</xdr:colOff>
      <xdr:row>62</xdr:row>
      <xdr:rowOff>129539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26670</xdr:colOff>
      <xdr:row>64</xdr:row>
      <xdr:rowOff>106680</xdr:rowOff>
    </xdr:from>
    <xdr:to>
      <xdr:col>25</xdr:col>
      <xdr:colOff>769620</xdr:colOff>
      <xdr:row>94</xdr:row>
      <xdr:rowOff>95249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129540</xdr:colOff>
      <xdr:row>75</xdr:row>
      <xdr:rowOff>106680</xdr:rowOff>
    </xdr:from>
    <xdr:to>
      <xdr:col>13</xdr:col>
      <xdr:colOff>762000</xdr:colOff>
      <xdr:row>78</xdr:row>
      <xdr:rowOff>45720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16740" y="14394180"/>
          <a:ext cx="63246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96</xdr:row>
      <xdr:rowOff>68580</xdr:rowOff>
    </xdr:from>
    <xdr:to>
      <xdr:col>25</xdr:col>
      <xdr:colOff>830580</xdr:colOff>
      <xdr:row>126</xdr:row>
      <xdr:rowOff>80009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160020</xdr:colOff>
      <xdr:row>108</xdr:row>
      <xdr:rowOff>121920</xdr:rowOff>
    </xdr:from>
    <xdr:to>
      <xdr:col>13</xdr:col>
      <xdr:colOff>731520</xdr:colOff>
      <xdr:row>111</xdr:row>
      <xdr:rowOff>91440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047220" y="20695920"/>
          <a:ext cx="57150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129</xdr:row>
      <xdr:rowOff>3810</xdr:rowOff>
    </xdr:from>
    <xdr:to>
      <xdr:col>28</xdr:col>
      <xdr:colOff>22860</xdr:colOff>
      <xdr:row>158</xdr:row>
      <xdr:rowOff>179069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4B4DB9B-B9DB-4E02-9D82-9C8B21162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72390</xdr:colOff>
      <xdr:row>138</xdr:row>
      <xdr:rowOff>182880</xdr:rowOff>
    </xdr:from>
    <xdr:to>
      <xdr:col>13</xdr:col>
      <xdr:colOff>815340</xdr:colOff>
      <xdr:row>141</xdr:row>
      <xdr:rowOff>167640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2F9F31C-0B57-45D2-AC9B-E5974CF11AB2}"/>
            </a:ext>
          </a:extLst>
        </xdr:cNvPr>
        <xdr:cNvSpPr/>
      </xdr:nvSpPr>
      <xdr:spPr bwMode="auto">
        <a:xfrm>
          <a:off x="11959590" y="26471880"/>
          <a:ext cx="74295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161</xdr:row>
      <xdr:rowOff>0</xdr:rowOff>
    </xdr:from>
    <xdr:to>
      <xdr:col>27</xdr:col>
      <xdr:colOff>902970</xdr:colOff>
      <xdr:row>190</xdr:row>
      <xdr:rowOff>179069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3A905107-B2E7-4CD7-890D-6E9CB0351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133350</xdr:colOff>
      <xdr:row>168</xdr:row>
      <xdr:rowOff>80010</xdr:rowOff>
    </xdr:from>
    <xdr:to>
      <xdr:col>13</xdr:col>
      <xdr:colOff>807720</xdr:colOff>
      <xdr:row>171</xdr:row>
      <xdr:rowOff>22860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853C52DB-4B58-4DDC-80D1-CC265288D694}"/>
            </a:ext>
          </a:extLst>
        </xdr:cNvPr>
        <xdr:cNvSpPr/>
      </xdr:nvSpPr>
      <xdr:spPr bwMode="auto">
        <a:xfrm>
          <a:off x="12020550" y="32084010"/>
          <a:ext cx="67437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11430</xdr:colOff>
      <xdr:row>192</xdr:row>
      <xdr:rowOff>182880</xdr:rowOff>
    </xdr:from>
    <xdr:to>
      <xdr:col>28</xdr:col>
      <xdr:colOff>651510</xdr:colOff>
      <xdr:row>222</xdr:row>
      <xdr:rowOff>171449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2E631D4C-069C-4C5E-8FE7-0FDFCC741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0</xdr:colOff>
      <xdr:row>225</xdr:row>
      <xdr:rowOff>0</xdr:rowOff>
    </xdr:from>
    <xdr:to>
      <xdr:col>29</xdr:col>
      <xdr:colOff>182880</xdr:colOff>
      <xdr:row>254</xdr:row>
      <xdr:rowOff>179069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994065E1-C7D0-432C-A8BF-C8025F580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16</xdr:col>
      <xdr:colOff>0</xdr:colOff>
      <xdr:row>257</xdr:row>
      <xdr:rowOff>0</xdr:rowOff>
    </xdr:from>
    <xdr:to>
      <xdr:col>29</xdr:col>
      <xdr:colOff>182880</xdr:colOff>
      <xdr:row>286</xdr:row>
      <xdr:rowOff>179069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2A1CA69-A711-47AB-BFC2-C29CEB837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849630</xdr:colOff>
      <xdr:row>288</xdr:row>
      <xdr:rowOff>182880</xdr:rowOff>
    </xdr:from>
    <xdr:to>
      <xdr:col>28</xdr:col>
      <xdr:colOff>15240</xdr:colOff>
      <xdr:row>318</xdr:row>
      <xdr:rowOff>163829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17ADA46-83DC-4D0D-9FEC-363F3D373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906780</xdr:colOff>
      <xdr:row>320</xdr:row>
      <xdr:rowOff>167640</xdr:rowOff>
    </xdr:from>
    <xdr:to>
      <xdr:col>28</xdr:col>
      <xdr:colOff>72390</xdr:colOff>
      <xdr:row>350</xdr:row>
      <xdr:rowOff>148589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EC7B424D-51FF-49D6-8A3C-73115AD19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0</xdr:colOff>
      <xdr:row>353</xdr:row>
      <xdr:rowOff>19050</xdr:rowOff>
    </xdr:from>
    <xdr:to>
      <xdr:col>27</xdr:col>
      <xdr:colOff>910590</xdr:colOff>
      <xdr:row>382</xdr:row>
      <xdr:rowOff>171449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18779B1F-78BB-456F-A276-0E64D908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160020</xdr:colOff>
      <xdr:row>201</xdr:row>
      <xdr:rowOff>22860</xdr:rowOff>
    </xdr:from>
    <xdr:to>
      <xdr:col>13</xdr:col>
      <xdr:colOff>876300</xdr:colOff>
      <xdr:row>203</xdr:row>
      <xdr:rowOff>60960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A814F559-ECAE-43CB-AC2A-45C6B34EAA8C}"/>
            </a:ext>
          </a:extLst>
        </xdr:cNvPr>
        <xdr:cNvSpPr/>
      </xdr:nvSpPr>
      <xdr:spPr bwMode="auto">
        <a:xfrm>
          <a:off x="12047220" y="38313360"/>
          <a:ext cx="716280" cy="4191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80010</xdr:colOff>
      <xdr:row>234</xdr:row>
      <xdr:rowOff>118110</xdr:rowOff>
    </xdr:from>
    <xdr:to>
      <xdr:col>13</xdr:col>
      <xdr:colOff>701040</xdr:colOff>
      <xdr:row>237</xdr:row>
      <xdr:rowOff>68580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FFB1C6A0-8A06-4F5A-B390-B0F1EACAB29C}"/>
            </a:ext>
          </a:extLst>
        </xdr:cNvPr>
        <xdr:cNvSpPr/>
      </xdr:nvSpPr>
      <xdr:spPr bwMode="auto">
        <a:xfrm>
          <a:off x="11967210" y="44695110"/>
          <a:ext cx="621030" cy="5219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152400</xdr:colOff>
      <xdr:row>267</xdr:row>
      <xdr:rowOff>102870</xdr:rowOff>
    </xdr:from>
    <xdr:to>
      <xdr:col>13</xdr:col>
      <xdr:colOff>723900</xdr:colOff>
      <xdr:row>270</xdr:row>
      <xdr:rowOff>137160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143FE2FB-3965-4EA7-B9C7-45FC2AC0D48A}"/>
            </a:ext>
          </a:extLst>
        </xdr:cNvPr>
        <xdr:cNvSpPr/>
      </xdr:nvSpPr>
      <xdr:spPr bwMode="auto">
        <a:xfrm>
          <a:off x="12039600" y="50966370"/>
          <a:ext cx="571500" cy="6057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106680</xdr:colOff>
      <xdr:row>300</xdr:row>
      <xdr:rowOff>106680</xdr:rowOff>
    </xdr:from>
    <xdr:to>
      <xdr:col>13</xdr:col>
      <xdr:colOff>769620</xdr:colOff>
      <xdr:row>303</xdr:row>
      <xdr:rowOff>22860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C4D4C6F8-3968-4CF6-90BF-B954741EE5F2}"/>
            </a:ext>
          </a:extLst>
        </xdr:cNvPr>
        <xdr:cNvSpPr/>
      </xdr:nvSpPr>
      <xdr:spPr bwMode="auto">
        <a:xfrm>
          <a:off x="11993880" y="57256680"/>
          <a:ext cx="662940" cy="4876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72390</xdr:colOff>
      <xdr:row>331</xdr:row>
      <xdr:rowOff>30480</xdr:rowOff>
    </xdr:from>
    <xdr:to>
      <xdr:col>13</xdr:col>
      <xdr:colOff>670560</xdr:colOff>
      <xdr:row>333</xdr:row>
      <xdr:rowOff>182880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50239881-68DC-469B-848E-DB7509770A56}"/>
            </a:ext>
          </a:extLst>
        </xdr:cNvPr>
        <xdr:cNvSpPr/>
      </xdr:nvSpPr>
      <xdr:spPr bwMode="auto">
        <a:xfrm>
          <a:off x="11959590" y="63085980"/>
          <a:ext cx="59817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140970</xdr:colOff>
      <xdr:row>363</xdr:row>
      <xdr:rowOff>22860</xdr:rowOff>
    </xdr:from>
    <xdr:to>
      <xdr:col>13</xdr:col>
      <xdr:colOff>807720</xdr:colOff>
      <xdr:row>365</xdr:row>
      <xdr:rowOff>137160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F03C84F1-9082-4644-B27C-5F9BFDE960A7}"/>
            </a:ext>
          </a:extLst>
        </xdr:cNvPr>
        <xdr:cNvSpPr/>
      </xdr:nvSpPr>
      <xdr:spPr bwMode="auto">
        <a:xfrm>
          <a:off x="12028170" y="6917436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396</xdr:row>
      <xdr:rowOff>0</xdr:rowOff>
    </xdr:from>
    <xdr:to>
      <xdr:col>13</xdr:col>
      <xdr:colOff>666750</xdr:colOff>
      <xdr:row>398</xdr:row>
      <xdr:rowOff>114300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305B1F6D-E738-4FEC-9C4D-0BCF61A93903}"/>
            </a:ext>
          </a:extLst>
        </xdr:cNvPr>
        <xdr:cNvSpPr/>
      </xdr:nvSpPr>
      <xdr:spPr bwMode="auto">
        <a:xfrm>
          <a:off x="11887200" y="7543800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429</xdr:row>
      <xdr:rowOff>0</xdr:rowOff>
    </xdr:from>
    <xdr:to>
      <xdr:col>13</xdr:col>
      <xdr:colOff>666750</xdr:colOff>
      <xdr:row>431</xdr:row>
      <xdr:rowOff>114300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186ACEEB-FD0F-4275-802D-4CD5D3054EC2}"/>
            </a:ext>
          </a:extLst>
        </xdr:cNvPr>
        <xdr:cNvSpPr/>
      </xdr:nvSpPr>
      <xdr:spPr bwMode="auto">
        <a:xfrm>
          <a:off x="11887200" y="8172450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466</xdr:row>
      <xdr:rowOff>160020</xdr:rowOff>
    </xdr:from>
    <xdr:to>
      <xdr:col>13</xdr:col>
      <xdr:colOff>758190</xdr:colOff>
      <xdr:row>469</xdr:row>
      <xdr:rowOff>83820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8F7A68AF-9C7E-4312-A239-19C17BD47820}"/>
            </a:ext>
          </a:extLst>
        </xdr:cNvPr>
        <xdr:cNvSpPr/>
      </xdr:nvSpPr>
      <xdr:spPr bwMode="auto">
        <a:xfrm>
          <a:off x="11978640" y="88933020"/>
          <a:ext cx="66675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15240</xdr:rowOff>
    </xdr:from>
    <xdr:to>
      <xdr:col>12</xdr:col>
      <xdr:colOff>807720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182880</xdr:rowOff>
    </xdr:from>
    <xdr:to>
      <xdr:col>12</xdr:col>
      <xdr:colOff>754380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64</xdr:row>
      <xdr:rowOff>167640</xdr:rowOff>
    </xdr:from>
    <xdr:to>
      <xdr:col>12</xdr:col>
      <xdr:colOff>777240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902970</xdr:colOff>
      <xdr:row>96</xdr:row>
      <xdr:rowOff>129540</xdr:rowOff>
    </xdr:from>
    <xdr:to>
      <xdr:col>12</xdr:col>
      <xdr:colOff>822960</xdr:colOff>
      <xdr:row>125</xdr:row>
      <xdr:rowOff>186690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26670</xdr:colOff>
      <xdr:row>96</xdr:row>
      <xdr:rowOff>163830</xdr:rowOff>
    </xdr:from>
    <xdr:to>
      <xdr:col>27</xdr:col>
      <xdr:colOff>864870</xdr:colOff>
      <xdr:row>126</xdr:row>
      <xdr:rowOff>11430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784860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161</xdr:row>
      <xdr:rowOff>38100</xdr:rowOff>
    </xdr:from>
    <xdr:to>
      <xdr:col>12</xdr:col>
      <xdr:colOff>792480</xdr:colOff>
      <xdr:row>190</xdr:row>
      <xdr:rowOff>7620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891540</xdr:colOff>
      <xdr:row>193</xdr:row>
      <xdr:rowOff>30480</xdr:rowOff>
    </xdr:from>
    <xdr:to>
      <xdr:col>12</xdr:col>
      <xdr:colOff>754380</xdr:colOff>
      <xdr:row>222</xdr:row>
      <xdr:rowOff>7620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777240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257</xdr:row>
      <xdr:rowOff>7620</xdr:rowOff>
    </xdr:from>
    <xdr:to>
      <xdr:col>12</xdr:col>
      <xdr:colOff>723900</xdr:colOff>
      <xdr:row>286</xdr:row>
      <xdr:rowOff>7620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288</xdr:row>
      <xdr:rowOff>175260</xdr:rowOff>
    </xdr:from>
    <xdr:to>
      <xdr:col>12</xdr:col>
      <xdr:colOff>807720</xdr:colOff>
      <xdr:row>318</xdr:row>
      <xdr:rowOff>7620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129540</xdr:rowOff>
    </xdr:from>
    <xdr:to>
      <xdr:col>12</xdr:col>
      <xdr:colOff>800100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352</xdr:row>
      <xdr:rowOff>175260</xdr:rowOff>
    </xdr:from>
    <xdr:to>
      <xdr:col>12</xdr:col>
      <xdr:colOff>754380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26670</xdr:colOff>
      <xdr:row>384</xdr:row>
      <xdr:rowOff>171450</xdr:rowOff>
    </xdr:from>
    <xdr:to>
      <xdr:col>13</xdr:col>
      <xdr:colOff>864870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15240</xdr:colOff>
      <xdr:row>0</xdr:row>
      <xdr:rowOff>114300</xdr:rowOff>
    </xdr:from>
    <xdr:to>
      <xdr:col>26</xdr:col>
      <xdr:colOff>853440</xdr:colOff>
      <xdr:row>29</xdr:row>
      <xdr:rowOff>121920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902970</xdr:colOff>
      <xdr:row>32</xdr:row>
      <xdr:rowOff>186690</xdr:rowOff>
    </xdr:from>
    <xdr:to>
      <xdr:col>27</xdr:col>
      <xdr:colOff>826770</xdr:colOff>
      <xdr:row>62</xdr:row>
      <xdr:rowOff>3810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15240</xdr:colOff>
      <xdr:row>64</xdr:row>
      <xdr:rowOff>152400</xdr:rowOff>
    </xdr:from>
    <xdr:to>
      <xdr:col>26</xdr:col>
      <xdr:colOff>853440</xdr:colOff>
      <xdr:row>93</xdr:row>
      <xdr:rowOff>160020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83820</xdr:colOff>
      <xdr:row>108</xdr:row>
      <xdr:rowOff>99060</xdr:rowOff>
    </xdr:from>
    <xdr:to>
      <xdr:col>13</xdr:col>
      <xdr:colOff>807720</xdr:colOff>
      <xdr:row>110</xdr:row>
      <xdr:rowOff>129540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71020" y="2067306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83820</xdr:colOff>
      <xdr:row>74</xdr:row>
      <xdr:rowOff>118110</xdr:rowOff>
    </xdr:from>
    <xdr:to>
      <xdr:col>13</xdr:col>
      <xdr:colOff>754380</xdr:colOff>
      <xdr:row>77</xdr:row>
      <xdr:rowOff>53340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71020" y="14215110"/>
          <a:ext cx="67056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41</xdr:row>
      <xdr:rowOff>137160</xdr:rowOff>
    </xdr:from>
    <xdr:to>
      <xdr:col>13</xdr:col>
      <xdr:colOff>838200</xdr:colOff>
      <xdr:row>44</xdr:row>
      <xdr:rowOff>68580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2005310" y="7947660"/>
          <a:ext cx="720090" cy="5029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87630</xdr:colOff>
      <xdr:row>8</xdr:row>
      <xdr:rowOff>22860</xdr:rowOff>
    </xdr:from>
    <xdr:to>
      <xdr:col>13</xdr:col>
      <xdr:colOff>731520</xdr:colOff>
      <xdr:row>10</xdr:row>
      <xdr:rowOff>160020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974830" y="1546860"/>
          <a:ext cx="643890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140</xdr:row>
      <xdr:rowOff>0</xdr:rowOff>
    </xdr:from>
    <xdr:to>
      <xdr:col>13</xdr:col>
      <xdr:colOff>723900</xdr:colOff>
      <xdr:row>142</xdr:row>
      <xdr:rowOff>30480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63A4D2F3-0176-4383-A622-089D7B6C0692}"/>
            </a:ext>
          </a:extLst>
        </xdr:cNvPr>
        <xdr:cNvSpPr/>
      </xdr:nvSpPr>
      <xdr:spPr bwMode="auto">
        <a:xfrm>
          <a:off x="11887200" y="26670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172</xdr:row>
      <xdr:rowOff>0</xdr:rowOff>
    </xdr:from>
    <xdr:to>
      <xdr:col>13</xdr:col>
      <xdr:colOff>723900</xdr:colOff>
      <xdr:row>174</xdr:row>
      <xdr:rowOff>30480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E9710FAD-ED39-400C-BEB2-465D7E0DCCF4}"/>
            </a:ext>
          </a:extLst>
        </xdr:cNvPr>
        <xdr:cNvSpPr/>
      </xdr:nvSpPr>
      <xdr:spPr bwMode="auto">
        <a:xfrm>
          <a:off x="11887200" y="32766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202</xdr:row>
      <xdr:rowOff>0</xdr:rowOff>
    </xdr:from>
    <xdr:to>
      <xdr:col>13</xdr:col>
      <xdr:colOff>723900</xdr:colOff>
      <xdr:row>204</xdr:row>
      <xdr:rowOff>30480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9DD250F7-3A82-4D65-A139-CE0F55061F62}"/>
            </a:ext>
          </a:extLst>
        </xdr:cNvPr>
        <xdr:cNvSpPr/>
      </xdr:nvSpPr>
      <xdr:spPr bwMode="auto">
        <a:xfrm>
          <a:off x="11887200" y="38481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235</xdr:row>
      <xdr:rowOff>0</xdr:rowOff>
    </xdr:from>
    <xdr:to>
      <xdr:col>13</xdr:col>
      <xdr:colOff>723900</xdr:colOff>
      <xdr:row>237</xdr:row>
      <xdr:rowOff>30480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8104010-F5EE-4EBF-8A0A-03E465721C80}"/>
            </a:ext>
          </a:extLst>
        </xdr:cNvPr>
        <xdr:cNvSpPr/>
      </xdr:nvSpPr>
      <xdr:spPr bwMode="auto">
        <a:xfrm>
          <a:off x="11887200" y="44767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723900</xdr:colOff>
      <xdr:row>269</xdr:row>
      <xdr:rowOff>30480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2BBF0B79-C4C9-40E2-910C-4A3AA9E7E89D}"/>
            </a:ext>
          </a:extLst>
        </xdr:cNvPr>
        <xdr:cNvSpPr/>
      </xdr:nvSpPr>
      <xdr:spPr bwMode="auto">
        <a:xfrm>
          <a:off x="11887200" y="50863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152400</xdr:colOff>
      <xdr:row>267</xdr:row>
      <xdr:rowOff>152400</xdr:rowOff>
    </xdr:from>
    <xdr:to>
      <xdr:col>13</xdr:col>
      <xdr:colOff>876300</xdr:colOff>
      <xdr:row>269</xdr:row>
      <xdr:rowOff>182880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871CC2A0-88EE-420F-8675-E457D8969195}"/>
            </a:ext>
          </a:extLst>
        </xdr:cNvPr>
        <xdr:cNvSpPr/>
      </xdr:nvSpPr>
      <xdr:spPr bwMode="auto">
        <a:xfrm>
          <a:off x="12039600" y="510159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299</xdr:row>
      <xdr:rowOff>0</xdr:rowOff>
    </xdr:from>
    <xdr:to>
      <xdr:col>13</xdr:col>
      <xdr:colOff>723900</xdr:colOff>
      <xdr:row>301</xdr:row>
      <xdr:rowOff>30480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229A815E-3936-4D6B-AFB7-58243ACF13AE}"/>
            </a:ext>
          </a:extLst>
        </xdr:cNvPr>
        <xdr:cNvSpPr/>
      </xdr:nvSpPr>
      <xdr:spPr bwMode="auto">
        <a:xfrm>
          <a:off x="11887200" y="569595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332</xdr:row>
      <xdr:rowOff>0</xdr:rowOff>
    </xdr:from>
    <xdr:to>
      <xdr:col>13</xdr:col>
      <xdr:colOff>723900</xdr:colOff>
      <xdr:row>334</xdr:row>
      <xdr:rowOff>30480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8A20C4DA-F6D2-4560-9546-97AAB763ACFE}"/>
            </a:ext>
          </a:extLst>
        </xdr:cNvPr>
        <xdr:cNvSpPr/>
      </xdr:nvSpPr>
      <xdr:spPr bwMode="auto">
        <a:xfrm>
          <a:off x="11887200" y="63246000"/>
          <a:ext cx="72390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724646</xdr:colOff>
      <xdr:row>0</xdr:row>
      <xdr:rowOff>108324</xdr:rowOff>
    </xdr:from>
    <xdr:to>
      <xdr:col>13</xdr:col>
      <xdr:colOff>705970</xdr:colOff>
      <xdr:row>27</xdr:row>
      <xdr:rowOff>164353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29882</xdr:colOff>
      <xdr:row>273</xdr:row>
      <xdr:rowOff>149411</xdr:rowOff>
    </xdr:from>
    <xdr:to>
      <xdr:col>13</xdr:col>
      <xdr:colOff>821765</xdr:colOff>
      <xdr:row>302</xdr:row>
      <xdr:rowOff>123265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F138512-697F-4CF3-A78E-BC121F61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37353</xdr:colOff>
      <xdr:row>242</xdr:row>
      <xdr:rowOff>156883</xdr:rowOff>
    </xdr:from>
    <xdr:to>
      <xdr:col>13</xdr:col>
      <xdr:colOff>657412</xdr:colOff>
      <xdr:row>271</xdr:row>
      <xdr:rowOff>160618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BA4AEB9E-D9C9-48C7-AB00-ABC0117A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791883</xdr:colOff>
      <xdr:row>211</xdr:row>
      <xdr:rowOff>186765</xdr:rowOff>
    </xdr:from>
    <xdr:to>
      <xdr:col>13</xdr:col>
      <xdr:colOff>519206</xdr:colOff>
      <xdr:row>241</xdr:row>
      <xdr:rowOff>37354</xdr:rowOff>
    </xdr:to>
    <xdr:graphicFrame macro="">
      <xdr:nvGraphicFramePr>
        <xdr:cNvPr id="27" name="Diagram 9">
          <a:extLst>
            <a:ext uri="{FF2B5EF4-FFF2-40B4-BE49-F238E27FC236}">
              <a16:creationId xmlns:a16="http://schemas.microsoft.com/office/drawing/2014/main" id="{1A0E1431-CEFA-41D3-97EB-51C5E61B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59765</xdr:colOff>
      <xdr:row>180</xdr:row>
      <xdr:rowOff>171824</xdr:rowOff>
    </xdr:from>
    <xdr:to>
      <xdr:col>13</xdr:col>
      <xdr:colOff>844177</xdr:colOff>
      <xdr:row>209</xdr:row>
      <xdr:rowOff>127000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DE726E1-E727-4106-B42A-CE542CF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896470</xdr:colOff>
      <xdr:row>150</xdr:row>
      <xdr:rowOff>37353</xdr:rowOff>
    </xdr:from>
    <xdr:to>
      <xdr:col>13</xdr:col>
      <xdr:colOff>638734</xdr:colOff>
      <xdr:row>179</xdr:row>
      <xdr:rowOff>59765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97118</xdr:colOff>
      <xdr:row>119</xdr:row>
      <xdr:rowOff>14941</xdr:rowOff>
    </xdr:from>
    <xdr:to>
      <xdr:col>13</xdr:col>
      <xdr:colOff>496794</xdr:colOff>
      <xdr:row>147</xdr:row>
      <xdr:rowOff>168087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896471</xdr:colOff>
      <xdr:row>88</xdr:row>
      <xdr:rowOff>194236</xdr:rowOff>
    </xdr:from>
    <xdr:to>
      <xdr:col>13</xdr:col>
      <xdr:colOff>762000</xdr:colOff>
      <xdr:row>117</xdr:row>
      <xdr:rowOff>119530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AE19B2C0-DFB6-4257-B27F-A2C65E6B3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903941</xdr:colOff>
      <xdr:row>58</xdr:row>
      <xdr:rowOff>179295</xdr:rowOff>
    </xdr:from>
    <xdr:to>
      <xdr:col>14</xdr:col>
      <xdr:colOff>18676</xdr:colOff>
      <xdr:row>87</xdr:row>
      <xdr:rowOff>164352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B7CB71B-C365-4D0D-9FE7-2BF916E7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</xdr:row>
      <xdr:rowOff>186764</xdr:rowOff>
    </xdr:from>
    <xdr:to>
      <xdr:col>13</xdr:col>
      <xdr:colOff>582705</xdr:colOff>
      <xdr:row>57</xdr:row>
      <xdr:rowOff>108323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59C7AA6-7192-47E3-AAB2-CD8F07E6C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230275</xdr:colOff>
      <xdr:row>10</xdr:row>
      <xdr:rowOff>25121</xdr:rowOff>
    </xdr:from>
    <xdr:to>
      <xdr:col>31</xdr:col>
      <xdr:colOff>424962</xdr:colOff>
      <xdr:row>24</xdr:row>
      <xdr:rowOff>140257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180032</xdr:colOff>
      <xdr:row>26</xdr:row>
      <xdr:rowOff>88300</xdr:rowOff>
    </xdr:from>
    <xdr:to>
      <xdr:col>31</xdr:col>
      <xdr:colOff>169564</xdr:colOff>
      <xdr:row>40</xdr:row>
      <xdr:rowOff>66989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439615</xdr:colOff>
      <xdr:row>18</xdr:row>
      <xdr:rowOff>31401</xdr:rowOff>
    </xdr:from>
    <xdr:to>
      <xdr:col>36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1151374</xdr:colOff>
      <xdr:row>18</xdr:row>
      <xdr:rowOff>41868</xdr:rowOff>
    </xdr:from>
    <xdr:to>
      <xdr:col>43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136072</xdr:colOff>
      <xdr:row>18</xdr:row>
      <xdr:rowOff>83736</xdr:rowOff>
    </xdr:from>
    <xdr:to>
      <xdr:col>49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447989</xdr:colOff>
      <xdr:row>41</xdr:row>
      <xdr:rowOff>230275</xdr:rowOff>
    </xdr:from>
    <xdr:to>
      <xdr:col>31</xdr:col>
      <xdr:colOff>538003</xdr:colOff>
      <xdr:row>55</xdr:row>
      <xdr:rowOff>2095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439615</xdr:colOff>
      <xdr:row>38</xdr:row>
      <xdr:rowOff>20934</xdr:rowOff>
    </xdr:from>
    <xdr:to>
      <xdr:col>36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18840</xdr:colOff>
      <xdr:row>56</xdr:row>
      <xdr:rowOff>90014</xdr:rowOff>
    </xdr:from>
    <xdr:to>
      <xdr:col>31</xdr:col>
      <xdr:colOff>958780</xdr:colOff>
      <xdr:row>69</xdr:row>
      <xdr:rowOff>125602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517072</xdr:colOff>
      <xdr:row>71</xdr:row>
      <xdr:rowOff>92111</xdr:rowOff>
    </xdr:from>
    <xdr:to>
      <xdr:col>32</xdr:col>
      <xdr:colOff>360067</xdr:colOff>
      <xdr:row>84</xdr:row>
      <xdr:rowOff>129790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102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102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102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253301</xdr:colOff>
      <xdr:row>86</xdr:row>
      <xdr:rowOff>18841</xdr:rowOff>
    </xdr:from>
    <xdr:to>
      <xdr:col>30</xdr:col>
      <xdr:colOff>494042</xdr:colOff>
      <xdr:row>102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471017</xdr:colOff>
      <xdr:row>109</xdr:row>
      <xdr:rowOff>104671</xdr:rowOff>
    </xdr:from>
    <xdr:to>
      <xdr:col>36</xdr:col>
      <xdr:colOff>1119973</xdr:colOff>
      <xdr:row>132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10467</xdr:colOff>
      <xdr:row>109</xdr:row>
      <xdr:rowOff>94204</xdr:rowOff>
    </xdr:from>
    <xdr:to>
      <xdr:col>43</xdr:col>
      <xdr:colOff>157005</xdr:colOff>
      <xdr:row>131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240741</xdr:colOff>
      <xdr:row>109</xdr:row>
      <xdr:rowOff>41868</xdr:rowOff>
    </xdr:from>
    <xdr:to>
      <xdr:col>49</xdr:col>
      <xdr:colOff>324478</xdr:colOff>
      <xdr:row>131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177939</xdr:colOff>
      <xdr:row>103</xdr:row>
      <xdr:rowOff>186313</xdr:rowOff>
    </xdr:from>
    <xdr:to>
      <xdr:col>30</xdr:col>
      <xdr:colOff>418680</xdr:colOff>
      <xdr:row>120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429149</xdr:colOff>
      <xdr:row>132</xdr:row>
      <xdr:rowOff>125605</xdr:rowOff>
    </xdr:from>
    <xdr:to>
      <xdr:col>36</xdr:col>
      <xdr:colOff>1078105</xdr:colOff>
      <xdr:row>155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1172308</xdr:colOff>
      <xdr:row>132</xdr:row>
      <xdr:rowOff>188407</xdr:rowOff>
    </xdr:from>
    <xdr:to>
      <xdr:col>43</xdr:col>
      <xdr:colOff>115137</xdr:colOff>
      <xdr:row>155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261675</xdr:colOff>
      <xdr:row>132</xdr:row>
      <xdr:rowOff>136072</xdr:rowOff>
    </xdr:from>
    <xdr:to>
      <xdr:col>49</xdr:col>
      <xdr:colOff>345412</xdr:colOff>
      <xdr:row>154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253302</xdr:colOff>
      <xdr:row>122</xdr:row>
      <xdr:rowOff>33495</xdr:rowOff>
    </xdr:from>
    <xdr:to>
      <xdr:col>30</xdr:col>
      <xdr:colOff>494043</xdr:colOff>
      <xdr:row>138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439616</xdr:colOff>
      <xdr:row>155</xdr:row>
      <xdr:rowOff>157006</xdr:rowOff>
    </xdr:from>
    <xdr:to>
      <xdr:col>36</xdr:col>
      <xdr:colOff>1088572</xdr:colOff>
      <xdr:row>184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1172308</xdr:colOff>
      <xdr:row>155</xdr:row>
      <xdr:rowOff>177940</xdr:rowOff>
    </xdr:from>
    <xdr:to>
      <xdr:col>43</xdr:col>
      <xdr:colOff>115137</xdr:colOff>
      <xdr:row>184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167472</xdr:colOff>
      <xdr:row>155</xdr:row>
      <xdr:rowOff>115138</xdr:rowOff>
    </xdr:from>
    <xdr:to>
      <xdr:col>49</xdr:col>
      <xdr:colOff>251209</xdr:colOff>
      <xdr:row>183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207247</xdr:colOff>
      <xdr:row>140</xdr:row>
      <xdr:rowOff>2093</xdr:rowOff>
    </xdr:from>
    <xdr:to>
      <xdr:col>30</xdr:col>
      <xdr:colOff>447988</xdr:colOff>
      <xdr:row>156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418682</xdr:colOff>
      <xdr:row>184</xdr:row>
      <xdr:rowOff>146539</xdr:rowOff>
    </xdr:from>
    <xdr:to>
      <xdr:col>36</xdr:col>
      <xdr:colOff>1067638</xdr:colOff>
      <xdr:row>207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1172308</xdr:colOff>
      <xdr:row>184</xdr:row>
      <xdr:rowOff>167473</xdr:rowOff>
    </xdr:from>
    <xdr:to>
      <xdr:col>43</xdr:col>
      <xdr:colOff>115137</xdr:colOff>
      <xdr:row>206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230274</xdr:colOff>
      <xdr:row>184</xdr:row>
      <xdr:rowOff>167473</xdr:rowOff>
    </xdr:from>
    <xdr:to>
      <xdr:col>49</xdr:col>
      <xdr:colOff>314011</xdr:colOff>
      <xdr:row>206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167473</xdr:colOff>
      <xdr:row>158</xdr:row>
      <xdr:rowOff>8375</xdr:rowOff>
    </xdr:from>
    <xdr:to>
      <xdr:col>30</xdr:col>
      <xdr:colOff>389373</xdr:colOff>
      <xdr:row>174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439616</xdr:colOff>
      <xdr:row>207</xdr:row>
      <xdr:rowOff>115138</xdr:rowOff>
    </xdr:from>
    <xdr:to>
      <xdr:col>36</xdr:col>
      <xdr:colOff>1088572</xdr:colOff>
      <xdr:row>236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1151374</xdr:colOff>
      <xdr:row>207</xdr:row>
      <xdr:rowOff>104671</xdr:rowOff>
    </xdr:from>
    <xdr:to>
      <xdr:col>43</xdr:col>
      <xdr:colOff>94203</xdr:colOff>
      <xdr:row>236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146538</xdr:colOff>
      <xdr:row>207</xdr:row>
      <xdr:rowOff>73270</xdr:rowOff>
    </xdr:from>
    <xdr:to>
      <xdr:col>49</xdr:col>
      <xdr:colOff>230275</xdr:colOff>
      <xdr:row>235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23</xdr:col>
      <xdr:colOff>217715</xdr:colOff>
      <xdr:row>176</xdr:row>
      <xdr:rowOff>60712</xdr:rowOff>
    </xdr:from>
    <xdr:to>
      <xdr:col>30</xdr:col>
      <xdr:colOff>450082</xdr:colOff>
      <xdr:row>191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439616</xdr:colOff>
      <xdr:row>237</xdr:row>
      <xdr:rowOff>10467</xdr:rowOff>
    </xdr:from>
    <xdr:to>
      <xdr:col>36</xdr:col>
      <xdr:colOff>1088572</xdr:colOff>
      <xdr:row>260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1161841</xdr:colOff>
      <xdr:row>237</xdr:row>
      <xdr:rowOff>20934</xdr:rowOff>
    </xdr:from>
    <xdr:to>
      <xdr:col>43</xdr:col>
      <xdr:colOff>104670</xdr:colOff>
      <xdr:row>260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157005</xdr:colOff>
      <xdr:row>236</xdr:row>
      <xdr:rowOff>157006</xdr:rowOff>
    </xdr:from>
    <xdr:to>
      <xdr:col>49</xdr:col>
      <xdr:colOff>240742</xdr:colOff>
      <xdr:row>259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24</xdr:col>
      <xdr:colOff>619648</xdr:colOff>
      <xdr:row>248</xdr:row>
      <xdr:rowOff>35589</xdr:rowOff>
    </xdr:from>
    <xdr:to>
      <xdr:col>31</xdr:col>
      <xdr:colOff>814335</xdr:colOff>
      <xdr:row>269</xdr:row>
      <xdr:rowOff>20934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30</xdr:col>
      <xdr:colOff>439616</xdr:colOff>
      <xdr:row>260</xdr:row>
      <xdr:rowOff>157005</xdr:rowOff>
    </xdr:from>
    <xdr:to>
      <xdr:col>36</xdr:col>
      <xdr:colOff>1088572</xdr:colOff>
      <xdr:row>282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36</xdr:col>
      <xdr:colOff>1151374</xdr:colOff>
      <xdr:row>261</xdr:row>
      <xdr:rowOff>10467</xdr:rowOff>
    </xdr:from>
    <xdr:to>
      <xdr:col>43</xdr:col>
      <xdr:colOff>94203</xdr:colOff>
      <xdr:row>282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230275</xdr:colOff>
      <xdr:row>260</xdr:row>
      <xdr:rowOff>167473</xdr:rowOff>
    </xdr:from>
    <xdr:to>
      <xdr:col>49</xdr:col>
      <xdr:colOff>314012</xdr:colOff>
      <xdr:row>281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98389</xdr:colOff>
      <xdr:row>283</xdr:row>
      <xdr:rowOff>54427</xdr:rowOff>
    </xdr:from>
    <xdr:to>
      <xdr:col>31</xdr:col>
      <xdr:colOff>1038329</xdr:colOff>
      <xdr:row>300</xdr:row>
      <xdr:rowOff>173752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376814</xdr:colOff>
      <xdr:row>282</xdr:row>
      <xdr:rowOff>167472</xdr:rowOff>
    </xdr:from>
    <xdr:to>
      <xdr:col>36</xdr:col>
      <xdr:colOff>1025770</xdr:colOff>
      <xdr:row>300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36</xdr:col>
      <xdr:colOff>1161841</xdr:colOff>
      <xdr:row>282</xdr:row>
      <xdr:rowOff>167472</xdr:rowOff>
    </xdr:from>
    <xdr:to>
      <xdr:col>43</xdr:col>
      <xdr:colOff>104670</xdr:colOff>
      <xdr:row>299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43</xdr:col>
      <xdr:colOff>198874</xdr:colOff>
      <xdr:row>282</xdr:row>
      <xdr:rowOff>157005</xdr:rowOff>
    </xdr:from>
    <xdr:to>
      <xdr:col>49</xdr:col>
      <xdr:colOff>282611</xdr:colOff>
      <xdr:row>299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25</xdr:col>
      <xdr:colOff>456362</xdr:colOff>
      <xdr:row>301</xdr:row>
      <xdr:rowOff>35588</xdr:rowOff>
    </xdr:from>
    <xdr:to>
      <xdr:col>32</xdr:col>
      <xdr:colOff>299357</xdr:colOff>
      <xdr:row>318</xdr:row>
      <xdr:rowOff>150725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30</xdr:col>
      <xdr:colOff>334946</xdr:colOff>
      <xdr:row>300</xdr:row>
      <xdr:rowOff>167473</xdr:rowOff>
    </xdr:from>
    <xdr:to>
      <xdr:col>36</xdr:col>
      <xdr:colOff>983902</xdr:colOff>
      <xdr:row>318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36</xdr:col>
      <xdr:colOff>1078104</xdr:colOff>
      <xdr:row>300</xdr:row>
      <xdr:rowOff>167473</xdr:rowOff>
    </xdr:from>
    <xdr:to>
      <xdr:col>43</xdr:col>
      <xdr:colOff>20933</xdr:colOff>
      <xdr:row>317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43</xdr:col>
      <xdr:colOff>125604</xdr:colOff>
      <xdr:row>300</xdr:row>
      <xdr:rowOff>157006</xdr:rowOff>
    </xdr:from>
    <xdr:to>
      <xdr:col>49</xdr:col>
      <xdr:colOff>209341</xdr:colOff>
      <xdr:row>317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0</xdr:colOff>
      <xdr:row>318</xdr:row>
      <xdr:rowOff>167473</xdr:rowOff>
    </xdr:from>
    <xdr:to>
      <xdr:col>30</xdr:col>
      <xdr:colOff>240741</xdr:colOff>
      <xdr:row>336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355880</xdr:colOff>
      <xdr:row>318</xdr:row>
      <xdr:rowOff>146539</xdr:rowOff>
    </xdr:from>
    <xdr:to>
      <xdr:col>36</xdr:col>
      <xdr:colOff>1004836</xdr:colOff>
      <xdr:row>336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36</xdr:col>
      <xdr:colOff>1119973</xdr:colOff>
      <xdr:row>318</xdr:row>
      <xdr:rowOff>146539</xdr:rowOff>
    </xdr:from>
    <xdr:to>
      <xdr:col>43</xdr:col>
      <xdr:colOff>62802</xdr:colOff>
      <xdr:row>335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43</xdr:col>
      <xdr:colOff>177940</xdr:colOff>
      <xdr:row>318</xdr:row>
      <xdr:rowOff>125605</xdr:rowOff>
    </xdr:from>
    <xdr:to>
      <xdr:col>49</xdr:col>
      <xdr:colOff>261677</xdr:colOff>
      <xdr:row>335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50242</xdr:colOff>
      <xdr:row>65</xdr:row>
      <xdr:rowOff>159099</xdr:rowOff>
    </xdr:from>
    <xdr:to>
      <xdr:col>15</xdr:col>
      <xdr:colOff>795495</xdr:colOff>
      <xdr:row>99</xdr:row>
      <xdr:rowOff>4185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79817528-9ADA-4157-9243-E7986DFA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879231</xdr:colOff>
      <xdr:row>99</xdr:row>
      <xdr:rowOff>184220</xdr:rowOff>
    </xdr:from>
    <xdr:to>
      <xdr:col>15</xdr:col>
      <xdr:colOff>514979</xdr:colOff>
      <xdr:row>132</xdr:row>
      <xdr:rowOff>117231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BBF314BD-13D0-41EB-9265-5279816A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192593</xdr:colOff>
      <xdr:row>133</xdr:row>
      <xdr:rowOff>167472</xdr:rowOff>
    </xdr:from>
    <xdr:to>
      <xdr:col>16</xdr:col>
      <xdr:colOff>196780</xdr:colOff>
      <xdr:row>167</xdr:row>
      <xdr:rowOff>33494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928993E9-45AA-45E0-B557-C530BF24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83736</xdr:colOff>
      <xdr:row>169</xdr:row>
      <xdr:rowOff>8374</xdr:rowOff>
    </xdr:from>
    <xdr:to>
      <xdr:col>16</xdr:col>
      <xdr:colOff>175846</xdr:colOff>
      <xdr:row>202</xdr:row>
      <xdr:rowOff>100106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5CC413B-8B30-4FCF-8AE4-2F22A7AE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904352</xdr:colOff>
      <xdr:row>203</xdr:row>
      <xdr:rowOff>125605</xdr:rowOff>
    </xdr:from>
    <xdr:to>
      <xdr:col>15</xdr:col>
      <xdr:colOff>640583</xdr:colOff>
      <xdr:row>236</xdr:row>
      <xdr:rowOff>83736</xdr:rowOff>
    </xdr:to>
    <xdr:graphicFrame macro="">
      <xdr:nvGraphicFramePr>
        <xdr:cNvPr id="27" name="Diagram 9">
          <a:extLst>
            <a:ext uri="{FF2B5EF4-FFF2-40B4-BE49-F238E27FC236}">
              <a16:creationId xmlns:a16="http://schemas.microsoft.com/office/drawing/2014/main" id="{1B097FDC-EB04-47D3-BB80-7EE04D210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239</xdr:row>
      <xdr:rowOff>25121</xdr:rowOff>
    </xdr:from>
    <xdr:to>
      <xdr:col>16</xdr:col>
      <xdr:colOff>104670</xdr:colOff>
      <xdr:row>272</xdr:row>
      <xdr:rowOff>79550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7BD8545-E3F4-4AB7-BC7F-FF711143E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866115</xdr:colOff>
      <xdr:row>64</xdr:row>
      <xdr:rowOff>148457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BB5111B-C851-4FF5-A1B3-68B57FD5C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856161</xdr:colOff>
      <xdr:row>187</xdr:row>
      <xdr:rowOff>70755</xdr:rowOff>
    </xdr:from>
    <xdr:to>
      <xdr:col>54</xdr:col>
      <xdr:colOff>512989</xdr:colOff>
      <xdr:row>212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906379</xdr:colOff>
      <xdr:row>397</xdr:row>
      <xdr:rowOff>8020</xdr:rowOff>
    </xdr:from>
    <xdr:to>
      <xdr:col>14</xdr:col>
      <xdr:colOff>40105</xdr:colOff>
      <xdr:row>427</xdr:row>
      <xdr:rowOff>112293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36093</xdr:colOff>
      <xdr:row>364</xdr:row>
      <xdr:rowOff>1</xdr:rowOff>
    </xdr:from>
    <xdr:to>
      <xdr:col>14</xdr:col>
      <xdr:colOff>52135</xdr:colOff>
      <xdr:row>394</xdr:row>
      <xdr:rowOff>96254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160421</xdr:colOff>
      <xdr:row>331</xdr:row>
      <xdr:rowOff>1</xdr:rowOff>
    </xdr:from>
    <xdr:to>
      <xdr:col>13</xdr:col>
      <xdr:colOff>906379</xdr:colOff>
      <xdr:row>361</xdr:row>
      <xdr:rowOff>152401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802105</xdr:colOff>
      <xdr:row>298</xdr:row>
      <xdr:rowOff>40104</xdr:rowOff>
    </xdr:from>
    <xdr:to>
      <xdr:col>14</xdr:col>
      <xdr:colOff>136358</xdr:colOff>
      <xdr:row>329</xdr:row>
      <xdr:rowOff>24062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216569</xdr:colOff>
      <xdr:row>266</xdr:row>
      <xdr:rowOff>32084</xdr:rowOff>
    </xdr:from>
    <xdr:to>
      <xdr:col>14</xdr:col>
      <xdr:colOff>192506</xdr:colOff>
      <xdr:row>296</xdr:row>
      <xdr:rowOff>96253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565483</xdr:colOff>
      <xdr:row>200</xdr:row>
      <xdr:rowOff>64168</xdr:rowOff>
    </xdr:from>
    <xdr:to>
      <xdr:col>14</xdr:col>
      <xdr:colOff>36094</xdr:colOff>
      <xdr:row>230</xdr:row>
      <xdr:rowOff>120314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30942901-BC1B-4BD5-8FA2-EDF8CC93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16042</xdr:colOff>
      <xdr:row>132</xdr:row>
      <xdr:rowOff>136357</xdr:rowOff>
    </xdr:from>
    <xdr:to>
      <xdr:col>13</xdr:col>
      <xdr:colOff>882316</xdr:colOff>
      <xdr:row>163</xdr:row>
      <xdr:rowOff>96253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B66F1712-2FE2-4157-9053-1EA9CEEB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762000</xdr:colOff>
      <xdr:row>100</xdr:row>
      <xdr:rowOff>4010</xdr:rowOff>
    </xdr:from>
    <xdr:to>
      <xdr:col>14</xdr:col>
      <xdr:colOff>296779</xdr:colOff>
      <xdr:row>131</xdr:row>
      <xdr:rowOff>36096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894348</xdr:colOff>
      <xdr:row>67</xdr:row>
      <xdr:rowOff>28074</xdr:rowOff>
    </xdr:from>
    <xdr:to>
      <xdr:col>14</xdr:col>
      <xdr:colOff>356937</xdr:colOff>
      <xdr:row>97</xdr:row>
      <xdr:rowOff>84221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80020CE9-1445-4D4D-B288-A63C70E3F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80210</xdr:colOff>
      <xdr:row>166</xdr:row>
      <xdr:rowOff>8021</xdr:rowOff>
    </xdr:from>
    <xdr:to>
      <xdr:col>13</xdr:col>
      <xdr:colOff>802105</xdr:colOff>
      <xdr:row>196</xdr:row>
      <xdr:rowOff>136357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CBA93C6-1FF9-4CD8-9254-AABCFFACB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13</xdr:col>
      <xdr:colOff>721895</xdr:colOff>
      <xdr:row>262</xdr:row>
      <xdr:rowOff>128336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21586A5-3287-4FC7-BA68-79DBF93EA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404</xdr:row>
      <xdr:rowOff>0</xdr:rowOff>
    </xdr:from>
    <xdr:to>
      <xdr:col>15</xdr:col>
      <xdr:colOff>211916</xdr:colOff>
      <xdr:row>409</xdr:row>
      <xdr:rowOff>15881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02BBA80-94BD-40AD-BDA8-A740CC225C6B}"/>
            </a:ext>
          </a:extLst>
        </xdr:cNvPr>
        <xdr:cNvSpPr/>
      </xdr:nvSpPr>
      <xdr:spPr bwMode="auto">
        <a:xfrm>
          <a:off x="13443284" y="72053116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16213</xdr:colOff>
      <xdr:row>1</xdr:row>
      <xdr:rowOff>11367</xdr:rowOff>
    </xdr:from>
    <xdr:to>
      <xdr:col>24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24</xdr:col>
      <xdr:colOff>429639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510702</xdr:colOff>
      <xdr:row>66</xdr:row>
      <xdr:rowOff>0</xdr:rowOff>
    </xdr:from>
    <xdr:to>
      <xdr:col>24</xdr:col>
      <xdr:colOff>405320</xdr:colOff>
      <xdr:row>96</xdr:row>
      <xdr:rowOff>85909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24</xdr:col>
      <xdr:colOff>194553</xdr:colOff>
      <xdr:row>162</xdr:row>
      <xdr:rowOff>102122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35</xdr:row>
      <xdr:rowOff>188259</xdr:rowOff>
    </xdr:from>
    <xdr:to>
      <xdr:col>16</xdr:col>
      <xdr:colOff>744070</xdr:colOff>
      <xdr:row>69</xdr:row>
      <xdr:rowOff>0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80682</xdr:colOff>
      <xdr:row>72</xdr:row>
      <xdr:rowOff>40343</xdr:rowOff>
    </xdr:from>
    <xdr:to>
      <xdr:col>16</xdr:col>
      <xdr:colOff>376517</xdr:colOff>
      <xdr:row>106</xdr:row>
      <xdr:rowOff>58271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62753</xdr:colOff>
      <xdr:row>108</xdr:row>
      <xdr:rowOff>183776</xdr:rowOff>
    </xdr:from>
    <xdr:to>
      <xdr:col>16</xdr:col>
      <xdr:colOff>860612</xdr:colOff>
      <xdr:row>142</xdr:row>
      <xdr:rowOff>165847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49306</xdr:colOff>
      <xdr:row>147</xdr:row>
      <xdr:rowOff>0</xdr:rowOff>
    </xdr:from>
    <xdr:to>
      <xdr:col>16</xdr:col>
      <xdr:colOff>515471</xdr:colOff>
      <xdr:row>182</xdr:row>
      <xdr:rowOff>67236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80682</xdr:colOff>
      <xdr:row>184</xdr:row>
      <xdr:rowOff>174813</xdr:rowOff>
    </xdr:from>
    <xdr:to>
      <xdr:col>16</xdr:col>
      <xdr:colOff>206188</xdr:colOff>
      <xdr:row>219</xdr:row>
      <xdr:rowOff>89648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222</xdr:row>
      <xdr:rowOff>138953</xdr:rowOff>
    </xdr:from>
    <xdr:to>
      <xdr:col>16</xdr:col>
      <xdr:colOff>569259</xdr:colOff>
      <xdr:row>257</xdr:row>
      <xdr:rowOff>156882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152400</xdr:colOff>
      <xdr:row>260</xdr:row>
      <xdr:rowOff>188257</xdr:rowOff>
    </xdr:from>
    <xdr:to>
      <xdr:col>16</xdr:col>
      <xdr:colOff>645459</xdr:colOff>
      <xdr:row>296</xdr:row>
      <xdr:rowOff>17928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242048</xdr:colOff>
      <xdr:row>298</xdr:row>
      <xdr:rowOff>138952</xdr:rowOff>
    </xdr:from>
    <xdr:to>
      <xdr:col>16</xdr:col>
      <xdr:colOff>430307</xdr:colOff>
      <xdr:row>332</xdr:row>
      <xdr:rowOff>156882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197224</xdr:colOff>
      <xdr:row>336</xdr:row>
      <xdr:rowOff>170331</xdr:rowOff>
    </xdr:from>
    <xdr:to>
      <xdr:col>16</xdr:col>
      <xdr:colOff>385483</xdr:colOff>
      <xdr:row>371</xdr:row>
      <xdr:rowOff>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71718</xdr:colOff>
      <xdr:row>375</xdr:row>
      <xdr:rowOff>71717</xdr:rowOff>
    </xdr:from>
    <xdr:to>
      <xdr:col>16</xdr:col>
      <xdr:colOff>555812</xdr:colOff>
      <xdr:row>408</xdr:row>
      <xdr:rowOff>94129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4483</xdr:colOff>
      <xdr:row>412</xdr:row>
      <xdr:rowOff>170328</xdr:rowOff>
    </xdr:from>
    <xdr:to>
      <xdr:col>16</xdr:col>
      <xdr:colOff>900954</xdr:colOff>
      <xdr:row>447</xdr:row>
      <xdr:rowOff>156881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140</xdr:row>
      <xdr:rowOff>180033</xdr:rowOff>
    </xdr:from>
    <xdr:to>
      <xdr:col>24</xdr:col>
      <xdr:colOff>108857</xdr:colOff>
      <xdr:row>173</xdr:row>
      <xdr:rowOff>54428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217714</xdr:colOff>
      <xdr:row>138</xdr:row>
      <xdr:rowOff>16747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151</xdr:row>
      <xdr:rowOff>0</xdr:rowOff>
    </xdr:from>
    <xdr:to>
      <xdr:col>25</xdr:col>
      <xdr:colOff>118872</xdr:colOff>
      <xdr:row>156</xdr:row>
      <xdr:rowOff>15441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2948332-5F3E-49F7-8043-32E0C4262540}"/>
            </a:ext>
          </a:extLst>
        </xdr:cNvPr>
        <xdr:cNvSpPr/>
      </xdr:nvSpPr>
      <xdr:spPr bwMode="auto">
        <a:xfrm>
          <a:off x="14712462" y="29115099"/>
          <a:ext cx="118872" cy="978408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418586</xdr:colOff>
      <xdr:row>29</xdr:row>
      <xdr:rowOff>161321</xdr:rowOff>
    </xdr:from>
    <xdr:to>
      <xdr:col>72</xdr:col>
      <xdr:colOff>623431</xdr:colOff>
      <xdr:row>57</xdr:row>
      <xdr:rowOff>91571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8FCEF494-0E30-4D35-A4F7-9691CB4D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744904</xdr:colOff>
      <xdr:row>29</xdr:row>
      <xdr:rowOff>168390</xdr:rowOff>
    </xdr:from>
    <xdr:to>
      <xdr:col>83</xdr:col>
      <xdr:colOff>464681</xdr:colOff>
      <xdr:row>57</xdr:row>
      <xdr:rowOff>158750</xdr:rowOff>
    </xdr:to>
    <xdr:graphicFrame macro="">
      <xdr:nvGraphicFramePr>
        <xdr:cNvPr id="4" name="Diagram 9">
          <a:extLst>
            <a:ext uri="{FF2B5EF4-FFF2-40B4-BE49-F238E27FC236}">
              <a16:creationId xmlns:a16="http://schemas.microsoft.com/office/drawing/2014/main" id="{29B6A519-41D7-49DD-88CC-0E434C8CC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426709</xdr:colOff>
      <xdr:row>57</xdr:row>
      <xdr:rowOff>136897</xdr:rowOff>
    </xdr:from>
    <xdr:to>
      <xdr:col>72</xdr:col>
      <xdr:colOff>612505</xdr:colOff>
      <xdr:row>83</xdr:row>
      <xdr:rowOff>12698</xdr:rowOff>
    </xdr:to>
    <xdr:graphicFrame macro="">
      <xdr:nvGraphicFramePr>
        <xdr:cNvPr id="5" name="Diagram 10">
          <a:extLst>
            <a:ext uri="{FF2B5EF4-FFF2-40B4-BE49-F238E27FC236}">
              <a16:creationId xmlns:a16="http://schemas.microsoft.com/office/drawing/2014/main" id="{E1C75D37-5545-4A18-B5BD-4D3A5493C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58</xdr:col>
      <xdr:colOff>432245</xdr:colOff>
      <xdr:row>83</xdr:row>
      <xdr:rowOff>45002</xdr:rowOff>
    </xdr:from>
    <xdr:to>
      <xdr:col>72</xdr:col>
      <xdr:colOff>500031</xdr:colOff>
      <xdr:row>106</xdr:row>
      <xdr:rowOff>40491</xdr:rowOff>
    </xdr:to>
    <xdr:graphicFrame macro="">
      <xdr:nvGraphicFramePr>
        <xdr:cNvPr id="6" name="Diagram 11">
          <a:extLst>
            <a:ext uri="{FF2B5EF4-FFF2-40B4-BE49-F238E27FC236}">
              <a16:creationId xmlns:a16="http://schemas.microsoft.com/office/drawing/2014/main" id="{81E8C66D-E45E-4955-8992-C60CFDA8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664591</xdr:colOff>
      <xdr:row>83</xdr:row>
      <xdr:rowOff>77845</xdr:rowOff>
    </xdr:from>
    <xdr:to>
      <xdr:col>83</xdr:col>
      <xdr:colOff>613456</xdr:colOff>
      <xdr:row>106</xdr:row>
      <xdr:rowOff>18790</xdr:rowOff>
    </xdr:to>
    <xdr:graphicFrame macro="">
      <xdr:nvGraphicFramePr>
        <xdr:cNvPr id="7" name="Diagram 12">
          <a:extLst>
            <a:ext uri="{FF2B5EF4-FFF2-40B4-BE49-F238E27FC236}">
              <a16:creationId xmlns:a16="http://schemas.microsoft.com/office/drawing/2014/main" id="{C336ABE4-855D-4822-8414-9A9DB03F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720662</xdr:colOff>
      <xdr:row>58</xdr:row>
      <xdr:rowOff>4217</xdr:rowOff>
    </xdr:from>
    <xdr:to>
      <xdr:col>84</xdr:col>
      <xdr:colOff>131113</xdr:colOff>
      <xdr:row>82</xdr:row>
      <xdr:rowOff>173532</xdr:rowOff>
    </xdr:to>
    <xdr:graphicFrame macro="">
      <xdr:nvGraphicFramePr>
        <xdr:cNvPr id="8" name="Diagram 14">
          <a:extLst>
            <a:ext uri="{FF2B5EF4-FFF2-40B4-BE49-F238E27FC236}">
              <a16:creationId xmlns:a16="http://schemas.microsoft.com/office/drawing/2014/main" id="{E5DF3308-9673-441B-8987-585486A1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432058</xdr:colOff>
      <xdr:row>106</xdr:row>
      <xdr:rowOff>70582</xdr:rowOff>
    </xdr:from>
    <xdr:to>
      <xdr:col>72</xdr:col>
      <xdr:colOff>915133</xdr:colOff>
      <xdr:row>130</xdr:row>
      <xdr:rowOff>29401</xdr:rowOff>
    </xdr:to>
    <xdr:graphicFrame macro="">
      <xdr:nvGraphicFramePr>
        <xdr:cNvPr id="9" name="Diagram 15">
          <a:extLst>
            <a:ext uri="{FF2B5EF4-FFF2-40B4-BE49-F238E27FC236}">
              <a16:creationId xmlns:a16="http://schemas.microsoft.com/office/drawing/2014/main" id="{021FCDE7-0635-4499-9BDC-6DB334B7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72</xdr:col>
      <xdr:colOff>744904</xdr:colOff>
      <xdr:row>0</xdr:row>
      <xdr:rowOff>63628</xdr:rowOff>
    </xdr:from>
    <xdr:to>
      <xdr:col>83</xdr:col>
      <xdr:colOff>188945</xdr:colOff>
      <xdr:row>29</xdr:row>
      <xdr:rowOff>122116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BA84F3-3FBF-476C-9988-9D038450F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616085</xdr:colOff>
      <xdr:row>1</xdr:row>
      <xdr:rowOff>4054</xdr:rowOff>
    </xdr:from>
    <xdr:to>
      <xdr:col>14</xdr:col>
      <xdr:colOff>729574</xdr:colOff>
      <xdr:row>30</xdr:row>
      <xdr:rowOff>105383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D1303B57-917C-4214-A881-F56A4553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381000</xdr:colOff>
      <xdr:row>237</xdr:row>
      <xdr:rowOff>158074</xdr:rowOff>
    </xdr:from>
    <xdr:to>
      <xdr:col>14</xdr:col>
      <xdr:colOff>405319</xdr:colOff>
      <xdr:row>268</xdr:row>
      <xdr:rowOff>109436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B89B056D-B697-4989-84BB-AA49DA417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48638</xdr:colOff>
      <xdr:row>203</xdr:row>
      <xdr:rowOff>166423</xdr:rowOff>
    </xdr:from>
    <xdr:to>
      <xdr:col>14</xdr:col>
      <xdr:colOff>364787</xdr:colOff>
      <xdr:row>233</xdr:row>
      <xdr:rowOff>97276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405CCDF-4FFC-49D3-BE8F-17F50957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60798</xdr:colOff>
      <xdr:row>170</xdr:row>
      <xdr:rowOff>16456</xdr:rowOff>
    </xdr:from>
    <xdr:to>
      <xdr:col>14</xdr:col>
      <xdr:colOff>514755</xdr:colOff>
      <xdr:row>200</xdr:row>
      <xdr:rowOff>174529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244CCAEB-B014-46F8-AFEC-D8B7B9FF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20266</xdr:colOff>
      <xdr:row>134</xdr:row>
      <xdr:rowOff>149968</xdr:rowOff>
    </xdr:from>
    <xdr:to>
      <xdr:col>14</xdr:col>
      <xdr:colOff>766053</xdr:colOff>
      <xdr:row>165</xdr:row>
      <xdr:rowOff>81064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877D63A2-F813-4F1E-B306-280AEE6D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64851</xdr:colOff>
      <xdr:row>101</xdr:row>
      <xdr:rowOff>77011</xdr:rowOff>
    </xdr:from>
    <xdr:to>
      <xdr:col>14</xdr:col>
      <xdr:colOff>834957</xdr:colOff>
      <xdr:row>131</xdr:row>
      <xdr:rowOff>125649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940C0C97-690C-4E9D-A3C0-7A0DE90B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916020</xdr:colOff>
      <xdr:row>67</xdr:row>
      <xdr:rowOff>0</xdr:rowOff>
    </xdr:from>
    <xdr:to>
      <xdr:col>15</xdr:col>
      <xdr:colOff>137808</xdr:colOff>
      <xdr:row>97</xdr:row>
      <xdr:rowOff>16213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1810BB22-1E5F-4D71-BAA5-9AB884E6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33</xdr:row>
      <xdr:rowOff>40532</xdr:rowOff>
    </xdr:from>
    <xdr:to>
      <xdr:col>14</xdr:col>
      <xdr:colOff>567447</xdr:colOff>
      <xdr:row>64</xdr:row>
      <xdr:rowOff>4053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53197A12-0721-44A6-9DE8-50D729BC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272</xdr:row>
      <xdr:rowOff>0</xdr:rowOff>
    </xdr:from>
    <xdr:to>
      <xdr:col>15</xdr:col>
      <xdr:colOff>24319</xdr:colOff>
      <xdr:row>302</xdr:row>
      <xdr:rowOff>141862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0F3204E0-EA71-4E9D-B0F8-BEA4C5D1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259405</xdr:colOff>
      <xdr:row>279</xdr:row>
      <xdr:rowOff>170234</xdr:rowOff>
    </xdr:from>
    <xdr:to>
      <xdr:col>15</xdr:col>
      <xdr:colOff>744037</xdr:colOff>
      <xdr:row>284</xdr:row>
      <xdr:rowOff>175876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ECBA1170-CEA9-486B-BDE8-799C714C0F00}"/>
            </a:ext>
          </a:extLst>
        </xdr:cNvPr>
        <xdr:cNvSpPr/>
      </xdr:nvSpPr>
      <xdr:spPr bwMode="auto">
        <a:xfrm>
          <a:off x="13999724" y="53664255"/>
          <a:ext cx="484632" cy="958142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0</xdr:row>
      <xdr:rowOff>126656</xdr:rowOff>
    </xdr:from>
    <xdr:to>
      <xdr:col>14</xdr:col>
      <xdr:colOff>595313</xdr:colOff>
      <xdr:row>30</xdr:row>
      <xdr:rowOff>111125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266</xdr:row>
      <xdr:rowOff>63500</xdr:rowOff>
    </xdr:from>
    <xdr:to>
      <xdr:col>13</xdr:col>
      <xdr:colOff>769937</xdr:colOff>
      <xdr:row>297</xdr:row>
      <xdr:rowOff>39688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E990E3BA-E97C-4ACF-8C8F-EE45A8654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754063</xdr:colOff>
      <xdr:row>233</xdr:row>
      <xdr:rowOff>79373</xdr:rowOff>
    </xdr:from>
    <xdr:to>
      <xdr:col>14</xdr:col>
      <xdr:colOff>547688</xdr:colOff>
      <xdr:row>264</xdr:row>
      <xdr:rowOff>103186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658812</xdr:colOff>
      <xdr:row>199</xdr:row>
      <xdr:rowOff>154782</xdr:rowOff>
    </xdr:from>
    <xdr:to>
      <xdr:col>14</xdr:col>
      <xdr:colOff>150812</xdr:colOff>
      <xdr:row>230</xdr:row>
      <xdr:rowOff>75407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166</xdr:row>
      <xdr:rowOff>174624</xdr:rowOff>
    </xdr:from>
    <xdr:to>
      <xdr:col>14</xdr:col>
      <xdr:colOff>246063</xdr:colOff>
      <xdr:row>198</xdr:row>
      <xdr:rowOff>7937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706438</xdr:colOff>
      <xdr:row>133</xdr:row>
      <xdr:rowOff>59530</xdr:rowOff>
    </xdr:from>
    <xdr:to>
      <xdr:col>14</xdr:col>
      <xdr:colOff>436563</xdr:colOff>
      <xdr:row>163</xdr:row>
      <xdr:rowOff>107155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674686</xdr:colOff>
      <xdr:row>100</xdr:row>
      <xdr:rowOff>43657</xdr:rowOff>
    </xdr:from>
    <xdr:to>
      <xdr:col>14</xdr:col>
      <xdr:colOff>126998</xdr:colOff>
      <xdr:row>130</xdr:row>
      <xdr:rowOff>107157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793750</xdr:colOff>
      <xdr:row>277</xdr:row>
      <xdr:rowOff>127000</xdr:rowOff>
    </xdr:from>
    <xdr:to>
      <xdr:col>15</xdr:col>
      <xdr:colOff>365569</xdr:colOff>
      <xdr:row>282</xdr:row>
      <xdr:rowOff>152908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47B0BB6-47A4-4D5F-8927-ECA41CE1FE7D}"/>
            </a:ext>
          </a:extLst>
        </xdr:cNvPr>
        <xdr:cNvSpPr/>
      </xdr:nvSpPr>
      <xdr:spPr bwMode="auto">
        <a:xfrm>
          <a:off x="13573125" y="530066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496455</xdr:colOff>
      <xdr:row>0</xdr:row>
      <xdr:rowOff>190499</xdr:rowOff>
    </xdr:from>
    <xdr:to>
      <xdr:col>15</xdr:col>
      <xdr:colOff>562840</xdr:colOff>
      <xdr:row>33</xdr:row>
      <xdr:rowOff>25977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653761</xdr:colOff>
      <xdr:row>291</xdr:row>
      <xdr:rowOff>25978</xdr:rowOff>
    </xdr:from>
    <xdr:to>
      <xdr:col>15</xdr:col>
      <xdr:colOff>571499</xdr:colOff>
      <xdr:row>324</xdr:row>
      <xdr:rowOff>173182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914054</xdr:colOff>
      <xdr:row>253</xdr:row>
      <xdr:rowOff>190499</xdr:rowOff>
    </xdr:from>
    <xdr:to>
      <xdr:col>15</xdr:col>
      <xdr:colOff>913534</xdr:colOff>
      <xdr:row>288</xdr:row>
      <xdr:rowOff>8658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740871</xdr:colOff>
      <xdr:row>216</xdr:row>
      <xdr:rowOff>168852</xdr:rowOff>
    </xdr:from>
    <xdr:to>
      <xdr:col>15</xdr:col>
      <xdr:colOff>467589</xdr:colOff>
      <xdr:row>249</xdr:row>
      <xdr:rowOff>160193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904876</xdr:colOff>
      <xdr:row>179</xdr:row>
      <xdr:rowOff>177511</xdr:rowOff>
    </xdr:from>
    <xdr:to>
      <xdr:col>15</xdr:col>
      <xdr:colOff>774989</xdr:colOff>
      <xdr:row>212</xdr:row>
      <xdr:rowOff>142874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862099</xdr:colOff>
      <xdr:row>143</xdr:row>
      <xdr:rowOff>30307</xdr:rowOff>
    </xdr:from>
    <xdr:to>
      <xdr:col>15</xdr:col>
      <xdr:colOff>757669</xdr:colOff>
      <xdr:row>176</xdr:row>
      <xdr:rowOff>73602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883227</xdr:colOff>
      <xdr:row>106</xdr:row>
      <xdr:rowOff>38966</xdr:rowOff>
    </xdr:from>
    <xdr:to>
      <xdr:col>15</xdr:col>
      <xdr:colOff>666749</xdr:colOff>
      <xdr:row>139</xdr:row>
      <xdr:rowOff>38966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636442</xdr:colOff>
      <xdr:row>71</xdr:row>
      <xdr:rowOff>8660</xdr:rowOff>
    </xdr:from>
    <xdr:to>
      <xdr:col>15</xdr:col>
      <xdr:colOff>285748</xdr:colOff>
      <xdr:row>103</xdr:row>
      <xdr:rowOff>43296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305</xdr:row>
      <xdr:rowOff>12988</xdr:rowOff>
    </xdr:from>
    <xdr:to>
      <xdr:col>16</xdr:col>
      <xdr:colOff>558234</xdr:colOff>
      <xdr:row>310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351238</xdr:colOff>
      <xdr:row>0</xdr:row>
      <xdr:rowOff>209136</xdr:rowOff>
    </xdr:from>
    <xdr:to>
      <xdr:col>16</xdr:col>
      <xdr:colOff>12423</xdr:colOff>
      <xdr:row>30</xdr:row>
      <xdr:rowOff>115956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861391</xdr:colOff>
      <xdr:row>239</xdr:row>
      <xdr:rowOff>165653</xdr:rowOff>
    </xdr:from>
    <xdr:to>
      <xdr:col>15</xdr:col>
      <xdr:colOff>728870</xdr:colOff>
      <xdr:row>270</xdr:row>
      <xdr:rowOff>33132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5D11920-2E40-415B-BC2A-4391EA2C5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70402</xdr:colOff>
      <xdr:row>205</xdr:row>
      <xdr:rowOff>0</xdr:rowOff>
    </xdr:from>
    <xdr:to>
      <xdr:col>15</xdr:col>
      <xdr:colOff>848968</xdr:colOff>
      <xdr:row>235</xdr:row>
      <xdr:rowOff>57979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74544</xdr:colOff>
      <xdr:row>169</xdr:row>
      <xdr:rowOff>157370</xdr:rowOff>
    </xdr:from>
    <xdr:to>
      <xdr:col>16</xdr:col>
      <xdr:colOff>62121</xdr:colOff>
      <xdr:row>202</xdr:row>
      <xdr:rowOff>82826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12424</xdr:colOff>
      <xdr:row>135</xdr:row>
      <xdr:rowOff>4142</xdr:rowOff>
    </xdr:from>
    <xdr:to>
      <xdr:col>16</xdr:col>
      <xdr:colOff>472109</xdr:colOff>
      <xdr:row>166</xdr:row>
      <xdr:rowOff>62120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20706</xdr:colOff>
      <xdr:row>100</xdr:row>
      <xdr:rowOff>41413</xdr:rowOff>
    </xdr:from>
    <xdr:to>
      <xdr:col>15</xdr:col>
      <xdr:colOff>902804</xdr:colOff>
      <xdr:row>132</xdr:row>
      <xdr:rowOff>140805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66261</xdr:colOff>
      <xdr:row>65</xdr:row>
      <xdr:rowOff>144946</xdr:rowOff>
    </xdr:from>
    <xdr:to>
      <xdr:col>15</xdr:col>
      <xdr:colOff>662609</xdr:colOff>
      <xdr:row>96</xdr:row>
      <xdr:rowOff>120097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31</xdr:row>
      <xdr:rowOff>157370</xdr:rowOff>
    </xdr:from>
    <xdr:to>
      <xdr:col>15</xdr:col>
      <xdr:colOff>670892</xdr:colOff>
      <xdr:row>62</xdr:row>
      <xdr:rowOff>82827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16566</xdr:colOff>
      <xdr:row>256</xdr:row>
      <xdr:rowOff>41413</xdr:rowOff>
    </xdr:from>
    <xdr:to>
      <xdr:col>16</xdr:col>
      <xdr:colOff>501198</xdr:colOff>
      <xdr:row>261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480202</xdr:colOff>
      <xdr:row>45</xdr:row>
      <xdr:rowOff>14617</xdr:rowOff>
    </xdr:from>
    <xdr:to>
      <xdr:col>37</xdr:col>
      <xdr:colOff>984936</xdr:colOff>
      <xdr:row>67</xdr:row>
      <xdr:rowOff>45099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470573</xdr:colOff>
      <xdr:row>67</xdr:row>
      <xdr:rowOff>65634</xdr:rowOff>
    </xdr:from>
    <xdr:to>
      <xdr:col>38</xdr:col>
      <xdr:colOff>61270</xdr:colOff>
      <xdr:row>90</xdr:row>
      <xdr:rowOff>65633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416837</xdr:colOff>
      <xdr:row>90</xdr:row>
      <xdr:rowOff>109478</xdr:rowOff>
    </xdr:from>
    <xdr:to>
      <xdr:col>37</xdr:col>
      <xdr:colOff>968698</xdr:colOff>
      <xdr:row>113</xdr:row>
      <xdr:rowOff>192028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497760</xdr:colOff>
      <xdr:row>114</xdr:row>
      <xdr:rowOff>55560</xdr:rowOff>
    </xdr:from>
    <xdr:to>
      <xdr:col>38</xdr:col>
      <xdr:colOff>197414</xdr:colOff>
      <xdr:row>140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455865</xdr:colOff>
      <xdr:row>142</xdr:row>
      <xdr:rowOff>53443</xdr:rowOff>
    </xdr:from>
    <xdr:to>
      <xdr:col>39</xdr:col>
      <xdr:colOff>56030</xdr:colOff>
      <xdr:row>173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236</xdr:row>
      <xdr:rowOff>0</xdr:rowOff>
    </xdr:from>
    <xdr:to>
      <xdr:col>15</xdr:col>
      <xdr:colOff>112295</xdr:colOff>
      <xdr:row>266</xdr:row>
      <xdr:rowOff>148189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202</xdr:row>
      <xdr:rowOff>0</xdr:rowOff>
    </xdr:from>
    <xdr:to>
      <xdr:col>15</xdr:col>
      <xdr:colOff>176463</xdr:colOff>
      <xdr:row>232</xdr:row>
      <xdr:rowOff>160421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168</xdr:row>
      <xdr:rowOff>0</xdr:rowOff>
    </xdr:from>
    <xdr:to>
      <xdr:col>15</xdr:col>
      <xdr:colOff>134612</xdr:colOff>
      <xdr:row>197</xdr:row>
      <xdr:rowOff>136358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134</xdr:row>
      <xdr:rowOff>0</xdr:rowOff>
    </xdr:from>
    <xdr:to>
      <xdr:col>14</xdr:col>
      <xdr:colOff>842211</xdr:colOff>
      <xdr:row>164</xdr:row>
      <xdr:rowOff>64169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264695</xdr:colOff>
      <xdr:row>130</xdr:row>
      <xdr:rowOff>104275</xdr:rowOff>
    </xdr:to>
    <xdr:graphicFrame macro="">
      <xdr:nvGraphicFramePr>
        <xdr:cNvPr id="19" name="Diagram 1">
          <a:extLst>
            <a:ext uri="{FF2B5EF4-FFF2-40B4-BE49-F238E27FC236}">
              <a16:creationId xmlns:a16="http://schemas.microsoft.com/office/drawing/2014/main" id="{28B7260F-31F3-4F28-97CB-71BF7ABC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593558</xdr:colOff>
      <xdr:row>31</xdr:row>
      <xdr:rowOff>180473</xdr:rowOff>
    </xdr:from>
    <xdr:to>
      <xdr:col>15</xdr:col>
      <xdr:colOff>378046</xdr:colOff>
      <xdr:row>62</xdr:row>
      <xdr:rowOff>168443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4EC366FA-92A8-4954-B39A-38735AB1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244</xdr:row>
      <xdr:rowOff>0</xdr:rowOff>
    </xdr:from>
    <xdr:to>
      <xdr:col>16</xdr:col>
      <xdr:colOff>488642</xdr:colOff>
      <xdr:row>249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281"/>
  <sheetViews>
    <sheetView workbookViewId="0">
      <pane xSplit="3" ySplit="1" topLeftCell="D4267" activePane="bottomRight" state="frozen"/>
      <selection pane="topRight" activeCell="D1" sqref="D1"/>
      <selection pane="bottomLeft" activeCell="A2" sqref="A2"/>
      <selection pane="bottomRight" sqref="A1:AM4281"/>
    </sheetView>
  </sheetViews>
  <sheetFormatPr baseColWidth="10" defaultColWidth="8.90625" defaultRowHeight="15"/>
  <cols>
    <col min="1" max="34" width="13" customWidth="1"/>
  </cols>
  <sheetData>
    <row r="1" spans="1:39">
      <c r="A1" s="3" t="s">
        <v>420</v>
      </c>
      <c r="B1" t="s">
        <v>421</v>
      </c>
      <c r="C1" t="s">
        <v>9</v>
      </c>
      <c r="D1" t="s">
        <v>68</v>
      </c>
      <c r="E1" t="s">
        <v>23</v>
      </c>
      <c r="F1" t="s">
        <v>455</v>
      </c>
      <c r="G1" t="s">
        <v>89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114</v>
      </c>
      <c r="N1" t="s">
        <v>115</v>
      </c>
      <c r="O1" t="s">
        <v>690</v>
      </c>
      <c r="P1" t="s">
        <v>611</v>
      </c>
      <c r="Q1" t="s">
        <v>73</v>
      </c>
      <c r="R1" t="s">
        <v>79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491</v>
      </c>
      <c r="Y1" t="s">
        <v>15</v>
      </c>
      <c r="Z1" t="s">
        <v>681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80</v>
      </c>
      <c r="AI1" t="s">
        <v>604</v>
      </c>
      <c r="AJ1" t="s">
        <v>682</v>
      </c>
      <c r="AK1" t="s">
        <v>683</v>
      </c>
      <c r="AL1" t="s">
        <v>684</v>
      </c>
      <c r="AM1" t="s">
        <v>593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332</v>
      </c>
      <c r="R2">
        <v>2014</v>
      </c>
      <c r="S2">
        <v>4.833167825223434</v>
      </c>
      <c r="T2">
        <v>6.5139026812313796</v>
      </c>
      <c r="U2">
        <v>14.597964250248245</v>
      </c>
      <c r="V2">
        <v>0</v>
      </c>
      <c r="W2">
        <v>17.527308838133067</v>
      </c>
      <c r="X2">
        <v>26.812313803376359</v>
      </c>
      <c r="Y2">
        <v>0.24826216484607755</v>
      </c>
      <c r="AA2">
        <v>2.7018752593880264</v>
      </c>
      <c r="AB2">
        <v>1.5063494198276939</v>
      </c>
      <c r="AC2">
        <v>2.1591484222023887</v>
      </c>
      <c r="AD2">
        <v>42.334409455087275</v>
      </c>
      <c r="AE2">
        <v>50.12784773173275</v>
      </c>
      <c r="AF2">
        <v>29.886295500453866</v>
      </c>
      <c r="AG2">
        <v>100</v>
      </c>
      <c r="AH2">
        <v>100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298</v>
      </c>
      <c r="R3">
        <v>1917</v>
      </c>
      <c r="S3">
        <v>5.2149191444966085</v>
      </c>
      <c r="T3">
        <v>7.0026082420448637</v>
      </c>
      <c r="U3">
        <v>14.550965049556565</v>
      </c>
      <c r="V3">
        <v>5.2164840897235262E-2</v>
      </c>
      <c r="W3">
        <v>22.848200312989043</v>
      </c>
      <c r="X3">
        <v>26.917057902973404</v>
      </c>
      <c r="Y3">
        <v>0.6259780907668232</v>
      </c>
      <c r="AA3">
        <v>2.8425992934586288</v>
      </c>
      <c r="AB3">
        <v>2.2535491410380279</v>
      </c>
      <c r="AC3">
        <v>2.1270284079181088</v>
      </c>
      <c r="AD3">
        <v>26.874214940481831</v>
      </c>
      <c r="AE3">
        <v>55.04865862902691</v>
      </c>
      <c r="AF3">
        <v>27.020988718990839</v>
      </c>
      <c r="AG3">
        <v>100</v>
      </c>
      <c r="AH3">
        <v>100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253</v>
      </c>
      <c r="R4">
        <v>1547</v>
      </c>
      <c r="S4">
        <v>5.8674854557207503</v>
      </c>
      <c r="T4">
        <v>7.1978021978021989</v>
      </c>
      <c r="U4">
        <v>14.648674854557221</v>
      </c>
      <c r="V4">
        <v>6.4641241111829353E-2</v>
      </c>
      <c r="W4">
        <v>21.719457013574672</v>
      </c>
      <c r="X4">
        <v>28.571428571428577</v>
      </c>
      <c r="Y4">
        <v>0.90497737556561053</v>
      </c>
      <c r="AA4">
        <v>2.9504729698142618</v>
      </c>
      <c r="AB4">
        <v>1.6279385480538457</v>
      </c>
      <c r="AC4">
        <v>1.7734434943671953</v>
      </c>
      <c r="AD4">
        <v>43.256363869738351</v>
      </c>
      <c r="AE4">
        <v>50.409763218005359</v>
      </c>
      <c r="AF4">
        <v>38.366392538678866</v>
      </c>
      <c r="AG4">
        <v>100</v>
      </c>
      <c r="AH4">
        <v>100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262</v>
      </c>
      <c r="R5">
        <v>1644</v>
      </c>
      <c r="S5">
        <v>5.5857664233576649</v>
      </c>
      <c r="T5">
        <v>7.2122871046228703</v>
      </c>
      <c r="U5">
        <v>14.540997566909962</v>
      </c>
      <c r="V5">
        <v>0</v>
      </c>
      <c r="W5">
        <v>20.1338199513382</v>
      </c>
      <c r="X5">
        <v>26.642335766423344</v>
      </c>
      <c r="Y5">
        <v>0.48661800486618007</v>
      </c>
      <c r="AA5">
        <v>2.8173511705144842</v>
      </c>
      <c r="AB5">
        <v>1.4336304226511645</v>
      </c>
      <c r="AC5">
        <v>1.7092335116584538</v>
      </c>
      <c r="AD5">
        <v>53.84519826492749</v>
      </c>
      <c r="AE5">
        <v>46.422016542637031</v>
      </c>
      <c r="AF5">
        <v>41.369711504254902</v>
      </c>
      <c r="AG5">
        <v>100</v>
      </c>
      <c r="AH5">
        <v>100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252</v>
      </c>
      <c r="R6">
        <v>2095</v>
      </c>
      <c r="S6">
        <v>5.7255369928400972</v>
      </c>
      <c r="T6">
        <v>7.1780429594272084</v>
      </c>
      <c r="U6">
        <v>14.353508353221949</v>
      </c>
      <c r="V6">
        <v>0</v>
      </c>
      <c r="W6">
        <v>20.620525059665873</v>
      </c>
      <c r="X6">
        <v>27.255369928400956</v>
      </c>
      <c r="Y6">
        <v>0.9069212410501194</v>
      </c>
      <c r="AA6">
        <v>3.1757562919069926</v>
      </c>
      <c r="AB6">
        <v>1.550299650900242</v>
      </c>
      <c r="AC6">
        <v>1.814893301943258</v>
      </c>
      <c r="AD6">
        <v>62.123098759411434</v>
      </c>
      <c r="AE6">
        <v>55.976122742664721</v>
      </c>
      <c r="AF6">
        <v>53.394641544760866</v>
      </c>
      <c r="AG6">
        <v>100</v>
      </c>
      <c r="AH6">
        <v>100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288</v>
      </c>
      <c r="R7">
        <v>2316</v>
      </c>
      <c r="S7">
        <v>6.3989637305699478</v>
      </c>
      <c r="T7">
        <v>6.9075993091537127</v>
      </c>
      <c r="U7">
        <v>16.040544041450779</v>
      </c>
      <c r="V7">
        <v>0.21588946459412781</v>
      </c>
      <c r="W7">
        <v>14.507772020725389</v>
      </c>
      <c r="X7">
        <v>45.682210708117438</v>
      </c>
      <c r="Y7">
        <v>2.0293609671848012</v>
      </c>
      <c r="AA7">
        <v>3.4619098646950444</v>
      </c>
      <c r="AB7">
        <v>1.7274775096018524</v>
      </c>
      <c r="AC7">
        <v>1.7986065240605855</v>
      </c>
      <c r="AD7">
        <v>51.401874473398657</v>
      </c>
      <c r="AE7">
        <v>31.488299495321449</v>
      </c>
      <c r="AF7">
        <v>34.788792210425271</v>
      </c>
      <c r="AG7">
        <v>100</v>
      </c>
      <c r="AH7">
        <v>100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270</v>
      </c>
      <c r="R8">
        <v>2463</v>
      </c>
      <c r="S8">
        <v>6.2001624035728788</v>
      </c>
      <c r="T8">
        <v>6.6983353633779918</v>
      </c>
      <c r="U8">
        <v>15.608241981323548</v>
      </c>
      <c r="V8">
        <v>0.20300446609825412</v>
      </c>
      <c r="W8">
        <v>11.24644742184328</v>
      </c>
      <c r="X8">
        <v>40.763296792529445</v>
      </c>
      <c r="Y8">
        <v>2.395452699959399</v>
      </c>
      <c r="AA8">
        <v>3.6752103625515447</v>
      </c>
      <c r="AB8">
        <v>1.6147814895673525</v>
      </c>
      <c r="AC8">
        <v>1.6469639109065504</v>
      </c>
      <c r="AD8">
        <v>45.276761646396018</v>
      </c>
      <c r="AE8">
        <v>32.274607296669522</v>
      </c>
      <c r="AF8">
        <v>32.024724305434006</v>
      </c>
      <c r="AG8">
        <v>100</v>
      </c>
      <c r="AH8">
        <v>100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267</v>
      </c>
      <c r="R9">
        <v>2208</v>
      </c>
      <c r="S9">
        <v>6.6675724637681153</v>
      </c>
      <c r="T9">
        <v>6.6567028985507246</v>
      </c>
      <c r="U9">
        <v>14.42019927536233</v>
      </c>
      <c r="V9">
        <v>4.5289855072463761E-2</v>
      </c>
      <c r="W9">
        <v>10.552536231884062</v>
      </c>
      <c r="X9">
        <v>25.181159420289845</v>
      </c>
      <c r="Y9">
        <v>1.2228260869565217</v>
      </c>
      <c r="AA9">
        <v>3.0380079577897074</v>
      </c>
      <c r="AB9">
        <v>1.6931766020172163</v>
      </c>
      <c r="AC9">
        <v>1.7043450436084693</v>
      </c>
      <c r="AD9">
        <v>33.996563374154803</v>
      </c>
      <c r="AE9">
        <v>46.640353396992118</v>
      </c>
      <c r="AF9">
        <v>28.956242951854605</v>
      </c>
      <c r="AG9">
        <v>100</v>
      </c>
      <c r="AH9">
        <v>100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294</v>
      </c>
      <c r="R10">
        <v>2395</v>
      </c>
      <c r="S10">
        <v>7.4713987473903956</v>
      </c>
      <c r="T10">
        <v>6.2263048016701479</v>
      </c>
      <c r="U10">
        <v>14.134864300626305</v>
      </c>
      <c r="V10">
        <v>0</v>
      </c>
      <c r="W10">
        <v>7.8079331941544883</v>
      </c>
      <c r="X10">
        <v>21.670146137787064</v>
      </c>
      <c r="Y10">
        <v>0.58455114822546961</v>
      </c>
      <c r="AA10">
        <v>2.9596294717375944</v>
      </c>
      <c r="AB10">
        <v>1.7781779530322022</v>
      </c>
      <c r="AC10">
        <v>1.7780079394576502</v>
      </c>
      <c r="AD10">
        <v>32.311546783847895</v>
      </c>
      <c r="AE10">
        <v>42.0016790086462</v>
      </c>
      <c r="AF10">
        <v>30.302187609222727</v>
      </c>
      <c r="AG10">
        <v>100</v>
      </c>
      <c r="AH10">
        <v>100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471</v>
      </c>
      <c r="R11">
        <v>5028</v>
      </c>
      <c r="S11">
        <v>7.1099840891010349</v>
      </c>
      <c r="T11">
        <v>6.28321400159109</v>
      </c>
      <c r="U11">
        <v>15.03884248210022</v>
      </c>
      <c r="V11">
        <v>7.9554494828957822E-2</v>
      </c>
      <c r="W11">
        <v>6.7820206841686552</v>
      </c>
      <c r="X11">
        <v>33.253778838504374</v>
      </c>
      <c r="Y11">
        <v>1.1336515513126493</v>
      </c>
      <c r="AA11">
        <v>2.936553434663129</v>
      </c>
      <c r="AB11">
        <v>1.8148255140715015</v>
      </c>
      <c r="AC11">
        <v>1.353617333292872</v>
      </c>
      <c r="AD11">
        <v>46.298234214957247</v>
      </c>
      <c r="AE11">
        <v>30.722220818820173</v>
      </c>
      <c r="AF11">
        <v>47.227440976474114</v>
      </c>
      <c r="AG11">
        <v>100</v>
      </c>
      <c r="AH11">
        <v>100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558</v>
      </c>
      <c r="R12">
        <v>6330</v>
      </c>
      <c r="S12">
        <v>7.2943127962085308</v>
      </c>
      <c r="T12">
        <v>6.1860979462875196</v>
      </c>
      <c r="U12">
        <v>14.114691943127941</v>
      </c>
      <c r="V12">
        <v>4.7393364928909949E-2</v>
      </c>
      <c r="W12">
        <v>7.377567140600318</v>
      </c>
      <c r="X12">
        <v>18.293838862559245</v>
      </c>
      <c r="Y12">
        <v>0.52132701421800942</v>
      </c>
      <c r="AA12">
        <v>2.5608201702963913</v>
      </c>
      <c r="AB12">
        <v>1.6836118953971637</v>
      </c>
      <c r="AC12">
        <v>1.7009790238846645</v>
      </c>
      <c r="AD12">
        <v>40.756265628020159</v>
      </c>
      <c r="AE12">
        <v>32.925109207912598</v>
      </c>
      <c r="AF12">
        <v>34.821136762700228</v>
      </c>
      <c r="AG12">
        <v>100</v>
      </c>
      <c r="AH12">
        <v>100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295</v>
      </c>
      <c r="R13">
        <v>3643</v>
      </c>
      <c r="S13">
        <v>8.1619544331594813</v>
      </c>
      <c r="T13">
        <v>6.4232775185286863</v>
      </c>
      <c r="U13">
        <v>13.940021959923136</v>
      </c>
      <c r="V13">
        <v>0.13724951962668136</v>
      </c>
      <c r="W13">
        <v>9.6898160856437023</v>
      </c>
      <c r="X13">
        <v>20.422728520450175</v>
      </c>
      <c r="Y13">
        <v>0.46664836673071663</v>
      </c>
      <c r="AA13">
        <v>2.7083833412990392</v>
      </c>
      <c r="AB13">
        <v>1.9461912580643801</v>
      </c>
      <c r="AC13">
        <v>1.7828371744091844</v>
      </c>
      <c r="AD13">
        <v>26.558113260783841</v>
      </c>
      <c r="AE13">
        <v>21.440901646344937</v>
      </c>
      <c r="AF13">
        <v>44.724250475858575</v>
      </c>
      <c r="AG13">
        <v>100</v>
      </c>
      <c r="AH13">
        <v>100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499</v>
      </c>
      <c r="R14">
        <v>6288</v>
      </c>
      <c r="S14">
        <v>7.8174300254452946</v>
      </c>
      <c r="T14">
        <v>6.0286259541984748</v>
      </c>
      <c r="U14">
        <v>12.6345578880407</v>
      </c>
      <c r="V14">
        <v>9.5419847328244323E-2</v>
      </c>
      <c r="W14">
        <v>4.8346055979643756</v>
      </c>
      <c r="X14">
        <v>13.549618320610691</v>
      </c>
      <c r="Y14">
        <v>0.44529262086513993</v>
      </c>
      <c r="AA14">
        <v>3.0222036833277497</v>
      </c>
      <c r="AB14">
        <v>1.6734155502690231</v>
      </c>
      <c r="AC14">
        <v>1.6050397393598532</v>
      </c>
      <c r="AD14">
        <v>31.393946239057975</v>
      </c>
      <c r="AE14">
        <v>35.134857192941247</v>
      </c>
      <c r="AF14">
        <v>38.977382150352057</v>
      </c>
      <c r="AG14">
        <v>100</v>
      </c>
      <c r="AH14">
        <v>100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167</v>
      </c>
      <c r="R15">
        <v>2014</v>
      </c>
      <c r="S15">
        <v>8.4553128103277064</v>
      </c>
      <c r="T15">
        <v>6.584905660377359</v>
      </c>
      <c r="U15">
        <v>15.357994041708045</v>
      </c>
      <c r="V15">
        <v>0</v>
      </c>
      <c r="W15">
        <v>5.5114200595829184</v>
      </c>
      <c r="X15">
        <v>38.033763654419069</v>
      </c>
      <c r="Y15">
        <v>1.439920556107249</v>
      </c>
      <c r="AA15">
        <v>3.0908557750258696</v>
      </c>
      <c r="AB15">
        <v>1.6617488414260673</v>
      </c>
      <c r="AC15">
        <v>1.4842739243348977</v>
      </c>
      <c r="AD15">
        <v>55.210954779208677</v>
      </c>
      <c r="AE15">
        <v>34.841223984399143</v>
      </c>
      <c r="AF15">
        <v>39.006278830154287</v>
      </c>
      <c r="AG15">
        <v>100</v>
      </c>
      <c r="AH15">
        <v>100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175</v>
      </c>
      <c r="R16">
        <v>1863</v>
      </c>
      <c r="S16">
        <v>8.7079978529253896</v>
      </c>
      <c r="T16">
        <v>6.5952764358561486</v>
      </c>
      <c r="U16">
        <v>15.67928073000536</v>
      </c>
      <c r="V16">
        <v>0.32206119162640906</v>
      </c>
      <c r="W16">
        <v>4.8309178743961345</v>
      </c>
      <c r="X16">
        <v>39.452495974235113</v>
      </c>
      <c r="Y16">
        <v>2.5764895330112725</v>
      </c>
      <c r="AA16">
        <v>3.170854950076929</v>
      </c>
      <c r="AB16">
        <v>1.5578228528269189</v>
      </c>
      <c r="AC16">
        <v>1.495177151458462</v>
      </c>
      <c r="AD16">
        <v>49.466050047584645</v>
      </c>
      <c r="AE16">
        <v>34.3299177364729</v>
      </c>
      <c r="AF16">
        <v>41.54619842467612</v>
      </c>
      <c r="AG16">
        <v>100</v>
      </c>
      <c r="AH16">
        <v>100</v>
      </c>
    </row>
    <row r="17" spans="1:38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189</v>
      </c>
      <c r="R17">
        <v>2078</v>
      </c>
      <c r="S17">
        <v>8.4951876804619815</v>
      </c>
      <c r="T17">
        <v>6.2670837343599599</v>
      </c>
      <c r="U17">
        <v>15.105630413859494</v>
      </c>
      <c r="V17">
        <v>9.6246390760346495E-2</v>
      </c>
      <c r="W17">
        <v>7.8922040423484132</v>
      </c>
      <c r="X17">
        <v>32.050048123195396</v>
      </c>
      <c r="Y17">
        <v>1.1549566891241581</v>
      </c>
      <c r="AA17">
        <v>2.8082721992397159</v>
      </c>
      <c r="AB17">
        <v>1.6335999024816839</v>
      </c>
      <c r="AC17">
        <v>1.7503977998896756</v>
      </c>
      <c r="AD17">
        <v>45.830250252354126</v>
      </c>
      <c r="AE17">
        <v>33.000548704527787</v>
      </c>
      <c r="AF17">
        <v>44.769426110286247</v>
      </c>
      <c r="AG17">
        <v>100</v>
      </c>
      <c r="AH17">
        <v>100</v>
      </c>
    </row>
    <row r="18" spans="1:38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177</v>
      </c>
      <c r="R18">
        <v>2082</v>
      </c>
      <c r="S18">
        <v>8.4495677233429394</v>
      </c>
      <c r="T18">
        <v>6.5057636887608066</v>
      </c>
      <c r="U18">
        <v>15.029538904899143</v>
      </c>
      <c r="V18">
        <v>4.8030739673390978E-2</v>
      </c>
      <c r="W18">
        <v>4.6109510086455323</v>
      </c>
      <c r="X18">
        <v>32.75696445725265</v>
      </c>
      <c r="Y18">
        <v>0.67243035542747365</v>
      </c>
      <c r="AA18">
        <v>2.688409797958911</v>
      </c>
      <c r="AB18">
        <v>1.6375757912593365</v>
      </c>
      <c r="AC18">
        <v>1.4371947465622221</v>
      </c>
      <c r="AD18">
        <v>51.931881223155933</v>
      </c>
      <c r="AE18">
        <v>42.00822762193912</v>
      </c>
      <c r="AF18">
        <v>45.359114532577046</v>
      </c>
      <c r="AG18">
        <v>100</v>
      </c>
      <c r="AH18">
        <v>100</v>
      </c>
    </row>
    <row r="19" spans="1:38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264</v>
      </c>
      <c r="R19">
        <v>3339</v>
      </c>
      <c r="S19">
        <v>8.5741239892183287</v>
      </c>
      <c r="T19">
        <v>6.6543875411799922</v>
      </c>
      <c r="U19">
        <v>13.710542078466599</v>
      </c>
      <c r="V19">
        <v>0</v>
      </c>
      <c r="W19">
        <v>3.8933812518718192</v>
      </c>
      <c r="X19">
        <v>16.591793950284515</v>
      </c>
      <c r="Y19">
        <v>0.44923629829290224</v>
      </c>
      <c r="AA19">
        <v>2.6234074830369489</v>
      </c>
      <c r="AB19">
        <v>1.6445435852157555</v>
      </c>
      <c r="AC19">
        <v>1.3383959617321279</v>
      </c>
      <c r="AD19">
        <v>55.099823198518081</v>
      </c>
      <c r="AE19">
        <v>41.638237358218753</v>
      </c>
      <c r="AF19">
        <v>45.276905878719759</v>
      </c>
      <c r="AG19">
        <v>100</v>
      </c>
      <c r="AH19">
        <v>100</v>
      </c>
    </row>
    <row r="20" spans="1:38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270</v>
      </c>
      <c r="R20">
        <v>4258</v>
      </c>
      <c r="S20">
        <v>8.2874589008924389</v>
      </c>
      <c r="T20">
        <v>6.589713480507279</v>
      </c>
      <c r="U20">
        <v>13.49126350399246</v>
      </c>
      <c r="V20">
        <v>2.3485204321277597E-2</v>
      </c>
      <c r="W20">
        <v>6.0591827148896193</v>
      </c>
      <c r="X20">
        <v>14.114607797087839</v>
      </c>
      <c r="Y20">
        <v>0.46970408642555195</v>
      </c>
      <c r="AA20">
        <v>2.6986399076982406</v>
      </c>
      <c r="AB20">
        <v>1.3960077199243019</v>
      </c>
      <c r="AC20">
        <v>1.497628425073495</v>
      </c>
      <c r="AD20">
        <v>56.742392937181009</v>
      </c>
      <c r="AE20">
        <v>43.097529285926029</v>
      </c>
      <c r="AF20">
        <v>50.034694836105139</v>
      </c>
      <c r="AG20">
        <v>100</v>
      </c>
      <c r="AH20">
        <v>100</v>
      </c>
    </row>
    <row r="21" spans="1:38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308</v>
      </c>
      <c r="R21">
        <v>3797</v>
      </c>
      <c r="S21">
        <v>8.6054780089544352</v>
      </c>
      <c r="T21">
        <v>6.1840927047669227</v>
      </c>
      <c r="U21">
        <v>13.405504345535965</v>
      </c>
      <c r="V21">
        <v>0.13168290755859891</v>
      </c>
      <c r="W21">
        <v>2.1332631024493023</v>
      </c>
      <c r="X21">
        <v>14.14274427179352</v>
      </c>
      <c r="Y21">
        <v>1.2904924940742697</v>
      </c>
      <c r="AA21">
        <v>2.9728370394273886</v>
      </c>
      <c r="AB21">
        <v>1.5054117159100362</v>
      </c>
      <c r="AC21">
        <v>1.424818503924302</v>
      </c>
      <c r="AD21">
        <v>45.166831530220037</v>
      </c>
      <c r="AE21">
        <v>50.81684824181059</v>
      </c>
      <c r="AF21">
        <v>41.130090625099555</v>
      </c>
      <c r="AG21">
        <v>100</v>
      </c>
      <c r="AH21">
        <v>100</v>
      </c>
    </row>
    <row r="22" spans="1:38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341</v>
      </c>
      <c r="R22">
        <v>5319</v>
      </c>
      <c r="S22">
        <v>8.4980259447264519</v>
      </c>
      <c r="T22">
        <v>6.1755969167136682</v>
      </c>
      <c r="U22">
        <v>13.42000376010532</v>
      </c>
      <c r="V22">
        <v>5.640157924421884E-2</v>
      </c>
      <c r="W22">
        <v>2.6508742244782848</v>
      </c>
      <c r="X22">
        <v>15.773641661966534</v>
      </c>
      <c r="Y22">
        <v>1.5980447452528668</v>
      </c>
      <c r="AA22">
        <v>3.2524545404478999</v>
      </c>
      <c r="AB22">
        <v>1.4570190611457836</v>
      </c>
      <c r="AC22">
        <v>1.5162212754592197</v>
      </c>
      <c r="AD22">
        <v>47.112754677199774</v>
      </c>
      <c r="AE22">
        <v>46.263294763015352</v>
      </c>
      <c r="AF22">
        <v>38.737316982280703</v>
      </c>
      <c r="AG22">
        <v>100</v>
      </c>
      <c r="AH22">
        <v>100</v>
      </c>
    </row>
    <row r="23" spans="1:38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371</v>
      </c>
      <c r="R23">
        <v>6105</v>
      </c>
      <c r="S23">
        <v>8.1714987714987739</v>
      </c>
      <c r="T23">
        <v>6.0694512694512701</v>
      </c>
      <c r="U23">
        <v>12.660016380016389</v>
      </c>
      <c r="V23">
        <v>1.6380016380016377E-2</v>
      </c>
      <c r="W23">
        <v>2.3423423423423433</v>
      </c>
      <c r="X23">
        <v>7.8460278460278445</v>
      </c>
      <c r="Y23">
        <v>0.4750204750204749</v>
      </c>
      <c r="AA23">
        <v>2.5413807051181796</v>
      </c>
      <c r="AB23">
        <v>1.5525435939701804</v>
      </c>
      <c r="AC23">
        <v>1.4393870215581657</v>
      </c>
      <c r="AD23">
        <v>58.016491528924263</v>
      </c>
      <c r="AE23">
        <v>46.356910658354607</v>
      </c>
      <c r="AF23">
        <v>43.929659919504822</v>
      </c>
      <c r="AG23">
        <v>100</v>
      </c>
      <c r="AH23">
        <v>100</v>
      </c>
      <c r="AI23">
        <v>3.2760032760032753E-2</v>
      </c>
    </row>
    <row r="24" spans="1:38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1283</v>
      </c>
      <c r="R24">
        <v>19411</v>
      </c>
      <c r="S24">
        <v>8.6827571995260406</v>
      </c>
      <c r="T24">
        <v>6.2013291432692803</v>
      </c>
      <c r="U24">
        <v>12.86043222914836</v>
      </c>
      <c r="V24">
        <v>4.6365462881871107E-2</v>
      </c>
      <c r="W24">
        <v>4.8426150121065374</v>
      </c>
      <c r="X24">
        <v>7.39271547060945</v>
      </c>
      <c r="Y24">
        <v>0.2781927772912266</v>
      </c>
      <c r="AA24">
        <v>2.284072096498571</v>
      </c>
      <c r="AB24">
        <v>1.3208328410074988</v>
      </c>
      <c r="AC24">
        <v>1.490878724403002</v>
      </c>
      <c r="AD24">
        <v>39.71046834174836</v>
      </c>
      <c r="AE24">
        <v>46.67546451203895</v>
      </c>
      <c r="AF24">
        <v>37.323986781628115</v>
      </c>
      <c r="AG24">
        <v>100</v>
      </c>
      <c r="AH24">
        <v>100</v>
      </c>
      <c r="AI24">
        <v>5.6668899077842477E-2</v>
      </c>
    </row>
    <row r="25" spans="1:38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305</v>
      </c>
      <c r="R25">
        <v>4322</v>
      </c>
      <c r="S25">
        <v>8.7221193891716791</v>
      </c>
      <c r="T25">
        <v>6.6332716335030097</v>
      </c>
      <c r="U25">
        <v>14.558109671448422</v>
      </c>
      <c r="V25">
        <v>0.23137436372049969</v>
      </c>
      <c r="W25">
        <v>10.018509949097639</v>
      </c>
      <c r="X25">
        <v>25.775104118463673</v>
      </c>
      <c r="Y25">
        <v>1.4345210550670984</v>
      </c>
      <c r="AA25">
        <v>3.0913132704783992</v>
      </c>
      <c r="AB25">
        <v>1.2625368886804336</v>
      </c>
      <c r="AC25">
        <v>1.5912573164278636</v>
      </c>
      <c r="AD25">
        <v>37.467449874506741</v>
      </c>
      <c r="AE25">
        <v>49.682097021497022</v>
      </c>
      <c r="AF25">
        <v>32.518286306418602</v>
      </c>
      <c r="AG25">
        <v>100</v>
      </c>
      <c r="AH25">
        <v>100</v>
      </c>
      <c r="AI25">
        <v>0.13882461823229983</v>
      </c>
    </row>
    <row r="26" spans="1:38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276</v>
      </c>
      <c r="R26">
        <v>3255</v>
      </c>
      <c r="S26">
        <v>8.5345622119815641</v>
      </c>
      <c r="T26">
        <v>6.5397849462365594</v>
      </c>
      <c r="U26">
        <v>14.969235023041485</v>
      </c>
      <c r="V26">
        <v>0.24577572964669744</v>
      </c>
      <c r="W26">
        <v>6.6973886328725039</v>
      </c>
      <c r="X26">
        <v>29.86175115207374</v>
      </c>
      <c r="Y26">
        <v>1.290322580645161</v>
      </c>
      <c r="AA26">
        <v>2.924591827322002</v>
      </c>
      <c r="AB26">
        <v>1.2039185573895952</v>
      </c>
      <c r="AC26">
        <v>1.4988575116002854</v>
      </c>
      <c r="AD26">
        <v>44.559450670911367</v>
      </c>
      <c r="AE26">
        <v>51.311931817113503</v>
      </c>
      <c r="AF26">
        <v>42.933643484170439</v>
      </c>
      <c r="AG26">
        <v>100</v>
      </c>
      <c r="AH26">
        <v>100</v>
      </c>
      <c r="AI26">
        <v>0</v>
      </c>
    </row>
    <row r="27" spans="1:38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225</v>
      </c>
      <c r="R27">
        <v>2277</v>
      </c>
      <c r="S27">
        <v>8.59068950373298</v>
      </c>
      <c r="T27">
        <v>6.2301273605621441</v>
      </c>
      <c r="U27">
        <v>14.783447518664921</v>
      </c>
      <c r="V27">
        <v>0.3074220465524814</v>
      </c>
      <c r="W27">
        <v>5.4018445322793136</v>
      </c>
      <c r="X27">
        <v>27.184892402283705</v>
      </c>
      <c r="Y27">
        <v>1.6688625384277556</v>
      </c>
      <c r="AA27">
        <v>3.0654127324809077</v>
      </c>
      <c r="AB27">
        <v>1.1925921652745315</v>
      </c>
      <c r="AC27">
        <v>1.5099455476611781</v>
      </c>
      <c r="AD27">
        <v>36.306349114837538</v>
      </c>
      <c r="AE27">
        <v>40.160340981297928</v>
      </c>
      <c r="AF27">
        <v>38.155169423566193</v>
      </c>
      <c r="AG27">
        <v>100</v>
      </c>
      <c r="AH27">
        <v>100</v>
      </c>
      <c r="AI27">
        <v>1.0101010101010102</v>
      </c>
    </row>
    <row r="28" spans="1:38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251</v>
      </c>
      <c r="R28">
        <v>2786</v>
      </c>
      <c r="S28">
        <v>8.623474515434312</v>
      </c>
      <c r="T28">
        <v>6.1514716439339541</v>
      </c>
      <c r="U28">
        <v>14.754881550610182</v>
      </c>
      <c r="V28">
        <v>0.46661880832735114</v>
      </c>
      <c r="W28">
        <v>5.5994256999282124</v>
      </c>
      <c r="X28">
        <v>32.340272792534101</v>
      </c>
      <c r="Y28">
        <v>2.3330940416367554</v>
      </c>
      <c r="AA28">
        <v>3.6775838014900271</v>
      </c>
      <c r="AB28">
        <v>1.4323742165216475</v>
      </c>
      <c r="AC28">
        <v>1.6249224363022721</v>
      </c>
      <c r="AD28">
        <v>49.587058654183288</v>
      </c>
      <c r="AE28">
        <v>53.995343974204722</v>
      </c>
      <c r="AF28">
        <v>56.256400213097592</v>
      </c>
      <c r="AG28">
        <v>100</v>
      </c>
      <c r="AH28">
        <v>100</v>
      </c>
      <c r="AI28">
        <v>1.4716439339554919</v>
      </c>
      <c r="AJ28">
        <v>745</v>
      </c>
      <c r="AK28">
        <v>87.19114093959719</v>
      </c>
      <c r="AL28">
        <v>23.796702445905513</v>
      </c>
    </row>
    <row r="29" spans="1:38" s="478" customFormat="1">
      <c r="A29" s="478">
        <v>1</v>
      </c>
      <c r="B29" s="478">
        <v>28</v>
      </c>
      <c r="C29" s="478">
        <v>2023</v>
      </c>
      <c r="D29" s="478">
        <v>99</v>
      </c>
      <c r="E29" s="478">
        <v>99</v>
      </c>
      <c r="F29" s="478">
        <v>99</v>
      </c>
      <c r="G29" s="478">
        <v>99</v>
      </c>
      <c r="H29" s="478">
        <v>99</v>
      </c>
      <c r="I29" s="478">
        <v>99</v>
      </c>
      <c r="J29" s="478">
        <v>999</v>
      </c>
      <c r="K29" s="478">
        <v>99</v>
      </c>
      <c r="L29" s="478">
        <v>99</v>
      </c>
      <c r="M29" s="478">
        <v>99</v>
      </c>
      <c r="N29" s="478">
        <v>99</v>
      </c>
      <c r="O29" s="478">
        <v>99</v>
      </c>
      <c r="P29" s="478">
        <v>9999</v>
      </c>
      <c r="Q29" s="478">
        <v>236</v>
      </c>
      <c r="R29" s="478">
        <v>2766</v>
      </c>
      <c r="S29" s="478">
        <v>8.8626174981923356</v>
      </c>
      <c r="T29" s="478">
        <v>6.5469992769342014</v>
      </c>
      <c r="U29" s="478">
        <v>15.192986261749828</v>
      </c>
      <c r="V29" s="478">
        <v>0.18076644974692699</v>
      </c>
      <c r="W29" s="478">
        <v>9.1829356471438892</v>
      </c>
      <c r="X29" s="478">
        <v>34.779464931308745</v>
      </c>
      <c r="Y29" s="478">
        <v>2.2415039768618943</v>
      </c>
      <c r="AA29" s="478">
        <v>3.1860144906434793</v>
      </c>
      <c r="AB29" s="478">
        <v>1.2091173659012149</v>
      </c>
      <c r="AC29" s="478">
        <v>1.5676352093756027</v>
      </c>
      <c r="AD29" s="478">
        <v>42.206290070021197</v>
      </c>
      <c r="AE29" s="478">
        <v>49.297178487826649</v>
      </c>
      <c r="AF29" s="478">
        <v>35.512505486883597</v>
      </c>
      <c r="AG29" s="478">
        <v>100</v>
      </c>
      <c r="AH29" s="478">
        <v>100</v>
      </c>
      <c r="AI29" s="478">
        <v>0.50614605929139556</v>
      </c>
      <c r="AJ29" s="478">
        <v>1158</v>
      </c>
      <c r="AK29" s="478">
        <v>86.079620034542387</v>
      </c>
      <c r="AL29" s="478">
        <v>23.594143106975075</v>
      </c>
    </row>
    <row r="30" spans="1:38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184</v>
      </c>
      <c r="R30">
        <v>1903</v>
      </c>
      <c r="S30">
        <v>9.4781923279033062</v>
      </c>
      <c r="T30">
        <v>6.9842354177614316</v>
      </c>
      <c r="U30">
        <v>15.270204939569082</v>
      </c>
      <c r="V30">
        <v>0.15764582238570676</v>
      </c>
      <c r="W30">
        <v>12.13872832369942</v>
      </c>
      <c r="X30">
        <v>35.57540725170783</v>
      </c>
      <c r="Y30">
        <v>1.2086179716237522</v>
      </c>
      <c r="AA30">
        <v>2.9241093447134374</v>
      </c>
      <c r="AB30">
        <v>1.2192287090988772</v>
      </c>
      <c r="AC30">
        <v>1.4248612810637931</v>
      </c>
      <c r="AD30">
        <v>44.423544471419291</v>
      </c>
      <c r="AE30">
        <v>46.967099960137247</v>
      </c>
      <c r="AF30">
        <v>51.039631852395992</v>
      </c>
      <c r="AG30">
        <v>100</v>
      </c>
      <c r="AH30">
        <v>100</v>
      </c>
      <c r="AI30">
        <v>0</v>
      </c>
      <c r="AJ30">
        <v>1884</v>
      </c>
      <c r="AK30">
        <v>85.156794055201757</v>
      </c>
      <c r="AL30">
        <v>24.656695586624956</v>
      </c>
    </row>
    <row r="31" spans="1:38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</row>
    <row r="32" spans="1:38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</row>
    <row r="33" spans="1:38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3</v>
      </c>
      <c r="R33">
        <v>12</v>
      </c>
      <c r="S33">
        <v>8.3333333333333357</v>
      </c>
      <c r="T33">
        <v>8</v>
      </c>
      <c r="U33">
        <v>18.208333333333329</v>
      </c>
      <c r="V33">
        <v>8.3333333333333357</v>
      </c>
      <c r="W33">
        <v>50</v>
      </c>
      <c r="X33">
        <v>58.33333333333335</v>
      </c>
      <c r="Y33">
        <v>8.3333333333333357</v>
      </c>
      <c r="AA33">
        <v>3.712918513634381</v>
      </c>
      <c r="AB33">
        <v>1.6499158227686075</v>
      </c>
      <c r="AC33">
        <v>1.6832508230603462</v>
      </c>
      <c r="AD33">
        <v>-24.939226714489607</v>
      </c>
      <c r="AE33">
        <v>-60.00217789635272</v>
      </c>
      <c r="AF33">
        <v>69.013804141380632</v>
      </c>
      <c r="AG33">
        <v>0.63058328954282705</v>
      </c>
      <c r="AH33">
        <v>0.75191333553573392</v>
      </c>
      <c r="AI33">
        <v>0</v>
      </c>
      <c r="AJ33">
        <v>12</v>
      </c>
      <c r="AK33">
        <v>90.141666666666637</v>
      </c>
      <c r="AL33">
        <v>25.064105790966273</v>
      </c>
    </row>
    <row r="34" spans="1:38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7</v>
      </c>
      <c r="R34">
        <v>33</v>
      </c>
      <c r="S34">
        <v>9.3030303030303028</v>
      </c>
      <c r="T34">
        <v>7.9696969696969697</v>
      </c>
      <c r="U34">
        <v>17.351515151515152</v>
      </c>
      <c r="V34">
        <v>0</v>
      </c>
      <c r="W34">
        <v>42.424242424242429</v>
      </c>
      <c r="X34">
        <v>60.606060606060609</v>
      </c>
      <c r="Y34">
        <v>9.0909090909090917</v>
      </c>
      <c r="AA34">
        <v>4.4718053578908732</v>
      </c>
      <c r="AB34">
        <v>0.83429696351128557</v>
      </c>
      <c r="AC34">
        <v>1.6784705968637856</v>
      </c>
      <c r="AD34">
        <v>44.904372193485344</v>
      </c>
      <c r="AE34">
        <v>65.505564182050819</v>
      </c>
      <c r="AF34">
        <v>48.263135576033029</v>
      </c>
      <c r="AG34">
        <v>1.7341040462427737</v>
      </c>
      <c r="AH34">
        <v>1.9704603017288844</v>
      </c>
      <c r="AI34">
        <v>0</v>
      </c>
      <c r="AJ34">
        <v>33</v>
      </c>
      <c r="AK34">
        <v>88.454545454545467</v>
      </c>
      <c r="AL34">
        <v>24.683245814648721</v>
      </c>
    </row>
    <row r="35" spans="1:38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65</v>
      </c>
      <c r="R35">
        <v>604</v>
      </c>
      <c r="S35">
        <v>9.70860927152318</v>
      </c>
      <c r="T35">
        <v>7.2218543046357615</v>
      </c>
      <c r="U35">
        <v>14.486754966887419</v>
      </c>
      <c r="V35">
        <v>0.16556291390728475</v>
      </c>
      <c r="W35">
        <v>14.569536423841059</v>
      </c>
      <c r="X35">
        <v>26.986754966887421</v>
      </c>
      <c r="Y35">
        <v>0.33112582781456951</v>
      </c>
      <c r="AA35">
        <v>2.5399764168663186</v>
      </c>
      <c r="AB35">
        <v>0.96350219328776576</v>
      </c>
      <c r="AC35">
        <v>1.300962152339266</v>
      </c>
      <c r="AD35">
        <v>50.046847248125744</v>
      </c>
      <c r="AE35">
        <v>58.289238271267635</v>
      </c>
      <c r="AF35">
        <v>51.782512043747182</v>
      </c>
      <c r="AG35">
        <v>31.739358906988961</v>
      </c>
      <c r="AH35">
        <v>30.110945931064876</v>
      </c>
      <c r="AI35">
        <v>0</v>
      </c>
      <c r="AJ35">
        <v>585</v>
      </c>
      <c r="AK35">
        <v>82.917435897435851</v>
      </c>
      <c r="AL35">
        <v>25.354750353228155</v>
      </c>
    </row>
    <row r="36" spans="1:38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114</v>
      </c>
      <c r="R36">
        <v>978</v>
      </c>
      <c r="S36">
        <v>9.4488752556237205</v>
      </c>
      <c r="T36">
        <v>6.9018404907975448</v>
      </c>
      <c r="U36">
        <v>15.946625766871161</v>
      </c>
      <c r="V36">
        <v>0.10224948875255623</v>
      </c>
      <c r="W36">
        <v>9.7137014314928418</v>
      </c>
      <c r="X36">
        <v>45.807770961145202</v>
      </c>
      <c r="Y36">
        <v>1.6359918200408996</v>
      </c>
      <c r="AA36">
        <v>2.9110384841613697</v>
      </c>
      <c r="AB36">
        <v>1.31995219082921</v>
      </c>
      <c r="AC36">
        <v>1.3740870503722036</v>
      </c>
      <c r="AD36">
        <v>46.771658730553618</v>
      </c>
      <c r="AE36">
        <v>45.893838681353749</v>
      </c>
      <c r="AF36">
        <v>48.938929298941915</v>
      </c>
      <c r="AG36">
        <v>51.392538097740406</v>
      </c>
      <c r="AH36">
        <v>53.669061777337276</v>
      </c>
      <c r="AI36">
        <v>0</v>
      </c>
      <c r="AJ36">
        <v>978</v>
      </c>
      <c r="AK36">
        <v>86.477709611451942</v>
      </c>
      <c r="AL36">
        <v>24.608125946458593</v>
      </c>
    </row>
    <row r="37" spans="1:38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41</v>
      </c>
      <c r="R37">
        <v>276</v>
      </c>
      <c r="S37">
        <v>9.1485507246376816</v>
      </c>
      <c r="T37">
        <v>6.5942028985507246</v>
      </c>
      <c r="U37">
        <v>14.211231884057963</v>
      </c>
      <c r="V37">
        <v>0</v>
      </c>
      <c r="W37">
        <v>10.144927536231885</v>
      </c>
      <c r="X37">
        <v>14.130434782608695</v>
      </c>
      <c r="Y37">
        <v>0.36231884057971009</v>
      </c>
      <c r="AA37">
        <v>2.6150589410318341</v>
      </c>
      <c r="AB37">
        <v>1.2466032403019609</v>
      </c>
      <c r="AC37">
        <v>1.6380338212051333</v>
      </c>
      <c r="AD37">
        <v>62.688907014969296</v>
      </c>
      <c r="AE37">
        <v>50.526734915651843</v>
      </c>
      <c r="AF37">
        <v>58.6667659956628</v>
      </c>
      <c r="AG37">
        <v>14.50341565948502</v>
      </c>
      <c r="AH37">
        <v>13.49761865433322</v>
      </c>
      <c r="AI37">
        <v>0</v>
      </c>
      <c r="AJ37">
        <v>276</v>
      </c>
      <c r="AK37">
        <v>84.611594202898601</v>
      </c>
      <c r="AL37">
        <v>23.328340476635248</v>
      </c>
    </row>
    <row r="38" spans="1:38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8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8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8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8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8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</row>
    <row r="44" spans="1:38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</v>
      </c>
      <c r="R44">
        <v>1</v>
      </c>
      <c r="S44">
        <v>8</v>
      </c>
      <c r="T44">
        <v>8</v>
      </c>
      <c r="U44">
        <v>18.600000000000001</v>
      </c>
      <c r="V44">
        <v>0</v>
      </c>
      <c r="W44">
        <v>0</v>
      </c>
      <c r="X44">
        <v>100</v>
      </c>
      <c r="Y44">
        <v>0</v>
      </c>
      <c r="AA44">
        <v>0</v>
      </c>
      <c r="AB44">
        <v>0</v>
      </c>
      <c r="AC44">
        <v>0</v>
      </c>
      <c r="AG44">
        <v>3.6153289949385402E-2</v>
      </c>
      <c r="AH44">
        <v>4.4260633260200147E-2</v>
      </c>
      <c r="AI44">
        <v>0</v>
      </c>
      <c r="AJ44">
        <v>1</v>
      </c>
      <c r="AK44">
        <v>97.5</v>
      </c>
      <c r="AL44">
        <v>20.067769180195217</v>
      </c>
    </row>
    <row r="45" spans="1:38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</v>
      </c>
      <c r="R45">
        <v>10</v>
      </c>
      <c r="S45">
        <v>5.5</v>
      </c>
      <c r="T45">
        <v>3.4</v>
      </c>
      <c r="U45">
        <v>9.5</v>
      </c>
      <c r="V45">
        <v>10</v>
      </c>
      <c r="W45">
        <v>0</v>
      </c>
      <c r="X45">
        <v>10</v>
      </c>
      <c r="Y45">
        <v>10</v>
      </c>
      <c r="AA45">
        <v>6.4892218331630511</v>
      </c>
      <c r="AB45">
        <v>1.8027756377319943</v>
      </c>
      <c r="AC45">
        <v>2.2449944320643649</v>
      </c>
      <c r="AD45">
        <v>89.326843797050358</v>
      </c>
      <c r="AE45">
        <v>74.751513593211186</v>
      </c>
      <c r="AF45">
        <v>84.008255888258105</v>
      </c>
      <c r="AG45">
        <v>0.36153289949385398</v>
      </c>
      <c r="AH45">
        <v>0.22606237417844161</v>
      </c>
      <c r="AI45">
        <v>0</v>
      </c>
      <c r="AJ45">
        <v>0</v>
      </c>
    </row>
    <row r="46" spans="1:38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</row>
    <row r="47" spans="1:38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72</v>
      </c>
      <c r="R47">
        <v>832</v>
      </c>
      <c r="S47">
        <v>9.1875</v>
      </c>
      <c r="T47">
        <v>6.936298076923074</v>
      </c>
      <c r="U47">
        <v>16.071514423076902</v>
      </c>
      <c r="V47">
        <v>0.36057692307692313</v>
      </c>
      <c r="W47">
        <v>10.456730769230772</v>
      </c>
      <c r="X47">
        <v>40.745192307692314</v>
      </c>
      <c r="Y47">
        <v>5.6490384615384599</v>
      </c>
      <c r="AA47">
        <v>3.6171989820514656</v>
      </c>
      <c r="AB47">
        <v>0.97489521133141477</v>
      </c>
      <c r="AC47">
        <v>1.303482667700764</v>
      </c>
      <c r="AD47">
        <v>14.418883066554747</v>
      </c>
      <c r="AE47">
        <v>44.88046097571015</v>
      </c>
      <c r="AF47">
        <v>16.451545369056443</v>
      </c>
      <c r="AG47">
        <v>30.079537237888648</v>
      </c>
      <c r="AH47">
        <v>31.818874066600301</v>
      </c>
      <c r="AI47">
        <v>0</v>
      </c>
      <c r="AJ47">
        <v>83</v>
      </c>
      <c r="AK47">
        <v>82.240963855421654</v>
      </c>
      <c r="AL47">
        <v>27.183426259333032</v>
      </c>
    </row>
    <row r="48" spans="1:38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195</v>
      </c>
      <c r="R48">
        <v>1862</v>
      </c>
      <c r="S48">
        <v>8.766917293233087</v>
      </c>
      <c r="T48">
        <v>6.4350161117078404</v>
      </c>
      <c r="U48">
        <v>14.893018259935578</v>
      </c>
      <c r="V48">
        <v>5.3705692803437191E-2</v>
      </c>
      <c r="W48">
        <v>8.861439312567132</v>
      </c>
      <c r="X48">
        <v>32.49194414607949</v>
      </c>
      <c r="Y48">
        <v>0.69817400644468308</v>
      </c>
      <c r="AA48">
        <v>2.7997803003206276</v>
      </c>
      <c r="AB48">
        <v>1.2386633299375063</v>
      </c>
      <c r="AC48">
        <v>1.5951115153021556</v>
      </c>
      <c r="AD48">
        <v>50.190103370282038</v>
      </c>
      <c r="AE48">
        <v>47.663972095378632</v>
      </c>
      <c r="AF48">
        <v>35.140369638913356</v>
      </c>
      <c r="AG48">
        <v>67.317425885755597</v>
      </c>
      <c r="AH48">
        <v>65.988320903868811</v>
      </c>
      <c r="AI48">
        <v>0.75187969924812015</v>
      </c>
      <c r="AJ48">
        <v>1071</v>
      </c>
      <c r="AK48">
        <v>86.357422969187709</v>
      </c>
      <c r="AL48">
        <v>23.315490896641169</v>
      </c>
    </row>
    <row r="49" spans="1:38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6</v>
      </c>
      <c r="R49">
        <v>55</v>
      </c>
      <c r="S49">
        <v>7.8727272727272739</v>
      </c>
      <c r="T49">
        <v>5.0363636363636362</v>
      </c>
      <c r="U49">
        <v>12.501818181818184</v>
      </c>
      <c r="V49">
        <v>0</v>
      </c>
      <c r="W49">
        <v>3.6363636363636358</v>
      </c>
      <c r="X49">
        <v>18.181818181818183</v>
      </c>
      <c r="Y49">
        <v>0</v>
      </c>
      <c r="AA49">
        <v>2.8712677535187576</v>
      </c>
      <c r="AB49">
        <v>1.2656948570150588</v>
      </c>
      <c r="AC49">
        <v>1.9443497287701603</v>
      </c>
      <c r="AD49">
        <v>56.640862004903042</v>
      </c>
      <c r="AE49">
        <v>71.81094877769263</v>
      </c>
      <c r="AF49">
        <v>34.912222863892943</v>
      </c>
      <c r="AG49">
        <v>1.9884309472161965</v>
      </c>
      <c r="AH49">
        <v>1.6362156682641733</v>
      </c>
      <c r="AI49">
        <v>0</v>
      </c>
      <c r="AJ49">
        <v>3</v>
      </c>
      <c r="AK49">
        <v>89.3</v>
      </c>
      <c r="AL49">
        <v>24.944939623201901</v>
      </c>
    </row>
    <row r="50" spans="1:38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</v>
      </c>
      <c r="R50">
        <v>1</v>
      </c>
      <c r="S50">
        <v>8</v>
      </c>
      <c r="T50">
        <v>8</v>
      </c>
      <c r="U50">
        <v>21.5</v>
      </c>
      <c r="V50">
        <v>0</v>
      </c>
      <c r="W50">
        <v>0</v>
      </c>
      <c r="X50">
        <v>100</v>
      </c>
      <c r="Y50">
        <v>0</v>
      </c>
      <c r="AA50">
        <v>0</v>
      </c>
      <c r="AB50">
        <v>0</v>
      </c>
      <c r="AC50">
        <v>0</v>
      </c>
      <c r="AG50">
        <v>3.6153289949385402E-2</v>
      </c>
      <c r="AH50">
        <v>5.1161484682489392E-2</v>
      </c>
      <c r="AI50">
        <v>0</v>
      </c>
      <c r="AJ50">
        <v>0</v>
      </c>
    </row>
    <row r="51" spans="1:38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2</v>
      </c>
      <c r="R51">
        <v>2</v>
      </c>
      <c r="S51">
        <v>8.5</v>
      </c>
      <c r="T51">
        <v>6</v>
      </c>
      <c r="U51">
        <v>19.200000000000003</v>
      </c>
      <c r="V51">
        <v>0</v>
      </c>
      <c r="W51">
        <v>0</v>
      </c>
      <c r="X51">
        <v>100</v>
      </c>
      <c r="Y51">
        <v>0</v>
      </c>
      <c r="AA51">
        <v>2.3999999999999844</v>
      </c>
      <c r="AB51">
        <v>0.5</v>
      </c>
      <c r="AC51">
        <v>1</v>
      </c>
      <c r="AD51">
        <v>99.999999999999616</v>
      </c>
      <c r="AE51">
        <v>100.00000000000024</v>
      </c>
      <c r="AF51">
        <v>100</v>
      </c>
      <c r="AG51">
        <v>7.2306579898770804E-2</v>
      </c>
      <c r="AH51">
        <v>9.1376791246864819E-2</v>
      </c>
      <c r="AI51">
        <v>0</v>
      </c>
      <c r="AJ51">
        <v>0</v>
      </c>
    </row>
    <row r="52" spans="1:38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</v>
      </c>
      <c r="R52">
        <v>2</v>
      </c>
      <c r="S52">
        <v>8</v>
      </c>
      <c r="T52">
        <v>5.5</v>
      </c>
      <c r="U52">
        <v>18.45</v>
      </c>
      <c r="V52">
        <v>0</v>
      </c>
      <c r="W52">
        <v>0</v>
      </c>
      <c r="X52">
        <v>100</v>
      </c>
      <c r="Y52">
        <v>0</v>
      </c>
      <c r="AA52">
        <v>1.25</v>
      </c>
      <c r="AB52">
        <v>0</v>
      </c>
      <c r="AC52">
        <v>1.5</v>
      </c>
      <c r="AE52">
        <v>100</v>
      </c>
      <c r="AG52">
        <v>7.2306579898770804E-2</v>
      </c>
      <c r="AH52">
        <v>8.7807385338784141E-2</v>
      </c>
      <c r="AI52">
        <v>0</v>
      </c>
      <c r="AJ52">
        <v>0</v>
      </c>
    </row>
    <row r="53" spans="1:38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</v>
      </c>
      <c r="R53">
        <v>1</v>
      </c>
      <c r="S53">
        <v>9</v>
      </c>
      <c r="T53">
        <v>6</v>
      </c>
      <c r="U53">
        <v>23.5</v>
      </c>
      <c r="V53">
        <v>0</v>
      </c>
      <c r="W53">
        <v>0</v>
      </c>
      <c r="X53">
        <v>100</v>
      </c>
      <c r="Y53">
        <v>100</v>
      </c>
      <c r="AA53">
        <v>0</v>
      </c>
      <c r="AB53">
        <v>0</v>
      </c>
      <c r="AC53">
        <v>0</v>
      </c>
      <c r="AG53">
        <v>3.6153289949385402E-2</v>
      </c>
      <c r="AH53">
        <v>5.5920692559930311E-2</v>
      </c>
      <c r="AI53">
        <v>0</v>
      </c>
      <c r="AJ53">
        <v>0</v>
      </c>
    </row>
    <row r="54" spans="1:38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8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</row>
    <row r="56" spans="1:38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</row>
    <row r="57" spans="1:38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</v>
      </c>
      <c r="R57">
        <v>1</v>
      </c>
      <c r="S57">
        <v>9</v>
      </c>
      <c r="T57">
        <v>8</v>
      </c>
      <c r="U57">
        <v>15</v>
      </c>
      <c r="V57">
        <v>0</v>
      </c>
      <c r="W57">
        <v>0</v>
      </c>
      <c r="X57">
        <v>0</v>
      </c>
      <c r="Y57">
        <v>0</v>
      </c>
      <c r="AA57">
        <v>0</v>
      </c>
      <c r="AB57">
        <v>0</v>
      </c>
      <c r="AC57">
        <v>0</v>
      </c>
      <c r="AG57">
        <v>3.5893754486719311E-2</v>
      </c>
      <c r="AH57">
        <v>3.649004673158647E-2</v>
      </c>
      <c r="AI57">
        <v>0</v>
      </c>
      <c r="AJ57">
        <v>0</v>
      </c>
    </row>
    <row r="58" spans="1:38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5</v>
      </c>
      <c r="R58">
        <v>77</v>
      </c>
      <c r="S58">
        <v>7.1038961038961022</v>
      </c>
      <c r="T58">
        <v>5.1038961038961048</v>
      </c>
      <c r="U58">
        <v>13.716883116883116</v>
      </c>
      <c r="V58">
        <v>0</v>
      </c>
      <c r="W58">
        <v>5.1948051948051939</v>
      </c>
      <c r="X58">
        <v>31.168831168831161</v>
      </c>
      <c r="Y58">
        <v>7.7922077922077904</v>
      </c>
      <c r="AA58">
        <v>5.492625577953139</v>
      </c>
      <c r="AB58">
        <v>1.3540167811925583</v>
      </c>
      <c r="AC58">
        <v>1.8766121421494488</v>
      </c>
      <c r="AD58">
        <v>63.819139981847378</v>
      </c>
      <c r="AE58">
        <v>79.486092324795649</v>
      </c>
      <c r="AF58">
        <v>75.729930964776614</v>
      </c>
      <c r="AG58">
        <v>2.7638190954773871</v>
      </c>
      <c r="AH58">
        <v>2.5693858238601086</v>
      </c>
      <c r="AI58">
        <v>38.961038961038952</v>
      </c>
      <c r="AJ58">
        <v>29</v>
      </c>
      <c r="AK58">
        <v>96.693103448275878</v>
      </c>
      <c r="AL58">
        <v>20.488996066886688</v>
      </c>
    </row>
    <row r="59" spans="1:38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45</v>
      </c>
      <c r="R59">
        <v>423</v>
      </c>
      <c r="S59">
        <v>8.621749408983451</v>
      </c>
      <c r="T59">
        <v>5.9952718676122947</v>
      </c>
      <c r="U59">
        <v>13.168085106382971</v>
      </c>
      <c r="V59">
        <v>0</v>
      </c>
      <c r="W59">
        <v>2.8368794326241127</v>
      </c>
      <c r="X59">
        <v>16.312056737588652</v>
      </c>
      <c r="Y59">
        <v>2.8368794326241127</v>
      </c>
      <c r="AA59">
        <v>4.0185736472337688</v>
      </c>
      <c r="AB59">
        <v>1.3504923412154879</v>
      </c>
      <c r="AC59">
        <v>1.6081871970761921</v>
      </c>
      <c r="AD59">
        <v>52.956553353332801</v>
      </c>
      <c r="AE59">
        <v>59.752113114752362</v>
      </c>
      <c r="AF59">
        <v>60.329748423827027</v>
      </c>
      <c r="AG59">
        <v>15.183058147882267</v>
      </c>
      <c r="AH59">
        <v>13.550213953307315</v>
      </c>
      <c r="AI59">
        <v>0</v>
      </c>
      <c r="AJ59">
        <v>64</v>
      </c>
      <c r="AK59">
        <v>78.314062499999977</v>
      </c>
      <c r="AL59">
        <v>21.680820808163936</v>
      </c>
    </row>
    <row r="60" spans="1:38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200</v>
      </c>
      <c r="R60">
        <v>2007</v>
      </c>
      <c r="S60">
        <v>8.7174887892376702</v>
      </c>
      <c r="T60">
        <v>6.2521175884404592</v>
      </c>
      <c r="U60">
        <v>15.069706028898876</v>
      </c>
      <c r="V60">
        <v>0.49825610363726958</v>
      </c>
      <c r="W60">
        <v>6.6268061783756842</v>
      </c>
      <c r="X60">
        <v>35.276532137518686</v>
      </c>
      <c r="Y60">
        <v>2.0926756352765321</v>
      </c>
      <c r="AA60">
        <v>3.459916254991934</v>
      </c>
      <c r="AB60">
        <v>1.4122420384748302</v>
      </c>
      <c r="AC60">
        <v>1.6281695164247536</v>
      </c>
      <c r="AD60">
        <v>49.996760334818575</v>
      </c>
      <c r="AE60">
        <v>52.854937590556496</v>
      </c>
      <c r="AF60">
        <v>55.818918210374441</v>
      </c>
      <c r="AG60">
        <v>72.038765254845643</v>
      </c>
      <c r="AH60">
        <v>73.575854292810746</v>
      </c>
      <c r="AI60">
        <v>0.54808171400099659</v>
      </c>
      <c r="AJ60">
        <v>652</v>
      </c>
      <c r="AK60">
        <v>87.639877300613421</v>
      </c>
      <c r="AL60">
        <v>24.151518258492953</v>
      </c>
    </row>
    <row r="61" spans="1:38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26</v>
      </c>
      <c r="R61">
        <v>262</v>
      </c>
      <c r="S61">
        <v>8.5</v>
      </c>
      <c r="T61">
        <v>6.0152671755725198</v>
      </c>
      <c r="U61">
        <v>15.29465648854962</v>
      </c>
      <c r="V61">
        <v>0.76335877862595458</v>
      </c>
      <c r="W61">
        <v>2.6717557251908399</v>
      </c>
      <c r="X61">
        <v>35.877862595419849</v>
      </c>
      <c r="Y61">
        <v>1.5267175572519092</v>
      </c>
      <c r="AA61">
        <v>3.1202689494840437</v>
      </c>
      <c r="AB61">
        <v>1.3243174822878121</v>
      </c>
      <c r="AC61">
        <v>1.3646839682495615</v>
      </c>
      <c r="AD61">
        <v>40.595084200469969</v>
      </c>
      <c r="AE61">
        <v>35.891519191739818</v>
      </c>
      <c r="AF61">
        <v>29.777869305107167</v>
      </c>
      <c r="AG61">
        <v>9.4041636755204614</v>
      </c>
      <c r="AH61">
        <v>9.7481943508542184</v>
      </c>
      <c r="AI61">
        <v>0</v>
      </c>
      <c r="AJ61">
        <v>0</v>
      </c>
    </row>
    <row r="62" spans="1:38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2</v>
      </c>
      <c r="R62">
        <v>11</v>
      </c>
      <c r="S62">
        <v>6</v>
      </c>
      <c r="T62">
        <v>4.7272727272727284</v>
      </c>
      <c r="U62">
        <v>12.1</v>
      </c>
      <c r="V62">
        <v>0</v>
      </c>
      <c r="W62">
        <v>0</v>
      </c>
      <c r="X62">
        <v>27.272727272727277</v>
      </c>
      <c r="Y62">
        <v>0</v>
      </c>
      <c r="AA62">
        <v>3.9783505033207849</v>
      </c>
      <c r="AB62">
        <v>1.3483997249264841</v>
      </c>
      <c r="AC62">
        <v>1.482682402754552</v>
      </c>
      <c r="AD62">
        <v>88.122936425096114</v>
      </c>
      <c r="AE62">
        <v>86.923107247807337</v>
      </c>
      <c r="AF62">
        <v>81.848934753610109</v>
      </c>
      <c r="AG62">
        <v>0.39483129935391248</v>
      </c>
      <c r="AH62">
        <v>0.32378834799827722</v>
      </c>
      <c r="AI62">
        <v>0</v>
      </c>
      <c r="AJ62">
        <v>0</v>
      </c>
    </row>
    <row r="63" spans="1:38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</v>
      </c>
      <c r="R63">
        <v>4</v>
      </c>
      <c r="S63">
        <v>6.25</v>
      </c>
      <c r="T63">
        <v>4.75</v>
      </c>
      <c r="U63">
        <v>15.6</v>
      </c>
      <c r="V63">
        <v>25</v>
      </c>
      <c r="W63">
        <v>0</v>
      </c>
      <c r="X63">
        <v>50</v>
      </c>
      <c r="Y63">
        <v>25</v>
      </c>
      <c r="AA63">
        <v>8.0495341480112987</v>
      </c>
      <c r="AB63">
        <v>2.384848003542364</v>
      </c>
      <c r="AC63">
        <v>1.0897247358851685</v>
      </c>
      <c r="AD63">
        <v>91.811624908944353</v>
      </c>
      <c r="AE63">
        <v>64.981136002026844</v>
      </c>
      <c r="AF63">
        <v>88.982422995118114</v>
      </c>
      <c r="AG63">
        <v>0.14357501794687724</v>
      </c>
      <c r="AH63">
        <v>0.15179859440339971</v>
      </c>
      <c r="AI63">
        <v>0</v>
      </c>
      <c r="AJ63">
        <v>0</v>
      </c>
    </row>
    <row r="64" spans="1:38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</v>
      </c>
      <c r="R64">
        <v>1</v>
      </c>
      <c r="S64">
        <v>8</v>
      </c>
      <c r="T64">
        <v>6</v>
      </c>
      <c r="U64">
        <v>18.2</v>
      </c>
      <c r="V64">
        <v>0</v>
      </c>
      <c r="W64">
        <v>0</v>
      </c>
      <c r="X64">
        <v>100</v>
      </c>
      <c r="Y64">
        <v>0</v>
      </c>
      <c r="AA64">
        <v>0</v>
      </c>
      <c r="AB64">
        <v>0</v>
      </c>
      <c r="AC64">
        <v>0</v>
      </c>
      <c r="AG64">
        <v>3.5893754486719311E-2</v>
      </c>
      <c r="AH64">
        <v>4.4274590034324914E-2</v>
      </c>
      <c r="AI64">
        <v>0</v>
      </c>
      <c r="AJ64">
        <v>0</v>
      </c>
    </row>
    <row r="65" spans="1:16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16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16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</row>
    <row r="68" spans="1:16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</row>
    <row r="69" spans="1:16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</row>
    <row r="70" spans="1:16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</row>
    <row r="71" spans="1:16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16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16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16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16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16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16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16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16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16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</row>
    <row r="81" spans="1:16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</row>
    <row r="82" spans="1:16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</row>
    <row r="83" spans="1:16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16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16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16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16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16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16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16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16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</row>
    <row r="92" spans="1:16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</row>
    <row r="93" spans="1:16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</row>
    <row r="94" spans="1:16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</row>
    <row r="95" spans="1:16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16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16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16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16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16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16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16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16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</row>
    <row r="104" spans="1:16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</row>
    <row r="105" spans="1:16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</row>
    <row r="106" spans="1:16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</row>
    <row r="107" spans="1:16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16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16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16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16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16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16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16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16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</row>
    <row r="116" spans="1:16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16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16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16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16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16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16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16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16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16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16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16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</row>
    <row r="128" spans="1:16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</row>
    <row r="129" spans="1:16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16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</row>
    <row r="131" spans="1:16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16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16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16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16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16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16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16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16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</row>
    <row r="140" spans="1:16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</row>
    <row r="141" spans="1:16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16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</row>
    <row r="143" spans="1:16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16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16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16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16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16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16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16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16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16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</row>
    <row r="153" spans="1:16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16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</row>
    <row r="155" spans="1:16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16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16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16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16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16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16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16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16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</row>
    <row r="164" spans="1:16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16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16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</row>
    <row r="167" spans="1:16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16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16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16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16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16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16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16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16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</row>
    <row r="176" spans="1:16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</row>
    <row r="177" spans="1:16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</row>
    <row r="178" spans="1:16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</row>
    <row r="179" spans="1:16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</row>
    <row r="180" spans="1:16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</row>
    <row r="181" spans="1:16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16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16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16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16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16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16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</row>
    <row r="188" spans="1:16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</row>
    <row r="189" spans="1:16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</row>
    <row r="190" spans="1:16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</row>
    <row r="191" spans="1:16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</row>
    <row r="192" spans="1:16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</row>
    <row r="193" spans="1:16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16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16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16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16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16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16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16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16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16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</row>
    <row r="203" spans="1:16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16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16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16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16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16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16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16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16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16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16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16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</row>
    <row r="215" spans="1:16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16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16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16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16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16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16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16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16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</row>
    <row r="224" spans="1:16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</row>
    <row r="225" spans="1:16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</row>
    <row r="226" spans="1:16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</row>
    <row r="227" spans="1:16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</row>
    <row r="228" spans="1:16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</row>
    <row r="229" spans="1:16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16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16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16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16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16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16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</row>
    <row r="236" spans="1:16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</row>
    <row r="237" spans="1:16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</row>
    <row r="238" spans="1:16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</row>
    <row r="239" spans="1:16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</row>
    <row r="240" spans="1:16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</row>
    <row r="241" spans="1:16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16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16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16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16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16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16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16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16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16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</row>
    <row r="251" spans="1:16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16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16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16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16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16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16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16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16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16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16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16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</row>
    <row r="263" spans="1:16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</row>
    <row r="264" spans="1:16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16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16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16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16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16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16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16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16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16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16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</row>
    <row r="275" spans="1:16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</row>
    <row r="276" spans="1:16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</row>
    <row r="277" spans="1:16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16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16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16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16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16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16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16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16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</row>
    <row r="286" spans="1:16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</row>
    <row r="287" spans="1:16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</row>
    <row r="288" spans="1:16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</row>
    <row r="289" spans="1:16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16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16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16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16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16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16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</row>
    <row r="296" spans="1:16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</row>
    <row r="297" spans="1:16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16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</row>
    <row r="299" spans="1:16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16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16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16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16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16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16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16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16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16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16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16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</row>
    <row r="311" spans="1:16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16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16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16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16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16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16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16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16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16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16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</row>
    <row r="322" spans="1:16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</row>
    <row r="323" spans="1:16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16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16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16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16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16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16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16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16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16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</row>
    <row r="333" spans="1:16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16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</row>
    <row r="335" spans="1:16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16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</row>
    <row r="337" spans="1:16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16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16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16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16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16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16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16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16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</row>
    <row r="346" spans="1:16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</row>
    <row r="347" spans="1:16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16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16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16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16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16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16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16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16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16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16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16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16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16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16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16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16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16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16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16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16" s="478" customFormat="1">
      <c r="A367" s="478">
        <v>2</v>
      </c>
      <c r="B367" s="478">
        <v>337</v>
      </c>
      <c r="C367" s="478">
        <v>1996</v>
      </c>
      <c r="D367" s="478">
        <v>1</v>
      </c>
      <c r="E367" s="478">
        <v>99</v>
      </c>
      <c r="F367" s="478">
        <v>99</v>
      </c>
      <c r="G367" s="478">
        <v>99</v>
      </c>
      <c r="H367" s="478">
        <v>99</v>
      </c>
      <c r="I367" s="478">
        <v>99</v>
      </c>
      <c r="J367" s="478">
        <v>999</v>
      </c>
      <c r="K367" s="478">
        <v>99</v>
      </c>
      <c r="L367" s="478">
        <v>99</v>
      </c>
      <c r="M367" s="478">
        <v>99</v>
      </c>
      <c r="N367" s="478">
        <v>99</v>
      </c>
      <c r="O367" s="478">
        <v>99</v>
      </c>
      <c r="P367" s="478">
        <v>9999</v>
      </c>
    </row>
    <row r="368" spans="1:16" s="478" customFormat="1">
      <c r="A368" s="478">
        <v>2</v>
      </c>
      <c r="B368" s="478">
        <v>338</v>
      </c>
      <c r="C368" s="478">
        <v>1996</v>
      </c>
      <c r="D368" s="478">
        <v>2</v>
      </c>
      <c r="E368" s="478">
        <v>99</v>
      </c>
      <c r="F368" s="478">
        <v>99</v>
      </c>
      <c r="G368" s="478">
        <v>99</v>
      </c>
      <c r="H368" s="478">
        <v>99</v>
      </c>
      <c r="I368" s="478">
        <v>99</v>
      </c>
      <c r="J368" s="478">
        <v>999</v>
      </c>
      <c r="K368" s="478">
        <v>99</v>
      </c>
      <c r="L368" s="478">
        <v>99</v>
      </c>
      <c r="M368" s="478">
        <v>99</v>
      </c>
      <c r="N368" s="478">
        <v>99</v>
      </c>
      <c r="O368" s="478">
        <v>99</v>
      </c>
      <c r="P368" s="478">
        <v>9999</v>
      </c>
    </row>
    <row r="369" spans="1:16" s="478" customFormat="1">
      <c r="A369" s="478">
        <v>2</v>
      </c>
      <c r="B369" s="478">
        <v>339</v>
      </c>
      <c r="C369" s="478">
        <v>1996</v>
      </c>
      <c r="D369" s="478">
        <v>3</v>
      </c>
      <c r="E369" s="478">
        <v>99</v>
      </c>
      <c r="F369" s="478">
        <v>99</v>
      </c>
      <c r="G369" s="478">
        <v>99</v>
      </c>
      <c r="H369" s="478">
        <v>99</v>
      </c>
      <c r="I369" s="478">
        <v>99</v>
      </c>
      <c r="J369" s="478">
        <v>999</v>
      </c>
      <c r="K369" s="478">
        <v>99</v>
      </c>
      <c r="L369" s="478">
        <v>99</v>
      </c>
      <c r="M369" s="478">
        <v>99</v>
      </c>
      <c r="N369" s="478">
        <v>99</v>
      </c>
      <c r="O369" s="478">
        <v>99</v>
      </c>
      <c r="P369" s="478">
        <v>9999</v>
      </c>
    </row>
    <row r="370" spans="1:16" s="478" customFormat="1">
      <c r="A370" s="478">
        <v>2</v>
      </c>
      <c r="B370" s="478">
        <v>340</v>
      </c>
      <c r="C370" s="478">
        <v>1996</v>
      </c>
      <c r="D370" s="478">
        <v>4</v>
      </c>
      <c r="E370" s="478">
        <v>99</v>
      </c>
      <c r="F370" s="478">
        <v>99</v>
      </c>
      <c r="G370" s="478">
        <v>99</v>
      </c>
      <c r="H370" s="478">
        <v>99</v>
      </c>
      <c r="I370" s="478">
        <v>99</v>
      </c>
      <c r="J370" s="478">
        <v>999</v>
      </c>
      <c r="K370" s="478">
        <v>99</v>
      </c>
      <c r="L370" s="478">
        <v>99</v>
      </c>
      <c r="M370" s="478">
        <v>99</v>
      </c>
      <c r="N370" s="478">
        <v>99</v>
      </c>
      <c r="O370" s="478">
        <v>99</v>
      </c>
      <c r="P370" s="478">
        <v>9999</v>
      </c>
    </row>
    <row r="371" spans="1:16" s="478" customFormat="1">
      <c r="A371" s="478">
        <v>2</v>
      </c>
      <c r="B371" s="478">
        <v>341</v>
      </c>
      <c r="C371" s="478">
        <v>1996</v>
      </c>
      <c r="D371" s="478">
        <v>5</v>
      </c>
      <c r="E371" s="478">
        <v>99</v>
      </c>
      <c r="F371" s="478">
        <v>99</v>
      </c>
      <c r="G371" s="478">
        <v>99</v>
      </c>
      <c r="H371" s="478">
        <v>99</v>
      </c>
      <c r="I371" s="478">
        <v>99</v>
      </c>
      <c r="J371" s="478">
        <v>999</v>
      </c>
      <c r="K371" s="478">
        <v>99</v>
      </c>
      <c r="L371" s="478">
        <v>99</v>
      </c>
      <c r="M371" s="478">
        <v>99</v>
      </c>
      <c r="N371" s="478">
        <v>99</v>
      </c>
      <c r="O371" s="478">
        <v>99</v>
      </c>
      <c r="P371" s="478">
        <v>9999</v>
      </c>
    </row>
    <row r="372" spans="1:16" s="478" customFormat="1">
      <c r="A372" s="478">
        <v>2</v>
      </c>
      <c r="B372" s="478">
        <v>342</v>
      </c>
      <c r="C372" s="478">
        <v>1996</v>
      </c>
      <c r="D372" s="478">
        <v>6</v>
      </c>
      <c r="E372" s="478">
        <v>99</v>
      </c>
      <c r="F372" s="478">
        <v>99</v>
      </c>
      <c r="G372" s="478">
        <v>99</v>
      </c>
      <c r="H372" s="478">
        <v>99</v>
      </c>
      <c r="I372" s="478">
        <v>99</v>
      </c>
      <c r="J372" s="478">
        <v>999</v>
      </c>
      <c r="K372" s="478">
        <v>99</v>
      </c>
      <c r="L372" s="478">
        <v>99</v>
      </c>
      <c r="M372" s="478">
        <v>99</v>
      </c>
      <c r="N372" s="478">
        <v>99</v>
      </c>
      <c r="O372" s="478">
        <v>99</v>
      </c>
      <c r="P372" s="478">
        <v>9999</v>
      </c>
    </row>
    <row r="373" spans="1:16" s="478" customFormat="1">
      <c r="A373" s="478">
        <v>2</v>
      </c>
      <c r="B373" s="478">
        <v>343</v>
      </c>
      <c r="C373" s="478">
        <v>1996</v>
      </c>
      <c r="D373" s="478">
        <v>7</v>
      </c>
      <c r="E373" s="478">
        <v>99</v>
      </c>
      <c r="F373" s="478">
        <v>99</v>
      </c>
      <c r="G373" s="478">
        <v>99</v>
      </c>
      <c r="H373" s="478">
        <v>99</v>
      </c>
      <c r="I373" s="478">
        <v>99</v>
      </c>
      <c r="J373" s="478">
        <v>999</v>
      </c>
      <c r="K373" s="478">
        <v>99</v>
      </c>
      <c r="L373" s="478">
        <v>99</v>
      </c>
      <c r="M373" s="478">
        <v>99</v>
      </c>
      <c r="N373" s="478">
        <v>99</v>
      </c>
      <c r="O373" s="478">
        <v>99</v>
      </c>
      <c r="P373" s="478">
        <v>9999</v>
      </c>
    </row>
    <row r="374" spans="1:16" s="478" customFormat="1">
      <c r="A374" s="478">
        <v>2</v>
      </c>
      <c r="B374" s="478">
        <v>344</v>
      </c>
      <c r="C374" s="478">
        <v>1996</v>
      </c>
      <c r="D374" s="478">
        <v>8</v>
      </c>
      <c r="E374" s="478">
        <v>99</v>
      </c>
      <c r="F374" s="478">
        <v>99</v>
      </c>
      <c r="G374" s="478">
        <v>99</v>
      </c>
      <c r="H374" s="478">
        <v>99</v>
      </c>
      <c r="I374" s="478">
        <v>99</v>
      </c>
      <c r="J374" s="478">
        <v>999</v>
      </c>
      <c r="K374" s="478">
        <v>99</v>
      </c>
      <c r="L374" s="478">
        <v>99</v>
      </c>
      <c r="M374" s="478">
        <v>99</v>
      </c>
      <c r="N374" s="478">
        <v>99</v>
      </c>
      <c r="O374" s="478">
        <v>99</v>
      </c>
      <c r="P374" s="478">
        <v>9999</v>
      </c>
    </row>
    <row r="375" spans="1:16" s="478" customFormat="1">
      <c r="A375" s="478">
        <v>2</v>
      </c>
      <c r="B375" s="478">
        <v>345</v>
      </c>
      <c r="C375" s="478">
        <v>1996</v>
      </c>
      <c r="D375" s="478">
        <v>9</v>
      </c>
      <c r="E375" s="478">
        <v>99</v>
      </c>
      <c r="F375" s="478">
        <v>99</v>
      </c>
      <c r="G375" s="478">
        <v>99</v>
      </c>
      <c r="H375" s="478">
        <v>99</v>
      </c>
      <c r="I375" s="478">
        <v>99</v>
      </c>
      <c r="J375" s="478">
        <v>999</v>
      </c>
      <c r="K375" s="478">
        <v>99</v>
      </c>
      <c r="L375" s="478">
        <v>99</v>
      </c>
      <c r="M375" s="478">
        <v>99</v>
      </c>
      <c r="N375" s="478">
        <v>99</v>
      </c>
      <c r="O375" s="478">
        <v>99</v>
      </c>
      <c r="P375" s="478">
        <v>9999</v>
      </c>
    </row>
    <row r="376" spans="1:16" s="478" customFormat="1">
      <c r="A376" s="478">
        <v>2</v>
      </c>
      <c r="B376" s="478">
        <v>346</v>
      </c>
      <c r="C376" s="478">
        <v>1996</v>
      </c>
      <c r="D376" s="478">
        <v>10</v>
      </c>
      <c r="E376" s="478">
        <v>99</v>
      </c>
      <c r="F376" s="478">
        <v>99</v>
      </c>
      <c r="G376" s="478">
        <v>99</v>
      </c>
      <c r="H376" s="478">
        <v>99</v>
      </c>
      <c r="I376" s="478">
        <v>99</v>
      </c>
      <c r="J376" s="478">
        <v>999</v>
      </c>
      <c r="K376" s="478">
        <v>99</v>
      </c>
      <c r="L376" s="478">
        <v>99</v>
      </c>
      <c r="M376" s="478">
        <v>99</v>
      </c>
      <c r="N376" s="478">
        <v>99</v>
      </c>
      <c r="O376" s="478">
        <v>99</v>
      </c>
      <c r="P376" s="478">
        <v>9999</v>
      </c>
    </row>
    <row r="377" spans="1:16" s="478" customFormat="1">
      <c r="A377" s="478">
        <v>2</v>
      </c>
      <c r="B377" s="478">
        <v>347</v>
      </c>
      <c r="C377" s="478">
        <v>1996</v>
      </c>
      <c r="D377" s="478">
        <v>11</v>
      </c>
      <c r="E377" s="478">
        <v>99</v>
      </c>
      <c r="F377" s="478">
        <v>99</v>
      </c>
      <c r="G377" s="478">
        <v>99</v>
      </c>
      <c r="H377" s="478">
        <v>99</v>
      </c>
      <c r="I377" s="478">
        <v>99</v>
      </c>
      <c r="J377" s="478">
        <v>999</v>
      </c>
      <c r="K377" s="478">
        <v>99</v>
      </c>
      <c r="L377" s="478">
        <v>99</v>
      </c>
      <c r="M377" s="478">
        <v>99</v>
      </c>
      <c r="N377" s="478">
        <v>99</v>
      </c>
      <c r="O377" s="478">
        <v>99</v>
      </c>
      <c r="P377" s="478">
        <v>9999</v>
      </c>
    </row>
    <row r="378" spans="1:16" s="478" customFormat="1">
      <c r="A378" s="478">
        <v>2</v>
      </c>
      <c r="B378" s="478">
        <v>348</v>
      </c>
      <c r="C378" s="478">
        <v>1996</v>
      </c>
      <c r="D378" s="478">
        <v>12</v>
      </c>
      <c r="E378" s="478">
        <v>99</v>
      </c>
      <c r="F378" s="478">
        <v>99</v>
      </c>
      <c r="G378" s="478">
        <v>99</v>
      </c>
      <c r="H378" s="478">
        <v>99</v>
      </c>
      <c r="I378" s="478">
        <v>99</v>
      </c>
      <c r="J378" s="478">
        <v>999</v>
      </c>
      <c r="K378" s="478">
        <v>99</v>
      </c>
      <c r="L378" s="478">
        <v>99</v>
      </c>
      <c r="M378" s="478">
        <v>99</v>
      </c>
      <c r="N378" s="478">
        <v>99</v>
      </c>
      <c r="O378" s="478">
        <v>99</v>
      </c>
      <c r="P378" s="478">
        <v>9999</v>
      </c>
    </row>
    <row r="379" spans="1:16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16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16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16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</row>
    <row r="383" spans="1:16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16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</row>
    <row r="385" spans="1:38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38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</row>
    <row r="387" spans="1:38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38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2</v>
      </c>
      <c r="R388">
        <v>2</v>
      </c>
      <c r="S388">
        <v>6</v>
      </c>
      <c r="T388">
        <v>4.5</v>
      </c>
      <c r="U388">
        <v>24.7</v>
      </c>
      <c r="V388">
        <v>50</v>
      </c>
      <c r="W388">
        <v>0</v>
      </c>
      <c r="X388">
        <v>100</v>
      </c>
      <c r="Y388">
        <v>50</v>
      </c>
      <c r="AA388">
        <v>2.5</v>
      </c>
      <c r="AB388">
        <v>3</v>
      </c>
      <c r="AC388">
        <v>0.5</v>
      </c>
      <c r="AD388">
        <v>100</v>
      </c>
      <c r="AE388">
        <v>100.00000000000112</v>
      </c>
      <c r="AF388">
        <v>100</v>
      </c>
      <c r="AG388">
        <v>0.10509721492380449</v>
      </c>
      <c r="AH388">
        <v>0.16999779759938341</v>
      </c>
      <c r="AI388">
        <v>0</v>
      </c>
      <c r="AJ388">
        <v>2</v>
      </c>
      <c r="AK388">
        <v>108.9</v>
      </c>
      <c r="AL388">
        <v>19.799750064793606</v>
      </c>
    </row>
    <row r="389" spans="1:38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38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</v>
      </c>
      <c r="R390">
        <v>10</v>
      </c>
      <c r="S390">
        <v>8.8000000000000007</v>
      </c>
      <c r="T390">
        <v>8.6999999999999993</v>
      </c>
      <c r="U390">
        <v>16.91</v>
      </c>
      <c r="V390">
        <v>0</v>
      </c>
      <c r="W390">
        <v>60</v>
      </c>
      <c r="X390">
        <v>50</v>
      </c>
      <c r="Y390">
        <v>0</v>
      </c>
      <c r="AA390">
        <v>2.2757196663912658</v>
      </c>
      <c r="AB390">
        <v>0.3999999999999887</v>
      </c>
      <c r="AC390">
        <v>0.64031242374329589</v>
      </c>
      <c r="AD390">
        <v>33.176318293948981</v>
      </c>
      <c r="AE390">
        <v>48.244147215982942</v>
      </c>
      <c r="AF390">
        <v>15.6173761888599</v>
      </c>
      <c r="AG390">
        <v>0.52548607461902253</v>
      </c>
      <c r="AH390">
        <v>0.58191553793635087</v>
      </c>
      <c r="AI390">
        <v>0</v>
      </c>
      <c r="AJ390">
        <v>10</v>
      </c>
      <c r="AK390">
        <v>86.39</v>
      </c>
      <c r="AL390">
        <v>26.116976936200803</v>
      </c>
    </row>
    <row r="391" spans="1:38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38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38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4</v>
      </c>
      <c r="R393">
        <v>28</v>
      </c>
      <c r="S393">
        <v>9.3928571428571388</v>
      </c>
      <c r="T393">
        <v>8.3928571428571388</v>
      </c>
      <c r="U393">
        <v>18.132142857142846</v>
      </c>
      <c r="V393">
        <v>0</v>
      </c>
      <c r="W393">
        <v>50</v>
      </c>
      <c r="X393">
        <v>67.85714285714289</v>
      </c>
      <c r="Y393">
        <v>10.714285714285712</v>
      </c>
      <c r="AA393">
        <v>4.2796907074017296</v>
      </c>
      <c r="AB393">
        <v>0.8593721011082861</v>
      </c>
      <c r="AC393">
        <v>1.4227560205030103</v>
      </c>
      <c r="AD393">
        <v>44.616972072956329</v>
      </c>
      <c r="AE393">
        <v>58.622783123350899</v>
      </c>
      <c r="AF393">
        <v>42.875981675031035</v>
      </c>
      <c r="AG393">
        <v>1.4713610089332627</v>
      </c>
      <c r="AH393">
        <v>1.7471231141944716</v>
      </c>
      <c r="AI393">
        <v>0</v>
      </c>
      <c r="AJ393">
        <v>28</v>
      </c>
      <c r="AK393">
        <v>89.685714285714297</v>
      </c>
      <c r="AL393">
        <v>24.865067624056977</v>
      </c>
    </row>
    <row r="394" spans="1:38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</row>
    <row r="395" spans="1:38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</row>
    <row r="396" spans="1:38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4</v>
      </c>
      <c r="R396">
        <v>8</v>
      </c>
      <c r="S396">
        <v>9</v>
      </c>
      <c r="T396">
        <v>5.875</v>
      </c>
      <c r="U396">
        <v>13.225</v>
      </c>
      <c r="V396">
        <v>0</v>
      </c>
      <c r="W396">
        <v>0</v>
      </c>
      <c r="X396">
        <v>25</v>
      </c>
      <c r="Y396">
        <v>0</v>
      </c>
      <c r="AA396">
        <v>2.7621323284737742</v>
      </c>
      <c r="AB396">
        <v>0.5</v>
      </c>
      <c r="AC396">
        <v>1.0532687216470451</v>
      </c>
      <c r="AD396">
        <v>9.9560762228925466</v>
      </c>
      <c r="AE396">
        <v>55.963398055285005</v>
      </c>
      <c r="AF396">
        <v>71.206899491631205</v>
      </c>
      <c r="AG396">
        <v>0.42038885969521794</v>
      </c>
      <c r="AH396">
        <v>0.36408435194361854</v>
      </c>
      <c r="AI396">
        <v>0</v>
      </c>
      <c r="AJ396">
        <v>8</v>
      </c>
      <c r="AK396">
        <v>80.987500000000011</v>
      </c>
      <c r="AL396">
        <v>24.613990160741139</v>
      </c>
    </row>
    <row r="397" spans="1:38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38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20</v>
      </c>
      <c r="R398">
        <v>125</v>
      </c>
      <c r="S398">
        <v>9.2560000000000002</v>
      </c>
      <c r="T398">
        <v>6.5840000000000014</v>
      </c>
      <c r="U398">
        <v>12.743999999999998</v>
      </c>
      <c r="V398">
        <v>0</v>
      </c>
      <c r="W398">
        <v>8</v>
      </c>
      <c r="X398">
        <v>12.8</v>
      </c>
      <c r="Y398">
        <v>0</v>
      </c>
      <c r="AA398">
        <v>2.4436169912652304</v>
      </c>
      <c r="AB398">
        <v>0.92868939909961679</v>
      </c>
      <c r="AC398">
        <v>1.3751159951073231</v>
      </c>
      <c r="AD398">
        <v>49.526536469983512</v>
      </c>
      <c r="AE398">
        <v>73.872449039191579</v>
      </c>
      <c r="AF398">
        <v>57.828020386256945</v>
      </c>
      <c r="AG398">
        <v>6.5685759327377813</v>
      </c>
      <c r="AH398">
        <v>5.4819127849355773</v>
      </c>
      <c r="AI398">
        <v>0</v>
      </c>
      <c r="AJ398">
        <v>109</v>
      </c>
      <c r="AK398">
        <v>79.991743119266019</v>
      </c>
      <c r="AL398">
        <v>24.525671298887623</v>
      </c>
    </row>
    <row r="399" spans="1:38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5</v>
      </c>
      <c r="R399">
        <v>39</v>
      </c>
      <c r="S399">
        <v>9.6410256410256405</v>
      </c>
      <c r="T399">
        <v>7.2307692307692291</v>
      </c>
      <c r="U399">
        <v>16.107692307692304</v>
      </c>
      <c r="V399">
        <v>0</v>
      </c>
      <c r="W399">
        <v>12.820512820512819</v>
      </c>
      <c r="X399">
        <v>43.589743589743591</v>
      </c>
      <c r="Y399">
        <v>2.5641025641025639</v>
      </c>
      <c r="AA399">
        <v>2.2300264015207065</v>
      </c>
      <c r="AB399">
        <v>0.91950877318160062</v>
      </c>
      <c r="AC399">
        <v>1.329382707365715</v>
      </c>
      <c r="AD399">
        <v>21.017332743131558</v>
      </c>
      <c r="AE399">
        <v>-10.092937677470967</v>
      </c>
      <c r="AF399">
        <v>44.534360493981445</v>
      </c>
      <c r="AG399">
        <v>2.0493956910141882</v>
      </c>
      <c r="AH399">
        <v>2.1617938553022782</v>
      </c>
      <c r="AI399">
        <v>0</v>
      </c>
      <c r="AJ399">
        <v>36</v>
      </c>
      <c r="AK399">
        <v>85.688888888888854</v>
      </c>
      <c r="AL399">
        <v>25.900557172209396</v>
      </c>
    </row>
    <row r="400" spans="1:38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57</v>
      </c>
      <c r="R400">
        <v>437</v>
      </c>
      <c r="S400">
        <v>9.8466819221967974</v>
      </c>
      <c r="T400">
        <v>7.4096109839816897</v>
      </c>
      <c r="U400">
        <v>14.84645308924487</v>
      </c>
      <c r="V400">
        <v>0.22883295194508008</v>
      </c>
      <c r="W400">
        <v>16.704805491990847</v>
      </c>
      <c r="X400">
        <v>29.51945080091533</v>
      </c>
      <c r="Y400">
        <v>0.22883295194508008</v>
      </c>
      <c r="AA400">
        <v>2.3384689598484081</v>
      </c>
      <c r="AB400">
        <v>0.93828765695910787</v>
      </c>
      <c r="AC400">
        <v>1.2136519712206499</v>
      </c>
      <c r="AD400">
        <v>48.121612458413594</v>
      </c>
      <c r="AE400">
        <v>55.036329566669295</v>
      </c>
      <c r="AF400">
        <v>45.905849472647411</v>
      </c>
      <c r="AG400">
        <v>22.963741460851288</v>
      </c>
      <c r="AH400">
        <v>22.326492126417811</v>
      </c>
      <c r="AI400">
        <v>0</v>
      </c>
      <c r="AJ400">
        <v>437</v>
      </c>
      <c r="AK400">
        <v>83.438672768878718</v>
      </c>
      <c r="AL400">
        <v>25.510810123533357</v>
      </c>
    </row>
    <row r="401" spans="1:38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6</v>
      </c>
      <c r="R401">
        <v>34</v>
      </c>
      <c r="S401">
        <v>8.705882352941174</v>
      </c>
      <c r="T401">
        <v>7.8529411764705888</v>
      </c>
      <c r="U401">
        <v>14.141176470588244</v>
      </c>
      <c r="V401">
        <v>0</v>
      </c>
      <c r="W401">
        <v>32.352941176470594</v>
      </c>
      <c r="X401">
        <v>8.8235294117647047</v>
      </c>
      <c r="Y401">
        <v>0</v>
      </c>
      <c r="AA401">
        <v>1.5437002236907349</v>
      </c>
      <c r="AB401">
        <v>1.6895772489817771</v>
      </c>
      <c r="AC401">
        <v>1.4976914184087098</v>
      </c>
      <c r="AD401">
        <v>37.902807311549033</v>
      </c>
      <c r="AE401">
        <v>12.856122816092578</v>
      </c>
      <c r="AF401">
        <v>31.997615870237304</v>
      </c>
      <c r="AG401">
        <v>1.7866526537046763</v>
      </c>
      <c r="AH401">
        <v>1.6545534632749701</v>
      </c>
      <c r="AI401">
        <v>0</v>
      </c>
      <c r="AJ401">
        <v>34</v>
      </c>
      <c r="AK401">
        <v>83.382352941176478</v>
      </c>
      <c r="AL401">
        <v>24.421700351343208</v>
      </c>
    </row>
    <row r="402" spans="1:38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53</v>
      </c>
      <c r="R402">
        <v>437</v>
      </c>
      <c r="S402">
        <v>9.7208237986270021</v>
      </c>
      <c r="T402">
        <v>6.9176201372997745</v>
      </c>
      <c r="U402">
        <v>16.04233409610984</v>
      </c>
      <c r="V402">
        <v>0</v>
      </c>
      <c r="W402">
        <v>7.09382151029748</v>
      </c>
      <c r="X402">
        <v>49.199084668192221</v>
      </c>
      <c r="Y402">
        <v>1.3729977116704803</v>
      </c>
      <c r="AA402">
        <v>2.5344341707224078</v>
      </c>
      <c r="AB402">
        <v>1.2691918034488083</v>
      </c>
      <c r="AC402">
        <v>1.1901909591825559</v>
      </c>
      <c r="AD402">
        <v>29.783566047357088</v>
      </c>
      <c r="AE402">
        <v>29.527082863214776</v>
      </c>
      <c r="AF402">
        <v>41.49974402315425</v>
      </c>
      <c r="AG402">
        <v>22.963741460851288</v>
      </c>
      <c r="AH402">
        <v>24.124889879969182</v>
      </c>
      <c r="AI402">
        <v>0</v>
      </c>
      <c r="AJ402">
        <v>437</v>
      </c>
      <c r="AK402">
        <v>85.730663615560545</v>
      </c>
      <c r="AL402">
        <v>25.480655364712888</v>
      </c>
    </row>
    <row r="403" spans="1:38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24</v>
      </c>
      <c r="R403">
        <v>147</v>
      </c>
      <c r="S403">
        <v>9.6258503401360507</v>
      </c>
      <c r="T403">
        <v>7.2040816326530601</v>
      </c>
      <c r="U403">
        <v>16.346258503401355</v>
      </c>
      <c r="V403">
        <v>0</v>
      </c>
      <c r="W403">
        <v>14.285714285714288</v>
      </c>
      <c r="X403">
        <v>56.4625850340136</v>
      </c>
      <c r="Y403">
        <v>0.68027210884353739</v>
      </c>
      <c r="AA403">
        <v>2.6904030021780034</v>
      </c>
      <c r="AB403">
        <v>1.1381503335164298</v>
      </c>
      <c r="AC403">
        <v>1.3649588242784356</v>
      </c>
      <c r="AD403">
        <v>60.459535678198385</v>
      </c>
      <c r="AE403">
        <v>59.780730856139115</v>
      </c>
      <c r="AF403">
        <v>44.325034387093631</v>
      </c>
      <c r="AG403">
        <v>7.72464529689963</v>
      </c>
      <c r="AH403">
        <v>8.2689819403149425</v>
      </c>
      <c r="AI403">
        <v>0</v>
      </c>
      <c r="AJ403">
        <v>147</v>
      </c>
      <c r="AK403">
        <v>86.451700680272083</v>
      </c>
      <c r="AL403">
        <v>25.235348997548943</v>
      </c>
    </row>
    <row r="404" spans="1:38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48</v>
      </c>
      <c r="R404">
        <v>360</v>
      </c>
      <c r="S404">
        <v>9.1166666666666689</v>
      </c>
      <c r="T404">
        <v>6.6694444444444443</v>
      </c>
      <c r="U404">
        <v>15.83777777777777</v>
      </c>
      <c r="V404">
        <v>0.27777777777777779</v>
      </c>
      <c r="W404">
        <v>8.8888888888888893</v>
      </c>
      <c r="X404">
        <v>40.833333333333343</v>
      </c>
      <c r="Y404">
        <v>2.5</v>
      </c>
      <c r="AA404">
        <v>3.4128377823147682</v>
      </c>
      <c r="AB404">
        <v>1.3092618785661836</v>
      </c>
      <c r="AC404">
        <v>1.5033886620351389</v>
      </c>
      <c r="AD404">
        <v>59.232921867565928</v>
      </c>
      <c r="AE404">
        <v>59.780091754211725</v>
      </c>
      <c r="AF404">
        <v>63.771411469538201</v>
      </c>
      <c r="AG404">
        <v>18.917498686284812</v>
      </c>
      <c r="AH404">
        <v>19.620636493778203</v>
      </c>
      <c r="AI404">
        <v>0</v>
      </c>
      <c r="AJ404">
        <v>360</v>
      </c>
      <c r="AK404">
        <v>87.687499999999986</v>
      </c>
      <c r="AL404">
        <v>23.310462962976672</v>
      </c>
    </row>
    <row r="405" spans="1:38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36</v>
      </c>
      <c r="R405">
        <v>236</v>
      </c>
      <c r="S405">
        <v>9.2330508474576263</v>
      </c>
      <c r="T405">
        <v>6.7669491525423719</v>
      </c>
      <c r="U405">
        <v>14.042796610169487</v>
      </c>
      <c r="V405">
        <v>0</v>
      </c>
      <c r="W405">
        <v>11.440677966101696</v>
      </c>
      <c r="X405">
        <v>9.3220338983050883</v>
      </c>
      <c r="Y405">
        <v>0</v>
      </c>
      <c r="AA405">
        <v>2.2802001048054512</v>
      </c>
      <c r="AB405">
        <v>1.1647764814125685</v>
      </c>
      <c r="AC405">
        <v>1.6340941140845364</v>
      </c>
      <c r="AD405">
        <v>60.074573508856091</v>
      </c>
      <c r="AE405">
        <v>57.275659256701488</v>
      </c>
      <c r="AF405">
        <v>55.614970591248202</v>
      </c>
      <c r="AG405">
        <v>12.401471361008936</v>
      </c>
      <c r="AH405">
        <v>11.404649818301944</v>
      </c>
      <c r="AI405">
        <v>0</v>
      </c>
      <c r="AJ405">
        <v>236</v>
      </c>
      <c r="AK405">
        <v>83.888135593220383</v>
      </c>
      <c r="AL405">
        <v>23.675182690727503</v>
      </c>
    </row>
    <row r="406" spans="1:38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38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5</v>
      </c>
      <c r="R407">
        <v>37</v>
      </c>
      <c r="S407">
        <v>8.675675675675679</v>
      </c>
      <c r="T407">
        <v>5.621621621621621</v>
      </c>
      <c r="U407">
        <v>15.243243243243247</v>
      </c>
      <c r="V407">
        <v>0</v>
      </c>
      <c r="W407">
        <v>2.7027027027027031</v>
      </c>
      <c r="X407">
        <v>45.945945945945937</v>
      </c>
      <c r="Y407">
        <v>2.7027027027027031</v>
      </c>
      <c r="AA407">
        <v>4.0712266921249318</v>
      </c>
      <c r="AB407">
        <v>1.6116812449595237</v>
      </c>
      <c r="AC407">
        <v>1.259587048403354</v>
      </c>
      <c r="AD407">
        <v>86.671961153039689</v>
      </c>
      <c r="AE407">
        <v>73.841361455669244</v>
      </c>
      <c r="AF407">
        <v>76.498421455133254</v>
      </c>
      <c r="AG407">
        <v>1.9442984760903836</v>
      </c>
      <c r="AH407">
        <v>1.9408655434423527</v>
      </c>
      <c r="AI407">
        <v>0</v>
      </c>
      <c r="AJ407">
        <v>37</v>
      </c>
      <c r="AK407">
        <v>88.791891891891908</v>
      </c>
      <c r="AL407">
        <v>21.365947736010607</v>
      </c>
    </row>
    <row r="408" spans="1:38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</v>
      </c>
      <c r="R408">
        <v>3</v>
      </c>
      <c r="S408">
        <v>8.3333333333333357</v>
      </c>
      <c r="T408">
        <v>5</v>
      </c>
      <c r="U408">
        <v>14.733333333333338</v>
      </c>
      <c r="V408">
        <v>0</v>
      </c>
      <c r="W408">
        <v>0</v>
      </c>
      <c r="X408">
        <v>0</v>
      </c>
      <c r="Y408">
        <v>0</v>
      </c>
      <c r="AA408">
        <v>0.26246692913360758</v>
      </c>
      <c r="AB408">
        <v>0.47140452079101841</v>
      </c>
      <c r="AC408">
        <v>0.81649658092772603</v>
      </c>
      <c r="AD408">
        <v>-62.861855709405681</v>
      </c>
      <c r="AE408">
        <v>15.55427542096257</v>
      </c>
      <c r="AF408">
        <v>-86.602540378447557</v>
      </c>
      <c r="AG408">
        <v>0.15764582238570676</v>
      </c>
      <c r="AH408">
        <v>0.15210329258892188</v>
      </c>
      <c r="AI408">
        <v>0</v>
      </c>
      <c r="AJ408">
        <v>3</v>
      </c>
      <c r="AK408">
        <v>89.96666666666664</v>
      </c>
      <c r="AL408">
        <v>20.246263435748023</v>
      </c>
    </row>
    <row r="409" spans="1:38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38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38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38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38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38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38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38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16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16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16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16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16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16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16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16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16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16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16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16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16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16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16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16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38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38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38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38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</v>
      </c>
      <c r="R436">
        <v>1</v>
      </c>
      <c r="S436">
        <v>8</v>
      </c>
      <c r="T436">
        <v>8</v>
      </c>
      <c r="U436">
        <v>18.600000000000001</v>
      </c>
      <c r="V436">
        <v>0</v>
      </c>
      <c r="W436">
        <v>0</v>
      </c>
      <c r="X436">
        <v>100</v>
      </c>
      <c r="Y436">
        <v>0</v>
      </c>
      <c r="AA436">
        <v>0</v>
      </c>
      <c r="AB436">
        <v>0</v>
      </c>
      <c r="AC436">
        <v>0</v>
      </c>
      <c r="AG436">
        <v>3.6153289949385402E-2</v>
      </c>
      <c r="AH436">
        <v>4.4260633260200195E-2</v>
      </c>
      <c r="AI436">
        <v>0</v>
      </c>
      <c r="AJ436">
        <v>1</v>
      </c>
      <c r="AK436">
        <v>97.5</v>
      </c>
      <c r="AL436">
        <v>20.067769180195217</v>
      </c>
    </row>
    <row r="437" spans="1:38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8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8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</v>
      </c>
      <c r="R439">
        <v>1</v>
      </c>
      <c r="S439">
        <v>9</v>
      </c>
      <c r="T439">
        <v>8</v>
      </c>
      <c r="U439">
        <v>15.1</v>
      </c>
      <c r="V439">
        <v>0</v>
      </c>
      <c r="W439">
        <v>0</v>
      </c>
      <c r="X439">
        <v>0</v>
      </c>
      <c r="Y439">
        <v>0</v>
      </c>
      <c r="AA439">
        <v>0</v>
      </c>
      <c r="AB439">
        <v>0</v>
      </c>
      <c r="AC439">
        <v>0</v>
      </c>
      <c r="AG439">
        <v>3.6153289949385402E-2</v>
      </c>
      <c r="AH439">
        <v>3.5932019474678646E-2</v>
      </c>
      <c r="AI439">
        <v>0</v>
      </c>
      <c r="AJ439">
        <v>0</v>
      </c>
    </row>
    <row r="440" spans="1:38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</v>
      </c>
      <c r="R440">
        <v>1</v>
      </c>
      <c r="S440">
        <v>9</v>
      </c>
      <c r="T440">
        <v>7</v>
      </c>
      <c r="U440">
        <v>26.9</v>
      </c>
      <c r="V440">
        <v>100</v>
      </c>
      <c r="W440">
        <v>0</v>
      </c>
      <c r="X440">
        <v>100</v>
      </c>
      <c r="Y440">
        <v>100</v>
      </c>
      <c r="AA440">
        <v>0</v>
      </c>
      <c r="AB440">
        <v>0</v>
      </c>
      <c r="AC440">
        <v>0</v>
      </c>
      <c r="AG440">
        <v>3.6153289949385402E-2</v>
      </c>
      <c r="AH440">
        <v>6.4011345951579798E-2</v>
      </c>
      <c r="AI440">
        <v>0</v>
      </c>
      <c r="AJ440">
        <v>0</v>
      </c>
    </row>
    <row r="441" spans="1:38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38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38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</v>
      </c>
      <c r="R443">
        <v>8</v>
      </c>
      <c r="S443">
        <v>4.625</v>
      </c>
      <c r="T443">
        <v>2.375</v>
      </c>
      <c r="U443">
        <v>6.6249999999999982</v>
      </c>
      <c r="V443">
        <v>0</v>
      </c>
      <c r="W443">
        <v>0</v>
      </c>
      <c r="X443">
        <v>0</v>
      </c>
      <c r="Y443">
        <v>0</v>
      </c>
      <c r="AA443">
        <v>1.6145819892467579</v>
      </c>
      <c r="AB443">
        <v>0.48412291827592702</v>
      </c>
      <c r="AC443">
        <v>0.99215674164922163</v>
      </c>
      <c r="AD443">
        <v>61.967785125425813</v>
      </c>
      <c r="AE443">
        <v>-23.994667809665984</v>
      </c>
      <c r="AF443">
        <v>-48.795003647426682</v>
      </c>
      <c r="AG443">
        <v>0.28922631959508321</v>
      </c>
      <c r="AH443">
        <v>0.12611900875218324</v>
      </c>
      <c r="AI443">
        <v>0</v>
      </c>
      <c r="AJ443">
        <v>0</v>
      </c>
    </row>
    <row r="444" spans="1:38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</row>
    <row r="445" spans="1:38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</row>
    <row r="446" spans="1:38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</row>
    <row r="447" spans="1:38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</row>
    <row r="448" spans="1:38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5</v>
      </c>
      <c r="R448">
        <v>14</v>
      </c>
      <c r="S448">
        <v>9.5714285714285694</v>
      </c>
      <c r="T448">
        <v>7.0714285714285694</v>
      </c>
      <c r="U448">
        <v>16.428571428571423</v>
      </c>
      <c r="V448">
        <v>0</v>
      </c>
      <c r="W448">
        <v>0</v>
      </c>
      <c r="X448">
        <v>35.714285714285722</v>
      </c>
      <c r="Y448">
        <v>7.1428571428571441</v>
      </c>
      <c r="AA448">
        <v>3.6838311911511368</v>
      </c>
      <c r="AB448">
        <v>1.6350747346085173</v>
      </c>
      <c r="AC448">
        <v>0.70348984298543682</v>
      </c>
      <c r="AD448">
        <v>16.805377321959217</v>
      </c>
      <c r="AE448">
        <v>10.119277260902765</v>
      </c>
      <c r="AF448">
        <v>33.710258408913909</v>
      </c>
      <c r="AG448">
        <v>0.50614605929139556</v>
      </c>
      <c r="AH448">
        <v>0.54730890590570114</v>
      </c>
      <c r="AI448">
        <v>0</v>
      </c>
      <c r="AJ448">
        <v>4</v>
      </c>
      <c r="AK448">
        <v>93.375</v>
      </c>
      <c r="AL448">
        <v>24.00973757476773</v>
      </c>
    </row>
    <row r="449" spans="1:38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13</v>
      </c>
      <c r="R449">
        <v>88</v>
      </c>
      <c r="S449">
        <v>8.9318181818181817</v>
      </c>
      <c r="T449">
        <v>7.1363636363636376</v>
      </c>
      <c r="U449">
        <v>15.03181818181818</v>
      </c>
      <c r="V449">
        <v>0</v>
      </c>
      <c r="W449">
        <v>17.045454545454547</v>
      </c>
      <c r="X449">
        <v>30.681818181818183</v>
      </c>
      <c r="Y449">
        <v>7.9545454545454541</v>
      </c>
      <c r="AA449">
        <v>4.3872114112431682</v>
      </c>
      <c r="AB449">
        <v>0.7656763876328635</v>
      </c>
      <c r="AC449">
        <v>1.4236781603059825</v>
      </c>
      <c r="AD449">
        <v>-7.7836441152938418</v>
      </c>
      <c r="AE449">
        <v>69.302459061104244</v>
      </c>
      <c r="AF449">
        <v>7.107695744958165</v>
      </c>
      <c r="AG449">
        <v>3.1814895155459144</v>
      </c>
      <c r="AH449">
        <v>3.1477400901393962</v>
      </c>
      <c r="AI449">
        <v>0</v>
      </c>
      <c r="AJ449">
        <v>0</v>
      </c>
    </row>
    <row r="450" spans="1:38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38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30</v>
      </c>
      <c r="R451">
        <v>254</v>
      </c>
      <c r="S451">
        <v>9.6062992125984241</v>
      </c>
      <c r="T451">
        <v>6.622047244094488</v>
      </c>
      <c r="U451">
        <v>14.520866141732283</v>
      </c>
      <c r="V451">
        <v>0</v>
      </c>
      <c r="W451">
        <v>5.1181102362204722</v>
      </c>
      <c r="X451">
        <v>17.71653543307086</v>
      </c>
      <c r="Y451">
        <v>0.39370078740157488</v>
      </c>
      <c r="AA451">
        <v>2.0753516061546327</v>
      </c>
      <c r="AB451">
        <v>1.1749181932651764</v>
      </c>
      <c r="AC451">
        <v>1.2354930404037536</v>
      </c>
      <c r="AD451">
        <v>37.408294803071684</v>
      </c>
      <c r="AE451">
        <v>57.34935832158672</v>
      </c>
      <c r="AF451">
        <v>10.090587277725563</v>
      </c>
      <c r="AG451">
        <v>9.1829356471438892</v>
      </c>
      <c r="AH451">
        <v>8.7766932071825945</v>
      </c>
      <c r="AI451">
        <v>0</v>
      </c>
      <c r="AJ451">
        <v>79</v>
      </c>
      <c r="AK451">
        <v>81.677215189873394</v>
      </c>
      <c r="AL451">
        <v>27.344119357285699</v>
      </c>
    </row>
    <row r="452" spans="1:38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53</v>
      </c>
      <c r="R452">
        <v>534</v>
      </c>
      <c r="S452">
        <v>8.947565543071164</v>
      </c>
      <c r="T452">
        <v>7.1161048689138564</v>
      </c>
      <c r="U452">
        <v>16.914232209737836</v>
      </c>
      <c r="V452">
        <v>0.5617977528089888</v>
      </c>
      <c r="W452">
        <v>12.734082397003748</v>
      </c>
      <c r="X452">
        <v>53.370786516853933</v>
      </c>
      <c r="Y452">
        <v>7.3033707865168509</v>
      </c>
      <c r="AA452">
        <v>3.6579070977256096</v>
      </c>
      <c r="AB452">
        <v>0.76502654136964243</v>
      </c>
      <c r="AC452">
        <v>1.2828467131255588</v>
      </c>
      <c r="AD452">
        <v>33.533020429821995</v>
      </c>
      <c r="AE452">
        <v>32.676721489332273</v>
      </c>
      <c r="AF452">
        <v>30.387114976175955</v>
      </c>
      <c r="AG452">
        <v>19.305856832971799</v>
      </c>
      <c r="AH452">
        <v>21.493058695310765</v>
      </c>
      <c r="AI452">
        <v>0</v>
      </c>
      <c r="AJ452">
        <v>0</v>
      </c>
    </row>
    <row r="453" spans="1:38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22</v>
      </c>
      <c r="R453">
        <v>98</v>
      </c>
      <c r="S453">
        <v>8.7244897959183678</v>
      </c>
      <c r="T453">
        <v>7.2448979591836737</v>
      </c>
      <c r="U453">
        <v>15.74489795918368</v>
      </c>
      <c r="V453">
        <v>1.0204081632653061</v>
      </c>
      <c r="W453">
        <v>18.367346938775512</v>
      </c>
      <c r="X453">
        <v>43.877551020408163</v>
      </c>
      <c r="Y453">
        <v>1.0204081632653061</v>
      </c>
      <c r="AA453">
        <v>2.7736045378612562</v>
      </c>
      <c r="AB453">
        <v>1.2103348520048065</v>
      </c>
      <c r="AC453">
        <v>1.4642768256858838</v>
      </c>
      <c r="AD453">
        <v>36.935492165714223</v>
      </c>
      <c r="AE453">
        <v>27.894398373205799</v>
      </c>
      <c r="AF453">
        <v>24.534635508346231</v>
      </c>
      <c r="AG453">
        <v>3.5430224150397698</v>
      </c>
      <c r="AH453">
        <v>3.6717288774456391</v>
      </c>
      <c r="AI453">
        <v>1.0204081632653061</v>
      </c>
      <c r="AJ453">
        <v>33</v>
      </c>
      <c r="AK453">
        <v>88.336363636363643</v>
      </c>
      <c r="AL453">
        <v>22.320398870854113</v>
      </c>
    </row>
    <row r="454" spans="1:38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73</v>
      </c>
      <c r="R454">
        <v>623</v>
      </c>
      <c r="S454">
        <v>9.0642054574638813</v>
      </c>
      <c r="T454">
        <v>6.5313001605136405</v>
      </c>
      <c r="U454">
        <v>15.139486356340294</v>
      </c>
      <c r="V454">
        <v>0</v>
      </c>
      <c r="W454">
        <v>9.9518459069020881</v>
      </c>
      <c r="X454">
        <v>37.881219903691822</v>
      </c>
      <c r="Y454">
        <v>0.64205457463884441</v>
      </c>
      <c r="AA454">
        <v>2.697602715435977</v>
      </c>
      <c r="AB454">
        <v>1.2344908046932923</v>
      </c>
      <c r="AC454">
        <v>1.4889316878956771</v>
      </c>
      <c r="AD454">
        <v>55.594750693978362</v>
      </c>
      <c r="AE454">
        <v>53.79952731467543</v>
      </c>
      <c r="AF454">
        <v>34.472219975874779</v>
      </c>
      <c r="AG454">
        <v>22.523499638467101</v>
      </c>
      <c r="AH454">
        <v>22.444186389617311</v>
      </c>
      <c r="AI454">
        <v>0</v>
      </c>
      <c r="AJ454">
        <v>413</v>
      </c>
      <c r="AK454">
        <v>89.746004842615008</v>
      </c>
      <c r="AL454">
        <v>21.759371676805294</v>
      </c>
    </row>
    <row r="455" spans="1:38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83</v>
      </c>
      <c r="R455">
        <v>650</v>
      </c>
      <c r="S455">
        <v>8.7476923076923061</v>
      </c>
      <c r="T455">
        <v>6.2692307692307692</v>
      </c>
      <c r="U455">
        <v>14.427692307692316</v>
      </c>
      <c r="V455">
        <v>0</v>
      </c>
      <c r="W455">
        <v>8</v>
      </c>
      <c r="X455">
        <v>25.692307692307686</v>
      </c>
      <c r="Y455">
        <v>0.46153846153846162</v>
      </c>
      <c r="AA455">
        <v>2.8931328610139673</v>
      </c>
      <c r="AB455">
        <v>1.2713539351425209</v>
      </c>
      <c r="AC455">
        <v>1.7024347340408199</v>
      </c>
      <c r="AD455">
        <v>48.432671735095667</v>
      </c>
      <c r="AE455">
        <v>43.618866969062722</v>
      </c>
      <c r="AF455">
        <v>41.664034228118553</v>
      </c>
      <c r="AG455">
        <v>23.499638467100503</v>
      </c>
      <c r="AH455">
        <v>22.315925737320295</v>
      </c>
      <c r="AI455">
        <v>2</v>
      </c>
      <c r="AJ455">
        <v>527</v>
      </c>
      <c r="AK455">
        <v>83.585958254269471</v>
      </c>
      <c r="AL455">
        <v>24.532385934694744</v>
      </c>
    </row>
    <row r="456" spans="1:38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60</v>
      </c>
      <c r="R456">
        <v>433</v>
      </c>
      <c r="S456">
        <v>8.4110854503464196</v>
      </c>
      <c r="T456">
        <v>6.2124711316397212</v>
      </c>
      <c r="U456">
        <v>14.95635103926096</v>
      </c>
      <c r="V456">
        <v>0</v>
      </c>
      <c r="W456">
        <v>5.5427251732101617</v>
      </c>
      <c r="X456">
        <v>31.408775981524258</v>
      </c>
      <c r="Y456">
        <v>0.92378752886836013</v>
      </c>
      <c r="AA456">
        <v>2.7537188940488124</v>
      </c>
      <c r="AB456">
        <v>1.1581888283925297</v>
      </c>
      <c r="AC456">
        <v>1.5336507606470022</v>
      </c>
      <c r="AD456">
        <v>54.053672254839277</v>
      </c>
      <c r="AE456">
        <v>50.250651716293696</v>
      </c>
      <c r="AF456">
        <v>30.707865578604032</v>
      </c>
      <c r="AG456">
        <v>15.654374548083876</v>
      </c>
      <c r="AH456">
        <v>15.410553067547424</v>
      </c>
      <c r="AI456">
        <v>0</v>
      </c>
      <c r="AJ456">
        <v>98</v>
      </c>
      <c r="AK456">
        <v>86.314285714285745</v>
      </c>
      <c r="AL456">
        <v>23.664588749589672</v>
      </c>
    </row>
    <row r="457" spans="1:38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38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6</v>
      </c>
      <c r="R458">
        <v>55</v>
      </c>
      <c r="S458">
        <v>7.8727272727272739</v>
      </c>
      <c r="T458">
        <v>5.0363636363636362</v>
      </c>
      <c r="U458">
        <v>12.501818181818184</v>
      </c>
      <c r="V458">
        <v>0</v>
      </c>
      <c r="W458">
        <v>3.6363636363636358</v>
      </c>
      <c r="X458">
        <v>18.181818181818183</v>
      </c>
      <c r="Y458">
        <v>0</v>
      </c>
      <c r="AA458">
        <v>2.8712677535187576</v>
      </c>
      <c r="AB458">
        <v>1.2656948570150588</v>
      </c>
      <c r="AC458">
        <v>1.9443497287701603</v>
      </c>
      <c r="AD458">
        <v>56.640862004903042</v>
      </c>
      <c r="AE458">
        <v>71.81094877769263</v>
      </c>
      <c r="AF458">
        <v>34.912222863892943</v>
      </c>
      <c r="AG458">
        <v>1.9884309472161965</v>
      </c>
      <c r="AH458">
        <v>1.6362156682641749</v>
      </c>
      <c r="AI458">
        <v>0</v>
      </c>
      <c r="AJ458">
        <v>3</v>
      </c>
      <c r="AK458">
        <v>89.3</v>
      </c>
      <c r="AL458">
        <v>24.944939623201901</v>
      </c>
    </row>
    <row r="459" spans="1:38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38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38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38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38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38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1</v>
      </c>
      <c r="R464">
        <v>1</v>
      </c>
      <c r="S464">
        <v>8</v>
      </c>
      <c r="T464">
        <v>8</v>
      </c>
      <c r="U464">
        <v>21.5</v>
      </c>
      <c r="V464">
        <v>0</v>
      </c>
      <c r="W464">
        <v>0</v>
      </c>
      <c r="X464">
        <v>100</v>
      </c>
      <c r="Y464">
        <v>0</v>
      </c>
      <c r="AA464">
        <v>0</v>
      </c>
      <c r="AB464">
        <v>0</v>
      </c>
      <c r="AC464">
        <v>0</v>
      </c>
      <c r="AG464">
        <v>3.6153289949385402E-2</v>
      </c>
      <c r="AH464">
        <v>5.1161484682489447E-2</v>
      </c>
      <c r="AI464">
        <v>0</v>
      </c>
      <c r="AJ464">
        <v>0</v>
      </c>
    </row>
    <row r="465" spans="1:36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36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1</v>
      </c>
      <c r="R466">
        <v>1</v>
      </c>
      <c r="S466">
        <v>9</v>
      </c>
      <c r="T466">
        <v>7</v>
      </c>
      <c r="U466">
        <v>21.6</v>
      </c>
      <c r="V466">
        <v>0</v>
      </c>
      <c r="W466">
        <v>0</v>
      </c>
      <c r="X466">
        <v>100</v>
      </c>
      <c r="Y466">
        <v>0</v>
      </c>
      <c r="AA466">
        <v>0</v>
      </c>
      <c r="AB466">
        <v>0</v>
      </c>
      <c r="AC466">
        <v>0</v>
      </c>
      <c r="AG466">
        <v>3.6153289949385402E-2</v>
      </c>
      <c r="AH466">
        <v>5.1399445076361502E-2</v>
      </c>
      <c r="AI466">
        <v>0</v>
      </c>
      <c r="AJ466">
        <v>0</v>
      </c>
    </row>
    <row r="467" spans="1:36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36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</v>
      </c>
      <c r="R468">
        <v>1</v>
      </c>
      <c r="S468">
        <v>8</v>
      </c>
      <c r="T468">
        <v>5</v>
      </c>
      <c r="U468">
        <v>16.8</v>
      </c>
      <c r="V468">
        <v>0</v>
      </c>
      <c r="W468">
        <v>0</v>
      </c>
      <c r="X468">
        <v>100</v>
      </c>
      <c r="Y468">
        <v>0</v>
      </c>
      <c r="AA468">
        <v>0</v>
      </c>
      <c r="AB468">
        <v>0</v>
      </c>
      <c r="AC468">
        <v>0</v>
      </c>
      <c r="AG468">
        <v>3.6153289949385402E-2</v>
      </c>
      <c r="AH468">
        <v>3.9977346170503379E-2</v>
      </c>
      <c r="AI468">
        <v>0</v>
      </c>
      <c r="AJ468">
        <v>0</v>
      </c>
    </row>
    <row r="469" spans="1:36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36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36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</v>
      </c>
      <c r="R471">
        <v>1</v>
      </c>
      <c r="S471">
        <v>8</v>
      </c>
      <c r="T471">
        <v>7</v>
      </c>
      <c r="U471">
        <v>19.7</v>
      </c>
      <c r="V471">
        <v>0</v>
      </c>
      <c r="W471">
        <v>0</v>
      </c>
      <c r="X471">
        <v>100</v>
      </c>
      <c r="Y471">
        <v>0</v>
      </c>
      <c r="AA471">
        <v>0</v>
      </c>
      <c r="AB471">
        <v>0</v>
      </c>
      <c r="AC471">
        <v>0</v>
      </c>
      <c r="AG471">
        <v>3.6153289949385402E-2</v>
      </c>
      <c r="AH471">
        <v>4.6878197592792659E-2</v>
      </c>
      <c r="AI471">
        <v>0</v>
      </c>
      <c r="AJ471">
        <v>0</v>
      </c>
    </row>
    <row r="472" spans="1:36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36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1</v>
      </c>
      <c r="R473">
        <v>1</v>
      </c>
      <c r="S473">
        <v>8</v>
      </c>
      <c r="T473">
        <v>4</v>
      </c>
      <c r="U473">
        <v>17.2</v>
      </c>
      <c r="V473">
        <v>0</v>
      </c>
      <c r="W473">
        <v>0</v>
      </c>
      <c r="X473">
        <v>100</v>
      </c>
      <c r="Y473">
        <v>0</v>
      </c>
      <c r="AA473">
        <v>0</v>
      </c>
      <c r="AB473">
        <v>0</v>
      </c>
      <c r="AC473">
        <v>0</v>
      </c>
      <c r="AG473">
        <v>3.6153289949385402E-2</v>
      </c>
      <c r="AH473">
        <v>4.0929187745991559E-2</v>
      </c>
      <c r="AI473">
        <v>0</v>
      </c>
      <c r="AJ473">
        <v>0</v>
      </c>
    </row>
    <row r="474" spans="1:36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</v>
      </c>
      <c r="R474">
        <v>1</v>
      </c>
      <c r="S474">
        <v>9</v>
      </c>
      <c r="T474">
        <v>6</v>
      </c>
      <c r="U474">
        <v>23.5</v>
      </c>
      <c r="V474">
        <v>0</v>
      </c>
      <c r="W474">
        <v>0</v>
      </c>
      <c r="X474">
        <v>100</v>
      </c>
      <c r="Y474">
        <v>100</v>
      </c>
      <c r="AA474">
        <v>0</v>
      </c>
      <c r="AB474">
        <v>0</v>
      </c>
      <c r="AC474">
        <v>0</v>
      </c>
      <c r="AG474">
        <v>3.6153289949385402E-2</v>
      </c>
      <c r="AH474">
        <v>5.5920692559930311E-2</v>
      </c>
      <c r="AI474">
        <v>0</v>
      </c>
      <c r="AJ474">
        <v>0</v>
      </c>
    </row>
    <row r="475" spans="1:36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36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36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36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36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36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8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8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8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</row>
    <row r="484" spans="1:38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</row>
    <row r="485" spans="1:38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</row>
    <row r="486" spans="1:38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</row>
    <row r="487" spans="1:38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</row>
    <row r="488" spans="1:38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</row>
    <row r="489" spans="1:38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</row>
    <row r="490" spans="1:38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</row>
    <row r="491" spans="1:38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</row>
    <row r="492" spans="1:38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</row>
    <row r="493" spans="1:38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</row>
    <row r="494" spans="1:38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</v>
      </c>
      <c r="R494">
        <v>1</v>
      </c>
      <c r="S494">
        <v>9</v>
      </c>
      <c r="T494">
        <v>8</v>
      </c>
      <c r="U494">
        <v>15</v>
      </c>
      <c r="V494">
        <v>0</v>
      </c>
      <c r="W494">
        <v>0</v>
      </c>
      <c r="X494">
        <v>0</v>
      </c>
      <c r="Y494">
        <v>0</v>
      </c>
      <c r="AA494">
        <v>0</v>
      </c>
      <c r="AB494">
        <v>0</v>
      </c>
      <c r="AC494">
        <v>0</v>
      </c>
      <c r="AG494">
        <v>3.5893754486719311E-2</v>
      </c>
      <c r="AH494">
        <v>3.6490046731586512E-2</v>
      </c>
      <c r="AI494">
        <v>0</v>
      </c>
      <c r="AJ494">
        <v>0</v>
      </c>
    </row>
    <row r="495" spans="1:38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</row>
    <row r="496" spans="1:38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</v>
      </c>
      <c r="R496">
        <v>15</v>
      </c>
      <c r="S496">
        <v>8.3333333333333357</v>
      </c>
      <c r="T496">
        <v>7</v>
      </c>
      <c r="U496">
        <v>19.466666666666665</v>
      </c>
      <c r="V496">
        <v>0</v>
      </c>
      <c r="W496">
        <v>20</v>
      </c>
      <c r="X496">
        <v>80</v>
      </c>
      <c r="Y496">
        <v>20</v>
      </c>
      <c r="AA496">
        <v>4.1257995858042253</v>
      </c>
      <c r="AB496">
        <v>1.3984117975601951</v>
      </c>
      <c r="AC496">
        <v>1.9663841605003505</v>
      </c>
      <c r="AD496">
        <v>77.61029417345415</v>
      </c>
      <c r="AE496">
        <v>70.422764183995497</v>
      </c>
      <c r="AF496">
        <v>92.127416196521594</v>
      </c>
      <c r="AG496">
        <v>0.53840631730078969</v>
      </c>
      <c r="AH496">
        <v>0.71033957637488399</v>
      </c>
      <c r="AI496">
        <v>0</v>
      </c>
      <c r="AJ496">
        <v>15</v>
      </c>
      <c r="AK496">
        <v>98.493333333333311</v>
      </c>
      <c r="AL496">
        <v>20.173887606089725</v>
      </c>
    </row>
    <row r="497" spans="1:38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</row>
    <row r="498" spans="1:38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3</v>
      </c>
      <c r="R498">
        <v>53</v>
      </c>
      <c r="S498">
        <v>6.754716981132078</v>
      </c>
      <c r="T498">
        <v>4.8490566037735849</v>
      </c>
      <c r="U498">
        <v>13.58301886792453</v>
      </c>
      <c r="V498">
        <v>0</v>
      </c>
      <c r="W498">
        <v>1.886792452830188</v>
      </c>
      <c r="X498">
        <v>22.641509433962256</v>
      </c>
      <c r="Y498">
        <v>5.6603773584905639</v>
      </c>
      <c r="AA498">
        <v>4.0411438624014773</v>
      </c>
      <c r="AB498">
        <v>1.1959942635275842</v>
      </c>
      <c r="AC498">
        <v>1.4716981132075473</v>
      </c>
      <c r="AD498">
        <v>72.407915075674751</v>
      </c>
      <c r="AE498">
        <v>75.938181624579457</v>
      </c>
      <c r="AF498">
        <v>69.717485417581841</v>
      </c>
      <c r="AG498">
        <v>1.9023689877961236</v>
      </c>
      <c r="AH498">
        <v>1.7512789761379419</v>
      </c>
      <c r="AI498">
        <v>45.283018867924511</v>
      </c>
      <c r="AJ498">
        <v>14</v>
      </c>
      <c r="AK498">
        <v>94.764285714285691</v>
      </c>
      <c r="AL498">
        <v>20.826612274883445</v>
      </c>
    </row>
    <row r="499" spans="1:38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</v>
      </c>
      <c r="R499">
        <v>9</v>
      </c>
      <c r="S499">
        <v>7.1111111111111116</v>
      </c>
      <c r="T499">
        <v>3.4444444444444442</v>
      </c>
      <c r="U499">
        <v>4.9222222222222225</v>
      </c>
      <c r="V499">
        <v>0</v>
      </c>
      <c r="W499">
        <v>0</v>
      </c>
      <c r="X499">
        <v>0</v>
      </c>
      <c r="Y499">
        <v>0</v>
      </c>
      <c r="AA499">
        <v>1.0097059833632287</v>
      </c>
      <c r="AB499">
        <v>0.87488976377909189</v>
      </c>
      <c r="AC499">
        <v>1.3425606637327296</v>
      </c>
      <c r="AD499">
        <v>61.352354790753857</v>
      </c>
      <c r="AE499">
        <v>74.679256451959006</v>
      </c>
      <c r="AF499">
        <v>52.553026479303206</v>
      </c>
      <c r="AG499">
        <v>0.32304379038047371</v>
      </c>
      <c r="AH499">
        <v>0.1077672713472855</v>
      </c>
      <c r="AI499">
        <v>66.666666666666686</v>
      </c>
      <c r="AJ499">
        <v>0</v>
      </c>
    </row>
    <row r="500" spans="1:38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4</v>
      </c>
      <c r="R500">
        <v>29</v>
      </c>
      <c r="S500">
        <v>8.6551724137931032</v>
      </c>
      <c r="T500">
        <v>5.862068965517242</v>
      </c>
      <c r="U500">
        <v>11.455172413793107</v>
      </c>
      <c r="V500">
        <v>0</v>
      </c>
      <c r="W500">
        <v>0</v>
      </c>
      <c r="X500">
        <v>3.4482758620689653</v>
      </c>
      <c r="Y500">
        <v>3.4482758620689653</v>
      </c>
      <c r="AA500">
        <v>2.7774443980152954</v>
      </c>
      <c r="AB500">
        <v>0.60320192015641394</v>
      </c>
      <c r="AC500">
        <v>0.81892014393365375</v>
      </c>
      <c r="AD500">
        <v>18.630530568133832</v>
      </c>
      <c r="AE500">
        <v>62.947666174876687</v>
      </c>
      <c r="AF500">
        <v>11.31351593014057</v>
      </c>
      <c r="AG500">
        <v>1.0409188801148601</v>
      </c>
      <c r="AH500">
        <v>0.80813290161553619</v>
      </c>
      <c r="AI500">
        <v>0</v>
      </c>
      <c r="AJ500">
        <v>0</v>
      </c>
    </row>
    <row r="501" spans="1:38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10</v>
      </c>
      <c r="R501">
        <v>110</v>
      </c>
      <c r="S501">
        <v>8.9090909090909083</v>
      </c>
      <c r="T501">
        <v>6.5272727272727282</v>
      </c>
      <c r="U501">
        <v>12.814545454545456</v>
      </c>
      <c r="V501">
        <v>0</v>
      </c>
      <c r="W501">
        <v>2.7272727272727271</v>
      </c>
      <c r="X501">
        <v>15.454545454545457</v>
      </c>
      <c r="Y501">
        <v>0</v>
      </c>
      <c r="AA501">
        <v>3.1536655833442842</v>
      </c>
      <c r="AB501">
        <v>0.64024788587852821</v>
      </c>
      <c r="AC501">
        <v>1.0419308205014097</v>
      </c>
      <c r="AD501">
        <v>-23.482032667894703</v>
      </c>
      <c r="AE501">
        <v>8.204850831545043</v>
      </c>
      <c r="AF501">
        <v>26.264156212151462</v>
      </c>
      <c r="AG501">
        <v>3.9483129935391248</v>
      </c>
      <c r="AH501">
        <v>3.42909132485629</v>
      </c>
      <c r="AI501">
        <v>0</v>
      </c>
      <c r="AJ501">
        <v>0</v>
      </c>
    </row>
    <row r="502" spans="1:38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14</v>
      </c>
      <c r="R502">
        <v>64</v>
      </c>
      <c r="S502">
        <v>9.296875</v>
      </c>
      <c r="T502">
        <v>7.015625</v>
      </c>
      <c r="U502">
        <v>16.318749999999994</v>
      </c>
      <c r="V502">
        <v>0</v>
      </c>
      <c r="W502">
        <v>4.6875</v>
      </c>
      <c r="X502">
        <v>42.1875</v>
      </c>
      <c r="Y502">
        <v>4.6875</v>
      </c>
      <c r="AA502">
        <v>2.8060133530509281</v>
      </c>
      <c r="AB502">
        <v>1.2459896606212271</v>
      </c>
      <c r="AC502">
        <v>1.0678861640526109</v>
      </c>
      <c r="AD502">
        <v>31.749853920181369</v>
      </c>
      <c r="AE502">
        <v>27.470173610266023</v>
      </c>
      <c r="AF502">
        <v>39.577722486598098</v>
      </c>
      <c r="AG502">
        <v>2.2972002871500359</v>
      </c>
      <c r="AH502">
        <v>2.5406803204312638</v>
      </c>
      <c r="AI502">
        <v>0</v>
      </c>
      <c r="AJ502">
        <v>37</v>
      </c>
      <c r="AK502">
        <v>86.405405405405418</v>
      </c>
      <c r="AL502">
        <v>26.662410529781969</v>
      </c>
    </row>
    <row r="503" spans="1:38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6</v>
      </c>
      <c r="R503">
        <v>32</v>
      </c>
      <c r="S503">
        <v>8.21875</v>
      </c>
      <c r="T503">
        <v>6.3125</v>
      </c>
      <c r="U503">
        <v>16.818749999999994</v>
      </c>
      <c r="V503">
        <v>0</v>
      </c>
      <c r="W503">
        <v>6.25</v>
      </c>
      <c r="X503">
        <v>50</v>
      </c>
      <c r="Y503">
        <v>25</v>
      </c>
      <c r="AA503">
        <v>6.2110001962244459</v>
      </c>
      <c r="AB503">
        <v>1.4733969042657855</v>
      </c>
      <c r="AC503">
        <v>1.5296547813150525</v>
      </c>
      <c r="AD503">
        <v>59.475617619474541</v>
      </c>
      <c r="AE503">
        <v>64.210000527049132</v>
      </c>
      <c r="AF503">
        <v>57.975296075306908</v>
      </c>
      <c r="AG503">
        <v>1.1486001435750179</v>
      </c>
      <c r="AH503">
        <v>1.3092628767293242</v>
      </c>
      <c r="AI503">
        <v>0</v>
      </c>
      <c r="AJ503">
        <v>0</v>
      </c>
    </row>
    <row r="504" spans="1:38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48</v>
      </c>
      <c r="R504">
        <v>356</v>
      </c>
      <c r="S504">
        <v>8.8623595505617985</v>
      </c>
      <c r="T504">
        <v>5.8595505617977519</v>
      </c>
      <c r="U504">
        <v>13.907303370786527</v>
      </c>
      <c r="V504">
        <v>0.2808988764044944</v>
      </c>
      <c r="W504">
        <v>6.179775280898876</v>
      </c>
      <c r="X504">
        <v>26.966292134831448</v>
      </c>
      <c r="Y504">
        <v>2.2471910112359552</v>
      </c>
      <c r="AA504">
        <v>4.0820176394877858</v>
      </c>
      <c r="AB504">
        <v>1.7419603592491111</v>
      </c>
      <c r="AC504">
        <v>1.8489121673296656</v>
      </c>
      <c r="AD504">
        <v>72.69684107500278</v>
      </c>
      <c r="AE504">
        <v>69.805718768876048</v>
      </c>
      <c r="AF504">
        <v>71.003997296512111</v>
      </c>
      <c r="AG504">
        <v>12.778176597272072</v>
      </c>
      <c r="AH504">
        <v>12.044148091205663</v>
      </c>
      <c r="AI504">
        <v>1.1235955056179776</v>
      </c>
      <c r="AJ504">
        <v>164</v>
      </c>
      <c r="AK504">
        <v>83.325000000000017</v>
      </c>
      <c r="AL504">
        <v>23.580416135064809</v>
      </c>
    </row>
    <row r="505" spans="1:38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10</v>
      </c>
      <c r="R505">
        <v>106</v>
      </c>
      <c r="S505">
        <v>7.3773584905660385</v>
      </c>
      <c r="T505">
        <v>4.6603773584905639</v>
      </c>
      <c r="U505">
        <v>12.054716981132078</v>
      </c>
      <c r="V505">
        <v>0</v>
      </c>
      <c r="W505">
        <v>0.94339622641509413</v>
      </c>
      <c r="X505">
        <v>16.037735849056602</v>
      </c>
      <c r="Y505">
        <v>0</v>
      </c>
      <c r="AA505">
        <v>3.2830649530489242</v>
      </c>
      <c r="AB505">
        <v>2.1563982470282248</v>
      </c>
      <c r="AC505">
        <v>1.5472848553638436</v>
      </c>
      <c r="AD505">
        <v>49.94573279454395</v>
      </c>
      <c r="AE505">
        <v>57.342842520663361</v>
      </c>
      <c r="AF505">
        <v>72.265346860971434</v>
      </c>
      <c r="AG505">
        <v>3.8047379755922472</v>
      </c>
      <c r="AH505">
        <v>3.1084654475747495</v>
      </c>
      <c r="AI505">
        <v>0</v>
      </c>
      <c r="AJ505">
        <v>0</v>
      </c>
    </row>
    <row r="506" spans="1:38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74</v>
      </c>
      <c r="R506">
        <v>591</v>
      </c>
      <c r="S506">
        <v>8.9966159052453474</v>
      </c>
      <c r="T506">
        <v>6.5076142131979671</v>
      </c>
      <c r="U506">
        <v>14.568358714043995</v>
      </c>
      <c r="V506">
        <v>0.33840947546531303</v>
      </c>
      <c r="W506">
        <v>7.1065989847715754</v>
      </c>
      <c r="X506">
        <v>28.257191201353638</v>
      </c>
      <c r="Y506">
        <v>1.015228426395939</v>
      </c>
      <c r="AA506">
        <v>3.1983335095794088</v>
      </c>
      <c r="AB506">
        <v>1.2571240186734529</v>
      </c>
      <c r="AC506">
        <v>1.4459908610667911</v>
      </c>
      <c r="AD506">
        <v>43.343221553846952</v>
      </c>
      <c r="AE506">
        <v>48.91613744807001</v>
      </c>
      <c r="AF506">
        <v>51.383053079319595</v>
      </c>
      <c r="AG506">
        <v>21.213208901651111</v>
      </c>
      <c r="AH506">
        <v>20.945043556952442</v>
      </c>
      <c r="AI506">
        <v>0</v>
      </c>
      <c r="AJ506">
        <v>224</v>
      </c>
      <c r="AK506">
        <v>86.020982142857122</v>
      </c>
      <c r="AL506">
        <v>25.38131984465986</v>
      </c>
    </row>
    <row r="507" spans="1:38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78</v>
      </c>
      <c r="R507">
        <v>598</v>
      </c>
      <c r="S507">
        <v>8.5418060200668897</v>
      </c>
      <c r="T507">
        <v>5.8545150501672252</v>
      </c>
      <c r="U507">
        <v>14.860200668896324</v>
      </c>
      <c r="V507">
        <v>1.1705685618729098</v>
      </c>
      <c r="W507">
        <v>1.1705685618729098</v>
      </c>
      <c r="X507">
        <v>28.762541806020071</v>
      </c>
      <c r="Y507">
        <v>2.3411371237458196</v>
      </c>
      <c r="AA507">
        <v>3.405084918796236</v>
      </c>
      <c r="AB507">
        <v>1.1883315426884744</v>
      </c>
      <c r="AC507">
        <v>1.4214922263027112</v>
      </c>
      <c r="AD507">
        <v>49.149921747351478</v>
      </c>
      <c r="AE507">
        <v>47.018042857705424</v>
      </c>
      <c r="AF507">
        <v>43.472724103967906</v>
      </c>
      <c r="AG507">
        <v>21.464465183058152</v>
      </c>
      <c r="AH507">
        <v>21.617676751704703</v>
      </c>
      <c r="AI507">
        <v>0.83612040133779275</v>
      </c>
      <c r="AJ507">
        <v>0</v>
      </c>
    </row>
    <row r="508" spans="1:38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69</v>
      </c>
      <c r="R508">
        <v>707</v>
      </c>
      <c r="S508">
        <v>8.6039603960396054</v>
      </c>
      <c r="T508">
        <v>6.5148514851485162</v>
      </c>
      <c r="U508">
        <v>16.147100424328123</v>
      </c>
      <c r="V508">
        <v>0.28288543140028283</v>
      </c>
      <c r="W508">
        <v>9.7595473833097621</v>
      </c>
      <c r="X508">
        <v>48.797736916548807</v>
      </c>
      <c r="Y508">
        <v>2.5459688826025459</v>
      </c>
      <c r="AA508">
        <v>3.2561945222046922</v>
      </c>
      <c r="AB508">
        <v>1.2603792063639609</v>
      </c>
      <c r="AC508">
        <v>1.6720491368352297</v>
      </c>
      <c r="AD508">
        <v>54.339396430837361</v>
      </c>
      <c r="AE508">
        <v>50.909745680814382</v>
      </c>
      <c r="AF508">
        <v>51.019292124223057</v>
      </c>
      <c r="AG508">
        <v>25.376884422110553</v>
      </c>
      <c r="AH508">
        <v>27.771358232519407</v>
      </c>
      <c r="AI508">
        <v>0.28288543140028283</v>
      </c>
      <c r="AJ508">
        <v>291</v>
      </c>
      <c r="AK508">
        <v>89.423711340206111</v>
      </c>
      <c r="AL508">
        <v>22.664087131627205</v>
      </c>
    </row>
    <row r="509" spans="1:38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4</v>
      </c>
      <c r="R509">
        <v>66</v>
      </c>
      <c r="S509">
        <v>8.7878787878787872</v>
      </c>
      <c r="T509">
        <v>6.4848484848484844</v>
      </c>
      <c r="U509">
        <v>13.610606060606059</v>
      </c>
      <c r="V509">
        <v>0</v>
      </c>
      <c r="W509">
        <v>4.5454545454545459</v>
      </c>
      <c r="X509">
        <v>9.0909090909090917</v>
      </c>
      <c r="Y509">
        <v>0</v>
      </c>
      <c r="AA509">
        <v>2.1974591931177798</v>
      </c>
      <c r="AB509">
        <v>1.2494259471568727</v>
      </c>
      <c r="AC509">
        <v>1.2215542042876621</v>
      </c>
      <c r="AD509">
        <v>72.816388002909733</v>
      </c>
      <c r="AE509">
        <v>41.633888922806712</v>
      </c>
      <c r="AF509">
        <v>25.600498439717775</v>
      </c>
      <c r="AG509">
        <v>2.3689877961234744</v>
      </c>
      <c r="AH509">
        <v>2.1852672652656122</v>
      </c>
      <c r="AI509">
        <v>0</v>
      </c>
      <c r="AJ509">
        <v>0</v>
      </c>
    </row>
    <row r="510" spans="1:38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2</v>
      </c>
      <c r="R510">
        <v>7</v>
      </c>
      <c r="S510">
        <v>8.2857142857142883</v>
      </c>
      <c r="T510">
        <v>4.5714285714285694</v>
      </c>
      <c r="U510">
        <v>14.614285714285723</v>
      </c>
      <c r="V510">
        <v>0</v>
      </c>
      <c r="W510">
        <v>0</v>
      </c>
      <c r="X510">
        <v>28.571428571428577</v>
      </c>
      <c r="Y510">
        <v>0</v>
      </c>
      <c r="AA510">
        <v>2.5908788202508553</v>
      </c>
      <c r="AB510">
        <v>2.373321103690877</v>
      </c>
      <c r="AC510">
        <v>1.1780301787479035</v>
      </c>
      <c r="AD510">
        <v>-32.824385899822488</v>
      </c>
      <c r="AE510">
        <v>82.110513791879995</v>
      </c>
      <c r="AF510">
        <v>-10.949196796383282</v>
      </c>
      <c r="AG510">
        <v>0.25125628140703515</v>
      </c>
      <c r="AH510">
        <v>0.24886211870941999</v>
      </c>
      <c r="AI510">
        <v>0</v>
      </c>
      <c r="AJ510">
        <v>0</v>
      </c>
    </row>
    <row r="511" spans="1:38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4</v>
      </c>
      <c r="R511">
        <v>26</v>
      </c>
      <c r="S511">
        <v>7.6153846153846141</v>
      </c>
      <c r="T511">
        <v>4.9230769230769216</v>
      </c>
      <c r="U511">
        <v>13.696153846153852</v>
      </c>
      <c r="V511">
        <v>0</v>
      </c>
      <c r="W511">
        <v>0</v>
      </c>
      <c r="X511">
        <v>19.230769230769223</v>
      </c>
      <c r="Y511">
        <v>0</v>
      </c>
      <c r="AA511">
        <v>2.8547505305570886</v>
      </c>
      <c r="AB511">
        <v>1.6426274233894356</v>
      </c>
      <c r="AC511">
        <v>1.1409536133993321</v>
      </c>
      <c r="AD511">
        <v>48.360215508331024</v>
      </c>
      <c r="AE511">
        <v>43.918108539507202</v>
      </c>
      <c r="AF511">
        <v>14.838981595805036</v>
      </c>
      <c r="AG511">
        <v>0.93323761665470228</v>
      </c>
      <c r="AH511">
        <v>0.86627370940786386</v>
      </c>
      <c r="AI511">
        <v>0</v>
      </c>
      <c r="AJ511">
        <v>0</v>
      </c>
    </row>
    <row r="512" spans="1:38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36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2</v>
      </c>
      <c r="R513">
        <v>11</v>
      </c>
      <c r="S513">
        <v>6</v>
      </c>
      <c r="T513">
        <v>4.7272727272727284</v>
      </c>
      <c r="U513">
        <v>12.1</v>
      </c>
      <c r="V513">
        <v>0</v>
      </c>
      <c r="W513">
        <v>0</v>
      </c>
      <c r="X513">
        <v>27.272727272727277</v>
      </c>
      <c r="Y513">
        <v>0</v>
      </c>
      <c r="AA513">
        <v>3.9783505033207849</v>
      </c>
      <c r="AB513">
        <v>1.3483997249264841</v>
      </c>
      <c r="AC513">
        <v>1.482682402754552</v>
      </c>
      <c r="AD513">
        <v>88.122936425096114</v>
      </c>
      <c r="AE513">
        <v>86.923107247807337</v>
      </c>
      <c r="AF513">
        <v>81.848934753610109</v>
      </c>
      <c r="AG513">
        <v>0.39483129935391248</v>
      </c>
      <c r="AH513">
        <v>0.32378834799827766</v>
      </c>
      <c r="AI513">
        <v>0</v>
      </c>
      <c r="AJ513">
        <v>0</v>
      </c>
    </row>
    <row r="514" spans="1:36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36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36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36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36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36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</v>
      </c>
      <c r="R519">
        <v>1</v>
      </c>
      <c r="S519">
        <v>9</v>
      </c>
      <c r="T519">
        <v>6</v>
      </c>
      <c r="U519">
        <v>21.8</v>
      </c>
      <c r="V519">
        <v>0</v>
      </c>
      <c r="W519">
        <v>0</v>
      </c>
      <c r="X519">
        <v>100</v>
      </c>
      <c r="Y519">
        <v>0</v>
      </c>
      <c r="AA519">
        <v>0</v>
      </c>
      <c r="AB519">
        <v>0</v>
      </c>
      <c r="AC519">
        <v>0</v>
      </c>
      <c r="AG519">
        <v>3.5893754486719311E-2</v>
      </c>
      <c r="AH519">
        <v>5.3032201249905743E-2</v>
      </c>
      <c r="AI519">
        <v>0</v>
      </c>
      <c r="AJ519">
        <v>0</v>
      </c>
    </row>
    <row r="520" spans="1:36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1</v>
      </c>
      <c r="R520">
        <v>2</v>
      </c>
      <c r="S520">
        <v>4</v>
      </c>
      <c r="T520">
        <v>4</v>
      </c>
      <c r="U520">
        <v>7.65</v>
      </c>
      <c r="V520">
        <v>0</v>
      </c>
      <c r="W520">
        <v>0</v>
      </c>
      <c r="X520">
        <v>0</v>
      </c>
      <c r="Y520">
        <v>0</v>
      </c>
      <c r="AA520">
        <v>0.34999999999998294</v>
      </c>
      <c r="AB520">
        <v>1</v>
      </c>
      <c r="AC520">
        <v>1</v>
      </c>
      <c r="AD520">
        <v>100.00000000000423</v>
      </c>
      <c r="AE520">
        <v>100.00000000000423</v>
      </c>
      <c r="AF520">
        <v>100</v>
      </c>
      <c r="AG520">
        <v>7.1787508973438621E-2</v>
      </c>
      <c r="AH520">
        <v>3.7219847666218248E-2</v>
      </c>
      <c r="AI520">
        <v>0</v>
      </c>
      <c r="AJ520">
        <v>0</v>
      </c>
    </row>
    <row r="521" spans="1:36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1</v>
      </c>
      <c r="R521">
        <v>1</v>
      </c>
      <c r="S521">
        <v>8</v>
      </c>
      <c r="T521">
        <v>5</v>
      </c>
      <c r="U521">
        <v>25.3</v>
      </c>
      <c r="V521">
        <v>100</v>
      </c>
      <c r="W521">
        <v>0</v>
      </c>
      <c r="X521">
        <v>100</v>
      </c>
      <c r="Y521">
        <v>100</v>
      </c>
      <c r="AA521">
        <v>0</v>
      </c>
      <c r="AB521">
        <v>0</v>
      </c>
      <c r="AC521">
        <v>0</v>
      </c>
      <c r="AG521">
        <v>3.5893754486719311E-2</v>
      </c>
      <c r="AH521">
        <v>6.1546545487275922E-2</v>
      </c>
      <c r="AI521">
        <v>0</v>
      </c>
      <c r="AJ521">
        <v>0</v>
      </c>
    </row>
    <row r="522" spans="1:36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36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1</v>
      </c>
      <c r="R523">
        <v>1</v>
      </c>
      <c r="S523">
        <v>8</v>
      </c>
      <c r="T523">
        <v>6</v>
      </c>
      <c r="U523">
        <v>18.2</v>
      </c>
      <c r="V523">
        <v>0</v>
      </c>
      <c r="W523">
        <v>0</v>
      </c>
      <c r="X523">
        <v>100</v>
      </c>
      <c r="Y523">
        <v>0</v>
      </c>
      <c r="AA523">
        <v>0</v>
      </c>
      <c r="AB523">
        <v>0</v>
      </c>
      <c r="AC523">
        <v>0</v>
      </c>
      <c r="AG523">
        <v>3.5893754486719311E-2</v>
      </c>
      <c r="AH523">
        <v>4.4274590034324962E-2</v>
      </c>
      <c r="AI523">
        <v>0</v>
      </c>
      <c r="AJ523">
        <v>0</v>
      </c>
    </row>
    <row r="524" spans="1:36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36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36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36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36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16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16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16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16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16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16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16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</row>
    <row r="536" spans="1:16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</row>
    <row r="537" spans="1:16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</row>
    <row r="538" spans="1:16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</row>
    <row r="539" spans="1:16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</row>
    <row r="540" spans="1:16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</row>
    <row r="541" spans="1:16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</row>
    <row r="542" spans="1:16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</row>
    <row r="543" spans="1:16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</row>
    <row r="544" spans="1:16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</row>
    <row r="545" spans="1:16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</row>
    <row r="546" spans="1:16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</row>
    <row r="547" spans="1:16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</row>
    <row r="548" spans="1:16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</row>
    <row r="549" spans="1:16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</row>
    <row r="550" spans="1:16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</row>
    <row r="551" spans="1:16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16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16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16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16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16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16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16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16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16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16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16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16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16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16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16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16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16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16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16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16" s="478" customFormat="1">
      <c r="A587" s="478">
        <v>3</v>
      </c>
      <c r="B587" s="478">
        <v>209</v>
      </c>
      <c r="C587" s="478">
        <v>2020</v>
      </c>
      <c r="D587" s="478">
        <v>99</v>
      </c>
      <c r="E587" s="478">
        <v>1</v>
      </c>
      <c r="F587" s="478">
        <v>99</v>
      </c>
      <c r="G587" s="478">
        <v>99</v>
      </c>
      <c r="H587" s="478">
        <v>99</v>
      </c>
      <c r="I587" s="478">
        <v>99</v>
      </c>
      <c r="J587" s="478">
        <v>999</v>
      </c>
      <c r="K587" s="478">
        <v>99</v>
      </c>
      <c r="L587" s="478">
        <v>99</v>
      </c>
      <c r="M587" s="478">
        <v>99</v>
      </c>
      <c r="N587" s="478">
        <v>99</v>
      </c>
      <c r="O587" s="478">
        <v>99</v>
      </c>
      <c r="P587" s="478">
        <v>9999</v>
      </c>
    </row>
    <row r="588" spans="1:16" s="478" customFormat="1">
      <c r="A588" s="478">
        <v>3</v>
      </c>
      <c r="B588" s="478">
        <v>210</v>
      </c>
      <c r="C588" s="478">
        <v>2020</v>
      </c>
      <c r="D588" s="478">
        <v>99</v>
      </c>
      <c r="E588" s="478">
        <v>2</v>
      </c>
      <c r="F588" s="478">
        <v>99</v>
      </c>
      <c r="G588" s="478">
        <v>99</v>
      </c>
      <c r="H588" s="478">
        <v>99</v>
      </c>
      <c r="I588" s="478">
        <v>99</v>
      </c>
      <c r="J588" s="478">
        <v>999</v>
      </c>
      <c r="K588" s="478">
        <v>99</v>
      </c>
      <c r="L588" s="478">
        <v>99</v>
      </c>
      <c r="M588" s="478">
        <v>99</v>
      </c>
      <c r="N588" s="478">
        <v>99</v>
      </c>
      <c r="O588" s="478">
        <v>99</v>
      </c>
      <c r="P588" s="478">
        <v>9999</v>
      </c>
    </row>
    <row r="589" spans="1:16" s="478" customFormat="1">
      <c r="A589" s="478">
        <v>3</v>
      </c>
      <c r="B589" s="478">
        <v>211</v>
      </c>
      <c r="C589" s="478">
        <v>2020</v>
      </c>
      <c r="D589" s="478">
        <v>99</v>
      </c>
      <c r="E589" s="478">
        <v>3</v>
      </c>
      <c r="F589" s="478">
        <v>99</v>
      </c>
      <c r="G589" s="478">
        <v>99</v>
      </c>
      <c r="H589" s="478">
        <v>99</v>
      </c>
      <c r="I589" s="478">
        <v>99</v>
      </c>
      <c r="J589" s="478">
        <v>999</v>
      </c>
      <c r="K589" s="478">
        <v>99</v>
      </c>
      <c r="L589" s="478">
        <v>99</v>
      </c>
      <c r="M589" s="478">
        <v>99</v>
      </c>
      <c r="N589" s="478">
        <v>99</v>
      </c>
      <c r="O589" s="478">
        <v>99</v>
      </c>
      <c r="P589" s="478">
        <v>9999</v>
      </c>
    </row>
    <row r="590" spans="1:16" s="478" customFormat="1">
      <c r="A590" s="478">
        <v>3</v>
      </c>
      <c r="B590" s="478">
        <v>212</v>
      </c>
      <c r="C590" s="478">
        <v>2020</v>
      </c>
      <c r="D590" s="478">
        <v>99</v>
      </c>
      <c r="E590" s="478">
        <v>4</v>
      </c>
      <c r="F590" s="478">
        <v>99</v>
      </c>
      <c r="G590" s="478">
        <v>99</v>
      </c>
      <c r="H590" s="478">
        <v>99</v>
      </c>
      <c r="I590" s="478">
        <v>99</v>
      </c>
      <c r="J590" s="478">
        <v>999</v>
      </c>
      <c r="K590" s="478">
        <v>99</v>
      </c>
      <c r="L590" s="478">
        <v>99</v>
      </c>
      <c r="M590" s="478">
        <v>99</v>
      </c>
      <c r="N590" s="478">
        <v>99</v>
      </c>
      <c r="O590" s="478">
        <v>99</v>
      </c>
      <c r="P590" s="478">
        <v>9999</v>
      </c>
    </row>
    <row r="591" spans="1:16" s="478" customFormat="1">
      <c r="A591" s="478">
        <v>3</v>
      </c>
      <c r="B591" s="478">
        <v>213</v>
      </c>
      <c r="C591" s="478">
        <v>2020</v>
      </c>
      <c r="D591" s="478">
        <v>99</v>
      </c>
      <c r="E591" s="478">
        <v>5</v>
      </c>
      <c r="F591" s="478">
        <v>99</v>
      </c>
      <c r="G591" s="478">
        <v>99</v>
      </c>
      <c r="H591" s="478">
        <v>99</v>
      </c>
      <c r="I591" s="478">
        <v>99</v>
      </c>
      <c r="J591" s="478">
        <v>999</v>
      </c>
      <c r="K591" s="478">
        <v>99</v>
      </c>
      <c r="L591" s="478">
        <v>99</v>
      </c>
      <c r="M591" s="478">
        <v>99</v>
      </c>
      <c r="N591" s="478">
        <v>99</v>
      </c>
      <c r="O591" s="478">
        <v>99</v>
      </c>
      <c r="P591" s="478">
        <v>9999</v>
      </c>
    </row>
    <row r="592" spans="1:16" s="478" customFormat="1">
      <c r="A592" s="478">
        <v>3</v>
      </c>
      <c r="B592" s="478">
        <v>214</v>
      </c>
      <c r="C592" s="478">
        <v>2020</v>
      </c>
      <c r="D592" s="478">
        <v>99</v>
      </c>
      <c r="E592" s="478">
        <v>6</v>
      </c>
      <c r="F592" s="478">
        <v>99</v>
      </c>
      <c r="G592" s="478">
        <v>99</v>
      </c>
      <c r="H592" s="478">
        <v>99</v>
      </c>
      <c r="I592" s="478">
        <v>99</v>
      </c>
      <c r="J592" s="478">
        <v>999</v>
      </c>
      <c r="K592" s="478">
        <v>99</v>
      </c>
      <c r="L592" s="478">
        <v>99</v>
      </c>
      <c r="M592" s="478">
        <v>99</v>
      </c>
      <c r="N592" s="478">
        <v>99</v>
      </c>
      <c r="O592" s="478">
        <v>99</v>
      </c>
      <c r="P592" s="478">
        <v>9999</v>
      </c>
    </row>
    <row r="593" spans="1:16" s="478" customFormat="1">
      <c r="A593" s="478">
        <v>3</v>
      </c>
      <c r="B593" s="478">
        <v>215</v>
      </c>
      <c r="C593" s="478">
        <v>2020</v>
      </c>
      <c r="D593" s="478">
        <v>99</v>
      </c>
      <c r="E593" s="478">
        <v>7</v>
      </c>
      <c r="F593" s="478">
        <v>99</v>
      </c>
      <c r="G593" s="478">
        <v>99</v>
      </c>
      <c r="H593" s="478">
        <v>99</v>
      </c>
      <c r="I593" s="478">
        <v>99</v>
      </c>
      <c r="J593" s="478">
        <v>999</v>
      </c>
      <c r="K593" s="478">
        <v>99</v>
      </c>
      <c r="L593" s="478">
        <v>99</v>
      </c>
      <c r="M593" s="478">
        <v>99</v>
      </c>
      <c r="N593" s="478">
        <v>99</v>
      </c>
      <c r="O593" s="478">
        <v>99</v>
      </c>
      <c r="P593" s="478">
        <v>9999</v>
      </c>
    </row>
    <row r="594" spans="1:16" s="478" customFormat="1">
      <c r="A594" s="478">
        <v>3</v>
      </c>
      <c r="B594" s="478">
        <v>216</v>
      </c>
      <c r="C594" s="478">
        <v>2020</v>
      </c>
      <c r="D594" s="478">
        <v>99</v>
      </c>
      <c r="E594" s="478">
        <v>8</v>
      </c>
      <c r="F594" s="478">
        <v>99</v>
      </c>
      <c r="G594" s="478">
        <v>99</v>
      </c>
      <c r="H594" s="478">
        <v>99</v>
      </c>
      <c r="I594" s="478">
        <v>99</v>
      </c>
      <c r="J594" s="478">
        <v>999</v>
      </c>
      <c r="K594" s="478">
        <v>99</v>
      </c>
      <c r="L594" s="478">
        <v>99</v>
      </c>
      <c r="M594" s="478">
        <v>99</v>
      </c>
      <c r="N594" s="478">
        <v>99</v>
      </c>
      <c r="O594" s="478">
        <v>99</v>
      </c>
      <c r="P594" s="478">
        <v>9999</v>
      </c>
    </row>
    <row r="595" spans="1:16" s="478" customFormat="1">
      <c r="A595" s="478">
        <v>3</v>
      </c>
      <c r="B595" s="478">
        <v>217</v>
      </c>
      <c r="C595" s="478">
        <v>2020</v>
      </c>
      <c r="D595" s="478">
        <v>99</v>
      </c>
      <c r="E595" s="478">
        <v>9</v>
      </c>
      <c r="F595" s="478">
        <v>99</v>
      </c>
      <c r="G595" s="478">
        <v>99</v>
      </c>
      <c r="H595" s="478">
        <v>99</v>
      </c>
      <c r="I595" s="478">
        <v>99</v>
      </c>
      <c r="J595" s="478">
        <v>999</v>
      </c>
      <c r="K595" s="478">
        <v>99</v>
      </c>
      <c r="L595" s="478">
        <v>99</v>
      </c>
      <c r="M595" s="478">
        <v>99</v>
      </c>
      <c r="N595" s="478">
        <v>99</v>
      </c>
      <c r="O595" s="478">
        <v>99</v>
      </c>
      <c r="P595" s="478">
        <v>9999</v>
      </c>
    </row>
    <row r="596" spans="1:16" s="478" customFormat="1">
      <c r="A596" s="478">
        <v>3</v>
      </c>
      <c r="B596" s="478">
        <v>218</v>
      </c>
      <c r="C596" s="478">
        <v>2020</v>
      </c>
      <c r="D596" s="478">
        <v>99</v>
      </c>
      <c r="E596" s="478">
        <v>10</v>
      </c>
      <c r="F596" s="478">
        <v>99</v>
      </c>
      <c r="G596" s="478">
        <v>99</v>
      </c>
      <c r="H596" s="478">
        <v>99</v>
      </c>
      <c r="I596" s="478">
        <v>99</v>
      </c>
      <c r="J596" s="478">
        <v>999</v>
      </c>
      <c r="K596" s="478">
        <v>99</v>
      </c>
      <c r="L596" s="478">
        <v>99</v>
      </c>
      <c r="M596" s="478">
        <v>99</v>
      </c>
      <c r="N596" s="478">
        <v>99</v>
      </c>
      <c r="O596" s="478">
        <v>99</v>
      </c>
      <c r="P596" s="478">
        <v>9999</v>
      </c>
    </row>
    <row r="597" spans="1:16" s="478" customFormat="1">
      <c r="A597" s="478">
        <v>3</v>
      </c>
      <c r="B597" s="478">
        <v>219</v>
      </c>
      <c r="C597" s="478">
        <v>2020</v>
      </c>
      <c r="D597" s="478">
        <v>99</v>
      </c>
      <c r="E597" s="478">
        <v>11</v>
      </c>
      <c r="F597" s="478">
        <v>99</v>
      </c>
      <c r="G597" s="478">
        <v>99</v>
      </c>
      <c r="H597" s="478">
        <v>99</v>
      </c>
      <c r="I597" s="478">
        <v>99</v>
      </c>
      <c r="J597" s="478">
        <v>999</v>
      </c>
      <c r="K597" s="478">
        <v>99</v>
      </c>
      <c r="L597" s="478">
        <v>99</v>
      </c>
      <c r="M597" s="478">
        <v>99</v>
      </c>
      <c r="N597" s="478">
        <v>99</v>
      </c>
      <c r="O597" s="478">
        <v>99</v>
      </c>
      <c r="P597" s="478">
        <v>9999</v>
      </c>
    </row>
    <row r="598" spans="1:16" s="478" customFormat="1">
      <c r="A598" s="478">
        <v>3</v>
      </c>
      <c r="B598" s="478">
        <v>220</v>
      </c>
      <c r="C598" s="478">
        <v>2020</v>
      </c>
      <c r="D598" s="478">
        <v>99</v>
      </c>
      <c r="E598" s="478">
        <v>12</v>
      </c>
      <c r="F598" s="478">
        <v>99</v>
      </c>
      <c r="G598" s="478">
        <v>99</v>
      </c>
      <c r="H598" s="478">
        <v>99</v>
      </c>
      <c r="I598" s="478">
        <v>99</v>
      </c>
      <c r="J598" s="478">
        <v>999</v>
      </c>
      <c r="K598" s="478">
        <v>99</v>
      </c>
      <c r="L598" s="478">
        <v>99</v>
      </c>
      <c r="M598" s="478">
        <v>99</v>
      </c>
      <c r="N598" s="478">
        <v>99</v>
      </c>
      <c r="O598" s="478">
        <v>99</v>
      </c>
      <c r="P598" s="478">
        <v>9999</v>
      </c>
    </row>
    <row r="599" spans="1:16" s="478" customFormat="1">
      <c r="A599" s="478">
        <v>3</v>
      </c>
      <c r="B599" s="478">
        <v>221</v>
      </c>
      <c r="C599" s="478">
        <v>2020</v>
      </c>
      <c r="D599" s="478">
        <v>99</v>
      </c>
      <c r="E599" s="478">
        <v>13</v>
      </c>
      <c r="F599" s="478">
        <v>99</v>
      </c>
      <c r="G599" s="478">
        <v>99</v>
      </c>
      <c r="H599" s="478">
        <v>99</v>
      </c>
      <c r="I599" s="478">
        <v>99</v>
      </c>
      <c r="J599" s="478">
        <v>999</v>
      </c>
      <c r="K599" s="478">
        <v>99</v>
      </c>
      <c r="L599" s="478">
        <v>99</v>
      </c>
      <c r="M599" s="478">
        <v>99</v>
      </c>
      <c r="N599" s="478">
        <v>99</v>
      </c>
      <c r="O599" s="478">
        <v>99</v>
      </c>
      <c r="P599" s="478">
        <v>9999</v>
      </c>
    </row>
    <row r="600" spans="1:16" s="478" customFormat="1">
      <c r="A600" s="478">
        <v>3</v>
      </c>
      <c r="B600" s="478">
        <v>222</v>
      </c>
      <c r="C600" s="478">
        <v>2020</v>
      </c>
      <c r="D600" s="478">
        <v>99</v>
      </c>
      <c r="E600" s="478">
        <v>14</v>
      </c>
      <c r="F600" s="478">
        <v>99</v>
      </c>
      <c r="G600" s="478">
        <v>99</v>
      </c>
      <c r="H600" s="478">
        <v>99</v>
      </c>
      <c r="I600" s="478">
        <v>99</v>
      </c>
      <c r="J600" s="478">
        <v>999</v>
      </c>
      <c r="K600" s="478">
        <v>99</v>
      </c>
      <c r="L600" s="478">
        <v>99</v>
      </c>
      <c r="M600" s="478">
        <v>99</v>
      </c>
      <c r="N600" s="478">
        <v>99</v>
      </c>
      <c r="O600" s="478">
        <v>99</v>
      </c>
      <c r="P600" s="478">
        <v>9999</v>
      </c>
    </row>
    <row r="601" spans="1:16" s="478" customFormat="1">
      <c r="A601" s="478">
        <v>3</v>
      </c>
      <c r="B601" s="478">
        <v>223</v>
      </c>
      <c r="C601" s="478">
        <v>2020</v>
      </c>
      <c r="D601" s="478">
        <v>99</v>
      </c>
      <c r="E601" s="478">
        <v>15</v>
      </c>
      <c r="F601" s="478">
        <v>99</v>
      </c>
      <c r="G601" s="478">
        <v>99</v>
      </c>
      <c r="H601" s="478">
        <v>99</v>
      </c>
      <c r="I601" s="478">
        <v>99</v>
      </c>
      <c r="J601" s="478">
        <v>999</v>
      </c>
      <c r="K601" s="478">
        <v>99</v>
      </c>
      <c r="L601" s="478">
        <v>99</v>
      </c>
      <c r="M601" s="478">
        <v>99</v>
      </c>
      <c r="N601" s="478">
        <v>99</v>
      </c>
      <c r="O601" s="478">
        <v>99</v>
      </c>
      <c r="P601" s="478">
        <v>9999</v>
      </c>
    </row>
    <row r="602" spans="1:16" s="478" customFormat="1">
      <c r="A602" s="478">
        <v>3</v>
      </c>
      <c r="B602" s="478">
        <v>224</v>
      </c>
      <c r="C602" s="478">
        <v>2020</v>
      </c>
      <c r="D602" s="478">
        <v>99</v>
      </c>
      <c r="E602" s="478">
        <v>16</v>
      </c>
      <c r="F602" s="478">
        <v>99</v>
      </c>
      <c r="G602" s="478">
        <v>99</v>
      </c>
      <c r="H602" s="478">
        <v>99</v>
      </c>
      <c r="I602" s="478">
        <v>99</v>
      </c>
      <c r="J602" s="478">
        <v>999</v>
      </c>
      <c r="K602" s="478">
        <v>99</v>
      </c>
      <c r="L602" s="478">
        <v>99</v>
      </c>
      <c r="M602" s="478">
        <v>99</v>
      </c>
      <c r="N602" s="478">
        <v>99</v>
      </c>
      <c r="O602" s="478">
        <v>99</v>
      </c>
      <c r="P602" s="478">
        <v>9999</v>
      </c>
    </row>
    <row r="603" spans="1:16" s="478" customFormat="1">
      <c r="A603" s="478">
        <v>3</v>
      </c>
      <c r="B603" s="478">
        <v>225</v>
      </c>
      <c r="C603" s="478">
        <v>2020</v>
      </c>
      <c r="D603" s="478">
        <v>99</v>
      </c>
      <c r="E603" s="478">
        <v>17</v>
      </c>
      <c r="F603" s="478">
        <v>99</v>
      </c>
      <c r="G603" s="478">
        <v>99</v>
      </c>
      <c r="H603" s="478">
        <v>99</v>
      </c>
      <c r="I603" s="478">
        <v>99</v>
      </c>
      <c r="J603" s="478">
        <v>999</v>
      </c>
      <c r="K603" s="478">
        <v>99</v>
      </c>
      <c r="L603" s="478">
        <v>99</v>
      </c>
      <c r="M603" s="478">
        <v>99</v>
      </c>
      <c r="N603" s="478">
        <v>99</v>
      </c>
      <c r="O603" s="478">
        <v>99</v>
      </c>
      <c r="P603" s="478">
        <v>9999</v>
      </c>
    </row>
    <row r="604" spans="1:16" s="478" customFormat="1">
      <c r="A604" s="478">
        <v>3</v>
      </c>
      <c r="B604" s="478">
        <v>226</v>
      </c>
      <c r="C604" s="478">
        <v>2020</v>
      </c>
      <c r="D604" s="478">
        <v>99</v>
      </c>
      <c r="E604" s="478">
        <v>18</v>
      </c>
      <c r="F604" s="478">
        <v>99</v>
      </c>
      <c r="G604" s="478">
        <v>99</v>
      </c>
      <c r="H604" s="478">
        <v>99</v>
      </c>
      <c r="I604" s="478">
        <v>99</v>
      </c>
      <c r="J604" s="478">
        <v>999</v>
      </c>
      <c r="K604" s="478">
        <v>99</v>
      </c>
      <c r="L604" s="478">
        <v>99</v>
      </c>
      <c r="M604" s="478">
        <v>99</v>
      </c>
      <c r="N604" s="478">
        <v>99</v>
      </c>
      <c r="O604" s="478">
        <v>99</v>
      </c>
      <c r="P604" s="478">
        <v>9999</v>
      </c>
    </row>
    <row r="605" spans="1:16" s="478" customFormat="1">
      <c r="A605" s="478">
        <v>3</v>
      </c>
      <c r="B605" s="478">
        <v>227</v>
      </c>
      <c r="C605" s="478">
        <v>2020</v>
      </c>
      <c r="D605" s="478">
        <v>99</v>
      </c>
      <c r="E605" s="478">
        <v>19</v>
      </c>
      <c r="F605" s="478">
        <v>99</v>
      </c>
      <c r="G605" s="478">
        <v>99</v>
      </c>
      <c r="H605" s="478">
        <v>99</v>
      </c>
      <c r="I605" s="478">
        <v>99</v>
      </c>
      <c r="J605" s="478">
        <v>999</v>
      </c>
      <c r="K605" s="478">
        <v>99</v>
      </c>
      <c r="L605" s="478">
        <v>99</v>
      </c>
      <c r="M605" s="478">
        <v>99</v>
      </c>
      <c r="N605" s="478">
        <v>99</v>
      </c>
      <c r="O605" s="478">
        <v>99</v>
      </c>
      <c r="P605" s="478">
        <v>9999</v>
      </c>
    </row>
    <row r="606" spans="1:16" s="478" customFormat="1">
      <c r="A606" s="478">
        <v>3</v>
      </c>
      <c r="B606" s="478">
        <v>228</v>
      </c>
      <c r="C606" s="478">
        <v>2020</v>
      </c>
      <c r="D606" s="478">
        <v>99</v>
      </c>
      <c r="E606" s="478">
        <v>20</v>
      </c>
      <c r="F606" s="478">
        <v>99</v>
      </c>
      <c r="G606" s="478">
        <v>99</v>
      </c>
      <c r="H606" s="478">
        <v>99</v>
      </c>
      <c r="I606" s="478">
        <v>99</v>
      </c>
      <c r="J606" s="478">
        <v>999</v>
      </c>
      <c r="K606" s="478">
        <v>99</v>
      </c>
      <c r="L606" s="478">
        <v>99</v>
      </c>
      <c r="M606" s="478">
        <v>99</v>
      </c>
      <c r="N606" s="478">
        <v>99</v>
      </c>
      <c r="O606" s="478">
        <v>99</v>
      </c>
      <c r="P606" s="478">
        <v>9999</v>
      </c>
    </row>
    <row r="607" spans="1:16" s="478" customFormat="1">
      <c r="A607" s="478">
        <v>3</v>
      </c>
      <c r="B607" s="478">
        <v>229</v>
      </c>
      <c r="C607" s="478">
        <v>2020</v>
      </c>
      <c r="D607" s="478">
        <v>99</v>
      </c>
      <c r="E607" s="478">
        <v>21</v>
      </c>
      <c r="F607" s="478">
        <v>99</v>
      </c>
      <c r="G607" s="478">
        <v>99</v>
      </c>
      <c r="H607" s="478">
        <v>99</v>
      </c>
      <c r="I607" s="478">
        <v>99</v>
      </c>
      <c r="J607" s="478">
        <v>999</v>
      </c>
      <c r="K607" s="478">
        <v>99</v>
      </c>
      <c r="L607" s="478">
        <v>99</v>
      </c>
      <c r="M607" s="478">
        <v>99</v>
      </c>
      <c r="N607" s="478">
        <v>99</v>
      </c>
      <c r="O607" s="478">
        <v>99</v>
      </c>
      <c r="P607" s="478">
        <v>9999</v>
      </c>
    </row>
    <row r="608" spans="1:16" s="478" customFormat="1">
      <c r="A608" s="478">
        <v>3</v>
      </c>
      <c r="B608" s="478">
        <v>230</v>
      </c>
      <c r="C608" s="478">
        <v>2020</v>
      </c>
      <c r="D608" s="478">
        <v>99</v>
      </c>
      <c r="E608" s="478">
        <v>22</v>
      </c>
      <c r="F608" s="478">
        <v>99</v>
      </c>
      <c r="G608" s="478">
        <v>99</v>
      </c>
      <c r="H608" s="478">
        <v>99</v>
      </c>
      <c r="I608" s="478">
        <v>99</v>
      </c>
      <c r="J608" s="478">
        <v>999</v>
      </c>
      <c r="K608" s="478">
        <v>99</v>
      </c>
      <c r="L608" s="478">
        <v>99</v>
      </c>
      <c r="M608" s="478">
        <v>99</v>
      </c>
      <c r="N608" s="478">
        <v>99</v>
      </c>
      <c r="O608" s="478">
        <v>99</v>
      </c>
      <c r="P608" s="478">
        <v>9999</v>
      </c>
    </row>
    <row r="609" spans="1:16" s="478" customFormat="1">
      <c r="A609" s="478">
        <v>3</v>
      </c>
      <c r="B609" s="478">
        <v>231</v>
      </c>
      <c r="C609" s="478">
        <v>2020</v>
      </c>
      <c r="D609" s="478">
        <v>99</v>
      </c>
      <c r="E609" s="478">
        <v>23</v>
      </c>
      <c r="F609" s="478">
        <v>99</v>
      </c>
      <c r="G609" s="478">
        <v>99</v>
      </c>
      <c r="H609" s="478">
        <v>99</v>
      </c>
      <c r="I609" s="478">
        <v>99</v>
      </c>
      <c r="J609" s="478">
        <v>999</v>
      </c>
      <c r="K609" s="478">
        <v>99</v>
      </c>
      <c r="L609" s="478">
        <v>99</v>
      </c>
      <c r="M609" s="478">
        <v>99</v>
      </c>
      <c r="N609" s="478">
        <v>99</v>
      </c>
      <c r="O609" s="478">
        <v>99</v>
      </c>
      <c r="P609" s="478">
        <v>9999</v>
      </c>
    </row>
    <row r="610" spans="1:16" s="478" customFormat="1">
      <c r="A610" s="478">
        <v>3</v>
      </c>
      <c r="B610" s="478">
        <v>232</v>
      </c>
      <c r="C610" s="478">
        <v>2020</v>
      </c>
      <c r="D610" s="478">
        <v>99</v>
      </c>
      <c r="E610" s="478">
        <v>24</v>
      </c>
      <c r="F610" s="478">
        <v>99</v>
      </c>
      <c r="G610" s="478">
        <v>99</v>
      </c>
      <c r="H610" s="478">
        <v>99</v>
      </c>
      <c r="I610" s="478">
        <v>99</v>
      </c>
      <c r="J610" s="478">
        <v>999</v>
      </c>
      <c r="K610" s="478">
        <v>99</v>
      </c>
      <c r="L610" s="478">
        <v>99</v>
      </c>
      <c r="M610" s="478">
        <v>99</v>
      </c>
      <c r="N610" s="478">
        <v>99</v>
      </c>
      <c r="O610" s="478">
        <v>99</v>
      </c>
      <c r="P610" s="478">
        <v>9999</v>
      </c>
    </row>
    <row r="611" spans="1:16" s="478" customFormat="1">
      <c r="A611" s="478">
        <v>3</v>
      </c>
      <c r="B611" s="478">
        <v>233</v>
      </c>
      <c r="C611" s="478">
        <v>2020</v>
      </c>
      <c r="D611" s="478">
        <v>99</v>
      </c>
      <c r="E611" s="478">
        <v>25</v>
      </c>
      <c r="F611" s="478">
        <v>99</v>
      </c>
      <c r="G611" s="478">
        <v>99</v>
      </c>
      <c r="H611" s="478">
        <v>99</v>
      </c>
      <c r="I611" s="478">
        <v>99</v>
      </c>
      <c r="J611" s="478">
        <v>999</v>
      </c>
      <c r="K611" s="478">
        <v>99</v>
      </c>
      <c r="L611" s="478">
        <v>99</v>
      </c>
      <c r="M611" s="478">
        <v>99</v>
      </c>
      <c r="N611" s="478">
        <v>99</v>
      </c>
      <c r="O611" s="478">
        <v>99</v>
      </c>
      <c r="P611" s="478">
        <v>9999</v>
      </c>
    </row>
    <row r="612" spans="1:16" s="478" customFormat="1">
      <c r="A612" s="478">
        <v>3</v>
      </c>
      <c r="B612" s="478">
        <v>234</v>
      </c>
      <c r="C612" s="478">
        <v>2020</v>
      </c>
      <c r="D612" s="478">
        <v>99</v>
      </c>
      <c r="E612" s="478">
        <v>26</v>
      </c>
      <c r="F612" s="478">
        <v>99</v>
      </c>
      <c r="G612" s="478">
        <v>99</v>
      </c>
      <c r="H612" s="478">
        <v>99</v>
      </c>
      <c r="I612" s="478">
        <v>99</v>
      </c>
      <c r="J612" s="478">
        <v>999</v>
      </c>
      <c r="K612" s="478">
        <v>99</v>
      </c>
      <c r="L612" s="478">
        <v>99</v>
      </c>
      <c r="M612" s="478">
        <v>99</v>
      </c>
      <c r="N612" s="478">
        <v>99</v>
      </c>
      <c r="O612" s="478">
        <v>99</v>
      </c>
      <c r="P612" s="478">
        <v>9999</v>
      </c>
    </row>
    <row r="613" spans="1:16" s="478" customFormat="1">
      <c r="A613" s="478">
        <v>3</v>
      </c>
      <c r="B613" s="478">
        <v>235</v>
      </c>
      <c r="C613" s="478">
        <v>2020</v>
      </c>
      <c r="D613" s="478">
        <v>99</v>
      </c>
      <c r="E613" s="478">
        <v>27</v>
      </c>
      <c r="F613" s="478">
        <v>99</v>
      </c>
      <c r="G613" s="478">
        <v>99</v>
      </c>
      <c r="H613" s="478">
        <v>99</v>
      </c>
      <c r="I613" s="478">
        <v>99</v>
      </c>
      <c r="J613" s="478">
        <v>999</v>
      </c>
      <c r="K613" s="478">
        <v>99</v>
      </c>
      <c r="L613" s="478">
        <v>99</v>
      </c>
      <c r="M613" s="478">
        <v>99</v>
      </c>
      <c r="N613" s="478">
        <v>99</v>
      </c>
      <c r="O613" s="478">
        <v>99</v>
      </c>
      <c r="P613" s="478">
        <v>9999</v>
      </c>
    </row>
    <row r="614" spans="1:16" s="478" customFormat="1">
      <c r="A614" s="478">
        <v>3</v>
      </c>
      <c r="B614" s="478">
        <v>236</v>
      </c>
      <c r="C614" s="478">
        <v>2020</v>
      </c>
      <c r="D614" s="478">
        <v>99</v>
      </c>
      <c r="E614" s="478">
        <v>28</v>
      </c>
      <c r="F614" s="478">
        <v>99</v>
      </c>
      <c r="G614" s="478">
        <v>99</v>
      </c>
      <c r="H614" s="478">
        <v>99</v>
      </c>
      <c r="I614" s="478">
        <v>99</v>
      </c>
      <c r="J614" s="478">
        <v>999</v>
      </c>
      <c r="K614" s="478">
        <v>99</v>
      </c>
      <c r="L614" s="478">
        <v>99</v>
      </c>
      <c r="M614" s="478">
        <v>99</v>
      </c>
      <c r="N614" s="478">
        <v>99</v>
      </c>
      <c r="O614" s="478">
        <v>99</v>
      </c>
      <c r="P614" s="478">
        <v>9999</v>
      </c>
    </row>
    <row r="615" spans="1:16" s="478" customFormat="1">
      <c r="A615" s="478">
        <v>3</v>
      </c>
      <c r="B615" s="478">
        <v>237</v>
      </c>
      <c r="C615" s="478">
        <v>2020</v>
      </c>
      <c r="D615" s="478">
        <v>99</v>
      </c>
      <c r="E615" s="478">
        <v>29</v>
      </c>
      <c r="F615" s="478">
        <v>99</v>
      </c>
      <c r="G615" s="478">
        <v>99</v>
      </c>
      <c r="H615" s="478">
        <v>99</v>
      </c>
      <c r="I615" s="478">
        <v>99</v>
      </c>
      <c r="J615" s="478">
        <v>999</v>
      </c>
      <c r="K615" s="478">
        <v>99</v>
      </c>
      <c r="L615" s="478">
        <v>99</v>
      </c>
      <c r="M615" s="478">
        <v>99</v>
      </c>
      <c r="N615" s="478">
        <v>99</v>
      </c>
      <c r="O615" s="478">
        <v>99</v>
      </c>
      <c r="P615" s="478">
        <v>9999</v>
      </c>
    </row>
    <row r="616" spans="1:16" s="478" customFormat="1">
      <c r="A616" s="478">
        <v>3</v>
      </c>
      <c r="B616" s="478">
        <v>238</v>
      </c>
      <c r="C616" s="478">
        <v>2020</v>
      </c>
      <c r="D616" s="478">
        <v>99</v>
      </c>
      <c r="E616" s="478">
        <v>30</v>
      </c>
      <c r="F616" s="478">
        <v>99</v>
      </c>
      <c r="G616" s="478">
        <v>99</v>
      </c>
      <c r="H616" s="478">
        <v>99</v>
      </c>
      <c r="I616" s="478">
        <v>99</v>
      </c>
      <c r="J616" s="478">
        <v>999</v>
      </c>
      <c r="K616" s="478">
        <v>99</v>
      </c>
      <c r="L616" s="478">
        <v>99</v>
      </c>
      <c r="M616" s="478">
        <v>99</v>
      </c>
      <c r="N616" s="478">
        <v>99</v>
      </c>
      <c r="O616" s="478">
        <v>99</v>
      </c>
      <c r="P616" s="478">
        <v>9999</v>
      </c>
    </row>
    <row r="617" spans="1:16" s="478" customFormat="1">
      <c r="A617" s="478">
        <v>3</v>
      </c>
      <c r="B617" s="478">
        <v>239</v>
      </c>
      <c r="C617" s="478">
        <v>2020</v>
      </c>
      <c r="D617" s="478">
        <v>99</v>
      </c>
      <c r="E617" s="478">
        <v>31</v>
      </c>
      <c r="F617" s="478">
        <v>99</v>
      </c>
      <c r="G617" s="478">
        <v>99</v>
      </c>
      <c r="H617" s="478">
        <v>99</v>
      </c>
      <c r="I617" s="478">
        <v>99</v>
      </c>
      <c r="J617" s="478">
        <v>999</v>
      </c>
      <c r="K617" s="478">
        <v>99</v>
      </c>
      <c r="L617" s="478">
        <v>99</v>
      </c>
      <c r="M617" s="478">
        <v>99</v>
      </c>
      <c r="N617" s="478">
        <v>99</v>
      </c>
      <c r="O617" s="478">
        <v>99</v>
      </c>
      <c r="P617" s="478">
        <v>9999</v>
      </c>
    </row>
    <row r="618" spans="1:16" s="478" customFormat="1">
      <c r="A618" s="478">
        <v>3</v>
      </c>
      <c r="B618" s="478">
        <v>240</v>
      </c>
      <c r="C618" s="478">
        <v>2020</v>
      </c>
      <c r="D618" s="478">
        <v>99</v>
      </c>
      <c r="E618" s="478">
        <v>32</v>
      </c>
      <c r="F618" s="478">
        <v>99</v>
      </c>
      <c r="G618" s="478">
        <v>99</v>
      </c>
      <c r="H618" s="478">
        <v>99</v>
      </c>
      <c r="I618" s="478">
        <v>99</v>
      </c>
      <c r="J618" s="478">
        <v>999</v>
      </c>
      <c r="K618" s="478">
        <v>99</v>
      </c>
      <c r="L618" s="478">
        <v>99</v>
      </c>
      <c r="M618" s="478">
        <v>99</v>
      </c>
      <c r="N618" s="478">
        <v>99</v>
      </c>
      <c r="O618" s="478">
        <v>99</v>
      </c>
      <c r="P618" s="478">
        <v>9999</v>
      </c>
    </row>
    <row r="619" spans="1:16" s="478" customFormat="1">
      <c r="A619" s="478">
        <v>3</v>
      </c>
      <c r="B619" s="478">
        <v>241</v>
      </c>
      <c r="C619" s="478">
        <v>2020</v>
      </c>
      <c r="D619" s="478">
        <v>99</v>
      </c>
      <c r="E619" s="478">
        <v>33</v>
      </c>
      <c r="F619" s="478">
        <v>99</v>
      </c>
      <c r="G619" s="478">
        <v>99</v>
      </c>
      <c r="H619" s="478">
        <v>99</v>
      </c>
      <c r="I619" s="478">
        <v>99</v>
      </c>
      <c r="J619" s="478">
        <v>999</v>
      </c>
      <c r="K619" s="478">
        <v>99</v>
      </c>
      <c r="L619" s="478">
        <v>99</v>
      </c>
      <c r="M619" s="478">
        <v>99</v>
      </c>
      <c r="N619" s="478">
        <v>99</v>
      </c>
      <c r="O619" s="478">
        <v>99</v>
      </c>
      <c r="P619" s="478">
        <v>9999</v>
      </c>
    </row>
    <row r="620" spans="1:16" s="478" customFormat="1">
      <c r="A620" s="478">
        <v>3</v>
      </c>
      <c r="B620" s="478">
        <v>242</v>
      </c>
      <c r="C620" s="478">
        <v>2020</v>
      </c>
      <c r="D620" s="478">
        <v>99</v>
      </c>
      <c r="E620" s="478">
        <v>34</v>
      </c>
      <c r="F620" s="478">
        <v>99</v>
      </c>
      <c r="G620" s="478">
        <v>99</v>
      </c>
      <c r="H620" s="478">
        <v>99</v>
      </c>
      <c r="I620" s="478">
        <v>99</v>
      </c>
      <c r="J620" s="478">
        <v>999</v>
      </c>
      <c r="K620" s="478">
        <v>99</v>
      </c>
      <c r="L620" s="478">
        <v>99</v>
      </c>
      <c r="M620" s="478">
        <v>99</v>
      </c>
      <c r="N620" s="478">
        <v>99</v>
      </c>
      <c r="O620" s="478">
        <v>99</v>
      </c>
      <c r="P620" s="478">
        <v>9999</v>
      </c>
    </row>
    <row r="621" spans="1:16" s="478" customFormat="1">
      <c r="A621" s="478">
        <v>3</v>
      </c>
      <c r="B621" s="478">
        <v>243</v>
      </c>
      <c r="C621" s="478">
        <v>2020</v>
      </c>
      <c r="D621" s="478">
        <v>99</v>
      </c>
      <c r="E621" s="478">
        <v>35</v>
      </c>
      <c r="F621" s="478">
        <v>99</v>
      </c>
      <c r="G621" s="478">
        <v>99</v>
      </c>
      <c r="H621" s="478">
        <v>99</v>
      </c>
      <c r="I621" s="478">
        <v>99</v>
      </c>
      <c r="J621" s="478">
        <v>999</v>
      </c>
      <c r="K621" s="478">
        <v>99</v>
      </c>
      <c r="L621" s="478">
        <v>99</v>
      </c>
      <c r="M621" s="478">
        <v>99</v>
      </c>
      <c r="N621" s="478">
        <v>99</v>
      </c>
      <c r="O621" s="478">
        <v>99</v>
      </c>
      <c r="P621" s="478">
        <v>9999</v>
      </c>
    </row>
    <row r="622" spans="1:16" s="478" customFormat="1">
      <c r="A622" s="478">
        <v>3</v>
      </c>
      <c r="B622" s="478">
        <v>244</v>
      </c>
      <c r="C622" s="478">
        <v>2020</v>
      </c>
      <c r="D622" s="478">
        <v>99</v>
      </c>
      <c r="E622" s="478">
        <v>36</v>
      </c>
      <c r="F622" s="478">
        <v>99</v>
      </c>
      <c r="G622" s="478">
        <v>99</v>
      </c>
      <c r="H622" s="478">
        <v>99</v>
      </c>
      <c r="I622" s="478">
        <v>99</v>
      </c>
      <c r="J622" s="478">
        <v>999</v>
      </c>
      <c r="K622" s="478">
        <v>99</v>
      </c>
      <c r="L622" s="478">
        <v>99</v>
      </c>
      <c r="M622" s="478">
        <v>99</v>
      </c>
      <c r="N622" s="478">
        <v>99</v>
      </c>
      <c r="O622" s="478">
        <v>99</v>
      </c>
      <c r="P622" s="478">
        <v>9999</v>
      </c>
    </row>
    <row r="623" spans="1:16" s="478" customFormat="1">
      <c r="A623" s="478">
        <v>3</v>
      </c>
      <c r="B623" s="478">
        <v>245</v>
      </c>
      <c r="C623" s="478">
        <v>2020</v>
      </c>
      <c r="D623" s="478">
        <v>99</v>
      </c>
      <c r="E623" s="478">
        <v>37</v>
      </c>
      <c r="F623" s="478">
        <v>99</v>
      </c>
      <c r="G623" s="478">
        <v>99</v>
      </c>
      <c r="H623" s="478">
        <v>99</v>
      </c>
      <c r="I623" s="478">
        <v>99</v>
      </c>
      <c r="J623" s="478">
        <v>999</v>
      </c>
      <c r="K623" s="478">
        <v>99</v>
      </c>
      <c r="L623" s="478">
        <v>99</v>
      </c>
      <c r="M623" s="478">
        <v>99</v>
      </c>
      <c r="N623" s="478">
        <v>99</v>
      </c>
      <c r="O623" s="478">
        <v>99</v>
      </c>
      <c r="P623" s="478">
        <v>9999</v>
      </c>
    </row>
    <row r="624" spans="1:16" s="478" customFormat="1">
      <c r="A624" s="478">
        <v>3</v>
      </c>
      <c r="B624" s="478">
        <v>246</v>
      </c>
      <c r="C624" s="478">
        <v>2020</v>
      </c>
      <c r="D624" s="478">
        <v>99</v>
      </c>
      <c r="E624" s="478">
        <v>38</v>
      </c>
      <c r="F624" s="478">
        <v>99</v>
      </c>
      <c r="G624" s="478">
        <v>99</v>
      </c>
      <c r="H624" s="478">
        <v>99</v>
      </c>
      <c r="I624" s="478">
        <v>99</v>
      </c>
      <c r="J624" s="478">
        <v>999</v>
      </c>
      <c r="K624" s="478">
        <v>99</v>
      </c>
      <c r="L624" s="478">
        <v>99</v>
      </c>
      <c r="M624" s="478">
        <v>99</v>
      </c>
      <c r="N624" s="478">
        <v>99</v>
      </c>
      <c r="O624" s="478">
        <v>99</v>
      </c>
      <c r="P624" s="478">
        <v>9999</v>
      </c>
    </row>
    <row r="625" spans="1:38" s="478" customFormat="1">
      <c r="A625" s="478">
        <v>3</v>
      </c>
      <c r="B625" s="478">
        <v>247</v>
      </c>
      <c r="C625" s="478">
        <v>2020</v>
      </c>
      <c r="D625" s="478">
        <v>99</v>
      </c>
      <c r="E625" s="478">
        <v>39</v>
      </c>
      <c r="F625" s="478">
        <v>99</v>
      </c>
      <c r="G625" s="478">
        <v>99</v>
      </c>
      <c r="H625" s="478">
        <v>99</v>
      </c>
      <c r="I625" s="478">
        <v>99</v>
      </c>
      <c r="J625" s="478">
        <v>999</v>
      </c>
      <c r="K625" s="478">
        <v>99</v>
      </c>
      <c r="L625" s="478">
        <v>99</v>
      </c>
      <c r="M625" s="478">
        <v>99</v>
      </c>
      <c r="N625" s="478">
        <v>99</v>
      </c>
      <c r="O625" s="478">
        <v>99</v>
      </c>
      <c r="P625" s="478">
        <v>9999</v>
      </c>
    </row>
    <row r="626" spans="1:38" s="478" customFormat="1">
      <c r="A626" s="478">
        <v>3</v>
      </c>
      <c r="B626" s="478">
        <v>248</v>
      </c>
      <c r="C626" s="478">
        <v>2020</v>
      </c>
      <c r="D626" s="478">
        <v>99</v>
      </c>
      <c r="E626" s="478">
        <v>40</v>
      </c>
      <c r="F626" s="478">
        <v>99</v>
      </c>
      <c r="G626" s="478">
        <v>99</v>
      </c>
      <c r="H626" s="478">
        <v>99</v>
      </c>
      <c r="I626" s="478">
        <v>99</v>
      </c>
      <c r="J626" s="478">
        <v>999</v>
      </c>
      <c r="K626" s="478">
        <v>99</v>
      </c>
      <c r="L626" s="478">
        <v>99</v>
      </c>
      <c r="M626" s="478">
        <v>99</v>
      </c>
      <c r="N626" s="478">
        <v>99</v>
      </c>
      <c r="O626" s="478">
        <v>99</v>
      </c>
      <c r="P626" s="478">
        <v>9999</v>
      </c>
    </row>
    <row r="627" spans="1:38" s="478" customFormat="1">
      <c r="A627" s="478">
        <v>3</v>
      </c>
      <c r="B627" s="478">
        <v>249</v>
      </c>
      <c r="C627" s="478">
        <v>2020</v>
      </c>
      <c r="D627" s="478">
        <v>99</v>
      </c>
      <c r="E627" s="478">
        <v>41</v>
      </c>
      <c r="F627" s="478">
        <v>99</v>
      </c>
      <c r="G627" s="478">
        <v>99</v>
      </c>
      <c r="H627" s="478">
        <v>99</v>
      </c>
      <c r="I627" s="478">
        <v>99</v>
      </c>
      <c r="J627" s="478">
        <v>999</v>
      </c>
      <c r="K627" s="478">
        <v>99</v>
      </c>
      <c r="L627" s="478">
        <v>99</v>
      </c>
      <c r="M627" s="478">
        <v>99</v>
      </c>
      <c r="N627" s="478">
        <v>99</v>
      </c>
      <c r="O627" s="478">
        <v>99</v>
      </c>
      <c r="P627" s="478">
        <v>9999</v>
      </c>
    </row>
    <row r="628" spans="1:38" s="478" customFormat="1">
      <c r="A628" s="478">
        <v>3</v>
      </c>
      <c r="B628" s="478">
        <v>250</v>
      </c>
      <c r="C628" s="478">
        <v>2020</v>
      </c>
      <c r="D628" s="478">
        <v>99</v>
      </c>
      <c r="E628" s="478">
        <v>42</v>
      </c>
      <c r="F628" s="478">
        <v>99</v>
      </c>
      <c r="G628" s="478">
        <v>99</v>
      </c>
      <c r="H628" s="478">
        <v>99</v>
      </c>
      <c r="I628" s="478">
        <v>99</v>
      </c>
      <c r="J628" s="478">
        <v>999</v>
      </c>
      <c r="K628" s="478">
        <v>99</v>
      </c>
      <c r="L628" s="478">
        <v>99</v>
      </c>
      <c r="M628" s="478">
        <v>99</v>
      </c>
      <c r="N628" s="478">
        <v>99</v>
      </c>
      <c r="O628" s="478">
        <v>99</v>
      </c>
      <c r="P628" s="478">
        <v>9999</v>
      </c>
    </row>
    <row r="629" spans="1:38" s="478" customFormat="1">
      <c r="A629" s="478">
        <v>3</v>
      </c>
      <c r="B629" s="478">
        <v>251</v>
      </c>
      <c r="C629" s="478">
        <v>2020</v>
      </c>
      <c r="D629" s="478">
        <v>99</v>
      </c>
      <c r="E629" s="478">
        <v>43</v>
      </c>
      <c r="F629" s="478">
        <v>99</v>
      </c>
      <c r="G629" s="478">
        <v>99</v>
      </c>
      <c r="H629" s="478">
        <v>99</v>
      </c>
      <c r="I629" s="478">
        <v>99</v>
      </c>
      <c r="J629" s="478">
        <v>999</v>
      </c>
      <c r="K629" s="478">
        <v>99</v>
      </c>
      <c r="L629" s="478">
        <v>99</v>
      </c>
      <c r="M629" s="478">
        <v>99</v>
      </c>
      <c r="N629" s="478">
        <v>99</v>
      </c>
      <c r="O629" s="478">
        <v>99</v>
      </c>
      <c r="P629" s="478">
        <v>9999</v>
      </c>
    </row>
    <row r="630" spans="1:38" s="478" customFormat="1">
      <c r="A630" s="478">
        <v>3</v>
      </c>
      <c r="B630" s="478">
        <v>252</v>
      </c>
      <c r="C630" s="478">
        <v>2020</v>
      </c>
      <c r="D630" s="478">
        <v>99</v>
      </c>
      <c r="E630" s="478">
        <v>44</v>
      </c>
      <c r="F630" s="478">
        <v>99</v>
      </c>
      <c r="G630" s="478">
        <v>99</v>
      </c>
      <c r="H630" s="478">
        <v>99</v>
      </c>
      <c r="I630" s="478">
        <v>99</v>
      </c>
      <c r="J630" s="478">
        <v>999</v>
      </c>
      <c r="K630" s="478">
        <v>99</v>
      </c>
      <c r="L630" s="478">
        <v>99</v>
      </c>
      <c r="M630" s="478">
        <v>99</v>
      </c>
      <c r="N630" s="478">
        <v>99</v>
      </c>
      <c r="O630" s="478">
        <v>99</v>
      </c>
      <c r="P630" s="478">
        <v>9999</v>
      </c>
    </row>
    <row r="631" spans="1:38" s="478" customFormat="1">
      <c r="A631" s="478">
        <v>3</v>
      </c>
      <c r="B631" s="478">
        <v>253</v>
      </c>
      <c r="C631" s="478">
        <v>2020</v>
      </c>
      <c r="D631" s="478">
        <v>99</v>
      </c>
      <c r="E631" s="478">
        <v>45</v>
      </c>
      <c r="F631" s="478">
        <v>99</v>
      </c>
      <c r="G631" s="478">
        <v>99</v>
      </c>
      <c r="H631" s="478">
        <v>99</v>
      </c>
      <c r="I631" s="478">
        <v>99</v>
      </c>
      <c r="J631" s="478">
        <v>999</v>
      </c>
      <c r="K631" s="478">
        <v>99</v>
      </c>
      <c r="L631" s="478">
        <v>99</v>
      </c>
      <c r="M631" s="478">
        <v>99</v>
      </c>
      <c r="N631" s="478">
        <v>99</v>
      </c>
      <c r="O631" s="478">
        <v>99</v>
      </c>
      <c r="P631" s="478">
        <v>9999</v>
      </c>
    </row>
    <row r="632" spans="1:38" s="478" customFormat="1">
      <c r="A632" s="478">
        <v>3</v>
      </c>
      <c r="B632" s="478">
        <v>254</v>
      </c>
      <c r="C632" s="478">
        <v>2020</v>
      </c>
      <c r="D632" s="478">
        <v>99</v>
      </c>
      <c r="E632" s="478">
        <v>46</v>
      </c>
      <c r="F632" s="478">
        <v>99</v>
      </c>
      <c r="G632" s="478">
        <v>99</v>
      </c>
      <c r="H632" s="478">
        <v>99</v>
      </c>
      <c r="I632" s="478">
        <v>99</v>
      </c>
      <c r="J632" s="478">
        <v>999</v>
      </c>
      <c r="K632" s="478">
        <v>99</v>
      </c>
      <c r="L632" s="478">
        <v>99</v>
      </c>
      <c r="M632" s="478">
        <v>99</v>
      </c>
      <c r="N632" s="478">
        <v>99</v>
      </c>
      <c r="O632" s="478">
        <v>99</v>
      </c>
      <c r="P632" s="478">
        <v>9999</v>
      </c>
    </row>
    <row r="633" spans="1:38" s="478" customFormat="1">
      <c r="A633" s="478">
        <v>3</v>
      </c>
      <c r="B633" s="478">
        <v>255</v>
      </c>
      <c r="C633" s="478">
        <v>2020</v>
      </c>
      <c r="D633" s="478">
        <v>99</v>
      </c>
      <c r="E633" s="478">
        <v>47</v>
      </c>
      <c r="F633" s="478">
        <v>99</v>
      </c>
      <c r="G633" s="478">
        <v>99</v>
      </c>
      <c r="H633" s="478">
        <v>99</v>
      </c>
      <c r="I633" s="478">
        <v>99</v>
      </c>
      <c r="J633" s="478">
        <v>999</v>
      </c>
      <c r="K633" s="478">
        <v>99</v>
      </c>
      <c r="L633" s="478">
        <v>99</v>
      </c>
      <c r="M633" s="478">
        <v>99</v>
      </c>
      <c r="N633" s="478">
        <v>99</v>
      </c>
      <c r="O633" s="478">
        <v>99</v>
      </c>
      <c r="P633" s="478">
        <v>9999</v>
      </c>
    </row>
    <row r="634" spans="1:38" s="478" customFormat="1">
      <c r="A634" s="478">
        <v>3</v>
      </c>
      <c r="B634" s="478">
        <v>256</v>
      </c>
      <c r="C634" s="478">
        <v>2020</v>
      </c>
      <c r="D634" s="478">
        <v>99</v>
      </c>
      <c r="E634" s="478">
        <v>48</v>
      </c>
      <c r="F634" s="478">
        <v>99</v>
      </c>
      <c r="G634" s="478">
        <v>99</v>
      </c>
      <c r="H634" s="478">
        <v>99</v>
      </c>
      <c r="I634" s="478">
        <v>99</v>
      </c>
      <c r="J634" s="478">
        <v>999</v>
      </c>
      <c r="K634" s="478">
        <v>99</v>
      </c>
      <c r="L634" s="478">
        <v>99</v>
      </c>
      <c r="M634" s="478">
        <v>99</v>
      </c>
      <c r="N634" s="478">
        <v>99</v>
      </c>
      <c r="O634" s="478">
        <v>99</v>
      </c>
      <c r="P634" s="478">
        <v>9999</v>
      </c>
    </row>
    <row r="635" spans="1:38" s="478" customFormat="1">
      <c r="A635" s="478">
        <v>3</v>
      </c>
      <c r="B635" s="478">
        <v>257</v>
      </c>
      <c r="C635" s="478">
        <v>2020</v>
      </c>
      <c r="D635" s="478">
        <v>99</v>
      </c>
      <c r="E635" s="478">
        <v>49</v>
      </c>
      <c r="F635" s="478">
        <v>99</v>
      </c>
      <c r="G635" s="478">
        <v>99</v>
      </c>
      <c r="H635" s="478">
        <v>99</v>
      </c>
      <c r="I635" s="478">
        <v>99</v>
      </c>
      <c r="J635" s="478">
        <v>999</v>
      </c>
      <c r="K635" s="478">
        <v>99</v>
      </c>
      <c r="L635" s="478">
        <v>99</v>
      </c>
      <c r="M635" s="478">
        <v>99</v>
      </c>
      <c r="N635" s="478">
        <v>99</v>
      </c>
      <c r="O635" s="478">
        <v>99</v>
      </c>
      <c r="P635" s="478">
        <v>9999</v>
      </c>
    </row>
    <row r="636" spans="1:38" s="478" customFormat="1">
      <c r="A636" s="478">
        <v>3</v>
      </c>
      <c r="B636" s="478">
        <v>258</v>
      </c>
      <c r="C636" s="478">
        <v>2020</v>
      </c>
      <c r="D636" s="478">
        <v>99</v>
      </c>
      <c r="E636" s="478">
        <v>50</v>
      </c>
      <c r="F636" s="478">
        <v>99</v>
      </c>
      <c r="G636" s="478">
        <v>99</v>
      </c>
      <c r="H636" s="478">
        <v>99</v>
      </c>
      <c r="I636" s="478">
        <v>99</v>
      </c>
      <c r="J636" s="478">
        <v>999</v>
      </c>
      <c r="K636" s="478">
        <v>99</v>
      </c>
      <c r="L636" s="478">
        <v>99</v>
      </c>
      <c r="M636" s="478">
        <v>99</v>
      </c>
      <c r="N636" s="478">
        <v>99</v>
      </c>
      <c r="O636" s="478">
        <v>99</v>
      </c>
      <c r="P636" s="478">
        <v>9999</v>
      </c>
    </row>
    <row r="637" spans="1:38" s="478" customFormat="1">
      <c r="A637" s="478">
        <v>3</v>
      </c>
      <c r="B637" s="478">
        <v>259</v>
      </c>
      <c r="C637" s="478">
        <v>2020</v>
      </c>
      <c r="D637" s="478">
        <v>99</v>
      </c>
      <c r="E637" s="478">
        <v>51</v>
      </c>
      <c r="F637" s="478">
        <v>99</v>
      </c>
      <c r="G637" s="478">
        <v>99</v>
      </c>
      <c r="H637" s="478">
        <v>99</v>
      </c>
      <c r="I637" s="478">
        <v>99</v>
      </c>
      <c r="J637" s="478">
        <v>999</v>
      </c>
      <c r="K637" s="478">
        <v>99</v>
      </c>
      <c r="L637" s="478">
        <v>99</v>
      </c>
      <c r="M637" s="478">
        <v>99</v>
      </c>
      <c r="N637" s="478">
        <v>99</v>
      </c>
      <c r="O637" s="478">
        <v>99</v>
      </c>
      <c r="P637" s="478">
        <v>9999</v>
      </c>
    </row>
    <row r="638" spans="1:38" s="478" customFormat="1">
      <c r="A638" s="478">
        <v>3</v>
      </c>
      <c r="B638" s="478">
        <v>260</v>
      </c>
      <c r="C638" s="478">
        <v>2020</v>
      </c>
      <c r="D638" s="478">
        <v>99</v>
      </c>
      <c r="E638" s="478">
        <v>52</v>
      </c>
      <c r="F638" s="478">
        <v>99</v>
      </c>
      <c r="G638" s="478">
        <v>99</v>
      </c>
      <c r="H638" s="478">
        <v>99</v>
      </c>
      <c r="I638" s="478">
        <v>99</v>
      </c>
      <c r="J638" s="478">
        <v>999</v>
      </c>
      <c r="K638" s="478">
        <v>99</v>
      </c>
      <c r="L638" s="478">
        <v>99</v>
      </c>
      <c r="M638" s="478">
        <v>99</v>
      </c>
      <c r="N638" s="478">
        <v>99</v>
      </c>
      <c r="O638" s="478">
        <v>99</v>
      </c>
      <c r="P638" s="478">
        <v>9999</v>
      </c>
    </row>
    <row r="639" spans="1:38">
      <c r="A639">
        <v>5</v>
      </c>
      <c r="B639">
        <v>1</v>
      </c>
      <c r="C639">
        <v>2024</v>
      </c>
      <c r="D639">
        <v>99</v>
      </c>
      <c r="E639">
        <v>99</v>
      </c>
      <c r="F639">
        <v>99</v>
      </c>
      <c r="G639">
        <v>1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58</v>
      </c>
      <c r="R639">
        <v>438</v>
      </c>
      <c r="S639">
        <v>9.1894977168949765</v>
      </c>
      <c r="T639">
        <v>6.7397260273972606</v>
      </c>
      <c r="U639">
        <v>14.455707762557092</v>
      </c>
      <c r="V639">
        <v>0.22831050228310504</v>
      </c>
      <c r="W639">
        <v>11.643835616438356</v>
      </c>
      <c r="X639">
        <v>19.406392694063928</v>
      </c>
      <c r="Y639">
        <v>0.91324200913242015</v>
      </c>
      <c r="AA639">
        <v>2.8650470883925161</v>
      </c>
      <c r="AB639">
        <v>1.2137639949277372</v>
      </c>
      <c r="AC639">
        <v>1.6248138404947203</v>
      </c>
      <c r="AD639">
        <v>52.521481945709347</v>
      </c>
      <c r="AE639">
        <v>50.626242514189855</v>
      </c>
      <c r="AF639">
        <v>48.808049636170686</v>
      </c>
      <c r="AG639">
        <v>23.016290068313193</v>
      </c>
      <c r="AH639">
        <v>21.788624600814934</v>
      </c>
      <c r="AI639">
        <v>0</v>
      </c>
      <c r="AJ639">
        <v>438</v>
      </c>
      <c r="AK639">
        <v>84.988812785388149</v>
      </c>
      <c r="AL639">
        <v>23.422147641371641</v>
      </c>
    </row>
    <row r="640" spans="1:38">
      <c r="A640">
        <v>5</v>
      </c>
      <c r="B640">
        <v>2</v>
      </c>
      <c r="C640">
        <v>2024</v>
      </c>
      <c r="D640">
        <v>99</v>
      </c>
      <c r="E640">
        <v>99</v>
      </c>
      <c r="F640">
        <v>99</v>
      </c>
      <c r="G640">
        <v>2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125</v>
      </c>
      <c r="R640">
        <v>1464</v>
      </c>
      <c r="S640">
        <v>9.5689890710382528</v>
      </c>
      <c r="T640">
        <v>7.0594262295081984</v>
      </c>
      <c r="U640">
        <v>15.509153005464469</v>
      </c>
      <c r="V640">
        <v>0.13661202185792351</v>
      </c>
      <c r="W640">
        <v>12.295081967213116</v>
      </c>
      <c r="X640">
        <v>40.368852459016402</v>
      </c>
      <c r="Y640">
        <v>1.2978142076502732</v>
      </c>
      <c r="AA640">
        <v>2.8931256082883277</v>
      </c>
      <c r="AB640">
        <v>1.1956867221749479</v>
      </c>
      <c r="AC640">
        <v>1.3489091722352657</v>
      </c>
      <c r="AD640">
        <v>41.941522006632567</v>
      </c>
      <c r="AE640">
        <v>45.486487392961237</v>
      </c>
      <c r="AF640">
        <v>51.05347234108951</v>
      </c>
      <c r="AG640">
        <v>76.931161324224902</v>
      </c>
      <c r="AH640">
        <v>78.134979627794252</v>
      </c>
      <c r="AI640">
        <v>0</v>
      </c>
      <c r="AJ640">
        <v>1445</v>
      </c>
      <c r="AK640">
        <v>85.187128027681695</v>
      </c>
      <c r="AL640">
        <v>25.037840008881911</v>
      </c>
    </row>
    <row r="641" spans="1:38">
      <c r="A641">
        <v>5</v>
      </c>
      <c r="B641">
        <v>3</v>
      </c>
      <c r="C641">
        <v>2024</v>
      </c>
      <c r="D641">
        <v>99</v>
      </c>
      <c r="E641">
        <v>99</v>
      </c>
      <c r="F641">
        <v>99</v>
      </c>
      <c r="G641">
        <v>3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</v>
      </c>
      <c r="R641">
        <v>1</v>
      </c>
      <c r="S641">
        <v>3</v>
      </c>
      <c r="T641">
        <v>4</v>
      </c>
      <c r="U641">
        <v>22.2</v>
      </c>
      <c r="V641">
        <v>0</v>
      </c>
      <c r="W641">
        <v>0</v>
      </c>
      <c r="X641">
        <v>100</v>
      </c>
      <c r="Y641">
        <v>0</v>
      </c>
      <c r="AA641">
        <v>0</v>
      </c>
      <c r="AB641">
        <v>0</v>
      </c>
      <c r="AC641">
        <v>0</v>
      </c>
      <c r="AG641">
        <v>5.2548607461902243E-2</v>
      </c>
      <c r="AH641">
        <v>7.639577139081602E-2</v>
      </c>
      <c r="AI641">
        <v>0</v>
      </c>
      <c r="AJ641">
        <v>1</v>
      </c>
      <c r="AK641">
        <v>114.9</v>
      </c>
      <c r="AL641">
        <v>14.63500544618984</v>
      </c>
    </row>
    <row r="642" spans="1:38">
      <c r="A642">
        <v>5</v>
      </c>
      <c r="B642">
        <v>4</v>
      </c>
      <c r="C642">
        <v>2024</v>
      </c>
      <c r="D642">
        <v>99</v>
      </c>
      <c r="E642">
        <v>99</v>
      </c>
      <c r="F642">
        <v>99</v>
      </c>
      <c r="G642">
        <v>4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</row>
    <row r="643" spans="1:38">
      <c r="A643">
        <v>5</v>
      </c>
      <c r="B643">
        <v>5</v>
      </c>
      <c r="C643">
        <v>2023</v>
      </c>
      <c r="D643">
        <v>99</v>
      </c>
      <c r="E643">
        <v>99</v>
      </c>
      <c r="F643">
        <v>99</v>
      </c>
      <c r="G643">
        <v>1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52</v>
      </c>
      <c r="R643">
        <v>613</v>
      </c>
      <c r="S643">
        <v>8.7194127243066895</v>
      </c>
      <c r="T643">
        <v>6.6329526916802601</v>
      </c>
      <c r="U643">
        <v>13.857259380097895</v>
      </c>
      <c r="V643">
        <v>0</v>
      </c>
      <c r="W643">
        <v>13.539967373572596</v>
      </c>
      <c r="X643">
        <v>20.717781402936382</v>
      </c>
      <c r="Y643">
        <v>0.32626427406199027</v>
      </c>
      <c r="AA643">
        <v>3.0851272432872121</v>
      </c>
      <c r="AB643">
        <v>1.4605966448199557</v>
      </c>
      <c r="AC643">
        <v>1.8073686205507389</v>
      </c>
      <c r="AD643">
        <v>63.688843587560051</v>
      </c>
      <c r="AE643">
        <v>64.620874184552108</v>
      </c>
      <c r="AF643">
        <v>56.41185841625024</v>
      </c>
      <c r="AG643">
        <v>22.161966738973245</v>
      </c>
      <c r="AH643">
        <v>20.213545657460763</v>
      </c>
      <c r="AI643">
        <v>0.16313213703099513</v>
      </c>
      <c r="AJ643">
        <v>354</v>
      </c>
      <c r="AK643">
        <v>84.036158192090383</v>
      </c>
      <c r="AL643">
        <v>24.54016759580982</v>
      </c>
    </row>
    <row r="644" spans="1:38">
      <c r="A644">
        <v>5</v>
      </c>
      <c r="B644">
        <v>6</v>
      </c>
      <c r="C644">
        <v>2023</v>
      </c>
      <c r="D644">
        <v>99</v>
      </c>
      <c r="E644">
        <v>99</v>
      </c>
      <c r="F644">
        <v>99</v>
      </c>
      <c r="G644">
        <v>2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172</v>
      </c>
      <c r="R644">
        <v>2089</v>
      </c>
      <c r="S644">
        <v>8.9377692675921487</v>
      </c>
      <c r="T644">
        <v>6.5390138822403054</v>
      </c>
      <c r="U644">
        <v>15.654667304930612</v>
      </c>
      <c r="V644">
        <v>0.23934897079942555</v>
      </c>
      <c r="W644">
        <v>7.8985160363810429</v>
      </c>
      <c r="X644">
        <v>39.348970799425558</v>
      </c>
      <c r="Y644">
        <v>2.776448061273336</v>
      </c>
      <c r="AA644">
        <v>3.0295099580326901</v>
      </c>
      <c r="AB644">
        <v>1.0847103115241228</v>
      </c>
      <c r="AC644">
        <v>1.4727572979575183</v>
      </c>
      <c r="AD644">
        <v>29.910883530105899</v>
      </c>
      <c r="AE644">
        <v>45.407621451470391</v>
      </c>
      <c r="AF644">
        <v>23.464872291322504</v>
      </c>
      <c r="AG644">
        <v>75.524222704266094</v>
      </c>
      <c r="AH644">
        <v>77.819235766399061</v>
      </c>
      <c r="AI644">
        <v>0.62230732407850642</v>
      </c>
      <c r="AJ644">
        <v>804</v>
      </c>
      <c r="AK644">
        <v>86.979353233830849</v>
      </c>
      <c r="AL644">
        <v>23.177609936517953</v>
      </c>
    </row>
    <row r="645" spans="1:38">
      <c r="A645">
        <v>5</v>
      </c>
      <c r="B645">
        <v>7</v>
      </c>
      <c r="C645">
        <v>2023</v>
      </c>
      <c r="D645">
        <v>99</v>
      </c>
      <c r="E645">
        <v>99</v>
      </c>
      <c r="F645">
        <v>99</v>
      </c>
      <c r="G645">
        <v>3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6</v>
      </c>
      <c r="R645">
        <v>32</v>
      </c>
      <c r="S645">
        <v>8.9375</v>
      </c>
      <c r="T645">
        <v>6.84375</v>
      </c>
      <c r="U645">
        <v>14.656249999999996</v>
      </c>
      <c r="V645">
        <v>0</v>
      </c>
      <c r="W645">
        <v>12.5</v>
      </c>
      <c r="X645">
        <v>31.25</v>
      </c>
      <c r="Y645">
        <v>3.125</v>
      </c>
      <c r="AA645">
        <v>4.1398926239094802</v>
      </c>
      <c r="AB645">
        <v>1.297533718251668</v>
      </c>
      <c r="AC645">
        <v>1.6414432483336121</v>
      </c>
      <c r="AD645">
        <v>69.178286719900086</v>
      </c>
      <c r="AE645">
        <v>76.835653344001287</v>
      </c>
      <c r="AF645">
        <v>62.63343327410692</v>
      </c>
      <c r="AG645">
        <v>1.1569052783803329</v>
      </c>
      <c r="AH645">
        <v>1.1160342472598841</v>
      </c>
      <c r="AI645">
        <v>0</v>
      </c>
      <c r="AJ645">
        <v>0</v>
      </c>
    </row>
    <row r="646" spans="1:38">
      <c r="A646">
        <v>5</v>
      </c>
      <c r="B646">
        <v>8</v>
      </c>
      <c r="C646">
        <v>2023</v>
      </c>
      <c r="D646">
        <v>99</v>
      </c>
      <c r="E646">
        <v>99</v>
      </c>
      <c r="F646">
        <v>99</v>
      </c>
      <c r="G646">
        <v>4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6</v>
      </c>
      <c r="R646">
        <v>32</v>
      </c>
      <c r="S646">
        <v>6.625</v>
      </c>
      <c r="T646">
        <v>5.125</v>
      </c>
      <c r="U646">
        <v>11.178124999999998</v>
      </c>
      <c r="V646">
        <v>0</v>
      </c>
      <c r="W646">
        <v>6.25</v>
      </c>
      <c r="X646">
        <v>9.375</v>
      </c>
      <c r="Y646">
        <v>3.125</v>
      </c>
      <c r="AA646">
        <v>3.7796109567487295</v>
      </c>
      <c r="AB646">
        <v>1.1110243021644484</v>
      </c>
      <c r="AC646">
        <v>1.8157298807917437</v>
      </c>
      <c r="AD646">
        <v>66.855481593261885</v>
      </c>
      <c r="AE646">
        <v>46.759435819880913</v>
      </c>
      <c r="AF646">
        <v>45.698004736868207</v>
      </c>
      <c r="AG646">
        <v>1.1569052783803329</v>
      </c>
      <c r="AH646">
        <v>0.85118432888029982</v>
      </c>
      <c r="AI646">
        <v>0</v>
      </c>
      <c r="AJ646">
        <v>0</v>
      </c>
    </row>
    <row r="647" spans="1:38">
      <c r="A647">
        <v>5</v>
      </c>
      <c r="B647">
        <v>9</v>
      </c>
      <c r="C647">
        <v>2022</v>
      </c>
      <c r="D647">
        <v>99</v>
      </c>
      <c r="E647">
        <v>99</v>
      </c>
      <c r="F647">
        <v>99</v>
      </c>
      <c r="G647">
        <v>1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49</v>
      </c>
      <c r="R647">
        <v>623</v>
      </c>
      <c r="S647">
        <v>8.3451043338683775</v>
      </c>
      <c r="T647">
        <v>6.0449438202247192</v>
      </c>
      <c r="U647">
        <v>13.31235955056178</v>
      </c>
      <c r="V647">
        <v>0</v>
      </c>
      <c r="W647">
        <v>7.3836276083467105</v>
      </c>
      <c r="X647">
        <v>20.064205457463888</v>
      </c>
      <c r="Y647">
        <v>1.2841091492776888</v>
      </c>
      <c r="AA647">
        <v>3.6951825024295286</v>
      </c>
      <c r="AB647">
        <v>1.7476434802034821</v>
      </c>
      <c r="AC647">
        <v>1.8284103442312896</v>
      </c>
      <c r="AD647">
        <v>47.549711084985439</v>
      </c>
      <c r="AE647">
        <v>62.037101427368015</v>
      </c>
      <c r="AF647">
        <v>57.633696016260721</v>
      </c>
      <c r="AG647">
        <v>22.361809045226128</v>
      </c>
      <c r="AH647">
        <v>20.175590104872345</v>
      </c>
      <c r="AI647">
        <v>1.9261637239165337</v>
      </c>
      <c r="AJ647">
        <v>40</v>
      </c>
      <c r="AK647">
        <v>82.515000000000001</v>
      </c>
      <c r="AL647">
        <v>26.817093588584687</v>
      </c>
    </row>
    <row r="648" spans="1:38">
      <c r="A648">
        <v>5</v>
      </c>
      <c r="B648">
        <v>10</v>
      </c>
      <c r="C648">
        <v>2022</v>
      </c>
      <c r="D648">
        <v>99</v>
      </c>
      <c r="E648">
        <v>99</v>
      </c>
      <c r="F648">
        <v>99</v>
      </c>
      <c r="G648">
        <v>2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195</v>
      </c>
      <c r="R648">
        <v>2115</v>
      </c>
      <c r="S648">
        <v>8.7016548463356944</v>
      </c>
      <c r="T648">
        <v>6.1782505910165524</v>
      </c>
      <c r="U648">
        <v>15.1375886524823</v>
      </c>
      <c r="V648">
        <v>0.56737588652482251</v>
      </c>
      <c r="W648">
        <v>5.1536643026004718</v>
      </c>
      <c r="X648">
        <v>35.508274231678477</v>
      </c>
      <c r="Y648">
        <v>2.6004728132387718</v>
      </c>
      <c r="AA648">
        <v>3.5637883064519622</v>
      </c>
      <c r="AB648">
        <v>1.3181303845432621</v>
      </c>
      <c r="AC648">
        <v>1.5598083665995099</v>
      </c>
      <c r="AD648">
        <v>49.532699940720867</v>
      </c>
      <c r="AE648">
        <v>52.104035289837533</v>
      </c>
      <c r="AF648">
        <v>55.73124651671764</v>
      </c>
      <c r="AG648">
        <v>75.915290739411347</v>
      </c>
      <c r="AH648">
        <v>77.884355743898297</v>
      </c>
      <c r="AI648">
        <v>1.1347517730496453</v>
      </c>
      <c r="AJ648">
        <v>705</v>
      </c>
      <c r="AK648">
        <v>87.45645390070915</v>
      </c>
      <c r="AL648">
        <v>23.625332735682576</v>
      </c>
    </row>
    <row r="649" spans="1:38">
      <c r="A649">
        <v>5</v>
      </c>
      <c r="B649">
        <v>11</v>
      </c>
      <c r="C649">
        <v>2022</v>
      </c>
      <c r="D649">
        <v>99</v>
      </c>
      <c r="E649">
        <v>99</v>
      </c>
      <c r="F649">
        <v>99</v>
      </c>
      <c r="G649">
        <v>3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2</v>
      </c>
      <c r="R649">
        <v>29</v>
      </c>
      <c r="S649">
        <v>9.3448275862068968</v>
      </c>
      <c r="T649">
        <v>6.5862068965517206</v>
      </c>
      <c r="U649">
        <v>17.189655172413797</v>
      </c>
      <c r="V649">
        <v>0</v>
      </c>
      <c r="W649">
        <v>3.4482758620689653</v>
      </c>
      <c r="X649">
        <v>62.068965517241359</v>
      </c>
      <c r="Y649">
        <v>3.4482758620689653</v>
      </c>
      <c r="AA649">
        <v>2.750090259031158</v>
      </c>
      <c r="AB649">
        <v>1.0915304683685825</v>
      </c>
      <c r="AC649">
        <v>1.5650766507462373</v>
      </c>
      <c r="AD649">
        <v>78.462442049196724</v>
      </c>
      <c r="AE649">
        <v>65.515577436368844</v>
      </c>
      <c r="AF649">
        <v>56.796645690465482</v>
      </c>
      <c r="AG649">
        <v>1.0409188801148601</v>
      </c>
      <c r="AH649">
        <v>1.2126858863797236</v>
      </c>
      <c r="AI649">
        <v>0</v>
      </c>
      <c r="AJ649">
        <v>0</v>
      </c>
    </row>
    <row r="650" spans="1:38">
      <c r="A650">
        <v>5</v>
      </c>
      <c r="B650">
        <v>12</v>
      </c>
      <c r="C650">
        <v>2022</v>
      </c>
      <c r="D650">
        <v>99</v>
      </c>
      <c r="E650">
        <v>99</v>
      </c>
      <c r="F650">
        <v>99</v>
      </c>
      <c r="G650">
        <v>4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5</v>
      </c>
      <c r="R650">
        <v>19</v>
      </c>
      <c r="S650">
        <v>7.9473684210526301</v>
      </c>
      <c r="T650">
        <v>6</v>
      </c>
      <c r="U650">
        <v>15.736842105263156</v>
      </c>
      <c r="V650">
        <v>5.2631578947368443</v>
      </c>
      <c r="W650">
        <v>0</v>
      </c>
      <c r="X650">
        <v>36.84210526315789</v>
      </c>
      <c r="Y650">
        <v>5.2631578947368443</v>
      </c>
      <c r="AA650">
        <v>3.9434436628963856</v>
      </c>
      <c r="AB650">
        <v>0.99861399794790595</v>
      </c>
      <c r="AC650">
        <v>1.4867838833500564</v>
      </c>
      <c r="AD650">
        <v>30.655382107918665</v>
      </c>
      <c r="AE650">
        <v>22.711375340892968</v>
      </c>
      <c r="AF650">
        <v>53.173122462207637</v>
      </c>
      <c r="AG650">
        <v>0.68198133524766691</v>
      </c>
      <c r="AH650">
        <v>0.72736826484962347</v>
      </c>
      <c r="AI650">
        <v>26.315789473684205</v>
      </c>
      <c r="AJ650">
        <v>0</v>
      </c>
    </row>
    <row r="651" spans="1:38">
      <c r="A651">
        <v>5</v>
      </c>
      <c r="B651">
        <v>13</v>
      </c>
      <c r="C651">
        <v>2021</v>
      </c>
      <c r="D651">
        <v>99</v>
      </c>
      <c r="E651">
        <v>99</v>
      </c>
      <c r="F651">
        <v>99</v>
      </c>
      <c r="G651">
        <v>1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</row>
    <row r="652" spans="1:38">
      <c r="A652">
        <v>5</v>
      </c>
      <c r="B652">
        <v>14</v>
      </c>
      <c r="C652">
        <v>2021</v>
      </c>
      <c r="D652">
        <v>99</v>
      </c>
      <c r="E652">
        <v>99</v>
      </c>
      <c r="F652">
        <v>99</v>
      </c>
      <c r="G652">
        <v>2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</row>
    <row r="653" spans="1:38">
      <c r="A653">
        <v>5</v>
      </c>
      <c r="B653">
        <v>15</v>
      </c>
      <c r="C653">
        <v>2021</v>
      </c>
      <c r="D653">
        <v>99</v>
      </c>
      <c r="E653">
        <v>99</v>
      </c>
      <c r="F653">
        <v>99</v>
      </c>
      <c r="G653">
        <v>3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</row>
    <row r="654" spans="1:38">
      <c r="A654">
        <v>5</v>
      </c>
      <c r="B654">
        <v>16</v>
      </c>
      <c r="C654">
        <v>2021</v>
      </c>
      <c r="D654">
        <v>99</v>
      </c>
      <c r="E654">
        <v>99</v>
      </c>
      <c r="F654">
        <v>99</v>
      </c>
      <c r="G654">
        <v>4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38">
      <c r="A655">
        <v>5</v>
      </c>
      <c r="B655">
        <v>17</v>
      </c>
      <c r="C655">
        <v>2020</v>
      </c>
      <c r="D655">
        <v>99</v>
      </c>
      <c r="E655">
        <v>99</v>
      </c>
      <c r="F655">
        <v>99</v>
      </c>
      <c r="G655">
        <v>1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</row>
    <row r="656" spans="1:38">
      <c r="A656">
        <v>5</v>
      </c>
      <c r="B656">
        <v>18</v>
      </c>
      <c r="C656">
        <v>2020</v>
      </c>
      <c r="D656">
        <v>99</v>
      </c>
      <c r="E656">
        <v>99</v>
      </c>
      <c r="F656">
        <v>99</v>
      </c>
      <c r="G656">
        <v>2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5</v>
      </c>
      <c r="B657">
        <v>19</v>
      </c>
      <c r="C657">
        <v>2020</v>
      </c>
      <c r="D657">
        <v>99</v>
      </c>
      <c r="E657">
        <v>99</v>
      </c>
      <c r="F657">
        <v>99</v>
      </c>
      <c r="G657">
        <v>3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5</v>
      </c>
      <c r="B658">
        <v>20</v>
      </c>
      <c r="C658">
        <v>2020</v>
      </c>
      <c r="D658">
        <v>99</v>
      </c>
      <c r="E658">
        <v>99</v>
      </c>
      <c r="F658">
        <v>99</v>
      </c>
      <c r="G658">
        <v>4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5</v>
      </c>
      <c r="B659">
        <v>21</v>
      </c>
      <c r="C659">
        <v>2019</v>
      </c>
      <c r="D659">
        <v>99</v>
      </c>
      <c r="E659">
        <v>99</v>
      </c>
      <c r="F659">
        <v>99</v>
      </c>
      <c r="G659">
        <v>1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5</v>
      </c>
      <c r="B660">
        <v>22</v>
      </c>
      <c r="C660">
        <v>2019</v>
      </c>
      <c r="D660">
        <v>99</v>
      </c>
      <c r="E660">
        <v>99</v>
      </c>
      <c r="F660">
        <v>99</v>
      </c>
      <c r="G660">
        <v>2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5</v>
      </c>
      <c r="B661">
        <v>23</v>
      </c>
      <c r="C661">
        <v>2019</v>
      </c>
      <c r="D661">
        <v>99</v>
      </c>
      <c r="E661">
        <v>99</v>
      </c>
      <c r="F661">
        <v>99</v>
      </c>
      <c r="G661">
        <v>3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5</v>
      </c>
      <c r="B662">
        <v>24</v>
      </c>
      <c r="C662">
        <v>2019</v>
      </c>
      <c r="D662">
        <v>99</v>
      </c>
      <c r="E662">
        <v>99</v>
      </c>
      <c r="F662">
        <v>99</v>
      </c>
      <c r="G662">
        <v>4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5</v>
      </c>
      <c r="B663">
        <v>25</v>
      </c>
      <c r="C663">
        <v>2018</v>
      </c>
      <c r="D663">
        <v>99</v>
      </c>
      <c r="E663">
        <v>99</v>
      </c>
      <c r="F663">
        <v>99</v>
      </c>
      <c r="G663">
        <v>1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5</v>
      </c>
      <c r="B664">
        <v>26</v>
      </c>
      <c r="C664">
        <v>2018</v>
      </c>
      <c r="D664">
        <v>99</v>
      </c>
      <c r="E664">
        <v>99</v>
      </c>
      <c r="F664">
        <v>99</v>
      </c>
      <c r="G664">
        <v>2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5</v>
      </c>
      <c r="B665">
        <v>27</v>
      </c>
      <c r="C665">
        <v>2018</v>
      </c>
      <c r="D665">
        <v>99</v>
      </c>
      <c r="E665">
        <v>99</v>
      </c>
      <c r="F665">
        <v>99</v>
      </c>
      <c r="G665">
        <v>3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5</v>
      </c>
      <c r="B666">
        <v>28</v>
      </c>
      <c r="C666">
        <v>2018</v>
      </c>
      <c r="D666">
        <v>99</v>
      </c>
      <c r="E666">
        <v>99</v>
      </c>
      <c r="F666">
        <v>99</v>
      </c>
      <c r="G666">
        <v>4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5</v>
      </c>
      <c r="B667">
        <v>29</v>
      </c>
      <c r="C667">
        <v>2017</v>
      </c>
      <c r="D667">
        <v>99</v>
      </c>
      <c r="E667">
        <v>99</v>
      </c>
      <c r="F667">
        <v>99</v>
      </c>
      <c r="G667">
        <v>1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5</v>
      </c>
      <c r="B668">
        <v>30</v>
      </c>
      <c r="C668">
        <v>2017</v>
      </c>
      <c r="D668">
        <v>99</v>
      </c>
      <c r="E668">
        <v>99</v>
      </c>
      <c r="F668">
        <v>99</v>
      </c>
      <c r="G668">
        <v>2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5</v>
      </c>
      <c r="B669">
        <v>31</v>
      </c>
      <c r="C669">
        <v>2017</v>
      </c>
      <c r="D669">
        <v>99</v>
      </c>
      <c r="E669">
        <v>99</v>
      </c>
      <c r="F669">
        <v>99</v>
      </c>
      <c r="G669">
        <v>3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5</v>
      </c>
      <c r="B670">
        <v>32</v>
      </c>
      <c r="C670">
        <v>2017</v>
      </c>
      <c r="D670">
        <v>99</v>
      </c>
      <c r="E670">
        <v>99</v>
      </c>
      <c r="F670">
        <v>99</v>
      </c>
      <c r="G670">
        <v>4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5</v>
      </c>
      <c r="B671">
        <v>33</v>
      </c>
      <c r="C671">
        <v>2016</v>
      </c>
      <c r="D671">
        <v>99</v>
      </c>
      <c r="E671">
        <v>99</v>
      </c>
      <c r="F671">
        <v>99</v>
      </c>
      <c r="G671">
        <v>1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5</v>
      </c>
      <c r="B672">
        <v>34</v>
      </c>
      <c r="C672">
        <v>2016</v>
      </c>
      <c r="D672">
        <v>99</v>
      </c>
      <c r="E672">
        <v>99</v>
      </c>
      <c r="F672">
        <v>99</v>
      </c>
      <c r="G672">
        <v>2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5</v>
      </c>
      <c r="B673">
        <v>35</v>
      </c>
      <c r="C673">
        <v>2016</v>
      </c>
      <c r="D673">
        <v>99</v>
      </c>
      <c r="E673">
        <v>99</v>
      </c>
      <c r="F673">
        <v>99</v>
      </c>
      <c r="G673">
        <v>3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5</v>
      </c>
      <c r="B674">
        <v>36</v>
      </c>
      <c r="C674">
        <v>2016</v>
      </c>
      <c r="D674">
        <v>99</v>
      </c>
      <c r="E674">
        <v>99</v>
      </c>
      <c r="F674">
        <v>99</v>
      </c>
      <c r="G674">
        <v>4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5</v>
      </c>
      <c r="B675">
        <v>37</v>
      </c>
      <c r="C675">
        <v>2015</v>
      </c>
      <c r="D675">
        <v>99</v>
      </c>
      <c r="E675">
        <v>99</v>
      </c>
      <c r="F675">
        <v>99</v>
      </c>
      <c r="G675">
        <v>1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5</v>
      </c>
      <c r="B676">
        <v>38</v>
      </c>
      <c r="C676">
        <v>2015</v>
      </c>
      <c r="D676">
        <v>99</v>
      </c>
      <c r="E676">
        <v>99</v>
      </c>
      <c r="F676">
        <v>99</v>
      </c>
      <c r="G676">
        <v>2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5</v>
      </c>
      <c r="B677">
        <v>39</v>
      </c>
      <c r="C677">
        <v>2015</v>
      </c>
      <c r="D677">
        <v>99</v>
      </c>
      <c r="E677">
        <v>99</v>
      </c>
      <c r="F677">
        <v>99</v>
      </c>
      <c r="G677">
        <v>3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5</v>
      </c>
      <c r="B678">
        <v>40</v>
      </c>
      <c r="C678">
        <v>2015</v>
      </c>
      <c r="D678">
        <v>99</v>
      </c>
      <c r="E678">
        <v>99</v>
      </c>
      <c r="F678">
        <v>99</v>
      </c>
      <c r="G678">
        <v>4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5</v>
      </c>
      <c r="B679">
        <v>41</v>
      </c>
      <c r="C679">
        <v>2014</v>
      </c>
      <c r="D679">
        <v>99</v>
      </c>
      <c r="E679">
        <v>99</v>
      </c>
      <c r="F679">
        <v>99</v>
      </c>
      <c r="G679">
        <v>1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5</v>
      </c>
      <c r="B680">
        <v>42</v>
      </c>
      <c r="C680">
        <v>2014</v>
      </c>
      <c r="D680">
        <v>99</v>
      </c>
      <c r="E680">
        <v>99</v>
      </c>
      <c r="F680">
        <v>99</v>
      </c>
      <c r="G680">
        <v>2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5</v>
      </c>
      <c r="B681">
        <v>43</v>
      </c>
      <c r="C681">
        <v>2014</v>
      </c>
      <c r="D681">
        <v>99</v>
      </c>
      <c r="E681">
        <v>99</v>
      </c>
      <c r="F681">
        <v>99</v>
      </c>
      <c r="G681">
        <v>3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5</v>
      </c>
      <c r="B682">
        <v>44</v>
      </c>
      <c r="C682">
        <v>2014</v>
      </c>
      <c r="D682">
        <v>99</v>
      </c>
      <c r="E682">
        <v>99</v>
      </c>
      <c r="F682">
        <v>99</v>
      </c>
      <c r="G682">
        <v>4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5</v>
      </c>
      <c r="B683">
        <v>45</v>
      </c>
      <c r="C683">
        <v>2013</v>
      </c>
      <c r="D683">
        <v>99</v>
      </c>
      <c r="E683">
        <v>99</v>
      </c>
      <c r="F683">
        <v>99</v>
      </c>
      <c r="G683">
        <v>1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5</v>
      </c>
      <c r="B684">
        <v>46</v>
      </c>
      <c r="C684">
        <v>2013</v>
      </c>
      <c r="D684">
        <v>99</v>
      </c>
      <c r="E684">
        <v>99</v>
      </c>
      <c r="F684">
        <v>99</v>
      </c>
      <c r="G684">
        <v>2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5</v>
      </c>
      <c r="B685">
        <v>47</v>
      </c>
      <c r="C685">
        <v>2013</v>
      </c>
      <c r="D685">
        <v>99</v>
      </c>
      <c r="E685">
        <v>99</v>
      </c>
      <c r="F685">
        <v>99</v>
      </c>
      <c r="G685">
        <v>3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5</v>
      </c>
      <c r="B686">
        <v>48</v>
      </c>
      <c r="C686">
        <v>2013</v>
      </c>
      <c r="D686">
        <v>99</v>
      </c>
      <c r="E686">
        <v>99</v>
      </c>
      <c r="F686">
        <v>99</v>
      </c>
      <c r="G686">
        <v>4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5</v>
      </c>
      <c r="B687">
        <v>49</v>
      </c>
      <c r="C687">
        <v>2012</v>
      </c>
      <c r="D687">
        <v>99</v>
      </c>
      <c r="E687">
        <v>99</v>
      </c>
      <c r="F687">
        <v>99</v>
      </c>
      <c r="G687">
        <v>1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5</v>
      </c>
      <c r="B688">
        <v>50</v>
      </c>
      <c r="C688">
        <v>2012</v>
      </c>
      <c r="D688">
        <v>99</v>
      </c>
      <c r="E688">
        <v>99</v>
      </c>
      <c r="F688">
        <v>99</v>
      </c>
      <c r="G688">
        <v>2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16">
      <c r="A689">
        <v>5</v>
      </c>
      <c r="B689">
        <v>51</v>
      </c>
      <c r="C689">
        <v>2012</v>
      </c>
      <c r="D689">
        <v>99</v>
      </c>
      <c r="E689">
        <v>99</v>
      </c>
      <c r="F689">
        <v>99</v>
      </c>
      <c r="G689">
        <v>3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16">
      <c r="A690">
        <v>5</v>
      </c>
      <c r="B690">
        <v>52</v>
      </c>
      <c r="C690">
        <v>2012</v>
      </c>
      <c r="D690">
        <v>99</v>
      </c>
      <c r="E690">
        <v>99</v>
      </c>
      <c r="F690">
        <v>99</v>
      </c>
      <c r="G690">
        <v>4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16">
      <c r="A691">
        <v>5</v>
      </c>
      <c r="B691">
        <v>53</v>
      </c>
      <c r="C691">
        <v>2011</v>
      </c>
      <c r="D691">
        <v>99</v>
      </c>
      <c r="E691">
        <v>99</v>
      </c>
      <c r="F691">
        <v>99</v>
      </c>
      <c r="G691">
        <v>1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</row>
    <row r="692" spans="1:16">
      <c r="A692">
        <v>5</v>
      </c>
      <c r="B692">
        <v>54</v>
      </c>
      <c r="C692">
        <v>2011</v>
      </c>
      <c r="D692">
        <v>99</v>
      </c>
      <c r="E692">
        <v>99</v>
      </c>
      <c r="F692">
        <v>99</v>
      </c>
      <c r="G692">
        <v>2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</row>
    <row r="693" spans="1:16">
      <c r="A693">
        <v>5</v>
      </c>
      <c r="B693">
        <v>55</v>
      </c>
      <c r="C693">
        <v>2011</v>
      </c>
      <c r="D693">
        <v>99</v>
      </c>
      <c r="E693">
        <v>99</v>
      </c>
      <c r="F693">
        <v>99</v>
      </c>
      <c r="G693">
        <v>3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16">
      <c r="A694">
        <v>5</v>
      </c>
      <c r="B694">
        <v>56</v>
      </c>
      <c r="C694">
        <v>2011</v>
      </c>
      <c r="D694">
        <v>99</v>
      </c>
      <c r="E694">
        <v>99</v>
      </c>
      <c r="F694">
        <v>99</v>
      </c>
      <c r="G694">
        <v>4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16">
      <c r="A695">
        <v>5</v>
      </c>
      <c r="B695">
        <v>57</v>
      </c>
      <c r="C695">
        <v>2010</v>
      </c>
      <c r="D695">
        <v>99</v>
      </c>
      <c r="E695">
        <v>99</v>
      </c>
      <c r="F695">
        <v>99</v>
      </c>
      <c r="G695">
        <v>1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</row>
    <row r="696" spans="1:16">
      <c r="A696">
        <v>5</v>
      </c>
      <c r="B696">
        <v>58</v>
      </c>
      <c r="C696">
        <v>2010</v>
      </c>
      <c r="D696">
        <v>99</v>
      </c>
      <c r="E696">
        <v>99</v>
      </c>
      <c r="F696">
        <v>99</v>
      </c>
      <c r="G696">
        <v>2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</row>
    <row r="697" spans="1:16">
      <c r="A697">
        <v>5</v>
      </c>
      <c r="B697">
        <v>59</v>
      </c>
      <c r="C697">
        <v>2010</v>
      </c>
      <c r="D697">
        <v>99</v>
      </c>
      <c r="E697">
        <v>99</v>
      </c>
      <c r="F697">
        <v>99</v>
      </c>
      <c r="G697">
        <v>3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</row>
    <row r="698" spans="1:16">
      <c r="A698">
        <v>5</v>
      </c>
      <c r="B698">
        <v>60</v>
      </c>
      <c r="C698">
        <v>2010</v>
      </c>
      <c r="D698">
        <v>99</v>
      </c>
      <c r="E698">
        <v>99</v>
      </c>
      <c r="F698">
        <v>99</v>
      </c>
      <c r="G698">
        <v>4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16">
      <c r="A699">
        <v>5</v>
      </c>
      <c r="B699">
        <v>61</v>
      </c>
      <c r="C699">
        <v>2009</v>
      </c>
      <c r="D699">
        <v>99</v>
      </c>
      <c r="E699">
        <v>99</v>
      </c>
      <c r="F699">
        <v>99</v>
      </c>
      <c r="G699">
        <v>1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</row>
    <row r="700" spans="1:16">
      <c r="A700">
        <v>5</v>
      </c>
      <c r="B700">
        <v>62</v>
      </c>
      <c r="C700">
        <v>2009</v>
      </c>
      <c r="D700">
        <v>99</v>
      </c>
      <c r="E700">
        <v>99</v>
      </c>
      <c r="F700">
        <v>99</v>
      </c>
      <c r="G700">
        <v>2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</row>
    <row r="701" spans="1:16">
      <c r="A701">
        <v>5</v>
      </c>
      <c r="B701">
        <v>63</v>
      </c>
      <c r="C701">
        <v>2009</v>
      </c>
      <c r="D701">
        <v>99</v>
      </c>
      <c r="E701">
        <v>99</v>
      </c>
      <c r="F701">
        <v>99</v>
      </c>
      <c r="G701">
        <v>3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</row>
    <row r="702" spans="1:16">
      <c r="A702">
        <v>5</v>
      </c>
      <c r="B702">
        <v>64</v>
      </c>
      <c r="C702">
        <v>2009</v>
      </c>
      <c r="D702">
        <v>99</v>
      </c>
      <c r="E702">
        <v>99</v>
      </c>
      <c r="F702">
        <v>99</v>
      </c>
      <c r="G702">
        <v>4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</row>
    <row r="703" spans="1:16">
      <c r="A703">
        <v>5</v>
      </c>
      <c r="B703">
        <v>65</v>
      </c>
      <c r="C703">
        <v>2008</v>
      </c>
      <c r="D703">
        <v>99</v>
      </c>
      <c r="E703">
        <v>99</v>
      </c>
      <c r="F703">
        <v>99</v>
      </c>
      <c r="G703">
        <v>1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</row>
    <row r="704" spans="1:16">
      <c r="A704">
        <v>5</v>
      </c>
      <c r="B704">
        <v>66</v>
      </c>
      <c r="C704">
        <v>2008</v>
      </c>
      <c r="D704">
        <v>99</v>
      </c>
      <c r="E704">
        <v>99</v>
      </c>
      <c r="F704">
        <v>99</v>
      </c>
      <c r="G704">
        <v>2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16">
      <c r="A705">
        <v>5</v>
      </c>
      <c r="B705">
        <v>67</v>
      </c>
      <c r="C705">
        <v>2008</v>
      </c>
      <c r="D705">
        <v>99</v>
      </c>
      <c r="E705">
        <v>99</v>
      </c>
      <c r="F705">
        <v>99</v>
      </c>
      <c r="G705">
        <v>3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</row>
    <row r="706" spans="1:16">
      <c r="A706">
        <v>5</v>
      </c>
      <c r="B706">
        <v>68</v>
      </c>
      <c r="C706">
        <v>2008</v>
      </c>
      <c r="D706">
        <v>99</v>
      </c>
      <c r="E706">
        <v>99</v>
      </c>
      <c r="F706">
        <v>99</v>
      </c>
      <c r="G706">
        <v>4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</row>
    <row r="707" spans="1:16">
      <c r="A707">
        <v>5</v>
      </c>
      <c r="B707">
        <v>69</v>
      </c>
      <c r="C707">
        <v>2007</v>
      </c>
      <c r="D707">
        <v>99</v>
      </c>
      <c r="E707">
        <v>99</v>
      </c>
      <c r="F707">
        <v>99</v>
      </c>
      <c r="G707">
        <v>1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</row>
    <row r="708" spans="1:16">
      <c r="A708">
        <v>5</v>
      </c>
      <c r="B708">
        <v>70</v>
      </c>
      <c r="C708">
        <v>2007</v>
      </c>
      <c r="D708">
        <v>99</v>
      </c>
      <c r="E708">
        <v>99</v>
      </c>
      <c r="F708">
        <v>99</v>
      </c>
      <c r="G708">
        <v>2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16">
      <c r="A709">
        <v>5</v>
      </c>
      <c r="B709">
        <v>71</v>
      </c>
      <c r="C709">
        <v>2007</v>
      </c>
      <c r="D709">
        <v>99</v>
      </c>
      <c r="E709">
        <v>99</v>
      </c>
      <c r="F709">
        <v>99</v>
      </c>
      <c r="G709">
        <v>3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16">
      <c r="A710">
        <v>5</v>
      </c>
      <c r="B710">
        <v>72</v>
      </c>
      <c r="C710">
        <v>2007</v>
      </c>
      <c r="D710">
        <v>99</v>
      </c>
      <c r="E710">
        <v>99</v>
      </c>
      <c r="F710">
        <v>99</v>
      </c>
      <c r="G710">
        <v>4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16">
      <c r="A711">
        <v>5</v>
      </c>
      <c r="B711">
        <v>73</v>
      </c>
      <c r="C711">
        <v>2006</v>
      </c>
      <c r="D711">
        <v>99</v>
      </c>
      <c r="E711">
        <v>99</v>
      </c>
      <c r="F711">
        <v>99</v>
      </c>
      <c r="G711">
        <v>1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16">
      <c r="A712">
        <v>5</v>
      </c>
      <c r="B712">
        <v>74</v>
      </c>
      <c r="C712">
        <v>2006</v>
      </c>
      <c r="D712">
        <v>99</v>
      </c>
      <c r="E712">
        <v>99</v>
      </c>
      <c r="F712">
        <v>99</v>
      </c>
      <c r="G712">
        <v>2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16">
      <c r="A713">
        <v>5</v>
      </c>
      <c r="B713">
        <v>75</v>
      </c>
      <c r="C713">
        <v>2006</v>
      </c>
      <c r="D713">
        <v>99</v>
      </c>
      <c r="E713">
        <v>99</v>
      </c>
      <c r="F713">
        <v>99</v>
      </c>
      <c r="G713">
        <v>3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16">
      <c r="A714">
        <v>5</v>
      </c>
      <c r="B714">
        <v>76</v>
      </c>
      <c r="C714">
        <v>2006</v>
      </c>
      <c r="D714">
        <v>99</v>
      </c>
      <c r="E714">
        <v>99</v>
      </c>
      <c r="F714">
        <v>99</v>
      </c>
      <c r="G714">
        <v>4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16">
      <c r="A715">
        <v>5</v>
      </c>
      <c r="B715">
        <v>77</v>
      </c>
      <c r="C715">
        <v>2005</v>
      </c>
      <c r="D715">
        <v>99</v>
      </c>
      <c r="E715">
        <v>99</v>
      </c>
      <c r="F715">
        <v>99</v>
      </c>
      <c r="G715">
        <v>1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16">
      <c r="A716">
        <v>5</v>
      </c>
      <c r="B716">
        <v>78</v>
      </c>
      <c r="C716">
        <v>2005</v>
      </c>
      <c r="D716">
        <v>99</v>
      </c>
      <c r="E716">
        <v>99</v>
      </c>
      <c r="F716">
        <v>99</v>
      </c>
      <c r="G716">
        <v>2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16">
      <c r="A717">
        <v>5</v>
      </c>
      <c r="B717">
        <v>79</v>
      </c>
      <c r="C717">
        <v>2005</v>
      </c>
      <c r="D717">
        <v>99</v>
      </c>
      <c r="E717">
        <v>99</v>
      </c>
      <c r="F717">
        <v>99</v>
      </c>
      <c r="G717">
        <v>3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16">
      <c r="A718">
        <v>5</v>
      </c>
      <c r="B718">
        <v>80</v>
      </c>
      <c r="C718">
        <v>2005</v>
      </c>
      <c r="D718">
        <v>99</v>
      </c>
      <c r="E718">
        <v>99</v>
      </c>
      <c r="F718">
        <v>99</v>
      </c>
      <c r="G718">
        <v>4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16">
      <c r="A719">
        <v>5</v>
      </c>
      <c r="B719">
        <v>81</v>
      </c>
      <c r="C719">
        <v>2004</v>
      </c>
      <c r="D719">
        <v>99</v>
      </c>
      <c r="E719">
        <v>99</v>
      </c>
      <c r="F719">
        <v>99</v>
      </c>
      <c r="G719">
        <v>1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16">
      <c r="A720">
        <v>5</v>
      </c>
      <c r="B720">
        <v>82</v>
      </c>
      <c r="C720">
        <v>2004</v>
      </c>
      <c r="D720">
        <v>99</v>
      </c>
      <c r="E720">
        <v>99</v>
      </c>
      <c r="F720">
        <v>99</v>
      </c>
      <c r="G720">
        <v>2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5</v>
      </c>
      <c r="B721">
        <v>83</v>
      </c>
      <c r="C721">
        <v>2004</v>
      </c>
      <c r="D721">
        <v>99</v>
      </c>
      <c r="E721">
        <v>99</v>
      </c>
      <c r="F721">
        <v>99</v>
      </c>
      <c r="G721">
        <v>3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5</v>
      </c>
      <c r="B722">
        <v>84</v>
      </c>
      <c r="C722">
        <v>2004</v>
      </c>
      <c r="D722">
        <v>99</v>
      </c>
      <c r="E722">
        <v>99</v>
      </c>
      <c r="F722">
        <v>99</v>
      </c>
      <c r="G722">
        <v>4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5</v>
      </c>
      <c r="B723">
        <v>85</v>
      </c>
      <c r="C723">
        <v>2003</v>
      </c>
      <c r="D723">
        <v>99</v>
      </c>
      <c r="E723">
        <v>99</v>
      </c>
      <c r="F723">
        <v>99</v>
      </c>
      <c r="G723">
        <v>1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5</v>
      </c>
      <c r="B724">
        <v>86</v>
      </c>
      <c r="C724">
        <v>2003</v>
      </c>
      <c r="D724">
        <v>99</v>
      </c>
      <c r="E724">
        <v>99</v>
      </c>
      <c r="F724">
        <v>99</v>
      </c>
      <c r="G724">
        <v>2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5</v>
      </c>
      <c r="B725">
        <v>87</v>
      </c>
      <c r="C725">
        <v>2003</v>
      </c>
      <c r="D725">
        <v>99</v>
      </c>
      <c r="E725">
        <v>99</v>
      </c>
      <c r="F725">
        <v>99</v>
      </c>
      <c r="G725">
        <v>3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5</v>
      </c>
      <c r="B726">
        <v>88</v>
      </c>
      <c r="C726">
        <v>2003</v>
      </c>
      <c r="D726">
        <v>99</v>
      </c>
      <c r="E726">
        <v>99</v>
      </c>
      <c r="F726">
        <v>99</v>
      </c>
      <c r="G726">
        <v>4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5</v>
      </c>
      <c r="B727">
        <v>89</v>
      </c>
      <c r="C727">
        <v>2002</v>
      </c>
      <c r="D727">
        <v>99</v>
      </c>
      <c r="E727">
        <v>99</v>
      </c>
      <c r="F727">
        <v>99</v>
      </c>
      <c r="G727">
        <v>1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5</v>
      </c>
      <c r="B728">
        <v>90</v>
      </c>
      <c r="C728">
        <v>2002</v>
      </c>
      <c r="D728">
        <v>99</v>
      </c>
      <c r="E728">
        <v>99</v>
      </c>
      <c r="F728">
        <v>99</v>
      </c>
      <c r="G728">
        <v>2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5</v>
      </c>
      <c r="B729">
        <v>91</v>
      </c>
      <c r="C729">
        <v>2002</v>
      </c>
      <c r="D729">
        <v>99</v>
      </c>
      <c r="E729">
        <v>99</v>
      </c>
      <c r="F729">
        <v>99</v>
      </c>
      <c r="G729">
        <v>3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5</v>
      </c>
      <c r="B730">
        <v>92</v>
      </c>
      <c r="C730">
        <v>2002</v>
      </c>
      <c r="D730">
        <v>99</v>
      </c>
      <c r="E730">
        <v>99</v>
      </c>
      <c r="F730">
        <v>99</v>
      </c>
      <c r="G730">
        <v>4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5</v>
      </c>
      <c r="B731">
        <v>93</v>
      </c>
      <c r="C731">
        <v>2001</v>
      </c>
      <c r="D731">
        <v>99</v>
      </c>
      <c r="E731">
        <v>99</v>
      </c>
      <c r="F731">
        <v>99</v>
      </c>
      <c r="G731">
        <v>1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5</v>
      </c>
      <c r="B732">
        <v>94</v>
      </c>
      <c r="C732">
        <v>2001</v>
      </c>
      <c r="D732">
        <v>99</v>
      </c>
      <c r="E732">
        <v>99</v>
      </c>
      <c r="F732">
        <v>99</v>
      </c>
      <c r="G732">
        <v>2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5</v>
      </c>
      <c r="B733">
        <v>95</v>
      </c>
      <c r="C733">
        <v>2001</v>
      </c>
      <c r="D733">
        <v>99</v>
      </c>
      <c r="E733">
        <v>99</v>
      </c>
      <c r="F733">
        <v>99</v>
      </c>
      <c r="G733">
        <v>3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5</v>
      </c>
      <c r="B734">
        <v>96</v>
      </c>
      <c r="C734">
        <v>2001</v>
      </c>
      <c r="D734">
        <v>99</v>
      </c>
      <c r="E734">
        <v>99</v>
      </c>
      <c r="F734">
        <v>99</v>
      </c>
      <c r="G734">
        <v>4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5</v>
      </c>
      <c r="B735">
        <v>97</v>
      </c>
      <c r="C735">
        <v>2000</v>
      </c>
      <c r="D735">
        <v>99</v>
      </c>
      <c r="E735">
        <v>99</v>
      </c>
      <c r="F735">
        <v>99</v>
      </c>
      <c r="G735">
        <v>1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5</v>
      </c>
      <c r="B736">
        <v>98</v>
      </c>
      <c r="C736">
        <v>2000</v>
      </c>
      <c r="D736">
        <v>99</v>
      </c>
      <c r="E736">
        <v>99</v>
      </c>
      <c r="F736">
        <v>99</v>
      </c>
      <c r="G736">
        <v>2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16">
      <c r="A737">
        <v>5</v>
      </c>
      <c r="B737">
        <v>99</v>
      </c>
      <c r="C737">
        <v>2000</v>
      </c>
      <c r="D737">
        <v>99</v>
      </c>
      <c r="E737">
        <v>99</v>
      </c>
      <c r="F737">
        <v>99</v>
      </c>
      <c r="G737">
        <v>3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16">
      <c r="A738">
        <v>5</v>
      </c>
      <c r="B738">
        <v>100</v>
      </c>
      <c r="C738">
        <v>2000</v>
      </c>
      <c r="D738">
        <v>99</v>
      </c>
      <c r="E738">
        <v>99</v>
      </c>
      <c r="F738">
        <v>99</v>
      </c>
      <c r="G738">
        <v>4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16">
      <c r="A739">
        <v>5</v>
      </c>
      <c r="B739">
        <v>101</v>
      </c>
      <c r="C739">
        <v>1999</v>
      </c>
      <c r="D739">
        <v>99</v>
      </c>
      <c r="E739">
        <v>99</v>
      </c>
      <c r="F739">
        <v>99</v>
      </c>
      <c r="G739">
        <v>1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16">
      <c r="A740">
        <v>5</v>
      </c>
      <c r="B740">
        <v>102</v>
      </c>
      <c r="C740">
        <v>1999</v>
      </c>
      <c r="D740">
        <v>99</v>
      </c>
      <c r="E740">
        <v>99</v>
      </c>
      <c r="F740">
        <v>99</v>
      </c>
      <c r="G740">
        <v>2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16">
      <c r="A741">
        <v>5</v>
      </c>
      <c r="B741">
        <v>103</v>
      </c>
      <c r="C741">
        <v>1999</v>
      </c>
      <c r="D741">
        <v>99</v>
      </c>
      <c r="E741">
        <v>99</v>
      </c>
      <c r="F741">
        <v>99</v>
      </c>
      <c r="G741">
        <v>3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16">
      <c r="A742">
        <v>5</v>
      </c>
      <c r="B742">
        <v>104</v>
      </c>
      <c r="C742">
        <v>1999</v>
      </c>
      <c r="D742">
        <v>99</v>
      </c>
      <c r="E742">
        <v>99</v>
      </c>
      <c r="F742">
        <v>99</v>
      </c>
      <c r="G742">
        <v>4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16">
      <c r="A743">
        <v>5</v>
      </c>
      <c r="B743">
        <v>105</v>
      </c>
      <c r="C743">
        <v>1998</v>
      </c>
      <c r="D743">
        <v>99</v>
      </c>
      <c r="E743">
        <v>99</v>
      </c>
      <c r="F743">
        <v>99</v>
      </c>
      <c r="G743">
        <v>1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</row>
    <row r="744" spans="1:16">
      <c r="A744">
        <v>5</v>
      </c>
      <c r="B744">
        <v>106</v>
      </c>
      <c r="C744">
        <v>1998</v>
      </c>
      <c r="D744">
        <v>99</v>
      </c>
      <c r="E744">
        <v>99</v>
      </c>
      <c r="F744">
        <v>99</v>
      </c>
      <c r="G744">
        <v>2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</row>
    <row r="745" spans="1:16">
      <c r="A745">
        <v>5</v>
      </c>
      <c r="B745">
        <v>107</v>
      </c>
      <c r="C745">
        <v>1998</v>
      </c>
      <c r="D745">
        <v>99</v>
      </c>
      <c r="E745">
        <v>99</v>
      </c>
      <c r="F745">
        <v>99</v>
      </c>
      <c r="G745">
        <v>3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</row>
    <row r="746" spans="1:16">
      <c r="A746">
        <v>5</v>
      </c>
      <c r="B746">
        <v>108</v>
      </c>
      <c r="C746">
        <v>1998</v>
      </c>
      <c r="D746">
        <v>99</v>
      </c>
      <c r="E746">
        <v>99</v>
      </c>
      <c r="F746">
        <v>99</v>
      </c>
      <c r="G746">
        <v>4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</row>
    <row r="747" spans="1:16">
      <c r="A747">
        <v>5</v>
      </c>
      <c r="B747">
        <v>109</v>
      </c>
      <c r="C747">
        <v>1997</v>
      </c>
      <c r="D747">
        <v>99</v>
      </c>
      <c r="E747">
        <v>99</v>
      </c>
      <c r="F747">
        <v>99</v>
      </c>
      <c r="G747">
        <v>1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</row>
    <row r="748" spans="1:16">
      <c r="A748">
        <v>5</v>
      </c>
      <c r="B748">
        <v>110</v>
      </c>
      <c r="C748">
        <v>1997</v>
      </c>
      <c r="D748">
        <v>99</v>
      </c>
      <c r="E748">
        <v>99</v>
      </c>
      <c r="F748">
        <v>99</v>
      </c>
      <c r="G748">
        <v>2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</row>
    <row r="749" spans="1:16">
      <c r="A749">
        <v>5</v>
      </c>
      <c r="B749">
        <v>111</v>
      </c>
      <c r="C749">
        <v>1997</v>
      </c>
      <c r="D749">
        <v>99</v>
      </c>
      <c r="E749">
        <v>99</v>
      </c>
      <c r="F749">
        <v>99</v>
      </c>
      <c r="G749">
        <v>3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</row>
    <row r="750" spans="1:16">
      <c r="A750">
        <v>5</v>
      </c>
      <c r="B750">
        <v>112</v>
      </c>
      <c r="C750">
        <v>1997</v>
      </c>
      <c r="D750">
        <v>99</v>
      </c>
      <c r="E750">
        <v>99</v>
      </c>
      <c r="F750">
        <v>99</v>
      </c>
      <c r="G750">
        <v>4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</row>
    <row r="751" spans="1:16" s="478" customFormat="1">
      <c r="A751" s="478">
        <v>5</v>
      </c>
      <c r="B751" s="478">
        <v>113</v>
      </c>
      <c r="C751" s="478">
        <v>1996</v>
      </c>
      <c r="D751" s="478">
        <v>99</v>
      </c>
      <c r="E751" s="478">
        <v>99</v>
      </c>
      <c r="F751" s="478">
        <v>99</v>
      </c>
      <c r="G751" s="478">
        <v>1</v>
      </c>
      <c r="H751" s="478">
        <v>99</v>
      </c>
      <c r="I751" s="478">
        <v>99</v>
      </c>
      <c r="J751" s="478">
        <v>999</v>
      </c>
      <c r="K751" s="478">
        <v>99</v>
      </c>
      <c r="L751" s="478">
        <v>99</v>
      </c>
      <c r="M751" s="478">
        <v>99</v>
      </c>
      <c r="N751" s="478">
        <v>99</v>
      </c>
      <c r="O751" s="478">
        <v>99</v>
      </c>
      <c r="P751" s="478">
        <v>9999</v>
      </c>
    </row>
    <row r="752" spans="1:16" s="478" customFormat="1">
      <c r="A752" s="478">
        <v>5</v>
      </c>
      <c r="B752" s="478">
        <v>114</v>
      </c>
      <c r="C752" s="478">
        <v>1996</v>
      </c>
      <c r="D752" s="478">
        <v>99</v>
      </c>
      <c r="E752" s="478">
        <v>99</v>
      </c>
      <c r="F752" s="478">
        <v>99</v>
      </c>
      <c r="G752" s="478">
        <v>2</v>
      </c>
      <c r="H752" s="478">
        <v>99</v>
      </c>
      <c r="I752" s="478">
        <v>99</v>
      </c>
      <c r="J752" s="478">
        <v>999</v>
      </c>
      <c r="K752" s="478">
        <v>99</v>
      </c>
      <c r="L752" s="478">
        <v>99</v>
      </c>
      <c r="M752" s="478">
        <v>99</v>
      </c>
      <c r="N752" s="478">
        <v>99</v>
      </c>
      <c r="O752" s="478">
        <v>99</v>
      </c>
      <c r="P752" s="478">
        <v>9999</v>
      </c>
    </row>
    <row r="753" spans="1:34" s="478" customFormat="1">
      <c r="A753" s="478">
        <v>5</v>
      </c>
      <c r="B753" s="478">
        <v>115</v>
      </c>
      <c r="C753" s="478">
        <v>1996</v>
      </c>
      <c r="D753" s="478">
        <v>99</v>
      </c>
      <c r="E753" s="478">
        <v>99</v>
      </c>
      <c r="F753" s="478">
        <v>99</v>
      </c>
      <c r="G753" s="478">
        <v>3</v>
      </c>
      <c r="H753" s="478">
        <v>99</v>
      </c>
      <c r="I753" s="478">
        <v>99</v>
      </c>
      <c r="J753" s="478">
        <v>999</v>
      </c>
      <c r="K753" s="478">
        <v>99</v>
      </c>
      <c r="L753" s="478">
        <v>99</v>
      </c>
      <c r="M753" s="478">
        <v>99</v>
      </c>
      <c r="N753" s="478">
        <v>99</v>
      </c>
      <c r="O753" s="478">
        <v>99</v>
      </c>
      <c r="P753" s="478">
        <v>9999</v>
      </c>
    </row>
    <row r="754" spans="1:34" s="478" customFormat="1">
      <c r="A754" s="478">
        <v>5</v>
      </c>
      <c r="B754" s="478">
        <v>116</v>
      </c>
      <c r="C754" s="478">
        <v>1996</v>
      </c>
      <c r="D754" s="478">
        <v>99</v>
      </c>
      <c r="E754" s="478">
        <v>99</v>
      </c>
      <c r="F754" s="478">
        <v>99</v>
      </c>
      <c r="G754" s="478">
        <v>4</v>
      </c>
      <c r="H754" s="478">
        <v>99</v>
      </c>
      <c r="I754" s="478">
        <v>99</v>
      </c>
      <c r="J754" s="478">
        <v>999</v>
      </c>
      <c r="K754" s="478">
        <v>99</v>
      </c>
      <c r="L754" s="478">
        <v>99</v>
      </c>
      <c r="M754" s="478">
        <v>99</v>
      </c>
      <c r="N754" s="478">
        <v>99</v>
      </c>
      <c r="O754" s="478">
        <v>99</v>
      </c>
      <c r="P754" s="478">
        <v>9999</v>
      </c>
    </row>
    <row r="755" spans="1:34">
      <c r="A755">
        <v>6</v>
      </c>
      <c r="B755">
        <v>1</v>
      </c>
      <c r="C755">
        <v>1996</v>
      </c>
      <c r="D755">
        <v>99</v>
      </c>
      <c r="E755">
        <v>99</v>
      </c>
      <c r="F755">
        <v>99</v>
      </c>
      <c r="G755">
        <v>99</v>
      </c>
      <c r="H755">
        <v>1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222</v>
      </c>
      <c r="R755">
        <v>1431</v>
      </c>
      <c r="S755">
        <v>4.8155136268343828</v>
      </c>
      <c r="T755">
        <v>6.4339622641509404</v>
      </c>
      <c r="U755">
        <v>14.755974842767291</v>
      </c>
      <c r="V755">
        <v>0</v>
      </c>
      <c r="W755">
        <v>16.07267645003494</v>
      </c>
      <c r="X755">
        <v>27.882599580712782</v>
      </c>
      <c r="Y755">
        <v>0.27952480782669453</v>
      </c>
      <c r="AA755">
        <v>2.4689952201232792</v>
      </c>
      <c r="AB755">
        <v>1.5731179003370268</v>
      </c>
      <c r="AC755">
        <v>2.0834292529637324</v>
      </c>
      <c r="AD755">
        <v>36.580876645604064</v>
      </c>
      <c r="AE755">
        <v>43.995734674650343</v>
      </c>
      <c r="AF755">
        <v>26.17370482013472</v>
      </c>
      <c r="AG755">
        <v>71.052631578947356</v>
      </c>
      <c r="AH755">
        <v>71.821716104937693</v>
      </c>
    </row>
    <row r="756" spans="1:34">
      <c r="A756">
        <v>6</v>
      </c>
      <c r="B756">
        <v>2</v>
      </c>
      <c r="C756">
        <v>1997</v>
      </c>
      <c r="D756">
        <v>99</v>
      </c>
      <c r="E756">
        <v>99</v>
      </c>
      <c r="F756">
        <v>99</v>
      </c>
      <c r="G756">
        <v>99</v>
      </c>
      <c r="H756">
        <v>1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198</v>
      </c>
      <c r="R756">
        <v>1321</v>
      </c>
      <c r="S756">
        <v>5.1733535200605605</v>
      </c>
      <c r="T756">
        <v>7.3080999242997748</v>
      </c>
      <c r="U756">
        <v>14.903860711582128</v>
      </c>
      <c r="V756">
        <v>7.5700227100681292E-2</v>
      </c>
      <c r="W756">
        <v>27.781983345950032</v>
      </c>
      <c r="X756">
        <v>30.658591975775924</v>
      </c>
      <c r="Y756">
        <v>0.37850113550340647</v>
      </c>
      <c r="AA756">
        <v>2.7975129960713079</v>
      </c>
      <c r="AB756">
        <v>2.5697391809122032</v>
      </c>
      <c r="AC756">
        <v>2.1656605901388457</v>
      </c>
      <c r="AD756">
        <v>24.623953260638544</v>
      </c>
      <c r="AE756">
        <v>52.114314372275778</v>
      </c>
      <c r="AF756">
        <v>25.945962946849097</v>
      </c>
      <c r="AG756">
        <v>68.909754825247788</v>
      </c>
      <c r="AH756">
        <v>70.580980992464362</v>
      </c>
    </row>
    <row r="757" spans="1:34">
      <c r="A757">
        <v>6</v>
      </c>
      <c r="B757">
        <v>3</v>
      </c>
      <c r="C757">
        <v>1998</v>
      </c>
      <c r="D757">
        <v>99</v>
      </c>
      <c r="E757">
        <v>99</v>
      </c>
      <c r="F757">
        <v>99</v>
      </c>
      <c r="G757">
        <v>99</v>
      </c>
      <c r="H757">
        <v>1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145</v>
      </c>
      <c r="R757">
        <v>896</v>
      </c>
      <c r="S757">
        <v>6.2912946428571441</v>
      </c>
      <c r="T757">
        <v>7.4787946428571441</v>
      </c>
      <c r="U757">
        <v>14.834040178571437</v>
      </c>
      <c r="V757">
        <v>0</v>
      </c>
      <c r="W757">
        <v>30.580357142857153</v>
      </c>
      <c r="X757">
        <v>29.352678571428577</v>
      </c>
      <c r="Y757">
        <v>0.66964285714285698</v>
      </c>
      <c r="AA757">
        <v>2.6496571068913961</v>
      </c>
      <c r="AB757">
        <v>1.6733774451389825</v>
      </c>
      <c r="AC757">
        <v>1.8131455433582455</v>
      </c>
      <c r="AD757">
        <v>33.707492400176811</v>
      </c>
      <c r="AE757">
        <v>53.909999813703799</v>
      </c>
      <c r="AF757">
        <v>36.528327886264393</v>
      </c>
      <c r="AG757">
        <v>57.918552036199081</v>
      </c>
      <c r="AH757">
        <v>58.651457317476762</v>
      </c>
    </row>
    <row r="758" spans="1:34">
      <c r="A758">
        <v>6</v>
      </c>
      <c r="B758">
        <v>4</v>
      </c>
      <c r="C758">
        <v>1999</v>
      </c>
      <c r="D758">
        <v>99</v>
      </c>
      <c r="E758">
        <v>99</v>
      </c>
      <c r="F758">
        <v>99</v>
      </c>
      <c r="G758">
        <v>99</v>
      </c>
      <c r="H758">
        <v>1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140</v>
      </c>
      <c r="R758">
        <v>777</v>
      </c>
      <c r="S758">
        <v>5.7786357786357776</v>
      </c>
      <c r="T758">
        <v>7.4787644787644787</v>
      </c>
      <c r="U758">
        <v>15.30218790218791</v>
      </c>
      <c r="V758">
        <v>0</v>
      </c>
      <c r="W758">
        <v>29.472329472329481</v>
      </c>
      <c r="X758">
        <v>35.521235521235511</v>
      </c>
      <c r="Y758">
        <v>0.90090090090090069</v>
      </c>
      <c r="AA758">
        <v>2.8356269648649319</v>
      </c>
      <c r="AB758">
        <v>1.3556333457995564</v>
      </c>
      <c r="AC758">
        <v>1.7987195552616979</v>
      </c>
      <c r="AD758">
        <v>48.943866117653357</v>
      </c>
      <c r="AE758">
        <v>49.728563958831046</v>
      </c>
      <c r="AF758">
        <v>38.495305878320046</v>
      </c>
      <c r="AG758">
        <v>47.262773722627742</v>
      </c>
      <c r="AH758">
        <v>49.736879533494474</v>
      </c>
    </row>
    <row r="759" spans="1:34">
      <c r="A759">
        <v>6</v>
      </c>
      <c r="B759">
        <v>5</v>
      </c>
      <c r="C759">
        <v>2000</v>
      </c>
      <c r="D759">
        <v>99</v>
      </c>
      <c r="E759">
        <v>99</v>
      </c>
      <c r="F759">
        <v>99</v>
      </c>
      <c r="G759">
        <v>99</v>
      </c>
      <c r="H759">
        <v>1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118</v>
      </c>
      <c r="R759">
        <v>670</v>
      </c>
      <c r="S759">
        <v>6.14626865671642</v>
      </c>
      <c r="T759">
        <v>7.592537313432838</v>
      </c>
      <c r="U759">
        <v>14.957611940298513</v>
      </c>
      <c r="V759">
        <v>0</v>
      </c>
      <c r="W759">
        <v>28.805970149253728</v>
      </c>
      <c r="X759">
        <v>31.492537313432841</v>
      </c>
      <c r="Y759">
        <v>0.74626865671641807</v>
      </c>
      <c r="AA759">
        <v>2.4989060827897878</v>
      </c>
      <c r="AB759">
        <v>1.3558417948269941</v>
      </c>
      <c r="AC759">
        <v>1.4991354157901691</v>
      </c>
      <c r="AD759">
        <v>41.719683232335505</v>
      </c>
      <c r="AE759">
        <v>54.902542883792051</v>
      </c>
      <c r="AF759">
        <v>26.576727938405888</v>
      </c>
      <c r="AG759">
        <v>31.980906921241058</v>
      </c>
      <c r="AH759">
        <v>33.326904019208101</v>
      </c>
    </row>
    <row r="760" spans="1:34">
      <c r="A760">
        <v>6</v>
      </c>
      <c r="B760">
        <v>6</v>
      </c>
      <c r="C760">
        <v>2001</v>
      </c>
      <c r="D760">
        <v>99</v>
      </c>
      <c r="E760">
        <v>99</v>
      </c>
      <c r="F760">
        <v>99</v>
      </c>
      <c r="G760">
        <v>99</v>
      </c>
      <c r="H760">
        <v>1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117</v>
      </c>
      <c r="R760">
        <v>1194</v>
      </c>
      <c r="S760">
        <v>7.128140703517591</v>
      </c>
      <c r="T760">
        <v>7.2479061976549408</v>
      </c>
      <c r="U760">
        <v>17.731993299832499</v>
      </c>
      <c r="V760">
        <v>0.33500837520938043</v>
      </c>
      <c r="W760">
        <v>17.504187604690117</v>
      </c>
      <c r="X760">
        <v>68.927973199329998</v>
      </c>
      <c r="Y760">
        <v>3.266331658291457</v>
      </c>
      <c r="AA760">
        <v>3.2026551296311143</v>
      </c>
      <c r="AB760">
        <v>1.4794500971366884</v>
      </c>
      <c r="AC760">
        <v>1.613547068403921</v>
      </c>
      <c r="AD760">
        <v>41.837527324296914</v>
      </c>
      <c r="AE760">
        <v>3.5255184011258631</v>
      </c>
      <c r="AF760">
        <v>35.472768886132251</v>
      </c>
      <c r="AG760">
        <v>51.554404145077719</v>
      </c>
      <c r="AH760">
        <v>56.990732141943838</v>
      </c>
    </row>
    <row r="761" spans="1:34">
      <c r="A761">
        <v>6</v>
      </c>
      <c r="B761">
        <v>7</v>
      </c>
      <c r="C761">
        <v>2002</v>
      </c>
      <c r="D761">
        <v>99</v>
      </c>
      <c r="E761">
        <v>99</v>
      </c>
      <c r="F761">
        <v>99</v>
      </c>
      <c r="G761">
        <v>99</v>
      </c>
      <c r="H761">
        <v>1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153</v>
      </c>
      <c r="R761">
        <v>1556</v>
      </c>
      <c r="S761">
        <v>6.3733933161953713</v>
      </c>
      <c r="T761">
        <v>6.6606683804627265</v>
      </c>
      <c r="U761">
        <v>16.078470437017973</v>
      </c>
      <c r="V761">
        <v>0.32133676092544983</v>
      </c>
      <c r="W761">
        <v>11.825192802056559</v>
      </c>
      <c r="X761">
        <v>47.493573264781489</v>
      </c>
      <c r="Y761">
        <v>2.8920308483290489</v>
      </c>
      <c r="AA761">
        <v>3.8680409573967216</v>
      </c>
      <c r="AB761">
        <v>1.5672701701290694</v>
      </c>
      <c r="AC761">
        <v>1.5974821337540652</v>
      </c>
      <c r="AD761">
        <v>47.007981473393087</v>
      </c>
      <c r="AE761">
        <v>27.952267304845737</v>
      </c>
      <c r="AF761">
        <v>37.763129620308526</v>
      </c>
      <c r="AG761">
        <v>63.174989849776701</v>
      </c>
      <c r="AH761">
        <v>65.078258517133051</v>
      </c>
    </row>
    <row r="762" spans="1:34">
      <c r="A762">
        <v>6</v>
      </c>
      <c r="B762">
        <v>8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1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153</v>
      </c>
      <c r="R762">
        <v>1175</v>
      </c>
      <c r="S762">
        <v>7.1931914893617011</v>
      </c>
      <c r="T762">
        <v>6.6927659574468077</v>
      </c>
      <c r="U762">
        <v>14.036425531914897</v>
      </c>
      <c r="V762">
        <v>0</v>
      </c>
      <c r="W762">
        <v>12.085106382978722</v>
      </c>
      <c r="X762">
        <v>21.617021276595736</v>
      </c>
      <c r="Y762">
        <v>1.7021276595744683</v>
      </c>
      <c r="AA762">
        <v>3.1358382756869068</v>
      </c>
      <c r="AB762">
        <v>1.5301635378917924</v>
      </c>
      <c r="AC762">
        <v>1.7125540241550361</v>
      </c>
      <c r="AD762">
        <v>41.151266904537891</v>
      </c>
      <c r="AE762">
        <v>52.328060505788791</v>
      </c>
      <c r="AF762">
        <v>34.352615267007799</v>
      </c>
      <c r="AG762">
        <v>53.215579710144922</v>
      </c>
      <c r="AH762">
        <v>51.799320347489605</v>
      </c>
    </row>
    <row r="763" spans="1:34">
      <c r="A763">
        <v>6</v>
      </c>
      <c r="B763">
        <v>9</v>
      </c>
      <c r="C763">
        <v>2004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176</v>
      </c>
      <c r="R763">
        <v>1284</v>
      </c>
      <c r="S763">
        <v>7.9571651090342685</v>
      </c>
      <c r="T763">
        <v>6.1635514018691602</v>
      </c>
      <c r="U763">
        <v>14.04003115264797</v>
      </c>
      <c r="V763">
        <v>0</v>
      </c>
      <c r="W763">
        <v>8.6448598130841106</v>
      </c>
      <c r="X763">
        <v>19.158878504672899</v>
      </c>
      <c r="Y763">
        <v>0.38940809968847345</v>
      </c>
      <c r="AA763">
        <v>2.547966998329219</v>
      </c>
      <c r="AB763">
        <v>1.6820113129379248</v>
      </c>
      <c r="AC763">
        <v>1.7543124891715098</v>
      </c>
      <c r="AD763">
        <v>30.584178750119175</v>
      </c>
      <c r="AE763">
        <v>32.329102628336756</v>
      </c>
      <c r="AF763">
        <v>39.643107499889616</v>
      </c>
      <c r="AG763">
        <v>53.611691022964528</v>
      </c>
      <c r="AH763">
        <v>53.25200129973711</v>
      </c>
    </row>
    <row r="764" spans="1:34">
      <c r="A764">
        <v>6</v>
      </c>
      <c r="B764">
        <v>10</v>
      </c>
      <c r="C764">
        <v>2005</v>
      </c>
      <c r="D764">
        <v>99</v>
      </c>
      <c r="E764">
        <v>99</v>
      </c>
      <c r="F764">
        <v>99</v>
      </c>
      <c r="G764">
        <v>99</v>
      </c>
      <c r="H764">
        <v>1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254</v>
      </c>
      <c r="R764">
        <v>2303</v>
      </c>
      <c r="S764">
        <v>7.7290490664350813</v>
      </c>
      <c r="T764">
        <v>6.5557967867998252</v>
      </c>
      <c r="U764">
        <v>14.305731654363887</v>
      </c>
      <c r="V764">
        <v>8.6843247937472889E-2</v>
      </c>
      <c r="W764">
        <v>10.768562744246639</v>
      </c>
      <c r="X764">
        <v>23.100303951367781</v>
      </c>
      <c r="Y764">
        <v>1.3894919669995665</v>
      </c>
      <c r="AA764">
        <v>3.0194365548986721</v>
      </c>
      <c r="AB764">
        <v>1.7032224850144349</v>
      </c>
      <c r="AC764">
        <v>1.6278327275898752</v>
      </c>
      <c r="AD764">
        <v>52.015182939936722</v>
      </c>
      <c r="AE764">
        <v>31.602490317521742</v>
      </c>
      <c r="AF764">
        <v>32.79167994772974</v>
      </c>
      <c r="AG764">
        <v>45.803500397772488</v>
      </c>
      <c r="AH764">
        <v>43.570679478888557</v>
      </c>
    </row>
    <row r="765" spans="1:34">
      <c r="A765">
        <v>6</v>
      </c>
      <c r="B765">
        <v>11</v>
      </c>
      <c r="C765">
        <v>2006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334</v>
      </c>
      <c r="R765">
        <v>3485</v>
      </c>
      <c r="S765">
        <v>7.6794835007173603</v>
      </c>
      <c r="T765">
        <v>6.1345767575322796</v>
      </c>
      <c r="U765">
        <v>13.421836441893852</v>
      </c>
      <c r="V765">
        <v>2.8694404591104745E-2</v>
      </c>
      <c r="W765">
        <v>9.8134863701578219</v>
      </c>
      <c r="X765">
        <v>9.2109038737446216</v>
      </c>
      <c r="Y765">
        <v>0.20086083213773315</v>
      </c>
      <c r="AA765">
        <v>2.2044020291461273</v>
      </c>
      <c r="AB765">
        <v>1.5289631402231587</v>
      </c>
      <c r="AC765">
        <v>1.7408818409464137</v>
      </c>
      <c r="AD765">
        <v>40.312316728868865</v>
      </c>
      <c r="AE765">
        <v>38.846568238317005</v>
      </c>
      <c r="AF765">
        <v>38.629294048739133</v>
      </c>
      <c r="AG765">
        <v>55.055292259083743</v>
      </c>
      <c r="AH765">
        <v>52.352763414142814</v>
      </c>
    </row>
    <row r="766" spans="1:34">
      <c r="A766">
        <v>6</v>
      </c>
      <c r="B766">
        <v>12</v>
      </c>
      <c r="C766">
        <v>2007</v>
      </c>
      <c r="D766">
        <v>99</v>
      </c>
      <c r="E766">
        <v>99</v>
      </c>
      <c r="F766">
        <v>99</v>
      </c>
      <c r="G766">
        <v>99</v>
      </c>
      <c r="H766">
        <v>1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87</v>
      </c>
      <c r="R766">
        <v>1222</v>
      </c>
      <c r="S766">
        <v>8.9844517184942756</v>
      </c>
      <c r="T766">
        <v>6.8101472995090004</v>
      </c>
      <c r="U766">
        <v>12.093780687397709</v>
      </c>
      <c r="V766">
        <v>0</v>
      </c>
      <c r="W766">
        <v>20.212765957446813</v>
      </c>
      <c r="X766">
        <v>3.9279869067103119</v>
      </c>
      <c r="Y766">
        <v>8.1833060556464818E-2</v>
      </c>
      <c r="AA766">
        <v>2.0630711247588351</v>
      </c>
      <c r="AB766">
        <v>2.0414494911907499</v>
      </c>
      <c r="AC766">
        <v>1.9698949795226861</v>
      </c>
      <c r="AD766">
        <v>32.850186558367227</v>
      </c>
      <c r="AE766">
        <v>38.418475727969877</v>
      </c>
      <c r="AF766">
        <v>52.00016816141509</v>
      </c>
      <c r="AG766">
        <v>33.543782596760906</v>
      </c>
      <c r="AH766">
        <v>29.101184439827879</v>
      </c>
    </row>
    <row r="767" spans="1:34">
      <c r="A767">
        <v>6</v>
      </c>
      <c r="B767">
        <v>13</v>
      </c>
      <c r="C767">
        <v>2008</v>
      </c>
      <c r="D767">
        <v>99</v>
      </c>
      <c r="E767">
        <v>99</v>
      </c>
      <c r="F767">
        <v>99</v>
      </c>
      <c r="G767">
        <v>99</v>
      </c>
      <c r="H767">
        <v>1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274</v>
      </c>
      <c r="R767">
        <v>3422</v>
      </c>
      <c r="S767">
        <v>8.0952659263588558</v>
      </c>
      <c r="T767">
        <v>5.8945061367621268</v>
      </c>
      <c r="U767">
        <v>11.014728229105772</v>
      </c>
      <c r="V767">
        <v>0</v>
      </c>
      <c r="W767">
        <v>1.5780245470485097</v>
      </c>
      <c r="X767">
        <v>1.5195791934541201</v>
      </c>
      <c r="Y767">
        <v>0.17533606078316777</v>
      </c>
      <c r="AA767">
        <v>1.6742207462940011</v>
      </c>
      <c r="AB767">
        <v>1.3215985870340687</v>
      </c>
      <c r="AC767">
        <v>1.3616734207525985</v>
      </c>
      <c r="AD767">
        <v>30.172939066358712</v>
      </c>
      <c r="AE767">
        <v>26.852231472405975</v>
      </c>
      <c r="AF767">
        <v>22.480513952026921</v>
      </c>
      <c r="AG767">
        <v>54.421119592875321</v>
      </c>
      <c r="AH767">
        <v>47.443990328033678</v>
      </c>
    </row>
    <row r="768" spans="1:34">
      <c r="A768">
        <v>6</v>
      </c>
      <c r="B768">
        <v>14</v>
      </c>
      <c r="C768">
        <v>2009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1</v>
      </c>
      <c r="R768">
        <v>14</v>
      </c>
      <c r="S768">
        <v>4.9285714285714306</v>
      </c>
      <c r="T768">
        <v>3.1428571428571423</v>
      </c>
      <c r="U768">
        <v>3.15</v>
      </c>
      <c r="V768">
        <v>0</v>
      </c>
      <c r="W768">
        <v>0</v>
      </c>
      <c r="X768">
        <v>0</v>
      </c>
      <c r="Y768">
        <v>0</v>
      </c>
      <c r="AA768">
        <v>0.4938912546589308</v>
      </c>
      <c r="AB768">
        <v>0.59333027592271725</v>
      </c>
      <c r="AC768">
        <v>0.74230748895809084</v>
      </c>
      <c r="AD768">
        <v>40.218703149278127</v>
      </c>
      <c r="AE768">
        <v>62.345737176585807</v>
      </c>
      <c r="AF768">
        <v>67.18797786283541</v>
      </c>
      <c r="AG768">
        <v>0.6951340615690168</v>
      </c>
      <c r="AH768">
        <v>0.14257540978306552</v>
      </c>
    </row>
    <row r="769" spans="1:38">
      <c r="A769">
        <v>6</v>
      </c>
      <c r="B769">
        <v>15</v>
      </c>
      <c r="C769">
        <v>2010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7</v>
      </c>
      <c r="R769">
        <v>3</v>
      </c>
      <c r="S769">
        <v>6</v>
      </c>
      <c r="T769">
        <v>3.3333333333333344</v>
      </c>
      <c r="U769">
        <v>11.799999999999997</v>
      </c>
      <c r="V769">
        <v>0</v>
      </c>
      <c r="W769">
        <v>0</v>
      </c>
      <c r="X769">
        <v>0</v>
      </c>
      <c r="Y769">
        <v>0</v>
      </c>
      <c r="AA769">
        <v>2.776088375154278</v>
      </c>
      <c r="AB769">
        <v>1.4142135623730951</v>
      </c>
      <c r="AC769">
        <v>0.4714045207910309</v>
      </c>
      <c r="AD769">
        <v>86.602540378443905</v>
      </c>
      <c r="AE769">
        <v>86.602540378444544</v>
      </c>
      <c r="AF769">
        <v>100.00000000000018</v>
      </c>
      <c r="AG769">
        <v>0.16103059581320453</v>
      </c>
      <c r="AH769">
        <v>0.12118929836873732</v>
      </c>
    </row>
    <row r="770" spans="1:38">
      <c r="A770">
        <v>6</v>
      </c>
      <c r="B770">
        <v>16</v>
      </c>
      <c r="C770">
        <v>2011</v>
      </c>
      <c r="D770">
        <v>99</v>
      </c>
      <c r="E770">
        <v>99</v>
      </c>
      <c r="F770">
        <v>99</v>
      </c>
      <c r="G770">
        <v>99</v>
      </c>
      <c r="H770">
        <v>1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38">
      <c r="A771">
        <v>6</v>
      </c>
      <c r="B771">
        <v>17</v>
      </c>
      <c r="C771">
        <v>2012</v>
      </c>
      <c r="D771">
        <v>99</v>
      </c>
      <c r="E771">
        <v>99</v>
      </c>
      <c r="F771">
        <v>99</v>
      </c>
      <c r="G771">
        <v>99</v>
      </c>
      <c r="H771">
        <v>1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1</v>
      </c>
      <c r="R771">
        <v>1</v>
      </c>
      <c r="S771">
        <v>8</v>
      </c>
      <c r="T771">
        <v>6</v>
      </c>
      <c r="U771">
        <v>16.3</v>
      </c>
      <c r="V771">
        <v>0</v>
      </c>
      <c r="W771">
        <v>0</v>
      </c>
      <c r="X771">
        <v>100</v>
      </c>
      <c r="Y771">
        <v>0</v>
      </c>
      <c r="AA771">
        <v>0</v>
      </c>
      <c r="AB771">
        <v>0</v>
      </c>
      <c r="AC771">
        <v>0</v>
      </c>
      <c r="AG771">
        <v>4.8030739673390978E-2</v>
      </c>
      <c r="AH771">
        <v>5.2090823386542653E-2</v>
      </c>
    </row>
    <row r="772" spans="1:38">
      <c r="A772">
        <v>6</v>
      </c>
      <c r="B772">
        <v>18</v>
      </c>
      <c r="C772">
        <v>2013</v>
      </c>
      <c r="D772">
        <v>99</v>
      </c>
      <c r="E772">
        <v>99</v>
      </c>
      <c r="F772">
        <v>99</v>
      </c>
      <c r="G772">
        <v>99</v>
      </c>
      <c r="H772">
        <v>1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38">
      <c r="A773">
        <v>6</v>
      </c>
      <c r="B773">
        <v>19</v>
      </c>
      <c r="C773">
        <v>2014</v>
      </c>
      <c r="D773">
        <v>99</v>
      </c>
      <c r="E773">
        <v>99</v>
      </c>
      <c r="F773">
        <v>99</v>
      </c>
      <c r="G773">
        <v>99</v>
      </c>
      <c r="H773">
        <v>1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</v>
      </c>
      <c r="R773">
        <v>1</v>
      </c>
      <c r="S773">
        <v>8</v>
      </c>
      <c r="T773">
        <v>5</v>
      </c>
      <c r="U773">
        <v>20.400000000000006</v>
      </c>
      <c r="V773">
        <v>0</v>
      </c>
      <c r="W773">
        <v>0</v>
      </c>
      <c r="X773">
        <v>100</v>
      </c>
      <c r="Y773">
        <v>0</v>
      </c>
      <c r="AA773">
        <v>0</v>
      </c>
      <c r="AB773">
        <v>0</v>
      </c>
      <c r="AC773">
        <v>0</v>
      </c>
      <c r="AG773">
        <v>2.3485204321277597E-2</v>
      </c>
      <c r="AH773">
        <v>3.5511734539339757E-2</v>
      </c>
    </row>
    <row r="774" spans="1:38">
      <c r="A774">
        <v>6</v>
      </c>
      <c r="B774">
        <v>20</v>
      </c>
      <c r="C774">
        <v>2015</v>
      </c>
      <c r="D774">
        <v>99</v>
      </c>
      <c r="E774">
        <v>99</v>
      </c>
      <c r="F774">
        <v>99</v>
      </c>
      <c r="G774">
        <v>99</v>
      </c>
      <c r="H774">
        <v>1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2</v>
      </c>
      <c r="R774">
        <v>2</v>
      </c>
      <c r="S774">
        <v>8</v>
      </c>
      <c r="T774">
        <v>7</v>
      </c>
      <c r="U774">
        <v>20</v>
      </c>
      <c r="V774">
        <v>0</v>
      </c>
      <c r="W774">
        <v>0</v>
      </c>
      <c r="X774">
        <v>100</v>
      </c>
      <c r="Y774">
        <v>50</v>
      </c>
      <c r="AA774">
        <v>3.9000000000000128</v>
      </c>
      <c r="AB774">
        <v>0</v>
      </c>
      <c r="AC774">
        <v>0</v>
      </c>
      <c r="AG774">
        <v>5.2673163023439558E-2</v>
      </c>
      <c r="AH774">
        <v>7.858438096136193E-2</v>
      </c>
    </row>
    <row r="775" spans="1:38">
      <c r="A775">
        <v>6</v>
      </c>
      <c r="B775">
        <v>21</v>
      </c>
      <c r="C775">
        <v>2016</v>
      </c>
      <c r="D775">
        <v>99</v>
      </c>
      <c r="E775">
        <v>99</v>
      </c>
      <c r="F775">
        <v>99</v>
      </c>
      <c r="G775">
        <v>99</v>
      </c>
      <c r="H775">
        <v>1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7</v>
      </c>
      <c r="R775">
        <v>5</v>
      </c>
      <c r="S775">
        <v>8</v>
      </c>
      <c r="T775">
        <v>6.2</v>
      </c>
      <c r="U775">
        <v>18.539999999999996</v>
      </c>
      <c r="V775">
        <v>0</v>
      </c>
      <c r="W775">
        <v>0</v>
      </c>
      <c r="X775">
        <v>100</v>
      </c>
      <c r="Y775">
        <v>0</v>
      </c>
      <c r="AA775">
        <v>2.338033361609714</v>
      </c>
      <c r="AB775">
        <v>0.63245553203367599</v>
      </c>
      <c r="AC775">
        <v>1.3266499161421583</v>
      </c>
      <c r="AD775">
        <v>87.914933672901242</v>
      </c>
      <c r="AE775">
        <v>28.757942869792849</v>
      </c>
      <c r="AF775">
        <v>47.673129462279682</v>
      </c>
      <c r="AG775">
        <v>9.400263207369805E-2</v>
      </c>
      <c r="AH775">
        <v>0.12986649108306095</v>
      </c>
    </row>
    <row r="776" spans="1:38">
      <c r="A776">
        <v>6</v>
      </c>
      <c r="B776">
        <v>22</v>
      </c>
      <c r="C776">
        <v>2017</v>
      </c>
      <c r="D776">
        <v>99</v>
      </c>
      <c r="E776">
        <v>99</v>
      </c>
      <c r="F776">
        <v>99</v>
      </c>
      <c r="G776">
        <v>99</v>
      </c>
      <c r="H776">
        <v>1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1</v>
      </c>
      <c r="R776">
        <v>33</v>
      </c>
      <c r="S776">
        <v>6.9696969696969706</v>
      </c>
      <c r="T776">
        <v>4.0303030303030303</v>
      </c>
      <c r="U776">
        <v>4.9606060606060609</v>
      </c>
      <c r="V776">
        <v>0</v>
      </c>
      <c r="W776">
        <v>0</v>
      </c>
      <c r="X776">
        <v>0</v>
      </c>
      <c r="Y776">
        <v>0</v>
      </c>
      <c r="AA776">
        <v>1.7837548740991205</v>
      </c>
      <c r="AB776">
        <v>1.4870114116830668</v>
      </c>
      <c r="AC776">
        <v>1.193031496062396</v>
      </c>
      <c r="AD776">
        <v>51.250926684961129</v>
      </c>
      <c r="AE776">
        <v>57.869029724394906</v>
      </c>
      <c r="AF776">
        <v>78.625547655873476</v>
      </c>
      <c r="AG776">
        <v>0.54054054054054068</v>
      </c>
      <c r="AH776">
        <v>0.21180135956547724</v>
      </c>
      <c r="AI776">
        <v>0</v>
      </c>
    </row>
    <row r="777" spans="1:38">
      <c r="A777">
        <v>6</v>
      </c>
      <c r="B777">
        <v>23</v>
      </c>
      <c r="C777">
        <v>2018</v>
      </c>
      <c r="D777">
        <v>99</v>
      </c>
      <c r="E777">
        <v>99</v>
      </c>
      <c r="F777">
        <v>99</v>
      </c>
      <c r="G777">
        <v>99</v>
      </c>
      <c r="H777">
        <v>1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953</v>
      </c>
      <c r="R777">
        <v>14460</v>
      </c>
      <c r="S777">
        <v>8.7627939142462008</v>
      </c>
      <c r="T777">
        <v>6.1089211618257284</v>
      </c>
      <c r="U777">
        <v>12.490148686030407</v>
      </c>
      <c r="V777">
        <v>6.2240663900414925E-2</v>
      </c>
      <c r="W777">
        <v>4.6957123098201938</v>
      </c>
      <c r="X777">
        <v>3.8174273858921159</v>
      </c>
      <c r="Y777">
        <v>0.20746887966804975</v>
      </c>
      <c r="AA777">
        <v>2.0238681104889484</v>
      </c>
      <c r="AB777">
        <v>1.2725526541825125</v>
      </c>
      <c r="AC777">
        <v>1.4725578552091156</v>
      </c>
      <c r="AD777">
        <v>43.480508793810372</v>
      </c>
      <c r="AE777">
        <v>44.771886120852528</v>
      </c>
      <c r="AF777">
        <v>39.431366730199009</v>
      </c>
      <c r="AG777">
        <v>74.493843696872901</v>
      </c>
      <c r="AH777">
        <v>72.348982319505083</v>
      </c>
      <c r="AI777">
        <v>3.4578146611341641E-2</v>
      </c>
    </row>
    <row r="778" spans="1:38">
      <c r="A778">
        <v>6</v>
      </c>
      <c r="B778">
        <v>24</v>
      </c>
      <c r="C778">
        <v>2019</v>
      </c>
      <c r="D778">
        <v>99</v>
      </c>
      <c r="E778">
        <v>99</v>
      </c>
      <c r="F778">
        <v>99</v>
      </c>
      <c r="G778">
        <v>99</v>
      </c>
      <c r="H778">
        <v>1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123</v>
      </c>
      <c r="R778">
        <v>1927</v>
      </c>
      <c r="S778">
        <v>8.8785677218474301</v>
      </c>
      <c r="T778">
        <v>6.4270887389724951</v>
      </c>
      <c r="U778">
        <v>13.972003113648164</v>
      </c>
      <c r="V778">
        <v>0.10378827192527244</v>
      </c>
      <c r="W778">
        <v>11.053450960041516</v>
      </c>
      <c r="X778">
        <v>17.799688635184225</v>
      </c>
      <c r="Y778">
        <v>1.6087182148417236</v>
      </c>
      <c r="AA778">
        <v>3.0848927020019818</v>
      </c>
      <c r="AB778">
        <v>0.97864718349488988</v>
      </c>
      <c r="AC778">
        <v>1.5955155707791351</v>
      </c>
      <c r="AD778">
        <v>23.641636338721369</v>
      </c>
      <c r="AE778">
        <v>44.234703427155317</v>
      </c>
      <c r="AF778">
        <v>25.223062969904127</v>
      </c>
      <c r="AG778">
        <v>44.585839888940313</v>
      </c>
      <c r="AH778">
        <v>42.790822971655359</v>
      </c>
      <c r="AI778">
        <v>0</v>
      </c>
    </row>
    <row r="779" spans="1:38">
      <c r="A779">
        <v>6</v>
      </c>
      <c r="B779">
        <v>25</v>
      </c>
      <c r="C779">
        <v>2020</v>
      </c>
      <c r="D779">
        <v>99</v>
      </c>
      <c r="E779">
        <v>99</v>
      </c>
      <c r="F779">
        <v>99</v>
      </c>
      <c r="G779">
        <v>99</v>
      </c>
      <c r="H779">
        <v>1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105</v>
      </c>
      <c r="R779">
        <v>905</v>
      </c>
      <c r="S779">
        <v>8.3922651933701644</v>
      </c>
      <c r="T779">
        <v>5.9403314917127101</v>
      </c>
      <c r="U779">
        <v>14.576419889502748</v>
      </c>
      <c r="V779">
        <v>0.33149171270718242</v>
      </c>
      <c r="W779">
        <v>3.5359116022099446</v>
      </c>
      <c r="X779">
        <v>17.679558011049725</v>
      </c>
      <c r="Y779">
        <v>1.5469613259668507</v>
      </c>
      <c r="AA779">
        <v>2.9723018221633599</v>
      </c>
      <c r="AB779">
        <v>1.1465759047542678</v>
      </c>
      <c r="AC779">
        <v>1.5163120061708901</v>
      </c>
      <c r="AD779">
        <v>37.380398609893255</v>
      </c>
      <c r="AE779">
        <v>55.494236583558092</v>
      </c>
      <c r="AF779">
        <v>30.963607656825111</v>
      </c>
      <c r="AG779">
        <v>27.803379416282649</v>
      </c>
      <c r="AH779">
        <v>27.073777123217969</v>
      </c>
      <c r="AI779">
        <v>0</v>
      </c>
    </row>
    <row r="780" spans="1:38">
      <c r="A780">
        <v>6</v>
      </c>
      <c r="B780">
        <v>26</v>
      </c>
      <c r="C780">
        <v>2021</v>
      </c>
      <c r="D780">
        <v>99</v>
      </c>
      <c r="E780">
        <v>99</v>
      </c>
      <c r="F780">
        <v>99</v>
      </c>
      <c r="G780">
        <v>99</v>
      </c>
      <c r="H780">
        <v>1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97</v>
      </c>
      <c r="R780">
        <v>742</v>
      </c>
      <c r="S780">
        <v>8.7237196765498659</v>
      </c>
      <c r="T780">
        <v>6.1873315363881396</v>
      </c>
      <c r="U780">
        <v>13.578854447439358</v>
      </c>
      <c r="V780">
        <v>0.13477088948787061</v>
      </c>
      <c r="W780">
        <v>5.6603773584905639</v>
      </c>
      <c r="X780">
        <v>7.2776280323450147</v>
      </c>
      <c r="Y780">
        <v>0.80862533692722383</v>
      </c>
      <c r="AA780">
        <v>2.4161149581391559</v>
      </c>
      <c r="AB780">
        <v>1.0450515751550764</v>
      </c>
      <c r="AC780">
        <v>1.503347978165033</v>
      </c>
      <c r="AD780">
        <v>26.101357853700939</v>
      </c>
      <c r="AE780">
        <v>49.38148628496743</v>
      </c>
      <c r="AF780">
        <v>28.85749755805049</v>
      </c>
      <c r="AG780">
        <v>32.586736934563021</v>
      </c>
      <c r="AH780">
        <v>29.93148635950843</v>
      </c>
      <c r="AI780">
        <v>3.0997304582210252</v>
      </c>
    </row>
    <row r="781" spans="1:38">
      <c r="A781">
        <v>6</v>
      </c>
      <c r="B781">
        <v>27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1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101</v>
      </c>
      <c r="R781">
        <v>898</v>
      </c>
      <c r="S781">
        <v>8.5734966592427639</v>
      </c>
      <c r="T781">
        <v>5.7750556792873047</v>
      </c>
      <c r="U781">
        <v>13.918596881959923</v>
      </c>
      <c r="V781">
        <v>0.89086859688195985</v>
      </c>
      <c r="W781">
        <v>1.0022271714922049</v>
      </c>
      <c r="X781">
        <v>14.69933184855234</v>
      </c>
      <c r="Y781">
        <v>1.6703786191536747</v>
      </c>
      <c r="AA781">
        <v>3.0292853156254913</v>
      </c>
      <c r="AB781">
        <v>1.0305193732867628</v>
      </c>
      <c r="AC781">
        <v>1.3131853379726752</v>
      </c>
      <c r="AD781">
        <v>33.696567013439157</v>
      </c>
      <c r="AE781">
        <v>32.476862191167477</v>
      </c>
      <c r="AF781">
        <v>32.656064155270634</v>
      </c>
      <c r="AG781">
        <v>32.232591529073943</v>
      </c>
      <c r="AH781">
        <v>30.405696339561754</v>
      </c>
      <c r="AI781">
        <v>0.55679287305122493</v>
      </c>
      <c r="AJ781">
        <v>0</v>
      </c>
    </row>
    <row r="782" spans="1:38">
      <c r="A782">
        <v>6</v>
      </c>
      <c r="B782">
        <v>28</v>
      </c>
      <c r="C782">
        <v>2023</v>
      </c>
      <c r="D782">
        <v>99</v>
      </c>
      <c r="E782">
        <v>99</v>
      </c>
      <c r="F782">
        <v>99</v>
      </c>
      <c r="G782">
        <v>99</v>
      </c>
      <c r="H782">
        <v>1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109</v>
      </c>
      <c r="R782">
        <v>1611</v>
      </c>
      <c r="S782">
        <v>8.8789571694599623</v>
      </c>
      <c r="T782">
        <v>6.487895716945995</v>
      </c>
      <c r="U782">
        <v>15.450217256362501</v>
      </c>
      <c r="V782">
        <v>0.31036623215394166</v>
      </c>
      <c r="W782">
        <v>9.4972067039106154</v>
      </c>
      <c r="X782">
        <v>36.312849162011183</v>
      </c>
      <c r="Y782">
        <v>3.4761018001241459</v>
      </c>
      <c r="AA782">
        <v>3.4133767077049901</v>
      </c>
      <c r="AB782">
        <v>1.0592024241487561</v>
      </c>
      <c r="AC782">
        <v>1.6120499779078772</v>
      </c>
      <c r="AD782">
        <v>39.287354395660152</v>
      </c>
      <c r="AE782">
        <v>47.039208663486555</v>
      </c>
      <c r="AF782">
        <v>38.612562039138226</v>
      </c>
      <c r="AG782">
        <v>58.242950108459858</v>
      </c>
      <c r="AH782">
        <v>59.229055915933358</v>
      </c>
      <c r="AI782">
        <v>6.2073246430788327E-2</v>
      </c>
      <c r="AJ782">
        <v>738</v>
      </c>
      <c r="AK782">
        <v>87.060162601625947</v>
      </c>
      <c r="AL782">
        <v>22.718884751149368</v>
      </c>
    </row>
    <row r="783" spans="1:38">
      <c r="A783">
        <v>6</v>
      </c>
      <c r="B783">
        <v>29</v>
      </c>
      <c r="C783">
        <v>2024</v>
      </c>
      <c r="D783">
        <v>99</v>
      </c>
      <c r="E783">
        <v>99</v>
      </c>
      <c r="F783">
        <v>99</v>
      </c>
      <c r="G783">
        <v>99</v>
      </c>
      <c r="H783">
        <v>1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83</v>
      </c>
      <c r="R783">
        <v>896</v>
      </c>
      <c r="S783">
        <v>9.7667410714285694</v>
      </c>
      <c r="T783">
        <v>7.1473214285714306</v>
      </c>
      <c r="U783">
        <v>14.955133928571419</v>
      </c>
      <c r="V783">
        <v>0.11160714285714288</v>
      </c>
      <c r="W783">
        <v>13.392857142857141</v>
      </c>
      <c r="X783">
        <v>32.254464285714278</v>
      </c>
      <c r="Y783">
        <v>0.66964285714285698</v>
      </c>
      <c r="AA783">
        <v>2.7277092495206881</v>
      </c>
      <c r="AB783">
        <v>1.056574276051214</v>
      </c>
      <c r="AC783">
        <v>1.2949737877537837</v>
      </c>
      <c r="AD783">
        <v>50.223626692091933</v>
      </c>
      <c r="AE783">
        <v>52.450165639016319</v>
      </c>
      <c r="AF783">
        <v>43.622886836963694</v>
      </c>
      <c r="AG783">
        <v>47.083552285864407</v>
      </c>
      <c r="AH783">
        <v>46.112074661380881</v>
      </c>
      <c r="AI783">
        <v>0</v>
      </c>
      <c r="AJ783">
        <v>880</v>
      </c>
      <c r="AK783">
        <v>83.927159090909086</v>
      </c>
      <c r="AL783">
        <v>25.215844546587032</v>
      </c>
    </row>
    <row r="784" spans="1:38">
      <c r="A784">
        <v>6</v>
      </c>
      <c r="B784">
        <v>30</v>
      </c>
      <c r="C784">
        <v>1996</v>
      </c>
      <c r="D784">
        <v>99</v>
      </c>
      <c r="E784">
        <v>99</v>
      </c>
      <c r="F784">
        <v>99</v>
      </c>
      <c r="G784">
        <v>99</v>
      </c>
      <c r="H784">
        <v>2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114</v>
      </c>
      <c r="R784">
        <v>583</v>
      </c>
      <c r="S784">
        <v>4.8765008576329345</v>
      </c>
      <c r="T784">
        <v>6.7101200686106317</v>
      </c>
      <c r="U784">
        <v>14.210120068610625</v>
      </c>
      <c r="V784">
        <v>0</v>
      </c>
      <c r="W784">
        <v>21.097770154373929</v>
      </c>
      <c r="X784">
        <v>24.1852487135506</v>
      </c>
      <c r="Y784">
        <v>0.17152658662092621</v>
      </c>
      <c r="AA784">
        <v>3.1692536339362638</v>
      </c>
      <c r="AB784">
        <v>1.3273143558431812</v>
      </c>
      <c r="AC784">
        <v>2.3229817192385074</v>
      </c>
      <c r="AD784">
        <v>59.154371304331917</v>
      </c>
      <c r="AE784">
        <v>63.220820685036394</v>
      </c>
      <c r="AF784">
        <v>40.22790602024493</v>
      </c>
      <c r="AG784">
        <v>28.947368421052619</v>
      </c>
      <c r="AH784">
        <v>28.17828389506229</v>
      </c>
    </row>
    <row r="785" spans="1:34">
      <c r="A785">
        <v>6</v>
      </c>
      <c r="B785">
        <v>31</v>
      </c>
      <c r="C785">
        <v>1997</v>
      </c>
      <c r="D785">
        <v>99</v>
      </c>
      <c r="E785">
        <v>99</v>
      </c>
      <c r="F785">
        <v>99</v>
      </c>
      <c r="G785">
        <v>99</v>
      </c>
      <c r="H785">
        <v>2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103</v>
      </c>
      <c r="R785">
        <v>596</v>
      </c>
      <c r="S785">
        <v>5.3070469798657722</v>
      </c>
      <c r="T785">
        <v>6.325503355704698</v>
      </c>
      <c r="U785">
        <v>13.768791946308728</v>
      </c>
      <c r="V785">
        <v>0</v>
      </c>
      <c r="W785">
        <v>11.912751677852343</v>
      </c>
      <c r="X785">
        <v>18.624161073825505</v>
      </c>
      <c r="Y785">
        <v>1.1744966442953022</v>
      </c>
      <c r="AA785">
        <v>2.7849907914374654</v>
      </c>
      <c r="AB785">
        <v>1.2984311666149977</v>
      </c>
      <c r="AC785">
        <v>1.8685189326486875</v>
      </c>
      <c r="AD785">
        <v>47.517995004197111</v>
      </c>
      <c r="AE785">
        <v>56.478205474025891</v>
      </c>
      <c r="AF785">
        <v>43.529806423078931</v>
      </c>
      <c r="AG785">
        <v>31.090245174752216</v>
      </c>
      <c r="AH785">
        <v>29.419019007535638</v>
      </c>
    </row>
    <row r="786" spans="1:34">
      <c r="A786">
        <v>6</v>
      </c>
      <c r="B786">
        <v>32</v>
      </c>
      <c r="C786">
        <v>1998</v>
      </c>
      <c r="D786">
        <v>99</v>
      </c>
      <c r="E786">
        <v>99</v>
      </c>
      <c r="F786">
        <v>99</v>
      </c>
      <c r="G786">
        <v>99</v>
      </c>
      <c r="H786">
        <v>2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110</v>
      </c>
      <c r="R786">
        <v>651</v>
      </c>
      <c r="S786">
        <v>5.2841781874039953</v>
      </c>
      <c r="T786">
        <v>6.8110599078341005</v>
      </c>
      <c r="U786">
        <v>14.39354838709678</v>
      </c>
      <c r="V786">
        <v>0.15360983102918588</v>
      </c>
      <c r="W786">
        <v>9.5238095238095273</v>
      </c>
      <c r="X786">
        <v>27.496159754224276</v>
      </c>
      <c r="Y786">
        <v>1.2288786482334872</v>
      </c>
      <c r="AA786">
        <v>3.303257458325644</v>
      </c>
      <c r="AB786">
        <v>1.3624473300211717</v>
      </c>
      <c r="AC786">
        <v>1.6403890216471191</v>
      </c>
      <c r="AD786">
        <v>58.289755493059218</v>
      </c>
      <c r="AE786">
        <v>46.746821614055719</v>
      </c>
      <c r="AF786">
        <v>32.094192857884302</v>
      </c>
      <c r="AG786">
        <v>42.081447963800905</v>
      </c>
      <c r="AH786">
        <v>41.348542682523217</v>
      </c>
    </row>
    <row r="787" spans="1:34">
      <c r="A787">
        <v>6</v>
      </c>
      <c r="B787">
        <v>33</v>
      </c>
      <c r="C787">
        <v>1999</v>
      </c>
      <c r="D787">
        <v>99</v>
      </c>
      <c r="E787">
        <v>99</v>
      </c>
      <c r="F787">
        <v>99</v>
      </c>
      <c r="G787">
        <v>99</v>
      </c>
      <c r="H787">
        <v>2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123</v>
      </c>
      <c r="R787">
        <v>867</v>
      </c>
      <c r="S787">
        <v>5.4129181084198388</v>
      </c>
      <c r="T787">
        <v>6.973471741637832</v>
      </c>
      <c r="U787">
        <v>13.858823529411795</v>
      </c>
      <c r="V787">
        <v>0</v>
      </c>
      <c r="W787">
        <v>11.76470588235294</v>
      </c>
      <c r="X787">
        <v>18.685121107266436</v>
      </c>
      <c r="Y787">
        <v>0.11534025374855827</v>
      </c>
      <c r="AA787">
        <v>2.619208611118506</v>
      </c>
      <c r="AB787">
        <v>1.4788689672717827</v>
      </c>
      <c r="AC787">
        <v>1.5872872442989852</v>
      </c>
      <c r="AD787">
        <v>56.494173398937392</v>
      </c>
      <c r="AE787">
        <v>38.991648349020451</v>
      </c>
      <c r="AF787">
        <v>42.330120885412597</v>
      </c>
      <c r="AG787">
        <v>52.737226277372258</v>
      </c>
      <c r="AH787">
        <v>50.263120466505526</v>
      </c>
    </row>
    <row r="788" spans="1:34">
      <c r="A788">
        <v>6</v>
      </c>
      <c r="B788">
        <v>34</v>
      </c>
      <c r="C788">
        <v>2000</v>
      </c>
      <c r="D788">
        <v>99</v>
      </c>
      <c r="E788">
        <v>99</v>
      </c>
      <c r="F788">
        <v>99</v>
      </c>
      <c r="G788">
        <v>99</v>
      </c>
      <c r="H788">
        <v>2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134</v>
      </c>
      <c r="R788">
        <v>1425</v>
      </c>
      <c r="S788">
        <v>5.527719298245616</v>
      </c>
      <c r="T788">
        <v>6.9831578947368431</v>
      </c>
      <c r="U788">
        <v>14.069473684210537</v>
      </c>
      <c r="V788">
        <v>0</v>
      </c>
      <c r="W788">
        <v>16.771929824561401</v>
      </c>
      <c r="X788">
        <v>25.263157894736842</v>
      </c>
      <c r="Y788">
        <v>0.98245614035087714</v>
      </c>
      <c r="AA788">
        <v>3.4116068247235072</v>
      </c>
      <c r="AB788">
        <v>1.5958619928282931</v>
      </c>
      <c r="AC788">
        <v>1.9149633846481064</v>
      </c>
      <c r="AD788">
        <v>67.156781497874846</v>
      </c>
      <c r="AE788">
        <v>55.150902833389267</v>
      </c>
      <c r="AF788">
        <v>60.017692698844058</v>
      </c>
      <c r="AG788">
        <v>68.019093078758942</v>
      </c>
      <c r="AH788">
        <v>66.673095980791885</v>
      </c>
    </row>
    <row r="789" spans="1:34">
      <c r="A789">
        <v>6</v>
      </c>
      <c r="B789">
        <v>35</v>
      </c>
      <c r="C789">
        <v>2001</v>
      </c>
      <c r="D789">
        <v>99</v>
      </c>
      <c r="E789">
        <v>99</v>
      </c>
      <c r="F789">
        <v>99</v>
      </c>
      <c r="G789">
        <v>99</v>
      </c>
      <c r="H789">
        <v>2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174</v>
      </c>
      <c r="R789">
        <v>1122</v>
      </c>
      <c r="S789">
        <v>5.6229946524064172</v>
      </c>
      <c r="T789">
        <v>6.545454545454545</v>
      </c>
      <c r="U789">
        <v>14.240552584670239</v>
      </c>
      <c r="V789">
        <v>8.9126559714795009E-2</v>
      </c>
      <c r="W789">
        <v>11.319073083778964</v>
      </c>
      <c r="X789">
        <v>20.944741532976831</v>
      </c>
      <c r="Y789">
        <v>0.71301247771836007</v>
      </c>
      <c r="AA789">
        <v>2.745715323158338</v>
      </c>
      <c r="AB789">
        <v>1.6317719822666523</v>
      </c>
      <c r="AC789">
        <v>1.9111693973592925</v>
      </c>
      <c r="AD789">
        <v>34.071173265334217</v>
      </c>
      <c r="AE789">
        <v>49.334532745203262</v>
      </c>
      <c r="AF789">
        <v>25.170389345765077</v>
      </c>
      <c r="AG789">
        <v>48.445595854922281</v>
      </c>
      <c r="AH789">
        <v>43.009267858056177</v>
      </c>
    </row>
    <row r="790" spans="1:34">
      <c r="A790">
        <v>6</v>
      </c>
      <c r="B790">
        <v>36</v>
      </c>
      <c r="C790">
        <v>2002</v>
      </c>
      <c r="D790">
        <v>99</v>
      </c>
      <c r="E790">
        <v>99</v>
      </c>
      <c r="F790">
        <v>99</v>
      </c>
      <c r="G790">
        <v>99</v>
      </c>
      <c r="H790">
        <v>2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118</v>
      </c>
      <c r="R790">
        <v>907</v>
      </c>
      <c r="S790">
        <v>5.9029768467475199</v>
      </c>
      <c r="T790">
        <v>6.7629547960308738</v>
      </c>
      <c r="U790">
        <v>14.801543550165388</v>
      </c>
      <c r="V790">
        <v>0</v>
      </c>
      <c r="W790">
        <v>10.253583241455347</v>
      </c>
      <c r="X790">
        <v>29.217199558985655</v>
      </c>
      <c r="Y790">
        <v>1.5435501653803747</v>
      </c>
      <c r="AA790">
        <v>3.159382142545426</v>
      </c>
      <c r="AB790">
        <v>1.65138742994667</v>
      </c>
      <c r="AC790">
        <v>1.726642924746552</v>
      </c>
      <c r="AD790">
        <v>38.877385098827773</v>
      </c>
      <c r="AE790">
        <v>44.442634237993758</v>
      </c>
      <c r="AF790">
        <v>25.293674553617763</v>
      </c>
      <c r="AG790">
        <v>36.825010150223299</v>
      </c>
      <c r="AH790">
        <v>34.921741482866913</v>
      </c>
    </row>
    <row r="791" spans="1:34">
      <c r="A791">
        <v>6</v>
      </c>
      <c r="B791">
        <v>37</v>
      </c>
      <c r="C791">
        <v>2003</v>
      </c>
      <c r="D791">
        <v>99</v>
      </c>
      <c r="E791">
        <v>99</v>
      </c>
      <c r="F791">
        <v>99</v>
      </c>
      <c r="G791">
        <v>99</v>
      </c>
      <c r="H791">
        <v>2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116</v>
      </c>
      <c r="R791">
        <v>1033</v>
      </c>
      <c r="S791">
        <v>6.0696999031945795</v>
      </c>
      <c r="T791">
        <v>6.6156824782187797</v>
      </c>
      <c r="U791">
        <v>14.85672797676671</v>
      </c>
      <c r="V791">
        <v>9.6805421103581799E-2</v>
      </c>
      <c r="W791">
        <v>8.8092933204259456</v>
      </c>
      <c r="X791">
        <v>29.235237173281718</v>
      </c>
      <c r="Y791">
        <v>0.67763794772507269</v>
      </c>
      <c r="AA791">
        <v>2.8608374373162913</v>
      </c>
      <c r="AB791">
        <v>1.6711728197251705</v>
      </c>
      <c r="AC791">
        <v>1.6940262743684298</v>
      </c>
      <c r="AD791">
        <v>41.462431815178675</v>
      </c>
      <c r="AE791">
        <v>41.248753593159059</v>
      </c>
      <c r="AF791">
        <v>25.292786813418939</v>
      </c>
      <c r="AG791">
        <v>46.784420289855071</v>
      </c>
      <c r="AH791">
        <v>48.200679652510395</v>
      </c>
    </row>
    <row r="792" spans="1:34">
      <c r="A792">
        <v>6</v>
      </c>
      <c r="B792">
        <v>38</v>
      </c>
      <c r="C792">
        <v>2004</v>
      </c>
      <c r="D792">
        <v>99</v>
      </c>
      <c r="E792">
        <v>99</v>
      </c>
      <c r="F792">
        <v>99</v>
      </c>
      <c r="G792">
        <v>99</v>
      </c>
      <c r="H792">
        <v>2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120</v>
      </c>
      <c r="R792">
        <v>1111</v>
      </c>
      <c r="S792">
        <v>6.9099909990999082</v>
      </c>
      <c r="T792">
        <v>6.2988298829882989</v>
      </c>
      <c r="U792">
        <v>14.244464446444628</v>
      </c>
      <c r="V792">
        <v>0</v>
      </c>
      <c r="W792">
        <v>6.8406840684068397</v>
      </c>
      <c r="X792">
        <v>24.572457245724568</v>
      </c>
      <c r="Y792">
        <v>0.81008100810080996</v>
      </c>
      <c r="AA792">
        <v>3.3700624390055629</v>
      </c>
      <c r="AB792">
        <v>1.72005669947939</v>
      </c>
      <c r="AC792">
        <v>1.8022858969676636</v>
      </c>
      <c r="AD792">
        <v>39.085323748438555</v>
      </c>
      <c r="AE792">
        <v>50.704400490586721</v>
      </c>
      <c r="AF792">
        <v>25.460160575075179</v>
      </c>
      <c r="AG792">
        <v>46.388308977035486</v>
      </c>
      <c r="AH792">
        <v>46.747998700262897</v>
      </c>
    </row>
    <row r="793" spans="1:34">
      <c r="A793">
        <v>6</v>
      </c>
      <c r="B793">
        <v>39</v>
      </c>
      <c r="C793">
        <v>2005</v>
      </c>
      <c r="D793">
        <v>99</v>
      </c>
      <c r="E793">
        <v>99</v>
      </c>
      <c r="F793">
        <v>99</v>
      </c>
      <c r="G793">
        <v>99</v>
      </c>
      <c r="H793">
        <v>2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225</v>
      </c>
      <c r="R793">
        <v>2725</v>
      </c>
      <c r="S793">
        <v>6.5867889908256876</v>
      </c>
      <c r="T793">
        <v>6.0528440366972465</v>
      </c>
      <c r="U793">
        <v>15.658422018348611</v>
      </c>
      <c r="V793">
        <v>7.3394495412844055E-2</v>
      </c>
      <c r="W793">
        <v>3.4128440366972472</v>
      </c>
      <c r="X793">
        <v>41.834862385321102</v>
      </c>
      <c r="Y793">
        <v>0.91743119266055051</v>
      </c>
      <c r="AA793">
        <v>2.7144140709381248</v>
      </c>
      <c r="AB793">
        <v>1.7400542439788724</v>
      </c>
      <c r="AC793">
        <v>1.0126521557373449</v>
      </c>
      <c r="AD793">
        <v>63.507987226980561</v>
      </c>
      <c r="AE793">
        <v>45.553025744051162</v>
      </c>
      <c r="AF793">
        <v>62.94729425668568</v>
      </c>
      <c r="AG793">
        <v>54.196499602227512</v>
      </c>
      <c r="AH793">
        <v>56.429320521111407</v>
      </c>
    </row>
    <row r="794" spans="1:34">
      <c r="A794">
        <v>6</v>
      </c>
      <c r="B794">
        <v>40</v>
      </c>
      <c r="C794">
        <v>2006</v>
      </c>
      <c r="D794">
        <v>99</v>
      </c>
      <c r="E794">
        <v>99</v>
      </c>
      <c r="F794">
        <v>99</v>
      </c>
      <c r="G794">
        <v>99</v>
      </c>
      <c r="H794">
        <v>2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229</v>
      </c>
      <c r="R794">
        <v>2845</v>
      </c>
      <c r="S794">
        <v>6.8224956063268891</v>
      </c>
      <c r="T794">
        <v>6.2492091388400706</v>
      </c>
      <c r="U794">
        <v>14.963409490333923</v>
      </c>
      <c r="V794">
        <v>7.0298769771529004E-2</v>
      </c>
      <c r="W794">
        <v>4.3936731107205622</v>
      </c>
      <c r="X794">
        <v>29.420035149384884</v>
      </c>
      <c r="Y794">
        <v>0.91388400702987682</v>
      </c>
      <c r="AA794">
        <v>2.7073824042018315</v>
      </c>
      <c r="AB794">
        <v>1.7432128269371676</v>
      </c>
      <c r="AC794">
        <v>1.6485932353778785</v>
      </c>
      <c r="AD794">
        <v>62.985459112504209</v>
      </c>
      <c r="AE794">
        <v>28.39942595867468</v>
      </c>
      <c r="AF794">
        <v>35.259483108015502</v>
      </c>
      <c r="AG794">
        <v>44.944707740916257</v>
      </c>
      <c r="AH794">
        <v>47.647236585857186</v>
      </c>
    </row>
    <row r="795" spans="1:34">
      <c r="A795">
        <v>6</v>
      </c>
      <c r="B795">
        <v>41</v>
      </c>
      <c r="C795">
        <v>2007</v>
      </c>
      <c r="D795">
        <v>99</v>
      </c>
      <c r="E795">
        <v>99</v>
      </c>
      <c r="F795">
        <v>99</v>
      </c>
      <c r="G795">
        <v>99</v>
      </c>
      <c r="H795">
        <v>2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208</v>
      </c>
      <c r="R795">
        <v>2421</v>
      </c>
      <c r="S795">
        <v>7.7467988434531234</v>
      </c>
      <c r="T795">
        <v>6.2280049566294924</v>
      </c>
      <c r="U795">
        <v>14.871912432878981</v>
      </c>
      <c r="V795">
        <v>0.20652622883106153</v>
      </c>
      <c r="W795">
        <v>4.378356051218506</v>
      </c>
      <c r="X795">
        <v>28.748451053283759</v>
      </c>
      <c r="Y795">
        <v>0.6608839322593969</v>
      </c>
      <c r="AA795">
        <v>2.5100977438700482</v>
      </c>
      <c r="AB795">
        <v>1.7555938437849747</v>
      </c>
      <c r="AC795">
        <v>1.646362225209463</v>
      </c>
      <c r="AD795">
        <v>58.127150665133748</v>
      </c>
      <c r="AE795">
        <v>31.754625263832359</v>
      </c>
      <c r="AF795">
        <v>35.909387283850499</v>
      </c>
      <c r="AG795">
        <v>66.456217403239108</v>
      </c>
      <c r="AH795">
        <v>70.89881556017211</v>
      </c>
    </row>
    <row r="796" spans="1:34">
      <c r="A796">
        <v>6</v>
      </c>
      <c r="B796">
        <v>42</v>
      </c>
      <c r="C796">
        <v>2008</v>
      </c>
      <c r="D796">
        <v>99</v>
      </c>
      <c r="E796">
        <v>99</v>
      </c>
      <c r="F796">
        <v>99</v>
      </c>
      <c r="G796">
        <v>99</v>
      </c>
      <c r="H796">
        <v>2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229</v>
      </c>
      <c r="R796">
        <v>2866</v>
      </c>
      <c r="S796">
        <v>7.4856943475226787</v>
      </c>
      <c r="T796">
        <v>6.1887648290300081</v>
      </c>
      <c r="U796">
        <v>14.56863224005583</v>
      </c>
      <c r="V796">
        <v>0.209351011863224</v>
      </c>
      <c r="W796">
        <v>8.7229588276343311</v>
      </c>
      <c r="X796">
        <v>27.913468248429876</v>
      </c>
      <c r="Y796">
        <v>0.76762037683182149</v>
      </c>
      <c r="AA796">
        <v>3.1335359366517324</v>
      </c>
      <c r="AB796">
        <v>1.9637248906107856</v>
      </c>
      <c r="AC796">
        <v>1.8414925970986529</v>
      </c>
      <c r="AD796">
        <v>62.815166511090197</v>
      </c>
      <c r="AE796">
        <v>42.271160224005826</v>
      </c>
      <c r="AF796">
        <v>52.858422194382179</v>
      </c>
      <c r="AG796">
        <v>45.578880407124679</v>
      </c>
      <c r="AH796">
        <v>52.556009671966322</v>
      </c>
    </row>
    <row r="797" spans="1:34">
      <c r="A797">
        <v>6</v>
      </c>
      <c r="B797">
        <v>43</v>
      </c>
      <c r="C797">
        <v>2009</v>
      </c>
      <c r="D797">
        <v>99</v>
      </c>
      <c r="E797">
        <v>99</v>
      </c>
      <c r="F797">
        <v>99</v>
      </c>
      <c r="G797">
        <v>99</v>
      </c>
      <c r="H797">
        <v>2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166</v>
      </c>
      <c r="R797">
        <v>2000</v>
      </c>
      <c r="S797">
        <v>8.4800000000000022</v>
      </c>
      <c r="T797">
        <v>6.6090000000000018</v>
      </c>
      <c r="U797">
        <v>15.443449999999997</v>
      </c>
      <c r="V797">
        <v>0</v>
      </c>
      <c r="W797">
        <v>5.55</v>
      </c>
      <c r="X797">
        <v>38.299999999999997</v>
      </c>
      <c r="Y797">
        <v>1.45</v>
      </c>
      <c r="AA797">
        <v>2.927115832607353</v>
      </c>
      <c r="AB797">
        <v>1.64030484971544</v>
      </c>
      <c r="AC797">
        <v>1.459835264678863</v>
      </c>
      <c r="AD797">
        <v>53.136877468631589</v>
      </c>
      <c r="AE797">
        <v>30.698715845713448</v>
      </c>
      <c r="AF797">
        <v>36.799016522152897</v>
      </c>
      <c r="AG797">
        <v>99.304865938431021</v>
      </c>
      <c r="AH797">
        <v>99.857424590216979</v>
      </c>
    </row>
    <row r="798" spans="1:34">
      <c r="A798">
        <v>6</v>
      </c>
      <c r="B798">
        <v>44</v>
      </c>
      <c r="C798">
        <v>2010</v>
      </c>
      <c r="D798">
        <v>99</v>
      </c>
      <c r="E798">
        <v>99</v>
      </c>
      <c r="F798">
        <v>99</v>
      </c>
      <c r="G798">
        <v>99</v>
      </c>
      <c r="H798">
        <v>2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168</v>
      </c>
      <c r="R798">
        <v>1860</v>
      </c>
      <c r="S798">
        <v>8.7123655913978499</v>
      </c>
      <c r="T798">
        <v>6.6005376344086013</v>
      </c>
      <c r="U798">
        <v>15.685537634408597</v>
      </c>
      <c r="V798">
        <v>0.32258064516129026</v>
      </c>
      <c r="W798">
        <v>4.8387096774193559</v>
      </c>
      <c r="X798">
        <v>39.516129032258064</v>
      </c>
      <c r="Y798">
        <v>2.5806451612903221</v>
      </c>
      <c r="AA798">
        <v>3.1676168038962058</v>
      </c>
      <c r="AB798">
        <v>1.5542372868266576</v>
      </c>
      <c r="AC798">
        <v>1.4905075022203174</v>
      </c>
      <c r="AD798">
        <v>49.254799394418221</v>
      </c>
      <c r="AE798">
        <v>34.056578211391162</v>
      </c>
      <c r="AF798">
        <v>41.177463567670657</v>
      </c>
      <c r="AG798">
        <v>99.838969404186784</v>
      </c>
      <c r="AH798">
        <v>99.878810701631281</v>
      </c>
    </row>
    <row r="799" spans="1:34">
      <c r="A799">
        <v>6</v>
      </c>
      <c r="B799">
        <v>45</v>
      </c>
      <c r="C799">
        <v>2011</v>
      </c>
      <c r="D799">
        <v>99</v>
      </c>
      <c r="E799">
        <v>99</v>
      </c>
      <c r="F799">
        <v>99</v>
      </c>
      <c r="G799">
        <v>99</v>
      </c>
      <c r="H799">
        <v>2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189</v>
      </c>
      <c r="R799">
        <v>2078</v>
      </c>
      <c r="S799">
        <v>8.4951876804619815</v>
      </c>
      <c r="T799">
        <v>6.2670837343599599</v>
      </c>
      <c r="U799">
        <v>15.105630413859494</v>
      </c>
      <c r="V799">
        <v>9.6246390760346495E-2</v>
      </c>
      <c r="W799">
        <v>7.8922040423484132</v>
      </c>
      <c r="X799">
        <v>32.050048123195396</v>
      </c>
      <c r="Y799">
        <v>1.1549566891241581</v>
      </c>
      <c r="AA799">
        <v>2.8082721992397159</v>
      </c>
      <c r="AB799">
        <v>1.6335999024816839</v>
      </c>
      <c r="AC799">
        <v>1.7503977998896756</v>
      </c>
      <c r="AD799">
        <v>45.830250252354126</v>
      </c>
      <c r="AE799">
        <v>33.000548704527787</v>
      </c>
      <c r="AF799">
        <v>44.769426110286247</v>
      </c>
      <c r="AG799">
        <v>100</v>
      </c>
      <c r="AH799">
        <v>100</v>
      </c>
    </row>
    <row r="800" spans="1:34">
      <c r="A800">
        <v>6</v>
      </c>
      <c r="B800">
        <v>46</v>
      </c>
      <c r="C800">
        <v>2012</v>
      </c>
      <c r="D800">
        <v>99</v>
      </c>
      <c r="E800">
        <v>99</v>
      </c>
      <c r="F800">
        <v>99</v>
      </c>
      <c r="G800">
        <v>99</v>
      </c>
      <c r="H800">
        <v>2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176</v>
      </c>
      <c r="R800">
        <v>2081</v>
      </c>
      <c r="S800">
        <v>8.4497837578087491</v>
      </c>
      <c r="T800">
        <v>6.5060067275348397</v>
      </c>
      <c r="U800">
        <v>15.028928399807796</v>
      </c>
      <c r="V800">
        <v>4.8053820278712162E-2</v>
      </c>
      <c r="W800">
        <v>4.6131667467563684</v>
      </c>
      <c r="X800">
        <v>32.724651609802976</v>
      </c>
      <c r="Y800">
        <v>0.67275348390197021</v>
      </c>
      <c r="AA800">
        <v>2.6889113705438845</v>
      </c>
      <c r="AB800">
        <v>1.6379395412362787</v>
      </c>
      <c r="AC800">
        <v>1.4374972437398437</v>
      </c>
      <c r="AD800">
        <v>51.941843213647751</v>
      </c>
      <c r="AE800">
        <v>42.019724061078755</v>
      </c>
      <c r="AF800">
        <v>45.356642956376561</v>
      </c>
      <c r="AG800">
        <v>99.951969260326592</v>
      </c>
      <c r="AH800">
        <v>99.947909176613436</v>
      </c>
    </row>
    <row r="801" spans="1:38">
      <c r="A801">
        <v>6</v>
      </c>
      <c r="B801">
        <v>47</v>
      </c>
      <c r="C801">
        <v>2013</v>
      </c>
      <c r="D801">
        <v>99</v>
      </c>
      <c r="E801">
        <v>99</v>
      </c>
      <c r="F801">
        <v>99</v>
      </c>
      <c r="G801">
        <v>99</v>
      </c>
      <c r="H801">
        <v>2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264</v>
      </c>
      <c r="R801">
        <v>3339</v>
      </c>
      <c r="S801">
        <v>8.5741239892183287</v>
      </c>
      <c r="T801">
        <v>6.6543875411799922</v>
      </c>
      <c r="U801">
        <v>13.710542078466599</v>
      </c>
      <c r="V801">
        <v>0</v>
      </c>
      <c r="W801">
        <v>3.8933812518718192</v>
      </c>
      <c r="X801">
        <v>16.591793950284515</v>
      </c>
      <c r="Y801">
        <v>0.44923629829290224</v>
      </c>
      <c r="AA801">
        <v>2.6234074830369489</v>
      </c>
      <c r="AB801">
        <v>1.6445435852157555</v>
      </c>
      <c r="AC801">
        <v>1.3383959617321279</v>
      </c>
      <c r="AD801">
        <v>55.099823198518081</v>
      </c>
      <c r="AE801">
        <v>41.638237358218753</v>
      </c>
      <c r="AF801">
        <v>45.276905878719759</v>
      </c>
      <c r="AG801">
        <v>100</v>
      </c>
      <c r="AH801">
        <v>100</v>
      </c>
    </row>
    <row r="802" spans="1:38">
      <c r="A802">
        <v>6</v>
      </c>
      <c r="B802">
        <v>48</v>
      </c>
      <c r="C802">
        <v>2014</v>
      </c>
      <c r="D802">
        <v>99</v>
      </c>
      <c r="E802">
        <v>99</v>
      </c>
      <c r="F802">
        <v>99</v>
      </c>
      <c r="G802">
        <v>99</v>
      </c>
      <c r="H802">
        <v>2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269</v>
      </c>
      <c r="R802">
        <v>4257</v>
      </c>
      <c r="S802">
        <v>8.2875264270613105</v>
      </c>
      <c r="T802">
        <v>6.5900869156683113</v>
      </c>
      <c r="U802">
        <v>13.489640591966149</v>
      </c>
      <c r="V802">
        <v>2.3490721165139766E-2</v>
      </c>
      <c r="W802">
        <v>6.0606060606060606</v>
      </c>
      <c r="X802">
        <v>14.094432699083862</v>
      </c>
      <c r="Y802">
        <v>0.46981442330279527</v>
      </c>
      <c r="AA802">
        <v>2.6968784167559239</v>
      </c>
      <c r="AB802">
        <v>1.3961647232780048</v>
      </c>
      <c r="AC802">
        <v>1.4976060818759973</v>
      </c>
      <c r="AD802">
        <v>56.798799069097754</v>
      </c>
      <c r="AE802">
        <v>43.200346451104274</v>
      </c>
      <c r="AF802">
        <v>50.03643181439584</v>
      </c>
      <c r="AG802">
        <v>99.976514795678739</v>
      </c>
      <c r="AH802">
        <v>99.964488265460645</v>
      </c>
    </row>
    <row r="803" spans="1:38">
      <c r="A803">
        <v>6</v>
      </c>
      <c r="B803">
        <v>49</v>
      </c>
      <c r="C803">
        <v>2015</v>
      </c>
      <c r="D803">
        <v>99</v>
      </c>
      <c r="E803">
        <v>99</v>
      </c>
      <c r="F803">
        <v>99</v>
      </c>
      <c r="G803">
        <v>99</v>
      </c>
      <c r="H803">
        <v>2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306</v>
      </c>
      <c r="R803">
        <v>3795</v>
      </c>
      <c r="S803">
        <v>8.6057971014492782</v>
      </c>
      <c r="T803">
        <v>6.1836627140974993</v>
      </c>
      <c r="U803">
        <v>13.402028985507261</v>
      </c>
      <c r="V803">
        <v>0.13175230566534912</v>
      </c>
      <c r="W803">
        <v>2.1343873517786562</v>
      </c>
      <c r="X803">
        <v>14.097496706192356</v>
      </c>
      <c r="Y803">
        <v>1.2648221343873518</v>
      </c>
      <c r="AA803">
        <v>2.9684122875775398</v>
      </c>
      <c r="AB803">
        <v>1.5057441586633011</v>
      </c>
      <c r="AC803">
        <v>1.4250707481477403</v>
      </c>
      <c r="AD803">
        <v>45.295107712628322</v>
      </c>
      <c r="AE803">
        <v>50.843337366059075</v>
      </c>
      <c r="AF803">
        <v>41.147537941411656</v>
      </c>
      <c r="AG803">
        <v>99.947326836976558</v>
      </c>
      <c r="AH803">
        <v>99.921415619038626</v>
      </c>
    </row>
    <row r="804" spans="1:38">
      <c r="A804">
        <v>6</v>
      </c>
      <c r="B804">
        <v>50</v>
      </c>
      <c r="C804">
        <v>2016</v>
      </c>
      <c r="D804">
        <v>99</v>
      </c>
      <c r="E804">
        <v>99</v>
      </c>
      <c r="F804">
        <v>99</v>
      </c>
      <c r="G804">
        <v>99</v>
      </c>
      <c r="H804">
        <v>2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334</v>
      </c>
      <c r="R804">
        <v>5314</v>
      </c>
      <c r="S804">
        <v>8.4984945427173528</v>
      </c>
      <c r="T804">
        <v>6.1755739555890115</v>
      </c>
      <c r="U804">
        <v>13.415186300338764</v>
      </c>
      <c r="V804">
        <v>5.6454648099360176E-2</v>
      </c>
      <c r="W804">
        <v>2.6533684606699279</v>
      </c>
      <c r="X804">
        <v>15.694392171622132</v>
      </c>
      <c r="Y804">
        <v>1.5995483628152052</v>
      </c>
      <c r="AA804">
        <v>3.2493971666833241</v>
      </c>
      <c r="AB804">
        <v>1.4574951288073388</v>
      </c>
      <c r="AC804">
        <v>1.516388300370352</v>
      </c>
      <c r="AD804">
        <v>47.21091590989591</v>
      </c>
      <c r="AE804">
        <v>46.325867899344992</v>
      </c>
      <c r="AF804">
        <v>38.740319925244528</v>
      </c>
      <c r="AG804">
        <v>99.905997367926275</v>
      </c>
      <c r="AH804">
        <v>99.870133508916965</v>
      </c>
    </row>
    <row r="805" spans="1:38">
      <c r="A805">
        <v>6</v>
      </c>
      <c r="B805">
        <v>51</v>
      </c>
      <c r="C805">
        <v>2017</v>
      </c>
      <c r="D805">
        <v>99</v>
      </c>
      <c r="E805">
        <v>99</v>
      </c>
      <c r="F805">
        <v>99</v>
      </c>
      <c r="G805">
        <v>99</v>
      </c>
      <c r="H805">
        <v>2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370</v>
      </c>
      <c r="R805">
        <v>6072</v>
      </c>
      <c r="S805">
        <v>8.1780303030303028</v>
      </c>
      <c r="T805">
        <v>6.0805335968379444</v>
      </c>
      <c r="U805">
        <v>12.701861001317528</v>
      </c>
      <c r="V805">
        <v>1.646903820816864E-2</v>
      </c>
      <c r="W805">
        <v>2.3550724637681157</v>
      </c>
      <c r="X805">
        <v>7.8886693017127811</v>
      </c>
      <c r="Y805">
        <v>0.47760210803689057</v>
      </c>
      <c r="AA805">
        <v>2.4804223208497658</v>
      </c>
      <c r="AB805">
        <v>1.5503489578300875</v>
      </c>
      <c r="AC805">
        <v>1.4327031049549912</v>
      </c>
      <c r="AD805">
        <v>58.342994363845904</v>
      </c>
      <c r="AE805">
        <v>45.374620931710048</v>
      </c>
      <c r="AF805">
        <v>43.493106209308557</v>
      </c>
      <c r="AG805">
        <v>99.459459459459481</v>
      </c>
      <c r="AH805">
        <v>99.788198640434558</v>
      </c>
      <c r="AI805">
        <v>3.2938076416337281E-2</v>
      </c>
    </row>
    <row r="806" spans="1:38">
      <c r="A806">
        <v>6</v>
      </c>
      <c r="B806">
        <v>52</v>
      </c>
      <c r="C806">
        <v>2018</v>
      </c>
      <c r="D806">
        <v>99</v>
      </c>
      <c r="E806">
        <v>99</v>
      </c>
      <c r="F806">
        <v>99</v>
      </c>
      <c r="G806">
        <v>99</v>
      </c>
      <c r="H806">
        <v>2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337</v>
      </c>
      <c r="R806">
        <v>4951</v>
      </c>
      <c r="S806">
        <v>8.4490002019794002</v>
      </c>
      <c r="T806">
        <v>6.4712179357705484</v>
      </c>
      <c r="U806">
        <v>13.941890527166249</v>
      </c>
      <c r="V806">
        <v>0</v>
      </c>
      <c r="W806">
        <v>5.2716622904463755</v>
      </c>
      <c r="X806">
        <v>17.834780852353063</v>
      </c>
      <c r="Y806">
        <v>0.48475055544334472</v>
      </c>
      <c r="AA806">
        <v>2.6307486765567094</v>
      </c>
      <c r="AB806">
        <v>1.4272128389908056</v>
      </c>
      <c r="AC806">
        <v>1.5111280853904934</v>
      </c>
      <c r="AD806">
        <v>47.027686499139683</v>
      </c>
      <c r="AE806">
        <v>48.867865839469779</v>
      </c>
      <c r="AF806">
        <v>37.474683832774545</v>
      </c>
      <c r="AG806">
        <v>25.506156303127096</v>
      </c>
      <c r="AH806">
        <v>27.65101768049492</v>
      </c>
      <c r="AI806">
        <v>0.12118763886083618</v>
      </c>
    </row>
    <row r="807" spans="1:38">
      <c r="A807">
        <v>6</v>
      </c>
      <c r="B807">
        <v>53</v>
      </c>
      <c r="C807">
        <v>2019</v>
      </c>
      <c r="D807">
        <v>99</v>
      </c>
      <c r="E807">
        <v>99</v>
      </c>
      <c r="F807">
        <v>99</v>
      </c>
      <c r="G807">
        <v>99</v>
      </c>
      <c r="H807">
        <v>2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182</v>
      </c>
      <c r="R807">
        <v>2395</v>
      </c>
      <c r="S807">
        <v>8.5962421711899779</v>
      </c>
      <c r="T807">
        <v>6.799164926931109</v>
      </c>
      <c r="U807">
        <v>15.029686847599148</v>
      </c>
      <c r="V807">
        <v>0.33402922755741138</v>
      </c>
      <c r="W807">
        <v>9.185803757828813</v>
      </c>
      <c r="X807">
        <v>32.192066805845513</v>
      </c>
      <c r="Y807">
        <v>1.2943632567849688</v>
      </c>
      <c r="AA807">
        <v>3.0148539203100078</v>
      </c>
      <c r="AB807">
        <v>1.4388823921468903</v>
      </c>
      <c r="AC807">
        <v>1.5682654447376538</v>
      </c>
      <c r="AD807">
        <v>50.662472497340048</v>
      </c>
      <c r="AE807">
        <v>52.51585752253532</v>
      </c>
      <c r="AF807">
        <v>40.277883386455194</v>
      </c>
      <c r="AG807">
        <v>55.41416011105968</v>
      </c>
      <c r="AH807">
        <v>57.209177028344627</v>
      </c>
      <c r="AI807">
        <v>0.25052192066805845</v>
      </c>
    </row>
    <row r="808" spans="1:38">
      <c r="A808">
        <v>6</v>
      </c>
      <c r="B808">
        <v>54</v>
      </c>
      <c r="C808">
        <v>2020</v>
      </c>
      <c r="D808">
        <v>99</v>
      </c>
      <c r="E808">
        <v>99</v>
      </c>
      <c r="F808">
        <v>99</v>
      </c>
      <c r="G808">
        <v>99</v>
      </c>
      <c r="H808">
        <v>2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171</v>
      </c>
      <c r="R808">
        <v>2350</v>
      </c>
      <c r="S808">
        <v>8.5893617021276576</v>
      </c>
      <c r="T808">
        <v>6.7706382978723392</v>
      </c>
      <c r="U808">
        <v>15.120510638297882</v>
      </c>
      <c r="V808">
        <v>0.21276595744680857</v>
      </c>
      <c r="W808">
        <v>7.9148936170212751</v>
      </c>
      <c r="X808">
        <v>34.553191489361694</v>
      </c>
      <c r="Y808">
        <v>1.1914893617021278</v>
      </c>
      <c r="AA808">
        <v>2.8918131974654955</v>
      </c>
      <c r="AB808">
        <v>1.2208706419972231</v>
      </c>
      <c r="AC808">
        <v>1.4264036077318039</v>
      </c>
      <c r="AD808">
        <v>46.812246411004438</v>
      </c>
      <c r="AE808">
        <v>49.133503926292192</v>
      </c>
      <c r="AF808">
        <v>47.103354457815875</v>
      </c>
      <c r="AG808">
        <v>72.196620583717362</v>
      </c>
      <c r="AH808">
        <v>72.926222876782049</v>
      </c>
      <c r="AI808">
        <v>0</v>
      </c>
    </row>
    <row r="809" spans="1:38">
      <c r="A809">
        <v>6</v>
      </c>
      <c r="B809">
        <v>55</v>
      </c>
      <c r="C809">
        <v>2021</v>
      </c>
      <c r="D809">
        <v>99</v>
      </c>
      <c r="E809">
        <v>99</v>
      </c>
      <c r="F809">
        <v>99</v>
      </c>
      <c r="G809">
        <v>99</v>
      </c>
      <c r="H809">
        <v>2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128</v>
      </c>
      <c r="R809">
        <v>1535</v>
      </c>
      <c r="S809">
        <v>8.5263843648208493</v>
      </c>
      <c r="T809">
        <v>6.250814332247554</v>
      </c>
      <c r="U809">
        <v>15.365732899022795</v>
      </c>
      <c r="V809">
        <v>0.39087947882736152</v>
      </c>
      <c r="W809">
        <v>5.2768729641693826</v>
      </c>
      <c r="X809">
        <v>36.807817589576544</v>
      </c>
      <c r="Y809">
        <v>2.0846905537459288</v>
      </c>
      <c r="AA809">
        <v>3.1743862471226048</v>
      </c>
      <c r="AB809">
        <v>1.2526665845840164</v>
      </c>
      <c r="AC809">
        <v>1.5126903965735321</v>
      </c>
      <c r="AD809">
        <v>44.391476441900195</v>
      </c>
      <c r="AE809">
        <v>38.597837939726411</v>
      </c>
      <c r="AF809">
        <v>42.436698711474371</v>
      </c>
      <c r="AG809">
        <v>67.413263065436951</v>
      </c>
      <c r="AH809">
        <v>70.068513640491588</v>
      </c>
      <c r="AI809">
        <v>0</v>
      </c>
    </row>
    <row r="810" spans="1:38">
      <c r="A810">
        <v>6</v>
      </c>
      <c r="B810">
        <v>56</v>
      </c>
      <c r="C810">
        <v>2022</v>
      </c>
      <c r="D810">
        <v>99</v>
      </c>
      <c r="E810">
        <v>99</v>
      </c>
      <c r="F810">
        <v>99</v>
      </c>
      <c r="G810">
        <v>99</v>
      </c>
      <c r="H810">
        <v>2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154</v>
      </c>
      <c r="R810">
        <v>1888</v>
      </c>
      <c r="S810">
        <v>8.6472457627118651</v>
      </c>
      <c r="T810">
        <v>6.3305084745762707</v>
      </c>
      <c r="U810">
        <v>15.152648305084789</v>
      </c>
      <c r="V810">
        <v>0.26483050847457623</v>
      </c>
      <c r="W810">
        <v>7.7860169491525442</v>
      </c>
      <c r="X810">
        <v>40.730932203389841</v>
      </c>
      <c r="Y810">
        <v>2.6483050847457625</v>
      </c>
      <c r="AA810">
        <v>3.8861094683550239</v>
      </c>
      <c r="AB810">
        <v>1.5876685947386251</v>
      </c>
      <c r="AC810">
        <v>1.7252736690099462</v>
      </c>
      <c r="AD810">
        <v>53.888178472317811</v>
      </c>
      <c r="AE810">
        <v>58.55568101906249</v>
      </c>
      <c r="AF810">
        <v>62.382172696368514</v>
      </c>
      <c r="AG810">
        <v>67.767408470926057</v>
      </c>
      <c r="AH810">
        <v>69.594303660438243</v>
      </c>
      <c r="AI810">
        <v>1.9067796610169487</v>
      </c>
      <c r="AJ810">
        <v>745</v>
      </c>
      <c r="AK810">
        <v>87.19114093959719</v>
      </c>
      <c r="AL810">
        <v>23.796702445905513</v>
      </c>
    </row>
    <row r="811" spans="1:38" s="478" customFormat="1">
      <c r="A811" s="478">
        <v>6</v>
      </c>
      <c r="B811" s="478">
        <v>57</v>
      </c>
      <c r="C811" s="478">
        <v>2023</v>
      </c>
      <c r="D811" s="478">
        <v>99</v>
      </c>
      <c r="E811" s="478">
        <v>99</v>
      </c>
      <c r="F811" s="478">
        <v>99</v>
      </c>
      <c r="G811" s="478">
        <v>99</v>
      </c>
      <c r="H811" s="478">
        <v>2</v>
      </c>
      <c r="I811" s="478">
        <v>99</v>
      </c>
      <c r="J811" s="478">
        <v>999</v>
      </c>
      <c r="K811" s="478">
        <v>99</v>
      </c>
      <c r="L811" s="478">
        <v>99</v>
      </c>
      <c r="M811" s="478">
        <v>99</v>
      </c>
      <c r="N811" s="478">
        <v>99</v>
      </c>
      <c r="O811" s="478">
        <v>99</v>
      </c>
      <c r="P811" s="478">
        <v>9999</v>
      </c>
      <c r="Q811" s="478">
        <v>127</v>
      </c>
      <c r="R811" s="478">
        <v>1155</v>
      </c>
      <c r="S811" s="478">
        <v>8.8398268398268396</v>
      </c>
      <c r="T811" s="478">
        <v>6.6294372294372312</v>
      </c>
      <c r="U811" s="478">
        <v>14.834199134199125</v>
      </c>
      <c r="V811" s="478">
        <v>0</v>
      </c>
      <c r="W811" s="478">
        <v>8.7445887445887465</v>
      </c>
      <c r="X811" s="478">
        <v>32.640692640692642</v>
      </c>
      <c r="Y811" s="478">
        <v>0.51948051948051932</v>
      </c>
      <c r="AA811" s="478">
        <v>2.7994339462148399</v>
      </c>
      <c r="AB811" s="478">
        <v>1.3911806208394044</v>
      </c>
      <c r="AC811" s="478">
        <v>1.4996100890631643</v>
      </c>
      <c r="AD811" s="478">
        <v>48.747102258571552</v>
      </c>
      <c r="AE811" s="478">
        <v>55.666562413512544</v>
      </c>
      <c r="AF811" s="478">
        <v>33.343622078567499</v>
      </c>
      <c r="AG811" s="478">
        <v>41.757049891540127</v>
      </c>
      <c r="AH811" s="478">
        <v>40.770944084066628</v>
      </c>
      <c r="AI811" s="478">
        <v>1.1255411255411261</v>
      </c>
      <c r="AJ811" s="478">
        <v>420</v>
      </c>
      <c r="AK811" s="478">
        <v>84.356666666666641</v>
      </c>
      <c r="AL811" s="478">
        <v>25.132097075068796</v>
      </c>
    </row>
    <row r="812" spans="1:38" s="478" customFormat="1">
      <c r="A812" s="478">
        <v>6</v>
      </c>
      <c r="B812" s="478">
        <v>58</v>
      </c>
      <c r="C812" s="478">
        <v>2024</v>
      </c>
      <c r="D812" s="478">
        <v>99</v>
      </c>
      <c r="E812" s="478">
        <v>99</v>
      </c>
      <c r="F812" s="478">
        <v>99</v>
      </c>
      <c r="G812" s="478">
        <v>99</v>
      </c>
      <c r="H812" s="478">
        <v>2</v>
      </c>
      <c r="I812" s="478">
        <v>99</v>
      </c>
      <c r="J812" s="478">
        <v>999</v>
      </c>
      <c r="K812" s="478">
        <v>99</v>
      </c>
      <c r="L812" s="478">
        <v>99</v>
      </c>
      <c r="M812" s="478">
        <v>99</v>
      </c>
      <c r="N812" s="478">
        <v>99</v>
      </c>
      <c r="O812" s="478">
        <v>99</v>
      </c>
      <c r="P812" s="478">
        <v>9999</v>
      </c>
      <c r="Q812" s="478">
        <v>101</v>
      </c>
      <c r="R812" s="478">
        <v>1007</v>
      </c>
      <c r="S812" s="478">
        <v>9.2214498510427028</v>
      </c>
      <c r="T812" s="478">
        <v>6.8391261171797391</v>
      </c>
      <c r="U812" s="478">
        <v>15.550546176762673</v>
      </c>
      <c r="V812" s="478">
        <v>0.19860973187686204</v>
      </c>
      <c r="W812" s="478">
        <v>11.022840119165837</v>
      </c>
      <c r="X812" s="478">
        <v>38.530287984111219</v>
      </c>
      <c r="Y812" s="478">
        <v>1.688182720953326</v>
      </c>
      <c r="AA812" s="478">
        <v>3.0612348955936395</v>
      </c>
      <c r="AB812" s="478">
        <v>1.2945599579871581</v>
      </c>
      <c r="AC812" s="478">
        <v>1.516522190442456</v>
      </c>
      <c r="AD812" s="478">
        <v>46.882290982515997</v>
      </c>
      <c r="AE812" s="478">
        <v>46.009021642381889</v>
      </c>
      <c r="AF812" s="478">
        <v>54.268605941037933</v>
      </c>
      <c r="AG812" s="478">
        <v>52.916447714135558</v>
      </c>
      <c r="AH812" s="478">
        <v>53.887925338619127</v>
      </c>
      <c r="AI812" s="478">
        <v>0</v>
      </c>
      <c r="AJ812" s="478">
        <v>1004</v>
      </c>
      <c r="AK812" s="478">
        <v>86.234561752988</v>
      </c>
      <c r="AL812" s="478">
        <v>24.166604864745757</v>
      </c>
    </row>
    <row r="813" spans="1:38">
      <c r="A813">
        <v>7</v>
      </c>
      <c r="B813">
        <v>1</v>
      </c>
      <c r="C813">
        <v>2024</v>
      </c>
      <c r="D813">
        <v>99</v>
      </c>
      <c r="E813">
        <v>99</v>
      </c>
      <c r="F813">
        <v>99</v>
      </c>
      <c r="G813">
        <v>1</v>
      </c>
      <c r="H813">
        <v>1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30</v>
      </c>
      <c r="R813">
        <v>150</v>
      </c>
      <c r="S813">
        <v>9.346666666666664</v>
      </c>
      <c r="T813">
        <v>6.8133333333333352</v>
      </c>
      <c r="U813">
        <v>14.243333333333338</v>
      </c>
      <c r="V813">
        <v>0</v>
      </c>
      <c r="W813">
        <v>10.666666666666664</v>
      </c>
      <c r="X813">
        <v>4.6666666666666679</v>
      </c>
      <c r="Y813">
        <v>0.66666666666666652</v>
      </c>
      <c r="AA813">
        <v>1.9548032012342484</v>
      </c>
      <c r="AB813">
        <v>0.86399588476386946</v>
      </c>
      <c r="AC813">
        <v>1.348513584984921</v>
      </c>
      <c r="AD813">
        <v>27.214934902339994</v>
      </c>
      <c r="AE813">
        <v>47.877512226554963</v>
      </c>
      <c r="AF813">
        <v>32.447097995207926</v>
      </c>
      <c r="AG813">
        <v>34.246575342465754</v>
      </c>
      <c r="AH813">
        <v>33.743445574578317</v>
      </c>
      <c r="AI813">
        <v>0</v>
      </c>
      <c r="AJ813">
        <v>150</v>
      </c>
      <c r="AK813">
        <v>84.073999999999984</v>
      </c>
      <c r="AL813">
        <v>23.968854646508326</v>
      </c>
    </row>
    <row r="814" spans="1:38">
      <c r="A814">
        <v>7</v>
      </c>
      <c r="B814">
        <v>2</v>
      </c>
      <c r="C814">
        <v>2024</v>
      </c>
      <c r="D814">
        <v>99</v>
      </c>
      <c r="E814">
        <v>99</v>
      </c>
      <c r="F814">
        <v>99</v>
      </c>
      <c r="G814">
        <v>1</v>
      </c>
      <c r="H814">
        <v>2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28</v>
      </c>
      <c r="R814">
        <v>288</v>
      </c>
      <c r="S814">
        <v>9.1076388888888875</v>
      </c>
      <c r="T814">
        <v>6.7013888888888884</v>
      </c>
      <c r="U814">
        <v>14.566319444444439</v>
      </c>
      <c r="V814">
        <v>0.34722222222222221</v>
      </c>
      <c r="W814">
        <v>12.152777777777779</v>
      </c>
      <c r="X814">
        <v>27.083333333333325</v>
      </c>
      <c r="Y814">
        <v>1.041666666666667</v>
      </c>
      <c r="AA814">
        <v>3.2338505270480038</v>
      </c>
      <c r="AB814">
        <v>1.3535744787778603</v>
      </c>
      <c r="AC814">
        <v>1.7503168804815781</v>
      </c>
      <c r="AD814">
        <v>58.592313207919602</v>
      </c>
      <c r="AE814">
        <v>51.927765211730161</v>
      </c>
      <c r="AF814">
        <v>53.091548611008946</v>
      </c>
      <c r="AG814">
        <v>65.753424657534254</v>
      </c>
      <c r="AH814">
        <v>66.256554425421683</v>
      </c>
      <c r="AI814">
        <v>0</v>
      </c>
      <c r="AJ814">
        <v>288</v>
      </c>
      <c r="AK814">
        <v>85.465277777777828</v>
      </c>
      <c r="AL814">
        <v>23.137404409529644</v>
      </c>
    </row>
    <row r="815" spans="1:38">
      <c r="A815">
        <v>7</v>
      </c>
      <c r="B815">
        <v>3</v>
      </c>
      <c r="C815">
        <v>2024</v>
      </c>
      <c r="D815">
        <v>99</v>
      </c>
      <c r="E815">
        <v>99</v>
      </c>
      <c r="F815">
        <v>99</v>
      </c>
      <c r="G815">
        <v>2</v>
      </c>
      <c r="H815">
        <v>1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52</v>
      </c>
      <c r="R815">
        <v>745</v>
      </c>
      <c r="S815">
        <v>9.8604026845637591</v>
      </c>
      <c r="T815">
        <v>7.2187919463087251</v>
      </c>
      <c r="U815">
        <v>15.088724832214757</v>
      </c>
      <c r="V815">
        <v>0.13422818791946312</v>
      </c>
      <c r="W815">
        <v>13.959731543624164</v>
      </c>
      <c r="X815">
        <v>37.718120805369125</v>
      </c>
      <c r="Y815">
        <v>0.67114093959731558</v>
      </c>
      <c r="AA815">
        <v>2.8264392398620433</v>
      </c>
      <c r="AB815">
        <v>1.0423784619701957</v>
      </c>
      <c r="AC815">
        <v>1.268797937039547</v>
      </c>
      <c r="AD815">
        <v>55.711365006730318</v>
      </c>
      <c r="AE815">
        <v>54.300090358519085</v>
      </c>
      <c r="AF815">
        <v>43.717520119416811</v>
      </c>
      <c r="AG815">
        <v>50.887978142076499</v>
      </c>
      <c r="AH815">
        <v>49.508486967857891</v>
      </c>
      <c r="AI815">
        <v>0</v>
      </c>
      <c r="AJ815">
        <v>729</v>
      </c>
      <c r="AK815">
        <v>83.854458161865523</v>
      </c>
      <c r="AL815">
        <v>25.486941013133276</v>
      </c>
    </row>
    <row r="816" spans="1:38">
      <c r="A816">
        <v>7</v>
      </c>
      <c r="B816">
        <v>4</v>
      </c>
      <c r="C816">
        <v>2024</v>
      </c>
      <c r="D816">
        <v>99</v>
      </c>
      <c r="E816">
        <v>99</v>
      </c>
      <c r="F816">
        <v>99</v>
      </c>
      <c r="G816">
        <v>2</v>
      </c>
      <c r="H816">
        <v>2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73</v>
      </c>
      <c r="R816">
        <v>719</v>
      </c>
      <c r="S816">
        <v>9.2670375521557755</v>
      </c>
      <c r="T816">
        <v>6.8942976356050076</v>
      </c>
      <c r="U816">
        <v>15.944784422809445</v>
      </c>
      <c r="V816">
        <v>0.13908205841446455</v>
      </c>
      <c r="W816">
        <v>10.570236439499304</v>
      </c>
      <c r="X816">
        <v>43.115438108484</v>
      </c>
      <c r="Y816">
        <v>1.9471488178025032</v>
      </c>
      <c r="AA816">
        <v>2.8969740919706042</v>
      </c>
      <c r="AB816">
        <v>1.2672886688584777</v>
      </c>
      <c r="AC816">
        <v>1.4082839656208301</v>
      </c>
      <c r="AD816">
        <v>41.183286199231695</v>
      </c>
      <c r="AE816">
        <v>42.603304902361991</v>
      </c>
      <c r="AF816">
        <v>54.885779747269424</v>
      </c>
      <c r="AG816">
        <v>49.112021857923501</v>
      </c>
      <c r="AH816">
        <v>50.491513032142144</v>
      </c>
      <c r="AI816">
        <v>0</v>
      </c>
      <c r="AJ816">
        <v>716</v>
      </c>
      <c r="AK816">
        <v>86.543994413407717</v>
      </c>
      <c r="AL816">
        <v>24.580584936117607</v>
      </c>
    </row>
    <row r="817" spans="1:38">
      <c r="A817">
        <v>7</v>
      </c>
      <c r="B817">
        <v>5</v>
      </c>
      <c r="C817">
        <v>2024</v>
      </c>
      <c r="D817">
        <v>99</v>
      </c>
      <c r="E817">
        <v>99</v>
      </c>
      <c r="F817">
        <v>99</v>
      </c>
      <c r="G817">
        <v>3</v>
      </c>
      <c r="H817">
        <v>1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</v>
      </c>
      <c r="R817">
        <v>1</v>
      </c>
      <c r="S817">
        <v>3</v>
      </c>
      <c r="T817">
        <v>4</v>
      </c>
      <c r="U817">
        <v>22.2</v>
      </c>
      <c r="V817">
        <v>0</v>
      </c>
      <c r="W817">
        <v>0</v>
      </c>
      <c r="X817">
        <v>100</v>
      </c>
      <c r="Y817">
        <v>0</v>
      </c>
      <c r="AA817">
        <v>0</v>
      </c>
      <c r="AB817">
        <v>0</v>
      </c>
      <c r="AC817">
        <v>0</v>
      </c>
      <c r="AG817">
        <v>100</v>
      </c>
      <c r="AH817">
        <v>100</v>
      </c>
      <c r="AI817">
        <v>0</v>
      </c>
      <c r="AJ817">
        <v>1</v>
      </c>
      <c r="AK817">
        <v>114.9</v>
      </c>
      <c r="AL817">
        <v>14.63500544618984</v>
      </c>
    </row>
    <row r="818" spans="1:38">
      <c r="A818">
        <v>7</v>
      </c>
      <c r="B818">
        <v>6</v>
      </c>
      <c r="C818">
        <v>2024</v>
      </c>
      <c r="D818">
        <v>99</v>
      </c>
      <c r="E818">
        <v>99</v>
      </c>
      <c r="F818">
        <v>99</v>
      </c>
      <c r="G818">
        <v>3</v>
      </c>
      <c r="H818">
        <v>2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</row>
    <row r="819" spans="1:38">
      <c r="A819">
        <v>7</v>
      </c>
      <c r="B819">
        <v>7</v>
      </c>
      <c r="C819">
        <v>2024</v>
      </c>
      <c r="D819">
        <v>99</v>
      </c>
      <c r="E819">
        <v>99</v>
      </c>
      <c r="F819">
        <v>99</v>
      </c>
      <c r="G819">
        <v>4</v>
      </c>
      <c r="H819">
        <v>1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38">
      <c r="A820">
        <v>7</v>
      </c>
      <c r="B820">
        <v>8</v>
      </c>
      <c r="C820">
        <v>2024</v>
      </c>
      <c r="D820">
        <v>99</v>
      </c>
      <c r="E820">
        <v>99</v>
      </c>
      <c r="F820">
        <v>99</v>
      </c>
      <c r="G820">
        <v>4</v>
      </c>
      <c r="H820">
        <v>2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38">
      <c r="A821">
        <v>7</v>
      </c>
      <c r="B821">
        <v>9</v>
      </c>
      <c r="C821">
        <v>2023</v>
      </c>
      <c r="D821">
        <v>99</v>
      </c>
      <c r="E821">
        <v>99</v>
      </c>
      <c r="F821">
        <v>99</v>
      </c>
      <c r="G821">
        <v>1</v>
      </c>
      <c r="H821">
        <v>1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17</v>
      </c>
      <c r="R821">
        <v>122</v>
      </c>
      <c r="S821">
        <v>8.778688524590164</v>
      </c>
      <c r="T821">
        <v>6.9672131147541005</v>
      </c>
      <c r="U821">
        <v>13.45983606557377</v>
      </c>
      <c r="V821">
        <v>0</v>
      </c>
      <c r="W821">
        <v>13.11475409836066</v>
      </c>
      <c r="X821">
        <v>4.0983606557377046</v>
      </c>
      <c r="Y821">
        <v>0</v>
      </c>
      <c r="AA821">
        <v>2.556241472343463</v>
      </c>
      <c r="AB821">
        <v>1.5708006472735061</v>
      </c>
      <c r="AC821">
        <v>1.9414986024807124</v>
      </c>
      <c r="AD821">
        <v>65.571303118169396</v>
      </c>
      <c r="AE821">
        <v>55.351147156499522</v>
      </c>
      <c r="AF821">
        <v>68.567385736249264</v>
      </c>
      <c r="AG821">
        <v>19.902120717781404</v>
      </c>
      <c r="AH821">
        <v>19.331332038377763</v>
      </c>
      <c r="AI821">
        <v>0.81967213114754112</v>
      </c>
      <c r="AJ821">
        <v>103</v>
      </c>
      <c r="AK821">
        <v>81.5611650485437</v>
      </c>
      <c r="AL821">
        <v>25.635760493435232</v>
      </c>
    </row>
    <row r="822" spans="1:38">
      <c r="A822">
        <v>7</v>
      </c>
      <c r="B822">
        <v>10</v>
      </c>
      <c r="C822">
        <v>2023</v>
      </c>
      <c r="D822">
        <v>99</v>
      </c>
      <c r="E822">
        <v>99</v>
      </c>
      <c r="F822">
        <v>99</v>
      </c>
      <c r="G822">
        <v>1</v>
      </c>
      <c r="H822">
        <v>2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35</v>
      </c>
      <c r="R822">
        <v>491</v>
      </c>
      <c r="S822">
        <v>8.7046843177189412</v>
      </c>
      <c r="T822">
        <v>6.5498981670061101</v>
      </c>
      <c r="U822">
        <v>13.95600814663953</v>
      </c>
      <c r="V822">
        <v>0</v>
      </c>
      <c r="W822">
        <v>13.645621181262729</v>
      </c>
      <c r="X822">
        <v>24.847250509164962</v>
      </c>
      <c r="Y822">
        <v>0.40733197556008149</v>
      </c>
      <c r="AA822">
        <v>3.1953663549739466</v>
      </c>
      <c r="AB822">
        <v>1.431518375575912</v>
      </c>
      <c r="AC822">
        <v>1.7626629403720964</v>
      </c>
      <c r="AD822">
        <v>64.187738888629525</v>
      </c>
      <c r="AE822">
        <v>68.482645603711077</v>
      </c>
      <c r="AF822">
        <v>52.846717868016754</v>
      </c>
      <c r="AG822">
        <v>80.097879282218614</v>
      </c>
      <c r="AH822">
        <v>80.668667961622262</v>
      </c>
      <c r="AI822">
        <v>0</v>
      </c>
      <c r="AJ822">
        <v>251</v>
      </c>
      <c r="AK822">
        <v>85.051792828685279</v>
      </c>
      <c r="AL822">
        <v>24.090581665708591</v>
      </c>
    </row>
    <row r="823" spans="1:38">
      <c r="A823">
        <v>7</v>
      </c>
      <c r="B823">
        <v>11</v>
      </c>
      <c r="C823">
        <v>2023</v>
      </c>
      <c r="D823">
        <v>99</v>
      </c>
      <c r="E823">
        <v>99</v>
      </c>
      <c r="F823">
        <v>99</v>
      </c>
      <c r="G823">
        <v>2</v>
      </c>
      <c r="H823">
        <v>1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80</v>
      </c>
      <c r="R823">
        <v>1425</v>
      </c>
      <c r="S823">
        <v>8.9368421052631604</v>
      </c>
      <c r="T823">
        <v>6.4694736842105236</v>
      </c>
      <c r="U823">
        <v>15.734385964912278</v>
      </c>
      <c r="V823">
        <v>0.35087719298245607</v>
      </c>
      <c r="W823">
        <v>9.192982456140351</v>
      </c>
      <c r="X823">
        <v>39.789473684210527</v>
      </c>
      <c r="Y823">
        <v>3.7894736842105248</v>
      </c>
      <c r="AA823">
        <v>3.3260940780356076</v>
      </c>
      <c r="AB823">
        <v>0.934453884784336</v>
      </c>
      <c r="AC823">
        <v>1.5543763018985997</v>
      </c>
      <c r="AD823">
        <v>31.697665545413901</v>
      </c>
      <c r="AE823">
        <v>47.663572679361693</v>
      </c>
      <c r="AF823">
        <v>31.077971712047255</v>
      </c>
      <c r="AG823">
        <v>68.214456677836267</v>
      </c>
      <c r="AH823">
        <v>68.561826888381972</v>
      </c>
      <c r="AI823">
        <v>0</v>
      </c>
      <c r="AJ823">
        <v>635</v>
      </c>
      <c r="AK823">
        <v>87.95212598425195</v>
      </c>
      <c r="AL823">
        <v>22.245753725235296</v>
      </c>
    </row>
    <row r="824" spans="1:38">
      <c r="A824">
        <v>7</v>
      </c>
      <c r="B824">
        <v>12</v>
      </c>
      <c r="C824">
        <v>2023</v>
      </c>
      <c r="D824">
        <v>99</v>
      </c>
      <c r="E824">
        <v>99</v>
      </c>
      <c r="F824">
        <v>99</v>
      </c>
      <c r="G824">
        <v>2</v>
      </c>
      <c r="H824">
        <v>2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92</v>
      </c>
      <c r="R824">
        <v>664</v>
      </c>
      <c r="S824">
        <v>8.9397590361445776</v>
      </c>
      <c r="T824">
        <v>6.688253012048194</v>
      </c>
      <c r="U824">
        <v>15.483584337349388</v>
      </c>
      <c r="V824">
        <v>0</v>
      </c>
      <c r="W824">
        <v>5.1204819277108413</v>
      </c>
      <c r="X824">
        <v>38.403614457831331</v>
      </c>
      <c r="Y824">
        <v>0.60240963855421681</v>
      </c>
      <c r="AA824">
        <v>2.2560397748663519</v>
      </c>
      <c r="AB824">
        <v>1.3519231958504905</v>
      </c>
      <c r="AC824">
        <v>1.2673306863305323</v>
      </c>
      <c r="AD824">
        <v>32.08300270174189</v>
      </c>
      <c r="AE824">
        <v>39.273739710803468</v>
      </c>
      <c r="AF824">
        <v>12.264727955855127</v>
      </c>
      <c r="AG824">
        <v>31.785543322163711</v>
      </c>
      <c r="AH824">
        <v>31.438173111618006</v>
      </c>
      <c r="AI824">
        <v>1.9578313253012047</v>
      </c>
      <c r="AJ824">
        <v>169</v>
      </c>
      <c r="AK824">
        <v>83.324260355029551</v>
      </c>
      <c r="AL824">
        <v>26.678963156426285</v>
      </c>
    </row>
    <row r="825" spans="1:38">
      <c r="A825">
        <v>7</v>
      </c>
      <c r="B825">
        <v>13</v>
      </c>
      <c r="C825">
        <v>2023</v>
      </c>
      <c r="D825">
        <v>99</v>
      </c>
      <c r="E825">
        <v>99</v>
      </c>
      <c r="F825">
        <v>99</v>
      </c>
      <c r="G825">
        <v>3</v>
      </c>
      <c r="H825">
        <v>1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6</v>
      </c>
      <c r="R825">
        <v>32</v>
      </c>
      <c r="S825">
        <v>8.9375</v>
      </c>
      <c r="T825">
        <v>6.84375</v>
      </c>
      <c r="U825">
        <v>14.656249999999996</v>
      </c>
      <c r="V825">
        <v>0</v>
      </c>
      <c r="W825">
        <v>12.5</v>
      </c>
      <c r="X825">
        <v>31.25</v>
      </c>
      <c r="Y825">
        <v>3.125</v>
      </c>
      <c r="AA825">
        <v>4.1398926239094802</v>
      </c>
      <c r="AB825">
        <v>1.297533718251668</v>
      </c>
      <c r="AC825">
        <v>1.6414432483336121</v>
      </c>
      <c r="AD825">
        <v>69.178286719900086</v>
      </c>
      <c r="AE825">
        <v>76.835653344001287</v>
      </c>
      <c r="AF825">
        <v>62.63343327410692</v>
      </c>
      <c r="AG825">
        <v>100</v>
      </c>
      <c r="AH825">
        <v>100</v>
      </c>
      <c r="AI825">
        <v>0</v>
      </c>
      <c r="AJ825">
        <v>0</v>
      </c>
    </row>
    <row r="826" spans="1:38">
      <c r="A826">
        <v>7</v>
      </c>
      <c r="B826">
        <v>14</v>
      </c>
      <c r="C826">
        <v>2023</v>
      </c>
      <c r="D826">
        <v>99</v>
      </c>
      <c r="E826">
        <v>99</v>
      </c>
      <c r="F826">
        <v>99</v>
      </c>
      <c r="G826">
        <v>3</v>
      </c>
      <c r="H826">
        <v>2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38">
      <c r="A827">
        <v>7</v>
      </c>
      <c r="B827">
        <v>15</v>
      </c>
      <c r="C827">
        <v>2023</v>
      </c>
      <c r="D827">
        <v>99</v>
      </c>
      <c r="E827">
        <v>99</v>
      </c>
      <c r="F827">
        <v>99</v>
      </c>
      <c r="G827">
        <v>4</v>
      </c>
      <c r="H827">
        <v>1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6</v>
      </c>
      <c r="R827">
        <v>32</v>
      </c>
      <c r="S827">
        <v>6.625</v>
      </c>
      <c r="T827">
        <v>5.125</v>
      </c>
      <c r="U827">
        <v>11.178124999999998</v>
      </c>
      <c r="V827">
        <v>0</v>
      </c>
      <c r="W827">
        <v>6.25</v>
      </c>
      <c r="X827">
        <v>9.375</v>
      </c>
      <c r="Y827">
        <v>3.125</v>
      </c>
      <c r="AA827">
        <v>3.7796109567487295</v>
      </c>
      <c r="AB827">
        <v>1.1110243021644484</v>
      </c>
      <c r="AC827">
        <v>1.8157298807917437</v>
      </c>
      <c r="AD827">
        <v>66.855481593261885</v>
      </c>
      <c r="AE827">
        <v>46.759435819880913</v>
      </c>
      <c r="AF827">
        <v>45.698004736868207</v>
      </c>
      <c r="AG827">
        <v>100</v>
      </c>
      <c r="AH827">
        <v>100</v>
      </c>
      <c r="AI827">
        <v>0</v>
      </c>
      <c r="AJ827">
        <v>0</v>
      </c>
    </row>
    <row r="828" spans="1:38">
      <c r="A828">
        <v>7</v>
      </c>
      <c r="B828">
        <v>16</v>
      </c>
      <c r="C828">
        <v>2023</v>
      </c>
      <c r="D828">
        <v>99</v>
      </c>
      <c r="E828">
        <v>99</v>
      </c>
      <c r="F828">
        <v>99</v>
      </c>
      <c r="G828">
        <v>4</v>
      </c>
      <c r="H828">
        <v>2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38">
      <c r="A829">
        <v>7</v>
      </c>
      <c r="B829">
        <v>17</v>
      </c>
      <c r="C829">
        <v>2022</v>
      </c>
      <c r="D829">
        <v>99</v>
      </c>
      <c r="E829">
        <v>99</v>
      </c>
      <c r="F829">
        <v>99</v>
      </c>
      <c r="G829">
        <v>1</v>
      </c>
      <c r="H829">
        <v>1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7</v>
      </c>
      <c r="R829">
        <v>16</v>
      </c>
      <c r="S829">
        <v>7.9375</v>
      </c>
      <c r="T829">
        <v>5.125</v>
      </c>
      <c r="U829">
        <v>13.143750000000001</v>
      </c>
      <c r="V829">
        <v>0</v>
      </c>
      <c r="W829">
        <v>6.25</v>
      </c>
      <c r="X829">
        <v>6.25</v>
      </c>
      <c r="Y829">
        <v>0</v>
      </c>
      <c r="AA829">
        <v>3.2295450047181622</v>
      </c>
      <c r="AB829">
        <v>1.2484365222148859</v>
      </c>
      <c r="AC829">
        <v>2.3150323971815161</v>
      </c>
      <c r="AD829">
        <v>50.757547182342734</v>
      </c>
      <c r="AE829">
        <v>62.372506257961021</v>
      </c>
      <c r="AF829">
        <v>32.707839837728635</v>
      </c>
      <c r="AG829">
        <v>2.5682182985553776</v>
      </c>
      <c r="AH829">
        <v>2.5356901707340622</v>
      </c>
      <c r="AI829">
        <v>0</v>
      </c>
      <c r="AJ829">
        <v>0</v>
      </c>
    </row>
    <row r="830" spans="1:38">
      <c r="A830">
        <v>7</v>
      </c>
      <c r="B830">
        <v>18</v>
      </c>
      <c r="C830">
        <v>2022</v>
      </c>
      <c r="D830">
        <v>99</v>
      </c>
      <c r="E830">
        <v>99</v>
      </c>
      <c r="F830">
        <v>99</v>
      </c>
      <c r="G830">
        <v>1</v>
      </c>
      <c r="H830">
        <v>2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42</v>
      </c>
      <c r="R830">
        <v>607</v>
      </c>
      <c r="S830">
        <v>8.3558484349258642</v>
      </c>
      <c r="T830">
        <v>6.0691927512355859</v>
      </c>
      <c r="U830">
        <v>13.316803953871489</v>
      </c>
      <c r="V830">
        <v>0</v>
      </c>
      <c r="W830">
        <v>7.4135090609555183</v>
      </c>
      <c r="X830">
        <v>20.428336079077425</v>
      </c>
      <c r="Y830">
        <v>1.3179571663920919</v>
      </c>
      <c r="AA830">
        <v>3.7065613934673936</v>
      </c>
      <c r="AB830">
        <v>1.7576084254911659</v>
      </c>
      <c r="AC830">
        <v>1.8074957894127484</v>
      </c>
      <c r="AD830">
        <v>47.520842937351006</v>
      </c>
      <c r="AE830">
        <v>62.313992462660593</v>
      </c>
      <c r="AF830">
        <v>58.394406332992112</v>
      </c>
      <c r="AG830">
        <v>97.431781701444621</v>
      </c>
      <c r="AH830">
        <v>97.464309829265929</v>
      </c>
      <c r="AI830">
        <v>1.9769357495881379</v>
      </c>
      <c r="AJ830">
        <v>40</v>
      </c>
      <c r="AK830">
        <v>82.515000000000001</v>
      </c>
      <c r="AL830">
        <v>26.817093588584687</v>
      </c>
    </row>
    <row r="831" spans="1:38">
      <c r="A831">
        <v>7</v>
      </c>
      <c r="B831">
        <v>19</v>
      </c>
      <c r="C831">
        <v>2022</v>
      </c>
      <c r="D831">
        <v>99</v>
      </c>
      <c r="E831">
        <v>99</v>
      </c>
      <c r="F831">
        <v>99</v>
      </c>
      <c r="G831">
        <v>2</v>
      </c>
      <c r="H831">
        <v>1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87</v>
      </c>
      <c r="R831">
        <v>834</v>
      </c>
      <c r="S831">
        <v>8.5731414868105524</v>
      </c>
      <c r="T831">
        <v>5.7541966426858515</v>
      </c>
      <c r="U831">
        <v>13.778297362110315</v>
      </c>
      <c r="V831">
        <v>0.83932853717026379</v>
      </c>
      <c r="W831">
        <v>0.83932853717026379</v>
      </c>
      <c r="X831">
        <v>12.709832134292562</v>
      </c>
      <c r="Y831">
        <v>1.558752997601919</v>
      </c>
      <c r="AA831">
        <v>2.9299898883968587</v>
      </c>
      <c r="AB831">
        <v>1.0060002057823976</v>
      </c>
      <c r="AC831">
        <v>1.2593107968862156</v>
      </c>
      <c r="AD831">
        <v>30.963755125419144</v>
      </c>
      <c r="AE831">
        <v>28.702453278997751</v>
      </c>
      <c r="AF831">
        <v>29.954939082377258</v>
      </c>
      <c r="AG831">
        <v>39.432624113475192</v>
      </c>
      <c r="AH831">
        <v>35.891741629185397</v>
      </c>
      <c r="AI831">
        <v>0</v>
      </c>
      <c r="AJ831">
        <v>0</v>
      </c>
    </row>
    <row r="832" spans="1:38">
      <c r="A832">
        <v>7</v>
      </c>
      <c r="B832">
        <v>20</v>
      </c>
      <c r="C832">
        <v>2022</v>
      </c>
      <c r="D832">
        <v>99</v>
      </c>
      <c r="E832">
        <v>99</v>
      </c>
      <c r="F832">
        <v>99</v>
      </c>
      <c r="G832">
        <v>2</v>
      </c>
      <c r="H832">
        <v>2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112</v>
      </c>
      <c r="R832">
        <v>1281</v>
      </c>
      <c r="S832">
        <v>8.7853239656518358</v>
      </c>
      <c r="T832">
        <v>6.4543325526932112</v>
      </c>
      <c r="U832">
        <v>16.0225604996097</v>
      </c>
      <c r="V832">
        <v>0.39032006245120998</v>
      </c>
      <c r="W832">
        <v>7.9625292740046865</v>
      </c>
      <c r="X832">
        <v>50.351288056206087</v>
      </c>
      <c r="Y832">
        <v>3.2786885245901645</v>
      </c>
      <c r="AA832">
        <v>3.6597882400743216</v>
      </c>
      <c r="AB832">
        <v>1.4805436293374772</v>
      </c>
      <c r="AC832">
        <v>1.6707004552547904</v>
      </c>
      <c r="AD832">
        <v>56.468315205356141</v>
      </c>
      <c r="AE832">
        <v>56.799696728906419</v>
      </c>
      <c r="AF832">
        <v>64.127197323121493</v>
      </c>
      <c r="AG832">
        <v>60.567375886524815</v>
      </c>
      <c r="AH832">
        <v>64.10825837081461</v>
      </c>
      <c r="AI832">
        <v>1.873536299765808</v>
      </c>
      <c r="AJ832">
        <v>705</v>
      </c>
      <c r="AK832">
        <v>87.45645390070915</v>
      </c>
      <c r="AL832">
        <v>23.625332735682576</v>
      </c>
    </row>
    <row r="833" spans="1:36">
      <c r="A833">
        <v>7</v>
      </c>
      <c r="B833">
        <v>21</v>
      </c>
      <c r="C833">
        <v>2022</v>
      </c>
      <c r="D833">
        <v>99</v>
      </c>
      <c r="E833">
        <v>99</v>
      </c>
      <c r="F833">
        <v>99</v>
      </c>
      <c r="G833">
        <v>3</v>
      </c>
      <c r="H833">
        <v>1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2</v>
      </c>
      <c r="R833">
        <v>29</v>
      </c>
      <c r="S833">
        <v>9.3448275862068968</v>
      </c>
      <c r="T833">
        <v>6.5862068965517206</v>
      </c>
      <c r="U833">
        <v>17.189655172413797</v>
      </c>
      <c r="V833">
        <v>0</v>
      </c>
      <c r="W833">
        <v>3.4482758620689653</v>
      </c>
      <c r="X833">
        <v>62.068965517241359</v>
      </c>
      <c r="Y833">
        <v>3.4482758620689653</v>
      </c>
      <c r="AA833">
        <v>2.750090259031158</v>
      </c>
      <c r="AB833">
        <v>1.0915304683685825</v>
      </c>
      <c r="AC833">
        <v>1.5650766507462373</v>
      </c>
      <c r="AD833">
        <v>78.462442049196724</v>
      </c>
      <c r="AE833">
        <v>65.515577436368844</v>
      </c>
      <c r="AF833">
        <v>56.796645690465482</v>
      </c>
      <c r="AG833">
        <v>100</v>
      </c>
      <c r="AH833">
        <v>100</v>
      </c>
      <c r="AI833">
        <v>0</v>
      </c>
      <c r="AJ833">
        <v>0</v>
      </c>
    </row>
    <row r="834" spans="1:36">
      <c r="A834">
        <v>7</v>
      </c>
      <c r="B834">
        <v>22</v>
      </c>
      <c r="C834">
        <v>2022</v>
      </c>
      <c r="D834">
        <v>99</v>
      </c>
      <c r="E834">
        <v>99</v>
      </c>
      <c r="F834">
        <v>99</v>
      </c>
      <c r="G834">
        <v>3</v>
      </c>
      <c r="H834">
        <v>2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</row>
    <row r="835" spans="1:36">
      <c r="A835">
        <v>7</v>
      </c>
      <c r="B835">
        <v>23</v>
      </c>
      <c r="C835">
        <v>2022</v>
      </c>
      <c r="D835">
        <v>99</v>
      </c>
      <c r="E835">
        <v>99</v>
      </c>
      <c r="F835">
        <v>99</v>
      </c>
      <c r="G835">
        <v>4</v>
      </c>
      <c r="H835">
        <v>1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5</v>
      </c>
      <c r="R835">
        <v>19</v>
      </c>
      <c r="S835">
        <v>7.9473684210526301</v>
      </c>
      <c r="T835">
        <v>6</v>
      </c>
      <c r="U835">
        <v>15.736842105263156</v>
      </c>
      <c r="V835">
        <v>5.2631578947368443</v>
      </c>
      <c r="W835">
        <v>0</v>
      </c>
      <c r="X835">
        <v>36.84210526315789</v>
      </c>
      <c r="Y835">
        <v>5.2631578947368443</v>
      </c>
      <c r="AA835">
        <v>3.9434436628963856</v>
      </c>
      <c r="AB835">
        <v>0.99861399794790595</v>
      </c>
      <c r="AC835">
        <v>1.4867838833500564</v>
      </c>
      <c r="AD835">
        <v>30.655382107918665</v>
      </c>
      <c r="AE835">
        <v>22.711375340892968</v>
      </c>
      <c r="AF835">
        <v>53.173122462207637</v>
      </c>
      <c r="AG835">
        <v>100</v>
      </c>
      <c r="AH835">
        <v>100</v>
      </c>
      <c r="AI835">
        <v>26.315789473684205</v>
      </c>
      <c r="AJ835">
        <v>0</v>
      </c>
    </row>
    <row r="836" spans="1:36">
      <c r="A836">
        <v>7</v>
      </c>
      <c r="B836">
        <v>24</v>
      </c>
      <c r="C836">
        <v>2022</v>
      </c>
      <c r="D836">
        <v>99</v>
      </c>
      <c r="E836">
        <v>99</v>
      </c>
      <c r="F836">
        <v>99</v>
      </c>
      <c r="G836">
        <v>4</v>
      </c>
      <c r="H836">
        <v>2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</row>
    <row r="837" spans="1:36">
      <c r="A837">
        <v>7</v>
      </c>
      <c r="B837">
        <v>25</v>
      </c>
      <c r="C837">
        <v>2021</v>
      </c>
      <c r="D837">
        <v>99</v>
      </c>
      <c r="E837">
        <v>99</v>
      </c>
      <c r="F837">
        <v>99</v>
      </c>
      <c r="G837">
        <v>1</v>
      </c>
      <c r="H837">
        <v>1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6">
      <c r="A838">
        <v>7</v>
      </c>
      <c r="B838">
        <v>26</v>
      </c>
      <c r="C838">
        <v>2021</v>
      </c>
      <c r="D838">
        <v>99</v>
      </c>
      <c r="E838">
        <v>99</v>
      </c>
      <c r="F838">
        <v>99</v>
      </c>
      <c r="G838">
        <v>1</v>
      </c>
      <c r="H838">
        <v>2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6">
      <c r="A839">
        <v>7</v>
      </c>
      <c r="B839">
        <v>27</v>
      </c>
      <c r="C839">
        <v>2021</v>
      </c>
      <c r="D839">
        <v>99</v>
      </c>
      <c r="E839">
        <v>99</v>
      </c>
      <c r="F839">
        <v>99</v>
      </c>
      <c r="G839">
        <v>2</v>
      </c>
      <c r="H839">
        <v>1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6">
      <c r="A840">
        <v>7</v>
      </c>
      <c r="B840">
        <v>28</v>
      </c>
      <c r="C840">
        <v>2021</v>
      </c>
      <c r="D840">
        <v>99</v>
      </c>
      <c r="E840">
        <v>99</v>
      </c>
      <c r="F840">
        <v>99</v>
      </c>
      <c r="G840">
        <v>2</v>
      </c>
      <c r="H840">
        <v>2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6">
      <c r="A841">
        <v>7</v>
      </c>
      <c r="B841">
        <v>29</v>
      </c>
      <c r="C841">
        <v>2021</v>
      </c>
      <c r="D841">
        <v>99</v>
      </c>
      <c r="E841">
        <v>99</v>
      </c>
      <c r="F841">
        <v>99</v>
      </c>
      <c r="G841">
        <v>3</v>
      </c>
      <c r="H841">
        <v>1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6">
      <c r="A842">
        <v>7</v>
      </c>
      <c r="B842">
        <v>30</v>
      </c>
      <c r="C842">
        <v>2021</v>
      </c>
      <c r="D842">
        <v>99</v>
      </c>
      <c r="E842">
        <v>99</v>
      </c>
      <c r="F842">
        <v>99</v>
      </c>
      <c r="G842">
        <v>3</v>
      </c>
      <c r="H842">
        <v>2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6">
      <c r="A843">
        <v>7</v>
      </c>
      <c r="B843">
        <v>31</v>
      </c>
      <c r="C843">
        <v>2021</v>
      </c>
      <c r="D843">
        <v>99</v>
      </c>
      <c r="E843">
        <v>99</v>
      </c>
      <c r="F843">
        <v>99</v>
      </c>
      <c r="G843">
        <v>4</v>
      </c>
      <c r="H843">
        <v>1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6">
      <c r="A844">
        <v>7</v>
      </c>
      <c r="B844">
        <v>32</v>
      </c>
      <c r="C844">
        <v>2021</v>
      </c>
      <c r="D844">
        <v>99</v>
      </c>
      <c r="E844">
        <v>99</v>
      </c>
      <c r="F844">
        <v>99</v>
      </c>
      <c r="G844">
        <v>4</v>
      </c>
      <c r="H844">
        <v>2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6">
      <c r="A845">
        <v>7</v>
      </c>
      <c r="B845">
        <v>33</v>
      </c>
      <c r="C845">
        <v>2020</v>
      </c>
      <c r="D845">
        <v>99</v>
      </c>
      <c r="E845">
        <v>99</v>
      </c>
      <c r="F845">
        <v>99</v>
      </c>
      <c r="G845">
        <v>1</v>
      </c>
      <c r="H845">
        <v>1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6">
      <c r="A846">
        <v>7</v>
      </c>
      <c r="B846">
        <v>34</v>
      </c>
      <c r="C846">
        <v>2020</v>
      </c>
      <c r="D846">
        <v>99</v>
      </c>
      <c r="E846">
        <v>99</v>
      </c>
      <c r="F846">
        <v>99</v>
      </c>
      <c r="G846">
        <v>1</v>
      </c>
      <c r="H846">
        <v>2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6">
      <c r="A847">
        <v>7</v>
      </c>
      <c r="B847">
        <v>35</v>
      </c>
      <c r="C847">
        <v>2020</v>
      </c>
      <c r="D847">
        <v>99</v>
      </c>
      <c r="E847">
        <v>99</v>
      </c>
      <c r="F847">
        <v>99</v>
      </c>
      <c r="G847">
        <v>2</v>
      </c>
      <c r="H847">
        <v>1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</row>
    <row r="848" spans="1:36">
      <c r="A848">
        <v>7</v>
      </c>
      <c r="B848">
        <v>36</v>
      </c>
      <c r="C848">
        <v>2020</v>
      </c>
      <c r="D848">
        <v>99</v>
      </c>
      <c r="E848">
        <v>99</v>
      </c>
      <c r="F848">
        <v>99</v>
      </c>
      <c r="G848">
        <v>2</v>
      </c>
      <c r="H848">
        <v>2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</row>
    <row r="849" spans="1:16">
      <c r="A849">
        <v>7</v>
      </c>
      <c r="B849">
        <v>37</v>
      </c>
      <c r="C849">
        <v>2020</v>
      </c>
      <c r="D849">
        <v>99</v>
      </c>
      <c r="E849">
        <v>99</v>
      </c>
      <c r="F849">
        <v>99</v>
      </c>
      <c r="G849">
        <v>3</v>
      </c>
      <c r="H849">
        <v>1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</row>
    <row r="850" spans="1:16">
      <c r="A850">
        <v>7</v>
      </c>
      <c r="B850">
        <v>38</v>
      </c>
      <c r="C850">
        <v>2020</v>
      </c>
      <c r="D850">
        <v>99</v>
      </c>
      <c r="E850">
        <v>99</v>
      </c>
      <c r="F850">
        <v>99</v>
      </c>
      <c r="G850">
        <v>3</v>
      </c>
      <c r="H850">
        <v>2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</row>
    <row r="851" spans="1:16">
      <c r="A851">
        <v>7</v>
      </c>
      <c r="B851">
        <v>39</v>
      </c>
      <c r="C851">
        <v>2020</v>
      </c>
      <c r="D851">
        <v>99</v>
      </c>
      <c r="E851">
        <v>99</v>
      </c>
      <c r="F851">
        <v>99</v>
      </c>
      <c r="G851">
        <v>4</v>
      </c>
      <c r="H851">
        <v>1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</row>
    <row r="852" spans="1:16">
      <c r="A852">
        <v>7</v>
      </c>
      <c r="B852">
        <v>40</v>
      </c>
      <c r="C852">
        <v>2020</v>
      </c>
      <c r="D852">
        <v>99</v>
      </c>
      <c r="E852">
        <v>99</v>
      </c>
      <c r="F852">
        <v>99</v>
      </c>
      <c r="G852">
        <v>4</v>
      </c>
      <c r="H852">
        <v>2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</row>
    <row r="853" spans="1:16">
      <c r="A853">
        <v>7</v>
      </c>
      <c r="B853">
        <v>41</v>
      </c>
      <c r="C853">
        <v>2019</v>
      </c>
      <c r="D853">
        <v>99</v>
      </c>
      <c r="E853">
        <v>99</v>
      </c>
      <c r="F853">
        <v>99</v>
      </c>
      <c r="G853">
        <v>1</v>
      </c>
      <c r="H853">
        <v>1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</row>
    <row r="854" spans="1:16">
      <c r="A854">
        <v>7</v>
      </c>
      <c r="B854">
        <v>42</v>
      </c>
      <c r="C854">
        <v>2019</v>
      </c>
      <c r="D854">
        <v>99</v>
      </c>
      <c r="E854">
        <v>99</v>
      </c>
      <c r="F854">
        <v>99</v>
      </c>
      <c r="G854">
        <v>1</v>
      </c>
      <c r="H854">
        <v>2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</row>
    <row r="855" spans="1:16">
      <c r="A855">
        <v>7</v>
      </c>
      <c r="B855">
        <v>43</v>
      </c>
      <c r="C855">
        <v>2019</v>
      </c>
      <c r="D855">
        <v>99</v>
      </c>
      <c r="E855">
        <v>99</v>
      </c>
      <c r="F855">
        <v>99</v>
      </c>
      <c r="G855">
        <v>2</v>
      </c>
      <c r="H855">
        <v>1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</row>
    <row r="856" spans="1:16">
      <c r="A856">
        <v>7</v>
      </c>
      <c r="B856">
        <v>44</v>
      </c>
      <c r="C856">
        <v>2019</v>
      </c>
      <c r="D856">
        <v>99</v>
      </c>
      <c r="E856">
        <v>99</v>
      </c>
      <c r="F856">
        <v>99</v>
      </c>
      <c r="G856">
        <v>2</v>
      </c>
      <c r="H856">
        <v>2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</row>
    <row r="857" spans="1:16">
      <c r="A857">
        <v>7</v>
      </c>
      <c r="B857">
        <v>45</v>
      </c>
      <c r="C857">
        <v>2019</v>
      </c>
      <c r="D857">
        <v>99</v>
      </c>
      <c r="E857">
        <v>99</v>
      </c>
      <c r="F857">
        <v>99</v>
      </c>
      <c r="G857">
        <v>3</v>
      </c>
      <c r="H857">
        <v>1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</row>
    <row r="858" spans="1:16">
      <c r="A858">
        <v>7</v>
      </c>
      <c r="B858">
        <v>46</v>
      </c>
      <c r="C858">
        <v>2019</v>
      </c>
      <c r="D858">
        <v>99</v>
      </c>
      <c r="E858">
        <v>99</v>
      </c>
      <c r="F858">
        <v>99</v>
      </c>
      <c r="G858">
        <v>3</v>
      </c>
      <c r="H858">
        <v>2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</row>
    <row r="859" spans="1:16">
      <c r="A859">
        <v>7</v>
      </c>
      <c r="B859">
        <v>47</v>
      </c>
      <c r="C859">
        <v>2019</v>
      </c>
      <c r="D859">
        <v>99</v>
      </c>
      <c r="E859">
        <v>99</v>
      </c>
      <c r="F859">
        <v>99</v>
      </c>
      <c r="G859">
        <v>4</v>
      </c>
      <c r="H859">
        <v>1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</row>
    <row r="860" spans="1:16">
      <c r="A860">
        <v>7</v>
      </c>
      <c r="B860">
        <v>48</v>
      </c>
      <c r="C860">
        <v>2019</v>
      </c>
      <c r="D860">
        <v>99</v>
      </c>
      <c r="E860">
        <v>99</v>
      </c>
      <c r="F860">
        <v>99</v>
      </c>
      <c r="G860">
        <v>4</v>
      </c>
      <c r="H860">
        <v>2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</row>
    <row r="861" spans="1:16">
      <c r="A861">
        <v>7</v>
      </c>
      <c r="B861">
        <v>49</v>
      </c>
      <c r="C861">
        <v>2018</v>
      </c>
      <c r="D861">
        <v>99</v>
      </c>
      <c r="E861">
        <v>99</v>
      </c>
      <c r="F861">
        <v>99</v>
      </c>
      <c r="G861">
        <v>1</v>
      </c>
      <c r="H861">
        <v>1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</row>
    <row r="862" spans="1:16">
      <c r="A862">
        <v>7</v>
      </c>
      <c r="B862">
        <v>50</v>
      </c>
      <c r="C862">
        <v>2018</v>
      </c>
      <c r="D862">
        <v>99</v>
      </c>
      <c r="E862">
        <v>99</v>
      </c>
      <c r="F862">
        <v>99</v>
      </c>
      <c r="G862">
        <v>1</v>
      </c>
      <c r="H862">
        <v>2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</row>
    <row r="863" spans="1:16">
      <c r="A863">
        <v>7</v>
      </c>
      <c r="B863">
        <v>51</v>
      </c>
      <c r="C863">
        <v>2018</v>
      </c>
      <c r="D863">
        <v>99</v>
      </c>
      <c r="E863">
        <v>99</v>
      </c>
      <c r="F863">
        <v>99</v>
      </c>
      <c r="G863">
        <v>2</v>
      </c>
      <c r="H863">
        <v>1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</row>
    <row r="864" spans="1:16">
      <c r="A864">
        <v>7</v>
      </c>
      <c r="B864">
        <v>52</v>
      </c>
      <c r="C864">
        <v>2018</v>
      </c>
      <c r="D864">
        <v>99</v>
      </c>
      <c r="E864">
        <v>99</v>
      </c>
      <c r="F864">
        <v>99</v>
      </c>
      <c r="G864">
        <v>2</v>
      </c>
      <c r="H864">
        <v>2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7</v>
      </c>
      <c r="B865">
        <v>53</v>
      </c>
      <c r="C865">
        <v>2018</v>
      </c>
      <c r="D865">
        <v>99</v>
      </c>
      <c r="E865">
        <v>99</v>
      </c>
      <c r="F865">
        <v>99</v>
      </c>
      <c r="G865">
        <v>3</v>
      </c>
      <c r="H865">
        <v>1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7</v>
      </c>
      <c r="B866">
        <v>54</v>
      </c>
      <c r="C866">
        <v>2018</v>
      </c>
      <c r="D866">
        <v>99</v>
      </c>
      <c r="E866">
        <v>99</v>
      </c>
      <c r="F866">
        <v>99</v>
      </c>
      <c r="G866">
        <v>3</v>
      </c>
      <c r="H866">
        <v>2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7</v>
      </c>
      <c r="B867">
        <v>55</v>
      </c>
      <c r="C867">
        <v>2018</v>
      </c>
      <c r="D867">
        <v>99</v>
      </c>
      <c r="E867">
        <v>99</v>
      </c>
      <c r="F867">
        <v>99</v>
      </c>
      <c r="G867">
        <v>4</v>
      </c>
      <c r="H867">
        <v>1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7</v>
      </c>
      <c r="B868">
        <v>56</v>
      </c>
      <c r="C868">
        <v>2018</v>
      </c>
      <c r="D868">
        <v>99</v>
      </c>
      <c r="E868">
        <v>99</v>
      </c>
      <c r="F868">
        <v>99</v>
      </c>
      <c r="G868">
        <v>4</v>
      </c>
      <c r="H868">
        <v>2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7</v>
      </c>
      <c r="B869">
        <v>57</v>
      </c>
      <c r="C869">
        <v>2017</v>
      </c>
      <c r="D869">
        <v>99</v>
      </c>
      <c r="E869">
        <v>99</v>
      </c>
      <c r="F869">
        <v>99</v>
      </c>
      <c r="G869">
        <v>1</v>
      </c>
      <c r="H869">
        <v>1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7</v>
      </c>
      <c r="B870">
        <v>58</v>
      </c>
      <c r="C870">
        <v>2017</v>
      </c>
      <c r="D870">
        <v>99</v>
      </c>
      <c r="E870">
        <v>99</v>
      </c>
      <c r="F870">
        <v>99</v>
      </c>
      <c r="G870">
        <v>1</v>
      </c>
      <c r="H870">
        <v>2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7</v>
      </c>
      <c r="B871">
        <v>59</v>
      </c>
      <c r="C871">
        <v>2017</v>
      </c>
      <c r="D871">
        <v>99</v>
      </c>
      <c r="E871">
        <v>99</v>
      </c>
      <c r="F871">
        <v>99</v>
      </c>
      <c r="G871">
        <v>2</v>
      </c>
      <c r="H871">
        <v>1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7</v>
      </c>
      <c r="B872">
        <v>60</v>
      </c>
      <c r="C872">
        <v>2017</v>
      </c>
      <c r="D872">
        <v>99</v>
      </c>
      <c r="E872">
        <v>99</v>
      </c>
      <c r="F872">
        <v>99</v>
      </c>
      <c r="G872">
        <v>2</v>
      </c>
      <c r="H872">
        <v>2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7</v>
      </c>
      <c r="B873">
        <v>61</v>
      </c>
      <c r="C873">
        <v>2017</v>
      </c>
      <c r="D873">
        <v>99</v>
      </c>
      <c r="E873">
        <v>99</v>
      </c>
      <c r="F873">
        <v>99</v>
      </c>
      <c r="G873">
        <v>3</v>
      </c>
      <c r="H873">
        <v>1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7</v>
      </c>
      <c r="B874">
        <v>62</v>
      </c>
      <c r="C874">
        <v>2017</v>
      </c>
      <c r="D874">
        <v>99</v>
      </c>
      <c r="E874">
        <v>99</v>
      </c>
      <c r="F874">
        <v>99</v>
      </c>
      <c r="G874">
        <v>3</v>
      </c>
      <c r="H874">
        <v>2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7</v>
      </c>
      <c r="B875">
        <v>63</v>
      </c>
      <c r="C875">
        <v>2017</v>
      </c>
      <c r="D875">
        <v>99</v>
      </c>
      <c r="E875">
        <v>99</v>
      </c>
      <c r="F875">
        <v>99</v>
      </c>
      <c r="G875">
        <v>4</v>
      </c>
      <c r="H875">
        <v>1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7</v>
      </c>
      <c r="B876">
        <v>64</v>
      </c>
      <c r="C876">
        <v>2017</v>
      </c>
      <c r="D876">
        <v>99</v>
      </c>
      <c r="E876">
        <v>99</v>
      </c>
      <c r="F876">
        <v>99</v>
      </c>
      <c r="G876">
        <v>4</v>
      </c>
      <c r="H876">
        <v>2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7</v>
      </c>
      <c r="B877">
        <v>65</v>
      </c>
      <c r="C877">
        <v>2016</v>
      </c>
      <c r="D877">
        <v>99</v>
      </c>
      <c r="E877">
        <v>99</v>
      </c>
      <c r="F877">
        <v>99</v>
      </c>
      <c r="G877">
        <v>1</v>
      </c>
      <c r="H877">
        <v>1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7</v>
      </c>
      <c r="B878">
        <v>66</v>
      </c>
      <c r="C878">
        <v>2016</v>
      </c>
      <c r="D878">
        <v>99</v>
      </c>
      <c r="E878">
        <v>99</v>
      </c>
      <c r="F878">
        <v>99</v>
      </c>
      <c r="G878">
        <v>1</v>
      </c>
      <c r="H878">
        <v>2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7</v>
      </c>
      <c r="B879">
        <v>67</v>
      </c>
      <c r="C879">
        <v>2016</v>
      </c>
      <c r="D879">
        <v>99</v>
      </c>
      <c r="E879">
        <v>99</v>
      </c>
      <c r="F879">
        <v>99</v>
      </c>
      <c r="G879">
        <v>2</v>
      </c>
      <c r="H879">
        <v>1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7</v>
      </c>
      <c r="B880">
        <v>68</v>
      </c>
      <c r="C880">
        <v>2016</v>
      </c>
      <c r="D880">
        <v>99</v>
      </c>
      <c r="E880">
        <v>99</v>
      </c>
      <c r="F880">
        <v>99</v>
      </c>
      <c r="G880">
        <v>2</v>
      </c>
      <c r="H880">
        <v>2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7</v>
      </c>
      <c r="B881">
        <v>69</v>
      </c>
      <c r="C881">
        <v>2016</v>
      </c>
      <c r="D881">
        <v>99</v>
      </c>
      <c r="E881">
        <v>99</v>
      </c>
      <c r="F881">
        <v>99</v>
      </c>
      <c r="G881">
        <v>3</v>
      </c>
      <c r="H881">
        <v>1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7</v>
      </c>
      <c r="B882">
        <v>70</v>
      </c>
      <c r="C882">
        <v>2016</v>
      </c>
      <c r="D882">
        <v>99</v>
      </c>
      <c r="E882">
        <v>99</v>
      </c>
      <c r="F882">
        <v>99</v>
      </c>
      <c r="G882">
        <v>3</v>
      </c>
      <c r="H882">
        <v>2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7</v>
      </c>
      <c r="B883">
        <v>71</v>
      </c>
      <c r="C883">
        <v>2016</v>
      </c>
      <c r="D883">
        <v>99</v>
      </c>
      <c r="E883">
        <v>99</v>
      </c>
      <c r="F883">
        <v>99</v>
      </c>
      <c r="G883">
        <v>4</v>
      </c>
      <c r="H883">
        <v>1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7</v>
      </c>
      <c r="B884">
        <v>72</v>
      </c>
      <c r="C884">
        <v>2016</v>
      </c>
      <c r="D884">
        <v>99</v>
      </c>
      <c r="E884">
        <v>99</v>
      </c>
      <c r="F884">
        <v>99</v>
      </c>
      <c r="G884">
        <v>4</v>
      </c>
      <c r="H884">
        <v>2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7</v>
      </c>
      <c r="B885">
        <v>73</v>
      </c>
      <c r="C885">
        <v>2015</v>
      </c>
      <c r="D885">
        <v>99</v>
      </c>
      <c r="E885">
        <v>99</v>
      </c>
      <c r="F885">
        <v>99</v>
      </c>
      <c r="G885">
        <v>1</v>
      </c>
      <c r="H885">
        <v>1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7</v>
      </c>
      <c r="B886">
        <v>74</v>
      </c>
      <c r="C886">
        <v>2015</v>
      </c>
      <c r="D886">
        <v>99</v>
      </c>
      <c r="E886">
        <v>99</v>
      </c>
      <c r="F886">
        <v>99</v>
      </c>
      <c r="G886">
        <v>1</v>
      </c>
      <c r="H886">
        <v>2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7</v>
      </c>
      <c r="B887">
        <v>75</v>
      </c>
      <c r="C887">
        <v>2015</v>
      </c>
      <c r="D887">
        <v>99</v>
      </c>
      <c r="E887">
        <v>99</v>
      </c>
      <c r="F887">
        <v>99</v>
      </c>
      <c r="G887">
        <v>2</v>
      </c>
      <c r="H887">
        <v>1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7</v>
      </c>
      <c r="B888">
        <v>76</v>
      </c>
      <c r="C888">
        <v>2015</v>
      </c>
      <c r="D888">
        <v>99</v>
      </c>
      <c r="E888">
        <v>99</v>
      </c>
      <c r="F888">
        <v>99</v>
      </c>
      <c r="G888">
        <v>2</v>
      </c>
      <c r="H888">
        <v>2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7</v>
      </c>
      <c r="B889">
        <v>77</v>
      </c>
      <c r="C889">
        <v>2015</v>
      </c>
      <c r="D889">
        <v>99</v>
      </c>
      <c r="E889">
        <v>99</v>
      </c>
      <c r="F889">
        <v>99</v>
      </c>
      <c r="G889">
        <v>3</v>
      </c>
      <c r="H889">
        <v>1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7</v>
      </c>
      <c r="B890">
        <v>78</v>
      </c>
      <c r="C890">
        <v>2015</v>
      </c>
      <c r="D890">
        <v>99</v>
      </c>
      <c r="E890">
        <v>99</v>
      </c>
      <c r="F890">
        <v>99</v>
      </c>
      <c r="G890">
        <v>3</v>
      </c>
      <c r="H890">
        <v>2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7</v>
      </c>
      <c r="B891">
        <v>79</v>
      </c>
      <c r="C891">
        <v>2015</v>
      </c>
      <c r="D891">
        <v>99</v>
      </c>
      <c r="E891">
        <v>99</v>
      </c>
      <c r="F891">
        <v>99</v>
      </c>
      <c r="G891">
        <v>4</v>
      </c>
      <c r="H891">
        <v>1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7</v>
      </c>
      <c r="B892">
        <v>80</v>
      </c>
      <c r="C892">
        <v>2015</v>
      </c>
      <c r="D892">
        <v>99</v>
      </c>
      <c r="E892">
        <v>99</v>
      </c>
      <c r="F892">
        <v>99</v>
      </c>
      <c r="G892">
        <v>4</v>
      </c>
      <c r="H892">
        <v>2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7</v>
      </c>
      <c r="B893">
        <v>81</v>
      </c>
      <c r="C893">
        <v>2014</v>
      </c>
      <c r="D893">
        <v>99</v>
      </c>
      <c r="E893">
        <v>99</v>
      </c>
      <c r="F893">
        <v>99</v>
      </c>
      <c r="G893">
        <v>1</v>
      </c>
      <c r="H893">
        <v>1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7</v>
      </c>
      <c r="B894">
        <v>82</v>
      </c>
      <c r="C894">
        <v>2014</v>
      </c>
      <c r="D894">
        <v>99</v>
      </c>
      <c r="E894">
        <v>99</v>
      </c>
      <c r="F894">
        <v>99</v>
      </c>
      <c r="G894">
        <v>1</v>
      </c>
      <c r="H894">
        <v>2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7</v>
      </c>
      <c r="B895">
        <v>83</v>
      </c>
      <c r="C895">
        <v>2014</v>
      </c>
      <c r="D895">
        <v>99</v>
      </c>
      <c r="E895">
        <v>99</v>
      </c>
      <c r="F895">
        <v>99</v>
      </c>
      <c r="G895">
        <v>2</v>
      </c>
      <c r="H895">
        <v>1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7</v>
      </c>
      <c r="B896">
        <v>84</v>
      </c>
      <c r="C896">
        <v>2014</v>
      </c>
      <c r="D896">
        <v>99</v>
      </c>
      <c r="E896">
        <v>99</v>
      </c>
      <c r="F896">
        <v>99</v>
      </c>
      <c r="G896">
        <v>2</v>
      </c>
      <c r="H896">
        <v>2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16">
      <c r="A897">
        <v>7</v>
      </c>
      <c r="B897">
        <v>85</v>
      </c>
      <c r="C897">
        <v>2014</v>
      </c>
      <c r="D897">
        <v>99</v>
      </c>
      <c r="E897">
        <v>99</v>
      </c>
      <c r="F897">
        <v>99</v>
      </c>
      <c r="G897">
        <v>3</v>
      </c>
      <c r="H897">
        <v>1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16">
      <c r="A898">
        <v>7</v>
      </c>
      <c r="B898">
        <v>86</v>
      </c>
      <c r="C898">
        <v>2014</v>
      </c>
      <c r="D898">
        <v>99</v>
      </c>
      <c r="E898">
        <v>99</v>
      </c>
      <c r="F898">
        <v>99</v>
      </c>
      <c r="G898">
        <v>3</v>
      </c>
      <c r="H898">
        <v>2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16">
      <c r="A899">
        <v>7</v>
      </c>
      <c r="B899">
        <v>87</v>
      </c>
      <c r="C899">
        <v>2014</v>
      </c>
      <c r="D899">
        <v>99</v>
      </c>
      <c r="E899">
        <v>99</v>
      </c>
      <c r="F899">
        <v>99</v>
      </c>
      <c r="G899">
        <v>4</v>
      </c>
      <c r="H899">
        <v>1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</row>
    <row r="900" spans="1:16">
      <c r="A900">
        <v>7</v>
      </c>
      <c r="B900">
        <v>88</v>
      </c>
      <c r="C900">
        <v>2014</v>
      </c>
      <c r="D900">
        <v>99</v>
      </c>
      <c r="E900">
        <v>99</v>
      </c>
      <c r="F900">
        <v>99</v>
      </c>
      <c r="G900">
        <v>4</v>
      </c>
      <c r="H900">
        <v>2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</row>
    <row r="901" spans="1:16">
      <c r="A901">
        <v>7</v>
      </c>
      <c r="B901">
        <v>89</v>
      </c>
      <c r="C901">
        <v>2013</v>
      </c>
      <c r="D901">
        <v>99</v>
      </c>
      <c r="E901">
        <v>99</v>
      </c>
      <c r="F901">
        <v>99</v>
      </c>
      <c r="G901">
        <v>1</v>
      </c>
      <c r="H901">
        <v>1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</row>
    <row r="902" spans="1:16">
      <c r="A902">
        <v>7</v>
      </c>
      <c r="B902">
        <v>90</v>
      </c>
      <c r="C902">
        <v>2013</v>
      </c>
      <c r="D902">
        <v>99</v>
      </c>
      <c r="E902">
        <v>99</v>
      </c>
      <c r="F902">
        <v>99</v>
      </c>
      <c r="G902">
        <v>1</v>
      </c>
      <c r="H902">
        <v>2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</row>
    <row r="903" spans="1:16">
      <c r="A903">
        <v>7</v>
      </c>
      <c r="B903">
        <v>91</v>
      </c>
      <c r="C903">
        <v>2013</v>
      </c>
      <c r="D903">
        <v>99</v>
      </c>
      <c r="E903">
        <v>99</v>
      </c>
      <c r="F903">
        <v>99</v>
      </c>
      <c r="G903">
        <v>2</v>
      </c>
      <c r="H903">
        <v>1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</row>
    <row r="904" spans="1:16">
      <c r="A904">
        <v>7</v>
      </c>
      <c r="B904">
        <v>92</v>
      </c>
      <c r="C904">
        <v>2013</v>
      </c>
      <c r="D904">
        <v>99</v>
      </c>
      <c r="E904">
        <v>99</v>
      </c>
      <c r="F904">
        <v>99</v>
      </c>
      <c r="G904">
        <v>2</v>
      </c>
      <c r="H904">
        <v>2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</row>
    <row r="905" spans="1:16">
      <c r="A905">
        <v>7</v>
      </c>
      <c r="B905">
        <v>93</v>
      </c>
      <c r="C905">
        <v>2013</v>
      </c>
      <c r="D905">
        <v>99</v>
      </c>
      <c r="E905">
        <v>99</v>
      </c>
      <c r="F905">
        <v>99</v>
      </c>
      <c r="G905">
        <v>3</v>
      </c>
      <c r="H905">
        <v>1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</row>
    <row r="906" spans="1:16">
      <c r="A906">
        <v>7</v>
      </c>
      <c r="B906">
        <v>94</v>
      </c>
      <c r="C906">
        <v>2013</v>
      </c>
      <c r="D906">
        <v>99</v>
      </c>
      <c r="E906">
        <v>99</v>
      </c>
      <c r="F906">
        <v>99</v>
      </c>
      <c r="G906">
        <v>3</v>
      </c>
      <c r="H906">
        <v>2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</row>
    <row r="907" spans="1:16">
      <c r="A907">
        <v>7</v>
      </c>
      <c r="B907">
        <v>95</v>
      </c>
      <c r="C907">
        <v>2013</v>
      </c>
      <c r="D907">
        <v>99</v>
      </c>
      <c r="E907">
        <v>99</v>
      </c>
      <c r="F907">
        <v>99</v>
      </c>
      <c r="G907">
        <v>4</v>
      </c>
      <c r="H907">
        <v>1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</row>
    <row r="908" spans="1:16">
      <c r="A908">
        <v>7</v>
      </c>
      <c r="B908">
        <v>96</v>
      </c>
      <c r="C908">
        <v>2013</v>
      </c>
      <c r="D908">
        <v>99</v>
      </c>
      <c r="E908">
        <v>99</v>
      </c>
      <c r="F908">
        <v>99</v>
      </c>
      <c r="G908">
        <v>4</v>
      </c>
      <c r="H908">
        <v>2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</row>
    <row r="909" spans="1:16">
      <c r="A909">
        <v>7</v>
      </c>
      <c r="B909">
        <v>97</v>
      </c>
      <c r="C909">
        <v>2012</v>
      </c>
      <c r="D909">
        <v>99</v>
      </c>
      <c r="E909">
        <v>99</v>
      </c>
      <c r="F909">
        <v>99</v>
      </c>
      <c r="G909">
        <v>1</v>
      </c>
      <c r="H909">
        <v>1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</row>
    <row r="910" spans="1:16">
      <c r="A910">
        <v>7</v>
      </c>
      <c r="B910">
        <v>98</v>
      </c>
      <c r="C910">
        <v>2012</v>
      </c>
      <c r="D910">
        <v>99</v>
      </c>
      <c r="E910">
        <v>99</v>
      </c>
      <c r="F910">
        <v>99</v>
      </c>
      <c r="G910">
        <v>1</v>
      </c>
      <c r="H910">
        <v>2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</row>
    <row r="911" spans="1:16">
      <c r="A911">
        <v>7</v>
      </c>
      <c r="B911">
        <v>99</v>
      </c>
      <c r="C911">
        <v>2012</v>
      </c>
      <c r="D911">
        <v>99</v>
      </c>
      <c r="E911">
        <v>99</v>
      </c>
      <c r="F911">
        <v>99</v>
      </c>
      <c r="G911">
        <v>2</v>
      </c>
      <c r="H911">
        <v>1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</row>
    <row r="912" spans="1:16">
      <c r="A912">
        <v>7</v>
      </c>
      <c r="B912">
        <v>100</v>
      </c>
      <c r="C912">
        <v>2012</v>
      </c>
      <c r="D912">
        <v>99</v>
      </c>
      <c r="E912">
        <v>99</v>
      </c>
      <c r="F912">
        <v>99</v>
      </c>
      <c r="G912">
        <v>2</v>
      </c>
      <c r="H912">
        <v>2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</row>
    <row r="913" spans="1:16">
      <c r="A913">
        <v>7</v>
      </c>
      <c r="B913">
        <v>101</v>
      </c>
      <c r="C913">
        <v>2012</v>
      </c>
      <c r="D913">
        <v>99</v>
      </c>
      <c r="E913">
        <v>99</v>
      </c>
      <c r="F913">
        <v>99</v>
      </c>
      <c r="G913">
        <v>3</v>
      </c>
      <c r="H913">
        <v>1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</row>
    <row r="914" spans="1:16">
      <c r="A914">
        <v>7</v>
      </c>
      <c r="B914">
        <v>102</v>
      </c>
      <c r="C914">
        <v>2012</v>
      </c>
      <c r="D914">
        <v>99</v>
      </c>
      <c r="E914">
        <v>99</v>
      </c>
      <c r="F914">
        <v>99</v>
      </c>
      <c r="G914">
        <v>3</v>
      </c>
      <c r="H914">
        <v>2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</row>
    <row r="915" spans="1:16">
      <c r="A915">
        <v>7</v>
      </c>
      <c r="B915">
        <v>103</v>
      </c>
      <c r="C915">
        <v>2012</v>
      </c>
      <c r="D915">
        <v>99</v>
      </c>
      <c r="E915">
        <v>99</v>
      </c>
      <c r="F915">
        <v>99</v>
      </c>
      <c r="G915">
        <v>4</v>
      </c>
      <c r="H915">
        <v>1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</row>
    <row r="916" spans="1:16">
      <c r="A916">
        <v>7</v>
      </c>
      <c r="B916">
        <v>104</v>
      </c>
      <c r="C916">
        <v>2012</v>
      </c>
      <c r="D916">
        <v>99</v>
      </c>
      <c r="E916">
        <v>99</v>
      </c>
      <c r="F916">
        <v>99</v>
      </c>
      <c r="G916">
        <v>4</v>
      </c>
      <c r="H916">
        <v>2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</row>
    <row r="917" spans="1:16">
      <c r="A917">
        <v>7</v>
      </c>
      <c r="B917">
        <v>105</v>
      </c>
      <c r="C917">
        <v>2011</v>
      </c>
      <c r="D917">
        <v>99</v>
      </c>
      <c r="E917">
        <v>99</v>
      </c>
      <c r="F917">
        <v>99</v>
      </c>
      <c r="G917">
        <v>1</v>
      </c>
      <c r="H917">
        <v>1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16">
      <c r="A918">
        <v>7</v>
      </c>
      <c r="B918">
        <v>106</v>
      </c>
      <c r="C918">
        <v>2011</v>
      </c>
      <c r="D918">
        <v>99</v>
      </c>
      <c r="E918">
        <v>99</v>
      </c>
      <c r="F918">
        <v>99</v>
      </c>
      <c r="G918">
        <v>1</v>
      </c>
      <c r="H918">
        <v>2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</row>
    <row r="919" spans="1:16">
      <c r="A919">
        <v>7</v>
      </c>
      <c r="B919">
        <v>107</v>
      </c>
      <c r="C919">
        <v>2011</v>
      </c>
      <c r="D919">
        <v>99</v>
      </c>
      <c r="E919">
        <v>99</v>
      </c>
      <c r="F919">
        <v>99</v>
      </c>
      <c r="G919">
        <v>2</v>
      </c>
      <c r="H919">
        <v>1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</row>
    <row r="920" spans="1:16">
      <c r="A920">
        <v>7</v>
      </c>
      <c r="B920">
        <v>108</v>
      </c>
      <c r="C920">
        <v>2011</v>
      </c>
      <c r="D920">
        <v>99</v>
      </c>
      <c r="E920">
        <v>99</v>
      </c>
      <c r="F920">
        <v>99</v>
      </c>
      <c r="G920">
        <v>2</v>
      </c>
      <c r="H920">
        <v>2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</row>
    <row r="921" spans="1:16">
      <c r="A921">
        <v>7</v>
      </c>
      <c r="B921">
        <v>109</v>
      </c>
      <c r="C921">
        <v>2011</v>
      </c>
      <c r="D921">
        <v>99</v>
      </c>
      <c r="E921">
        <v>99</v>
      </c>
      <c r="F921">
        <v>99</v>
      </c>
      <c r="G921">
        <v>3</v>
      </c>
      <c r="H921">
        <v>1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</row>
    <row r="922" spans="1:16">
      <c r="A922">
        <v>7</v>
      </c>
      <c r="B922">
        <v>110</v>
      </c>
      <c r="C922">
        <v>2011</v>
      </c>
      <c r="D922">
        <v>99</v>
      </c>
      <c r="E922">
        <v>99</v>
      </c>
      <c r="F922">
        <v>99</v>
      </c>
      <c r="G922">
        <v>3</v>
      </c>
      <c r="H922">
        <v>2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</row>
    <row r="923" spans="1:16">
      <c r="A923">
        <v>7</v>
      </c>
      <c r="B923">
        <v>111</v>
      </c>
      <c r="C923">
        <v>2011</v>
      </c>
      <c r="D923">
        <v>99</v>
      </c>
      <c r="E923">
        <v>99</v>
      </c>
      <c r="F923">
        <v>99</v>
      </c>
      <c r="G923">
        <v>4</v>
      </c>
      <c r="H923">
        <v>1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16">
      <c r="A924">
        <v>7</v>
      </c>
      <c r="B924">
        <v>112</v>
      </c>
      <c r="C924">
        <v>2011</v>
      </c>
      <c r="D924">
        <v>99</v>
      </c>
      <c r="E924">
        <v>99</v>
      </c>
      <c r="F924">
        <v>99</v>
      </c>
      <c r="G924">
        <v>4</v>
      </c>
      <c r="H924">
        <v>2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16">
      <c r="A925">
        <v>7</v>
      </c>
      <c r="B925">
        <v>113</v>
      </c>
      <c r="C925">
        <v>2010</v>
      </c>
      <c r="D925">
        <v>99</v>
      </c>
      <c r="E925">
        <v>99</v>
      </c>
      <c r="F925">
        <v>99</v>
      </c>
      <c r="G925">
        <v>1</v>
      </c>
      <c r="H925">
        <v>1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16">
      <c r="A926">
        <v>7</v>
      </c>
      <c r="B926">
        <v>114</v>
      </c>
      <c r="C926">
        <v>2010</v>
      </c>
      <c r="D926">
        <v>99</v>
      </c>
      <c r="E926">
        <v>99</v>
      </c>
      <c r="F926">
        <v>99</v>
      </c>
      <c r="G926">
        <v>1</v>
      </c>
      <c r="H926">
        <v>2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16">
      <c r="A927">
        <v>7</v>
      </c>
      <c r="B927">
        <v>115</v>
      </c>
      <c r="C927">
        <v>2010</v>
      </c>
      <c r="D927">
        <v>99</v>
      </c>
      <c r="E927">
        <v>99</v>
      </c>
      <c r="F927">
        <v>99</v>
      </c>
      <c r="G927">
        <v>2</v>
      </c>
      <c r="H927">
        <v>1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16">
      <c r="A928">
        <v>7</v>
      </c>
      <c r="B928">
        <v>116</v>
      </c>
      <c r="C928">
        <v>2010</v>
      </c>
      <c r="D928">
        <v>99</v>
      </c>
      <c r="E928">
        <v>99</v>
      </c>
      <c r="F928">
        <v>99</v>
      </c>
      <c r="G928">
        <v>2</v>
      </c>
      <c r="H928">
        <v>2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7</v>
      </c>
      <c r="B929">
        <v>117</v>
      </c>
      <c r="C929">
        <v>2010</v>
      </c>
      <c r="D929">
        <v>99</v>
      </c>
      <c r="E929">
        <v>99</v>
      </c>
      <c r="F929">
        <v>99</v>
      </c>
      <c r="G929">
        <v>3</v>
      </c>
      <c r="H929">
        <v>1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7</v>
      </c>
      <c r="B930">
        <v>118</v>
      </c>
      <c r="C930">
        <v>2010</v>
      </c>
      <c r="D930">
        <v>99</v>
      </c>
      <c r="E930">
        <v>99</v>
      </c>
      <c r="F930">
        <v>99</v>
      </c>
      <c r="G930">
        <v>3</v>
      </c>
      <c r="H930">
        <v>2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7</v>
      </c>
      <c r="B931">
        <v>119</v>
      </c>
      <c r="C931">
        <v>2010</v>
      </c>
      <c r="D931">
        <v>99</v>
      </c>
      <c r="E931">
        <v>99</v>
      </c>
      <c r="F931">
        <v>99</v>
      </c>
      <c r="G931">
        <v>4</v>
      </c>
      <c r="H931">
        <v>1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7</v>
      </c>
      <c r="B932">
        <v>120</v>
      </c>
      <c r="C932">
        <v>2010</v>
      </c>
      <c r="D932">
        <v>99</v>
      </c>
      <c r="E932">
        <v>99</v>
      </c>
      <c r="F932">
        <v>99</v>
      </c>
      <c r="G932">
        <v>4</v>
      </c>
      <c r="H932">
        <v>2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7</v>
      </c>
      <c r="B933">
        <v>121</v>
      </c>
      <c r="C933">
        <v>2009</v>
      </c>
      <c r="D933">
        <v>99</v>
      </c>
      <c r="E933">
        <v>99</v>
      </c>
      <c r="F933">
        <v>99</v>
      </c>
      <c r="G933">
        <v>1</v>
      </c>
      <c r="H933">
        <v>1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7</v>
      </c>
      <c r="B934">
        <v>122</v>
      </c>
      <c r="C934">
        <v>2009</v>
      </c>
      <c r="D934">
        <v>99</v>
      </c>
      <c r="E934">
        <v>99</v>
      </c>
      <c r="F934">
        <v>99</v>
      </c>
      <c r="G934">
        <v>1</v>
      </c>
      <c r="H934">
        <v>2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7</v>
      </c>
      <c r="B935">
        <v>123</v>
      </c>
      <c r="C935">
        <v>2009</v>
      </c>
      <c r="D935">
        <v>99</v>
      </c>
      <c r="E935">
        <v>99</v>
      </c>
      <c r="F935">
        <v>99</v>
      </c>
      <c r="G935">
        <v>2</v>
      </c>
      <c r="H935">
        <v>1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7</v>
      </c>
      <c r="B936">
        <v>124</v>
      </c>
      <c r="C936">
        <v>2009</v>
      </c>
      <c r="D936">
        <v>99</v>
      </c>
      <c r="E936">
        <v>99</v>
      </c>
      <c r="F936">
        <v>99</v>
      </c>
      <c r="G936">
        <v>2</v>
      </c>
      <c r="H936">
        <v>2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7</v>
      </c>
      <c r="B937">
        <v>125</v>
      </c>
      <c r="C937">
        <v>2009</v>
      </c>
      <c r="D937">
        <v>99</v>
      </c>
      <c r="E937">
        <v>99</v>
      </c>
      <c r="F937">
        <v>99</v>
      </c>
      <c r="G937">
        <v>3</v>
      </c>
      <c r="H937">
        <v>1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7</v>
      </c>
      <c r="B938">
        <v>126</v>
      </c>
      <c r="C938">
        <v>2009</v>
      </c>
      <c r="D938">
        <v>99</v>
      </c>
      <c r="E938">
        <v>99</v>
      </c>
      <c r="F938">
        <v>99</v>
      </c>
      <c r="G938">
        <v>3</v>
      </c>
      <c r="H938">
        <v>2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7</v>
      </c>
      <c r="B939">
        <v>127</v>
      </c>
      <c r="C939">
        <v>2009</v>
      </c>
      <c r="D939">
        <v>99</v>
      </c>
      <c r="E939">
        <v>99</v>
      </c>
      <c r="F939">
        <v>99</v>
      </c>
      <c r="G939">
        <v>4</v>
      </c>
      <c r="H939">
        <v>1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7</v>
      </c>
      <c r="B940">
        <v>128</v>
      </c>
      <c r="C940">
        <v>2009</v>
      </c>
      <c r="D940">
        <v>99</v>
      </c>
      <c r="E940">
        <v>99</v>
      </c>
      <c r="F940">
        <v>99</v>
      </c>
      <c r="G940">
        <v>4</v>
      </c>
      <c r="H940">
        <v>2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7</v>
      </c>
      <c r="B941">
        <v>129</v>
      </c>
      <c r="C941">
        <v>2008</v>
      </c>
      <c r="D941">
        <v>99</v>
      </c>
      <c r="E941">
        <v>99</v>
      </c>
      <c r="F941">
        <v>99</v>
      </c>
      <c r="G941">
        <v>1</v>
      </c>
      <c r="H941">
        <v>1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7</v>
      </c>
      <c r="B942">
        <v>130</v>
      </c>
      <c r="C942">
        <v>2008</v>
      </c>
      <c r="D942">
        <v>99</v>
      </c>
      <c r="E942">
        <v>99</v>
      </c>
      <c r="F942">
        <v>99</v>
      </c>
      <c r="G942">
        <v>1</v>
      </c>
      <c r="H942">
        <v>2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7</v>
      </c>
      <c r="B943">
        <v>131</v>
      </c>
      <c r="C943">
        <v>2008</v>
      </c>
      <c r="D943">
        <v>99</v>
      </c>
      <c r="E943">
        <v>99</v>
      </c>
      <c r="F943">
        <v>99</v>
      </c>
      <c r="G943">
        <v>2</v>
      </c>
      <c r="H943">
        <v>1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7</v>
      </c>
      <c r="B944">
        <v>132</v>
      </c>
      <c r="C944">
        <v>2008</v>
      </c>
      <c r="D944">
        <v>99</v>
      </c>
      <c r="E944">
        <v>99</v>
      </c>
      <c r="F944">
        <v>99</v>
      </c>
      <c r="G944">
        <v>2</v>
      </c>
      <c r="H944">
        <v>2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16">
      <c r="A945">
        <v>7</v>
      </c>
      <c r="B945">
        <v>133</v>
      </c>
      <c r="C945">
        <v>2008</v>
      </c>
      <c r="D945">
        <v>99</v>
      </c>
      <c r="E945">
        <v>99</v>
      </c>
      <c r="F945">
        <v>99</v>
      </c>
      <c r="G945">
        <v>3</v>
      </c>
      <c r="H945">
        <v>1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16">
      <c r="A946">
        <v>7</v>
      </c>
      <c r="B946">
        <v>134</v>
      </c>
      <c r="C946">
        <v>2008</v>
      </c>
      <c r="D946">
        <v>99</v>
      </c>
      <c r="E946">
        <v>99</v>
      </c>
      <c r="F946">
        <v>99</v>
      </c>
      <c r="G946">
        <v>3</v>
      </c>
      <c r="H946">
        <v>2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16">
      <c r="A947">
        <v>7</v>
      </c>
      <c r="B947">
        <v>135</v>
      </c>
      <c r="C947">
        <v>2008</v>
      </c>
      <c r="D947">
        <v>99</v>
      </c>
      <c r="E947">
        <v>99</v>
      </c>
      <c r="F947">
        <v>99</v>
      </c>
      <c r="G947">
        <v>4</v>
      </c>
      <c r="H947">
        <v>1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16">
      <c r="A948">
        <v>7</v>
      </c>
      <c r="B948">
        <v>136</v>
      </c>
      <c r="C948">
        <v>2008</v>
      </c>
      <c r="D948">
        <v>99</v>
      </c>
      <c r="E948">
        <v>99</v>
      </c>
      <c r="F948">
        <v>99</v>
      </c>
      <c r="G948">
        <v>4</v>
      </c>
      <c r="H948">
        <v>2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16">
      <c r="A949">
        <v>7</v>
      </c>
      <c r="B949">
        <v>137</v>
      </c>
      <c r="C949">
        <v>2007</v>
      </c>
      <c r="D949">
        <v>99</v>
      </c>
      <c r="E949">
        <v>99</v>
      </c>
      <c r="F949">
        <v>99</v>
      </c>
      <c r="G949">
        <v>1</v>
      </c>
      <c r="H949">
        <v>1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16">
      <c r="A950">
        <v>7</v>
      </c>
      <c r="B950">
        <v>138</v>
      </c>
      <c r="C950">
        <v>2007</v>
      </c>
      <c r="D950">
        <v>99</v>
      </c>
      <c r="E950">
        <v>99</v>
      </c>
      <c r="F950">
        <v>99</v>
      </c>
      <c r="G950">
        <v>1</v>
      </c>
      <c r="H950">
        <v>2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16">
      <c r="A951">
        <v>7</v>
      </c>
      <c r="B951">
        <v>139</v>
      </c>
      <c r="C951">
        <v>2007</v>
      </c>
      <c r="D951">
        <v>99</v>
      </c>
      <c r="E951">
        <v>99</v>
      </c>
      <c r="F951">
        <v>99</v>
      </c>
      <c r="G951">
        <v>2</v>
      </c>
      <c r="H951">
        <v>1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</row>
    <row r="952" spans="1:16">
      <c r="A952">
        <v>7</v>
      </c>
      <c r="B952">
        <v>140</v>
      </c>
      <c r="C952">
        <v>2007</v>
      </c>
      <c r="D952">
        <v>99</v>
      </c>
      <c r="E952">
        <v>99</v>
      </c>
      <c r="F952">
        <v>99</v>
      </c>
      <c r="G952">
        <v>2</v>
      </c>
      <c r="H952">
        <v>2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</row>
    <row r="953" spans="1:16">
      <c r="A953">
        <v>7</v>
      </c>
      <c r="B953">
        <v>141</v>
      </c>
      <c r="C953">
        <v>2007</v>
      </c>
      <c r="D953">
        <v>99</v>
      </c>
      <c r="E953">
        <v>99</v>
      </c>
      <c r="F953">
        <v>99</v>
      </c>
      <c r="G953">
        <v>3</v>
      </c>
      <c r="H953">
        <v>1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</row>
    <row r="954" spans="1:16">
      <c r="A954">
        <v>7</v>
      </c>
      <c r="B954">
        <v>142</v>
      </c>
      <c r="C954">
        <v>2007</v>
      </c>
      <c r="D954">
        <v>99</v>
      </c>
      <c r="E954">
        <v>99</v>
      </c>
      <c r="F954">
        <v>99</v>
      </c>
      <c r="G954">
        <v>3</v>
      </c>
      <c r="H954">
        <v>2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</row>
    <row r="955" spans="1:16">
      <c r="A955">
        <v>7</v>
      </c>
      <c r="B955">
        <v>143</v>
      </c>
      <c r="C955">
        <v>2007</v>
      </c>
      <c r="D955">
        <v>99</v>
      </c>
      <c r="E955">
        <v>99</v>
      </c>
      <c r="F955">
        <v>99</v>
      </c>
      <c r="G955">
        <v>4</v>
      </c>
      <c r="H955">
        <v>1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</row>
    <row r="956" spans="1:16">
      <c r="A956">
        <v>7</v>
      </c>
      <c r="B956">
        <v>144</v>
      </c>
      <c r="C956">
        <v>2007</v>
      </c>
      <c r="D956">
        <v>99</v>
      </c>
      <c r="E956">
        <v>99</v>
      </c>
      <c r="F956">
        <v>99</v>
      </c>
      <c r="G956">
        <v>4</v>
      </c>
      <c r="H956">
        <v>2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</row>
    <row r="957" spans="1:16">
      <c r="A957">
        <v>7</v>
      </c>
      <c r="B957">
        <v>145</v>
      </c>
      <c r="C957">
        <v>2006</v>
      </c>
      <c r="D957">
        <v>99</v>
      </c>
      <c r="E957">
        <v>99</v>
      </c>
      <c r="F957">
        <v>99</v>
      </c>
      <c r="G957">
        <v>1</v>
      </c>
      <c r="H957">
        <v>1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</row>
    <row r="958" spans="1:16">
      <c r="A958">
        <v>7</v>
      </c>
      <c r="B958">
        <v>146</v>
      </c>
      <c r="C958">
        <v>2006</v>
      </c>
      <c r="D958">
        <v>99</v>
      </c>
      <c r="E958">
        <v>99</v>
      </c>
      <c r="F958">
        <v>99</v>
      </c>
      <c r="G958">
        <v>1</v>
      </c>
      <c r="H958">
        <v>2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</row>
    <row r="959" spans="1:16">
      <c r="A959">
        <v>7</v>
      </c>
      <c r="B959">
        <v>147</v>
      </c>
      <c r="C959">
        <v>2006</v>
      </c>
      <c r="D959">
        <v>99</v>
      </c>
      <c r="E959">
        <v>99</v>
      </c>
      <c r="F959">
        <v>99</v>
      </c>
      <c r="G959">
        <v>2</v>
      </c>
      <c r="H959">
        <v>1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</row>
    <row r="960" spans="1:16">
      <c r="A960">
        <v>7</v>
      </c>
      <c r="B960">
        <v>148</v>
      </c>
      <c r="C960">
        <v>2006</v>
      </c>
      <c r="D960">
        <v>99</v>
      </c>
      <c r="E960">
        <v>99</v>
      </c>
      <c r="F960">
        <v>99</v>
      </c>
      <c r="G960">
        <v>2</v>
      </c>
      <c r="H960">
        <v>2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</row>
    <row r="961" spans="1:16">
      <c r="A961">
        <v>7</v>
      </c>
      <c r="B961">
        <v>149</v>
      </c>
      <c r="C961">
        <v>2006</v>
      </c>
      <c r="D961">
        <v>99</v>
      </c>
      <c r="E961">
        <v>99</v>
      </c>
      <c r="F961">
        <v>99</v>
      </c>
      <c r="G961">
        <v>3</v>
      </c>
      <c r="H961">
        <v>1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</row>
    <row r="962" spans="1:16">
      <c r="A962">
        <v>7</v>
      </c>
      <c r="B962">
        <v>150</v>
      </c>
      <c r="C962">
        <v>2006</v>
      </c>
      <c r="D962">
        <v>99</v>
      </c>
      <c r="E962">
        <v>99</v>
      </c>
      <c r="F962">
        <v>99</v>
      </c>
      <c r="G962">
        <v>3</v>
      </c>
      <c r="H962">
        <v>2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</row>
    <row r="963" spans="1:16">
      <c r="A963">
        <v>7</v>
      </c>
      <c r="B963">
        <v>151</v>
      </c>
      <c r="C963">
        <v>2006</v>
      </c>
      <c r="D963">
        <v>99</v>
      </c>
      <c r="E963">
        <v>99</v>
      </c>
      <c r="F963">
        <v>99</v>
      </c>
      <c r="G963">
        <v>4</v>
      </c>
      <c r="H963">
        <v>1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</row>
    <row r="964" spans="1:16">
      <c r="A964">
        <v>7</v>
      </c>
      <c r="B964">
        <v>152</v>
      </c>
      <c r="C964">
        <v>2006</v>
      </c>
      <c r="D964">
        <v>99</v>
      </c>
      <c r="E964">
        <v>99</v>
      </c>
      <c r="F964">
        <v>99</v>
      </c>
      <c r="G964">
        <v>4</v>
      </c>
      <c r="H964">
        <v>2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</row>
    <row r="965" spans="1:16">
      <c r="A965">
        <v>7</v>
      </c>
      <c r="B965">
        <v>153</v>
      </c>
      <c r="C965">
        <v>2005</v>
      </c>
      <c r="D965">
        <v>99</v>
      </c>
      <c r="E965">
        <v>99</v>
      </c>
      <c r="F965">
        <v>99</v>
      </c>
      <c r="G965">
        <v>1</v>
      </c>
      <c r="H965">
        <v>1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</row>
    <row r="966" spans="1:16">
      <c r="A966">
        <v>7</v>
      </c>
      <c r="B966">
        <v>154</v>
      </c>
      <c r="C966">
        <v>2005</v>
      </c>
      <c r="D966">
        <v>99</v>
      </c>
      <c r="E966">
        <v>99</v>
      </c>
      <c r="F966">
        <v>99</v>
      </c>
      <c r="G966">
        <v>1</v>
      </c>
      <c r="H966">
        <v>2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</row>
    <row r="967" spans="1:16">
      <c r="A967">
        <v>7</v>
      </c>
      <c r="B967">
        <v>155</v>
      </c>
      <c r="C967">
        <v>2005</v>
      </c>
      <c r="D967">
        <v>99</v>
      </c>
      <c r="E967">
        <v>99</v>
      </c>
      <c r="F967">
        <v>99</v>
      </c>
      <c r="G967">
        <v>2</v>
      </c>
      <c r="H967">
        <v>1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</row>
    <row r="968" spans="1:16">
      <c r="A968">
        <v>7</v>
      </c>
      <c r="B968">
        <v>156</v>
      </c>
      <c r="C968">
        <v>2005</v>
      </c>
      <c r="D968">
        <v>99</v>
      </c>
      <c r="E968">
        <v>99</v>
      </c>
      <c r="F968">
        <v>99</v>
      </c>
      <c r="G968">
        <v>2</v>
      </c>
      <c r="H968">
        <v>2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</row>
    <row r="969" spans="1:16">
      <c r="A969">
        <v>7</v>
      </c>
      <c r="B969">
        <v>157</v>
      </c>
      <c r="C969">
        <v>2005</v>
      </c>
      <c r="D969">
        <v>99</v>
      </c>
      <c r="E969">
        <v>99</v>
      </c>
      <c r="F969">
        <v>99</v>
      </c>
      <c r="G969">
        <v>3</v>
      </c>
      <c r="H969">
        <v>1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</row>
    <row r="970" spans="1:16">
      <c r="A970">
        <v>7</v>
      </c>
      <c r="B970">
        <v>158</v>
      </c>
      <c r="C970">
        <v>2005</v>
      </c>
      <c r="D970">
        <v>99</v>
      </c>
      <c r="E970">
        <v>99</v>
      </c>
      <c r="F970">
        <v>99</v>
      </c>
      <c r="G970">
        <v>3</v>
      </c>
      <c r="H970">
        <v>2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</row>
    <row r="971" spans="1:16">
      <c r="A971">
        <v>7</v>
      </c>
      <c r="B971">
        <v>159</v>
      </c>
      <c r="C971">
        <v>2005</v>
      </c>
      <c r="D971">
        <v>99</v>
      </c>
      <c r="E971">
        <v>99</v>
      </c>
      <c r="F971">
        <v>99</v>
      </c>
      <c r="G971">
        <v>4</v>
      </c>
      <c r="H971">
        <v>1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16">
      <c r="A972">
        <v>7</v>
      </c>
      <c r="B972">
        <v>160</v>
      </c>
      <c r="C972">
        <v>2005</v>
      </c>
      <c r="D972">
        <v>99</v>
      </c>
      <c r="E972">
        <v>99</v>
      </c>
      <c r="F972">
        <v>99</v>
      </c>
      <c r="G972">
        <v>4</v>
      </c>
      <c r="H972">
        <v>2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</row>
    <row r="973" spans="1:16">
      <c r="A973">
        <v>7</v>
      </c>
      <c r="B973">
        <v>161</v>
      </c>
      <c r="C973">
        <v>2004</v>
      </c>
      <c r="D973">
        <v>99</v>
      </c>
      <c r="E973">
        <v>99</v>
      </c>
      <c r="F973">
        <v>99</v>
      </c>
      <c r="G973">
        <v>1</v>
      </c>
      <c r="H973">
        <v>1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</row>
    <row r="974" spans="1:16">
      <c r="A974">
        <v>7</v>
      </c>
      <c r="B974">
        <v>162</v>
      </c>
      <c r="C974">
        <v>2004</v>
      </c>
      <c r="D974">
        <v>99</v>
      </c>
      <c r="E974">
        <v>99</v>
      </c>
      <c r="F974">
        <v>99</v>
      </c>
      <c r="G974">
        <v>1</v>
      </c>
      <c r="H974">
        <v>2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16">
      <c r="A975">
        <v>7</v>
      </c>
      <c r="B975">
        <v>163</v>
      </c>
      <c r="C975">
        <v>2004</v>
      </c>
      <c r="D975">
        <v>99</v>
      </c>
      <c r="E975">
        <v>99</v>
      </c>
      <c r="F975">
        <v>99</v>
      </c>
      <c r="G975">
        <v>2</v>
      </c>
      <c r="H975">
        <v>1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16">
      <c r="A976">
        <v>7</v>
      </c>
      <c r="B976">
        <v>164</v>
      </c>
      <c r="C976">
        <v>2004</v>
      </c>
      <c r="D976">
        <v>99</v>
      </c>
      <c r="E976">
        <v>99</v>
      </c>
      <c r="F976">
        <v>99</v>
      </c>
      <c r="G976">
        <v>2</v>
      </c>
      <c r="H976">
        <v>2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7</v>
      </c>
      <c r="B977">
        <v>165</v>
      </c>
      <c r="C977">
        <v>2004</v>
      </c>
      <c r="D977">
        <v>99</v>
      </c>
      <c r="E977">
        <v>99</v>
      </c>
      <c r="F977">
        <v>99</v>
      </c>
      <c r="G977">
        <v>3</v>
      </c>
      <c r="H977">
        <v>1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7</v>
      </c>
      <c r="B978">
        <v>166</v>
      </c>
      <c r="C978">
        <v>2004</v>
      </c>
      <c r="D978">
        <v>99</v>
      </c>
      <c r="E978">
        <v>99</v>
      </c>
      <c r="F978">
        <v>99</v>
      </c>
      <c r="G978">
        <v>3</v>
      </c>
      <c r="H978">
        <v>2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7</v>
      </c>
      <c r="B979">
        <v>167</v>
      </c>
      <c r="C979">
        <v>2004</v>
      </c>
      <c r="D979">
        <v>99</v>
      </c>
      <c r="E979">
        <v>99</v>
      </c>
      <c r="F979">
        <v>99</v>
      </c>
      <c r="G979">
        <v>4</v>
      </c>
      <c r="H979">
        <v>1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7</v>
      </c>
      <c r="B980">
        <v>168</v>
      </c>
      <c r="C980">
        <v>2004</v>
      </c>
      <c r="D980">
        <v>99</v>
      </c>
      <c r="E980">
        <v>99</v>
      </c>
      <c r="F980">
        <v>99</v>
      </c>
      <c r="G980">
        <v>4</v>
      </c>
      <c r="H980">
        <v>2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7</v>
      </c>
      <c r="B981">
        <v>169</v>
      </c>
      <c r="C981">
        <v>2003</v>
      </c>
      <c r="D981">
        <v>99</v>
      </c>
      <c r="E981">
        <v>99</v>
      </c>
      <c r="F981">
        <v>99</v>
      </c>
      <c r="G981">
        <v>1</v>
      </c>
      <c r="H981">
        <v>1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7</v>
      </c>
      <c r="B982">
        <v>170</v>
      </c>
      <c r="C982">
        <v>2003</v>
      </c>
      <c r="D982">
        <v>99</v>
      </c>
      <c r="E982">
        <v>99</v>
      </c>
      <c r="F982">
        <v>99</v>
      </c>
      <c r="G982">
        <v>1</v>
      </c>
      <c r="H982">
        <v>2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7</v>
      </c>
      <c r="B983">
        <v>171</v>
      </c>
      <c r="C983">
        <v>2003</v>
      </c>
      <c r="D983">
        <v>99</v>
      </c>
      <c r="E983">
        <v>99</v>
      </c>
      <c r="F983">
        <v>99</v>
      </c>
      <c r="G983">
        <v>2</v>
      </c>
      <c r="H983">
        <v>1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7</v>
      </c>
      <c r="B984">
        <v>172</v>
      </c>
      <c r="C984">
        <v>2003</v>
      </c>
      <c r="D984">
        <v>99</v>
      </c>
      <c r="E984">
        <v>99</v>
      </c>
      <c r="F984">
        <v>99</v>
      </c>
      <c r="G984">
        <v>2</v>
      </c>
      <c r="H984">
        <v>2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7</v>
      </c>
      <c r="B985">
        <v>173</v>
      </c>
      <c r="C985">
        <v>2003</v>
      </c>
      <c r="D985">
        <v>99</v>
      </c>
      <c r="E985">
        <v>99</v>
      </c>
      <c r="F985">
        <v>99</v>
      </c>
      <c r="G985">
        <v>3</v>
      </c>
      <c r="H985">
        <v>1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7</v>
      </c>
      <c r="B986">
        <v>174</v>
      </c>
      <c r="C986">
        <v>2003</v>
      </c>
      <c r="D986">
        <v>99</v>
      </c>
      <c r="E986">
        <v>99</v>
      </c>
      <c r="F986">
        <v>99</v>
      </c>
      <c r="G986">
        <v>3</v>
      </c>
      <c r="H986">
        <v>2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7</v>
      </c>
      <c r="B987">
        <v>175</v>
      </c>
      <c r="C987">
        <v>2003</v>
      </c>
      <c r="D987">
        <v>99</v>
      </c>
      <c r="E987">
        <v>99</v>
      </c>
      <c r="F987">
        <v>99</v>
      </c>
      <c r="G987">
        <v>4</v>
      </c>
      <c r="H987">
        <v>1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7</v>
      </c>
      <c r="B988">
        <v>176</v>
      </c>
      <c r="C988">
        <v>2003</v>
      </c>
      <c r="D988">
        <v>99</v>
      </c>
      <c r="E988">
        <v>99</v>
      </c>
      <c r="F988">
        <v>99</v>
      </c>
      <c r="G988">
        <v>4</v>
      </c>
      <c r="H988">
        <v>2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7</v>
      </c>
      <c r="B989">
        <v>177</v>
      </c>
      <c r="C989">
        <v>2002</v>
      </c>
      <c r="D989">
        <v>99</v>
      </c>
      <c r="E989">
        <v>99</v>
      </c>
      <c r="F989">
        <v>99</v>
      </c>
      <c r="G989">
        <v>1</v>
      </c>
      <c r="H989">
        <v>1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7</v>
      </c>
      <c r="B990">
        <v>178</v>
      </c>
      <c r="C990">
        <v>2002</v>
      </c>
      <c r="D990">
        <v>99</v>
      </c>
      <c r="E990">
        <v>99</v>
      </c>
      <c r="F990">
        <v>99</v>
      </c>
      <c r="G990">
        <v>1</v>
      </c>
      <c r="H990">
        <v>2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7</v>
      </c>
      <c r="B991">
        <v>179</v>
      </c>
      <c r="C991">
        <v>2002</v>
      </c>
      <c r="D991">
        <v>99</v>
      </c>
      <c r="E991">
        <v>99</v>
      </c>
      <c r="F991">
        <v>99</v>
      </c>
      <c r="G991">
        <v>2</v>
      </c>
      <c r="H991">
        <v>1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7</v>
      </c>
      <c r="B992">
        <v>180</v>
      </c>
      <c r="C992">
        <v>2002</v>
      </c>
      <c r="D992">
        <v>99</v>
      </c>
      <c r="E992">
        <v>99</v>
      </c>
      <c r="F992">
        <v>99</v>
      </c>
      <c r="G992">
        <v>2</v>
      </c>
      <c r="H992">
        <v>2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16">
      <c r="A993">
        <v>7</v>
      </c>
      <c r="B993">
        <v>181</v>
      </c>
      <c r="C993">
        <v>2002</v>
      </c>
      <c r="D993">
        <v>99</v>
      </c>
      <c r="E993">
        <v>99</v>
      </c>
      <c r="F993">
        <v>99</v>
      </c>
      <c r="G993">
        <v>3</v>
      </c>
      <c r="H993">
        <v>1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16">
      <c r="A994">
        <v>7</v>
      </c>
      <c r="B994">
        <v>182</v>
      </c>
      <c r="C994">
        <v>2002</v>
      </c>
      <c r="D994">
        <v>99</v>
      </c>
      <c r="E994">
        <v>99</v>
      </c>
      <c r="F994">
        <v>99</v>
      </c>
      <c r="G994">
        <v>3</v>
      </c>
      <c r="H994">
        <v>2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16">
      <c r="A995">
        <v>7</v>
      </c>
      <c r="B995">
        <v>183</v>
      </c>
      <c r="C995">
        <v>2002</v>
      </c>
      <c r="D995">
        <v>99</v>
      </c>
      <c r="E995">
        <v>99</v>
      </c>
      <c r="F995">
        <v>99</v>
      </c>
      <c r="G995">
        <v>4</v>
      </c>
      <c r="H995">
        <v>1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16">
      <c r="A996">
        <v>7</v>
      </c>
      <c r="B996">
        <v>184</v>
      </c>
      <c r="C996">
        <v>2002</v>
      </c>
      <c r="D996">
        <v>99</v>
      </c>
      <c r="E996">
        <v>99</v>
      </c>
      <c r="F996">
        <v>99</v>
      </c>
      <c r="G996">
        <v>4</v>
      </c>
      <c r="H996">
        <v>2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16">
      <c r="A997">
        <v>7</v>
      </c>
      <c r="B997">
        <v>185</v>
      </c>
      <c r="C997">
        <v>2001</v>
      </c>
      <c r="D997">
        <v>99</v>
      </c>
      <c r="E997">
        <v>99</v>
      </c>
      <c r="F997">
        <v>99</v>
      </c>
      <c r="G997">
        <v>1</v>
      </c>
      <c r="H997">
        <v>1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16">
      <c r="A998">
        <v>7</v>
      </c>
      <c r="B998">
        <v>186</v>
      </c>
      <c r="C998">
        <v>2001</v>
      </c>
      <c r="D998">
        <v>99</v>
      </c>
      <c r="E998">
        <v>99</v>
      </c>
      <c r="F998">
        <v>99</v>
      </c>
      <c r="G998">
        <v>1</v>
      </c>
      <c r="H998">
        <v>2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16">
      <c r="A999">
        <v>7</v>
      </c>
      <c r="B999">
        <v>187</v>
      </c>
      <c r="C999">
        <v>2001</v>
      </c>
      <c r="D999">
        <v>99</v>
      </c>
      <c r="E999">
        <v>99</v>
      </c>
      <c r="F999">
        <v>99</v>
      </c>
      <c r="G999">
        <v>2</v>
      </c>
      <c r="H999">
        <v>1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16">
      <c r="A1000">
        <v>7</v>
      </c>
      <c r="B1000">
        <v>188</v>
      </c>
      <c r="C1000">
        <v>2001</v>
      </c>
      <c r="D1000">
        <v>99</v>
      </c>
      <c r="E1000">
        <v>99</v>
      </c>
      <c r="F1000">
        <v>99</v>
      </c>
      <c r="G1000">
        <v>2</v>
      </c>
      <c r="H1000">
        <v>2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16">
      <c r="A1001">
        <v>7</v>
      </c>
      <c r="B1001">
        <v>189</v>
      </c>
      <c r="C1001">
        <v>2001</v>
      </c>
      <c r="D1001">
        <v>99</v>
      </c>
      <c r="E1001">
        <v>99</v>
      </c>
      <c r="F1001">
        <v>99</v>
      </c>
      <c r="G1001">
        <v>3</v>
      </c>
      <c r="H1001">
        <v>1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16">
      <c r="A1002">
        <v>7</v>
      </c>
      <c r="B1002">
        <v>190</v>
      </c>
      <c r="C1002">
        <v>2001</v>
      </c>
      <c r="D1002">
        <v>99</v>
      </c>
      <c r="E1002">
        <v>99</v>
      </c>
      <c r="F1002">
        <v>99</v>
      </c>
      <c r="G1002">
        <v>3</v>
      </c>
      <c r="H1002">
        <v>2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16">
      <c r="A1003">
        <v>7</v>
      </c>
      <c r="B1003">
        <v>191</v>
      </c>
      <c r="C1003">
        <v>2001</v>
      </c>
      <c r="D1003">
        <v>99</v>
      </c>
      <c r="E1003">
        <v>99</v>
      </c>
      <c r="F1003">
        <v>99</v>
      </c>
      <c r="G1003">
        <v>4</v>
      </c>
      <c r="H1003">
        <v>1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</row>
    <row r="1004" spans="1:16">
      <c r="A1004">
        <v>7</v>
      </c>
      <c r="B1004">
        <v>192</v>
      </c>
      <c r="C1004">
        <v>2001</v>
      </c>
      <c r="D1004">
        <v>99</v>
      </c>
      <c r="E1004">
        <v>99</v>
      </c>
      <c r="F1004">
        <v>99</v>
      </c>
      <c r="G1004">
        <v>4</v>
      </c>
      <c r="H1004">
        <v>2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</row>
    <row r="1005" spans="1:16">
      <c r="A1005">
        <v>7</v>
      </c>
      <c r="B1005">
        <v>193</v>
      </c>
      <c r="C1005">
        <v>2000</v>
      </c>
      <c r="D1005">
        <v>99</v>
      </c>
      <c r="E1005">
        <v>99</v>
      </c>
      <c r="F1005">
        <v>99</v>
      </c>
      <c r="G1005">
        <v>1</v>
      </c>
      <c r="H1005">
        <v>1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</row>
    <row r="1006" spans="1:16">
      <c r="A1006">
        <v>7</v>
      </c>
      <c r="B1006">
        <v>194</v>
      </c>
      <c r="C1006">
        <v>2000</v>
      </c>
      <c r="D1006">
        <v>99</v>
      </c>
      <c r="E1006">
        <v>99</v>
      </c>
      <c r="F1006">
        <v>99</v>
      </c>
      <c r="G1006">
        <v>1</v>
      </c>
      <c r="H1006">
        <v>2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</row>
    <row r="1007" spans="1:16">
      <c r="A1007">
        <v>7</v>
      </c>
      <c r="B1007">
        <v>195</v>
      </c>
      <c r="C1007">
        <v>2000</v>
      </c>
      <c r="D1007">
        <v>99</v>
      </c>
      <c r="E1007">
        <v>99</v>
      </c>
      <c r="F1007">
        <v>99</v>
      </c>
      <c r="G1007">
        <v>2</v>
      </c>
      <c r="H1007">
        <v>1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</row>
    <row r="1008" spans="1:16">
      <c r="A1008">
        <v>7</v>
      </c>
      <c r="B1008">
        <v>196</v>
      </c>
      <c r="C1008">
        <v>2000</v>
      </c>
      <c r="D1008">
        <v>99</v>
      </c>
      <c r="E1008">
        <v>99</v>
      </c>
      <c r="F1008">
        <v>99</v>
      </c>
      <c r="G1008">
        <v>2</v>
      </c>
      <c r="H1008">
        <v>2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</row>
    <row r="1009" spans="1:16">
      <c r="A1009">
        <v>7</v>
      </c>
      <c r="B1009">
        <v>197</v>
      </c>
      <c r="C1009">
        <v>2000</v>
      </c>
      <c r="D1009">
        <v>99</v>
      </c>
      <c r="E1009">
        <v>99</v>
      </c>
      <c r="F1009">
        <v>99</v>
      </c>
      <c r="G1009">
        <v>3</v>
      </c>
      <c r="H1009">
        <v>1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</row>
    <row r="1010" spans="1:16">
      <c r="A1010">
        <v>7</v>
      </c>
      <c r="B1010">
        <v>198</v>
      </c>
      <c r="C1010">
        <v>2000</v>
      </c>
      <c r="D1010">
        <v>99</v>
      </c>
      <c r="E1010">
        <v>99</v>
      </c>
      <c r="F1010">
        <v>99</v>
      </c>
      <c r="G1010">
        <v>3</v>
      </c>
      <c r="H1010">
        <v>2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</row>
    <row r="1011" spans="1:16">
      <c r="A1011">
        <v>7</v>
      </c>
      <c r="B1011">
        <v>199</v>
      </c>
      <c r="C1011">
        <v>2000</v>
      </c>
      <c r="D1011">
        <v>99</v>
      </c>
      <c r="E1011">
        <v>99</v>
      </c>
      <c r="F1011">
        <v>99</v>
      </c>
      <c r="G1011">
        <v>4</v>
      </c>
      <c r="H1011">
        <v>1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</row>
    <row r="1012" spans="1:16">
      <c r="A1012">
        <v>7</v>
      </c>
      <c r="B1012">
        <v>200</v>
      </c>
      <c r="C1012">
        <v>2000</v>
      </c>
      <c r="D1012">
        <v>99</v>
      </c>
      <c r="E1012">
        <v>99</v>
      </c>
      <c r="F1012">
        <v>99</v>
      </c>
      <c r="G1012">
        <v>4</v>
      </c>
      <c r="H1012">
        <v>2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</row>
    <row r="1013" spans="1:16">
      <c r="A1013">
        <v>7</v>
      </c>
      <c r="B1013">
        <v>201</v>
      </c>
      <c r="C1013">
        <v>1999</v>
      </c>
      <c r="D1013">
        <v>99</v>
      </c>
      <c r="E1013">
        <v>99</v>
      </c>
      <c r="F1013">
        <v>99</v>
      </c>
      <c r="G1013">
        <v>1</v>
      </c>
      <c r="H1013">
        <v>1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</row>
    <row r="1014" spans="1:16">
      <c r="A1014">
        <v>7</v>
      </c>
      <c r="B1014">
        <v>202</v>
      </c>
      <c r="C1014">
        <v>1999</v>
      </c>
      <c r="D1014">
        <v>99</v>
      </c>
      <c r="E1014">
        <v>99</v>
      </c>
      <c r="F1014">
        <v>99</v>
      </c>
      <c r="G1014">
        <v>1</v>
      </c>
      <c r="H1014">
        <v>2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</row>
    <row r="1015" spans="1:16">
      <c r="A1015">
        <v>7</v>
      </c>
      <c r="B1015">
        <v>203</v>
      </c>
      <c r="C1015">
        <v>1999</v>
      </c>
      <c r="D1015">
        <v>99</v>
      </c>
      <c r="E1015">
        <v>99</v>
      </c>
      <c r="F1015">
        <v>99</v>
      </c>
      <c r="G1015">
        <v>2</v>
      </c>
      <c r="H1015">
        <v>1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</row>
    <row r="1016" spans="1:16">
      <c r="A1016">
        <v>7</v>
      </c>
      <c r="B1016">
        <v>204</v>
      </c>
      <c r="C1016">
        <v>1999</v>
      </c>
      <c r="D1016">
        <v>99</v>
      </c>
      <c r="E1016">
        <v>99</v>
      </c>
      <c r="F1016">
        <v>99</v>
      </c>
      <c r="G1016">
        <v>2</v>
      </c>
      <c r="H1016">
        <v>2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</row>
    <row r="1017" spans="1:16">
      <c r="A1017">
        <v>7</v>
      </c>
      <c r="B1017">
        <v>205</v>
      </c>
      <c r="C1017">
        <v>1999</v>
      </c>
      <c r="D1017">
        <v>99</v>
      </c>
      <c r="E1017">
        <v>99</v>
      </c>
      <c r="F1017">
        <v>99</v>
      </c>
      <c r="G1017">
        <v>3</v>
      </c>
      <c r="H1017">
        <v>1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</row>
    <row r="1018" spans="1:16">
      <c r="A1018">
        <v>7</v>
      </c>
      <c r="B1018">
        <v>206</v>
      </c>
      <c r="C1018">
        <v>1999</v>
      </c>
      <c r="D1018">
        <v>99</v>
      </c>
      <c r="E1018">
        <v>99</v>
      </c>
      <c r="F1018">
        <v>99</v>
      </c>
      <c r="G1018">
        <v>3</v>
      </c>
      <c r="H1018">
        <v>2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</row>
    <row r="1019" spans="1:16">
      <c r="A1019">
        <v>7</v>
      </c>
      <c r="B1019">
        <v>207</v>
      </c>
      <c r="C1019">
        <v>1999</v>
      </c>
      <c r="D1019">
        <v>99</v>
      </c>
      <c r="E1019">
        <v>99</v>
      </c>
      <c r="F1019">
        <v>99</v>
      </c>
      <c r="G1019">
        <v>4</v>
      </c>
      <c r="H1019">
        <v>1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</row>
    <row r="1020" spans="1:16">
      <c r="A1020">
        <v>7</v>
      </c>
      <c r="B1020">
        <v>208</v>
      </c>
      <c r="C1020">
        <v>1999</v>
      </c>
      <c r="D1020">
        <v>99</v>
      </c>
      <c r="E1020">
        <v>99</v>
      </c>
      <c r="F1020">
        <v>99</v>
      </c>
      <c r="G1020">
        <v>4</v>
      </c>
      <c r="H1020">
        <v>2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16">
      <c r="A1021">
        <v>7</v>
      </c>
      <c r="B1021">
        <v>209</v>
      </c>
      <c r="C1021">
        <v>1998</v>
      </c>
      <c r="D1021">
        <v>99</v>
      </c>
      <c r="E1021">
        <v>99</v>
      </c>
      <c r="F1021">
        <v>99</v>
      </c>
      <c r="G1021">
        <v>1</v>
      </c>
      <c r="H1021">
        <v>1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16">
      <c r="A1022">
        <v>7</v>
      </c>
      <c r="B1022">
        <v>210</v>
      </c>
      <c r="C1022">
        <v>1998</v>
      </c>
      <c r="D1022">
        <v>99</v>
      </c>
      <c r="E1022">
        <v>99</v>
      </c>
      <c r="F1022">
        <v>99</v>
      </c>
      <c r="G1022">
        <v>1</v>
      </c>
      <c r="H1022">
        <v>2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16">
      <c r="A1023">
        <v>7</v>
      </c>
      <c r="B1023">
        <v>211</v>
      </c>
      <c r="C1023">
        <v>1998</v>
      </c>
      <c r="D1023">
        <v>99</v>
      </c>
      <c r="E1023">
        <v>99</v>
      </c>
      <c r="F1023">
        <v>99</v>
      </c>
      <c r="G1023">
        <v>2</v>
      </c>
      <c r="H1023">
        <v>1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</row>
    <row r="1024" spans="1:16">
      <c r="A1024">
        <v>7</v>
      </c>
      <c r="B1024">
        <v>212</v>
      </c>
      <c r="C1024">
        <v>1998</v>
      </c>
      <c r="D1024">
        <v>99</v>
      </c>
      <c r="E1024">
        <v>99</v>
      </c>
      <c r="F1024">
        <v>99</v>
      </c>
      <c r="G1024">
        <v>2</v>
      </c>
      <c r="H1024">
        <v>2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</row>
    <row r="1025" spans="1:16">
      <c r="A1025">
        <v>7</v>
      </c>
      <c r="B1025">
        <v>213</v>
      </c>
      <c r="C1025">
        <v>1998</v>
      </c>
      <c r="D1025">
        <v>99</v>
      </c>
      <c r="E1025">
        <v>99</v>
      </c>
      <c r="F1025">
        <v>99</v>
      </c>
      <c r="G1025">
        <v>3</v>
      </c>
      <c r="H1025">
        <v>1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</row>
    <row r="1026" spans="1:16">
      <c r="A1026">
        <v>7</v>
      </c>
      <c r="B1026">
        <v>214</v>
      </c>
      <c r="C1026">
        <v>1998</v>
      </c>
      <c r="D1026">
        <v>99</v>
      </c>
      <c r="E1026">
        <v>99</v>
      </c>
      <c r="F1026">
        <v>99</v>
      </c>
      <c r="G1026">
        <v>3</v>
      </c>
      <c r="H1026">
        <v>2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</row>
    <row r="1027" spans="1:16">
      <c r="A1027">
        <v>7</v>
      </c>
      <c r="B1027">
        <v>215</v>
      </c>
      <c r="C1027">
        <v>1998</v>
      </c>
      <c r="D1027">
        <v>99</v>
      </c>
      <c r="E1027">
        <v>99</v>
      </c>
      <c r="F1027">
        <v>99</v>
      </c>
      <c r="G1027">
        <v>4</v>
      </c>
      <c r="H1027">
        <v>1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16">
      <c r="A1028">
        <v>7</v>
      </c>
      <c r="B1028">
        <v>216</v>
      </c>
      <c r="C1028">
        <v>1998</v>
      </c>
      <c r="D1028">
        <v>99</v>
      </c>
      <c r="E1028">
        <v>99</v>
      </c>
      <c r="F1028">
        <v>99</v>
      </c>
      <c r="G1028">
        <v>4</v>
      </c>
      <c r="H1028">
        <v>2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16">
      <c r="A1029">
        <v>7</v>
      </c>
      <c r="B1029">
        <v>217</v>
      </c>
      <c r="C1029">
        <v>1997</v>
      </c>
      <c r="D1029">
        <v>99</v>
      </c>
      <c r="E1029">
        <v>99</v>
      </c>
      <c r="F1029">
        <v>99</v>
      </c>
      <c r="G1029">
        <v>1</v>
      </c>
      <c r="H1029">
        <v>1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16">
      <c r="A1030">
        <v>7</v>
      </c>
      <c r="B1030">
        <v>218</v>
      </c>
      <c r="C1030">
        <v>1997</v>
      </c>
      <c r="D1030">
        <v>99</v>
      </c>
      <c r="E1030">
        <v>99</v>
      </c>
      <c r="F1030">
        <v>99</v>
      </c>
      <c r="G1030">
        <v>1</v>
      </c>
      <c r="H1030">
        <v>2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16">
      <c r="A1031">
        <v>7</v>
      </c>
      <c r="B1031">
        <v>219</v>
      </c>
      <c r="C1031">
        <v>1997</v>
      </c>
      <c r="D1031">
        <v>99</v>
      </c>
      <c r="E1031">
        <v>99</v>
      </c>
      <c r="F1031">
        <v>99</v>
      </c>
      <c r="G1031">
        <v>2</v>
      </c>
      <c r="H1031">
        <v>1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16">
      <c r="A1032">
        <v>7</v>
      </c>
      <c r="B1032">
        <v>220</v>
      </c>
      <c r="C1032">
        <v>1997</v>
      </c>
      <c r="D1032">
        <v>99</v>
      </c>
      <c r="E1032">
        <v>99</v>
      </c>
      <c r="F1032">
        <v>99</v>
      </c>
      <c r="G1032">
        <v>2</v>
      </c>
      <c r="H1032">
        <v>2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16">
      <c r="A1033">
        <v>7</v>
      </c>
      <c r="B1033">
        <v>221</v>
      </c>
      <c r="C1033">
        <v>1997</v>
      </c>
      <c r="D1033">
        <v>99</v>
      </c>
      <c r="E1033">
        <v>99</v>
      </c>
      <c r="F1033">
        <v>99</v>
      </c>
      <c r="G1033">
        <v>3</v>
      </c>
      <c r="H1033">
        <v>1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16">
      <c r="A1034">
        <v>7</v>
      </c>
      <c r="B1034">
        <v>222</v>
      </c>
      <c r="C1034">
        <v>1997</v>
      </c>
      <c r="D1034">
        <v>99</v>
      </c>
      <c r="E1034">
        <v>99</v>
      </c>
      <c r="F1034">
        <v>99</v>
      </c>
      <c r="G1034">
        <v>3</v>
      </c>
      <c r="H1034">
        <v>2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16">
      <c r="A1035">
        <v>7</v>
      </c>
      <c r="B1035">
        <v>223</v>
      </c>
      <c r="C1035">
        <v>1997</v>
      </c>
      <c r="D1035">
        <v>99</v>
      </c>
      <c r="E1035">
        <v>99</v>
      </c>
      <c r="F1035">
        <v>99</v>
      </c>
      <c r="G1035">
        <v>4</v>
      </c>
      <c r="H1035">
        <v>1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16">
      <c r="A1036">
        <v>7</v>
      </c>
      <c r="B1036">
        <v>224</v>
      </c>
      <c r="C1036">
        <v>1997</v>
      </c>
      <c r="D1036">
        <v>99</v>
      </c>
      <c r="E1036">
        <v>99</v>
      </c>
      <c r="F1036">
        <v>99</v>
      </c>
      <c r="G1036">
        <v>4</v>
      </c>
      <c r="H1036">
        <v>2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16" s="478" customFormat="1">
      <c r="A1037" s="478">
        <v>7</v>
      </c>
      <c r="B1037" s="478">
        <v>225</v>
      </c>
      <c r="C1037" s="478">
        <v>1996</v>
      </c>
      <c r="D1037" s="478">
        <v>99</v>
      </c>
      <c r="E1037" s="478">
        <v>99</v>
      </c>
      <c r="F1037" s="478">
        <v>99</v>
      </c>
      <c r="G1037" s="478">
        <v>1</v>
      </c>
      <c r="H1037" s="478">
        <v>1</v>
      </c>
      <c r="I1037" s="478">
        <v>99</v>
      </c>
      <c r="J1037" s="478">
        <v>999</v>
      </c>
      <c r="K1037" s="478">
        <v>99</v>
      </c>
      <c r="L1037" s="478">
        <v>99</v>
      </c>
      <c r="M1037" s="478">
        <v>99</v>
      </c>
      <c r="N1037" s="478">
        <v>99</v>
      </c>
      <c r="O1037" s="478">
        <v>99</v>
      </c>
      <c r="P1037" s="478">
        <v>9999</v>
      </c>
    </row>
    <row r="1038" spans="1:16" s="478" customFormat="1">
      <c r="A1038" s="478">
        <v>7</v>
      </c>
      <c r="B1038" s="478">
        <v>226</v>
      </c>
      <c r="C1038" s="478">
        <v>1996</v>
      </c>
      <c r="D1038" s="478">
        <v>99</v>
      </c>
      <c r="E1038" s="478">
        <v>99</v>
      </c>
      <c r="F1038" s="478">
        <v>99</v>
      </c>
      <c r="G1038" s="478">
        <v>1</v>
      </c>
      <c r="H1038" s="478">
        <v>2</v>
      </c>
      <c r="I1038" s="478">
        <v>99</v>
      </c>
      <c r="J1038" s="478">
        <v>999</v>
      </c>
      <c r="K1038" s="478">
        <v>99</v>
      </c>
      <c r="L1038" s="478">
        <v>99</v>
      </c>
      <c r="M1038" s="478">
        <v>99</v>
      </c>
      <c r="N1038" s="478">
        <v>99</v>
      </c>
      <c r="O1038" s="478">
        <v>99</v>
      </c>
      <c r="P1038" s="478">
        <v>9999</v>
      </c>
    </row>
    <row r="1039" spans="1:16" s="478" customFormat="1">
      <c r="A1039" s="478">
        <v>7</v>
      </c>
      <c r="B1039" s="478">
        <v>227</v>
      </c>
      <c r="C1039" s="478">
        <v>1996</v>
      </c>
      <c r="D1039" s="478">
        <v>99</v>
      </c>
      <c r="E1039" s="478">
        <v>99</v>
      </c>
      <c r="F1039" s="478">
        <v>99</v>
      </c>
      <c r="G1039" s="478">
        <v>2</v>
      </c>
      <c r="H1039" s="478">
        <v>1</v>
      </c>
      <c r="I1039" s="478">
        <v>99</v>
      </c>
      <c r="J1039" s="478">
        <v>999</v>
      </c>
      <c r="K1039" s="478">
        <v>99</v>
      </c>
      <c r="L1039" s="478">
        <v>99</v>
      </c>
      <c r="M1039" s="478">
        <v>99</v>
      </c>
      <c r="N1039" s="478">
        <v>99</v>
      </c>
      <c r="O1039" s="478">
        <v>99</v>
      </c>
      <c r="P1039" s="478">
        <v>9999</v>
      </c>
    </row>
    <row r="1040" spans="1:16" s="478" customFormat="1">
      <c r="A1040" s="478">
        <v>7</v>
      </c>
      <c r="B1040" s="478">
        <v>228</v>
      </c>
      <c r="C1040" s="478">
        <v>1996</v>
      </c>
      <c r="D1040" s="478">
        <v>99</v>
      </c>
      <c r="E1040" s="478">
        <v>99</v>
      </c>
      <c r="F1040" s="478">
        <v>99</v>
      </c>
      <c r="G1040" s="478">
        <v>2</v>
      </c>
      <c r="H1040" s="478">
        <v>2</v>
      </c>
      <c r="I1040" s="478">
        <v>99</v>
      </c>
      <c r="J1040" s="478">
        <v>999</v>
      </c>
      <c r="K1040" s="478">
        <v>99</v>
      </c>
      <c r="L1040" s="478">
        <v>99</v>
      </c>
      <c r="M1040" s="478">
        <v>99</v>
      </c>
      <c r="N1040" s="478">
        <v>99</v>
      </c>
      <c r="O1040" s="478">
        <v>99</v>
      </c>
      <c r="P1040" s="478">
        <v>9999</v>
      </c>
    </row>
    <row r="1041" spans="1:38" s="478" customFormat="1">
      <c r="A1041" s="478">
        <v>7</v>
      </c>
      <c r="B1041" s="478">
        <v>229</v>
      </c>
      <c r="C1041" s="478">
        <v>1996</v>
      </c>
      <c r="D1041" s="478">
        <v>99</v>
      </c>
      <c r="E1041" s="478">
        <v>99</v>
      </c>
      <c r="F1041" s="478">
        <v>99</v>
      </c>
      <c r="G1041" s="478">
        <v>3</v>
      </c>
      <c r="H1041" s="478">
        <v>1</v>
      </c>
      <c r="I1041" s="478">
        <v>99</v>
      </c>
      <c r="J1041" s="478">
        <v>999</v>
      </c>
      <c r="K1041" s="478">
        <v>99</v>
      </c>
      <c r="L1041" s="478">
        <v>99</v>
      </c>
      <c r="M1041" s="478">
        <v>99</v>
      </c>
      <c r="N1041" s="478">
        <v>99</v>
      </c>
      <c r="O1041" s="478">
        <v>99</v>
      </c>
      <c r="P1041" s="478">
        <v>9999</v>
      </c>
    </row>
    <row r="1042" spans="1:38" s="478" customFormat="1">
      <c r="A1042" s="478">
        <v>7</v>
      </c>
      <c r="B1042" s="478">
        <v>230</v>
      </c>
      <c r="C1042" s="478">
        <v>1996</v>
      </c>
      <c r="D1042" s="478">
        <v>99</v>
      </c>
      <c r="E1042" s="478">
        <v>99</v>
      </c>
      <c r="F1042" s="478">
        <v>99</v>
      </c>
      <c r="G1042" s="478">
        <v>3</v>
      </c>
      <c r="H1042" s="478">
        <v>2</v>
      </c>
      <c r="I1042" s="478">
        <v>99</v>
      </c>
      <c r="J1042" s="478">
        <v>999</v>
      </c>
      <c r="K1042" s="478">
        <v>99</v>
      </c>
      <c r="L1042" s="478">
        <v>99</v>
      </c>
      <c r="M1042" s="478">
        <v>99</v>
      </c>
      <c r="N1042" s="478">
        <v>99</v>
      </c>
      <c r="O1042" s="478">
        <v>99</v>
      </c>
      <c r="P1042" s="478">
        <v>9999</v>
      </c>
    </row>
    <row r="1043" spans="1:38" s="478" customFormat="1">
      <c r="A1043" s="478">
        <v>7</v>
      </c>
      <c r="B1043" s="478">
        <v>231</v>
      </c>
      <c r="C1043" s="478">
        <v>1996</v>
      </c>
      <c r="D1043" s="478">
        <v>99</v>
      </c>
      <c r="E1043" s="478">
        <v>99</v>
      </c>
      <c r="F1043" s="478">
        <v>99</v>
      </c>
      <c r="G1043" s="478">
        <v>4</v>
      </c>
      <c r="H1043" s="478">
        <v>1</v>
      </c>
      <c r="I1043" s="478">
        <v>99</v>
      </c>
      <c r="J1043" s="478">
        <v>999</v>
      </c>
      <c r="K1043" s="478">
        <v>99</v>
      </c>
      <c r="L1043" s="478">
        <v>99</v>
      </c>
      <c r="M1043" s="478">
        <v>99</v>
      </c>
      <c r="N1043" s="478">
        <v>99</v>
      </c>
      <c r="O1043" s="478">
        <v>99</v>
      </c>
      <c r="P1043" s="478">
        <v>9999</v>
      </c>
    </row>
    <row r="1044" spans="1:38" s="478" customFormat="1">
      <c r="A1044" s="478">
        <v>7</v>
      </c>
      <c r="B1044" s="478">
        <v>232</v>
      </c>
      <c r="C1044" s="478">
        <v>1996</v>
      </c>
      <c r="D1044" s="478">
        <v>99</v>
      </c>
      <c r="E1044" s="478">
        <v>99</v>
      </c>
      <c r="F1044" s="478">
        <v>99</v>
      </c>
      <c r="G1044" s="478">
        <v>4</v>
      </c>
      <c r="H1044" s="478">
        <v>2</v>
      </c>
      <c r="I1044" s="478">
        <v>99</v>
      </c>
      <c r="J1044" s="478">
        <v>999</v>
      </c>
      <c r="K1044" s="478">
        <v>99</v>
      </c>
      <c r="L1044" s="478">
        <v>99</v>
      </c>
      <c r="M1044" s="478">
        <v>99</v>
      </c>
      <c r="N1044" s="478">
        <v>99</v>
      </c>
      <c r="O1044" s="478">
        <v>99</v>
      </c>
      <c r="P1044" s="478">
        <v>9999</v>
      </c>
    </row>
    <row r="1045" spans="1:38">
      <c r="A1045">
        <v>8</v>
      </c>
      <c r="B1045">
        <v>1</v>
      </c>
      <c r="C1045">
        <v>2024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6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28</v>
      </c>
      <c r="R1045">
        <v>141</v>
      </c>
      <c r="S1045">
        <v>9.3617021276595764</v>
      </c>
      <c r="T1045">
        <v>6.7375886524822706</v>
      </c>
      <c r="U1045">
        <v>13.985106382978723</v>
      </c>
      <c r="V1045">
        <v>0</v>
      </c>
      <c r="W1045">
        <v>9.2198581560283674</v>
      </c>
      <c r="X1045">
        <v>0</v>
      </c>
      <c r="Y1045">
        <v>0</v>
      </c>
      <c r="AA1045">
        <v>1.5409740021193239</v>
      </c>
      <c r="AB1045">
        <v>0.86111090829140724</v>
      </c>
      <c r="AC1045">
        <v>1.3349921776853844</v>
      </c>
      <c r="AD1045">
        <v>40.598408388247421</v>
      </c>
      <c r="AE1045">
        <v>46.144694847289081</v>
      </c>
      <c r="AF1045">
        <v>34.784926624067339</v>
      </c>
      <c r="AG1045">
        <v>7.4093536521282175</v>
      </c>
      <c r="AH1045">
        <v>6.7858027750247807</v>
      </c>
      <c r="AI1045">
        <v>0</v>
      </c>
      <c r="AJ1045">
        <v>141</v>
      </c>
      <c r="AK1045">
        <v>83.582978723404281</v>
      </c>
      <c r="AL1045">
        <v>23.991872839928064</v>
      </c>
    </row>
    <row r="1046" spans="1:38">
      <c r="A1046">
        <v>8</v>
      </c>
      <c r="B1046">
        <v>2</v>
      </c>
      <c r="C1046">
        <v>2024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24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54</v>
      </c>
      <c r="R1046">
        <v>754</v>
      </c>
      <c r="S1046">
        <v>9.8514588859416481</v>
      </c>
      <c r="T1046">
        <v>7.228116710875331</v>
      </c>
      <c r="U1046">
        <v>15.126923076923076</v>
      </c>
      <c r="V1046">
        <v>0.1326259946949602</v>
      </c>
      <c r="W1046">
        <v>14.190981432360743</v>
      </c>
      <c r="X1046">
        <v>38.196286472148529</v>
      </c>
      <c r="Y1046">
        <v>0.7957559681697608</v>
      </c>
      <c r="AA1046">
        <v>2.8499996420351246</v>
      </c>
      <c r="AB1046">
        <v>1.0437151780912568</v>
      </c>
      <c r="AC1046">
        <v>1.2682429656025389</v>
      </c>
      <c r="AD1046">
        <v>53.664807981056441</v>
      </c>
      <c r="AE1046">
        <v>54.396013726214278</v>
      </c>
      <c r="AF1046">
        <v>42.938290648863926</v>
      </c>
      <c r="AG1046">
        <v>39.621650026274288</v>
      </c>
      <c r="AH1046">
        <v>39.249876114965325</v>
      </c>
      <c r="AI1046">
        <v>0</v>
      </c>
      <c r="AJ1046">
        <v>738</v>
      </c>
      <c r="AK1046">
        <v>83.950948509485059</v>
      </c>
      <c r="AL1046">
        <v>25.464029979838141</v>
      </c>
    </row>
    <row r="1047" spans="1:38">
      <c r="A1047">
        <v>8</v>
      </c>
      <c r="B1047">
        <v>3</v>
      </c>
      <c r="C1047">
        <v>2024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49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1</v>
      </c>
      <c r="R1047">
        <v>1</v>
      </c>
      <c r="S1047">
        <v>3</v>
      </c>
      <c r="T1047">
        <v>4</v>
      </c>
      <c r="U1047">
        <v>22.2</v>
      </c>
      <c r="V1047">
        <v>0</v>
      </c>
      <c r="W1047">
        <v>0</v>
      </c>
      <c r="X1047">
        <v>100</v>
      </c>
      <c r="Y1047">
        <v>0</v>
      </c>
      <c r="AA1047">
        <v>0</v>
      </c>
      <c r="AB1047">
        <v>0</v>
      </c>
      <c r="AC1047">
        <v>0</v>
      </c>
      <c r="AG1047">
        <v>5.2548607461902243E-2</v>
      </c>
      <c r="AH1047">
        <v>7.639577139081602E-2</v>
      </c>
      <c r="AI1047">
        <v>0</v>
      </c>
      <c r="AJ1047">
        <v>1</v>
      </c>
      <c r="AK1047">
        <v>114.9</v>
      </c>
      <c r="AL1047">
        <v>14.63500544618984</v>
      </c>
    </row>
    <row r="1048" spans="1:38">
      <c r="A1048">
        <v>8</v>
      </c>
      <c r="B1048">
        <v>4</v>
      </c>
      <c r="C1048">
        <v>2024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80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85</v>
      </c>
      <c r="R1048">
        <v>798</v>
      </c>
      <c r="S1048">
        <v>9.2719298245614024</v>
      </c>
      <c r="T1048">
        <v>6.9348370927318284</v>
      </c>
      <c r="U1048">
        <v>15.951253132832065</v>
      </c>
      <c r="V1048">
        <v>0.25062656641604003</v>
      </c>
      <c r="W1048">
        <v>10.401002506265662</v>
      </c>
      <c r="X1048">
        <v>42.98245614035087</v>
      </c>
      <c r="Y1048">
        <v>2.0050125313283202</v>
      </c>
      <c r="AA1048">
        <v>2.9414277445698676</v>
      </c>
      <c r="AB1048">
        <v>1.2535619566001903</v>
      </c>
      <c r="AC1048">
        <v>1.387652102264781</v>
      </c>
      <c r="AD1048">
        <v>39.119914826674709</v>
      </c>
      <c r="AE1048">
        <v>41.562499762441405</v>
      </c>
      <c r="AF1048">
        <v>51.446315847457214</v>
      </c>
      <c r="AG1048">
        <v>41.933788754598005</v>
      </c>
      <c r="AH1048">
        <v>43.804027640127721</v>
      </c>
      <c r="AI1048">
        <v>0</v>
      </c>
      <c r="AJ1048">
        <v>795</v>
      </c>
      <c r="AK1048">
        <v>86.583522012578598</v>
      </c>
      <c r="AL1048">
        <v>24.557915867663141</v>
      </c>
    </row>
    <row r="1049" spans="1:38">
      <c r="A1049">
        <v>8</v>
      </c>
      <c r="B1049">
        <v>5</v>
      </c>
      <c r="C1049">
        <v>2024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81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</row>
    <row r="1050" spans="1:38">
      <c r="A1050">
        <v>8</v>
      </c>
      <c r="B1050">
        <v>6</v>
      </c>
      <c r="C1050">
        <v>2024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83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16</v>
      </c>
      <c r="R1050">
        <v>209</v>
      </c>
      <c r="S1050">
        <v>9.0287081339712891</v>
      </c>
      <c r="T1050">
        <v>6.4736842105263186</v>
      </c>
      <c r="U1050">
        <v>14.02057416267942</v>
      </c>
      <c r="V1050">
        <v>0</v>
      </c>
      <c r="W1050">
        <v>13.39712918660287</v>
      </c>
      <c r="X1050">
        <v>21.5311004784689</v>
      </c>
      <c r="Y1050">
        <v>0.47846889952153121</v>
      </c>
      <c r="AA1050">
        <v>3.0270720540774394</v>
      </c>
      <c r="AB1050">
        <v>1.4240379127730962</v>
      </c>
      <c r="AC1050">
        <v>1.8868789743683521</v>
      </c>
      <c r="AD1050">
        <v>71.268269824456894</v>
      </c>
      <c r="AE1050">
        <v>54.42208156480639</v>
      </c>
      <c r="AF1050">
        <v>60.571547859069327</v>
      </c>
      <c r="AG1050">
        <v>10.982658959537575</v>
      </c>
      <c r="AH1050">
        <v>10.083897698491352</v>
      </c>
      <c r="AI1050">
        <v>0</v>
      </c>
      <c r="AJ1050">
        <v>209</v>
      </c>
      <c r="AK1050">
        <v>84.9071770334928</v>
      </c>
      <c r="AL1050">
        <v>22.678125212500156</v>
      </c>
    </row>
    <row r="1051" spans="1:38">
      <c r="A1051">
        <v>8</v>
      </c>
      <c r="B1051">
        <v>7</v>
      </c>
      <c r="C1051">
        <v>2023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6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14</v>
      </c>
      <c r="R1051">
        <v>111</v>
      </c>
      <c r="S1051">
        <v>8.8018018018017994</v>
      </c>
      <c r="T1051">
        <v>6.9819819819819822</v>
      </c>
      <c r="U1051">
        <v>13.227927927927929</v>
      </c>
      <c r="V1051">
        <v>0</v>
      </c>
      <c r="W1051">
        <v>9.9099099099099117</v>
      </c>
      <c r="X1051">
        <v>0</v>
      </c>
      <c r="Y1051">
        <v>0</v>
      </c>
      <c r="AA1051">
        <v>2.4193354448702609</v>
      </c>
      <c r="AB1051">
        <v>1.6319988287170137</v>
      </c>
      <c r="AC1051">
        <v>1.9076988731627271</v>
      </c>
      <c r="AD1051">
        <v>73.063751583021499</v>
      </c>
      <c r="AE1051">
        <v>68.017219950269677</v>
      </c>
      <c r="AF1051">
        <v>71.937406238914946</v>
      </c>
      <c r="AG1051">
        <v>4.0130151843817776</v>
      </c>
      <c r="AH1051">
        <v>3.4939724632232214</v>
      </c>
      <c r="AI1051">
        <v>0.90090090090090069</v>
      </c>
      <c r="AJ1051">
        <v>103</v>
      </c>
      <c r="AK1051">
        <v>81.5611650485437</v>
      </c>
      <c r="AL1051">
        <v>25.635760493435232</v>
      </c>
    </row>
    <row r="1052" spans="1:38">
      <c r="A1052">
        <v>8</v>
      </c>
      <c r="B1052">
        <v>8</v>
      </c>
      <c r="C1052">
        <v>2023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24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85</v>
      </c>
      <c r="R1052">
        <v>1455</v>
      </c>
      <c r="S1052">
        <v>8.9415807560137495</v>
      </c>
      <c r="T1052">
        <v>6.4865979381443308</v>
      </c>
      <c r="U1052">
        <v>15.74501718213058</v>
      </c>
      <c r="V1052">
        <v>0.34364261168384885</v>
      </c>
      <c r="W1052">
        <v>9.5532646048109982</v>
      </c>
      <c r="X1052">
        <v>39.862542955326475</v>
      </c>
      <c r="Y1052">
        <v>3.7800687285223376</v>
      </c>
      <c r="AA1052">
        <v>3.3213649095286009</v>
      </c>
      <c r="AB1052">
        <v>0.93721616157256993</v>
      </c>
      <c r="AC1052">
        <v>1.5601323099662299</v>
      </c>
      <c r="AD1052">
        <v>32.247056174236498</v>
      </c>
      <c r="AE1052">
        <v>47.191993562545662</v>
      </c>
      <c r="AF1052">
        <v>31.368699636249495</v>
      </c>
      <c r="AG1052">
        <v>52.603036876355752</v>
      </c>
      <c r="AH1052">
        <v>54.514346632146555</v>
      </c>
      <c r="AI1052">
        <v>0</v>
      </c>
      <c r="AJ1052">
        <v>635</v>
      </c>
      <c r="AK1052">
        <v>87.95212598425195</v>
      </c>
      <c r="AL1052">
        <v>22.245753725235296</v>
      </c>
    </row>
    <row r="1053" spans="1:38">
      <c r="A1053">
        <v>8</v>
      </c>
      <c r="B1053">
        <v>9</v>
      </c>
      <c r="C1053">
        <v>2023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49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10</v>
      </c>
      <c r="R1053">
        <v>45</v>
      </c>
      <c r="S1053">
        <v>7.0444444444444443</v>
      </c>
      <c r="T1053">
        <v>5.3111111111111109</v>
      </c>
      <c r="U1053">
        <v>11.4</v>
      </c>
      <c r="V1053">
        <v>0</v>
      </c>
      <c r="W1053">
        <v>6.6666666666666687</v>
      </c>
      <c r="X1053">
        <v>11.111111111111112</v>
      </c>
      <c r="Y1053">
        <v>2.2222222222222223</v>
      </c>
      <c r="AA1053">
        <v>3.8200639901562976</v>
      </c>
      <c r="AB1053">
        <v>1.2988123729957772</v>
      </c>
      <c r="AC1053">
        <v>1.8357223491611911</v>
      </c>
      <c r="AD1053">
        <v>57.016274251590737</v>
      </c>
      <c r="AE1053">
        <v>54.283421807111367</v>
      </c>
      <c r="AF1053">
        <v>49.75016929871375</v>
      </c>
      <c r="AG1053">
        <v>1.6268980477223436</v>
      </c>
      <c r="AH1053">
        <v>1.2207368205635851</v>
      </c>
      <c r="AI1053">
        <v>0</v>
      </c>
      <c r="AJ1053">
        <v>0</v>
      </c>
    </row>
    <row r="1054" spans="1:38">
      <c r="A1054">
        <v>8</v>
      </c>
      <c r="B1054">
        <v>10</v>
      </c>
      <c r="C1054">
        <v>2023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80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109</v>
      </c>
      <c r="R1054">
        <v>904</v>
      </c>
      <c r="S1054">
        <v>9.0320796460176993</v>
      </c>
      <c r="T1054">
        <v>6.7544247787610621</v>
      </c>
      <c r="U1054">
        <v>15.30519911504425</v>
      </c>
      <c r="V1054">
        <v>0</v>
      </c>
      <c r="W1054">
        <v>7.9646017699115053</v>
      </c>
      <c r="X1054">
        <v>38.384955752212392</v>
      </c>
      <c r="Y1054">
        <v>0.33185840707964598</v>
      </c>
      <c r="AA1054">
        <v>2.5235715235929059</v>
      </c>
      <c r="AB1054">
        <v>1.4032475332863452</v>
      </c>
      <c r="AC1054">
        <v>1.349976360365361</v>
      </c>
      <c r="AD1054">
        <v>45.371446288480307</v>
      </c>
      <c r="AE1054">
        <v>48.613436418933581</v>
      </c>
      <c r="AF1054">
        <v>28.445172946096761</v>
      </c>
      <c r="AG1054">
        <v>32.682574114244389</v>
      </c>
      <c r="AH1054">
        <v>32.92396213574213</v>
      </c>
      <c r="AI1054">
        <v>1.4380530973451329</v>
      </c>
      <c r="AJ1054">
        <v>375</v>
      </c>
      <c r="AK1054">
        <v>84.239466666666686</v>
      </c>
      <c r="AL1054">
        <v>25.400010154477791</v>
      </c>
    </row>
    <row r="1055" spans="1:38">
      <c r="A1055">
        <v>8</v>
      </c>
      <c r="B1055">
        <v>11</v>
      </c>
      <c r="C1055">
        <v>2023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81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</row>
    <row r="1056" spans="1:38">
      <c r="A1056">
        <v>8</v>
      </c>
      <c r="B1056">
        <v>12</v>
      </c>
      <c r="C1056">
        <v>2023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83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18</v>
      </c>
      <c r="R1056">
        <v>251</v>
      </c>
      <c r="S1056">
        <v>8.147410358565736</v>
      </c>
      <c r="T1056">
        <v>6.179282868525898</v>
      </c>
      <c r="U1056">
        <v>13.1378486055777</v>
      </c>
      <c r="V1056">
        <v>0</v>
      </c>
      <c r="W1056">
        <v>11.553784860557769</v>
      </c>
      <c r="X1056">
        <v>11.952191235059763</v>
      </c>
      <c r="Y1056">
        <v>1.1952191235059761</v>
      </c>
      <c r="AA1056">
        <v>3.0739040661925494</v>
      </c>
      <c r="AB1056">
        <v>1.0960737912698268</v>
      </c>
      <c r="AC1056">
        <v>1.877665193093784</v>
      </c>
      <c r="AD1056">
        <v>42.995160501254638</v>
      </c>
      <c r="AE1056">
        <v>66.065341366965228</v>
      </c>
      <c r="AF1056">
        <v>41.884990128703677</v>
      </c>
      <c r="AG1056">
        <v>9.0744757772957314</v>
      </c>
      <c r="AH1056">
        <v>7.8469819483245251</v>
      </c>
      <c r="AI1056">
        <v>0</v>
      </c>
      <c r="AJ1056">
        <v>45</v>
      </c>
      <c r="AK1056">
        <v>85.333333333333314</v>
      </c>
      <c r="AL1056">
        <v>22.899488079993791</v>
      </c>
    </row>
    <row r="1057" spans="1:38">
      <c r="A1057">
        <v>8</v>
      </c>
      <c r="B1057">
        <v>13</v>
      </c>
      <c r="C1057">
        <v>2022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6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</v>
      </c>
      <c r="R1057">
        <v>2</v>
      </c>
      <c r="S1057">
        <v>6.5</v>
      </c>
      <c r="T1057">
        <v>8</v>
      </c>
      <c r="U1057">
        <v>12.600000000000001</v>
      </c>
      <c r="V1057">
        <v>0</v>
      </c>
      <c r="W1057">
        <v>0</v>
      </c>
      <c r="X1057">
        <v>0</v>
      </c>
      <c r="Y1057">
        <v>0</v>
      </c>
      <c r="AA1057">
        <v>0.79999999999997373</v>
      </c>
      <c r="AB1057">
        <v>0.5</v>
      </c>
      <c r="AC1057">
        <v>0</v>
      </c>
      <c r="AD1057">
        <v>-100.0000000000047</v>
      </c>
      <c r="AG1057">
        <v>7.1787508973438621E-2</v>
      </c>
      <c r="AH1057">
        <v>6.1303278509065237E-2</v>
      </c>
      <c r="AI1057">
        <v>0</v>
      </c>
      <c r="AJ1057">
        <v>0</v>
      </c>
    </row>
    <row r="1058" spans="1:38">
      <c r="A1058">
        <v>8</v>
      </c>
      <c r="B1058">
        <v>14</v>
      </c>
      <c r="C1058">
        <v>2022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24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95</v>
      </c>
      <c r="R1058">
        <v>877</v>
      </c>
      <c r="S1058">
        <v>8.5917901938426429</v>
      </c>
      <c r="T1058">
        <v>5.7651083238312433</v>
      </c>
      <c r="U1058">
        <v>13.882212086659077</v>
      </c>
      <c r="V1058">
        <v>0.79817559863169907</v>
      </c>
      <c r="W1058">
        <v>1.0262257696693271</v>
      </c>
      <c r="X1058">
        <v>14.253135689851771</v>
      </c>
      <c r="Y1058">
        <v>1.5963511972633979</v>
      </c>
      <c r="AA1058">
        <v>2.9968365130830326</v>
      </c>
      <c r="AB1058">
        <v>1.0230306271452287</v>
      </c>
      <c r="AC1058">
        <v>1.3058993915601289</v>
      </c>
      <c r="AD1058">
        <v>34.931848384036989</v>
      </c>
      <c r="AE1058">
        <v>33.000299238182237</v>
      </c>
      <c r="AF1058">
        <v>33.620000259001046</v>
      </c>
      <c r="AG1058">
        <v>31.478822684852833</v>
      </c>
      <c r="AH1058">
        <v>29.617024796203079</v>
      </c>
      <c r="AI1058">
        <v>0</v>
      </c>
      <c r="AJ1058">
        <v>0</v>
      </c>
    </row>
    <row r="1059" spans="1:38">
      <c r="A1059">
        <v>8</v>
      </c>
      <c r="B1059">
        <v>15</v>
      </c>
      <c r="C1059">
        <v>2022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49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5</v>
      </c>
      <c r="R1059">
        <v>19</v>
      </c>
      <c r="S1059">
        <v>7.9473684210526301</v>
      </c>
      <c r="T1059">
        <v>6</v>
      </c>
      <c r="U1059">
        <v>15.736842105263156</v>
      </c>
      <c r="V1059">
        <v>5.2631578947368443</v>
      </c>
      <c r="W1059">
        <v>0</v>
      </c>
      <c r="X1059">
        <v>36.84210526315789</v>
      </c>
      <c r="Y1059">
        <v>5.2631578947368443</v>
      </c>
      <c r="AA1059">
        <v>3.9434436628963856</v>
      </c>
      <c r="AB1059">
        <v>0.99861399794790595</v>
      </c>
      <c r="AC1059">
        <v>1.4867838833500564</v>
      </c>
      <c r="AD1059">
        <v>30.655382107918665</v>
      </c>
      <c r="AE1059">
        <v>22.711375340892968</v>
      </c>
      <c r="AF1059">
        <v>53.173122462207637</v>
      </c>
      <c r="AG1059">
        <v>0.68198133524766691</v>
      </c>
      <c r="AH1059">
        <v>0.72736826484962369</v>
      </c>
      <c r="AI1059">
        <v>26.315789473684205</v>
      </c>
      <c r="AJ1059">
        <v>0</v>
      </c>
    </row>
    <row r="1060" spans="1:38">
      <c r="A1060">
        <v>8</v>
      </c>
      <c r="B1060">
        <v>16</v>
      </c>
      <c r="C1060">
        <v>2022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80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132</v>
      </c>
      <c r="R1060">
        <v>1515</v>
      </c>
      <c r="S1060">
        <v>8.8343234323432327</v>
      </c>
      <c r="T1060">
        <v>6.5280528052805273</v>
      </c>
      <c r="U1060">
        <v>15.778745874587491</v>
      </c>
      <c r="V1060">
        <v>0.33003300330033003</v>
      </c>
      <c r="W1060">
        <v>8.8448844884488445</v>
      </c>
      <c r="X1060">
        <v>47.722772277227719</v>
      </c>
      <c r="Y1060">
        <v>3.2343234323432344</v>
      </c>
      <c r="AA1060">
        <v>3.7638909382214343</v>
      </c>
      <c r="AB1060">
        <v>1.4811054611811731</v>
      </c>
      <c r="AC1060">
        <v>1.6569799869279014</v>
      </c>
      <c r="AD1060">
        <v>49.666282850225713</v>
      </c>
      <c r="AE1060">
        <v>54.581733566645553</v>
      </c>
      <c r="AF1060">
        <v>60.503163488309269</v>
      </c>
      <c r="AG1060">
        <v>54.379038047379758</v>
      </c>
      <c r="AH1060">
        <v>58.152484607281998</v>
      </c>
      <c r="AI1060">
        <v>1.7161716171617152</v>
      </c>
      <c r="AJ1060">
        <v>745</v>
      </c>
      <c r="AK1060">
        <v>87.19114093959719</v>
      </c>
      <c r="AL1060">
        <v>23.796702445905513</v>
      </c>
    </row>
    <row r="1061" spans="1:38">
      <c r="A1061">
        <v>8</v>
      </c>
      <c r="B1061">
        <v>17</v>
      </c>
      <c r="C1061">
        <v>2022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81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</row>
    <row r="1062" spans="1:38">
      <c r="A1062">
        <v>8</v>
      </c>
      <c r="B1062">
        <v>18</v>
      </c>
      <c r="C1062">
        <v>2022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83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22</v>
      </c>
      <c r="R1062">
        <v>373</v>
      </c>
      <c r="S1062">
        <v>7.88739946380697</v>
      </c>
      <c r="T1062">
        <v>5.5281501340482571</v>
      </c>
      <c r="U1062">
        <v>12.609651474530835</v>
      </c>
      <c r="V1062">
        <v>0</v>
      </c>
      <c r="W1062">
        <v>3.4852546916890073</v>
      </c>
      <c r="X1062">
        <v>12.33243967828418</v>
      </c>
      <c r="Y1062">
        <v>0.26809651474530832</v>
      </c>
      <c r="AA1062">
        <v>3.2924746654706252</v>
      </c>
      <c r="AB1062">
        <v>1.7690144917620243</v>
      </c>
      <c r="AC1062">
        <v>1.7642217398708595</v>
      </c>
      <c r="AD1062">
        <v>54.517721965630251</v>
      </c>
      <c r="AE1062">
        <v>60.30100153184776</v>
      </c>
      <c r="AF1062">
        <v>59.546203371202942</v>
      </c>
      <c r="AG1062">
        <v>13.388370423546304</v>
      </c>
      <c r="AH1062">
        <v>11.441819053156252</v>
      </c>
      <c r="AI1062">
        <v>2.6809651474530831</v>
      </c>
      <c r="AJ1062">
        <v>0</v>
      </c>
    </row>
    <row r="1063" spans="1:38">
      <c r="A1063">
        <v>8</v>
      </c>
      <c r="B1063">
        <v>19</v>
      </c>
      <c r="C1063">
        <v>2021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6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</row>
    <row r="1064" spans="1:38">
      <c r="A1064">
        <v>8</v>
      </c>
      <c r="B1064">
        <v>20</v>
      </c>
      <c r="C1064">
        <v>2021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24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</row>
    <row r="1065" spans="1:38">
      <c r="A1065">
        <v>8</v>
      </c>
      <c r="B1065">
        <v>21</v>
      </c>
      <c r="C1065">
        <v>2021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49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</row>
    <row r="1066" spans="1:38">
      <c r="A1066">
        <v>8</v>
      </c>
      <c r="B1066">
        <v>22</v>
      </c>
      <c r="C1066">
        <v>2021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80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</row>
    <row r="1067" spans="1:38">
      <c r="A1067">
        <v>8</v>
      </c>
      <c r="B1067">
        <v>23</v>
      </c>
      <c r="C1067">
        <v>2021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81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</row>
    <row r="1068" spans="1:38">
      <c r="A1068">
        <v>8</v>
      </c>
      <c r="B1068">
        <v>24</v>
      </c>
      <c r="C1068">
        <v>2021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83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</row>
    <row r="1069" spans="1:38">
      <c r="A1069">
        <v>8</v>
      </c>
      <c r="B1069">
        <v>25</v>
      </c>
      <c r="C1069">
        <v>2020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6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</row>
    <row r="1070" spans="1:38">
      <c r="A1070">
        <v>8</v>
      </c>
      <c r="B1070">
        <v>26</v>
      </c>
      <c r="C1070">
        <v>2020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24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</row>
    <row r="1071" spans="1:38">
      <c r="A1071">
        <v>8</v>
      </c>
      <c r="B1071">
        <v>27</v>
      </c>
      <c r="C1071">
        <v>2020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49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</row>
    <row r="1072" spans="1:38">
      <c r="A1072">
        <v>8</v>
      </c>
      <c r="B1072">
        <v>28</v>
      </c>
      <c r="C1072">
        <v>2020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80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</row>
    <row r="1073" spans="1:16">
      <c r="A1073">
        <v>8</v>
      </c>
      <c r="B1073">
        <v>29</v>
      </c>
      <c r="C1073">
        <v>2020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81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</row>
    <row r="1074" spans="1:16">
      <c r="A1074">
        <v>8</v>
      </c>
      <c r="B1074">
        <v>30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83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</row>
    <row r="1075" spans="1:16">
      <c r="A1075">
        <v>8</v>
      </c>
      <c r="B1075">
        <v>31</v>
      </c>
      <c r="C1075">
        <v>2019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6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</row>
    <row r="1076" spans="1:16">
      <c r="A1076">
        <v>8</v>
      </c>
      <c r="B1076">
        <v>32</v>
      </c>
      <c r="C1076">
        <v>2019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24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</row>
    <row r="1077" spans="1:16">
      <c r="A1077">
        <v>8</v>
      </c>
      <c r="B1077">
        <v>33</v>
      </c>
      <c r="C1077">
        <v>2019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49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</row>
    <row r="1078" spans="1:16">
      <c r="A1078">
        <v>8</v>
      </c>
      <c r="B1078">
        <v>34</v>
      </c>
      <c r="C1078">
        <v>2019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80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</row>
    <row r="1079" spans="1:16">
      <c r="A1079">
        <v>8</v>
      </c>
      <c r="B1079">
        <v>35</v>
      </c>
      <c r="C1079">
        <v>2019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81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16">
      <c r="A1080">
        <v>8</v>
      </c>
      <c r="B1080">
        <v>36</v>
      </c>
      <c r="C1080">
        <v>2019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83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16">
      <c r="A1081">
        <v>8</v>
      </c>
      <c r="B1081">
        <v>37</v>
      </c>
      <c r="C1081">
        <v>2018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6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16">
      <c r="A1082">
        <v>8</v>
      </c>
      <c r="B1082">
        <v>38</v>
      </c>
      <c r="C1082">
        <v>2018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24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16">
      <c r="A1083">
        <v>8</v>
      </c>
      <c r="B1083">
        <v>39</v>
      </c>
      <c r="C1083">
        <v>2018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49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16">
      <c r="A1084">
        <v>8</v>
      </c>
      <c r="B1084">
        <v>40</v>
      </c>
      <c r="C1084">
        <v>2018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80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16">
      <c r="A1085">
        <v>8</v>
      </c>
      <c r="B1085">
        <v>41</v>
      </c>
      <c r="C1085">
        <v>2018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81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16">
      <c r="A1086">
        <v>8</v>
      </c>
      <c r="B1086">
        <v>42</v>
      </c>
      <c r="C1086">
        <v>2018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83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16">
      <c r="A1087">
        <v>8</v>
      </c>
      <c r="B1087">
        <v>43</v>
      </c>
      <c r="C1087">
        <v>2017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6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16">
      <c r="A1088">
        <v>8</v>
      </c>
      <c r="B1088">
        <v>44</v>
      </c>
      <c r="C1088">
        <v>2017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24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8</v>
      </c>
      <c r="B1089">
        <v>45</v>
      </c>
      <c r="C1089">
        <v>2017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49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8</v>
      </c>
      <c r="B1090">
        <v>46</v>
      </c>
      <c r="C1090">
        <v>2017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80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8</v>
      </c>
      <c r="B1091">
        <v>47</v>
      </c>
      <c r="C1091">
        <v>2017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81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8</v>
      </c>
      <c r="B1092">
        <v>48</v>
      </c>
      <c r="C1092">
        <v>2017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83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8</v>
      </c>
      <c r="B1093">
        <v>49</v>
      </c>
      <c r="C1093">
        <v>2016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6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8</v>
      </c>
      <c r="B1094">
        <v>50</v>
      </c>
      <c r="C1094">
        <v>2016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24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8</v>
      </c>
      <c r="B1095">
        <v>51</v>
      </c>
      <c r="C1095">
        <v>2016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49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8</v>
      </c>
      <c r="B1096">
        <v>52</v>
      </c>
      <c r="C1096">
        <v>2016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80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8</v>
      </c>
      <c r="B1097">
        <v>53</v>
      </c>
      <c r="C1097">
        <v>2016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81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8</v>
      </c>
      <c r="B1098">
        <v>54</v>
      </c>
      <c r="C1098">
        <v>2016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83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8</v>
      </c>
      <c r="B1099">
        <v>55</v>
      </c>
      <c r="C1099">
        <v>2015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6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8</v>
      </c>
      <c r="B1100">
        <v>56</v>
      </c>
      <c r="C1100">
        <v>2015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24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8</v>
      </c>
      <c r="B1101">
        <v>57</v>
      </c>
      <c r="C1101">
        <v>2015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49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8</v>
      </c>
      <c r="B1102">
        <v>58</v>
      </c>
      <c r="C1102">
        <v>2015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80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8</v>
      </c>
      <c r="B1103">
        <v>59</v>
      </c>
      <c r="C1103">
        <v>2015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81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8</v>
      </c>
      <c r="B1104">
        <v>60</v>
      </c>
      <c r="C1104">
        <v>2015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83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16">
      <c r="A1105">
        <v>8</v>
      </c>
      <c r="B1105">
        <v>61</v>
      </c>
      <c r="C1105">
        <v>2014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6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16">
      <c r="A1106">
        <v>8</v>
      </c>
      <c r="B1106">
        <v>62</v>
      </c>
      <c r="C1106">
        <v>2014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24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16">
      <c r="A1107">
        <v>8</v>
      </c>
      <c r="B1107">
        <v>63</v>
      </c>
      <c r="C1107">
        <v>2014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49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16">
      <c r="A1108">
        <v>8</v>
      </c>
      <c r="B1108">
        <v>64</v>
      </c>
      <c r="C1108">
        <v>2014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80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</row>
    <row r="1109" spans="1:16">
      <c r="A1109">
        <v>8</v>
      </c>
      <c r="B1109">
        <v>65</v>
      </c>
      <c r="C1109">
        <v>2014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81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</row>
    <row r="1110" spans="1:16">
      <c r="A1110">
        <v>8</v>
      </c>
      <c r="B1110">
        <v>66</v>
      </c>
      <c r="C1110">
        <v>2014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83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</row>
    <row r="1111" spans="1:16">
      <c r="A1111">
        <v>8</v>
      </c>
      <c r="B1111">
        <v>67</v>
      </c>
      <c r="C1111">
        <v>2013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6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</row>
    <row r="1112" spans="1:16">
      <c r="A1112">
        <v>8</v>
      </c>
      <c r="B1112">
        <v>68</v>
      </c>
      <c r="C1112">
        <v>2013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24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</row>
    <row r="1113" spans="1:16">
      <c r="A1113">
        <v>8</v>
      </c>
      <c r="B1113">
        <v>69</v>
      </c>
      <c r="C1113">
        <v>2013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49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</row>
    <row r="1114" spans="1:16">
      <c r="A1114">
        <v>8</v>
      </c>
      <c r="B1114">
        <v>70</v>
      </c>
      <c r="C1114">
        <v>2013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80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</row>
    <row r="1115" spans="1:16">
      <c r="A1115">
        <v>8</v>
      </c>
      <c r="B1115">
        <v>71</v>
      </c>
      <c r="C1115">
        <v>2013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81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</row>
    <row r="1116" spans="1:16">
      <c r="A1116">
        <v>8</v>
      </c>
      <c r="B1116">
        <v>72</v>
      </c>
      <c r="C1116">
        <v>2013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83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</row>
    <row r="1117" spans="1:16">
      <c r="A1117">
        <v>8</v>
      </c>
      <c r="B1117">
        <v>73</v>
      </c>
      <c r="C1117">
        <v>2012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6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</row>
    <row r="1118" spans="1:16">
      <c r="A1118">
        <v>8</v>
      </c>
      <c r="B1118">
        <v>74</v>
      </c>
      <c r="C1118">
        <v>2012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24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</row>
    <row r="1119" spans="1:16">
      <c r="A1119">
        <v>8</v>
      </c>
      <c r="B1119">
        <v>75</v>
      </c>
      <c r="C1119">
        <v>2012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49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</row>
    <row r="1120" spans="1:16">
      <c r="A1120">
        <v>8</v>
      </c>
      <c r="B1120">
        <v>76</v>
      </c>
      <c r="C1120">
        <v>2012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80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</row>
    <row r="1121" spans="1:16">
      <c r="A1121">
        <v>8</v>
      </c>
      <c r="B1121">
        <v>77</v>
      </c>
      <c r="C1121">
        <v>2012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81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</row>
    <row r="1122" spans="1:16">
      <c r="A1122">
        <v>8</v>
      </c>
      <c r="B1122">
        <v>78</v>
      </c>
      <c r="C1122">
        <v>2012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83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</row>
    <row r="1123" spans="1:16">
      <c r="A1123">
        <v>8</v>
      </c>
      <c r="B1123">
        <v>79</v>
      </c>
      <c r="C1123">
        <v>2011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6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</row>
    <row r="1124" spans="1:16">
      <c r="A1124">
        <v>8</v>
      </c>
      <c r="B1124">
        <v>80</v>
      </c>
      <c r="C1124">
        <v>2011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24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16">
      <c r="A1125">
        <v>8</v>
      </c>
      <c r="B1125">
        <v>81</v>
      </c>
      <c r="C1125">
        <v>2011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49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</row>
    <row r="1126" spans="1:16">
      <c r="A1126">
        <v>8</v>
      </c>
      <c r="B1126">
        <v>82</v>
      </c>
      <c r="C1126">
        <v>2011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80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</row>
    <row r="1127" spans="1:16">
      <c r="A1127">
        <v>8</v>
      </c>
      <c r="B1127">
        <v>83</v>
      </c>
      <c r="C1127">
        <v>2011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81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</row>
    <row r="1128" spans="1:16">
      <c r="A1128">
        <v>8</v>
      </c>
      <c r="B1128">
        <v>84</v>
      </c>
      <c r="C1128">
        <v>2011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83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</row>
    <row r="1129" spans="1:16">
      <c r="A1129">
        <v>8</v>
      </c>
      <c r="B1129">
        <v>85</v>
      </c>
      <c r="C1129">
        <v>2010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6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</row>
    <row r="1130" spans="1:16">
      <c r="A1130">
        <v>8</v>
      </c>
      <c r="B1130">
        <v>86</v>
      </c>
      <c r="C1130">
        <v>2010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24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</row>
    <row r="1131" spans="1:16">
      <c r="A1131">
        <v>8</v>
      </c>
      <c r="B1131">
        <v>87</v>
      </c>
      <c r="C1131">
        <v>2010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49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16">
      <c r="A1132">
        <v>8</v>
      </c>
      <c r="B1132">
        <v>88</v>
      </c>
      <c r="C1132">
        <v>2010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80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16">
      <c r="A1133">
        <v>8</v>
      </c>
      <c r="B1133">
        <v>89</v>
      </c>
      <c r="C1133">
        <v>2010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81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16">
      <c r="A1134">
        <v>8</v>
      </c>
      <c r="B1134">
        <v>90</v>
      </c>
      <c r="C1134">
        <v>2010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83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16">
      <c r="A1135">
        <v>8</v>
      </c>
      <c r="B1135">
        <v>91</v>
      </c>
      <c r="C1135">
        <v>2009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6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16">
      <c r="A1136">
        <v>8</v>
      </c>
      <c r="B1136">
        <v>92</v>
      </c>
      <c r="C1136">
        <v>2009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24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8</v>
      </c>
      <c r="B1137">
        <v>93</v>
      </c>
      <c r="C1137">
        <v>2009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49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8</v>
      </c>
      <c r="B1138">
        <v>94</v>
      </c>
      <c r="C1138">
        <v>2009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80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8</v>
      </c>
      <c r="B1139">
        <v>95</v>
      </c>
      <c r="C1139">
        <v>2009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81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8</v>
      </c>
      <c r="B1140">
        <v>96</v>
      </c>
      <c r="C1140">
        <v>2009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83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8</v>
      </c>
      <c r="B1141">
        <v>97</v>
      </c>
      <c r="C1141">
        <v>2008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6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8</v>
      </c>
      <c r="B1142">
        <v>98</v>
      </c>
      <c r="C1142">
        <v>2008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24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8</v>
      </c>
      <c r="B1143">
        <v>99</v>
      </c>
      <c r="C1143">
        <v>2008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49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8</v>
      </c>
      <c r="B1144">
        <v>100</v>
      </c>
      <c r="C1144">
        <v>2008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80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8</v>
      </c>
      <c r="B1145">
        <v>101</v>
      </c>
      <c r="C1145">
        <v>2008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81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8</v>
      </c>
      <c r="B1146">
        <v>102</v>
      </c>
      <c r="C1146">
        <v>2008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83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8</v>
      </c>
      <c r="B1147">
        <v>103</v>
      </c>
      <c r="C1147">
        <v>2007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6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8</v>
      </c>
      <c r="B1148">
        <v>104</v>
      </c>
      <c r="C1148">
        <v>2007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24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8</v>
      </c>
      <c r="B1149">
        <v>105</v>
      </c>
      <c r="C1149">
        <v>2007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49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8</v>
      </c>
      <c r="B1150">
        <v>106</v>
      </c>
      <c r="C1150">
        <v>2007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80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8</v>
      </c>
      <c r="B1151">
        <v>107</v>
      </c>
      <c r="C1151">
        <v>2007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81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8</v>
      </c>
      <c r="B1152">
        <v>108</v>
      </c>
      <c r="C1152">
        <v>2007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83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16">
      <c r="A1153">
        <v>8</v>
      </c>
      <c r="B1153">
        <v>109</v>
      </c>
      <c r="C1153">
        <v>2006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6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16">
      <c r="A1154">
        <v>8</v>
      </c>
      <c r="B1154">
        <v>110</v>
      </c>
      <c r="C1154">
        <v>2006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24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16">
      <c r="A1155">
        <v>8</v>
      </c>
      <c r="B1155">
        <v>111</v>
      </c>
      <c r="C1155">
        <v>2006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49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16">
      <c r="A1156">
        <v>8</v>
      </c>
      <c r="B1156">
        <v>112</v>
      </c>
      <c r="C1156">
        <v>2006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80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16">
      <c r="A1157">
        <v>8</v>
      </c>
      <c r="B1157">
        <v>113</v>
      </c>
      <c r="C1157">
        <v>2006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81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16">
      <c r="A1158">
        <v>8</v>
      </c>
      <c r="B1158">
        <v>114</v>
      </c>
      <c r="C1158">
        <v>2006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83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16">
      <c r="A1159">
        <v>8</v>
      </c>
      <c r="B1159">
        <v>115</v>
      </c>
      <c r="C1159">
        <v>2005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6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</row>
    <row r="1160" spans="1:16">
      <c r="A1160">
        <v>8</v>
      </c>
      <c r="B1160">
        <v>116</v>
      </c>
      <c r="C1160">
        <v>2005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24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</row>
    <row r="1161" spans="1:16">
      <c r="A1161">
        <v>8</v>
      </c>
      <c r="B1161">
        <v>117</v>
      </c>
      <c r="C1161">
        <v>2005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49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</row>
    <row r="1162" spans="1:16">
      <c r="A1162">
        <v>8</v>
      </c>
      <c r="B1162">
        <v>118</v>
      </c>
      <c r="C1162">
        <v>2005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80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</row>
    <row r="1163" spans="1:16">
      <c r="A1163">
        <v>8</v>
      </c>
      <c r="B1163">
        <v>119</v>
      </c>
      <c r="C1163">
        <v>2005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81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</row>
    <row r="1164" spans="1:16">
      <c r="A1164">
        <v>8</v>
      </c>
      <c r="B1164">
        <v>120</v>
      </c>
      <c r="C1164">
        <v>2005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83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</row>
    <row r="1165" spans="1:16">
      <c r="A1165">
        <v>8</v>
      </c>
      <c r="B1165">
        <v>121</v>
      </c>
      <c r="C1165">
        <v>2004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6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</row>
    <row r="1166" spans="1:16">
      <c r="A1166">
        <v>8</v>
      </c>
      <c r="B1166">
        <v>122</v>
      </c>
      <c r="C1166">
        <v>2004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24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</row>
    <row r="1167" spans="1:16">
      <c r="A1167">
        <v>8</v>
      </c>
      <c r="B1167">
        <v>123</v>
      </c>
      <c r="C1167">
        <v>2004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49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</row>
    <row r="1168" spans="1:16">
      <c r="A1168">
        <v>8</v>
      </c>
      <c r="B1168">
        <v>124</v>
      </c>
      <c r="C1168">
        <v>2004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80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</row>
    <row r="1169" spans="1:16">
      <c r="A1169">
        <v>8</v>
      </c>
      <c r="B1169">
        <v>125</v>
      </c>
      <c r="C1169">
        <v>2004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81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</row>
    <row r="1170" spans="1:16">
      <c r="A1170">
        <v>8</v>
      </c>
      <c r="B1170">
        <v>126</v>
      </c>
      <c r="C1170">
        <v>2004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83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</row>
    <row r="1171" spans="1:16">
      <c r="A1171">
        <v>8</v>
      </c>
      <c r="B1171">
        <v>127</v>
      </c>
      <c r="C1171">
        <v>2003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6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</row>
    <row r="1172" spans="1:16">
      <c r="A1172">
        <v>8</v>
      </c>
      <c r="B1172">
        <v>128</v>
      </c>
      <c r="C1172">
        <v>2003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24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</row>
    <row r="1173" spans="1:16">
      <c r="A1173">
        <v>8</v>
      </c>
      <c r="B1173">
        <v>129</v>
      </c>
      <c r="C1173">
        <v>2003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49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</row>
    <row r="1174" spans="1:16">
      <c r="A1174">
        <v>8</v>
      </c>
      <c r="B1174">
        <v>130</v>
      </c>
      <c r="C1174">
        <v>2003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80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</row>
    <row r="1175" spans="1:16">
      <c r="A1175">
        <v>8</v>
      </c>
      <c r="B1175">
        <v>131</v>
      </c>
      <c r="C1175">
        <v>2003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81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</row>
    <row r="1176" spans="1:16">
      <c r="A1176">
        <v>8</v>
      </c>
      <c r="B1176">
        <v>132</v>
      </c>
      <c r="C1176">
        <v>2003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83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</row>
    <row r="1177" spans="1:16">
      <c r="A1177">
        <v>8</v>
      </c>
      <c r="B1177">
        <v>133</v>
      </c>
      <c r="C1177">
        <v>2002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6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</row>
    <row r="1178" spans="1:16">
      <c r="A1178">
        <v>8</v>
      </c>
      <c r="B1178">
        <v>134</v>
      </c>
      <c r="C1178">
        <v>2002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24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</row>
    <row r="1179" spans="1:16">
      <c r="A1179">
        <v>8</v>
      </c>
      <c r="B1179">
        <v>135</v>
      </c>
      <c r="C1179">
        <v>2002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49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16">
      <c r="A1180">
        <v>8</v>
      </c>
      <c r="B1180">
        <v>136</v>
      </c>
      <c r="C1180">
        <v>2002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80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</row>
    <row r="1181" spans="1:16">
      <c r="A1181">
        <v>8</v>
      </c>
      <c r="B1181">
        <v>137</v>
      </c>
      <c r="C1181">
        <v>2002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81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</row>
    <row r="1182" spans="1:16" ht="16.5" customHeight="1">
      <c r="A1182">
        <v>8</v>
      </c>
      <c r="B1182">
        <v>138</v>
      </c>
      <c r="C1182">
        <v>2002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83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</row>
    <row r="1183" spans="1:16" ht="16.5" customHeight="1">
      <c r="A1183">
        <v>8</v>
      </c>
      <c r="B1183">
        <v>139</v>
      </c>
      <c r="C1183">
        <v>2001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6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16" ht="16.5" customHeight="1">
      <c r="A1184">
        <v>8</v>
      </c>
      <c r="B1184">
        <v>140</v>
      </c>
      <c r="C1184">
        <v>2001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24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 ht="16.5" customHeight="1">
      <c r="A1185">
        <v>8</v>
      </c>
      <c r="B1185">
        <v>141</v>
      </c>
      <c r="C1185">
        <v>2001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49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 ht="16.5" customHeight="1">
      <c r="A1186">
        <v>8</v>
      </c>
      <c r="B1186">
        <v>142</v>
      </c>
      <c r="C1186">
        <v>2001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80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 ht="16.5" customHeight="1">
      <c r="A1187">
        <v>8</v>
      </c>
      <c r="B1187">
        <v>143</v>
      </c>
      <c r="C1187">
        <v>2001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81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 ht="16.5" customHeight="1">
      <c r="A1188">
        <v>8</v>
      </c>
      <c r="B1188">
        <v>144</v>
      </c>
      <c r="C1188">
        <v>2001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83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 ht="16.5" customHeight="1">
      <c r="A1189">
        <v>8</v>
      </c>
      <c r="B1189">
        <v>145</v>
      </c>
      <c r="C1189">
        <v>2000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6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 ht="16.5" customHeight="1">
      <c r="A1190">
        <v>8</v>
      </c>
      <c r="B1190">
        <v>146</v>
      </c>
      <c r="C1190">
        <v>2000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24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 ht="16.5" customHeight="1">
      <c r="A1191">
        <v>8</v>
      </c>
      <c r="B1191">
        <v>147</v>
      </c>
      <c r="C1191">
        <v>2000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49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 ht="16.5" customHeight="1">
      <c r="A1192">
        <v>8</v>
      </c>
      <c r="B1192">
        <v>148</v>
      </c>
      <c r="C1192">
        <v>2000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80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 ht="16.5" customHeight="1">
      <c r="A1193">
        <v>8</v>
      </c>
      <c r="B1193">
        <v>149</v>
      </c>
      <c r="C1193">
        <v>2000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81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 ht="16.5" customHeight="1">
      <c r="A1194">
        <v>8</v>
      </c>
      <c r="B1194">
        <v>150</v>
      </c>
      <c r="C1194">
        <v>2000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83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 ht="16.5" customHeight="1">
      <c r="A1195">
        <v>8</v>
      </c>
      <c r="B1195">
        <v>151</v>
      </c>
      <c r="C1195">
        <v>1999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6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 ht="16.5" customHeight="1">
      <c r="A1196">
        <v>8</v>
      </c>
      <c r="B1196">
        <v>152</v>
      </c>
      <c r="C1196">
        <v>1999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24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 ht="16.5" customHeight="1">
      <c r="A1197">
        <v>8</v>
      </c>
      <c r="B1197">
        <v>153</v>
      </c>
      <c r="C1197">
        <v>1999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49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 ht="16.5" customHeight="1">
      <c r="A1198">
        <v>8</v>
      </c>
      <c r="B1198">
        <v>154</v>
      </c>
      <c r="C1198">
        <v>1999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80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 ht="16.5" customHeight="1">
      <c r="A1199">
        <v>8</v>
      </c>
      <c r="B1199">
        <v>155</v>
      </c>
      <c r="C1199">
        <v>1999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81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 ht="16.5" customHeight="1">
      <c r="A1200">
        <v>8</v>
      </c>
      <c r="B1200">
        <v>156</v>
      </c>
      <c r="C1200">
        <v>1999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83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16" ht="16.5" customHeight="1">
      <c r="A1201">
        <v>8</v>
      </c>
      <c r="B1201">
        <v>157</v>
      </c>
      <c r="C1201">
        <v>1998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6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16" ht="16.5" customHeight="1">
      <c r="A1202">
        <v>8</v>
      </c>
      <c r="B1202">
        <v>158</v>
      </c>
      <c r="C1202">
        <v>1998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24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16" ht="16.5" customHeight="1">
      <c r="A1203">
        <v>8</v>
      </c>
      <c r="B1203">
        <v>159</v>
      </c>
      <c r="C1203">
        <v>1998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49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16" ht="16.5" customHeight="1">
      <c r="A1204">
        <v>8</v>
      </c>
      <c r="B1204">
        <v>160</v>
      </c>
      <c r="C1204">
        <v>1998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80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16" ht="16.5" customHeight="1">
      <c r="A1205">
        <v>8</v>
      </c>
      <c r="B1205">
        <v>161</v>
      </c>
      <c r="C1205">
        <v>1998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81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16" ht="16.5" customHeight="1">
      <c r="A1206">
        <v>8</v>
      </c>
      <c r="B1206">
        <v>162</v>
      </c>
      <c r="C1206">
        <v>1998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83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16" ht="16.5" customHeight="1">
      <c r="A1207">
        <v>8</v>
      </c>
      <c r="B1207">
        <v>163</v>
      </c>
      <c r="C1207">
        <v>1997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6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16" ht="16.5" customHeight="1">
      <c r="A1208">
        <v>8</v>
      </c>
      <c r="B1208">
        <v>164</v>
      </c>
      <c r="C1208">
        <v>1997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24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16" ht="16.5" customHeight="1">
      <c r="A1209">
        <v>8</v>
      </c>
      <c r="B1209">
        <v>165</v>
      </c>
      <c r="C1209">
        <v>1997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49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16" ht="16.5" customHeight="1">
      <c r="A1210">
        <v>8</v>
      </c>
      <c r="B1210">
        <v>166</v>
      </c>
      <c r="C1210">
        <v>1997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80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16" ht="16.5" customHeight="1">
      <c r="A1211">
        <v>8</v>
      </c>
      <c r="B1211">
        <v>167</v>
      </c>
      <c r="C1211">
        <v>1997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81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16" ht="16.5" customHeight="1">
      <c r="A1212">
        <v>8</v>
      </c>
      <c r="B1212">
        <v>168</v>
      </c>
      <c r="C1212">
        <v>1997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83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</row>
    <row r="1213" spans="1:16" s="478" customFormat="1" ht="16.5" customHeight="1">
      <c r="A1213" s="478">
        <v>8</v>
      </c>
      <c r="B1213" s="478">
        <v>169</v>
      </c>
      <c r="C1213" s="478">
        <v>1996</v>
      </c>
      <c r="D1213" s="478">
        <v>99</v>
      </c>
      <c r="E1213" s="478">
        <v>99</v>
      </c>
      <c r="F1213" s="478">
        <v>99</v>
      </c>
      <c r="G1213" s="478">
        <v>99</v>
      </c>
      <c r="H1213" s="478">
        <v>99</v>
      </c>
      <c r="I1213" s="478">
        <v>6</v>
      </c>
      <c r="J1213" s="478">
        <v>999</v>
      </c>
      <c r="K1213" s="478">
        <v>99</v>
      </c>
      <c r="L1213" s="478">
        <v>99</v>
      </c>
      <c r="M1213" s="478">
        <v>99</v>
      </c>
      <c r="N1213" s="478">
        <v>99</v>
      </c>
      <c r="O1213" s="478">
        <v>99</v>
      </c>
      <c r="P1213" s="478">
        <v>9999</v>
      </c>
    </row>
    <row r="1214" spans="1:16" s="478" customFormat="1" ht="16.5" customHeight="1">
      <c r="A1214" s="478">
        <v>8</v>
      </c>
      <c r="B1214" s="478">
        <v>170</v>
      </c>
      <c r="C1214" s="478">
        <v>1996</v>
      </c>
      <c r="D1214" s="478">
        <v>99</v>
      </c>
      <c r="E1214" s="478">
        <v>99</v>
      </c>
      <c r="F1214" s="478">
        <v>99</v>
      </c>
      <c r="G1214" s="478">
        <v>99</v>
      </c>
      <c r="H1214" s="478">
        <v>99</v>
      </c>
      <c r="I1214" s="478">
        <v>24</v>
      </c>
      <c r="J1214" s="478">
        <v>999</v>
      </c>
      <c r="K1214" s="478">
        <v>99</v>
      </c>
      <c r="L1214" s="478">
        <v>99</v>
      </c>
      <c r="M1214" s="478">
        <v>99</v>
      </c>
      <c r="N1214" s="478">
        <v>99</v>
      </c>
      <c r="O1214" s="478">
        <v>99</v>
      </c>
      <c r="P1214" s="478">
        <v>9999</v>
      </c>
    </row>
    <row r="1215" spans="1:16" s="478" customFormat="1" ht="16.5" customHeight="1">
      <c r="A1215" s="478">
        <v>8</v>
      </c>
      <c r="B1215" s="478">
        <v>171</v>
      </c>
      <c r="C1215" s="478">
        <v>1996</v>
      </c>
      <c r="D1215" s="478">
        <v>99</v>
      </c>
      <c r="E1215" s="478">
        <v>99</v>
      </c>
      <c r="F1215" s="478">
        <v>99</v>
      </c>
      <c r="G1215" s="478">
        <v>99</v>
      </c>
      <c r="H1215" s="478">
        <v>99</v>
      </c>
      <c r="I1215" s="478">
        <v>49</v>
      </c>
      <c r="J1215" s="478">
        <v>999</v>
      </c>
      <c r="K1215" s="478">
        <v>99</v>
      </c>
      <c r="L1215" s="478">
        <v>99</v>
      </c>
      <c r="M1215" s="478">
        <v>99</v>
      </c>
      <c r="N1215" s="478">
        <v>99</v>
      </c>
      <c r="O1215" s="478">
        <v>99</v>
      </c>
      <c r="P1215" s="478">
        <v>9999</v>
      </c>
    </row>
    <row r="1216" spans="1:16" s="478" customFormat="1" ht="16.5" customHeight="1">
      <c r="A1216" s="478">
        <v>8</v>
      </c>
      <c r="B1216" s="478">
        <v>172</v>
      </c>
      <c r="C1216" s="478">
        <v>1996</v>
      </c>
      <c r="D1216" s="478">
        <v>99</v>
      </c>
      <c r="E1216" s="478">
        <v>99</v>
      </c>
      <c r="F1216" s="478">
        <v>99</v>
      </c>
      <c r="G1216" s="478">
        <v>99</v>
      </c>
      <c r="H1216" s="478">
        <v>99</v>
      </c>
      <c r="I1216" s="478">
        <v>80</v>
      </c>
      <c r="J1216" s="478">
        <v>999</v>
      </c>
      <c r="K1216" s="478">
        <v>99</v>
      </c>
      <c r="L1216" s="478">
        <v>99</v>
      </c>
      <c r="M1216" s="478">
        <v>99</v>
      </c>
      <c r="N1216" s="478">
        <v>99</v>
      </c>
      <c r="O1216" s="478">
        <v>99</v>
      </c>
      <c r="P1216" s="478">
        <v>9999</v>
      </c>
    </row>
    <row r="1217" spans="1:38" s="478" customFormat="1" ht="16.5" customHeight="1">
      <c r="A1217" s="478">
        <v>8</v>
      </c>
      <c r="B1217" s="478">
        <v>173</v>
      </c>
      <c r="C1217" s="478">
        <v>1996</v>
      </c>
      <c r="D1217" s="478">
        <v>99</v>
      </c>
      <c r="E1217" s="478">
        <v>99</v>
      </c>
      <c r="F1217" s="478">
        <v>99</v>
      </c>
      <c r="G1217" s="478">
        <v>99</v>
      </c>
      <c r="H1217" s="478">
        <v>99</v>
      </c>
      <c r="I1217" s="478">
        <v>81</v>
      </c>
      <c r="J1217" s="478">
        <v>999</v>
      </c>
      <c r="K1217" s="478">
        <v>99</v>
      </c>
      <c r="L1217" s="478">
        <v>99</v>
      </c>
      <c r="M1217" s="478">
        <v>99</v>
      </c>
      <c r="N1217" s="478">
        <v>99</v>
      </c>
      <c r="O1217" s="478">
        <v>99</v>
      </c>
      <c r="P1217" s="478">
        <v>9999</v>
      </c>
    </row>
    <row r="1218" spans="1:38" s="478" customFormat="1" ht="16.5" customHeight="1">
      <c r="A1218" s="478">
        <v>8</v>
      </c>
      <c r="B1218" s="478">
        <v>174</v>
      </c>
      <c r="C1218" s="478">
        <v>1996</v>
      </c>
      <c r="D1218" s="478">
        <v>99</v>
      </c>
      <c r="E1218" s="478">
        <v>99</v>
      </c>
      <c r="F1218" s="478">
        <v>99</v>
      </c>
      <c r="G1218" s="478">
        <v>99</v>
      </c>
      <c r="H1218" s="478">
        <v>99</v>
      </c>
      <c r="I1218" s="478">
        <v>83</v>
      </c>
      <c r="J1218" s="478">
        <v>999</v>
      </c>
      <c r="K1218" s="478">
        <v>99</v>
      </c>
      <c r="L1218" s="478">
        <v>99</v>
      </c>
      <c r="M1218" s="478">
        <v>99</v>
      </c>
      <c r="N1218" s="478">
        <v>99</v>
      </c>
      <c r="O1218" s="478">
        <v>99</v>
      </c>
      <c r="P1218" s="478">
        <v>9999</v>
      </c>
    </row>
    <row r="1219" spans="1:38" ht="17.399999999999999" customHeight="1">
      <c r="A1219">
        <v>9</v>
      </c>
      <c r="B1219">
        <v>1</v>
      </c>
      <c r="C1219">
        <v>2024</v>
      </c>
      <c r="D1219">
        <v>99</v>
      </c>
      <c r="E1219">
        <v>99</v>
      </c>
      <c r="F1219">
        <v>99</v>
      </c>
      <c r="G1219">
        <v>99</v>
      </c>
      <c r="H1219">
        <v>1</v>
      </c>
      <c r="I1219">
        <v>99</v>
      </c>
      <c r="J1219">
        <v>103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</row>
    <row r="1220" spans="1:38">
      <c r="A1220">
        <v>9</v>
      </c>
      <c r="B1220">
        <v>2</v>
      </c>
      <c r="C1220">
        <v>2024</v>
      </c>
      <c r="D1220">
        <v>99</v>
      </c>
      <c r="E1220">
        <v>99</v>
      </c>
      <c r="F1220">
        <v>99</v>
      </c>
      <c r="G1220">
        <v>99</v>
      </c>
      <c r="H1220">
        <v>2</v>
      </c>
      <c r="I1220">
        <v>99</v>
      </c>
      <c r="J1220">
        <v>106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</row>
    <row r="1221" spans="1:38">
      <c r="A1221">
        <v>9</v>
      </c>
      <c r="B1221">
        <v>3</v>
      </c>
      <c r="C1221">
        <v>2024</v>
      </c>
      <c r="D1221">
        <v>99</v>
      </c>
      <c r="E1221">
        <v>99</v>
      </c>
      <c r="F1221">
        <v>99</v>
      </c>
      <c r="G1221">
        <v>99</v>
      </c>
      <c r="H1221">
        <v>1</v>
      </c>
      <c r="I1221">
        <v>99</v>
      </c>
      <c r="J1221">
        <v>110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28</v>
      </c>
      <c r="R1221">
        <v>141</v>
      </c>
      <c r="S1221">
        <v>9.3617021276595764</v>
      </c>
      <c r="T1221">
        <v>6.7375886524822706</v>
      </c>
      <c r="U1221">
        <v>13.985106382978723</v>
      </c>
      <c r="V1221">
        <v>0</v>
      </c>
      <c r="W1221">
        <v>9.2198581560283674</v>
      </c>
      <c r="X1221">
        <v>0</v>
      </c>
      <c r="Y1221">
        <v>0</v>
      </c>
      <c r="AA1221">
        <v>1.5409740021193239</v>
      </c>
      <c r="AB1221">
        <v>0.86111090829140724</v>
      </c>
      <c r="AC1221">
        <v>1.3349921776853844</v>
      </c>
      <c r="AD1221">
        <v>40.598408388247421</v>
      </c>
      <c r="AE1221">
        <v>46.144694847289081</v>
      </c>
      <c r="AF1221">
        <v>34.784926624067339</v>
      </c>
      <c r="AG1221">
        <v>7.4093536521282175</v>
      </c>
      <c r="AH1221">
        <v>6.7858027750247789</v>
      </c>
      <c r="AI1221">
        <v>0</v>
      </c>
      <c r="AJ1221">
        <v>141</v>
      </c>
      <c r="AK1221">
        <v>83.582978723404281</v>
      </c>
      <c r="AL1221">
        <v>23.991872839928064</v>
      </c>
    </row>
    <row r="1222" spans="1:38">
      <c r="A1222">
        <v>9</v>
      </c>
      <c r="B1222">
        <v>4</v>
      </c>
      <c r="C1222">
        <v>2024</v>
      </c>
      <c r="D1222">
        <v>99</v>
      </c>
      <c r="E1222">
        <v>99</v>
      </c>
      <c r="F1222">
        <v>99</v>
      </c>
      <c r="G1222">
        <v>99</v>
      </c>
      <c r="H1222">
        <v>1</v>
      </c>
      <c r="I1222">
        <v>99</v>
      </c>
      <c r="J1222">
        <v>111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47</v>
      </c>
      <c r="R1222">
        <v>664</v>
      </c>
      <c r="S1222">
        <v>9.8629518072289155</v>
      </c>
      <c r="T1222">
        <v>7.1024096385542164</v>
      </c>
      <c r="U1222">
        <v>14.893825301204812</v>
      </c>
      <c r="V1222">
        <v>0</v>
      </c>
      <c r="W1222">
        <v>10.542168674698795</v>
      </c>
      <c r="X1222">
        <v>35.090361445783131</v>
      </c>
      <c r="Y1222">
        <v>0.75301204819277101</v>
      </c>
      <c r="AA1222">
        <v>2.8284922661377325</v>
      </c>
      <c r="AB1222">
        <v>1.0574809623011039</v>
      </c>
      <c r="AC1222">
        <v>1.2351748233527298</v>
      </c>
      <c r="AD1222">
        <v>58.232349473274645</v>
      </c>
      <c r="AE1222">
        <v>55.044273295787747</v>
      </c>
      <c r="AF1222">
        <v>47.655890957759205</v>
      </c>
      <c r="AG1222">
        <v>34.892275354703095</v>
      </c>
      <c r="AH1222">
        <v>34.03225140403039</v>
      </c>
      <c r="AI1222">
        <v>0</v>
      </c>
      <c r="AJ1222">
        <v>653</v>
      </c>
      <c r="AK1222">
        <v>83.698009188361382</v>
      </c>
      <c r="AL1222">
        <v>25.309487475452155</v>
      </c>
    </row>
    <row r="1223" spans="1:38">
      <c r="A1223">
        <v>9</v>
      </c>
      <c r="B1223">
        <v>5</v>
      </c>
      <c r="C1223">
        <v>2024</v>
      </c>
      <c r="D1223">
        <v>99</v>
      </c>
      <c r="E1223">
        <v>99</v>
      </c>
      <c r="F1223">
        <v>99</v>
      </c>
      <c r="G1223">
        <v>99</v>
      </c>
      <c r="H1223">
        <v>1</v>
      </c>
      <c r="I1223">
        <v>99</v>
      </c>
      <c r="J1223">
        <v>116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</row>
    <row r="1224" spans="1:38">
      <c r="A1224">
        <v>9</v>
      </c>
      <c r="B1224">
        <v>6</v>
      </c>
      <c r="C1224">
        <v>2024</v>
      </c>
      <c r="D1224">
        <v>99</v>
      </c>
      <c r="E1224">
        <v>99</v>
      </c>
      <c r="F1224">
        <v>99</v>
      </c>
      <c r="G1224">
        <v>99</v>
      </c>
      <c r="H1224">
        <v>2</v>
      </c>
      <c r="I1224">
        <v>99</v>
      </c>
      <c r="J1224">
        <v>117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26</v>
      </c>
      <c r="R1224">
        <v>131</v>
      </c>
      <c r="S1224">
        <v>10.137404580152667</v>
      </c>
      <c r="T1224">
        <v>7.1526717557251942</v>
      </c>
      <c r="U1224">
        <v>14.726717557251904</v>
      </c>
      <c r="V1224">
        <v>0</v>
      </c>
      <c r="W1224">
        <v>10.68702290076336</v>
      </c>
      <c r="X1224">
        <v>12.977099236641219</v>
      </c>
      <c r="Y1224">
        <v>0</v>
      </c>
      <c r="AA1224">
        <v>1.2594573184590545</v>
      </c>
      <c r="AB1224">
        <v>0.77914965175270556</v>
      </c>
      <c r="AC1224">
        <v>1.1556253549303899</v>
      </c>
      <c r="AD1224">
        <v>27.474753226590785</v>
      </c>
      <c r="AE1224">
        <v>26.310834450727807</v>
      </c>
      <c r="AF1224">
        <v>26.495206227784003</v>
      </c>
      <c r="AG1224">
        <v>6.8838675775091955</v>
      </c>
      <c r="AH1224">
        <v>6.638861358881182</v>
      </c>
      <c r="AI1224">
        <v>0</v>
      </c>
      <c r="AJ1224">
        <v>131</v>
      </c>
      <c r="AK1224">
        <v>82.212977099236582</v>
      </c>
      <c r="AL1224">
        <v>26.558405022384608</v>
      </c>
    </row>
    <row r="1225" spans="1:38">
      <c r="A1225">
        <v>9</v>
      </c>
      <c r="B1225">
        <v>7</v>
      </c>
      <c r="C1225">
        <v>2024</v>
      </c>
      <c r="D1225">
        <v>99</v>
      </c>
      <c r="E1225">
        <v>99</v>
      </c>
      <c r="F1225">
        <v>99</v>
      </c>
      <c r="G1225">
        <v>99</v>
      </c>
      <c r="H1225">
        <v>1</v>
      </c>
      <c r="I1225">
        <v>99</v>
      </c>
      <c r="J1225">
        <v>134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3</v>
      </c>
      <c r="R1225">
        <v>18</v>
      </c>
      <c r="S1225">
        <v>10.444444444444445</v>
      </c>
      <c r="T1225">
        <v>8.5</v>
      </c>
      <c r="U1225">
        <v>18.188888888888886</v>
      </c>
      <c r="V1225">
        <v>5.5555555555555562</v>
      </c>
      <c r="W1225">
        <v>55.555555555555557</v>
      </c>
      <c r="X1225">
        <v>72.222222222222229</v>
      </c>
      <c r="Y1225">
        <v>5.5555555555555562</v>
      </c>
      <c r="AA1225">
        <v>3.4507469221876597</v>
      </c>
      <c r="AB1225">
        <v>0.83147941928310243</v>
      </c>
      <c r="AC1225">
        <v>1.3437096247164249</v>
      </c>
      <c r="AD1225">
        <v>11.208773554136812</v>
      </c>
      <c r="AE1225">
        <v>-29.35452397176547</v>
      </c>
      <c r="AF1225">
        <v>24.862257904941089</v>
      </c>
      <c r="AG1225">
        <v>0.94587493431424063</v>
      </c>
      <c r="AH1225">
        <v>1.1266655654663591</v>
      </c>
      <c r="AI1225">
        <v>0</v>
      </c>
      <c r="AJ1225">
        <v>18</v>
      </c>
      <c r="AK1225">
        <v>83.95</v>
      </c>
      <c r="AL1225">
        <v>30.516881513702728</v>
      </c>
    </row>
    <row r="1226" spans="1:38">
      <c r="A1226">
        <v>9</v>
      </c>
      <c r="B1226">
        <v>8</v>
      </c>
      <c r="C1226">
        <v>2024</v>
      </c>
      <c r="D1226">
        <v>99</v>
      </c>
      <c r="E1226">
        <v>99</v>
      </c>
      <c r="F1226">
        <v>99</v>
      </c>
      <c r="G1226">
        <v>99</v>
      </c>
      <c r="H1226">
        <v>2</v>
      </c>
      <c r="I1226">
        <v>99</v>
      </c>
      <c r="J1226">
        <v>141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53</v>
      </c>
      <c r="R1226">
        <v>625</v>
      </c>
      <c r="S1226">
        <v>9.1167999999999996</v>
      </c>
      <c r="T1226">
        <v>6.8335999999999997</v>
      </c>
      <c r="U1226">
        <v>16.156639999999989</v>
      </c>
      <c r="V1226">
        <v>0.32</v>
      </c>
      <c r="W1226">
        <v>9.92</v>
      </c>
      <c r="X1226">
        <v>48.64</v>
      </c>
      <c r="Y1226">
        <v>2.4</v>
      </c>
      <c r="AA1226">
        <v>3.0655909561453498</v>
      </c>
      <c r="AB1226">
        <v>1.2626788031799678</v>
      </c>
      <c r="AC1226">
        <v>1.4314716343679348</v>
      </c>
      <c r="AD1226">
        <v>49.918263268271566</v>
      </c>
      <c r="AE1226">
        <v>46.293596350080151</v>
      </c>
      <c r="AF1226">
        <v>57.285858059135244</v>
      </c>
      <c r="AG1226">
        <v>32.842879663688905</v>
      </c>
      <c r="AH1226">
        <v>34.749408104834259</v>
      </c>
      <c r="AI1226">
        <v>0</v>
      </c>
      <c r="AJ1226">
        <v>622</v>
      </c>
      <c r="AK1226">
        <v>87.350160771704083</v>
      </c>
      <c r="AL1226">
        <v>24.179191987417081</v>
      </c>
    </row>
    <row r="1227" spans="1:38">
      <c r="A1227">
        <v>9</v>
      </c>
      <c r="B1227">
        <v>9</v>
      </c>
      <c r="C1227">
        <v>2024</v>
      </c>
      <c r="D1227">
        <v>99</v>
      </c>
      <c r="E1227">
        <v>99</v>
      </c>
      <c r="F1227">
        <v>99</v>
      </c>
      <c r="G1227">
        <v>99</v>
      </c>
      <c r="H1227">
        <v>2</v>
      </c>
      <c r="I1227">
        <v>99</v>
      </c>
      <c r="J1227">
        <v>143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</row>
    <row r="1228" spans="1:38">
      <c r="A1228">
        <v>9</v>
      </c>
      <c r="B1228">
        <v>10</v>
      </c>
      <c r="C1228">
        <v>2024</v>
      </c>
      <c r="D1228">
        <v>99</v>
      </c>
      <c r="E1228">
        <v>99</v>
      </c>
      <c r="F1228">
        <v>99</v>
      </c>
      <c r="G1228">
        <v>99</v>
      </c>
      <c r="H1228">
        <v>2</v>
      </c>
      <c r="I1228">
        <v>99</v>
      </c>
      <c r="J1228">
        <v>147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</row>
    <row r="1229" spans="1:38">
      <c r="A1229">
        <v>9</v>
      </c>
      <c r="B1229">
        <v>11</v>
      </c>
      <c r="C1229">
        <v>2024</v>
      </c>
      <c r="D1229">
        <v>99</v>
      </c>
      <c r="E1229">
        <v>99</v>
      </c>
      <c r="F1229">
        <v>99</v>
      </c>
      <c r="G1229">
        <v>99</v>
      </c>
      <c r="H1229">
        <v>1</v>
      </c>
      <c r="I1229">
        <v>99</v>
      </c>
      <c r="J1229">
        <v>155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</row>
    <row r="1230" spans="1:38">
      <c r="A1230">
        <v>9</v>
      </c>
      <c r="B1230">
        <v>12</v>
      </c>
      <c r="C1230">
        <v>2024</v>
      </c>
      <c r="D1230">
        <v>99</v>
      </c>
      <c r="E1230">
        <v>99</v>
      </c>
      <c r="F1230">
        <v>99</v>
      </c>
      <c r="G1230">
        <v>99</v>
      </c>
      <c r="H1230">
        <v>2</v>
      </c>
      <c r="I1230">
        <v>99</v>
      </c>
      <c r="J1230">
        <v>160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6</v>
      </c>
      <c r="R1230">
        <v>42</v>
      </c>
      <c r="S1230">
        <v>8.8809523809523814</v>
      </c>
      <c r="T1230">
        <v>7.7619047619047645</v>
      </c>
      <c r="U1230">
        <v>16.714285714285701</v>
      </c>
      <c r="V1230">
        <v>0</v>
      </c>
      <c r="W1230">
        <v>16.666666666666671</v>
      </c>
      <c r="X1230">
        <v>52.380952380952387</v>
      </c>
      <c r="Y1230">
        <v>2.3809523809523818</v>
      </c>
      <c r="AA1230">
        <v>3.701966750678515</v>
      </c>
      <c r="AB1230">
        <v>1.1792326187656943</v>
      </c>
      <c r="AC1230">
        <v>0.97124181211291227</v>
      </c>
      <c r="AD1230">
        <v>43.289533837050435</v>
      </c>
      <c r="AE1230">
        <v>36.648179134687531</v>
      </c>
      <c r="AF1230">
        <v>30.786828299839161</v>
      </c>
      <c r="AG1230">
        <v>2.2070415133998944</v>
      </c>
      <c r="AH1230">
        <v>2.4157581764122895</v>
      </c>
      <c r="AI1230">
        <v>0</v>
      </c>
      <c r="AJ1230">
        <v>42</v>
      </c>
      <c r="AK1230">
        <v>88.861904761904725</v>
      </c>
      <c r="AL1230">
        <v>23.927015254438192</v>
      </c>
    </row>
    <row r="1231" spans="1:38">
      <c r="A1231">
        <v>9</v>
      </c>
      <c r="B1231">
        <v>13</v>
      </c>
      <c r="C1231">
        <v>2024</v>
      </c>
      <c r="D1231">
        <v>99</v>
      </c>
      <c r="E1231">
        <v>99</v>
      </c>
      <c r="F1231">
        <v>99</v>
      </c>
      <c r="G1231">
        <v>99</v>
      </c>
      <c r="H1231">
        <v>1</v>
      </c>
      <c r="I1231">
        <v>99</v>
      </c>
      <c r="J1231">
        <v>171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4</v>
      </c>
      <c r="R1231">
        <v>72</v>
      </c>
      <c r="S1231">
        <v>9.5972222222222232</v>
      </c>
      <c r="T1231">
        <v>8.0694444444444446</v>
      </c>
      <c r="U1231">
        <v>16.511111111111106</v>
      </c>
      <c r="V1231">
        <v>0</v>
      </c>
      <c r="W1231">
        <v>37.5</v>
      </c>
      <c r="X1231">
        <v>58.33333333333335</v>
      </c>
      <c r="Y1231">
        <v>0</v>
      </c>
      <c r="AA1231">
        <v>1.881898830935602</v>
      </c>
      <c r="AB1231">
        <v>0.87654185141609853</v>
      </c>
      <c r="AC1231">
        <v>1.0318051722976784</v>
      </c>
      <c r="AD1231">
        <v>30.077174961426454</v>
      </c>
      <c r="AE1231">
        <v>40.516400197798589</v>
      </c>
      <c r="AF1231">
        <v>19.985004052011796</v>
      </c>
      <c r="AG1231">
        <v>3.7834997372569625</v>
      </c>
      <c r="AH1231">
        <v>4.0909591454685597</v>
      </c>
      <c r="AI1231">
        <v>0</v>
      </c>
      <c r="AJ1231">
        <v>67</v>
      </c>
      <c r="AK1231">
        <v>86.416417910447777</v>
      </c>
      <c r="AL1231">
        <v>25.612760244830167</v>
      </c>
    </row>
    <row r="1232" spans="1:38">
      <c r="A1232">
        <v>9</v>
      </c>
      <c r="B1232">
        <v>14</v>
      </c>
      <c r="C1232">
        <v>2024</v>
      </c>
      <c r="D1232">
        <v>99</v>
      </c>
      <c r="E1232">
        <v>99</v>
      </c>
      <c r="F1232">
        <v>99</v>
      </c>
      <c r="G1232">
        <v>99</v>
      </c>
      <c r="H1232">
        <v>2</v>
      </c>
      <c r="I1232">
        <v>99</v>
      </c>
      <c r="J1232">
        <v>175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</row>
    <row r="1233" spans="1:38">
      <c r="A1233">
        <v>9</v>
      </c>
      <c r="B1233">
        <v>15</v>
      </c>
      <c r="C1233">
        <v>2024</v>
      </c>
      <c r="D1233">
        <v>99</v>
      </c>
      <c r="E1233">
        <v>99</v>
      </c>
      <c r="F1233">
        <v>99</v>
      </c>
      <c r="G1233">
        <v>99</v>
      </c>
      <c r="H1233">
        <v>2</v>
      </c>
      <c r="I1233">
        <v>99</v>
      </c>
      <c r="J1233">
        <v>177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</row>
    <row r="1234" spans="1:38">
      <c r="A1234">
        <v>9</v>
      </c>
      <c r="B1234">
        <v>16</v>
      </c>
      <c r="C1234">
        <v>2024</v>
      </c>
      <c r="D1234">
        <v>99</v>
      </c>
      <c r="E1234">
        <v>99</v>
      </c>
      <c r="F1234">
        <v>99</v>
      </c>
      <c r="G1234">
        <v>99</v>
      </c>
      <c r="H1234">
        <v>2</v>
      </c>
      <c r="I1234">
        <v>99</v>
      </c>
      <c r="J1234">
        <v>178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2</v>
      </c>
      <c r="R1234">
        <v>83</v>
      </c>
      <c r="S1234">
        <v>9.3493975903614484</v>
      </c>
      <c r="T1234">
        <v>6.1686746987951793</v>
      </c>
      <c r="U1234">
        <v>13.231325301204823</v>
      </c>
      <c r="V1234">
        <v>0</v>
      </c>
      <c r="W1234">
        <v>1.2048192771084336</v>
      </c>
      <c r="X1234">
        <v>9.6385542168674689</v>
      </c>
      <c r="Y1234">
        <v>0</v>
      </c>
      <c r="AA1234">
        <v>2.1250047603543063</v>
      </c>
      <c r="AB1234">
        <v>1.0691031591074145</v>
      </c>
      <c r="AC1234">
        <v>1.0038393418767797</v>
      </c>
      <c r="AD1234">
        <v>68.248399958890246</v>
      </c>
      <c r="AE1234">
        <v>45.444948965005402</v>
      </c>
      <c r="AF1234">
        <v>37.168644102472925</v>
      </c>
      <c r="AG1234">
        <v>4.3615344193378869</v>
      </c>
      <c r="AH1234">
        <v>3.7791818081709097</v>
      </c>
      <c r="AI1234">
        <v>0</v>
      </c>
      <c r="AJ1234">
        <v>83</v>
      </c>
      <c r="AK1234">
        <v>83.022891566265031</v>
      </c>
      <c r="AL1234">
        <v>23.091251574214965</v>
      </c>
    </row>
    <row r="1235" spans="1:38">
      <c r="A1235">
        <v>9</v>
      </c>
      <c r="B1235">
        <v>17</v>
      </c>
      <c r="C1235">
        <v>2024</v>
      </c>
      <c r="D1235">
        <v>99</v>
      </c>
      <c r="E1235">
        <v>99</v>
      </c>
      <c r="F1235">
        <v>99</v>
      </c>
      <c r="G1235">
        <v>99</v>
      </c>
      <c r="H1235">
        <v>2</v>
      </c>
      <c r="I1235">
        <v>99</v>
      </c>
      <c r="J1235">
        <v>181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</row>
    <row r="1236" spans="1:38">
      <c r="A1236">
        <v>9</v>
      </c>
      <c r="B1236">
        <v>18</v>
      </c>
      <c r="C1236">
        <v>2024</v>
      </c>
      <c r="D1236">
        <v>99</v>
      </c>
      <c r="E1236">
        <v>99</v>
      </c>
      <c r="F1236">
        <v>99</v>
      </c>
      <c r="G1236">
        <v>99</v>
      </c>
      <c r="H1236">
        <v>2</v>
      </c>
      <c r="I1236">
        <v>99</v>
      </c>
      <c r="J1236">
        <v>262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38">
      <c r="A1237">
        <v>9</v>
      </c>
      <c r="B1237">
        <v>19</v>
      </c>
      <c r="C1237">
        <v>2024</v>
      </c>
      <c r="D1237">
        <v>99</v>
      </c>
      <c r="E1237">
        <v>99</v>
      </c>
      <c r="F1237">
        <v>99</v>
      </c>
      <c r="G1237">
        <v>99</v>
      </c>
      <c r="H1237">
        <v>2</v>
      </c>
      <c r="I1237">
        <v>99</v>
      </c>
      <c r="J1237">
        <v>267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</row>
    <row r="1238" spans="1:38">
      <c r="A1238">
        <v>9</v>
      </c>
      <c r="B1238">
        <v>20</v>
      </c>
      <c r="C1238">
        <v>2024</v>
      </c>
      <c r="D1238">
        <v>99</v>
      </c>
      <c r="E1238">
        <v>99</v>
      </c>
      <c r="F1238">
        <v>99</v>
      </c>
      <c r="G1238">
        <v>99</v>
      </c>
      <c r="H1238">
        <v>1</v>
      </c>
      <c r="I1238">
        <v>99</v>
      </c>
      <c r="J1238">
        <v>309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1</v>
      </c>
      <c r="R1238">
        <v>1</v>
      </c>
      <c r="S1238">
        <v>3</v>
      </c>
      <c r="T1238">
        <v>4</v>
      </c>
      <c r="U1238">
        <v>22.2</v>
      </c>
      <c r="V1238">
        <v>0</v>
      </c>
      <c r="W1238">
        <v>0</v>
      </c>
      <c r="X1238">
        <v>100</v>
      </c>
      <c r="Y1238">
        <v>0</v>
      </c>
      <c r="AA1238">
        <v>0</v>
      </c>
      <c r="AB1238">
        <v>0</v>
      </c>
      <c r="AC1238">
        <v>0</v>
      </c>
      <c r="AG1238">
        <v>5.2548607461902243E-2</v>
      </c>
      <c r="AH1238">
        <v>7.639577139081602E-2</v>
      </c>
      <c r="AI1238">
        <v>0</v>
      </c>
      <c r="AJ1238">
        <v>1</v>
      </c>
      <c r="AK1238">
        <v>114.9</v>
      </c>
      <c r="AL1238">
        <v>14.63500544618984</v>
      </c>
    </row>
    <row r="1239" spans="1:38">
      <c r="A1239">
        <v>9</v>
      </c>
      <c r="B1239">
        <v>21</v>
      </c>
      <c r="C1239">
        <v>2024</v>
      </c>
      <c r="D1239">
        <v>99</v>
      </c>
      <c r="E1239">
        <v>99</v>
      </c>
      <c r="F1239">
        <v>99</v>
      </c>
      <c r="G1239">
        <v>99</v>
      </c>
      <c r="H1239">
        <v>2</v>
      </c>
      <c r="I1239">
        <v>99</v>
      </c>
      <c r="J1239">
        <v>470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14</v>
      </c>
      <c r="R1239">
        <v>126</v>
      </c>
      <c r="S1239">
        <v>8.8174603174603199</v>
      </c>
      <c r="T1239">
        <v>6.674603174603174</v>
      </c>
      <c r="U1239">
        <v>14.540476190476188</v>
      </c>
      <c r="V1239">
        <v>0</v>
      </c>
      <c r="W1239">
        <v>21.428571428571423</v>
      </c>
      <c r="X1239">
        <v>29.365079365079353</v>
      </c>
      <c r="Y1239">
        <v>0.79365079365079338</v>
      </c>
      <c r="AA1239">
        <v>3.3976457435464673</v>
      </c>
      <c r="AB1239">
        <v>1.5806407865306829</v>
      </c>
      <c r="AC1239">
        <v>2.2671895933188764</v>
      </c>
      <c r="AD1239">
        <v>81.018039019424606</v>
      </c>
      <c r="AE1239">
        <v>55.230189917344809</v>
      </c>
      <c r="AF1239">
        <v>70.983592174738007</v>
      </c>
      <c r="AG1239">
        <v>6.6211245401996841</v>
      </c>
      <c r="AH1239">
        <v>6.3047158903204501</v>
      </c>
      <c r="AI1239">
        <v>0</v>
      </c>
      <c r="AJ1239">
        <v>126</v>
      </c>
      <c r="AK1239">
        <v>86.148412698412685</v>
      </c>
      <c r="AL1239">
        <v>22.405986418672143</v>
      </c>
    </row>
    <row r="1240" spans="1:38">
      <c r="A1240">
        <v>9</v>
      </c>
      <c r="B1240">
        <v>22</v>
      </c>
      <c r="C1240">
        <v>2024</v>
      </c>
      <c r="D1240">
        <v>99</v>
      </c>
      <c r="E1240">
        <v>99</v>
      </c>
      <c r="F1240">
        <v>99</v>
      </c>
      <c r="G1240">
        <v>99</v>
      </c>
      <c r="H1240">
        <v>2</v>
      </c>
      <c r="I1240">
        <v>99</v>
      </c>
      <c r="J1240">
        <v>629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38">
      <c r="A1241">
        <v>9</v>
      </c>
      <c r="B1241">
        <v>23</v>
      </c>
      <c r="C1241">
        <v>2024</v>
      </c>
      <c r="D1241">
        <v>99</v>
      </c>
      <c r="E1241">
        <v>99</v>
      </c>
      <c r="F1241">
        <v>99</v>
      </c>
      <c r="G1241">
        <v>99</v>
      </c>
      <c r="H1241">
        <v>1</v>
      </c>
      <c r="I1241">
        <v>99</v>
      </c>
      <c r="J1241">
        <v>643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38">
      <c r="A1242">
        <v>9</v>
      </c>
      <c r="B1242">
        <v>24</v>
      </c>
      <c r="C1242">
        <v>2024</v>
      </c>
      <c r="D1242">
        <v>99</v>
      </c>
      <c r="E1242">
        <v>99</v>
      </c>
      <c r="F1242">
        <v>99</v>
      </c>
      <c r="G1242">
        <v>99</v>
      </c>
      <c r="H1242">
        <v>2</v>
      </c>
      <c r="I1242">
        <v>99</v>
      </c>
      <c r="J1242">
        <v>704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38">
      <c r="A1243">
        <v>9</v>
      </c>
      <c r="B1243">
        <v>25</v>
      </c>
      <c r="C1243">
        <v>2024</v>
      </c>
      <c r="D1243">
        <v>99</v>
      </c>
      <c r="E1243">
        <v>99</v>
      </c>
      <c r="F1243">
        <v>99</v>
      </c>
      <c r="G1243">
        <v>99</v>
      </c>
      <c r="H1243">
        <v>1</v>
      </c>
      <c r="I1243">
        <v>99</v>
      </c>
      <c r="J1243">
        <v>802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</row>
    <row r="1244" spans="1:38">
      <c r="A1244">
        <v>9</v>
      </c>
      <c r="B1244">
        <v>26</v>
      </c>
      <c r="C1244">
        <v>2023</v>
      </c>
      <c r="D1244">
        <v>99</v>
      </c>
      <c r="E1244">
        <v>99</v>
      </c>
      <c r="F1244">
        <v>99</v>
      </c>
      <c r="G1244">
        <v>99</v>
      </c>
      <c r="H1244">
        <v>1</v>
      </c>
      <c r="I1244">
        <v>99</v>
      </c>
      <c r="J1244">
        <v>103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</row>
    <row r="1245" spans="1:38">
      <c r="A1245">
        <v>9</v>
      </c>
      <c r="B1245">
        <v>27</v>
      </c>
      <c r="C1245">
        <v>2023</v>
      </c>
      <c r="D1245">
        <v>99</v>
      </c>
      <c r="E1245">
        <v>99</v>
      </c>
      <c r="F1245">
        <v>99</v>
      </c>
      <c r="G1245">
        <v>99</v>
      </c>
      <c r="H1245">
        <v>2</v>
      </c>
      <c r="I1245">
        <v>99</v>
      </c>
      <c r="J1245">
        <v>106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4</v>
      </c>
      <c r="R1245">
        <v>45</v>
      </c>
      <c r="S1245">
        <v>8.2888888888888896</v>
      </c>
      <c r="T1245">
        <v>6</v>
      </c>
      <c r="U1245">
        <v>14.44</v>
      </c>
      <c r="V1245">
        <v>0</v>
      </c>
      <c r="W1245">
        <v>11.111111111111112</v>
      </c>
      <c r="X1245">
        <v>15.555555555555555</v>
      </c>
      <c r="Y1245">
        <v>4.4444444444444446</v>
      </c>
      <c r="AA1245">
        <v>4.1021078592461304</v>
      </c>
      <c r="AB1245">
        <v>1.1278735591510605</v>
      </c>
      <c r="AC1245">
        <v>2.1499353995462798</v>
      </c>
      <c r="AD1245">
        <v>52.584141029213683</v>
      </c>
      <c r="AE1245">
        <v>69.847075389608804</v>
      </c>
      <c r="AF1245">
        <v>57.735404053933401</v>
      </c>
      <c r="AG1245">
        <v>1.6268980477223436</v>
      </c>
      <c r="AH1245">
        <v>1.546266639380542</v>
      </c>
      <c r="AI1245">
        <v>0</v>
      </c>
      <c r="AJ1245">
        <v>45</v>
      </c>
      <c r="AK1245">
        <v>85.333333333333314</v>
      </c>
      <c r="AL1245">
        <v>22.899488079993791</v>
      </c>
    </row>
    <row r="1246" spans="1:38">
      <c r="A1246">
        <v>9</v>
      </c>
      <c r="B1246">
        <v>28</v>
      </c>
      <c r="C1246">
        <v>2023</v>
      </c>
      <c r="D1246">
        <v>99</v>
      </c>
      <c r="E1246">
        <v>99</v>
      </c>
      <c r="F1246">
        <v>99</v>
      </c>
      <c r="G1246">
        <v>99</v>
      </c>
      <c r="H1246">
        <v>1</v>
      </c>
      <c r="I1246">
        <v>99</v>
      </c>
      <c r="J1246">
        <v>110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14</v>
      </c>
      <c r="R1246">
        <v>111</v>
      </c>
      <c r="S1246">
        <v>8.8018018018017994</v>
      </c>
      <c r="T1246">
        <v>6.9819819819819822</v>
      </c>
      <c r="U1246">
        <v>13.227927927927929</v>
      </c>
      <c r="V1246">
        <v>0</v>
      </c>
      <c r="W1246">
        <v>9.9099099099099117</v>
      </c>
      <c r="X1246">
        <v>0</v>
      </c>
      <c r="Y1246">
        <v>0</v>
      </c>
      <c r="AA1246">
        <v>2.4193354448702609</v>
      </c>
      <c r="AB1246">
        <v>1.6319988287170137</v>
      </c>
      <c r="AC1246">
        <v>1.9076988731627271</v>
      </c>
      <c r="AD1246">
        <v>73.063751583021499</v>
      </c>
      <c r="AE1246">
        <v>68.017219950269677</v>
      </c>
      <c r="AF1246">
        <v>71.937406238914946</v>
      </c>
      <c r="AG1246">
        <v>4.0130151843817776</v>
      </c>
      <c r="AH1246">
        <v>3.4939724632232245</v>
      </c>
      <c r="AI1246">
        <v>0.90090090090090069</v>
      </c>
      <c r="AJ1246">
        <v>103</v>
      </c>
      <c r="AK1246">
        <v>81.5611650485437</v>
      </c>
      <c r="AL1246">
        <v>25.635760493435232</v>
      </c>
    </row>
    <row r="1247" spans="1:38">
      <c r="A1247">
        <v>9</v>
      </c>
      <c r="B1247">
        <v>29</v>
      </c>
      <c r="C1247">
        <v>2023</v>
      </c>
      <c r="D1247">
        <v>99</v>
      </c>
      <c r="E1247">
        <v>99</v>
      </c>
      <c r="F1247">
        <v>99</v>
      </c>
      <c r="G1247">
        <v>99</v>
      </c>
      <c r="H1247">
        <v>1</v>
      </c>
      <c r="I1247">
        <v>99</v>
      </c>
      <c r="J1247">
        <v>111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60</v>
      </c>
      <c r="R1247">
        <v>1111</v>
      </c>
      <c r="S1247">
        <v>8.9279927992799291</v>
      </c>
      <c r="T1247">
        <v>6.4347434743474325</v>
      </c>
      <c r="U1247">
        <v>15.334653465346523</v>
      </c>
      <c r="V1247">
        <v>0.27002700270027002</v>
      </c>
      <c r="W1247">
        <v>9.0909090909090917</v>
      </c>
      <c r="X1247">
        <v>34.473447344734488</v>
      </c>
      <c r="Y1247">
        <v>2.5202520252025202</v>
      </c>
      <c r="AA1247">
        <v>3.0502830491766137</v>
      </c>
      <c r="AB1247">
        <v>0.88909759363147312</v>
      </c>
      <c r="AC1247">
        <v>1.5545927722622188</v>
      </c>
      <c r="AD1247">
        <v>35.591143623428202</v>
      </c>
      <c r="AE1247">
        <v>42.405720858543631</v>
      </c>
      <c r="AF1247">
        <v>33.197257736473823</v>
      </c>
      <c r="AG1247">
        <v>40.166305133767182</v>
      </c>
      <c r="AH1247">
        <v>40.540836383192385</v>
      </c>
      <c r="AI1247">
        <v>0</v>
      </c>
      <c r="AJ1247">
        <v>635</v>
      </c>
      <c r="AK1247">
        <v>87.95212598425195</v>
      </c>
      <c r="AL1247">
        <v>22.245753725235296</v>
      </c>
    </row>
    <row r="1248" spans="1:38">
      <c r="A1248">
        <v>9</v>
      </c>
      <c r="B1248">
        <v>30</v>
      </c>
      <c r="C1248">
        <v>2023</v>
      </c>
      <c r="D1248">
        <v>99</v>
      </c>
      <c r="E1248">
        <v>99</v>
      </c>
      <c r="F1248">
        <v>99</v>
      </c>
      <c r="G1248">
        <v>99</v>
      </c>
      <c r="H1248">
        <v>1</v>
      </c>
      <c r="I1248">
        <v>99</v>
      </c>
      <c r="J1248">
        <v>116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10</v>
      </c>
      <c r="R1248">
        <v>88</v>
      </c>
      <c r="S1248">
        <v>9.3977272727272734</v>
      </c>
      <c r="T1248">
        <v>6.0227272727272716</v>
      </c>
      <c r="U1248">
        <v>13.535227272727276</v>
      </c>
      <c r="V1248">
        <v>0</v>
      </c>
      <c r="W1248">
        <v>1.1363636363636365</v>
      </c>
      <c r="X1248">
        <v>10.227272727272727</v>
      </c>
      <c r="Y1248">
        <v>0</v>
      </c>
      <c r="AA1248">
        <v>1.8656000602247755</v>
      </c>
      <c r="AB1248">
        <v>0.95987419544145247</v>
      </c>
      <c r="AC1248">
        <v>1.186833762649721</v>
      </c>
      <c r="AD1248">
        <v>57.471782128255846</v>
      </c>
      <c r="AE1248">
        <v>69.198066324196333</v>
      </c>
      <c r="AF1248">
        <v>26.139046996960847</v>
      </c>
      <c r="AG1248">
        <v>3.1814895155459144</v>
      </c>
      <c r="AH1248">
        <v>2.8343462514099178</v>
      </c>
      <c r="AI1248">
        <v>0</v>
      </c>
      <c r="AJ1248">
        <v>0</v>
      </c>
    </row>
    <row r="1249" spans="1:38">
      <c r="A1249">
        <v>9</v>
      </c>
      <c r="B1249">
        <v>31</v>
      </c>
      <c r="C1249">
        <v>2023</v>
      </c>
      <c r="D1249">
        <v>99</v>
      </c>
      <c r="E1249">
        <v>99</v>
      </c>
      <c r="F1249">
        <v>99</v>
      </c>
      <c r="G1249">
        <v>99</v>
      </c>
      <c r="H1249">
        <v>2</v>
      </c>
      <c r="I1249">
        <v>99</v>
      </c>
      <c r="J1249">
        <v>117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34</v>
      </c>
      <c r="R1249">
        <v>190</v>
      </c>
      <c r="S1249">
        <v>10.4</v>
      </c>
      <c r="T1249">
        <v>6.4894736842105241</v>
      </c>
      <c r="U1249">
        <v>15.359473684210528</v>
      </c>
      <c r="V1249">
        <v>0</v>
      </c>
      <c r="W1249">
        <v>3.1578947368421058</v>
      </c>
      <c r="X1249">
        <v>27.368421052631579</v>
      </c>
      <c r="Y1249">
        <v>0.52631578947368407</v>
      </c>
      <c r="AA1249">
        <v>1.6302695085046457</v>
      </c>
      <c r="AB1249">
        <v>0.91075445879255446</v>
      </c>
      <c r="AC1249">
        <v>1.2214722509471048</v>
      </c>
      <c r="AD1249">
        <v>31.257610962658145</v>
      </c>
      <c r="AE1249">
        <v>26.210728468934281</v>
      </c>
      <c r="AF1249">
        <v>14.09865722308664</v>
      </c>
      <c r="AG1249">
        <v>6.8691250903832239</v>
      </c>
      <c r="AH1249">
        <v>6.9443981743678611</v>
      </c>
      <c r="AI1249">
        <v>0</v>
      </c>
      <c r="AJ1249">
        <v>190</v>
      </c>
      <c r="AK1249">
        <v>82.953684210526276</v>
      </c>
      <c r="AL1249">
        <v>26.98185886490047</v>
      </c>
    </row>
    <row r="1250" spans="1:38">
      <c r="A1250">
        <v>9</v>
      </c>
      <c r="B1250">
        <v>32</v>
      </c>
      <c r="C1250">
        <v>2023</v>
      </c>
      <c r="D1250">
        <v>99</v>
      </c>
      <c r="E1250">
        <v>99</v>
      </c>
      <c r="F1250">
        <v>99</v>
      </c>
      <c r="G1250">
        <v>99</v>
      </c>
      <c r="H1250">
        <v>1</v>
      </c>
      <c r="I1250">
        <v>99</v>
      </c>
      <c r="J1250">
        <v>134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11</v>
      </c>
      <c r="R1250">
        <v>73</v>
      </c>
      <c r="S1250">
        <v>8.4383561643835616</v>
      </c>
      <c r="T1250">
        <v>6.10958904109589</v>
      </c>
      <c r="U1250">
        <v>15.867123287671228</v>
      </c>
      <c r="V1250">
        <v>2.7397260273972601</v>
      </c>
      <c r="W1250">
        <v>12.328767123287673</v>
      </c>
      <c r="X1250">
        <v>34.246575342465754</v>
      </c>
      <c r="Y1250">
        <v>5.4794520547945202</v>
      </c>
      <c r="AA1250">
        <v>3.3840097312969779</v>
      </c>
      <c r="AB1250">
        <v>1.5875051622814405</v>
      </c>
      <c r="AC1250">
        <v>1.9271786734322156</v>
      </c>
      <c r="AD1250">
        <v>52.185097583802651</v>
      </c>
      <c r="AE1250">
        <v>49.564130285421008</v>
      </c>
      <c r="AF1250">
        <v>44.100756858438757</v>
      </c>
      <c r="AG1250">
        <v>2.6391901663051338</v>
      </c>
      <c r="AH1250">
        <v>2.7562952422198874</v>
      </c>
      <c r="AI1250">
        <v>0</v>
      </c>
      <c r="AJ1250">
        <v>0</v>
      </c>
    </row>
    <row r="1251" spans="1:38">
      <c r="A1251">
        <v>9</v>
      </c>
      <c r="B1251">
        <v>33</v>
      </c>
      <c r="C1251">
        <v>2023</v>
      </c>
      <c r="D1251">
        <v>99</v>
      </c>
      <c r="E1251">
        <v>99</v>
      </c>
      <c r="F1251">
        <v>99</v>
      </c>
      <c r="G1251">
        <v>99</v>
      </c>
      <c r="H1251">
        <v>2</v>
      </c>
      <c r="I1251">
        <v>99</v>
      </c>
      <c r="J1251">
        <v>141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60</v>
      </c>
      <c r="R1251">
        <v>528</v>
      </c>
      <c r="S1251">
        <v>8.5018939393939377</v>
      </c>
      <c r="T1251">
        <v>6.7613636363636376</v>
      </c>
      <c r="U1251">
        <v>15.411931818181799</v>
      </c>
      <c r="V1251">
        <v>0</v>
      </c>
      <c r="W1251">
        <v>5.8712121212121202</v>
      </c>
      <c r="X1251">
        <v>40.909090909090907</v>
      </c>
      <c r="Y1251">
        <v>0.37878787878787878</v>
      </c>
      <c r="AA1251">
        <v>2.3787867855504143</v>
      </c>
      <c r="AB1251">
        <v>1.1247879480795882</v>
      </c>
      <c r="AC1251">
        <v>1.2597587387630236</v>
      </c>
      <c r="AD1251">
        <v>46.203922604749565</v>
      </c>
      <c r="AE1251">
        <v>42.945218869709421</v>
      </c>
      <c r="AF1251">
        <v>27.566274215163087</v>
      </c>
      <c r="AG1251">
        <v>19.088937093275483</v>
      </c>
      <c r="AH1251">
        <v>19.364027051337576</v>
      </c>
      <c r="AI1251">
        <v>2.4621212121212119</v>
      </c>
      <c r="AJ1251">
        <v>0</v>
      </c>
    </row>
    <row r="1252" spans="1:38">
      <c r="A1252">
        <v>9</v>
      </c>
      <c r="B1252">
        <v>34</v>
      </c>
      <c r="C1252">
        <v>2023</v>
      </c>
      <c r="D1252">
        <v>99</v>
      </c>
      <c r="E1252">
        <v>99</v>
      </c>
      <c r="F1252">
        <v>99</v>
      </c>
      <c r="G1252">
        <v>99</v>
      </c>
      <c r="H1252">
        <v>2</v>
      </c>
      <c r="I1252">
        <v>99</v>
      </c>
      <c r="J1252">
        <v>143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1</v>
      </c>
      <c r="R1252">
        <v>2</v>
      </c>
      <c r="S1252">
        <v>6</v>
      </c>
      <c r="T1252">
        <v>7.5</v>
      </c>
      <c r="U1252">
        <v>22.55</v>
      </c>
      <c r="V1252">
        <v>0</v>
      </c>
      <c r="W1252">
        <v>0</v>
      </c>
      <c r="X1252">
        <v>100</v>
      </c>
      <c r="Y1252">
        <v>50</v>
      </c>
      <c r="AA1252">
        <v>0.84999999999998144</v>
      </c>
      <c r="AB1252">
        <v>0</v>
      </c>
      <c r="AC1252">
        <v>0.5</v>
      </c>
      <c r="AE1252">
        <v>100.00000000000487</v>
      </c>
      <c r="AG1252">
        <v>7.2306579898770804E-2</v>
      </c>
      <c r="AH1252">
        <v>0.10732013763629183</v>
      </c>
      <c r="AI1252">
        <v>0</v>
      </c>
      <c r="AJ1252">
        <v>0</v>
      </c>
    </row>
    <row r="1253" spans="1:38">
      <c r="A1253">
        <v>9</v>
      </c>
      <c r="B1253">
        <v>35</v>
      </c>
      <c r="C1253">
        <v>2023</v>
      </c>
      <c r="D1253">
        <v>99</v>
      </c>
      <c r="E1253">
        <v>99</v>
      </c>
      <c r="F1253">
        <v>99</v>
      </c>
      <c r="G1253">
        <v>99</v>
      </c>
      <c r="H1253">
        <v>2</v>
      </c>
      <c r="I1253">
        <v>99</v>
      </c>
      <c r="J1253">
        <v>147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</row>
    <row r="1254" spans="1:38">
      <c r="A1254">
        <v>9</v>
      </c>
      <c r="B1254">
        <v>36</v>
      </c>
      <c r="C1254">
        <v>2023</v>
      </c>
      <c r="D1254">
        <v>99</v>
      </c>
      <c r="E1254">
        <v>99</v>
      </c>
      <c r="F1254">
        <v>99</v>
      </c>
      <c r="G1254">
        <v>99</v>
      </c>
      <c r="H1254">
        <v>1</v>
      </c>
      <c r="I1254">
        <v>99</v>
      </c>
      <c r="J1254">
        <v>155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4</v>
      </c>
      <c r="R1254">
        <v>4</v>
      </c>
      <c r="S1254">
        <v>8.25</v>
      </c>
      <c r="T1254">
        <v>5</v>
      </c>
      <c r="U1254">
        <v>17.3</v>
      </c>
      <c r="V1254">
        <v>0</v>
      </c>
      <c r="W1254">
        <v>0</v>
      </c>
      <c r="X1254">
        <v>75</v>
      </c>
      <c r="Y1254">
        <v>25</v>
      </c>
      <c r="AA1254">
        <v>4.1850925915683153</v>
      </c>
      <c r="AB1254">
        <v>0.4330127018922193</v>
      </c>
      <c r="AC1254">
        <v>0.70710678118654757</v>
      </c>
      <c r="AD1254">
        <v>85.531480861079388</v>
      </c>
      <c r="AE1254">
        <v>53.221913542011798</v>
      </c>
      <c r="AF1254">
        <v>81.649658092772611</v>
      </c>
      <c r="AG1254">
        <v>0.14461315979754161</v>
      </c>
      <c r="AH1254">
        <v>0.16466859255945451</v>
      </c>
      <c r="AI1254">
        <v>0</v>
      </c>
      <c r="AJ1254">
        <v>0</v>
      </c>
    </row>
    <row r="1255" spans="1:38">
      <c r="A1255">
        <v>9</v>
      </c>
      <c r="B1255">
        <v>37</v>
      </c>
      <c r="C1255">
        <v>2023</v>
      </c>
      <c r="D1255">
        <v>99</v>
      </c>
      <c r="E1255">
        <v>99</v>
      </c>
      <c r="F1255">
        <v>99</v>
      </c>
      <c r="G1255">
        <v>99</v>
      </c>
      <c r="H1255">
        <v>2</v>
      </c>
      <c r="I1255">
        <v>99</v>
      </c>
      <c r="J1255">
        <v>160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15</v>
      </c>
      <c r="R1255">
        <v>186</v>
      </c>
      <c r="S1255">
        <v>9.1397849462365599</v>
      </c>
      <c r="T1255">
        <v>7.0053763440860228</v>
      </c>
      <c r="U1255">
        <v>14.946774193548396</v>
      </c>
      <c r="V1255">
        <v>0</v>
      </c>
      <c r="W1255">
        <v>18.817204301075272</v>
      </c>
      <c r="X1255">
        <v>42.473118279569889</v>
      </c>
      <c r="Y1255">
        <v>0</v>
      </c>
      <c r="AA1255">
        <v>3.4655315536020108</v>
      </c>
      <c r="AB1255">
        <v>1.5526003013291418</v>
      </c>
      <c r="AC1255">
        <v>1.6411945290004564</v>
      </c>
      <c r="AD1255">
        <v>73.390491378659277</v>
      </c>
      <c r="AE1255">
        <v>69.718896506679783</v>
      </c>
      <c r="AF1255">
        <v>66.855176814577874</v>
      </c>
      <c r="AG1255">
        <v>6.7245119305856846</v>
      </c>
      <c r="AH1255">
        <v>6.6155369100366999</v>
      </c>
      <c r="AI1255">
        <v>0</v>
      </c>
      <c r="AJ1255">
        <v>185</v>
      </c>
      <c r="AK1255">
        <v>85.560000000000016</v>
      </c>
      <c r="AL1255">
        <v>23.775408776205847</v>
      </c>
    </row>
    <row r="1256" spans="1:38">
      <c r="A1256">
        <v>9</v>
      </c>
      <c r="B1256">
        <v>38</v>
      </c>
      <c r="C1256">
        <v>2023</v>
      </c>
      <c r="D1256">
        <v>99</v>
      </c>
      <c r="E1256">
        <v>99</v>
      </c>
      <c r="F1256">
        <v>99</v>
      </c>
      <c r="G1256">
        <v>99</v>
      </c>
      <c r="H1256">
        <v>1</v>
      </c>
      <c r="I1256">
        <v>99</v>
      </c>
      <c r="J1256">
        <v>171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13</v>
      </c>
      <c r="R1256">
        <v>183</v>
      </c>
      <c r="S1256">
        <v>9.0054644808743145</v>
      </c>
      <c r="T1256">
        <v>7.174863387978144</v>
      </c>
      <c r="U1256">
        <v>19.250273224043724</v>
      </c>
      <c r="V1256">
        <v>0</v>
      </c>
      <c r="W1256">
        <v>15.300546448087429</v>
      </c>
      <c r="X1256">
        <v>89.071038251366119</v>
      </c>
      <c r="Y1256">
        <v>12.568306010928964</v>
      </c>
      <c r="AA1256">
        <v>3.0525072435289338</v>
      </c>
      <c r="AB1256">
        <v>0.72802801062701739</v>
      </c>
      <c r="AC1256">
        <v>1.3678677347635273</v>
      </c>
      <c r="AD1256">
        <v>34.166604089865871</v>
      </c>
      <c r="AE1256">
        <v>52.504866842194609</v>
      </c>
      <c r="AF1256">
        <v>15.81714478388345</v>
      </c>
      <c r="AG1256">
        <v>6.6160520607375277</v>
      </c>
      <c r="AH1256">
        <v>8.3828687553243704</v>
      </c>
      <c r="AI1256">
        <v>0</v>
      </c>
      <c r="AJ1256">
        <v>0</v>
      </c>
    </row>
    <row r="1257" spans="1:38">
      <c r="A1257">
        <v>9</v>
      </c>
      <c r="B1257">
        <v>39</v>
      </c>
      <c r="C1257">
        <v>2023</v>
      </c>
      <c r="D1257">
        <v>99</v>
      </c>
      <c r="E1257">
        <v>99</v>
      </c>
      <c r="F1257">
        <v>99</v>
      </c>
      <c r="G1257">
        <v>99</v>
      </c>
      <c r="H1257">
        <v>2</v>
      </c>
      <c r="I1257">
        <v>99</v>
      </c>
      <c r="J1257">
        <v>175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</row>
    <row r="1258" spans="1:38">
      <c r="A1258">
        <v>9</v>
      </c>
      <c r="B1258">
        <v>40</v>
      </c>
      <c r="C1258">
        <v>2023</v>
      </c>
      <c r="D1258">
        <v>99</v>
      </c>
      <c r="E1258">
        <v>99</v>
      </c>
      <c r="F1258">
        <v>99</v>
      </c>
      <c r="G1258">
        <v>99</v>
      </c>
      <c r="H1258">
        <v>2</v>
      </c>
      <c r="I1258">
        <v>99</v>
      </c>
      <c r="J1258">
        <v>177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</row>
    <row r="1259" spans="1:38">
      <c r="A1259">
        <v>9</v>
      </c>
      <c r="B1259">
        <v>41</v>
      </c>
      <c r="C1259">
        <v>2023</v>
      </c>
      <c r="D1259">
        <v>99</v>
      </c>
      <c r="E1259">
        <v>99</v>
      </c>
      <c r="F1259">
        <v>99</v>
      </c>
      <c r="G1259">
        <v>99</v>
      </c>
      <c r="H1259">
        <v>2</v>
      </c>
      <c r="I1259">
        <v>99</v>
      </c>
      <c r="J1259">
        <v>178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2</v>
      </c>
      <c r="R1259">
        <v>85</v>
      </c>
      <c r="S1259">
        <v>7.9176470588235297</v>
      </c>
      <c r="T1259">
        <v>5.9176470588235288</v>
      </c>
      <c r="U1259">
        <v>11.698823529411763</v>
      </c>
      <c r="V1259">
        <v>0</v>
      </c>
      <c r="W1259">
        <v>0</v>
      </c>
      <c r="X1259">
        <v>0</v>
      </c>
      <c r="Y1259">
        <v>0</v>
      </c>
      <c r="AA1259">
        <v>1.5575617534842721</v>
      </c>
      <c r="AB1259">
        <v>1.0539758307964699</v>
      </c>
      <c r="AC1259">
        <v>1.0539758307964699</v>
      </c>
      <c r="AD1259">
        <v>51.950989042552841</v>
      </c>
      <c r="AE1259">
        <v>69.867158297545643</v>
      </c>
      <c r="AF1259">
        <v>26.924993770246399</v>
      </c>
      <c r="AG1259">
        <v>3.0730296456977579</v>
      </c>
      <c r="AH1259">
        <v>2.3662781566636055</v>
      </c>
      <c r="AI1259">
        <v>0</v>
      </c>
      <c r="AJ1259">
        <v>0</v>
      </c>
    </row>
    <row r="1260" spans="1:38">
      <c r="A1260">
        <v>9</v>
      </c>
      <c r="B1260">
        <v>42</v>
      </c>
      <c r="C1260">
        <v>2023</v>
      </c>
      <c r="D1260">
        <v>99</v>
      </c>
      <c r="E1260">
        <v>99</v>
      </c>
      <c r="F1260">
        <v>99</v>
      </c>
      <c r="G1260">
        <v>99</v>
      </c>
      <c r="H1260">
        <v>2</v>
      </c>
      <c r="I1260">
        <v>99</v>
      </c>
      <c r="J1260">
        <v>181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38">
      <c r="A1261">
        <v>9</v>
      </c>
      <c r="B1261">
        <v>43</v>
      </c>
      <c r="C1261">
        <v>2023</v>
      </c>
      <c r="D1261">
        <v>99</v>
      </c>
      <c r="E1261">
        <v>99</v>
      </c>
      <c r="F1261">
        <v>99</v>
      </c>
      <c r="G1261">
        <v>99</v>
      </c>
      <c r="H1261">
        <v>2</v>
      </c>
      <c r="I1261">
        <v>99</v>
      </c>
      <c r="J1261">
        <v>262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38">
      <c r="A1262">
        <v>9</v>
      </c>
      <c r="B1262">
        <v>44</v>
      </c>
      <c r="C1262">
        <v>2023</v>
      </c>
      <c r="D1262">
        <v>99</v>
      </c>
      <c r="E1262">
        <v>99</v>
      </c>
      <c r="F1262">
        <v>99</v>
      </c>
      <c r="G1262">
        <v>99</v>
      </c>
      <c r="H1262">
        <v>2</v>
      </c>
      <c r="I1262">
        <v>99</v>
      </c>
      <c r="J1262">
        <v>267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</row>
    <row r="1263" spans="1:38">
      <c r="A1263">
        <v>9</v>
      </c>
      <c r="B1263">
        <v>45</v>
      </c>
      <c r="C1263">
        <v>2023</v>
      </c>
      <c r="D1263">
        <v>99</v>
      </c>
      <c r="E1263">
        <v>99</v>
      </c>
      <c r="F1263">
        <v>99</v>
      </c>
      <c r="G1263">
        <v>99</v>
      </c>
      <c r="H1263">
        <v>1</v>
      </c>
      <c r="I1263">
        <v>99</v>
      </c>
      <c r="J1263">
        <v>309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4</v>
      </c>
      <c r="R1263">
        <v>13</v>
      </c>
      <c r="S1263">
        <v>8.0769230769230749</v>
      </c>
      <c r="T1263">
        <v>5.7692307692307692</v>
      </c>
      <c r="U1263">
        <v>11.946153846153845</v>
      </c>
      <c r="V1263">
        <v>0</v>
      </c>
      <c r="W1263">
        <v>7.6923076923076898</v>
      </c>
      <c r="X1263">
        <v>15.38461538461538</v>
      </c>
      <c r="Y1263">
        <v>0</v>
      </c>
      <c r="AA1263">
        <v>3.8639587879263049</v>
      </c>
      <c r="AB1263">
        <v>1.1409536133993361</v>
      </c>
      <c r="AC1263">
        <v>1.8040060614705504</v>
      </c>
      <c r="AD1263">
        <v>47.379178575805241</v>
      </c>
      <c r="AE1263">
        <v>70.66869303561333</v>
      </c>
      <c r="AF1263">
        <v>56.920997883030864</v>
      </c>
      <c r="AG1263">
        <v>0.46999276934201006</v>
      </c>
      <c r="AH1263">
        <v>0.3695524916832843</v>
      </c>
      <c r="AI1263">
        <v>0</v>
      </c>
      <c r="AJ1263">
        <v>0</v>
      </c>
    </row>
    <row r="1264" spans="1:38">
      <c r="A1264">
        <v>9</v>
      </c>
      <c r="B1264">
        <v>46</v>
      </c>
      <c r="C1264">
        <v>2023</v>
      </c>
      <c r="D1264">
        <v>99</v>
      </c>
      <c r="E1264">
        <v>99</v>
      </c>
      <c r="F1264">
        <v>99</v>
      </c>
      <c r="G1264">
        <v>99</v>
      </c>
      <c r="H1264">
        <v>2</v>
      </c>
      <c r="I1264">
        <v>99</v>
      </c>
      <c r="J1264">
        <v>470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11</v>
      </c>
      <c r="R1264">
        <v>119</v>
      </c>
      <c r="S1264">
        <v>8.294117647058826</v>
      </c>
      <c r="T1264">
        <v>6.4117647058823524</v>
      </c>
      <c r="U1264">
        <v>13.515126050420159</v>
      </c>
      <c r="V1264">
        <v>0</v>
      </c>
      <c r="W1264">
        <v>20.168067226890752</v>
      </c>
      <c r="X1264">
        <v>17.647058823529413</v>
      </c>
      <c r="Y1264">
        <v>0</v>
      </c>
      <c r="AA1264">
        <v>2.840808224901195</v>
      </c>
      <c r="AB1264">
        <v>1.0560186939431915</v>
      </c>
      <c r="AC1264">
        <v>2.1786271396327179</v>
      </c>
      <c r="AD1264">
        <v>50.160721641923487</v>
      </c>
      <c r="AE1264">
        <v>71.250507525274614</v>
      </c>
      <c r="AF1264">
        <v>45.871979433539991</v>
      </c>
      <c r="AG1264">
        <v>4.3022415039768607</v>
      </c>
      <c r="AH1264">
        <v>3.8271170146440823</v>
      </c>
      <c r="AI1264">
        <v>0</v>
      </c>
      <c r="AJ1264">
        <v>0</v>
      </c>
    </row>
    <row r="1265" spans="1:38">
      <c r="A1265">
        <v>9</v>
      </c>
      <c r="B1265">
        <v>47</v>
      </c>
      <c r="C1265">
        <v>2023</v>
      </c>
      <c r="D1265">
        <v>99</v>
      </c>
      <c r="E1265">
        <v>99</v>
      </c>
      <c r="F1265">
        <v>99</v>
      </c>
      <c r="G1265">
        <v>99</v>
      </c>
      <c r="H1265">
        <v>2</v>
      </c>
      <c r="I1265">
        <v>99</v>
      </c>
      <c r="J1265">
        <v>629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</row>
    <row r="1266" spans="1:38">
      <c r="A1266">
        <v>9</v>
      </c>
      <c r="B1266">
        <v>48</v>
      </c>
      <c r="C1266">
        <v>2023</v>
      </c>
      <c r="D1266">
        <v>99</v>
      </c>
      <c r="E1266">
        <v>99</v>
      </c>
      <c r="F1266">
        <v>99</v>
      </c>
      <c r="G1266">
        <v>99</v>
      </c>
      <c r="H1266">
        <v>1</v>
      </c>
      <c r="I1266">
        <v>99</v>
      </c>
      <c r="J1266">
        <v>643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2</v>
      </c>
      <c r="R1266">
        <v>28</v>
      </c>
      <c r="S1266">
        <v>6.3928571428571441</v>
      </c>
      <c r="T1266">
        <v>5.1428571428571441</v>
      </c>
      <c r="U1266">
        <v>10.303571428571423</v>
      </c>
      <c r="V1266">
        <v>0</v>
      </c>
      <c r="W1266">
        <v>7.1428571428571441</v>
      </c>
      <c r="X1266">
        <v>0</v>
      </c>
      <c r="Y1266">
        <v>0</v>
      </c>
      <c r="AA1266">
        <v>2.775850209891582</v>
      </c>
      <c r="AB1266">
        <v>0.97611788347974437</v>
      </c>
      <c r="AC1266">
        <v>1.9219462924391004</v>
      </c>
      <c r="AD1266">
        <v>50.299094541957565</v>
      </c>
      <c r="AE1266">
        <v>66.866420293251579</v>
      </c>
      <c r="AF1266">
        <v>56.023163916675429</v>
      </c>
      <c r="AG1266">
        <v>1.0122921185827909</v>
      </c>
      <c r="AH1266">
        <v>0.68651573632084717</v>
      </c>
      <c r="AI1266">
        <v>0</v>
      </c>
      <c r="AJ1266">
        <v>0</v>
      </c>
    </row>
    <row r="1267" spans="1:38">
      <c r="A1267">
        <v>9</v>
      </c>
      <c r="B1267">
        <v>49</v>
      </c>
      <c r="C1267">
        <v>2023</v>
      </c>
      <c r="D1267">
        <v>99</v>
      </c>
      <c r="E1267">
        <v>99</v>
      </c>
      <c r="F1267">
        <v>99</v>
      </c>
      <c r="G1267">
        <v>99</v>
      </c>
      <c r="H1267">
        <v>2</v>
      </c>
      <c r="I1267">
        <v>99</v>
      </c>
      <c r="J1267">
        <v>704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</row>
    <row r="1268" spans="1:38">
      <c r="A1268">
        <v>9</v>
      </c>
      <c r="B1268">
        <v>50</v>
      </c>
      <c r="C1268">
        <v>2023</v>
      </c>
      <c r="D1268">
        <v>99</v>
      </c>
      <c r="E1268">
        <v>99</v>
      </c>
      <c r="F1268">
        <v>99</v>
      </c>
      <c r="G1268">
        <v>99</v>
      </c>
      <c r="H1268">
        <v>1</v>
      </c>
      <c r="I1268">
        <v>99</v>
      </c>
      <c r="J1268">
        <v>802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</row>
    <row r="1269" spans="1:38">
      <c r="A1269">
        <v>9</v>
      </c>
      <c r="B1269">
        <v>51</v>
      </c>
      <c r="C1269">
        <v>2022</v>
      </c>
      <c r="D1269">
        <v>99</v>
      </c>
      <c r="E1269">
        <v>99</v>
      </c>
      <c r="F1269">
        <v>99</v>
      </c>
      <c r="G1269">
        <v>99</v>
      </c>
      <c r="H1269">
        <v>1</v>
      </c>
      <c r="I1269">
        <v>99</v>
      </c>
      <c r="J1269">
        <v>103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</row>
    <row r="1270" spans="1:38">
      <c r="A1270">
        <v>9</v>
      </c>
      <c r="B1270">
        <v>52</v>
      </c>
      <c r="C1270">
        <v>2022</v>
      </c>
      <c r="D1270">
        <v>99</v>
      </c>
      <c r="E1270">
        <v>99</v>
      </c>
      <c r="F1270">
        <v>99</v>
      </c>
      <c r="G1270">
        <v>99</v>
      </c>
      <c r="H1270">
        <v>2</v>
      </c>
      <c r="I1270">
        <v>99</v>
      </c>
      <c r="J1270">
        <v>106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5</v>
      </c>
      <c r="R1270">
        <v>50</v>
      </c>
      <c r="S1270">
        <v>7.96</v>
      </c>
      <c r="T1270">
        <v>6.42</v>
      </c>
      <c r="U1270">
        <v>16.055999999999997</v>
      </c>
      <c r="V1270">
        <v>0</v>
      </c>
      <c r="W1270">
        <v>10</v>
      </c>
      <c r="X1270">
        <v>48</v>
      </c>
      <c r="Y1270">
        <v>2</v>
      </c>
      <c r="AA1270">
        <v>3.5519099087674162</v>
      </c>
      <c r="AB1270">
        <v>0.97897906004163393</v>
      </c>
      <c r="AC1270">
        <v>1.9908792027644464</v>
      </c>
      <c r="AD1270">
        <v>63.562956610659242</v>
      </c>
      <c r="AE1270">
        <v>62.907842495413504</v>
      </c>
      <c r="AF1270">
        <v>62.431085859837104</v>
      </c>
      <c r="AG1270">
        <v>1.7946877243359654</v>
      </c>
      <c r="AH1270">
        <v>1.95294730107451</v>
      </c>
      <c r="AI1270">
        <v>0</v>
      </c>
      <c r="AJ1270">
        <v>0</v>
      </c>
    </row>
    <row r="1271" spans="1:38">
      <c r="A1271">
        <v>9</v>
      </c>
      <c r="B1271">
        <v>53</v>
      </c>
      <c r="C1271">
        <v>2022</v>
      </c>
      <c r="D1271">
        <v>99</v>
      </c>
      <c r="E1271">
        <v>99</v>
      </c>
      <c r="F1271">
        <v>99</v>
      </c>
      <c r="G1271">
        <v>99</v>
      </c>
      <c r="H1271">
        <v>1</v>
      </c>
      <c r="I1271">
        <v>99</v>
      </c>
      <c r="J1271">
        <v>110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1</v>
      </c>
      <c r="R1271">
        <v>2</v>
      </c>
      <c r="S1271">
        <v>6.5</v>
      </c>
      <c r="T1271">
        <v>8</v>
      </c>
      <c r="U1271">
        <v>12.600000000000001</v>
      </c>
      <c r="V1271">
        <v>0</v>
      </c>
      <c r="W1271">
        <v>0</v>
      </c>
      <c r="X1271">
        <v>0</v>
      </c>
      <c r="Y1271">
        <v>0</v>
      </c>
      <c r="AA1271">
        <v>0.79999999999997373</v>
      </c>
      <c r="AB1271">
        <v>0.5</v>
      </c>
      <c r="AC1271">
        <v>0</v>
      </c>
      <c r="AD1271">
        <v>-100.0000000000047</v>
      </c>
      <c r="AG1271">
        <v>7.1787508973438621E-2</v>
      </c>
      <c r="AH1271">
        <v>6.130327850906539E-2</v>
      </c>
      <c r="AI1271">
        <v>0</v>
      </c>
      <c r="AJ1271">
        <v>0</v>
      </c>
    </row>
    <row r="1272" spans="1:38">
      <c r="A1272">
        <v>9</v>
      </c>
      <c r="B1272">
        <v>54</v>
      </c>
      <c r="C1272">
        <v>2022</v>
      </c>
      <c r="D1272">
        <v>99</v>
      </c>
      <c r="E1272">
        <v>99</v>
      </c>
      <c r="F1272">
        <v>99</v>
      </c>
      <c r="G1272">
        <v>99</v>
      </c>
      <c r="H1272">
        <v>1</v>
      </c>
      <c r="I1272">
        <v>99</v>
      </c>
      <c r="J1272">
        <v>111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60</v>
      </c>
      <c r="R1272">
        <v>604</v>
      </c>
      <c r="S1272">
        <v>8.5695364238410594</v>
      </c>
      <c r="T1272">
        <v>5.7268211920529799</v>
      </c>
      <c r="U1272">
        <v>12.895529801324511</v>
      </c>
      <c r="V1272">
        <v>0</v>
      </c>
      <c r="W1272">
        <v>0.82781456953642363</v>
      </c>
      <c r="X1272">
        <v>0</v>
      </c>
      <c r="Y1272">
        <v>0</v>
      </c>
      <c r="AA1272">
        <v>1.5851848924183765</v>
      </c>
      <c r="AB1272">
        <v>0.79117595245694228</v>
      </c>
      <c r="AC1272">
        <v>1.2124666286721515</v>
      </c>
      <c r="AD1272">
        <v>11.938775872596583</v>
      </c>
      <c r="AE1272">
        <v>19.637065829056475</v>
      </c>
      <c r="AF1272">
        <v>26.056791666052881</v>
      </c>
      <c r="AG1272">
        <v>21.679827709978472</v>
      </c>
      <c r="AH1272">
        <v>18.947821665843627</v>
      </c>
      <c r="AI1272">
        <v>0</v>
      </c>
      <c r="AJ1272">
        <v>0</v>
      </c>
    </row>
    <row r="1273" spans="1:38">
      <c r="A1273">
        <v>9</v>
      </c>
      <c r="B1273">
        <v>55</v>
      </c>
      <c r="C1273">
        <v>2022</v>
      </c>
      <c r="D1273">
        <v>99</v>
      </c>
      <c r="E1273">
        <v>99</v>
      </c>
      <c r="F1273">
        <v>99</v>
      </c>
      <c r="G1273">
        <v>99</v>
      </c>
      <c r="H1273">
        <v>1</v>
      </c>
      <c r="I1273">
        <v>99</v>
      </c>
      <c r="J1273">
        <v>116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23</v>
      </c>
      <c r="R1273">
        <v>188</v>
      </c>
      <c r="S1273">
        <v>8.5053191489361701</v>
      </c>
      <c r="T1273">
        <v>5.7393617021276606</v>
      </c>
      <c r="U1273">
        <v>16.027659574468089</v>
      </c>
      <c r="V1273">
        <v>3.7234042553191498</v>
      </c>
      <c r="W1273">
        <v>0</v>
      </c>
      <c r="X1273">
        <v>42.021276595744681</v>
      </c>
      <c r="Y1273">
        <v>5.8510638297872362</v>
      </c>
      <c r="AA1273">
        <v>4.0290145634131589</v>
      </c>
      <c r="AB1273">
        <v>1.1917149292561737</v>
      </c>
      <c r="AC1273">
        <v>1.3492092313731916</v>
      </c>
      <c r="AD1273">
        <v>36.610532831078658</v>
      </c>
      <c r="AE1273">
        <v>35.045754553278201</v>
      </c>
      <c r="AF1273">
        <v>20.762412662002365</v>
      </c>
      <c r="AG1273">
        <v>6.7480258435032283</v>
      </c>
      <c r="AH1273">
        <v>7.3301205874411028</v>
      </c>
      <c r="AI1273">
        <v>0</v>
      </c>
      <c r="AJ1273">
        <v>0</v>
      </c>
    </row>
    <row r="1274" spans="1:38">
      <c r="A1274">
        <v>9</v>
      </c>
      <c r="B1274">
        <v>56</v>
      </c>
      <c r="C1274">
        <v>2022</v>
      </c>
      <c r="D1274">
        <v>99</v>
      </c>
      <c r="E1274">
        <v>99</v>
      </c>
      <c r="F1274">
        <v>99</v>
      </c>
      <c r="G1274">
        <v>99</v>
      </c>
      <c r="H1274">
        <v>2</v>
      </c>
      <c r="I1274">
        <v>99</v>
      </c>
      <c r="J1274">
        <v>117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57</v>
      </c>
      <c r="R1274">
        <v>745</v>
      </c>
      <c r="S1274">
        <v>9.2630872483221474</v>
      </c>
      <c r="T1274">
        <v>6.7892617449664412</v>
      </c>
      <c r="U1274">
        <v>15.966174496644305</v>
      </c>
      <c r="V1274">
        <v>0.26845637583892623</v>
      </c>
      <c r="W1274">
        <v>13.422818791946312</v>
      </c>
      <c r="X1274">
        <v>48.859060402684563</v>
      </c>
      <c r="Y1274">
        <v>3.489932885906041</v>
      </c>
      <c r="AA1274">
        <v>3.671133101840629</v>
      </c>
      <c r="AB1274">
        <v>1.5398225729434309</v>
      </c>
      <c r="AC1274">
        <v>1.7608395244366919</v>
      </c>
      <c r="AD1274">
        <v>59.43454394454799</v>
      </c>
      <c r="AE1274">
        <v>62.519949808425714</v>
      </c>
      <c r="AF1274">
        <v>66.946491895901843</v>
      </c>
      <c r="AG1274">
        <v>26.74084709260589</v>
      </c>
      <c r="AH1274">
        <v>28.936120524191701</v>
      </c>
      <c r="AI1274">
        <v>0.26845637583892623</v>
      </c>
      <c r="AJ1274">
        <v>745</v>
      </c>
      <c r="AK1274">
        <v>87.19114093959719</v>
      </c>
      <c r="AL1274">
        <v>23.796702445905513</v>
      </c>
    </row>
    <row r="1275" spans="1:38">
      <c r="A1275">
        <v>9</v>
      </c>
      <c r="B1275">
        <v>57</v>
      </c>
      <c r="C1275">
        <v>2022</v>
      </c>
      <c r="D1275">
        <v>99</v>
      </c>
      <c r="E1275">
        <v>99</v>
      </c>
      <c r="F1275">
        <v>99</v>
      </c>
      <c r="G1275">
        <v>99</v>
      </c>
      <c r="H1275">
        <v>1</v>
      </c>
      <c r="I1275">
        <v>99</v>
      </c>
      <c r="J1275">
        <v>134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11</v>
      </c>
      <c r="R1275">
        <v>83</v>
      </c>
      <c r="S1275">
        <v>8.9638554216867483</v>
      </c>
      <c r="T1275">
        <v>6.0602409638554224</v>
      </c>
      <c r="U1275">
        <v>16.177108433734933</v>
      </c>
      <c r="V1275">
        <v>0</v>
      </c>
      <c r="W1275">
        <v>4.8192771084337345</v>
      </c>
      <c r="X1275">
        <v>55.421686746987966</v>
      </c>
      <c r="Y1275">
        <v>3.6144578313253009</v>
      </c>
      <c r="AA1275">
        <v>4.1275543475352192</v>
      </c>
      <c r="AB1275">
        <v>1.7592836927645401</v>
      </c>
      <c r="AC1275">
        <v>1.7379491971332004</v>
      </c>
      <c r="AD1275">
        <v>78.019791832261589</v>
      </c>
      <c r="AE1275">
        <v>79.629727427966699</v>
      </c>
      <c r="AF1275">
        <v>67.45339442213276</v>
      </c>
      <c r="AG1275">
        <v>2.9791816223977032</v>
      </c>
      <c r="AH1275">
        <v>3.2663457164334138</v>
      </c>
      <c r="AI1275">
        <v>0</v>
      </c>
      <c r="AJ1275">
        <v>0</v>
      </c>
    </row>
    <row r="1276" spans="1:38">
      <c r="A1276">
        <v>9</v>
      </c>
      <c r="B1276">
        <v>58</v>
      </c>
      <c r="C1276">
        <v>2022</v>
      </c>
      <c r="D1276">
        <v>99</v>
      </c>
      <c r="E1276">
        <v>99</v>
      </c>
      <c r="F1276">
        <v>99</v>
      </c>
      <c r="G1276">
        <v>99</v>
      </c>
      <c r="H1276">
        <v>2</v>
      </c>
      <c r="I1276">
        <v>99</v>
      </c>
      <c r="J1276">
        <v>141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63</v>
      </c>
      <c r="R1276">
        <v>625</v>
      </c>
      <c r="S1276">
        <v>8.2319999999999993</v>
      </c>
      <c r="T1276">
        <v>6.1007999999999987</v>
      </c>
      <c r="U1276">
        <v>15.99807999999998</v>
      </c>
      <c r="V1276">
        <v>0.48</v>
      </c>
      <c r="W1276">
        <v>2.2400000000000002</v>
      </c>
      <c r="X1276">
        <v>50.24</v>
      </c>
      <c r="Y1276">
        <v>2.88</v>
      </c>
      <c r="AA1276">
        <v>3.6110935066265752</v>
      </c>
      <c r="AB1276">
        <v>1.2466659536539857</v>
      </c>
      <c r="AC1276">
        <v>1.4569280558764737</v>
      </c>
      <c r="AD1276">
        <v>58.158726400992869</v>
      </c>
      <c r="AE1276">
        <v>52.351632433397342</v>
      </c>
      <c r="AF1276">
        <v>47.514901867769822</v>
      </c>
      <c r="AG1276">
        <v>22.433596554199568</v>
      </c>
      <c r="AH1276">
        <v>24.323778617319121</v>
      </c>
      <c r="AI1276">
        <v>3.84</v>
      </c>
      <c r="AJ1276">
        <v>0</v>
      </c>
    </row>
    <row r="1277" spans="1:38">
      <c r="A1277">
        <v>9</v>
      </c>
      <c r="B1277">
        <v>59</v>
      </c>
      <c r="C1277">
        <v>2022</v>
      </c>
      <c r="D1277">
        <v>99</v>
      </c>
      <c r="E1277">
        <v>99</v>
      </c>
      <c r="F1277">
        <v>99</v>
      </c>
      <c r="G1277">
        <v>99</v>
      </c>
      <c r="H1277">
        <v>2</v>
      </c>
      <c r="I1277">
        <v>99</v>
      </c>
      <c r="J1277">
        <v>143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</row>
    <row r="1278" spans="1:38">
      <c r="A1278">
        <v>9</v>
      </c>
      <c r="B1278">
        <v>60</v>
      </c>
      <c r="C1278">
        <v>2022</v>
      </c>
      <c r="D1278">
        <v>99</v>
      </c>
      <c r="E1278">
        <v>99</v>
      </c>
      <c r="F1278">
        <v>99</v>
      </c>
      <c r="G1278">
        <v>99</v>
      </c>
      <c r="H1278">
        <v>2</v>
      </c>
      <c r="I1278">
        <v>99</v>
      </c>
      <c r="J1278">
        <v>147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</row>
    <row r="1279" spans="1:38">
      <c r="A1279">
        <v>9</v>
      </c>
      <c r="B1279">
        <v>61</v>
      </c>
      <c r="C1279">
        <v>2022</v>
      </c>
      <c r="D1279">
        <v>99</v>
      </c>
      <c r="E1279">
        <v>99</v>
      </c>
      <c r="F1279">
        <v>99</v>
      </c>
      <c r="G1279">
        <v>99</v>
      </c>
      <c r="H1279">
        <v>1</v>
      </c>
      <c r="I1279">
        <v>99</v>
      </c>
      <c r="J1279">
        <v>155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2</v>
      </c>
      <c r="R1279">
        <v>2</v>
      </c>
      <c r="S1279">
        <v>8</v>
      </c>
      <c r="T1279">
        <v>5.5</v>
      </c>
      <c r="U1279">
        <v>21.75</v>
      </c>
      <c r="V1279">
        <v>50</v>
      </c>
      <c r="W1279">
        <v>0</v>
      </c>
      <c r="X1279">
        <v>100</v>
      </c>
      <c r="Y1279">
        <v>50</v>
      </c>
      <c r="AA1279">
        <v>3.5499999999999945</v>
      </c>
      <c r="AB1279">
        <v>0</v>
      </c>
      <c r="AC1279">
        <v>0.5</v>
      </c>
      <c r="AE1279">
        <v>-100.00000000000048</v>
      </c>
      <c r="AG1279">
        <v>7.1787508973438621E-2</v>
      </c>
      <c r="AH1279">
        <v>0.10582113552160094</v>
      </c>
      <c r="AI1279">
        <v>0</v>
      </c>
      <c r="AJ1279">
        <v>0</v>
      </c>
    </row>
    <row r="1280" spans="1:38">
      <c r="A1280">
        <v>9</v>
      </c>
      <c r="B1280">
        <v>62</v>
      </c>
      <c r="C1280">
        <v>2022</v>
      </c>
      <c r="D1280">
        <v>99</v>
      </c>
      <c r="E1280">
        <v>99</v>
      </c>
      <c r="F1280">
        <v>99</v>
      </c>
      <c r="G1280">
        <v>99</v>
      </c>
      <c r="H1280">
        <v>2</v>
      </c>
      <c r="I1280">
        <v>99</v>
      </c>
      <c r="J1280">
        <v>160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12</v>
      </c>
      <c r="R1280">
        <v>145</v>
      </c>
      <c r="S1280">
        <v>9.2275862068965502</v>
      </c>
      <c r="T1280">
        <v>7.0275862068965518</v>
      </c>
      <c r="U1280">
        <v>13.870344827586202</v>
      </c>
      <c r="V1280">
        <v>0</v>
      </c>
      <c r="W1280">
        <v>13.793103448275859</v>
      </c>
      <c r="X1280">
        <v>31.03448275862068</v>
      </c>
      <c r="Y1280">
        <v>3.4482758620689653</v>
      </c>
      <c r="AA1280">
        <v>4.3055397216710389</v>
      </c>
      <c r="AB1280">
        <v>1.1729410579082795</v>
      </c>
      <c r="AC1280">
        <v>1.4899425010252827</v>
      </c>
      <c r="AD1280">
        <v>25.506764518937992</v>
      </c>
      <c r="AE1280">
        <v>62.914829646405586</v>
      </c>
      <c r="AF1280">
        <v>33.578637034737262</v>
      </c>
      <c r="AG1280">
        <v>5.204594400574301</v>
      </c>
      <c r="AH1280">
        <v>4.8925854657711181</v>
      </c>
      <c r="AI1280">
        <v>0</v>
      </c>
      <c r="AJ1280">
        <v>0</v>
      </c>
    </row>
    <row r="1281" spans="1:36">
      <c r="A1281">
        <v>9</v>
      </c>
      <c r="B1281">
        <v>63</v>
      </c>
      <c r="C1281">
        <v>2022</v>
      </c>
      <c r="D1281">
        <v>99</v>
      </c>
      <c r="E1281">
        <v>99</v>
      </c>
      <c r="F1281">
        <v>99</v>
      </c>
      <c r="G1281">
        <v>99</v>
      </c>
      <c r="H1281">
        <v>1</v>
      </c>
      <c r="I1281">
        <v>99</v>
      </c>
      <c r="J1281">
        <v>171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2</v>
      </c>
      <c r="R1281">
        <v>2</v>
      </c>
      <c r="S1281">
        <v>8</v>
      </c>
      <c r="T1281">
        <v>7.5</v>
      </c>
      <c r="U1281">
        <v>14.95</v>
      </c>
      <c r="V1281">
        <v>0</v>
      </c>
      <c r="W1281">
        <v>0</v>
      </c>
      <c r="X1281">
        <v>0</v>
      </c>
      <c r="Y1281">
        <v>0</v>
      </c>
      <c r="AA1281">
        <v>5.0000000000261481E-2</v>
      </c>
      <c r="AB1281">
        <v>1</v>
      </c>
      <c r="AC1281">
        <v>0.5</v>
      </c>
      <c r="AD1281">
        <v>99.999999999499778</v>
      </c>
      <c r="AE1281">
        <v>99.999999999499778</v>
      </c>
      <c r="AF1281">
        <v>100</v>
      </c>
      <c r="AG1281">
        <v>7.1787508973438621E-2</v>
      </c>
      <c r="AH1281">
        <v>7.2736826484962477E-2</v>
      </c>
      <c r="AI1281">
        <v>0</v>
      </c>
      <c r="AJ1281">
        <v>0</v>
      </c>
    </row>
    <row r="1282" spans="1:36">
      <c r="A1282">
        <v>9</v>
      </c>
      <c r="B1282">
        <v>64</v>
      </c>
      <c r="C1282">
        <v>2022</v>
      </c>
      <c r="D1282">
        <v>99</v>
      </c>
      <c r="E1282">
        <v>99</v>
      </c>
      <c r="F1282">
        <v>99</v>
      </c>
      <c r="G1282">
        <v>99</v>
      </c>
      <c r="H1282">
        <v>2</v>
      </c>
      <c r="I1282">
        <v>99</v>
      </c>
      <c r="J1282">
        <v>175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</row>
    <row r="1283" spans="1:36">
      <c r="A1283">
        <v>9</v>
      </c>
      <c r="B1283">
        <v>65</v>
      </c>
      <c r="C1283">
        <v>2022</v>
      </c>
      <c r="D1283">
        <v>99</v>
      </c>
      <c r="E1283">
        <v>99</v>
      </c>
      <c r="F1283">
        <v>99</v>
      </c>
      <c r="G1283">
        <v>99</v>
      </c>
      <c r="H1283">
        <v>2</v>
      </c>
      <c r="I1283">
        <v>99</v>
      </c>
      <c r="J1283">
        <v>177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</row>
    <row r="1284" spans="1:36">
      <c r="A1284">
        <v>9</v>
      </c>
      <c r="B1284">
        <v>66</v>
      </c>
      <c r="C1284">
        <v>2022</v>
      </c>
      <c r="D1284">
        <v>99</v>
      </c>
      <c r="E1284">
        <v>99</v>
      </c>
      <c r="F1284">
        <v>99</v>
      </c>
      <c r="G1284">
        <v>99</v>
      </c>
      <c r="H1284">
        <v>2</v>
      </c>
      <c r="I1284">
        <v>99</v>
      </c>
      <c r="J1284">
        <v>178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2</v>
      </c>
      <c r="R1284">
        <v>91</v>
      </c>
      <c r="S1284">
        <v>8.5934065934065913</v>
      </c>
      <c r="T1284">
        <v>6.0989010989010994</v>
      </c>
      <c r="U1284">
        <v>11.75934065934066</v>
      </c>
      <c r="V1284">
        <v>0</v>
      </c>
      <c r="W1284">
        <v>2.1978021978021971</v>
      </c>
      <c r="X1284">
        <v>0</v>
      </c>
      <c r="Y1284">
        <v>0</v>
      </c>
      <c r="AA1284">
        <v>1.63894753296725</v>
      </c>
      <c r="AB1284">
        <v>1.3174903046374484</v>
      </c>
      <c r="AC1284">
        <v>1.1957336710976223</v>
      </c>
      <c r="AD1284">
        <v>65.597039005053418</v>
      </c>
      <c r="AE1284">
        <v>47.755677630045113</v>
      </c>
      <c r="AF1284">
        <v>20.688938713300036</v>
      </c>
      <c r="AG1284">
        <v>3.266331658291457</v>
      </c>
      <c r="AH1284">
        <v>2.603199933831382</v>
      </c>
      <c r="AI1284">
        <v>0</v>
      </c>
      <c r="AJ1284">
        <v>0</v>
      </c>
    </row>
    <row r="1285" spans="1:36">
      <c r="A1285">
        <v>9</v>
      </c>
      <c r="B1285">
        <v>67</v>
      </c>
      <c r="C1285">
        <v>2022</v>
      </c>
      <c r="D1285">
        <v>99</v>
      </c>
      <c r="E1285">
        <v>99</v>
      </c>
      <c r="F1285">
        <v>99</v>
      </c>
      <c r="G1285">
        <v>99</v>
      </c>
      <c r="H1285">
        <v>2</v>
      </c>
      <c r="I1285">
        <v>99</v>
      </c>
      <c r="J1285">
        <v>181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</row>
    <row r="1286" spans="1:36">
      <c r="A1286">
        <v>9</v>
      </c>
      <c r="B1286">
        <v>68</v>
      </c>
      <c r="C1286">
        <v>2022</v>
      </c>
      <c r="D1286">
        <v>99</v>
      </c>
      <c r="E1286">
        <v>99</v>
      </c>
      <c r="F1286">
        <v>99</v>
      </c>
      <c r="G1286">
        <v>99</v>
      </c>
      <c r="H1286">
        <v>2</v>
      </c>
      <c r="I1286">
        <v>99</v>
      </c>
      <c r="J1286">
        <v>262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</row>
    <row r="1287" spans="1:36">
      <c r="A1287">
        <v>9</v>
      </c>
      <c r="B1287">
        <v>69</v>
      </c>
      <c r="C1287">
        <v>2022</v>
      </c>
      <c r="D1287">
        <v>99</v>
      </c>
      <c r="E1287">
        <v>99</v>
      </c>
      <c r="F1287">
        <v>99</v>
      </c>
      <c r="G1287">
        <v>99</v>
      </c>
      <c r="H1287">
        <v>2</v>
      </c>
      <c r="I1287">
        <v>99</v>
      </c>
      <c r="J1287">
        <v>267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</row>
    <row r="1288" spans="1:36">
      <c r="A1288">
        <v>9</v>
      </c>
      <c r="B1288">
        <v>70</v>
      </c>
      <c r="C1288">
        <v>2022</v>
      </c>
      <c r="D1288">
        <v>99</v>
      </c>
      <c r="E1288">
        <v>99</v>
      </c>
      <c r="F1288">
        <v>99</v>
      </c>
      <c r="G1288">
        <v>99</v>
      </c>
      <c r="H1288">
        <v>1</v>
      </c>
      <c r="I1288">
        <v>99</v>
      </c>
      <c r="J1288">
        <v>309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36">
      <c r="A1289">
        <v>9</v>
      </c>
      <c r="B1289">
        <v>71</v>
      </c>
      <c r="C1289">
        <v>2022</v>
      </c>
      <c r="D1289">
        <v>99</v>
      </c>
      <c r="E1289">
        <v>99</v>
      </c>
      <c r="F1289">
        <v>99</v>
      </c>
      <c r="G1289">
        <v>99</v>
      </c>
      <c r="H1289">
        <v>2</v>
      </c>
      <c r="I1289">
        <v>99</v>
      </c>
      <c r="J1289">
        <v>470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15</v>
      </c>
      <c r="R1289">
        <v>232</v>
      </c>
      <c r="S1289">
        <v>7.5948275862068941</v>
      </c>
      <c r="T1289">
        <v>5.1120689655172411</v>
      </c>
      <c r="U1289">
        <v>12.200431034482763</v>
      </c>
      <c r="V1289">
        <v>0</v>
      </c>
      <c r="W1289">
        <v>2.5862068965517242</v>
      </c>
      <c r="X1289">
        <v>9.4827586206896513</v>
      </c>
      <c r="Y1289">
        <v>0</v>
      </c>
      <c r="AA1289">
        <v>3.2627138302871681</v>
      </c>
      <c r="AB1289">
        <v>1.9651201958319455</v>
      </c>
      <c r="AC1289">
        <v>1.7654322110450713</v>
      </c>
      <c r="AD1289">
        <v>64.493611820002442</v>
      </c>
      <c r="AE1289">
        <v>63.598092138003217</v>
      </c>
      <c r="AF1289">
        <v>66.41215558417764</v>
      </c>
      <c r="AG1289">
        <v>8.3273510409188809</v>
      </c>
      <c r="AH1289">
        <v>6.8856718182503789</v>
      </c>
      <c r="AI1289">
        <v>4.3103448275862064</v>
      </c>
      <c r="AJ1289">
        <v>0</v>
      </c>
    </row>
    <row r="1290" spans="1:36">
      <c r="A1290">
        <v>9</v>
      </c>
      <c r="B1290">
        <v>72</v>
      </c>
      <c r="C1290">
        <v>2022</v>
      </c>
      <c r="D1290">
        <v>99</v>
      </c>
      <c r="E1290">
        <v>99</v>
      </c>
      <c r="F1290">
        <v>99</v>
      </c>
      <c r="G1290">
        <v>99</v>
      </c>
      <c r="H1290">
        <v>2</v>
      </c>
      <c r="I1290">
        <v>99</v>
      </c>
      <c r="J1290">
        <v>629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</row>
    <row r="1291" spans="1:36">
      <c r="A1291">
        <v>9</v>
      </c>
      <c r="B1291">
        <v>73</v>
      </c>
      <c r="C1291">
        <v>2022</v>
      </c>
      <c r="D1291">
        <v>99</v>
      </c>
      <c r="E1291">
        <v>99</v>
      </c>
      <c r="F1291">
        <v>99</v>
      </c>
      <c r="G1291">
        <v>99</v>
      </c>
      <c r="H1291">
        <v>1</v>
      </c>
      <c r="I1291">
        <v>99</v>
      </c>
      <c r="J1291">
        <v>643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2</v>
      </c>
      <c r="R1291">
        <v>12</v>
      </c>
      <c r="S1291">
        <v>8.1666666666666661</v>
      </c>
      <c r="T1291">
        <v>6.083333333333333</v>
      </c>
      <c r="U1291">
        <v>13.883333333333338</v>
      </c>
      <c r="V1291">
        <v>0</v>
      </c>
      <c r="W1291">
        <v>0</v>
      </c>
      <c r="X1291">
        <v>16.666666666666671</v>
      </c>
      <c r="Y1291">
        <v>0</v>
      </c>
      <c r="AA1291">
        <v>2.9328124537530198</v>
      </c>
      <c r="AB1291">
        <v>0.98601329718327746</v>
      </c>
      <c r="AC1291">
        <v>1.8008485654145263</v>
      </c>
      <c r="AD1291">
        <v>59.459476972634477</v>
      </c>
      <c r="AE1291">
        <v>47.360876408118642</v>
      </c>
      <c r="AF1291">
        <v>60.227975174132965</v>
      </c>
      <c r="AG1291">
        <v>0.43072505384063176</v>
      </c>
      <c r="AH1291">
        <v>0.40528278569882098</v>
      </c>
      <c r="AI1291">
        <v>0</v>
      </c>
      <c r="AJ1291">
        <v>0</v>
      </c>
    </row>
    <row r="1292" spans="1:36">
      <c r="A1292">
        <v>9</v>
      </c>
      <c r="B1292">
        <v>74</v>
      </c>
      <c r="C1292">
        <v>2022</v>
      </c>
      <c r="D1292">
        <v>99</v>
      </c>
      <c r="E1292">
        <v>99</v>
      </c>
      <c r="F1292">
        <v>99</v>
      </c>
      <c r="G1292">
        <v>99</v>
      </c>
      <c r="H1292">
        <v>2</v>
      </c>
      <c r="I1292">
        <v>99</v>
      </c>
      <c r="J1292">
        <v>704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36">
      <c r="A1293">
        <v>9</v>
      </c>
      <c r="B1293">
        <v>75</v>
      </c>
      <c r="C1293">
        <v>2022</v>
      </c>
      <c r="D1293">
        <v>99</v>
      </c>
      <c r="E1293">
        <v>99</v>
      </c>
      <c r="F1293">
        <v>99</v>
      </c>
      <c r="G1293">
        <v>99</v>
      </c>
      <c r="H1293">
        <v>1</v>
      </c>
      <c r="I1293">
        <v>99</v>
      </c>
      <c r="J1293">
        <v>802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1</v>
      </c>
      <c r="R1293">
        <v>5</v>
      </c>
      <c r="S1293">
        <v>7.4</v>
      </c>
      <c r="T1293">
        <v>6</v>
      </c>
      <c r="U1293">
        <v>17.779999999999998</v>
      </c>
      <c r="V1293">
        <v>0</v>
      </c>
      <c r="W1293">
        <v>0</v>
      </c>
      <c r="X1293">
        <v>60</v>
      </c>
      <c r="Y1293">
        <v>0</v>
      </c>
      <c r="AA1293">
        <v>2.5545253962331298</v>
      </c>
      <c r="AB1293">
        <v>1.0198039027185559</v>
      </c>
      <c r="AC1293">
        <v>0.63245553203367599</v>
      </c>
      <c r="AD1293">
        <v>93.201260950012355</v>
      </c>
      <c r="AE1293">
        <v>82.940104468607359</v>
      </c>
      <c r="AF1293">
        <v>62.01736729460341</v>
      </c>
      <c r="AG1293">
        <v>0.17946877243359655</v>
      </c>
      <c r="AH1293">
        <v>0.2162643436292028</v>
      </c>
      <c r="AI1293">
        <v>100</v>
      </c>
      <c r="AJ1293">
        <v>0</v>
      </c>
    </row>
    <row r="1294" spans="1:36">
      <c r="A1294">
        <v>9</v>
      </c>
      <c r="B1294">
        <v>76</v>
      </c>
      <c r="C1294">
        <v>2021</v>
      </c>
      <c r="D1294">
        <v>99</v>
      </c>
      <c r="E1294">
        <v>99</v>
      </c>
      <c r="F1294">
        <v>99</v>
      </c>
      <c r="G1294">
        <v>99</v>
      </c>
      <c r="H1294">
        <v>1</v>
      </c>
      <c r="I1294">
        <v>99</v>
      </c>
      <c r="J1294">
        <v>103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36">
      <c r="A1295">
        <v>9</v>
      </c>
      <c r="B1295">
        <v>77</v>
      </c>
      <c r="C1295">
        <v>2021</v>
      </c>
      <c r="D1295">
        <v>99</v>
      </c>
      <c r="E1295">
        <v>99</v>
      </c>
      <c r="F1295">
        <v>99</v>
      </c>
      <c r="G1295">
        <v>99</v>
      </c>
      <c r="H1295">
        <v>2</v>
      </c>
      <c r="I1295">
        <v>99</v>
      </c>
      <c r="J1295">
        <v>106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36">
      <c r="A1296">
        <v>9</v>
      </c>
      <c r="B1296">
        <v>78</v>
      </c>
      <c r="C1296">
        <v>2021</v>
      </c>
      <c r="D1296">
        <v>99</v>
      </c>
      <c r="E1296">
        <v>99</v>
      </c>
      <c r="F1296">
        <v>99</v>
      </c>
      <c r="G1296">
        <v>99</v>
      </c>
      <c r="H1296">
        <v>1</v>
      </c>
      <c r="I1296">
        <v>99</v>
      </c>
      <c r="J1296">
        <v>109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9</v>
      </c>
      <c r="B1297">
        <v>79</v>
      </c>
      <c r="C1297">
        <v>2021</v>
      </c>
      <c r="D1297">
        <v>99</v>
      </c>
      <c r="E1297">
        <v>99</v>
      </c>
      <c r="F1297">
        <v>99</v>
      </c>
      <c r="G1297">
        <v>99</v>
      </c>
      <c r="H1297">
        <v>1</v>
      </c>
      <c r="I1297">
        <v>99</v>
      </c>
      <c r="J1297">
        <v>110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9</v>
      </c>
      <c r="B1298">
        <v>80</v>
      </c>
      <c r="C1298">
        <v>2021</v>
      </c>
      <c r="D1298">
        <v>99</v>
      </c>
      <c r="E1298">
        <v>99</v>
      </c>
      <c r="F1298">
        <v>99</v>
      </c>
      <c r="G1298">
        <v>99</v>
      </c>
      <c r="H1298">
        <v>1</v>
      </c>
      <c r="I1298">
        <v>99</v>
      </c>
      <c r="J1298">
        <v>111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9</v>
      </c>
      <c r="B1299">
        <v>81</v>
      </c>
      <c r="C1299">
        <v>2021</v>
      </c>
      <c r="D1299">
        <v>99</v>
      </c>
      <c r="E1299">
        <v>99</v>
      </c>
      <c r="F1299">
        <v>99</v>
      </c>
      <c r="G1299">
        <v>99</v>
      </c>
      <c r="H1299">
        <v>1</v>
      </c>
      <c r="I1299">
        <v>99</v>
      </c>
      <c r="J1299">
        <v>113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9</v>
      </c>
      <c r="B1300">
        <v>82</v>
      </c>
      <c r="C1300">
        <v>2021</v>
      </c>
      <c r="D1300">
        <v>99</v>
      </c>
      <c r="E1300">
        <v>99</v>
      </c>
      <c r="F1300">
        <v>99</v>
      </c>
      <c r="G1300">
        <v>99</v>
      </c>
      <c r="H1300">
        <v>1</v>
      </c>
      <c r="I1300">
        <v>99</v>
      </c>
      <c r="J1300">
        <v>116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9</v>
      </c>
      <c r="B1301">
        <v>83</v>
      </c>
      <c r="C1301">
        <v>2021</v>
      </c>
      <c r="D1301">
        <v>99</v>
      </c>
      <c r="E1301">
        <v>99</v>
      </c>
      <c r="F1301">
        <v>99</v>
      </c>
      <c r="G1301">
        <v>99</v>
      </c>
      <c r="H1301">
        <v>2</v>
      </c>
      <c r="I1301">
        <v>99</v>
      </c>
      <c r="J1301">
        <v>117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9</v>
      </c>
      <c r="B1302">
        <v>84</v>
      </c>
      <c r="C1302">
        <v>2021</v>
      </c>
      <c r="D1302">
        <v>99</v>
      </c>
      <c r="E1302">
        <v>99</v>
      </c>
      <c r="F1302">
        <v>99</v>
      </c>
      <c r="G1302">
        <v>99</v>
      </c>
      <c r="H1302">
        <v>1</v>
      </c>
      <c r="I1302">
        <v>99</v>
      </c>
      <c r="J1302">
        <v>134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9</v>
      </c>
      <c r="B1303">
        <v>85</v>
      </c>
      <c r="C1303">
        <v>2021</v>
      </c>
      <c r="D1303">
        <v>99</v>
      </c>
      <c r="E1303">
        <v>99</v>
      </c>
      <c r="F1303">
        <v>99</v>
      </c>
      <c r="G1303">
        <v>99</v>
      </c>
      <c r="H1303">
        <v>2</v>
      </c>
      <c r="I1303">
        <v>99</v>
      </c>
      <c r="J1303">
        <v>141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9</v>
      </c>
      <c r="B1304">
        <v>86</v>
      </c>
      <c r="C1304">
        <v>2021</v>
      </c>
      <c r="D1304">
        <v>99</v>
      </c>
      <c r="E1304">
        <v>99</v>
      </c>
      <c r="F1304">
        <v>99</v>
      </c>
      <c r="G1304">
        <v>99</v>
      </c>
      <c r="H1304">
        <v>2</v>
      </c>
      <c r="I1304">
        <v>99</v>
      </c>
      <c r="J1304">
        <v>143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9</v>
      </c>
      <c r="B1305">
        <v>87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2</v>
      </c>
      <c r="I1305">
        <v>99</v>
      </c>
      <c r="J1305">
        <v>147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9</v>
      </c>
      <c r="B1306">
        <v>88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1</v>
      </c>
      <c r="I1306">
        <v>99</v>
      </c>
      <c r="J1306">
        <v>155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9</v>
      </c>
      <c r="B1307">
        <v>89</v>
      </c>
      <c r="C1307">
        <v>2021</v>
      </c>
      <c r="D1307">
        <v>99</v>
      </c>
      <c r="E1307">
        <v>99</v>
      </c>
      <c r="F1307">
        <v>99</v>
      </c>
      <c r="G1307">
        <v>99</v>
      </c>
      <c r="H1307">
        <v>2</v>
      </c>
      <c r="I1307">
        <v>99</v>
      </c>
      <c r="J1307">
        <v>160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9</v>
      </c>
      <c r="B1308">
        <v>90</v>
      </c>
      <c r="C1308">
        <v>2021</v>
      </c>
      <c r="D1308">
        <v>99</v>
      </c>
      <c r="E1308">
        <v>99</v>
      </c>
      <c r="F1308">
        <v>99</v>
      </c>
      <c r="G1308">
        <v>99</v>
      </c>
      <c r="H1308">
        <v>1</v>
      </c>
      <c r="I1308">
        <v>99</v>
      </c>
      <c r="J1308">
        <v>171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9</v>
      </c>
      <c r="B1309">
        <v>91</v>
      </c>
      <c r="C1309">
        <v>2021</v>
      </c>
      <c r="D1309">
        <v>99</v>
      </c>
      <c r="E1309">
        <v>99</v>
      </c>
      <c r="F1309">
        <v>99</v>
      </c>
      <c r="G1309">
        <v>99</v>
      </c>
      <c r="H1309">
        <v>2</v>
      </c>
      <c r="I1309">
        <v>99</v>
      </c>
      <c r="J1309">
        <v>175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9</v>
      </c>
      <c r="B1310">
        <v>92</v>
      </c>
      <c r="C1310">
        <v>2021</v>
      </c>
      <c r="D1310">
        <v>99</v>
      </c>
      <c r="E1310">
        <v>99</v>
      </c>
      <c r="F1310">
        <v>99</v>
      </c>
      <c r="G1310">
        <v>99</v>
      </c>
      <c r="H1310">
        <v>2</v>
      </c>
      <c r="I1310">
        <v>99</v>
      </c>
      <c r="J1310">
        <v>177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9</v>
      </c>
      <c r="B1311">
        <v>93</v>
      </c>
      <c r="C1311">
        <v>2021</v>
      </c>
      <c r="D1311">
        <v>99</v>
      </c>
      <c r="E1311">
        <v>99</v>
      </c>
      <c r="F1311">
        <v>99</v>
      </c>
      <c r="G1311">
        <v>99</v>
      </c>
      <c r="H1311">
        <v>2</v>
      </c>
      <c r="I1311">
        <v>99</v>
      </c>
      <c r="J1311">
        <v>178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9</v>
      </c>
      <c r="B1312">
        <v>94</v>
      </c>
      <c r="C1312">
        <v>2021</v>
      </c>
      <c r="D1312">
        <v>99</v>
      </c>
      <c r="E1312">
        <v>99</v>
      </c>
      <c r="F1312">
        <v>99</v>
      </c>
      <c r="G1312">
        <v>99</v>
      </c>
      <c r="H1312">
        <v>2</v>
      </c>
      <c r="I1312">
        <v>99</v>
      </c>
      <c r="J1312">
        <v>181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16">
      <c r="A1313">
        <v>9</v>
      </c>
      <c r="B1313">
        <v>95</v>
      </c>
      <c r="C1313">
        <v>2021</v>
      </c>
      <c r="D1313">
        <v>99</v>
      </c>
      <c r="E1313">
        <v>99</v>
      </c>
      <c r="F1313">
        <v>99</v>
      </c>
      <c r="G1313">
        <v>99</v>
      </c>
      <c r="H1313">
        <v>2</v>
      </c>
      <c r="I1313">
        <v>99</v>
      </c>
      <c r="J1313">
        <v>262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16">
      <c r="A1314">
        <v>9</v>
      </c>
      <c r="B1314">
        <v>96</v>
      </c>
      <c r="C1314">
        <v>2021</v>
      </c>
      <c r="D1314">
        <v>99</v>
      </c>
      <c r="E1314">
        <v>99</v>
      </c>
      <c r="F1314">
        <v>99</v>
      </c>
      <c r="G1314">
        <v>99</v>
      </c>
      <c r="H1314">
        <v>2</v>
      </c>
      <c r="I1314">
        <v>99</v>
      </c>
      <c r="J1314">
        <v>267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16">
      <c r="A1315">
        <v>9</v>
      </c>
      <c r="B1315">
        <v>97</v>
      </c>
      <c r="C1315">
        <v>2021</v>
      </c>
      <c r="D1315">
        <v>99</v>
      </c>
      <c r="E1315">
        <v>99</v>
      </c>
      <c r="F1315">
        <v>99</v>
      </c>
      <c r="G1315">
        <v>99</v>
      </c>
      <c r="H1315">
        <v>1</v>
      </c>
      <c r="I1315">
        <v>99</v>
      </c>
      <c r="J1315">
        <v>309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16">
      <c r="A1316">
        <v>9</v>
      </c>
      <c r="B1316">
        <v>98</v>
      </c>
      <c r="C1316">
        <v>2021</v>
      </c>
      <c r="D1316">
        <v>99</v>
      </c>
      <c r="E1316">
        <v>99</v>
      </c>
      <c r="F1316">
        <v>99</v>
      </c>
      <c r="G1316">
        <v>99</v>
      </c>
      <c r="H1316">
        <v>2</v>
      </c>
      <c r="I1316">
        <v>99</v>
      </c>
      <c r="J1316">
        <v>470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</row>
    <row r="1317" spans="1:16">
      <c r="A1317">
        <v>9</v>
      </c>
      <c r="B1317">
        <v>99</v>
      </c>
      <c r="C1317">
        <v>2021</v>
      </c>
      <c r="D1317">
        <v>99</v>
      </c>
      <c r="E1317">
        <v>99</v>
      </c>
      <c r="F1317">
        <v>99</v>
      </c>
      <c r="G1317">
        <v>99</v>
      </c>
      <c r="H1317">
        <v>2</v>
      </c>
      <c r="I1317">
        <v>99</v>
      </c>
      <c r="J1317">
        <v>629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</row>
    <row r="1318" spans="1:16">
      <c r="A1318">
        <v>9</v>
      </c>
      <c r="B1318">
        <v>100</v>
      </c>
      <c r="C1318">
        <v>2021</v>
      </c>
      <c r="D1318">
        <v>99</v>
      </c>
      <c r="E1318">
        <v>99</v>
      </c>
      <c r="F1318">
        <v>99</v>
      </c>
      <c r="G1318">
        <v>99</v>
      </c>
      <c r="H1318">
        <v>1</v>
      </c>
      <c r="I1318">
        <v>99</v>
      </c>
      <c r="J1318">
        <v>643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</row>
    <row r="1319" spans="1:16">
      <c r="A1319">
        <v>9</v>
      </c>
      <c r="B1319">
        <v>101</v>
      </c>
      <c r="C1319">
        <v>2021</v>
      </c>
      <c r="D1319">
        <v>99</v>
      </c>
      <c r="E1319">
        <v>99</v>
      </c>
      <c r="F1319">
        <v>99</v>
      </c>
      <c r="G1319">
        <v>99</v>
      </c>
      <c r="H1319">
        <v>2</v>
      </c>
      <c r="I1319">
        <v>99</v>
      </c>
      <c r="J1319">
        <v>704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</row>
    <row r="1320" spans="1:16">
      <c r="A1320">
        <v>9</v>
      </c>
      <c r="B1320">
        <v>102</v>
      </c>
      <c r="C1320">
        <v>2021</v>
      </c>
      <c r="D1320">
        <v>99</v>
      </c>
      <c r="E1320">
        <v>99</v>
      </c>
      <c r="F1320">
        <v>99</v>
      </c>
      <c r="G1320">
        <v>99</v>
      </c>
      <c r="H1320">
        <v>1</v>
      </c>
      <c r="I1320">
        <v>99</v>
      </c>
      <c r="J1320">
        <v>802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</row>
    <row r="1321" spans="1:16">
      <c r="A1321">
        <v>9</v>
      </c>
      <c r="B1321">
        <v>103</v>
      </c>
      <c r="C1321">
        <v>2020</v>
      </c>
      <c r="D1321">
        <v>99</v>
      </c>
      <c r="E1321">
        <v>99</v>
      </c>
      <c r="F1321">
        <v>99</v>
      </c>
      <c r="G1321">
        <v>99</v>
      </c>
      <c r="H1321">
        <v>1</v>
      </c>
      <c r="I1321">
        <v>99</v>
      </c>
      <c r="J1321">
        <v>103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</row>
    <row r="1322" spans="1:16">
      <c r="A1322">
        <v>9</v>
      </c>
      <c r="B1322">
        <v>104</v>
      </c>
      <c r="C1322">
        <v>2020</v>
      </c>
      <c r="D1322">
        <v>99</v>
      </c>
      <c r="E1322">
        <v>99</v>
      </c>
      <c r="F1322">
        <v>99</v>
      </c>
      <c r="G1322">
        <v>99</v>
      </c>
      <c r="H1322">
        <v>2</v>
      </c>
      <c r="I1322">
        <v>99</v>
      </c>
      <c r="J1322">
        <v>106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</row>
    <row r="1323" spans="1:16">
      <c r="A1323">
        <v>9</v>
      </c>
      <c r="B1323">
        <v>105</v>
      </c>
      <c r="C1323">
        <v>2020</v>
      </c>
      <c r="D1323">
        <v>99</v>
      </c>
      <c r="E1323">
        <v>99</v>
      </c>
      <c r="F1323">
        <v>99</v>
      </c>
      <c r="G1323">
        <v>99</v>
      </c>
      <c r="H1323">
        <v>1</v>
      </c>
      <c r="I1323">
        <v>99</v>
      </c>
      <c r="J1323">
        <v>109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</row>
    <row r="1324" spans="1:16">
      <c r="A1324">
        <v>9</v>
      </c>
      <c r="B1324">
        <v>106</v>
      </c>
      <c r="C1324">
        <v>2020</v>
      </c>
      <c r="D1324">
        <v>99</v>
      </c>
      <c r="E1324">
        <v>99</v>
      </c>
      <c r="F1324">
        <v>99</v>
      </c>
      <c r="G1324">
        <v>99</v>
      </c>
      <c r="H1324">
        <v>1</v>
      </c>
      <c r="I1324">
        <v>99</v>
      </c>
      <c r="J1324">
        <v>110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</row>
    <row r="1325" spans="1:16">
      <c r="A1325">
        <v>9</v>
      </c>
      <c r="B1325">
        <v>107</v>
      </c>
      <c r="C1325">
        <v>2020</v>
      </c>
      <c r="D1325">
        <v>99</v>
      </c>
      <c r="E1325">
        <v>99</v>
      </c>
      <c r="F1325">
        <v>99</v>
      </c>
      <c r="G1325">
        <v>99</v>
      </c>
      <c r="H1325">
        <v>1</v>
      </c>
      <c r="I1325">
        <v>99</v>
      </c>
      <c r="J1325">
        <v>111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</row>
    <row r="1326" spans="1:16">
      <c r="A1326">
        <v>9</v>
      </c>
      <c r="B1326">
        <v>108</v>
      </c>
      <c r="C1326">
        <v>2020</v>
      </c>
      <c r="D1326">
        <v>99</v>
      </c>
      <c r="E1326">
        <v>99</v>
      </c>
      <c r="F1326">
        <v>99</v>
      </c>
      <c r="G1326">
        <v>99</v>
      </c>
      <c r="H1326">
        <v>1</v>
      </c>
      <c r="I1326">
        <v>99</v>
      </c>
      <c r="J1326">
        <v>113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</row>
    <row r="1327" spans="1:16">
      <c r="A1327">
        <v>9</v>
      </c>
      <c r="B1327">
        <v>109</v>
      </c>
      <c r="C1327">
        <v>2020</v>
      </c>
      <c r="D1327">
        <v>99</v>
      </c>
      <c r="E1327">
        <v>99</v>
      </c>
      <c r="F1327">
        <v>99</v>
      </c>
      <c r="G1327">
        <v>99</v>
      </c>
      <c r="H1327">
        <v>1</v>
      </c>
      <c r="I1327">
        <v>99</v>
      </c>
      <c r="J1327">
        <v>116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</row>
    <row r="1328" spans="1:16">
      <c r="A1328">
        <v>9</v>
      </c>
      <c r="B1328">
        <v>110</v>
      </c>
      <c r="C1328">
        <v>2020</v>
      </c>
      <c r="D1328">
        <v>99</v>
      </c>
      <c r="E1328">
        <v>99</v>
      </c>
      <c r="F1328">
        <v>99</v>
      </c>
      <c r="G1328">
        <v>99</v>
      </c>
      <c r="H1328">
        <v>2</v>
      </c>
      <c r="I1328">
        <v>99</v>
      </c>
      <c r="J1328">
        <v>117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</row>
    <row r="1329" spans="1:16">
      <c r="A1329">
        <v>9</v>
      </c>
      <c r="B1329">
        <v>111</v>
      </c>
      <c r="C1329">
        <v>2020</v>
      </c>
      <c r="D1329">
        <v>99</v>
      </c>
      <c r="E1329">
        <v>99</v>
      </c>
      <c r="F1329">
        <v>99</v>
      </c>
      <c r="G1329">
        <v>99</v>
      </c>
      <c r="H1329">
        <v>1</v>
      </c>
      <c r="I1329">
        <v>99</v>
      </c>
      <c r="J1329">
        <v>134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</row>
    <row r="1330" spans="1:16">
      <c r="A1330">
        <v>9</v>
      </c>
      <c r="B1330">
        <v>112</v>
      </c>
      <c r="C1330">
        <v>2020</v>
      </c>
      <c r="D1330">
        <v>99</v>
      </c>
      <c r="E1330">
        <v>99</v>
      </c>
      <c r="F1330">
        <v>99</v>
      </c>
      <c r="G1330">
        <v>99</v>
      </c>
      <c r="H1330">
        <v>2</v>
      </c>
      <c r="I1330">
        <v>99</v>
      </c>
      <c r="J1330">
        <v>141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</row>
    <row r="1331" spans="1:16">
      <c r="A1331">
        <v>9</v>
      </c>
      <c r="B1331">
        <v>113</v>
      </c>
      <c r="C1331">
        <v>2020</v>
      </c>
      <c r="D1331">
        <v>99</v>
      </c>
      <c r="E1331">
        <v>99</v>
      </c>
      <c r="F1331">
        <v>99</v>
      </c>
      <c r="G1331">
        <v>99</v>
      </c>
      <c r="H1331">
        <v>2</v>
      </c>
      <c r="I1331">
        <v>99</v>
      </c>
      <c r="J1331">
        <v>143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</row>
    <row r="1332" spans="1:16">
      <c r="A1332">
        <v>9</v>
      </c>
      <c r="B1332">
        <v>114</v>
      </c>
      <c r="C1332">
        <v>2020</v>
      </c>
      <c r="D1332">
        <v>99</v>
      </c>
      <c r="E1332">
        <v>99</v>
      </c>
      <c r="F1332">
        <v>99</v>
      </c>
      <c r="G1332">
        <v>99</v>
      </c>
      <c r="H1332">
        <v>2</v>
      </c>
      <c r="I1332">
        <v>99</v>
      </c>
      <c r="J1332">
        <v>147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</row>
    <row r="1333" spans="1:16">
      <c r="A1333">
        <v>9</v>
      </c>
      <c r="B1333">
        <v>115</v>
      </c>
      <c r="C1333">
        <v>2020</v>
      </c>
      <c r="D1333">
        <v>99</v>
      </c>
      <c r="E1333">
        <v>99</v>
      </c>
      <c r="F1333">
        <v>99</v>
      </c>
      <c r="G1333">
        <v>99</v>
      </c>
      <c r="H1333">
        <v>1</v>
      </c>
      <c r="I1333">
        <v>99</v>
      </c>
      <c r="J1333">
        <v>155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</row>
    <row r="1334" spans="1:16">
      <c r="A1334">
        <v>9</v>
      </c>
      <c r="B1334">
        <v>116</v>
      </c>
      <c r="C1334">
        <v>2020</v>
      </c>
      <c r="D1334">
        <v>99</v>
      </c>
      <c r="E1334">
        <v>99</v>
      </c>
      <c r="F1334">
        <v>99</v>
      </c>
      <c r="G1334">
        <v>99</v>
      </c>
      <c r="H1334">
        <v>2</v>
      </c>
      <c r="I1334">
        <v>99</v>
      </c>
      <c r="J1334">
        <v>160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</row>
    <row r="1335" spans="1:16">
      <c r="A1335">
        <v>9</v>
      </c>
      <c r="B1335">
        <v>117</v>
      </c>
      <c r="C1335">
        <v>2020</v>
      </c>
      <c r="D1335">
        <v>99</v>
      </c>
      <c r="E1335">
        <v>99</v>
      </c>
      <c r="F1335">
        <v>99</v>
      </c>
      <c r="G1335">
        <v>99</v>
      </c>
      <c r="H1335">
        <v>1</v>
      </c>
      <c r="I1335">
        <v>99</v>
      </c>
      <c r="J1335">
        <v>171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</row>
    <row r="1336" spans="1:16">
      <c r="A1336">
        <v>9</v>
      </c>
      <c r="B1336">
        <v>118</v>
      </c>
      <c r="C1336">
        <v>2020</v>
      </c>
      <c r="D1336">
        <v>99</v>
      </c>
      <c r="E1336">
        <v>99</v>
      </c>
      <c r="F1336">
        <v>99</v>
      </c>
      <c r="G1336">
        <v>99</v>
      </c>
      <c r="H1336">
        <v>2</v>
      </c>
      <c r="I1336">
        <v>99</v>
      </c>
      <c r="J1336">
        <v>175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</row>
    <row r="1337" spans="1:16">
      <c r="A1337">
        <v>9</v>
      </c>
      <c r="B1337">
        <v>119</v>
      </c>
      <c r="C1337">
        <v>2020</v>
      </c>
      <c r="D1337">
        <v>99</v>
      </c>
      <c r="E1337">
        <v>99</v>
      </c>
      <c r="F1337">
        <v>99</v>
      </c>
      <c r="G1337">
        <v>99</v>
      </c>
      <c r="H1337">
        <v>2</v>
      </c>
      <c r="I1337">
        <v>99</v>
      </c>
      <c r="J1337">
        <v>177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</row>
    <row r="1338" spans="1:16">
      <c r="A1338">
        <v>9</v>
      </c>
      <c r="B1338">
        <v>120</v>
      </c>
      <c r="C1338">
        <v>2020</v>
      </c>
      <c r="D1338">
        <v>99</v>
      </c>
      <c r="E1338">
        <v>99</v>
      </c>
      <c r="F1338">
        <v>99</v>
      </c>
      <c r="G1338">
        <v>99</v>
      </c>
      <c r="H1338">
        <v>2</v>
      </c>
      <c r="I1338">
        <v>99</v>
      </c>
      <c r="J1338">
        <v>178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</row>
    <row r="1339" spans="1:16">
      <c r="A1339">
        <v>9</v>
      </c>
      <c r="B1339">
        <v>121</v>
      </c>
      <c r="C1339">
        <v>2020</v>
      </c>
      <c r="D1339">
        <v>99</v>
      </c>
      <c r="E1339">
        <v>99</v>
      </c>
      <c r="F1339">
        <v>99</v>
      </c>
      <c r="G1339">
        <v>99</v>
      </c>
      <c r="H1339">
        <v>2</v>
      </c>
      <c r="I1339">
        <v>99</v>
      </c>
      <c r="J1339">
        <v>181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16">
      <c r="A1340">
        <v>9</v>
      </c>
      <c r="B1340">
        <v>122</v>
      </c>
      <c r="C1340">
        <v>2020</v>
      </c>
      <c r="D1340">
        <v>99</v>
      </c>
      <c r="E1340">
        <v>99</v>
      </c>
      <c r="F1340">
        <v>99</v>
      </c>
      <c r="G1340">
        <v>99</v>
      </c>
      <c r="H1340">
        <v>2</v>
      </c>
      <c r="I1340">
        <v>99</v>
      </c>
      <c r="J1340">
        <v>262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16">
      <c r="A1341">
        <v>9</v>
      </c>
      <c r="B1341">
        <v>123</v>
      </c>
      <c r="C1341">
        <v>2020</v>
      </c>
      <c r="D1341">
        <v>99</v>
      </c>
      <c r="E1341">
        <v>99</v>
      </c>
      <c r="F1341">
        <v>99</v>
      </c>
      <c r="G1341">
        <v>99</v>
      </c>
      <c r="H1341">
        <v>2</v>
      </c>
      <c r="I1341">
        <v>99</v>
      </c>
      <c r="J1341">
        <v>267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16">
      <c r="A1342">
        <v>9</v>
      </c>
      <c r="B1342">
        <v>124</v>
      </c>
      <c r="C1342">
        <v>2020</v>
      </c>
      <c r="D1342">
        <v>99</v>
      </c>
      <c r="E1342">
        <v>99</v>
      </c>
      <c r="F1342">
        <v>99</v>
      </c>
      <c r="G1342">
        <v>99</v>
      </c>
      <c r="H1342">
        <v>1</v>
      </c>
      <c r="I1342">
        <v>99</v>
      </c>
      <c r="J1342">
        <v>309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16">
      <c r="A1343">
        <v>9</v>
      </c>
      <c r="B1343">
        <v>125</v>
      </c>
      <c r="C1343">
        <v>2020</v>
      </c>
      <c r="D1343">
        <v>99</v>
      </c>
      <c r="E1343">
        <v>99</v>
      </c>
      <c r="F1343">
        <v>99</v>
      </c>
      <c r="G1343">
        <v>99</v>
      </c>
      <c r="H1343">
        <v>2</v>
      </c>
      <c r="I1343">
        <v>99</v>
      </c>
      <c r="J1343">
        <v>470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16">
      <c r="A1344">
        <v>9</v>
      </c>
      <c r="B1344">
        <v>126</v>
      </c>
      <c r="C1344">
        <v>2020</v>
      </c>
      <c r="D1344">
        <v>99</v>
      </c>
      <c r="E1344">
        <v>99</v>
      </c>
      <c r="F1344">
        <v>99</v>
      </c>
      <c r="G1344">
        <v>99</v>
      </c>
      <c r="H1344">
        <v>2</v>
      </c>
      <c r="I1344">
        <v>99</v>
      </c>
      <c r="J1344">
        <v>629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9</v>
      </c>
      <c r="B1345">
        <v>127</v>
      </c>
      <c r="C1345">
        <v>2020</v>
      </c>
      <c r="D1345">
        <v>99</v>
      </c>
      <c r="E1345">
        <v>99</v>
      </c>
      <c r="F1345">
        <v>99</v>
      </c>
      <c r="G1345">
        <v>99</v>
      </c>
      <c r="H1345">
        <v>1</v>
      </c>
      <c r="I1345">
        <v>99</v>
      </c>
      <c r="J1345">
        <v>643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9</v>
      </c>
      <c r="B1346">
        <v>128</v>
      </c>
      <c r="C1346">
        <v>2020</v>
      </c>
      <c r="D1346">
        <v>99</v>
      </c>
      <c r="E1346">
        <v>99</v>
      </c>
      <c r="F1346">
        <v>99</v>
      </c>
      <c r="G1346">
        <v>99</v>
      </c>
      <c r="H1346">
        <v>2</v>
      </c>
      <c r="I1346">
        <v>99</v>
      </c>
      <c r="J1346">
        <v>704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9</v>
      </c>
      <c r="B1347">
        <v>129</v>
      </c>
      <c r="C1347">
        <v>2020</v>
      </c>
      <c r="D1347">
        <v>99</v>
      </c>
      <c r="E1347">
        <v>99</v>
      </c>
      <c r="F1347">
        <v>99</v>
      </c>
      <c r="G1347">
        <v>99</v>
      </c>
      <c r="H1347">
        <v>1</v>
      </c>
      <c r="I1347">
        <v>99</v>
      </c>
      <c r="J1347">
        <v>802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9</v>
      </c>
      <c r="B1348">
        <v>130</v>
      </c>
      <c r="C1348">
        <v>2019</v>
      </c>
      <c r="D1348">
        <v>99</v>
      </c>
      <c r="E1348">
        <v>99</v>
      </c>
      <c r="F1348">
        <v>99</v>
      </c>
      <c r="G1348">
        <v>99</v>
      </c>
      <c r="H1348">
        <v>1</v>
      </c>
      <c r="I1348">
        <v>99</v>
      </c>
      <c r="J1348">
        <v>103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9</v>
      </c>
      <c r="B1349">
        <v>131</v>
      </c>
      <c r="C1349">
        <v>2019</v>
      </c>
      <c r="D1349">
        <v>99</v>
      </c>
      <c r="E1349">
        <v>99</v>
      </c>
      <c r="F1349">
        <v>99</v>
      </c>
      <c r="G1349">
        <v>99</v>
      </c>
      <c r="H1349">
        <v>2</v>
      </c>
      <c r="I1349">
        <v>99</v>
      </c>
      <c r="J1349">
        <v>106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9</v>
      </c>
      <c r="B1350">
        <v>132</v>
      </c>
      <c r="C1350">
        <v>2019</v>
      </c>
      <c r="D1350">
        <v>99</v>
      </c>
      <c r="E1350">
        <v>99</v>
      </c>
      <c r="F1350">
        <v>99</v>
      </c>
      <c r="G1350">
        <v>99</v>
      </c>
      <c r="H1350">
        <v>1</v>
      </c>
      <c r="I1350">
        <v>99</v>
      </c>
      <c r="J1350">
        <v>109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9</v>
      </c>
      <c r="B1351">
        <v>133</v>
      </c>
      <c r="C1351">
        <v>2019</v>
      </c>
      <c r="D1351">
        <v>99</v>
      </c>
      <c r="E1351">
        <v>99</v>
      </c>
      <c r="F1351">
        <v>99</v>
      </c>
      <c r="G1351">
        <v>99</v>
      </c>
      <c r="H1351">
        <v>1</v>
      </c>
      <c r="I1351">
        <v>99</v>
      </c>
      <c r="J1351">
        <v>110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9</v>
      </c>
      <c r="B1352">
        <v>134</v>
      </c>
      <c r="C1352">
        <v>2019</v>
      </c>
      <c r="D1352">
        <v>99</v>
      </c>
      <c r="E1352">
        <v>99</v>
      </c>
      <c r="F1352">
        <v>99</v>
      </c>
      <c r="G1352">
        <v>99</v>
      </c>
      <c r="H1352">
        <v>1</v>
      </c>
      <c r="I1352">
        <v>99</v>
      </c>
      <c r="J1352">
        <v>111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9</v>
      </c>
      <c r="B1353">
        <v>135</v>
      </c>
      <c r="C1353">
        <v>2019</v>
      </c>
      <c r="D1353">
        <v>99</v>
      </c>
      <c r="E1353">
        <v>99</v>
      </c>
      <c r="F1353">
        <v>99</v>
      </c>
      <c r="G1353">
        <v>99</v>
      </c>
      <c r="H1353">
        <v>1</v>
      </c>
      <c r="I1353">
        <v>99</v>
      </c>
      <c r="J1353">
        <v>113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9</v>
      </c>
      <c r="B1354">
        <v>136</v>
      </c>
      <c r="C1354">
        <v>2019</v>
      </c>
      <c r="D1354">
        <v>99</v>
      </c>
      <c r="E1354">
        <v>99</v>
      </c>
      <c r="F1354">
        <v>99</v>
      </c>
      <c r="G1354">
        <v>99</v>
      </c>
      <c r="H1354">
        <v>1</v>
      </c>
      <c r="I1354">
        <v>99</v>
      </c>
      <c r="J1354">
        <v>116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9</v>
      </c>
      <c r="B1355">
        <v>137</v>
      </c>
      <c r="C1355">
        <v>2019</v>
      </c>
      <c r="D1355">
        <v>99</v>
      </c>
      <c r="E1355">
        <v>99</v>
      </c>
      <c r="F1355">
        <v>99</v>
      </c>
      <c r="G1355">
        <v>99</v>
      </c>
      <c r="H1355">
        <v>2</v>
      </c>
      <c r="I1355">
        <v>99</v>
      </c>
      <c r="J1355">
        <v>117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9</v>
      </c>
      <c r="B1356">
        <v>138</v>
      </c>
      <c r="C1356">
        <v>2019</v>
      </c>
      <c r="D1356">
        <v>99</v>
      </c>
      <c r="E1356">
        <v>99</v>
      </c>
      <c r="F1356">
        <v>99</v>
      </c>
      <c r="G1356">
        <v>99</v>
      </c>
      <c r="H1356">
        <v>1</v>
      </c>
      <c r="I1356">
        <v>99</v>
      </c>
      <c r="J1356">
        <v>134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9</v>
      </c>
      <c r="B1357">
        <v>139</v>
      </c>
      <c r="C1357">
        <v>2019</v>
      </c>
      <c r="D1357">
        <v>99</v>
      </c>
      <c r="E1357">
        <v>99</v>
      </c>
      <c r="F1357">
        <v>99</v>
      </c>
      <c r="G1357">
        <v>99</v>
      </c>
      <c r="H1357">
        <v>2</v>
      </c>
      <c r="I1357">
        <v>99</v>
      </c>
      <c r="J1357">
        <v>141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9</v>
      </c>
      <c r="B1358">
        <v>140</v>
      </c>
      <c r="C1358">
        <v>2019</v>
      </c>
      <c r="D1358">
        <v>99</v>
      </c>
      <c r="E1358">
        <v>99</v>
      </c>
      <c r="F1358">
        <v>99</v>
      </c>
      <c r="G1358">
        <v>99</v>
      </c>
      <c r="H1358">
        <v>2</v>
      </c>
      <c r="I1358">
        <v>99</v>
      </c>
      <c r="J1358">
        <v>143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9</v>
      </c>
      <c r="B1359">
        <v>141</v>
      </c>
      <c r="C1359">
        <v>2019</v>
      </c>
      <c r="D1359">
        <v>99</v>
      </c>
      <c r="E1359">
        <v>99</v>
      </c>
      <c r="F1359">
        <v>99</v>
      </c>
      <c r="G1359">
        <v>99</v>
      </c>
      <c r="H1359">
        <v>2</v>
      </c>
      <c r="I1359">
        <v>99</v>
      </c>
      <c r="J1359">
        <v>147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9</v>
      </c>
      <c r="B1360">
        <v>142</v>
      </c>
      <c r="C1360">
        <v>2019</v>
      </c>
      <c r="D1360">
        <v>99</v>
      </c>
      <c r="E1360">
        <v>99</v>
      </c>
      <c r="F1360">
        <v>99</v>
      </c>
      <c r="G1360">
        <v>99</v>
      </c>
      <c r="H1360">
        <v>1</v>
      </c>
      <c r="I1360">
        <v>99</v>
      </c>
      <c r="J1360">
        <v>155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16">
      <c r="A1361">
        <v>9</v>
      </c>
      <c r="B1361">
        <v>143</v>
      </c>
      <c r="C1361">
        <v>2019</v>
      </c>
      <c r="D1361">
        <v>99</v>
      </c>
      <c r="E1361">
        <v>99</v>
      </c>
      <c r="F1361">
        <v>99</v>
      </c>
      <c r="G1361">
        <v>99</v>
      </c>
      <c r="H1361">
        <v>2</v>
      </c>
      <c r="I1361">
        <v>99</v>
      </c>
      <c r="J1361">
        <v>160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16">
      <c r="A1362">
        <v>9</v>
      </c>
      <c r="B1362">
        <v>144</v>
      </c>
      <c r="C1362">
        <v>2019</v>
      </c>
      <c r="D1362">
        <v>99</v>
      </c>
      <c r="E1362">
        <v>99</v>
      </c>
      <c r="F1362">
        <v>99</v>
      </c>
      <c r="G1362">
        <v>99</v>
      </c>
      <c r="H1362">
        <v>1</v>
      </c>
      <c r="I1362">
        <v>99</v>
      </c>
      <c r="J1362">
        <v>171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16">
      <c r="A1363">
        <v>9</v>
      </c>
      <c r="B1363">
        <v>145</v>
      </c>
      <c r="C1363">
        <v>2019</v>
      </c>
      <c r="D1363">
        <v>99</v>
      </c>
      <c r="E1363">
        <v>99</v>
      </c>
      <c r="F1363">
        <v>99</v>
      </c>
      <c r="G1363">
        <v>99</v>
      </c>
      <c r="H1363">
        <v>2</v>
      </c>
      <c r="I1363">
        <v>99</v>
      </c>
      <c r="J1363">
        <v>175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16">
      <c r="A1364">
        <v>9</v>
      </c>
      <c r="B1364">
        <v>146</v>
      </c>
      <c r="C1364">
        <v>2019</v>
      </c>
      <c r="D1364">
        <v>99</v>
      </c>
      <c r="E1364">
        <v>99</v>
      </c>
      <c r="F1364">
        <v>99</v>
      </c>
      <c r="G1364">
        <v>99</v>
      </c>
      <c r="H1364">
        <v>2</v>
      </c>
      <c r="I1364">
        <v>99</v>
      </c>
      <c r="J1364">
        <v>177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16">
      <c r="A1365">
        <v>9</v>
      </c>
      <c r="B1365">
        <v>147</v>
      </c>
      <c r="C1365">
        <v>2019</v>
      </c>
      <c r="D1365">
        <v>99</v>
      </c>
      <c r="E1365">
        <v>99</v>
      </c>
      <c r="F1365">
        <v>99</v>
      </c>
      <c r="G1365">
        <v>99</v>
      </c>
      <c r="H1365">
        <v>2</v>
      </c>
      <c r="I1365">
        <v>99</v>
      </c>
      <c r="J1365">
        <v>178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16">
      <c r="A1366">
        <v>9</v>
      </c>
      <c r="B1366">
        <v>148</v>
      </c>
      <c r="C1366">
        <v>2019</v>
      </c>
      <c r="D1366">
        <v>99</v>
      </c>
      <c r="E1366">
        <v>99</v>
      </c>
      <c r="F1366">
        <v>99</v>
      </c>
      <c r="G1366">
        <v>99</v>
      </c>
      <c r="H1366">
        <v>2</v>
      </c>
      <c r="I1366">
        <v>99</v>
      </c>
      <c r="J1366">
        <v>181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16">
      <c r="A1367">
        <v>9</v>
      </c>
      <c r="B1367">
        <v>149</v>
      </c>
      <c r="C1367">
        <v>2019</v>
      </c>
      <c r="D1367">
        <v>99</v>
      </c>
      <c r="E1367">
        <v>99</v>
      </c>
      <c r="F1367">
        <v>99</v>
      </c>
      <c r="G1367">
        <v>99</v>
      </c>
      <c r="H1367">
        <v>2</v>
      </c>
      <c r="I1367">
        <v>99</v>
      </c>
      <c r="J1367">
        <v>262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16">
      <c r="A1368">
        <v>9</v>
      </c>
      <c r="B1368">
        <v>150</v>
      </c>
      <c r="C1368">
        <v>2019</v>
      </c>
      <c r="D1368">
        <v>99</v>
      </c>
      <c r="E1368">
        <v>99</v>
      </c>
      <c r="F1368">
        <v>99</v>
      </c>
      <c r="G1368">
        <v>99</v>
      </c>
      <c r="H1368">
        <v>2</v>
      </c>
      <c r="I1368">
        <v>99</v>
      </c>
      <c r="J1368">
        <v>267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</row>
    <row r="1369" spans="1:16">
      <c r="A1369">
        <v>9</v>
      </c>
      <c r="B1369">
        <v>151</v>
      </c>
      <c r="C1369">
        <v>2019</v>
      </c>
      <c r="D1369">
        <v>99</v>
      </c>
      <c r="E1369">
        <v>99</v>
      </c>
      <c r="F1369">
        <v>99</v>
      </c>
      <c r="G1369">
        <v>99</v>
      </c>
      <c r="H1369">
        <v>1</v>
      </c>
      <c r="I1369">
        <v>99</v>
      </c>
      <c r="J1369">
        <v>309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</row>
    <row r="1370" spans="1:16">
      <c r="A1370">
        <v>9</v>
      </c>
      <c r="B1370">
        <v>152</v>
      </c>
      <c r="C1370">
        <v>2019</v>
      </c>
      <c r="D1370">
        <v>99</v>
      </c>
      <c r="E1370">
        <v>99</v>
      </c>
      <c r="F1370">
        <v>99</v>
      </c>
      <c r="G1370">
        <v>99</v>
      </c>
      <c r="H1370">
        <v>2</v>
      </c>
      <c r="I1370">
        <v>99</v>
      </c>
      <c r="J1370">
        <v>470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</row>
    <row r="1371" spans="1:16">
      <c r="A1371">
        <v>9</v>
      </c>
      <c r="B1371">
        <v>153</v>
      </c>
      <c r="C1371">
        <v>2019</v>
      </c>
      <c r="D1371">
        <v>99</v>
      </c>
      <c r="E1371">
        <v>99</v>
      </c>
      <c r="F1371">
        <v>99</v>
      </c>
      <c r="G1371">
        <v>99</v>
      </c>
      <c r="H1371">
        <v>2</v>
      </c>
      <c r="I1371">
        <v>99</v>
      </c>
      <c r="J1371">
        <v>629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</row>
    <row r="1372" spans="1:16">
      <c r="A1372">
        <v>9</v>
      </c>
      <c r="B1372">
        <v>154</v>
      </c>
      <c r="C1372">
        <v>2019</v>
      </c>
      <c r="D1372">
        <v>99</v>
      </c>
      <c r="E1372">
        <v>99</v>
      </c>
      <c r="F1372">
        <v>99</v>
      </c>
      <c r="G1372">
        <v>99</v>
      </c>
      <c r="H1372">
        <v>1</v>
      </c>
      <c r="I1372">
        <v>99</v>
      </c>
      <c r="J1372">
        <v>643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</row>
    <row r="1373" spans="1:16">
      <c r="A1373">
        <v>9</v>
      </c>
      <c r="B1373">
        <v>155</v>
      </c>
      <c r="C1373">
        <v>2019</v>
      </c>
      <c r="D1373">
        <v>99</v>
      </c>
      <c r="E1373">
        <v>99</v>
      </c>
      <c r="F1373">
        <v>99</v>
      </c>
      <c r="G1373">
        <v>99</v>
      </c>
      <c r="H1373">
        <v>2</v>
      </c>
      <c r="I1373">
        <v>99</v>
      </c>
      <c r="J1373">
        <v>704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</row>
    <row r="1374" spans="1:16">
      <c r="A1374">
        <v>9</v>
      </c>
      <c r="B1374">
        <v>156</v>
      </c>
      <c r="C1374">
        <v>2019</v>
      </c>
      <c r="D1374">
        <v>99</v>
      </c>
      <c r="E1374">
        <v>99</v>
      </c>
      <c r="F1374">
        <v>99</v>
      </c>
      <c r="G1374">
        <v>99</v>
      </c>
      <c r="H1374">
        <v>1</v>
      </c>
      <c r="I1374">
        <v>99</v>
      </c>
      <c r="J1374">
        <v>802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</row>
    <row r="1375" spans="1:16">
      <c r="A1375">
        <v>9</v>
      </c>
      <c r="B1375">
        <v>157</v>
      </c>
      <c r="C1375">
        <v>2018</v>
      </c>
      <c r="D1375">
        <v>99</v>
      </c>
      <c r="E1375">
        <v>99</v>
      </c>
      <c r="F1375">
        <v>99</v>
      </c>
      <c r="G1375">
        <v>99</v>
      </c>
      <c r="H1375">
        <v>1</v>
      </c>
      <c r="I1375">
        <v>99</v>
      </c>
      <c r="J1375">
        <v>103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</row>
    <row r="1376" spans="1:16">
      <c r="A1376">
        <v>9</v>
      </c>
      <c r="B1376">
        <v>158</v>
      </c>
      <c r="C1376">
        <v>2018</v>
      </c>
      <c r="D1376">
        <v>99</v>
      </c>
      <c r="E1376">
        <v>99</v>
      </c>
      <c r="F1376">
        <v>99</v>
      </c>
      <c r="G1376">
        <v>99</v>
      </c>
      <c r="H1376">
        <v>2</v>
      </c>
      <c r="I1376">
        <v>99</v>
      </c>
      <c r="J1376">
        <v>106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</row>
    <row r="1377" spans="1:16">
      <c r="A1377">
        <v>9</v>
      </c>
      <c r="B1377">
        <v>159</v>
      </c>
      <c r="C1377">
        <v>2018</v>
      </c>
      <c r="D1377">
        <v>99</v>
      </c>
      <c r="E1377">
        <v>99</v>
      </c>
      <c r="F1377">
        <v>99</v>
      </c>
      <c r="G1377">
        <v>99</v>
      </c>
      <c r="H1377">
        <v>1</v>
      </c>
      <c r="I1377">
        <v>99</v>
      </c>
      <c r="J1377">
        <v>109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</row>
    <row r="1378" spans="1:16">
      <c r="A1378">
        <v>9</v>
      </c>
      <c r="B1378">
        <v>160</v>
      </c>
      <c r="C1378">
        <v>2018</v>
      </c>
      <c r="D1378">
        <v>99</v>
      </c>
      <c r="E1378">
        <v>99</v>
      </c>
      <c r="F1378">
        <v>99</v>
      </c>
      <c r="G1378">
        <v>99</v>
      </c>
      <c r="H1378">
        <v>1</v>
      </c>
      <c r="I1378">
        <v>99</v>
      </c>
      <c r="J1378">
        <v>110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</row>
    <row r="1379" spans="1:16">
      <c r="A1379">
        <v>9</v>
      </c>
      <c r="B1379">
        <v>161</v>
      </c>
      <c r="C1379">
        <v>2018</v>
      </c>
      <c r="D1379">
        <v>99</v>
      </c>
      <c r="E1379">
        <v>99</v>
      </c>
      <c r="F1379">
        <v>99</v>
      </c>
      <c r="G1379">
        <v>99</v>
      </c>
      <c r="H1379">
        <v>1</v>
      </c>
      <c r="I1379">
        <v>99</v>
      </c>
      <c r="J1379">
        <v>111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</row>
    <row r="1380" spans="1:16">
      <c r="A1380">
        <v>9</v>
      </c>
      <c r="B1380">
        <v>162</v>
      </c>
      <c r="C1380">
        <v>2018</v>
      </c>
      <c r="D1380">
        <v>99</v>
      </c>
      <c r="E1380">
        <v>99</v>
      </c>
      <c r="F1380">
        <v>99</v>
      </c>
      <c r="G1380">
        <v>99</v>
      </c>
      <c r="H1380">
        <v>1</v>
      </c>
      <c r="I1380">
        <v>99</v>
      </c>
      <c r="J1380">
        <v>113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</row>
    <row r="1381" spans="1:16">
      <c r="A1381">
        <v>9</v>
      </c>
      <c r="B1381">
        <v>163</v>
      </c>
      <c r="C1381">
        <v>2018</v>
      </c>
      <c r="D1381">
        <v>99</v>
      </c>
      <c r="E1381">
        <v>99</v>
      </c>
      <c r="F1381">
        <v>99</v>
      </c>
      <c r="G1381">
        <v>99</v>
      </c>
      <c r="H1381">
        <v>1</v>
      </c>
      <c r="I1381">
        <v>99</v>
      </c>
      <c r="J1381">
        <v>116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</row>
    <row r="1382" spans="1:16">
      <c r="A1382">
        <v>9</v>
      </c>
      <c r="B1382">
        <v>164</v>
      </c>
      <c r="C1382">
        <v>2018</v>
      </c>
      <c r="D1382">
        <v>99</v>
      </c>
      <c r="E1382">
        <v>99</v>
      </c>
      <c r="F1382">
        <v>99</v>
      </c>
      <c r="G1382">
        <v>99</v>
      </c>
      <c r="H1382">
        <v>2</v>
      </c>
      <c r="I1382">
        <v>99</v>
      </c>
      <c r="J1382">
        <v>117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</row>
    <row r="1383" spans="1:16">
      <c r="A1383">
        <v>9</v>
      </c>
      <c r="B1383">
        <v>165</v>
      </c>
      <c r="C1383">
        <v>2018</v>
      </c>
      <c r="D1383">
        <v>99</v>
      </c>
      <c r="E1383">
        <v>99</v>
      </c>
      <c r="F1383">
        <v>99</v>
      </c>
      <c r="G1383">
        <v>99</v>
      </c>
      <c r="H1383">
        <v>1</v>
      </c>
      <c r="I1383">
        <v>99</v>
      </c>
      <c r="J1383">
        <v>134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</row>
    <row r="1384" spans="1:16">
      <c r="A1384">
        <v>9</v>
      </c>
      <c r="B1384">
        <v>166</v>
      </c>
      <c r="C1384">
        <v>2018</v>
      </c>
      <c r="D1384">
        <v>99</v>
      </c>
      <c r="E1384">
        <v>99</v>
      </c>
      <c r="F1384">
        <v>99</v>
      </c>
      <c r="G1384">
        <v>99</v>
      </c>
      <c r="H1384">
        <v>2</v>
      </c>
      <c r="I1384">
        <v>99</v>
      </c>
      <c r="J1384">
        <v>141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</row>
    <row r="1385" spans="1:16">
      <c r="A1385">
        <v>9</v>
      </c>
      <c r="B1385">
        <v>167</v>
      </c>
      <c r="C1385">
        <v>2018</v>
      </c>
      <c r="D1385">
        <v>99</v>
      </c>
      <c r="E1385">
        <v>99</v>
      </c>
      <c r="F1385">
        <v>99</v>
      </c>
      <c r="G1385">
        <v>99</v>
      </c>
      <c r="H1385">
        <v>2</v>
      </c>
      <c r="I1385">
        <v>99</v>
      </c>
      <c r="J1385">
        <v>143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</row>
    <row r="1386" spans="1:16">
      <c r="A1386">
        <v>9</v>
      </c>
      <c r="B1386">
        <v>168</v>
      </c>
      <c r="C1386">
        <v>2018</v>
      </c>
      <c r="D1386">
        <v>99</v>
      </c>
      <c r="E1386">
        <v>99</v>
      </c>
      <c r="F1386">
        <v>99</v>
      </c>
      <c r="G1386">
        <v>99</v>
      </c>
      <c r="H1386">
        <v>2</v>
      </c>
      <c r="I1386">
        <v>99</v>
      </c>
      <c r="J1386">
        <v>147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</row>
    <row r="1387" spans="1:16">
      <c r="A1387">
        <v>9</v>
      </c>
      <c r="B1387">
        <v>169</v>
      </c>
      <c r="C1387">
        <v>2018</v>
      </c>
      <c r="D1387">
        <v>99</v>
      </c>
      <c r="E1387">
        <v>99</v>
      </c>
      <c r="F1387">
        <v>99</v>
      </c>
      <c r="G1387">
        <v>99</v>
      </c>
      <c r="H1387">
        <v>1</v>
      </c>
      <c r="I1387">
        <v>99</v>
      </c>
      <c r="J1387">
        <v>155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</row>
    <row r="1388" spans="1:16">
      <c r="A1388">
        <v>9</v>
      </c>
      <c r="B1388">
        <v>170</v>
      </c>
      <c r="C1388">
        <v>2018</v>
      </c>
      <c r="D1388">
        <v>99</v>
      </c>
      <c r="E1388">
        <v>99</v>
      </c>
      <c r="F1388">
        <v>99</v>
      </c>
      <c r="G1388">
        <v>99</v>
      </c>
      <c r="H1388">
        <v>2</v>
      </c>
      <c r="I1388">
        <v>99</v>
      </c>
      <c r="J1388">
        <v>160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</row>
    <row r="1389" spans="1:16">
      <c r="A1389">
        <v>9</v>
      </c>
      <c r="B1389">
        <v>171</v>
      </c>
      <c r="C1389">
        <v>2018</v>
      </c>
      <c r="D1389">
        <v>99</v>
      </c>
      <c r="E1389">
        <v>99</v>
      </c>
      <c r="F1389">
        <v>99</v>
      </c>
      <c r="G1389">
        <v>99</v>
      </c>
      <c r="H1389">
        <v>1</v>
      </c>
      <c r="I1389">
        <v>99</v>
      </c>
      <c r="J1389">
        <v>171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</row>
    <row r="1390" spans="1:16">
      <c r="A1390">
        <v>9</v>
      </c>
      <c r="B1390">
        <v>172</v>
      </c>
      <c r="C1390">
        <v>2018</v>
      </c>
      <c r="D1390">
        <v>99</v>
      </c>
      <c r="E1390">
        <v>99</v>
      </c>
      <c r="F1390">
        <v>99</v>
      </c>
      <c r="G1390">
        <v>99</v>
      </c>
      <c r="H1390">
        <v>2</v>
      </c>
      <c r="I1390">
        <v>99</v>
      </c>
      <c r="J1390">
        <v>175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</row>
    <row r="1391" spans="1:16">
      <c r="A1391">
        <v>9</v>
      </c>
      <c r="B1391">
        <v>173</v>
      </c>
      <c r="C1391">
        <v>2018</v>
      </c>
      <c r="D1391">
        <v>99</v>
      </c>
      <c r="E1391">
        <v>99</v>
      </c>
      <c r="F1391">
        <v>99</v>
      </c>
      <c r="G1391">
        <v>99</v>
      </c>
      <c r="H1391">
        <v>2</v>
      </c>
      <c r="I1391">
        <v>99</v>
      </c>
      <c r="J1391">
        <v>177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</row>
    <row r="1392" spans="1:16">
      <c r="A1392">
        <v>9</v>
      </c>
      <c r="B1392">
        <v>174</v>
      </c>
      <c r="C1392">
        <v>2018</v>
      </c>
      <c r="D1392">
        <v>99</v>
      </c>
      <c r="E1392">
        <v>99</v>
      </c>
      <c r="F1392">
        <v>99</v>
      </c>
      <c r="G1392">
        <v>99</v>
      </c>
      <c r="H1392">
        <v>2</v>
      </c>
      <c r="I1392">
        <v>99</v>
      </c>
      <c r="J1392">
        <v>178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9</v>
      </c>
      <c r="B1393">
        <v>175</v>
      </c>
      <c r="C1393">
        <v>2018</v>
      </c>
      <c r="D1393">
        <v>99</v>
      </c>
      <c r="E1393">
        <v>99</v>
      </c>
      <c r="F1393">
        <v>99</v>
      </c>
      <c r="G1393">
        <v>99</v>
      </c>
      <c r="H1393">
        <v>2</v>
      </c>
      <c r="I1393">
        <v>99</v>
      </c>
      <c r="J1393">
        <v>181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9</v>
      </c>
      <c r="B1394">
        <v>176</v>
      </c>
      <c r="C1394">
        <v>2018</v>
      </c>
      <c r="D1394">
        <v>99</v>
      </c>
      <c r="E1394">
        <v>99</v>
      </c>
      <c r="F1394">
        <v>99</v>
      </c>
      <c r="G1394">
        <v>99</v>
      </c>
      <c r="H1394">
        <v>2</v>
      </c>
      <c r="I1394">
        <v>99</v>
      </c>
      <c r="J1394">
        <v>262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9</v>
      </c>
      <c r="B1395">
        <v>177</v>
      </c>
      <c r="C1395">
        <v>2018</v>
      </c>
      <c r="D1395">
        <v>99</v>
      </c>
      <c r="E1395">
        <v>99</v>
      </c>
      <c r="F1395">
        <v>99</v>
      </c>
      <c r="G1395">
        <v>99</v>
      </c>
      <c r="H1395">
        <v>2</v>
      </c>
      <c r="I1395">
        <v>99</v>
      </c>
      <c r="J1395">
        <v>267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9</v>
      </c>
      <c r="B1396">
        <v>178</v>
      </c>
      <c r="C1396">
        <v>2018</v>
      </c>
      <c r="D1396">
        <v>99</v>
      </c>
      <c r="E1396">
        <v>99</v>
      </c>
      <c r="F1396">
        <v>99</v>
      </c>
      <c r="G1396">
        <v>99</v>
      </c>
      <c r="H1396">
        <v>1</v>
      </c>
      <c r="I1396">
        <v>99</v>
      </c>
      <c r="J1396">
        <v>309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9</v>
      </c>
      <c r="B1397">
        <v>179</v>
      </c>
      <c r="C1397">
        <v>2018</v>
      </c>
      <c r="D1397">
        <v>99</v>
      </c>
      <c r="E1397">
        <v>99</v>
      </c>
      <c r="F1397">
        <v>99</v>
      </c>
      <c r="G1397">
        <v>99</v>
      </c>
      <c r="H1397">
        <v>2</v>
      </c>
      <c r="I1397">
        <v>99</v>
      </c>
      <c r="J1397">
        <v>470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9</v>
      </c>
      <c r="B1398">
        <v>180</v>
      </c>
      <c r="C1398">
        <v>2018</v>
      </c>
      <c r="D1398">
        <v>99</v>
      </c>
      <c r="E1398">
        <v>99</v>
      </c>
      <c r="F1398">
        <v>99</v>
      </c>
      <c r="G1398">
        <v>99</v>
      </c>
      <c r="H1398">
        <v>1</v>
      </c>
      <c r="I1398">
        <v>99</v>
      </c>
      <c r="J1398">
        <v>629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9</v>
      </c>
      <c r="B1399">
        <v>181</v>
      </c>
      <c r="C1399">
        <v>2018</v>
      </c>
      <c r="D1399">
        <v>99</v>
      </c>
      <c r="E1399">
        <v>99</v>
      </c>
      <c r="F1399">
        <v>99</v>
      </c>
      <c r="G1399">
        <v>99</v>
      </c>
      <c r="H1399">
        <v>1</v>
      </c>
      <c r="I1399">
        <v>99</v>
      </c>
      <c r="J1399">
        <v>643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9</v>
      </c>
      <c r="B1400">
        <v>182</v>
      </c>
      <c r="C1400">
        <v>2018</v>
      </c>
      <c r="D1400">
        <v>99</v>
      </c>
      <c r="E1400">
        <v>99</v>
      </c>
      <c r="F1400">
        <v>99</v>
      </c>
      <c r="G1400">
        <v>99</v>
      </c>
      <c r="H1400">
        <v>2</v>
      </c>
      <c r="I1400">
        <v>99</v>
      </c>
      <c r="J1400">
        <v>704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9</v>
      </c>
      <c r="B1401">
        <v>183</v>
      </c>
      <c r="C1401">
        <v>2018</v>
      </c>
      <c r="D1401">
        <v>99</v>
      </c>
      <c r="E1401">
        <v>99</v>
      </c>
      <c r="F1401">
        <v>99</v>
      </c>
      <c r="G1401">
        <v>99</v>
      </c>
      <c r="H1401">
        <v>1</v>
      </c>
      <c r="I1401">
        <v>99</v>
      </c>
      <c r="J1401">
        <v>802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9</v>
      </c>
      <c r="B1402">
        <v>184</v>
      </c>
      <c r="C1402">
        <v>2017</v>
      </c>
      <c r="D1402">
        <v>99</v>
      </c>
      <c r="E1402">
        <v>99</v>
      </c>
      <c r="F1402">
        <v>99</v>
      </c>
      <c r="G1402">
        <v>99</v>
      </c>
      <c r="H1402">
        <v>1</v>
      </c>
      <c r="I1402">
        <v>99</v>
      </c>
      <c r="J1402">
        <v>103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9</v>
      </c>
      <c r="B1403">
        <v>185</v>
      </c>
      <c r="C1403">
        <v>2017</v>
      </c>
      <c r="D1403">
        <v>99</v>
      </c>
      <c r="E1403">
        <v>99</v>
      </c>
      <c r="F1403">
        <v>99</v>
      </c>
      <c r="G1403">
        <v>99</v>
      </c>
      <c r="H1403">
        <v>2</v>
      </c>
      <c r="I1403">
        <v>99</v>
      </c>
      <c r="J1403">
        <v>106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 s="478" customFormat="1">
      <c r="A1404" s="478">
        <v>9</v>
      </c>
      <c r="B1404" s="478">
        <v>186</v>
      </c>
      <c r="C1404" s="478">
        <v>2017</v>
      </c>
      <c r="D1404" s="478">
        <v>99</v>
      </c>
      <c r="E1404" s="478">
        <v>99</v>
      </c>
      <c r="F1404" s="478">
        <v>99</v>
      </c>
      <c r="G1404" s="478">
        <v>99</v>
      </c>
      <c r="H1404" s="478">
        <v>1</v>
      </c>
      <c r="I1404" s="478">
        <v>99</v>
      </c>
      <c r="J1404" s="478">
        <v>109</v>
      </c>
      <c r="K1404" s="478">
        <v>99</v>
      </c>
      <c r="L1404" s="478">
        <v>99</v>
      </c>
      <c r="M1404" s="478">
        <v>99</v>
      </c>
      <c r="N1404" s="478">
        <v>99</v>
      </c>
      <c r="O1404" s="478">
        <v>99</v>
      </c>
      <c r="P1404" s="478">
        <v>9999</v>
      </c>
    </row>
    <row r="1405" spans="1:16" s="478" customFormat="1">
      <c r="A1405" s="478">
        <v>9</v>
      </c>
      <c r="B1405" s="478">
        <v>187</v>
      </c>
      <c r="C1405" s="478">
        <v>2017</v>
      </c>
      <c r="D1405" s="478">
        <v>99</v>
      </c>
      <c r="E1405" s="478">
        <v>99</v>
      </c>
      <c r="F1405" s="478">
        <v>99</v>
      </c>
      <c r="G1405" s="478">
        <v>99</v>
      </c>
      <c r="H1405" s="478">
        <v>1</v>
      </c>
      <c r="I1405" s="478">
        <v>99</v>
      </c>
      <c r="J1405" s="478">
        <v>110</v>
      </c>
      <c r="K1405" s="478">
        <v>99</v>
      </c>
      <c r="L1405" s="478">
        <v>99</v>
      </c>
      <c r="M1405" s="478">
        <v>99</v>
      </c>
      <c r="N1405" s="478">
        <v>99</v>
      </c>
      <c r="O1405" s="478">
        <v>99</v>
      </c>
      <c r="P1405" s="478">
        <v>9999</v>
      </c>
    </row>
    <row r="1406" spans="1:16" s="478" customFormat="1">
      <c r="A1406" s="478">
        <v>9</v>
      </c>
      <c r="B1406" s="478">
        <v>188</v>
      </c>
      <c r="C1406" s="478">
        <v>2017</v>
      </c>
      <c r="D1406" s="478">
        <v>99</v>
      </c>
      <c r="E1406" s="478">
        <v>99</v>
      </c>
      <c r="F1406" s="478">
        <v>99</v>
      </c>
      <c r="G1406" s="478">
        <v>99</v>
      </c>
      <c r="H1406" s="478">
        <v>1</v>
      </c>
      <c r="I1406" s="478">
        <v>99</v>
      </c>
      <c r="J1406" s="478">
        <v>111</v>
      </c>
      <c r="K1406" s="478">
        <v>99</v>
      </c>
      <c r="L1406" s="478">
        <v>99</v>
      </c>
      <c r="M1406" s="478">
        <v>99</v>
      </c>
      <c r="N1406" s="478">
        <v>99</v>
      </c>
      <c r="O1406" s="478">
        <v>99</v>
      </c>
      <c r="P1406" s="478">
        <v>9999</v>
      </c>
    </row>
    <row r="1407" spans="1:16" s="478" customFormat="1">
      <c r="A1407" s="478">
        <v>9</v>
      </c>
      <c r="B1407" s="478">
        <v>189</v>
      </c>
      <c r="C1407" s="478">
        <v>2017</v>
      </c>
      <c r="D1407" s="478">
        <v>99</v>
      </c>
      <c r="E1407" s="478">
        <v>99</v>
      </c>
      <c r="F1407" s="478">
        <v>99</v>
      </c>
      <c r="G1407" s="478">
        <v>99</v>
      </c>
      <c r="H1407" s="478">
        <v>1</v>
      </c>
      <c r="I1407" s="478">
        <v>99</v>
      </c>
      <c r="J1407" s="478">
        <v>113</v>
      </c>
      <c r="K1407" s="478">
        <v>99</v>
      </c>
      <c r="L1407" s="478">
        <v>99</v>
      </c>
      <c r="M1407" s="478">
        <v>99</v>
      </c>
      <c r="N1407" s="478">
        <v>99</v>
      </c>
      <c r="O1407" s="478">
        <v>99</v>
      </c>
      <c r="P1407" s="478">
        <v>9999</v>
      </c>
    </row>
    <row r="1408" spans="1:16" s="478" customFormat="1">
      <c r="A1408" s="478">
        <v>9</v>
      </c>
      <c r="B1408" s="478">
        <v>190</v>
      </c>
      <c r="C1408" s="478">
        <v>2017</v>
      </c>
      <c r="D1408" s="478">
        <v>99</v>
      </c>
      <c r="E1408" s="478">
        <v>99</v>
      </c>
      <c r="F1408" s="478">
        <v>99</v>
      </c>
      <c r="G1408" s="478">
        <v>99</v>
      </c>
      <c r="H1408" s="478">
        <v>1</v>
      </c>
      <c r="I1408" s="478">
        <v>99</v>
      </c>
      <c r="J1408" s="478">
        <v>116</v>
      </c>
      <c r="K1408" s="478">
        <v>99</v>
      </c>
      <c r="L1408" s="478">
        <v>99</v>
      </c>
      <c r="M1408" s="478">
        <v>99</v>
      </c>
      <c r="N1408" s="478">
        <v>99</v>
      </c>
      <c r="O1408" s="478">
        <v>99</v>
      </c>
      <c r="P1408" s="478">
        <v>9999</v>
      </c>
    </row>
    <row r="1409" spans="1:16" s="478" customFormat="1">
      <c r="A1409" s="478">
        <v>9</v>
      </c>
      <c r="B1409" s="478">
        <v>191</v>
      </c>
      <c r="C1409" s="478">
        <v>2017</v>
      </c>
      <c r="D1409" s="478">
        <v>99</v>
      </c>
      <c r="E1409" s="478">
        <v>99</v>
      </c>
      <c r="F1409" s="478">
        <v>99</v>
      </c>
      <c r="G1409" s="478">
        <v>99</v>
      </c>
      <c r="H1409" s="478">
        <v>2</v>
      </c>
      <c r="I1409" s="478">
        <v>99</v>
      </c>
      <c r="J1409" s="478">
        <v>117</v>
      </c>
      <c r="K1409" s="478">
        <v>99</v>
      </c>
      <c r="L1409" s="478">
        <v>99</v>
      </c>
      <c r="M1409" s="478">
        <v>99</v>
      </c>
      <c r="N1409" s="478">
        <v>99</v>
      </c>
      <c r="O1409" s="478">
        <v>99</v>
      </c>
      <c r="P1409" s="478">
        <v>9999</v>
      </c>
    </row>
    <row r="1410" spans="1:16" s="478" customFormat="1">
      <c r="A1410" s="478">
        <v>9</v>
      </c>
      <c r="B1410" s="478">
        <v>192</v>
      </c>
      <c r="C1410" s="478">
        <v>2017</v>
      </c>
      <c r="D1410" s="478">
        <v>99</v>
      </c>
      <c r="E1410" s="478">
        <v>99</v>
      </c>
      <c r="F1410" s="478">
        <v>99</v>
      </c>
      <c r="G1410" s="478">
        <v>99</v>
      </c>
      <c r="H1410" s="478">
        <v>1</v>
      </c>
      <c r="I1410" s="478">
        <v>99</v>
      </c>
      <c r="J1410" s="478">
        <v>134</v>
      </c>
      <c r="K1410" s="478">
        <v>99</v>
      </c>
      <c r="L1410" s="478">
        <v>99</v>
      </c>
      <c r="M1410" s="478">
        <v>99</v>
      </c>
      <c r="N1410" s="478">
        <v>99</v>
      </c>
      <c r="O1410" s="478">
        <v>99</v>
      </c>
      <c r="P1410" s="478">
        <v>9999</v>
      </c>
    </row>
    <row r="1411" spans="1:16" s="478" customFormat="1">
      <c r="A1411" s="478">
        <v>9</v>
      </c>
      <c r="B1411" s="478">
        <v>193</v>
      </c>
      <c r="C1411" s="478">
        <v>2017</v>
      </c>
      <c r="D1411" s="478">
        <v>99</v>
      </c>
      <c r="E1411" s="478">
        <v>99</v>
      </c>
      <c r="F1411" s="478">
        <v>99</v>
      </c>
      <c r="G1411" s="478">
        <v>99</v>
      </c>
      <c r="H1411" s="478">
        <v>2</v>
      </c>
      <c r="I1411" s="478">
        <v>99</v>
      </c>
      <c r="J1411" s="478">
        <v>141</v>
      </c>
      <c r="K1411" s="478">
        <v>99</v>
      </c>
      <c r="L1411" s="478">
        <v>99</v>
      </c>
      <c r="M1411" s="478">
        <v>99</v>
      </c>
      <c r="N1411" s="478">
        <v>99</v>
      </c>
      <c r="O1411" s="478">
        <v>99</v>
      </c>
      <c r="P1411" s="478">
        <v>9999</v>
      </c>
    </row>
    <row r="1412" spans="1:16" s="478" customFormat="1">
      <c r="A1412" s="478">
        <v>9</v>
      </c>
      <c r="B1412" s="478">
        <v>194</v>
      </c>
      <c r="C1412" s="478">
        <v>2017</v>
      </c>
      <c r="D1412" s="478">
        <v>99</v>
      </c>
      <c r="E1412" s="478">
        <v>99</v>
      </c>
      <c r="F1412" s="478">
        <v>99</v>
      </c>
      <c r="G1412" s="478">
        <v>99</v>
      </c>
      <c r="H1412" s="478">
        <v>2</v>
      </c>
      <c r="I1412" s="478">
        <v>99</v>
      </c>
      <c r="J1412" s="478">
        <v>143</v>
      </c>
      <c r="K1412" s="478">
        <v>99</v>
      </c>
      <c r="L1412" s="478">
        <v>99</v>
      </c>
      <c r="M1412" s="478">
        <v>99</v>
      </c>
      <c r="N1412" s="478">
        <v>99</v>
      </c>
      <c r="O1412" s="478">
        <v>99</v>
      </c>
      <c r="P1412" s="478">
        <v>9999</v>
      </c>
    </row>
    <row r="1413" spans="1:16" s="478" customFormat="1">
      <c r="A1413" s="478">
        <v>9</v>
      </c>
      <c r="B1413" s="478">
        <v>195</v>
      </c>
      <c r="C1413" s="478">
        <v>2017</v>
      </c>
      <c r="D1413" s="478">
        <v>99</v>
      </c>
      <c r="E1413" s="478">
        <v>99</v>
      </c>
      <c r="F1413" s="478">
        <v>99</v>
      </c>
      <c r="G1413" s="478">
        <v>99</v>
      </c>
      <c r="H1413" s="478">
        <v>2</v>
      </c>
      <c r="I1413" s="478">
        <v>99</v>
      </c>
      <c r="J1413" s="478">
        <v>147</v>
      </c>
      <c r="K1413" s="478">
        <v>99</v>
      </c>
      <c r="L1413" s="478">
        <v>99</v>
      </c>
      <c r="M1413" s="478">
        <v>99</v>
      </c>
      <c r="N1413" s="478">
        <v>99</v>
      </c>
      <c r="O1413" s="478">
        <v>99</v>
      </c>
      <c r="P1413" s="478">
        <v>9999</v>
      </c>
    </row>
    <row r="1414" spans="1:16" s="478" customFormat="1">
      <c r="A1414" s="478">
        <v>9</v>
      </c>
      <c r="B1414" s="478">
        <v>196</v>
      </c>
      <c r="C1414" s="478">
        <v>2017</v>
      </c>
      <c r="D1414" s="478">
        <v>99</v>
      </c>
      <c r="E1414" s="478">
        <v>99</v>
      </c>
      <c r="F1414" s="478">
        <v>99</v>
      </c>
      <c r="G1414" s="478">
        <v>99</v>
      </c>
      <c r="H1414" s="478">
        <v>1</v>
      </c>
      <c r="I1414" s="478">
        <v>99</v>
      </c>
      <c r="J1414" s="478">
        <v>155</v>
      </c>
      <c r="K1414" s="478">
        <v>99</v>
      </c>
      <c r="L1414" s="478">
        <v>99</v>
      </c>
      <c r="M1414" s="478">
        <v>99</v>
      </c>
      <c r="N1414" s="478">
        <v>99</v>
      </c>
      <c r="O1414" s="478">
        <v>99</v>
      </c>
      <c r="P1414" s="478">
        <v>9999</v>
      </c>
    </row>
    <row r="1415" spans="1:16" s="478" customFormat="1">
      <c r="A1415" s="478">
        <v>9</v>
      </c>
      <c r="B1415" s="478">
        <v>197</v>
      </c>
      <c r="C1415" s="478">
        <v>2017</v>
      </c>
      <c r="D1415" s="478">
        <v>99</v>
      </c>
      <c r="E1415" s="478">
        <v>99</v>
      </c>
      <c r="F1415" s="478">
        <v>99</v>
      </c>
      <c r="G1415" s="478">
        <v>99</v>
      </c>
      <c r="H1415" s="478">
        <v>2</v>
      </c>
      <c r="I1415" s="478">
        <v>99</v>
      </c>
      <c r="J1415" s="478">
        <v>160</v>
      </c>
      <c r="K1415" s="478">
        <v>99</v>
      </c>
      <c r="L1415" s="478">
        <v>99</v>
      </c>
      <c r="M1415" s="478">
        <v>99</v>
      </c>
      <c r="N1415" s="478">
        <v>99</v>
      </c>
      <c r="O1415" s="478">
        <v>99</v>
      </c>
      <c r="P1415" s="478">
        <v>9999</v>
      </c>
    </row>
    <row r="1416" spans="1:16" s="478" customFormat="1">
      <c r="A1416" s="478">
        <v>9</v>
      </c>
      <c r="B1416" s="478">
        <v>198</v>
      </c>
      <c r="C1416" s="478">
        <v>2017</v>
      </c>
      <c r="D1416" s="478">
        <v>99</v>
      </c>
      <c r="E1416" s="478">
        <v>99</v>
      </c>
      <c r="F1416" s="478">
        <v>99</v>
      </c>
      <c r="G1416" s="478">
        <v>99</v>
      </c>
      <c r="H1416" s="478">
        <v>1</v>
      </c>
      <c r="I1416" s="478">
        <v>99</v>
      </c>
      <c r="J1416" s="478">
        <v>171</v>
      </c>
      <c r="K1416" s="478">
        <v>99</v>
      </c>
      <c r="L1416" s="478">
        <v>99</v>
      </c>
      <c r="M1416" s="478">
        <v>99</v>
      </c>
      <c r="N1416" s="478">
        <v>99</v>
      </c>
      <c r="O1416" s="478">
        <v>99</v>
      </c>
      <c r="P1416" s="478">
        <v>9999</v>
      </c>
    </row>
    <row r="1417" spans="1:16" s="478" customFormat="1">
      <c r="A1417" s="478">
        <v>9</v>
      </c>
      <c r="B1417" s="478">
        <v>199</v>
      </c>
      <c r="C1417" s="478">
        <v>2017</v>
      </c>
      <c r="D1417" s="478">
        <v>99</v>
      </c>
      <c r="E1417" s="478">
        <v>99</v>
      </c>
      <c r="F1417" s="478">
        <v>99</v>
      </c>
      <c r="G1417" s="478">
        <v>99</v>
      </c>
      <c r="H1417" s="478">
        <v>2</v>
      </c>
      <c r="I1417" s="478">
        <v>99</v>
      </c>
      <c r="J1417" s="478">
        <v>175</v>
      </c>
      <c r="K1417" s="478">
        <v>99</v>
      </c>
      <c r="L1417" s="478">
        <v>99</v>
      </c>
      <c r="M1417" s="478">
        <v>99</v>
      </c>
      <c r="N1417" s="478">
        <v>99</v>
      </c>
      <c r="O1417" s="478">
        <v>99</v>
      </c>
      <c r="P1417" s="478">
        <v>9999</v>
      </c>
    </row>
    <row r="1418" spans="1:16" s="478" customFormat="1">
      <c r="A1418" s="478">
        <v>9</v>
      </c>
      <c r="B1418" s="478">
        <v>200</v>
      </c>
      <c r="C1418" s="478">
        <v>2017</v>
      </c>
      <c r="D1418" s="478">
        <v>99</v>
      </c>
      <c r="E1418" s="478">
        <v>99</v>
      </c>
      <c r="F1418" s="478">
        <v>99</v>
      </c>
      <c r="G1418" s="478">
        <v>99</v>
      </c>
      <c r="H1418" s="478">
        <v>2</v>
      </c>
      <c r="I1418" s="478">
        <v>99</v>
      </c>
      <c r="J1418" s="478">
        <v>177</v>
      </c>
      <c r="K1418" s="478">
        <v>99</v>
      </c>
      <c r="L1418" s="478">
        <v>99</v>
      </c>
      <c r="M1418" s="478">
        <v>99</v>
      </c>
      <c r="N1418" s="478">
        <v>99</v>
      </c>
      <c r="O1418" s="478">
        <v>99</v>
      </c>
      <c r="P1418" s="478">
        <v>9999</v>
      </c>
    </row>
    <row r="1419" spans="1:16" s="478" customFormat="1">
      <c r="A1419" s="478">
        <v>9</v>
      </c>
      <c r="B1419" s="478">
        <v>201</v>
      </c>
      <c r="C1419" s="478">
        <v>2017</v>
      </c>
      <c r="D1419" s="478">
        <v>99</v>
      </c>
      <c r="E1419" s="478">
        <v>99</v>
      </c>
      <c r="F1419" s="478">
        <v>99</v>
      </c>
      <c r="G1419" s="478">
        <v>99</v>
      </c>
      <c r="H1419" s="478">
        <v>2</v>
      </c>
      <c r="I1419" s="478">
        <v>99</v>
      </c>
      <c r="J1419" s="478">
        <v>178</v>
      </c>
      <c r="K1419" s="478">
        <v>99</v>
      </c>
      <c r="L1419" s="478">
        <v>99</v>
      </c>
      <c r="M1419" s="478">
        <v>99</v>
      </c>
      <c r="N1419" s="478">
        <v>99</v>
      </c>
      <c r="O1419" s="478">
        <v>99</v>
      </c>
      <c r="P1419" s="478">
        <v>9999</v>
      </c>
    </row>
    <row r="1420" spans="1:16" s="478" customFormat="1">
      <c r="A1420" s="478">
        <v>9</v>
      </c>
      <c r="B1420" s="478">
        <v>202</v>
      </c>
      <c r="C1420" s="478">
        <v>2017</v>
      </c>
      <c r="D1420" s="478">
        <v>99</v>
      </c>
      <c r="E1420" s="478">
        <v>99</v>
      </c>
      <c r="F1420" s="478">
        <v>99</v>
      </c>
      <c r="G1420" s="478">
        <v>99</v>
      </c>
      <c r="H1420" s="478">
        <v>2</v>
      </c>
      <c r="I1420" s="478">
        <v>99</v>
      </c>
      <c r="J1420" s="478">
        <v>181</v>
      </c>
      <c r="K1420" s="478">
        <v>99</v>
      </c>
      <c r="L1420" s="478">
        <v>99</v>
      </c>
      <c r="M1420" s="478">
        <v>99</v>
      </c>
      <c r="N1420" s="478">
        <v>99</v>
      </c>
      <c r="O1420" s="478">
        <v>99</v>
      </c>
      <c r="P1420" s="478">
        <v>9999</v>
      </c>
    </row>
    <row r="1421" spans="1:16" s="478" customFormat="1">
      <c r="A1421" s="478">
        <v>9</v>
      </c>
      <c r="B1421" s="478">
        <v>203</v>
      </c>
      <c r="C1421" s="478">
        <v>2017</v>
      </c>
      <c r="D1421" s="478">
        <v>99</v>
      </c>
      <c r="E1421" s="478">
        <v>99</v>
      </c>
      <c r="F1421" s="478">
        <v>99</v>
      </c>
      <c r="G1421" s="478">
        <v>99</v>
      </c>
      <c r="H1421" s="478">
        <v>2</v>
      </c>
      <c r="I1421" s="478">
        <v>99</v>
      </c>
      <c r="J1421" s="478">
        <v>262</v>
      </c>
      <c r="K1421" s="478">
        <v>99</v>
      </c>
      <c r="L1421" s="478">
        <v>99</v>
      </c>
      <c r="M1421" s="478">
        <v>99</v>
      </c>
      <c r="N1421" s="478">
        <v>99</v>
      </c>
      <c r="O1421" s="478">
        <v>99</v>
      </c>
      <c r="P1421" s="478">
        <v>9999</v>
      </c>
    </row>
    <row r="1422" spans="1:16" s="478" customFormat="1">
      <c r="A1422" s="478">
        <v>9</v>
      </c>
      <c r="B1422" s="478">
        <v>204</v>
      </c>
      <c r="C1422" s="478">
        <v>2017</v>
      </c>
      <c r="D1422" s="478">
        <v>99</v>
      </c>
      <c r="E1422" s="478">
        <v>99</v>
      </c>
      <c r="F1422" s="478">
        <v>99</v>
      </c>
      <c r="G1422" s="478">
        <v>99</v>
      </c>
      <c r="H1422" s="478">
        <v>2</v>
      </c>
      <c r="I1422" s="478">
        <v>99</v>
      </c>
      <c r="J1422" s="478">
        <v>267</v>
      </c>
      <c r="K1422" s="478">
        <v>99</v>
      </c>
      <c r="L1422" s="478">
        <v>99</v>
      </c>
      <c r="M1422" s="478">
        <v>99</v>
      </c>
      <c r="N1422" s="478">
        <v>99</v>
      </c>
      <c r="O1422" s="478">
        <v>99</v>
      </c>
      <c r="P1422" s="478">
        <v>9999</v>
      </c>
    </row>
    <row r="1423" spans="1:16" s="478" customFormat="1">
      <c r="A1423" s="478">
        <v>9</v>
      </c>
      <c r="B1423" s="478">
        <v>205</v>
      </c>
      <c r="C1423" s="478">
        <v>2017</v>
      </c>
      <c r="D1423" s="478">
        <v>99</v>
      </c>
      <c r="E1423" s="478">
        <v>99</v>
      </c>
      <c r="F1423" s="478">
        <v>99</v>
      </c>
      <c r="G1423" s="478">
        <v>99</v>
      </c>
      <c r="H1423" s="478">
        <v>1</v>
      </c>
      <c r="I1423" s="478">
        <v>99</v>
      </c>
      <c r="J1423" s="478">
        <v>309</v>
      </c>
      <c r="K1423" s="478">
        <v>99</v>
      </c>
      <c r="L1423" s="478">
        <v>99</v>
      </c>
      <c r="M1423" s="478">
        <v>99</v>
      </c>
      <c r="N1423" s="478">
        <v>99</v>
      </c>
      <c r="O1423" s="478">
        <v>99</v>
      </c>
      <c r="P1423" s="478">
        <v>9999</v>
      </c>
    </row>
    <row r="1424" spans="1:16" s="478" customFormat="1">
      <c r="A1424" s="478">
        <v>9</v>
      </c>
      <c r="B1424" s="478">
        <v>206</v>
      </c>
      <c r="C1424" s="478">
        <v>2017</v>
      </c>
      <c r="D1424" s="478">
        <v>99</v>
      </c>
      <c r="E1424" s="478">
        <v>99</v>
      </c>
      <c r="F1424" s="478">
        <v>99</v>
      </c>
      <c r="G1424" s="478">
        <v>99</v>
      </c>
      <c r="H1424" s="478">
        <v>2</v>
      </c>
      <c r="I1424" s="478">
        <v>99</v>
      </c>
      <c r="J1424" s="478">
        <v>470</v>
      </c>
      <c r="K1424" s="478">
        <v>99</v>
      </c>
      <c r="L1424" s="478">
        <v>99</v>
      </c>
      <c r="M1424" s="478">
        <v>99</v>
      </c>
      <c r="N1424" s="478">
        <v>99</v>
      </c>
      <c r="O1424" s="478">
        <v>99</v>
      </c>
      <c r="P1424" s="478">
        <v>9999</v>
      </c>
    </row>
    <row r="1425" spans="1:38" s="478" customFormat="1">
      <c r="A1425" s="478">
        <v>9</v>
      </c>
      <c r="B1425" s="478">
        <v>207</v>
      </c>
      <c r="C1425" s="478">
        <v>2017</v>
      </c>
      <c r="D1425" s="478">
        <v>99</v>
      </c>
      <c r="E1425" s="478">
        <v>99</v>
      </c>
      <c r="F1425" s="478">
        <v>99</v>
      </c>
      <c r="G1425" s="478">
        <v>99</v>
      </c>
      <c r="H1425" s="478">
        <v>1</v>
      </c>
      <c r="I1425" s="478">
        <v>99</v>
      </c>
      <c r="J1425" s="478">
        <v>629</v>
      </c>
      <c r="K1425" s="478">
        <v>99</v>
      </c>
      <c r="L1425" s="478">
        <v>99</v>
      </c>
      <c r="M1425" s="478">
        <v>99</v>
      </c>
      <c r="N1425" s="478">
        <v>99</v>
      </c>
      <c r="O1425" s="478">
        <v>99</v>
      </c>
      <c r="P1425" s="478">
        <v>9999</v>
      </c>
    </row>
    <row r="1426" spans="1:38" s="478" customFormat="1">
      <c r="A1426" s="478">
        <v>9</v>
      </c>
      <c r="B1426" s="478">
        <v>208</v>
      </c>
      <c r="C1426" s="478">
        <v>2017</v>
      </c>
      <c r="D1426" s="478">
        <v>99</v>
      </c>
      <c r="E1426" s="478">
        <v>99</v>
      </c>
      <c r="F1426" s="478">
        <v>99</v>
      </c>
      <c r="G1426" s="478">
        <v>99</v>
      </c>
      <c r="H1426" s="478">
        <v>1</v>
      </c>
      <c r="I1426" s="478">
        <v>99</v>
      </c>
      <c r="J1426" s="478">
        <v>643</v>
      </c>
      <c r="K1426" s="478">
        <v>99</v>
      </c>
      <c r="L1426" s="478">
        <v>99</v>
      </c>
      <c r="M1426" s="478">
        <v>99</v>
      </c>
      <c r="N1426" s="478">
        <v>99</v>
      </c>
      <c r="O1426" s="478">
        <v>99</v>
      </c>
      <c r="P1426" s="478">
        <v>9999</v>
      </c>
    </row>
    <row r="1427" spans="1:38" s="478" customFormat="1">
      <c r="A1427" s="478">
        <v>9</v>
      </c>
      <c r="B1427" s="478">
        <v>209</v>
      </c>
      <c r="C1427" s="478">
        <v>2017</v>
      </c>
      <c r="D1427" s="478">
        <v>99</v>
      </c>
      <c r="E1427" s="478">
        <v>99</v>
      </c>
      <c r="F1427" s="478">
        <v>99</v>
      </c>
      <c r="G1427" s="478">
        <v>99</v>
      </c>
      <c r="H1427" s="478">
        <v>2</v>
      </c>
      <c r="I1427" s="478">
        <v>99</v>
      </c>
      <c r="J1427" s="478">
        <v>704</v>
      </c>
      <c r="K1427" s="478">
        <v>99</v>
      </c>
      <c r="L1427" s="478">
        <v>99</v>
      </c>
      <c r="M1427" s="478">
        <v>99</v>
      </c>
      <c r="N1427" s="478">
        <v>99</v>
      </c>
      <c r="O1427" s="478">
        <v>99</v>
      </c>
      <c r="P1427" s="478">
        <v>9999</v>
      </c>
    </row>
    <row r="1428" spans="1:38" s="478" customFormat="1">
      <c r="A1428" s="478">
        <v>9</v>
      </c>
      <c r="B1428" s="478">
        <v>210</v>
      </c>
      <c r="C1428" s="478">
        <v>2017</v>
      </c>
      <c r="D1428" s="478">
        <v>99</v>
      </c>
      <c r="E1428" s="478">
        <v>99</v>
      </c>
      <c r="F1428" s="478">
        <v>99</v>
      </c>
      <c r="G1428" s="478">
        <v>99</v>
      </c>
      <c r="H1428" s="478">
        <v>1</v>
      </c>
      <c r="I1428" s="478">
        <v>99</v>
      </c>
      <c r="J1428" s="478">
        <v>802</v>
      </c>
      <c r="K1428" s="478">
        <v>99</v>
      </c>
      <c r="L1428" s="478">
        <v>99</v>
      </c>
      <c r="M1428" s="478">
        <v>99</v>
      </c>
      <c r="N1428" s="478">
        <v>99</v>
      </c>
      <c r="O1428" s="478">
        <v>99</v>
      </c>
      <c r="P1428" s="478">
        <v>9999</v>
      </c>
    </row>
    <row r="1429" spans="1:38" s="46" customFormat="1">
      <c r="A1429" s="46">
        <v>10</v>
      </c>
      <c r="B1429" s="46">
        <v>1</v>
      </c>
      <c r="C1429" s="46">
        <v>2024</v>
      </c>
      <c r="D1429" s="46">
        <v>99</v>
      </c>
      <c r="E1429" s="46">
        <v>99</v>
      </c>
      <c r="F1429" s="46">
        <v>99</v>
      </c>
      <c r="G1429" s="46">
        <v>99</v>
      </c>
      <c r="H1429" s="46">
        <v>99</v>
      </c>
      <c r="I1429" s="46">
        <v>99</v>
      </c>
      <c r="J1429" s="46">
        <v>999</v>
      </c>
      <c r="K1429" s="46">
        <v>0</v>
      </c>
      <c r="L1429" s="46">
        <v>99</v>
      </c>
      <c r="M1429" s="46">
        <v>99</v>
      </c>
      <c r="N1429" s="46">
        <v>99</v>
      </c>
      <c r="O1429" s="46">
        <v>99</v>
      </c>
      <c r="P1429" s="46">
        <v>9999</v>
      </c>
      <c r="Q1429" s="46">
        <v>184</v>
      </c>
      <c r="R1429" s="46">
        <v>1903</v>
      </c>
      <c r="S1429" s="46">
        <v>9.4781923279033062</v>
      </c>
      <c r="T1429" s="46">
        <v>6.9842354177614316</v>
      </c>
      <c r="U1429" s="46">
        <v>15.270204939569082</v>
      </c>
      <c r="V1429" s="46">
        <v>0.15764582238570676</v>
      </c>
      <c r="W1429" s="46">
        <v>12.13872832369942</v>
      </c>
      <c r="X1429" s="46">
        <v>35.57540725170783</v>
      </c>
      <c r="Y1429" s="46">
        <v>1.2086179716237522</v>
      </c>
      <c r="AA1429" s="46">
        <v>2.9241093447134374</v>
      </c>
      <c r="AB1429" s="46">
        <v>1.2192287090988772</v>
      </c>
      <c r="AC1429" s="46">
        <v>1.4248612810637931</v>
      </c>
      <c r="AD1429" s="46">
        <v>44.423544471419291</v>
      </c>
      <c r="AE1429" s="46">
        <v>46.967099960137247</v>
      </c>
      <c r="AF1429" s="46">
        <v>51.039631852395992</v>
      </c>
      <c r="AG1429" s="46">
        <v>100</v>
      </c>
      <c r="AH1429" s="46">
        <v>100</v>
      </c>
      <c r="AI1429" s="46">
        <v>0</v>
      </c>
      <c r="AJ1429" s="46">
        <v>1884</v>
      </c>
      <c r="AK1429" s="46">
        <v>85.156794055201757</v>
      </c>
      <c r="AL1429" s="46">
        <v>24.656695586624956</v>
      </c>
    </row>
    <row r="1430" spans="1:38" s="46" customFormat="1">
      <c r="A1430" s="46">
        <v>10</v>
      </c>
      <c r="B1430" s="46">
        <v>2</v>
      </c>
      <c r="C1430" s="46">
        <v>2024</v>
      </c>
      <c r="D1430" s="46">
        <v>99</v>
      </c>
      <c r="E1430" s="46">
        <v>99</v>
      </c>
      <c r="F1430" s="46">
        <v>99</v>
      </c>
      <c r="G1430" s="46">
        <v>99</v>
      </c>
      <c r="H1430" s="46">
        <v>99</v>
      </c>
      <c r="I1430" s="46">
        <v>99</v>
      </c>
      <c r="J1430" s="46">
        <v>999</v>
      </c>
      <c r="K1430" s="46">
        <v>2</v>
      </c>
      <c r="L1430" s="46">
        <v>99</v>
      </c>
      <c r="M1430" s="46">
        <v>99</v>
      </c>
      <c r="N1430" s="46">
        <v>99</v>
      </c>
      <c r="O1430" s="46">
        <v>99</v>
      </c>
      <c r="P1430" s="46">
        <v>9999</v>
      </c>
    </row>
    <row r="1431" spans="1:38" s="46" customFormat="1">
      <c r="A1431" s="46">
        <v>10</v>
      </c>
      <c r="B1431" s="46">
        <v>3</v>
      </c>
      <c r="C1431" s="46">
        <v>2024</v>
      </c>
      <c r="D1431" s="46">
        <v>99</v>
      </c>
      <c r="E1431" s="46">
        <v>99</v>
      </c>
      <c r="F1431" s="46">
        <v>99</v>
      </c>
      <c r="G1431" s="46">
        <v>99</v>
      </c>
      <c r="H1431" s="46">
        <v>99</v>
      </c>
      <c r="I1431" s="46">
        <v>99</v>
      </c>
      <c r="J1431" s="46">
        <v>999</v>
      </c>
      <c r="K1431" s="46">
        <v>4</v>
      </c>
      <c r="L1431" s="46">
        <v>99</v>
      </c>
      <c r="M1431" s="46">
        <v>99</v>
      </c>
      <c r="N1431" s="46">
        <v>99</v>
      </c>
      <c r="O1431" s="46">
        <v>99</v>
      </c>
      <c r="P1431" s="46">
        <v>9999</v>
      </c>
    </row>
    <row r="1432" spans="1:38" s="46" customFormat="1">
      <c r="A1432" s="46">
        <v>10</v>
      </c>
      <c r="B1432" s="46">
        <v>4</v>
      </c>
      <c r="C1432" s="46">
        <v>2024</v>
      </c>
      <c r="D1432" s="46">
        <v>99</v>
      </c>
      <c r="E1432" s="46">
        <v>99</v>
      </c>
      <c r="F1432" s="46">
        <v>99</v>
      </c>
      <c r="G1432" s="46">
        <v>99</v>
      </c>
      <c r="H1432" s="46">
        <v>99</v>
      </c>
      <c r="I1432" s="46">
        <v>99</v>
      </c>
      <c r="J1432" s="46">
        <v>999</v>
      </c>
      <c r="K1432" s="46">
        <v>7</v>
      </c>
      <c r="L1432" s="46">
        <v>99</v>
      </c>
      <c r="M1432" s="46">
        <v>99</v>
      </c>
      <c r="N1432" s="46">
        <v>99</v>
      </c>
      <c r="O1432" s="46">
        <v>99</v>
      </c>
      <c r="P1432" s="46">
        <v>9999</v>
      </c>
    </row>
    <row r="1433" spans="1:38" s="46" customFormat="1">
      <c r="A1433" s="46">
        <v>10</v>
      </c>
      <c r="B1433" s="46">
        <v>5</v>
      </c>
      <c r="C1433" s="46">
        <v>2024</v>
      </c>
      <c r="D1433" s="46">
        <v>99</v>
      </c>
      <c r="E1433" s="46">
        <v>99</v>
      </c>
      <c r="F1433" s="46">
        <v>99</v>
      </c>
      <c r="G1433" s="46">
        <v>99</v>
      </c>
      <c r="H1433" s="46">
        <v>99</v>
      </c>
      <c r="I1433" s="46">
        <v>99</v>
      </c>
      <c r="J1433" s="46">
        <v>999</v>
      </c>
      <c r="K1433" s="46">
        <v>9</v>
      </c>
      <c r="L1433" s="46">
        <v>99</v>
      </c>
      <c r="M1433" s="46">
        <v>99</v>
      </c>
      <c r="N1433" s="46">
        <v>99</v>
      </c>
      <c r="O1433" s="46">
        <v>99</v>
      </c>
      <c r="P1433" s="46">
        <v>9999</v>
      </c>
    </row>
    <row r="1434" spans="1:38" s="46" customFormat="1">
      <c r="A1434" s="46">
        <v>10</v>
      </c>
      <c r="B1434" s="46">
        <v>6</v>
      </c>
      <c r="C1434" s="46">
        <v>2024</v>
      </c>
      <c r="D1434" s="46">
        <v>99</v>
      </c>
      <c r="E1434" s="46">
        <v>99</v>
      </c>
      <c r="F1434" s="46">
        <v>99</v>
      </c>
      <c r="G1434" s="46">
        <v>99</v>
      </c>
      <c r="H1434" s="46">
        <v>99</v>
      </c>
      <c r="I1434" s="46">
        <v>99</v>
      </c>
      <c r="J1434" s="46">
        <v>999</v>
      </c>
      <c r="K1434" s="46">
        <v>10</v>
      </c>
      <c r="L1434" s="46">
        <v>99</v>
      </c>
      <c r="M1434" s="46">
        <v>99</v>
      </c>
      <c r="N1434" s="46">
        <v>99</v>
      </c>
      <c r="O1434" s="46">
        <v>99</v>
      </c>
      <c r="P1434" s="46">
        <v>9999</v>
      </c>
    </row>
    <row r="1435" spans="1:38">
      <c r="A1435">
        <v>10</v>
      </c>
      <c r="B1435">
        <v>7</v>
      </c>
      <c r="C1435">
        <v>2024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12</v>
      </c>
      <c r="L1435">
        <v>99</v>
      </c>
      <c r="M1435">
        <v>99</v>
      </c>
      <c r="N1435">
        <v>99</v>
      </c>
      <c r="O1435">
        <v>99</v>
      </c>
      <c r="P1435">
        <v>9999</v>
      </c>
    </row>
    <row r="1436" spans="1:38">
      <c r="A1436">
        <v>10</v>
      </c>
      <c r="B1436">
        <v>8</v>
      </c>
      <c r="C1436">
        <v>2024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14</v>
      </c>
      <c r="L1436">
        <v>99</v>
      </c>
      <c r="M1436">
        <v>99</v>
      </c>
      <c r="N1436">
        <v>99</v>
      </c>
      <c r="O1436">
        <v>99</v>
      </c>
      <c r="P1436">
        <v>9999</v>
      </c>
    </row>
    <row r="1437" spans="1:38">
      <c r="A1437">
        <v>10</v>
      </c>
      <c r="B1437">
        <v>9</v>
      </c>
      <c r="C1437">
        <v>2024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19</v>
      </c>
      <c r="L1437">
        <v>99</v>
      </c>
      <c r="M1437">
        <v>99</v>
      </c>
      <c r="N1437">
        <v>99</v>
      </c>
      <c r="O1437">
        <v>99</v>
      </c>
      <c r="P1437">
        <v>9999</v>
      </c>
    </row>
    <row r="1438" spans="1:38">
      <c r="A1438">
        <v>10</v>
      </c>
      <c r="B1438">
        <v>10</v>
      </c>
      <c r="C1438">
        <v>2024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25</v>
      </c>
      <c r="L1438">
        <v>99</v>
      </c>
      <c r="M1438">
        <v>99</v>
      </c>
      <c r="N1438">
        <v>99</v>
      </c>
      <c r="O1438">
        <v>99</v>
      </c>
      <c r="P1438">
        <v>9999</v>
      </c>
    </row>
    <row r="1439" spans="1:38">
      <c r="A1439">
        <v>10</v>
      </c>
      <c r="B1439">
        <v>11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0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234</v>
      </c>
      <c r="R1439">
        <v>2750</v>
      </c>
      <c r="S1439">
        <v>8.868363636363636</v>
      </c>
      <c r="T1439">
        <v>6.5530909090909084</v>
      </c>
      <c r="U1439">
        <v>15.209018181818196</v>
      </c>
      <c r="V1439">
        <v>0.18181818181818185</v>
      </c>
      <c r="W1439">
        <v>9.2363636363636346</v>
      </c>
      <c r="X1439">
        <v>34.909090909090907</v>
      </c>
      <c r="Y1439">
        <v>2.2545454545454544</v>
      </c>
      <c r="AA1439">
        <v>3.1811110894316745</v>
      </c>
      <c r="AB1439">
        <v>1.20700194115437</v>
      </c>
      <c r="AC1439">
        <v>1.5680617714261962</v>
      </c>
      <c r="AD1439">
        <v>41.793711823538011</v>
      </c>
      <c r="AE1439">
        <v>49.108712010457822</v>
      </c>
      <c r="AF1439">
        <v>35.298567187014392</v>
      </c>
      <c r="AG1439">
        <v>99.421547360809853</v>
      </c>
      <c r="AH1439">
        <v>99.526458816194619</v>
      </c>
      <c r="AI1439">
        <v>0</v>
      </c>
      <c r="AJ1439">
        <v>1157</v>
      </c>
      <c r="AK1439">
        <v>86.084010371650876</v>
      </c>
      <c r="AL1439">
        <v>23.593067924884565</v>
      </c>
    </row>
    <row r="1440" spans="1:38">
      <c r="A1440">
        <v>10</v>
      </c>
      <c r="B1440">
        <v>12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2</v>
      </c>
      <c r="L1440">
        <v>99</v>
      </c>
      <c r="M1440">
        <v>99</v>
      </c>
      <c r="N1440">
        <v>99</v>
      </c>
      <c r="O1440">
        <v>99</v>
      </c>
      <c r="P1440">
        <v>9999</v>
      </c>
    </row>
    <row r="1441" spans="1:38">
      <c r="A1441">
        <v>10</v>
      </c>
      <c r="B1441">
        <v>13</v>
      </c>
      <c r="C1441">
        <v>2023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4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</v>
      </c>
      <c r="R1441">
        <v>16</v>
      </c>
      <c r="S1441">
        <v>7.875</v>
      </c>
      <c r="T1441">
        <v>5.5</v>
      </c>
      <c r="U1441">
        <v>12.437499999999998</v>
      </c>
      <c r="V1441">
        <v>0</v>
      </c>
      <c r="W1441">
        <v>0</v>
      </c>
      <c r="X1441">
        <v>12.5</v>
      </c>
      <c r="Y1441">
        <v>0</v>
      </c>
      <c r="AA1441">
        <v>2.8071059385067878</v>
      </c>
      <c r="AB1441">
        <v>1.165922381636102</v>
      </c>
      <c r="AC1441">
        <v>1.0606601717798212</v>
      </c>
      <c r="AD1441">
        <v>77.292691829512421</v>
      </c>
      <c r="AE1441">
        <v>57.516905990664249</v>
      </c>
      <c r="AF1441">
        <v>40.43189565754151</v>
      </c>
      <c r="AG1441">
        <v>0.57845263919016643</v>
      </c>
      <c r="AH1441">
        <v>0.47354118380536681</v>
      </c>
      <c r="AI1441">
        <v>87.5</v>
      </c>
      <c r="AJ1441">
        <v>1</v>
      </c>
      <c r="AK1441">
        <v>81</v>
      </c>
      <c r="AL1441">
        <v>24.838128785697755</v>
      </c>
    </row>
    <row r="1442" spans="1:38">
      <c r="A1442">
        <v>10</v>
      </c>
      <c r="B1442">
        <v>14</v>
      </c>
      <c r="C1442">
        <v>2023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7</v>
      </c>
      <c r="L1442">
        <v>99</v>
      </c>
      <c r="M1442">
        <v>99</v>
      </c>
      <c r="N1442">
        <v>99</v>
      </c>
      <c r="O1442">
        <v>99</v>
      </c>
      <c r="P1442">
        <v>9999</v>
      </c>
    </row>
    <row r="1443" spans="1:38">
      <c r="A1443">
        <v>10</v>
      </c>
      <c r="B1443">
        <v>15</v>
      </c>
      <c r="C1443">
        <v>2023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</v>
      </c>
      <c r="L1443">
        <v>99</v>
      </c>
      <c r="M1443">
        <v>99</v>
      </c>
      <c r="N1443">
        <v>99</v>
      </c>
      <c r="O1443">
        <v>99</v>
      </c>
      <c r="P1443">
        <v>9999</v>
      </c>
    </row>
    <row r="1444" spans="1:38">
      <c r="A1444">
        <v>10</v>
      </c>
      <c r="B1444">
        <v>16</v>
      </c>
      <c r="C1444">
        <v>2023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10</v>
      </c>
      <c r="L1444">
        <v>99</v>
      </c>
      <c r="M1444">
        <v>99</v>
      </c>
      <c r="N1444">
        <v>99</v>
      </c>
      <c r="O1444">
        <v>99</v>
      </c>
      <c r="P1444">
        <v>9999</v>
      </c>
    </row>
    <row r="1445" spans="1:38">
      <c r="A1445">
        <v>10</v>
      </c>
      <c r="B1445">
        <v>17</v>
      </c>
      <c r="C1445">
        <v>2023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12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38">
      <c r="A1446">
        <v>10</v>
      </c>
      <c r="B1446">
        <v>18</v>
      </c>
      <c r="C1446">
        <v>2023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14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38">
      <c r="A1447">
        <v>10</v>
      </c>
      <c r="B1447">
        <v>19</v>
      </c>
      <c r="C1447">
        <v>2023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19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38">
      <c r="A1448">
        <v>10</v>
      </c>
      <c r="B1448">
        <v>20</v>
      </c>
      <c r="C1448">
        <v>2023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25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38">
      <c r="A1449">
        <v>10</v>
      </c>
      <c r="B1449">
        <v>21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0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247</v>
      </c>
      <c r="R1449">
        <v>2725</v>
      </c>
      <c r="S1449">
        <v>8.6730275229357776</v>
      </c>
      <c r="T1449">
        <v>6.1893577981651395</v>
      </c>
      <c r="U1449">
        <v>14.833284403669722</v>
      </c>
      <c r="V1449">
        <v>0.47706422018348627</v>
      </c>
      <c r="W1449">
        <v>5.6513761467889907</v>
      </c>
      <c r="X1449">
        <v>32.807339449541281</v>
      </c>
      <c r="Y1449">
        <v>2.3853211009174311</v>
      </c>
      <c r="AA1449">
        <v>3.6237671667406257</v>
      </c>
      <c r="AB1449">
        <v>1.4003495661795939</v>
      </c>
      <c r="AC1449">
        <v>1.6066708843742907</v>
      </c>
      <c r="AD1449">
        <v>48.427079372342689</v>
      </c>
      <c r="AE1449">
        <v>52.468098436687697</v>
      </c>
      <c r="AF1449">
        <v>54.896898379265245</v>
      </c>
      <c r="AG1449">
        <v>97.810480976310117</v>
      </c>
      <c r="AH1449">
        <v>98.330215461562631</v>
      </c>
      <c r="AI1449">
        <v>0</v>
      </c>
      <c r="AJ1449">
        <v>743</v>
      </c>
      <c r="AK1449">
        <v>87.153566621803392</v>
      </c>
      <c r="AL1449">
        <v>23.812315060759168</v>
      </c>
    </row>
    <row r="1450" spans="1:38">
      <c r="A1450">
        <v>10</v>
      </c>
      <c r="B1450">
        <v>22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2</v>
      </c>
      <c r="L1450">
        <v>99</v>
      </c>
      <c r="M1450">
        <v>99</v>
      </c>
      <c r="N1450">
        <v>99</v>
      </c>
      <c r="O1450">
        <v>99</v>
      </c>
      <c r="P1450">
        <v>9999</v>
      </c>
    </row>
    <row r="1451" spans="1:38">
      <c r="A1451">
        <v>10</v>
      </c>
      <c r="B1451">
        <v>23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4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4</v>
      </c>
      <c r="R1451">
        <v>61</v>
      </c>
      <c r="S1451">
        <v>6.4098360655737707</v>
      </c>
      <c r="T1451">
        <v>4.4590163934426243</v>
      </c>
      <c r="U1451">
        <v>11.252459016393438</v>
      </c>
      <c r="V1451">
        <v>0</v>
      </c>
      <c r="W1451">
        <v>3.2786885245901645</v>
      </c>
      <c r="X1451">
        <v>11.475409836065577</v>
      </c>
      <c r="Y1451">
        <v>0</v>
      </c>
      <c r="AA1451">
        <v>4.305376225725432</v>
      </c>
      <c r="AB1451">
        <v>1.0461020415438544</v>
      </c>
      <c r="AC1451">
        <v>1.5318880506522847</v>
      </c>
      <c r="AD1451">
        <v>35.375288973820361</v>
      </c>
      <c r="AE1451">
        <v>73.432499257875747</v>
      </c>
      <c r="AF1451">
        <v>49.639907422464226</v>
      </c>
      <c r="AG1451">
        <v>2.1895190236898774</v>
      </c>
      <c r="AH1451">
        <v>1.6697845384373979</v>
      </c>
      <c r="AI1451">
        <v>67.213114754098356</v>
      </c>
      <c r="AJ1451">
        <v>2</v>
      </c>
      <c r="AK1451">
        <v>101.15</v>
      </c>
      <c r="AL1451">
        <v>17.996616027770543</v>
      </c>
    </row>
    <row r="1452" spans="1:38">
      <c r="A1452">
        <v>10</v>
      </c>
      <c r="B1452">
        <v>24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7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38">
      <c r="A1453">
        <v>10</v>
      </c>
      <c r="B1453">
        <v>25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38">
      <c r="A1454">
        <v>10</v>
      </c>
      <c r="B1454">
        <v>26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10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38">
      <c r="A1455">
        <v>10</v>
      </c>
      <c r="B1455">
        <v>27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12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38">
      <c r="A1456">
        <v>10</v>
      </c>
      <c r="B1456">
        <v>28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14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16">
      <c r="A1457">
        <v>10</v>
      </c>
      <c r="B1457">
        <v>29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19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16">
      <c r="A1458">
        <v>10</v>
      </c>
      <c r="B1458">
        <v>30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25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16">
      <c r="A1459">
        <v>10</v>
      </c>
      <c r="B1459">
        <v>31</v>
      </c>
      <c r="C1459">
        <v>2021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0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16">
      <c r="A1460">
        <v>10</v>
      </c>
      <c r="B1460">
        <v>32</v>
      </c>
      <c r="C1460">
        <v>2021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2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16">
      <c r="A1461">
        <v>10</v>
      </c>
      <c r="B1461">
        <v>33</v>
      </c>
      <c r="C1461">
        <v>2021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4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16">
      <c r="A1462">
        <v>10</v>
      </c>
      <c r="B1462">
        <v>34</v>
      </c>
      <c r="C1462">
        <v>2021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7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16">
      <c r="A1463">
        <v>10</v>
      </c>
      <c r="B1463">
        <v>35</v>
      </c>
      <c r="C1463">
        <v>2021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16">
      <c r="A1464">
        <v>10</v>
      </c>
      <c r="B1464">
        <v>36</v>
      </c>
      <c r="C1464">
        <v>2021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10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16">
      <c r="A1465">
        <v>10</v>
      </c>
      <c r="B1465">
        <v>37</v>
      </c>
      <c r="C1465">
        <v>2021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12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16">
      <c r="A1466">
        <v>10</v>
      </c>
      <c r="B1466">
        <v>38</v>
      </c>
      <c r="C1466">
        <v>2021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14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16">
      <c r="A1467">
        <v>10</v>
      </c>
      <c r="B1467">
        <v>39</v>
      </c>
      <c r="C1467">
        <v>2021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19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16">
      <c r="A1468">
        <v>10</v>
      </c>
      <c r="B1468">
        <v>40</v>
      </c>
      <c r="C1468">
        <v>2021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25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16">
      <c r="A1469">
        <v>10</v>
      </c>
      <c r="B1469">
        <v>41</v>
      </c>
      <c r="C1469">
        <v>2020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0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16">
      <c r="A1470">
        <v>10</v>
      </c>
      <c r="B1470">
        <v>42</v>
      </c>
      <c r="C1470">
        <v>2020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2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16">
      <c r="A1471">
        <v>10</v>
      </c>
      <c r="B1471">
        <v>43</v>
      </c>
      <c r="C1471">
        <v>2020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4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16">
      <c r="A1472">
        <v>10</v>
      </c>
      <c r="B1472">
        <v>44</v>
      </c>
      <c r="C1472">
        <v>2020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7</v>
      </c>
      <c r="L1472">
        <v>99</v>
      </c>
      <c r="M1472">
        <v>99</v>
      </c>
      <c r="N1472">
        <v>99</v>
      </c>
      <c r="O1472">
        <v>99</v>
      </c>
      <c r="P1472">
        <v>9999</v>
      </c>
    </row>
    <row r="1473" spans="1:16">
      <c r="A1473">
        <v>10</v>
      </c>
      <c r="B1473">
        <v>45</v>
      </c>
      <c r="C1473">
        <v>2020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</v>
      </c>
      <c r="L1473">
        <v>99</v>
      </c>
      <c r="M1473">
        <v>99</v>
      </c>
      <c r="N1473">
        <v>99</v>
      </c>
      <c r="O1473">
        <v>99</v>
      </c>
      <c r="P1473">
        <v>9999</v>
      </c>
    </row>
    <row r="1474" spans="1:16">
      <c r="A1474">
        <v>10</v>
      </c>
      <c r="B1474">
        <v>46</v>
      </c>
      <c r="C1474">
        <v>2020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10</v>
      </c>
      <c r="L1474">
        <v>99</v>
      </c>
      <c r="M1474">
        <v>99</v>
      </c>
      <c r="N1474">
        <v>99</v>
      </c>
      <c r="O1474">
        <v>99</v>
      </c>
      <c r="P1474">
        <v>9999</v>
      </c>
    </row>
    <row r="1475" spans="1:16">
      <c r="A1475">
        <v>10</v>
      </c>
      <c r="B1475">
        <v>47</v>
      </c>
      <c r="C1475">
        <v>2020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12</v>
      </c>
      <c r="L1475">
        <v>99</v>
      </c>
      <c r="M1475">
        <v>99</v>
      </c>
      <c r="N1475">
        <v>99</v>
      </c>
      <c r="O1475">
        <v>99</v>
      </c>
      <c r="P1475">
        <v>9999</v>
      </c>
    </row>
    <row r="1476" spans="1:16">
      <c r="A1476">
        <v>10</v>
      </c>
      <c r="B1476">
        <v>48</v>
      </c>
      <c r="C1476">
        <v>2020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14</v>
      </c>
      <c r="L1476">
        <v>99</v>
      </c>
      <c r="M1476">
        <v>99</v>
      </c>
      <c r="N1476">
        <v>99</v>
      </c>
      <c r="O1476">
        <v>99</v>
      </c>
      <c r="P1476">
        <v>9999</v>
      </c>
    </row>
    <row r="1477" spans="1:16">
      <c r="A1477">
        <v>10</v>
      </c>
      <c r="B1477">
        <v>49</v>
      </c>
      <c r="C1477">
        <v>2020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19</v>
      </c>
      <c r="L1477">
        <v>99</v>
      </c>
      <c r="M1477">
        <v>99</v>
      </c>
      <c r="N1477">
        <v>99</v>
      </c>
      <c r="O1477">
        <v>99</v>
      </c>
      <c r="P1477">
        <v>9999</v>
      </c>
    </row>
    <row r="1478" spans="1:16">
      <c r="A1478">
        <v>10</v>
      </c>
      <c r="B1478">
        <v>50</v>
      </c>
      <c r="C1478">
        <v>2020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25</v>
      </c>
      <c r="L1478">
        <v>99</v>
      </c>
      <c r="M1478">
        <v>99</v>
      </c>
      <c r="N1478">
        <v>99</v>
      </c>
      <c r="O1478">
        <v>99</v>
      </c>
      <c r="P1478">
        <v>9999</v>
      </c>
    </row>
    <row r="1479" spans="1:16">
      <c r="A1479">
        <v>10</v>
      </c>
      <c r="B1479">
        <v>51</v>
      </c>
      <c r="C1479">
        <v>2019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0</v>
      </c>
      <c r="L1479">
        <v>99</v>
      </c>
      <c r="M1479">
        <v>99</v>
      </c>
      <c r="N1479">
        <v>99</v>
      </c>
      <c r="O1479">
        <v>99</v>
      </c>
      <c r="P1479">
        <v>9999</v>
      </c>
    </row>
    <row r="1480" spans="1:16">
      <c r="A1480">
        <v>10</v>
      </c>
      <c r="B1480">
        <v>52</v>
      </c>
      <c r="C1480">
        <v>2019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2</v>
      </c>
      <c r="L1480">
        <v>99</v>
      </c>
      <c r="M1480">
        <v>99</v>
      </c>
      <c r="N1480">
        <v>99</v>
      </c>
      <c r="O1480">
        <v>99</v>
      </c>
      <c r="P1480">
        <v>9999</v>
      </c>
    </row>
    <row r="1481" spans="1:16">
      <c r="A1481">
        <v>10</v>
      </c>
      <c r="B1481">
        <v>53</v>
      </c>
      <c r="C1481">
        <v>2019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4</v>
      </c>
      <c r="L1481">
        <v>99</v>
      </c>
      <c r="M1481">
        <v>99</v>
      </c>
      <c r="N1481">
        <v>99</v>
      </c>
      <c r="O1481">
        <v>99</v>
      </c>
      <c r="P1481">
        <v>9999</v>
      </c>
    </row>
    <row r="1482" spans="1:16">
      <c r="A1482">
        <v>10</v>
      </c>
      <c r="B1482">
        <v>54</v>
      </c>
      <c r="C1482">
        <v>2019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7</v>
      </c>
      <c r="L1482">
        <v>99</v>
      </c>
      <c r="M1482">
        <v>99</v>
      </c>
      <c r="N1482">
        <v>99</v>
      </c>
      <c r="O1482">
        <v>99</v>
      </c>
      <c r="P1482">
        <v>9999</v>
      </c>
    </row>
    <row r="1483" spans="1:16">
      <c r="A1483">
        <v>10</v>
      </c>
      <c r="B1483">
        <v>55</v>
      </c>
      <c r="C1483">
        <v>2019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</v>
      </c>
      <c r="L1483">
        <v>99</v>
      </c>
      <c r="M1483">
        <v>99</v>
      </c>
      <c r="N1483">
        <v>99</v>
      </c>
      <c r="O1483">
        <v>99</v>
      </c>
      <c r="P1483">
        <v>9999</v>
      </c>
    </row>
    <row r="1484" spans="1:16">
      <c r="A1484">
        <v>10</v>
      </c>
      <c r="B1484">
        <v>56</v>
      </c>
      <c r="C1484">
        <v>2019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10</v>
      </c>
      <c r="L1484">
        <v>99</v>
      </c>
      <c r="M1484">
        <v>99</v>
      </c>
      <c r="N1484">
        <v>99</v>
      </c>
      <c r="O1484">
        <v>99</v>
      </c>
      <c r="P1484">
        <v>9999</v>
      </c>
    </row>
    <row r="1485" spans="1:16">
      <c r="A1485">
        <v>10</v>
      </c>
      <c r="B1485">
        <v>57</v>
      </c>
      <c r="C1485">
        <v>2019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12</v>
      </c>
      <c r="L1485">
        <v>99</v>
      </c>
      <c r="M1485">
        <v>99</v>
      </c>
      <c r="N1485">
        <v>99</v>
      </c>
      <c r="O1485">
        <v>99</v>
      </c>
      <c r="P1485">
        <v>9999</v>
      </c>
    </row>
    <row r="1486" spans="1:16">
      <c r="A1486">
        <v>10</v>
      </c>
      <c r="B1486">
        <v>58</v>
      </c>
      <c r="C1486">
        <v>2019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14</v>
      </c>
      <c r="L1486">
        <v>99</v>
      </c>
      <c r="M1486">
        <v>99</v>
      </c>
      <c r="N1486">
        <v>99</v>
      </c>
      <c r="O1486">
        <v>99</v>
      </c>
      <c r="P1486">
        <v>9999</v>
      </c>
    </row>
    <row r="1487" spans="1:16">
      <c r="A1487">
        <v>10</v>
      </c>
      <c r="B1487">
        <v>59</v>
      </c>
      <c r="C1487">
        <v>2019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19</v>
      </c>
      <c r="L1487">
        <v>99</v>
      </c>
      <c r="M1487">
        <v>99</v>
      </c>
      <c r="N1487">
        <v>99</v>
      </c>
      <c r="O1487">
        <v>99</v>
      </c>
      <c r="P1487">
        <v>9999</v>
      </c>
    </row>
    <row r="1488" spans="1:16">
      <c r="A1488">
        <v>10</v>
      </c>
      <c r="B1488">
        <v>60</v>
      </c>
      <c r="C1488">
        <v>2019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25</v>
      </c>
      <c r="L1488">
        <v>99</v>
      </c>
      <c r="M1488">
        <v>99</v>
      </c>
      <c r="N1488">
        <v>99</v>
      </c>
      <c r="O1488">
        <v>99</v>
      </c>
      <c r="P1488">
        <v>9999</v>
      </c>
    </row>
    <row r="1489" spans="1:16">
      <c r="A1489">
        <v>10</v>
      </c>
      <c r="B1489">
        <v>61</v>
      </c>
      <c r="C1489">
        <v>2018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0</v>
      </c>
      <c r="L1489">
        <v>99</v>
      </c>
      <c r="M1489">
        <v>99</v>
      </c>
      <c r="N1489">
        <v>99</v>
      </c>
      <c r="O1489">
        <v>99</v>
      </c>
      <c r="P1489">
        <v>9999</v>
      </c>
    </row>
    <row r="1490" spans="1:16">
      <c r="A1490">
        <v>10</v>
      </c>
      <c r="B1490">
        <v>62</v>
      </c>
      <c r="C1490">
        <v>2018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2</v>
      </c>
      <c r="L1490">
        <v>99</v>
      </c>
      <c r="M1490">
        <v>99</v>
      </c>
      <c r="N1490">
        <v>99</v>
      </c>
      <c r="O1490">
        <v>99</v>
      </c>
      <c r="P1490">
        <v>9999</v>
      </c>
    </row>
    <row r="1491" spans="1:16">
      <c r="A1491">
        <v>10</v>
      </c>
      <c r="B1491">
        <v>63</v>
      </c>
      <c r="C1491">
        <v>2018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4</v>
      </c>
      <c r="L1491">
        <v>99</v>
      </c>
      <c r="M1491">
        <v>99</v>
      </c>
      <c r="N1491">
        <v>99</v>
      </c>
      <c r="O1491">
        <v>99</v>
      </c>
      <c r="P1491">
        <v>9999</v>
      </c>
    </row>
    <row r="1492" spans="1:16">
      <c r="A1492">
        <v>10</v>
      </c>
      <c r="B1492">
        <v>64</v>
      </c>
      <c r="C1492">
        <v>2018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7</v>
      </c>
      <c r="L1492">
        <v>99</v>
      </c>
      <c r="M1492">
        <v>99</v>
      </c>
      <c r="N1492">
        <v>99</v>
      </c>
      <c r="O1492">
        <v>99</v>
      </c>
      <c r="P1492">
        <v>9999</v>
      </c>
    </row>
    <row r="1493" spans="1:16">
      <c r="A1493">
        <v>10</v>
      </c>
      <c r="B1493">
        <v>65</v>
      </c>
      <c r="C1493">
        <v>2018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</v>
      </c>
      <c r="L1493">
        <v>99</v>
      </c>
      <c r="M1493">
        <v>99</v>
      </c>
      <c r="N1493">
        <v>99</v>
      </c>
      <c r="O1493">
        <v>99</v>
      </c>
      <c r="P1493">
        <v>9999</v>
      </c>
    </row>
    <row r="1494" spans="1:16">
      <c r="A1494">
        <v>10</v>
      </c>
      <c r="B1494">
        <v>66</v>
      </c>
      <c r="C1494">
        <v>2018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10</v>
      </c>
      <c r="L1494">
        <v>99</v>
      </c>
      <c r="M1494">
        <v>99</v>
      </c>
      <c r="N1494">
        <v>99</v>
      </c>
      <c r="O1494">
        <v>99</v>
      </c>
      <c r="P1494">
        <v>9999</v>
      </c>
    </row>
    <row r="1495" spans="1:16">
      <c r="A1495">
        <v>10</v>
      </c>
      <c r="B1495">
        <v>67</v>
      </c>
      <c r="C1495">
        <v>2018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12</v>
      </c>
      <c r="L1495">
        <v>99</v>
      </c>
      <c r="M1495">
        <v>99</v>
      </c>
      <c r="N1495">
        <v>99</v>
      </c>
      <c r="O1495">
        <v>99</v>
      </c>
      <c r="P1495">
        <v>9999</v>
      </c>
    </row>
    <row r="1496" spans="1:16">
      <c r="A1496">
        <v>10</v>
      </c>
      <c r="B1496">
        <v>68</v>
      </c>
      <c r="C1496">
        <v>2018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14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16">
      <c r="A1497">
        <v>10</v>
      </c>
      <c r="B1497">
        <v>69</v>
      </c>
      <c r="C1497">
        <v>2018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19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16">
      <c r="A1498">
        <v>10</v>
      </c>
      <c r="B1498">
        <v>70</v>
      </c>
      <c r="C1498">
        <v>2018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25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16">
      <c r="A1499">
        <v>10</v>
      </c>
      <c r="B1499">
        <v>71</v>
      </c>
      <c r="C1499">
        <v>2017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0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16">
      <c r="A1500">
        <v>10</v>
      </c>
      <c r="B1500">
        <v>72</v>
      </c>
      <c r="C1500">
        <v>2017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2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16">
      <c r="A1501">
        <v>10</v>
      </c>
      <c r="B1501">
        <v>73</v>
      </c>
      <c r="C1501">
        <v>2017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4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16">
      <c r="A1502">
        <v>10</v>
      </c>
      <c r="B1502">
        <v>74</v>
      </c>
      <c r="C1502">
        <v>2017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7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16">
      <c r="A1503">
        <v>10</v>
      </c>
      <c r="B1503">
        <v>75</v>
      </c>
      <c r="C1503">
        <v>2017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16">
      <c r="A1504">
        <v>10</v>
      </c>
      <c r="B1504">
        <v>76</v>
      </c>
      <c r="C1504">
        <v>2017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10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10</v>
      </c>
      <c r="B1505">
        <v>77</v>
      </c>
      <c r="C1505">
        <v>2017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12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10</v>
      </c>
      <c r="B1506">
        <v>78</v>
      </c>
      <c r="C1506">
        <v>2017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14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10</v>
      </c>
      <c r="B1507">
        <v>79</v>
      </c>
      <c r="C1507">
        <v>2017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19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10</v>
      </c>
      <c r="B1508">
        <v>80</v>
      </c>
      <c r="C1508">
        <v>2017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25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10</v>
      </c>
      <c r="B1509">
        <v>81</v>
      </c>
      <c r="C1509">
        <v>2016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0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10</v>
      </c>
      <c r="B1510">
        <v>82</v>
      </c>
      <c r="C1510">
        <v>2016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2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10</v>
      </c>
      <c r="B1511">
        <v>83</v>
      </c>
      <c r="C1511">
        <v>2016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4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10</v>
      </c>
      <c r="B1512">
        <v>84</v>
      </c>
      <c r="C1512">
        <v>2016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7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10</v>
      </c>
      <c r="B1513">
        <v>85</v>
      </c>
      <c r="C1513">
        <v>2016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10</v>
      </c>
      <c r="B1514">
        <v>86</v>
      </c>
      <c r="C1514">
        <v>2016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10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10</v>
      </c>
      <c r="B1515">
        <v>87</v>
      </c>
      <c r="C1515">
        <v>2016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12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10</v>
      </c>
      <c r="B1516">
        <v>88</v>
      </c>
      <c r="C1516">
        <v>2016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14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10</v>
      </c>
      <c r="B1517">
        <v>89</v>
      </c>
      <c r="C1517">
        <v>2016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19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10</v>
      </c>
      <c r="B1518">
        <v>90</v>
      </c>
      <c r="C1518">
        <v>2016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25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10</v>
      </c>
      <c r="B1519">
        <v>91</v>
      </c>
      <c r="C1519">
        <v>2015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0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10</v>
      </c>
      <c r="B1520">
        <v>92</v>
      </c>
      <c r="C1520">
        <v>2015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2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16">
      <c r="A1521">
        <v>10</v>
      </c>
      <c r="B1521">
        <v>93</v>
      </c>
      <c r="C1521">
        <v>2015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4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16">
      <c r="A1522">
        <v>10</v>
      </c>
      <c r="B1522">
        <v>94</v>
      </c>
      <c r="C1522">
        <v>2015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7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16">
      <c r="A1523">
        <v>10</v>
      </c>
      <c r="B1523">
        <v>95</v>
      </c>
      <c r="C1523">
        <v>2015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16">
      <c r="A1524">
        <v>10</v>
      </c>
      <c r="B1524">
        <v>96</v>
      </c>
      <c r="C1524">
        <v>2015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10</v>
      </c>
      <c r="L1524">
        <v>99</v>
      </c>
      <c r="M1524">
        <v>99</v>
      </c>
      <c r="N1524">
        <v>99</v>
      </c>
      <c r="O1524">
        <v>99</v>
      </c>
      <c r="P1524">
        <v>9999</v>
      </c>
    </row>
    <row r="1525" spans="1:16">
      <c r="A1525">
        <v>10</v>
      </c>
      <c r="B1525">
        <v>97</v>
      </c>
      <c r="C1525">
        <v>2014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0</v>
      </c>
      <c r="L1525">
        <v>99</v>
      </c>
      <c r="M1525">
        <v>99</v>
      </c>
      <c r="N1525">
        <v>99</v>
      </c>
      <c r="O1525">
        <v>99</v>
      </c>
      <c r="P1525">
        <v>9999</v>
      </c>
    </row>
    <row r="1526" spans="1:16">
      <c r="A1526">
        <v>10</v>
      </c>
      <c r="B1526">
        <v>98</v>
      </c>
      <c r="C1526">
        <v>2014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2</v>
      </c>
      <c r="L1526">
        <v>99</v>
      </c>
      <c r="M1526">
        <v>99</v>
      </c>
      <c r="N1526">
        <v>99</v>
      </c>
      <c r="O1526">
        <v>99</v>
      </c>
      <c r="P1526">
        <v>9999</v>
      </c>
    </row>
    <row r="1527" spans="1:16">
      <c r="A1527">
        <v>10</v>
      </c>
      <c r="B1527">
        <v>99</v>
      </c>
      <c r="C1527">
        <v>2014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4</v>
      </c>
      <c r="L1527">
        <v>99</v>
      </c>
      <c r="M1527">
        <v>99</v>
      </c>
      <c r="N1527">
        <v>99</v>
      </c>
      <c r="O1527">
        <v>99</v>
      </c>
      <c r="P1527">
        <v>9999</v>
      </c>
    </row>
    <row r="1528" spans="1:16">
      <c r="A1528">
        <v>10</v>
      </c>
      <c r="B1528">
        <v>100</v>
      </c>
      <c r="C1528">
        <v>2014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7</v>
      </c>
      <c r="L1528">
        <v>99</v>
      </c>
      <c r="M1528">
        <v>99</v>
      </c>
      <c r="N1528">
        <v>99</v>
      </c>
      <c r="O1528">
        <v>99</v>
      </c>
      <c r="P1528">
        <v>9999</v>
      </c>
    </row>
    <row r="1529" spans="1:16">
      <c r="A1529">
        <v>10</v>
      </c>
      <c r="B1529">
        <v>101</v>
      </c>
      <c r="C1529">
        <v>2014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</v>
      </c>
      <c r="L1529">
        <v>99</v>
      </c>
      <c r="M1529">
        <v>99</v>
      </c>
      <c r="N1529">
        <v>99</v>
      </c>
      <c r="O1529">
        <v>99</v>
      </c>
      <c r="P1529">
        <v>9999</v>
      </c>
    </row>
    <row r="1530" spans="1:16">
      <c r="A1530">
        <v>10</v>
      </c>
      <c r="B1530">
        <v>102</v>
      </c>
      <c r="C1530">
        <v>2014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10</v>
      </c>
      <c r="L1530">
        <v>99</v>
      </c>
      <c r="M1530">
        <v>99</v>
      </c>
      <c r="N1530">
        <v>99</v>
      </c>
      <c r="O1530">
        <v>99</v>
      </c>
      <c r="P1530">
        <v>9999</v>
      </c>
    </row>
    <row r="1531" spans="1:16">
      <c r="A1531">
        <v>10</v>
      </c>
      <c r="B1531">
        <v>103</v>
      </c>
      <c r="C1531">
        <v>2013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0</v>
      </c>
      <c r="L1531">
        <v>99</v>
      </c>
      <c r="M1531">
        <v>99</v>
      </c>
      <c r="N1531">
        <v>99</v>
      </c>
      <c r="O1531">
        <v>99</v>
      </c>
      <c r="P1531">
        <v>9999</v>
      </c>
    </row>
    <row r="1532" spans="1:16">
      <c r="A1532">
        <v>10</v>
      </c>
      <c r="B1532">
        <v>104</v>
      </c>
      <c r="C1532">
        <v>2013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2</v>
      </c>
      <c r="L1532">
        <v>99</v>
      </c>
      <c r="M1532">
        <v>99</v>
      </c>
      <c r="N1532">
        <v>99</v>
      </c>
      <c r="O1532">
        <v>99</v>
      </c>
      <c r="P1532">
        <v>9999</v>
      </c>
    </row>
    <row r="1533" spans="1:16">
      <c r="A1533">
        <v>10</v>
      </c>
      <c r="B1533">
        <v>105</v>
      </c>
      <c r="C1533">
        <v>2013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4</v>
      </c>
      <c r="L1533">
        <v>99</v>
      </c>
      <c r="M1533">
        <v>99</v>
      </c>
      <c r="N1533">
        <v>99</v>
      </c>
      <c r="O1533">
        <v>99</v>
      </c>
      <c r="P1533">
        <v>9999</v>
      </c>
    </row>
    <row r="1534" spans="1:16">
      <c r="A1534">
        <v>10</v>
      </c>
      <c r="B1534">
        <v>106</v>
      </c>
      <c r="C1534">
        <v>2013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7</v>
      </c>
      <c r="L1534">
        <v>99</v>
      </c>
      <c r="M1534">
        <v>99</v>
      </c>
      <c r="N1534">
        <v>99</v>
      </c>
      <c r="O1534">
        <v>99</v>
      </c>
      <c r="P1534">
        <v>9999</v>
      </c>
    </row>
    <row r="1535" spans="1:16">
      <c r="A1535">
        <v>10</v>
      </c>
      <c r="B1535">
        <v>107</v>
      </c>
      <c r="C1535">
        <v>2013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</v>
      </c>
      <c r="L1535">
        <v>99</v>
      </c>
      <c r="M1535">
        <v>99</v>
      </c>
      <c r="N1535">
        <v>99</v>
      </c>
      <c r="O1535">
        <v>99</v>
      </c>
      <c r="P1535">
        <v>9999</v>
      </c>
    </row>
    <row r="1536" spans="1:16">
      <c r="A1536">
        <v>10</v>
      </c>
      <c r="B1536">
        <v>108</v>
      </c>
      <c r="C1536">
        <v>2013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10</v>
      </c>
      <c r="L1536">
        <v>99</v>
      </c>
      <c r="M1536">
        <v>99</v>
      </c>
      <c r="N1536">
        <v>99</v>
      </c>
      <c r="O1536">
        <v>99</v>
      </c>
      <c r="P1536">
        <v>9999</v>
      </c>
    </row>
    <row r="1537" spans="1:16">
      <c r="A1537">
        <v>10</v>
      </c>
      <c r="B1537">
        <v>109</v>
      </c>
      <c r="C1537">
        <v>2012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0</v>
      </c>
      <c r="L1537">
        <v>99</v>
      </c>
      <c r="M1537">
        <v>99</v>
      </c>
      <c r="N1537">
        <v>99</v>
      </c>
      <c r="O1537">
        <v>99</v>
      </c>
      <c r="P1537">
        <v>9999</v>
      </c>
    </row>
    <row r="1538" spans="1:16">
      <c r="A1538">
        <v>10</v>
      </c>
      <c r="B1538">
        <v>110</v>
      </c>
      <c r="C1538">
        <v>2012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2</v>
      </c>
      <c r="L1538">
        <v>99</v>
      </c>
      <c r="M1538">
        <v>99</v>
      </c>
      <c r="N1538">
        <v>99</v>
      </c>
      <c r="O1538">
        <v>99</v>
      </c>
      <c r="P1538">
        <v>9999</v>
      </c>
    </row>
    <row r="1539" spans="1:16">
      <c r="A1539">
        <v>10</v>
      </c>
      <c r="B1539">
        <v>111</v>
      </c>
      <c r="C1539">
        <v>2012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4</v>
      </c>
      <c r="L1539">
        <v>99</v>
      </c>
      <c r="M1539">
        <v>99</v>
      </c>
      <c r="N1539">
        <v>99</v>
      </c>
      <c r="O1539">
        <v>99</v>
      </c>
      <c r="P1539">
        <v>9999</v>
      </c>
    </row>
    <row r="1540" spans="1:16">
      <c r="A1540">
        <v>10</v>
      </c>
      <c r="B1540">
        <v>112</v>
      </c>
      <c r="C1540">
        <v>2012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7</v>
      </c>
      <c r="L1540">
        <v>99</v>
      </c>
      <c r="M1540">
        <v>99</v>
      </c>
      <c r="N1540">
        <v>99</v>
      </c>
      <c r="O1540">
        <v>99</v>
      </c>
      <c r="P1540">
        <v>9999</v>
      </c>
    </row>
    <row r="1541" spans="1:16">
      <c r="A1541">
        <v>10</v>
      </c>
      <c r="B1541">
        <v>113</v>
      </c>
      <c r="C1541">
        <v>2012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</v>
      </c>
      <c r="L1541">
        <v>99</v>
      </c>
      <c r="M1541">
        <v>99</v>
      </c>
      <c r="N1541">
        <v>99</v>
      </c>
      <c r="O1541">
        <v>99</v>
      </c>
      <c r="P1541">
        <v>9999</v>
      </c>
    </row>
    <row r="1542" spans="1:16">
      <c r="A1542">
        <v>10</v>
      </c>
      <c r="B1542">
        <v>114</v>
      </c>
      <c r="C1542">
        <v>2012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10</v>
      </c>
      <c r="L1542">
        <v>99</v>
      </c>
      <c r="M1542">
        <v>99</v>
      </c>
      <c r="N1542">
        <v>99</v>
      </c>
      <c r="O1542">
        <v>99</v>
      </c>
      <c r="P1542">
        <v>9999</v>
      </c>
    </row>
    <row r="1543" spans="1:16">
      <c r="A1543">
        <v>10</v>
      </c>
      <c r="B1543">
        <v>115</v>
      </c>
      <c r="C1543">
        <v>2011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0</v>
      </c>
      <c r="L1543">
        <v>99</v>
      </c>
      <c r="M1543">
        <v>99</v>
      </c>
      <c r="N1543">
        <v>99</v>
      </c>
      <c r="O1543">
        <v>99</v>
      </c>
      <c r="P1543">
        <v>9999</v>
      </c>
    </row>
    <row r="1544" spans="1:16">
      <c r="A1544">
        <v>10</v>
      </c>
      <c r="B1544">
        <v>116</v>
      </c>
      <c r="C1544">
        <v>2011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2</v>
      </c>
      <c r="L1544">
        <v>99</v>
      </c>
      <c r="M1544">
        <v>99</v>
      </c>
      <c r="N1544">
        <v>99</v>
      </c>
      <c r="O1544">
        <v>99</v>
      </c>
      <c r="P1544">
        <v>9999</v>
      </c>
    </row>
    <row r="1545" spans="1:16">
      <c r="A1545">
        <v>10</v>
      </c>
      <c r="B1545">
        <v>117</v>
      </c>
      <c r="C1545">
        <v>2011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4</v>
      </c>
      <c r="L1545">
        <v>99</v>
      </c>
      <c r="M1545">
        <v>99</v>
      </c>
      <c r="N1545">
        <v>99</v>
      </c>
      <c r="O1545">
        <v>99</v>
      </c>
      <c r="P1545">
        <v>9999</v>
      </c>
    </row>
    <row r="1546" spans="1:16">
      <c r="A1546">
        <v>10</v>
      </c>
      <c r="B1546">
        <v>118</v>
      </c>
      <c r="C1546">
        <v>2011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7</v>
      </c>
      <c r="L1546">
        <v>99</v>
      </c>
      <c r="M1546">
        <v>99</v>
      </c>
      <c r="N1546">
        <v>99</v>
      </c>
      <c r="O1546">
        <v>99</v>
      </c>
      <c r="P1546">
        <v>9999</v>
      </c>
    </row>
    <row r="1547" spans="1:16">
      <c r="A1547">
        <v>10</v>
      </c>
      <c r="B1547">
        <v>119</v>
      </c>
      <c r="C1547">
        <v>2011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</v>
      </c>
      <c r="L1547">
        <v>99</v>
      </c>
      <c r="M1547">
        <v>99</v>
      </c>
      <c r="N1547">
        <v>99</v>
      </c>
      <c r="O1547">
        <v>99</v>
      </c>
      <c r="P1547">
        <v>9999</v>
      </c>
    </row>
    <row r="1548" spans="1:16">
      <c r="A1548">
        <v>10</v>
      </c>
      <c r="B1548">
        <v>120</v>
      </c>
      <c r="C1548">
        <v>2011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10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16">
      <c r="A1549">
        <v>10</v>
      </c>
      <c r="B1549">
        <v>121</v>
      </c>
      <c r="C1549">
        <v>2010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0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16">
      <c r="A1550">
        <v>10</v>
      </c>
      <c r="B1550">
        <v>122</v>
      </c>
      <c r="C1550">
        <v>2010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2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16">
      <c r="A1551">
        <v>10</v>
      </c>
      <c r="B1551">
        <v>123</v>
      </c>
      <c r="C1551">
        <v>2010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4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16">
      <c r="A1552">
        <v>10</v>
      </c>
      <c r="B1552">
        <v>124</v>
      </c>
      <c r="C1552">
        <v>2010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7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10</v>
      </c>
      <c r="B1553">
        <v>125</v>
      </c>
      <c r="C1553">
        <v>2010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10</v>
      </c>
      <c r="B1554">
        <v>126</v>
      </c>
      <c r="C1554">
        <v>2010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10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10</v>
      </c>
      <c r="B1555">
        <v>127</v>
      </c>
      <c r="C1555">
        <v>2009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0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10</v>
      </c>
      <c r="B1556">
        <v>128</v>
      </c>
      <c r="C1556">
        <v>2009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2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10</v>
      </c>
      <c r="B1557">
        <v>129</v>
      </c>
      <c r="C1557">
        <v>2009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4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10</v>
      </c>
      <c r="B1558">
        <v>130</v>
      </c>
      <c r="C1558">
        <v>2009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7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10</v>
      </c>
      <c r="B1559">
        <v>131</v>
      </c>
      <c r="C1559">
        <v>2009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10</v>
      </c>
      <c r="B1560">
        <v>132</v>
      </c>
      <c r="C1560">
        <v>2009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10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10</v>
      </c>
      <c r="B1561">
        <v>133</v>
      </c>
      <c r="C1561">
        <v>2008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0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10</v>
      </c>
      <c r="B1562">
        <v>134</v>
      </c>
      <c r="C1562">
        <v>2008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2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10</v>
      </c>
      <c r="B1563">
        <v>135</v>
      </c>
      <c r="C1563">
        <v>2008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4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10</v>
      </c>
      <c r="B1564">
        <v>136</v>
      </c>
      <c r="C1564">
        <v>2008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7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10</v>
      </c>
      <c r="B1565">
        <v>137</v>
      </c>
      <c r="C1565">
        <v>2008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10</v>
      </c>
      <c r="B1566">
        <v>138</v>
      </c>
      <c r="C1566">
        <v>2008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10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10</v>
      </c>
      <c r="B1567">
        <v>139</v>
      </c>
      <c r="C1567">
        <v>2007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0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10</v>
      </c>
      <c r="B1568">
        <v>140</v>
      </c>
      <c r="C1568">
        <v>2007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2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16">
      <c r="A1569">
        <v>10</v>
      </c>
      <c r="B1569">
        <v>141</v>
      </c>
      <c r="C1569">
        <v>2007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4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16">
      <c r="A1570">
        <v>10</v>
      </c>
      <c r="B1570">
        <v>142</v>
      </c>
      <c r="C1570">
        <v>2007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7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16">
      <c r="A1571">
        <v>10</v>
      </c>
      <c r="B1571">
        <v>143</v>
      </c>
      <c r="C1571">
        <v>2007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16">
      <c r="A1572">
        <v>10</v>
      </c>
      <c r="B1572">
        <v>144</v>
      </c>
      <c r="C1572">
        <v>2007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10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16">
      <c r="A1573">
        <v>10</v>
      </c>
      <c r="B1573">
        <v>145</v>
      </c>
      <c r="C1573">
        <v>2006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0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16">
      <c r="A1574">
        <v>10</v>
      </c>
      <c r="B1574">
        <v>146</v>
      </c>
      <c r="C1574">
        <v>2006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2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16">
      <c r="A1575">
        <v>10</v>
      </c>
      <c r="B1575">
        <v>147</v>
      </c>
      <c r="C1575">
        <v>2006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4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16">
      <c r="A1576">
        <v>10</v>
      </c>
      <c r="B1576">
        <v>148</v>
      </c>
      <c r="C1576">
        <v>2006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7</v>
      </c>
      <c r="L1576">
        <v>99</v>
      </c>
      <c r="M1576">
        <v>99</v>
      </c>
      <c r="N1576">
        <v>99</v>
      </c>
      <c r="O1576">
        <v>99</v>
      </c>
      <c r="P1576">
        <v>9999</v>
      </c>
    </row>
    <row r="1577" spans="1:16">
      <c r="A1577">
        <v>10</v>
      </c>
      <c r="B1577">
        <v>149</v>
      </c>
      <c r="C1577">
        <v>2006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</v>
      </c>
      <c r="L1577">
        <v>99</v>
      </c>
      <c r="M1577">
        <v>99</v>
      </c>
      <c r="N1577">
        <v>99</v>
      </c>
      <c r="O1577">
        <v>99</v>
      </c>
      <c r="P1577">
        <v>9999</v>
      </c>
    </row>
    <row r="1578" spans="1:16">
      <c r="A1578">
        <v>10</v>
      </c>
      <c r="B1578">
        <v>150</v>
      </c>
      <c r="C1578">
        <v>2006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10</v>
      </c>
      <c r="L1578">
        <v>99</v>
      </c>
      <c r="M1578">
        <v>99</v>
      </c>
      <c r="N1578">
        <v>99</v>
      </c>
      <c r="O1578">
        <v>99</v>
      </c>
      <c r="P1578">
        <v>9999</v>
      </c>
    </row>
    <row r="1579" spans="1:16">
      <c r="A1579">
        <v>10</v>
      </c>
      <c r="B1579">
        <v>151</v>
      </c>
      <c r="C1579">
        <v>2005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0</v>
      </c>
      <c r="L1579">
        <v>99</v>
      </c>
      <c r="M1579">
        <v>99</v>
      </c>
      <c r="N1579">
        <v>99</v>
      </c>
      <c r="O1579">
        <v>99</v>
      </c>
      <c r="P1579">
        <v>9999</v>
      </c>
    </row>
    <row r="1580" spans="1:16">
      <c r="A1580">
        <v>10</v>
      </c>
      <c r="B1580">
        <v>152</v>
      </c>
      <c r="C1580">
        <v>2005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2</v>
      </c>
      <c r="L1580">
        <v>99</v>
      </c>
      <c r="M1580">
        <v>99</v>
      </c>
      <c r="N1580">
        <v>99</v>
      </c>
      <c r="O1580">
        <v>99</v>
      </c>
      <c r="P1580">
        <v>9999</v>
      </c>
    </row>
    <row r="1581" spans="1:16">
      <c r="A1581">
        <v>10</v>
      </c>
      <c r="B1581">
        <v>153</v>
      </c>
      <c r="C1581">
        <v>2005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4</v>
      </c>
      <c r="L1581">
        <v>99</v>
      </c>
      <c r="M1581">
        <v>99</v>
      </c>
      <c r="N1581">
        <v>99</v>
      </c>
      <c r="O1581">
        <v>99</v>
      </c>
      <c r="P1581">
        <v>9999</v>
      </c>
    </row>
    <row r="1582" spans="1:16">
      <c r="A1582">
        <v>10</v>
      </c>
      <c r="B1582">
        <v>154</v>
      </c>
      <c r="C1582">
        <v>2005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7</v>
      </c>
      <c r="L1582">
        <v>99</v>
      </c>
      <c r="M1582">
        <v>99</v>
      </c>
      <c r="N1582">
        <v>99</v>
      </c>
      <c r="O1582">
        <v>99</v>
      </c>
      <c r="P1582">
        <v>9999</v>
      </c>
    </row>
    <row r="1583" spans="1:16">
      <c r="A1583">
        <v>10</v>
      </c>
      <c r="B1583">
        <v>155</v>
      </c>
      <c r="C1583">
        <v>2005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</v>
      </c>
      <c r="L1583">
        <v>99</v>
      </c>
      <c r="M1583">
        <v>99</v>
      </c>
      <c r="N1583">
        <v>99</v>
      </c>
      <c r="O1583">
        <v>99</v>
      </c>
      <c r="P1583">
        <v>9999</v>
      </c>
    </row>
    <row r="1584" spans="1:16">
      <c r="A1584">
        <v>10</v>
      </c>
      <c r="B1584">
        <v>156</v>
      </c>
      <c r="C1584">
        <v>2005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10</v>
      </c>
      <c r="L1584">
        <v>99</v>
      </c>
      <c r="M1584">
        <v>99</v>
      </c>
      <c r="N1584">
        <v>99</v>
      </c>
      <c r="O1584">
        <v>99</v>
      </c>
      <c r="P1584">
        <v>9999</v>
      </c>
    </row>
    <row r="1585" spans="1:16">
      <c r="A1585">
        <v>10</v>
      </c>
      <c r="B1585">
        <v>157</v>
      </c>
      <c r="C1585">
        <v>2004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0</v>
      </c>
      <c r="L1585">
        <v>99</v>
      </c>
      <c r="M1585">
        <v>99</v>
      </c>
      <c r="N1585">
        <v>99</v>
      </c>
      <c r="O1585">
        <v>99</v>
      </c>
      <c r="P1585">
        <v>9999</v>
      </c>
    </row>
    <row r="1586" spans="1:16">
      <c r="A1586">
        <v>10</v>
      </c>
      <c r="B1586">
        <v>158</v>
      </c>
      <c r="C1586">
        <v>2004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2</v>
      </c>
      <c r="L1586">
        <v>99</v>
      </c>
      <c r="M1586">
        <v>99</v>
      </c>
      <c r="N1586">
        <v>99</v>
      </c>
      <c r="O1586">
        <v>99</v>
      </c>
      <c r="P1586">
        <v>9999</v>
      </c>
    </row>
    <row r="1587" spans="1:16">
      <c r="A1587">
        <v>10</v>
      </c>
      <c r="B1587">
        <v>159</v>
      </c>
      <c r="C1587">
        <v>2004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4</v>
      </c>
      <c r="L1587">
        <v>99</v>
      </c>
      <c r="M1587">
        <v>99</v>
      </c>
      <c r="N1587">
        <v>99</v>
      </c>
      <c r="O1587">
        <v>99</v>
      </c>
      <c r="P1587">
        <v>9999</v>
      </c>
    </row>
    <row r="1588" spans="1:16">
      <c r="A1588">
        <v>10</v>
      </c>
      <c r="B1588">
        <v>160</v>
      </c>
      <c r="C1588">
        <v>2004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7</v>
      </c>
      <c r="L1588">
        <v>99</v>
      </c>
      <c r="M1588">
        <v>99</v>
      </c>
      <c r="N1588">
        <v>99</v>
      </c>
      <c r="O1588">
        <v>99</v>
      </c>
      <c r="P1588">
        <v>9999</v>
      </c>
    </row>
    <row r="1589" spans="1:16">
      <c r="A1589">
        <v>10</v>
      </c>
      <c r="B1589">
        <v>161</v>
      </c>
      <c r="C1589">
        <v>2004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</v>
      </c>
      <c r="L1589">
        <v>99</v>
      </c>
      <c r="M1589">
        <v>99</v>
      </c>
      <c r="N1589">
        <v>99</v>
      </c>
      <c r="O1589">
        <v>99</v>
      </c>
      <c r="P1589">
        <v>9999</v>
      </c>
    </row>
    <row r="1590" spans="1:16">
      <c r="A1590">
        <v>10</v>
      </c>
      <c r="B1590">
        <v>162</v>
      </c>
      <c r="C1590">
        <v>2004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10</v>
      </c>
      <c r="L1590">
        <v>99</v>
      </c>
      <c r="M1590">
        <v>99</v>
      </c>
      <c r="N1590">
        <v>99</v>
      </c>
      <c r="O1590">
        <v>99</v>
      </c>
      <c r="P1590">
        <v>9999</v>
      </c>
    </row>
    <row r="1591" spans="1:16">
      <c r="A1591">
        <v>10</v>
      </c>
      <c r="B1591">
        <v>163</v>
      </c>
      <c r="C1591">
        <v>2003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0</v>
      </c>
      <c r="L1591">
        <v>99</v>
      </c>
      <c r="M1591">
        <v>99</v>
      </c>
      <c r="N1591">
        <v>99</v>
      </c>
      <c r="O1591">
        <v>99</v>
      </c>
      <c r="P1591">
        <v>9999</v>
      </c>
    </row>
    <row r="1592" spans="1:16">
      <c r="A1592">
        <v>10</v>
      </c>
      <c r="B1592">
        <v>164</v>
      </c>
      <c r="C1592">
        <v>2003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2</v>
      </c>
      <c r="L1592">
        <v>99</v>
      </c>
      <c r="M1592">
        <v>99</v>
      </c>
      <c r="N1592">
        <v>99</v>
      </c>
      <c r="O1592">
        <v>99</v>
      </c>
      <c r="P1592">
        <v>9999</v>
      </c>
    </row>
    <row r="1593" spans="1:16">
      <c r="A1593">
        <v>10</v>
      </c>
      <c r="B1593">
        <v>165</v>
      </c>
      <c r="C1593">
        <v>2003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4</v>
      </c>
      <c r="L1593">
        <v>99</v>
      </c>
      <c r="M1593">
        <v>99</v>
      </c>
      <c r="N1593">
        <v>99</v>
      </c>
      <c r="O1593">
        <v>99</v>
      </c>
      <c r="P1593">
        <v>9999</v>
      </c>
    </row>
    <row r="1594" spans="1:16">
      <c r="A1594">
        <v>10</v>
      </c>
      <c r="B1594">
        <v>166</v>
      </c>
      <c r="C1594">
        <v>2003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7</v>
      </c>
      <c r="L1594">
        <v>99</v>
      </c>
      <c r="M1594">
        <v>99</v>
      </c>
      <c r="N1594">
        <v>99</v>
      </c>
      <c r="O1594">
        <v>99</v>
      </c>
      <c r="P1594">
        <v>9999</v>
      </c>
    </row>
    <row r="1595" spans="1:16">
      <c r="A1595">
        <v>10</v>
      </c>
      <c r="B1595">
        <v>167</v>
      </c>
      <c r="C1595">
        <v>2003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</v>
      </c>
      <c r="L1595">
        <v>99</v>
      </c>
      <c r="M1595">
        <v>99</v>
      </c>
      <c r="N1595">
        <v>99</v>
      </c>
      <c r="O1595">
        <v>99</v>
      </c>
      <c r="P1595">
        <v>9999</v>
      </c>
    </row>
    <row r="1596" spans="1:16">
      <c r="A1596">
        <v>10</v>
      </c>
      <c r="B1596">
        <v>168</v>
      </c>
      <c r="C1596">
        <v>2003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10</v>
      </c>
      <c r="L1596">
        <v>99</v>
      </c>
      <c r="M1596">
        <v>99</v>
      </c>
      <c r="N1596">
        <v>99</v>
      </c>
      <c r="O1596">
        <v>99</v>
      </c>
      <c r="P1596">
        <v>9999</v>
      </c>
    </row>
    <row r="1597" spans="1:16">
      <c r="A1597">
        <v>10</v>
      </c>
      <c r="B1597">
        <v>169</v>
      </c>
      <c r="C1597">
        <v>2002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0</v>
      </c>
      <c r="L1597">
        <v>99</v>
      </c>
      <c r="M1597">
        <v>99</v>
      </c>
      <c r="N1597">
        <v>99</v>
      </c>
      <c r="O1597">
        <v>99</v>
      </c>
      <c r="P1597">
        <v>9999</v>
      </c>
    </row>
    <row r="1598" spans="1:16">
      <c r="A1598">
        <v>10</v>
      </c>
      <c r="B1598">
        <v>170</v>
      </c>
      <c r="C1598">
        <v>2002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2</v>
      </c>
      <c r="L1598">
        <v>99</v>
      </c>
      <c r="M1598">
        <v>99</v>
      </c>
      <c r="N1598">
        <v>99</v>
      </c>
      <c r="O1598">
        <v>99</v>
      </c>
      <c r="P1598">
        <v>9999</v>
      </c>
    </row>
    <row r="1599" spans="1:16">
      <c r="A1599">
        <v>10</v>
      </c>
      <c r="B1599">
        <v>171</v>
      </c>
      <c r="C1599">
        <v>2002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4</v>
      </c>
      <c r="L1599">
        <v>99</v>
      </c>
      <c r="M1599">
        <v>99</v>
      </c>
      <c r="N1599">
        <v>99</v>
      </c>
      <c r="O1599">
        <v>99</v>
      </c>
      <c r="P1599">
        <v>9999</v>
      </c>
    </row>
    <row r="1600" spans="1:16">
      <c r="A1600">
        <v>10</v>
      </c>
      <c r="B1600">
        <v>172</v>
      </c>
      <c r="C1600">
        <v>2002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7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10</v>
      </c>
      <c r="B1601">
        <v>173</v>
      </c>
      <c r="C1601">
        <v>2002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10</v>
      </c>
      <c r="B1602">
        <v>174</v>
      </c>
      <c r="C1602">
        <v>2002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10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10</v>
      </c>
      <c r="B1603">
        <v>175</v>
      </c>
      <c r="C1603">
        <v>2001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0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10</v>
      </c>
      <c r="B1604">
        <v>176</v>
      </c>
      <c r="C1604">
        <v>2001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2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10</v>
      </c>
      <c r="B1605">
        <v>177</v>
      </c>
      <c r="C1605">
        <v>2001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4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10</v>
      </c>
      <c r="B1606">
        <v>178</v>
      </c>
      <c r="C1606">
        <v>2001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7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10</v>
      </c>
      <c r="B1607">
        <v>179</v>
      </c>
      <c r="C1607">
        <v>2001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10</v>
      </c>
      <c r="B1608">
        <v>180</v>
      </c>
      <c r="C1608">
        <v>2001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10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10</v>
      </c>
      <c r="B1609">
        <v>181</v>
      </c>
      <c r="C1609">
        <v>2000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0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10</v>
      </c>
      <c r="B1610">
        <v>182</v>
      </c>
      <c r="C1610">
        <v>2000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2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10</v>
      </c>
      <c r="B1611">
        <v>183</v>
      </c>
      <c r="C1611">
        <v>2000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4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10</v>
      </c>
      <c r="B1612">
        <v>184</v>
      </c>
      <c r="C1612">
        <v>2000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7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10</v>
      </c>
      <c r="B1613">
        <v>185</v>
      </c>
      <c r="C1613">
        <v>2000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10</v>
      </c>
      <c r="B1614">
        <v>186</v>
      </c>
      <c r="C1614">
        <v>2000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10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10</v>
      </c>
      <c r="B1615">
        <v>187</v>
      </c>
      <c r="C1615">
        <v>1999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0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10</v>
      </c>
      <c r="B1616">
        <v>188</v>
      </c>
      <c r="C1616">
        <v>1999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2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16">
      <c r="A1617">
        <v>10</v>
      </c>
      <c r="B1617">
        <v>189</v>
      </c>
      <c r="C1617">
        <v>1999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4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16">
      <c r="A1618">
        <v>10</v>
      </c>
      <c r="B1618">
        <v>190</v>
      </c>
      <c r="C1618">
        <v>1999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7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16">
      <c r="A1619">
        <v>10</v>
      </c>
      <c r="B1619">
        <v>191</v>
      </c>
      <c r="C1619">
        <v>1999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16">
      <c r="A1620">
        <v>10</v>
      </c>
      <c r="B1620">
        <v>192</v>
      </c>
      <c r="C1620">
        <v>1999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10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16">
      <c r="A1621">
        <v>10</v>
      </c>
      <c r="B1621">
        <v>193</v>
      </c>
      <c r="C1621">
        <v>1998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0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16">
      <c r="A1622">
        <v>10</v>
      </c>
      <c r="B1622">
        <v>194</v>
      </c>
      <c r="C1622">
        <v>1998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2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16">
      <c r="A1623">
        <v>10</v>
      </c>
      <c r="B1623">
        <v>195</v>
      </c>
      <c r="C1623">
        <v>1998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4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16">
      <c r="A1624">
        <v>10</v>
      </c>
      <c r="B1624">
        <v>196</v>
      </c>
      <c r="C1624">
        <v>1998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7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16">
      <c r="A1625">
        <v>10</v>
      </c>
      <c r="B1625">
        <v>197</v>
      </c>
      <c r="C1625">
        <v>1998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16">
      <c r="A1626">
        <v>10</v>
      </c>
      <c r="B1626">
        <v>198</v>
      </c>
      <c r="C1626">
        <v>1998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10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16">
      <c r="A1627">
        <v>10</v>
      </c>
      <c r="B1627">
        <v>199</v>
      </c>
      <c r="C1627">
        <v>1997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0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16">
      <c r="A1628">
        <v>10</v>
      </c>
      <c r="B1628">
        <v>200</v>
      </c>
      <c r="C1628">
        <v>1997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2</v>
      </c>
      <c r="L1628">
        <v>99</v>
      </c>
      <c r="M1628">
        <v>99</v>
      </c>
      <c r="N1628">
        <v>99</v>
      </c>
      <c r="O1628">
        <v>99</v>
      </c>
      <c r="P1628">
        <v>9999</v>
      </c>
    </row>
    <row r="1629" spans="1:16" s="478" customFormat="1">
      <c r="A1629" s="478">
        <v>10</v>
      </c>
      <c r="B1629" s="478">
        <v>201</v>
      </c>
      <c r="C1629" s="478">
        <v>1997</v>
      </c>
      <c r="D1629" s="478">
        <v>99</v>
      </c>
      <c r="E1629" s="478">
        <v>99</v>
      </c>
      <c r="F1629" s="478">
        <v>99</v>
      </c>
      <c r="G1629" s="478">
        <v>99</v>
      </c>
      <c r="H1629" s="478">
        <v>99</v>
      </c>
      <c r="I1629" s="478">
        <v>99</v>
      </c>
      <c r="J1629" s="478">
        <v>999</v>
      </c>
      <c r="K1629" s="478">
        <v>4</v>
      </c>
      <c r="L1629" s="478">
        <v>99</v>
      </c>
      <c r="M1629" s="478">
        <v>99</v>
      </c>
      <c r="N1629" s="478">
        <v>99</v>
      </c>
      <c r="O1629" s="478">
        <v>99</v>
      </c>
      <c r="P1629" s="478">
        <v>9999</v>
      </c>
    </row>
    <row r="1630" spans="1:16" s="478" customFormat="1">
      <c r="A1630" s="478">
        <v>10</v>
      </c>
      <c r="B1630" s="478">
        <v>202</v>
      </c>
      <c r="C1630" s="478">
        <v>1997</v>
      </c>
      <c r="D1630" s="478">
        <v>99</v>
      </c>
      <c r="E1630" s="478">
        <v>99</v>
      </c>
      <c r="F1630" s="478">
        <v>99</v>
      </c>
      <c r="G1630" s="478">
        <v>99</v>
      </c>
      <c r="H1630" s="478">
        <v>99</v>
      </c>
      <c r="I1630" s="478">
        <v>99</v>
      </c>
      <c r="J1630" s="478">
        <v>999</v>
      </c>
      <c r="K1630" s="478">
        <v>7</v>
      </c>
      <c r="L1630" s="478">
        <v>99</v>
      </c>
      <c r="M1630" s="478">
        <v>99</v>
      </c>
      <c r="N1630" s="478">
        <v>99</v>
      </c>
      <c r="O1630" s="478">
        <v>99</v>
      </c>
      <c r="P1630" s="478">
        <v>9999</v>
      </c>
    </row>
    <row r="1631" spans="1:16" s="478" customFormat="1">
      <c r="A1631" s="478">
        <v>10</v>
      </c>
      <c r="B1631" s="478">
        <v>203</v>
      </c>
      <c r="C1631" s="478">
        <v>1997</v>
      </c>
      <c r="D1631" s="478">
        <v>99</v>
      </c>
      <c r="E1631" s="478">
        <v>99</v>
      </c>
      <c r="F1631" s="478">
        <v>99</v>
      </c>
      <c r="G1631" s="478">
        <v>99</v>
      </c>
      <c r="H1631" s="478">
        <v>99</v>
      </c>
      <c r="I1631" s="478">
        <v>99</v>
      </c>
      <c r="J1631" s="478">
        <v>999</v>
      </c>
      <c r="K1631" s="478">
        <v>9</v>
      </c>
      <c r="L1631" s="478">
        <v>99</v>
      </c>
      <c r="M1631" s="478">
        <v>99</v>
      </c>
      <c r="N1631" s="478">
        <v>99</v>
      </c>
      <c r="O1631" s="478">
        <v>99</v>
      </c>
      <c r="P1631" s="478">
        <v>9999</v>
      </c>
    </row>
    <row r="1632" spans="1:16" s="478" customFormat="1">
      <c r="A1632" s="478">
        <v>10</v>
      </c>
      <c r="B1632" s="478">
        <v>204</v>
      </c>
      <c r="C1632" s="478">
        <v>1997</v>
      </c>
      <c r="D1632" s="478">
        <v>99</v>
      </c>
      <c r="E1632" s="478">
        <v>99</v>
      </c>
      <c r="F1632" s="478">
        <v>99</v>
      </c>
      <c r="G1632" s="478">
        <v>99</v>
      </c>
      <c r="H1632" s="478">
        <v>99</v>
      </c>
      <c r="I1632" s="478">
        <v>99</v>
      </c>
      <c r="J1632" s="478">
        <v>999</v>
      </c>
      <c r="K1632" s="478">
        <v>10</v>
      </c>
      <c r="L1632" s="478">
        <v>99</v>
      </c>
      <c r="M1632" s="478">
        <v>99</v>
      </c>
      <c r="N1632" s="478">
        <v>99</v>
      </c>
      <c r="O1632" s="478">
        <v>99</v>
      </c>
      <c r="P1632" s="478">
        <v>9999</v>
      </c>
    </row>
    <row r="1633" spans="1:38" s="478" customFormat="1">
      <c r="A1633" s="478">
        <v>10</v>
      </c>
      <c r="B1633" s="478">
        <v>205</v>
      </c>
      <c r="C1633" s="478">
        <v>1996</v>
      </c>
      <c r="D1633" s="478">
        <v>99</v>
      </c>
      <c r="E1633" s="478">
        <v>99</v>
      </c>
      <c r="F1633" s="478">
        <v>99</v>
      </c>
      <c r="G1633" s="478">
        <v>99</v>
      </c>
      <c r="H1633" s="478">
        <v>99</v>
      </c>
      <c r="I1633" s="478">
        <v>99</v>
      </c>
      <c r="J1633" s="478">
        <v>999</v>
      </c>
      <c r="K1633" s="478">
        <v>0</v>
      </c>
      <c r="L1633" s="478">
        <v>99</v>
      </c>
      <c r="M1633" s="478">
        <v>99</v>
      </c>
      <c r="N1633" s="478">
        <v>99</v>
      </c>
      <c r="O1633" s="478">
        <v>99</v>
      </c>
      <c r="P1633" s="478">
        <v>9999</v>
      </c>
    </row>
    <row r="1634" spans="1:38" s="478" customFormat="1">
      <c r="A1634" s="478">
        <v>10</v>
      </c>
      <c r="B1634" s="478">
        <v>206</v>
      </c>
      <c r="C1634" s="478">
        <v>1996</v>
      </c>
      <c r="D1634" s="478">
        <v>99</v>
      </c>
      <c r="E1634" s="478">
        <v>99</v>
      </c>
      <c r="F1634" s="478">
        <v>99</v>
      </c>
      <c r="G1634" s="478">
        <v>99</v>
      </c>
      <c r="H1634" s="478">
        <v>99</v>
      </c>
      <c r="I1634" s="478">
        <v>99</v>
      </c>
      <c r="J1634" s="478">
        <v>999</v>
      </c>
      <c r="K1634" s="478">
        <v>2</v>
      </c>
      <c r="L1634" s="478">
        <v>99</v>
      </c>
      <c r="M1634" s="478">
        <v>99</v>
      </c>
      <c r="N1634" s="478">
        <v>99</v>
      </c>
      <c r="O1634" s="478">
        <v>99</v>
      </c>
      <c r="P1634" s="478">
        <v>9999</v>
      </c>
    </row>
    <row r="1635" spans="1:38" s="478" customFormat="1">
      <c r="A1635" s="478">
        <v>10</v>
      </c>
      <c r="B1635" s="478">
        <v>207</v>
      </c>
      <c r="C1635" s="478">
        <v>1996</v>
      </c>
      <c r="D1635" s="478">
        <v>99</v>
      </c>
      <c r="E1635" s="478">
        <v>99</v>
      </c>
      <c r="F1635" s="478">
        <v>99</v>
      </c>
      <c r="G1635" s="478">
        <v>99</v>
      </c>
      <c r="H1635" s="478">
        <v>99</v>
      </c>
      <c r="I1635" s="478">
        <v>99</v>
      </c>
      <c r="J1635" s="478">
        <v>999</v>
      </c>
      <c r="K1635" s="478">
        <v>4</v>
      </c>
      <c r="L1635" s="478">
        <v>99</v>
      </c>
      <c r="M1635" s="478">
        <v>99</v>
      </c>
      <c r="N1635" s="478">
        <v>99</v>
      </c>
      <c r="O1635" s="478">
        <v>99</v>
      </c>
      <c r="P1635" s="478">
        <v>9999</v>
      </c>
    </row>
    <row r="1636" spans="1:38" s="478" customFormat="1">
      <c r="A1636" s="478">
        <v>10</v>
      </c>
      <c r="B1636" s="478">
        <v>208</v>
      </c>
      <c r="C1636" s="478">
        <v>1996</v>
      </c>
      <c r="D1636" s="478">
        <v>99</v>
      </c>
      <c r="E1636" s="478">
        <v>99</v>
      </c>
      <c r="F1636" s="478">
        <v>99</v>
      </c>
      <c r="G1636" s="478">
        <v>99</v>
      </c>
      <c r="H1636" s="478">
        <v>99</v>
      </c>
      <c r="I1636" s="478">
        <v>99</v>
      </c>
      <c r="J1636" s="478">
        <v>999</v>
      </c>
      <c r="K1636" s="478">
        <v>7</v>
      </c>
      <c r="L1636" s="478">
        <v>99</v>
      </c>
      <c r="M1636" s="478">
        <v>99</v>
      </c>
      <c r="N1636" s="478">
        <v>99</v>
      </c>
      <c r="O1636" s="478">
        <v>99</v>
      </c>
      <c r="P1636" s="478">
        <v>9999</v>
      </c>
    </row>
    <row r="1637" spans="1:38" s="478" customFormat="1">
      <c r="A1637" s="478">
        <v>10</v>
      </c>
      <c r="B1637" s="478">
        <v>209</v>
      </c>
      <c r="C1637" s="478">
        <v>1996</v>
      </c>
      <c r="D1637" s="478">
        <v>99</v>
      </c>
      <c r="E1637" s="478">
        <v>99</v>
      </c>
      <c r="F1637" s="478">
        <v>99</v>
      </c>
      <c r="G1637" s="478">
        <v>99</v>
      </c>
      <c r="H1637" s="478">
        <v>99</v>
      </c>
      <c r="I1637" s="478">
        <v>99</v>
      </c>
      <c r="J1637" s="478">
        <v>999</v>
      </c>
      <c r="K1637" s="478">
        <v>9</v>
      </c>
      <c r="L1637" s="478">
        <v>99</v>
      </c>
      <c r="M1637" s="478">
        <v>99</v>
      </c>
      <c r="N1637" s="478">
        <v>99</v>
      </c>
      <c r="O1637" s="478">
        <v>99</v>
      </c>
      <c r="P1637" s="478">
        <v>9999</v>
      </c>
    </row>
    <row r="1638" spans="1:38" s="478" customFormat="1">
      <c r="A1638" s="478">
        <v>10</v>
      </c>
      <c r="B1638" s="478">
        <v>210</v>
      </c>
      <c r="C1638" s="478">
        <v>1996</v>
      </c>
      <c r="D1638" s="478">
        <v>99</v>
      </c>
      <c r="E1638" s="478">
        <v>99</v>
      </c>
      <c r="F1638" s="478">
        <v>99</v>
      </c>
      <c r="G1638" s="478">
        <v>99</v>
      </c>
      <c r="H1638" s="478">
        <v>99</v>
      </c>
      <c r="I1638" s="478">
        <v>99</v>
      </c>
      <c r="J1638" s="478">
        <v>999</v>
      </c>
      <c r="K1638" s="478">
        <v>10</v>
      </c>
      <c r="L1638" s="478">
        <v>99</v>
      </c>
      <c r="M1638" s="478">
        <v>99</v>
      </c>
      <c r="N1638" s="478">
        <v>99</v>
      </c>
      <c r="O1638" s="478">
        <v>99</v>
      </c>
      <c r="P1638" s="478">
        <v>9999</v>
      </c>
    </row>
    <row r="1639" spans="1:38">
      <c r="A1639">
        <v>11</v>
      </c>
      <c r="B1639">
        <v>1</v>
      </c>
      <c r="C1639">
        <v>2024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1</v>
      </c>
      <c r="M1639">
        <v>99</v>
      </c>
      <c r="N1639">
        <v>99</v>
      </c>
      <c r="O1639">
        <v>99</v>
      </c>
      <c r="P1639">
        <v>9999</v>
      </c>
    </row>
    <row r="1640" spans="1:38">
      <c r="A1640">
        <v>11</v>
      </c>
      <c r="B1640">
        <v>2</v>
      </c>
      <c r="C1640">
        <v>2024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9999</v>
      </c>
    </row>
    <row r="1641" spans="1:38">
      <c r="A1641">
        <v>11</v>
      </c>
      <c r="B1641">
        <v>3</v>
      </c>
      <c r="C1641">
        <v>2024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3</v>
      </c>
      <c r="M1641">
        <v>99</v>
      </c>
      <c r="N1641">
        <v>99</v>
      </c>
      <c r="O1641">
        <v>99</v>
      </c>
      <c r="P1641">
        <v>9999</v>
      </c>
      <c r="Q1641">
        <v>2</v>
      </c>
      <c r="R1641">
        <v>2</v>
      </c>
      <c r="S1641">
        <v>3</v>
      </c>
      <c r="T1641">
        <v>3</v>
      </c>
      <c r="U1641">
        <v>13.05</v>
      </c>
      <c r="V1641">
        <v>0</v>
      </c>
      <c r="W1641">
        <v>0</v>
      </c>
      <c r="X1641">
        <v>50</v>
      </c>
      <c r="Y1641">
        <v>0</v>
      </c>
      <c r="AA1641">
        <v>9.15</v>
      </c>
      <c r="AB1641">
        <v>0</v>
      </c>
      <c r="AC1641">
        <v>1</v>
      </c>
      <c r="AE1641">
        <v>99.999999999999986</v>
      </c>
      <c r="AG1641">
        <v>0.10509721492380449</v>
      </c>
      <c r="AH1641">
        <v>8.9816650148661956E-2</v>
      </c>
      <c r="AI1641">
        <v>0</v>
      </c>
      <c r="AJ1641">
        <v>2</v>
      </c>
      <c r="AK1641">
        <v>90.6</v>
      </c>
      <c r="AL1641">
        <v>14.00854888555914</v>
      </c>
    </row>
    <row r="1642" spans="1:38">
      <c r="A1642">
        <v>11</v>
      </c>
      <c r="B1642">
        <v>4</v>
      </c>
      <c r="C1642">
        <v>2024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4</v>
      </c>
      <c r="M1642">
        <v>99</v>
      </c>
      <c r="N1642">
        <v>99</v>
      </c>
      <c r="O1642">
        <v>99</v>
      </c>
      <c r="P1642">
        <v>9999</v>
      </c>
      <c r="Q1642">
        <v>4</v>
      </c>
      <c r="R1642">
        <v>5</v>
      </c>
      <c r="S1642">
        <v>4</v>
      </c>
      <c r="T1642">
        <v>3</v>
      </c>
      <c r="U1642">
        <v>7.1800000000000015</v>
      </c>
      <c r="V1642">
        <v>0</v>
      </c>
      <c r="W1642">
        <v>0</v>
      </c>
      <c r="X1642">
        <v>0</v>
      </c>
      <c r="Y1642">
        <v>0</v>
      </c>
      <c r="AA1642">
        <v>0.57061370470747186</v>
      </c>
      <c r="AB1642">
        <v>0</v>
      </c>
      <c r="AC1642">
        <v>0</v>
      </c>
      <c r="AG1642">
        <v>0.26274303730951126</v>
      </c>
      <c r="AH1642">
        <v>0.1235409095914546</v>
      </c>
      <c r="AI1642">
        <v>0</v>
      </c>
      <c r="AJ1642">
        <v>5</v>
      </c>
      <c r="AK1642">
        <v>80.2</v>
      </c>
      <c r="AL1642">
        <v>13.982107815583777</v>
      </c>
    </row>
    <row r="1643" spans="1:38">
      <c r="A1643">
        <v>11</v>
      </c>
      <c r="B1643">
        <v>5</v>
      </c>
      <c r="C1643">
        <v>2024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5</v>
      </c>
      <c r="M1643">
        <v>99</v>
      </c>
      <c r="N1643">
        <v>99</v>
      </c>
      <c r="O1643">
        <v>99</v>
      </c>
      <c r="P1643">
        <v>9999</v>
      </c>
      <c r="Q1643">
        <v>2</v>
      </c>
      <c r="R1643">
        <v>5</v>
      </c>
      <c r="S1643">
        <v>5</v>
      </c>
      <c r="T1643">
        <v>2.8</v>
      </c>
      <c r="U1643">
        <v>7.52</v>
      </c>
      <c r="V1643">
        <v>0</v>
      </c>
      <c r="W1643">
        <v>0</v>
      </c>
      <c r="X1643">
        <v>0</v>
      </c>
      <c r="Y1643">
        <v>0</v>
      </c>
      <c r="AA1643">
        <v>0.65543878432694413</v>
      </c>
      <c r="AB1643">
        <v>0</v>
      </c>
      <c r="AC1643">
        <v>0.40000000000000119</v>
      </c>
      <c r="AE1643">
        <v>93.067425148847988</v>
      </c>
      <c r="AG1643">
        <v>0.26274303730951126</v>
      </c>
      <c r="AH1643">
        <v>0.12939103622949003</v>
      </c>
      <c r="AI1643">
        <v>0</v>
      </c>
      <c r="AJ1643">
        <v>5</v>
      </c>
      <c r="AK1643">
        <v>78.500000000000014</v>
      </c>
      <c r="AL1643">
        <v>15.531354257817677</v>
      </c>
    </row>
    <row r="1644" spans="1:38">
      <c r="A1644">
        <v>11</v>
      </c>
      <c r="B1644">
        <v>6</v>
      </c>
      <c r="C1644">
        <v>2024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6</v>
      </c>
      <c r="M1644">
        <v>99</v>
      </c>
      <c r="N1644">
        <v>99</v>
      </c>
      <c r="O1644">
        <v>99</v>
      </c>
      <c r="P1644">
        <v>9999</v>
      </c>
      <c r="Q1644">
        <v>8</v>
      </c>
      <c r="R1644">
        <v>16</v>
      </c>
      <c r="S1644">
        <v>6</v>
      </c>
      <c r="T1644">
        <v>3.625</v>
      </c>
      <c r="U1644">
        <v>9.8687500000000004</v>
      </c>
      <c r="V1644">
        <v>0</v>
      </c>
      <c r="W1644">
        <v>0</v>
      </c>
      <c r="X1644">
        <v>0</v>
      </c>
      <c r="Y1644">
        <v>0</v>
      </c>
      <c r="AA1644">
        <v>1.802678129201106</v>
      </c>
      <c r="AB1644">
        <v>0</v>
      </c>
      <c r="AC1644">
        <v>0.8569568250501306</v>
      </c>
      <c r="AE1644">
        <v>21.088658476144811</v>
      </c>
      <c r="AG1644">
        <v>0.84077771939043588</v>
      </c>
      <c r="AH1644">
        <v>0.54337352714458709</v>
      </c>
      <c r="AI1644">
        <v>0</v>
      </c>
      <c r="AJ1644">
        <v>16</v>
      </c>
      <c r="AK1644">
        <v>83.856250000000003</v>
      </c>
      <c r="AL1644">
        <v>16.59565969503662</v>
      </c>
    </row>
    <row r="1645" spans="1:38">
      <c r="A1645">
        <v>11</v>
      </c>
      <c r="B1645">
        <v>7</v>
      </c>
      <c r="C1645">
        <v>2024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7</v>
      </c>
      <c r="M1645">
        <v>99</v>
      </c>
      <c r="N1645">
        <v>99</v>
      </c>
      <c r="O1645">
        <v>99</v>
      </c>
      <c r="P1645">
        <v>9999</v>
      </c>
      <c r="Q1645">
        <v>26</v>
      </c>
      <c r="R1645">
        <v>61</v>
      </c>
      <c r="S1645">
        <v>7</v>
      </c>
      <c r="T1645">
        <v>5.2950819672131164</v>
      </c>
      <c r="U1645">
        <v>13.116393442622952</v>
      </c>
      <c r="V1645">
        <v>0</v>
      </c>
      <c r="W1645">
        <v>0</v>
      </c>
      <c r="X1645">
        <v>19.672131147540984</v>
      </c>
      <c r="Y1645">
        <v>1.6393442622950822</v>
      </c>
      <c r="AA1645">
        <v>3.2095237544608941</v>
      </c>
      <c r="AB1645">
        <v>0</v>
      </c>
      <c r="AC1645">
        <v>1.2193019004450529</v>
      </c>
      <c r="AE1645">
        <v>42.521189467557008</v>
      </c>
      <c r="AG1645">
        <v>3.2054650551760377</v>
      </c>
      <c r="AH1645">
        <v>2.7533448959365701</v>
      </c>
      <c r="AI1645">
        <v>0</v>
      </c>
      <c r="AJ1645">
        <v>60</v>
      </c>
      <c r="AK1645">
        <v>88.761666666666642</v>
      </c>
      <c r="AL1645">
        <v>18.666087607268967</v>
      </c>
    </row>
    <row r="1646" spans="1:38">
      <c r="A1646">
        <v>11</v>
      </c>
      <c r="B1646">
        <v>8</v>
      </c>
      <c r="C1646">
        <v>2024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8</v>
      </c>
      <c r="M1646">
        <v>99</v>
      </c>
      <c r="N1646">
        <v>99</v>
      </c>
      <c r="O1646">
        <v>99</v>
      </c>
      <c r="P1646">
        <v>9999</v>
      </c>
      <c r="Q1646">
        <v>81</v>
      </c>
      <c r="R1646">
        <v>241</v>
      </c>
      <c r="S1646">
        <v>8</v>
      </c>
      <c r="T1646">
        <v>6.1535269709543572</v>
      </c>
      <c r="U1646">
        <v>13.914937759336111</v>
      </c>
      <c r="V1646">
        <v>0</v>
      </c>
      <c r="W1646">
        <v>3.7344398340248968</v>
      </c>
      <c r="X1646">
        <v>17.427385892116185</v>
      </c>
      <c r="Y1646">
        <v>1.2448132780082983</v>
      </c>
      <c r="AA1646">
        <v>2.8281969565734757</v>
      </c>
      <c r="AB1646">
        <v>0</v>
      </c>
      <c r="AC1646">
        <v>1.3408975474192852</v>
      </c>
      <c r="AE1646">
        <v>21.625621759618191</v>
      </c>
      <c r="AG1646">
        <v>12.664214398318444</v>
      </c>
      <c r="AH1646">
        <v>11.540235106265824</v>
      </c>
      <c r="AI1646">
        <v>0</v>
      </c>
      <c r="AJ1646">
        <v>237</v>
      </c>
      <c r="AK1646">
        <v>86.793670886075986</v>
      </c>
      <c r="AL1646">
        <v>21.081723499779162</v>
      </c>
    </row>
    <row r="1647" spans="1:38">
      <c r="A1647">
        <v>11</v>
      </c>
      <c r="B1647">
        <v>9</v>
      </c>
      <c r="C1647">
        <v>2024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</v>
      </c>
      <c r="M1647">
        <v>99</v>
      </c>
      <c r="N1647">
        <v>99</v>
      </c>
      <c r="O1647">
        <v>99</v>
      </c>
      <c r="P1647">
        <v>9999</v>
      </c>
      <c r="Q1647">
        <v>137</v>
      </c>
      <c r="R1647">
        <v>583</v>
      </c>
      <c r="S1647">
        <v>9</v>
      </c>
      <c r="T1647">
        <v>6.7684391080617488</v>
      </c>
      <c r="U1647">
        <v>14.618524871355076</v>
      </c>
      <c r="V1647">
        <v>0.51457975986277882</v>
      </c>
      <c r="W1647">
        <v>9.0909090909090917</v>
      </c>
      <c r="X1647">
        <v>22.984562607204111</v>
      </c>
      <c r="Y1647">
        <v>0.85763293310463107</v>
      </c>
      <c r="AA1647">
        <v>2.7229662753804784</v>
      </c>
      <c r="AB1647">
        <v>0</v>
      </c>
      <c r="AC1647">
        <v>1.3016280079162399</v>
      </c>
      <c r="AE1647">
        <v>37.49180369862993</v>
      </c>
      <c r="AG1647">
        <v>30.635838150289015</v>
      </c>
      <c r="AH1647">
        <v>29.328405461953523</v>
      </c>
      <c r="AI1647">
        <v>0</v>
      </c>
      <c r="AJ1647">
        <v>574</v>
      </c>
      <c r="AK1647">
        <v>85.110801393728138</v>
      </c>
      <c r="AL1647">
        <v>23.559495424005036</v>
      </c>
    </row>
    <row r="1648" spans="1:38">
      <c r="A1648">
        <v>11</v>
      </c>
      <c r="B1648">
        <v>10</v>
      </c>
      <c r="C1648">
        <v>2024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10</v>
      </c>
      <c r="M1648">
        <v>99</v>
      </c>
      <c r="N1648">
        <v>99</v>
      </c>
      <c r="O1648">
        <v>99</v>
      </c>
      <c r="P1648">
        <v>9999</v>
      </c>
      <c r="Q1648">
        <v>137</v>
      </c>
      <c r="R1648">
        <v>632</v>
      </c>
      <c r="S1648">
        <v>10</v>
      </c>
      <c r="T1648">
        <v>7.3496835443037982</v>
      </c>
      <c r="U1648">
        <v>15.864398734177245</v>
      </c>
      <c r="V1648">
        <v>0</v>
      </c>
      <c r="W1648">
        <v>13.60759493670886</v>
      </c>
      <c r="X1648">
        <v>40.031645569620245</v>
      </c>
      <c r="Y1648">
        <v>1.1075949367088602</v>
      </c>
      <c r="AA1648">
        <v>2.4098784607195904</v>
      </c>
      <c r="AB1648">
        <v>0</v>
      </c>
      <c r="AC1648">
        <v>1.0847912480078956</v>
      </c>
      <c r="AE1648">
        <v>24.886326202725328</v>
      </c>
      <c r="AG1648">
        <v>33.21071991592224</v>
      </c>
      <c r="AH1648">
        <v>34.503014535844102</v>
      </c>
      <c r="AI1648">
        <v>0</v>
      </c>
      <c r="AJ1648">
        <v>628</v>
      </c>
      <c r="AK1648">
        <v>84.906847133758006</v>
      </c>
      <c r="AL1648">
        <v>25.822294468493421</v>
      </c>
    </row>
    <row r="1649" spans="1:38">
      <c r="A1649">
        <v>11</v>
      </c>
      <c r="B1649">
        <v>11</v>
      </c>
      <c r="C1649">
        <v>2024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11</v>
      </c>
      <c r="M1649">
        <v>99</v>
      </c>
      <c r="N1649">
        <v>99</v>
      </c>
      <c r="O1649">
        <v>99</v>
      </c>
      <c r="P1649">
        <v>9999</v>
      </c>
      <c r="Q1649">
        <v>83</v>
      </c>
      <c r="R1649">
        <v>321</v>
      </c>
      <c r="S1649">
        <v>11</v>
      </c>
      <c r="T1649">
        <v>7.7943925233644844</v>
      </c>
      <c r="U1649">
        <v>16.938629283489099</v>
      </c>
      <c r="V1649">
        <v>0</v>
      </c>
      <c r="W1649">
        <v>22.429906542056077</v>
      </c>
      <c r="X1649">
        <v>64.485981308411212</v>
      </c>
      <c r="Y1649">
        <v>1.8691588785046724</v>
      </c>
      <c r="AA1649">
        <v>2.3765868592015353</v>
      </c>
      <c r="AB1649">
        <v>0</v>
      </c>
      <c r="AC1649">
        <v>1.1898191000253873</v>
      </c>
      <c r="AE1649">
        <v>31.965552499524556</v>
      </c>
      <c r="AG1649">
        <v>16.868102995270625</v>
      </c>
      <c r="AH1649">
        <v>18.711113864111873</v>
      </c>
      <c r="AI1649">
        <v>0</v>
      </c>
      <c r="AJ1649">
        <v>320</v>
      </c>
      <c r="AK1649">
        <v>84.182500000000005</v>
      </c>
      <c r="AL1649">
        <v>28.265860035611688</v>
      </c>
    </row>
    <row r="1650" spans="1:38">
      <c r="A1650">
        <v>11</v>
      </c>
      <c r="B1650">
        <v>12</v>
      </c>
      <c r="C1650">
        <v>2024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12</v>
      </c>
      <c r="M1650">
        <v>99</v>
      </c>
      <c r="N1650">
        <v>99</v>
      </c>
      <c r="O1650">
        <v>99</v>
      </c>
      <c r="P1650">
        <v>9999</v>
      </c>
      <c r="Q1650">
        <v>19</v>
      </c>
      <c r="R1650">
        <v>32</v>
      </c>
      <c r="S1650">
        <v>12</v>
      </c>
      <c r="T1650">
        <v>8.1875</v>
      </c>
      <c r="U1650">
        <v>18.15625</v>
      </c>
      <c r="V1650">
        <v>0</v>
      </c>
      <c r="W1650">
        <v>34.375</v>
      </c>
      <c r="X1650">
        <v>75</v>
      </c>
      <c r="Y1650">
        <v>3.125</v>
      </c>
      <c r="AA1650">
        <v>2.4795334112489704</v>
      </c>
      <c r="AB1650">
        <v>0</v>
      </c>
      <c r="AC1650">
        <v>1.2103072956898175</v>
      </c>
      <c r="AE1650">
        <v>27.868339081495499</v>
      </c>
      <c r="AG1650">
        <v>1.6815554387808715</v>
      </c>
      <c r="AH1650">
        <v>1.9993668098227049</v>
      </c>
      <c r="AI1650">
        <v>0</v>
      </c>
      <c r="AJ1650">
        <v>32</v>
      </c>
      <c r="AK1650">
        <v>84.249999999999986</v>
      </c>
      <c r="AL1650">
        <v>30.258133017601633</v>
      </c>
    </row>
    <row r="1651" spans="1:38">
      <c r="A1651">
        <v>11</v>
      </c>
      <c r="B1651">
        <v>13</v>
      </c>
      <c r="C1651">
        <v>2024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13</v>
      </c>
      <c r="M1651">
        <v>99</v>
      </c>
      <c r="N1651">
        <v>99</v>
      </c>
      <c r="O1651">
        <v>99</v>
      </c>
      <c r="P1651">
        <v>9999</v>
      </c>
      <c r="Q1651">
        <v>3</v>
      </c>
      <c r="R1651">
        <v>3</v>
      </c>
      <c r="S1651">
        <v>13</v>
      </c>
      <c r="T1651">
        <v>7.6666666666666687</v>
      </c>
      <c r="U1651">
        <v>17.5</v>
      </c>
      <c r="V1651">
        <v>0</v>
      </c>
      <c r="W1651">
        <v>0</v>
      </c>
      <c r="X1651">
        <v>100</v>
      </c>
      <c r="Y1651">
        <v>0</v>
      </c>
      <c r="AA1651">
        <v>1.1860297916438169</v>
      </c>
      <c r="AB1651">
        <v>0</v>
      </c>
      <c r="AC1651">
        <v>0.47140452079101841</v>
      </c>
      <c r="AE1651">
        <v>5.9619647513768497</v>
      </c>
      <c r="AG1651">
        <v>0.15764582238570676</v>
      </c>
      <c r="AH1651">
        <v>0.18066567558638899</v>
      </c>
      <c r="AI1651">
        <v>0</v>
      </c>
      <c r="AJ1651">
        <v>3</v>
      </c>
      <c r="AK1651">
        <v>83.266666666666652</v>
      </c>
      <c r="AL1651">
        <v>30.331530340040139</v>
      </c>
    </row>
    <row r="1652" spans="1:38">
      <c r="A1652">
        <v>11</v>
      </c>
      <c r="B1652">
        <v>14</v>
      </c>
      <c r="C1652">
        <v>2024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14</v>
      </c>
      <c r="M1652">
        <v>99</v>
      </c>
      <c r="N1652">
        <v>99</v>
      </c>
      <c r="O1652">
        <v>99</v>
      </c>
      <c r="P1652">
        <v>9999</v>
      </c>
      <c r="Q1652">
        <v>1</v>
      </c>
      <c r="R1652">
        <v>1</v>
      </c>
      <c r="S1652">
        <v>14</v>
      </c>
      <c r="T1652">
        <v>8</v>
      </c>
      <c r="U1652">
        <v>16.100000000000001</v>
      </c>
      <c r="V1652">
        <v>0</v>
      </c>
      <c r="W1652">
        <v>0</v>
      </c>
      <c r="X1652">
        <v>100</v>
      </c>
      <c r="Y1652">
        <v>0</v>
      </c>
      <c r="AA1652">
        <v>0</v>
      </c>
      <c r="AB1652">
        <v>0</v>
      </c>
      <c r="AC1652">
        <v>0</v>
      </c>
      <c r="AG1652">
        <v>5.2548607461902243E-2</v>
      </c>
      <c r="AH1652">
        <v>5.5404140513159318E-2</v>
      </c>
      <c r="AI1652">
        <v>0</v>
      </c>
      <c r="AJ1652">
        <v>1</v>
      </c>
      <c r="AK1652">
        <v>81</v>
      </c>
      <c r="AL1652">
        <v>30.294990412858631</v>
      </c>
    </row>
    <row r="1653" spans="1:38">
      <c r="A1653">
        <v>11</v>
      </c>
      <c r="B1653">
        <v>15</v>
      </c>
      <c r="C1653">
        <v>2024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15</v>
      </c>
      <c r="M1653">
        <v>99</v>
      </c>
      <c r="N1653">
        <v>99</v>
      </c>
      <c r="O1653">
        <v>99</v>
      </c>
      <c r="P1653">
        <v>9999</v>
      </c>
    </row>
    <row r="1654" spans="1:38" s="480" customFormat="1">
      <c r="A1654" s="480">
        <v>11</v>
      </c>
      <c r="B1654" s="480">
        <v>16</v>
      </c>
      <c r="C1654" s="480">
        <v>2024</v>
      </c>
      <c r="D1654" s="480">
        <v>99</v>
      </c>
      <c r="E1654" s="480">
        <v>99</v>
      </c>
      <c r="F1654" s="480">
        <v>99</v>
      </c>
      <c r="G1654" s="480">
        <v>99</v>
      </c>
      <c r="H1654" s="480">
        <v>99</v>
      </c>
      <c r="I1654" s="480">
        <v>99</v>
      </c>
      <c r="J1654" s="480">
        <v>999</v>
      </c>
      <c r="K1654" s="480">
        <v>99</v>
      </c>
      <c r="L1654" s="480">
        <v>99</v>
      </c>
      <c r="M1654" s="480">
        <v>99</v>
      </c>
      <c r="N1654" s="480">
        <v>99</v>
      </c>
      <c r="O1654" s="480">
        <v>99</v>
      </c>
      <c r="P1654" s="480">
        <v>9999</v>
      </c>
      <c r="Q1654" s="480">
        <v>1</v>
      </c>
      <c r="R1654" s="480">
        <v>1</v>
      </c>
      <c r="S1654" s="480">
        <v>0</v>
      </c>
      <c r="T1654" s="480">
        <v>6</v>
      </c>
      <c r="U1654" s="480">
        <v>12.3</v>
      </c>
      <c r="V1654" s="480">
        <v>0</v>
      </c>
      <c r="W1654" s="480">
        <v>0</v>
      </c>
      <c r="X1654" s="480">
        <v>0</v>
      </c>
      <c r="Y1654" s="480">
        <v>0</v>
      </c>
      <c r="AA1654" s="480">
        <v>0</v>
      </c>
      <c r="AC1654" s="480">
        <v>0</v>
      </c>
      <c r="AG1654" s="480">
        <v>5.2548607461902243E-2</v>
      </c>
      <c r="AH1654" s="480">
        <v>4.2327386851668286E-2</v>
      </c>
      <c r="AI1654" s="480">
        <v>0</v>
      </c>
      <c r="AJ1654" s="480">
        <v>1</v>
      </c>
      <c r="AK1654" s="480">
        <v>82.9</v>
      </c>
      <c r="AL1654" s="480">
        <v>21.589447074057624</v>
      </c>
    </row>
    <row r="1655" spans="1:38">
      <c r="A1655">
        <v>11</v>
      </c>
      <c r="B1655">
        <v>17</v>
      </c>
      <c r="C1655">
        <v>2023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1</v>
      </c>
      <c r="M1655">
        <v>99</v>
      </c>
      <c r="N1655">
        <v>99</v>
      </c>
      <c r="O1655">
        <v>99</v>
      </c>
      <c r="P1655">
        <v>9999</v>
      </c>
    </row>
    <row r="1656" spans="1:38">
      <c r="A1656">
        <v>11</v>
      </c>
      <c r="B1656">
        <v>18</v>
      </c>
      <c r="C1656">
        <v>2023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9999</v>
      </c>
    </row>
    <row r="1657" spans="1:38">
      <c r="A1657">
        <v>11</v>
      </c>
      <c r="B1657">
        <v>19</v>
      </c>
      <c r="C1657">
        <v>2023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3</v>
      </c>
      <c r="M1657">
        <v>99</v>
      </c>
      <c r="N1657">
        <v>99</v>
      </c>
      <c r="O1657">
        <v>99</v>
      </c>
      <c r="P1657">
        <v>9999</v>
      </c>
      <c r="Q1657">
        <v>1</v>
      </c>
      <c r="R1657">
        <v>1</v>
      </c>
      <c r="S1657">
        <v>3</v>
      </c>
      <c r="T1657">
        <v>3</v>
      </c>
      <c r="U1657">
        <v>7.8</v>
      </c>
      <c r="V1657">
        <v>0</v>
      </c>
      <c r="W1657">
        <v>0</v>
      </c>
      <c r="X1657">
        <v>0</v>
      </c>
      <c r="Y1657">
        <v>0</v>
      </c>
      <c r="AA1657">
        <v>0</v>
      </c>
      <c r="AB1657">
        <v>0</v>
      </c>
      <c r="AC1657">
        <v>0</v>
      </c>
      <c r="AG1657">
        <v>3.6153289949385402E-2</v>
      </c>
      <c r="AH1657">
        <v>1.8560910722019437E-2</v>
      </c>
      <c r="AI1657">
        <v>0</v>
      </c>
      <c r="AJ1657">
        <v>0</v>
      </c>
    </row>
    <row r="1658" spans="1:38">
      <c r="A1658">
        <v>11</v>
      </c>
      <c r="B1658">
        <v>20</v>
      </c>
      <c r="C1658">
        <v>2023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4</v>
      </c>
      <c r="M1658">
        <v>99</v>
      </c>
      <c r="N1658">
        <v>99</v>
      </c>
      <c r="O1658">
        <v>99</v>
      </c>
      <c r="P1658">
        <v>9999</v>
      </c>
      <c r="Q1658">
        <v>4</v>
      </c>
      <c r="R1658">
        <v>6</v>
      </c>
      <c r="S1658">
        <v>4</v>
      </c>
      <c r="T1658">
        <v>2.6666666666666661</v>
      </c>
      <c r="U1658">
        <v>6.3833333333333355</v>
      </c>
      <c r="V1658">
        <v>0</v>
      </c>
      <c r="W1658">
        <v>0</v>
      </c>
      <c r="X1658">
        <v>0</v>
      </c>
      <c r="Y1658">
        <v>0</v>
      </c>
      <c r="AA1658">
        <v>3.1556386921755712</v>
      </c>
      <c r="AB1658">
        <v>0</v>
      </c>
      <c r="AC1658">
        <v>1.1055415967851332</v>
      </c>
      <c r="AE1658">
        <v>21.338797052188237</v>
      </c>
      <c r="AG1658">
        <v>0.21691973969631231</v>
      </c>
      <c r="AH1658">
        <v>9.1138830852992833E-2</v>
      </c>
      <c r="AI1658">
        <v>0</v>
      </c>
      <c r="AJ1658">
        <v>1</v>
      </c>
      <c r="AK1658">
        <v>69.099999999999994</v>
      </c>
      <c r="AL1658">
        <v>10.001837580032245</v>
      </c>
    </row>
    <row r="1659" spans="1:38">
      <c r="A1659">
        <v>11</v>
      </c>
      <c r="B1659">
        <v>21</v>
      </c>
      <c r="C1659">
        <v>2023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5</v>
      </c>
      <c r="M1659">
        <v>99</v>
      </c>
      <c r="N1659">
        <v>99</v>
      </c>
      <c r="O1659">
        <v>99</v>
      </c>
      <c r="P1659">
        <v>9999</v>
      </c>
      <c r="Q1659">
        <v>10</v>
      </c>
      <c r="R1659">
        <v>23</v>
      </c>
      <c r="S1659">
        <v>5</v>
      </c>
      <c r="T1659">
        <v>3.3913043478260874</v>
      </c>
      <c r="U1659">
        <v>9.0130434782608724</v>
      </c>
      <c r="V1659">
        <v>0</v>
      </c>
      <c r="W1659">
        <v>0</v>
      </c>
      <c r="X1659">
        <v>0</v>
      </c>
      <c r="Y1659">
        <v>0</v>
      </c>
      <c r="AA1659">
        <v>3.003665058011348</v>
      </c>
      <c r="AB1659">
        <v>0</v>
      </c>
      <c r="AC1659">
        <v>1.1698803519194527</v>
      </c>
      <c r="AE1659">
        <v>32.890979942582135</v>
      </c>
      <c r="AG1659">
        <v>0.83152566883586421</v>
      </c>
      <c r="AH1659">
        <v>0.49329189649674721</v>
      </c>
      <c r="AI1659">
        <v>4.3478260869565215</v>
      </c>
      <c r="AJ1659">
        <v>6</v>
      </c>
      <c r="AK1659">
        <v>84.216666666666683</v>
      </c>
      <c r="AL1659">
        <v>13.787401527197311</v>
      </c>
    </row>
    <row r="1660" spans="1:38">
      <c r="A1660">
        <v>11</v>
      </c>
      <c r="B1660">
        <v>22</v>
      </c>
      <c r="C1660">
        <v>2023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6</v>
      </c>
      <c r="M1660">
        <v>99</v>
      </c>
      <c r="N1660">
        <v>99</v>
      </c>
      <c r="O1660">
        <v>99</v>
      </c>
      <c r="P1660">
        <v>9999</v>
      </c>
      <c r="Q1660">
        <v>31</v>
      </c>
      <c r="R1660">
        <v>70</v>
      </c>
      <c r="S1660">
        <v>6</v>
      </c>
      <c r="T1660">
        <v>4.7142857142857153</v>
      </c>
      <c r="U1660">
        <v>10.28999999999999</v>
      </c>
      <c r="V1660">
        <v>0</v>
      </c>
      <c r="W1660">
        <v>1.4285714285714288</v>
      </c>
      <c r="X1660">
        <v>2.8571428571428577</v>
      </c>
      <c r="Y1660">
        <v>1.4285714285714288</v>
      </c>
      <c r="AA1660">
        <v>3.1085665047230155</v>
      </c>
      <c r="AB1660">
        <v>0</v>
      </c>
      <c r="AC1660">
        <v>1.3642670155786649</v>
      </c>
      <c r="AE1660">
        <v>51.572431587058496</v>
      </c>
      <c r="AG1660">
        <v>2.5307302964569778</v>
      </c>
      <c r="AH1660">
        <v>1.7140287170603321</v>
      </c>
      <c r="AI1660">
        <v>1.4285714285714288</v>
      </c>
      <c r="AJ1660">
        <v>22</v>
      </c>
      <c r="AK1660">
        <v>86.809090909090912</v>
      </c>
      <c r="AL1660">
        <v>15.269662711528438</v>
      </c>
    </row>
    <row r="1661" spans="1:38">
      <c r="A1661">
        <v>11</v>
      </c>
      <c r="B1661">
        <v>23</v>
      </c>
      <c r="C1661">
        <v>2023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7</v>
      </c>
      <c r="M1661">
        <v>99</v>
      </c>
      <c r="N1661">
        <v>99</v>
      </c>
      <c r="O1661">
        <v>99</v>
      </c>
      <c r="P1661">
        <v>9999</v>
      </c>
      <c r="Q1661">
        <v>56</v>
      </c>
      <c r="R1661">
        <v>112</v>
      </c>
      <c r="S1661">
        <v>7</v>
      </c>
      <c r="T1661">
        <v>5.4375</v>
      </c>
      <c r="U1661">
        <v>12.42142857142858</v>
      </c>
      <c r="V1661">
        <v>0</v>
      </c>
      <c r="W1661">
        <v>2.6785714285714279</v>
      </c>
      <c r="X1661">
        <v>3.5714285714285721</v>
      </c>
      <c r="Y1661">
        <v>0.89285714285714302</v>
      </c>
      <c r="AA1661">
        <v>2.5921732667585897</v>
      </c>
      <c r="AB1661">
        <v>0</v>
      </c>
      <c r="AC1661">
        <v>1.6408907097758128</v>
      </c>
      <c r="AE1661">
        <v>47.807571078321565</v>
      </c>
      <c r="AG1661">
        <v>4.0491684743311636</v>
      </c>
      <c r="AH1661">
        <v>3.3105049995478759</v>
      </c>
      <c r="AI1661">
        <v>1.785714285714286</v>
      </c>
      <c r="AJ1661">
        <v>35</v>
      </c>
      <c r="AK1661">
        <v>85.90000000000002</v>
      </c>
      <c r="AL1661">
        <v>18.791069572174646</v>
      </c>
    </row>
    <row r="1662" spans="1:38">
      <c r="A1662">
        <v>11</v>
      </c>
      <c r="B1662">
        <v>24</v>
      </c>
      <c r="C1662">
        <v>2023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8</v>
      </c>
      <c r="M1662">
        <v>99</v>
      </c>
      <c r="N1662">
        <v>99</v>
      </c>
      <c r="O1662">
        <v>99</v>
      </c>
      <c r="P1662">
        <v>9999</v>
      </c>
      <c r="Q1662">
        <v>155</v>
      </c>
      <c r="R1662">
        <v>728</v>
      </c>
      <c r="S1662">
        <v>8</v>
      </c>
      <c r="T1662">
        <v>6.2307692307692308</v>
      </c>
      <c r="U1662">
        <v>14.255906593406587</v>
      </c>
      <c r="V1662">
        <v>0.13736263736263732</v>
      </c>
      <c r="W1662">
        <v>7.8296703296703294</v>
      </c>
      <c r="X1662">
        <v>21.703296703296704</v>
      </c>
      <c r="Y1662">
        <v>0.54945054945054927</v>
      </c>
      <c r="AA1662">
        <v>2.7206461845681114</v>
      </c>
      <c r="AB1662">
        <v>0</v>
      </c>
      <c r="AC1662">
        <v>1.5929233825860922</v>
      </c>
      <c r="AE1662">
        <v>39.727754900259264</v>
      </c>
      <c r="AG1662">
        <v>26.319595083152581</v>
      </c>
      <c r="AH1662">
        <v>24.696243557222324</v>
      </c>
      <c r="AI1662">
        <v>0.82417582417582402</v>
      </c>
      <c r="AJ1662">
        <v>242</v>
      </c>
      <c r="AK1662">
        <v>87.182231404958642</v>
      </c>
      <c r="AL1662">
        <v>20.986587115631721</v>
      </c>
    </row>
    <row r="1663" spans="1:38">
      <c r="A1663">
        <v>11</v>
      </c>
      <c r="B1663">
        <v>25</v>
      </c>
      <c r="C1663">
        <v>2023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</v>
      </c>
      <c r="M1663">
        <v>99</v>
      </c>
      <c r="N1663">
        <v>99</v>
      </c>
      <c r="O1663">
        <v>99</v>
      </c>
      <c r="P1663">
        <v>9999</v>
      </c>
      <c r="Q1663">
        <v>161</v>
      </c>
      <c r="R1663">
        <v>1125</v>
      </c>
      <c r="S1663">
        <v>9</v>
      </c>
      <c r="T1663">
        <v>6.7173333333333352</v>
      </c>
      <c r="U1663">
        <v>15.82622222222223</v>
      </c>
      <c r="V1663">
        <v>0.26666666666666661</v>
      </c>
      <c r="W1663">
        <v>9.5111111111111128</v>
      </c>
      <c r="X1663">
        <v>39.911111111111111</v>
      </c>
      <c r="Y1663">
        <v>3.8222222222222224</v>
      </c>
      <c r="AA1663">
        <v>3.0547356960691756</v>
      </c>
      <c r="AB1663">
        <v>0</v>
      </c>
      <c r="AC1663">
        <v>1.4261407130200496</v>
      </c>
      <c r="AE1663">
        <v>36.266536605483267</v>
      </c>
      <c r="AG1663">
        <v>40.672451193058592</v>
      </c>
      <c r="AH1663">
        <v>42.367658326948074</v>
      </c>
      <c r="AI1663">
        <v>0.26666666666666661</v>
      </c>
      <c r="AJ1663">
        <v>414</v>
      </c>
      <c r="AK1663">
        <v>87.499275362318855</v>
      </c>
      <c r="AL1663">
        <v>22.752942730398495</v>
      </c>
    </row>
    <row r="1664" spans="1:38">
      <c r="A1664">
        <v>11</v>
      </c>
      <c r="B1664">
        <v>26</v>
      </c>
      <c r="C1664">
        <v>2023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10</v>
      </c>
      <c r="M1664">
        <v>99</v>
      </c>
      <c r="N1664">
        <v>99</v>
      </c>
      <c r="O1664">
        <v>99</v>
      </c>
      <c r="P1664">
        <v>9999</v>
      </c>
      <c r="Q1664">
        <v>110</v>
      </c>
      <c r="R1664">
        <v>496</v>
      </c>
      <c r="S1664">
        <v>10</v>
      </c>
      <c r="T1664">
        <v>7.0161290322580685</v>
      </c>
      <c r="U1664">
        <v>16.131048387096772</v>
      </c>
      <c r="V1664">
        <v>0.20161290322580641</v>
      </c>
      <c r="W1664">
        <v>11.693548387096778</v>
      </c>
      <c r="X1664">
        <v>45.161290322580641</v>
      </c>
      <c r="Y1664">
        <v>1.8145161290322576</v>
      </c>
      <c r="AA1664">
        <v>2.5771960002035601</v>
      </c>
      <c r="AB1664">
        <v>0</v>
      </c>
      <c r="AC1664">
        <v>1.3012640936470909</v>
      </c>
      <c r="AE1664">
        <v>38.64102194148569</v>
      </c>
      <c r="AG1664">
        <v>17.932031814895154</v>
      </c>
      <c r="AH1664">
        <v>19.039211113702244</v>
      </c>
      <c r="AI1664">
        <v>0.20161290322580641</v>
      </c>
      <c r="AJ1664">
        <v>303</v>
      </c>
      <c r="AK1664">
        <v>84.634983498349911</v>
      </c>
      <c r="AL1664">
        <v>25.921222109930724</v>
      </c>
    </row>
    <row r="1665" spans="1:38">
      <c r="A1665">
        <v>11</v>
      </c>
      <c r="B1665">
        <v>27</v>
      </c>
      <c r="C1665">
        <v>2023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11</v>
      </c>
      <c r="M1665">
        <v>99</v>
      </c>
      <c r="N1665">
        <v>99</v>
      </c>
      <c r="O1665">
        <v>99</v>
      </c>
      <c r="P1665">
        <v>9999</v>
      </c>
      <c r="Q1665">
        <v>59</v>
      </c>
      <c r="R1665">
        <v>167</v>
      </c>
      <c r="S1665">
        <v>11</v>
      </c>
      <c r="T1665">
        <v>7.3473053892215603</v>
      </c>
      <c r="U1665">
        <v>16.892215568862269</v>
      </c>
      <c r="V1665">
        <v>0</v>
      </c>
      <c r="W1665">
        <v>14.37125748502994</v>
      </c>
      <c r="X1665">
        <v>61.676646706586837</v>
      </c>
      <c r="Y1665">
        <v>1.1976047904191618</v>
      </c>
      <c r="AA1665">
        <v>2.1847044227099248</v>
      </c>
      <c r="AB1665">
        <v>0</v>
      </c>
      <c r="AC1665">
        <v>1.2329223533912923</v>
      </c>
      <c r="AE1665">
        <v>37.448117366462192</v>
      </c>
      <c r="AG1665">
        <v>6.0375994215473616</v>
      </c>
      <c r="AH1665">
        <v>6.7128627111303567</v>
      </c>
      <c r="AI1665">
        <v>0</v>
      </c>
      <c r="AJ1665">
        <v>110</v>
      </c>
      <c r="AK1665">
        <v>83.57</v>
      </c>
      <c r="AL1665">
        <v>28.149532787972099</v>
      </c>
    </row>
    <row r="1666" spans="1:38">
      <c r="A1666">
        <v>11</v>
      </c>
      <c r="B1666">
        <v>28</v>
      </c>
      <c r="C1666">
        <v>2023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12</v>
      </c>
      <c r="M1666">
        <v>99</v>
      </c>
      <c r="N1666">
        <v>99</v>
      </c>
      <c r="O1666">
        <v>99</v>
      </c>
      <c r="P1666">
        <v>9999</v>
      </c>
      <c r="Q1666">
        <v>19</v>
      </c>
      <c r="R1666">
        <v>33</v>
      </c>
      <c r="S1666">
        <v>12</v>
      </c>
      <c r="T1666">
        <v>7.2121212121212128</v>
      </c>
      <c r="U1666">
        <v>17.248484848484846</v>
      </c>
      <c r="V1666">
        <v>0</v>
      </c>
      <c r="W1666">
        <v>12.121212121212123</v>
      </c>
      <c r="X1666">
        <v>60.606060606060609</v>
      </c>
      <c r="Y1666">
        <v>3.0303030303030303</v>
      </c>
      <c r="AA1666">
        <v>2.4060682390536297</v>
      </c>
      <c r="AB1666">
        <v>0</v>
      </c>
      <c r="AC1666">
        <v>1.2249322988731961</v>
      </c>
      <c r="AE1666">
        <v>52.704751523844152</v>
      </c>
      <c r="AG1666">
        <v>1.1930585683297179</v>
      </c>
      <c r="AH1666">
        <v>1.3544705619196742</v>
      </c>
      <c r="AI1666">
        <v>0</v>
      </c>
      <c r="AJ1666">
        <v>22</v>
      </c>
      <c r="AK1666">
        <v>80.886363636363654</v>
      </c>
      <c r="AL1666">
        <v>31.809104622208277</v>
      </c>
    </row>
    <row r="1667" spans="1:38">
      <c r="A1667">
        <v>11</v>
      </c>
      <c r="B1667">
        <v>29</v>
      </c>
      <c r="C1667">
        <v>2023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13</v>
      </c>
      <c r="M1667">
        <v>99</v>
      </c>
      <c r="N1667">
        <v>99</v>
      </c>
      <c r="O1667">
        <v>99</v>
      </c>
      <c r="P1667">
        <v>9999</v>
      </c>
      <c r="Q1667">
        <v>2</v>
      </c>
      <c r="R1667">
        <v>2</v>
      </c>
      <c r="S1667">
        <v>13</v>
      </c>
      <c r="T1667">
        <v>7.5</v>
      </c>
      <c r="U1667">
        <v>20.25</v>
      </c>
      <c r="V1667">
        <v>0</v>
      </c>
      <c r="W1667">
        <v>0</v>
      </c>
      <c r="X1667">
        <v>50</v>
      </c>
      <c r="Y1667">
        <v>50</v>
      </c>
      <c r="AA1667">
        <v>4.95</v>
      </c>
      <c r="AB1667">
        <v>0</v>
      </c>
      <c r="AC1667">
        <v>0.5</v>
      </c>
      <c r="AE1667">
        <v>99.999999999999758</v>
      </c>
      <c r="AG1667">
        <v>7.2306579898770804E-2</v>
      </c>
      <c r="AH1667">
        <v>9.6373959518177787E-2</v>
      </c>
      <c r="AI1667">
        <v>0</v>
      </c>
      <c r="AJ1667">
        <v>2</v>
      </c>
      <c r="AK1667">
        <v>84.85</v>
      </c>
      <c r="AL1667">
        <v>32.634873650955072</v>
      </c>
    </row>
    <row r="1668" spans="1:38">
      <c r="A1668">
        <v>11</v>
      </c>
      <c r="B1668">
        <v>30</v>
      </c>
      <c r="C1668">
        <v>2023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14</v>
      </c>
      <c r="M1668">
        <v>99</v>
      </c>
      <c r="N1668">
        <v>99</v>
      </c>
      <c r="O1668">
        <v>99</v>
      </c>
      <c r="P1668">
        <v>9999</v>
      </c>
    </row>
    <row r="1669" spans="1:38">
      <c r="A1669">
        <v>11</v>
      </c>
      <c r="B1669">
        <v>31</v>
      </c>
      <c r="C1669">
        <v>2023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15</v>
      </c>
      <c r="M1669">
        <v>99</v>
      </c>
      <c r="N1669">
        <v>99</v>
      </c>
      <c r="O1669">
        <v>99</v>
      </c>
      <c r="P1669">
        <v>9999</v>
      </c>
    </row>
    <row r="1670" spans="1:38" s="480" customFormat="1">
      <c r="A1670" s="480">
        <v>11</v>
      </c>
      <c r="B1670" s="480">
        <v>32</v>
      </c>
      <c r="C1670" s="480">
        <v>2023</v>
      </c>
      <c r="D1670" s="480">
        <v>99</v>
      </c>
      <c r="E1670" s="480">
        <v>99</v>
      </c>
      <c r="F1670" s="480">
        <v>99</v>
      </c>
      <c r="G1670" s="480">
        <v>99</v>
      </c>
      <c r="H1670" s="480">
        <v>99</v>
      </c>
      <c r="I1670" s="480">
        <v>99</v>
      </c>
      <c r="J1670" s="480">
        <v>999</v>
      </c>
      <c r="K1670" s="480">
        <v>99</v>
      </c>
      <c r="L1670" s="480">
        <v>99</v>
      </c>
      <c r="M1670" s="480">
        <v>99</v>
      </c>
      <c r="N1670" s="480">
        <v>99</v>
      </c>
      <c r="O1670" s="480">
        <v>99</v>
      </c>
      <c r="P1670" s="480">
        <v>9999</v>
      </c>
      <c r="Q1670" s="480">
        <v>1</v>
      </c>
      <c r="R1670" s="480">
        <v>1</v>
      </c>
      <c r="S1670" s="480">
        <v>0</v>
      </c>
      <c r="T1670" s="480">
        <v>5</v>
      </c>
      <c r="U1670" s="480">
        <v>11.200000000000003</v>
      </c>
      <c r="V1670" s="480">
        <v>0</v>
      </c>
      <c r="W1670" s="480">
        <v>0</v>
      </c>
      <c r="X1670" s="480">
        <v>0</v>
      </c>
      <c r="Y1670" s="480">
        <v>0</v>
      </c>
      <c r="AA1670" s="480">
        <v>0</v>
      </c>
      <c r="AC1670" s="480">
        <v>0</v>
      </c>
      <c r="AG1670" s="480">
        <v>3.6153289949385402E-2</v>
      </c>
      <c r="AH1670" s="480">
        <v>2.6651564113668914E-2</v>
      </c>
      <c r="AI1670" s="480">
        <v>0</v>
      </c>
      <c r="AJ1670" s="480">
        <v>1</v>
      </c>
      <c r="AK1670" s="480">
        <v>80.400000000000006</v>
      </c>
      <c r="AL1670" s="480">
        <v>21.550129109902088</v>
      </c>
    </row>
    <row r="1671" spans="1:38">
      <c r="A1671">
        <v>11</v>
      </c>
      <c r="B1671">
        <v>33</v>
      </c>
      <c r="C1671">
        <v>2022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1</v>
      </c>
      <c r="M1671">
        <v>99</v>
      </c>
      <c r="N1671">
        <v>99</v>
      </c>
      <c r="O1671">
        <v>99</v>
      </c>
      <c r="P1671">
        <v>9999</v>
      </c>
    </row>
    <row r="1672" spans="1:38">
      <c r="A1672">
        <v>11</v>
      </c>
      <c r="B1672">
        <v>34</v>
      </c>
      <c r="C1672">
        <v>2022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2</v>
      </c>
      <c r="M1672">
        <v>99</v>
      </c>
      <c r="N1672">
        <v>99</v>
      </c>
      <c r="O1672">
        <v>99</v>
      </c>
      <c r="P1672">
        <v>9999</v>
      </c>
      <c r="Q1672">
        <v>3</v>
      </c>
      <c r="R1672">
        <v>4</v>
      </c>
      <c r="S1672">
        <v>2</v>
      </c>
      <c r="T1672">
        <v>2.25</v>
      </c>
      <c r="U1672">
        <v>6.7249999999999996</v>
      </c>
      <c r="V1672">
        <v>0</v>
      </c>
      <c r="W1672">
        <v>0</v>
      </c>
      <c r="X1672">
        <v>0</v>
      </c>
      <c r="Y1672">
        <v>0</v>
      </c>
      <c r="AA1672">
        <v>2.1729875747458864</v>
      </c>
      <c r="AB1672">
        <v>0</v>
      </c>
      <c r="AC1672">
        <v>0.4330127018922193</v>
      </c>
      <c r="AE1672">
        <v>79.044034618559579</v>
      </c>
      <c r="AG1672">
        <v>0.14357501794687724</v>
      </c>
      <c r="AH1672">
        <v>6.5438817138645161E-2</v>
      </c>
      <c r="AI1672">
        <v>25</v>
      </c>
      <c r="AJ1672">
        <v>0</v>
      </c>
    </row>
    <row r="1673" spans="1:38">
      <c r="A1673">
        <v>11</v>
      </c>
      <c r="B1673">
        <v>35</v>
      </c>
      <c r="C1673">
        <v>2022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9999</v>
      </c>
      <c r="Q1673">
        <v>7</v>
      </c>
      <c r="R1673">
        <v>11</v>
      </c>
      <c r="S1673">
        <v>3</v>
      </c>
      <c r="T1673">
        <v>2.8181818181818179</v>
      </c>
      <c r="U1673">
        <v>7.9636363636363612</v>
      </c>
      <c r="V1673">
        <v>0</v>
      </c>
      <c r="W1673">
        <v>0</v>
      </c>
      <c r="X1673">
        <v>9.0909090909090917</v>
      </c>
      <c r="Y1673">
        <v>0</v>
      </c>
      <c r="AA1673">
        <v>3.7678720127058791</v>
      </c>
      <c r="AB1673">
        <v>0</v>
      </c>
      <c r="AC1673">
        <v>1.1134044285378077</v>
      </c>
      <c r="AE1673">
        <v>86.522263913564117</v>
      </c>
      <c r="AG1673">
        <v>0.39483129935391248</v>
      </c>
      <c r="AH1673">
        <v>0.21310187291246527</v>
      </c>
      <c r="AI1673">
        <v>9.0909090909090917</v>
      </c>
      <c r="AJ1673">
        <v>2</v>
      </c>
      <c r="AK1673">
        <v>67.25</v>
      </c>
      <c r="AL1673">
        <v>12.643456015417843</v>
      </c>
    </row>
    <row r="1674" spans="1:38">
      <c r="A1674">
        <v>11</v>
      </c>
      <c r="B1674">
        <v>36</v>
      </c>
      <c r="C1674">
        <v>2022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4</v>
      </c>
      <c r="M1674">
        <v>99</v>
      </c>
      <c r="N1674">
        <v>99</v>
      </c>
      <c r="O1674">
        <v>99</v>
      </c>
      <c r="P1674">
        <v>9999</v>
      </c>
      <c r="Q1674">
        <v>5</v>
      </c>
      <c r="R1674">
        <v>14</v>
      </c>
      <c r="S1674">
        <v>4</v>
      </c>
      <c r="T1674">
        <v>2.5</v>
      </c>
      <c r="U1674">
        <v>6.7357142857142884</v>
      </c>
      <c r="V1674">
        <v>0</v>
      </c>
      <c r="W1674">
        <v>0</v>
      </c>
      <c r="X1674">
        <v>0</v>
      </c>
      <c r="Y1674">
        <v>0</v>
      </c>
      <c r="AA1674">
        <v>3.345915877786604</v>
      </c>
      <c r="AB1674">
        <v>0</v>
      </c>
      <c r="AC1674">
        <v>1.4015297764534702</v>
      </c>
      <c r="AE1674">
        <v>94.666375679480126</v>
      </c>
      <c r="AG1674">
        <v>0.50251256281407031</v>
      </c>
      <c r="AH1674">
        <v>0.22940076045257393</v>
      </c>
      <c r="AI1674">
        <v>0</v>
      </c>
      <c r="AJ1674">
        <v>8</v>
      </c>
      <c r="AK1674">
        <v>72.025000000000006</v>
      </c>
      <c r="AL1674">
        <v>12.793545118035937</v>
      </c>
    </row>
    <row r="1675" spans="1:38">
      <c r="A1675">
        <v>11</v>
      </c>
      <c r="B1675">
        <v>37</v>
      </c>
      <c r="C1675">
        <v>2022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5</v>
      </c>
      <c r="M1675">
        <v>99</v>
      </c>
      <c r="N1675">
        <v>99</v>
      </c>
      <c r="O1675">
        <v>99</v>
      </c>
      <c r="P1675">
        <v>9999</v>
      </c>
      <c r="Q1675">
        <v>14</v>
      </c>
      <c r="R1675">
        <v>30</v>
      </c>
      <c r="S1675">
        <v>5</v>
      </c>
      <c r="T1675">
        <v>3.1</v>
      </c>
      <c r="U1675">
        <v>7.8966666666666692</v>
      </c>
      <c r="V1675">
        <v>0</v>
      </c>
      <c r="W1675">
        <v>0</v>
      </c>
      <c r="X1675">
        <v>0</v>
      </c>
      <c r="Y1675">
        <v>0</v>
      </c>
      <c r="AA1675">
        <v>2.6612632756310002</v>
      </c>
      <c r="AB1675">
        <v>0</v>
      </c>
      <c r="AC1675">
        <v>1.1647603473104098</v>
      </c>
      <c r="AE1675">
        <v>68.511256439616403</v>
      </c>
      <c r="AG1675">
        <v>1.0768126346015794</v>
      </c>
      <c r="AH1675">
        <v>0.57629947138085669</v>
      </c>
      <c r="AI1675">
        <v>0</v>
      </c>
      <c r="AJ1675">
        <v>8</v>
      </c>
      <c r="AK1675">
        <v>67.224999999999994</v>
      </c>
      <c r="AL1675">
        <v>14.602999570369995</v>
      </c>
    </row>
    <row r="1676" spans="1:38">
      <c r="A1676">
        <v>11</v>
      </c>
      <c r="B1676">
        <v>38</v>
      </c>
      <c r="C1676">
        <v>2022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6</v>
      </c>
      <c r="M1676">
        <v>99</v>
      </c>
      <c r="N1676">
        <v>99</v>
      </c>
      <c r="O1676">
        <v>99</v>
      </c>
      <c r="P1676">
        <v>9999</v>
      </c>
      <c r="Q1676">
        <v>48</v>
      </c>
      <c r="R1676">
        <v>157</v>
      </c>
      <c r="S1676">
        <v>6</v>
      </c>
      <c r="T1676">
        <v>4.0254777070063712</v>
      </c>
      <c r="U1676">
        <v>10.867515923566884</v>
      </c>
      <c r="V1676">
        <v>0</v>
      </c>
      <c r="W1676">
        <v>0</v>
      </c>
      <c r="X1676">
        <v>2.5477707006369421</v>
      </c>
      <c r="Y1676">
        <v>0</v>
      </c>
      <c r="AA1676">
        <v>2.9103858951457879</v>
      </c>
      <c r="AB1676">
        <v>0</v>
      </c>
      <c r="AC1676">
        <v>1.2205723027818989</v>
      </c>
      <c r="AE1676">
        <v>46.83917148315868</v>
      </c>
      <c r="AG1676">
        <v>5.6353194544149314</v>
      </c>
      <c r="AH1676">
        <v>4.1506211822288632</v>
      </c>
      <c r="AI1676">
        <v>12.738853503184716</v>
      </c>
      <c r="AJ1676">
        <v>14</v>
      </c>
      <c r="AK1676">
        <v>79.421428571428564</v>
      </c>
      <c r="AL1676">
        <v>16.247319473988004</v>
      </c>
    </row>
    <row r="1677" spans="1:38">
      <c r="A1677">
        <v>11</v>
      </c>
      <c r="B1677">
        <v>39</v>
      </c>
      <c r="C1677">
        <v>2022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7</v>
      </c>
      <c r="M1677">
        <v>99</v>
      </c>
      <c r="N1677">
        <v>99</v>
      </c>
      <c r="O1677">
        <v>99</v>
      </c>
      <c r="P1677">
        <v>9999</v>
      </c>
      <c r="Q1677">
        <v>100</v>
      </c>
      <c r="R1677">
        <v>219</v>
      </c>
      <c r="S1677">
        <v>7</v>
      </c>
      <c r="T1677">
        <v>5.0776255707762541</v>
      </c>
      <c r="U1677">
        <v>12.762100456621001</v>
      </c>
      <c r="V1677">
        <v>0.45662100456621008</v>
      </c>
      <c r="W1677">
        <v>0.45662100456621008</v>
      </c>
      <c r="X1677">
        <v>11.415525114155251</v>
      </c>
      <c r="Y1677">
        <v>0.45662100456621008</v>
      </c>
      <c r="AA1677">
        <v>3.014406378773876</v>
      </c>
      <c r="AB1677">
        <v>0</v>
      </c>
      <c r="AC1677">
        <v>1.4582161575314763</v>
      </c>
      <c r="AE1677">
        <v>32.103538672568789</v>
      </c>
      <c r="AG1677">
        <v>7.8607322325915279</v>
      </c>
      <c r="AH1677">
        <v>6.7990687740074112</v>
      </c>
      <c r="AI1677">
        <v>5.4794520547945202</v>
      </c>
      <c r="AJ1677">
        <v>38</v>
      </c>
      <c r="AK1677">
        <v>88.94736842105263</v>
      </c>
      <c r="AL1677">
        <v>18.287566665230344</v>
      </c>
    </row>
    <row r="1678" spans="1:38">
      <c r="A1678">
        <v>11</v>
      </c>
      <c r="B1678">
        <v>40</v>
      </c>
      <c r="C1678">
        <v>2022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8</v>
      </c>
      <c r="M1678">
        <v>99</v>
      </c>
      <c r="N1678">
        <v>99</v>
      </c>
      <c r="O1678">
        <v>99</v>
      </c>
      <c r="P1678">
        <v>9999</v>
      </c>
      <c r="Q1678">
        <v>181</v>
      </c>
      <c r="R1678">
        <v>765</v>
      </c>
      <c r="S1678">
        <v>8</v>
      </c>
      <c r="T1678">
        <v>5.9490196078431383</v>
      </c>
      <c r="U1678">
        <v>14.323660130718944</v>
      </c>
      <c r="V1678">
        <v>0.78431372549019596</v>
      </c>
      <c r="W1678">
        <v>2.4836601307189539</v>
      </c>
      <c r="X1678">
        <v>21.830065359477121</v>
      </c>
      <c r="Y1678">
        <v>2.2222222222222223</v>
      </c>
      <c r="AA1678">
        <v>3.2212046120143945</v>
      </c>
      <c r="AB1678">
        <v>0</v>
      </c>
      <c r="AC1678">
        <v>1.3406718463574647</v>
      </c>
      <c r="AE1678">
        <v>33.608335167086345</v>
      </c>
      <c r="AG1678">
        <v>27.458722182340274</v>
      </c>
      <c r="AH1678">
        <v>26.656222404402158</v>
      </c>
      <c r="AI1678">
        <v>0.78431372549019596</v>
      </c>
      <c r="AJ1678">
        <v>117</v>
      </c>
      <c r="AK1678">
        <v>89.763247863247855</v>
      </c>
      <c r="AL1678">
        <v>20.331471713030055</v>
      </c>
    </row>
    <row r="1679" spans="1:38">
      <c r="A1679">
        <v>11</v>
      </c>
      <c r="B1679">
        <v>41</v>
      </c>
      <c r="C1679">
        <v>2022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</v>
      </c>
      <c r="M1679">
        <v>99</v>
      </c>
      <c r="N1679">
        <v>99</v>
      </c>
      <c r="O1679">
        <v>99</v>
      </c>
      <c r="P1679">
        <v>9999</v>
      </c>
      <c r="Q1679">
        <v>179</v>
      </c>
      <c r="R1679">
        <v>944</v>
      </c>
      <c r="S1679">
        <v>9</v>
      </c>
      <c r="T1679">
        <v>6.4173728813559316</v>
      </c>
      <c r="U1679">
        <v>15.251165254237286</v>
      </c>
      <c r="V1679">
        <v>0.4237288135593219</v>
      </c>
      <c r="W1679">
        <v>4.4491525423728815</v>
      </c>
      <c r="X1679">
        <v>34.004237288135599</v>
      </c>
      <c r="Y1679">
        <v>2.6483050847457625</v>
      </c>
      <c r="AA1679">
        <v>3.2969552463477543</v>
      </c>
      <c r="AB1679">
        <v>0</v>
      </c>
      <c r="AC1679">
        <v>1.3378276902337229</v>
      </c>
      <c r="AE1679">
        <v>34.068783938710055</v>
      </c>
      <c r="AG1679">
        <v>33.883704235463028</v>
      </c>
      <c r="AH1679">
        <v>35.023390119954946</v>
      </c>
      <c r="AI1679">
        <v>0.10593220338983048</v>
      </c>
      <c r="AJ1679">
        <v>213</v>
      </c>
      <c r="AK1679">
        <v>89.334272300469507</v>
      </c>
      <c r="AL1679">
        <v>22.79418332516731</v>
      </c>
    </row>
    <row r="1680" spans="1:38">
      <c r="A1680">
        <v>11</v>
      </c>
      <c r="B1680">
        <v>42</v>
      </c>
      <c r="C1680">
        <v>2022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10</v>
      </c>
      <c r="M1680">
        <v>99</v>
      </c>
      <c r="N1680">
        <v>99</v>
      </c>
      <c r="O1680">
        <v>99</v>
      </c>
      <c r="P1680">
        <v>9999</v>
      </c>
      <c r="Q1680">
        <v>106</v>
      </c>
      <c r="R1680">
        <v>404</v>
      </c>
      <c r="S1680">
        <v>10</v>
      </c>
      <c r="T1680">
        <v>7.0297029702970306</v>
      </c>
      <c r="U1680">
        <v>16.514603960396027</v>
      </c>
      <c r="V1680">
        <v>0.24752475247524752</v>
      </c>
      <c r="W1680">
        <v>10.396039603960395</v>
      </c>
      <c r="X1680">
        <v>53.46534653465347</v>
      </c>
      <c r="Y1680">
        <v>3.4653465346534662</v>
      </c>
      <c r="AA1680">
        <v>3.1454366744310454</v>
      </c>
      <c r="AB1680">
        <v>0</v>
      </c>
      <c r="AC1680">
        <v>1.2739231176931951</v>
      </c>
      <c r="AE1680">
        <v>39.183761884654693</v>
      </c>
      <c r="AG1680">
        <v>14.501076812634597</v>
      </c>
      <c r="AH1680">
        <v>16.230529519231467</v>
      </c>
      <c r="AI1680">
        <v>0</v>
      </c>
      <c r="AJ1680">
        <v>193</v>
      </c>
      <c r="AK1680">
        <v>87.04196891191711</v>
      </c>
      <c r="AL1680">
        <v>25.522758471982844</v>
      </c>
    </row>
    <row r="1681" spans="1:38">
      <c r="A1681">
        <v>11</v>
      </c>
      <c r="B1681">
        <v>43</v>
      </c>
      <c r="C1681">
        <v>2022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11</v>
      </c>
      <c r="M1681">
        <v>99</v>
      </c>
      <c r="N1681">
        <v>99</v>
      </c>
      <c r="O1681">
        <v>99</v>
      </c>
      <c r="P1681">
        <v>9999</v>
      </c>
      <c r="Q1681">
        <v>65</v>
      </c>
      <c r="R1681">
        <v>198</v>
      </c>
      <c r="S1681">
        <v>11</v>
      </c>
      <c r="T1681">
        <v>7.4040404040404049</v>
      </c>
      <c r="U1681">
        <v>17.194949494949491</v>
      </c>
      <c r="V1681">
        <v>0.50505050505050508</v>
      </c>
      <c r="W1681">
        <v>19.696969696969695</v>
      </c>
      <c r="X1681">
        <v>66.666666666666686</v>
      </c>
      <c r="Y1681">
        <v>3.0303030303030303</v>
      </c>
      <c r="AA1681">
        <v>2.8556473814437262</v>
      </c>
      <c r="AB1681">
        <v>0</v>
      </c>
      <c r="AC1681">
        <v>1.3020511550967273</v>
      </c>
      <c r="AE1681">
        <v>27.126204713147889</v>
      </c>
      <c r="AG1681">
        <v>7.1069633883704242</v>
      </c>
      <c r="AH1681">
        <v>8.2822675401572976</v>
      </c>
      <c r="AI1681">
        <v>0</v>
      </c>
      <c r="AJ1681">
        <v>122</v>
      </c>
      <c r="AK1681">
        <v>84.968032786885246</v>
      </c>
      <c r="AL1681">
        <v>28.543703088966279</v>
      </c>
    </row>
    <row r="1682" spans="1:38">
      <c r="A1682">
        <v>11</v>
      </c>
      <c r="B1682">
        <v>44</v>
      </c>
      <c r="C1682">
        <v>2022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12</v>
      </c>
      <c r="M1682">
        <v>99</v>
      </c>
      <c r="N1682">
        <v>99</v>
      </c>
      <c r="O1682">
        <v>99</v>
      </c>
      <c r="P1682">
        <v>9999</v>
      </c>
      <c r="Q1682">
        <v>16</v>
      </c>
      <c r="R1682">
        <v>38</v>
      </c>
      <c r="S1682">
        <v>12</v>
      </c>
      <c r="T1682">
        <v>7.9473684210526301</v>
      </c>
      <c r="U1682">
        <v>18.497368421052624</v>
      </c>
      <c r="V1682">
        <v>0</v>
      </c>
      <c r="W1682">
        <v>34.21052631578948</v>
      </c>
      <c r="X1682">
        <v>89.473684210526301</v>
      </c>
      <c r="Y1682">
        <v>5.2631578947368443</v>
      </c>
      <c r="AA1682">
        <v>2.7080277191018203</v>
      </c>
      <c r="AB1682">
        <v>0</v>
      </c>
      <c r="AC1682">
        <v>1.2343199367956361</v>
      </c>
      <c r="AE1682">
        <v>17.158810726872051</v>
      </c>
      <c r="AG1682">
        <v>1.3639626704953338</v>
      </c>
      <c r="AH1682">
        <v>1.7099235898421441</v>
      </c>
      <c r="AI1682">
        <v>0</v>
      </c>
      <c r="AJ1682">
        <v>29</v>
      </c>
      <c r="AK1682">
        <v>84.424137931034451</v>
      </c>
      <c r="AL1682">
        <v>31.051873833702505</v>
      </c>
    </row>
    <row r="1683" spans="1:38">
      <c r="A1683">
        <v>11</v>
      </c>
      <c r="B1683">
        <v>45</v>
      </c>
      <c r="C1683">
        <v>2022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13</v>
      </c>
      <c r="M1683">
        <v>99</v>
      </c>
      <c r="N1683">
        <v>99</v>
      </c>
      <c r="O1683">
        <v>99</v>
      </c>
      <c r="P1683">
        <v>9999</v>
      </c>
      <c r="Q1683">
        <v>1</v>
      </c>
      <c r="R1683">
        <v>1</v>
      </c>
      <c r="S1683">
        <v>13</v>
      </c>
      <c r="T1683">
        <v>5</v>
      </c>
      <c r="U1683">
        <v>18.8</v>
      </c>
      <c r="V1683">
        <v>0</v>
      </c>
      <c r="W1683">
        <v>0</v>
      </c>
      <c r="X1683">
        <v>100</v>
      </c>
      <c r="Y1683">
        <v>0</v>
      </c>
      <c r="AA1683">
        <v>0</v>
      </c>
      <c r="AB1683">
        <v>0</v>
      </c>
      <c r="AC1683">
        <v>0</v>
      </c>
      <c r="AG1683">
        <v>3.5893754486719311E-2</v>
      </c>
      <c r="AH1683">
        <v>4.5734191903588441E-2</v>
      </c>
      <c r="AI1683">
        <v>0</v>
      </c>
      <c r="AJ1683">
        <v>0</v>
      </c>
    </row>
    <row r="1684" spans="1:38">
      <c r="A1684">
        <v>11</v>
      </c>
      <c r="B1684">
        <v>46</v>
      </c>
      <c r="C1684">
        <v>2022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14</v>
      </c>
      <c r="M1684">
        <v>99</v>
      </c>
      <c r="N1684">
        <v>99</v>
      </c>
      <c r="O1684">
        <v>99</v>
      </c>
      <c r="P1684">
        <v>9999</v>
      </c>
    </row>
    <row r="1685" spans="1:38">
      <c r="A1685">
        <v>11</v>
      </c>
      <c r="B1685">
        <v>47</v>
      </c>
      <c r="C1685">
        <v>2022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15</v>
      </c>
      <c r="M1685">
        <v>99</v>
      </c>
      <c r="N1685">
        <v>99</v>
      </c>
      <c r="O1685">
        <v>99</v>
      </c>
      <c r="P1685">
        <v>9999</v>
      </c>
    </row>
    <row r="1686" spans="1:38" s="487" customFormat="1">
      <c r="A1686" s="487">
        <v>11</v>
      </c>
      <c r="B1686" s="487">
        <v>48</v>
      </c>
      <c r="C1686" s="487">
        <v>2022</v>
      </c>
      <c r="D1686" s="487">
        <v>99</v>
      </c>
      <c r="E1686" s="487">
        <v>99</v>
      </c>
      <c r="F1686" s="487">
        <v>99</v>
      </c>
      <c r="G1686" s="487">
        <v>99</v>
      </c>
      <c r="H1686" s="487">
        <v>99</v>
      </c>
      <c r="I1686" s="487">
        <v>99</v>
      </c>
      <c r="J1686" s="487">
        <v>999</v>
      </c>
      <c r="K1686" s="487">
        <v>99</v>
      </c>
      <c r="L1686" s="487">
        <v>99</v>
      </c>
      <c r="M1686" s="487">
        <v>99</v>
      </c>
      <c r="N1686" s="487">
        <v>99</v>
      </c>
      <c r="O1686" s="487">
        <v>99</v>
      </c>
      <c r="P1686" s="487">
        <v>9999</v>
      </c>
      <c r="Q1686" s="487">
        <v>1</v>
      </c>
      <c r="R1686" s="487">
        <v>1</v>
      </c>
      <c r="S1686" s="487">
        <v>0</v>
      </c>
      <c r="T1686" s="487">
        <v>4</v>
      </c>
      <c r="U1686" s="487">
        <v>7.4</v>
      </c>
      <c r="V1686" s="487">
        <v>0</v>
      </c>
      <c r="W1686" s="487">
        <v>0</v>
      </c>
      <c r="X1686" s="487">
        <v>0</v>
      </c>
      <c r="Y1686" s="487">
        <v>0</v>
      </c>
      <c r="AA1686" s="487">
        <v>0</v>
      </c>
      <c r="AC1686" s="487">
        <v>0</v>
      </c>
      <c r="AG1686" s="487">
        <v>3.5893754486719311E-2</v>
      </c>
      <c r="AH1686" s="487">
        <v>1.8001756387582689E-2</v>
      </c>
      <c r="AI1686" s="487">
        <v>0</v>
      </c>
      <c r="AJ1686" s="487">
        <v>1</v>
      </c>
      <c r="AK1686" s="487">
        <v>73</v>
      </c>
      <c r="AL1686" s="487">
        <v>19.02230493783048</v>
      </c>
    </row>
    <row r="1687" spans="1:38">
      <c r="A1687">
        <v>11</v>
      </c>
      <c r="B1687">
        <v>49</v>
      </c>
      <c r="C1687">
        <v>2021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1</v>
      </c>
      <c r="M1687">
        <v>99</v>
      </c>
      <c r="N1687">
        <v>99</v>
      </c>
      <c r="O1687">
        <v>99</v>
      </c>
      <c r="P1687">
        <v>9999</v>
      </c>
    </row>
    <row r="1688" spans="1:38">
      <c r="A1688">
        <v>11</v>
      </c>
      <c r="B1688">
        <v>50</v>
      </c>
      <c r="C1688">
        <v>2021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2</v>
      </c>
      <c r="M1688">
        <v>99</v>
      </c>
      <c r="N1688">
        <v>99</v>
      </c>
      <c r="O1688">
        <v>99</v>
      </c>
      <c r="P1688">
        <v>9999</v>
      </c>
    </row>
    <row r="1689" spans="1:38">
      <c r="A1689">
        <v>11</v>
      </c>
      <c r="B1689">
        <v>51</v>
      </c>
      <c r="C1689">
        <v>2021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9999</v>
      </c>
      <c r="Q1689">
        <v>4</v>
      </c>
      <c r="R1689">
        <v>5</v>
      </c>
      <c r="S1689">
        <v>3</v>
      </c>
      <c r="T1689">
        <v>2.6</v>
      </c>
      <c r="U1689">
        <v>10.019999999999998</v>
      </c>
      <c r="V1689">
        <v>0</v>
      </c>
      <c r="W1689">
        <v>0</v>
      </c>
      <c r="X1689">
        <v>20</v>
      </c>
      <c r="Y1689">
        <v>0</v>
      </c>
      <c r="AA1689">
        <v>6.4663436345434047</v>
      </c>
      <c r="AB1689">
        <v>0</v>
      </c>
      <c r="AC1689">
        <v>0.48989794855663488</v>
      </c>
      <c r="AE1689">
        <v>64.64955669874719</v>
      </c>
      <c r="AG1689">
        <v>0.21958717610891529</v>
      </c>
      <c r="AH1689">
        <v>0.14883290936254051</v>
      </c>
      <c r="AI1689">
        <v>0</v>
      </c>
    </row>
    <row r="1690" spans="1:38">
      <c r="A1690">
        <v>11</v>
      </c>
      <c r="B1690">
        <v>52</v>
      </c>
      <c r="C1690">
        <v>2021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4</v>
      </c>
      <c r="M1690">
        <v>99</v>
      </c>
      <c r="N1690">
        <v>99</v>
      </c>
      <c r="O1690">
        <v>99</v>
      </c>
      <c r="P1690">
        <v>9999</v>
      </c>
      <c r="Q1690">
        <v>3</v>
      </c>
      <c r="R1690">
        <v>4</v>
      </c>
      <c r="S1690">
        <v>4</v>
      </c>
      <c r="T1690">
        <v>4.25</v>
      </c>
      <c r="U1690">
        <v>10.850000000000001</v>
      </c>
      <c r="V1690">
        <v>0</v>
      </c>
      <c r="W1690">
        <v>0</v>
      </c>
      <c r="X1690">
        <v>25</v>
      </c>
      <c r="Y1690">
        <v>0</v>
      </c>
      <c r="AA1690">
        <v>4.2287705068967725</v>
      </c>
      <c r="AB1690">
        <v>0</v>
      </c>
      <c r="AC1690">
        <v>1.0897247358851685</v>
      </c>
      <c r="AE1690">
        <v>86.530610948682067</v>
      </c>
      <c r="AG1690">
        <v>0.17566974088713222</v>
      </c>
      <c r="AH1690">
        <v>0.12892910711246033</v>
      </c>
      <c r="AI1690">
        <v>0</v>
      </c>
    </row>
    <row r="1691" spans="1:38">
      <c r="A1691">
        <v>11</v>
      </c>
      <c r="B1691">
        <v>53</v>
      </c>
      <c r="C1691">
        <v>2021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5</v>
      </c>
      <c r="M1691">
        <v>99</v>
      </c>
      <c r="N1691">
        <v>99</v>
      </c>
      <c r="O1691">
        <v>99</v>
      </c>
      <c r="P1691">
        <v>9999</v>
      </c>
      <c r="Q1691">
        <v>14</v>
      </c>
      <c r="R1691">
        <v>21</v>
      </c>
      <c r="S1691">
        <v>5</v>
      </c>
      <c r="T1691">
        <v>3.8095238095238111</v>
      </c>
      <c r="U1691">
        <v>10.336666666666664</v>
      </c>
      <c r="V1691">
        <v>0</v>
      </c>
      <c r="W1691">
        <v>0</v>
      </c>
      <c r="X1691">
        <v>14.285714285714288</v>
      </c>
      <c r="Y1691">
        <v>0</v>
      </c>
      <c r="AA1691">
        <v>4.3399882963780474</v>
      </c>
      <c r="AB1691">
        <v>0</v>
      </c>
      <c r="AC1691">
        <v>1.0519391444940247</v>
      </c>
      <c r="AE1691">
        <v>36.42995795730576</v>
      </c>
      <c r="AG1691">
        <v>0.92226613965744386</v>
      </c>
      <c r="AH1691">
        <v>0.64485348573506351</v>
      </c>
      <c r="AI1691">
        <v>4.7619047619047636</v>
      </c>
    </row>
    <row r="1692" spans="1:38">
      <c r="A1692">
        <v>11</v>
      </c>
      <c r="B1692">
        <v>54</v>
      </c>
      <c r="C1692">
        <v>2021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6</v>
      </c>
      <c r="M1692">
        <v>99</v>
      </c>
      <c r="N1692">
        <v>99</v>
      </c>
      <c r="O1692">
        <v>99</v>
      </c>
      <c r="P1692">
        <v>9999</v>
      </c>
      <c r="Q1692">
        <v>40</v>
      </c>
      <c r="R1692">
        <v>87</v>
      </c>
      <c r="S1692">
        <v>6</v>
      </c>
      <c r="T1692">
        <v>4.4022988505747129</v>
      </c>
      <c r="U1692">
        <v>12.20643678160919</v>
      </c>
      <c r="V1692">
        <v>0</v>
      </c>
      <c r="W1692">
        <v>0</v>
      </c>
      <c r="X1692">
        <v>11.494252873563219</v>
      </c>
      <c r="Y1692">
        <v>1.149425287356322</v>
      </c>
      <c r="AA1692">
        <v>3.3089488475781335</v>
      </c>
      <c r="AB1692">
        <v>0</v>
      </c>
      <c r="AC1692">
        <v>1.317082897529307</v>
      </c>
      <c r="AE1692">
        <v>59.329771973268507</v>
      </c>
      <c r="AG1692">
        <v>3.820816864295125</v>
      </c>
      <c r="AH1692">
        <v>3.1547823638052597</v>
      </c>
      <c r="AI1692">
        <v>0</v>
      </c>
    </row>
    <row r="1693" spans="1:38">
      <c r="A1693">
        <v>11</v>
      </c>
      <c r="B1693">
        <v>55</v>
      </c>
      <c r="C1693">
        <v>2021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7</v>
      </c>
      <c r="M1693">
        <v>99</v>
      </c>
      <c r="N1693">
        <v>99</v>
      </c>
      <c r="O1693">
        <v>99</v>
      </c>
      <c r="P1693">
        <v>9999</v>
      </c>
      <c r="Q1693">
        <v>69</v>
      </c>
      <c r="R1693">
        <v>188</v>
      </c>
      <c r="S1693">
        <v>7</v>
      </c>
      <c r="T1693">
        <v>5.2659574468085086</v>
      </c>
      <c r="U1693">
        <v>12.99425531914893</v>
      </c>
      <c r="V1693">
        <v>0</v>
      </c>
      <c r="W1693">
        <v>1.0638297872340428</v>
      </c>
      <c r="X1693">
        <v>13.82978723404255</v>
      </c>
      <c r="Y1693">
        <v>0.53191489361702149</v>
      </c>
      <c r="AA1693">
        <v>2.7928965705806661</v>
      </c>
      <c r="AB1693">
        <v>0</v>
      </c>
      <c r="AC1693">
        <v>1.4959202100329339</v>
      </c>
      <c r="AE1693">
        <v>34.093276280568602</v>
      </c>
      <c r="AG1693">
        <v>8.2564778216952153</v>
      </c>
      <c r="AH1693">
        <v>7.2572233720546384</v>
      </c>
      <c r="AI1693">
        <v>0.53191489361702149</v>
      </c>
    </row>
    <row r="1694" spans="1:38">
      <c r="A1694">
        <v>11</v>
      </c>
      <c r="B1694">
        <v>56</v>
      </c>
      <c r="C1694">
        <v>2021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8</v>
      </c>
      <c r="M1694">
        <v>99</v>
      </c>
      <c r="N1694">
        <v>99</v>
      </c>
      <c r="O1694">
        <v>99</v>
      </c>
      <c r="P1694">
        <v>9999</v>
      </c>
      <c r="Q1694">
        <v>162</v>
      </c>
      <c r="R1694">
        <v>687</v>
      </c>
      <c r="S1694">
        <v>8</v>
      </c>
      <c r="T1694">
        <v>6.1368267831149916</v>
      </c>
      <c r="U1694">
        <v>14.33406113537119</v>
      </c>
      <c r="V1694">
        <v>0.14556040756914118</v>
      </c>
      <c r="W1694">
        <v>3.3478893740902476</v>
      </c>
      <c r="X1694">
        <v>18.777292576419217</v>
      </c>
      <c r="Y1694">
        <v>0.72780203784570596</v>
      </c>
      <c r="AA1694">
        <v>2.4524954968768498</v>
      </c>
      <c r="AB1694">
        <v>0</v>
      </c>
      <c r="AC1694">
        <v>1.3825373180457801</v>
      </c>
      <c r="AE1694">
        <v>30.913625327253591</v>
      </c>
      <c r="AG1694">
        <v>30.171277997364953</v>
      </c>
      <c r="AH1694">
        <v>29.254133232487401</v>
      </c>
      <c r="AI1694">
        <v>0.87336244541484687</v>
      </c>
    </row>
    <row r="1695" spans="1:38">
      <c r="A1695">
        <v>11</v>
      </c>
      <c r="B1695">
        <v>57</v>
      </c>
      <c r="C1695">
        <v>2021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</v>
      </c>
      <c r="M1695">
        <v>99</v>
      </c>
      <c r="N1695">
        <v>99</v>
      </c>
      <c r="O1695">
        <v>99</v>
      </c>
      <c r="P1695">
        <v>9999</v>
      </c>
      <c r="Q1695">
        <v>159</v>
      </c>
      <c r="R1695">
        <v>876</v>
      </c>
      <c r="S1695">
        <v>9</v>
      </c>
      <c r="T1695">
        <v>6.5205479452054798</v>
      </c>
      <c r="U1695">
        <v>15.280776255707776</v>
      </c>
      <c r="V1695">
        <v>0.34246575342465752</v>
      </c>
      <c r="W1695">
        <v>6.5068493150684947</v>
      </c>
      <c r="X1695">
        <v>32.077625570776256</v>
      </c>
      <c r="Y1695">
        <v>2.2831050228310503</v>
      </c>
      <c r="AA1695">
        <v>2.9406291207388078</v>
      </c>
      <c r="AB1695">
        <v>0</v>
      </c>
      <c r="AC1695">
        <v>1.3584801039789776</v>
      </c>
      <c r="AE1695">
        <v>28.693108909337639</v>
      </c>
      <c r="AG1695">
        <v>38.471673254281953</v>
      </c>
      <c r="AH1695">
        <v>39.765895636938033</v>
      </c>
      <c r="AI1695">
        <v>1.7123287671232876</v>
      </c>
    </row>
    <row r="1696" spans="1:38">
      <c r="A1696">
        <v>11</v>
      </c>
      <c r="B1696">
        <v>58</v>
      </c>
      <c r="C1696">
        <v>2021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10</v>
      </c>
      <c r="M1696">
        <v>99</v>
      </c>
      <c r="N1696">
        <v>99</v>
      </c>
      <c r="O1696">
        <v>99</v>
      </c>
      <c r="P1696">
        <v>9999</v>
      </c>
      <c r="Q1696">
        <v>89</v>
      </c>
      <c r="R1696">
        <v>303</v>
      </c>
      <c r="S1696">
        <v>10</v>
      </c>
      <c r="T1696">
        <v>6.7359735973597354</v>
      </c>
      <c r="U1696">
        <v>16.079438943894392</v>
      </c>
      <c r="V1696">
        <v>0.66006600660066006</v>
      </c>
      <c r="W1696">
        <v>9.5709570957095718</v>
      </c>
      <c r="X1696">
        <v>39.603960396039597</v>
      </c>
      <c r="Y1696">
        <v>2.9702970297029703</v>
      </c>
      <c r="AA1696">
        <v>3.1355179193411638</v>
      </c>
      <c r="AB1696">
        <v>0</v>
      </c>
      <c r="AC1696">
        <v>1.3774203274159991</v>
      </c>
      <c r="AE1696">
        <v>28.146520927106209</v>
      </c>
      <c r="AG1696">
        <v>13.306982872200264</v>
      </c>
      <c r="AH1696">
        <v>14.473539974410237</v>
      </c>
      <c r="AI1696">
        <v>0</v>
      </c>
    </row>
    <row r="1697" spans="1:35">
      <c r="A1697">
        <v>11</v>
      </c>
      <c r="B1697">
        <v>59</v>
      </c>
      <c r="C1697">
        <v>2021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11</v>
      </c>
      <c r="M1697">
        <v>99</v>
      </c>
      <c r="N1697">
        <v>99</v>
      </c>
      <c r="O1697">
        <v>99</v>
      </c>
      <c r="P1697">
        <v>9999</v>
      </c>
      <c r="Q1697">
        <v>38</v>
      </c>
      <c r="R1697">
        <v>95</v>
      </c>
      <c r="S1697">
        <v>11</v>
      </c>
      <c r="T1697">
        <v>6.9157894736842094</v>
      </c>
      <c r="U1697">
        <v>16.270631578947373</v>
      </c>
      <c r="V1697">
        <v>1.0526315789473681</v>
      </c>
      <c r="W1697">
        <v>11.578947368421057</v>
      </c>
      <c r="X1697">
        <v>43.157894736842096</v>
      </c>
      <c r="Y1697">
        <v>2.1052631578947363</v>
      </c>
      <c r="AA1697">
        <v>2.5203290555950346</v>
      </c>
      <c r="AB1697">
        <v>0</v>
      </c>
      <c r="AC1697">
        <v>1.3967116109275102</v>
      </c>
      <c r="AE1697">
        <v>5.6950111959670116</v>
      </c>
      <c r="AG1697">
        <v>4.1721563460693885</v>
      </c>
      <c r="AH1697">
        <v>4.5918665934285938</v>
      </c>
      <c r="AI1697">
        <v>0</v>
      </c>
    </row>
    <row r="1698" spans="1:35">
      <c r="A1698">
        <v>11</v>
      </c>
      <c r="B1698">
        <v>60</v>
      </c>
      <c r="C1698">
        <v>2021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12</v>
      </c>
      <c r="M1698">
        <v>99</v>
      </c>
      <c r="N1698">
        <v>99</v>
      </c>
      <c r="O1698">
        <v>99</v>
      </c>
      <c r="P1698">
        <v>9999</v>
      </c>
      <c r="Q1698">
        <v>6</v>
      </c>
      <c r="R1698">
        <v>11</v>
      </c>
      <c r="S1698">
        <v>12</v>
      </c>
      <c r="T1698">
        <v>7</v>
      </c>
      <c r="U1698">
        <v>17.74727272727273</v>
      </c>
      <c r="V1698">
        <v>0</v>
      </c>
      <c r="W1698">
        <v>9.0909090909090917</v>
      </c>
      <c r="X1698">
        <v>63.636363636363633</v>
      </c>
      <c r="Y1698">
        <v>0</v>
      </c>
      <c r="AA1698">
        <v>2.5308571703138405</v>
      </c>
      <c r="AB1698">
        <v>0</v>
      </c>
      <c r="AC1698">
        <v>1.4142135623730951</v>
      </c>
      <c r="AE1698">
        <v>34.263887099002176</v>
      </c>
      <c r="AG1698">
        <v>0.48309178743961345</v>
      </c>
      <c r="AH1698">
        <v>0.57994332466577148</v>
      </c>
      <c r="AI1698">
        <v>0</v>
      </c>
    </row>
    <row r="1699" spans="1:35">
      <c r="A1699">
        <v>11</v>
      </c>
      <c r="B1699">
        <v>61</v>
      </c>
      <c r="C1699">
        <v>2021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13</v>
      </c>
      <c r="M1699">
        <v>99</v>
      </c>
      <c r="N1699">
        <v>99</v>
      </c>
      <c r="O1699">
        <v>99</v>
      </c>
      <c r="P1699">
        <v>9999</v>
      </c>
    </row>
    <row r="1700" spans="1:35">
      <c r="A1700">
        <v>11</v>
      </c>
      <c r="B1700">
        <v>62</v>
      </c>
      <c r="C1700">
        <v>2021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14</v>
      </c>
      <c r="M1700">
        <v>99</v>
      </c>
      <c r="N1700">
        <v>99</v>
      </c>
      <c r="O1700">
        <v>99</v>
      </c>
      <c r="P1700">
        <v>9999</v>
      </c>
    </row>
    <row r="1701" spans="1:35">
      <c r="A1701">
        <v>11</v>
      </c>
      <c r="B1701">
        <v>63</v>
      </c>
      <c r="C1701">
        <v>2021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15</v>
      </c>
      <c r="M1701">
        <v>99</v>
      </c>
      <c r="N1701">
        <v>99</v>
      </c>
      <c r="O1701">
        <v>99</v>
      </c>
      <c r="P1701">
        <v>9999</v>
      </c>
    </row>
    <row r="1702" spans="1:35">
      <c r="A1702">
        <v>11</v>
      </c>
      <c r="B1702">
        <v>64</v>
      </c>
      <c r="C1702">
        <v>2020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1</v>
      </c>
      <c r="M1702">
        <v>99</v>
      </c>
      <c r="N1702">
        <v>99</v>
      </c>
      <c r="O1702">
        <v>99</v>
      </c>
      <c r="P1702">
        <v>9999</v>
      </c>
    </row>
    <row r="1703" spans="1:35">
      <c r="A1703">
        <v>11</v>
      </c>
      <c r="B1703">
        <v>65</v>
      </c>
      <c r="C1703">
        <v>2020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2</v>
      </c>
      <c r="M1703">
        <v>99</v>
      </c>
      <c r="N1703">
        <v>99</v>
      </c>
      <c r="O1703">
        <v>99</v>
      </c>
      <c r="P1703">
        <v>9999</v>
      </c>
      <c r="Q1703">
        <v>1</v>
      </c>
      <c r="R1703">
        <v>1</v>
      </c>
      <c r="S1703">
        <v>2</v>
      </c>
      <c r="T1703">
        <v>3</v>
      </c>
      <c r="U1703">
        <v>7.64</v>
      </c>
      <c r="V1703">
        <v>0</v>
      </c>
      <c r="W1703">
        <v>0</v>
      </c>
      <c r="X1703">
        <v>0</v>
      </c>
      <c r="Y1703">
        <v>0</v>
      </c>
      <c r="AA1703">
        <v>0</v>
      </c>
      <c r="AB1703">
        <v>0</v>
      </c>
      <c r="AC1703">
        <v>0</v>
      </c>
      <c r="AG1703">
        <v>3.0721966205837177E-2</v>
      </c>
      <c r="AH1703">
        <v>1.5679880865742873E-2</v>
      </c>
      <c r="AI1703">
        <v>0</v>
      </c>
    </row>
    <row r="1704" spans="1:35">
      <c r="A1704">
        <v>11</v>
      </c>
      <c r="B1704">
        <v>66</v>
      </c>
      <c r="C1704">
        <v>2020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3</v>
      </c>
      <c r="M1704">
        <v>99</v>
      </c>
      <c r="N1704">
        <v>99</v>
      </c>
      <c r="O1704">
        <v>99</v>
      </c>
      <c r="P1704">
        <v>9999</v>
      </c>
      <c r="Q1704">
        <v>5</v>
      </c>
      <c r="R1704">
        <v>9</v>
      </c>
      <c r="S1704">
        <v>3</v>
      </c>
      <c r="T1704">
        <v>2.6666666666666661</v>
      </c>
      <c r="U1704">
        <v>8.9</v>
      </c>
      <c r="V1704">
        <v>0</v>
      </c>
      <c r="W1704">
        <v>0</v>
      </c>
      <c r="X1704">
        <v>0</v>
      </c>
      <c r="Y1704">
        <v>0</v>
      </c>
      <c r="AA1704">
        <v>1.6302760502442533</v>
      </c>
      <c r="AB1704">
        <v>0</v>
      </c>
      <c r="AC1704">
        <v>0.47140452079103162</v>
      </c>
      <c r="AE1704">
        <v>-14.457812856920899</v>
      </c>
      <c r="AG1704">
        <v>0.2764976958525347</v>
      </c>
      <c r="AH1704">
        <v>0.16439246823900583</v>
      </c>
      <c r="AI1704">
        <v>0</v>
      </c>
    </row>
    <row r="1705" spans="1:35">
      <c r="A1705">
        <v>11</v>
      </c>
      <c r="B1705">
        <v>67</v>
      </c>
      <c r="C1705">
        <v>2020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9999</v>
      </c>
      <c r="Q1705">
        <v>8</v>
      </c>
      <c r="R1705">
        <v>16</v>
      </c>
      <c r="S1705">
        <v>4</v>
      </c>
      <c r="T1705">
        <v>3.4375</v>
      </c>
      <c r="U1705">
        <v>9.5881249999999998</v>
      </c>
      <c r="V1705">
        <v>0</v>
      </c>
      <c r="W1705">
        <v>0</v>
      </c>
      <c r="X1705">
        <v>0</v>
      </c>
      <c r="Y1705">
        <v>0</v>
      </c>
      <c r="AA1705">
        <v>2.6002625318177044</v>
      </c>
      <c r="AB1705">
        <v>0</v>
      </c>
      <c r="AC1705">
        <v>1.223149111923808</v>
      </c>
      <c r="AE1705">
        <v>57.563755482233262</v>
      </c>
      <c r="AG1705">
        <v>0.49155145929339489</v>
      </c>
      <c r="AH1705">
        <v>0.31484954497560397</v>
      </c>
      <c r="AI1705">
        <v>0</v>
      </c>
    </row>
    <row r="1706" spans="1:35">
      <c r="A1706">
        <v>11</v>
      </c>
      <c r="B1706">
        <v>68</v>
      </c>
      <c r="C1706">
        <v>2020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5</v>
      </c>
      <c r="M1706">
        <v>99</v>
      </c>
      <c r="N1706">
        <v>99</v>
      </c>
      <c r="O1706">
        <v>99</v>
      </c>
      <c r="P1706">
        <v>9999</v>
      </c>
      <c r="Q1706">
        <v>20</v>
      </c>
      <c r="R1706">
        <v>41</v>
      </c>
      <c r="S1706">
        <v>5</v>
      </c>
      <c r="T1706">
        <v>4.3902439024390247</v>
      </c>
      <c r="U1706">
        <v>11.86390243902439</v>
      </c>
      <c r="V1706">
        <v>0</v>
      </c>
      <c r="W1706">
        <v>0</v>
      </c>
      <c r="X1706">
        <v>14.634146341463419</v>
      </c>
      <c r="Y1706">
        <v>2.4390243902439024</v>
      </c>
      <c r="AA1706">
        <v>4.1068478672962847</v>
      </c>
      <c r="AB1706">
        <v>0</v>
      </c>
      <c r="AC1706">
        <v>1.3229318655922544</v>
      </c>
      <c r="AE1706">
        <v>51.283655325655936</v>
      </c>
      <c r="AG1706">
        <v>1.2596006144393237</v>
      </c>
      <c r="AH1706">
        <v>0.9982994307218126</v>
      </c>
      <c r="AI1706">
        <v>0</v>
      </c>
    </row>
    <row r="1707" spans="1:35">
      <c r="A1707">
        <v>11</v>
      </c>
      <c r="B1707">
        <v>69</v>
      </c>
      <c r="C1707">
        <v>2020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6</v>
      </c>
      <c r="M1707">
        <v>99</v>
      </c>
      <c r="N1707">
        <v>99</v>
      </c>
      <c r="O1707">
        <v>99</v>
      </c>
      <c r="P1707">
        <v>9999</v>
      </c>
      <c r="Q1707">
        <v>49</v>
      </c>
      <c r="R1707">
        <v>114</v>
      </c>
      <c r="S1707">
        <v>6</v>
      </c>
      <c r="T1707">
        <v>5.0964912280701755</v>
      </c>
      <c r="U1707">
        <v>12.108508771929824</v>
      </c>
      <c r="V1707">
        <v>0.87719298245614019</v>
      </c>
      <c r="W1707">
        <v>1.7543859649122804</v>
      </c>
      <c r="X1707">
        <v>7.8947368421052637</v>
      </c>
      <c r="Y1707">
        <v>0.87719298245614019</v>
      </c>
      <c r="AA1707">
        <v>3.119097438181508</v>
      </c>
      <c r="AB1707">
        <v>0</v>
      </c>
      <c r="AC1707">
        <v>1.4687941004688765</v>
      </c>
      <c r="AE1707">
        <v>52.119906113398677</v>
      </c>
      <c r="AG1707">
        <v>3.5023041474654382</v>
      </c>
      <c r="AH1707">
        <v>2.8329891558436513</v>
      </c>
      <c r="AI1707">
        <v>0</v>
      </c>
    </row>
    <row r="1708" spans="1:35">
      <c r="A1708">
        <v>11</v>
      </c>
      <c r="B1708">
        <v>70</v>
      </c>
      <c r="C1708">
        <v>2020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7</v>
      </c>
      <c r="M1708">
        <v>99</v>
      </c>
      <c r="N1708">
        <v>99</v>
      </c>
      <c r="O1708">
        <v>99</v>
      </c>
      <c r="P1708">
        <v>9999</v>
      </c>
      <c r="Q1708">
        <v>109</v>
      </c>
      <c r="R1708">
        <v>248</v>
      </c>
      <c r="S1708">
        <v>7</v>
      </c>
      <c r="T1708">
        <v>5.6330645161290311</v>
      </c>
      <c r="U1708">
        <v>12.992701612903224</v>
      </c>
      <c r="V1708">
        <v>0</v>
      </c>
      <c r="W1708">
        <v>0.80645161290322565</v>
      </c>
      <c r="X1708">
        <v>10.08064516129032</v>
      </c>
      <c r="Y1708">
        <v>0</v>
      </c>
      <c r="AA1708">
        <v>2.4407001655389786</v>
      </c>
      <c r="AB1708">
        <v>0</v>
      </c>
      <c r="AC1708">
        <v>1.4165053416540461</v>
      </c>
      <c r="AE1708">
        <v>42.420706307297976</v>
      </c>
      <c r="AG1708">
        <v>7.6190476190476222</v>
      </c>
      <c r="AH1708">
        <v>6.6130308019356052</v>
      </c>
      <c r="AI1708">
        <v>0</v>
      </c>
    </row>
    <row r="1709" spans="1:35">
      <c r="A1709">
        <v>11</v>
      </c>
      <c r="B1709">
        <v>71</v>
      </c>
      <c r="C1709">
        <v>2020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8</v>
      </c>
      <c r="M1709">
        <v>99</v>
      </c>
      <c r="N1709">
        <v>99</v>
      </c>
      <c r="O1709">
        <v>99</v>
      </c>
      <c r="P1709">
        <v>9999</v>
      </c>
      <c r="Q1709">
        <v>209</v>
      </c>
      <c r="R1709">
        <v>1018</v>
      </c>
      <c r="S1709">
        <v>8</v>
      </c>
      <c r="T1709">
        <v>6.3634577603143399</v>
      </c>
      <c r="U1709">
        <v>14.386119842829077</v>
      </c>
      <c r="V1709">
        <v>0.29469548133595275</v>
      </c>
      <c r="W1709">
        <v>4.9115913555992119</v>
      </c>
      <c r="X1709">
        <v>20.333988212180746</v>
      </c>
      <c r="Y1709">
        <v>1.1787819253438112</v>
      </c>
      <c r="AA1709">
        <v>2.7591786051339362</v>
      </c>
      <c r="AB1709">
        <v>0</v>
      </c>
      <c r="AC1709">
        <v>1.4278731861205789</v>
      </c>
      <c r="AE1709">
        <v>41.206444679634096</v>
      </c>
      <c r="AG1709">
        <v>31.274961597542241</v>
      </c>
      <c r="AH1709">
        <v>30.05666922388286</v>
      </c>
      <c r="AI1709">
        <v>0</v>
      </c>
    </row>
    <row r="1710" spans="1:35">
      <c r="A1710">
        <v>11</v>
      </c>
      <c r="B1710">
        <v>72</v>
      </c>
      <c r="C1710">
        <v>2020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</v>
      </c>
      <c r="M1710">
        <v>99</v>
      </c>
      <c r="N1710">
        <v>99</v>
      </c>
      <c r="O1710">
        <v>99</v>
      </c>
      <c r="P1710">
        <v>9999</v>
      </c>
      <c r="Q1710">
        <v>214</v>
      </c>
      <c r="R1710">
        <v>1303</v>
      </c>
      <c r="S1710">
        <v>9</v>
      </c>
      <c r="T1710">
        <v>6.7996930161166551</v>
      </c>
      <c r="U1710">
        <v>15.581465848042964</v>
      </c>
      <c r="V1710">
        <v>0.23023791250959319</v>
      </c>
      <c r="W1710">
        <v>7.8280890253261699</v>
      </c>
      <c r="X1710">
        <v>34.228702993092874</v>
      </c>
      <c r="Y1710">
        <v>1.2279355333844972</v>
      </c>
      <c r="AA1710">
        <v>2.4742773854959199</v>
      </c>
      <c r="AB1710">
        <v>0</v>
      </c>
      <c r="AC1710">
        <v>1.3669489408577329</v>
      </c>
      <c r="AE1710">
        <v>40.132613184443578</v>
      </c>
      <c r="AG1710">
        <v>40.030721966205839</v>
      </c>
      <c r="AH1710">
        <v>41.667949379433807</v>
      </c>
      <c r="AI1710">
        <v>0</v>
      </c>
    </row>
    <row r="1711" spans="1:35">
      <c r="A1711">
        <v>11</v>
      </c>
      <c r="B1711">
        <v>73</v>
      </c>
      <c r="C1711">
        <v>2020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10</v>
      </c>
      <c r="M1711">
        <v>99</v>
      </c>
      <c r="N1711">
        <v>99</v>
      </c>
      <c r="O1711">
        <v>99</v>
      </c>
      <c r="P1711">
        <v>9999</v>
      </c>
      <c r="Q1711">
        <v>121</v>
      </c>
      <c r="R1711">
        <v>379</v>
      </c>
      <c r="S1711">
        <v>10</v>
      </c>
      <c r="T1711">
        <v>7.2506596306068607</v>
      </c>
      <c r="U1711">
        <v>16.556437994722948</v>
      </c>
      <c r="V1711">
        <v>0.26385224274406344</v>
      </c>
      <c r="W1711">
        <v>8.9709762532981507</v>
      </c>
      <c r="X1711">
        <v>52.506596306068602</v>
      </c>
      <c r="Y1711">
        <v>1.5831134564643803</v>
      </c>
      <c r="AA1711">
        <v>2.3943535663666582</v>
      </c>
      <c r="AB1711">
        <v>0</v>
      </c>
      <c r="AC1711">
        <v>1.005509014157691</v>
      </c>
      <c r="AE1711">
        <v>28.051488464736277</v>
      </c>
      <c r="AG1711">
        <v>11.643625192012291</v>
      </c>
      <c r="AH1711">
        <v>12.878210424822164</v>
      </c>
      <c r="AI1711">
        <v>0</v>
      </c>
    </row>
    <row r="1712" spans="1:35">
      <c r="A1712">
        <v>11</v>
      </c>
      <c r="B1712">
        <v>74</v>
      </c>
      <c r="C1712">
        <v>2020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11</v>
      </c>
      <c r="M1712">
        <v>99</v>
      </c>
      <c r="N1712">
        <v>99</v>
      </c>
      <c r="O1712">
        <v>99</v>
      </c>
      <c r="P1712">
        <v>9999</v>
      </c>
      <c r="Q1712">
        <v>54</v>
      </c>
      <c r="R1712">
        <v>111</v>
      </c>
      <c r="S1712">
        <v>11</v>
      </c>
      <c r="T1712">
        <v>7.5855855855855854</v>
      </c>
      <c r="U1712">
        <v>16.985765765765773</v>
      </c>
      <c r="V1712">
        <v>0</v>
      </c>
      <c r="W1712">
        <v>21.621621621621625</v>
      </c>
      <c r="X1712">
        <v>59.459459459459438</v>
      </c>
      <c r="Y1712">
        <v>3.6036036036036023</v>
      </c>
      <c r="AA1712">
        <v>2.6834039662404447</v>
      </c>
      <c r="AB1712">
        <v>0</v>
      </c>
      <c r="AC1712">
        <v>1.2189825063483133</v>
      </c>
      <c r="AE1712">
        <v>28.507278954054527</v>
      </c>
      <c r="AG1712">
        <v>3.4101382488479257</v>
      </c>
      <c r="AH1712">
        <v>3.8695236887289202</v>
      </c>
      <c r="AI1712">
        <v>0</v>
      </c>
    </row>
    <row r="1713" spans="1:35">
      <c r="A1713">
        <v>11</v>
      </c>
      <c r="B1713">
        <v>75</v>
      </c>
      <c r="C1713">
        <v>2020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12</v>
      </c>
      <c r="M1713">
        <v>99</v>
      </c>
      <c r="N1713">
        <v>99</v>
      </c>
      <c r="O1713">
        <v>99</v>
      </c>
      <c r="P1713">
        <v>9999</v>
      </c>
      <c r="Q1713">
        <v>14</v>
      </c>
      <c r="R1713">
        <v>15</v>
      </c>
      <c r="S1713">
        <v>12</v>
      </c>
      <c r="T1713">
        <v>7.9333333333333345</v>
      </c>
      <c r="U1713">
        <v>19.11333333333333</v>
      </c>
      <c r="V1713">
        <v>0</v>
      </c>
      <c r="W1713">
        <v>26.666666666666675</v>
      </c>
      <c r="X1713">
        <v>93.333333333333314</v>
      </c>
      <c r="Y1713">
        <v>13.333333333333337</v>
      </c>
      <c r="AA1713">
        <v>2.4160206032970271</v>
      </c>
      <c r="AB1713">
        <v>0</v>
      </c>
      <c r="AC1713">
        <v>1.1234866364235132</v>
      </c>
      <c r="AE1713">
        <v>20.663709718877897</v>
      </c>
      <c r="AG1713">
        <v>0.46082949308755761</v>
      </c>
      <c r="AH1713">
        <v>0.58840600055084846</v>
      </c>
      <c r="AI1713">
        <v>0</v>
      </c>
    </row>
    <row r="1714" spans="1:35">
      <c r="A1714">
        <v>11</v>
      </c>
      <c r="B1714">
        <v>76</v>
      </c>
      <c r="C1714">
        <v>2020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13</v>
      </c>
      <c r="M1714">
        <v>99</v>
      </c>
      <c r="N1714">
        <v>99</v>
      </c>
      <c r="O1714">
        <v>99</v>
      </c>
      <c r="P1714">
        <v>9999</v>
      </c>
    </row>
    <row r="1715" spans="1:35">
      <c r="A1715">
        <v>11</v>
      </c>
      <c r="B1715">
        <v>77</v>
      </c>
      <c r="C1715">
        <v>2020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14</v>
      </c>
      <c r="M1715">
        <v>99</v>
      </c>
      <c r="N1715">
        <v>99</v>
      </c>
      <c r="O1715">
        <v>99</v>
      </c>
      <c r="P1715">
        <v>9999</v>
      </c>
    </row>
    <row r="1716" spans="1:35">
      <c r="A1716">
        <v>11</v>
      </c>
      <c r="B1716">
        <v>78</v>
      </c>
      <c r="C1716">
        <v>2020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15</v>
      </c>
      <c r="M1716">
        <v>99</v>
      </c>
      <c r="N1716">
        <v>99</v>
      </c>
      <c r="O1716">
        <v>99</v>
      </c>
      <c r="P1716">
        <v>9999</v>
      </c>
    </row>
    <row r="1717" spans="1:35">
      <c r="A1717">
        <v>11</v>
      </c>
      <c r="B1717">
        <v>79</v>
      </c>
      <c r="C1717">
        <v>2019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1</v>
      </c>
      <c r="M1717">
        <v>99</v>
      </c>
      <c r="N1717">
        <v>99</v>
      </c>
      <c r="O1717">
        <v>99</v>
      </c>
      <c r="P1717">
        <v>9999</v>
      </c>
      <c r="Q1717">
        <v>2</v>
      </c>
      <c r="R1717">
        <v>3</v>
      </c>
      <c r="S1717">
        <v>1</v>
      </c>
      <c r="T1717">
        <v>1</v>
      </c>
      <c r="U1717">
        <v>4.1333333333333346</v>
      </c>
      <c r="V1717">
        <v>0</v>
      </c>
      <c r="W1717">
        <v>0</v>
      </c>
      <c r="X1717">
        <v>0</v>
      </c>
      <c r="Y1717">
        <v>0</v>
      </c>
      <c r="AA1717">
        <v>0.97410927974682882</v>
      </c>
      <c r="AB1717">
        <v>0</v>
      </c>
      <c r="AC1717">
        <v>0</v>
      </c>
      <c r="AG1717">
        <v>6.9412309116149915E-2</v>
      </c>
      <c r="AH1717">
        <v>1.9707518179788185E-2</v>
      </c>
      <c r="AI1717">
        <v>0</v>
      </c>
    </row>
    <row r="1718" spans="1:35">
      <c r="A1718">
        <v>11</v>
      </c>
      <c r="B1718">
        <v>80</v>
      </c>
      <c r="C1718">
        <v>2019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2</v>
      </c>
      <c r="M1718">
        <v>99</v>
      </c>
      <c r="N1718">
        <v>99</v>
      </c>
      <c r="O1718">
        <v>99</v>
      </c>
      <c r="P1718">
        <v>9999</v>
      </c>
      <c r="Q1718">
        <v>2</v>
      </c>
      <c r="R1718">
        <v>5</v>
      </c>
      <c r="S1718">
        <v>2</v>
      </c>
      <c r="T1718">
        <v>2.4</v>
      </c>
      <c r="U1718">
        <v>6.92</v>
      </c>
      <c r="V1718">
        <v>0</v>
      </c>
      <c r="W1718">
        <v>0</v>
      </c>
      <c r="X1718">
        <v>0</v>
      </c>
      <c r="Y1718">
        <v>0</v>
      </c>
      <c r="AA1718">
        <v>2.0740298937093482</v>
      </c>
      <c r="AB1718">
        <v>0</v>
      </c>
      <c r="AC1718">
        <v>0.80000000000000016</v>
      </c>
      <c r="AE1718">
        <v>6.7501437864819884</v>
      </c>
      <c r="AG1718">
        <v>0.11568718186024984</v>
      </c>
      <c r="AH1718">
        <v>5.4990332985538008E-2</v>
      </c>
      <c r="AI1718">
        <v>0</v>
      </c>
    </row>
    <row r="1719" spans="1:35">
      <c r="A1719">
        <v>11</v>
      </c>
      <c r="B1719">
        <v>81</v>
      </c>
      <c r="C1719">
        <v>2019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3</v>
      </c>
      <c r="M1719">
        <v>99</v>
      </c>
      <c r="N1719">
        <v>99</v>
      </c>
      <c r="O1719">
        <v>99</v>
      </c>
      <c r="P1719">
        <v>9999</v>
      </c>
      <c r="Q1719">
        <v>3</v>
      </c>
      <c r="R1719">
        <v>6</v>
      </c>
      <c r="S1719">
        <v>3</v>
      </c>
      <c r="T1719">
        <v>2.6666666666666661</v>
      </c>
      <c r="U1719">
        <v>9.495000000000001</v>
      </c>
      <c r="V1719">
        <v>0</v>
      </c>
      <c r="W1719">
        <v>0</v>
      </c>
      <c r="X1719">
        <v>16.666666666666671</v>
      </c>
      <c r="Y1719">
        <v>0</v>
      </c>
      <c r="AA1719">
        <v>5.3009236616524333</v>
      </c>
      <c r="AB1719">
        <v>0</v>
      </c>
      <c r="AC1719">
        <v>0.7453559924999299</v>
      </c>
      <c r="AE1719">
        <v>-33.239897020523607</v>
      </c>
      <c r="AG1719">
        <v>0.13882461823229983</v>
      </c>
      <c r="AH1719">
        <v>9.0543331508268821E-2</v>
      </c>
      <c r="AI1719">
        <v>0</v>
      </c>
    </row>
    <row r="1720" spans="1:35">
      <c r="A1720">
        <v>11</v>
      </c>
      <c r="B1720">
        <v>82</v>
      </c>
      <c r="C1720">
        <v>2019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9999</v>
      </c>
      <c r="Q1720">
        <v>9</v>
      </c>
      <c r="R1720">
        <v>13</v>
      </c>
      <c r="S1720">
        <v>4</v>
      </c>
      <c r="T1720">
        <v>4.0769230769230758</v>
      </c>
      <c r="U1720">
        <v>11.769230769230772</v>
      </c>
      <c r="V1720">
        <v>0</v>
      </c>
      <c r="W1720">
        <v>0</v>
      </c>
      <c r="X1720">
        <v>7.6923076923076898</v>
      </c>
      <c r="Y1720">
        <v>0</v>
      </c>
      <c r="AA1720">
        <v>3.6699160785593774</v>
      </c>
      <c r="AB1720">
        <v>0</v>
      </c>
      <c r="AC1720">
        <v>0.99703703052428772</v>
      </c>
      <c r="AE1720">
        <v>62.502209737973395</v>
      </c>
      <c r="AG1720">
        <v>0.30078667283664978</v>
      </c>
      <c r="AH1720">
        <v>0.2431653452828704</v>
      </c>
      <c r="AI1720">
        <v>0</v>
      </c>
    </row>
    <row r="1721" spans="1:35">
      <c r="A1721">
        <v>11</v>
      </c>
      <c r="B1721">
        <v>83</v>
      </c>
      <c r="C1721">
        <v>2019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5</v>
      </c>
      <c r="M1721">
        <v>99</v>
      </c>
      <c r="N1721">
        <v>99</v>
      </c>
      <c r="O1721">
        <v>99</v>
      </c>
      <c r="P1721">
        <v>9999</v>
      </c>
      <c r="Q1721">
        <v>15</v>
      </c>
      <c r="R1721">
        <v>26</v>
      </c>
      <c r="S1721">
        <v>5</v>
      </c>
      <c r="T1721">
        <v>4.6538461538461551</v>
      </c>
      <c r="U1721">
        <v>10.903846153846152</v>
      </c>
      <c r="V1721">
        <v>0</v>
      </c>
      <c r="W1721">
        <v>0</v>
      </c>
      <c r="X1721">
        <v>3.8461538461538449</v>
      </c>
      <c r="Y1721">
        <v>0</v>
      </c>
      <c r="AA1721">
        <v>2.9527667298563829</v>
      </c>
      <c r="AB1721">
        <v>0</v>
      </c>
      <c r="AC1721">
        <v>0.9977785977748318</v>
      </c>
      <c r="AE1721">
        <v>64.795969150322478</v>
      </c>
      <c r="AG1721">
        <v>0.60157334567329956</v>
      </c>
      <c r="AH1721">
        <v>0.45057108096531873</v>
      </c>
      <c r="AI1721">
        <v>0</v>
      </c>
    </row>
    <row r="1722" spans="1:35">
      <c r="A1722">
        <v>11</v>
      </c>
      <c r="B1722">
        <v>84</v>
      </c>
      <c r="C1722">
        <v>2019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6</v>
      </c>
      <c r="M1722">
        <v>99</v>
      </c>
      <c r="N1722">
        <v>99</v>
      </c>
      <c r="O1722">
        <v>99</v>
      </c>
      <c r="P1722">
        <v>9999</v>
      </c>
      <c r="Q1722">
        <v>68</v>
      </c>
      <c r="R1722">
        <v>140</v>
      </c>
      <c r="S1722">
        <v>6</v>
      </c>
      <c r="T1722">
        <v>5.4285714285714306</v>
      </c>
      <c r="U1722">
        <v>12.403428571428565</v>
      </c>
      <c r="V1722">
        <v>0.71428571428571441</v>
      </c>
      <c r="W1722">
        <v>2.8571428571428577</v>
      </c>
      <c r="X1722">
        <v>7.1428571428571441</v>
      </c>
      <c r="Y1722">
        <v>0.71428571428571441</v>
      </c>
      <c r="AA1722">
        <v>2.7412103091853162</v>
      </c>
      <c r="AB1722">
        <v>0</v>
      </c>
      <c r="AC1722">
        <v>1.6437885558448588</v>
      </c>
      <c r="AE1722">
        <v>39.048874257300049</v>
      </c>
      <c r="AG1722">
        <v>3.2392410920869965</v>
      </c>
      <c r="AH1722">
        <v>2.7598154168418203</v>
      </c>
      <c r="AI1722">
        <v>0</v>
      </c>
    </row>
    <row r="1723" spans="1:35">
      <c r="A1723">
        <v>11</v>
      </c>
      <c r="B1723">
        <v>85</v>
      </c>
      <c r="C1723">
        <v>2019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7</v>
      </c>
      <c r="M1723">
        <v>99</v>
      </c>
      <c r="N1723">
        <v>99</v>
      </c>
      <c r="O1723">
        <v>99</v>
      </c>
      <c r="P1723">
        <v>9999</v>
      </c>
      <c r="Q1723">
        <v>142</v>
      </c>
      <c r="R1723">
        <v>334</v>
      </c>
      <c r="S1723">
        <v>7</v>
      </c>
      <c r="T1723">
        <v>5.6616766467065904</v>
      </c>
      <c r="U1723">
        <v>12.870059880239522</v>
      </c>
      <c r="V1723">
        <v>0.2994011976047905</v>
      </c>
      <c r="W1723">
        <v>2.3952095808383236</v>
      </c>
      <c r="X1723">
        <v>9.2814371257485018</v>
      </c>
      <c r="Y1723">
        <v>0.2994011976047905</v>
      </c>
      <c r="AA1723">
        <v>2.5806399190169702</v>
      </c>
      <c r="AB1723">
        <v>0</v>
      </c>
      <c r="AC1723">
        <v>1.5347954876320875</v>
      </c>
      <c r="AE1723">
        <v>32.44533682101774</v>
      </c>
      <c r="AG1723">
        <v>7.7279037482646942</v>
      </c>
      <c r="AH1723">
        <v>6.8318336812610916</v>
      </c>
      <c r="AI1723">
        <v>0.89820359281437123</v>
      </c>
    </row>
    <row r="1724" spans="1:35">
      <c r="A1724">
        <v>11</v>
      </c>
      <c r="B1724">
        <v>86</v>
      </c>
      <c r="C1724">
        <v>2019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8</v>
      </c>
      <c r="M1724">
        <v>99</v>
      </c>
      <c r="N1724">
        <v>99</v>
      </c>
      <c r="O1724">
        <v>99</v>
      </c>
      <c r="P1724">
        <v>9999</v>
      </c>
      <c r="Q1724">
        <v>218</v>
      </c>
      <c r="R1724">
        <v>1168</v>
      </c>
      <c r="S1724">
        <v>8</v>
      </c>
      <c r="T1724">
        <v>6.4794520547945202</v>
      </c>
      <c r="U1724">
        <v>13.915924657534251</v>
      </c>
      <c r="V1724">
        <v>8.5616438356164379E-2</v>
      </c>
      <c r="W1724">
        <v>7.1061643835616435</v>
      </c>
      <c r="X1724">
        <v>16.609589041095887</v>
      </c>
      <c r="Y1724">
        <v>1.1130136986301369</v>
      </c>
      <c r="AA1724">
        <v>2.819605377969391</v>
      </c>
      <c r="AB1724">
        <v>0</v>
      </c>
      <c r="AC1724">
        <v>1.5442965241657995</v>
      </c>
      <c r="AE1724">
        <v>42.867772864083008</v>
      </c>
      <c r="AG1724">
        <v>27.024525682554369</v>
      </c>
      <c r="AH1724">
        <v>25.832424112148495</v>
      </c>
      <c r="AI1724">
        <v>8.5616438356164379E-2</v>
      </c>
    </row>
    <row r="1725" spans="1:35">
      <c r="A1725">
        <v>11</v>
      </c>
      <c r="B1725">
        <v>87</v>
      </c>
      <c r="C1725">
        <v>2019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</v>
      </c>
      <c r="M1725">
        <v>99</v>
      </c>
      <c r="N1725">
        <v>99</v>
      </c>
      <c r="O1725">
        <v>99</v>
      </c>
      <c r="P1725">
        <v>9999</v>
      </c>
      <c r="Q1725">
        <v>246</v>
      </c>
      <c r="R1725">
        <v>1633</v>
      </c>
      <c r="S1725">
        <v>9</v>
      </c>
      <c r="T1725">
        <v>6.8469075321494168</v>
      </c>
      <c r="U1725">
        <v>14.784935701163514</v>
      </c>
      <c r="V1725">
        <v>0.1224739742804654</v>
      </c>
      <c r="W1725">
        <v>12.614819350887938</v>
      </c>
      <c r="X1725">
        <v>26.699326393141455</v>
      </c>
      <c r="Y1725">
        <v>1.5309246785058177</v>
      </c>
      <c r="AA1725">
        <v>2.922840079857902</v>
      </c>
      <c r="AB1725">
        <v>0</v>
      </c>
      <c r="AC1725">
        <v>1.5124968069254885</v>
      </c>
      <c r="AE1725">
        <v>46.019776326878045</v>
      </c>
      <c r="AG1725">
        <v>37.783433595557611</v>
      </c>
      <c r="AH1725">
        <v>38.372127212029874</v>
      </c>
      <c r="AI1725">
        <v>0</v>
      </c>
    </row>
    <row r="1726" spans="1:35">
      <c r="A1726">
        <v>11</v>
      </c>
      <c r="B1726">
        <v>88</v>
      </c>
      <c r="C1726">
        <v>2019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10</v>
      </c>
      <c r="M1726">
        <v>99</v>
      </c>
      <c r="N1726">
        <v>99</v>
      </c>
      <c r="O1726">
        <v>99</v>
      </c>
      <c r="P1726">
        <v>9999</v>
      </c>
      <c r="Q1726">
        <v>169</v>
      </c>
      <c r="R1726">
        <v>711</v>
      </c>
      <c r="S1726">
        <v>10</v>
      </c>
      <c r="T1726">
        <v>7.0281293952180013</v>
      </c>
      <c r="U1726">
        <v>15.695218002812934</v>
      </c>
      <c r="V1726">
        <v>0.42194092827004198</v>
      </c>
      <c r="W1726">
        <v>11.954992967651195</v>
      </c>
      <c r="X1726">
        <v>37.974683544303808</v>
      </c>
      <c r="Y1726">
        <v>1.8284106891701819</v>
      </c>
      <c r="AA1726">
        <v>2.9080284961589609</v>
      </c>
      <c r="AB1726">
        <v>0</v>
      </c>
      <c r="AC1726">
        <v>1.3776584897353379</v>
      </c>
      <c r="AE1726">
        <v>43.040677030823133</v>
      </c>
      <c r="AG1726">
        <v>16.45071726052754</v>
      </c>
      <c r="AH1726">
        <v>17.735653840621787</v>
      </c>
      <c r="AI1726">
        <v>0.14064697609001403</v>
      </c>
    </row>
    <row r="1727" spans="1:35">
      <c r="A1727">
        <v>11</v>
      </c>
      <c r="B1727">
        <v>89</v>
      </c>
      <c r="C1727">
        <v>2019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11</v>
      </c>
      <c r="M1727">
        <v>99</v>
      </c>
      <c r="N1727">
        <v>99</v>
      </c>
      <c r="O1727">
        <v>99</v>
      </c>
      <c r="P1727">
        <v>9999</v>
      </c>
      <c r="Q1727">
        <v>106</v>
      </c>
      <c r="R1727">
        <v>246</v>
      </c>
      <c r="S1727">
        <v>11</v>
      </c>
      <c r="T1727">
        <v>7.308943089430894</v>
      </c>
      <c r="U1727">
        <v>16.810975609756088</v>
      </c>
      <c r="V1727">
        <v>0.40650406504065034</v>
      </c>
      <c r="W1727">
        <v>15.04065040650406</v>
      </c>
      <c r="X1727">
        <v>60.569105691056912</v>
      </c>
      <c r="Y1727">
        <v>3.2520325203252023</v>
      </c>
      <c r="AA1727">
        <v>2.7875743206058807</v>
      </c>
      <c r="AB1727">
        <v>0</v>
      </c>
      <c r="AC1727">
        <v>1.3136561113453604</v>
      </c>
      <c r="AE1727">
        <v>44.988007648642757</v>
      </c>
      <c r="AG1727">
        <v>5.6918093475242921</v>
      </c>
      <c r="AH1727">
        <v>6.5726162445575822</v>
      </c>
      <c r="AI1727">
        <v>0.40650406504065034</v>
      </c>
    </row>
    <row r="1728" spans="1:35">
      <c r="A1728">
        <v>11</v>
      </c>
      <c r="B1728">
        <v>90</v>
      </c>
      <c r="C1728">
        <v>2019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12</v>
      </c>
      <c r="M1728">
        <v>99</v>
      </c>
      <c r="N1728">
        <v>99</v>
      </c>
      <c r="O1728">
        <v>99</v>
      </c>
      <c r="P1728">
        <v>9999</v>
      </c>
      <c r="Q1728">
        <v>21</v>
      </c>
      <c r="R1728">
        <v>33</v>
      </c>
      <c r="S1728">
        <v>12</v>
      </c>
      <c r="T1728">
        <v>7.1818181818181808</v>
      </c>
      <c r="U1728">
        <v>17.630303030303029</v>
      </c>
      <c r="V1728">
        <v>3.0303030303030303</v>
      </c>
      <c r="W1728">
        <v>27.272727272727277</v>
      </c>
      <c r="X1728">
        <v>57.575757575757585</v>
      </c>
      <c r="Y1728">
        <v>3.0303030303030303</v>
      </c>
      <c r="AA1728">
        <v>3.1820981117842839</v>
      </c>
      <c r="AB1728">
        <v>0</v>
      </c>
      <c r="AC1728">
        <v>1.765915428404057</v>
      </c>
      <c r="AE1728">
        <v>34.145307561460079</v>
      </c>
      <c r="AG1728">
        <v>0.76353540027764899</v>
      </c>
      <c r="AH1728">
        <v>0.92466403846780387</v>
      </c>
      <c r="AI1728">
        <v>0</v>
      </c>
    </row>
    <row r="1729" spans="1:35">
      <c r="A1729">
        <v>11</v>
      </c>
      <c r="B1729">
        <v>91</v>
      </c>
      <c r="C1729">
        <v>2019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13</v>
      </c>
      <c r="M1729">
        <v>99</v>
      </c>
      <c r="N1729">
        <v>99</v>
      </c>
      <c r="O1729">
        <v>99</v>
      </c>
      <c r="P1729">
        <v>9999</v>
      </c>
      <c r="Q1729">
        <v>3</v>
      </c>
      <c r="R1729">
        <v>3</v>
      </c>
      <c r="S1729">
        <v>13</v>
      </c>
      <c r="T1729">
        <v>8</v>
      </c>
      <c r="U1729">
        <v>16.400000000000006</v>
      </c>
      <c r="V1729">
        <v>0</v>
      </c>
      <c r="W1729">
        <v>33.333333333333343</v>
      </c>
      <c r="X1729">
        <v>33.333333333333343</v>
      </c>
      <c r="Y1729">
        <v>0</v>
      </c>
      <c r="AA1729">
        <v>2.2449944320643476</v>
      </c>
      <c r="AB1729">
        <v>0</v>
      </c>
      <c r="AC1729">
        <v>1.6329931618554523</v>
      </c>
      <c r="AE1729">
        <v>65.465367070798095</v>
      </c>
      <c r="AG1729">
        <v>6.9412309116149915E-2</v>
      </c>
      <c r="AH1729">
        <v>7.8194346326256353E-2</v>
      </c>
      <c r="AI1729">
        <v>0</v>
      </c>
    </row>
    <row r="1730" spans="1:35">
      <c r="A1730">
        <v>11</v>
      </c>
      <c r="B1730">
        <v>92</v>
      </c>
      <c r="C1730">
        <v>2019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14</v>
      </c>
      <c r="M1730">
        <v>99</v>
      </c>
      <c r="N1730">
        <v>99</v>
      </c>
      <c r="O1730">
        <v>99</v>
      </c>
      <c r="P1730">
        <v>9999</v>
      </c>
      <c r="Q1730">
        <v>1</v>
      </c>
      <c r="R1730">
        <v>1</v>
      </c>
      <c r="S1730">
        <v>14</v>
      </c>
      <c r="T1730">
        <v>8</v>
      </c>
      <c r="U1730">
        <v>21.2</v>
      </c>
      <c r="V1730">
        <v>0</v>
      </c>
      <c r="W1730">
        <v>0</v>
      </c>
      <c r="X1730">
        <v>100</v>
      </c>
      <c r="Y1730">
        <v>0</v>
      </c>
      <c r="AA1730">
        <v>0</v>
      </c>
      <c r="AB1730">
        <v>0</v>
      </c>
      <c r="AC1730">
        <v>0</v>
      </c>
      <c r="AG1730">
        <v>2.3137436372049968E-2</v>
      </c>
      <c r="AH1730">
        <v>3.3693498823508847E-2</v>
      </c>
      <c r="AI1730">
        <v>0</v>
      </c>
    </row>
    <row r="1731" spans="1:35">
      <c r="A1731">
        <v>11</v>
      </c>
      <c r="B1731">
        <v>93</v>
      </c>
      <c r="C1731">
        <v>2019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15</v>
      </c>
      <c r="M1731">
        <v>99</v>
      </c>
      <c r="N1731">
        <v>99</v>
      </c>
      <c r="O1731">
        <v>99</v>
      </c>
      <c r="P1731">
        <v>9999</v>
      </c>
    </row>
    <row r="1732" spans="1:35">
      <c r="A1732">
        <v>11</v>
      </c>
      <c r="B1732">
        <v>94</v>
      </c>
      <c r="C1732">
        <v>2018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1</v>
      </c>
      <c r="M1732">
        <v>99</v>
      </c>
      <c r="N1732">
        <v>99</v>
      </c>
      <c r="O1732">
        <v>99</v>
      </c>
      <c r="P1732">
        <v>9999</v>
      </c>
      <c r="Q1732">
        <v>1</v>
      </c>
      <c r="R1732">
        <v>1</v>
      </c>
      <c r="S1732">
        <v>1</v>
      </c>
      <c r="T1732">
        <v>2</v>
      </c>
      <c r="U1732">
        <v>4.4000000000000004</v>
      </c>
      <c r="V1732">
        <v>0</v>
      </c>
      <c r="W1732">
        <v>0</v>
      </c>
      <c r="X1732">
        <v>0</v>
      </c>
      <c r="Y1732">
        <v>0</v>
      </c>
      <c r="AA1732">
        <v>0</v>
      </c>
      <c r="AB1732">
        <v>0</v>
      </c>
      <c r="AC1732">
        <v>0</v>
      </c>
      <c r="AG1732">
        <v>5.1517180979856782E-3</v>
      </c>
      <c r="AH1732">
        <v>1.7625814768309669E-3</v>
      </c>
      <c r="AI1732">
        <v>0</v>
      </c>
    </row>
    <row r="1733" spans="1:35">
      <c r="A1733">
        <v>11</v>
      </c>
      <c r="B1733">
        <v>95</v>
      </c>
      <c r="C1733">
        <v>2018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2</v>
      </c>
      <c r="M1733">
        <v>99</v>
      </c>
      <c r="N1733">
        <v>99</v>
      </c>
      <c r="O1733">
        <v>99</v>
      </c>
      <c r="P1733">
        <v>9999</v>
      </c>
      <c r="Q1733">
        <v>7</v>
      </c>
      <c r="R1733">
        <v>9</v>
      </c>
      <c r="S1733">
        <v>2</v>
      </c>
      <c r="T1733">
        <v>2.2222222222222223</v>
      </c>
      <c r="U1733">
        <v>4.5444444444444443</v>
      </c>
      <c r="V1733">
        <v>0</v>
      </c>
      <c r="W1733">
        <v>0</v>
      </c>
      <c r="X1733">
        <v>0</v>
      </c>
      <c r="Y1733">
        <v>0</v>
      </c>
      <c r="AA1733">
        <v>1.8744546532027899</v>
      </c>
      <c r="AB1733">
        <v>0</v>
      </c>
      <c r="AC1733">
        <v>0.41573970964154838</v>
      </c>
      <c r="AE1733">
        <v>58.61655064944695</v>
      </c>
      <c r="AG1733">
        <v>4.6365462881871107E-2</v>
      </c>
      <c r="AH1733">
        <v>1.638399600054238E-2</v>
      </c>
      <c r="AI1733">
        <v>0</v>
      </c>
    </row>
    <row r="1734" spans="1:35">
      <c r="A1734">
        <v>11</v>
      </c>
      <c r="B1734">
        <v>96</v>
      </c>
      <c r="C1734">
        <v>2018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3</v>
      </c>
      <c r="M1734">
        <v>99</v>
      </c>
      <c r="N1734">
        <v>99</v>
      </c>
      <c r="O1734">
        <v>99</v>
      </c>
      <c r="P1734">
        <v>9999</v>
      </c>
      <c r="Q1734">
        <v>13</v>
      </c>
      <c r="R1734">
        <v>18</v>
      </c>
      <c r="S1734">
        <v>3</v>
      </c>
      <c r="T1734">
        <v>2.6111111111111112</v>
      </c>
      <c r="U1734">
        <v>6.7166666666666686</v>
      </c>
      <c r="V1734">
        <v>0</v>
      </c>
      <c r="W1734">
        <v>0</v>
      </c>
      <c r="X1734">
        <v>0</v>
      </c>
      <c r="Y1734">
        <v>0</v>
      </c>
      <c r="AA1734">
        <v>1.8496996753226924</v>
      </c>
      <c r="AB1734">
        <v>0</v>
      </c>
      <c r="AC1734">
        <v>0.82589270818436145</v>
      </c>
      <c r="AE1734">
        <v>36.063540275169437</v>
      </c>
      <c r="AG1734">
        <v>9.2730925763742214E-2</v>
      </c>
      <c r="AH1734">
        <v>4.843093194292359E-2</v>
      </c>
      <c r="AI1734">
        <v>0</v>
      </c>
    </row>
    <row r="1735" spans="1:35">
      <c r="A1735">
        <v>11</v>
      </c>
      <c r="B1735">
        <v>97</v>
      </c>
      <c r="C1735">
        <v>2018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9999</v>
      </c>
      <c r="Q1735">
        <v>36</v>
      </c>
      <c r="R1735">
        <v>60</v>
      </c>
      <c r="S1735">
        <v>4</v>
      </c>
      <c r="T1735">
        <v>3.2</v>
      </c>
      <c r="U1735">
        <v>8.66</v>
      </c>
      <c r="V1735">
        <v>0</v>
      </c>
      <c r="W1735">
        <v>0</v>
      </c>
      <c r="X1735">
        <v>0</v>
      </c>
      <c r="Y1735">
        <v>0</v>
      </c>
      <c r="AA1735">
        <v>2.2790495094812409</v>
      </c>
      <c r="AB1735">
        <v>0</v>
      </c>
      <c r="AC1735">
        <v>1.1075498483890762</v>
      </c>
      <c r="AE1735">
        <v>35.576178453323969</v>
      </c>
      <c r="AG1735">
        <v>0.3091030858791407</v>
      </c>
      <c r="AH1735">
        <v>0.20814484894576596</v>
      </c>
      <c r="AI1735">
        <v>0</v>
      </c>
    </row>
    <row r="1736" spans="1:35">
      <c r="A1736">
        <v>11</v>
      </c>
      <c r="B1736">
        <v>98</v>
      </c>
      <c r="C1736">
        <v>2018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5</v>
      </c>
      <c r="M1736">
        <v>99</v>
      </c>
      <c r="N1736">
        <v>99</v>
      </c>
      <c r="O1736">
        <v>99</v>
      </c>
      <c r="P1736">
        <v>9999</v>
      </c>
      <c r="Q1736">
        <v>122</v>
      </c>
      <c r="R1736">
        <v>216</v>
      </c>
      <c r="S1736">
        <v>5</v>
      </c>
      <c r="T1736">
        <v>4.2777777777777777</v>
      </c>
      <c r="U1736">
        <v>9.6462962962962955</v>
      </c>
      <c r="V1736">
        <v>0</v>
      </c>
      <c r="W1736">
        <v>0</v>
      </c>
      <c r="X1736">
        <v>1.3888888888888891</v>
      </c>
      <c r="Y1736">
        <v>0</v>
      </c>
      <c r="AA1736">
        <v>2.5444356838492781</v>
      </c>
      <c r="AB1736">
        <v>0</v>
      </c>
      <c r="AC1736">
        <v>1.4326441064697362</v>
      </c>
      <c r="AE1736">
        <v>45.95276945524887</v>
      </c>
      <c r="AG1736">
        <v>1.1127711091649064</v>
      </c>
      <c r="AH1736">
        <v>0.83466244661931854</v>
      </c>
      <c r="AI1736">
        <v>0</v>
      </c>
    </row>
    <row r="1737" spans="1:35">
      <c r="A1737">
        <v>11</v>
      </c>
      <c r="B1737">
        <v>99</v>
      </c>
      <c r="C1737">
        <v>2018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6</v>
      </c>
      <c r="M1737">
        <v>99</v>
      </c>
      <c r="N1737">
        <v>99</v>
      </c>
      <c r="O1737">
        <v>99</v>
      </c>
      <c r="P1737">
        <v>9999</v>
      </c>
      <c r="Q1737">
        <v>349</v>
      </c>
      <c r="R1737">
        <v>809</v>
      </c>
      <c r="S1737">
        <v>6</v>
      </c>
      <c r="T1737">
        <v>4.8850432632880088</v>
      </c>
      <c r="U1737">
        <v>10.887391841779976</v>
      </c>
      <c r="V1737">
        <v>0</v>
      </c>
      <c r="W1737">
        <v>0.37082818294190362</v>
      </c>
      <c r="X1737">
        <v>1.2360939431396789</v>
      </c>
      <c r="Y1737">
        <v>0.12360939431396788</v>
      </c>
      <c r="AA1737">
        <v>2.1909949980129846</v>
      </c>
      <c r="AB1737">
        <v>0</v>
      </c>
      <c r="AC1737">
        <v>1.5438818298148249</v>
      </c>
      <c r="AE1737">
        <v>45.466948932382898</v>
      </c>
      <c r="AG1737">
        <v>4.167739941270411</v>
      </c>
      <c r="AH1737">
        <v>3.5283275885862424</v>
      </c>
      <c r="AI1737">
        <v>0</v>
      </c>
    </row>
    <row r="1738" spans="1:35">
      <c r="A1738">
        <v>11</v>
      </c>
      <c r="B1738">
        <v>100</v>
      </c>
      <c r="C1738">
        <v>2018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7</v>
      </c>
      <c r="M1738">
        <v>99</v>
      </c>
      <c r="N1738">
        <v>99</v>
      </c>
      <c r="O1738">
        <v>99</v>
      </c>
      <c r="P1738">
        <v>9999</v>
      </c>
      <c r="Q1738">
        <v>638</v>
      </c>
      <c r="R1738">
        <v>1732</v>
      </c>
      <c r="S1738">
        <v>7</v>
      </c>
      <c r="T1738">
        <v>5.4901847575057756</v>
      </c>
      <c r="U1738">
        <v>11.80121247113164</v>
      </c>
      <c r="V1738">
        <v>0</v>
      </c>
      <c r="W1738">
        <v>1.1547344110854503</v>
      </c>
      <c r="X1738">
        <v>3.464203233256351</v>
      </c>
      <c r="Y1738">
        <v>0</v>
      </c>
      <c r="AA1738">
        <v>2.0594214660233265</v>
      </c>
      <c r="AB1738">
        <v>0</v>
      </c>
      <c r="AC1738">
        <v>1.5137615729743747</v>
      </c>
      <c r="AE1738">
        <v>39.705253370287359</v>
      </c>
      <c r="AG1738">
        <v>8.9227757457111956</v>
      </c>
      <c r="AH1738">
        <v>8.1878719572686141</v>
      </c>
      <c r="AI1738">
        <v>0.11547344110854502</v>
      </c>
    </row>
    <row r="1739" spans="1:35">
      <c r="A1739">
        <v>11</v>
      </c>
      <c r="B1739">
        <v>101</v>
      </c>
      <c r="C1739">
        <v>2018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8</v>
      </c>
      <c r="M1739">
        <v>99</v>
      </c>
      <c r="N1739">
        <v>99</v>
      </c>
      <c r="O1739">
        <v>99</v>
      </c>
      <c r="P1739">
        <v>9999</v>
      </c>
      <c r="Q1739">
        <v>1020</v>
      </c>
      <c r="R1739">
        <v>5162</v>
      </c>
      <c r="S1739">
        <v>8</v>
      </c>
      <c r="T1739">
        <v>6.0083301046106152</v>
      </c>
      <c r="U1739">
        <v>12.446871367686953</v>
      </c>
      <c r="V1739">
        <v>1.9372336303758238E-2</v>
      </c>
      <c r="W1739">
        <v>2.2859356838434719</v>
      </c>
      <c r="X1739">
        <v>4.5718713676869438</v>
      </c>
      <c r="Y1739">
        <v>0.21309569934134059</v>
      </c>
      <c r="AA1739">
        <v>2.0490943545585401</v>
      </c>
      <c r="AB1739">
        <v>0</v>
      </c>
      <c r="AC1739">
        <v>1.399662452077731</v>
      </c>
      <c r="AE1739">
        <v>41.423891589946507</v>
      </c>
      <c r="AG1739">
        <v>26.59316882180207</v>
      </c>
      <c r="AH1739">
        <v>25.73799586874939</v>
      </c>
      <c r="AI1739">
        <v>7.7489345215032951E-2</v>
      </c>
    </row>
    <row r="1740" spans="1:35">
      <c r="A1740">
        <v>11</v>
      </c>
      <c r="B1740">
        <v>102</v>
      </c>
      <c r="C1740">
        <v>2018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</v>
      </c>
      <c r="M1740">
        <v>99</v>
      </c>
      <c r="N1740">
        <v>99</v>
      </c>
      <c r="O1740">
        <v>99</v>
      </c>
      <c r="P1740">
        <v>9999</v>
      </c>
      <c r="Q1740">
        <v>1064</v>
      </c>
      <c r="R1740">
        <v>6888</v>
      </c>
      <c r="S1740">
        <v>9</v>
      </c>
      <c r="T1740">
        <v>6.3735481997677104</v>
      </c>
      <c r="U1740">
        <v>13.159973867595811</v>
      </c>
      <c r="V1740">
        <v>5.8072009291521488E-2</v>
      </c>
      <c r="W1740">
        <v>5.1538908246225317</v>
      </c>
      <c r="X1740">
        <v>7.7235772357723587</v>
      </c>
      <c r="Y1740">
        <v>0.33391405342624841</v>
      </c>
      <c r="AA1740">
        <v>2.068833447717088</v>
      </c>
      <c r="AB1740">
        <v>0</v>
      </c>
      <c r="AC1740">
        <v>1.3456095252645996</v>
      </c>
      <c r="AE1740">
        <v>37.468309791302623</v>
      </c>
      <c r="AG1740">
        <v>35.485034258925353</v>
      </c>
      <c r="AH1740">
        <v>36.311541884243638</v>
      </c>
      <c r="AI1740">
        <v>5.8072009291521488E-2</v>
      </c>
    </row>
    <row r="1741" spans="1:35">
      <c r="A1741">
        <v>11</v>
      </c>
      <c r="B1741">
        <v>103</v>
      </c>
      <c r="C1741">
        <v>2018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10</v>
      </c>
      <c r="M1741">
        <v>99</v>
      </c>
      <c r="N1741">
        <v>99</v>
      </c>
      <c r="O1741">
        <v>99</v>
      </c>
      <c r="P1741">
        <v>9999</v>
      </c>
      <c r="Q1741">
        <v>796</v>
      </c>
      <c r="R1741">
        <v>3056</v>
      </c>
      <c r="S1741">
        <v>10</v>
      </c>
      <c r="T1741">
        <v>6.6904450261780077</v>
      </c>
      <c r="U1741">
        <v>13.67657068062829</v>
      </c>
      <c r="V1741">
        <v>6.5445026178010485E-2</v>
      </c>
      <c r="W1741">
        <v>7.2643979057591617</v>
      </c>
      <c r="X1741">
        <v>11.387434554973824</v>
      </c>
      <c r="Y1741">
        <v>0.26178010471204194</v>
      </c>
      <c r="AA1741">
        <v>2.0190326772516833</v>
      </c>
      <c r="AB1741">
        <v>0</v>
      </c>
      <c r="AC1741">
        <v>1.280793606591121</v>
      </c>
      <c r="AE1741">
        <v>31.255569052310424</v>
      </c>
      <c r="AG1741">
        <v>15.743650507444237</v>
      </c>
      <c r="AH1741">
        <v>16.742761448417365</v>
      </c>
      <c r="AI1741">
        <v>0</v>
      </c>
    </row>
    <row r="1742" spans="1:35">
      <c r="A1742">
        <v>11</v>
      </c>
      <c r="B1742">
        <v>104</v>
      </c>
      <c r="C1742">
        <v>2018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11</v>
      </c>
      <c r="M1742">
        <v>99</v>
      </c>
      <c r="N1742">
        <v>99</v>
      </c>
      <c r="O1742">
        <v>99</v>
      </c>
      <c r="P1742">
        <v>9999</v>
      </c>
      <c r="Q1742">
        <v>471</v>
      </c>
      <c r="R1742">
        <v>1249</v>
      </c>
      <c r="S1742">
        <v>11</v>
      </c>
      <c r="T1742">
        <v>7.0824659727782224</v>
      </c>
      <c r="U1742">
        <v>14.20800640512409</v>
      </c>
      <c r="V1742">
        <v>0.16012810248198556</v>
      </c>
      <c r="W1742">
        <v>14.491593274619699</v>
      </c>
      <c r="X1742">
        <v>15.532425940752603</v>
      </c>
      <c r="Y1742">
        <v>0.64051240992794223</v>
      </c>
      <c r="AA1742">
        <v>2.1717378075732765</v>
      </c>
      <c r="AB1742">
        <v>0</v>
      </c>
      <c r="AC1742">
        <v>1.3677358534947539</v>
      </c>
      <c r="AE1742">
        <v>21.190800134981277</v>
      </c>
      <c r="AG1742">
        <v>6.4344959043841126</v>
      </c>
      <c r="AH1742">
        <v>7.1087314480788484</v>
      </c>
      <c r="AI1742">
        <v>8.0064051240992778E-2</v>
      </c>
    </row>
    <row r="1743" spans="1:35">
      <c r="A1743">
        <v>11</v>
      </c>
      <c r="B1743">
        <v>105</v>
      </c>
      <c r="C1743">
        <v>2018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12</v>
      </c>
      <c r="M1743">
        <v>99</v>
      </c>
      <c r="N1743">
        <v>99</v>
      </c>
      <c r="O1743">
        <v>99</v>
      </c>
      <c r="P1743">
        <v>9999</v>
      </c>
      <c r="Q1743">
        <v>101</v>
      </c>
      <c r="R1743">
        <v>175</v>
      </c>
      <c r="S1743">
        <v>12</v>
      </c>
      <c r="T1743">
        <v>7.2057142857142811</v>
      </c>
      <c r="U1743">
        <v>15.085142857142852</v>
      </c>
      <c r="V1743">
        <v>0</v>
      </c>
      <c r="W1743">
        <v>18.857142857142861</v>
      </c>
      <c r="X1743">
        <v>25.142857142857139</v>
      </c>
      <c r="Y1743">
        <v>1.714285714285714</v>
      </c>
      <c r="AA1743">
        <v>3.3637405806449485</v>
      </c>
      <c r="AB1743">
        <v>0</v>
      </c>
      <c r="AC1743">
        <v>1.3950817399795925</v>
      </c>
      <c r="AE1743">
        <v>32.16366425093598</v>
      </c>
      <c r="AG1743">
        <v>0.90155066714749377</v>
      </c>
      <c r="AH1743">
        <v>1.0575088274286522</v>
      </c>
      <c r="AI1743">
        <v>0</v>
      </c>
    </row>
    <row r="1744" spans="1:35">
      <c r="A1744">
        <v>11</v>
      </c>
      <c r="B1744">
        <v>106</v>
      </c>
      <c r="C1744">
        <v>2018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13</v>
      </c>
      <c r="M1744">
        <v>99</v>
      </c>
      <c r="N1744">
        <v>99</v>
      </c>
      <c r="O1744">
        <v>99</v>
      </c>
      <c r="P1744">
        <v>9999</v>
      </c>
      <c r="Q1744">
        <v>15</v>
      </c>
      <c r="R1744">
        <v>21</v>
      </c>
      <c r="S1744">
        <v>13</v>
      </c>
      <c r="T1744">
        <v>7.3333333333333313</v>
      </c>
      <c r="U1744">
        <v>14.671428571428564</v>
      </c>
      <c r="V1744">
        <v>0</v>
      </c>
      <c r="W1744">
        <v>23.809523809523821</v>
      </c>
      <c r="X1744">
        <v>14.285714285714288</v>
      </c>
      <c r="Y1744">
        <v>0</v>
      </c>
      <c r="AA1744">
        <v>1.4316633207376779</v>
      </c>
      <c r="AB1744">
        <v>0</v>
      </c>
      <c r="AC1744">
        <v>1.7548119783512659</v>
      </c>
      <c r="AE1744">
        <v>45.300929959587265</v>
      </c>
      <c r="AG1744">
        <v>0.10818608005769922</v>
      </c>
      <c r="AH1744">
        <v>0.12342076204809561</v>
      </c>
      <c r="AI1744">
        <v>0</v>
      </c>
    </row>
    <row r="1745" spans="1:35">
      <c r="A1745">
        <v>11</v>
      </c>
      <c r="B1745">
        <v>107</v>
      </c>
      <c r="C1745">
        <v>2018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14</v>
      </c>
      <c r="M1745">
        <v>99</v>
      </c>
      <c r="N1745">
        <v>99</v>
      </c>
      <c r="O1745">
        <v>99</v>
      </c>
      <c r="P1745">
        <v>9999</v>
      </c>
      <c r="Q1745">
        <v>8</v>
      </c>
      <c r="R1745">
        <v>15</v>
      </c>
      <c r="S1745">
        <v>14</v>
      </c>
      <c r="T1745">
        <v>7</v>
      </c>
      <c r="U1745">
        <v>15.386666666666668</v>
      </c>
      <c r="V1745">
        <v>0</v>
      </c>
      <c r="W1745">
        <v>20</v>
      </c>
      <c r="X1745">
        <v>33.333333333333343</v>
      </c>
      <c r="Y1745">
        <v>0</v>
      </c>
      <c r="AA1745">
        <v>2.7803756740571632</v>
      </c>
      <c r="AB1745">
        <v>0</v>
      </c>
      <c r="AC1745">
        <v>1.9663841605003505</v>
      </c>
      <c r="AE1745">
        <v>12.681488518719055</v>
      </c>
      <c r="AG1745">
        <v>7.727577146978519E-2</v>
      </c>
      <c r="AH1745">
        <v>9.2455410193769821E-2</v>
      </c>
      <c r="AI1745">
        <v>0</v>
      </c>
    </row>
    <row r="1746" spans="1:35">
      <c r="A1746">
        <v>11</v>
      </c>
      <c r="B1746">
        <v>108</v>
      </c>
      <c r="C1746">
        <v>2018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15</v>
      </c>
      <c r="M1746">
        <v>99</v>
      </c>
      <c r="N1746">
        <v>99</v>
      </c>
      <c r="O1746">
        <v>99</v>
      </c>
      <c r="P1746">
        <v>9999</v>
      </c>
    </row>
    <row r="1747" spans="1:35">
      <c r="A1747">
        <v>11</v>
      </c>
      <c r="B1747">
        <v>109</v>
      </c>
      <c r="C1747">
        <v>2017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9999</v>
      </c>
    </row>
    <row r="1748" spans="1:35">
      <c r="A1748">
        <v>11</v>
      </c>
      <c r="B1748">
        <v>110</v>
      </c>
      <c r="C1748">
        <v>2017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2</v>
      </c>
      <c r="M1748">
        <v>99</v>
      </c>
      <c r="N1748">
        <v>99</v>
      </c>
      <c r="O1748">
        <v>99</v>
      </c>
      <c r="P1748">
        <v>9999</v>
      </c>
      <c r="Q1748">
        <v>2</v>
      </c>
      <c r="R1748">
        <v>2</v>
      </c>
      <c r="S1748">
        <v>2</v>
      </c>
      <c r="T1748">
        <v>2</v>
      </c>
      <c r="U1748">
        <v>3.3</v>
      </c>
      <c r="V1748">
        <v>0</v>
      </c>
      <c r="W1748">
        <v>0</v>
      </c>
      <c r="X1748">
        <v>0</v>
      </c>
      <c r="Y1748">
        <v>0</v>
      </c>
      <c r="AA1748">
        <v>0.7000000000000014</v>
      </c>
      <c r="AB1748">
        <v>0</v>
      </c>
      <c r="AC1748">
        <v>0</v>
      </c>
      <c r="AG1748">
        <v>3.2760032760032753E-2</v>
      </c>
      <c r="AH1748">
        <v>8.5393339837028081E-3</v>
      </c>
      <c r="AI1748">
        <v>0</v>
      </c>
    </row>
    <row r="1749" spans="1:35">
      <c r="A1749">
        <v>11</v>
      </c>
      <c r="B1749">
        <v>111</v>
      </c>
      <c r="C1749">
        <v>2017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3</v>
      </c>
      <c r="M1749">
        <v>99</v>
      </c>
      <c r="N1749">
        <v>99</v>
      </c>
      <c r="O1749">
        <v>99</v>
      </c>
      <c r="P1749">
        <v>9999</v>
      </c>
      <c r="Q1749">
        <v>7</v>
      </c>
      <c r="R1749">
        <v>7</v>
      </c>
      <c r="S1749">
        <v>3</v>
      </c>
      <c r="T1749">
        <v>2.4285714285714279</v>
      </c>
      <c r="U1749">
        <v>8.3714285714285737</v>
      </c>
      <c r="V1749">
        <v>0</v>
      </c>
      <c r="W1749">
        <v>0</v>
      </c>
      <c r="X1749">
        <v>0</v>
      </c>
      <c r="Y1749">
        <v>0</v>
      </c>
      <c r="AA1749">
        <v>2.1150577740939185</v>
      </c>
      <c r="AB1749">
        <v>0</v>
      </c>
      <c r="AC1749">
        <v>0.72843135908468448</v>
      </c>
      <c r="AE1749">
        <v>29.539144557714696</v>
      </c>
      <c r="AG1749">
        <v>0.11466011466011464</v>
      </c>
      <c r="AH1749">
        <v>7.5818935067421891E-2</v>
      </c>
      <c r="AI1749">
        <v>0</v>
      </c>
    </row>
    <row r="1750" spans="1:35">
      <c r="A1750">
        <v>11</v>
      </c>
      <c r="B1750">
        <v>112</v>
      </c>
      <c r="C1750">
        <v>2017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4</v>
      </c>
      <c r="M1750">
        <v>99</v>
      </c>
      <c r="N1750">
        <v>99</v>
      </c>
      <c r="O1750">
        <v>99</v>
      </c>
      <c r="P1750">
        <v>9999</v>
      </c>
      <c r="Q1750">
        <v>18</v>
      </c>
      <c r="R1750">
        <v>23</v>
      </c>
      <c r="S1750">
        <v>4</v>
      </c>
      <c r="T1750">
        <v>3.4782608695652173</v>
      </c>
      <c r="U1750">
        <v>7.9956521739130419</v>
      </c>
      <c r="V1750">
        <v>0</v>
      </c>
      <c r="W1750">
        <v>0</v>
      </c>
      <c r="X1750">
        <v>0</v>
      </c>
      <c r="Y1750">
        <v>0</v>
      </c>
      <c r="AA1750">
        <v>1.7228586610553804</v>
      </c>
      <c r="AB1750">
        <v>0</v>
      </c>
      <c r="AC1750">
        <v>1.1371040722280021</v>
      </c>
      <c r="AE1750">
        <v>28.957459529510302</v>
      </c>
      <c r="AG1750">
        <v>0.37674037674037669</v>
      </c>
      <c r="AH1750">
        <v>0.23793689690953729</v>
      </c>
      <c r="AI1750">
        <v>0</v>
      </c>
    </row>
    <row r="1751" spans="1:35">
      <c r="A1751">
        <v>11</v>
      </c>
      <c r="B1751">
        <v>113</v>
      </c>
      <c r="C1751">
        <v>2017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9999</v>
      </c>
      <c r="Q1751">
        <v>117</v>
      </c>
      <c r="R1751">
        <v>296</v>
      </c>
      <c r="S1751">
        <v>5</v>
      </c>
      <c r="T1751">
        <v>4.1385135135135132</v>
      </c>
      <c r="U1751">
        <v>9.536486486486492</v>
      </c>
      <c r="V1751">
        <v>0</v>
      </c>
      <c r="W1751">
        <v>0.67567567567567588</v>
      </c>
      <c r="X1751">
        <v>0.67567567567567588</v>
      </c>
      <c r="Y1751">
        <v>0</v>
      </c>
      <c r="AA1751">
        <v>1.7414520443555974</v>
      </c>
      <c r="AB1751">
        <v>0</v>
      </c>
      <c r="AC1751">
        <v>1.432396576552768</v>
      </c>
      <c r="AE1751">
        <v>41.186577522145576</v>
      </c>
      <c r="AG1751">
        <v>4.8484848484848486</v>
      </c>
      <c r="AH1751">
        <v>3.6522472680600431</v>
      </c>
      <c r="AI1751">
        <v>0</v>
      </c>
    </row>
    <row r="1752" spans="1:35">
      <c r="A1752">
        <v>11</v>
      </c>
      <c r="B1752">
        <v>114</v>
      </c>
      <c r="C1752">
        <v>2017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6</v>
      </c>
      <c r="M1752">
        <v>99</v>
      </c>
      <c r="N1752">
        <v>99</v>
      </c>
      <c r="O1752">
        <v>99</v>
      </c>
      <c r="P1752">
        <v>9999</v>
      </c>
      <c r="Q1752">
        <v>202</v>
      </c>
      <c r="R1752">
        <v>601</v>
      </c>
      <c r="S1752">
        <v>6</v>
      </c>
      <c r="T1752">
        <v>5.151414309484192</v>
      </c>
      <c r="U1752">
        <v>10.698336106489172</v>
      </c>
      <c r="V1752">
        <v>0</v>
      </c>
      <c r="W1752">
        <v>0.16638935108153077</v>
      </c>
      <c r="X1752">
        <v>0.4991680532445924</v>
      </c>
      <c r="Y1752">
        <v>0</v>
      </c>
      <c r="AA1752">
        <v>1.6575739223327617</v>
      </c>
      <c r="AB1752">
        <v>0</v>
      </c>
      <c r="AC1752">
        <v>1.3313206995510671</v>
      </c>
      <c r="AE1752">
        <v>37.741454278524344</v>
      </c>
      <c r="AG1752">
        <v>9.844389844389843</v>
      </c>
      <c r="AH1752">
        <v>8.3189932901536139</v>
      </c>
      <c r="AI1752">
        <v>0</v>
      </c>
    </row>
    <row r="1753" spans="1:35">
      <c r="A1753">
        <v>11</v>
      </c>
      <c r="B1753">
        <v>115</v>
      </c>
      <c r="C1753">
        <v>2017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7</v>
      </c>
      <c r="M1753">
        <v>99</v>
      </c>
      <c r="N1753">
        <v>99</v>
      </c>
      <c r="O1753">
        <v>99</v>
      </c>
      <c r="P1753">
        <v>9999</v>
      </c>
      <c r="Q1753">
        <v>249</v>
      </c>
      <c r="R1753">
        <v>903</v>
      </c>
      <c r="S1753">
        <v>7</v>
      </c>
      <c r="T1753">
        <v>5.6511627906976756</v>
      </c>
      <c r="U1753">
        <v>11.58172757475084</v>
      </c>
      <c r="V1753">
        <v>0</v>
      </c>
      <c r="W1753">
        <v>0.55370985603543754</v>
      </c>
      <c r="X1753">
        <v>1.5503875968992249</v>
      </c>
      <c r="Y1753">
        <v>0</v>
      </c>
      <c r="AA1753">
        <v>1.809758372112122</v>
      </c>
      <c r="AB1753">
        <v>0</v>
      </c>
      <c r="AC1753">
        <v>1.2936150720647352</v>
      </c>
      <c r="AE1753">
        <v>30.498186997776909</v>
      </c>
      <c r="AG1753">
        <v>14.791154791154796</v>
      </c>
      <c r="AH1753">
        <v>13.531351000266543</v>
      </c>
      <c r="AI1753">
        <v>0</v>
      </c>
    </row>
    <row r="1754" spans="1:35">
      <c r="A1754">
        <v>11</v>
      </c>
      <c r="B1754">
        <v>116</v>
      </c>
      <c r="C1754">
        <v>2017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8</v>
      </c>
      <c r="M1754">
        <v>99</v>
      </c>
      <c r="N1754">
        <v>99</v>
      </c>
      <c r="O1754">
        <v>99</v>
      </c>
      <c r="P1754">
        <v>9999</v>
      </c>
      <c r="Q1754">
        <v>293</v>
      </c>
      <c r="R1754">
        <v>1609</v>
      </c>
      <c r="S1754">
        <v>8</v>
      </c>
      <c r="T1754">
        <v>6.1970167806090739</v>
      </c>
      <c r="U1754">
        <v>12.451895587321337</v>
      </c>
      <c r="V1754">
        <v>6.2150403977625855E-2</v>
      </c>
      <c r="W1754">
        <v>1.9266625233064012</v>
      </c>
      <c r="X1754">
        <v>5.1584835301429468</v>
      </c>
      <c r="Y1754">
        <v>0.37290242386575512</v>
      </c>
      <c r="AA1754">
        <v>2.1456558101135448</v>
      </c>
      <c r="AB1754">
        <v>0</v>
      </c>
      <c r="AC1754">
        <v>1.2644554294117596</v>
      </c>
      <c r="AE1754">
        <v>28.770831398289403</v>
      </c>
      <c r="AG1754">
        <v>26.355446355446361</v>
      </c>
      <c r="AH1754">
        <v>25.922183378315808</v>
      </c>
      <c r="AI1754">
        <v>0</v>
      </c>
    </row>
    <row r="1755" spans="1:35">
      <c r="A1755">
        <v>11</v>
      </c>
      <c r="B1755">
        <v>117</v>
      </c>
      <c r="C1755">
        <v>2017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9999</v>
      </c>
      <c r="Q1755">
        <v>281</v>
      </c>
      <c r="R1755">
        <v>1584</v>
      </c>
      <c r="S1755">
        <v>9</v>
      </c>
      <c r="T1755">
        <v>6.529671717171718</v>
      </c>
      <c r="U1755">
        <v>13.482512626262618</v>
      </c>
      <c r="V1755">
        <v>0</v>
      </c>
      <c r="W1755">
        <v>3.2828282828282829</v>
      </c>
      <c r="X1755">
        <v>9.0909090909090917</v>
      </c>
      <c r="Y1755">
        <v>0.37878787878787878</v>
      </c>
      <c r="AA1755">
        <v>2.0709062086665071</v>
      </c>
      <c r="AB1755">
        <v>0</v>
      </c>
      <c r="AC1755">
        <v>1.2279894026572329</v>
      </c>
      <c r="AE1755">
        <v>29.632940322684576</v>
      </c>
      <c r="AG1755">
        <v>25.945945945945954</v>
      </c>
      <c r="AH1755">
        <v>27.631602781235159</v>
      </c>
      <c r="AI1755">
        <v>6.3131313131313135E-2</v>
      </c>
    </row>
    <row r="1756" spans="1:35">
      <c r="A1756">
        <v>11</v>
      </c>
      <c r="B1756">
        <v>118</v>
      </c>
      <c r="C1756">
        <v>2017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10</v>
      </c>
      <c r="M1756">
        <v>99</v>
      </c>
      <c r="N1756">
        <v>99</v>
      </c>
      <c r="O1756">
        <v>99</v>
      </c>
      <c r="P1756">
        <v>9999</v>
      </c>
      <c r="Q1756">
        <v>210</v>
      </c>
      <c r="R1756">
        <v>739</v>
      </c>
      <c r="S1756">
        <v>10</v>
      </c>
      <c r="T1756">
        <v>6.6265223274695515</v>
      </c>
      <c r="U1756">
        <v>14.397834912043322</v>
      </c>
      <c r="V1756">
        <v>0</v>
      </c>
      <c r="W1756">
        <v>3.2476319350473606</v>
      </c>
      <c r="X1756">
        <v>16.238159675236805</v>
      </c>
      <c r="Y1756">
        <v>0.81190798376184015</v>
      </c>
      <c r="AA1756">
        <v>2.2052700244480818</v>
      </c>
      <c r="AB1756">
        <v>0</v>
      </c>
      <c r="AC1756">
        <v>1.2183309877225159</v>
      </c>
      <c r="AE1756">
        <v>20.312311207499089</v>
      </c>
      <c r="AG1756">
        <v>12.104832104832107</v>
      </c>
      <c r="AH1756">
        <v>13.766441452514844</v>
      </c>
      <c r="AI1756">
        <v>0.13531799729364002</v>
      </c>
    </row>
    <row r="1757" spans="1:35">
      <c r="A1757">
        <v>11</v>
      </c>
      <c r="B1757">
        <v>119</v>
      </c>
      <c r="C1757">
        <v>2017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11</v>
      </c>
      <c r="M1757">
        <v>99</v>
      </c>
      <c r="N1757">
        <v>99</v>
      </c>
      <c r="O1757">
        <v>99</v>
      </c>
      <c r="P1757">
        <v>9999</v>
      </c>
      <c r="Q1757">
        <v>119</v>
      </c>
      <c r="R1757">
        <v>262</v>
      </c>
      <c r="S1757">
        <v>11</v>
      </c>
      <c r="T1757">
        <v>6.7099236641221394</v>
      </c>
      <c r="U1757">
        <v>15.246564885496172</v>
      </c>
      <c r="V1757">
        <v>0</v>
      </c>
      <c r="W1757">
        <v>5.7251908396946556</v>
      </c>
      <c r="X1757">
        <v>28.625954198473281</v>
      </c>
      <c r="Y1757">
        <v>2.2900763358778624</v>
      </c>
      <c r="AA1757">
        <v>2.6171424808126695</v>
      </c>
      <c r="AB1757">
        <v>0</v>
      </c>
      <c r="AC1757">
        <v>1.1882924410558804</v>
      </c>
      <c r="AE1757">
        <v>20.966930387466501</v>
      </c>
      <c r="AG1757">
        <v>4.2915642915642929</v>
      </c>
      <c r="AH1757">
        <v>5.1683672017119999</v>
      </c>
      <c r="AI1757">
        <v>0</v>
      </c>
    </row>
    <row r="1758" spans="1:35">
      <c r="A1758">
        <v>11</v>
      </c>
      <c r="B1758">
        <v>120</v>
      </c>
      <c r="C1758">
        <v>2017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12</v>
      </c>
      <c r="M1758">
        <v>99</v>
      </c>
      <c r="N1758">
        <v>99</v>
      </c>
      <c r="O1758">
        <v>99</v>
      </c>
      <c r="P1758">
        <v>9999</v>
      </c>
      <c r="Q1758">
        <v>36</v>
      </c>
      <c r="R1758">
        <v>69</v>
      </c>
      <c r="S1758">
        <v>12</v>
      </c>
      <c r="T1758">
        <v>7.1449275362318847</v>
      </c>
      <c r="U1758">
        <v>16.434782608695652</v>
      </c>
      <c r="V1758">
        <v>0</v>
      </c>
      <c r="W1758">
        <v>17.391304347826086</v>
      </c>
      <c r="X1758">
        <v>46.376811594202891</v>
      </c>
      <c r="Y1758">
        <v>5.7971014492753614</v>
      </c>
      <c r="AA1758">
        <v>3.3487971488350259</v>
      </c>
      <c r="AB1758">
        <v>0</v>
      </c>
      <c r="AC1758">
        <v>1.4869028439049972</v>
      </c>
      <c r="AE1758">
        <v>34.767505643194525</v>
      </c>
      <c r="AG1758">
        <v>1.1302211302211305</v>
      </c>
      <c r="AH1758">
        <v>1.4672128390180277</v>
      </c>
      <c r="AI1758">
        <v>0</v>
      </c>
    </row>
    <row r="1759" spans="1:35">
      <c r="A1759">
        <v>11</v>
      </c>
      <c r="B1759">
        <v>121</v>
      </c>
      <c r="C1759">
        <v>2017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13</v>
      </c>
      <c r="M1759">
        <v>99</v>
      </c>
      <c r="N1759">
        <v>99</v>
      </c>
      <c r="O1759">
        <v>99</v>
      </c>
      <c r="P1759">
        <v>9999</v>
      </c>
      <c r="Q1759">
        <v>5</v>
      </c>
      <c r="R1759">
        <v>6</v>
      </c>
      <c r="S1759">
        <v>13</v>
      </c>
      <c r="T1759">
        <v>7.1666666666666687</v>
      </c>
      <c r="U1759">
        <v>17.016666666666662</v>
      </c>
      <c r="V1759">
        <v>0</v>
      </c>
      <c r="W1759">
        <v>16.666666666666671</v>
      </c>
      <c r="X1759">
        <v>50</v>
      </c>
      <c r="Y1759">
        <v>16.666666666666671</v>
      </c>
      <c r="AA1759">
        <v>3.8098191849774543</v>
      </c>
      <c r="AB1759">
        <v>0</v>
      </c>
      <c r="AC1759">
        <v>1.3437096247164235</v>
      </c>
      <c r="AE1759">
        <v>-29.355195157010606</v>
      </c>
      <c r="AG1759">
        <v>9.8280098280098274E-2</v>
      </c>
      <c r="AH1759">
        <v>0.13210090905091762</v>
      </c>
      <c r="AI1759">
        <v>0</v>
      </c>
    </row>
    <row r="1760" spans="1:35">
      <c r="A1760">
        <v>11</v>
      </c>
      <c r="B1760">
        <v>122</v>
      </c>
      <c r="C1760">
        <v>2017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14</v>
      </c>
      <c r="M1760">
        <v>99</v>
      </c>
      <c r="N1760">
        <v>99</v>
      </c>
      <c r="O1760">
        <v>99</v>
      </c>
      <c r="P1760">
        <v>9999</v>
      </c>
      <c r="Q1760">
        <v>3</v>
      </c>
      <c r="R1760">
        <v>3</v>
      </c>
      <c r="S1760">
        <v>14</v>
      </c>
      <c r="T1760">
        <v>6.333333333333333</v>
      </c>
      <c r="U1760">
        <v>18.033333333333328</v>
      </c>
      <c r="V1760">
        <v>0</v>
      </c>
      <c r="W1760">
        <v>0</v>
      </c>
      <c r="X1760">
        <v>100</v>
      </c>
      <c r="Y1760">
        <v>0</v>
      </c>
      <c r="AA1760">
        <v>1.6048537489614438</v>
      </c>
      <c r="AB1760">
        <v>0</v>
      </c>
      <c r="AC1760">
        <v>1.2472191289246499</v>
      </c>
      <c r="AE1760">
        <v>-72.164335786772895</v>
      </c>
      <c r="AG1760">
        <v>4.9140049140049137E-2</v>
      </c>
      <c r="AH1760">
        <v>6.9996661896715412E-2</v>
      </c>
      <c r="AI1760">
        <v>0</v>
      </c>
    </row>
    <row r="1761" spans="1:35">
      <c r="A1761">
        <v>11</v>
      </c>
      <c r="B1761">
        <v>123</v>
      </c>
      <c r="C1761">
        <v>2017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15</v>
      </c>
      <c r="M1761">
        <v>99</v>
      </c>
      <c r="N1761">
        <v>99</v>
      </c>
      <c r="O1761">
        <v>99</v>
      </c>
      <c r="P1761">
        <v>9999</v>
      </c>
      <c r="Q1761">
        <v>1</v>
      </c>
      <c r="R1761">
        <v>1</v>
      </c>
      <c r="S1761">
        <v>15</v>
      </c>
      <c r="T1761">
        <v>5</v>
      </c>
      <c r="U1761">
        <v>13.3</v>
      </c>
      <c r="V1761">
        <v>0</v>
      </c>
      <c r="W1761">
        <v>0</v>
      </c>
      <c r="X1761">
        <v>0</v>
      </c>
      <c r="Y1761">
        <v>0</v>
      </c>
      <c r="AA1761">
        <v>0</v>
      </c>
      <c r="AB1761">
        <v>0</v>
      </c>
      <c r="AC1761">
        <v>0</v>
      </c>
      <c r="AG1761">
        <v>1.6380016380016377E-2</v>
      </c>
      <c r="AH1761">
        <v>1.720805181564353E-2</v>
      </c>
      <c r="AI1761">
        <v>0</v>
      </c>
    </row>
    <row r="1762" spans="1:35">
      <c r="A1762">
        <v>11</v>
      </c>
      <c r="B1762">
        <v>124</v>
      </c>
      <c r="C1762">
        <v>2016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1</v>
      </c>
      <c r="M1762">
        <v>99</v>
      </c>
      <c r="N1762">
        <v>99</v>
      </c>
      <c r="O1762">
        <v>99</v>
      </c>
      <c r="P1762">
        <v>9999</v>
      </c>
    </row>
    <row r="1763" spans="1:35">
      <c r="A1763">
        <v>11</v>
      </c>
      <c r="B1763">
        <v>125</v>
      </c>
      <c r="C1763">
        <v>2016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2</v>
      </c>
      <c r="M1763">
        <v>99</v>
      </c>
      <c r="N1763">
        <v>99</v>
      </c>
      <c r="O1763">
        <v>99</v>
      </c>
      <c r="P1763">
        <v>9999</v>
      </c>
      <c r="Q1763">
        <v>1</v>
      </c>
      <c r="R1763">
        <v>1</v>
      </c>
      <c r="S1763">
        <v>2</v>
      </c>
      <c r="T1763">
        <v>2</v>
      </c>
      <c r="U1763">
        <v>4.9000000000000004</v>
      </c>
      <c r="V1763">
        <v>0</v>
      </c>
      <c r="W1763">
        <v>0</v>
      </c>
      <c r="X1763">
        <v>0</v>
      </c>
      <c r="Y1763">
        <v>0</v>
      </c>
      <c r="AA1763">
        <v>0</v>
      </c>
      <c r="AB1763">
        <v>0</v>
      </c>
      <c r="AC1763">
        <v>0</v>
      </c>
      <c r="AG1763">
        <v>1.8800526414739609E-2</v>
      </c>
      <c r="AH1763">
        <v>6.8645718048220162E-3</v>
      </c>
    </row>
    <row r="1764" spans="1:35">
      <c r="A1764">
        <v>11</v>
      </c>
      <c r="B1764">
        <v>126</v>
      </c>
      <c r="C1764">
        <v>2016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3</v>
      </c>
      <c r="M1764">
        <v>99</v>
      </c>
      <c r="N1764">
        <v>99</v>
      </c>
      <c r="O1764">
        <v>99</v>
      </c>
      <c r="P1764">
        <v>9999</v>
      </c>
      <c r="Q1764">
        <v>4</v>
      </c>
      <c r="R1764">
        <v>12</v>
      </c>
      <c r="S1764">
        <v>3</v>
      </c>
      <c r="T1764">
        <v>2.0833333333333339</v>
      </c>
      <c r="U1764">
        <v>6.7916666666666687</v>
      </c>
      <c r="V1764">
        <v>0</v>
      </c>
      <c r="W1764">
        <v>0</v>
      </c>
      <c r="X1764">
        <v>0</v>
      </c>
      <c r="Y1764">
        <v>0</v>
      </c>
      <c r="AA1764">
        <v>1.1842426084023303</v>
      </c>
      <c r="AB1764">
        <v>0</v>
      </c>
      <c r="AC1764">
        <v>0.27638539919628202</v>
      </c>
      <c r="AE1764">
        <v>7.8502493705146499</v>
      </c>
      <c r="AG1764">
        <v>0.22560631697687536</v>
      </c>
      <c r="AH1764">
        <v>0.11417604124346828</v>
      </c>
    </row>
    <row r="1765" spans="1:35">
      <c r="A1765">
        <v>11</v>
      </c>
      <c r="B1765">
        <v>127</v>
      </c>
      <c r="C1765">
        <v>2016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4</v>
      </c>
      <c r="M1765">
        <v>99</v>
      </c>
      <c r="N1765">
        <v>99</v>
      </c>
      <c r="O1765">
        <v>99</v>
      </c>
      <c r="P1765">
        <v>9999</v>
      </c>
      <c r="Q1765">
        <v>29</v>
      </c>
      <c r="R1765">
        <v>39</v>
      </c>
      <c r="S1765">
        <v>4</v>
      </c>
      <c r="T1765">
        <v>3.4102564102564097</v>
      </c>
      <c r="U1765">
        <v>9.171794871794873</v>
      </c>
      <c r="V1765">
        <v>0</v>
      </c>
      <c r="W1765">
        <v>0</v>
      </c>
      <c r="X1765">
        <v>0</v>
      </c>
      <c r="Y1765">
        <v>0</v>
      </c>
      <c r="AA1765">
        <v>1.696746315890088</v>
      </c>
      <c r="AB1765">
        <v>0</v>
      </c>
      <c r="AC1765">
        <v>1.4090904270804199</v>
      </c>
      <c r="AE1765">
        <v>33.622880635202634</v>
      </c>
      <c r="AG1765">
        <v>0.73322053017484479</v>
      </c>
      <c r="AH1765">
        <v>0.50111374175200762</v>
      </c>
    </row>
    <row r="1766" spans="1:35">
      <c r="A1766">
        <v>11</v>
      </c>
      <c r="B1766">
        <v>128</v>
      </c>
      <c r="C1766">
        <v>2016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9999</v>
      </c>
      <c r="Q1766">
        <v>69</v>
      </c>
      <c r="R1766">
        <v>134</v>
      </c>
      <c r="S1766">
        <v>5</v>
      </c>
      <c r="T1766">
        <v>4</v>
      </c>
      <c r="U1766">
        <v>9.655223880597017</v>
      </c>
      <c r="V1766">
        <v>0</v>
      </c>
      <c r="W1766">
        <v>0</v>
      </c>
      <c r="X1766">
        <v>0</v>
      </c>
      <c r="Y1766">
        <v>0</v>
      </c>
      <c r="AA1766">
        <v>1.7271133350957328</v>
      </c>
      <c r="AB1766">
        <v>0</v>
      </c>
      <c r="AC1766">
        <v>1.3382992102364117</v>
      </c>
      <c r="AE1766">
        <v>14.884082478890731</v>
      </c>
      <c r="AG1766">
        <v>2.5192705395751087</v>
      </c>
      <c r="AH1766">
        <v>1.8125271430772911</v>
      </c>
    </row>
    <row r="1767" spans="1:35">
      <c r="A1767">
        <v>11</v>
      </c>
      <c r="B1767">
        <v>129</v>
      </c>
      <c r="C1767">
        <v>2016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6</v>
      </c>
      <c r="M1767">
        <v>99</v>
      </c>
      <c r="N1767">
        <v>99</v>
      </c>
      <c r="O1767">
        <v>99</v>
      </c>
      <c r="P1767">
        <v>9999</v>
      </c>
      <c r="Q1767">
        <v>127</v>
      </c>
      <c r="R1767">
        <v>285</v>
      </c>
      <c r="S1767">
        <v>6</v>
      </c>
      <c r="T1767">
        <v>4.8631578947368439</v>
      </c>
      <c r="U1767">
        <v>10.765263157894733</v>
      </c>
      <c r="V1767">
        <v>0</v>
      </c>
      <c r="W1767">
        <v>0.35087719298245607</v>
      </c>
      <c r="X1767">
        <v>2.4561403508771935</v>
      </c>
      <c r="Y1767">
        <v>0</v>
      </c>
      <c r="AA1767">
        <v>2.0515856984577776</v>
      </c>
      <c r="AB1767">
        <v>0</v>
      </c>
      <c r="AC1767">
        <v>1.4013316447501016</v>
      </c>
      <c r="AE1767">
        <v>25.952563397827543</v>
      </c>
      <c r="AG1767">
        <v>5.3581500282007903</v>
      </c>
      <c r="AH1767">
        <v>4.2982026029335563</v>
      </c>
    </row>
    <row r="1768" spans="1:35">
      <c r="A1768">
        <v>11</v>
      </c>
      <c r="B1768">
        <v>130</v>
      </c>
      <c r="C1768">
        <v>2016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7</v>
      </c>
      <c r="M1768">
        <v>99</v>
      </c>
      <c r="N1768">
        <v>99</v>
      </c>
      <c r="O1768">
        <v>99</v>
      </c>
      <c r="P1768">
        <v>9999</v>
      </c>
      <c r="Q1768">
        <v>177</v>
      </c>
      <c r="R1768">
        <v>520</v>
      </c>
      <c r="S1768">
        <v>7</v>
      </c>
      <c r="T1768">
        <v>5.5288461538461524</v>
      </c>
      <c r="U1768">
        <v>11.662499999999998</v>
      </c>
      <c r="V1768">
        <v>0</v>
      </c>
      <c r="W1768">
        <v>0.38461538461538447</v>
      </c>
      <c r="X1768">
        <v>4.6153846153846141</v>
      </c>
      <c r="Y1768">
        <v>0.76923076923076894</v>
      </c>
      <c r="AA1768">
        <v>2.6447403355164703</v>
      </c>
      <c r="AB1768">
        <v>0</v>
      </c>
      <c r="AC1768">
        <v>1.420703582257413</v>
      </c>
      <c r="AE1768">
        <v>37.3065887727996</v>
      </c>
      <c r="AG1768">
        <v>9.7762737356645992</v>
      </c>
      <c r="AH1768">
        <v>8.4959583082332895</v>
      </c>
    </row>
    <row r="1769" spans="1:35">
      <c r="A1769">
        <v>11</v>
      </c>
      <c r="B1769">
        <v>131</v>
      </c>
      <c r="C1769">
        <v>2016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8</v>
      </c>
      <c r="M1769">
        <v>99</v>
      </c>
      <c r="N1769">
        <v>99</v>
      </c>
      <c r="O1769">
        <v>99</v>
      </c>
      <c r="P1769">
        <v>9999</v>
      </c>
      <c r="Q1769">
        <v>290</v>
      </c>
      <c r="R1769">
        <v>1632</v>
      </c>
      <c r="S1769">
        <v>8</v>
      </c>
      <c r="T1769">
        <v>6.1917892156862733</v>
      </c>
      <c r="U1769">
        <v>12.858762254901938</v>
      </c>
      <c r="V1769">
        <v>0</v>
      </c>
      <c r="W1769">
        <v>1.041666666666667</v>
      </c>
      <c r="X1769">
        <v>9.1299019607843128</v>
      </c>
      <c r="Y1769">
        <v>0.85784313725490224</v>
      </c>
      <c r="AA1769">
        <v>2.6884437125294021</v>
      </c>
      <c r="AB1769">
        <v>0</v>
      </c>
      <c r="AC1769">
        <v>1.3030342548434664</v>
      </c>
      <c r="AE1769">
        <v>38.542295850948314</v>
      </c>
      <c r="AG1769">
        <v>30.682459108855053</v>
      </c>
      <c r="AH1769">
        <v>29.399279920426995</v>
      </c>
    </row>
    <row r="1770" spans="1:35">
      <c r="A1770">
        <v>11</v>
      </c>
      <c r="B1770">
        <v>132</v>
      </c>
      <c r="C1770">
        <v>2016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</v>
      </c>
      <c r="M1770">
        <v>99</v>
      </c>
      <c r="N1770">
        <v>99</v>
      </c>
      <c r="O1770">
        <v>99</v>
      </c>
      <c r="P1770">
        <v>9999</v>
      </c>
      <c r="Q1770">
        <v>271</v>
      </c>
      <c r="R1770">
        <v>1501</v>
      </c>
      <c r="S1770">
        <v>9</v>
      </c>
      <c r="T1770">
        <v>6.580946035976015</v>
      </c>
      <c r="U1770">
        <v>14.15642904730178</v>
      </c>
      <c r="V1770">
        <v>0.19986675549633576</v>
      </c>
      <c r="W1770">
        <v>3.064623584277149</v>
      </c>
      <c r="X1770">
        <v>17.788141239173889</v>
      </c>
      <c r="Y1770">
        <v>2.3984010659560298</v>
      </c>
      <c r="AA1770">
        <v>3.1719635461289863</v>
      </c>
      <c r="AB1770">
        <v>0</v>
      </c>
      <c r="AC1770">
        <v>1.3250557934852056</v>
      </c>
      <c r="AE1770">
        <v>37.733233451678529</v>
      </c>
      <c r="AG1770">
        <v>28.219590148524151</v>
      </c>
      <c r="AH1770">
        <v>29.768145584959566</v>
      </c>
    </row>
    <row r="1771" spans="1:35">
      <c r="A1771">
        <v>11</v>
      </c>
      <c r="B1771">
        <v>133</v>
      </c>
      <c r="C1771">
        <v>2016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10</v>
      </c>
      <c r="M1771">
        <v>99</v>
      </c>
      <c r="N1771">
        <v>99</v>
      </c>
      <c r="O1771">
        <v>99</v>
      </c>
      <c r="P1771">
        <v>9999</v>
      </c>
      <c r="Q1771">
        <v>204</v>
      </c>
      <c r="R1771">
        <v>789</v>
      </c>
      <c r="S1771">
        <v>10</v>
      </c>
      <c r="T1771">
        <v>6.5944233206590637</v>
      </c>
      <c r="U1771">
        <v>14.887705956907462</v>
      </c>
      <c r="V1771">
        <v>0</v>
      </c>
      <c r="W1771">
        <v>5.9569074778200237</v>
      </c>
      <c r="X1771">
        <v>27.629911280101393</v>
      </c>
      <c r="Y1771">
        <v>1.6476552598225596</v>
      </c>
      <c r="AA1771">
        <v>2.9131733375354956</v>
      </c>
      <c r="AB1771">
        <v>0</v>
      </c>
      <c r="AC1771">
        <v>1.4241335891908911</v>
      </c>
      <c r="AE1771">
        <v>29.271612965652182</v>
      </c>
      <c r="AG1771">
        <v>14.833615341229551</v>
      </c>
      <c r="AH1771">
        <v>16.455919642481899</v>
      </c>
    </row>
    <row r="1772" spans="1:35">
      <c r="A1772">
        <v>11</v>
      </c>
      <c r="B1772">
        <v>134</v>
      </c>
      <c r="C1772">
        <v>2016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11</v>
      </c>
      <c r="M1772">
        <v>99</v>
      </c>
      <c r="N1772">
        <v>99</v>
      </c>
      <c r="O1772">
        <v>99</v>
      </c>
      <c r="P1772">
        <v>9999</v>
      </c>
      <c r="Q1772">
        <v>131</v>
      </c>
      <c r="R1772">
        <v>345</v>
      </c>
      <c r="S1772">
        <v>11</v>
      </c>
      <c r="T1772">
        <v>6.6550724637681151</v>
      </c>
      <c r="U1772">
        <v>16.084347826086972</v>
      </c>
      <c r="V1772">
        <v>0</v>
      </c>
      <c r="W1772">
        <v>6.6666666666666687</v>
      </c>
      <c r="X1772">
        <v>43.188405797101439</v>
      </c>
      <c r="Y1772">
        <v>3.7681159420289849</v>
      </c>
      <c r="AA1772">
        <v>3.384292565496013</v>
      </c>
      <c r="AB1772">
        <v>0</v>
      </c>
      <c r="AC1772">
        <v>1.4763386194862891</v>
      </c>
      <c r="AE1772">
        <v>28.567882201420975</v>
      </c>
      <c r="AG1772">
        <v>6.4861816130851651</v>
      </c>
      <c r="AH1772">
        <v>7.7739174290077342</v>
      </c>
    </row>
    <row r="1773" spans="1:35">
      <c r="A1773">
        <v>11</v>
      </c>
      <c r="B1773">
        <v>135</v>
      </c>
      <c r="C1773">
        <v>2016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12</v>
      </c>
      <c r="M1773">
        <v>99</v>
      </c>
      <c r="N1773">
        <v>99</v>
      </c>
      <c r="O1773">
        <v>99</v>
      </c>
      <c r="P1773">
        <v>9999</v>
      </c>
      <c r="Q1773">
        <v>36</v>
      </c>
      <c r="R1773">
        <v>57</v>
      </c>
      <c r="S1773">
        <v>12</v>
      </c>
      <c r="T1773">
        <v>6.8070175438596499</v>
      </c>
      <c r="U1773">
        <v>16.315789473684205</v>
      </c>
      <c r="V1773">
        <v>0</v>
      </c>
      <c r="W1773">
        <v>8.7719298245614024</v>
      </c>
      <c r="X1773">
        <v>42.105263157894754</v>
      </c>
      <c r="Y1773">
        <v>8.7719298245614024</v>
      </c>
      <c r="AA1773">
        <v>3.1380958285818696</v>
      </c>
      <c r="AB1773">
        <v>0</v>
      </c>
      <c r="AC1773">
        <v>1.82033924437301</v>
      </c>
      <c r="AE1773">
        <v>34.11283298184162</v>
      </c>
      <c r="AG1773">
        <v>1.071630005640158</v>
      </c>
      <c r="AH1773">
        <v>1.3028677098947909</v>
      </c>
    </row>
    <row r="1774" spans="1:35">
      <c r="A1774">
        <v>11</v>
      </c>
      <c r="B1774">
        <v>136</v>
      </c>
      <c r="C1774">
        <v>2016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13</v>
      </c>
      <c r="M1774">
        <v>99</v>
      </c>
      <c r="N1774">
        <v>99</v>
      </c>
      <c r="O1774">
        <v>99</v>
      </c>
      <c r="P1774">
        <v>9999</v>
      </c>
      <c r="Q1774">
        <v>4</v>
      </c>
      <c r="R1774">
        <v>3</v>
      </c>
      <c r="S1774">
        <v>13</v>
      </c>
      <c r="T1774">
        <v>5</v>
      </c>
      <c r="U1774">
        <v>12.800000000000002</v>
      </c>
      <c r="V1774">
        <v>0</v>
      </c>
      <c r="W1774">
        <v>0</v>
      </c>
      <c r="X1774">
        <v>33.333333333333343</v>
      </c>
      <c r="Y1774">
        <v>0</v>
      </c>
      <c r="AA1774">
        <v>2.5806975801127781</v>
      </c>
      <c r="AB1774">
        <v>0</v>
      </c>
      <c r="AC1774">
        <v>0.81649658092772603</v>
      </c>
      <c r="AE1774">
        <v>56.94947974514961</v>
      </c>
      <c r="AG1774">
        <v>5.640157924421884E-2</v>
      </c>
      <c r="AH1774">
        <v>5.3795828021462336E-2</v>
      </c>
    </row>
    <row r="1775" spans="1:35">
      <c r="A1775">
        <v>11</v>
      </c>
      <c r="B1775">
        <v>137</v>
      </c>
      <c r="C1775">
        <v>2016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14</v>
      </c>
      <c r="M1775">
        <v>99</v>
      </c>
      <c r="N1775">
        <v>99</v>
      </c>
      <c r="O1775">
        <v>99</v>
      </c>
      <c r="P1775">
        <v>9999</v>
      </c>
      <c r="Q1775">
        <v>1</v>
      </c>
      <c r="R1775">
        <v>1</v>
      </c>
      <c r="S1775">
        <v>14</v>
      </c>
      <c r="T1775">
        <v>6</v>
      </c>
      <c r="U1775">
        <v>12.3</v>
      </c>
      <c r="V1775">
        <v>0</v>
      </c>
      <c r="W1775">
        <v>0</v>
      </c>
      <c r="X1775">
        <v>0</v>
      </c>
      <c r="Y1775">
        <v>0</v>
      </c>
      <c r="AA1775">
        <v>0</v>
      </c>
      <c r="AB1775">
        <v>0</v>
      </c>
      <c r="AC1775">
        <v>0</v>
      </c>
      <c r="AG1775">
        <v>1.8800526414739609E-2</v>
      </c>
      <c r="AH1775">
        <v>1.7231476163124659E-2</v>
      </c>
    </row>
    <row r="1776" spans="1:35">
      <c r="A1776">
        <v>11</v>
      </c>
      <c r="B1776">
        <v>138</v>
      </c>
      <c r="C1776">
        <v>2016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15</v>
      </c>
      <c r="M1776">
        <v>99</v>
      </c>
      <c r="N1776">
        <v>99</v>
      </c>
      <c r="O1776">
        <v>99</v>
      </c>
      <c r="P1776">
        <v>9999</v>
      </c>
    </row>
    <row r="1777" spans="1:34">
      <c r="A1777">
        <v>11</v>
      </c>
      <c r="B1777">
        <v>139</v>
      </c>
      <c r="C1777">
        <v>2015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1</v>
      </c>
      <c r="M1777">
        <v>99</v>
      </c>
      <c r="N1777">
        <v>99</v>
      </c>
      <c r="O1777">
        <v>99</v>
      </c>
      <c r="P1777">
        <v>9999</v>
      </c>
      <c r="Q1777">
        <v>2</v>
      </c>
      <c r="R1777">
        <v>2</v>
      </c>
      <c r="S1777">
        <v>1</v>
      </c>
      <c r="T1777">
        <v>3.5</v>
      </c>
      <c r="U1777">
        <v>7.65</v>
      </c>
      <c r="V1777">
        <v>0</v>
      </c>
      <c r="W1777">
        <v>0</v>
      </c>
      <c r="X1777">
        <v>0</v>
      </c>
      <c r="Y1777">
        <v>0</v>
      </c>
      <c r="AA1777">
        <v>4.1499999999999995</v>
      </c>
      <c r="AB1777">
        <v>0</v>
      </c>
      <c r="AC1777">
        <v>0.5</v>
      </c>
      <c r="AE1777">
        <v>99.999999999999986</v>
      </c>
      <c r="AG1777">
        <v>5.2673163023439558E-2</v>
      </c>
      <c r="AH1777">
        <v>3.0058525717720993E-2</v>
      </c>
    </row>
    <row r="1778" spans="1:34">
      <c r="A1778">
        <v>11</v>
      </c>
      <c r="B1778">
        <v>140</v>
      </c>
      <c r="C1778">
        <v>2015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9999</v>
      </c>
    </row>
    <row r="1779" spans="1:34">
      <c r="A1779">
        <v>11</v>
      </c>
      <c r="B1779">
        <v>141</v>
      </c>
      <c r="C1779">
        <v>2015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3</v>
      </c>
      <c r="M1779">
        <v>99</v>
      </c>
      <c r="N1779">
        <v>99</v>
      </c>
      <c r="O1779">
        <v>99</v>
      </c>
      <c r="P1779">
        <v>9999</v>
      </c>
      <c r="Q1779">
        <v>4</v>
      </c>
      <c r="R1779">
        <v>5</v>
      </c>
      <c r="S1779">
        <v>3</v>
      </c>
      <c r="T1779">
        <v>2.8</v>
      </c>
      <c r="U1779">
        <v>5.76</v>
      </c>
      <c r="V1779">
        <v>0</v>
      </c>
      <c r="W1779">
        <v>0</v>
      </c>
      <c r="X1779">
        <v>0</v>
      </c>
      <c r="Y1779">
        <v>0</v>
      </c>
      <c r="AA1779">
        <v>1.8810635289644004</v>
      </c>
      <c r="AB1779">
        <v>0</v>
      </c>
      <c r="AC1779">
        <v>0.74833147735478878</v>
      </c>
      <c r="AE1779">
        <v>-21.880298363539431</v>
      </c>
      <c r="AG1779">
        <v>0.13168290755859891</v>
      </c>
      <c r="AH1779">
        <v>5.6580754292180679E-2</v>
      </c>
    </row>
    <row r="1780" spans="1:34">
      <c r="A1780">
        <v>11</v>
      </c>
      <c r="B1780">
        <v>142</v>
      </c>
      <c r="C1780">
        <v>2015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4</v>
      </c>
      <c r="M1780">
        <v>99</v>
      </c>
      <c r="N1780">
        <v>99</v>
      </c>
      <c r="O1780">
        <v>99</v>
      </c>
      <c r="P1780">
        <v>9999</v>
      </c>
      <c r="Q1780">
        <v>17</v>
      </c>
      <c r="R1780">
        <v>21</v>
      </c>
      <c r="S1780">
        <v>4</v>
      </c>
      <c r="T1780">
        <v>3.1904761904761911</v>
      </c>
      <c r="U1780">
        <v>7.8380952380952351</v>
      </c>
      <c r="V1780">
        <v>0</v>
      </c>
      <c r="W1780">
        <v>0</v>
      </c>
      <c r="X1780">
        <v>0</v>
      </c>
      <c r="Y1780">
        <v>0</v>
      </c>
      <c r="AA1780">
        <v>1.9747154564105835</v>
      </c>
      <c r="AB1780">
        <v>0</v>
      </c>
      <c r="AC1780">
        <v>1.2196427118919699</v>
      </c>
      <c r="AE1780">
        <v>9.9799904422703847</v>
      </c>
      <c r="AG1780">
        <v>0.55306821174611553</v>
      </c>
      <c r="AH1780">
        <v>0.32337472765600472</v>
      </c>
    </row>
    <row r="1781" spans="1:34">
      <c r="A1781">
        <v>11</v>
      </c>
      <c r="B1781">
        <v>143</v>
      </c>
      <c r="C1781">
        <v>2015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5</v>
      </c>
      <c r="M1781">
        <v>99</v>
      </c>
      <c r="N1781">
        <v>99</v>
      </c>
      <c r="O1781">
        <v>99</v>
      </c>
      <c r="P1781">
        <v>9999</v>
      </c>
      <c r="Q1781">
        <v>53</v>
      </c>
      <c r="R1781">
        <v>85</v>
      </c>
      <c r="S1781">
        <v>5</v>
      </c>
      <c r="T1781">
        <v>3.9882352941176471</v>
      </c>
      <c r="U1781">
        <v>9.5788235294117623</v>
      </c>
      <c r="V1781">
        <v>0</v>
      </c>
      <c r="W1781">
        <v>0</v>
      </c>
      <c r="X1781">
        <v>1.1764705882352939</v>
      </c>
      <c r="Y1781">
        <v>0</v>
      </c>
      <c r="AA1781">
        <v>1.7990908892220188</v>
      </c>
      <c r="AB1781">
        <v>0</v>
      </c>
      <c r="AC1781">
        <v>1.3676438962645281</v>
      </c>
      <c r="AE1781">
        <v>40.536133731226592</v>
      </c>
      <c r="AG1781">
        <v>2.2386094284961815</v>
      </c>
      <c r="AH1781">
        <v>1.5995850744685252</v>
      </c>
    </row>
    <row r="1782" spans="1:34">
      <c r="A1782">
        <v>11</v>
      </c>
      <c r="B1782">
        <v>144</v>
      </c>
      <c r="C1782">
        <v>2015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9999</v>
      </c>
      <c r="Q1782">
        <v>101</v>
      </c>
      <c r="R1782">
        <v>210</v>
      </c>
      <c r="S1782">
        <v>6</v>
      </c>
      <c r="T1782">
        <v>4.904761904761906</v>
      </c>
      <c r="U1782">
        <v>11.008095238095237</v>
      </c>
      <c r="V1782">
        <v>0</v>
      </c>
      <c r="W1782">
        <v>0</v>
      </c>
      <c r="X1782">
        <v>2.3809523809523818</v>
      </c>
      <c r="Y1782">
        <v>0</v>
      </c>
      <c r="AA1782">
        <v>2.0669004146942167</v>
      </c>
      <c r="AB1782">
        <v>0</v>
      </c>
      <c r="AC1782">
        <v>1.2190848208609228</v>
      </c>
      <c r="AE1782">
        <v>45.462580484996963</v>
      </c>
      <c r="AG1782">
        <v>5.5306821174611551</v>
      </c>
      <c r="AH1782">
        <v>4.5415878367095148</v>
      </c>
    </row>
    <row r="1783" spans="1:34">
      <c r="A1783">
        <v>11</v>
      </c>
      <c r="B1783">
        <v>145</v>
      </c>
      <c r="C1783">
        <v>2015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7</v>
      </c>
      <c r="M1783">
        <v>99</v>
      </c>
      <c r="N1783">
        <v>99</v>
      </c>
      <c r="O1783">
        <v>99</v>
      </c>
      <c r="P1783">
        <v>9999</v>
      </c>
      <c r="Q1783">
        <v>146</v>
      </c>
      <c r="R1783">
        <v>363</v>
      </c>
      <c r="S1783">
        <v>7</v>
      </c>
      <c r="T1783">
        <v>5.4793388429752072</v>
      </c>
      <c r="U1783">
        <v>11.83581267217631</v>
      </c>
      <c r="V1783">
        <v>0</v>
      </c>
      <c r="W1783">
        <v>0.27548209366391191</v>
      </c>
      <c r="X1783">
        <v>5.5096418732782384</v>
      </c>
      <c r="Y1783">
        <v>0.55096418732782382</v>
      </c>
      <c r="AA1783">
        <v>2.4359534001419219</v>
      </c>
      <c r="AB1783">
        <v>0</v>
      </c>
      <c r="AC1783">
        <v>1.3692762574467867</v>
      </c>
      <c r="AE1783">
        <v>36.833042839232874</v>
      </c>
      <c r="AG1783">
        <v>9.5601790887542819</v>
      </c>
      <c r="AH1783">
        <v>8.4407483590599011</v>
      </c>
    </row>
    <row r="1784" spans="1:34">
      <c r="A1784">
        <v>11</v>
      </c>
      <c r="B1784">
        <v>146</v>
      </c>
      <c r="C1784">
        <v>2015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8</v>
      </c>
      <c r="M1784">
        <v>99</v>
      </c>
      <c r="N1784">
        <v>99</v>
      </c>
      <c r="O1784">
        <v>99</v>
      </c>
      <c r="P1784">
        <v>9999</v>
      </c>
      <c r="Q1784">
        <v>257</v>
      </c>
      <c r="R1784">
        <v>1085</v>
      </c>
      <c r="S1784">
        <v>8</v>
      </c>
      <c r="T1784">
        <v>6.1253456221198164</v>
      </c>
      <c r="U1784">
        <v>12.95336405529954</v>
      </c>
      <c r="V1784">
        <v>9.2165898617511524E-2</v>
      </c>
      <c r="W1784">
        <v>1.0138248847926268</v>
      </c>
      <c r="X1784">
        <v>9.4930875576036886</v>
      </c>
      <c r="Y1784">
        <v>0.46082949308755761</v>
      </c>
      <c r="AA1784">
        <v>2.5466957395896754</v>
      </c>
      <c r="AB1784">
        <v>0</v>
      </c>
      <c r="AC1784">
        <v>1.2630710125917284</v>
      </c>
      <c r="AE1784">
        <v>38.900112107849907</v>
      </c>
      <c r="AG1784">
        <v>28.575190940215958</v>
      </c>
      <c r="AH1784">
        <v>27.611408094584167</v>
      </c>
    </row>
    <row r="1785" spans="1:34">
      <c r="A1785">
        <v>11</v>
      </c>
      <c r="B1785">
        <v>147</v>
      </c>
      <c r="C1785">
        <v>2015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</v>
      </c>
      <c r="M1785">
        <v>99</v>
      </c>
      <c r="N1785">
        <v>99</v>
      </c>
      <c r="O1785">
        <v>99</v>
      </c>
      <c r="P1785">
        <v>9999</v>
      </c>
      <c r="Q1785">
        <v>250</v>
      </c>
      <c r="R1785">
        <v>1059</v>
      </c>
      <c r="S1785">
        <v>9</v>
      </c>
      <c r="T1785">
        <v>6.5099150141643047</v>
      </c>
      <c r="U1785">
        <v>14.009820585457964</v>
      </c>
      <c r="V1785">
        <v>0.18885741265344663</v>
      </c>
      <c r="W1785">
        <v>3.3050047214353175</v>
      </c>
      <c r="X1785">
        <v>16.997167138810202</v>
      </c>
      <c r="Y1785">
        <v>1.7941454202077436</v>
      </c>
      <c r="AA1785">
        <v>2.8322635095031461</v>
      </c>
      <c r="AB1785">
        <v>0</v>
      </c>
      <c r="AC1785">
        <v>1.2849994919776055</v>
      </c>
      <c r="AE1785">
        <v>41.81420517348959</v>
      </c>
      <c r="AG1785">
        <v>27.890439820911247</v>
      </c>
      <c r="AH1785">
        <v>29.147732742378764</v>
      </c>
    </row>
    <row r="1786" spans="1:34">
      <c r="A1786">
        <v>11</v>
      </c>
      <c r="B1786">
        <v>148</v>
      </c>
      <c r="C1786">
        <v>2015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10</v>
      </c>
      <c r="M1786">
        <v>99</v>
      </c>
      <c r="N1786">
        <v>99</v>
      </c>
      <c r="O1786">
        <v>99</v>
      </c>
      <c r="P1786">
        <v>9999</v>
      </c>
      <c r="Q1786">
        <v>191</v>
      </c>
      <c r="R1786">
        <v>588</v>
      </c>
      <c r="S1786">
        <v>10</v>
      </c>
      <c r="T1786">
        <v>6.6887755102040813</v>
      </c>
      <c r="U1786">
        <v>14.615816326530611</v>
      </c>
      <c r="V1786">
        <v>0.17006802721088435</v>
      </c>
      <c r="W1786">
        <v>3.0612244897959182</v>
      </c>
      <c r="X1786">
        <v>19.387755102040817</v>
      </c>
      <c r="Y1786">
        <v>2.0408163265306123</v>
      </c>
      <c r="AA1786">
        <v>2.7600413176449945</v>
      </c>
      <c r="AB1786">
        <v>0</v>
      </c>
      <c r="AC1786">
        <v>1.205180088137217</v>
      </c>
      <c r="AE1786">
        <v>34.183605634569012</v>
      </c>
      <c r="AG1786">
        <v>15.485909928891228</v>
      </c>
      <c r="AH1786">
        <v>16.884050710501036</v>
      </c>
    </row>
    <row r="1787" spans="1:34">
      <c r="A1787">
        <v>11</v>
      </c>
      <c r="B1787">
        <v>149</v>
      </c>
      <c r="C1787">
        <v>2015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11</v>
      </c>
      <c r="M1787">
        <v>99</v>
      </c>
      <c r="N1787">
        <v>99</v>
      </c>
      <c r="O1787">
        <v>99</v>
      </c>
      <c r="P1787">
        <v>9999</v>
      </c>
      <c r="Q1787">
        <v>118</v>
      </c>
      <c r="R1787">
        <v>305</v>
      </c>
      <c r="S1787">
        <v>11</v>
      </c>
      <c r="T1787">
        <v>6.7803278688524591</v>
      </c>
      <c r="U1787">
        <v>15.16622950819672</v>
      </c>
      <c r="V1787">
        <v>0.32786885245901642</v>
      </c>
      <c r="W1787">
        <v>4.2622950819672125</v>
      </c>
      <c r="X1787">
        <v>27.540983606557369</v>
      </c>
      <c r="Y1787">
        <v>2.6229508196721314</v>
      </c>
      <c r="AA1787">
        <v>2.7794457307666112</v>
      </c>
      <c r="AB1787">
        <v>0</v>
      </c>
      <c r="AC1787">
        <v>1.2548685088363765</v>
      </c>
      <c r="AE1787">
        <v>38.084306633684754</v>
      </c>
      <c r="AG1787">
        <v>8.0326573610745307</v>
      </c>
      <c r="AH1787">
        <v>9.08769427532431</v>
      </c>
    </row>
    <row r="1788" spans="1:34">
      <c r="A1788">
        <v>11</v>
      </c>
      <c r="B1788">
        <v>150</v>
      </c>
      <c r="C1788">
        <v>2015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12</v>
      </c>
      <c r="M1788">
        <v>99</v>
      </c>
      <c r="N1788">
        <v>99</v>
      </c>
      <c r="O1788">
        <v>99</v>
      </c>
      <c r="P1788">
        <v>9999</v>
      </c>
      <c r="Q1788">
        <v>37</v>
      </c>
      <c r="R1788">
        <v>62</v>
      </c>
      <c r="S1788">
        <v>12</v>
      </c>
      <c r="T1788">
        <v>6.8709677419354867</v>
      </c>
      <c r="U1788">
        <v>15.532258064516125</v>
      </c>
      <c r="V1788">
        <v>0</v>
      </c>
      <c r="W1788">
        <v>4.8387096774193559</v>
      </c>
      <c r="X1788">
        <v>37.096774193548391</v>
      </c>
      <c r="Y1788">
        <v>3.2258064516129026</v>
      </c>
      <c r="AA1788">
        <v>2.6029000075937958</v>
      </c>
      <c r="AB1788">
        <v>0</v>
      </c>
      <c r="AC1788">
        <v>1.1843586935926305</v>
      </c>
      <c r="AE1788">
        <v>31.160767749014056</v>
      </c>
      <c r="AG1788">
        <v>1.6328680537266262</v>
      </c>
      <c r="AH1788">
        <v>1.8919189716447904</v>
      </c>
    </row>
    <row r="1789" spans="1:34">
      <c r="A1789">
        <v>11</v>
      </c>
      <c r="B1789">
        <v>151</v>
      </c>
      <c r="C1789">
        <v>2015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13</v>
      </c>
      <c r="M1789">
        <v>99</v>
      </c>
      <c r="N1789">
        <v>99</v>
      </c>
      <c r="O1789">
        <v>99</v>
      </c>
      <c r="P1789">
        <v>9999</v>
      </c>
      <c r="Q1789">
        <v>5</v>
      </c>
      <c r="R1789">
        <v>10</v>
      </c>
      <c r="S1789">
        <v>13</v>
      </c>
      <c r="T1789">
        <v>5.6</v>
      </c>
      <c r="U1789">
        <v>16.399999999999999</v>
      </c>
      <c r="V1789">
        <v>0</v>
      </c>
      <c r="W1789">
        <v>0</v>
      </c>
      <c r="X1789">
        <v>60</v>
      </c>
      <c r="Y1789">
        <v>10</v>
      </c>
      <c r="AA1789">
        <v>3.8923000912057182</v>
      </c>
      <c r="AB1789">
        <v>0</v>
      </c>
      <c r="AC1789">
        <v>1.3564659966250543</v>
      </c>
      <c r="AE1789">
        <v>65.911928088271054</v>
      </c>
      <c r="AG1789">
        <v>0.26336581511719781</v>
      </c>
      <c r="AH1789">
        <v>0.32219596194158445</v>
      </c>
    </row>
    <row r="1790" spans="1:34">
      <c r="A1790">
        <v>11</v>
      </c>
      <c r="B1790">
        <v>152</v>
      </c>
      <c r="C1790">
        <v>2015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14</v>
      </c>
      <c r="M1790">
        <v>99</v>
      </c>
      <c r="N1790">
        <v>99</v>
      </c>
      <c r="O1790">
        <v>99</v>
      </c>
      <c r="P1790">
        <v>9999</v>
      </c>
      <c r="Q1790">
        <v>1</v>
      </c>
      <c r="R1790">
        <v>2</v>
      </c>
      <c r="S1790">
        <v>14</v>
      </c>
      <c r="T1790">
        <v>6</v>
      </c>
      <c r="U1790">
        <v>16.05</v>
      </c>
      <c r="V1790">
        <v>0</v>
      </c>
      <c r="W1790">
        <v>0</v>
      </c>
      <c r="X1790">
        <v>50</v>
      </c>
      <c r="Y1790">
        <v>0</v>
      </c>
      <c r="AA1790">
        <v>1.1499999999999957</v>
      </c>
      <c r="AB1790">
        <v>0</v>
      </c>
      <c r="AC1790">
        <v>1</v>
      </c>
      <c r="AE1790">
        <v>-100.00000000000082</v>
      </c>
      <c r="AG1790">
        <v>5.2673163023439558E-2</v>
      </c>
      <c r="AH1790">
        <v>6.3063965721493018E-2</v>
      </c>
    </row>
    <row r="1791" spans="1:34">
      <c r="A1791">
        <v>11</v>
      </c>
      <c r="B1791">
        <v>153</v>
      </c>
      <c r="C1791">
        <v>2015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15</v>
      </c>
      <c r="M1791">
        <v>99</v>
      </c>
      <c r="N1791">
        <v>99</v>
      </c>
      <c r="O1791">
        <v>99</v>
      </c>
      <c r="P1791">
        <v>9999</v>
      </c>
    </row>
    <row r="1792" spans="1:34">
      <c r="A1792">
        <v>11</v>
      </c>
      <c r="B1792">
        <v>154</v>
      </c>
      <c r="C1792">
        <v>2014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1</v>
      </c>
      <c r="M1792">
        <v>99</v>
      </c>
      <c r="N1792">
        <v>99</v>
      </c>
      <c r="O1792">
        <v>99</v>
      </c>
      <c r="P1792">
        <v>9999</v>
      </c>
    </row>
    <row r="1793" spans="1:34">
      <c r="A1793">
        <v>11</v>
      </c>
      <c r="B1793">
        <v>155</v>
      </c>
      <c r="C1793">
        <v>2014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2</v>
      </c>
      <c r="M1793">
        <v>99</v>
      </c>
      <c r="N1793">
        <v>99</v>
      </c>
      <c r="O1793">
        <v>99</v>
      </c>
      <c r="P1793">
        <v>9999</v>
      </c>
      <c r="Q1793">
        <v>2</v>
      </c>
      <c r="R1793">
        <v>3</v>
      </c>
      <c r="S1793">
        <v>2</v>
      </c>
      <c r="T1793">
        <v>2</v>
      </c>
      <c r="U1793">
        <v>5.7333333333333352</v>
      </c>
      <c r="V1793">
        <v>0</v>
      </c>
      <c r="W1793">
        <v>0</v>
      </c>
      <c r="X1793">
        <v>0</v>
      </c>
      <c r="Y1793">
        <v>0</v>
      </c>
      <c r="AA1793">
        <v>0.37712361663282351</v>
      </c>
      <c r="AB1793">
        <v>0</v>
      </c>
      <c r="AC1793">
        <v>0</v>
      </c>
      <c r="AG1793">
        <v>7.0455612963832806E-2</v>
      </c>
      <c r="AH1793">
        <v>2.9941266376306005E-2</v>
      </c>
    </row>
    <row r="1794" spans="1:34">
      <c r="A1794">
        <v>11</v>
      </c>
      <c r="B1794">
        <v>156</v>
      </c>
      <c r="C1794">
        <v>2014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3</v>
      </c>
      <c r="M1794">
        <v>99</v>
      </c>
      <c r="N1794">
        <v>99</v>
      </c>
      <c r="O1794">
        <v>99</v>
      </c>
      <c r="P1794">
        <v>9999</v>
      </c>
      <c r="Q1794">
        <v>2</v>
      </c>
      <c r="R1794">
        <v>7</v>
      </c>
      <c r="S1794">
        <v>3</v>
      </c>
      <c r="T1794">
        <v>2</v>
      </c>
      <c r="U1794">
        <v>7.5714285714285694</v>
      </c>
      <c r="V1794">
        <v>0</v>
      </c>
      <c r="W1794">
        <v>0</v>
      </c>
      <c r="X1794">
        <v>0</v>
      </c>
      <c r="Y1794">
        <v>0</v>
      </c>
      <c r="AA1794">
        <v>0.59693092616503829</v>
      </c>
      <c r="AB1794">
        <v>0</v>
      </c>
      <c r="AC1794">
        <v>0</v>
      </c>
      <c r="AG1794">
        <v>0.16439643024894315</v>
      </c>
      <c r="AH1794">
        <v>9.2260878950245248E-2</v>
      </c>
    </row>
    <row r="1795" spans="1:34">
      <c r="A1795">
        <v>11</v>
      </c>
      <c r="B1795">
        <v>157</v>
      </c>
      <c r="C1795">
        <v>2014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4</v>
      </c>
      <c r="M1795">
        <v>99</v>
      </c>
      <c r="N1795">
        <v>99</v>
      </c>
      <c r="O1795">
        <v>99</v>
      </c>
      <c r="P1795">
        <v>9999</v>
      </c>
      <c r="Q1795">
        <v>25</v>
      </c>
      <c r="R1795">
        <v>47</v>
      </c>
      <c r="S1795">
        <v>4</v>
      </c>
      <c r="T1795">
        <v>3.8723404255319154</v>
      </c>
      <c r="U1795">
        <v>8.0553191489361691</v>
      </c>
      <c r="V1795">
        <v>0</v>
      </c>
      <c r="W1795">
        <v>0</v>
      </c>
      <c r="X1795">
        <v>0</v>
      </c>
      <c r="Y1795">
        <v>0</v>
      </c>
      <c r="AA1795">
        <v>1.9737434473650035</v>
      </c>
      <c r="AB1795">
        <v>0</v>
      </c>
      <c r="AC1795">
        <v>1.1414254111490771</v>
      </c>
      <c r="AE1795">
        <v>-1.4809266001610362</v>
      </c>
      <c r="AG1795">
        <v>1.1038046031000468</v>
      </c>
      <c r="AH1795">
        <v>0.65905601453892149</v>
      </c>
    </row>
    <row r="1796" spans="1:34">
      <c r="A1796">
        <v>11</v>
      </c>
      <c r="B1796">
        <v>158</v>
      </c>
      <c r="C1796">
        <v>2014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5</v>
      </c>
      <c r="M1796">
        <v>99</v>
      </c>
      <c r="N1796">
        <v>99</v>
      </c>
      <c r="O1796">
        <v>99</v>
      </c>
      <c r="P1796">
        <v>9999</v>
      </c>
      <c r="Q1796">
        <v>61</v>
      </c>
      <c r="R1796">
        <v>113</v>
      </c>
      <c r="S1796">
        <v>5</v>
      </c>
      <c r="T1796">
        <v>4.2654867256637177</v>
      </c>
      <c r="U1796">
        <v>9.9274336283185853</v>
      </c>
      <c r="V1796">
        <v>0</v>
      </c>
      <c r="W1796">
        <v>0</v>
      </c>
      <c r="X1796">
        <v>0</v>
      </c>
      <c r="Y1796">
        <v>0</v>
      </c>
      <c r="AA1796">
        <v>1.8886830073445104</v>
      </c>
      <c r="AB1796">
        <v>0</v>
      </c>
      <c r="AC1796">
        <v>1.3036212267837379</v>
      </c>
      <c r="AE1796">
        <v>1.7888664897893387</v>
      </c>
      <c r="AG1796">
        <v>2.6538280883043672</v>
      </c>
      <c r="AH1796">
        <v>1.9527972454034923</v>
      </c>
    </row>
    <row r="1797" spans="1:34">
      <c r="A1797">
        <v>11</v>
      </c>
      <c r="B1797">
        <v>159</v>
      </c>
      <c r="C1797">
        <v>2014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9999</v>
      </c>
      <c r="Q1797">
        <v>103</v>
      </c>
      <c r="R1797">
        <v>233</v>
      </c>
      <c r="S1797">
        <v>6</v>
      </c>
      <c r="T1797">
        <v>5.2660944206008589</v>
      </c>
      <c r="U1797">
        <v>11.066952789699572</v>
      </c>
      <c r="V1797">
        <v>0</v>
      </c>
      <c r="W1797">
        <v>0.42918454935622319</v>
      </c>
      <c r="X1797">
        <v>1.28755364806867</v>
      </c>
      <c r="Y1797">
        <v>0</v>
      </c>
      <c r="AA1797">
        <v>1.8755434536949953</v>
      </c>
      <c r="AB1797">
        <v>0</v>
      </c>
      <c r="AC1797">
        <v>1.3889541962660616</v>
      </c>
      <c r="AE1797">
        <v>14.605031825956804</v>
      </c>
      <c r="AG1797">
        <v>5.4720526068576811</v>
      </c>
      <c r="AH1797">
        <v>4.4887528766245763</v>
      </c>
    </row>
    <row r="1798" spans="1:34">
      <c r="A1798">
        <v>11</v>
      </c>
      <c r="B1798">
        <v>160</v>
      </c>
      <c r="C1798">
        <v>2014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7</v>
      </c>
      <c r="M1798">
        <v>99</v>
      </c>
      <c r="N1798">
        <v>99</v>
      </c>
      <c r="O1798">
        <v>99</v>
      </c>
      <c r="P1798">
        <v>9999</v>
      </c>
      <c r="Q1798">
        <v>157</v>
      </c>
      <c r="R1798">
        <v>505</v>
      </c>
      <c r="S1798">
        <v>7</v>
      </c>
      <c r="T1798">
        <v>5.8118811881188117</v>
      </c>
      <c r="U1798">
        <v>11.808514851485148</v>
      </c>
      <c r="V1798">
        <v>0</v>
      </c>
      <c r="W1798">
        <v>0.59405940594059403</v>
      </c>
      <c r="X1798">
        <v>1.584158415841584</v>
      </c>
      <c r="Y1798">
        <v>0</v>
      </c>
      <c r="AA1798">
        <v>1.7534765389225868</v>
      </c>
      <c r="AB1798">
        <v>0</v>
      </c>
      <c r="AC1798">
        <v>1.4150035600635948</v>
      </c>
      <c r="AE1798">
        <v>14.102937461403078</v>
      </c>
      <c r="AG1798">
        <v>11.860028182245188</v>
      </c>
      <c r="AH1798">
        <v>10.380741498943344</v>
      </c>
    </row>
    <row r="1799" spans="1:34">
      <c r="A1799">
        <v>11</v>
      </c>
      <c r="B1799">
        <v>161</v>
      </c>
      <c r="C1799">
        <v>2014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8</v>
      </c>
      <c r="M1799">
        <v>99</v>
      </c>
      <c r="N1799">
        <v>99</v>
      </c>
      <c r="O1799">
        <v>99</v>
      </c>
      <c r="P1799">
        <v>9999</v>
      </c>
      <c r="Q1799">
        <v>227</v>
      </c>
      <c r="R1799">
        <v>1482</v>
      </c>
      <c r="S1799">
        <v>8</v>
      </c>
      <c r="T1799">
        <v>6.5924426450742244</v>
      </c>
      <c r="U1799">
        <v>13.199257759784084</v>
      </c>
      <c r="V1799">
        <v>0</v>
      </c>
      <c r="W1799">
        <v>3.3738191632928474</v>
      </c>
      <c r="X1799">
        <v>8.2321187584345488</v>
      </c>
      <c r="Y1799">
        <v>6.7476383265856948E-2</v>
      </c>
      <c r="AA1799">
        <v>2.089290406297299</v>
      </c>
      <c r="AB1799">
        <v>0</v>
      </c>
      <c r="AC1799">
        <v>1.2511358827272872</v>
      </c>
      <c r="AE1799">
        <v>19.601597561247299</v>
      </c>
      <c r="AG1799">
        <v>34.805072804133403</v>
      </c>
      <c r="AH1799">
        <v>34.051749649234573</v>
      </c>
    </row>
    <row r="1800" spans="1:34">
      <c r="A1800">
        <v>11</v>
      </c>
      <c r="B1800">
        <v>162</v>
      </c>
      <c r="C1800">
        <v>2014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</v>
      </c>
      <c r="M1800">
        <v>99</v>
      </c>
      <c r="N1800">
        <v>99</v>
      </c>
      <c r="O1800">
        <v>99</v>
      </c>
      <c r="P1800">
        <v>9999</v>
      </c>
      <c r="Q1800">
        <v>214</v>
      </c>
      <c r="R1800">
        <v>1203</v>
      </c>
      <c r="S1800">
        <v>9</v>
      </c>
      <c r="T1800">
        <v>7.0764754779717354</v>
      </c>
      <c r="U1800">
        <v>14.519700748129701</v>
      </c>
      <c r="V1800">
        <v>8.3125519534497122E-2</v>
      </c>
      <c r="W1800">
        <v>8.7281795511221958</v>
      </c>
      <c r="X1800">
        <v>20.698254364089777</v>
      </c>
      <c r="Y1800">
        <v>0.91438071487946804</v>
      </c>
      <c r="AA1800">
        <v>2.5131082932608559</v>
      </c>
      <c r="AB1800">
        <v>0</v>
      </c>
      <c r="AC1800">
        <v>1.2702112508559344</v>
      </c>
      <c r="AE1800">
        <v>24.196390646191077</v>
      </c>
      <c r="AG1800">
        <v>28.252700798496953</v>
      </c>
      <c r="AH1800">
        <v>30.406400467919351</v>
      </c>
    </row>
    <row r="1801" spans="1:34">
      <c r="A1801">
        <v>11</v>
      </c>
      <c r="B1801">
        <v>163</v>
      </c>
      <c r="C1801">
        <v>2014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10</v>
      </c>
      <c r="M1801">
        <v>99</v>
      </c>
      <c r="N1801">
        <v>99</v>
      </c>
      <c r="O1801">
        <v>99</v>
      </c>
      <c r="P1801">
        <v>9999</v>
      </c>
      <c r="Q1801">
        <v>151</v>
      </c>
      <c r="R1801">
        <v>463</v>
      </c>
      <c r="S1801">
        <v>10</v>
      </c>
      <c r="T1801">
        <v>7.3671706263498908</v>
      </c>
      <c r="U1801">
        <v>15.27688984881209</v>
      </c>
      <c r="V1801">
        <v>0</v>
      </c>
      <c r="W1801">
        <v>13.822894168466521</v>
      </c>
      <c r="X1801">
        <v>30.453563714902803</v>
      </c>
      <c r="Y1801">
        <v>0.86393088552915742</v>
      </c>
      <c r="AA1801">
        <v>2.3495979718529743</v>
      </c>
      <c r="AB1801">
        <v>0</v>
      </c>
      <c r="AC1801">
        <v>1.206158596752303</v>
      </c>
      <c r="AE1801">
        <v>22.743728283744279</v>
      </c>
      <c r="AG1801">
        <v>10.873649600751524</v>
      </c>
      <c r="AH1801">
        <v>12.31282356586555</v>
      </c>
    </row>
    <row r="1802" spans="1:34">
      <c r="A1802">
        <v>11</v>
      </c>
      <c r="B1802">
        <v>164</v>
      </c>
      <c r="C1802">
        <v>2014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9999</v>
      </c>
      <c r="Q1802">
        <v>83</v>
      </c>
      <c r="R1802">
        <v>166</v>
      </c>
      <c r="S1802">
        <v>11</v>
      </c>
      <c r="T1802">
        <v>7.5361445783132508</v>
      </c>
      <c r="U1802">
        <v>15.799999999999995</v>
      </c>
      <c r="V1802">
        <v>0</v>
      </c>
      <c r="W1802">
        <v>17.46987951807229</v>
      </c>
      <c r="X1802">
        <v>36.746987951807213</v>
      </c>
      <c r="Y1802">
        <v>1.2048192771084336</v>
      </c>
      <c r="AA1802">
        <v>2.3218449249297421</v>
      </c>
      <c r="AB1802">
        <v>0</v>
      </c>
      <c r="AC1802">
        <v>1.1752547340642749</v>
      </c>
      <c r="AE1802">
        <v>20.398520247159674</v>
      </c>
      <c r="AG1802">
        <v>3.8985439173320802</v>
      </c>
      <c r="AH1802">
        <v>4.565694968126472</v>
      </c>
    </row>
    <row r="1803" spans="1:34">
      <c r="A1803">
        <v>11</v>
      </c>
      <c r="B1803">
        <v>165</v>
      </c>
      <c r="C1803">
        <v>2014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12</v>
      </c>
      <c r="M1803">
        <v>99</v>
      </c>
      <c r="N1803">
        <v>99</v>
      </c>
      <c r="O1803">
        <v>99</v>
      </c>
      <c r="P1803">
        <v>9999</v>
      </c>
      <c r="Q1803">
        <v>21</v>
      </c>
      <c r="R1803">
        <v>32</v>
      </c>
      <c r="S1803">
        <v>12</v>
      </c>
      <c r="T1803">
        <v>7.46875</v>
      </c>
      <c r="U1803">
        <v>16.9375</v>
      </c>
      <c r="V1803">
        <v>0</v>
      </c>
      <c r="W1803">
        <v>18.75</v>
      </c>
      <c r="X1803">
        <v>46.875</v>
      </c>
      <c r="Y1803">
        <v>6.25</v>
      </c>
      <c r="AA1803">
        <v>3.0347724379267622</v>
      </c>
      <c r="AB1803">
        <v>0</v>
      </c>
      <c r="AC1803">
        <v>1.2243461265099831</v>
      </c>
      <c r="AE1803">
        <v>14.749841824593355</v>
      </c>
      <c r="AG1803">
        <v>0.75152653828088301</v>
      </c>
      <c r="AH1803">
        <v>0.94349804511382818</v>
      </c>
    </row>
    <row r="1804" spans="1:34">
      <c r="A1804">
        <v>11</v>
      </c>
      <c r="B1804">
        <v>166</v>
      </c>
      <c r="C1804">
        <v>2014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13</v>
      </c>
      <c r="M1804">
        <v>99</v>
      </c>
      <c r="N1804">
        <v>99</v>
      </c>
      <c r="O1804">
        <v>99</v>
      </c>
      <c r="P1804">
        <v>9999</v>
      </c>
      <c r="Q1804">
        <v>4</v>
      </c>
      <c r="R1804">
        <v>4</v>
      </c>
      <c r="S1804">
        <v>13</v>
      </c>
      <c r="T1804">
        <v>7.25</v>
      </c>
      <c r="U1804">
        <v>16.7</v>
      </c>
      <c r="V1804">
        <v>0</v>
      </c>
      <c r="W1804">
        <v>0</v>
      </c>
      <c r="X1804">
        <v>50</v>
      </c>
      <c r="Y1804">
        <v>0</v>
      </c>
      <c r="AA1804">
        <v>1.1379806676741111</v>
      </c>
      <c r="AB1804">
        <v>0</v>
      </c>
      <c r="AC1804">
        <v>0.82915619758885006</v>
      </c>
      <c r="AE1804">
        <v>82.135417124567894</v>
      </c>
      <c r="AG1804">
        <v>9.394081728511039E-2</v>
      </c>
      <c r="AH1804">
        <v>0.11628352290332795</v>
      </c>
    </row>
    <row r="1805" spans="1:34">
      <c r="A1805">
        <v>11</v>
      </c>
      <c r="B1805">
        <v>167</v>
      </c>
      <c r="C1805">
        <v>2014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14</v>
      </c>
      <c r="M1805">
        <v>99</v>
      </c>
      <c r="N1805">
        <v>99</v>
      </c>
      <c r="O1805">
        <v>99</v>
      </c>
      <c r="P1805">
        <v>9999</v>
      </c>
    </row>
    <row r="1806" spans="1:34">
      <c r="A1806">
        <v>11</v>
      </c>
      <c r="B1806">
        <v>168</v>
      </c>
      <c r="C1806">
        <v>2014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15</v>
      </c>
      <c r="M1806">
        <v>99</v>
      </c>
      <c r="N1806">
        <v>99</v>
      </c>
      <c r="O1806">
        <v>99</v>
      </c>
      <c r="P1806">
        <v>9999</v>
      </c>
    </row>
    <row r="1807" spans="1:34">
      <c r="A1807">
        <v>11</v>
      </c>
      <c r="B1807">
        <v>169</v>
      </c>
      <c r="C1807">
        <v>2013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1</v>
      </c>
      <c r="M1807">
        <v>99</v>
      </c>
      <c r="N1807">
        <v>99</v>
      </c>
      <c r="O1807">
        <v>99</v>
      </c>
      <c r="P1807">
        <v>9999</v>
      </c>
      <c r="Q1807">
        <v>1</v>
      </c>
      <c r="R1807">
        <v>1</v>
      </c>
      <c r="S1807">
        <v>1</v>
      </c>
      <c r="T1807">
        <v>2</v>
      </c>
      <c r="U1807">
        <v>4.2</v>
      </c>
      <c r="V1807">
        <v>0</v>
      </c>
      <c r="W1807">
        <v>0</v>
      </c>
      <c r="X1807">
        <v>0</v>
      </c>
      <c r="Y1807">
        <v>0</v>
      </c>
      <c r="AA1807">
        <v>0</v>
      </c>
      <c r="AB1807">
        <v>0</v>
      </c>
      <c r="AC1807">
        <v>0</v>
      </c>
      <c r="AG1807">
        <v>2.9949086552860139E-2</v>
      </c>
      <c r="AH1807">
        <v>9.1744121276990786E-3</v>
      </c>
    </row>
    <row r="1808" spans="1:34">
      <c r="A1808">
        <v>11</v>
      </c>
      <c r="B1808">
        <v>170</v>
      </c>
      <c r="C1808">
        <v>2013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2</v>
      </c>
      <c r="M1808">
        <v>99</v>
      </c>
      <c r="N1808">
        <v>99</v>
      </c>
      <c r="O1808">
        <v>99</v>
      </c>
      <c r="P1808">
        <v>9999</v>
      </c>
    </row>
    <row r="1809" spans="1:34">
      <c r="A1809">
        <v>11</v>
      </c>
      <c r="B1809">
        <v>171</v>
      </c>
      <c r="C1809">
        <v>2013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3</v>
      </c>
      <c r="M1809">
        <v>99</v>
      </c>
      <c r="N1809">
        <v>99</v>
      </c>
      <c r="O1809">
        <v>99</v>
      </c>
      <c r="P1809">
        <v>9999</v>
      </c>
      <c r="Q1809">
        <v>6</v>
      </c>
      <c r="R1809">
        <v>9</v>
      </c>
      <c r="S1809">
        <v>3</v>
      </c>
      <c r="T1809">
        <v>2.4444444444444442</v>
      </c>
      <c r="U1809">
        <v>7.81111111111111</v>
      </c>
      <c r="V1809">
        <v>0</v>
      </c>
      <c r="W1809">
        <v>0</v>
      </c>
      <c r="X1809">
        <v>0</v>
      </c>
      <c r="Y1809">
        <v>0</v>
      </c>
      <c r="AA1809">
        <v>1.6815630588793429</v>
      </c>
      <c r="AB1809">
        <v>0</v>
      </c>
      <c r="AC1809">
        <v>0.83147941928309743</v>
      </c>
      <c r="AE1809">
        <v>58.453202285608143</v>
      </c>
      <c r="AG1809">
        <v>0.26954177897574122</v>
      </c>
      <c r="AH1809">
        <v>0.15356218394696319</v>
      </c>
    </row>
    <row r="1810" spans="1:34">
      <c r="A1810">
        <v>11</v>
      </c>
      <c r="B1810">
        <v>172</v>
      </c>
      <c r="C1810">
        <v>2013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4</v>
      </c>
      <c r="M1810">
        <v>99</v>
      </c>
      <c r="N1810">
        <v>99</v>
      </c>
      <c r="O1810">
        <v>99</v>
      </c>
      <c r="P1810">
        <v>9999</v>
      </c>
      <c r="Q1810">
        <v>16</v>
      </c>
      <c r="R1810">
        <v>21</v>
      </c>
      <c r="S1810">
        <v>4</v>
      </c>
      <c r="T1810">
        <v>4</v>
      </c>
      <c r="U1810">
        <v>10.123809523809529</v>
      </c>
      <c r="V1810">
        <v>0</v>
      </c>
      <c r="W1810">
        <v>0</v>
      </c>
      <c r="X1810">
        <v>0</v>
      </c>
      <c r="Y1810">
        <v>0</v>
      </c>
      <c r="AA1810">
        <v>2.4264229525519965</v>
      </c>
      <c r="AB1810">
        <v>0</v>
      </c>
      <c r="AC1810">
        <v>1.1952286093343936</v>
      </c>
      <c r="AE1810">
        <v>34.809603839867421</v>
      </c>
      <c r="AG1810">
        <v>0.62893081761006253</v>
      </c>
      <c r="AH1810">
        <v>0.4644000043687676</v>
      </c>
    </row>
    <row r="1811" spans="1:34">
      <c r="A1811">
        <v>11</v>
      </c>
      <c r="B1811">
        <v>173</v>
      </c>
      <c r="C1811">
        <v>2013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5</v>
      </c>
      <c r="M1811">
        <v>99</v>
      </c>
      <c r="N1811">
        <v>99</v>
      </c>
      <c r="O1811">
        <v>99</v>
      </c>
      <c r="P1811">
        <v>9999</v>
      </c>
      <c r="Q1811">
        <v>47</v>
      </c>
      <c r="R1811">
        <v>87</v>
      </c>
      <c r="S1811">
        <v>5</v>
      </c>
      <c r="T1811">
        <v>4.6091954022988508</v>
      </c>
      <c r="U1811">
        <v>10.70114942528736</v>
      </c>
      <c r="V1811">
        <v>0</v>
      </c>
      <c r="W1811">
        <v>0</v>
      </c>
      <c r="X1811">
        <v>2.298850574712644</v>
      </c>
      <c r="Y1811">
        <v>0</v>
      </c>
      <c r="AA1811">
        <v>2.0715641407319088</v>
      </c>
      <c r="AB1811">
        <v>0</v>
      </c>
      <c r="AC1811">
        <v>1.3335314953814403</v>
      </c>
      <c r="AE1811">
        <v>18.6567410234465</v>
      </c>
      <c r="AG1811">
        <v>2.6055705300988321</v>
      </c>
      <c r="AH1811">
        <v>2.0336613549732956</v>
      </c>
    </row>
    <row r="1812" spans="1:34">
      <c r="A1812">
        <v>11</v>
      </c>
      <c r="B1812">
        <v>174</v>
      </c>
      <c r="C1812">
        <v>2013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6</v>
      </c>
      <c r="M1812">
        <v>99</v>
      </c>
      <c r="N1812">
        <v>99</v>
      </c>
      <c r="O1812">
        <v>99</v>
      </c>
      <c r="P1812">
        <v>9999</v>
      </c>
      <c r="Q1812">
        <v>74</v>
      </c>
      <c r="R1812">
        <v>187</v>
      </c>
      <c r="S1812">
        <v>6</v>
      </c>
      <c r="T1812">
        <v>5.5347593582887695</v>
      </c>
      <c r="U1812">
        <v>11.227272727272727</v>
      </c>
      <c r="V1812">
        <v>0</v>
      </c>
      <c r="W1812">
        <v>0</v>
      </c>
      <c r="X1812">
        <v>1.0695187165775402</v>
      </c>
      <c r="Y1812">
        <v>0</v>
      </c>
      <c r="AA1812">
        <v>1.7049015670787004</v>
      </c>
      <c r="AB1812">
        <v>0</v>
      </c>
      <c r="AC1812">
        <v>1.2204234913509728</v>
      </c>
      <c r="AE1812">
        <v>10.453261611765788</v>
      </c>
      <c r="AG1812">
        <v>5.6004791853848452</v>
      </c>
      <c r="AH1812">
        <v>4.586113871929574</v>
      </c>
    </row>
    <row r="1813" spans="1:34">
      <c r="A1813">
        <v>11</v>
      </c>
      <c r="B1813">
        <v>175</v>
      </c>
      <c r="C1813">
        <v>2013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9999</v>
      </c>
      <c r="Q1813">
        <v>141</v>
      </c>
      <c r="R1813">
        <v>451</v>
      </c>
      <c r="S1813">
        <v>7</v>
      </c>
      <c r="T1813">
        <v>5.946784922394678</v>
      </c>
      <c r="U1813">
        <v>12.237028824833704</v>
      </c>
      <c r="V1813">
        <v>0</v>
      </c>
      <c r="W1813">
        <v>0.44345898004434575</v>
      </c>
      <c r="X1813">
        <v>2.8824833702882482</v>
      </c>
      <c r="Y1813">
        <v>0</v>
      </c>
      <c r="AA1813">
        <v>1.898716814111316</v>
      </c>
      <c r="AB1813">
        <v>0</v>
      </c>
      <c r="AC1813">
        <v>1.1366918567689943</v>
      </c>
      <c r="AE1813">
        <v>12.018891030754416</v>
      </c>
      <c r="AG1813">
        <v>13.507038035339923</v>
      </c>
      <c r="AH1813">
        <v>12.055395974180581</v>
      </c>
    </row>
    <row r="1814" spans="1:34">
      <c r="A1814">
        <v>11</v>
      </c>
      <c r="B1814">
        <v>176</v>
      </c>
      <c r="C1814">
        <v>2013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8</v>
      </c>
      <c r="M1814">
        <v>99</v>
      </c>
      <c r="N1814">
        <v>99</v>
      </c>
      <c r="O1814">
        <v>99</v>
      </c>
      <c r="P1814">
        <v>9999</v>
      </c>
      <c r="Q1814">
        <v>197</v>
      </c>
      <c r="R1814">
        <v>862</v>
      </c>
      <c r="S1814">
        <v>8</v>
      </c>
      <c r="T1814">
        <v>6.5997679814385153</v>
      </c>
      <c r="U1814">
        <v>13.168329466357305</v>
      </c>
      <c r="V1814">
        <v>0</v>
      </c>
      <c r="W1814">
        <v>2.3201856148491879</v>
      </c>
      <c r="X1814">
        <v>9.0487238979118363</v>
      </c>
      <c r="Y1814">
        <v>0.23201856148491881</v>
      </c>
      <c r="AA1814">
        <v>2.076446577201521</v>
      </c>
      <c r="AB1814">
        <v>0</v>
      </c>
      <c r="AC1814">
        <v>1.1605063068173049</v>
      </c>
      <c r="AE1814">
        <v>22.55327680611715</v>
      </c>
      <c r="AG1814">
        <v>25.816112608565444</v>
      </c>
      <c r="AH1814">
        <v>24.795159405410704</v>
      </c>
    </row>
    <row r="1815" spans="1:34">
      <c r="A1815">
        <v>11</v>
      </c>
      <c r="B1815">
        <v>177</v>
      </c>
      <c r="C1815">
        <v>2013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</v>
      </c>
      <c r="M1815">
        <v>99</v>
      </c>
      <c r="N1815">
        <v>99</v>
      </c>
      <c r="O1815">
        <v>99</v>
      </c>
      <c r="P1815">
        <v>9999</v>
      </c>
      <c r="Q1815">
        <v>198</v>
      </c>
      <c r="R1815">
        <v>884</v>
      </c>
      <c r="S1815">
        <v>9</v>
      </c>
      <c r="T1815">
        <v>7.1052036199095019</v>
      </c>
      <c r="U1815">
        <v>14.34615384615385</v>
      </c>
      <c r="V1815">
        <v>0</v>
      </c>
      <c r="W1815">
        <v>5.65610859728507</v>
      </c>
      <c r="X1815">
        <v>19.457013574660639</v>
      </c>
      <c r="Y1815">
        <v>0.33936651583710425</v>
      </c>
      <c r="AA1815">
        <v>2.2300946865935547</v>
      </c>
      <c r="AB1815">
        <v>0</v>
      </c>
      <c r="AC1815">
        <v>1.1332171315049142</v>
      </c>
      <c r="AE1815">
        <v>21.190763817585953</v>
      </c>
      <c r="AG1815">
        <v>26.47499251272836</v>
      </c>
      <c r="AH1815">
        <v>27.702355857971359</v>
      </c>
    </row>
    <row r="1816" spans="1:34">
      <c r="A1816">
        <v>11</v>
      </c>
      <c r="B1816">
        <v>178</v>
      </c>
      <c r="C1816">
        <v>2013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10</v>
      </c>
      <c r="M1816">
        <v>99</v>
      </c>
      <c r="N1816">
        <v>99</v>
      </c>
      <c r="O1816">
        <v>99</v>
      </c>
      <c r="P1816">
        <v>9999</v>
      </c>
      <c r="Q1816">
        <v>140</v>
      </c>
      <c r="R1816">
        <v>418</v>
      </c>
      <c r="S1816">
        <v>10</v>
      </c>
      <c r="T1816">
        <v>7.1674641148325353</v>
      </c>
      <c r="U1816">
        <v>14.84258373205742</v>
      </c>
      <c r="V1816">
        <v>0</v>
      </c>
      <c r="W1816">
        <v>8.3732057416267942</v>
      </c>
      <c r="X1816">
        <v>24.162679425837325</v>
      </c>
      <c r="Y1816">
        <v>0.71770334928229684</v>
      </c>
      <c r="AA1816">
        <v>2.2830150936053544</v>
      </c>
      <c r="AB1816">
        <v>0</v>
      </c>
      <c r="AC1816">
        <v>1.1639290742397401</v>
      </c>
      <c r="AE1816">
        <v>25.093151583439901</v>
      </c>
      <c r="AG1816">
        <v>12.518718179095538</v>
      </c>
      <c r="AH1816">
        <v>13.552354219683483</v>
      </c>
    </row>
    <row r="1817" spans="1:34">
      <c r="A1817">
        <v>11</v>
      </c>
      <c r="B1817">
        <v>179</v>
      </c>
      <c r="C1817">
        <v>2013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11</v>
      </c>
      <c r="M1817">
        <v>99</v>
      </c>
      <c r="N1817">
        <v>99</v>
      </c>
      <c r="O1817">
        <v>99</v>
      </c>
      <c r="P1817">
        <v>9999</v>
      </c>
      <c r="Q1817">
        <v>84</v>
      </c>
      <c r="R1817">
        <v>289</v>
      </c>
      <c r="S1817">
        <v>11</v>
      </c>
      <c r="T1817">
        <v>7.2456747404844304</v>
      </c>
      <c r="U1817">
        <v>15.632525951557092</v>
      </c>
      <c r="V1817">
        <v>0</v>
      </c>
      <c r="W1817">
        <v>5.5363321799307963</v>
      </c>
      <c r="X1817">
        <v>41.176470588235304</v>
      </c>
      <c r="Y1817">
        <v>0.69204152249134954</v>
      </c>
      <c r="AA1817">
        <v>2.4244674484298274</v>
      </c>
      <c r="AB1817">
        <v>0</v>
      </c>
      <c r="AC1817">
        <v>1.021494077448128</v>
      </c>
      <c r="AE1817">
        <v>29.171650957898432</v>
      </c>
      <c r="AG1817">
        <v>8.6552860137765801</v>
      </c>
      <c r="AH1817">
        <v>9.8686093120283118</v>
      </c>
    </row>
    <row r="1818" spans="1:34">
      <c r="A1818">
        <v>11</v>
      </c>
      <c r="B1818">
        <v>180</v>
      </c>
      <c r="C1818">
        <v>2013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12</v>
      </c>
      <c r="M1818">
        <v>99</v>
      </c>
      <c r="N1818">
        <v>99</v>
      </c>
      <c r="O1818">
        <v>99</v>
      </c>
      <c r="P1818">
        <v>9999</v>
      </c>
      <c r="Q1818">
        <v>43</v>
      </c>
      <c r="R1818">
        <v>105</v>
      </c>
      <c r="S1818">
        <v>12</v>
      </c>
      <c r="T1818">
        <v>7.2761904761904788</v>
      </c>
      <c r="U1818">
        <v>16.634285714285724</v>
      </c>
      <c r="V1818">
        <v>0</v>
      </c>
      <c r="W1818">
        <v>5.7142857142857153</v>
      </c>
      <c r="X1818">
        <v>49.523809523809511</v>
      </c>
      <c r="Y1818">
        <v>2.8571428571428577</v>
      </c>
      <c r="AA1818">
        <v>2.912528882225156</v>
      </c>
      <c r="AB1818">
        <v>0</v>
      </c>
      <c r="AC1818">
        <v>1.166967891142219</v>
      </c>
      <c r="AE1818">
        <v>34.607370719527623</v>
      </c>
      <c r="AG1818">
        <v>3.1446540880503129</v>
      </c>
      <c r="AH1818">
        <v>3.8152448148188598</v>
      </c>
    </row>
    <row r="1819" spans="1:34">
      <c r="A1819">
        <v>11</v>
      </c>
      <c r="B1819">
        <v>181</v>
      </c>
      <c r="C1819">
        <v>2013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13</v>
      </c>
      <c r="M1819">
        <v>99</v>
      </c>
      <c r="N1819">
        <v>99</v>
      </c>
      <c r="O1819">
        <v>99</v>
      </c>
      <c r="P1819">
        <v>9999</v>
      </c>
      <c r="Q1819">
        <v>16</v>
      </c>
      <c r="R1819">
        <v>18</v>
      </c>
      <c r="S1819">
        <v>13</v>
      </c>
      <c r="T1819">
        <v>7</v>
      </c>
      <c r="U1819">
        <v>17.516666666666662</v>
      </c>
      <c r="V1819">
        <v>0</v>
      </c>
      <c r="W1819">
        <v>5.5555555555555562</v>
      </c>
      <c r="X1819">
        <v>61.111111111111121</v>
      </c>
      <c r="Y1819">
        <v>5.5555555555555562</v>
      </c>
      <c r="AA1819">
        <v>3.3564614303360361</v>
      </c>
      <c r="AB1819">
        <v>0</v>
      </c>
      <c r="AC1819">
        <v>0.94280904158206325</v>
      </c>
      <c r="AE1819">
        <v>37.218422020454526</v>
      </c>
      <c r="AG1819">
        <v>0.53908355795148244</v>
      </c>
      <c r="AH1819">
        <v>0.6887362247294091</v>
      </c>
    </row>
    <row r="1820" spans="1:34">
      <c r="A1820">
        <v>11</v>
      </c>
      <c r="B1820">
        <v>182</v>
      </c>
      <c r="C1820">
        <v>2013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14</v>
      </c>
      <c r="M1820">
        <v>99</v>
      </c>
      <c r="N1820">
        <v>99</v>
      </c>
      <c r="O1820">
        <v>99</v>
      </c>
      <c r="P1820">
        <v>9999</v>
      </c>
      <c r="Q1820">
        <v>5</v>
      </c>
      <c r="R1820">
        <v>7</v>
      </c>
      <c r="S1820">
        <v>14</v>
      </c>
      <c r="T1820">
        <v>6.1428571428571441</v>
      </c>
      <c r="U1820">
        <v>18</v>
      </c>
      <c r="V1820">
        <v>0</v>
      </c>
      <c r="W1820">
        <v>0</v>
      </c>
      <c r="X1820">
        <v>57.142857142857153</v>
      </c>
      <c r="Y1820">
        <v>14.285714285714288</v>
      </c>
      <c r="AA1820">
        <v>3.9453408326422568</v>
      </c>
      <c r="AB1820">
        <v>0</v>
      </c>
      <c r="AC1820">
        <v>1.4568627181693661</v>
      </c>
      <c r="AE1820">
        <v>84.007005336865049</v>
      </c>
      <c r="AG1820">
        <v>0.20964360587002101</v>
      </c>
      <c r="AH1820">
        <v>0.27523236383097222</v>
      </c>
    </row>
    <row r="1821" spans="1:34">
      <c r="A1821">
        <v>11</v>
      </c>
      <c r="B1821">
        <v>183</v>
      </c>
      <c r="C1821">
        <v>2013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15</v>
      </c>
      <c r="M1821">
        <v>99</v>
      </c>
      <c r="N1821">
        <v>99</v>
      </c>
      <c r="O1821">
        <v>99</v>
      </c>
      <c r="P1821">
        <v>9999</v>
      </c>
    </row>
    <row r="1822" spans="1:34">
      <c r="A1822">
        <v>11</v>
      </c>
      <c r="B1822">
        <v>184</v>
      </c>
      <c r="C1822">
        <v>2012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1</v>
      </c>
      <c r="M1822">
        <v>99</v>
      </c>
      <c r="N1822">
        <v>99</v>
      </c>
      <c r="O1822">
        <v>99</v>
      </c>
      <c r="P1822">
        <v>9999</v>
      </c>
    </row>
    <row r="1823" spans="1:34">
      <c r="A1823">
        <v>11</v>
      </c>
      <c r="B1823">
        <v>185</v>
      </c>
      <c r="C1823">
        <v>2012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2</v>
      </c>
      <c r="M1823">
        <v>99</v>
      </c>
      <c r="N1823">
        <v>99</v>
      </c>
      <c r="O1823">
        <v>99</v>
      </c>
      <c r="P1823">
        <v>9999</v>
      </c>
      <c r="Q1823">
        <v>2</v>
      </c>
      <c r="R1823">
        <v>2</v>
      </c>
      <c r="S1823">
        <v>2</v>
      </c>
      <c r="T1823">
        <v>2.5</v>
      </c>
      <c r="U1823">
        <v>6.3</v>
      </c>
      <c r="V1823">
        <v>0</v>
      </c>
      <c r="W1823">
        <v>0</v>
      </c>
      <c r="X1823">
        <v>0</v>
      </c>
      <c r="Y1823">
        <v>0</v>
      </c>
      <c r="AA1823">
        <v>1.8000000000000005</v>
      </c>
      <c r="AB1823">
        <v>0</v>
      </c>
      <c r="AC1823">
        <v>1.5</v>
      </c>
      <c r="AE1823">
        <v>99.999999999999986</v>
      </c>
      <c r="AG1823">
        <v>9.6061479346781956E-2</v>
      </c>
      <c r="AH1823">
        <v>4.0266526053401072E-2</v>
      </c>
    </row>
    <row r="1824" spans="1:34">
      <c r="A1824">
        <v>11</v>
      </c>
      <c r="B1824">
        <v>186</v>
      </c>
      <c r="C1824">
        <v>2012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3</v>
      </c>
      <c r="M1824">
        <v>99</v>
      </c>
      <c r="N1824">
        <v>99</v>
      </c>
      <c r="O1824">
        <v>99</v>
      </c>
      <c r="P1824">
        <v>9999</v>
      </c>
      <c r="Q1824">
        <v>5</v>
      </c>
      <c r="R1824">
        <v>6</v>
      </c>
      <c r="S1824">
        <v>3</v>
      </c>
      <c r="T1824">
        <v>2.6666666666666661</v>
      </c>
      <c r="U1824">
        <v>9.2000000000000011</v>
      </c>
      <c r="V1824">
        <v>0</v>
      </c>
      <c r="W1824">
        <v>0</v>
      </c>
      <c r="X1824">
        <v>0</v>
      </c>
      <c r="Y1824">
        <v>0</v>
      </c>
      <c r="AA1824">
        <v>1.621727474022687</v>
      </c>
      <c r="AB1824">
        <v>0</v>
      </c>
      <c r="AC1824">
        <v>0.7453559924999299</v>
      </c>
      <c r="AE1824">
        <v>93.759663633754386</v>
      </c>
      <c r="AG1824">
        <v>0.28818443804034577</v>
      </c>
      <c r="AH1824">
        <v>0.17640573318632843</v>
      </c>
    </row>
    <row r="1825" spans="1:34">
      <c r="A1825">
        <v>11</v>
      </c>
      <c r="B1825">
        <v>187</v>
      </c>
      <c r="C1825">
        <v>2012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4</v>
      </c>
      <c r="M1825">
        <v>99</v>
      </c>
      <c r="N1825">
        <v>99</v>
      </c>
      <c r="O1825">
        <v>99</v>
      </c>
      <c r="P1825">
        <v>9999</v>
      </c>
      <c r="Q1825">
        <v>22</v>
      </c>
      <c r="R1825">
        <v>31</v>
      </c>
      <c r="S1825">
        <v>4</v>
      </c>
      <c r="T1825">
        <v>3.838709677419355</v>
      </c>
      <c r="U1825">
        <v>10.706451612903225</v>
      </c>
      <c r="V1825">
        <v>0</v>
      </c>
      <c r="W1825">
        <v>0</v>
      </c>
      <c r="X1825">
        <v>0</v>
      </c>
      <c r="Y1825">
        <v>0</v>
      </c>
      <c r="AA1825">
        <v>1.9986988483431811</v>
      </c>
      <c r="AB1825">
        <v>0</v>
      </c>
      <c r="AC1825">
        <v>1.1386685544982438</v>
      </c>
      <c r="AE1825">
        <v>-4.9151908668326802</v>
      </c>
      <c r="AG1825">
        <v>1.4889529298751201</v>
      </c>
      <c r="AH1825">
        <v>1.0606714283431602</v>
      </c>
    </row>
    <row r="1826" spans="1:34">
      <c r="A1826">
        <v>11</v>
      </c>
      <c r="B1826">
        <v>188</v>
      </c>
      <c r="C1826">
        <v>2012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5</v>
      </c>
      <c r="M1826">
        <v>99</v>
      </c>
      <c r="N1826">
        <v>99</v>
      </c>
      <c r="O1826">
        <v>99</v>
      </c>
      <c r="P1826">
        <v>9999</v>
      </c>
      <c r="Q1826">
        <v>34</v>
      </c>
      <c r="R1826">
        <v>79</v>
      </c>
      <c r="S1826">
        <v>5</v>
      </c>
      <c r="T1826">
        <v>4.8607594936708871</v>
      </c>
      <c r="U1826">
        <v>11.702531645569612</v>
      </c>
      <c r="V1826">
        <v>0</v>
      </c>
      <c r="W1826">
        <v>0</v>
      </c>
      <c r="X1826">
        <v>1.2658227848101264</v>
      </c>
      <c r="Y1826">
        <v>0</v>
      </c>
      <c r="AA1826">
        <v>1.7225220458286821</v>
      </c>
      <c r="AB1826">
        <v>0</v>
      </c>
      <c r="AC1826">
        <v>1.1107549857458388</v>
      </c>
      <c r="AE1826">
        <v>19.800006798613023</v>
      </c>
      <c r="AG1826">
        <v>3.7944284341978864</v>
      </c>
      <c r="AH1826">
        <v>2.9544764552674025</v>
      </c>
    </row>
    <row r="1827" spans="1:34">
      <c r="A1827">
        <v>11</v>
      </c>
      <c r="B1827">
        <v>189</v>
      </c>
      <c r="C1827">
        <v>2012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6</v>
      </c>
      <c r="M1827">
        <v>99</v>
      </c>
      <c r="N1827">
        <v>99</v>
      </c>
      <c r="O1827">
        <v>99</v>
      </c>
      <c r="P1827">
        <v>9999</v>
      </c>
      <c r="Q1827">
        <v>57</v>
      </c>
      <c r="R1827">
        <v>116</v>
      </c>
      <c r="S1827">
        <v>6</v>
      </c>
      <c r="T1827">
        <v>5.3793103448275845</v>
      </c>
      <c r="U1827">
        <v>13.15689655172414</v>
      </c>
      <c r="V1827">
        <v>0</v>
      </c>
      <c r="W1827">
        <v>0</v>
      </c>
      <c r="X1827">
        <v>6.8965517241379306</v>
      </c>
      <c r="Y1827">
        <v>0</v>
      </c>
      <c r="AA1827">
        <v>2.1168138117076754</v>
      </c>
      <c r="AB1827">
        <v>0</v>
      </c>
      <c r="AC1827">
        <v>1.2707259153578119</v>
      </c>
      <c r="AE1827">
        <v>27.945171152744962</v>
      </c>
      <c r="AG1827">
        <v>5.5715658021133532</v>
      </c>
      <c r="AH1827">
        <v>4.8773628621191056</v>
      </c>
    </row>
    <row r="1828" spans="1:34">
      <c r="A1828">
        <v>11</v>
      </c>
      <c r="B1828">
        <v>190</v>
      </c>
      <c r="C1828">
        <v>2012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9999</v>
      </c>
      <c r="Q1828">
        <v>94</v>
      </c>
      <c r="R1828">
        <v>204</v>
      </c>
      <c r="S1828">
        <v>7</v>
      </c>
      <c r="T1828">
        <v>5.8921568627450984</v>
      </c>
      <c r="U1828">
        <v>13.532843137254909</v>
      </c>
      <c r="V1828">
        <v>0</v>
      </c>
      <c r="W1828">
        <v>1.4705882352941178</v>
      </c>
      <c r="X1828">
        <v>10.784313725490199</v>
      </c>
      <c r="Y1828">
        <v>0</v>
      </c>
      <c r="AA1828">
        <v>1.9080196475387452</v>
      </c>
      <c r="AB1828">
        <v>0</v>
      </c>
      <c r="AC1828">
        <v>1.3748929565827075</v>
      </c>
      <c r="AE1828">
        <v>24.838008078839156</v>
      </c>
      <c r="AG1828">
        <v>9.7982708933717593</v>
      </c>
      <c r="AH1828">
        <v>8.8225236885416187</v>
      </c>
    </row>
    <row r="1829" spans="1:34">
      <c r="A1829">
        <v>11</v>
      </c>
      <c r="B1829">
        <v>191</v>
      </c>
      <c r="C1829">
        <v>2012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8</v>
      </c>
      <c r="M1829">
        <v>99</v>
      </c>
      <c r="N1829">
        <v>99</v>
      </c>
      <c r="O1829">
        <v>99</v>
      </c>
      <c r="P1829">
        <v>9999</v>
      </c>
      <c r="Q1829">
        <v>133</v>
      </c>
      <c r="R1829">
        <v>582</v>
      </c>
      <c r="S1829">
        <v>8</v>
      </c>
      <c r="T1829">
        <v>6.4587628865979392</v>
      </c>
      <c r="U1829">
        <v>14.546563573883152</v>
      </c>
      <c r="V1829">
        <v>0.17182130584192443</v>
      </c>
      <c r="W1829">
        <v>3.7800687285223376</v>
      </c>
      <c r="X1829">
        <v>21.993127147766323</v>
      </c>
      <c r="Y1829">
        <v>0.17182130584192443</v>
      </c>
      <c r="AA1829">
        <v>2.1618164561979736</v>
      </c>
      <c r="AB1829">
        <v>0</v>
      </c>
      <c r="AC1829">
        <v>1.3675864241889912</v>
      </c>
      <c r="AE1829">
        <v>28.09769694614512</v>
      </c>
      <c r="AG1829">
        <v>27.953890489913551</v>
      </c>
      <c r="AH1829">
        <v>27.055590176245939</v>
      </c>
    </row>
    <row r="1830" spans="1:34">
      <c r="A1830">
        <v>11</v>
      </c>
      <c r="B1830">
        <v>192</v>
      </c>
      <c r="C1830">
        <v>2012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</v>
      </c>
      <c r="M1830">
        <v>99</v>
      </c>
      <c r="N1830">
        <v>99</v>
      </c>
      <c r="O1830">
        <v>99</v>
      </c>
      <c r="P1830">
        <v>9999</v>
      </c>
      <c r="Q1830">
        <v>127</v>
      </c>
      <c r="R1830">
        <v>619</v>
      </c>
      <c r="S1830">
        <v>9</v>
      </c>
      <c r="T1830">
        <v>6.930533117932149</v>
      </c>
      <c r="U1830">
        <v>15.862358642972543</v>
      </c>
      <c r="V1830">
        <v>0</v>
      </c>
      <c r="W1830">
        <v>4.846526655896608</v>
      </c>
      <c r="X1830">
        <v>42.487883683360259</v>
      </c>
      <c r="Y1830">
        <v>0.4846526655896608</v>
      </c>
      <c r="AA1830">
        <v>2.1684374772401123</v>
      </c>
      <c r="AB1830">
        <v>0</v>
      </c>
      <c r="AC1830">
        <v>1.1124300809896317</v>
      </c>
      <c r="AE1830">
        <v>12.120588800021652</v>
      </c>
      <c r="AG1830">
        <v>29.731027857829005</v>
      </c>
      <c r="AH1830">
        <v>31.378489366121816</v>
      </c>
    </row>
    <row r="1831" spans="1:34">
      <c r="A1831">
        <v>11</v>
      </c>
      <c r="B1831">
        <v>193</v>
      </c>
      <c r="C1831">
        <v>2012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10</v>
      </c>
      <c r="M1831">
        <v>99</v>
      </c>
      <c r="N1831">
        <v>99</v>
      </c>
      <c r="O1831">
        <v>99</v>
      </c>
      <c r="P1831">
        <v>9999</v>
      </c>
      <c r="Q1831">
        <v>90</v>
      </c>
      <c r="R1831">
        <v>237</v>
      </c>
      <c r="S1831">
        <v>10</v>
      </c>
      <c r="T1831">
        <v>7.0295358649789037</v>
      </c>
      <c r="U1831">
        <v>16.615611814345996</v>
      </c>
      <c r="V1831">
        <v>0</v>
      </c>
      <c r="W1831">
        <v>9.7046413502109683</v>
      </c>
      <c r="X1831">
        <v>57.805907172995802</v>
      </c>
      <c r="Y1831">
        <v>1.2658227848101264</v>
      </c>
      <c r="AA1831">
        <v>2.3654797965480463</v>
      </c>
      <c r="AB1831">
        <v>0</v>
      </c>
      <c r="AC1831">
        <v>1.2873831911211249</v>
      </c>
      <c r="AE1831">
        <v>31.326170559212127</v>
      </c>
      <c r="AG1831">
        <v>11.383285302593661</v>
      </c>
      <c r="AH1831">
        <v>12.58456769410223</v>
      </c>
    </row>
    <row r="1832" spans="1:34">
      <c r="A1832">
        <v>11</v>
      </c>
      <c r="B1832">
        <v>194</v>
      </c>
      <c r="C1832">
        <v>2012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11</v>
      </c>
      <c r="M1832">
        <v>99</v>
      </c>
      <c r="N1832">
        <v>99</v>
      </c>
      <c r="O1832">
        <v>99</v>
      </c>
      <c r="P1832">
        <v>9999</v>
      </c>
      <c r="Q1832">
        <v>56</v>
      </c>
      <c r="R1832">
        <v>157</v>
      </c>
      <c r="S1832">
        <v>11</v>
      </c>
      <c r="T1832">
        <v>7.2929936305732497</v>
      </c>
      <c r="U1832">
        <v>17.000636942675161</v>
      </c>
      <c r="V1832">
        <v>0</v>
      </c>
      <c r="W1832">
        <v>7.6433121019108308</v>
      </c>
      <c r="X1832">
        <v>62.420382165605098</v>
      </c>
      <c r="Y1832">
        <v>3.1847133757961794</v>
      </c>
      <c r="AA1832">
        <v>2.91889292370182</v>
      </c>
      <c r="AB1832">
        <v>0</v>
      </c>
      <c r="AC1832">
        <v>1.101597834860047</v>
      </c>
      <c r="AE1832">
        <v>5.4812456506539151</v>
      </c>
      <c r="AG1832">
        <v>7.5408261287223821</v>
      </c>
      <c r="AH1832">
        <v>8.5297924356454597</v>
      </c>
    </row>
    <row r="1833" spans="1:34">
      <c r="A1833">
        <v>11</v>
      </c>
      <c r="B1833">
        <v>195</v>
      </c>
      <c r="C1833">
        <v>2012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9999</v>
      </c>
      <c r="Q1833">
        <v>17</v>
      </c>
      <c r="R1833">
        <v>38</v>
      </c>
      <c r="S1833">
        <v>12</v>
      </c>
      <c r="T1833">
        <v>6.8157894736842115</v>
      </c>
      <c r="U1833">
        <v>16.171052631578945</v>
      </c>
      <c r="V1833">
        <v>0</v>
      </c>
      <c r="W1833">
        <v>13.157894736842103</v>
      </c>
      <c r="X1833">
        <v>55.263157894736842</v>
      </c>
      <c r="Y1833">
        <v>2.6315789473684221</v>
      </c>
      <c r="AA1833">
        <v>3.551271669545188</v>
      </c>
      <c r="AB1833">
        <v>0</v>
      </c>
      <c r="AC1833">
        <v>1.3348617739970936</v>
      </c>
      <c r="AE1833">
        <v>35.804548808564128</v>
      </c>
      <c r="AG1833">
        <v>1.8251681075888575</v>
      </c>
      <c r="AH1833">
        <v>1.9637920841122984</v>
      </c>
    </row>
    <row r="1834" spans="1:34">
      <c r="A1834">
        <v>11</v>
      </c>
      <c r="B1834">
        <v>196</v>
      </c>
      <c r="C1834">
        <v>2012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13</v>
      </c>
      <c r="M1834">
        <v>99</v>
      </c>
      <c r="N1834">
        <v>99</v>
      </c>
      <c r="O1834">
        <v>99</v>
      </c>
      <c r="P1834">
        <v>9999</v>
      </c>
      <c r="Q1834">
        <v>4</v>
      </c>
      <c r="R1834">
        <v>7</v>
      </c>
      <c r="S1834">
        <v>13</v>
      </c>
      <c r="T1834">
        <v>7</v>
      </c>
      <c r="U1834">
        <v>15.771428571428581</v>
      </c>
      <c r="V1834">
        <v>0</v>
      </c>
      <c r="W1834">
        <v>14.285714285714288</v>
      </c>
      <c r="X1834">
        <v>42.857142857142847</v>
      </c>
      <c r="Y1834">
        <v>0</v>
      </c>
      <c r="AA1834">
        <v>2.2159901274369171</v>
      </c>
      <c r="AB1834">
        <v>0</v>
      </c>
      <c r="AC1834">
        <v>1.4142135623730951</v>
      </c>
      <c r="AE1834">
        <v>41.482080816204842</v>
      </c>
      <c r="AG1834">
        <v>0.33621517771373682</v>
      </c>
      <c r="AH1834">
        <v>0.35281146637265698</v>
      </c>
    </row>
    <row r="1835" spans="1:34">
      <c r="A1835">
        <v>11</v>
      </c>
      <c r="B1835">
        <v>197</v>
      </c>
      <c r="C1835">
        <v>2012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14</v>
      </c>
      <c r="M1835">
        <v>99</v>
      </c>
      <c r="N1835">
        <v>99</v>
      </c>
      <c r="O1835">
        <v>99</v>
      </c>
      <c r="P1835">
        <v>9999</v>
      </c>
      <c r="Q1835">
        <v>3</v>
      </c>
      <c r="R1835">
        <v>4</v>
      </c>
      <c r="S1835">
        <v>14</v>
      </c>
      <c r="T1835">
        <v>6.75</v>
      </c>
      <c r="U1835">
        <v>15.9</v>
      </c>
      <c r="V1835">
        <v>0</v>
      </c>
      <c r="W1835">
        <v>0</v>
      </c>
      <c r="X1835">
        <v>25</v>
      </c>
      <c r="Y1835">
        <v>25</v>
      </c>
      <c r="AA1835">
        <v>4.881085944746312</v>
      </c>
      <c r="AB1835">
        <v>0</v>
      </c>
      <c r="AC1835">
        <v>0.82915619758885006</v>
      </c>
      <c r="AE1835">
        <v>80.920488978892195</v>
      </c>
      <c r="AG1835">
        <v>0.19212295869356391</v>
      </c>
      <c r="AH1835">
        <v>0.20325008388859592</v>
      </c>
    </row>
    <row r="1836" spans="1:34">
      <c r="A1836">
        <v>11</v>
      </c>
      <c r="B1836">
        <v>198</v>
      </c>
      <c r="C1836">
        <v>2012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15</v>
      </c>
      <c r="M1836">
        <v>99</v>
      </c>
      <c r="N1836">
        <v>99</v>
      </c>
      <c r="O1836">
        <v>99</v>
      </c>
      <c r="P1836">
        <v>9999</v>
      </c>
    </row>
    <row r="1837" spans="1:34">
      <c r="A1837">
        <v>11</v>
      </c>
      <c r="B1837">
        <v>199</v>
      </c>
      <c r="C1837">
        <v>2011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1</v>
      </c>
      <c r="M1837">
        <v>99</v>
      </c>
      <c r="N1837">
        <v>99</v>
      </c>
      <c r="O1837">
        <v>99</v>
      </c>
      <c r="P1837">
        <v>9999</v>
      </c>
      <c r="Q1837">
        <v>1</v>
      </c>
      <c r="R1837">
        <v>1</v>
      </c>
      <c r="S1837">
        <v>1</v>
      </c>
      <c r="T1837">
        <v>1</v>
      </c>
      <c r="U1837">
        <v>8.8000000000000007</v>
      </c>
      <c r="V1837">
        <v>0</v>
      </c>
      <c r="W1837">
        <v>0</v>
      </c>
      <c r="X1837">
        <v>0</v>
      </c>
      <c r="Y1837">
        <v>0</v>
      </c>
      <c r="AA1837">
        <v>0</v>
      </c>
      <c r="AB1837">
        <v>0</v>
      </c>
      <c r="AC1837">
        <v>0</v>
      </c>
      <c r="AG1837">
        <v>4.8123195380173248E-2</v>
      </c>
      <c r="AH1837">
        <v>2.8034852418802495E-2</v>
      </c>
    </row>
    <row r="1838" spans="1:34">
      <c r="A1838">
        <v>11</v>
      </c>
      <c r="B1838">
        <v>200</v>
      </c>
      <c r="C1838">
        <v>2011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2</v>
      </c>
      <c r="M1838">
        <v>99</v>
      </c>
      <c r="N1838">
        <v>99</v>
      </c>
      <c r="O1838">
        <v>99</v>
      </c>
      <c r="P1838">
        <v>9999</v>
      </c>
      <c r="Q1838">
        <v>5</v>
      </c>
      <c r="R1838">
        <v>4</v>
      </c>
      <c r="S1838">
        <v>2</v>
      </c>
      <c r="T1838">
        <v>2</v>
      </c>
      <c r="U1838">
        <v>10.199999999999999</v>
      </c>
      <c r="V1838">
        <v>0</v>
      </c>
      <c r="W1838">
        <v>0</v>
      </c>
      <c r="X1838">
        <v>0</v>
      </c>
      <c r="Y1838">
        <v>0</v>
      </c>
      <c r="AA1838">
        <v>0.98742088290657948</v>
      </c>
      <c r="AB1838">
        <v>0</v>
      </c>
      <c r="AC1838">
        <v>0</v>
      </c>
      <c r="AG1838">
        <v>0.19249278152069299</v>
      </c>
      <c r="AH1838">
        <v>0.12997977030535696</v>
      </c>
    </row>
    <row r="1839" spans="1:34">
      <c r="A1839">
        <v>11</v>
      </c>
      <c r="B1839">
        <v>201</v>
      </c>
      <c r="C1839">
        <v>2011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3</v>
      </c>
      <c r="M1839">
        <v>99</v>
      </c>
      <c r="N1839">
        <v>99</v>
      </c>
      <c r="O1839">
        <v>99</v>
      </c>
      <c r="P1839">
        <v>9999</v>
      </c>
      <c r="Q1839">
        <v>8</v>
      </c>
      <c r="R1839">
        <v>16</v>
      </c>
      <c r="S1839">
        <v>3</v>
      </c>
      <c r="T1839">
        <v>2.75</v>
      </c>
      <c r="U1839">
        <v>11.262499999999999</v>
      </c>
      <c r="V1839">
        <v>0</v>
      </c>
      <c r="W1839">
        <v>0</v>
      </c>
      <c r="X1839">
        <v>6.25</v>
      </c>
      <c r="Y1839">
        <v>0</v>
      </c>
      <c r="AA1839">
        <v>2.4967165938488138</v>
      </c>
      <c r="AB1839">
        <v>0</v>
      </c>
      <c r="AC1839">
        <v>0.66143782776614757</v>
      </c>
      <c r="AE1839">
        <v>-12.67846126088582</v>
      </c>
      <c r="AG1839">
        <v>0.76997112608277196</v>
      </c>
      <c r="AH1839">
        <v>0.57407731884865998</v>
      </c>
    </row>
    <row r="1840" spans="1:34">
      <c r="A1840">
        <v>11</v>
      </c>
      <c r="B1840">
        <v>202</v>
      </c>
      <c r="C1840">
        <v>2011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4</v>
      </c>
      <c r="M1840">
        <v>99</v>
      </c>
      <c r="N1840">
        <v>99</v>
      </c>
      <c r="O1840">
        <v>99</v>
      </c>
      <c r="P1840">
        <v>9999</v>
      </c>
      <c r="Q1840">
        <v>13</v>
      </c>
      <c r="R1840">
        <v>26</v>
      </c>
      <c r="S1840">
        <v>4</v>
      </c>
      <c r="T1840">
        <v>3.6153846153846145</v>
      </c>
      <c r="U1840">
        <v>12.096153846153848</v>
      </c>
      <c r="V1840">
        <v>0</v>
      </c>
      <c r="W1840">
        <v>0</v>
      </c>
      <c r="X1840">
        <v>3.8461538461538449</v>
      </c>
      <c r="Y1840">
        <v>0</v>
      </c>
      <c r="AA1840">
        <v>2.4846421765642779</v>
      </c>
      <c r="AB1840">
        <v>0</v>
      </c>
      <c r="AC1840">
        <v>1.0405960968052843</v>
      </c>
      <c r="AE1840">
        <v>18.091272866366623</v>
      </c>
      <c r="AG1840">
        <v>1.2512030798845049</v>
      </c>
      <c r="AH1840">
        <v>1.0019273961037924</v>
      </c>
    </row>
    <row r="1841" spans="1:34">
      <c r="A1841">
        <v>11</v>
      </c>
      <c r="B1841">
        <v>203</v>
      </c>
      <c r="C1841">
        <v>2011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5</v>
      </c>
      <c r="M1841">
        <v>99</v>
      </c>
      <c r="N1841">
        <v>99</v>
      </c>
      <c r="O1841">
        <v>99</v>
      </c>
      <c r="P1841">
        <v>9999</v>
      </c>
      <c r="Q1841">
        <v>41</v>
      </c>
      <c r="R1841">
        <v>62</v>
      </c>
      <c r="S1841">
        <v>5</v>
      </c>
      <c r="T1841">
        <v>4.1129032258064511</v>
      </c>
      <c r="U1841">
        <v>12.22258064516129</v>
      </c>
      <c r="V1841">
        <v>0</v>
      </c>
      <c r="W1841">
        <v>1.6129032258064513</v>
      </c>
      <c r="X1841">
        <v>4.8387096774193559</v>
      </c>
      <c r="Y1841">
        <v>0</v>
      </c>
      <c r="AA1841">
        <v>2.5224424514576649</v>
      </c>
      <c r="AB1841">
        <v>0</v>
      </c>
      <c r="AC1841">
        <v>1.4267585494317838</v>
      </c>
      <c r="AE1841">
        <v>9.8335763455258842</v>
      </c>
      <c r="AG1841">
        <v>2.9836381135707426</v>
      </c>
      <c r="AH1841">
        <v>2.4141830867009682</v>
      </c>
    </row>
    <row r="1842" spans="1:34">
      <c r="A1842">
        <v>11</v>
      </c>
      <c r="B1842">
        <v>204</v>
      </c>
      <c r="C1842">
        <v>2011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6</v>
      </c>
      <c r="M1842">
        <v>99</v>
      </c>
      <c r="N1842">
        <v>99</v>
      </c>
      <c r="O1842">
        <v>99</v>
      </c>
      <c r="P1842">
        <v>9999</v>
      </c>
      <c r="Q1842">
        <v>58</v>
      </c>
      <c r="R1842">
        <v>103</v>
      </c>
      <c r="S1842">
        <v>6</v>
      </c>
      <c r="T1842">
        <v>5.1553398058252418</v>
      </c>
      <c r="U1842">
        <v>12.630097087378642</v>
      </c>
      <c r="V1842">
        <v>0</v>
      </c>
      <c r="W1842">
        <v>2.912621359223301</v>
      </c>
      <c r="X1842">
        <v>11.650485436893204</v>
      </c>
      <c r="Y1842">
        <v>0</v>
      </c>
      <c r="AA1842">
        <v>2.4720902264402271</v>
      </c>
      <c r="AB1842">
        <v>0</v>
      </c>
      <c r="AC1842">
        <v>1.4927480461190348</v>
      </c>
      <c r="AE1842">
        <v>3.056750645699041</v>
      </c>
      <c r="AG1842">
        <v>4.9566891241578439</v>
      </c>
      <c r="AH1842">
        <v>4.1443794899568358</v>
      </c>
    </row>
    <row r="1843" spans="1:34">
      <c r="A1843">
        <v>11</v>
      </c>
      <c r="B1843">
        <v>205</v>
      </c>
      <c r="C1843">
        <v>2011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7</v>
      </c>
      <c r="M1843">
        <v>99</v>
      </c>
      <c r="N1843">
        <v>99</v>
      </c>
      <c r="O1843">
        <v>99</v>
      </c>
      <c r="P1843">
        <v>9999</v>
      </c>
      <c r="Q1843">
        <v>81</v>
      </c>
      <c r="R1843">
        <v>187</v>
      </c>
      <c r="S1843">
        <v>7</v>
      </c>
      <c r="T1843">
        <v>5.2459893048128334</v>
      </c>
      <c r="U1843">
        <v>13.800000000000002</v>
      </c>
      <c r="V1843">
        <v>0</v>
      </c>
      <c r="W1843">
        <v>2.1390374331550803</v>
      </c>
      <c r="X1843">
        <v>14.438502673796789</v>
      </c>
      <c r="Y1843">
        <v>1.0695187165775402</v>
      </c>
      <c r="AA1843">
        <v>2.4632920019013129</v>
      </c>
      <c r="AB1843">
        <v>0</v>
      </c>
      <c r="AC1843">
        <v>1.4601378807844336</v>
      </c>
      <c r="AE1843">
        <v>18.480757026355263</v>
      </c>
      <c r="AG1843">
        <v>8.9990375360923984</v>
      </c>
      <c r="AH1843">
        <v>8.2212204718138295</v>
      </c>
    </row>
    <row r="1844" spans="1:34">
      <c r="A1844">
        <v>11</v>
      </c>
      <c r="B1844">
        <v>206</v>
      </c>
      <c r="C1844">
        <v>2011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9999</v>
      </c>
      <c r="Q1844">
        <v>137</v>
      </c>
      <c r="R1844">
        <v>586</v>
      </c>
      <c r="S1844">
        <v>8</v>
      </c>
      <c r="T1844">
        <v>6.1552901023890803</v>
      </c>
      <c r="U1844">
        <v>14.655802047781561</v>
      </c>
      <c r="V1844">
        <v>0.17064846416382251</v>
      </c>
      <c r="W1844">
        <v>3.2423208191126278</v>
      </c>
      <c r="X1844">
        <v>23.549488054607504</v>
      </c>
      <c r="Y1844">
        <v>1.1945392491467577</v>
      </c>
      <c r="AA1844">
        <v>2.5127406658164975</v>
      </c>
      <c r="AB1844">
        <v>0</v>
      </c>
      <c r="AC1844">
        <v>1.3805502938295362</v>
      </c>
      <c r="AE1844">
        <v>12.924059447935395</v>
      </c>
      <c r="AG1844">
        <v>28.200192492781525</v>
      </c>
      <c r="AH1844">
        <v>27.360423071409219</v>
      </c>
    </row>
    <row r="1845" spans="1:34">
      <c r="A1845">
        <v>11</v>
      </c>
      <c r="B1845">
        <v>207</v>
      </c>
      <c r="C1845">
        <v>2011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</v>
      </c>
      <c r="M1845">
        <v>99</v>
      </c>
      <c r="N1845">
        <v>99</v>
      </c>
      <c r="O1845">
        <v>99</v>
      </c>
      <c r="P1845">
        <v>9999</v>
      </c>
      <c r="Q1845">
        <v>139</v>
      </c>
      <c r="R1845">
        <v>599</v>
      </c>
      <c r="S1845">
        <v>9</v>
      </c>
      <c r="T1845">
        <v>6.7913188647746257</v>
      </c>
      <c r="U1845">
        <v>15.803005008347244</v>
      </c>
      <c r="V1845">
        <v>0</v>
      </c>
      <c r="W1845">
        <v>9.0150250417362265</v>
      </c>
      <c r="X1845">
        <v>38.063439065108511</v>
      </c>
      <c r="Y1845">
        <v>1.335559265442404</v>
      </c>
      <c r="AA1845">
        <v>2.4701674431038394</v>
      </c>
      <c r="AB1845">
        <v>0</v>
      </c>
      <c r="AC1845">
        <v>1.4894816848971708</v>
      </c>
      <c r="AE1845">
        <v>11.55123547837194</v>
      </c>
      <c r="AG1845">
        <v>28.825794032723767</v>
      </c>
      <c r="AH1845">
        <v>30.156581022316377</v>
      </c>
    </row>
    <row r="1846" spans="1:34">
      <c r="A1846">
        <v>11</v>
      </c>
      <c r="B1846">
        <v>208</v>
      </c>
      <c r="C1846">
        <v>2011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10</v>
      </c>
      <c r="M1846">
        <v>99</v>
      </c>
      <c r="N1846">
        <v>99</v>
      </c>
      <c r="O1846">
        <v>99</v>
      </c>
      <c r="P1846">
        <v>9999</v>
      </c>
      <c r="Q1846">
        <v>100</v>
      </c>
      <c r="R1846">
        <v>313</v>
      </c>
      <c r="S1846">
        <v>10</v>
      </c>
      <c r="T1846">
        <v>6.9648562300319492</v>
      </c>
      <c r="U1846">
        <v>16.171246006389765</v>
      </c>
      <c r="V1846">
        <v>0</v>
      </c>
      <c r="W1846">
        <v>17.891373801916931</v>
      </c>
      <c r="X1846">
        <v>45.686900958466438</v>
      </c>
      <c r="Y1846">
        <v>0.63897763578274769</v>
      </c>
      <c r="AA1846">
        <v>2.2790062951810457</v>
      </c>
      <c r="AB1846">
        <v>0</v>
      </c>
      <c r="AC1846">
        <v>1.8198527294718032</v>
      </c>
      <c r="AE1846">
        <v>23.085379806997807</v>
      </c>
      <c r="AG1846">
        <v>15.06256015399422</v>
      </c>
      <c r="AH1846">
        <v>16.125137386705738</v>
      </c>
    </row>
    <row r="1847" spans="1:34">
      <c r="A1847">
        <v>11</v>
      </c>
      <c r="B1847">
        <v>209</v>
      </c>
      <c r="C1847">
        <v>2011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11</v>
      </c>
      <c r="M1847">
        <v>99</v>
      </c>
      <c r="N1847">
        <v>99</v>
      </c>
      <c r="O1847">
        <v>99</v>
      </c>
      <c r="P1847">
        <v>9999</v>
      </c>
      <c r="Q1847">
        <v>60</v>
      </c>
      <c r="R1847">
        <v>137</v>
      </c>
      <c r="S1847">
        <v>11</v>
      </c>
      <c r="T1847">
        <v>6.9708029197080306</v>
      </c>
      <c r="U1847">
        <v>16.990510948905104</v>
      </c>
      <c r="V1847">
        <v>0.72992700729927051</v>
      </c>
      <c r="W1847">
        <v>13.868613138686133</v>
      </c>
      <c r="X1847">
        <v>62.773722627737214</v>
      </c>
      <c r="Y1847">
        <v>2.1897810218978111</v>
      </c>
      <c r="AA1847">
        <v>2.7130095662961722</v>
      </c>
      <c r="AB1847">
        <v>0</v>
      </c>
      <c r="AC1847">
        <v>1.8000065119079951</v>
      </c>
      <c r="AE1847">
        <v>25.359385507510101</v>
      </c>
      <c r="AG1847">
        <v>6.5928777670837331</v>
      </c>
      <c r="AH1847">
        <v>7.4155370426416498</v>
      </c>
    </row>
    <row r="1848" spans="1:34">
      <c r="A1848">
        <v>11</v>
      </c>
      <c r="B1848">
        <v>210</v>
      </c>
      <c r="C1848">
        <v>2011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12</v>
      </c>
      <c r="M1848">
        <v>99</v>
      </c>
      <c r="N1848">
        <v>99</v>
      </c>
      <c r="O1848">
        <v>99</v>
      </c>
      <c r="P1848">
        <v>9999</v>
      </c>
      <c r="Q1848">
        <v>22</v>
      </c>
      <c r="R1848">
        <v>34</v>
      </c>
      <c r="S1848">
        <v>12</v>
      </c>
      <c r="T1848">
        <v>6.7352941176470607</v>
      </c>
      <c r="U1848">
        <v>16.823529411764703</v>
      </c>
      <c r="V1848">
        <v>0</v>
      </c>
      <c r="W1848">
        <v>14.705882352941178</v>
      </c>
      <c r="X1848">
        <v>52.941176470588239</v>
      </c>
      <c r="Y1848">
        <v>5.882352941176471</v>
      </c>
      <c r="AA1848">
        <v>3.20909175565202</v>
      </c>
      <c r="AB1848">
        <v>0</v>
      </c>
      <c r="AC1848">
        <v>1.819968059341762</v>
      </c>
      <c r="AE1848">
        <v>17.278985376444101</v>
      </c>
      <c r="AG1848">
        <v>1.6361886429258901</v>
      </c>
      <c r="AH1848">
        <v>1.8222654072221605</v>
      </c>
    </row>
    <row r="1849" spans="1:34">
      <c r="A1849">
        <v>11</v>
      </c>
      <c r="B1849">
        <v>211</v>
      </c>
      <c r="C1849">
        <v>2011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13</v>
      </c>
      <c r="M1849">
        <v>99</v>
      </c>
      <c r="N1849">
        <v>99</v>
      </c>
      <c r="O1849">
        <v>99</v>
      </c>
      <c r="P1849">
        <v>9999</v>
      </c>
      <c r="Q1849">
        <v>8</v>
      </c>
      <c r="R1849">
        <v>9</v>
      </c>
      <c r="S1849">
        <v>13</v>
      </c>
      <c r="T1849">
        <v>6.7777777777777777</v>
      </c>
      <c r="U1849">
        <v>18.688888888888886</v>
      </c>
      <c r="V1849">
        <v>0</v>
      </c>
      <c r="W1849">
        <v>22.222222222222225</v>
      </c>
      <c r="X1849">
        <v>88.8888888888889</v>
      </c>
      <c r="Y1849">
        <v>0</v>
      </c>
      <c r="AA1849">
        <v>2.0024676135233719</v>
      </c>
      <c r="AB1849">
        <v>0</v>
      </c>
      <c r="AC1849">
        <v>2.0427529234278037</v>
      </c>
      <c r="AE1849">
        <v>-3.0482810999037202</v>
      </c>
      <c r="AG1849">
        <v>0.43310875842155927</v>
      </c>
      <c r="AH1849">
        <v>0.53584797464120193</v>
      </c>
    </row>
    <row r="1850" spans="1:34">
      <c r="A1850">
        <v>11</v>
      </c>
      <c r="B1850">
        <v>212</v>
      </c>
      <c r="C1850">
        <v>2011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14</v>
      </c>
      <c r="M1850">
        <v>99</v>
      </c>
      <c r="N1850">
        <v>99</v>
      </c>
      <c r="O1850">
        <v>99</v>
      </c>
      <c r="P1850">
        <v>9999</v>
      </c>
      <c r="Q1850">
        <v>1</v>
      </c>
      <c r="R1850">
        <v>1</v>
      </c>
      <c r="S1850">
        <v>14</v>
      </c>
      <c r="T1850">
        <v>9</v>
      </c>
      <c r="U1850">
        <v>22.1</v>
      </c>
      <c r="V1850">
        <v>0</v>
      </c>
      <c r="W1850">
        <v>100</v>
      </c>
      <c r="X1850">
        <v>100</v>
      </c>
      <c r="Y1850">
        <v>0</v>
      </c>
      <c r="AA1850">
        <v>0</v>
      </c>
      <c r="AB1850">
        <v>0</v>
      </c>
      <c r="AC1850">
        <v>0</v>
      </c>
      <c r="AG1850">
        <v>4.8123195380173248E-2</v>
      </c>
      <c r="AH1850">
        <v>7.0405708915401682E-2</v>
      </c>
    </row>
    <row r="1851" spans="1:34">
      <c r="A1851">
        <v>11</v>
      </c>
      <c r="B1851">
        <v>213</v>
      </c>
      <c r="C1851">
        <v>2011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15</v>
      </c>
      <c r="M1851">
        <v>99</v>
      </c>
      <c r="N1851">
        <v>99</v>
      </c>
      <c r="O1851">
        <v>99</v>
      </c>
      <c r="P1851">
        <v>9999</v>
      </c>
    </row>
    <row r="1852" spans="1:34">
      <c r="A1852">
        <v>11</v>
      </c>
      <c r="B1852">
        <v>214</v>
      </c>
      <c r="C1852">
        <v>2010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1</v>
      </c>
      <c r="M1852">
        <v>99</v>
      </c>
      <c r="N1852">
        <v>99</v>
      </c>
      <c r="O1852">
        <v>99</v>
      </c>
      <c r="P1852">
        <v>9999</v>
      </c>
    </row>
    <row r="1853" spans="1:34">
      <c r="A1853">
        <v>11</v>
      </c>
      <c r="B1853">
        <v>215</v>
      </c>
      <c r="C1853">
        <v>2010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2</v>
      </c>
      <c r="M1853">
        <v>99</v>
      </c>
      <c r="N1853">
        <v>99</v>
      </c>
      <c r="O1853">
        <v>99</v>
      </c>
      <c r="P1853">
        <v>9999</v>
      </c>
      <c r="Q1853">
        <v>1</v>
      </c>
      <c r="R1853">
        <v>1</v>
      </c>
      <c r="S1853">
        <v>2</v>
      </c>
      <c r="T1853">
        <v>3</v>
      </c>
      <c r="U1853">
        <v>10</v>
      </c>
      <c r="V1853">
        <v>0</v>
      </c>
      <c r="W1853">
        <v>0</v>
      </c>
      <c r="X1853">
        <v>0</v>
      </c>
      <c r="Y1853">
        <v>0</v>
      </c>
      <c r="AA1853">
        <v>0</v>
      </c>
      <c r="AB1853">
        <v>0</v>
      </c>
      <c r="AC1853">
        <v>0</v>
      </c>
      <c r="AG1853">
        <v>5.3676865271068193E-2</v>
      </c>
      <c r="AH1853">
        <v>3.4234265075914476E-2</v>
      </c>
    </row>
    <row r="1854" spans="1:34">
      <c r="A1854">
        <v>11</v>
      </c>
      <c r="B1854">
        <v>216</v>
      </c>
      <c r="C1854">
        <v>2010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3</v>
      </c>
      <c r="M1854">
        <v>99</v>
      </c>
      <c r="N1854">
        <v>99</v>
      </c>
      <c r="O1854">
        <v>99</v>
      </c>
      <c r="P1854">
        <v>9999</v>
      </c>
      <c r="Q1854">
        <v>5</v>
      </c>
      <c r="R1854">
        <v>4</v>
      </c>
      <c r="S1854">
        <v>3</v>
      </c>
      <c r="T1854">
        <v>2.75</v>
      </c>
      <c r="U1854">
        <v>10.8</v>
      </c>
      <c r="V1854">
        <v>0</v>
      </c>
      <c r="W1854">
        <v>0</v>
      </c>
      <c r="X1854">
        <v>0</v>
      </c>
      <c r="Y1854">
        <v>0</v>
      </c>
      <c r="AA1854">
        <v>0.71763500472034669</v>
      </c>
      <c r="AB1854">
        <v>0</v>
      </c>
      <c r="AC1854">
        <v>0.82915619758885006</v>
      </c>
      <c r="AE1854">
        <v>-29.410207113111255</v>
      </c>
      <c r="AG1854">
        <v>0.21470746108427277</v>
      </c>
      <c r="AH1854">
        <v>0.14789202512795055</v>
      </c>
    </row>
    <row r="1855" spans="1:34">
      <c r="A1855">
        <v>11</v>
      </c>
      <c r="B1855">
        <v>217</v>
      </c>
      <c r="C1855">
        <v>2010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4</v>
      </c>
      <c r="M1855">
        <v>99</v>
      </c>
      <c r="N1855">
        <v>99</v>
      </c>
      <c r="O1855">
        <v>99</v>
      </c>
      <c r="P1855">
        <v>9999</v>
      </c>
      <c r="Q1855">
        <v>10</v>
      </c>
      <c r="R1855">
        <v>13</v>
      </c>
      <c r="S1855">
        <v>4</v>
      </c>
      <c r="T1855">
        <v>3.7692307692307687</v>
      </c>
      <c r="U1855">
        <v>9.8615384615384603</v>
      </c>
      <c r="V1855">
        <v>0</v>
      </c>
      <c r="W1855">
        <v>0</v>
      </c>
      <c r="X1855">
        <v>0</v>
      </c>
      <c r="Y1855">
        <v>0</v>
      </c>
      <c r="AA1855">
        <v>1.7349522101768813</v>
      </c>
      <c r="AB1855">
        <v>0</v>
      </c>
      <c r="AC1855">
        <v>0.69656808754903299</v>
      </c>
      <c r="AE1855">
        <v>19.633900131595325</v>
      </c>
      <c r="AG1855">
        <v>0.6977992485238862</v>
      </c>
      <c r="AH1855">
        <v>0.43888327827322376</v>
      </c>
    </row>
    <row r="1856" spans="1:34">
      <c r="A1856">
        <v>11</v>
      </c>
      <c r="B1856">
        <v>218</v>
      </c>
      <c r="C1856">
        <v>2010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9999</v>
      </c>
      <c r="Q1856">
        <v>29</v>
      </c>
      <c r="R1856">
        <v>43</v>
      </c>
      <c r="S1856">
        <v>5</v>
      </c>
      <c r="T1856">
        <v>4.5581395348837219</v>
      </c>
      <c r="U1856">
        <v>11.96744186046511</v>
      </c>
      <c r="V1856">
        <v>0</v>
      </c>
      <c r="W1856">
        <v>0</v>
      </c>
      <c r="X1856">
        <v>2.3255813953488378</v>
      </c>
      <c r="Y1856">
        <v>0</v>
      </c>
      <c r="AA1856">
        <v>2.0453828811107235</v>
      </c>
      <c r="AB1856">
        <v>0</v>
      </c>
      <c r="AC1856">
        <v>1.3347297537006262</v>
      </c>
      <c r="AE1856">
        <v>7.2248842480837858</v>
      </c>
      <c r="AG1856">
        <v>2.3081052066559318</v>
      </c>
      <c r="AH1856">
        <v>1.7616952808065596</v>
      </c>
    </row>
    <row r="1857" spans="1:34">
      <c r="A1857">
        <v>11</v>
      </c>
      <c r="B1857">
        <v>219</v>
      </c>
      <c r="C1857">
        <v>2010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6</v>
      </c>
      <c r="M1857">
        <v>99</v>
      </c>
      <c r="N1857">
        <v>99</v>
      </c>
      <c r="O1857">
        <v>99</v>
      </c>
      <c r="P1857">
        <v>9999</v>
      </c>
      <c r="Q1857">
        <v>50</v>
      </c>
      <c r="R1857">
        <v>87</v>
      </c>
      <c r="S1857">
        <v>6</v>
      </c>
      <c r="T1857">
        <v>5.3333333333333321</v>
      </c>
      <c r="U1857">
        <v>13.308045977011496</v>
      </c>
      <c r="V1857">
        <v>1.149425287356322</v>
      </c>
      <c r="W1857">
        <v>1.149425287356322</v>
      </c>
      <c r="X1857">
        <v>6.8965517241379306</v>
      </c>
      <c r="Y1857">
        <v>1.149425287356322</v>
      </c>
      <c r="AA1857">
        <v>2.6400199577269139</v>
      </c>
      <c r="AB1857">
        <v>0</v>
      </c>
      <c r="AC1857">
        <v>1.4752102259433979</v>
      </c>
      <c r="AE1857">
        <v>16.842328307527467</v>
      </c>
      <c r="AG1857">
        <v>4.6698872785829311</v>
      </c>
      <c r="AH1857">
        <v>3.96364321048938</v>
      </c>
    </row>
    <row r="1858" spans="1:34">
      <c r="A1858">
        <v>11</v>
      </c>
      <c r="B1858">
        <v>220</v>
      </c>
      <c r="C1858">
        <v>2010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7</v>
      </c>
      <c r="M1858">
        <v>99</v>
      </c>
      <c r="N1858">
        <v>99</v>
      </c>
      <c r="O1858">
        <v>99</v>
      </c>
      <c r="P1858">
        <v>9999</v>
      </c>
      <c r="Q1858">
        <v>77</v>
      </c>
      <c r="R1858">
        <v>167</v>
      </c>
      <c r="S1858">
        <v>7</v>
      </c>
      <c r="T1858">
        <v>5.676646706586828</v>
      </c>
      <c r="U1858">
        <v>13.812574850299402</v>
      </c>
      <c r="V1858">
        <v>0</v>
      </c>
      <c r="W1858">
        <v>0.59880239520958101</v>
      </c>
      <c r="X1858">
        <v>13.77245508982036</v>
      </c>
      <c r="Y1858">
        <v>0</v>
      </c>
      <c r="AA1858">
        <v>2.2556961733428404</v>
      </c>
      <c r="AB1858">
        <v>0</v>
      </c>
      <c r="AC1858">
        <v>1.3983286048564598</v>
      </c>
      <c r="AE1858">
        <v>9.4501829830048507</v>
      </c>
      <c r="AG1858">
        <v>8.9640365002683851</v>
      </c>
      <c r="AH1858">
        <v>7.8968179250611916</v>
      </c>
    </row>
    <row r="1859" spans="1:34">
      <c r="A1859">
        <v>11</v>
      </c>
      <c r="B1859">
        <v>221</v>
      </c>
      <c r="C1859">
        <v>2010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9999</v>
      </c>
      <c r="Q1859">
        <v>124</v>
      </c>
      <c r="R1859">
        <v>489</v>
      </c>
      <c r="S1859">
        <v>8</v>
      </c>
      <c r="T1859">
        <v>6.3885480572597118</v>
      </c>
      <c r="U1859">
        <v>14.806134969325157</v>
      </c>
      <c r="V1859">
        <v>0</v>
      </c>
      <c r="W1859">
        <v>2.4539877300613497</v>
      </c>
      <c r="X1859">
        <v>24.948875255623719</v>
      </c>
      <c r="Y1859">
        <v>0.8179959100204498</v>
      </c>
      <c r="AA1859">
        <v>2.4550609616344494</v>
      </c>
      <c r="AB1859">
        <v>0</v>
      </c>
      <c r="AC1859">
        <v>1.4472142827535397</v>
      </c>
      <c r="AE1859">
        <v>3.27695465315445</v>
      </c>
      <c r="AG1859">
        <v>26.247987117552341</v>
      </c>
      <c r="AH1859">
        <v>24.786292600263597</v>
      </c>
    </row>
    <row r="1860" spans="1:34">
      <c r="A1860">
        <v>11</v>
      </c>
      <c r="B1860">
        <v>222</v>
      </c>
      <c r="C1860">
        <v>2010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</v>
      </c>
      <c r="M1860">
        <v>99</v>
      </c>
      <c r="N1860">
        <v>99</v>
      </c>
      <c r="O1860">
        <v>99</v>
      </c>
      <c r="P1860">
        <v>9999</v>
      </c>
      <c r="Q1860">
        <v>131</v>
      </c>
      <c r="R1860">
        <v>546</v>
      </c>
      <c r="S1860">
        <v>9</v>
      </c>
      <c r="T1860">
        <v>7.0329670329670311</v>
      </c>
      <c r="U1860">
        <v>16.118864468864469</v>
      </c>
      <c r="V1860">
        <v>0.36630036630036622</v>
      </c>
      <c r="W1860">
        <v>7.1428571428571441</v>
      </c>
      <c r="X1860">
        <v>45.421245421245409</v>
      </c>
      <c r="Y1860">
        <v>2.5641025641025639</v>
      </c>
      <c r="AA1860">
        <v>2.7640734446234205</v>
      </c>
      <c r="AB1860">
        <v>0</v>
      </c>
      <c r="AC1860">
        <v>1.2502062785156367</v>
      </c>
      <c r="AE1860">
        <v>21.256214727188464</v>
      </c>
      <c r="AG1860">
        <v>29.307568438003219</v>
      </c>
      <c r="AH1860">
        <v>30.12923435066158</v>
      </c>
    </row>
    <row r="1861" spans="1:34">
      <c r="A1861">
        <v>11</v>
      </c>
      <c r="B1861">
        <v>223</v>
      </c>
      <c r="C1861">
        <v>2010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10</v>
      </c>
      <c r="M1861">
        <v>99</v>
      </c>
      <c r="N1861">
        <v>99</v>
      </c>
      <c r="O1861">
        <v>99</v>
      </c>
      <c r="P1861">
        <v>9999</v>
      </c>
      <c r="Q1861">
        <v>86</v>
      </c>
      <c r="R1861">
        <v>276</v>
      </c>
      <c r="S1861">
        <v>10</v>
      </c>
      <c r="T1861">
        <v>7.1195652173913064</v>
      </c>
      <c r="U1861">
        <v>16.977173913043483</v>
      </c>
      <c r="V1861">
        <v>0.36231884057971009</v>
      </c>
      <c r="W1861">
        <v>5.7971014492753614</v>
      </c>
      <c r="X1861">
        <v>57.246376811594203</v>
      </c>
      <c r="Y1861">
        <v>2.8985507246376807</v>
      </c>
      <c r="AA1861">
        <v>2.9176413665265</v>
      </c>
      <c r="AB1861">
        <v>0</v>
      </c>
      <c r="AC1861">
        <v>1.1626031944630439</v>
      </c>
      <c r="AE1861">
        <v>14.916900024583205</v>
      </c>
      <c r="AG1861">
        <v>14.814814814814817</v>
      </c>
      <c r="AH1861">
        <v>16.041149586621259</v>
      </c>
    </row>
    <row r="1862" spans="1:34">
      <c r="A1862">
        <v>11</v>
      </c>
      <c r="B1862">
        <v>224</v>
      </c>
      <c r="C1862">
        <v>2010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11</v>
      </c>
      <c r="M1862">
        <v>99</v>
      </c>
      <c r="N1862">
        <v>99</v>
      </c>
      <c r="O1862">
        <v>99</v>
      </c>
      <c r="P1862">
        <v>9999</v>
      </c>
      <c r="Q1862">
        <v>68</v>
      </c>
      <c r="R1862">
        <v>188</v>
      </c>
      <c r="S1862">
        <v>11</v>
      </c>
      <c r="T1862">
        <v>7.122340425531914</v>
      </c>
      <c r="U1862">
        <v>18.18723404255319</v>
      </c>
      <c r="V1862">
        <v>1.0638297872340428</v>
      </c>
      <c r="W1862">
        <v>7.4468085106382995</v>
      </c>
      <c r="X1862">
        <v>74.468085106382986</v>
      </c>
      <c r="Y1862">
        <v>7.9787234042553212</v>
      </c>
      <c r="AA1862">
        <v>3.3576915208934444</v>
      </c>
      <c r="AB1862">
        <v>0</v>
      </c>
      <c r="AC1862">
        <v>1.2927501819944289</v>
      </c>
      <c r="AE1862">
        <v>38.330512962883446</v>
      </c>
      <c r="AG1862">
        <v>10.091250670960816</v>
      </c>
      <c r="AH1862">
        <v>11.705379914756678</v>
      </c>
    </row>
    <row r="1863" spans="1:34">
      <c r="A1863">
        <v>11</v>
      </c>
      <c r="B1863">
        <v>225</v>
      </c>
      <c r="C1863">
        <v>2010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12</v>
      </c>
      <c r="M1863">
        <v>99</v>
      </c>
      <c r="N1863">
        <v>99</v>
      </c>
      <c r="O1863">
        <v>99</v>
      </c>
      <c r="P1863">
        <v>9999</v>
      </c>
      <c r="Q1863">
        <v>21</v>
      </c>
      <c r="R1863">
        <v>41</v>
      </c>
      <c r="S1863">
        <v>12</v>
      </c>
      <c r="T1863">
        <v>7.2439024390243887</v>
      </c>
      <c r="U1863">
        <v>18.963414634146353</v>
      </c>
      <c r="V1863">
        <v>0</v>
      </c>
      <c r="W1863">
        <v>14.634146341463419</v>
      </c>
      <c r="X1863">
        <v>80.487804878048777</v>
      </c>
      <c r="Y1863">
        <v>14.634146341463419</v>
      </c>
      <c r="AA1863">
        <v>3.7878983230977998</v>
      </c>
      <c r="AB1863">
        <v>0</v>
      </c>
      <c r="AC1863">
        <v>1.3394663627069248</v>
      </c>
      <c r="AE1863">
        <v>44.353410782767689</v>
      </c>
      <c r="AG1863">
        <v>2.2007514761137945</v>
      </c>
      <c r="AH1863">
        <v>2.6617141096523516</v>
      </c>
    </row>
    <row r="1864" spans="1:34">
      <c r="A1864">
        <v>11</v>
      </c>
      <c r="B1864">
        <v>226</v>
      </c>
      <c r="C1864">
        <v>2010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13</v>
      </c>
      <c r="M1864">
        <v>99</v>
      </c>
      <c r="N1864">
        <v>99</v>
      </c>
      <c r="O1864">
        <v>99</v>
      </c>
      <c r="P1864">
        <v>9999</v>
      </c>
      <c r="Q1864">
        <v>4</v>
      </c>
      <c r="R1864">
        <v>7</v>
      </c>
      <c r="S1864">
        <v>13</v>
      </c>
      <c r="T1864">
        <v>6.5714285714285694</v>
      </c>
      <c r="U1864">
        <v>15.842857142857149</v>
      </c>
      <c r="V1864">
        <v>0</v>
      </c>
      <c r="W1864">
        <v>14.285714285714288</v>
      </c>
      <c r="X1864">
        <v>57.142857142857153</v>
      </c>
      <c r="Y1864">
        <v>0</v>
      </c>
      <c r="AA1864">
        <v>3.3534021712954294</v>
      </c>
      <c r="AB1864">
        <v>0</v>
      </c>
      <c r="AC1864">
        <v>1.5907898179514377</v>
      </c>
      <c r="AE1864">
        <v>36.496721278683872</v>
      </c>
      <c r="AG1864">
        <v>0.37573805689747714</v>
      </c>
      <c r="AH1864">
        <v>0.37965799969189151</v>
      </c>
    </row>
    <row r="1865" spans="1:34">
      <c r="A1865">
        <v>11</v>
      </c>
      <c r="B1865">
        <v>227</v>
      </c>
      <c r="C1865">
        <v>2010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14</v>
      </c>
      <c r="M1865">
        <v>99</v>
      </c>
      <c r="N1865">
        <v>99</v>
      </c>
      <c r="O1865">
        <v>99</v>
      </c>
      <c r="P1865">
        <v>9999</v>
      </c>
      <c r="Q1865">
        <v>1</v>
      </c>
      <c r="R1865">
        <v>1</v>
      </c>
      <c r="S1865">
        <v>14</v>
      </c>
      <c r="T1865">
        <v>5</v>
      </c>
      <c r="U1865">
        <v>15.6</v>
      </c>
      <c r="V1865">
        <v>0</v>
      </c>
      <c r="W1865">
        <v>0</v>
      </c>
      <c r="X1865">
        <v>0</v>
      </c>
      <c r="Y1865">
        <v>0</v>
      </c>
      <c r="AA1865">
        <v>0</v>
      </c>
      <c r="AB1865">
        <v>0</v>
      </c>
      <c r="AC1865">
        <v>0</v>
      </c>
      <c r="AG1865">
        <v>5.3676865271068193E-2</v>
      </c>
      <c r="AH1865">
        <v>5.3405453518426599E-2</v>
      </c>
    </row>
    <row r="1866" spans="1:34">
      <c r="A1866">
        <v>11</v>
      </c>
      <c r="B1866">
        <v>228</v>
      </c>
      <c r="C1866">
        <v>2010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15</v>
      </c>
      <c r="M1866">
        <v>99</v>
      </c>
      <c r="N1866">
        <v>99</v>
      </c>
      <c r="O1866">
        <v>99</v>
      </c>
      <c r="P1866">
        <v>9999</v>
      </c>
    </row>
    <row r="1867" spans="1:34">
      <c r="A1867">
        <v>11</v>
      </c>
      <c r="B1867">
        <v>229</v>
      </c>
      <c r="C1867">
        <v>2009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</v>
      </c>
      <c r="M1867">
        <v>99</v>
      </c>
      <c r="N1867">
        <v>99</v>
      </c>
      <c r="O1867">
        <v>99</v>
      </c>
      <c r="P1867">
        <v>9999</v>
      </c>
    </row>
    <row r="1868" spans="1:34">
      <c r="A1868">
        <v>11</v>
      </c>
      <c r="B1868">
        <v>230</v>
      </c>
      <c r="C1868">
        <v>2009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2</v>
      </c>
      <c r="M1868">
        <v>99</v>
      </c>
      <c r="N1868">
        <v>99</v>
      </c>
      <c r="O1868">
        <v>99</v>
      </c>
      <c r="P1868">
        <v>9999</v>
      </c>
    </row>
    <row r="1869" spans="1:34">
      <c r="A1869">
        <v>11</v>
      </c>
      <c r="B1869">
        <v>231</v>
      </c>
      <c r="C1869">
        <v>2009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3</v>
      </c>
      <c r="M1869">
        <v>99</v>
      </c>
      <c r="N1869">
        <v>99</v>
      </c>
      <c r="O1869">
        <v>99</v>
      </c>
      <c r="P1869">
        <v>9999</v>
      </c>
      <c r="Q1869">
        <v>2</v>
      </c>
      <c r="R1869">
        <v>2</v>
      </c>
      <c r="S1869">
        <v>3</v>
      </c>
      <c r="T1869">
        <v>2</v>
      </c>
      <c r="U1869">
        <v>10.45</v>
      </c>
      <c r="V1869">
        <v>0</v>
      </c>
      <c r="W1869">
        <v>0</v>
      </c>
      <c r="X1869">
        <v>0</v>
      </c>
      <c r="Y1869">
        <v>0</v>
      </c>
      <c r="AA1869">
        <v>1.4500000000000075</v>
      </c>
      <c r="AB1869">
        <v>0</v>
      </c>
      <c r="AC1869">
        <v>0</v>
      </c>
      <c r="AG1869">
        <v>9.930486593843102E-2</v>
      </c>
      <c r="AH1869">
        <v>6.7569752028709018E-2</v>
      </c>
    </row>
    <row r="1870" spans="1:34">
      <c r="A1870">
        <v>11</v>
      </c>
      <c r="B1870">
        <v>232</v>
      </c>
      <c r="C1870">
        <v>2009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4</v>
      </c>
      <c r="M1870">
        <v>99</v>
      </c>
      <c r="N1870">
        <v>99</v>
      </c>
      <c r="O1870">
        <v>99</v>
      </c>
      <c r="P1870">
        <v>9999</v>
      </c>
      <c r="Q1870">
        <v>14</v>
      </c>
      <c r="R1870">
        <v>18</v>
      </c>
      <c r="S1870">
        <v>4</v>
      </c>
      <c r="T1870">
        <v>3.6666666666666656</v>
      </c>
      <c r="U1870">
        <v>10.022222222222222</v>
      </c>
      <c r="V1870">
        <v>0</v>
      </c>
      <c r="W1870">
        <v>0</v>
      </c>
      <c r="X1870">
        <v>0</v>
      </c>
      <c r="Y1870">
        <v>0</v>
      </c>
      <c r="AA1870">
        <v>3.6931702063186176</v>
      </c>
      <c r="AB1870">
        <v>0</v>
      </c>
      <c r="AC1870">
        <v>1.1055415967851339</v>
      </c>
      <c r="AE1870">
        <v>37.055603054431629</v>
      </c>
      <c r="AG1870">
        <v>0.89374379344587873</v>
      </c>
      <c r="AH1870">
        <v>0.58323364908990949</v>
      </c>
    </row>
    <row r="1871" spans="1:34">
      <c r="A1871">
        <v>11</v>
      </c>
      <c r="B1871">
        <v>233</v>
      </c>
      <c r="C1871">
        <v>2009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5</v>
      </c>
      <c r="M1871">
        <v>99</v>
      </c>
      <c r="N1871">
        <v>99</v>
      </c>
      <c r="O1871">
        <v>99</v>
      </c>
      <c r="P1871">
        <v>9999</v>
      </c>
      <c r="Q1871">
        <v>42</v>
      </c>
      <c r="R1871">
        <v>108</v>
      </c>
      <c r="S1871">
        <v>5</v>
      </c>
      <c r="T1871">
        <v>4.8240740740740735</v>
      </c>
      <c r="U1871">
        <v>11.43333333333333</v>
      </c>
      <c r="V1871">
        <v>0</v>
      </c>
      <c r="W1871">
        <v>0</v>
      </c>
      <c r="X1871">
        <v>2.7777777777777781</v>
      </c>
      <c r="Y1871">
        <v>0</v>
      </c>
      <c r="AA1871">
        <v>3.1161764320326366</v>
      </c>
      <c r="AB1871">
        <v>0</v>
      </c>
      <c r="AC1871">
        <v>1.3664546156880764</v>
      </c>
      <c r="AE1871">
        <v>47.86794725207605</v>
      </c>
      <c r="AG1871">
        <v>5.3624627606752719</v>
      </c>
      <c r="AH1871">
        <v>3.992111473925831</v>
      </c>
    </row>
    <row r="1872" spans="1:34">
      <c r="A1872">
        <v>11</v>
      </c>
      <c r="B1872">
        <v>234</v>
      </c>
      <c r="C1872">
        <v>2009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6</v>
      </c>
      <c r="M1872">
        <v>99</v>
      </c>
      <c r="N1872">
        <v>99</v>
      </c>
      <c r="O1872">
        <v>99</v>
      </c>
      <c r="P1872">
        <v>9999</v>
      </c>
      <c r="Q1872">
        <v>59</v>
      </c>
      <c r="R1872">
        <v>129</v>
      </c>
      <c r="S1872">
        <v>6</v>
      </c>
      <c r="T1872">
        <v>5.7209302325581364</v>
      </c>
      <c r="U1872">
        <v>13.173643410852716</v>
      </c>
      <c r="V1872">
        <v>0</v>
      </c>
      <c r="W1872">
        <v>1.5503875968992249</v>
      </c>
      <c r="X1872">
        <v>12.403100775193797</v>
      </c>
      <c r="Y1872">
        <v>0</v>
      </c>
      <c r="AA1872">
        <v>2.4912099541457442</v>
      </c>
      <c r="AB1872">
        <v>0</v>
      </c>
      <c r="AC1872">
        <v>1.4140860810943947</v>
      </c>
      <c r="AE1872">
        <v>15.040768221862113</v>
      </c>
      <c r="AG1872">
        <v>6.4051638530287986</v>
      </c>
      <c r="AH1872">
        <v>5.4941644305066095</v>
      </c>
    </row>
    <row r="1873" spans="1:34">
      <c r="A1873">
        <v>11</v>
      </c>
      <c r="B1873">
        <v>235</v>
      </c>
      <c r="C1873">
        <v>2009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7</v>
      </c>
      <c r="M1873">
        <v>99</v>
      </c>
      <c r="N1873">
        <v>99</v>
      </c>
      <c r="O1873">
        <v>99</v>
      </c>
      <c r="P1873">
        <v>9999</v>
      </c>
      <c r="Q1873">
        <v>74</v>
      </c>
      <c r="R1873">
        <v>180</v>
      </c>
      <c r="S1873">
        <v>7</v>
      </c>
      <c r="T1873">
        <v>5.8277777777777775</v>
      </c>
      <c r="U1873">
        <v>13.628333333333337</v>
      </c>
      <c r="V1873">
        <v>0</v>
      </c>
      <c r="W1873">
        <v>2.2222222222222223</v>
      </c>
      <c r="X1873">
        <v>10</v>
      </c>
      <c r="Y1873">
        <v>0</v>
      </c>
      <c r="AA1873">
        <v>2.137762979274219</v>
      </c>
      <c r="AB1873">
        <v>0</v>
      </c>
      <c r="AC1873">
        <v>1.4174725376746236</v>
      </c>
      <c r="AE1873">
        <v>24.178354416588579</v>
      </c>
      <c r="AG1873">
        <v>8.9374379344587869</v>
      </c>
      <c r="AH1873">
        <v>7.9308784067763698</v>
      </c>
    </row>
    <row r="1874" spans="1:34">
      <c r="A1874">
        <v>11</v>
      </c>
      <c r="B1874">
        <v>236</v>
      </c>
      <c r="C1874">
        <v>2009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9999</v>
      </c>
      <c r="Q1874">
        <v>122</v>
      </c>
      <c r="R1874">
        <v>578</v>
      </c>
      <c r="S1874">
        <v>8</v>
      </c>
      <c r="T1874">
        <v>6.717993079584776</v>
      </c>
      <c r="U1874">
        <v>14.892733564013861</v>
      </c>
      <c r="V1874">
        <v>0</v>
      </c>
      <c r="W1874">
        <v>5.017301038062282</v>
      </c>
      <c r="X1874">
        <v>28.027681660899656</v>
      </c>
      <c r="Y1874">
        <v>0.86505190311418689</v>
      </c>
      <c r="AA1874">
        <v>2.4274773244759928</v>
      </c>
      <c r="AB1874">
        <v>0</v>
      </c>
      <c r="AC1874">
        <v>1.2513196300550491</v>
      </c>
      <c r="AE1874">
        <v>14.57054168457344</v>
      </c>
      <c r="AG1874">
        <v>28.699106256206555</v>
      </c>
      <c r="AH1874">
        <v>27.829685428857807</v>
      </c>
    </row>
    <row r="1875" spans="1:34">
      <c r="A1875">
        <v>11</v>
      </c>
      <c r="B1875">
        <v>237</v>
      </c>
      <c r="C1875">
        <v>2009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</v>
      </c>
      <c r="M1875">
        <v>99</v>
      </c>
      <c r="N1875">
        <v>99</v>
      </c>
      <c r="O1875">
        <v>99</v>
      </c>
      <c r="P1875">
        <v>9999</v>
      </c>
      <c r="Q1875">
        <v>109</v>
      </c>
      <c r="R1875">
        <v>523</v>
      </c>
      <c r="S1875">
        <v>9</v>
      </c>
      <c r="T1875">
        <v>7</v>
      </c>
      <c r="U1875">
        <v>16.077437858508599</v>
      </c>
      <c r="V1875">
        <v>0</v>
      </c>
      <c r="W1875">
        <v>7.0745697896749524</v>
      </c>
      <c r="X1875">
        <v>46.653919694072648</v>
      </c>
      <c r="Y1875">
        <v>1.1472275334608031</v>
      </c>
      <c r="AA1875">
        <v>2.5505121769333723</v>
      </c>
      <c r="AB1875">
        <v>0</v>
      </c>
      <c r="AC1875">
        <v>1.2838160134557264</v>
      </c>
      <c r="AE1875">
        <v>14.289008371700683</v>
      </c>
      <c r="AG1875">
        <v>25.968222442899705</v>
      </c>
      <c r="AH1875">
        <v>27.184701432220081</v>
      </c>
    </row>
    <row r="1876" spans="1:34">
      <c r="A1876">
        <v>11</v>
      </c>
      <c r="B1876">
        <v>238</v>
      </c>
      <c r="C1876">
        <v>2009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10</v>
      </c>
      <c r="M1876">
        <v>99</v>
      </c>
      <c r="N1876">
        <v>99</v>
      </c>
      <c r="O1876">
        <v>99</v>
      </c>
      <c r="P1876">
        <v>9999</v>
      </c>
      <c r="Q1876">
        <v>84</v>
      </c>
      <c r="R1876">
        <v>245</v>
      </c>
      <c r="S1876">
        <v>10</v>
      </c>
      <c r="T1876">
        <v>7.065306122448975</v>
      </c>
      <c r="U1876">
        <v>17.14489795918368</v>
      </c>
      <c r="V1876">
        <v>0</v>
      </c>
      <c r="W1876">
        <v>9.3877551020408152</v>
      </c>
      <c r="X1876">
        <v>63.673469387755112</v>
      </c>
      <c r="Y1876">
        <v>3.6734693877551026</v>
      </c>
      <c r="AA1876">
        <v>2.6969568053633006</v>
      </c>
      <c r="AB1876">
        <v>0</v>
      </c>
      <c r="AC1876">
        <v>1.3981841022698211</v>
      </c>
      <c r="AE1876">
        <v>9.0037412410222277</v>
      </c>
      <c r="AG1876">
        <v>12.164846077457797</v>
      </c>
      <c r="AH1876">
        <v>13.580226956774759</v>
      </c>
    </row>
    <row r="1877" spans="1:34">
      <c r="A1877">
        <v>11</v>
      </c>
      <c r="B1877">
        <v>239</v>
      </c>
      <c r="C1877">
        <v>2009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11</v>
      </c>
      <c r="M1877">
        <v>99</v>
      </c>
      <c r="N1877">
        <v>99</v>
      </c>
      <c r="O1877">
        <v>99</v>
      </c>
      <c r="P1877">
        <v>9999</v>
      </c>
      <c r="Q1877">
        <v>67</v>
      </c>
      <c r="R1877">
        <v>179</v>
      </c>
      <c r="S1877">
        <v>11</v>
      </c>
      <c r="T1877">
        <v>6.8826815642458108</v>
      </c>
      <c r="U1877">
        <v>17.798324022346375</v>
      </c>
      <c r="V1877">
        <v>0</v>
      </c>
      <c r="W1877">
        <v>5.5865921787709514</v>
      </c>
      <c r="X1877">
        <v>69.273743016759767</v>
      </c>
      <c r="Y1877">
        <v>4.4692737430167604</v>
      </c>
      <c r="AA1877">
        <v>2.8912597022680808</v>
      </c>
      <c r="AB1877">
        <v>0</v>
      </c>
      <c r="AC1877">
        <v>1.2914335563404915</v>
      </c>
      <c r="AE1877">
        <v>11.201224294366677</v>
      </c>
      <c r="AG1877">
        <v>8.8877855014895708</v>
      </c>
      <c r="AH1877">
        <v>10.30002263101742</v>
      </c>
    </row>
    <row r="1878" spans="1:34">
      <c r="A1878">
        <v>11</v>
      </c>
      <c r="B1878">
        <v>240</v>
      </c>
      <c r="C1878">
        <v>2009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12</v>
      </c>
      <c r="M1878">
        <v>99</v>
      </c>
      <c r="N1878">
        <v>99</v>
      </c>
      <c r="O1878">
        <v>99</v>
      </c>
      <c r="P1878">
        <v>9999</v>
      </c>
      <c r="Q1878">
        <v>31</v>
      </c>
      <c r="R1878">
        <v>49</v>
      </c>
      <c r="S1878">
        <v>12</v>
      </c>
      <c r="T1878">
        <v>7.2653061224489761</v>
      </c>
      <c r="U1878">
        <v>18.118367346938776</v>
      </c>
      <c r="V1878">
        <v>0</v>
      </c>
      <c r="W1878">
        <v>12.244897959183673</v>
      </c>
      <c r="X1878">
        <v>81.632653061224502</v>
      </c>
      <c r="Y1878">
        <v>2.0408163265306123</v>
      </c>
      <c r="AA1878">
        <v>2.1409204075786588</v>
      </c>
      <c r="AB1878">
        <v>0</v>
      </c>
      <c r="AC1878">
        <v>1.5488706906947172</v>
      </c>
      <c r="AE1878">
        <v>5.3920392489698701</v>
      </c>
      <c r="AG1878">
        <v>2.4329692154915596</v>
      </c>
      <c r="AH1878">
        <v>2.8702596100998976</v>
      </c>
    </row>
    <row r="1879" spans="1:34">
      <c r="A1879">
        <v>11</v>
      </c>
      <c r="B1879">
        <v>241</v>
      </c>
      <c r="C1879">
        <v>2009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13</v>
      </c>
      <c r="M1879">
        <v>99</v>
      </c>
      <c r="N1879">
        <v>99</v>
      </c>
      <c r="O1879">
        <v>99</v>
      </c>
      <c r="P1879">
        <v>9999</v>
      </c>
      <c r="Q1879">
        <v>3</v>
      </c>
      <c r="R1879">
        <v>3</v>
      </c>
      <c r="S1879">
        <v>13</v>
      </c>
      <c r="T1879">
        <v>7</v>
      </c>
      <c r="U1879">
        <v>17.233333333333338</v>
      </c>
      <c r="V1879">
        <v>0</v>
      </c>
      <c r="W1879">
        <v>0</v>
      </c>
      <c r="X1879">
        <v>100</v>
      </c>
      <c r="Y1879">
        <v>0</v>
      </c>
      <c r="AA1879">
        <v>0.7318166133366758</v>
      </c>
      <c r="AB1879">
        <v>0</v>
      </c>
      <c r="AC1879">
        <v>1.4142135623730951</v>
      </c>
      <c r="AE1879">
        <v>-54.753313244071791</v>
      </c>
      <c r="AG1879">
        <v>0.14895729890764647</v>
      </c>
      <c r="AH1879">
        <v>0.16714622870259596</v>
      </c>
    </row>
    <row r="1880" spans="1:34">
      <c r="A1880">
        <v>11</v>
      </c>
      <c r="B1880">
        <v>242</v>
      </c>
      <c r="C1880">
        <v>2009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9999</v>
      </c>
    </row>
    <row r="1881" spans="1:34">
      <c r="A1881">
        <v>11</v>
      </c>
      <c r="B1881">
        <v>243</v>
      </c>
      <c r="C1881">
        <v>2009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15</v>
      </c>
      <c r="M1881">
        <v>99</v>
      </c>
      <c r="N1881">
        <v>99</v>
      </c>
      <c r="O1881">
        <v>99</v>
      </c>
      <c r="P1881">
        <v>9999</v>
      </c>
    </row>
    <row r="1882" spans="1:34">
      <c r="A1882">
        <v>11</v>
      </c>
      <c r="B1882">
        <v>244</v>
      </c>
      <c r="C1882">
        <v>2008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1</v>
      </c>
      <c r="M1882">
        <v>99</v>
      </c>
      <c r="N1882">
        <v>99</v>
      </c>
      <c r="O1882">
        <v>99</v>
      </c>
      <c r="P1882">
        <v>9999</v>
      </c>
      <c r="Q1882">
        <v>4</v>
      </c>
      <c r="R1882">
        <v>4</v>
      </c>
      <c r="S1882">
        <v>1</v>
      </c>
      <c r="T1882">
        <v>2</v>
      </c>
      <c r="U1882">
        <v>6.25</v>
      </c>
      <c r="V1882">
        <v>0</v>
      </c>
      <c r="W1882">
        <v>0</v>
      </c>
      <c r="X1882">
        <v>0</v>
      </c>
      <c r="Y1882">
        <v>0</v>
      </c>
      <c r="AA1882">
        <v>1.0712142642814277</v>
      </c>
      <c r="AB1882">
        <v>0</v>
      </c>
      <c r="AC1882">
        <v>0</v>
      </c>
      <c r="AG1882">
        <v>6.3613231552162836E-2</v>
      </c>
      <c r="AH1882">
        <v>3.1467875704408399E-2</v>
      </c>
    </row>
    <row r="1883" spans="1:34">
      <c r="A1883">
        <v>11</v>
      </c>
      <c r="B1883">
        <v>245</v>
      </c>
      <c r="C1883">
        <v>2008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2</v>
      </c>
      <c r="M1883">
        <v>99</v>
      </c>
      <c r="N1883">
        <v>99</v>
      </c>
      <c r="O1883">
        <v>99</v>
      </c>
      <c r="P1883">
        <v>9999</v>
      </c>
      <c r="Q1883">
        <v>12</v>
      </c>
      <c r="R1883">
        <v>20</v>
      </c>
      <c r="S1883">
        <v>2</v>
      </c>
      <c r="T1883">
        <v>2.1</v>
      </c>
      <c r="U1883">
        <v>8.1999999999999993</v>
      </c>
      <c r="V1883">
        <v>0</v>
      </c>
      <c r="W1883">
        <v>0</v>
      </c>
      <c r="X1883">
        <v>0</v>
      </c>
      <c r="Y1883">
        <v>0</v>
      </c>
      <c r="AA1883">
        <v>2.1433618453261674</v>
      </c>
      <c r="AB1883">
        <v>0</v>
      </c>
      <c r="AC1883">
        <v>0.29999999999999977</v>
      </c>
      <c r="AE1883">
        <v>48.210867221819619</v>
      </c>
      <c r="AG1883">
        <v>0.31806615776081421</v>
      </c>
      <c r="AH1883">
        <v>0.20642926462091912</v>
      </c>
    </row>
    <row r="1884" spans="1:34">
      <c r="A1884">
        <v>11</v>
      </c>
      <c r="B1884">
        <v>246</v>
      </c>
      <c r="C1884">
        <v>2008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3</v>
      </c>
      <c r="M1884">
        <v>99</v>
      </c>
      <c r="N1884">
        <v>99</v>
      </c>
      <c r="O1884">
        <v>99</v>
      </c>
      <c r="P1884">
        <v>9999</v>
      </c>
      <c r="Q1884">
        <v>26</v>
      </c>
      <c r="R1884">
        <v>52</v>
      </c>
      <c r="S1884">
        <v>3</v>
      </c>
      <c r="T1884">
        <v>2.9230769230769238</v>
      </c>
      <c r="U1884">
        <v>9.2519230769230791</v>
      </c>
      <c r="V1884">
        <v>0</v>
      </c>
      <c r="W1884">
        <v>0</v>
      </c>
      <c r="X1884">
        <v>0</v>
      </c>
      <c r="Y1884">
        <v>0</v>
      </c>
      <c r="AA1884">
        <v>2.2804765345979887</v>
      </c>
      <c r="AB1884">
        <v>0</v>
      </c>
      <c r="AC1884">
        <v>0.97755884824144978</v>
      </c>
      <c r="AE1884">
        <v>33.994537824522226</v>
      </c>
      <c r="AG1884">
        <v>0.82697201017811717</v>
      </c>
      <c r="AH1884">
        <v>0.60556780005563515</v>
      </c>
    </row>
    <row r="1885" spans="1:34">
      <c r="A1885">
        <v>11</v>
      </c>
      <c r="B1885">
        <v>247</v>
      </c>
      <c r="C1885">
        <v>2008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4</v>
      </c>
      <c r="M1885">
        <v>99</v>
      </c>
      <c r="N1885">
        <v>99</v>
      </c>
      <c r="O1885">
        <v>99</v>
      </c>
      <c r="P1885">
        <v>9999</v>
      </c>
      <c r="Q1885">
        <v>52</v>
      </c>
      <c r="R1885">
        <v>117</v>
      </c>
      <c r="S1885">
        <v>4</v>
      </c>
      <c r="T1885">
        <v>3.675213675213675</v>
      </c>
      <c r="U1885">
        <v>10.635897435897437</v>
      </c>
      <c r="V1885">
        <v>0</v>
      </c>
      <c r="W1885">
        <v>0</v>
      </c>
      <c r="X1885">
        <v>0</v>
      </c>
      <c r="Y1885">
        <v>0</v>
      </c>
      <c r="AA1885">
        <v>2.1215000957217125</v>
      </c>
      <c r="AB1885">
        <v>0</v>
      </c>
      <c r="AC1885">
        <v>1.3063229521054911</v>
      </c>
      <c r="AE1885">
        <v>8.6242514703015924</v>
      </c>
      <c r="AG1885">
        <v>1.8606870229007628</v>
      </c>
      <c r="AH1885">
        <v>1.5663449810626324</v>
      </c>
    </row>
    <row r="1886" spans="1:34">
      <c r="A1886">
        <v>11</v>
      </c>
      <c r="B1886">
        <v>248</v>
      </c>
      <c r="C1886">
        <v>2008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5</v>
      </c>
      <c r="M1886">
        <v>99</v>
      </c>
      <c r="N1886">
        <v>99</v>
      </c>
      <c r="O1886">
        <v>99</v>
      </c>
      <c r="P1886">
        <v>9999</v>
      </c>
      <c r="Q1886">
        <v>105</v>
      </c>
      <c r="R1886">
        <v>317</v>
      </c>
      <c r="S1886">
        <v>5</v>
      </c>
      <c r="T1886">
        <v>4.6908517350157721</v>
      </c>
      <c r="U1886">
        <v>12.041009463722398</v>
      </c>
      <c r="V1886">
        <v>0</v>
      </c>
      <c r="W1886">
        <v>0</v>
      </c>
      <c r="X1886">
        <v>2.5236593059936911</v>
      </c>
      <c r="Y1886">
        <v>0</v>
      </c>
      <c r="AA1886">
        <v>2.2790271853539306</v>
      </c>
      <c r="AB1886">
        <v>0</v>
      </c>
      <c r="AC1886">
        <v>1.3168448454934503</v>
      </c>
      <c r="AE1886">
        <v>21.077155368884704</v>
      </c>
      <c r="AG1886">
        <v>5.0413486005089059</v>
      </c>
      <c r="AH1886">
        <v>4.8045152625490735</v>
      </c>
    </row>
    <row r="1887" spans="1:34">
      <c r="A1887">
        <v>11</v>
      </c>
      <c r="B1887">
        <v>249</v>
      </c>
      <c r="C1887">
        <v>2008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6</v>
      </c>
      <c r="M1887">
        <v>99</v>
      </c>
      <c r="N1887">
        <v>99</v>
      </c>
      <c r="O1887">
        <v>99</v>
      </c>
      <c r="P1887">
        <v>9999</v>
      </c>
      <c r="Q1887">
        <v>287</v>
      </c>
      <c r="R1887">
        <v>786</v>
      </c>
      <c r="S1887">
        <v>6</v>
      </c>
      <c r="T1887">
        <v>5.4096692111959284</v>
      </c>
      <c r="U1887">
        <v>11.632061068702281</v>
      </c>
      <c r="V1887">
        <v>0</v>
      </c>
      <c r="W1887">
        <v>0.38167938931297729</v>
      </c>
      <c r="X1887">
        <v>4.0712468193384224</v>
      </c>
      <c r="Y1887">
        <v>0</v>
      </c>
      <c r="AA1887">
        <v>2.2816705357981757</v>
      </c>
      <c r="AB1887">
        <v>0</v>
      </c>
      <c r="AC1887">
        <v>1.3260391354698395</v>
      </c>
      <c r="AE1887">
        <v>17.235386359706116</v>
      </c>
      <c r="AG1887">
        <v>12.5</v>
      </c>
      <c r="AH1887">
        <v>11.508179759610597</v>
      </c>
    </row>
    <row r="1888" spans="1:34">
      <c r="A1888">
        <v>11</v>
      </c>
      <c r="B1888">
        <v>250</v>
      </c>
      <c r="C1888">
        <v>2008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7</v>
      </c>
      <c r="M1888">
        <v>99</v>
      </c>
      <c r="N1888">
        <v>99</v>
      </c>
      <c r="O1888">
        <v>99</v>
      </c>
      <c r="P1888">
        <v>9999</v>
      </c>
      <c r="Q1888">
        <v>344</v>
      </c>
      <c r="R1888">
        <v>993</v>
      </c>
      <c r="S1888">
        <v>7</v>
      </c>
      <c r="T1888">
        <v>5.9224572004028184</v>
      </c>
      <c r="U1888">
        <v>12.031117824773409</v>
      </c>
      <c r="V1888">
        <v>0</v>
      </c>
      <c r="W1888">
        <v>2.4169184290030215</v>
      </c>
      <c r="X1888">
        <v>7.049345417925478</v>
      </c>
      <c r="Y1888">
        <v>0.10070493454179258</v>
      </c>
      <c r="AA1888">
        <v>2.5212347834039446</v>
      </c>
      <c r="AB1888">
        <v>0</v>
      </c>
      <c r="AC1888">
        <v>1.4371804402215176</v>
      </c>
      <c r="AE1888">
        <v>22.431142660389096</v>
      </c>
      <c r="AG1888">
        <v>15.791984732824428</v>
      </c>
      <c r="AH1888">
        <v>15.037742570119862</v>
      </c>
    </row>
    <row r="1889" spans="1:34">
      <c r="A1889">
        <v>11</v>
      </c>
      <c r="B1889">
        <v>251</v>
      </c>
      <c r="C1889">
        <v>2008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8</v>
      </c>
      <c r="M1889">
        <v>99</v>
      </c>
      <c r="N1889">
        <v>99</v>
      </c>
      <c r="O1889">
        <v>99</v>
      </c>
      <c r="P1889">
        <v>9999</v>
      </c>
      <c r="Q1889">
        <v>413</v>
      </c>
      <c r="R1889">
        <v>1937</v>
      </c>
      <c r="S1889">
        <v>8</v>
      </c>
      <c r="T1889">
        <v>6.2798141455859602</v>
      </c>
      <c r="U1889">
        <v>12.533970056788839</v>
      </c>
      <c r="V1889">
        <v>0</v>
      </c>
      <c r="W1889">
        <v>4.4914816726897273</v>
      </c>
      <c r="X1889">
        <v>11.977284460505937</v>
      </c>
      <c r="Y1889">
        <v>0.20650490449148173</v>
      </c>
      <c r="AA1889">
        <v>2.8210639924853242</v>
      </c>
      <c r="AB1889">
        <v>0</v>
      </c>
      <c r="AC1889">
        <v>1.4388841423700049</v>
      </c>
      <c r="AE1889">
        <v>29.926185928556254</v>
      </c>
      <c r="AG1889">
        <v>30.804707379134861</v>
      </c>
      <c r="AH1889">
        <v>30.559461068573523</v>
      </c>
    </row>
    <row r="1890" spans="1:34">
      <c r="A1890">
        <v>11</v>
      </c>
      <c r="B1890">
        <v>252</v>
      </c>
      <c r="C1890">
        <v>2008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9999</v>
      </c>
      <c r="Q1890">
        <v>350</v>
      </c>
      <c r="R1890">
        <v>1310</v>
      </c>
      <c r="S1890">
        <v>9</v>
      </c>
      <c r="T1890">
        <v>6.5022900763358784</v>
      </c>
      <c r="U1890">
        <v>13.314885496183203</v>
      </c>
      <c r="V1890">
        <v>0.15267175572519093</v>
      </c>
      <c r="W1890">
        <v>8.7022900763358759</v>
      </c>
      <c r="X1890">
        <v>20.610687022900763</v>
      </c>
      <c r="Y1890">
        <v>0.53435114503816805</v>
      </c>
      <c r="AA1890">
        <v>3.1832984637049369</v>
      </c>
      <c r="AB1890">
        <v>0</v>
      </c>
      <c r="AC1890">
        <v>1.5307267968330427</v>
      </c>
      <c r="AE1890">
        <v>38.301493548274301</v>
      </c>
      <c r="AG1890">
        <v>20.833333333333329</v>
      </c>
      <c r="AH1890">
        <v>21.955136878965753</v>
      </c>
    </row>
    <row r="1891" spans="1:34">
      <c r="A1891">
        <v>11</v>
      </c>
      <c r="B1891">
        <v>253</v>
      </c>
      <c r="C1891">
        <v>2008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10</v>
      </c>
      <c r="M1891">
        <v>99</v>
      </c>
      <c r="N1891">
        <v>99</v>
      </c>
      <c r="O1891">
        <v>99</v>
      </c>
      <c r="P1891">
        <v>9999</v>
      </c>
      <c r="Q1891">
        <v>193</v>
      </c>
      <c r="R1891">
        <v>427</v>
      </c>
      <c r="S1891">
        <v>10</v>
      </c>
      <c r="T1891">
        <v>6.5971896955503508</v>
      </c>
      <c r="U1891">
        <v>14.174473067915685</v>
      </c>
      <c r="V1891">
        <v>0.46838407494145201</v>
      </c>
      <c r="W1891">
        <v>9.6018735362997631</v>
      </c>
      <c r="X1891">
        <v>27.634660421545671</v>
      </c>
      <c r="Y1891">
        <v>1.6393442622950822</v>
      </c>
      <c r="AA1891">
        <v>3.4145685112657076</v>
      </c>
      <c r="AB1891">
        <v>0</v>
      </c>
      <c r="AC1891">
        <v>1.5262854049350341</v>
      </c>
      <c r="AE1891">
        <v>26.953414298211214</v>
      </c>
      <c r="AG1891">
        <v>6.7907124681933846</v>
      </c>
      <c r="AH1891">
        <v>7.6183727080372705</v>
      </c>
    </row>
    <row r="1892" spans="1:34">
      <c r="A1892">
        <v>11</v>
      </c>
      <c r="B1892">
        <v>254</v>
      </c>
      <c r="C1892">
        <v>2008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11</v>
      </c>
      <c r="M1892">
        <v>99</v>
      </c>
      <c r="N1892">
        <v>99</v>
      </c>
      <c r="O1892">
        <v>99</v>
      </c>
      <c r="P1892">
        <v>9999</v>
      </c>
      <c r="Q1892">
        <v>130</v>
      </c>
      <c r="R1892">
        <v>243</v>
      </c>
      <c r="S1892">
        <v>11</v>
      </c>
      <c r="T1892">
        <v>6.6625514403292172</v>
      </c>
      <c r="U1892">
        <v>14.658847736625525</v>
      </c>
      <c r="V1892">
        <v>0.41152263374485593</v>
      </c>
      <c r="W1892">
        <v>10.699588477366252</v>
      </c>
      <c r="X1892">
        <v>34.979423868312757</v>
      </c>
      <c r="Y1892">
        <v>1.2345679012345681</v>
      </c>
      <c r="AA1892">
        <v>3.5798294539268838</v>
      </c>
      <c r="AB1892">
        <v>0</v>
      </c>
      <c r="AC1892">
        <v>1.540040641475102</v>
      </c>
      <c r="AE1892">
        <v>17.043298571560577</v>
      </c>
      <c r="AG1892">
        <v>3.864503816793893</v>
      </c>
      <c r="AH1892">
        <v>4.48366880186693</v>
      </c>
    </row>
    <row r="1893" spans="1:34">
      <c r="A1893">
        <v>11</v>
      </c>
      <c r="B1893">
        <v>255</v>
      </c>
      <c r="C1893">
        <v>2008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12</v>
      </c>
      <c r="M1893">
        <v>99</v>
      </c>
      <c r="N1893">
        <v>99</v>
      </c>
      <c r="O1893">
        <v>99</v>
      </c>
      <c r="P1893">
        <v>9999</v>
      </c>
      <c r="Q1893">
        <v>48</v>
      </c>
      <c r="R1893">
        <v>66</v>
      </c>
      <c r="S1893">
        <v>12</v>
      </c>
      <c r="T1893">
        <v>6.6969696969696972</v>
      </c>
      <c r="U1893">
        <v>16.122727272727271</v>
      </c>
      <c r="V1893">
        <v>1.5151515151515151</v>
      </c>
      <c r="W1893">
        <v>12.121212121212123</v>
      </c>
      <c r="X1893">
        <v>50</v>
      </c>
      <c r="Y1893">
        <v>9.0909090909090917</v>
      </c>
      <c r="AA1893">
        <v>4.3145558939459372</v>
      </c>
      <c r="AB1893">
        <v>0</v>
      </c>
      <c r="AC1893">
        <v>1.705336516774729</v>
      </c>
      <c r="AE1893">
        <v>6.2919563406317716</v>
      </c>
      <c r="AG1893">
        <v>1.0496183206106873</v>
      </c>
      <c r="AH1893">
        <v>1.3393986614824387</v>
      </c>
    </row>
    <row r="1894" spans="1:34">
      <c r="A1894">
        <v>11</v>
      </c>
      <c r="B1894">
        <v>256</v>
      </c>
      <c r="C1894">
        <v>2008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13</v>
      </c>
      <c r="M1894">
        <v>99</v>
      </c>
      <c r="N1894">
        <v>99</v>
      </c>
      <c r="O1894">
        <v>99</v>
      </c>
      <c r="P1894">
        <v>9999</v>
      </c>
      <c r="Q1894">
        <v>9</v>
      </c>
      <c r="R1894">
        <v>10</v>
      </c>
      <c r="S1894">
        <v>13</v>
      </c>
      <c r="T1894">
        <v>6.1</v>
      </c>
      <c r="U1894">
        <v>14.9</v>
      </c>
      <c r="V1894">
        <v>0</v>
      </c>
      <c r="W1894">
        <v>10</v>
      </c>
      <c r="X1894">
        <v>30</v>
      </c>
      <c r="Y1894">
        <v>0</v>
      </c>
      <c r="AA1894">
        <v>2.7302014577682634</v>
      </c>
      <c r="AB1894">
        <v>0</v>
      </c>
      <c r="AC1894">
        <v>1.7578395831246976</v>
      </c>
      <c r="AE1894">
        <v>13.96049665081912</v>
      </c>
      <c r="AG1894">
        <v>0.1590330788804071</v>
      </c>
      <c r="AH1894">
        <v>0.18754853919827405</v>
      </c>
    </row>
    <row r="1895" spans="1:34">
      <c r="A1895">
        <v>11</v>
      </c>
      <c r="B1895">
        <v>257</v>
      </c>
      <c r="C1895">
        <v>2008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14</v>
      </c>
      <c r="M1895">
        <v>99</v>
      </c>
      <c r="N1895">
        <v>99</v>
      </c>
      <c r="O1895">
        <v>99</v>
      </c>
      <c r="P1895">
        <v>9999</v>
      </c>
      <c r="Q1895">
        <v>5</v>
      </c>
      <c r="R1895">
        <v>5</v>
      </c>
      <c r="S1895">
        <v>14</v>
      </c>
      <c r="T1895">
        <v>6.2</v>
      </c>
      <c r="U1895">
        <v>13.06</v>
      </c>
      <c r="V1895">
        <v>0</v>
      </c>
      <c r="W1895">
        <v>0</v>
      </c>
      <c r="X1895">
        <v>20</v>
      </c>
      <c r="Y1895">
        <v>0</v>
      </c>
      <c r="AA1895">
        <v>2.410477131192081</v>
      </c>
      <c r="AB1895">
        <v>0</v>
      </c>
      <c r="AC1895">
        <v>0.74833147735478611</v>
      </c>
      <c r="AE1895">
        <v>-71.625140119061484</v>
      </c>
      <c r="AG1895">
        <v>7.9516539440203551E-2</v>
      </c>
      <c r="AH1895">
        <v>8.2194091339914732E-2</v>
      </c>
    </row>
    <row r="1896" spans="1:34">
      <c r="A1896">
        <v>11</v>
      </c>
      <c r="B1896">
        <v>258</v>
      </c>
      <c r="C1896">
        <v>2008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15</v>
      </c>
      <c r="M1896">
        <v>99</v>
      </c>
      <c r="N1896">
        <v>99</v>
      </c>
      <c r="O1896">
        <v>99</v>
      </c>
      <c r="P1896">
        <v>9999</v>
      </c>
      <c r="Q1896">
        <v>1</v>
      </c>
      <c r="R1896">
        <v>1</v>
      </c>
      <c r="S1896">
        <v>15</v>
      </c>
      <c r="T1896">
        <v>4</v>
      </c>
      <c r="U1896">
        <v>11.1</v>
      </c>
      <c r="V1896">
        <v>0</v>
      </c>
      <c r="W1896">
        <v>0</v>
      </c>
      <c r="X1896">
        <v>0</v>
      </c>
      <c r="Y1896">
        <v>0</v>
      </c>
      <c r="AA1896">
        <v>0</v>
      </c>
      <c r="AB1896">
        <v>0</v>
      </c>
      <c r="AC1896">
        <v>0</v>
      </c>
      <c r="AG1896">
        <v>1.5903307888040709E-2</v>
      </c>
      <c r="AH1896">
        <v>1.3971736812757329E-2</v>
      </c>
    </row>
    <row r="1897" spans="1:34">
      <c r="A1897">
        <v>11</v>
      </c>
      <c r="B1897">
        <v>259</v>
      </c>
      <c r="C1897">
        <v>2007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1</v>
      </c>
      <c r="M1897">
        <v>99</v>
      </c>
      <c r="N1897">
        <v>99</v>
      </c>
      <c r="O1897">
        <v>99</v>
      </c>
      <c r="P1897">
        <v>9999</v>
      </c>
    </row>
    <row r="1898" spans="1:34">
      <c r="A1898">
        <v>11</v>
      </c>
      <c r="B1898">
        <v>260</v>
      </c>
      <c r="C1898">
        <v>2007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2</v>
      </c>
      <c r="M1898">
        <v>99</v>
      </c>
      <c r="N1898">
        <v>99</v>
      </c>
      <c r="O1898">
        <v>99</v>
      </c>
      <c r="P1898">
        <v>9999</v>
      </c>
      <c r="Q1898">
        <v>2</v>
      </c>
      <c r="R1898">
        <v>1</v>
      </c>
      <c r="S1898">
        <v>2</v>
      </c>
      <c r="T1898">
        <v>2</v>
      </c>
      <c r="U1898">
        <v>8.8000000000000007</v>
      </c>
      <c r="V1898">
        <v>0</v>
      </c>
      <c r="W1898">
        <v>0</v>
      </c>
      <c r="X1898">
        <v>0</v>
      </c>
      <c r="Y1898">
        <v>0</v>
      </c>
      <c r="AA1898">
        <v>0</v>
      </c>
      <c r="AB1898">
        <v>0</v>
      </c>
      <c r="AC1898">
        <v>0</v>
      </c>
      <c r="AG1898">
        <v>2.7449903925336271E-2</v>
      </c>
      <c r="AH1898">
        <v>1.7328462985024658E-2</v>
      </c>
    </row>
    <row r="1899" spans="1:34">
      <c r="A1899">
        <v>11</v>
      </c>
      <c r="B1899">
        <v>261</v>
      </c>
      <c r="C1899">
        <v>2007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3</v>
      </c>
      <c r="M1899">
        <v>99</v>
      </c>
      <c r="N1899">
        <v>99</v>
      </c>
      <c r="O1899">
        <v>99</v>
      </c>
      <c r="P1899">
        <v>9999</v>
      </c>
      <c r="Q1899">
        <v>14</v>
      </c>
      <c r="R1899">
        <v>23</v>
      </c>
      <c r="S1899">
        <v>3</v>
      </c>
      <c r="T1899">
        <v>2.3913043478260874</v>
      </c>
      <c r="U1899">
        <v>9.4913043478260857</v>
      </c>
      <c r="V1899">
        <v>0</v>
      </c>
      <c r="W1899">
        <v>0</v>
      </c>
      <c r="X1899">
        <v>0</v>
      </c>
      <c r="Y1899">
        <v>0</v>
      </c>
      <c r="AA1899">
        <v>1.9160450760510233</v>
      </c>
      <c r="AB1899">
        <v>0</v>
      </c>
      <c r="AC1899">
        <v>0.70643812214225765</v>
      </c>
      <c r="AE1899">
        <v>6.6756318073168179</v>
      </c>
      <c r="AG1899">
        <v>0.63134779028273424</v>
      </c>
      <c r="AH1899">
        <v>0.42986403063987311</v>
      </c>
    </row>
    <row r="1900" spans="1:34">
      <c r="A1900">
        <v>11</v>
      </c>
      <c r="B1900">
        <v>262</v>
      </c>
      <c r="C1900">
        <v>2007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4</v>
      </c>
      <c r="M1900">
        <v>99</v>
      </c>
      <c r="N1900">
        <v>99</v>
      </c>
      <c r="O1900">
        <v>99</v>
      </c>
      <c r="P1900">
        <v>9999</v>
      </c>
      <c r="Q1900">
        <v>33</v>
      </c>
      <c r="R1900">
        <v>60</v>
      </c>
      <c r="S1900">
        <v>4</v>
      </c>
      <c r="T1900">
        <v>3.5166666666666657</v>
      </c>
      <c r="U1900">
        <v>10.87833333333333</v>
      </c>
      <c r="V1900">
        <v>0</v>
      </c>
      <c r="W1900">
        <v>0</v>
      </c>
      <c r="X1900">
        <v>0</v>
      </c>
      <c r="Y1900">
        <v>0</v>
      </c>
      <c r="AA1900">
        <v>1.9088470924152612</v>
      </c>
      <c r="AB1900">
        <v>0</v>
      </c>
      <c r="AC1900">
        <v>1.2178076841421048</v>
      </c>
      <c r="AE1900">
        <v>11.666240837068056</v>
      </c>
      <c r="AG1900">
        <v>1.6469942355201757</v>
      </c>
      <c r="AH1900">
        <v>1.2852599761733636</v>
      </c>
    </row>
    <row r="1901" spans="1:34">
      <c r="A1901">
        <v>11</v>
      </c>
      <c r="B1901">
        <v>263</v>
      </c>
      <c r="C1901">
        <v>2007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5</v>
      </c>
      <c r="M1901">
        <v>99</v>
      </c>
      <c r="N1901">
        <v>99</v>
      </c>
      <c r="O1901">
        <v>99</v>
      </c>
      <c r="P1901">
        <v>9999</v>
      </c>
      <c r="Q1901">
        <v>99</v>
      </c>
      <c r="R1901">
        <v>268</v>
      </c>
      <c r="S1901">
        <v>5</v>
      </c>
      <c r="T1901">
        <v>4.9664179104477615</v>
      </c>
      <c r="U1901">
        <v>12.368656716417917</v>
      </c>
      <c r="V1901">
        <v>0</v>
      </c>
      <c r="W1901">
        <v>0</v>
      </c>
      <c r="X1901">
        <v>3.7313432835820906</v>
      </c>
      <c r="Y1901">
        <v>0</v>
      </c>
      <c r="AA1901">
        <v>1.8907243305401389</v>
      </c>
      <c r="AB1901">
        <v>0</v>
      </c>
      <c r="AC1901">
        <v>1.4230220118629151</v>
      </c>
      <c r="AE1901">
        <v>23.675789036832661</v>
      </c>
      <c r="AG1901">
        <v>7.3565742519901187</v>
      </c>
      <c r="AH1901">
        <v>6.5273169434954301</v>
      </c>
    </row>
    <row r="1902" spans="1:34">
      <c r="A1902">
        <v>11</v>
      </c>
      <c r="B1902">
        <v>264</v>
      </c>
      <c r="C1902">
        <v>2007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6</v>
      </c>
      <c r="M1902">
        <v>99</v>
      </c>
      <c r="N1902">
        <v>99</v>
      </c>
      <c r="O1902">
        <v>99</v>
      </c>
      <c r="P1902">
        <v>9999</v>
      </c>
      <c r="Q1902">
        <v>137</v>
      </c>
      <c r="R1902">
        <v>356</v>
      </c>
      <c r="S1902">
        <v>6</v>
      </c>
      <c r="T1902">
        <v>5.73876404494382</v>
      </c>
      <c r="U1902">
        <v>13.089606741573045</v>
      </c>
      <c r="V1902">
        <v>0</v>
      </c>
      <c r="W1902">
        <v>0.5617977528089888</v>
      </c>
      <c r="X1902">
        <v>6.741573033707863</v>
      </c>
      <c r="Y1902">
        <v>0.2808988764044944</v>
      </c>
      <c r="AA1902">
        <v>2.22048149003649</v>
      </c>
      <c r="AB1902">
        <v>0</v>
      </c>
      <c r="AC1902">
        <v>1.478977265989567</v>
      </c>
      <c r="AE1902">
        <v>26.373147054664003</v>
      </c>
      <c r="AG1902">
        <v>9.77216579741971</v>
      </c>
      <c r="AH1902">
        <v>9.1760118936268729</v>
      </c>
    </row>
    <row r="1903" spans="1:34">
      <c r="A1903">
        <v>11</v>
      </c>
      <c r="B1903">
        <v>265</v>
      </c>
      <c r="C1903">
        <v>2007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7</v>
      </c>
      <c r="M1903">
        <v>99</v>
      </c>
      <c r="N1903">
        <v>99</v>
      </c>
      <c r="O1903">
        <v>99</v>
      </c>
      <c r="P1903">
        <v>9999</v>
      </c>
      <c r="Q1903">
        <v>157</v>
      </c>
      <c r="R1903">
        <v>467</v>
      </c>
      <c r="S1903">
        <v>7</v>
      </c>
      <c r="T1903">
        <v>5.8736616702355455</v>
      </c>
      <c r="U1903">
        <v>13.422055674518202</v>
      </c>
      <c r="V1903">
        <v>0</v>
      </c>
      <c r="W1903">
        <v>2.5695931477516059</v>
      </c>
      <c r="X1903">
        <v>10.278372591006423</v>
      </c>
      <c r="Y1903">
        <v>0</v>
      </c>
      <c r="AA1903">
        <v>2.1551506088423351</v>
      </c>
      <c r="AB1903">
        <v>0</v>
      </c>
      <c r="AC1903">
        <v>1.6186453998639867</v>
      </c>
      <c r="AE1903">
        <v>19.127271230090113</v>
      </c>
      <c r="AG1903">
        <v>12.819105133132032</v>
      </c>
      <c r="AH1903">
        <v>12.342788504140119</v>
      </c>
    </row>
    <row r="1904" spans="1:34">
      <c r="A1904">
        <v>11</v>
      </c>
      <c r="B1904">
        <v>266</v>
      </c>
      <c r="C1904">
        <v>2007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8</v>
      </c>
      <c r="M1904">
        <v>99</v>
      </c>
      <c r="N1904">
        <v>99</v>
      </c>
      <c r="O1904">
        <v>99</v>
      </c>
      <c r="P1904">
        <v>9999</v>
      </c>
      <c r="Q1904">
        <v>218</v>
      </c>
      <c r="R1904">
        <v>1030</v>
      </c>
      <c r="S1904">
        <v>8</v>
      </c>
      <c r="T1904">
        <v>6.5</v>
      </c>
      <c r="U1904">
        <v>14.226407766990295</v>
      </c>
      <c r="V1904">
        <v>0.19417475728155345</v>
      </c>
      <c r="W1904">
        <v>6.0194174757281553</v>
      </c>
      <c r="X1904">
        <v>19.514563106796121</v>
      </c>
      <c r="Y1904">
        <v>0.29126213592233002</v>
      </c>
      <c r="AA1904">
        <v>2.4089641871736966</v>
      </c>
      <c r="AB1904">
        <v>0</v>
      </c>
      <c r="AC1904">
        <v>1.5045239223786739</v>
      </c>
      <c r="AE1904">
        <v>15.585008771775637</v>
      </c>
      <c r="AG1904">
        <v>28.273401043096353</v>
      </c>
      <c r="AH1904">
        <v>28.854253842291289</v>
      </c>
    </row>
    <row r="1905" spans="1:34">
      <c r="A1905">
        <v>11</v>
      </c>
      <c r="B1905">
        <v>267</v>
      </c>
      <c r="C1905">
        <v>2007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9999</v>
      </c>
      <c r="Q1905">
        <v>188</v>
      </c>
      <c r="R1905">
        <v>652</v>
      </c>
      <c r="S1905">
        <v>9</v>
      </c>
      <c r="T1905">
        <v>6.9110429447852786</v>
      </c>
      <c r="U1905">
        <v>14.811656441717798</v>
      </c>
      <c r="V1905">
        <v>0</v>
      </c>
      <c r="W1905">
        <v>12.576687116564417</v>
      </c>
      <c r="X1905">
        <v>35.276073619631902</v>
      </c>
      <c r="Y1905">
        <v>0.30674846625766872</v>
      </c>
      <c r="AA1905">
        <v>2.7848658180061205</v>
      </c>
      <c r="AB1905">
        <v>0</v>
      </c>
      <c r="AC1905">
        <v>1.562030538454265</v>
      </c>
      <c r="AE1905">
        <v>4.293590056862671</v>
      </c>
      <c r="AG1905">
        <v>17.897337359319238</v>
      </c>
      <c r="AH1905">
        <v>19.016412811247751</v>
      </c>
    </row>
    <row r="1906" spans="1:34">
      <c r="A1906">
        <v>11</v>
      </c>
      <c r="B1906">
        <v>268</v>
      </c>
      <c r="C1906">
        <v>2007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10</v>
      </c>
      <c r="M1906">
        <v>99</v>
      </c>
      <c r="N1906">
        <v>99</v>
      </c>
      <c r="O1906">
        <v>99</v>
      </c>
      <c r="P1906">
        <v>9999</v>
      </c>
      <c r="Q1906">
        <v>132</v>
      </c>
      <c r="R1906">
        <v>312</v>
      </c>
      <c r="S1906">
        <v>10</v>
      </c>
      <c r="T1906">
        <v>7.3173076923076898</v>
      </c>
      <c r="U1906">
        <v>14.681730769230771</v>
      </c>
      <c r="V1906">
        <v>0</v>
      </c>
      <c r="W1906">
        <v>21.794871794871796</v>
      </c>
      <c r="X1906">
        <v>34.615384615384635</v>
      </c>
      <c r="Y1906">
        <v>1.2820512820512819</v>
      </c>
      <c r="AA1906">
        <v>3.1386679894546825</v>
      </c>
      <c r="AB1906">
        <v>0</v>
      </c>
      <c r="AC1906">
        <v>1.6942460490012108</v>
      </c>
      <c r="AE1906">
        <v>-5.4240576229079993</v>
      </c>
      <c r="AG1906">
        <v>8.5643700247049139</v>
      </c>
      <c r="AH1906">
        <v>9.0200557267616457</v>
      </c>
    </row>
    <row r="1907" spans="1:34">
      <c r="A1907">
        <v>11</v>
      </c>
      <c r="B1907">
        <v>269</v>
      </c>
      <c r="C1907">
        <v>2007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11</v>
      </c>
      <c r="M1907">
        <v>99</v>
      </c>
      <c r="N1907">
        <v>99</v>
      </c>
      <c r="O1907">
        <v>99</v>
      </c>
      <c r="P1907">
        <v>9999</v>
      </c>
      <c r="Q1907">
        <v>105</v>
      </c>
      <c r="R1907">
        <v>316</v>
      </c>
      <c r="S1907">
        <v>11</v>
      </c>
      <c r="T1907">
        <v>7.496835443037976</v>
      </c>
      <c r="U1907">
        <v>13.984493670886064</v>
      </c>
      <c r="V1907">
        <v>0.31645569620253161</v>
      </c>
      <c r="W1907">
        <v>27.84810126582278</v>
      </c>
      <c r="X1907">
        <v>22.15189873417722</v>
      </c>
      <c r="Y1907">
        <v>0.94936708860759444</v>
      </c>
      <c r="AA1907">
        <v>2.8518781391999073</v>
      </c>
      <c r="AB1907">
        <v>0</v>
      </c>
      <c r="AC1907">
        <v>1.7619365383934971</v>
      </c>
      <c r="AE1907">
        <v>-7.611917402006922</v>
      </c>
      <c r="AG1907">
        <v>8.6741696404062623</v>
      </c>
      <c r="AH1907">
        <v>8.7018421337639147</v>
      </c>
    </row>
    <row r="1908" spans="1:34">
      <c r="A1908">
        <v>11</v>
      </c>
      <c r="B1908">
        <v>270</v>
      </c>
      <c r="C1908">
        <v>2007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12</v>
      </c>
      <c r="M1908">
        <v>99</v>
      </c>
      <c r="N1908">
        <v>99</v>
      </c>
      <c r="O1908">
        <v>99</v>
      </c>
      <c r="P1908">
        <v>9999</v>
      </c>
      <c r="Q1908">
        <v>52</v>
      </c>
      <c r="R1908">
        <v>103</v>
      </c>
      <c r="S1908">
        <v>12</v>
      </c>
      <c r="T1908">
        <v>7.3786407766990303</v>
      </c>
      <c r="U1908">
        <v>14.971844660194183</v>
      </c>
      <c r="V1908">
        <v>1.9417475728155345</v>
      </c>
      <c r="W1908">
        <v>26.213592233009713</v>
      </c>
      <c r="X1908">
        <v>34.951456310679625</v>
      </c>
      <c r="Y1908">
        <v>3.8834951456310689</v>
      </c>
      <c r="AA1908">
        <v>3.6454365001793945</v>
      </c>
      <c r="AB1908">
        <v>0</v>
      </c>
      <c r="AC1908">
        <v>1.7577374294696635</v>
      </c>
      <c r="AE1908">
        <v>-13.985244847820798</v>
      </c>
      <c r="AG1908">
        <v>2.8273401043096351</v>
      </c>
      <c r="AH1908">
        <v>3.0366162237734713</v>
      </c>
    </row>
    <row r="1909" spans="1:34">
      <c r="A1909">
        <v>11</v>
      </c>
      <c r="B1909">
        <v>271</v>
      </c>
      <c r="C1909">
        <v>2007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13</v>
      </c>
      <c r="M1909">
        <v>99</v>
      </c>
      <c r="N1909">
        <v>99</v>
      </c>
      <c r="O1909">
        <v>99</v>
      </c>
      <c r="P1909">
        <v>9999</v>
      </c>
      <c r="Q1909">
        <v>25</v>
      </c>
      <c r="R1909">
        <v>32</v>
      </c>
      <c r="S1909">
        <v>13</v>
      </c>
      <c r="T1909">
        <v>7.34375</v>
      </c>
      <c r="U1909">
        <v>15.128125000000004</v>
      </c>
      <c r="V1909">
        <v>0</v>
      </c>
      <c r="W1909">
        <v>21.875</v>
      </c>
      <c r="X1909">
        <v>34.375</v>
      </c>
      <c r="Y1909">
        <v>0</v>
      </c>
      <c r="AA1909">
        <v>3.0438703133305305</v>
      </c>
      <c r="AB1909">
        <v>0</v>
      </c>
      <c r="AC1909">
        <v>1.5733994843967627</v>
      </c>
      <c r="AE1909">
        <v>-4.051657836362212</v>
      </c>
      <c r="AG1909">
        <v>0.87839692561076066</v>
      </c>
      <c r="AH1909">
        <v>0.95326237852845919</v>
      </c>
    </row>
    <row r="1910" spans="1:34">
      <c r="A1910">
        <v>11</v>
      </c>
      <c r="B1910">
        <v>272</v>
      </c>
      <c r="C1910">
        <v>2007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14</v>
      </c>
      <c r="M1910">
        <v>99</v>
      </c>
      <c r="N1910">
        <v>99</v>
      </c>
      <c r="O1910">
        <v>99</v>
      </c>
      <c r="P1910">
        <v>9999</v>
      </c>
      <c r="Q1910">
        <v>19</v>
      </c>
      <c r="R1910">
        <v>23</v>
      </c>
      <c r="S1910">
        <v>14</v>
      </c>
      <c r="T1910">
        <v>7.2608695652173916</v>
      </c>
      <c r="U1910">
        <v>14.108695652173912</v>
      </c>
      <c r="V1910">
        <v>0</v>
      </c>
      <c r="W1910">
        <v>21.739130434782609</v>
      </c>
      <c r="X1910">
        <v>26.086956521739129</v>
      </c>
      <c r="Y1910">
        <v>0</v>
      </c>
      <c r="AA1910">
        <v>2.9365630670058591</v>
      </c>
      <c r="AB1910">
        <v>0</v>
      </c>
      <c r="AC1910">
        <v>1.4511581972416188</v>
      </c>
      <c r="AE1910">
        <v>-16.479690620760771</v>
      </c>
      <c r="AG1910">
        <v>0.63134779028273424</v>
      </c>
      <c r="AH1910">
        <v>0.63898707257278442</v>
      </c>
    </row>
    <row r="1911" spans="1:34">
      <c r="A1911">
        <v>11</v>
      </c>
      <c r="B1911">
        <v>273</v>
      </c>
      <c r="C1911">
        <v>2007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15</v>
      </c>
      <c r="M1911">
        <v>99</v>
      </c>
      <c r="N1911">
        <v>99</v>
      </c>
      <c r="O1911">
        <v>99</v>
      </c>
      <c r="P1911">
        <v>9999</v>
      </c>
    </row>
    <row r="1912" spans="1:34">
      <c r="A1912">
        <v>11</v>
      </c>
      <c r="B1912">
        <v>274</v>
      </c>
      <c r="C1912">
        <v>2006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1</v>
      </c>
      <c r="M1912">
        <v>99</v>
      </c>
      <c r="N1912">
        <v>99</v>
      </c>
      <c r="O1912">
        <v>99</v>
      </c>
      <c r="P1912">
        <v>9999</v>
      </c>
      <c r="Q1912">
        <v>3</v>
      </c>
      <c r="R1912">
        <v>4</v>
      </c>
      <c r="S1912">
        <v>1</v>
      </c>
      <c r="T1912">
        <v>2.25</v>
      </c>
      <c r="U1912">
        <v>9.3249999999999993</v>
      </c>
      <c r="V1912">
        <v>0</v>
      </c>
      <c r="W1912">
        <v>0</v>
      </c>
      <c r="X1912">
        <v>0</v>
      </c>
      <c r="Y1912">
        <v>0</v>
      </c>
      <c r="AA1912">
        <v>1.3881192311901878</v>
      </c>
      <c r="AB1912">
        <v>0</v>
      </c>
      <c r="AC1912">
        <v>1.6393596310755001</v>
      </c>
      <c r="AE1912">
        <v>24.993115844177833</v>
      </c>
      <c r="AG1912">
        <v>6.3191153238546571E-2</v>
      </c>
      <c r="AH1912">
        <v>4.1747811877420361E-2</v>
      </c>
    </row>
    <row r="1913" spans="1:34">
      <c r="A1913">
        <v>11</v>
      </c>
      <c r="B1913">
        <v>275</v>
      </c>
      <c r="C1913">
        <v>2006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2</v>
      </c>
      <c r="M1913">
        <v>99</v>
      </c>
      <c r="N1913">
        <v>99</v>
      </c>
      <c r="O1913">
        <v>99</v>
      </c>
      <c r="P1913">
        <v>9999</v>
      </c>
      <c r="Q1913">
        <v>10</v>
      </c>
      <c r="R1913">
        <v>28</v>
      </c>
      <c r="S1913">
        <v>2</v>
      </c>
      <c r="T1913">
        <v>2.2142857142857153</v>
      </c>
      <c r="U1913">
        <v>10.839285714285712</v>
      </c>
      <c r="V1913">
        <v>0</v>
      </c>
      <c r="W1913">
        <v>0</v>
      </c>
      <c r="X1913">
        <v>0</v>
      </c>
      <c r="Y1913">
        <v>0</v>
      </c>
      <c r="AA1913">
        <v>1.9963071775001904</v>
      </c>
      <c r="AB1913">
        <v>0</v>
      </c>
      <c r="AC1913">
        <v>0.48968961431435937</v>
      </c>
      <c r="AE1913">
        <v>-1.2264886382053772</v>
      </c>
      <c r="AG1913">
        <v>0.44233807266982639</v>
      </c>
      <c r="AH1913">
        <v>0.33969064087927819</v>
      </c>
    </row>
    <row r="1914" spans="1:34">
      <c r="A1914">
        <v>11</v>
      </c>
      <c r="B1914">
        <v>276</v>
      </c>
      <c r="C1914">
        <v>2006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3</v>
      </c>
      <c r="M1914">
        <v>99</v>
      </c>
      <c r="N1914">
        <v>99</v>
      </c>
      <c r="O1914">
        <v>99</v>
      </c>
      <c r="P1914">
        <v>9999</v>
      </c>
      <c r="Q1914">
        <v>29</v>
      </c>
      <c r="R1914">
        <v>55</v>
      </c>
      <c r="S1914">
        <v>3</v>
      </c>
      <c r="T1914">
        <v>2.9818181818181815</v>
      </c>
      <c r="U1914">
        <v>10.947272727272727</v>
      </c>
      <c r="V1914">
        <v>0</v>
      </c>
      <c r="W1914">
        <v>0</v>
      </c>
      <c r="X1914">
        <v>1.8181818181818179</v>
      </c>
      <c r="Y1914">
        <v>0</v>
      </c>
      <c r="AA1914">
        <v>2.3945281976323072</v>
      </c>
      <c r="AB1914">
        <v>0</v>
      </c>
      <c r="AC1914">
        <v>0.84187904747565312</v>
      </c>
      <c r="AE1914">
        <v>0.22302003147125857</v>
      </c>
      <c r="AG1914">
        <v>0.86887835703001581</v>
      </c>
      <c r="AH1914">
        <v>0.67389698475589277</v>
      </c>
    </row>
    <row r="1915" spans="1:34">
      <c r="A1915">
        <v>11</v>
      </c>
      <c r="B1915">
        <v>277</v>
      </c>
      <c r="C1915">
        <v>2006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4</v>
      </c>
      <c r="M1915">
        <v>99</v>
      </c>
      <c r="N1915">
        <v>99</v>
      </c>
      <c r="O1915">
        <v>99</v>
      </c>
      <c r="P1915">
        <v>9999</v>
      </c>
      <c r="Q1915">
        <v>87</v>
      </c>
      <c r="R1915">
        <v>188</v>
      </c>
      <c r="S1915">
        <v>4</v>
      </c>
      <c r="T1915">
        <v>4.1436170212765946</v>
      </c>
      <c r="U1915">
        <v>11.943617021276591</v>
      </c>
      <c r="V1915">
        <v>0</v>
      </c>
      <c r="W1915">
        <v>0</v>
      </c>
      <c r="X1915">
        <v>3.1914893617021289</v>
      </c>
      <c r="Y1915">
        <v>0</v>
      </c>
      <c r="AA1915">
        <v>1.9597035441584103</v>
      </c>
      <c r="AB1915">
        <v>0</v>
      </c>
      <c r="AC1915">
        <v>1.2571547164079984</v>
      </c>
      <c r="AE1915">
        <v>10.670538853223594</v>
      </c>
      <c r="AG1915">
        <v>2.9699842022116898</v>
      </c>
      <c r="AH1915">
        <v>2.5131511203635282</v>
      </c>
    </row>
    <row r="1916" spans="1:34">
      <c r="A1916">
        <v>11</v>
      </c>
      <c r="B1916">
        <v>278</v>
      </c>
      <c r="C1916">
        <v>2006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5</v>
      </c>
      <c r="M1916">
        <v>99</v>
      </c>
      <c r="N1916">
        <v>99</v>
      </c>
      <c r="O1916">
        <v>99</v>
      </c>
      <c r="P1916">
        <v>9999</v>
      </c>
      <c r="Q1916">
        <v>252</v>
      </c>
      <c r="R1916">
        <v>806</v>
      </c>
      <c r="S1916">
        <v>5</v>
      </c>
      <c r="T1916">
        <v>5.5310173697270475</v>
      </c>
      <c r="U1916">
        <v>12.839702233250621</v>
      </c>
      <c r="V1916">
        <v>0</v>
      </c>
      <c r="W1916">
        <v>1.6129032258064513</v>
      </c>
      <c r="X1916">
        <v>5.3349875930521087</v>
      </c>
      <c r="Y1916">
        <v>0</v>
      </c>
      <c r="AA1916">
        <v>1.9874199668751404</v>
      </c>
      <c r="AB1916">
        <v>0</v>
      </c>
      <c r="AC1916">
        <v>1.6673497810904157</v>
      </c>
      <c r="AE1916">
        <v>22.154177233405704</v>
      </c>
      <c r="AG1916">
        <v>12.73301737756714</v>
      </c>
      <c r="AH1916">
        <v>11.582835269625948</v>
      </c>
    </row>
    <row r="1917" spans="1:34">
      <c r="A1917">
        <v>11</v>
      </c>
      <c r="B1917">
        <v>279</v>
      </c>
      <c r="C1917">
        <v>2006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6</v>
      </c>
      <c r="M1917">
        <v>99</v>
      </c>
      <c r="N1917">
        <v>99</v>
      </c>
      <c r="O1917">
        <v>99</v>
      </c>
      <c r="P1917">
        <v>9999</v>
      </c>
      <c r="Q1917">
        <v>309</v>
      </c>
      <c r="R1917">
        <v>883</v>
      </c>
      <c r="S1917">
        <v>6</v>
      </c>
      <c r="T1917">
        <v>5.9184597961494916</v>
      </c>
      <c r="U1917">
        <v>13.42797281993205</v>
      </c>
      <c r="V1917">
        <v>0</v>
      </c>
      <c r="W1917">
        <v>3.3975084937712343</v>
      </c>
      <c r="X1917">
        <v>10.872027180067951</v>
      </c>
      <c r="Y1917">
        <v>0</v>
      </c>
      <c r="AA1917">
        <v>2.1212667082976888</v>
      </c>
      <c r="AB1917">
        <v>0</v>
      </c>
      <c r="AC1917">
        <v>1.5274495227447411</v>
      </c>
      <c r="AE1917">
        <v>25.155741884590203</v>
      </c>
      <c r="AG1917">
        <v>13.949447077409159</v>
      </c>
      <c r="AH1917">
        <v>13.270767577731515</v>
      </c>
    </row>
    <row r="1918" spans="1:34">
      <c r="A1918">
        <v>11</v>
      </c>
      <c r="B1918">
        <v>280</v>
      </c>
      <c r="C1918">
        <v>2006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7</v>
      </c>
      <c r="M1918">
        <v>99</v>
      </c>
      <c r="N1918">
        <v>99</v>
      </c>
      <c r="O1918">
        <v>99</v>
      </c>
      <c r="P1918">
        <v>9999</v>
      </c>
      <c r="Q1918">
        <v>336</v>
      </c>
      <c r="R1918">
        <v>1060</v>
      </c>
      <c r="S1918">
        <v>7</v>
      </c>
      <c r="T1918">
        <v>6.1084905660377364</v>
      </c>
      <c r="U1918">
        <v>13.731320754716982</v>
      </c>
      <c r="V1918">
        <v>0</v>
      </c>
      <c r="W1918">
        <v>6.1320754716981138</v>
      </c>
      <c r="X1918">
        <v>12.264150943396228</v>
      </c>
      <c r="Y1918">
        <v>0.1886792452830188</v>
      </c>
      <c r="AA1918">
        <v>2.0971094551615126</v>
      </c>
      <c r="AB1918">
        <v>0</v>
      </c>
      <c r="AC1918">
        <v>1.5420286763190387</v>
      </c>
      <c r="AE1918">
        <v>26.258531677261409</v>
      </c>
      <c r="AG1918">
        <v>16.745655608214847</v>
      </c>
      <c r="AH1918">
        <v>16.290824435341253</v>
      </c>
    </row>
    <row r="1919" spans="1:34">
      <c r="A1919">
        <v>11</v>
      </c>
      <c r="B1919">
        <v>281</v>
      </c>
      <c r="C1919">
        <v>2006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8</v>
      </c>
      <c r="M1919">
        <v>99</v>
      </c>
      <c r="N1919">
        <v>99</v>
      </c>
      <c r="O1919">
        <v>99</v>
      </c>
      <c r="P1919">
        <v>9999</v>
      </c>
      <c r="Q1919">
        <v>417</v>
      </c>
      <c r="R1919">
        <v>1904</v>
      </c>
      <c r="S1919">
        <v>8</v>
      </c>
      <c r="T1919">
        <v>6.6197478991596626</v>
      </c>
      <c r="U1919">
        <v>14.537289915966404</v>
      </c>
      <c r="V1919">
        <v>0.10504201680672264</v>
      </c>
      <c r="W1919">
        <v>10.8718487394958</v>
      </c>
      <c r="X1919">
        <v>20.27310924369748</v>
      </c>
      <c r="Y1919">
        <v>0.42016806722689054</v>
      </c>
      <c r="AA1919">
        <v>2.3500170319386142</v>
      </c>
      <c r="AB1919">
        <v>0</v>
      </c>
      <c r="AC1919">
        <v>1.5958022466442223</v>
      </c>
      <c r="AE1919">
        <v>25.713142334205305</v>
      </c>
      <c r="AG1919">
        <v>30.078988941548179</v>
      </c>
      <c r="AH1919">
        <v>30.979562599332951</v>
      </c>
    </row>
    <row r="1920" spans="1:34">
      <c r="A1920">
        <v>11</v>
      </c>
      <c r="B1920">
        <v>282</v>
      </c>
      <c r="C1920">
        <v>2006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</v>
      </c>
      <c r="M1920">
        <v>99</v>
      </c>
      <c r="N1920">
        <v>99</v>
      </c>
      <c r="O1920">
        <v>99</v>
      </c>
      <c r="P1920">
        <v>9999</v>
      </c>
      <c r="Q1920">
        <v>301</v>
      </c>
      <c r="R1920">
        <v>996</v>
      </c>
      <c r="S1920">
        <v>9</v>
      </c>
      <c r="T1920">
        <v>6.6917670682730961</v>
      </c>
      <c r="U1920">
        <v>15.202008032128505</v>
      </c>
      <c r="V1920">
        <v>0.10040160642570282</v>
      </c>
      <c r="W1920">
        <v>10.642570281124499</v>
      </c>
      <c r="X1920">
        <v>32.028112449799202</v>
      </c>
      <c r="Y1920">
        <v>0.8032128514056226</v>
      </c>
      <c r="AA1920">
        <v>2.5985314017188323</v>
      </c>
      <c r="AB1920">
        <v>0</v>
      </c>
      <c r="AC1920">
        <v>1.5151088108763076</v>
      </c>
      <c r="AE1920">
        <v>19.187887322893324</v>
      </c>
      <c r="AG1920">
        <v>15.734597156398106</v>
      </c>
      <c r="AH1920">
        <v>16.946701587088381</v>
      </c>
    </row>
    <row r="1921" spans="1:34">
      <c r="A1921">
        <v>11</v>
      </c>
      <c r="B1921">
        <v>283</v>
      </c>
      <c r="C1921">
        <v>2006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9999</v>
      </c>
      <c r="Q1921">
        <v>137</v>
      </c>
      <c r="R1921">
        <v>251</v>
      </c>
      <c r="S1921">
        <v>10</v>
      </c>
      <c r="T1921">
        <v>6.7131474103585642</v>
      </c>
      <c r="U1921">
        <v>15.980876494023892</v>
      </c>
      <c r="V1921">
        <v>0</v>
      </c>
      <c r="W1921">
        <v>9.5617529880478092</v>
      </c>
      <c r="X1921">
        <v>43.027888446215137</v>
      </c>
      <c r="Y1921">
        <v>2.3904382470119523</v>
      </c>
      <c r="AA1921">
        <v>3.2747666241907658</v>
      </c>
      <c r="AB1921">
        <v>0</v>
      </c>
      <c r="AC1921">
        <v>1.558100045304714</v>
      </c>
      <c r="AE1921">
        <v>14.54846929348002</v>
      </c>
      <c r="AG1921">
        <v>3.9652448657187991</v>
      </c>
      <c r="AH1921">
        <v>4.489512681037759</v>
      </c>
    </row>
    <row r="1922" spans="1:34">
      <c r="A1922">
        <v>11</v>
      </c>
      <c r="B1922">
        <v>284</v>
      </c>
      <c r="C1922">
        <v>2006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11</v>
      </c>
      <c r="M1922">
        <v>99</v>
      </c>
      <c r="N1922">
        <v>99</v>
      </c>
      <c r="O1922">
        <v>99</v>
      </c>
      <c r="P1922">
        <v>9999</v>
      </c>
      <c r="Q1922">
        <v>84</v>
      </c>
      <c r="R1922">
        <v>122</v>
      </c>
      <c r="S1922">
        <v>11</v>
      </c>
      <c r="T1922">
        <v>6.7950819672131155</v>
      </c>
      <c r="U1922">
        <v>16.681147540983616</v>
      </c>
      <c r="V1922">
        <v>0</v>
      </c>
      <c r="W1922">
        <v>16.393442622950818</v>
      </c>
      <c r="X1922">
        <v>45.901639344262307</v>
      </c>
      <c r="Y1922">
        <v>5.7377049180327884</v>
      </c>
      <c r="AA1922">
        <v>3.1802755826358871</v>
      </c>
      <c r="AB1922">
        <v>0</v>
      </c>
      <c r="AC1922">
        <v>1.6090854982947205</v>
      </c>
      <c r="AE1922">
        <v>-6.4024278279987907</v>
      </c>
      <c r="AG1922">
        <v>1.9273301737756716</v>
      </c>
      <c r="AH1922">
        <v>2.2777740469634904</v>
      </c>
    </row>
    <row r="1923" spans="1:34">
      <c r="A1923">
        <v>11</v>
      </c>
      <c r="B1923">
        <v>285</v>
      </c>
      <c r="C1923">
        <v>2006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12</v>
      </c>
      <c r="M1923">
        <v>99</v>
      </c>
      <c r="N1923">
        <v>99</v>
      </c>
      <c r="O1923">
        <v>99</v>
      </c>
      <c r="P1923">
        <v>9999</v>
      </c>
      <c r="Q1923">
        <v>26</v>
      </c>
      <c r="R1923">
        <v>29</v>
      </c>
      <c r="S1923">
        <v>12</v>
      </c>
      <c r="T1923">
        <v>6.2413793103448238</v>
      </c>
      <c r="U1923">
        <v>15.8</v>
      </c>
      <c r="V1923">
        <v>0</v>
      </c>
      <c r="W1923">
        <v>6.8965517241379306</v>
      </c>
      <c r="X1923">
        <v>37.931034482758605</v>
      </c>
      <c r="Y1923">
        <v>3.4482758620689653</v>
      </c>
      <c r="AA1923">
        <v>2.5926953090398461</v>
      </c>
      <c r="AB1923">
        <v>0</v>
      </c>
      <c r="AC1923">
        <v>1.4775369162502459</v>
      </c>
      <c r="AE1923">
        <v>16.112584599193177</v>
      </c>
      <c r="AG1923">
        <v>0.45813586097946279</v>
      </c>
      <c r="AH1923">
        <v>0.51283773196337823</v>
      </c>
    </row>
    <row r="1924" spans="1:34">
      <c r="A1924">
        <v>11</v>
      </c>
      <c r="B1924">
        <v>286</v>
      </c>
      <c r="C1924">
        <v>2006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13</v>
      </c>
      <c r="M1924">
        <v>99</v>
      </c>
      <c r="N1924">
        <v>99</v>
      </c>
      <c r="O1924">
        <v>99</v>
      </c>
      <c r="P1924">
        <v>9999</v>
      </c>
      <c r="Q1924">
        <v>4</v>
      </c>
      <c r="R1924">
        <v>4</v>
      </c>
      <c r="S1924">
        <v>13</v>
      </c>
      <c r="T1924">
        <v>5.25</v>
      </c>
      <c r="U1924">
        <v>18.024999999999999</v>
      </c>
      <c r="V1924">
        <v>0</v>
      </c>
      <c r="W1924">
        <v>0</v>
      </c>
      <c r="X1924">
        <v>50</v>
      </c>
      <c r="Y1924">
        <v>25</v>
      </c>
      <c r="AA1924">
        <v>5.552195511687251</v>
      </c>
      <c r="AB1924">
        <v>0</v>
      </c>
      <c r="AC1924">
        <v>2.0463381929681126</v>
      </c>
      <c r="AE1924">
        <v>92.140946255432354</v>
      </c>
      <c r="AG1924">
        <v>6.3191153238546571E-2</v>
      </c>
      <c r="AH1924">
        <v>8.0697513039195909E-2</v>
      </c>
    </row>
    <row r="1925" spans="1:34">
      <c r="A1925">
        <v>11</v>
      </c>
      <c r="B1925">
        <v>287</v>
      </c>
      <c r="C1925">
        <v>2006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14</v>
      </c>
      <c r="M1925">
        <v>99</v>
      </c>
      <c r="N1925">
        <v>99</v>
      </c>
      <c r="O1925">
        <v>99</v>
      </c>
      <c r="P1925">
        <v>9999</v>
      </c>
    </row>
    <row r="1926" spans="1:34">
      <c r="A1926">
        <v>11</v>
      </c>
      <c r="B1926">
        <v>288</v>
      </c>
      <c r="C1926">
        <v>2006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15</v>
      </c>
      <c r="M1926">
        <v>99</v>
      </c>
      <c r="N1926">
        <v>99</v>
      </c>
      <c r="O1926">
        <v>99</v>
      </c>
      <c r="P1926">
        <v>9999</v>
      </c>
    </row>
    <row r="1927" spans="1:34">
      <c r="A1927">
        <v>11</v>
      </c>
      <c r="B1927">
        <v>289</v>
      </c>
      <c r="C1927">
        <v>2005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1</v>
      </c>
      <c r="M1927">
        <v>99</v>
      </c>
      <c r="N1927">
        <v>99</v>
      </c>
      <c r="O1927">
        <v>99</v>
      </c>
      <c r="P1927">
        <v>9999</v>
      </c>
      <c r="Q1927">
        <v>1</v>
      </c>
      <c r="R1927">
        <v>1</v>
      </c>
      <c r="S1927">
        <v>1</v>
      </c>
      <c r="T1927">
        <v>2</v>
      </c>
      <c r="U1927">
        <v>15.9</v>
      </c>
      <c r="V1927">
        <v>0</v>
      </c>
      <c r="W1927">
        <v>0</v>
      </c>
      <c r="X1927">
        <v>0</v>
      </c>
      <c r="Y1927">
        <v>0</v>
      </c>
      <c r="AA1927">
        <v>0</v>
      </c>
      <c r="AB1927">
        <v>0</v>
      </c>
      <c r="AC1927">
        <v>0</v>
      </c>
      <c r="AG1927">
        <v>1.9888623707239456E-2</v>
      </c>
      <c r="AH1927">
        <v>2.1027490468198899E-2</v>
      </c>
    </row>
    <row r="1928" spans="1:34">
      <c r="A1928">
        <v>11</v>
      </c>
      <c r="B1928">
        <v>290</v>
      </c>
      <c r="C1928">
        <v>2005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2</v>
      </c>
      <c r="M1928">
        <v>99</v>
      </c>
      <c r="N1928">
        <v>99</v>
      </c>
      <c r="O1928">
        <v>99</v>
      </c>
      <c r="P1928">
        <v>9999</v>
      </c>
      <c r="Q1928">
        <v>7</v>
      </c>
      <c r="R1928">
        <v>13</v>
      </c>
      <c r="S1928">
        <v>2</v>
      </c>
      <c r="T1928">
        <v>2.9230769230769238</v>
      </c>
      <c r="U1928">
        <v>10.315384615384612</v>
      </c>
      <c r="V1928">
        <v>0</v>
      </c>
      <c r="W1928">
        <v>0</v>
      </c>
      <c r="X1928">
        <v>0</v>
      </c>
      <c r="Y1928">
        <v>0</v>
      </c>
      <c r="AA1928">
        <v>2.0938908037968202</v>
      </c>
      <c r="AB1928">
        <v>0</v>
      </c>
      <c r="AC1928">
        <v>0.72975638311578117</v>
      </c>
      <c r="AE1928">
        <v>8.1320615709723114</v>
      </c>
      <c r="AG1928">
        <v>0.2585521081941129</v>
      </c>
      <c r="AH1928">
        <v>0.17734506111858303</v>
      </c>
    </row>
    <row r="1929" spans="1:34">
      <c r="A1929">
        <v>11</v>
      </c>
      <c r="B1929">
        <v>291</v>
      </c>
      <c r="C1929">
        <v>2005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3</v>
      </c>
      <c r="M1929">
        <v>99</v>
      </c>
      <c r="N1929">
        <v>99</v>
      </c>
      <c r="O1929">
        <v>99</v>
      </c>
      <c r="P1929">
        <v>9999</v>
      </c>
      <c r="Q1929">
        <v>43</v>
      </c>
      <c r="R1929">
        <v>68</v>
      </c>
      <c r="S1929">
        <v>3</v>
      </c>
      <c r="T1929">
        <v>3.7941176470588238</v>
      </c>
      <c r="U1929">
        <v>11.385294117647064</v>
      </c>
      <c r="V1929">
        <v>0</v>
      </c>
      <c r="W1929">
        <v>0</v>
      </c>
      <c r="X1929">
        <v>0</v>
      </c>
      <c r="Y1929">
        <v>0</v>
      </c>
      <c r="AA1929">
        <v>2.2273873316644996</v>
      </c>
      <c r="AB1929">
        <v>0</v>
      </c>
      <c r="AC1929">
        <v>1.078654165934839</v>
      </c>
      <c r="AE1929">
        <v>12.850225340182497</v>
      </c>
      <c r="AG1929">
        <v>1.3524264120922831</v>
      </c>
      <c r="AH1929">
        <v>1.0238668629232437</v>
      </c>
    </row>
    <row r="1930" spans="1:34">
      <c r="A1930">
        <v>11</v>
      </c>
      <c r="B1930">
        <v>292</v>
      </c>
      <c r="C1930">
        <v>2005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4</v>
      </c>
      <c r="M1930">
        <v>99</v>
      </c>
      <c r="N1930">
        <v>99</v>
      </c>
      <c r="O1930">
        <v>99</v>
      </c>
      <c r="P1930">
        <v>9999</v>
      </c>
      <c r="Q1930">
        <v>93</v>
      </c>
      <c r="R1930">
        <v>223</v>
      </c>
      <c r="S1930">
        <v>4</v>
      </c>
      <c r="T1930">
        <v>4.4439461883408065</v>
      </c>
      <c r="U1930">
        <v>12.43408071748879</v>
      </c>
      <c r="V1930">
        <v>0</v>
      </c>
      <c r="W1930">
        <v>0</v>
      </c>
      <c r="X1930">
        <v>1.7937219730941703</v>
      </c>
      <c r="Y1930">
        <v>0</v>
      </c>
      <c r="AA1930">
        <v>1.9611941390091303</v>
      </c>
      <c r="AB1930">
        <v>0</v>
      </c>
      <c r="AC1930">
        <v>1.2073194697498415</v>
      </c>
      <c r="AE1930">
        <v>14.265838513168925</v>
      </c>
      <c r="AG1930">
        <v>4.4351630867143994</v>
      </c>
      <c r="AH1930">
        <v>3.6669827402655271</v>
      </c>
    </row>
    <row r="1931" spans="1:34">
      <c r="A1931">
        <v>11</v>
      </c>
      <c r="B1931">
        <v>293</v>
      </c>
      <c r="C1931">
        <v>2005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5</v>
      </c>
      <c r="M1931">
        <v>99</v>
      </c>
      <c r="N1931">
        <v>99</v>
      </c>
      <c r="O1931">
        <v>99</v>
      </c>
      <c r="P1931">
        <v>9999</v>
      </c>
      <c r="Q1931">
        <v>245</v>
      </c>
      <c r="R1931">
        <v>815</v>
      </c>
      <c r="S1931">
        <v>5</v>
      </c>
      <c r="T1931">
        <v>5.6441717791411046</v>
      </c>
      <c r="U1931">
        <v>13.681226993865039</v>
      </c>
      <c r="V1931">
        <v>0</v>
      </c>
      <c r="W1931">
        <v>1.2269938650306749</v>
      </c>
      <c r="X1931">
        <v>10.552147239263803</v>
      </c>
      <c r="Y1931">
        <v>0</v>
      </c>
      <c r="AA1931">
        <v>2.1039672642622365</v>
      </c>
      <c r="AB1931">
        <v>0</v>
      </c>
      <c r="AC1931">
        <v>1.3277638454889595</v>
      </c>
      <c r="AE1931">
        <v>11.905326876186521</v>
      </c>
      <c r="AG1931">
        <v>16.209228321400158</v>
      </c>
      <c r="AH1931">
        <v>14.74595749801958</v>
      </c>
    </row>
    <row r="1932" spans="1:34">
      <c r="A1932">
        <v>11</v>
      </c>
      <c r="B1932">
        <v>294</v>
      </c>
      <c r="C1932">
        <v>2005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6</v>
      </c>
      <c r="M1932">
        <v>99</v>
      </c>
      <c r="N1932">
        <v>99</v>
      </c>
      <c r="O1932">
        <v>99</v>
      </c>
      <c r="P1932">
        <v>9999</v>
      </c>
      <c r="Q1932">
        <v>283</v>
      </c>
      <c r="R1932">
        <v>779</v>
      </c>
      <c r="S1932">
        <v>6</v>
      </c>
      <c r="T1932">
        <v>6.012836970474968</v>
      </c>
      <c r="U1932">
        <v>14.173170731707337</v>
      </c>
      <c r="V1932">
        <v>0</v>
      </c>
      <c r="W1932">
        <v>2.4390243902439024</v>
      </c>
      <c r="X1932">
        <v>21.566110397946087</v>
      </c>
      <c r="Y1932">
        <v>0.38510911424903721</v>
      </c>
      <c r="AA1932">
        <v>2.4260326648145929</v>
      </c>
      <c r="AB1932">
        <v>0</v>
      </c>
      <c r="AC1932">
        <v>1.406874571320796</v>
      </c>
      <c r="AE1932">
        <v>8.5100912753415123</v>
      </c>
      <c r="AG1932">
        <v>15.493237867939539</v>
      </c>
      <c r="AH1932">
        <v>14.601410032096693</v>
      </c>
    </row>
    <row r="1933" spans="1:34">
      <c r="A1933">
        <v>11</v>
      </c>
      <c r="B1933">
        <v>295</v>
      </c>
      <c r="C1933">
        <v>2005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7</v>
      </c>
      <c r="M1933">
        <v>99</v>
      </c>
      <c r="N1933">
        <v>99</v>
      </c>
      <c r="O1933">
        <v>99</v>
      </c>
      <c r="P1933">
        <v>9999</v>
      </c>
      <c r="Q1933">
        <v>271</v>
      </c>
      <c r="R1933">
        <v>780</v>
      </c>
      <c r="S1933">
        <v>7</v>
      </c>
      <c r="T1933">
        <v>6.3076923076923057</v>
      </c>
      <c r="U1933">
        <v>14.644487179487188</v>
      </c>
      <c r="V1933">
        <v>0</v>
      </c>
      <c r="W1933">
        <v>5.6410256410256396</v>
      </c>
      <c r="X1933">
        <v>28.846153846153847</v>
      </c>
      <c r="Y1933">
        <v>0.25641025641025639</v>
      </c>
      <c r="AA1933">
        <v>2.4825148267875017</v>
      </c>
      <c r="AB1933">
        <v>0</v>
      </c>
      <c r="AC1933">
        <v>1.4385506622602999</v>
      </c>
      <c r="AE1933">
        <v>3.1169049434733673</v>
      </c>
      <c r="AG1933">
        <v>15.51312649164678</v>
      </c>
      <c r="AH1933">
        <v>15.106334300068902</v>
      </c>
    </row>
    <row r="1934" spans="1:34">
      <c r="A1934">
        <v>11</v>
      </c>
      <c r="B1934">
        <v>296</v>
      </c>
      <c r="C1934">
        <v>2005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8</v>
      </c>
      <c r="M1934">
        <v>99</v>
      </c>
      <c r="N1934">
        <v>99</v>
      </c>
      <c r="O1934">
        <v>99</v>
      </c>
      <c r="P1934">
        <v>9999</v>
      </c>
      <c r="Q1934">
        <v>317</v>
      </c>
      <c r="R1934">
        <v>1303</v>
      </c>
      <c r="S1934">
        <v>8</v>
      </c>
      <c r="T1934">
        <v>6.7375287797390637</v>
      </c>
      <c r="U1934">
        <v>15.777359938603226</v>
      </c>
      <c r="V1934">
        <v>0</v>
      </c>
      <c r="W1934">
        <v>9.8234842670759779</v>
      </c>
      <c r="X1934">
        <v>45.663852647736</v>
      </c>
      <c r="Y1934">
        <v>0.61396776669224851</v>
      </c>
      <c r="AA1934">
        <v>2.6212166564268804</v>
      </c>
      <c r="AB1934">
        <v>0</v>
      </c>
      <c r="AG1934">
        <v>25.914876690533006</v>
      </c>
      <c r="AH1934">
        <v>27.187487188439377</v>
      </c>
    </row>
    <row r="1935" spans="1:34">
      <c r="A1935">
        <v>11</v>
      </c>
      <c r="B1935">
        <v>297</v>
      </c>
      <c r="C1935">
        <v>2005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</v>
      </c>
      <c r="M1935">
        <v>99</v>
      </c>
      <c r="N1935">
        <v>99</v>
      </c>
      <c r="O1935">
        <v>99</v>
      </c>
      <c r="P1935">
        <v>9999</v>
      </c>
      <c r="Q1935">
        <v>243</v>
      </c>
      <c r="R1935">
        <v>729</v>
      </c>
      <c r="S1935">
        <v>9</v>
      </c>
      <c r="T1935">
        <v>6.9657064471879284</v>
      </c>
      <c r="U1935">
        <v>16.696159122085049</v>
      </c>
      <c r="V1935">
        <v>0.41152263374485593</v>
      </c>
      <c r="W1935">
        <v>12.757201646090531</v>
      </c>
      <c r="X1935">
        <v>52.674897119341558</v>
      </c>
      <c r="Y1935">
        <v>2.606310013717422</v>
      </c>
      <c r="AA1935">
        <v>3.0493897938108634</v>
      </c>
      <c r="AB1935">
        <v>0</v>
      </c>
      <c r="AC1935">
        <v>1.5072493598006989</v>
      </c>
      <c r="AE1935">
        <v>10.004228099382011</v>
      </c>
      <c r="AG1935">
        <v>14.498806682577563</v>
      </c>
      <c r="AH1935">
        <v>16.09661007759011</v>
      </c>
    </row>
    <row r="1936" spans="1:34">
      <c r="A1936">
        <v>11</v>
      </c>
      <c r="B1936">
        <v>298</v>
      </c>
      <c r="C1936">
        <v>2005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9999</v>
      </c>
      <c r="Q1936">
        <v>93</v>
      </c>
      <c r="R1936">
        <v>140</v>
      </c>
      <c r="S1936">
        <v>10</v>
      </c>
      <c r="T1936">
        <v>7.3357142857142881</v>
      </c>
      <c r="U1936">
        <v>17.615714285714297</v>
      </c>
      <c r="V1936">
        <v>0.71428571428571441</v>
      </c>
      <c r="W1936">
        <v>15</v>
      </c>
      <c r="X1936">
        <v>70.714285714285694</v>
      </c>
      <c r="Y1936">
        <v>5.7142857142857153</v>
      </c>
      <c r="AA1936">
        <v>3.2884488620574519</v>
      </c>
      <c r="AB1936">
        <v>0</v>
      </c>
      <c r="AC1936">
        <v>1.5005271182664677</v>
      </c>
      <c r="AE1936">
        <v>15.367519649421851</v>
      </c>
      <c r="AG1936">
        <v>2.7844073190135243</v>
      </c>
      <c r="AH1936">
        <v>3.261509244822145</v>
      </c>
    </row>
    <row r="1937" spans="1:34">
      <c r="A1937">
        <v>11</v>
      </c>
      <c r="B1937">
        <v>299</v>
      </c>
      <c r="C1937">
        <v>2005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11</v>
      </c>
      <c r="M1937">
        <v>99</v>
      </c>
      <c r="N1937">
        <v>99</v>
      </c>
      <c r="O1937">
        <v>99</v>
      </c>
      <c r="P1937">
        <v>9999</v>
      </c>
      <c r="Q1937">
        <v>59</v>
      </c>
      <c r="R1937">
        <v>111</v>
      </c>
      <c r="S1937">
        <v>11</v>
      </c>
      <c r="T1937">
        <v>7.1261261261261248</v>
      </c>
      <c r="U1937">
        <v>17.343243243243236</v>
      </c>
      <c r="V1937">
        <v>0</v>
      </c>
      <c r="W1937">
        <v>18.018018018018012</v>
      </c>
      <c r="X1937">
        <v>60.360360360360346</v>
      </c>
      <c r="Y1937">
        <v>7.2072072072072046</v>
      </c>
      <c r="AA1937">
        <v>3.4811104581604244</v>
      </c>
      <c r="AB1937">
        <v>0</v>
      </c>
      <c r="AC1937">
        <v>1.605829005499344</v>
      </c>
      <c r="AE1937">
        <v>34.116909854600998</v>
      </c>
      <c r="AG1937">
        <v>2.2076372315035795</v>
      </c>
      <c r="AH1937">
        <v>2.545913327064758</v>
      </c>
    </row>
    <row r="1938" spans="1:34">
      <c r="A1938">
        <v>11</v>
      </c>
      <c r="B1938">
        <v>300</v>
      </c>
      <c r="C1938">
        <v>2005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12</v>
      </c>
      <c r="M1938">
        <v>99</v>
      </c>
      <c r="N1938">
        <v>99</v>
      </c>
      <c r="O1938">
        <v>99</v>
      </c>
      <c r="P1938">
        <v>9999</v>
      </c>
      <c r="Q1938">
        <v>28</v>
      </c>
      <c r="R1938">
        <v>52</v>
      </c>
      <c r="S1938">
        <v>12</v>
      </c>
      <c r="T1938">
        <v>6.6730769230769242</v>
      </c>
      <c r="U1938">
        <v>17.969230769230762</v>
      </c>
      <c r="V1938">
        <v>0</v>
      </c>
      <c r="W1938">
        <v>11.53846153846154</v>
      </c>
      <c r="X1938">
        <v>67.307692307692307</v>
      </c>
      <c r="Y1938">
        <v>13.46153846153846</v>
      </c>
      <c r="AA1938">
        <v>3.5801019786474035</v>
      </c>
      <c r="AB1938">
        <v>0</v>
      </c>
      <c r="AC1938">
        <v>1.6838732119975184</v>
      </c>
      <c r="AE1938">
        <v>42.643055079190994</v>
      </c>
      <c r="AG1938">
        <v>1.0342084327764516</v>
      </c>
      <c r="AH1938">
        <v>1.2357287480179262</v>
      </c>
    </row>
    <row r="1939" spans="1:34">
      <c r="A1939">
        <v>11</v>
      </c>
      <c r="B1939">
        <v>301</v>
      </c>
      <c r="C1939">
        <v>2005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13</v>
      </c>
      <c r="M1939">
        <v>99</v>
      </c>
      <c r="N1939">
        <v>99</v>
      </c>
      <c r="O1939">
        <v>99</v>
      </c>
      <c r="P1939">
        <v>9999</v>
      </c>
      <c r="Q1939">
        <v>7</v>
      </c>
      <c r="R1939">
        <v>10</v>
      </c>
      <c r="S1939">
        <v>13</v>
      </c>
      <c r="T1939">
        <v>5.9</v>
      </c>
      <c r="U1939">
        <v>18.8</v>
      </c>
      <c r="V1939">
        <v>0</v>
      </c>
      <c r="W1939">
        <v>0</v>
      </c>
      <c r="X1939">
        <v>80</v>
      </c>
      <c r="Y1939">
        <v>20</v>
      </c>
      <c r="AA1939">
        <v>3.274141108748978</v>
      </c>
      <c r="AB1939">
        <v>0</v>
      </c>
      <c r="AC1939">
        <v>1.2999999999999989</v>
      </c>
      <c r="AE1939">
        <v>74.006490331222949</v>
      </c>
      <c r="AG1939">
        <v>0.19888623707239456</v>
      </c>
      <c r="AH1939">
        <v>0.24862693132210004</v>
      </c>
    </row>
    <row r="1940" spans="1:34">
      <c r="A1940">
        <v>11</v>
      </c>
      <c r="B1940">
        <v>302</v>
      </c>
      <c r="C1940">
        <v>2005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14</v>
      </c>
      <c r="M1940">
        <v>99</v>
      </c>
      <c r="N1940">
        <v>99</v>
      </c>
      <c r="O1940">
        <v>99</v>
      </c>
      <c r="P1940">
        <v>9999</v>
      </c>
      <c r="Q1940">
        <v>1</v>
      </c>
      <c r="R1940">
        <v>3</v>
      </c>
      <c r="S1940">
        <v>14</v>
      </c>
      <c r="T1940">
        <v>4.6666666666666679</v>
      </c>
      <c r="U1940">
        <v>15.4</v>
      </c>
      <c r="V1940">
        <v>0</v>
      </c>
      <c r="W1940">
        <v>0</v>
      </c>
      <c r="X1940">
        <v>33.333333333333343</v>
      </c>
      <c r="Y1940">
        <v>0</v>
      </c>
      <c r="AA1940">
        <v>1.0033277962194909</v>
      </c>
      <c r="AB1940">
        <v>0</v>
      </c>
      <c r="AC1940">
        <v>0.4714045207910284</v>
      </c>
      <c r="AE1940">
        <v>63.428533074215885</v>
      </c>
      <c r="AG1940">
        <v>5.966587112171836E-2</v>
      </c>
      <c r="AH1940">
        <v>6.1098745888728857E-2</v>
      </c>
    </row>
    <row r="1941" spans="1:34">
      <c r="A1941">
        <v>11</v>
      </c>
      <c r="B1941">
        <v>303</v>
      </c>
      <c r="C1941">
        <v>2005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15</v>
      </c>
      <c r="M1941">
        <v>99</v>
      </c>
      <c r="N1941">
        <v>99</v>
      </c>
      <c r="O1941">
        <v>99</v>
      </c>
      <c r="P1941">
        <v>9999</v>
      </c>
      <c r="Q1941">
        <v>1</v>
      </c>
      <c r="R1941">
        <v>1</v>
      </c>
      <c r="S1941">
        <v>15</v>
      </c>
      <c r="T1941">
        <v>4</v>
      </c>
      <c r="U1941">
        <v>15.2</v>
      </c>
      <c r="V1941">
        <v>0</v>
      </c>
      <c r="W1941">
        <v>0</v>
      </c>
      <c r="X1941">
        <v>0</v>
      </c>
      <c r="Y1941">
        <v>0</v>
      </c>
      <c r="AA1941">
        <v>0</v>
      </c>
      <c r="AB1941">
        <v>0</v>
      </c>
      <c r="AC1941">
        <v>0</v>
      </c>
      <c r="AG1941">
        <v>1.9888623707239456E-2</v>
      </c>
      <c r="AH1941">
        <v>2.0101751894127235E-2</v>
      </c>
    </row>
    <row r="1942" spans="1:34">
      <c r="A1942">
        <v>11</v>
      </c>
      <c r="B1942">
        <v>304</v>
      </c>
      <c r="C1942">
        <v>2004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1</v>
      </c>
      <c r="M1942">
        <v>99</v>
      </c>
      <c r="N1942">
        <v>99</v>
      </c>
      <c r="O1942">
        <v>99</v>
      </c>
      <c r="P1942">
        <v>9999</v>
      </c>
      <c r="Q1942">
        <v>2</v>
      </c>
      <c r="R1942">
        <v>2</v>
      </c>
      <c r="S1942">
        <v>1</v>
      </c>
      <c r="T1942">
        <v>1.5</v>
      </c>
      <c r="U1942">
        <v>3</v>
      </c>
      <c r="V1942">
        <v>0</v>
      </c>
      <c r="W1942">
        <v>0</v>
      </c>
      <c r="X1942">
        <v>0</v>
      </c>
      <c r="Y1942">
        <v>0</v>
      </c>
      <c r="AA1942">
        <v>0.10000000000000782</v>
      </c>
      <c r="AB1942">
        <v>0</v>
      </c>
      <c r="AC1942">
        <v>0.5</v>
      </c>
      <c r="AE1942">
        <v>99.999999999991843</v>
      </c>
      <c r="AG1942">
        <v>8.3507306889352845E-2</v>
      </c>
      <c r="AH1942">
        <v>1.7723687708622579E-2</v>
      </c>
    </row>
    <row r="1943" spans="1:34">
      <c r="A1943">
        <v>11</v>
      </c>
      <c r="B1943">
        <v>305</v>
      </c>
      <c r="C1943">
        <v>2004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2</v>
      </c>
      <c r="M1943">
        <v>99</v>
      </c>
      <c r="N1943">
        <v>99</v>
      </c>
      <c r="O1943">
        <v>99</v>
      </c>
      <c r="P1943">
        <v>9999</v>
      </c>
      <c r="Q1943">
        <v>1</v>
      </c>
      <c r="R1943">
        <v>4</v>
      </c>
      <c r="S1943">
        <v>2</v>
      </c>
      <c r="T1943">
        <v>2</v>
      </c>
      <c r="U1943">
        <v>3.4</v>
      </c>
      <c r="V1943">
        <v>0</v>
      </c>
      <c r="W1943">
        <v>0</v>
      </c>
      <c r="X1943">
        <v>0</v>
      </c>
      <c r="Y1943">
        <v>0</v>
      </c>
      <c r="AA1943">
        <v>0.514781507049347</v>
      </c>
      <c r="AB1943">
        <v>0</v>
      </c>
      <c r="AC1943">
        <v>0</v>
      </c>
      <c r="AG1943">
        <v>0.16701461377870569</v>
      </c>
      <c r="AH1943">
        <v>4.0173692139544526E-2</v>
      </c>
    </row>
    <row r="1944" spans="1:34">
      <c r="A1944">
        <v>11</v>
      </c>
      <c r="B1944">
        <v>306</v>
      </c>
      <c r="C1944">
        <v>2004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3</v>
      </c>
      <c r="M1944">
        <v>99</v>
      </c>
      <c r="N1944">
        <v>99</v>
      </c>
      <c r="O1944">
        <v>99</v>
      </c>
      <c r="P1944">
        <v>9999</v>
      </c>
      <c r="Q1944">
        <v>9</v>
      </c>
      <c r="R1944">
        <v>18</v>
      </c>
      <c r="S1944">
        <v>3</v>
      </c>
      <c r="T1944">
        <v>2.8333333333333339</v>
      </c>
      <c r="U1944">
        <v>7.7388888888888898</v>
      </c>
      <c r="V1944">
        <v>0</v>
      </c>
      <c r="W1944">
        <v>0</v>
      </c>
      <c r="X1944">
        <v>0</v>
      </c>
      <c r="Y1944">
        <v>0</v>
      </c>
      <c r="AA1944">
        <v>2.7428976747813554</v>
      </c>
      <c r="AB1944">
        <v>0</v>
      </c>
      <c r="AC1944">
        <v>0.83333333333333359</v>
      </c>
      <c r="AE1944">
        <v>80.004604787867805</v>
      </c>
      <c r="AG1944">
        <v>0.75156576200417524</v>
      </c>
      <c r="AH1944">
        <v>0.4114849496351875</v>
      </c>
    </row>
    <row r="1945" spans="1:34">
      <c r="A1945">
        <v>11</v>
      </c>
      <c r="B1945">
        <v>307</v>
      </c>
      <c r="C1945">
        <v>2004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4</v>
      </c>
      <c r="M1945">
        <v>99</v>
      </c>
      <c r="N1945">
        <v>99</v>
      </c>
      <c r="O1945">
        <v>99</v>
      </c>
      <c r="P1945">
        <v>9999</v>
      </c>
      <c r="Q1945">
        <v>42</v>
      </c>
      <c r="R1945">
        <v>80</v>
      </c>
      <c r="S1945">
        <v>4</v>
      </c>
      <c r="T1945">
        <v>4.6749999999999998</v>
      </c>
      <c r="U1945">
        <v>11.399999999999999</v>
      </c>
      <c r="V1945">
        <v>0</v>
      </c>
      <c r="W1945">
        <v>0</v>
      </c>
      <c r="X1945">
        <v>0</v>
      </c>
      <c r="Y1945">
        <v>0</v>
      </c>
      <c r="AA1945">
        <v>2.7258484917544648</v>
      </c>
      <c r="AB1945">
        <v>0</v>
      </c>
      <c r="AC1945">
        <v>2.1434493229372138</v>
      </c>
      <c r="AE1945">
        <v>53.592351097910381</v>
      </c>
      <c r="AG1945">
        <v>3.340292275574114</v>
      </c>
      <c r="AH1945">
        <v>2.6940005317106319</v>
      </c>
    </row>
    <row r="1946" spans="1:34">
      <c r="A1946">
        <v>11</v>
      </c>
      <c r="B1946">
        <v>308</v>
      </c>
      <c r="C1946">
        <v>2004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5</v>
      </c>
      <c r="M1946">
        <v>99</v>
      </c>
      <c r="N1946">
        <v>99</v>
      </c>
      <c r="O1946">
        <v>99</v>
      </c>
      <c r="P1946">
        <v>9999</v>
      </c>
      <c r="Q1946">
        <v>98</v>
      </c>
      <c r="R1946">
        <v>257</v>
      </c>
      <c r="S1946">
        <v>5</v>
      </c>
      <c r="T1946">
        <v>5.7315175097276256</v>
      </c>
      <c r="U1946">
        <v>13.080155642023344</v>
      </c>
      <c r="V1946">
        <v>0</v>
      </c>
      <c r="W1946">
        <v>3.5019455252918297</v>
      </c>
      <c r="X1946">
        <v>5.4474708171206236</v>
      </c>
      <c r="Y1946">
        <v>0</v>
      </c>
      <c r="AA1946">
        <v>2.5069466086721568</v>
      </c>
      <c r="AB1946">
        <v>0</v>
      </c>
      <c r="AC1946">
        <v>1.9311844998991188</v>
      </c>
      <c r="AE1946">
        <v>52.581015654602659</v>
      </c>
      <c r="AG1946">
        <v>10.730688935281838</v>
      </c>
      <c r="AH1946">
        <v>9.9299914335509474</v>
      </c>
    </row>
    <row r="1947" spans="1:34">
      <c r="A1947">
        <v>11</v>
      </c>
      <c r="B1947">
        <v>309</v>
      </c>
      <c r="C1947">
        <v>2004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6</v>
      </c>
      <c r="M1947">
        <v>99</v>
      </c>
      <c r="N1947">
        <v>99</v>
      </c>
      <c r="O1947">
        <v>99</v>
      </c>
      <c r="P1947">
        <v>9999</v>
      </c>
      <c r="Q1947">
        <v>137</v>
      </c>
      <c r="R1947">
        <v>340</v>
      </c>
      <c r="S1947">
        <v>6</v>
      </c>
      <c r="T1947">
        <v>5.7</v>
      </c>
      <c r="U1947">
        <v>13.411176470588227</v>
      </c>
      <c r="V1947">
        <v>0</v>
      </c>
      <c r="W1947">
        <v>2.9411764705882355</v>
      </c>
      <c r="X1947">
        <v>13.823529411764705</v>
      </c>
      <c r="Y1947">
        <v>0</v>
      </c>
      <c r="AA1947">
        <v>2.4413698718570176</v>
      </c>
      <c r="AB1947">
        <v>0</v>
      </c>
      <c r="AC1947">
        <v>1.5618616343024379</v>
      </c>
      <c r="AE1947">
        <v>43.537423901563216</v>
      </c>
      <c r="AG1947">
        <v>14.196242171189978</v>
      </c>
      <c r="AH1947">
        <v>13.469411868962871</v>
      </c>
    </row>
    <row r="1948" spans="1:34">
      <c r="A1948">
        <v>11</v>
      </c>
      <c r="B1948">
        <v>310</v>
      </c>
      <c r="C1948">
        <v>2004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7</v>
      </c>
      <c r="M1948">
        <v>99</v>
      </c>
      <c r="N1948">
        <v>99</v>
      </c>
      <c r="O1948">
        <v>99</v>
      </c>
      <c r="P1948">
        <v>9999</v>
      </c>
      <c r="Q1948">
        <v>183</v>
      </c>
      <c r="R1948">
        <v>408</v>
      </c>
      <c r="S1948">
        <v>7</v>
      </c>
      <c r="T1948">
        <v>6.137254901960782</v>
      </c>
      <c r="U1948">
        <v>14.097058823529412</v>
      </c>
      <c r="V1948">
        <v>0</v>
      </c>
      <c r="W1948">
        <v>5.3921568627450993</v>
      </c>
      <c r="X1948">
        <v>17.156862745098046</v>
      </c>
      <c r="Y1948">
        <v>0.49019607843137247</v>
      </c>
      <c r="AA1948">
        <v>2.6588994436499296</v>
      </c>
      <c r="AB1948">
        <v>0</v>
      </c>
      <c r="AC1948">
        <v>1.5751701787069661</v>
      </c>
      <c r="AE1948">
        <v>32.25461349800657</v>
      </c>
      <c r="AG1948">
        <v>17.035490605427977</v>
      </c>
      <c r="AH1948">
        <v>16.989927037485611</v>
      </c>
    </row>
    <row r="1949" spans="1:34">
      <c r="A1949">
        <v>11</v>
      </c>
      <c r="B1949">
        <v>311</v>
      </c>
      <c r="C1949">
        <v>2004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8</v>
      </c>
      <c r="M1949">
        <v>99</v>
      </c>
      <c r="N1949">
        <v>99</v>
      </c>
      <c r="O1949">
        <v>99</v>
      </c>
      <c r="P1949">
        <v>9999</v>
      </c>
      <c r="Q1949">
        <v>194</v>
      </c>
      <c r="R1949">
        <v>641</v>
      </c>
      <c r="S1949">
        <v>8</v>
      </c>
      <c r="T1949">
        <v>6.5585023400936047</v>
      </c>
      <c r="U1949">
        <v>14.623244929797185</v>
      </c>
      <c r="V1949">
        <v>0</v>
      </c>
      <c r="W1949">
        <v>9.8283931357254311</v>
      </c>
      <c r="X1949">
        <v>25.117004680187204</v>
      </c>
      <c r="Y1949">
        <v>0.31201248049921998</v>
      </c>
      <c r="AA1949">
        <v>2.644460743092421</v>
      </c>
      <c r="AB1949">
        <v>0</v>
      </c>
      <c r="AC1949">
        <v>1.6314270058042841</v>
      </c>
      <c r="AE1949">
        <v>28.971193386994528</v>
      </c>
      <c r="AG1949">
        <v>26.764091858037578</v>
      </c>
      <c r="AH1949">
        <v>27.688831122795605</v>
      </c>
    </row>
    <row r="1950" spans="1:34">
      <c r="A1950">
        <v>11</v>
      </c>
      <c r="B1950">
        <v>312</v>
      </c>
      <c r="C1950">
        <v>2004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</v>
      </c>
      <c r="M1950">
        <v>99</v>
      </c>
      <c r="N1950">
        <v>99</v>
      </c>
      <c r="O1950">
        <v>99</v>
      </c>
      <c r="P1950">
        <v>9999</v>
      </c>
      <c r="Q1950">
        <v>139</v>
      </c>
      <c r="R1950">
        <v>394</v>
      </c>
      <c r="S1950">
        <v>9</v>
      </c>
      <c r="T1950">
        <v>6.7969543147208151</v>
      </c>
      <c r="U1950">
        <v>15.250761421319805</v>
      </c>
      <c r="V1950">
        <v>0</v>
      </c>
      <c r="W1950">
        <v>13.705583756345176</v>
      </c>
      <c r="X1950">
        <v>38.07106598984771</v>
      </c>
      <c r="Y1950">
        <v>1.2690355329949239</v>
      </c>
      <c r="AA1950">
        <v>2.9995028232583594</v>
      </c>
      <c r="AB1950">
        <v>0</v>
      </c>
      <c r="AC1950">
        <v>1.6197984655440465</v>
      </c>
      <c r="AE1950">
        <v>20.971852212575552</v>
      </c>
      <c r="AG1950">
        <v>16.450939457202509</v>
      </c>
      <c r="AH1950">
        <v>17.749682450595227</v>
      </c>
    </row>
    <row r="1951" spans="1:34">
      <c r="A1951">
        <v>11</v>
      </c>
      <c r="B1951">
        <v>313</v>
      </c>
      <c r="C1951">
        <v>2004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10</v>
      </c>
      <c r="M1951">
        <v>99</v>
      </c>
      <c r="N1951">
        <v>99</v>
      </c>
      <c r="O1951">
        <v>99</v>
      </c>
      <c r="P1951">
        <v>9999</v>
      </c>
      <c r="Q1951">
        <v>68</v>
      </c>
      <c r="R1951">
        <v>134</v>
      </c>
      <c r="S1951">
        <v>10</v>
      </c>
      <c r="T1951">
        <v>6.5223880597014929</v>
      </c>
      <c r="U1951">
        <v>14.935074626865676</v>
      </c>
      <c r="V1951">
        <v>0</v>
      </c>
      <c r="W1951">
        <v>8.9552238805970141</v>
      </c>
      <c r="X1951">
        <v>32.835820895522382</v>
      </c>
      <c r="Y1951">
        <v>2.9850746268656723</v>
      </c>
      <c r="AA1951">
        <v>3.2678272818012375</v>
      </c>
      <c r="AB1951">
        <v>0</v>
      </c>
      <c r="AC1951">
        <v>1.7607512724514816</v>
      </c>
      <c r="AE1951">
        <v>19.888731386515182</v>
      </c>
      <c r="AG1951">
        <v>5.5949895615866394</v>
      </c>
      <c r="AH1951">
        <v>5.9117360352110637</v>
      </c>
    </row>
    <row r="1952" spans="1:34">
      <c r="A1952">
        <v>11</v>
      </c>
      <c r="B1952">
        <v>314</v>
      </c>
      <c r="C1952">
        <v>2004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9999</v>
      </c>
      <c r="Q1952">
        <v>44</v>
      </c>
      <c r="R1952">
        <v>94</v>
      </c>
      <c r="S1952">
        <v>11</v>
      </c>
      <c r="T1952">
        <v>6.8617021276595764</v>
      </c>
      <c r="U1952">
        <v>14.767021276595738</v>
      </c>
      <c r="V1952">
        <v>0</v>
      </c>
      <c r="W1952">
        <v>13.82978723404255</v>
      </c>
      <c r="X1952">
        <v>27.659574468085101</v>
      </c>
      <c r="Y1952">
        <v>1.0638297872340428</v>
      </c>
      <c r="AA1952">
        <v>2.9480389550341042</v>
      </c>
      <c r="AB1952">
        <v>0</v>
      </c>
      <c r="AC1952">
        <v>1.5818186666779444</v>
      </c>
      <c r="AE1952">
        <v>28.783442177872221</v>
      </c>
      <c r="AG1952">
        <v>3.9248434237995826</v>
      </c>
      <c r="AH1952">
        <v>4.1003751513898319</v>
      </c>
    </row>
    <row r="1953" spans="1:34">
      <c r="A1953">
        <v>11</v>
      </c>
      <c r="B1953">
        <v>315</v>
      </c>
      <c r="C1953">
        <v>2004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12</v>
      </c>
      <c r="M1953">
        <v>99</v>
      </c>
      <c r="N1953">
        <v>99</v>
      </c>
      <c r="O1953">
        <v>99</v>
      </c>
      <c r="P1953">
        <v>9999</v>
      </c>
      <c r="Q1953">
        <v>14</v>
      </c>
      <c r="R1953">
        <v>18</v>
      </c>
      <c r="S1953">
        <v>12</v>
      </c>
      <c r="T1953">
        <v>7.2222222222222223</v>
      </c>
      <c r="U1953">
        <v>14.483333333333333</v>
      </c>
      <c r="V1953">
        <v>0</v>
      </c>
      <c r="W1953">
        <v>16.666666666666671</v>
      </c>
      <c r="X1953">
        <v>27.777777777777779</v>
      </c>
      <c r="Y1953">
        <v>0</v>
      </c>
      <c r="AA1953">
        <v>2.5462936026921774</v>
      </c>
      <c r="AB1953">
        <v>0</v>
      </c>
      <c r="AC1953">
        <v>1.5112745009706043</v>
      </c>
      <c r="AE1953">
        <v>65.062552620265564</v>
      </c>
      <c r="AG1953">
        <v>0.75156576200417524</v>
      </c>
      <c r="AH1953">
        <v>0.77009423093965101</v>
      </c>
    </row>
    <row r="1954" spans="1:34">
      <c r="A1954">
        <v>11</v>
      </c>
      <c r="B1954">
        <v>316</v>
      </c>
      <c r="C1954">
        <v>2004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13</v>
      </c>
      <c r="M1954">
        <v>99</v>
      </c>
      <c r="N1954">
        <v>99</v>
      </c>
      <c r="O1954">
        <v>99</v>
      </c>
      <c r="P1954">
        <v>9999</v>
      </c>
      <c r="Q1954">
        <v>5</v>
      </c>
      <c r="R1954">
        <v>5</v>
      </c>
      <c r="S1954">
        <v>13</v>
      </c>
      <c r="T1954">
        <v>6</v>
      </c>
      <c r="U1954">
        <v>15.339999999999996</v>
      </c>
      <c r="V1954">
        <v>0</v>
      </c>
      <c r="W1954">
        <v>20</v>
      </c>
      <c r="X1954">
        <v>40</v>
      </c>
      <c r="Y1954">
        <v>0</v>
      </c>
      <c r="AA1954">
        <v>3.005727865259936</v>
      </c>
      <c r="AB1954">
        <v>0</v>
      </c>
      <c r="AC1954">
        <v>1.7888543819998319</v>
      </c>
      <c r="AE1954">
        <v>7.0673882462116886</v>
      </c>
      <c r="AG1954">
        <v>0.20876826722338213</v>
      </c>
      <c r="AH1954">
        <v>0.22656780787522524</v>
      </c>
    </row>
    <row r="1955" spans="1:34">
      <c r="A1955">
        <v>11</v>
      </c>
      <c r="B1955">
        <v>317</v>
      </c>
      <c r="C1955">
        <v>2004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14</v>
      </c>
      <c r="M1955">
        <v>99</v>
      </c>
      <c r="N1955">
        <v>99</v>
      </c>
      <c r="O1955">
        <v>99</v>
      </c>
      <c r="P1955">
        <v>9999</v>
      </c>
    </row>
    <row r="1956" spans="1:34">
      <c r="A1956">
        <v>11</v>
      </c>
      <c r="B1956">
        <v>318</v>
      </c>
      <c r="C1956">
        <v>2004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15</v>
      </c>
      <c r="M1956">
        <v>99</v>
      </c>
      <c r="N1956">
        <v>99</v>
      </c>
      <c r="O1956">
        <v>99</v>
      </c>
      <c r="P1956">
        <v>9999</v>
      </c>
    </row>
    <row r="1957" spans="1:34">
      <c r="A1957">
        <v>11</v>
      </c>
      <c r="B1957">
        <v>319</v>
      </c>
      <c r="C1957">
        <v>2003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1</v>
      </c>
      <c r="M1957">
        <v>99</v>
      </c>
      <c r="N1957">
        <v>99</v>
      </c>
      <c r="O1957">
        <v>99</v>
      </c>
      <c r="P1957">
        <v>9999</v>
      </c>
      <c r="Q1957">
        <v>1</v>
      </c>
      <c r="R1957">
        <v>1</v>
      </c>
      <c r="S1957">
        <v>1</v>
      </c>
      <c r="T1957">
        <v>2</v>
      </c>
      <c r="U1957">
        <v>4.5</v>
      </c>
      <c r="V1957">
        <v>0</v>
      </c>
      <c r="W1957">
        <v>0</v>
      </c>
      <c r="X1957">
        <v>0</v>
      </c>
      <c r="Y1957">
        <v>0</v>
      </c>
      <c r="AA1957">
        <v>0</v>
      </c>
      <c r="AB1957">
        <v>0</v>
      </c>
      <c r="AC1957">
        <v>0</v>
      </c>
      <c r="AG1957">
        <v>4.5289855072463761E-2</v>
      </c>
      <c r="AH1957">
        <v>1.413325460587064E-2</v>
      </c>
    </row>
    <row r="1958" spans="1:34">
      <c r="A1958">
        <v>11</v>
      </c>
      <c r="B1958">
        <v>320</v>
      </c>
      <c r="C1958">
        <v>2003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2</v>
      </c>
      <c r="M1958">
        <v>99</v>
      </c>
      <c r="N1958">
        <v>99</v>
      </c>
      <c r="O1958">
        <v>99</v>
      </c>
      <c r="P1958">
        <v>9999</v>
      </c>
      <c r="Q1958">
        <v>3</v>
      </c>
      <c r="R1958">
        <v>4</v>
      </c>
      <c r="S1958">
        <v>2</v>
      </c>
      <c r="T1958">
        <v>3</v>
      </c>
      <c r="U1958">
        <v>10.050000000000001</v>
      </c>
      <c r="V1958">
        <v>0</v>
      </c>
      <c r="W1958">
        <v>0</v>
      </c>
      <c r="X1958">
        <v>25</v>
      </c>
      <c r="Y1958">
        <v>0</v>
      </c>
      <c r="AA1958">
        <v>5.9086800556469452</v>
      </c>
      <c r="AB1958">
        <v>0</v>
      </c>
      <c r="AC1958">
        <v>1.7320508075688772</v>
      </c>
      <c r="AE1958">
        <v>62.047262245149803</v>
      </c>
      <c r="AG1958">
        <v>0.18115942028985504</v>
      </c>
      <c r="AH1958">
        <v>0.12625707447911111</v>
      </c>
    </row>
    <row r="1959" spans="1:34">
      <c r="A1959">
        <v>11</v>
      </c>
      <c r="B1959">
        <v>321</v>
      </c>
      <c r="C1959">
        <v>2003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3</v>
      </c>
      <c r="M1959">
        <v>99</v>
      </c>
      <c r="N1959">
        <v>99</v>
      </c>
      <c r="O1959">
        <v>99</v>
      </c>
      <c r="P1959">
        <v>9999</v>
      </c>
      <c r="Q1959">
        <v>13</v>
      </c>
      <c r="R1959">
        <v>20</v>
      </c>
      <c r="S1959">
        <v>3</v>
      </c>
      <c r="T1959">
        <v>3.95</v>
      </c>
      <c r="U1959">
        <v>11.445</v>
      </c>
      <c r="V1959">
        <v>0</v>
      </c>
      <c r="W1959">
        <v>0</v>
      </c>
      <c r="X1959">
        <v>0</v>
      </c>
      <c r="Y1959">
        <v>0</v>
      </c>
      <c r="AA1959">
        <v>2.6160036314959529</v>
      </c>
      <c r="AB1959">
        <v>0</v>
      </c>
      <c r="AC1959">
        <v>1.1608186766243898</v>
      </c>
      <c r="AE1959">
        <v>68.075410858874406</v>
      </c>
      <c r="AG1959">
        <v>0.90579710144927517</v>
      </c>
      <c r="AH1959">
        <v>0.71891155095195314</v>
      </c>
    </row>
    <row r="1960" spans="1:34">
      <c r="A1960">
        <v>11</v>
      </c>
      <c r="B1960">
        <v>322</v>
      </c>
      <c r="C1960">
        <v>2003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4</v>
      </c>
      <c r="M1960">
        <v>99</v>
      </c>
      <c r="N1960">
        <v>99</v>
      </c>
      <c r="O1960">
        <v>99</v>
      </c>
      <c r="P1960">
        <v>9999</v>
      </c>
      <c r="Q1960">
        <v>57</v>
      </c>
      <c r="R1960">
        <v>148</v>
      </c>
      <c r="S1960">
        <v>4</v>
      </c>
      <c r="T1960">
        <v>5.5</v>
      </c>
      <c r="U1960">
        <v>12.61283783783783</v>
      </c>
      <c r="V1960">
        <v>0</v>
      </c>
      <c r="W1960">
        <v>2.0270270270270276</v>
      </c>
      <c r="X1960">
        <v>4.0540540540540553</v>
      </c>
      <c r="Y1960">
        <v>0</v>
      </c>
      <c r="AA1960">
        <v>2.3070772549245318</v>
      </c>
      <c r="AB1960">
        <v>0</v>
      </c>
      <c r="AC1960">
        <v>1.9949259960534196</v>
      </c>
      <c r="AE1960">
        <v>33.567620997915576</v>
      </c>
      <c r="AG1960">
        <v>6.7028985507246386</v>
      </c>
      <c r="AH1960">
        <v>5.8627880828397183</v>
      </c>
    </row>
    <row r="1961" spans="1:34">
      <c r="A1961">
        <v>11</v>
      </c>
      <c r="B1961">
        <v>323</v>
      </c>
      <c r="C1961">
        <v>2003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5</v>
      </c>
      <c r="M1961">
        <v>99</v>
      </c>
      <c r="N1961">
        <v>99</v>
      </c>
      <c r="O1961">
        <v>99</v>
      </c>
      <c r="P1961">
        <v>9999</v>
      </c>
      <c r="Q1961">
        <v>133</v>
      </c>
      <c r="R1961">
        <v>450</v>
      </c>
      <c r="S1961">
        <v>5</v>
      </c>
      <c r="T1961">
        <v>6.3866666666666649</v>
      </c>
      <c r="U1961">
        <v>13.527111111111116</v>
      </c>
      <c r="V1961">
        <v>0</v>
      </c>
      <c r="W1961">
        <v>6.2222222222222223</v>
      </c>
      <c r="X1961">
        <v>13.111111111111111</v>
      </c>
      <c r="Y1961">
        <v>0</v>
      </c>
      <c r="AA1961">
        <v>2.4400406392081986</v>
      </c>
      <c r="AB1961">
        <v>0</v>
      </c>
      <c r="AC1961">
        <v>1.7793382040647718</v>
      </c>
      <c r="AE1961">
        <v>46.545595937930159</v>
      </c>
      <c r="AG1961">
        <v>20.380434782608695</v>
      </c>
      <c r="AH1961">
        <v>19.118210541523514</v>
      </c>
    </row>
    <row r="1962" spans="1:34">
      <c r="A1962">
        <v>11</v>
      </c>
      <c r="B1962">
        <v>324</v>
      </c>
      <c r="C1962">
        <v>2003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6</v>
      </c>
      <c r="M1962">
        <v>99</v>
      </c>
      <c r="N1962">
        <v>99</v>
      </c>
      <c r="O1962">
        <v>99</v>
      </c>
      <c r="P1962">
        <v>9999</v>
      </c>
      <c r="Q1962">
        <v>174</v>
      </c>
      <c r="R1962">
        <v>471</v>
      </c>
      <c r="S1962">
        <v>6</v>
      </c>
      <c r="T1962">
        <v>6.4968152866242033</v>
      </c>
      <c r="U1962">
        <v>13.934819532908701</v>
      </c>
      <c r="V1962">
        <v>0</v>
      </c>
      <c r="W1962">
        <v>6.3694267515923588</v>
      </c>
      <c r="X1962">
        <v>18.259023354564757</v>
      </c>
      <c r="Y1962">
        <v>0</v>
      </c>
      <c r="AA1962">
        <v>2.5728407390456738</v>
      </c>
      <c r="AB1962">
        <v>0</v>
      </c>
      <c r="AC1962">
        <v>1.5056476996976933</v>
      </c>
      <c r="AE1962">
        <v>47.373293670168799</v>
      </c>
      <c r="AG1962">
        <v>21.331521739130437</v>
      </c>
      <c r="AH1962">
        <v>20.613508878824621</v>
      </c>
    </row>
    <row r="1963" spans="1:34">
      <c r="A1963">
        <v>11</v>
      </c>
      <c r="B1963">
        <v>325</v>
      </c>
      <c r="C1963">
        <v>2003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7</v>
      </c>
      <c r="M1963">
        <v>99</v>
      </c>
      <c r="N1963">
        <v>99</v>
      </c>
      <c r="O1963">
        <v>99</v>
      </c>
      <c r="P1963">
        <v>9999</v>
      </c>
      <c r="Q1963">
        <v>159</v>
      </c>
      <c r="R1963">
        <v>381</v>
      </c>
      <c r="S1963">
        <v>7</v>
      </c>
      <c r="T1963">
        <v>6.7637795275590555</v>
      </c>
      <c r="U1963">
        <v>14.604199475065622</v>
      </c>
      <c r="V1963">
        <v>0</v>
      </c>
      <c r="W1963">
        <v>8.3989501312335957</v>
      </c>
      <c r="X1963">
        <v>25.721784776902886</v>
      </c>
      <c r="Y1963">
        <v>0.26246719160104987</v>
      </c>
      <c r="AA1963">
        <v>2.5489606140892169</v>
      </c>
      <c r="AB1963">
        <v>0</v>
      </c>
      <c r="AC1963">
        <v>1.46771033984251</v>
      </c>
      <c r="AE1963">
        <v>33.722964738917675</v>
      </c>
      <c r="AG1963">
        <v>17.255434782608699</v>
      </c>
      <c r="AH1963">
        <v>17.475612283996774</v>
      </c>
    </row>
    <row r="1964" spans="1:34">
      <c r="A1964">
        <v>11</v>
      </c>
      <c r="B1964">
        <v>326</v>
      </c>
      <c r="C1964">
        <v>2003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8</v>
      </c>
      <c r="M1964">
        <v>99</v>
      </c>
      <c r="N1964">
        <v>99</v>
      </c>
      <c r="O1964">
        <v>99</v>
      </c>
      <c r="P1964">
        <v>9999</v>
      </c>
      <c r="Q1964">
        <v>160</v>
      </c>
      <c r="R1964">
        <v>425</v>
      </c>
      <c r="S1964">
        <v>8</v>
      </c>
      <c r="T1964">
        <v>7.1105882352941183</v>
      </c>
      <c r="U1964">
        <v>15.39341176470586</v>
      </c>
      <c r="V1964">
        <v>0</v>
      </c>
      <c r="W1964">
        <v>16.235294117647062</v>
      </c>
      <c r="X1964">
        <v>40.235294117647058</v>
      </c>
      <c r="Y1964">
        <v>0.70588235294117652</v>
      </c>
      <c r="AA1964">
        <v>3.0464720397984553</v>
      </c>
      <c r="AB1964">
        <v>0</v>
      </c>
      <c r="AC1964">
        <v>1.507473424166238</v>
      </c>
      <c r="AE1964">
        <v>39.538313279937888</v>
      </c>
      <c r="AG1964">
        <v>19.248188405797102</v>
      </c>
      <c r="AH1964">
        <v>20.547239618339297</v>
      </c>
    </row>
    <row r="1965" spans="1:34">
      <c r="A1965">
        <v>11</v>
      </c>
      <c r="B1965">
        <v>327</v>
      </c>
      <c r="C1965">
        <v>2003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</v>
      </c>
      <c r="M1965">
        <v>99</v>
      </c>
      <c r="N1965">
        <v>99</v>
      </c>
      <c r="O1965">
        <v>99</v>
      </c>
      <c r="P1965">
        <v>9999</v>
      </c>
      <c r="Q1965">
        <v>104</v>
      </c>
      <c r="R1965">
        <v>213</v>
      </c>
      <c r="S1965">
        <v>9</v>
      </c>
      <c r="T1965">
        <v>7.375586854460094</v>
      </c>
      <c r="U1965">
        <v>16.161971830985916</v>
      </c>
      <c r="V1965">
        <v>0</v>
      </c>
      <c r="W1965">
        <v>23.004694835680752</v>
      </c>
      <c r="X1965">
        <v>47.417840375586863</v>
      </c>
      <c r="Y1965">
        <v>7.5117370892018798</v>
      </c>
      <c r="AA1965">
        <v>3.8562564078098598</v>
      </c>
      <c r="AB1965">
        <v>0</v>
      </c>
      <c r="AC1965">
        <v>1.6271652986476099</v>
      </c>
      <c r="AE1965">
        <v>39.239231633035871</v>
      </c>
      <c r="AG1965">
        <v>9.6467391304347831</v>
      </c>
      <c r="AH1965">
        <v>10.811939773491037</v>
      </c>
    </row>
    <row r="1966" spans="1:34">
      <c r="A1966">
        <v>11</v>
      </c>
      <c r="B1966">
        <v>328</v>
      </c>
      <c r="C1966">
        <v>2003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10</v>
      </c>
      <c r="M1966">
        <v>99</v>
      </c>
      <c r="N1966">
        <v>99</v>
      </c>
      <c r="O1966">
        <v>99</v>
      </c>
      <c r="P1966">
        <v>9999</v>
      </c>
      <c r="Q1966">
        <v>37</v>
      </c>
      <c r="R1966">
        <v>54</v>
      </c>
      <c r="S1966">
        <v>10</v>
      </c>
      <c r="T1966">
        <v>7.2407407407407396</v>
      </c>
      <c r="U1966">
        <v>15.818518518518522</v>
      </c>
      <c r="V1966">
        <v>1.8518518518518521</v>
      </c>
      <c r="W1966">
        <v>25.925925925925927</v>
      </c>
      <c r="X1966">
        <v>35.185185185185176</v>
      </c>
      <c r="Y1966">
        <v>5.5555555555555562</v>
      </c>
      <c r="AA1966">
        <v>3.7736942345111961</v>
      </c>
      <c r="AB1966">
        <v>0</v>
      </c>
      <c r="AC1966">
        <v>1.742020805943546</v>
      </c>
      <c r="AE1966">
        <v>28.552860410714839</v>
      </c>
      <c r="AG1966">
        <v>2.4456521739130435</v>
      </c>
      <c r="AH1966">
        <v>2.6828057965188239</v>
      </c>
    </row>
    <row r="1967" spans="1:34">
      <c r="A1967">
        <v>11</v>
      </c>
      <c r="B1967">
        <v>329</v>
      </c>
      <c r="C1967">
        <v>2003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9999</v>
      </c>
      <c r="Q1967">
        <v>24</v>
      </c>
      <c r="R1967">
        <v>33</v>
      </c>
      <c r="S1967">
        <v>11</v>
      </c>
      <c r="T1967">
        <v>7.0909090909090899</v>
      </c>
      <c r="U1967">
        <v>15.057575757575764</v>
      </c>
      <c r="V1967">
        <v>0</v>
      </c>
      <c r="W1967">
        <v>12.121212121212123</v>
      </c>
      <c r="X1967">
        <v>33.333333333333343</v>
      </c>
      <c r="Y1967">
        <v>3.0303030303030303</v>
      </c>
      <c r="AA1967">
        <v>2.8063812893529594</v>
      </c>
      <c r="AB1967">
        <v>0</v>
      </c>
      <c r="AC1967">
        <v>1.2398346997259873</v>
      </c>
      <c r="AE1967">
        <v>27.457563752332597</v>
      </c>
      <c r="AG1967">
        <v>1.4945652173913044</v>
      </c>
      <c r="AH1967">
        <v>1.5606253808126951</v>
      </c>
    </row>
    <row r="1968" spans="1:34">
      <c r="A1968">
        <v>11</v>
      </c>
      <c r="B1968">
        <v>330</v>
      </c>
      <c r="C1968">
        <v>2003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12</v>
      </c>
      <c r="M1968">
        <v>99</v>
      </c>
      <c r="N1968">
        <v>99</v>
      </c>
      <c r="O1968">
        <v>99</v>
      </c>
      <c r="P1968">
        <v>9999</v>
      </c>
      <c r="Q1968">
        <v>5</v>
      </c>
      <c r="R1968">
        <v>7</v>
      </c>
      <c r="S1968">
        <v>12</v>
      </c>
      <c r="T1968">
        <v>7.8571428571428559</v>
      </c>
      <c r="U1968">
        <v>18.728571428571424</v>
      </c>
      <c r="V1968">
        <v>0</v>
      </c>
      <c r="W1968">
        <v>57.142857142857153</v>
      </c>
      <c r="X1968">
        <v>42.857142857142847</v>
      </c>
      <c r="Y1968">
        <v>42.857142857142847</v>
      </c>
      <c r="AA1968">
        <v>6.24950610293424</v>
      </c>
      <c r="AB1968">
        <v>0</v>
      </c>
      <c r="AC1968">
        <v>1.9587584572574424</v>
      </c>
      <c r="AE1968">
        <v>87.675955924999499</v>
      </c>
      <c r="AG1968">
        <v>0.3170289855072464</v>
      </c>
      <c r="AH1968">
        <v>0.4117488175176981</v>
      </c>
    </row>
    <row r="1969" spans="1:34">
      <c r="A1969">
        <v>11</v>
      </c>
      <c r="B1969">
        <v>331</v>
      </c>
      <c r="C1969">
        <v>2003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13</v>
      </c>
      <c r="M1969">
        <v>99</v>
      </c>
      <c r="N1969">
        <v>99</v>
      </c>
      <c r="O1969">
        <v>99</v>
      </c>
      <c r="P1969">
        <v>9999</v>
      </c>
    </row>
    <row r="1970" spans="1:34">
      <c r="A1970">
        <v>11</v>
      </c>
      <c r="B1970">
        <v>332</v>
      </c>
      <c r="C1970">
        <v>2003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14</v>
      </c>
      <c r="M1970">
        <v>99</v>
      </c>
      <c r="N1970">
        <v>99</v>
      </c>
      <c r="O1970">
        <v>99</v>
      </c>
      <c r="P1970">
        <v>9999</v>
      </c>
      <c r="Q1970">
        <v>1</v>
      </c>
      <c r="R1970">
        <v>1</v>
      </c>
      <c r="S1970">
        <v>14</v>
      </c>
      <c r="T1970">
        <v>7</v>
      </c>
      <c r="U1970">
        <v>17.899999999999999</v>
      </c>
      <c r="V1970">
        <v>0</v>
      </c>
      <c r="W1970">
        <v>0</v>
      </c>
      <c r="X1970">
        <v>100</v>
      </c>
      <c r="Y1970">
        <v>0</v>
      </c>
      <c r="AA1970">
        <v>0</v>
      </c>
      <c r="AB1970">
        <v>0</v>
      </c>
      <c r="AC1970">
        <v>0</v>
      </c>
      <c r="AG1970">
        <v>4.5289855072463761E-2</v>
      </c>
      <c r="AH1970">
        <v>5.6218946098907666E-2</v>
      </c>
    </row>
    <row r="1971" spans="1:34">
      <c r="A1971">
        <v>11</v>
      </c>
      <c r="B1971">
        <v>333</v>
      </c>
      <c r="C1971">
        <v>2003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15</v>
      </c>
      <c r="M1971">
        <v>99</v>
      </c>
      <c r="N1971">
        <v>99</v>
      </c>
      <c r="O1971">
        <v>99</v>
      </c>
      <c r="P1971">
        <v>9999</v>
      </c>
    </row>
    <row r="1972" spans="1:34">
      <c r="A1972">
        <v>11</v>
      </c>
      <c r="B1972">
        <v>334</v>
      </c>
      <c r="C1972">
        <v>2002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1</v>
      </c>
      <c r="M1972">
        <v>99</v>
      </c>
      <c r="N1972">
        <v>99</v>
      </c>
      <c r="O1972">
        <v>99</v>
      </c>
      <c r="P1972">
        <v>9999</v>
      </c>
      <c r="Q1972">
        <v>5</v>
      </c>
      <c r="R1972">
        <v>6</v>
      </c>
      <c r="S1972">
        <v>1</v>
      </c>
      <c r="T1972">
        <v>2.1666666666666661</v>
      </c>
      <c r="U1972">
        <v>5.3</v>
      </c>
      <c r="V1972">
        <v>0</v>
      </c>
      <c r="W1972">
        <v>0</v>
      </c>
      <c r="X1972">
        <v>0</v>
      </c>
      <c r="Y1972">
        <v>0</v>
      </c>
      <c r="AA1972">
        <v>2.4846193538112287</v>
      </c>
      <c r="AB1972">
        <v>0</v>
      </c>
      <c r="AC1972">
        <v>0.89752746785575077</v>
      </c>
      <c r="AE1972">
        <v>79.969598379189563</v>
      </c>
      <c r="AG1972">
        <v>0.24360535931790503</v>
      </c>
      <c r="AH1972">
        <v>8.271965580299194E-2</v>
      </c>
    </row>
    <row r="1973" spans="1:34">
      <c r="A1973">
        <v>11</v>
      </c>
      <c r="B1973">
        <v>335</v>
      </c>
      <c r="C1973">
        <v>2002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2</v>
      </c>
      <c r="M1973">
        <v>99</v>
      </c>
      <c r="N1973">
        <v>99</v>
      </c>
      <c r="O1973">
        <v>99</v>
      </c>
      <c r="P1973">
        <v>9999</v>
      </c>
      <c r="Q1973">
        <v>11</v>
      </c>
      <c r="R1973">
        <v>17</v>
      </c>
      <c r="S1973">
        <v>2</v>
      </c>
      <c r="T1973">
        <v>2.9411764705882355</v>
      </c>
      <c r="U1973">
        <v>8.982352941176476</v>
      </c>
      <c r="V1973">
        <v>0</v>
      </c>
      <c r="W1973">
        <v>0</v>
      </c>
      <c r="X1973">
        <v>0</v>
      </c>
      <c r="Y1973">
        <v>0</v>
      </c>
      <c r="AA1973">
        <v>2.2416473181484027</v>
      </c>
      <c r="AB1973">
        <v>0</v>
      </c>
      <c r="AC1973">
        <v>1.0555504967603735</v>
      </c>
      <c r="AE1973">
        <v>70.310521047988786</v>
      </c>
      <c r="AG1973">
        <v>0.69021518473406418</v>
      </c>
      <c r="AH1973">
        <v>0.3972104226766312</v>
      </c>
    </row>
    <row r="1974" spans="1:34">
      <c r="A1974">
        <v>11</v>
      </c>
      <c r="B1974">
        <v>336</v>
      </c>
      <c r="C1974">
        <v>2002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3</v>
      </c>
      <c r="M1974">
        <v>99</v>
      </c>
      <c r="N1974">
        <v>99</v>
      </c>
      <c r="O1974">
        <v>99</v>
      </c>
      <c r="P1974">
        <v>9999</v>
      </c>
      <c r="Q1974">
        <v>31</v>
      </c>
      <c r="R1974">
        <v>37</v>
      </c>
      <c r="S1974">
        <v>3</v>
      </c>
      <c r="T1974">
        <v>4.4324324324324325</v>
      </c>
      <c r="U1974">
        <v>11.618918918918922</v>
      </c>
      <c r="V1974">
        <v>0</v>
      </c>
      <c r="W1974">
        <v>0</v>
      </c>
      <c r="X1974">
        <v>5.4054054054054061</v>
      </c>
      <c r="Y1974">
        <v>0</v>
      </c>
      <c r="AA1974">
        <v>3.1814358340847848</v>
      </c>
      <c r="AB1974">
        <v>0</v>
      </c>
      <c r="AC1974">
        <v>1.2420675992514656</v>
      </c>
      <c r="AE1974">
        <v>28.177249672892096</v>
      </c>
      <c r="AG1974">
        <v>1.5022330491270803</v>
      </c>
      <c r="AH1974">
        <v>1.1182761015630893</v>
      </c>
    </row>
    <row r="1975" spans="1:34">
      <c r="A1975">
        <v>11</v>
      </c>
      <c r="B1975">
        <v>337</v>
      </c>
      <c r="C1975">
        <v>2002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4</v>
      </c>
      <c r="M1975">
        <v>99</v>
      </c>
      <c r="N1975">
        <v>99</v>
      </c>
      <c r="O1975">
        <v>99</v>
      </c>
      <c r="P1975">
        <v>9999</v>
      </c>
      <c r="Q1975">
        <v>100</v>
      </c>
      <c r="R1975">
        <v>198</v>
      </c>
      <c r="S1975">
        <v>4</v>
      </c>
      <c r="T1975">
        <v>5.7272727272727284</v>
      </c>
      <c r="U1975">
        <v>12.69545454545454</v>
      </c>
      <c r="V1975">
        <v>0</v>
      </c>
      <c r="W1975">
        <v>2.0202020202020203</v>
      </c>
      <c r="X1975">
        <v>10.606060606060607</v>
      </c>
      <c r="Y1975">
        <v>0.50505050505050508</v>
      </c>
      <c r="AA1975">
        <v>2.743924334413109</v>
      </c>
      <c r="AB1975">
        <v>0</v>
      </c>
      <c r="AC1975">
        <v>1.5362171946226137</v>
      </c>
      <c r="AE1975">
        <v>32.068945526064155</v>
      </c>
      <c r="AG1975">
        <v>8.0389768574908675</v>
      </c>
      <c r="AH1975">
        <v>6.5387546789931053</v>
      </c>
    </row>
    <row r="1976" spans="1:34">
      <c r="A1976">
        <v>11</v>
      </c>
      <c r="B1976">
        <v>338</v>
      </c>
      <c r="C1976">
        <v>2002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5</v>
      </c>
      <c r="M1976">
        <v>99</v>
      </c>
      <c r="N1976">
        <v>99</v>
      </c>
      <c r="O1976">
        <v>99</v>
      </c>
      <c r="P1976">
        <v>9999</v>
      </c>
      <c r="Q1976">
        <v>180</v>
      </c>
      <c r="R1976">
        <v>653</v>
      </c>
      <c r="S1976">
        <v>5</v>
      </c>
      <c r="T1976">
        <v>6.4670750382848388</v>
      </c>
      <c r="U1976">
        <v>14.018683001531398</v>
      </c>
      <c r="V1976">
        <v>0</v>
      </c>
      <c r="W1976">
        <v>8.1163859111791705</v>
      </c>
      <c r="X1976">
        <v>16.539050535987748</v>
      </c>
      <c r="Y1976">
        <v>0.30627871362940273</v>
      </c>
      <c r="AA1976">
        <v>2.4910965707147099</v>
      </c>
      <c r="AB1976">
        <v>0</v>
      </c>
      <c r="AC1976">
        <v>1.546889440878656</v>
      </c>
      <c r="AE1976">
        <v>32.512043459633723</v>
      </c>
      <c r="AG1976">
        <v>26.512383272432</v>
      </c>
      <c r="AH1976">
        <v>23.812335633702794</v>
      </c>
    </row>
    <row r="1977" spans="1:34">
      <c r="A1977">
        <v>11</v>
      </c>
      <c r="B1977">
        <v>339</v>
      </c>
      <c r="C1977">
        <v>2002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6</v>
      </c>
      <c r="M1977">
        <v>99</v>
      </c>
      <c r="N1977">
        <v>99</v>
      </c>
      <c r="O1977">
        <v>99</v>
      </c>
      <c r="P1977">
        <v>9999</v>
      </c>
      <c r="Q1977">
        <v>176</v>
      </c>
      <c r="R1977">
        <v>634</v>
      </c>
      <c r="S1977">
        <v>6</v>
      </c>
      <c r="T1977">
        <v>6.910094637223974</v>
      </c>
      <c r="U1977">
        <v>16.087066246056789</v>
      </c>
      <c r="V1977">
        <v>0</v>
      </c>
      <c r="W1977">
        <v>12.618296529968456</v>
      </c>
      <c r="X1977">
        <v>49.842271293375397</v>
      </c>
      <c r="Y1977">
        <v>0.94637223974763396</v>
      </c>
      <c r="AA1977">
        <v>2.9988835838615659</v>
      </c>
      <c r="AB1977">
        <v>0</v>
      </c>
      <c r="AC1977">
        <v>1.492291123948265</v>
      </c>
      <c r="AE1977">
        <v>1.4754537602222437</v>
      </c>
      <c r="AG1977">
        <v>25.740966301258631</v>
      </c>
      <c r="AH1977">
        <v>26.530638788235095</v>
      </c>
    </row>
    <row r="1978" spans="1:34">
      <c r="A1978">
        <v>11</v>
      </c>
      <c r="B1978">
        <v>340</v>
      </c>
      <c r="C1978">
        <v>2002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7</v>
      </c>
      <c r="M1978">
        <v>99</v>
      </c>
      <c r="N1978">
        <v>99</v>
      </c>
      <c r="O1978">
        <v>99</v>
      </c>
      <c r="P1978">
        <v>9999</v>
      </c>
      <c r="Q1978">
        <v>124</v>
      </c>
      <c r="R1978">
        <v>388</v>
      </c>
      <c r="S1978">
        <v>7</v>
      </c>
      <c r="T1978">
        <v>6.927835051546392</v>
      </c>
      <c r="U1978">
        <v>17.303608247422684</v>
      </c>
      <c r="V1978">
        <v>0.25773195876288663</v>
      </c>
      <c r="W1978">
        <v>10.824742268041238</v>
      </c>
      <c r="X1978">
        <v>61.340206185566998</v>
      </c>
      <c r="Y1978">
        <v>1.8041237113402064</v>
      </c>
      <c r="AA1978">
        <v>3.4439828554139895</v>
      </c>
      <c r="AB1978">
        <v>0</v>
      </c>
      <c r="AC1978">
        <v>1.4748574817075413</v>
      </c>
      <c r="AE1978">
        <v>12.634509408272924</v>
      </c>
      <c r="AG1978">
        <v>15.753146569224523</v>
      </c>
      <c r="AH1978">
        <v>17.46425236258262</v>
      </c>
    </row>
    <row r="1979" spans="1:34">
      <c r="A1979">
        <v>11</v>
      </c>
      <c r="B1979">
        <v>341</v>
      </c>
      <c r="C1979">
        <v>2002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8</v>
      </c>
      <c r="M1979">
        <v>99</v>
      </c>
      <c r="N1979">
        <v>99</v>
      </c>
      <c r="O1979">
        <v>99</v>
      </c>
      <c r="P1979">
        <v>9999</v>
      </c>
      <c r="Q1979">
        <v>105</v>
      </c>
      <c r="R1979">
        <v>326</v>
      </c>
      <c r="S1979">
        <v>8</v>
      </c>
      <c r="T1979">
        <v>7.1625766871165615</v>
      </c>
      <c r="U1979">
        <v>17.453374233128837</v>
      </c>
      <c r="V1979">
        <v>0</v>
      </c>
      <c r="W1979">
        <v>15.337423312883436</v>
      </c>
      <c r="X1979">
        <v>64.417177914110411</v>
      </c>
      <c r="Y1979">
        <v>5.5214723926380387</v>
      </c>
      <c r="AA1979">
        <v>3.7198486381335871</v>
      </c>
      <c r="AB1979">
        <v>0</v>
      </c>
      <c r="AC1979">
        <v>1.5070218422690964</v>
      </c>
      <c r="AE1979">
        <v>21.935240645973121</v>
      </c>
      <c r="AG1979">
        <v>13.235891189606171</v>
      </c>
      <c r="AH1979">
        <v>14.800575395844772</v>
      </c>
    </row>
    <row r="1980" spans="1:34">
      <c r="A1980">
        <v>11</v>
      </c>
      <c r="B1980">
        <v>342</v>
      </c>
      <c r="C1980">
        <v>2002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</v>
      </c>
      <c r="M1980">
        <v>99</v>
      </c>
      <c r="N1980">
        <v>99</v>
      </c>
      <c r="O1980">
        <v>99</v>
      </c>
      <c r="P1980">
        <v>9999</v>
      </c>
      <c r="Q1980">
        <v>59</v>
      </c>
      <c r="R1980">
        <v>143</v>
      </c>
      <c r="S1980">
        <v>9</v>
      </c>
      <c r="T1980">
        <v>7.3216783216783217</v>
      </c>
      <c r="U1980">
        <v>17.379020979020975</v>
      </c>
      <c r="V1980">
        <v>1.3986013986013983</v>
      </c>
      <c r="W1980">
        <v>19.58041958041958</v>
      </c>
      <c r="X1980">
        <v>57.342657342657347</v>
      </c>
      <c r="Y1980">
        <v>7.6923076923076898</v>
      </c>
      <c r="AA1980">
        <v>4.241517295919941</v>
      </c>
      <c r="AB1980">
        <v>0</v>
      </c>
      <c r="AC1980">
        <v>1.6154905665614181</v>
      </c>
      <c r="AE1980">
        <v>25.347127497117619</v>
      </c>
      <c r="AG1980">
        <v>5.8059277304100716</v>
      </c>
      <c r="AH1980">
        <v>6.4646191384149549</v>
      </c>
    </row>
    <row r="1981" spans="1:34">
      <c r="A1981">
        <v>11</v>
      </c>
      <c r="B1981">
        <v>343</v>
      </c>
      <c r="C1981">
        <v>2002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10</v>
      </c>
      <c r="M1981">
        <v>99</v>
      </c>
      <c r="N1981">
        <v>99</v>
      </c>
      <c r="O1981">
        <v>99</v>
      </c>
      <c r="P1981">
        <v>9999</v>
      </c>
      <c r="Q1981">
        <v>19</v>
      </c>
      <c r="R1981">
        <v>32</v>
      </c>
      <c r="S1981">
        <v>10</v>
      </c>
      <c r="T1981">
        <v>7.1875</v>
      </c>
      <c r="U1981">
        <v>16.393750000000001</v>
      </c>
      <c r="V1981">
        <v>0</v>
      </c>
      <c r="W1981">
        <v>28.125</v>
      </c>
      <c r="X1981">
        <v>31.25</v>
      </c>
      <c r="Y1981">
        <v>12.5</v>
      </c>
      <c r="AA1981">
        <v>4.4213217410068593</v>
      </c>
      <c r="AB1981">
        <v>0</v>
      </c>
      <c r="AC1981">
        <v>1.87812240016459</v>
      </c>
      <c r="AE1981">
        <v>20.975943025860964</v>
      </c>
      <c r="AG1981">
        <v>1.2992285830288264</v>
      </c>
      <c r="AH1981">
        <v>1.3646141960455838</v>
      </c>
    </row>
    <row r="1982" spans="1:34">
      <c r="A1982">
        <v>11</v>
      </c>
      <c r="B1982">
        <v>344</v>
      </c>
      <c r="C1982">
        <v>2002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9999</v>
      </c>
      <c r="Q1982">
        <v>15</v>
      </c>
      <c r="R1982">
        <v>22</v>
      </c>
      <c r="S1982">
        <v>11</v>
      </c>
      <c r="T1982">
        <v>8.045454545454545</v>
      </c>
      <c r="U1982">
        <v>18.577272727272728</v>
      </c>
      <c r="V1982">
        <v>9.0909090909090917</v>
      </c>
      <c r="W1982">
        <v>36.363636363636367</v>
      </c>
      <c r="X1982">
        <v>50</v>
      </c>
      <c r="Y1982">
        <v>31.818181818181817</v>
      </c>
      <c r="AA1982">
        <v>5.2856522619928992</v>
      </c>
      <c r="AB1982">
        <v>0</v>
      </c>
      <c r="AC1982">
        <v>1.6089881836752635</v>
      </c>
      <c r="AE1982">
        <v>-2.6602185342070062</v>
      </c>
      <c r="AG1982">
        <v>0.89321965083231858</v>
      </c>
      <c r="AH1982">
        <v>1.0631296643610948</v>
      </c>
    </row>
    <row r="1983" spans="1:34">
      <c r="A1983">
        <v>11</v>
      </c>
      <c r="B1983">
        <v>345</v>
      </c>
      <c r="C1983">
        <v>2002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9999</v>
      </c>
      <c r="Q1983">
        <v>5</v>
      </c>
      <c r="R1983">
        <v>6</v>
      </c>
      <c r="S1983">
        <v>12</v>
      </c>
      <c r="T1983">
        <v>8.6666666666666643</v>
      </c>
      <c r="U1983">
        <v>21.066666666666659</v>
      </c>
      <c r="V1983">
        <v>0</v>
      </c>
      <c r="W1983">
        <v>50</v>
      </c>
      <c r="X1983">
        <v>100</v>
      </c>
      <c r="Y1983">
        <v>50</v>
      </c>
      <c r="AA1983">
        <v>3.6618149719625328</v>
      </c>
      <c r="AB1983">
        <v>0</v>
      </c>
      <c r="AC1983">
        <v>0.74535599249993412</v>
      </c>
      <c r="AE1983">
        <v>-43.152226865601342</v>
      </c>
      <c r="AG1983">
        <v>0.24360535931790503</v>
      </c>
      <c r="AH1983">
        <v>0.32879762558170395</v>
      </c>
    </row>
    <row r="1984" spans="1:34">
      <c r="A1984">
        <v>11</v>
      </c>
      <c r="B1984">
        <v>346</v>
      </c>
      <c r="C1984">
        <v>2002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13</v>
      </c>
      <c r="M1984">
        <v>99</v>
      </c>
      <c r="N1984">
        <v>99</v>
      </c>
      <c r="O1984">
        <v>99</v>
      </c>
      <c r="P1984">
        <v>9999</v>
      </c>
    </row>
    <row r="1985" spans="1:34">
      <c r="A1985">
        <v>11</v>
      </c>
      <c r="B1985">
        <v>347</v>
      </c>
      <c r="C1985">
        <v>2002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14</v>
      </c>
      <c r="M1985">
        <v>99</v>
      </c>
      <c r="N1985">
        <v>99</v>
      </c>
      <c r="O1985">
        <v>99</v>
      </c>
      <c r="P1985">
        <v>9999</v>
      </c>
      <c r="Q1985">
        <v>1</v>
      </c>
      <c r="R1985">
        <v>1</v>
      </c>
      <c r="S1985">
        <v>14</v>
      </c>
      <c r="T1985">
        <v>4</v>
      </c>
      <c r="U1985">
        <v>13.1</v>
      </c>
      <c r="V1985">
        <v>0</v>
      </c>
      <c r="W1985">
        <v>0</v>
      </c>
      <c r="X1985">
        <v>0</v>
      </c>
      <c r="Y1985">
        <v>0</v>
      </c>
      <c r="AA1985">
        <v>0</v>
      </c>
      <c r="AB1985">
        <v>0</v>
      </c>
      <c r="AC1985">
        <v>0</v>
      </c>
      <c r="AG1985">
        <v>4.0600893219650824E-2</v>
      </c>
      <c r="AH1985">
        <v>3.4076336195572154E-2</v>
      </c>
    </row>
    <row r="1986" spans="1:34">
      <c r="A1986">
        <v>11</v>
      </c>
      <c r="B1986">
        <v>348</v>
      </c>
      <c r="C1986">
        <v>2002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15</v>
      </c>
      <c r="M1986">
        <v>99</v>
      </c>
      <c r="N1986">
        <v>99</v>
      </c>
      <c r="O1986">
        <v>99</v>
      </c>
      <c r="P1986">
        <v>9999</v>
      </c>
    </row>
    <row r="1987" spans="1:34">
      <c r="A1987">
        <v>11</v>
      </c>
      <c r="B1987">
        <v>349</v>
      </c>
      <c r="C1987">
        <v>2001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1</v>
      </c>
      <c r="M1987">
        <v>99</v>
      </c>
      <c r="N1987">
        <v>99</v>
      </c>
      <c r="O1987">
        <v>99</v>
      </c>
      <c r="P1987">
        <v>9999</v>
      </c>
      <c r="Q1987">
        <v>1</v>
      </c>
      <c r="R1987">
        <v>1</v>
      </c>
      <c r="S1987">
        <v>1</v>
      </c>
      <c r="T1987">
        <v>2</v>
      </c>
      <c r="U1987">
        <v>5.8</v>
      </c>
      <c r="V1987">
        <v>0</v>
      </c>
      <c r="W1987">
        <v>0</v>
      </c>
      <c r="X1987">
        <v>0</v>
      </c>
      <c r="Y1987">
        <v>0</v>
      </c>
      <c r="AA1987">
        <v>0</v>
      </c>
      <c r="AB1987">
        <v>0</v>
      </c>
      <c r="AC1987">
        <v>0</v>
      </c>
      <c r="AG1987">
        <v>4.317789291882556E-2</v>
      </c>
      <c r="AH1987">
        <v>1.5612424259553868E-2</v>
      </c>
    </row>
    <row r="1988" spans="1:34">
      <c r="A1988">
        <v>11</v>
      </c>
      <c r="B1988">
        <v>350</v>
      </c>
      <c r="C1988">
        <v>2001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2</v>
      </c>
      <c r="M1988">
        <v>99</v>
      </c>
      <c r="N1988">
        <v>99</v>
      </c>
      <c r="O1988">
        <v>99</v>
      </c>
      <c r="P1988">
        <v>9999</v>
      </c>
      <c r="Q1988">
        <v>11</v>
      </c>
      <c r="R1988">
        <v>11</v>
      </c>
      <c r="S1988">
        <v>2</v>
      </c>
      <c r="T1988">
        <v>2.6363636363636358</v>
      </c>
      <c r="U1988">
        <v>10.745454545454548</v>
      </c>
      <c r="V1988">
        <v>0</v>
      </c>
      <c r="W1988">
        <v>0</v>
      </c>
      <c r="X1988">
        <v>0</v>
      </c>
      <c r="Y1988">
        <v>0</v>
      </c>
      <c r="AA1988">
        <v>2.4197534195802342</v>
      </c>
      <c r="AB1988">
        <v>0</v>
      </c>
      <c r="AC1988">
        <v>0.88139633771206005</v>
      </c>
      <c r="AE1988">
        <v>21.235027817904754</v>
      </c>
      <c r="AG1988">
        <v>0.47495682210708118</v>
      </c>
      <c r="AH1988">
        <v>0.31817043922056326</v>
      </c>
    </row>
    <row r="1989" spans="1:34">
      <c r="A1989">
        <v>11</v>
      </c>
      <c r="B1989">
        <v>351</v>
      </c>
      <c r="C1989">
        <v>2001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3</v>
      </c>
      <c r="M1989">
        <v>99</v>
      </c>
      <c r="N1989">
        <v>99</v>
      </c>
      <c r="O1989">
        <v>99</v>
      </c>
      <c r="P1989">
        <v>9999</v>
      </c>
      <c r="Q1989">
        <v>29</v>
      </c>
      <c r="R1989">
        <v>50</v>
      </c>
      <c r="S1989">
        <v>3</v>
      </c>
      <c r="T1989">
        <v>3.72</v>
      </c>
      <c r="U1989">
        <v>11.628000000000002</v>
      </c>
      <c r="V1989">
        <v>0</v>
      </c>
      <c r="W1989">
        <v>0</v>
      </c>
      <c r="X1989">
        <v>2</v>
      </c>
      <c r="Y1989">
        <v>0</v>
      </c>
      <c r="AA1989">
        <v>2.1372917442408159</v>
      </c>
      <c r="AB1989">
        <v>0</v>
      </c>
      <c r="AC1989">
        <v>1.0961751684835768</v>
      </c>
      <c r="AE1989">
        <v>-26.385001986066161</v>
      </c>
      <c r="AG1989">
        <v>2.1588946459412779</v>
      </c>
      <c r="AH1989">
        <v>1.5650109421559686</v>
      </c>
    </row>
    <row r="1990" spans="1:34">
      <c r="A1990">
        <v>11</v>
      </c>
      <c r="B1990">
        <v>352</v>
      </c>
      <c r="C1990">
        <v>2001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4</v>
      </c>
      <c r="M1990">
        <v>99</v>
      </c>
      <c r="N1990">
        <v>99</v>
      </c>
      <c r="O1990">
        <v>99</v>
      </c>
      <c r="P1990">
        <v>9999</v>
      </c>
      <c r="Q1990">
        <v>93</v>
      </c>
      <c r="R1990">
        <v>206</v>
      </c>
      <c r="S1990">
        <v>4</v>
      </c>
      <c r="T1990">
        <v>5.5</v>
      </c>
      <c r="U1990">
        <v>12.709708737864064</v>
      </c>
      <c r="V1990">
        <v>0</v>
      </c>
      <c r="W1990">
        <v>0</v>
      </c>
      <c r="X1990">
        <v>3.8834951456310689</v>
      </c>
      <c r="Y1990">
        <v>0</v>
      </c>
      <c r="AA1990">
        <v>1.9006138284447411</v>
      </c>
      <c r="AB1990">
        <v>0</v>
      </c>
      <c r="AC1990">
        <v>1.591085603623593</v>
      </c>
      <c r="AE1990">
        <v>30.259148534948825</v>
      </c>
      <c r="AG1990">
        <v>8.8946459412780658</v>
      </c>
      <c r="AH1990">
        <v>7.0476636545455023</v>
      </c>
    </row>
    <row r="1991" spans="1:34">
      <c r="A1991">
        <v>11</v>
      </c>
      <c r="B1991">
        <v>353</v>
      </c>
      <c r="C1991">
        <v>2001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5</v>
      </c>
      <c r="M1991">
        <v>99</v>
      </c>
      <c r="N1991">
        <v>99</v>
      </c>
      <c r="O1991">
        <v>99</v>
      </c>
      <c r="P1991">
        <v>9999</v>
      </c>
      <c r="Q1991">
        <v>170</v>
      </c>
      <c r="R1991">
        <v>486</v>
      </c>
      <c r="S1991">
        <v>5</v>
      </c>
      <c r="T1991">
        <v>6.8744855967078191</v>
      </c>
      <c r="U1991">
        <v>14.09732510288066</v>
      </c>
      <c r="V1991">
        <v>0</v>
      </c>
      <c r="W1991">
        <v>10.699588477366252</v>
      </c>
      <c r="X1991">
        <v>17.901234567901238</v>
      </c>
      <c r="Y1991">
        <v>0</v>
      </c>
      <c r="AA1991">
        <v>2.0812441488363329</v>
      </c>
      <c r="AB1991">
        <v>0</v>
      </c>
      <c r="AC1991">
        <v>1.6186564192879269</v>
      </c>
      <c r="AE1991">
        <v>31.98888798961902</v>
      </c>
      <c r="AG1991">
        <v>20.984455958549223</v>
      </c>
      <c r="AH1991">
        <v>18.442310746462315</v>
      </c>
    </row>
    <row r="1992" spans="1:34">
      <c r="A1992">
        <v>11</v>
      </c>
      <c r="B1992">
        <v>354</v>
      </c>
      <c r="C1992">
        <v>2001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6</v>
      </c>
      <c r="M1992">
        <v>99</v>
      </c>
      <c r="N1992">
        <v>99</v>
      </c>
      <c r="O1992">
        <v>99</v>
      </c>
      <c r="P1992">
        <v>9999</v>
      </c>
      <c r="Q1992">
        <v>170</v>
      </c>
      <c r="R1992">
        <v>541</v>
      </c>
      <c r="S1992">
        <v>6</v>
      </c>
      <c r="T1992">
        <v>6.9020332717190387</v>
      </c>
      <c r="U1992">
        <v>16.23401109057302</v>
      </c>
      <c r="V1992">
        <v>0</v>
      </c>
      <c r="W1992">
        <v>14.972273567467653</v>
      </c>
      <c r="X1992">
        <v>52.310536044362301</v>
      </c>
      <c r="Y1992">
        <v>0.73937153419593349</v>
      </c>
      <c r="AA1992">
        <v>2.6720689180893551</v>
      </c>
      <c r="AB1992">
        <v>0</v>
      </c>
      <c r="AC1992">
        <v>1.5854046425419437</v>
      </c>
      <c r="AE1992">
        <v>9.0670478069838367</v>
      </c>
      <c r="AG1992">
        <v>23.359240069084624</v>
      </c>
      <c r="AH1992">
        <v>23.64097884516514</v>
      </c>
    </row>
    <row r="1993" spans="1:34">
      <c r="A1993">
        <v>11</v>
      </c>
      <c r="B1993">
        <v>355</v>
      </c>
      <c r="C1993">
        <v>2001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7</v>
      </c>
      <c r="M1993">
        <v>99</v>
      </c>
      <c r="N1993">
        <v>99</v>
      </c>
      <c r="O1993">
        <v>99</v>
      </c>
      <c r="P1993">
        <v>9999</v>
      </c>
      <c r="Q1993">
        <v>118</v>
      </c>
      <c r="R1993">
        <v>421</v>
      </c>
      <c r="S1993">
        <v>7</v>
      </c>
      <c r="T1993">
        <v>7.1923990498812369</v>
      </c>
      <c r="U1993">
        <v>17.336579572446539</v>
      </c>
      <c r="V1993">
        <v>0</v>
      </c>
      <c r="W1993">
        <v>14.251781472684083</v>
      </c>
      <c r="X1993">
        <v>63.895486935866991</v>
      </c>
      <c r="Y1993">
        <v>0.71258907363420443</v>
      </c>
      <c r="AA1993">
        <v>2.9685751897114554</v>
      </c>
      <c r="AB1993">
        <v>0</v>
      </c>
      <c r="AC1993">
        <v>1.4794038705693691</v>
      </c>
      <c r="AE1993">
        <v>7.4658418170931746</v>
      </c>
      <c r="AG1993">
        <v>18.177892918825563</v>
      </c>
      <c r="AH1993">
        <v>19.646620852276843</v>
      </c>
    </row>
    <row r="1994" spans="1:34">
      <c r="A1994">
        <v>11</v>
      </c>
      <c r="B1994">
        <v>356</v>
      </c>
      <c r="C1994">
        <v>2001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8</v>
      </c>
      <c r="M1994">
        <v>99</v>
      </c>
      <c r="N1994">
        <v>99</v>
      </c>
      <c r="O1994">
        <v>99</v>
      </c>
      <c r="P1994">
        <v>9999</v>
      </c>
      <c r="Q1994">
        <v>105</v>
      </c>
      <c r="R1994">
        <v>358</v>
      </c>
      <c r="S1994">
        <v>8</v>
      </c>
      <c r="T1994">
        <v>7.5139664804469284</v>
      </c>
      <c r="U1994">
        <v>18.25586592178772</v>
      </c>
      <c r="V1994">
        <v>0.55865921787709516</v>
      </c>
      <c r="W1994">
        <v>18.994413407821231</v>
      </c>
      <c r="X1994">
        <v>68.994413407821227</v>
      </c>
      <c r="Y1994">
        <v>4.7486033519553077</v>
      </c>
      <c r="AA1994">
        <v>3.498292752635205</v>
      </c>
      <c r="AB1994">
        <v>0</v>
      </c>
      <c r="AC1994">
        <v>1.5312664707564889</v>
      </c>
      <c r="AE1994">
        <v>12.51058782842475</v>
      </c>
      <c r="AG1994">
        <v>15.457685664939548</v>
      </c>
      <c r="AH1994">
        <v>17.592510343231076</v>
      </c>
    </row>
    <row r="1995" spans="1:34">
      <c r="A1995">
        <v>11</v>
      </c>
      <c r="B1995">
        <v>357</v>
      </c>
      <c r="C1995">
        <v>2001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</v>
      </c>
      <c r="M1995">
        <v>99</v>
      </c>
      <c r="N1995">
        <v>99</v>
      </c>
      <c r="O1995">
        <v>99</v>
      </c>
      <c r="P1995">
        <v>9999</v>
      </c>
      <c r="Q1995">
        <v>59</v>
      </c>
      <c r="R1995">
        <v>150</v>
      </c>
      <c r="S1995">
        <v>9</v>
      </c>
      <c r="T1995">
        <v>7.66</v>
      </c>
      <c r="U1995">
        <v>18.037333333333329</v>
      </c>
      <c r="V1995">
        <v>1.333333333333333</v>
      </c>
      <c r="W1995">
        <v>29.333333333333325</v>
      </c>
      <c r="X1995">
        <v>67.333333333333314</v>
      </c>
      <c r="Y1995">
        <v>7.3333333333333313</v>
      </c>
      <c r="AA1995">
        <v>3.8282554193203562</v>
      </c>
      <c r="AB1995">
        <v>0</v>
      </c>
      <c r="AC1995">
        <v>1.7543469820230349</v>
      </c>
      <c r="AE1995">
        <v>3.8319924771899654</v>
      </c>
      <c r="AG1995">
        <v>6.4766839378238359</v>
      </c>
      <c r="AH1995">
        <v>7.2829267373532636</v>
      </c>
    </row>
    <row r="1996" spans="1:34">
      <c r="A1996">
        <v>11</v>
      </c>
      <c r="B1996">
        <v>358</v>
      </c>
      <c r="C1996">
        <v>2001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10</v>
      </c>
      <c r="M1996">
        <v>99</v>
      </c>
      <c r="N1996">
        <v>99</v>
      </c>
      <c r="O1996">
        <v>99</v>
      </c>
      <c r="P1996">
        <v>9999</v>
      </c>
      <c r="Q1996">
        <v>23</v>
      </c>
      <c r="R1996">
        <v>47</v>
      </c>
      <c r="S1996">
        <v>10</v>
      </c>
      <c r="T1996">
        <v>7.6595744680851068</v>
      </c>
      <c r="U1996">
        <v>17.92765957446808</v>
      </c>
      <c r="V1996">
        <v>0</v>
      </c>
      <c r="W1996">
        <v>25.531914893617031</v>
      </c>
      <c r="X1996">
        <v>63.829787234042577</v>
      </c>
      <c r="Y1996">
        <v>10.638297872340427</v>
      </c>
      <c r="AA1996">
        <v>4.0617940762861284</v>
      </c>
      <c r="AB1996">
        <v>0</v>
      </c>
      <c r="AC1996">
        <v>2.1265954785903403</v>
      </c>
      <c r="AE1996">
        <v>16.218325681312503</v>
      </c>
      <c r="AG1996">
        <v>2.0293609671848012</v>
      </c>
      <c r="AH1996">
        <v>2.2681083932931179</v>
      </c>
    </row>
    <row r="1997" spans="1:34">
      <c r="A1997">
        <v>11</v>
      </c>
      <c r="B1997">
        <v>359</v>
      </c>
      <c r="C1997">
        <v>2001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11</v>
      </c>
      <c r="M1997">
        <v>99</v>
      </c>
      <c r="N1997">
        <v>99</v>
      </c>
      <c r="O1997">
        <v>99</v>
      </c>
      <c r="P1997">
        <v>9999</v>
      </c>
      <c r="Q1997">
        <v>16</v>
      </c>
      <c r="R1997">
        <v>28</v>
      </c>
      <c r="S1997">
        <v>11</v>
      </c>
      <c r="T1997">
        <v>7.9642857142857117</v>
      </c>
      <c r="U1997">
        <v>18.610714285714295</v>
      </c>
      <c r="V1997">
        <v>0</v>
      </c>
      <c r="W1997">
        <v>46.428571428571438</v>
      </c>
      <c r="X1997">
        <v>82.142857142857125</v>
      </c>
      <c r="Y1997">
        <v>14.285714285714288</v>
      </c>
      <c r="AA1997">
        <v>3.6095448155563954</v>
      </c>
      <c r="AB1997">
        <v>0</v>
      </c>
      <c r="AC1997">
        <v>2.8345085597877806</v>
      </c>
      <c r="AE1997">
        <v>29.325568143541876</v>
      </c>
      <c r="AG1997">
        <v>1.2089810017271156</v>
      </c>
      <c r="AH1997">
        <v>1.4026955658023301</v>
      </c>
    </row>
    <row r="1998" spans="1:34">
      <c r="A1998">
        <v>11</v>
      </c>
      <c r="B1998">
        <v>360</v>
      </c>
      <c r="C1998">
        <v>2001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9999</v>
      </c>
      <c r="Q1998">
        <v>8</v>
      </c>
      <c r="R1998">
        <v>13</v>
      </c>
      <c r="S1998">
        <v>12</v>
      </c>
      <c r="T1998">
        <v>7.2307692307692291</v>
      </c>
      <c r="U1998">
        <v>16.123076923076923</v>
      </c>
      <c r="V1998">
        <v>7.6923076923076898</v>
      </c>
      <c r="W1998">
        <v>38.461538461538446</v>
      </c>
      <c r="X1998">
        <v>46.15384615384616</v>
      </c>
      <c r="Y1998">
        <v>7.6923076923076898</v>
      </c>
      <c r="AA1998">
        <v>4.494980764253155</v>
      </c>
      <c r="AB1998">
        <v>0</v>
      </c>
      <c r="AC1998">
        <v>3.4003132469692852</v>
      </c>
      <c r="AE1998">
        <v>45.008739361300066</v>
      </c>
      <c r="AG1998">
        <v>0.56131260794473214</v>
      </c>
      <c r="AH1998">
        <v>0.56420071117284321</v>
      </c>
    </row>
    <row r="1999" spans="1:34">
      <c r="A1999">
        <v>11</v>
      </c>
      <c r="B1999">
        <v>361</v>
      </c>
      <c r="C1999">
        <v>2001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13</v>
      </c>
      <c r="M1999">
        <v>99</v>
      </c>
      <c r="N1999">
        <v>99</v>
      </c>
      <c r="O1999">
        <v>99</v>
      </c>
      <c r="P1999">
        <v>9999</v>
      </c>
      <c r="Q1999">
        <v>3</v>
      </c>
      <c r="R1999">
        <v>4</v>
      </c>
      <c r="S1999">
        <v>13</v>
      </c>
      <c r="T1999">
        <v>7.25</v>
      </c>
      <c r="U1999">
        <v>19.8</v>
      </c>
      <c r="V1999">
        <v>0</v>
      </c>
      <c r="W1999">
        <v>25</v>
      </c>
      <c r="X1999">
        <v>75</v>
      </c>
      <c r="Y1999">
        <v>50</v>
      </c>
      <c r="AA1999">
        <v>3.8961519477556248</v>
      </c>
      <c r="AB1999">
        <v>0</v>
      </c>
      <c r="AC1999">
        <v>1.299038105676658</v>
      </c>
      <c r="AE1999">
        <v>-87.922946618268142</v>
      </c>
      <c r="AG1999">
        <v>0.17271157167530224</v>
      </c>
      <c r="AH1999">
        <v>0.21319034506149412</v>
      </c>
    </row>
    <row r="2000" spans="1:34">
      <c r="A2000">
        <v>11</v>
      </c>
      <c r="B2000">
        <v>362</v>
      </c>
      <c r="C2000">
        <v>2001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14</v>
      </c>
      <c r="M2000">
        <v>99</v>
      </c>
      <c r="N2000">
        <v>99</v>
      </c>
      <c r="O2000">
        <v>99</v>
      </c>
      <c r="P2000">
        <v>9999</v>
      </c>
    </row>
    <row r="2001" spans="1:34">
      <c r="A2001">
        <v>11</v>
      </c>
      <c r="B2001">
        <v>363</v>
      </c>
      <c r="C2001">
        <v>2001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15</v>
      </c>
      <c r="M2001">
        <v>99</v>
      </c>
      <c r="N2001">
        <v>99</v>
      </c>
      <c r="O2001">
        <v>99</v>
      </c>
      <c r="P2001">
        <v>9999</v>
      </c>
    </row>
    <row r="2002" spans="1:34">
      <c r="A2002">
        <v>11</v>
      </c>
      <c r="B2002">
        <v>364</v>
      </c>
      <c r="C2002">
        <v>2000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1</v>
      </c>
      <c r="M2002">
        <v>99</v>
      </c>
      <c r="N2002">
        <v>99</v>
      </c>
      <c r="O2002">
        <v>99</v>
      </c>
      <c r="P2002">
        <v>9999</v>
      </c>
      <c r="Q2002">
        <v>3</v>
      </c>
      <c r="R2002">
        <v>8</v>
      </c>
      <c r="S2002">
        <v>1</v>
      </c>
      <c r="T2002">
        <v>1.5</v>
      </c>
      <c r="U2002">
        <v>6.1999999999999984</v>
      </c>
      <c r="V2002">
        <v>0</v>
      </c>
      <c r="W2002">
        <v>0</v>
      </c>
      <c r="X2002">
        <v>0</v>
      </c>
      <c r="Y2002">
        <v>0</v>
      </c>
      <c r="AA2002">
        <v>1.1067971810589399</v>
      </c>
      <c r="AB2002">
        <v>0</v>
      </c>
      <c r="AC2002">
        <v>0.5</v>
      </c>
      <c r="AE2002">
        <v>-54.210474174314541</v>
      </c>
      <c r="AG2002">
        <v>0.38186157517899755</v>
      </c>
      <c r="AH2002">
        <v>0.16494516238452175</v>
      </c>
    </row>
    <row r="2003" spans="1:34">
      <c r="A2003">
        <v>11</v>
      </c>
      <c r="B2003">
        <v>365</v>
      </c>
      <c r="C2003">
        <v>2000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2</v>
      </c>
      <c r="M2003">
        <v>99</v>
      </c>
      <c r="N2003">
        <v>99</v>
      </c>
      <c r="O2003">
        <v>99</v>
      </c>
      <c r="P2003">
        <v>9999</v>
      </c>
      <c r="Q2003">
        <v>13</v>
      </c>
      <c r="R2003">
        <v>43</v>
      </c>
      <c r="S2003">
        <v>2</v>
      </c>
      <c r="T2003">
        <v>3.2790697674418601</v>
      </c>
      <c r="U2003">
        <v>7.7186046511627868</v>
      </c>
      <c r="V2003">
        <v>0</v>
      </c>
      <c r="W2003">
        <v>0</v>
      </c>
      <c r="X2003">
        <v>0</v>
      </c>
      <c r="Y2003">
        <v>0</v>
      </c>
      <c r="AA2003">
        <v>2.3169000755272986</v>
      </c>
      <c r="AB2003">
        <v>0</v>
      </c>
      <c r="AC2003">
        <v>1.5748839956592564</v>
      </c>
      <c r="AE2003">
        <v>60.21443137145711</v>
      </c>
      <c r="AG2003">
        <v>2.0525059665871126</v>
      </c>
      <c r="AH2003">
        <v>1.1037358749077171</v>
      </c>
    </row>
    <row r="2004" spans="1:34">
      <c r="A2004">
        <v>11</v>
      </c>
      <c r="B2004">
        <v>366</v>
      </c>
      <c r="C2004">
        <v>2000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3</v>
      </c>
      <c r="M2004">
        <v>99</v>
      </c>
      <c r="N2004">
        <v>99</v>
      </c>
      <c r="O2004">
        <v>99</v>
      </c>
      <c r="P2004">
        <v>9999</v>
      </c>
      <c r="Q2004">
        <v>32</v>
      </c>
      <c r="R2004">
        <v>88</v>
      </c>
      <c r="S2004">
        <v>3</v>
      </c>
      <c r="T2004">
        <v>4.2159090909090908</v>
      </c>
      <c r="U2004">
        <v>9.3965909090909108</v>
      </c>
      <c r="V2004">
        <v>0</v>
      </c>
      <c r="W2004">
        <v>0</v>
      </c>
      <c r="X2004">
        <v>0</v>
      </c>
      <c r="Y2004">
        <v>0</v>
      </c>
      <c r="AA2004">
        <v>2.4286850568511169</v>
      </c>
      <c r="AB2004">
        <v>0</v>
      </c>
      <c r="AC2004">
        <v>1.5554074563830225</v>
      </c>
      <c r="AE2004">
        <v>40.028106545906837</v>
      </c>
      <c r="AG2004">
        <v>4.2004773269689748</v>
      </c>
      <c r="AH2004">
        <v>2.7498619914467963</v>
      </c>
    </row>
    <row r="2005" spans="1:34">
      <c r="A2005">
        <v>11</v>
      </c>
      <c r="B2005">
        <v>367</v>
      </c>
      <c r="C2005">
        <v>2000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4</v>
      </c>
      <c r="M2005">
        <v>99</v>
      </c>
      <c r="N2005">
        <v>99</v>
      </c>
      <c r="O2005">
        <v>99</v>
      </c>
      <c r="P2005">
        <v>9999</v>
      </c>
      <c r="Q2005">
        <v>79</v>
      </c>
      <c r="R2005">
        <v>201</v>
      </c>
      <c r="S2005">
        <v>4</v>
      </c>
      <c r="T2005">
        <v>5.900497512437811</v>
      </c>
      <c r="U2005">
        <v>12.246268656716415</v>
      </c>
      <c r="V2005">
        <v>0</v>
      </c>
      <c r="W2005">
        <v>2.4875621890547261</v>
      </c>
      <c r="X2005">
        <v>3.4825870646766157</v>
      </c>
      <c r="Y2005">
        <v>0</v>
      </c>
      <c r="AA2005">
        <v>2.3745328961897756</v>
      </c>
      <c r="AB2005">
        <v>0</v>
      </c>
      <c r="AC2005">
        <v>1.5929102098238237</v>
      </c>
      <c r="AE2005">
        <v>30.966186389041503</v>
      </c>
      <c r="AG2005">
        <v>9.5942720763723166</v>
      </c>
      <c r="AH2005">
        <v>8.1857362340625048</v>
      </c>
    </row>
    <row r="2006" spans="1:34">
      <c r="A2006">
        <v>11</v>
      </c>
      <c r="B2006">
        <v>368</v>
      </c>
      <c r="C2006">
        <v>2000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5</v>
      </c>
      <c r="M2006">
        <v>99</v>
      </c>
      <c r="N2006">
        <v>99</v>
      </c>
      <c r="O2006">
        <v>99</v>
      </c>
      <c r="P2006">
        <v>9999</v>
      </c>
      <c r="Q2006">
        <v>168</v>
      </c>
      <c r="R2006">
        <v>673</v>
      </c>
      <c r="S2006">
        <v>5</v>
      </c>
      <c r="T2006">
        <v>7.2124814264487362</v>
      </c>
      <c r="U2006">
        <v>13.785884101040113</v>
      </c>
      <c r="V2006">
        <v>0</v>
      </c>
      <c r="W2006">
        <v>12.927191679049033</v>
      </c>
      <c r="X2006">
        <v>13.224368499257052</v>
      </c>
      <c r="Y2006">
        <v>0.29717682020802377</v>
      </c>
      <c r="AA2006">
        <v>2.1890365412980537</v>
      </c>
      <c r="AB2006">
        <v>0</v>
      </c>
      <c r="AC2006">
        <v>1.3653617517899257</v>
      </c>
      <c r="AE2006">
        <v>30.69970600978704</v>
      </c>
      <c r="AG2006">
        <v>32.124105011933175</v>
      </c>
      <c r="AH2006">
        <v>30.853724235632129</v>
      </c>
    </row>
    <row r="2007" spans="1:34">
      <c r="A2007">
        <v>11</v>
      </c>
      <c r="B2007">
        <v>369</v>
      </c>
      <c r="C2007">
        <v>2000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6</v>
      </c>
      <c r="M2007">
        <v>99</v>
      </c>
      <c r="N2007">
        <v>99</v>
      </c>
      <c r="O2007">
        <v>99</v>
      </c>
      <c r="P2007">
        <v>9999</v>
      </c>
      <c r="Q2007">
        <v>163</v>
      </c>
      <c r="R2007">
        <v>502</v>
      </c>
      <c r="S2007">
        <v>6</v>
      </c>
      <c r="T2007">
        <v>7.4900398406374498</v>
      </c>
      <c r="U2007">
        <v>15.031872509960172</v>
      </c>
      <c r="V2007">
        <v>0</v>
      </c>
      <c r="W2007">
        <v>21.513944223107568</v>
      </c>
      <c r="X2007">
        <v>30.278884462151392</v>
      </c>
      <c r="Y2007">
        <v>1.1952191235059761</v>
      </c>
      <c r="AA2007">
        <v>2.6292372516718392</v>
      </c>
      <c r="AB2007">
        <v>0</v>
      </c>
      <c r="AC2007">
        <v>1.4582163142448599</v>
      </c>
      <c r="AE2007">
        <v>24.563185707108996</v>
      </c>
      <c r="AG2007">
        <v>23.961813842482101</v>
      </c>
      <c r="AH2007">
        <v>25.09427813212908</v>
      </c>
    </row>
    <row r="2008" spans="1:34">
      <c r="A2008">
        <v>11</v>
      </c>
      <c r="B2008">
        <v>370</v>
      </c>
      <c r="C2008">
        <v>2000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7</v>
      </c>
      <c r="M2008">
        <v>99</v>
      </c>
      <c r="N2008">
        <v>99</v>
      </c>
      <c r="O2008">
        <v>99</v>
      </c>
      <c r="P2008">
        <v>9999</v>
      </c>
      <c r="Q2008">
        <v>109</v>
      </c>
      <c r="R2008">
        <v>290</v>
      </c>
      <c r="S2008">
        <v>7</v>
      </c>
      <c r="T2008">
        <v>8.065517241379311</v>
      </c>
      <c r="U2008">
        <v>16</v>
      </c>
      <c r="V2008">
        <v>0</v>
      </c>
      <c r="W2008">
        <v>39.655172413793117</v>
      </c>
      <c r="X2008">
        <v>45.172413793103438</v>
      </c>
      <c r="Y2008">
        <v>1.7241379310344827</v>
      </c>
      <c r="AA2008">
        <v>2.488275957642045</v>
      </c>
      <c r="AB2008">
        <v>0</v>
      </c>
      <c r="AC2008">
        <v>1.43088491116968</v>
      </c>
      <c r="AE2008">
        <v>16.735646463026939</v>
      </c>
      <c r="AG2008">
        <v>13.842482100238662</v>
      </c>
      <c r="AH2008">
        <v>15.430353900487525</v>
      </c>
    </row>
    <row r="2009" spans="1:34">
      <c r="A2009">
        <v>11</v>
      </c>
      <c r="B2009">
        <v>371</v>
      </c>
      <c r="C2009">
        <v>2000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8</v>
      </c>
      <c r="M2009">
        <v>99</v>
      </c>
      <c r="N2009">
        <v>99</v>
      </c>
      <c r="O2009">
        <v>99</v>
      </c>
      <c r="P2009">
        <v>9999</v>
      </c>
      <c r="Q2009">
        <v>82</v>
      </c>
      <c r="R2009">
        <v>203</v>
      </c>
      <c r="S2009">
        <v>8</v>
      </c>
      <c r="T2009">
        <v>8.1182266009852242</v>
      </c>
      <c r="U2009">
        <v>16.838916256157628</v>
      </c>
      <c r="V2009">
        <v>0</v>
      </c>
      <c r="W2009">
        <v>38.916256157635459</v>
      </c>
      <c r="X2009">
        <v>66.502463054187203</v>
      </c>
      <c r="Y2009">
        <v>1.9704433497536944</v>
      </c>
      <c r="AA2009">
        <v>2.5225510599649379</v>
      </c>
      <c r="AB2009">
        <v>0</v>
      </c>
      <c r="AC2009">
        <v>1.4266336441298824</v>
      </c>
      <c r="AE2009">
        <v>42.442963015922871</v>
      </c>
      <c r="AG2009">
        <v>9.6897374701670635</v>
      </c>
      <c r="AH2009">
        <v>11.367581624576829</v>
      </c>
    </row>
    <row r="2010" spans="1:34">
      <c r="A2010">
        <v>11</v>
      </c>
      <c r="B2010">
        <v>372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</v>
      </c>
      <c r="M2010">
        <v>99</v>
      </c>
      <c r="N2010">
        <v>99</v>
      </c>
      <c r="O2010">
        <v>99</v>
      </c>
      <c r="P2010">
        <v>9999</v>
      </c>
      <c r="Q2010">
        <v>35</v>
      </c>
      <c r="R2010">
        <v>74</v>
      </c>
      <c r="S2010">
        <v>9</v>
      </c>
      <c r="T2010">
        <v>8.324324324324321</v>
      </c>
      <c r="U2010">
        <v>17.06216216216216</v>
      </c>
      <c r="V2010">
        <v>0</v>
      </c>
      <c r="W2010">
        <v>44.594594594594589</v>
      </c>
      <c r="X2010">
        <v>63.513513513513523</v>
      </c>
      <c r="Y2010">
        <v>0</v>
      </c>
      <c r="AA2010">
        <v>2.3673855292228394</v>
      </c>
      <c r="AB2010">
        <v>0</v>
      </c>
      <c r="AC2010">
        <v>1.3863047138629341</v>
      </c>
      <c r="AE2010">
        <v>31.873301058600745</v>
      </c>
      <c r="AG2010">
        <v>3.5322195704057271</v>
      </c>
      <c r="AH2010">
        <v>4.1987855247318002</v>
      </c>
    </row>
    <row r="2011" spans="1:34">
      <c r="A2011">
        <v>11</v>
      </c>
      <c r="B2011">
        <v>373</v>
      </c>
      <c r="C2011">
        <v>2000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10</v>
      </c>
      <c r="M2011">
        <v>99</v>
      </c>
      <c r="N2011">
        <v>99</v>
      </c>
      <c r="O2011">
        <v>99</v>
      </c>
      <c r="P2011">
        <v>9999</v>
      </c>
      <c r="Q2011">
        <v>6</v>
      </c>
      <c r="R2011">
        <v>9</v>
      </c>
      <c r="S2011">
        <v>10</v>
      </c>
      <c r="T2011">
        <v>8.3333333333333357</v>
      </c>
      <c r="U2011">
        <v>19.011111111111113</v>
      </c>
      <c r="V2011">
        <v>0</v>
      </c>
      <c r="W2011">
        <v>22.222222222222225</v>
      </c>
      <c r="X2011">
        <v>77.777777777777771</v>
      </c>
      <c r="Y2011">
        <v>0</v>
      </c>
      <c r="AA2011">
        <v>2.742441914484413</v>
      </c>
      <c r="AB2011">
        <v>0</v>
      </c>
      <c r="AC2011">
        <v>0.66666666666665708</v>
      </c>
      <c r="AE2011">
        <v>49.023625162074318</v>
      </c>
      <c r="AG2011">
        <v>0.42959427207637219</v>
      </c>
      <c r="AH2011">
        <v>0.5689943000804778</v>
      </c>
    </row>
    <row r="2012" spans="1:34">
      <c r="A2012">
        <v>11</v>
      </c>
      <c r="B2012">
        <v>374</v>
      </c>
      <c r="C2012">
        <v>2000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11</v>
      </c>
      <c r="M2012">
        <v>99</v>
      </c>
      <c r="N2012">
        <v>99</v>
      </c>
      <c r="O2012">
        <v>99</v>
      </c>
      <c r="P2012">
        <v>9999</v>
      </c>
      <c r="Q2012">
        <v>2</v>
      </c>
      <c r="R2012">
        <v>3</v>
      </c>
      <c r="S2012">
        <v>11</v>
      </c>
      <c r="T2012">
        <v>8.6666666666666643</v>
      </c>
      <c r="U2012">
        <v>21.8</v>
      </c>
      <c r="V2012">
        <v>0</v>
      </c>
      <c r="W2012">
        <v>66.666666666666686</v>
      </c>
      <c r="X2012">
        <v>66.666666666666686</v>
      </c>
      <c r="Y2012">
        <v>66.666666666666686</v>
      </c>
      <c r="AA2012">
        <v>4.9497474683058318</v>
      </c>
      <c r="AB2012">
        <v>0</v>
      </c>
      <c r="AC2012">
        <v>0.4714045207910384</v>
      </c>
      <c r="AE2012">
        <v>100.00000000000024</v>
      </c>
      <c r="AG2012">
        <v>0.14319809069212405</v>
      </c>
      <c r="AH2012">
        <v>0.21748817782152677</v>
      </c>
    </row>
    <row r="2013" spans="1:34">
      <c r="A2013">
        <v>11</v>
      </c>
      <c r="B2013">
        <v>375</v>
      </c>
      <c r="C2013">
        <v>2000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9999</v>
      </c>
    </row>
    <row r="2014" spans="1:34">
      <c r="A2014">
        <v>11</v>
      </c>
      <c r="B2014">
        <v>376</v>
      </c>
      <c r="C2014">
        <v>2000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13</v>
      </c>
      <c r="M2014">
        <v>99</v>
      </c>
      <c r="N2014">
        <v>99</v>
      </c>
      <c r="O2014">
        <v>99</v>
      </c>
      <c r="P2014">
        <v>9999</v>
      </c>
      <c r="Q2014">
        <v>1</v>
      </c>
      <c r="R2014">
        <v>1</v>
      </c>
      <c r="S2014">
        <v>13</v>
      </c>
      <c r="T2014">
        <v>10</v>
      </c>
      <c r="U2014">
        <v>19.399999999999999</v>
      </c>
      <c r="V2014">
        <v>0</v>
      </c>
      <c r="W2014">
        <v>100</v>
      </c>
      <c r="X2014">
        <v>100</v>
      </c>
      <c r="Y2014">
        <v>0</v>
      </c>
      <c r="AA2014">
        <v>0</v>
      </c>
      <c r="AB2014">
        <v>0</v>
      </c>
      <c r="AC2014">
        <v>0</v>
      </c>
      <c r="AG2014">
        <v>4.7732696897374687E-2</v>
      </c>
      <c r="AH2014">
        <v>6.4514841739107306E-2</v>
      </c>
    </row>
    <row r="2015" spans="1:34">
      <c r="A2015">
        <v>11</v>
      </c>
      <c r="B2015">
        <v>377</v>
      </c>
      <c r="C2015">
        <v>2000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14</v>
      </c>
      <c r="M2015">
        <v>99</v>
      </c>
      <c r="N2015">
        <v>99</v>
      </c>
      <c r="O2015">
        <v>99</v>
      </c>
      <c r="P2015">
        <v>9999</v>
      </c>
    </row>
    <row r="2016" spans="1:34">
      <c r="A2016">
        <v>11</v>
      </c>
      <c r="B2016">
        <v>378</v>
      </c>
      <c r="C2016">
        <v>2000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15</v>
      </c>
      <c r="M2016">
        <v>99</v>
      </c>
      <c r="N2016">
        <v>99</v>
      </c>
      <c r="O2016">
        <v>99</v>
      </c>
      <c r="P2016">
        <v>9999</v>
      </c>
    </row>
    <row r="2017" spans="1:34">
      <c r="A2017">
        <v>11</v>
      </c>
      <c r="B2017">
        <v>379</v>
      </c>
      <c r="C2017">
        <v>1999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1</v>
      </c>
      <c r="M2017">
        <v>99</v>
      </c>
      <c r="N2017">
        <v>99</v>
      </c>
      <c r="O2017">
        <v>99</v>
      </c>
      <c r="P2017">
        <v>9999</v>
      </c>
      <c r="Q2017">
        <v>1</v>
      </c>
      <c r="R2017">
        <v>0</v>
      </c>
      <c r="AG2017">
        <v>0</v>
      </c>
      <c r="AH2017">
        <v>0</v>
      </c>
    </row>
    <row r="2018" spans="1:34">
      <c r="A2018">
        <v>11</v>
      </c>
      <c r="B2018">
        <v>380</v>
      </c>
      <c r="C2018">
        <v>1999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2</v>
      </c>
      <c r="M2018">
        <v>99</v>
      </c>
      <c r="N2018">
        <v>99</v>
      </c>
      <c r="O2018">
        <v>99</v>
      </c>
      <c r="P2018">
        <v>9999</v>
      </c>
      <c r="Q2018">
        <v>8</v>
      </c>
      <c r="R2018">
        <v>12</v>
      </c>
      <c r="S2018">
        <v>2</v>
      </c>
      <c r="T2018">
        <v>3.4166666666666656</v>
      </c>
      <c r="U2018">
        <v>9.4583333333333357</v>
      </c>
      <c r="V2018">
        <v>0</v>
      </c>
      <c r="W2018">
        <v>0</v>
      </c>
      <c r="X2018">
        <v>0</v>
      </c>
      <c r="Y2018">
        <v>0</v>
      </c>
      <c r="AA2018">
        <v>2.749987373708386</v>
      </c>
      <c r="AB2018">
        <v>0</v>
      </c>
      <c r="AC2018">
        <v>1.2555432644432811</v>
      </c>
      <c r="AE2018">
        <v>47.567055729701309</v>
      </c>
      <c r="AG2018">
        <v>0.72992700729927051</v>
      </c>
      <c r="AH2018">
        <v>0.4747881231855563</v>
      </c>
    </row>
    <row r="2019" spans="1:34">
      <c r="A2019">
        <v>11</v>
      </c>
      <c r="B2019">
        <v>381</v>
      </c>
      <c r="C2019">
        <v>1999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3</v>
      </c>
      <c r="M2019">
        <v>99</v>
      </c>
      <c r="N2019">
        <v>99</v>
      </c>
      <c r="O2019">
        <v>99</v>
      </c>
      <c r="P2019">
        <v>9999</v>
      </c>
      <c r="Q2019">
        <v>31</v>
      </c>
      <c r="R2019">
        <v>49</v>
      </c>
      <c r="S2019">
        <v>3</v>
      </c>
      <c r="T2019">
        <v>4.6122448979591839</v>
      </c>
      <c r="U2019">
        <v>10.940816326530612</v>
      </c>
      <c r="V2019">
        <v>0</v>
      </c>
      <c r="W2019">
        <v>0</v>
      </c>
      <c r="X2019">
        <v>0</v>
      </c>
      <c r="Y2019">
        <v>0</v>
      </c>
      <c r="AA2019">
        <v>2.0411999639414722</v>
      </c>
      <c r="AB2019">
        <v>0</v>
      </c>
      <c r="AC2019">
        <v>1.4259451077194625</v>
      </c>
      <c r="AE2019">
        <v>29.641789448921195</v>
      </c>
      <c r="AG2019">
        <v>2.9805352798053524</v>
      </c>
      <c r="AH2019">
        <v>2.2425895404385603</v>
      </c>
    </row>
    <row r="2020" spans="1:34">
      <c r="A2020">
        <v>11</v>
      </c>
      <c r="B2020">
        <v>382</v>
      </c>
      <c r="C2020">
        <v>1999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4</v>
      </c>
      <c r="M2020">
        <v>99</v>
      </c>
      <c r="N2020">
        <v>99</v>
      </c>
      <c r="O2020">
        <v>99</v>
      </c>
      <c r="P2020">
        <v>9999</v>
      </c>
      <c r="Q2020">
        <v>82</v>
      </c>
      <c r="R2020">
        <v>228</v>
      </c>
      <c r="S2020">
        <v>4</v>
      </c>
      <c r="T2020">
        <v>6.0964912280701764</v>
      </c>
      <c r="U2020">
        <v>12.199122807017543</v>
      </c>
      <c r="V2020">
        <v>0</v>
      </c>
      <c r="W2020">
        <v>3.5087719298245608</v>
      </c>
      <c r="X2020">
        <v>1.3157894736842111</v>
      </c>
      <c r="Y2020">
        <v>0</v>
      </c>
      <c r="AA2020">
        <v>1.6029575523834212</v>
      </c>
      <c r="AB2020">
        <v>0</v>
      </c>
      <c r="AC2020">
        <v>1.4046870054415628</v>
      </c>
      <c r="AE2020">
        <v>17.300987949819124</v>
      </c>
      <c r="AG2020">
        <v>13.868613138686133</v>
      </c>
      <c r="AH2020">
        <v>11.635028068971859</v>
      </c>
    </row>
    <row r="2021" spans="1:34">
      <c r="A2021">
        <v>11</v>
      </c>
      <c r="B2021">
        <v>383</v>
      </c>
      <c r="C2021">
        <v>1999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5</v>
      </c>
      <c r="M2021">
        <v>99</v>
      </c>
      <c r="N2021">
        <v>99</v>
      </c>
      <c r="O2021">
        <v>99</v>
      </c>
      <c r="P2021">
        <v>9999</v>
      </c>
      <c r="Q2021">
        <v>170</v>
      </c>
      <c r="R2021">
        <v>630</v>
      </c>
      <c r="S2021">
        <v>5</v>
      </c>
      <c r="T2021">
        <v>7.2</v>
      </c>
      <c r="U2021">
        <v>14.077936507936522</v>
      </c>
      <c r="V2021">
        <v>0</v>
      </c>
      <c r="W2021">
        <v>16.031746031746028</v>
      </c>
      <c r="X2021">
        <v>16.825396825396826</v>
      </c>
      <c r="Y2021">
        <v>0.15873015873015869</v>
      </c>
      <c r="AA2021">
        <v>2.357279612301344</v>
      </c>
      <c r="AB2021">
        <v>0</v>
      </c>
      <c r="AC2021">
        <v>1.5289793254906283</v>
      </c>
      <c r="AE2021">
        <v>34.658553483784857</v>
      </c>
      <c r="AG2021">
        <v>38.321167883211672</v>
      </c>
      <c r="AH2021">
        <v>37.100822408326174</v>
      </c>
    </row>
    <row r="2022" spans="1:34">
      <c r="A2022">
        <v>11</v>
      </c>
      <c r="B2022">
        <v>384</v>
      </c>
      <c r="C2022">
        <v>1999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6</v>
      </c>
      <c r="M2022">
        <v>99</v>
      </c>
      <c r="N2022">
        <v>99</v>
      </c>
      <c r="O2022">
        <v>99</v>
      </c>
      <c r="P2022">
        <v>9999</v>
      </c>
      <c r="Q2022">
        <v>159</v>
      </c>
      <c r="R2022">
        <v>411</v>
      </c>
      <c r="S2022">
        <v>6</v>
      </c>
      <c r="T2022">
        <v>7.5815085158150861</v>
      </c>
      <c r="U2022">
        <v>15.363503649635044</v>
      </c>
      <c r="V2022">
        <v>0</v>
      </c>
      <c r="W2022">
        <v>23.844282238442819</v>
      </c>
      <c r="X2022">
        <v>37.226277372262757</v>
      </c>
      <c r="Y2022">
        <v>0</v>
      </c>
      <c r="AA2022">
        <v>2.1520162869120898</v>
      </c>
      <c r="AB2022">
        <v>0</v>
      </c>
      <c r="AC2022">
        <v>1.4896393730048587</v>
      </c>
      <c r="AE2022">
        <v>27.309890095178776</v>
      </c>
      <c r="AG2022">
        <v>25</v>
      </c>
      <c r="AH2022">
        <v>26.414115639144295</v>
      </c>
    </row>
    <row r="2023" spans="1:34">
      <c r="A2023">
        <v>11</v>
      </c>
      <c r="B2023">
        <v>385</v>
      </c>
      <c r="C2023">
        <v>1999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7</v>
      </c>
      <c r="M2023">
        <v>99</v>
      </c>
      <c r="N2023">
        <v>99</v>
      </c>
      <c r="O2023">
        <v>99</v>
      </c>
      <c r="P2023">
        <v>9999</v>
      </c>
      <c r="Q2023">
        <v>89</v>
      </c>
      <c r="R2023">
        <v>137</v>
      </c>
      <c r="S2023">
        <v>7</v>
      </c>
      <c r="T2023">
        <v>8.0583941605839389</v>
      </c>
      <c r="U2023">
        <v>16.528467153284666</v>
      </c>
      <c r="V2023">
        <v>0</v>
      </c>
      <c r="W2023">
        <v>37.956204379562045</v>
      </c>
      <c r="X2023">
        <v>52.554744525547441</v>
      </c>
      <c r="Y2023">
        <v>0.72992700729927051</v>
      </c>
      <c r="AA2023">
        <v>2.6712021653266045</v>
      </c>
      <c r="AB2023">
        <v>0</v>
      </c>
      <c r="AC2023">
        <v>1.5881239143294703</v>
      </c>
      <c r="AE2023">
        <v>30.261164787218345</v>
      </c>
      <c r="AG2023">
        <v>8.3333333333333357</v>
      </c>
      <c r="AH2023">
        <v>9.472336794197119</v>
      </c>
    </row>
    <row r="2024" spans="1:34">
      <c r="A2024">
        <v>11</v>
      </c>
      <c r="B2024">
        <v>386</v>
      </c>
      <c r="C2024">
        <v>1999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8</v>
      </c>
      <c r="M2024">
        <v>99</v>
      </c>
      <c r="N2024">
        <v>99</v>
      </c>
      <c r="O2024">
        <v>99</v>
      </c>
      <c r="P2024">
        <v>9999</v>
      </c>
      <c r="Q2024">
        <v>64</v>
      </c>
      <c r="R2024">
        <v>101</v>
      </c>
      <c r="S2024">
        <v>8</v>
      </c>
      <c r="T2024">
        <v>7.9108910891089108</v>
      </c>
      <c r="U2024">
        <v>17.190099009900987</v>
      </c>
      <c r="V2024">
        <v>0</v>
      </c>
      <c r="W2024">
        <v>34.653465346534666</v>
      </c>
      <c r="X2024">
        <v>61.386138613861391</v>
      </c>
      <c r="Y2024">
        <v>3.9603960396039599</v>
      </c>
      <c r="AA2024">
        <v>2.8903220194877504</v>
      </c>
      <c r="AB2024">
        <v>0</v>
      </c>
      <c r="AC2024">
        <v>1.4832330882497899</v>
      </c>
      <c r="AE2024">
        <v>13.767294523625155</v>
      </c>
      <c r="AG2024">
        <v>6.1435523114355242</v>
      </c>
      <c r="AH2024">
        <v>7.2627941803943852</v>
      </c>
    </row>
    <row r="2025" spans="1:34">
      <c r="A2025">
        <v>11</v>
      </c>
      <c r="B2025">
        <v>387</v>
      </c>
      <c r="C2025">
        <v>1999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</v>
      </c>
      <c r="M2025">
        <v>99</v>
      </c>
      <c r="N2025">
        <v>99</v>
      </c>
      <c r="O2025">
        <v>99</v>
      </c>
      <c r="P2025">
        <v>9999</v>
      </c>
      <c r="Q2025">
        <v>31</v>
      </c>
      <c r="R2025">
        <v>54</v>
      </c>
      <c r="S2025">
        <v>9</v>
      </c>
      <c r="T2025">
        <v>8.4629629629629637</v>
      </c>
      <c r="U2025">
        <v>16.937037037037037</v>
      </c>
      <c r="V2025">
        <v>0</v>
      </c>
      <c r="W2025">
        <v>50</v>
      </c>
      <c r="X2025">
        <v>55.555555555555557</v>
      </c>
      <c r="Y2025">
        <v>1.8518518518518521</v>
      </c>
      <c r="AA2025">
        <v>2.5783497662548776</v>
      </c>
      <c r="AB2025">
        <v>0</v>
      </c>
      <c r="AC2025">
        <v>1.2723987693556897</v>
      </c>
      <c r="AE2025">
        <v>12.008584975684457</v>
      </c>
      <c r="AG2025">
        <v>3.2846715328467146</v>
      </c>
      <c r="AH2025">
        <v>3.8259138102688071</v>
      </c>
    </row>
    <row r="2026" spans="1:34">
      <c r="A2026">
        <v>11</v>
      </c>
      <c r="B2026">
        <v>388</v>
      </c>
      <c r="C2026">
        <v>1999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10</v>
      </c>
      <c r="M2026">
        <v>99</v>
      </c>
      <c r="N2026">
        <v>99</v>
      </c>
      <c r="O2026">
        <v>99</v>
      </c>
      <c r="P2026">
        <v>9999</v>
      </c>
      <c r="Q2026">
        <v>9</v>
      </c>
      <c r="R2026">
        <v>14</v>
      </c>
      <c r="S2026">
        <v>10</v>
      </c>
      <c r="T2026">
        <v>9</v>
      </c>
      <c r="U2026">
        <v>17.471428571428575</v>
      </c>
      <c r="V2026">
        <v>0</v>
      </c>
      <c r="W2026">
        <v>50</v>
      </c>
      <c r="X2026">
        <v>50</v>
      </c>
      <c r="Y2026">
        <v>7.1428571428571441</v>
      </c>
      <c r="AA2026">
        <v>4.0335076141578563</v>
      </c>
      <c r="AB2026">
        <v>0</v>
      </c>
      <c r="AC2026">
        <v>1.6035674514745459</v>
      </c>
      <c r="AE2026">
        <v>43.73176811246212</v>
      </c>
      <c r="AG2026">
        <v>0.85158150851581516</v>
      </c>
      <c r="AH2026">
        <v>1.0231997791294014</v>
      </c>
    </row>
    <row r="2027" spans="1:34">
      <c r="A2027">
        <v>11</v>
      </c>
      <c r="B2027">
        <v>389</v>
      </c>
      <c r="C2027">
        <v>1999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11</v>
      </c>
      <c r="M2027">
        <v>99</v>
      </c>
      <c r="N2027">
        <v>99</v>
      </c>
      <c r="O2027">
        <v>99</v>
      </c>
      <c r="P2027">
        <v>9999</v>
      </c>
      <c r="Q2027">
        <v>6</v>
      </c>
      <c r="R2027">
        <v>6</v>
      </c>
      <c r="S2027">
        <v>11</v>
      </c>
      <c r="T2027">
        <v>7.3333333333333313</v>
      </c>
      <c r="U2027">
        <v>15.983333333333338</v>
      </c>
      <c r="V2027">
        <v>0</v>
      </c>
      <c r="W2027">
        <v>33.333333333333343</v>
      </c>
      <c r="X2027">
        <v>50</v>
      </c>
      <c r="Y2027">
        <v>0</v>
      </c>
      <c r="AA2027">
        <v>2.4545309576825911</v>
      </c>
      <c r="AB2027">
        <v>0</v>
      </c>
      <c r="AC2027">
        <v>2.2110831935702677</v>
      </c>
      <c r="AE2027">
        <v>6.551396303972302</v>
      </c>
      <c r="AG2027">
        <v>0.36496350364963526</v>
      </c>
      <c r="AH2027">
        <v>0.40116459042726738</v>
      </c>
    </row>
    <row r="2028" spans="1:34">
      <c r="A2028">
        <v>11</v>
      </c>
      <c r="B2028">
        <v>390</v>
      </c>
      <c r="C2028">
        <v>1999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12</v>
      </c>
      <c r="M2028">
        <v>99</v>
      </c>
      <c r="N2028">
        <v>99</v>
      </c>
      <c r="O2028">
        <v>99</v>
      </c>
      <c r="P2028">
        <v>9999</v>
      </c>
      <c r="Q2028">
        <v>1</v>
      </c>
      <c r="R2028">
        <v>1</v>
      </c>
      <c r="S2028">
        <v>12</v>
      </c>
      <c r="T2028">
        <v>10</v>
      </c>
      <c r="U2028">
        <v>17.7</v>
      </c>
      <c r="V2028">
        <v>0</v>
      </c>
      <c r="W2028">
        <v>100</v>
      </c>
      <c r="X2028">
        <v>100</v>
      </c>
      <c r="Y2028">
        <v>0</v>
      </c>
      <c r="AA2028">
        <v>0</v>
      </c>
      <c r="AB2028">
        <v>0</v>
      </c>
      <c r="AC2028">
        <v>0</v>
      </c>
      <c r="AG2028">
        <v>6.0827250608272515E-2</v>
      </c>
      <c r="AH2028">
        <v>7.4041848285324618E-2</v>
      </c>
    </row>
    <row r="2029" spans="1:34">
      <c r="A2029">
        <v>11</v>
      </c>
      <c r="B2029">
        <v>391</v>
      </c>
      <c r="C2029">
        <v>1999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9999</v>
      </c>
      <c r="Q2029">
        <v>1</v>
      </c>
      <c r="R2029">
        <v>1</v>
      </c>
      <c r="S2029">
        <v>13</v>
      </c>
      <c r="T2029">
        <v>8</v>
      </c>
      <c r="U2029">
        <v>17.5</v>
      </c>
      <c r="V2029">
        <v>0</v>
      </c>
      <c r="W2029">
        <v>0</v>
      </c>
      <c r="X2029">
        <v>100</v>
      </c>
      <c r="Y2029">
        <v>0</v>
      </c>
      <c r="AA2029">
        <v>0</v>
      </c>
      <c r="AB2029">
        <v>0</v>
      </c>
      <c r="AC2029">
        <v>0</v>
      </c>
      <c r="AG2029">
        <v>6.0827250608272515E-2</v>
      </c>
      <c r="AH2029">
        <v>7.3205217231253158E-2</v>
      </c>
    </row>
    <row r="2030" spans="1:34">
      <c r="A2030">
        <v>11</v>
      </c>
      <c r="B2030">
        <v>392</v>
      </c>
      <c r="C2030">
        <v>1999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14</v>
      </c>
      <c r="M2030">
        <v>99</v>
      </c>
      <c r="N2030">
        <v>99</v>
      </c>
      <c r="O2030">
        <v>99</v>
      </c>
      <c r="P2030">
        <v>9999</v>
      </c>
    </row>
    <row r="2031" spans="1:34">
      <c r="A2031">
        <v>11</v>
      </c>
      <c r="B2031">
        <v>393</v>
      </c>
      <c r="C2031">
        <v>1999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15</v>
      </c>
      <c r="M2031">
        <v>99</v>
      </c>
      <c r="N2031">
        <v>99</v>
      </c>
      <c r="O2031">
        <v>99</v>
      </c>
      <c r="P2031">
        <v>9999</v>
      </c>
    </row>
    <row r="2032" spans="1:34">
      <c r="A2032">
        <v>11</v>
      </c>
      <c r="B2032">
        <v>394</v>
      </c>
      <c r="C2032">
        <v>1998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1</v>
      </c>
      <c r="M2032">
        <v>99</v>
      </c>
      <c r="N2032">
        <v>99</v>
      </c>
      <c r="O2032">
        <v>99</v>
      </c>
      <c r="P2032">
        <v>9999</v>
      </c>
      <c r="Q2032">
        <v>3</v>
      </c>
      <c r="R2032">
        <v>3</v>
      </c>
      <c r="S2032">
        <v>1</v>
      </c>
      <c r="T2032">
        <v>2.3333333333333339</v>
      </c>
      <c r="U2032">
        <v>5.2333333333333343</v>
      </c>
      <c r="V2032">
        <v>0</v>
      </c>
      <c r="W2032">
        <v>0</v>
      </c>
      <c r="X2032">
        <v>0</v>
      </c>
      <c r="Y2032">
        <v>0</v>
      </c>
      <c r="AA2032">
        <v>1.329995822884001</v>
      </c>
      <c r="AB2032">
        <v>0</v>
      </c>
      <c r="AC2032">
        <v>0.4714045207910309</v>
      </c>
      <c r="AE2032">
        <v>-60.254902425708991</v>
      </c>
      <c r="AG2032">
        <v>0.19392372333548805</v>
      </c>
      <c r="AH2032">
        <v>6.9280497760518922E-2</v>
      </c>
    </row>
    <row r="2033" spans="1:34">
      <c r="A2033">
        <v>11</v>
      </c>
      <c r="B2033">
        <v>395</v>
      </c>
      <c r="C2033">
        <v>1998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2</v>
      </c>
      <c r="M2033">
        <v>99</v>
      </c>
      <c r="N2033">
        <v>99</v>
      </c>
      <c r="O2033">
        <v>99</v>
      </c>
      <c r="P2033">
        <v>9999</v>
      </c>
      <c r="Q2033">
        <v>5</v>
      </c>
      <c r="R2033">
        <v>9</v>
      </c>
      <c r="S2033">
        <v>2</v>
      </c>
      <c r="T2033">
        <v>3.5555555555555558</v>
      </c>
      <c r="U2033">
        <v>7.9444444444444446</v>
      </c>
      <c r="V2033">
        <v>0</v>
      </c>
      <c r="W2033">
        <v>0</v>
      </c>
      <c r="X2033">
        <v>0</v>
      </c>
      <c r="Y2033">
        <v>0</v>
      </c>
      <c r="AA2033">
        <v>1.1548074501463748</v>
      </c>
      <c r="AB2033">
        <v>0</v>
      </c>
      <c r="AC2033">
        <v>1.257078722109418</v>
      </c>
      <c r="AE2033">
        <v>-13.181797232615757</v>
      </c>
      <c r="AG2033">
        <v>0.58177117000646417</v>
      </c>
      <c r="AH2033">
        <v>0.31551309489663071</v>
      </c>
    </row>
    <row r="2034" spans="1:34">
      <c r="A2034">
        <v>11</v>
      </c>
      <c r="B2034">
        <v>396</v>
      </c>
      <c r="C2034">
        <v>1998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3</v>
      </c>
      <c r="M2034">
        <v>99</v>
      </c>
      <c r="N2034">
        <v>99</v>
      </c>
      <c r="O2034">
        <v>99</v>
      </c>
      <c r="P2034">
        <v>9999</v>
      </c>
      <c r="Q2034">
        <v>25</v>
      </c>
      <c r="R2034">
        <v>32</v>
      </c>
      <c r="S2034">
        <v>3</v>
      </c>
      <c r="T2034">
        <v>4.71875</v>
      </c>
      <c r="U2034">
        <v>10.784375000000002</v>
      </c>
      <c r="V2034">
        <v>0</v>
      </c>
      <c r="W2034">
        <v>0</v>
      </c>
      <c r="X2034">
        <v>0</v>
      </c>
      <c r="Y2034">
        <v>0</v>
      </c>
      <c r="AA2034">
        <v>1.9152528186573528</v>
      </c>
      <c r="AB2034">
        <v>0</v>
      </c>
      <c r="AC2034">
        <v>1.5659337270459437</v>
      </c>
      <c r="AE2034">
        <v>21.630412795411015</v>
      </c>
      <c r="AG2034">
        <v>2.0685197155785398</v>
      </c>
      <c r="AH2034">
        <v>1.5228471195640181</v>
      </c>
    </row>
    <row r="2035" spans="1:34">
      <c r="A2035">
        <v>11</v>
      </c>
      <c r="B2035">
        <v>397</v>
      </c>
      <c r="C2035">
        <v>1998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4</v>
      </c>
      <c r="M2035">
        <v>99</v>
      </c>
      <c r="N2035">
        <v>99</v>
      </c>
      <c r="O2035">
        <v>99</v>
      </c>
      <c r="P2035">
        <v>9999</v>
      </c>
      <c r="Q2035">
        <v>96</v>
      </c>
      <c r="R2035">
        <v>186</v>
      </c>
      <c r="S2035">
        <v>4</v>
      </c>
      <c r="T2035">
        <v>5.6989247311827951</v>
      </c>
      <c r="U2035">
        <v>12.24677419354839</v>
      </c>
      <c r="V2035">
        <v>0</v>
      </c>
      <c r="W2035">
        <v>3.2258064516129026</v>
      </c>
      <c r="X2035">
        <v>3.7634408602150544</v>
      </c>
      <c r="Y2035">
        <v>0</v>
      </c>
      <c r="AA2035">
        <v>2.0718843230103903</v>
      </c>
      <c r="AB2035">
        <v>0</v>
      </c>
      <c r="AC2035">
        <v>1.3661416214355198</v>
      </c>
      <c r="AE2035">
        <v>25.532164576064911</v>
      </c>
      <c r="AG2035">
        <v>12.023270846800262</v>
      </c>
      <c r="AH2035">
        <v>10.051850054056436</v>
      </c>
    </row>
    <row r="2036" spans="1:34">
      <c r="A2036">
        <v>11</v>
      </c>
      <c r="B2036">
        <v>398</v>
      </c>
      <c r="C2036">
        <v>1998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5</v>
      </c>
      <c r="M2036">
        <v>99</v>
      </c>
      <c r="N2036">
        <v>99</v>
      </c>
      <c r="O2036">
        <v>99</v>
      </c>
      <c r="P2036">
        <v>9999</v>
      </c>
      <c r="Q2036">
        <v>166</v>
      </c>
      <c r="R2036">
        <v>531</v>
      </c>
      <c r="S2036">
        <v>5</v>
      </c>
      <c r="T2036">
        <v>7.0922787193973651</v>
      </c>
      <c r="U2036">
        <v>14.155555555555569</v>
      </c>
      <c r="V2036">
        <v>0</v>
      </c>
      <c r="W2036">
        <v>14.689265536723163</v>
      </c>
      <c r="X2036">
        <v>20.150659133709979</v>
      </c>
      <c r="Y2036">
        <v>0.18832391713747637</v>
      </c>
      <c r="AA2036">
        <v>2.3101720169404723</v>
      </c>
      <c r="AB2036">
        <v>0</v>
      </c>
      <c r="AC2036">
        <v>1.560142891923511</v>
      </c>
      <c r="AE2036">
        <v>37.285339336132495</v>
      </c>
      <c r="AG2036">
        <v>34.324499030381389</v>
      </c>
      <c r="AH2036">
        <v>33.16903117622401</v>
      </c>
    </row>
    <row r="2037" spans="1:34">
      <c r="A2037">
        <v>11</v>
      </c>
      <c r="B2037">
        <v>399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6</v>
      </c>
      <c r="M2037">
        <v>99</v>
      </c>
      <c r="N2037">
        <v>99</v>
      </c>
      <c r="O2037">
        <v>99</v>
      </c>
      <c r="P2037">
        <v>9999</v>
      </c>
      <c r="Q2037">
        <v>167</v>
      </c>
      <c r="R2037">
        <v>395</v>
      </c>
      <c r="S2037">
        <v>6</v>
      </c>
      <c r="T2037">
        <v>7.6607594936708878</v>
      </c>
      <c r="U2037">
        <v>15.634177215189872</v>
      </c>
      <c r="V2037">
        <v>0</v>
      </c>
      <c r="W2037">
        <v>30.126582278481013</v>
      </c>
      <c r="X2037">
        <v>41.012658227848092</v>
      </c>
      <c r="Y2037">
        <v>1.0126582278481011</v>
      </c>
      <c r="AA2037">
        <v>2.7832903793322377</v>
      </c>
      <c r="AB2037">
        <v>0</v>
      </c>
      <c r="AC2037">
        <v>1.589954041332361</v>
      </c>
      <c r="AE2037">
        <v>47.024147598430034</v>
      </c>
      <c r="AG2037">
        <v>25.533290239172597</v>
      </c>
      <c r="AH2037">
        <v>27.251064580897101</v>
      </c>
    </row>
    <row r="2038" spans="1:34">
      <c r="A2038">
        <v>11</v>
      </c>
      <c r="B2038">
        <v>400</v>
      </c>
      <c r="C2038">
        <v>1998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7</v>
      </c>
      <c r="M2038">
        <v>99</v>
      </c>
      <c r="N2038">
        <v>99</v>
      </c>
      <c r="O2038">
        <v>99</v>
      </c>
      <c r="P2038">
        <v>9999</v>
      </c>
      <c r="Q2038">
        <v>88</v>
      </c>
      <c r="R2038">
        <v>130</v>
      </c>
      <c r="S2038">
        <v>7</v>
      </c>
      <c r="T2038">
        <v>7.7692307692307709</v>
      </c>
      <c r="U2038">
        <v>15.710769230769236</v>
      </c>
      <c r="V2038">
        <v>0</v>
      </c>
      <c r="W2038">
        <v>27.692307692307704</v>
      </c>
      <c r="X2038">
        <v>37.692307692307686</v>
      </c>
      <c r="Y2038">
        <v>3.0769230769230762</v>
      </c>
      <c r="AA2038">
        <v>3.0770676889093633</v>
      </c>
      <c r="AB2038">
        <v>0</v>
      </c>
      <c r="AC2038">
        <v>1.6386601540867813</v>
      </c>
      <c r="AE2038">
        <v>40.034345018625331</v>
      </c>
      <c r="AG2038">
        <v>8.4033613445378119</v>
      </c>
      <c r="AH2038">
        <v>9.0126425876486476</v>
      </c>
    </row>
    <row r="2039" spans="1:34">
      <c r="A2039">
        <v>11</v>
      </c>
      <c r="B2039">
        <v>401</v>
      </c>
      <c r="C2039">
        <v>1998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8</v>
      </c>
      <c r="M2039">
        <v>99</v>
      </c>
      <c r="N2039">
        <v>99</v>
      </c>
      <c r="O2039">
        <v>99</v>
      </c>
      <c r="P2039">
        <v>9999</v>
      </c>
      <c r="Q2039">
        <v>84</v>
      </c>
      <c r="R2039">
        <v>140</v>
      </c>
      <c r="S2039">
        <v>8</v>
      </c>
      <c r="T2039">
        <v>7.8</v>
      </c>
      <c r="U2039">
        <v>15.937142857142859</v>
      </c>
      <c r="V2039">
        <v>0</v>
      </c>
      <c r="W2039">
        <v>33.571428571428555</v>
      </c>
      <c r="X2039">
        <v>38.571428571428562</v>
      </c>
      <c r="Y2039">
        <v>1.4285714285714288</v>
      </c>
      <c r="AA2039">
        <v>2.7372129427352898</v>
      </c>
      <c r="AB2039">
        <v>0</v>
      </c>
      <c r="AC2039">
        <v>1.5501152030920604</v>
      </c>
      <c r="AE2039">
        <v>29.349212004178433</v>
      </c>
      <c r="AG2039">
        <v>9.0497737556561049</v>
      </c>
      <c r="AH2039">
        <v>9.8457736689980706</v>
      </c>
    </row>
    <row r="2040" spans="1:34">
      <c r="A2040">
        <v>11</v>
      </c>
      <c r="B2040">
        <v>402</v>
      </c>
      <c r="C2040">
        <v>1998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</v>
      </c>
      <c r="M2040">
        <v>99</v>
      </c>
      <c r="N2040">
        <v>99</v>
      </c>
      <c r="O2040">
        <v>99</v>
      </c>
      <c r="P2040">
        <v>9999</v>
      </c>
      <c r="Q2040">
        <v>39</v>
      </c>
      <c r="R2040">
        <v>74</v>
      </c>
      <c r="S2040">
        <v>9</v>
      </c>
      <c r="T2040">
        <v>8.2027027027027053</v>
      </c>
      <c r="U2040">
        <v>15.91216216216216</v>
      </c>
      <c r="V2040">
        <v>0</v>
      </c>
      <c r="W2040">
        <v>37.837837837837846</v>
      </c>
      <c r="X2040">
        <v>41.891891891891902</v>
      </c>
      <c r="Y2040">
        <v>1.3513513513513515</v>
      </c>
      <c r="AA2040">
        <v>2.3812869960353966</v>
      </c>
      <c r="AB2040">
        <v>0</v>
      </c>
      <c r="AC2040">
        <v>1.5243938071187075</v>
      </c>
      <c r="AE2040">
        <v>-1.4080904171922204</v>
      </c>
      <c r="AG2040">
        <v>4.7834518422753716</v>
      </c>
      <c r="AH2040">
        <v>5.1960373320389159</v>
      </c>
    </row>
    <row r="2041" spans="1:34">
      <c r="A2041">
        <v>11</v>
      </c>
      <c r="B2041">
        <v>403</v>
      </c>
      <c r="C2041">
        <v>1998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10</v>
      </c>
      <c r="M2041">
        <v>99</v>
      </c>
      <c r="N2041">
        <v>99</v>
      </c>
      <c r="O2041">
        <v>99</v>
      </c>
      <c r="P2041">
        <v>9999</v>
      </c>
      <c r="Q2041">
        <v>20</v>
      </c>
      <c r="R2041">
        <v>27</v>
      </c>
      <c r="S2041">
        <v>10</v>
      </c>
      <c r="T2041">
        <v>8.3703703703703702</v>
      </c>
      <c r="U2041">
        <v>17.518518518518523</v>
      </c>
      <c r="V2041">
        <v>0</v>
      </c>
      <c r="W2041">
        <v>48.148148148148145</v>
      </c>
      <c r="X2041">
        <v>77.777777777777771</v>
      </c>
      <c r="Y2041">
        <v>0</v>
      </c>
      <c r="AA2041">
        <v>2.3396797876881319</v>
      </c>
      <c r="AB2041">
        <v>0</v>
      </c>
      <c r="AC2041">
        <v>1.8688112313396856</v>
      </c>
      <c r="AE2041">
        <v>-4.3074589783287971</v>
      </c>
      <c r="AG2041">
        <v>1.7453135100193924</v>
      </c>
      <c r="AH2041">
        <v>2.0872404739315562</v>
      </c>
    </row>
    <row r="2042" spans="1:34">
      <c r="A2042">
        <v>11</v>
      </c>
      <c r="B2042">
        <v>404</v>
      </c>
      <c r="C2042">
        <v>1998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11</v>
      </c>
      <c r="M2042">
        <v>99</v>
      </c>
      <c r="N2042">
        <v>99</v>
      </c>
      <c r="O2042">
        <v>99</v>
      </c>
      <c r="P2042">
        <v>9999</v>
      </c>
      <c r="Q2042">
        <v>14</v>
      </c>
      <c r="R2042">
        <v>16</v>
      </c>
      <c r="S2042">
        <v>11</v>
      </c>
      <c r="T2042">
        <v>8.25</v>
      </c>
      <c r="U2042">
        <v>16.825000000000003</v>
      </c>
      <c r="V2042">
        <v>0</v>
      </c>
      <c r="W2042">
        <v>50</v>
      </c>
      <c r="X2042">
        <v>62.5</v>
      </c>
      <c r="Y2042">
        <v>6.25</v>
      </c>
      <c r="AA2042">
        <v>2.9254273192133566</v>
      </c>
      <c r="AB2042">
        <v>0</v>
      </c>
      <c r="AC2042">
        <v>1.8200274723201295</v>
      </c>
      <c r="AE2042">
        <v>23.124853350627127</v>
      </c>
      <c r="AG2042">
        <v>1.0342598577892699</v>
      </c>
      <c r="AH2042">
        <v>1.1879178342122099</v>
      </c>
    </row>
    <row r="2043" spans="1:34">
      <c r="A2043">
        <v>11</v>
      </c>
      <c r="B2043">
        <v>405</v>
      </c>
      <c r="C2043">
        <v>1998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12</v>
      </c>
      <c r="M2043">
        <v>99</v>
      </c>
      <c r="N2043">
        <v>99</v>
      </c>
      <c r="O2043">
        <v>99</v>
      </c>
      <c r="P2043">
        <v>9999</v>
      </c>
      <c r="Q2043">
        <v>3</v>
      </c>
      <c r="R2043">
        <v>3</v>
      </c>
      <c r="S2043">
        <v>12</v>
      </c>
      <c r="T2043">
        <v>7</v>
      </c>
      <c r="U2043">
        <v>17.733333333333338</v>
      </c>
      <c r="V2043">
        <v>33.333333333333343</v>
      </c>
      <c r="W2043">
        <v>33.333333333333343</v>
      </c>
      <c r="X2043">
        <v>33.333333333333343</v>
      </c>
      <c r="Y2043">
        <v>33.333333333333343</v>
      </c>
      <c r="AA2043">
        <v>5.6013887166983425</v>
      </c>
      <c r="AB2043">
        <v>0</v>
      </c>
      <c r="AC2043">
        <v>1.4142135623730951</v>
      </c>
      <c r="AE2043">
        <v>-31.980233288680179</v>
      </c>
      <c r="AG2043">
        <v>0.19392372333548805</v>
      </c>
      <c r="AH2043">
        <v>0.2347593936853252</v>
      </c>
    </row>
    <row r="2044" spans="1:34">
      <c r="A2044">
        <v>11</v>
      </c>
      <c r="B2044">
        <v>406</v>
      </c>
      <c r="C2044">
        <v>1998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9999</v>
      </c>
      <c r="Q2044">
        <v>1</v>
      </c>
      <c r="R2044">
        <v>1</v>
      </c>
      <c r="S2044">
        <v>13</v>
      </c>
      <c r="T2044">
        <v>5</v>
      </c>
      <c r="U2044">
        <v>12.7</v>
      </c>
      <c r="V2044">
        <v>0</v>
      </c>
      <c r="W2044">
        <v>0</v>
      </c>
      <c r="X2044">
        <v>0</v>
      </c>
      <c r="Y2044">
        <v>0</v>
      </c>
      <c r="AA2044">
        <v>0</v>
      </c>
      <c r="AB2044">
        <v>0</v>
      </c>
      <c r="AC2044">
        <v>0</v>
      </c>
      <c r="AG2044">
        <v>6.4641241111829353E-2</v>
      </c>
      <c r="AH2044">
        <v>5.6042186086534405E-2</v>
      </c>
    </row>
    <row r="2045" spans="1:34">
      <c r="A2045">
        <v>11</v>
      </c>
      <c r="B2045">
        <v>407</v>
      </c>
      <c r="C2045">
        <v>1998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14</v>
      </c>
      <c r="M2045">
        <v>99</v>
      </c>
      <c r="N2045">
        <v>99</v>
      </c>
      <c r="O2045">
        <v>99</v>
      </c>
      <c r="P2045">
        <v>9999</v>
      </c>
    </row>
    <row r="2046" spans="1:34">
      <c r="A2046">
        <v>11</v>
      </c>
      <c r="B2046">
        <v>408</v>
      </c>
      <c r="C2046">
        <v>1998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15</v>
      </c>
      <c r="M2046">
        <v>99</v>
      </c>
      <c r="N2046">
        <v>99</v>
      </c>
      <c r="O2046">
        <v>99</v>
      </c>
      <c r="P2046">
        <v>9999</v>
      </c>
    </row>
    <row r="2047" spans="1:34">
      <c r="A2047">
        <v>11</v>
      </c>
      <c r="B2047">
        <v>409</v>
      </c>
      <c r="C2047">
        <v>1997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1</v>
      </c>
      <c r="M2047">
        <v>99</v>
      </c>
      <c r="N2047">
        <v>99</v>
      </c>
      <c r="O2047">
        <v>99</v>
      </c>
      <c r="P2047">
        <v>9999</v>
      </c>
      <c r="Q2047">
        <v>31</v>
      </c>
      <c r="R2047">
        <v>231</v>
      </c>
      <c r="S2047">
        <v>1</v>
      </c>
      <c r="T2047">
        <v>7.1515151515151505</v>
      </c>
      <c r="U2047">
        <v>14.360606060606075</v>
      </c>
      <c r="V2047">
        <v>0</v>
      </c>
      <c r="W2047">
        <v>30.73593073593074</v>
      </c>
      <c r="X2047">
        <v>22.510822510822504</v>
      </c>
      <c r="Y2047">
        <v>0</v>
      </c>
      <c r="AA2047">
        <v>2.8023270441059194</v>
      </c>
      <c r="AB2047">
        <v>0</v>
      </c>
      <c r="AC2047">
        <v>2.5462789841953395</v>
      </c>
      <c r="AE2047">
        <v>60.624739439512787</v>
      </c>
      <c r="AG2047">
        <v>12.05007824726135</v>
      </c>
      <c r="AH2047">
        <v>11.89243642047451</v>
      </c>
    </row>
    <row r="2048" spans="1:34">
      <c r="A2048">
        <v>11</v>
      </c>
      <c r="B2048">
        <v>410</v>
      </c>
      <c r="C2048">
        <v>1997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2</v>
      </c>
      <c r="M2048">
        <v>99</v>
      </c>
      <c r="N2048">
        <v>99</v>
      </c>
      <c r="O2048">
        <v>99</v>
      </c>
      <c r="P2048">
        <v>9999</v>
      </c>
      <c r="Q2048">
        <v>13</v>
      </c>
      <c r="R2048">
        <v>19</v>
      </c>
      <c r="S2048">
        <v>2</v>
      </c>
      <c r="T2048">
        <v>2.9473684210526314</v>
      </c>
      <c r="U2048">
        <v>9.2631578947368443</v>
      </c>
      <c r="V2048">
        <v>0</v>
      </c>
      <c r="W2048">
        <v>0</v>
      </c>
      <c r="X2048">
        <v>0</v>
      </c>
      <c r="Y2048">
        <v>0</v>
      </c>
      <c r="AA2048">
        <v>2.3497391851495242</v>
      </c>
      <c r="AB2048">
        <v>0</v>
      </c>
      <c r="AC2048">
        <v>1.2762479634718047</v>
      </c>
      <c r="AE2048">
        <v>17.485928191700872</v>
      </c>
      <c r="AG2048">
        <v>0.99113197704747003</v>
      </c>
      <c r="AH2048">
        <v>0.63095553914433811</v>
      </c>
    </row>
    <row r="2049" spans="1:34">
      <c r="A2049">
        <v>11</v>
      </c>
      <c r="B2049">
        <v>411</v>
      </c>
      <c r="C2049">
        <v>1997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3</v>
      </c>
      <c r="M2049">
        <v>99</v>
      </c>
      <c r="N2049">
        <v>99</v>
      </c>
      <c r="O2049">
        <v>99</v>
      </c>
      <c r="P2049">
        <v>9999</v>
      </c>
      <c r="Q2049">
        <v>37</v>
      </c>
      <c r="R2049">
        <v>77</v>
      </c>
      <c r="S2049">
        <v>3</v>
      </c>
      <c r="T2049">
        <v>4.2597402597402594</v>
      </c>
      <c r="U2049">
        <v>10.993506493506493</v>
      </c>
      <c r="V2049">
        <v>0</v>
      </c>
      <c r="W2049">
        <v>0</v>
      </c>
      <c r="X2049">
        <v>1.2987012987012985</v>
      </c>
      <c r="Y2049">
        <v>0</v>
      </c>
      <c r="AA2049">
        <v>2.1134902297518465</v>
      </c>
      <c r="AB2049">
        <v>0</v>
      </c>
      <c r="AC2049">
        <v>1.5492151125658875</v>
      </c>
      <c r="AE2049">
        <v>29.442589653838471</v>
      </c>
      <c r="AG2049">
        <v>4.0166927490871158</v>
      </c>
      <c r="AH2049">
        <v>3.0346810448050121</v>
      </c>
    </row>
    <row r="2050" spans="1:34">
      <c r="A2050">
        <v>11</v>
      </c>
      <c r="B2050">
        <v>412</v>
      </c>
      <c r="C2050">
        <v>1997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4</v>
      </c>
      <c r="M2050">
        <v>99</v>
      </c>
      <c r="N2050">
        <v>99</v>
      </c>
      <c r="O2050">
        <v>99</v>
      </c>
      <c r="P2050">
        <v>9999</v>
      </c>
      <c r="Q2050">
        <v>118</v>
      </c>
      <c r="R2050">
        <v>227</v>
      </c>
      <c r="S2050">
        <v>4</v>
      </c>
      <c r="T2050">
        <v>5.8898678414096919</v>
      </c>
      <c r="U2050">
        <v>13.262114537444944</v>
      </c>
      <c r="V2050">
        <v>0</v>
      </c>
      <c r="W2050">
        <v>4.8458149779735686</v>
      </c>
      <c r="X2050">
        <v>13.215859030837008</v>
      </c>
      <c r="Y2050">
        <v>0</v>
      </c>
      <c r="AA2050">
        <v>2.3261340231140823</v>
      </c>
      <c r="AB2050">
        <v>0</v>
      </c>
      <c r="AC2050">
        <v>1.5905097069520058</v>
      </c>
      <c r="AE2050">
        <v>37.965874412335324</v>
      </c>
      <c r="AG2050">
        <v>11.841418883672404</v>
      </c>
      <c r="AH2050">
        <v>10.792566196556988</v>
      </c>
    </row>
    <row r="2051" spans="1:34">
      <c r="A2051">
        <v>11</v>
      </c>
      <c r="B2051">
        <v>413</v>
      </c>
      <c r="C2051">
        <v>1997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5</v>
      </c>
      <c r="M2051">
        <v>99</v>
      </c>
      <c r="N2051">
        <v>99</v>
      </c>
      <c r="O2051">
        <v>99</v>
      </c>
      <c r="P2051">
        <v>9999</v>
      </c>
      <c r="Q2051">
        <v>187</v>
      </c>
      <c r="R2051">
        <v>553</v>
      </c>
      <c r="S2051">
        <v>5</v>
      </c>
      <c r="T2051">
        <v>6.777576853526222</v>
      </c>
      <c r="U2051">
        <v>14.437613019891501</v>
      </c>
      <c r="V2051">
        <v>0</v>
      </c>
      <c r="W2051">
        <v>12.839059674502716</v>
      </c>
      <c r="X2051">
        <v>26.220614828209762</v>
      </c>
      <c r="Y2051">
        <v>0.54249547920433994</v>
      </c>
      <c r="AA2051">
        <v>2.5855201361928248</v>
      </c>
      <c r="AB2051">
        <v>0</v>
      </c>
      <c r="AC2051">
        <v>1.72611153641268</v>
      </c>
      <c r="AE2051">
        <v>44.810966915362542</v>
      </c>
      <c r="AG2051">
        <v>28.847157016171096</v>
      </c>
      <c r="AH2051">
        <v>28.622437639365899</v>
      </c>
    </row>
    <row r="2052" spans="1:34">
      <c r="A2052">
        <v>11</v>
      </c>
      <c r="B2052">
        <v>414</v>
      </c>
      <c r="C2052">
        <v>1997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6</v>
      </c>
      <c r="M2052">
        <v>99</v>
      </c>
      <c r="N2052">
        <v>99</v>
      </c>
      <c r="O2052">
        <v>99</v>
      </c>
      <c r="P2052">
        <v>9999</v>
      </c>
      <c r="Q2052">
        <v>149</v>
      </c>
      <c r="R2052">
        <v>358</v>
      </c>
      <c r="S2052">
        <v>6</v>
      </c>
      <c r="T2052">
        <v>7.4832402234636897</v>
      </c>
      <c r="U2052">
        <v>15.35027932960895</v>
      </c>
      <c r="V2052">
        <v>0</v>
      </c>
      <c r="W2052">
        <v>28.212290502793305</v>
      </c>
      <c r="X2052">
        <v>35.75418994413409</v>
      </c>
      <c r="Y2052">
        <v>0.27932960893854758</v>
      </c>
      <c r="AA2052">
        <v>2.6313191946431997</v>
      </c>
      <c r="AB2052">
        <v>0</v>
      </c>
      <c r="AC2052">
        <v>1.9036861048681597</v>
      </c>
      <c r="AE2052">
        <v>49.406335480770686</v>
      </c>
      <c r="AG2052">
        <v>18.675013041210221</v>
      </c>
      <c r="AH2052">
        <v>19.70086971485112</v>
      </c>
    </row>
    <row r="2053" spans="1:34">
      <c r="A2053">
        <v>11</v>
      </c>
      <c r="B2053">
        <v>415</v>
      </c>
      <c r="C2053">
        <v>1997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7</v>
      </c>
      <c r="M2053">
        <v>99</v>
      </c>
      <c r="N2053">
        <v>99</v>
      </c>
      <c r="O2053">
        <v>99</v>
      </c>
      <c r="P2053">
        <v>9999</v>
      </c>
      <c r="Q2053">
        <v>81</v>
      </c>
      <c r="R2053">
        <v>160</v>
      </c>
      <c r="S2053">
        <v>7</v>
      </c>
      <c r="T2053">
        <v>7.7562499999999996</v>
      </c>
      <c r="U2053">
        <v>15.202500000000004</v>
      </c>
      <c r="V2053">
        <v>0</v>
      </c>
      <c r="W2053">
        <v>31.875</v>
      </c>
      <c r="X2053">
        <v>26.875</v>
      </c>
      <c r="Y2053">
        <v>1.25</v>
      </c>
      <c r="AA2053">
        <v>2.8131821394996659</v>
      </c>
      <c r="AB2053">
        <v>0</v>
      </c>
      <c r="AC2053">
        <v>1.8733221659661203</v>
      </c>
      <c r="AE2053">
        <v>43.19233215400719</v>
      </c>
      <c r="AG2053">
        <v>8.3463745435576424</v>
      </c>
      <c r="AH2053">
        <v>8.7200923489470892</v>
      </c>
    </row>
    <row r="2054" spans="1:34">
      <c r="A2054">
        <v>11</v>
      </c>
      <c r="B2054">
        <v>416</v>
      </c>
      <c r="C2054">
        <v>1997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8</v>
      </c>
      <c r="M2054">
        <v>99</v>
      </c>
      <c r="N2054">
        <v>99</v>
      </c>
      <c r="O2054">
        <v>99</v>
      </c>
      <c r="P2054">
        <v>9999</v>
      </c>
      <c r="Q2054">
        <v>69</v>
      </c>
      <c r="R2054">
        <v>152</v>
      </c>
      <c r="S2054">
        <v>8</v>
      </c>
      <c r="T2054">
        <v>7.9605263157894752</v>
      </c>
      <c r="U2054">
        <v>15.79144736842105</v>
      </c>
      <c r="V2054">
        <v>0</v>
      </c>
      <c r="W2054">
        <v>40.131578947368411</v>
      </c>
      <c r="X2054">
        <v>40.131578947368411</v>
      </c>
      <c r="Y2054">
        <v>2.6315789473684221</v>
      </c>
      <c r="AA2054">
        <v>2.6443321731519793</v>
      </c>
      <c r="AB2054">
        <v>0</v>
      </c>
      <c r="AC2054">
        <v>2.0611748660059996</v>
      </c>
      <c r="AE2054">
        <v>42.276797081230846</v>
      </c>
      <c r="AG2054">
        <v>7.9290558163797602</v>
      </c>
      <c r="AH2054">
        <v>8.6050146625463313</v>
      </c>
    </row>
    <row r="2055" spans="1:34">
      <c r="A2055">
        <v>11</v>
      </c>
      <c r="B2055">
        <v>417</v>
      </c>
      <c r="C2055">
        <v>1997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</v>
      </c>
      <c r="M2055">
        <v>99</v>
      </c>
      <c r="N2055">
        <v>99</v>
      </c>
      <c r="O2055">
        <v>99</v>
      </c>
      <c r="P2055">
        <v>9999</v>
      </c>
      <c r="Q2055">
        <v>49</v>
      </c>
      <c r="R2055">
        <v>94</v>
      </c>
      <c r="S2055">
        <v>9</v>
      </c>
      <c r="T2055">
        <v>8.382978723404257</v>
      </c>
      <c r="U2055">
        <v>15.823404255319142</v>
      </c>
      <c r="V2055">
        <v>1.0638297872340428</v>
      </c>
      <c r="W2055">
        <v>52.12765957446809</v>
      </c>
      <c r="X2055">
        <v>37.234042553191493</v>
      </c>
      <c r="Y2055">
        <v>2.1276595744680855</v>
      </c>
      <c r="AA2055">
        <v>2.5369367326588654</v>
      </c>
      <c r="AB2055">
        <v>0</v>
      </c>
      <c r="AC2055">
        <v>1.8224742532619329</v>
      </c>
      <c r="AE2055">
        <v>20.514395837435774</v>
      </c>
      <c r="AG2055">
        <v>4.903495044340116</v>
      </c>
      <c r="AH2055">
        <v>5.3322913007005006</v>
      </c>
    </row>
    <row r="2056" spans="1:34">
      <c r="A2056">
        <v>11</v>
      </c>
      <c r="B2056">
        <v>418</v>
      </c>
      <c r="C2056">
        <v>1997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10</v>
      </c>
      <c r="M2056">
        <v>99</v>
      </c>
      <c r="N2056">
        <v>99</v>
      </c>
      <c r="O2056">
        <v>99</v>
      </c>
      <c r="P2056">
        <v>9999</v>
      </c>
      <c r="Q2056">
        <v>18</v>
      </c>
      <c r="R2056">
        <v>22</v>
      </c>
      <c r="S2056">
        <v>10</v>
      </c>
      <c r="T2056">
        <v>8.5</v>
      </c>
      <c r="U2056">
        <v>15.604545454545455</v>
      </c>
      <c r="V2056">
        <v>0</v>
      </c>
      <c r="W2056">
        <v>63.636363636363633</v>
      </c>
      <c r="X2056">
        <v>31.818181818181817</v>
      </c>
      <c r="Y2056">
        <v>0</v>
      </c>
      <c r="AA2056">
        <v>1.4692228226104145</v>
      </c>
      <c r="AB2056">
        <v>0</v>
      </c>
      <c r="AC2056">
        <v>1.69893014463916</v>
      </c>
      <c r="AE2056">
        <v>25.038991292891041</v>
      </c>
      <c r="AG2056">
        <v>1.1476264997391759</v>
      </c>
      <c r="AH2056">
        <v>1.2307217987968819</v>
      </c>
    </row>
    <row r="2057" spans="1:34">
      <c r="A2057">
        <v>11</v>
      </c>
      <c r="B2057">
        <v>419</v>
      </c>
      <c r="C2057">
        <v>1997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11</v>
      </c>
      <c r="M2057">
        <v>99</v>
      </c>
      <c r="N2057">
        <v>99</v>
      </c>
      <c r="O2057">
        <v>99</v>
      </c>
      <c r="P2057">
        <v>9999</v>
      </c>
      <c r="Q2057">
        <v>11</v>
      </c>
      <c r="R2057">
        <v>17</v>
      </c>
      <c r="S2057">
        <v>11</v>
      </c>
      <c r="T2057">
        <v>8.6470588235294112</v>
      </c>
      <c r="U2057">
        <v>16.911764705882348</v>
      </c>
      <c r="V2057">
        <v>0</v>
      </c>
      <c r="W2057">
        <v>47.058823529411761</v>
      </c>
      <c r="X2057">
        <v>58.82352941176471</v>
      </c>
      <c r="Y2057">
        <v>0</v>
      </c>
      <c r="AA2057">
        <v>2.5747375315556797</v>
      </c>
      <c r="AB2057">
        <v>0</v>
      </c>
      <c r="AC2057">
        <v>1.6782756020808411</v>
      </c>
      <c r="AE2057">
        <v>16.02333826619661</v>
      </c>
      <c r="AG2057">
        <v>0.88680229525299981</v>
      </c>
      <c r="AH2057">
        <v>1.030680213090893</v>
      </c>
    </row>
    <row r="2058" spans="1:34">
      <c r="A2058">
        <v>11</v>
      </c>
      <c r="B2058">
        <v>420</v>
      </c>
      <c r="C2058">
        <v>1997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12</v>
      </c>
      <c r="M2058">
        <v>99</v>
      </c>
      <c r="N2058">
        <v>99</v>
      </c>
      <c r="O2058">
        <v>99</v>
      </c>
      <c r="P2058">
        <v>9999</v>
      </c>
      <c r="Q2058">
        <v>5</v>
      </c>
      <c r="R2058">
        <v>5</v>
      </c>
      <c r="S2058">
        <v>12</v>
      </c>
      <c r="T2058">
        <v>7.4</v>
      </c>
      <c r="U2058">
        <v>16.039999999999996</v>
      </c>
      <c r="V2058">
        <v>0</v>
      </c>
      <c r="W2058">
        <v>20</v>
      </c>
      <c r="X2058">
        <v>60</v>
      </c>
      <c r="Y2058">
        <v>0</v>
      </c>
      <c r="AA2058">
        <v>0.83570329663106946</v>
      </c>
      <c r="AB2058">
        <v>0</v>
      </c>
      <c r="AC2058">
        <v>1.624807680927191</v>
      </c>
      <c r="AE2058">
        <v>-49.784324315500911</v>
      </c>
      <c r="AG2058">
        <v>0.26082420448617633</v>
      </c>
      <c r="AH2058">
        <v>0.28751496726918124</v>
      </c>
    </row>
    <row r="2059" spans="1:34">
      <c r="A2059">
        <v>11</v>
      </c>
      <c r="B2059">
        <v>421</v>
      </c>
      <c r="C2059">
        <v>1997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13</v>
      </c>
      <c r="M2059">
        <v>99</v>
      </c>
      <c r="N2059">
        <v>99</v>
      </c>
      <c r="O2059">
        <v>99</v>
      </c>
      <c r="P2059">
        <v>9999</v>
      </c>
      <c r="Q2059">
        <v>1</v>
      </c>
      <c r="R2059">
        <v>1</v>
      </c>
      <c r="S2059">
        <v>13</v>
      </c>
      <c r="T2059">
        <v>8</v>
      </c>
      <c r="U2059">
        <v>18.3</v>
      </c>
      <c r="V2059">
        <v>0</v>
      </c>
      <c r="W2059">
        <v>0</v>
      </c>
      <c r="X2059">
        <v>100</v>
      </c>
      <c r="Y2059">
        <v>0</v>
      </c>
      <c r="AA2059">
        <v>0</v>
      </c>
      <c r="AB2059">
        <v>0</v>
      </c>
      <c r="AC2059">
        <v>0</v>
      </c>
      <c r="AG2059">
        <v>5.2164840897235262E-2</v>
      </c>
      <c r="AH2059">
        <v>6.5605036172394188E-2</v>
      </c>
    </row>
    <row r="2060" spans="1:34">
      <c r="A2060">
        <v>11</v>
      </c>
      <c r="B2060">
        <v>422</v>
      </c>
      <c r="C2060">
        <v>1997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9999</v>
      </c>
      <c r="Q2060">
        <v>1</v>
      </c>
      <c r="R2060">
        <v>1</v>
      </c>
      <c r="S2060">
        <v>14</v>
      </c>
      <c r="T2060">
        <v>6</v>
      </c>
      <c r="U2060">
        <v>15.1</v>
      </c>
      <c r="V2060">
        <v>0</v>
      </c>
      <c r="W2060">
        <v>0</v>
      </c>
      <c r="X2060">
        <v>0</v>
      </c>
      <c r="Y2060">
        <v>0</v>
      </c>
      <c r="AA2060">
        <v>0</v>
      </c>
      <c r="AB2060">
        <v>0</v>
      </c>
      <c r="AC2060">
        <v>0</v>
      </c>
      <c r="AG2060">
        <v>5.2164840897235262E-2</v>
      </c>
      <c r="AH2060">
        <v>5.4133117278860818E-2</v>
      </c>
    </row>
    <row r="2061" spans="1:34">
      <c r="A2061">
        <v>11</v>
      </c>
      <c r="B2061">
        <v>423</v>
      </c>
      <c r="C2061">
        <v>1997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15</v>
      </c>
      <c r="M2061">
        <v>99</v>
      </c>
      <c r="N2061">
        <v>99</v>
      </c>
      <c r="O2061">
        <v>99</v>
      </c>
      <c r="P2061">
        <v>9999</v>
      </c>
    </row>
    <row r="2062" spans="1:34" s="478" customFormat="1">
      <c r="A2062" s="478">
        <v>11</v>
      </c>
      <c r="B2062" s="478">
        <v>424</v>
      </c>
      <c r="C2062" s="478">
        <v>1996</v>
      </c>
      <c r="D2062" s="478">
        <v>99</v>
      </c>
      <c r="E2062" s="478">
        <v>99</v>
      </c>
      <c r="F2062" s="478">
        <v>99</v>
      </c>
      <c r="G2062" s="478">
        <v>99</v>
      </c>
      <c r="H2062" s="478">
        <v>99</v>
      </c>
      <c r="I2062" s="478">
        <v>99</v>
      </c>
      <c r="J2062" s="478">
        <v>999</v>
      </c>
      <c r="K2062" s="478">
        <v>99</v>
      </c>
      <c r="L2062" s="478">
        <v>1</v>
      </c>
      <c r="M2062" s="478">
        <v>99</v>
      </c>
      <c r="N2062" s="478">
        <v>99</v>
      </c>
      <c r="O2062" s="478">
        <v>99</v>
      </c>
      <c r="P2062" s="478">
        <v>9999</v>
      </c>
      <c r="Q2062" s="478">
        <v>20</v>
      </c>
      <c r="R2062" s="478">
        <v>105</v>
      </c>
      <c r="S2062" s="478">
        <v>1</v>
      </c>
      <c r="T2062" s="478">
        <v>6.6952380952380954</v>
      </c>
      <c r="U2062" s="478">
        <v>14.263809523809527</v>
      </c>
      <c r="V2062" s="478">
        <v>0</v>
      </c>
      <c r="W2062" s="478">
        <v>24.761904761904756</v>
      </c>
      <c r="X2062" s="478">
        <v>29.523809523809511</v>
      </c>
      <c r="Y2062" s="478">
        <v>0</v>
      </c>
      <c r="AA2062" s="478">
        <v>3.4798501283962828</v>
      </c>
      <c r="AB2062" s="478">
        <v>0</v>
      </c>
      <c r="AC2062" s="478">
        <v>2.7294646589144622</v>
      </c>
      <c r="AE2062" s="478">
        <v>68.318415586238103</v>
      </c>
      <c r="AG2062" s="478">
        <v>5.2135054617676246</v>
      </c>
      <c r="AH2062" s="478">
        <v>5.0941657057921201</v>
      </c>
    </row>
    <row r="2063" spans="1:34" s="478" customFormat="1">
      <c r="A2063" s="478">
        <v>11</v>
      </c>
      <c r="B2063" s="478">
        <v>425</v>
      </c>
      <c r="C2063" s="478">
        <v>1996</v>
      </c>
      <c r="D2063" s="478">
        <v>99</v>
      </c>
      <c r="E2063" s="478">
        <v>99</v>
      </c>
      <c r="F2063" s="478">
        <v>99</v>
      </c>
      <c r="G2063" s="478">
        <v>99</v>
      </c>
      <c r="H2063" s="478">
        <v>99</v>
      </c>
      <c r="I2063" s="478">
        <v>99</v>
      </c>
      <c r="J2063" s="478">
        <v>999</v>
      </c>
      <c r="K2063" s="478">
        <v>99</v>
      </c>
      <c r="L2063" s="478">
        <v>2</v>
      </c>
      <c r="M2063" s="478">
        <v>99</v>
      </c>
      <c r="N2063" s="478">
        <v>99</v>
      </c>
      <c r="O2063" s="478">
        <v>99</v>
      </c>
      <c r="P2063" s="478">
        <v>9999</v>
      </c>
      <c r="Q2063" s="478">
        <v>29</v>
      </c>
      <c r="R2063" s="478">
        <v>44</v>
      </c>
      <c r="S2063" s="478">
        <v>2</v>
      </c>
      <c r="T2063" s="478">
        <v>3.1590909090909096</v>
      </c>
      <c r="U2063" s="478">
        <v>9.7613636363636385</v>
      </c>
      <c r="V2063" s="478">
        <v>0</v>
      </c>
      <c r="W2063" s="478">
        <v>2.2727272727272729</v>
      </c>
      <c r="X2063" s="478">
        <v>2.2727272727272729</v>
      </c>
      <c r="Y2063" s="478">
        <v>0</v>
      </c>
      <c r="AA2063" s="478">
        <v>2.7760514723000873</v>
      </c>
      <c r="AB2063" s="478">
        <v>0</v>
      </c>
      <c r="AC2063" s="478">
        <v>2.0883136064797032</v>
      </c>
      <c r="AE2063" s="478">
        <v>72.86759771411694</v>
      </c>
      <c r="AG2063" s="478">
        <v>2.184707050645482</v>
      </c>
      <c r="AH2063" s="478">
        <v>1.460869446910406</v>
      </c>
    </row>
    <row r="2064" spans="1:34" s="478" customFormat="1">
      <c r="A2064" s="478">
        <v>11</v>
      </c>
      <c r="B2064" s="478">
        <v>426</v>
      </c>
      <c r="C2064" s="478">
        <v>1996</v>
      </c>
      <c r="D2064" s="478">
        <v>99</v>
      </c>
      <c r="E2064" s="478">
        <v>99</v>
      </c>
      <c r="F2064" s="478">
        <v>99</v>
      </c>
      <c r="G2064" s="478">
        <v>99</v>
      </c>
      <c r="H2064" s="478">
        <v>99</v>
      </c>
      <c r="I2064" s="478">
        <v>99</v>
      </c>
      <c r="J2064" s="478">
        <v>999</v>
      </c>
      <c r="K2064" s="478">
        <v>99</v>
      </c>
      <c r="L2064" s="478">
        <v>3</v>
      </c>
      <c r="M2064" s="478">
        <v>99</v>
      </c>
      <c r="N2064" s="478">
        <v>99</v>
      </c>
      <c r="O2064" s="478">
        <v>99</v>
      </c>
      <c r="P2064" s="478">
        <v>9999</v>
      </c>
      <c r="Q2064" s="478">
        <v>75</v>
      </c>
      <c r="R2064" s="478">
        <v>118</v>
      </c>
      <c r="S2064" s="478">
        <v>3</v>
      </c>
      <c r="T2064" s="478">
        <v>4.2033898305084749</v>
      </c>
      <c r="U2064" s="478">
        <v>11.652542372881353</v>
      </c>
      <c r="V2064" s="478">
        <v>0</v>
      </c>
      <c r="W2064" s="478">
        <v>0</v>
      </c>
      <c r="X2064" s="478">
        <v>1.6949152542372876</v>
      </c>
      <c r="Y2064" s="478">
        <v>0</v>
      </c>
      <c r="AA2064" s="478">
        <v>1.9871072520765904</v>
      </c>
      <c r="AB2064" s="478">
        <v>0</v>
      </c>
      <c r="AC2064" s="478">
        <v>1.548970801192658</v>
      </c>
      <c r="AE2064" s="478">
        <v>33.600986889964759</v>
      </c>
      <c r="AG2064" s="478">
        <v>5.8589870903674282</v>
      </c>
      <c r="AH2064" s="478">
        <v>4.6768230256153824</v>
      </c>
    </row>
    <row r="2065" spans="1:38" s="478" customFormat="1">
      <c r="A2065" s="478">
        <v>11</v>
      </c>
      <c r="B2065" s="478">
        <v>427</v>
      </c>
      <c r="C2065" s="478">
        <v>1996</v>
      </c>
      <c r="D2065" s="478">
        <v>99</v>
      </c>
      <c r="E2065" s="478">
        <v>99</v>
      </c>
      <c r="F2065" s="478">
        <v>99</v>
      </c>
      <c r="G2065" s="478">
        <v>99</v>
      </c>
      <c r="H2065" s="478">
        <v>99</v>
      </c>
      <c r="I2065" s="478">
        <v>99</v>
      </c>
      <c r="J2065" s="478">
        <v>999</v>
      </c>
      <c r="K2065" s="478">
        <v>99</v>
      </c>
      <c r="L2065" s="478">
        <v>4</v>
      </c>
      <c r="M2065" s="478">
        <v>99</v>
      </c>
      <c r="N2065" s="478">
        <v>99</v>
      </c>
      <c r="O2065" s="478">
        <v>99</v>
      </c>
      <c r="P2065" s="478">
        <v>9999</v>
      </c>
      <c r="Q2065" s="478">
        <v>174</v>
      </c>
      <c r="R2065" s="478">
        <v>399</v>
      </c>
      <c r="S2065" s="478">
        <v>4</v>
      </c>
      <c r="T2065" s="478">
        <v>5.7192982456140351</v>
      </c>
      <c r="U2065" s="478">
        <v>13.487468671679199</v>
      </c>
      <c r="V2065" s="478">
        <v>0</v>
      </c>
      <c r="W2065" s="478">
        <v>5.7644110275689213</v>
      </c>
      <c r="X2065" s="478">
        <v>8.7719298245614024</v>
      </c>
      <c r="Y2065" s="478">
        <v>0</v>
      </c>
      <c r="AA2065" s="478">
        <v>1.9374021720687924</v>
      </c>
      <c r="AB2065" s="478">
        <v>0</v>
      </c>
      <c r="AC2065" s="478">
        <v>1.6364897664394604</v>
      </c>
      <c r="AE2065" s="478">
        <v>18.070226165991393</v>
      </c>
      <c r="AG2065" s="478">
        <v>19.811320754716988</v>
      </c>
      <c r="AH2065" s="478">
        <v>18.304234990799412</v>
      </c>
    </row>
    <row r="2066" spans="1:38" s="478" customFormat="1">
      <c r="A2066" s="478">
        <v>11</v>
      </c>
      <c r="B2066" s="478">
        <v>428</v>
      </c>
      <c r="C2066" s="478">
        <v>1996</v>
      </c>
      <c r="D2066" s="478">
        <v>99</v>
      </c>
      <c r="E2066" s="478">
        <v>99</v>
      </c>
      <c r="F2066" s="478">
        <v>99</v>
      </c>
      <c r="G2066" s="478">
        <v>99</v>
      </c>
      <c r="H2066" s="478">
        <v>99</v>
      </c>
      <c r="I2066" s="478">
        <v>99</v>
      </c>
      <c r="J2066" s="478">
        <v>999</v>
      </c>
      <c r="K2066" s="478">
        <v>99</v>
      </c>
      <c r="L2066" s="478">
        <v>5</v>
      </c>
      <c r="M2066" s="478">
        <v>99</v>
      </c>
      <c r="N2066" s="478">
        <v>99</v>
      </c>
      <c r="O2066" s="478">
        <v>99</v>
      </c>
      <c r="P2066" s="478">
        <v>9999</v>
      </c>
      <c r="Q2066" s="478">
        <v>238</v>
      </c>
      <c r="R2066" s="478">
        <v>775</v>
      </c>
      <c r="S2066" s="478">
        <v>5</v>
      </c>
      <c r="T2066" s="478">
        <v>6.821935483870968</v>
      </c>
      <c r="U2066" s="478">
        <v>14.757935483870964</v>
      </c>
      <c r="V2066" s="478">
        <v>0</v>
      </c>
      <c r="W2066" s="478">
        <v>18.709677419354843</v>
      </c>
      <c r="X2066" s="478">
        <v>24.387096774193555</v>
      </c>
      <c r="Y2066" s="478">
        <v>0.2580645161290322</v>
      </c>
      <c r="AA2066" s="478">
        <v>2.1609342951824448</v>
      </c>
      <c r="AB2066" s="478">
        <v>0</v>
      </c>
      <c r="AC2066" s="478">
        <v>1.9508235140407848</v>
      </c>
      <c r="AE2066" s="478">
        <v>37.08482730035589</v>
      </c>
      <c r="AG2066" s="478">
        <v>38.480635551142001</v>
      </c>
      <c r="AH2066" s="478">
        <v>38.902324125944283</v>
      </c>
    </row>
    <row r="2067" spans="1:38" s="478" customFormat="1">
      <c r="A2067" s="478">
        <v>11</v>
      </c>
      <c r="B2067" s="478">
        <v>429</v>
      </c>
      <c r="C2067" s="478">
        <v>1996</v>
      </c>
      <c r="D2067" s="478">
        <v>99</v>
      </c>
      <c r="E2067" s="478">
        <v>99</v>
      </c>
      <c r="F2067" s="478">
        <v>99</v>
      </c>
      <c r="G2067" s="478">
        <v>99</v>
      </c>
      <c r="H2067" s="478">
        <v>99</v>
      </c>
      <c r="I2067" s="478">
        <v>99</v>
      </c>
      <c r="J2067" s="478">
        <v>999</v>
      </c>
      <c r="K2067" s="478">
        <v>99</v>
      </c>
      <c r="L2067" s="478">
        <v>6</v>
      </c>
      <c r="M2067" s="478">
        <v>99</v>
      </c>
      <c r="N2067" s="478">
        <v>99</v>
      </c>
      <c r="O2067" s="478">
        <v>99</v>
      </c>
      <c r="P2067" s="478">
        <v>9999</v>
      </c>
      <c r="Q2067" s="478">
        <v>169</v>
      </c>
      <c r="R2067" s="478">
        <v>402</v>
      </c>
      <c r="S2067" s="478">
        <v>6</v>
      </c>
      <c r="T2067" s="478">
        <v>7.3681592039801007</v>
      </c>
      <c r="U2067" s="478">
        <v>15.929601990049756</v>
      </c>
      <c r="V2067" s="478">
        <v>0</v>
      </c>
      <c r="W2067" s="478">
        <v>29.1044776119403</v>
      </c>
      <c r="X2067" s="478">
        <v>44.776119402985074</v>
      </c>
      <c r="Y2067" s="478">
        <v>0.24875621890547259</v>
      </c>
      <c r="AA2067" s="478">
        <v>2.3450793918385022</v>
      </c>
      <c r="AB2067" s="478">
        <v>0</v>
      </c>
      <c r="AC2067" s="478">
        <v>1.9897201219540437</v>
      </c>
      <c r="AE2067" s="478">
        <v>29.80770792346236</v>
      </c>
      <c r="AG2067" s="478">
        <v>19.960278053624627</v>
      </c>
      <c r="AH2067" s="478">
        <v>21.781070261187818</v>
      </c>
    </row>
    <row r="2068" spans="1:38" s="478" customFormat="1">
      <c r="A2068" s="478">
        <v>11</v>
      </c>
      <c r="B2068" s="478">
        <v>430</v>
      </c>
      <c r="C2068" s="478">
        <v>1996</v>
      </c>
      <c r="D2068" s="478">
        <v>99</v>
      </c>
      <c r="E2068" s="478">
        <v>99</v>
      </c>
      <c r="F2068" s="478">
        <v>99</v>
      </c>
      <c r="G2068" s="478">
        <v>99</v>
      </c>
      <c r="H2068" s="478">
        <v>99</v>
      </c>
      <c r="I2068" s="478">
        <v>99</v>
      </c>
      <c r="J2068" s="478">
        <v>999</v>
      </c>
      <c r="K2068" s="478">
        <v>99</v>
      </c>
      <c r="L2068" s="478">
        <v>7</v>
      </c>
      <c r="M2068" s="478">
        <v>99</v>
      </c>
      <c r="N2068" s="478">
        <v>99</v>
      </c>
      <c r="O2068" s="478">
        <v>99</v>
      </c>
      <c r="P2068" s="478">
        <v>9999</v>
      </c>
      <c r="Q2068" s="478">
        <v>64</v>
      </c>
      <c r="R2068" s="478">
        <v>87</v>
      </c>
      <c r="S2068" s="478">
        <v>7</v>
      </c>
      <c r="T2068" s="478">
        <v>7.14942528735632</v>
      </c>
      <c r="U2068" s="478">
        <v>16.633333333333336</v>
      </c>
      <c r="V2068" s="478">
        <v>0</v>
      </c>
      <c r="W2068" s="478">
        <v>18.390804597701152</v>
      </c>
      <c r="X2068" s="478">
        <v>58.620689655172413</v>
      </c>
      <c r="Y2068" s="478">
        <v>0</v>
      </c>
      <c r="AA2068" s="478">
        <v>2.2632326929023607</v>
      </c>
      <c r="AB2068" s="478">
        <v>0</v>
      </c>
      <c r="AC2068" s="478">
        <v>1.7909654214891313</v>
      </c>
      <c r="AE2068" s="478">
        <v>25.171798710719536</v>
      </c>
      <c r="AG2068" s="478">
        <v>4.319761668321747</v>
      </c>
      <c r="AH2068" s="478">
        <v>4.9220586184494719</v>
      </c>
    </row>
    <row r="2069" spans="1:38" s="478" customFormat="1">
      <c r="A2069" s="478">
        <v>11</v>
      </c>
      <c r="B2069" s="478">
        <v>431</v>
      </c>
      <c r="C2069" s="478">
        <v>1996</v>
      </c>
      <c r="D2069" s="478">
        <v>99</v>
      </c>
      <c r="E2069" s="478">
        <v>99</v>
      </c>
      <c r="F2069" s="478">
        <v>99</v>
      </c>
      <c r="G2069" s="478">
        <v>99</v>
      </c>
      <c r="H2069" s="478">
        <v>99</v>
      </c>
      <c r="I2069" s="478">
        <v>99</v>
      </c>
      <c r="J2069" s="478">
        <v>999</v>
      </c>
      <c r="K2069" s="478">
        <v>99</v>
      </c>
      <c r="L2069" s="478">
        <v>8</v>
      </c>
      <c r="M2069" s="478">
        <v>99</v>
      </c>
      <c r="N2069" s="478">
        <v>99</v>
      </c>
      <c r="O2069" s="478">
        <v>99</v>
      </c>
      <c r="P2069" s="478">
        <v>9999</v>
      </c>
      <c r="Q2069" s="478">
        <v>47</v>
      </c>
      <c r="R2069" s="478">
        <v>65</v>
      </c>
      <c r="S2069" s="478">
        <v>8</v>
      </c>
      <c r="T2069" s="478">
        <v>7.5076923076923103</v>
      </c>
      <c r="U2069" s="478">
        <v>16.91538461538461</v>
      </c>
      <c r="V2069" s="478">
        <v>0</v>
      </c>
      <c r="W2069" s="478">
        <v>27.692307692307704</v>
      </c>
      <c r="X2069" s="478">
        <v>56.923076923076913</v>
      </c>
      <c r="Y2069" s="478">
        <v>1.5384615384615381</v>
      </c>
      <c r="AA2069" s="478">
        <v>3.0361529691487914</v>
      </c>
      <c r="AB2069" s="478">
        <v>0</v>
      </c>
      <c r="AC2069" s="478">
        <v>2.1276428049194358</v>
      </c>
      <c r="AE2069" s="478">
        <v>38.532052661653502</v>
      </c>
      <c r="AG2069" s="478">
        <v>3.2274081429990074</v>
      </c>
      <c r="AH2069" s="478">
        <v>3.7397577575739009</v>
      </c>
    </row>
    <row r="2070" spans="1:38" s="478" customFormat="1">
      <c r="A2070" s="478">
        <v>11</v>
      </c>
      <c r="B2070" s="478">
        <v>432</v>
      </c>
      <c r="C2070" s="478">
        <v>1996</v>
      </c>
      <c r="D2070" s="478">
        <v>99</v>
      </c>
      <c r="E2070" s="478">
        <v>99</v>
      </c>
      <c r="F2070" s="478">
        <v>99</v>
      </c>
      <c r="G2070" s="478">
        <v>99</v>
      </c>
      <c r="H2070" s="478">
        <v>99</v>
      </c>
      <c r="I2070" s="478">
        <v>99</v>
      </c>
      <c r="J2070" s="478">
        <v>999</v>
      </c>
      <c r="K2070" s="478">
        <v>99</v>
      </c>
      <c r="L2070" s="478">
        <v>9</v>
      </c>
      <c r="M2070" s="478">
        <v>99</v>
      </c>
      <c r="N2070" s="478">
        <v>99</v>
      </c>
      <c r="O2070" s="478">
        <v>99</v>
      </c>
      <c r="P2070" s="478">
        <v>9999</v>
      </c>
      <c r="Q2070" s="478">
        <v>13</v>
      </c>
      <c r="R2070" s="478">
        <v>17</v>
      </c>
      <c r="S2070" s="478">
        <v>9</v>
      </c>
      <c r="T2070" s="478">
        <v>7</v>
      </c>
      <c r="U2070" s="478">
        <v>17.464705882352941</v>
      </c>
      <c r="V2070" s="478">
        <v>0</v>
      </c>
      <c r="W2070" s="478">
        <v>29.411764705882355</v>
      </c>
      <c r="X2070" s="478">
        <v>76.470588235294116</v>
      </c>
      <c r="Y2070" s="478">
        <v>5.882352941176471</v>
      </c>
      <c r="AA2070" s="478">
        <v>2.5564085967416874</v>
      </c>
      <c r="AB2070" s="478">
        <v>0</v>
      </c>
      <c r="AC2070" s="478">
        <v>1.9703687322875565</v>
      </c>
      <c r="AE2070" s="478">
        <v>-5.3719397595966401</v>
      </c>
      <c r="AG2070" s="478">
        <v>0.844091360476663</v>
      </c>
      <c r="AH2070" s="478">
        <v>1.0098536409492418</v>
      </c>
    </row>
    <row r="2071" spans="1:38" s="478" customFormat="1">
      <c r="A2071" s="478">
        <v>11</v>
      </c>
      <c r="B2071" s="478">
        <v>433</v>
      </c>
      <c r="C2071" s="478">
        <v>1996</v>
      </c>
      <c r="D2071" s="478">
        <v>99</v>
      </c>
      <c r="E2071" s="478">
        <v>99</v>
      </c>
      <c r="F2071" s="478">
        <v>99</v>
      </c>
      <c r="G2071" s="478">
        <v>99</v>
      </c>
      <c r="H2071" s="478">
        <v>99</v>
      </c>
      <c r="I2071" s="478">
        <v>99</v>
      </c>
      <c r="J2071" s="478">
        <v>999</v>
      </c>
      <c r="K2071" s="478">
        <v>99</v>
      </c>
      <c r="L2071" s="478">
        <v>10</v>
      </c>
      <c r="M2071" s="478">
        <v>99</v>
      </c>
      <c r="N2071" s="478">
        <v>99</v>
      </c>
      <c r="O2071" s="478">
        <v>99</v>
      </c>
      <c r="P2071" s="478">
        <v>9999</v>
      </c>
    </row>
    <row r="2072" spans="1:38" s="478" customFormat="1">
      <c r="A2072" s="478">
        <v>11</v>
      </c>
      <c r="B2072" s="478">
        <v>434</v>
      </c>
      <c r="C2072" s="478">
        <v>1996</v>
      </c>
      <c r="D2072" s="478">
        <v>99</v>
      </c>
      <c r="E2072" s="478">
        <v>99</v>
      </c>
      <c r="F2072" s="478">
        <v>99</v>
      </c>
      <c r="G2072" s="478">
        <v>99</v>
      </c>
      <c r="H2072" s="478">
        <v>99</v>
      </c>
      <c r="I2072" s="478">
        <v>99</v>
      </c>
      <c r="J2072" s="478">
        <v>999</v>
      </c>
      <c r="K2072" s="478">
        <v>99</v>
      </c>
      <c r="L2072" s="478">
        <v>11</v>
      </c>
      <c r="M2072" s="478">
        <v>99</v>
      </c>
      <c r="N2072" s="478">
        <v>99</v>
      </c>
      <c r="O2072" s="478">
        <v>99</v>
      </c>
      <c r="P2072" s="478">
        <v>9999</v>
      </c>
      <c r="Q2072" s="478">
        <v>1</v>
      </c>
      <c r="R2072" s="478">
        <v>2</v>
      </c>
      <c r="S2072" s="478">
        <v>11</v>
      </c>
      <c r="T2072" s="478">
        <v>10.5</v>
      </c>
      <c r="U2072" s="478">
        <v>16</v>
      </c>
      <c r="V2072" s="478">
        <v>0</v>
      </c>
      <c r="W2072" s="478">
        <v>100</v>
      </c>
      <c r="X2072" s="478">
        <v>50</v>
      </c>
      <c r="Y2072" s="478">
        <v>0</v>
      </c>
      <c r="AA2072" s="478">
        <v>0.20000000000005125</v>
      </c>
      <c r="AB2072" s="478">
        <v>0</v>
      </c>
      <c r="AC2072" s="478">
        <v>0.5</v>
      </c>
      <c r="AE2072" s="478">
        <v>-99.999999999968736</v>
      </c>
      <c r="AG2072" s="478">
        <v>9.930486593843102E-2</v>
      </c>
      <c r="AH2072" s="478">
        <v>0.10884242677795807</v>
      </c>
    </row>
    <row r="2073" spans="1:38" s="478" customFormat="1">
      <c r="A2073" s="478">
        <v>11</v>
      </c>
      <c r="B2073" s="478">
        <v>435</v>
      </c>
      <c r="C2073" s="478">
        <v>1996</v>
      </c>
      <c r="D2073" s="478">
        <v>99</v>
      </c>
      <c r="E2073" s="478">
        <v>99</v>
      </c>
      <c r="F2073" s="478">
        <v>99</v>
      </c>
      <c r="G2073" s="478">
        <v>99</v>
      </c>
      <c r="H2073" s="478">
        <v>99</v>
      </c>
      <c r="I2073" s="478">
        <v>99</v>
      </c>
      <c r="J2073" s="478">
        <v>999</v>
      </c>
      <c r="K2073" s="478">
        <v>99</v>
      </c>
      <c r="L2073" s="478">
        <v>12</v>
      </c>
      <c r="M2073" s="478">
        <v>99</v>
      </c>
      <c r="N2073" s="478">
        <v>99</v>
      </c>
      <c r="O2073" s="478">
        <v>99</v>
      </c>
      <c r="P2073" s="478">
        <v>9999</v>
      </c>
    </row>
    <row r="2074" spans="1:38" s="478" customFormat="1">
      <c r="A2074" s="478">
        <v>11</v>
      </c>
      <c r="B2074" s="478">
        <v>436</v>
      </c>
      <c r="C2074" s="478">
        <v>1996</v>
      </c>
      <c r="D2074" s="478">
        <v>99</v>
      </c>
      <c r="E2074" s="478">
        <v>99</v>
      </c>
      <c r="F2074" s="478">
        <v>99</v>
      </c>
      <c r="G2074" s="478">
        <v>99</v>
      </c>
      <c r="H2074" s="478">
        <v>99</v>
      </c>
      <c r="I2074" s="478">
        <v>99</v>
      </c>
      <c r="J2074" s="478">
        <v>999</v>
      </c>
      <c r="K2074" s="478">
        <v>99</v>
      </c>
      <c r="L2074" s="478">
        <v>13</v>
      </c>
      <c r="M2074" s="478">
        <v>99</v>
      </c>
      <c r="N2074" s="478">
        <v>99</v>
      </c>
      <c r="O2074" s="478">
        <v>99</v>
      </c>
      <c r="P2074" s="478">
        <v>9999</v>
      </c>
    </row>
    <row r="2075" spans="1:38" s="478" customFormat="1">
      <c r="A2075" s="478">
        <v>11</v>
      </c>
      <c r="B2075" s="478">
        <v>437</v>
      </c>
      <c r="C2075" s="478">
        <v>1996</v>
      </c>
      <c r="D2075" s="478">
        <v>99</v>
      </c>
      <c r="E2075" s="478">
        <v>99</v>
      </c>
      <c r="F2075" s="478">
        <v>99</v>
      </c>
      <c r="G2075" s="478">
        <v>99</v>
      </c>
      <c r="H2075" s="478">
        <v>99</v>
      </c>
      <c r="I2075" s="478">
        <v>99</v>
      </c>
      <c r="J2075" s="478">
        <v>999</v>
      </c>
      <c r="K2075" s="478">
        <v>99</v>
      </c>
      <c r="L2075" s="478">
        <v>14</v>
      </c>
      <c r="M2075" s="478">
        <v>99</v>
      </c>
      <c r="N2075" s="478">
        <v>99</v>
      </c>
      <c r="O2075" s="478">
        <v>99</v>
      </c>
      <c r="P2075" s="478">
        <v>9999</v>
      </c>
    </row>
    <row r="2076" spans="1:38" s="478" customFormat="1">
      <c r="A2076" s="478">
        <v>11</v>
      </c>
      <c r="B2076" s="478">
        <v>438</v>
      </c>
      <c r="C2076" s="478">
        <v>1996</v>
      </c>
      <c r="D2076" s="478">
        <v>99</v>
      </c>
      <c r="E2076" s="478">
        <v>99</v>
      </c>
      <c r="F2076" s="478">
        <v>99</v>
      </c>
      <c r="G2076" s="478">
        <v>99</v>
      </c>
      <c r="H2076" s="478">
        <v>99</v>
      </c>
      <c r="I2076" s="478">
        <v>99</v>
      </c>
      <c r="J2076" s="478">
        <v>999</v>
      </c>
      <c r="K2076" s="478">
        <v>99</v>
      </c>
      <c r="L2076" s="478">
        <v>15</v>
      </c>
      <c r="M2076" s="478">
        <v>99</v>
      </c>
      <c r="N2076" s="478">
        <v>99</v>
      </c>
      <c r="O2076" s="478">
        <v>99</v>
      </c>
      <c r="P2076" s="478">
        <v>9999</v>
      </c>
    </row>
    <row r="2077" spans="1:38">
      <c r="A2077">
        <v>12</v>
      </c>
      <c r="B2077">
        <v>1</v>
      </c>
      <c r="C2077">
        <v>2024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1</v>
      </c>
      <c r="N2077">
        <v>99</v>
      </c>
      <c r="O2077">
        <v>99</v>
      </c>
      <c r="P2077">
        <v>9999</v>
      </c>
    </row>
    <row r="2078" spans="1:38">
      <c r="A2078">
        <v>12</v>
      </c>
      <c r="B2078">
        <v>2</v>
      </c>
      <c r="C2078">
        <v>2024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2</v>
      </c>
      <c r="N2078">
        <v>99</v>
      </c>
      <c r="O2078">
        <v>99</v>
      </c>
      <c r="P2078">
        <v>9999</v>
      </c>
      <c r="Q2078">
        <v>2</v>
      </c>
      <c r="R2078">
        <v>4</v>
      </c>
      <c r="S2078">
        <v>5.25</v>
      </c>
      <c r="T2078">
        <v>2</v>
      </c>
      <c r="U2078">
        <v>6.55</v>
      </c>
      <c r="V2078">
        <v>0</v>
      </c>
      <c r="W2078">
        <v>0</v>
      </c>
      <c r="X2078">
        <v>0</v>
      </c>
      <c r="Y2078">
        <v>0</v>
      </c>
      <c r="AA2078">
        <v>1.685971530008737</v>
      </c>
      <c r="AB2078">
        <v>1.4790199457749036</v>
      </c>
      <c r="AC2078">
        <v>0</v>
      </c>
      <c r="AD2078">
        <v>98.753380598695387</v>
      </c>
      <c r="AG2078">
        <v>0.21019442984760897</v>
      </c>
      <c r="AH2078">
        <v>9.0160775245017061E-2</v>
      </c>
      <c r="AI2078">
        <v>0</v>
      </c>
      <c r="AJ2078">
        <v>4</v>
      </c>
      <c r="AK2078">
        <v>72.599999999999994</v>
      </c>
      <c r="AL2078">
        <v>16.684581902330105</v>
      </c>
    </row>
    <row r="2079" spans="1:38">
      <c r="A2079">
        <v>12</v>
      </c>
      <c r="B2079">
        <v>3</v>
      </c>
      <c r="C2079">
        <v>2024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3</v>
      </c>
      <c r="N2079">
        <v>99</v>
      </c>
      <c r="O2079">
        <v>99</v>
      </c>
      <c r="P2079">
        <v>9999</v>
      </c>
      <c r="Q2079">
        <v>10</v>
      </c>
      <c r="R2079">
        <v>21</v>
      </c>
      <c r="S2079">
        <v>5.761904761904761</v>
      </c>
      <c r="T2079">
        <v>3</v>
      </c>
      <c r="U2079">
        <v>9.1571428571428601</v>
      </c>
      <c r="V2079">
        <v>0</v>
      </c>
      <c r="W2079">
        <v>0</v>
      </c>
      <c r="X2079">
        <v>0</v>
      </c>
      <c r="Y2079">
        <v>0</v>
      </c>
      <c r="AA2079">
        <v>2.2712638454794938</v>
      </c>
      <c r="AB2079">
        <v>1.4443572274383909</v>
      </c>
      <c r="AC2079">
        <v>0</v>
      </c>
      <c r="AD2079">
        <v>58.332446409078415</v>
      </c>
      <c r="AG2079">
        <v>1.1035207566999472</v>
      </c>
      <c r="AH2079">
        <v>0.66175256029071694</v>
      </c>
      <c r="AI2079">
        <v>0</v>
      </c>
      <c r="AJ2079">
        <v>21</v>
      </c>
      <c r="AK2079">
        <v>81.723809523809507</v>
      </c>
      <c r="AL2079">
        <v>16.610171176249931</v>
      </c>
    </row>
    <row r="2080" spans="1:38">
      <c r="A2080">
        <v>12</v>
      </c>
      <c r="B2080">
        <v>4</v>
      </c>
      <c r="C2080">
        <v>2024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4</v>
      </c>
      <c r="N2080">
        <v>99</v>
      </c>
      <c r="O2080">
        <v>99</v>
      </c>
      <c r="P2080">
        <v>9999</v>
      </c>
      <c r="Q2080">
        <v>34</v>
      </c>
      <c r="R2080">
        <v>59</v>
      </c>
      <c r="S2080">
        <v>8</v>
      </c>
      <c r="T2080">
        <v>4</v>
      </c>
      <c r="U2080">
        <v>13.079661016949157</v>
      </c>
      <c r="V2080">
        <v>0</v>
      </c>
      <c r="W2080">
        <v>0</v>
      </c>
      <c r="X2080">
        <v>16.949152542372879</v>
      </c>
      <c r="Y2080">
        <v>1.6949152542372876</v>
      </c>
      <c r="AA2080">
        <v>3.4607131459152818</v>
      </c>
      <c r="AB2080">
        <v>1.2487281665351773</v>
      </c>
      <c r="AC2080">
        <v>0</v>
      </c>
      <c r="AD2080">
        <v>7.6480213070787988</v>
      </c>
      <c r="AG2080">
        <v>3.1003678402522343</v>
      </c>
      <c r="AH2080">
        <v>2.6556133685717431</v>
      </c>
      <c r="AI2080">
        <v>0</v>
      </c>
      <c r="AJ2080">
        <v>58</v>
      </c>
      <c r="AK2080">
        <v>86.325862068965492</v>
      </c>
      <c r="AL2080">
        <v>20.190676345076294</v>
      </c>
    </row>
    <row r="2081" spans="1:38">
      <c r="A2081">
        <v>12</v>
      </c>
      <c r="B2081">
        <v>5</v>
      </c>
      <c r="C2081">
        <v>2024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5</v>
      </c>
      <c r="N2081">
        <v>99</v>
      </c>
      <c r="O2081">
        <v>99</v>
      </c>
      <c r="P2081">
        <v>9999</v>
      </c>
      <c r="Q2081">
        <v>76</v>
      </c>
      <c r="R2081">
        <v>198</v>
      </c>
      <c r="S2081">
        <v>8.5555555555555554</v>
      </c>
      <c r="T2081">
        <v>5</v>
      </c>
      <c r="U2081">
        <v>13.250505050505048</v>
      </c>
      <c r="V2081">
        <v>0.50505050505050508</v>
      </c>
      <c r="W2081">
        <v>0</v>
      </c>
      <c r="X2081">
        <v>14.646464646464645</v>
      </c>
      <c r="Y2081">
        <v>0.50505050505050508</v>
      </c>
      <c r="AA2081">
        <v>2.8688636309177662</v>
      </c>
      <c r="AB2081">
        <v>0.96632410045263761</v>
      </c>
      <c r="AC2081">
        <v>0</v>
      </c>
      <c r="AD2081">
        <v>19.647164041365738</v>
      </c>
      <c r="AG2081">
        <v>10.404624277456648</v>
      </c>
      <c r="AH2081">
        <v>9.0284660279704863</v>
      </c>
      <c r="AI2081">
        <v>0</v>
      </c>
      <c r="AJ2081">
        <v>194</v>
      </c>
      <c r="AK2081">
        <v>84.595876288659809</v>
      </c>
      <c r="AL2081">
        <v>21.695590387416559</v>
      </c>
    </row>
    <row r="2082" spans="1:38">
      <c r="A2082">
        <v>12</v>
      </c>
      <c r="B2082">
        <v>6</v>
      </c>
      <c r="C2082">
        <v>2024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6</v>
      </c>
      <c r="N2082">
        <v>99</v>
      </c>
      <c r="O2082">
        <v>99</v>
      </c>
      <c r="P2082">
        <v>9999</v>
      </c>
      <c r="Q2082">
        <v>112</v>
      </c>
      <c r="R2082">
        <v>349</v>
      </c>
      <c r="S2082">
        <v>9.1776504297994244</v>
      </c>
      <c r="T2082">
        <v>6</v>
      </c>
      <c r="U2082">
        <v>14.479942693409743</v>
      </c>
      <c r="V2082">
        <v>0</v>
      </c>
      <c r="W2082">
        <v>0</v>
      </c>
      <c r="X2082">
        <v>20.343839541547275</v>
      </c>
      <c r="Y2082">
        <v>0.28653295128939821</v>
      </c>
      <c r="AA2082">
        <v>2.2403435566292664</v>
      </c>
      <c r="AB2082">
        <v>1.0878143399767899</v>
      </c>
      <c r="AC2082">
        <v>0</v>
      </c>
      <c r="AD2082">
        <v>28.998460281504951</v>
      </c>
      <c r="AG2082">
        <v>18.339464004203887</v>
      </c>
      <c r="AH2082">
        <v>17.390361744301277</v>
      </c>
      <c r="AI2082">
        <v>0</v>
      </c>
      <c r="AJ2082">
        <v>347</v>
      </c>
      <c r="AK2082">
        <v>84.874927953890491</v>
      </c>
      <c r="AL2082">
        <v>23.685708000274605</v>
      </c>
    </row>
    <row r="2083" spans="1:38">
      <c r="A2083">
        <v>12</v>
      </c>
      <c r="B2083">
        <v>7</v>
      </c>
      <c r="C2083">
        <v>2024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7</v>
      </c>
      <c r="N2083">
        <v>99</v>
      </c>
      <c r="O2083">
        <v>99</v>
      </c>
      <c r="P2083">
        <v>9999</v>
      </c>
      <c r="Q2083">
        <v>138</v>
      </c>
      <c r="R2083">
        <v>569</v>
      </c>
      <c r="S2083">
        <v>9.6871704745166962</v>
      </c>
      <c r="T2083">
        <v>7</v>
      </c>
      <c r="U2083">
        <v>15.420738137082605</v>
      </c>
      <c r="V2083">
        <v>0.35149384885764501</v>
      </c>
      <c r="W2083">
        <v>0</v>
      </c>
      <c r="X2083">
        <v>36.731107205623907</v>
      </c>
      <c r="Y2083">
        <v>0.87873462214411246</v>
      </c>
      <c r="AA2083">
        <v>2.4350960869167286</v>
      </c>
      <c r="AB2083">
        <v>0.94331087308260897</v>
      </c>
      <c r="AC2083">
        <v>0</v>
      </c>
      <c r="AD2083">
        <v>27.305671378796124</v>
      </c>
      <c r="AG2083">
        <v>29.900157645822379</v>
      </c>
      <c r="AH2083">
        <v>30.194912454575487</v>
      </c>
      <c r="AI2083">
        <v>0</v>
      </c>
      <c r="AJ2083">
        <v>565</v>
      </c>
      <c r="AK2083">
        <v>85.064070796460086</v>
      </c>
      <c r="AL2083">
        <v>25.041228401035557</v>
      </c>
    </row>
    <row r="2084" spans="1:38">
      <c r="A2084">
        <v>12</v>
      </c>
      <c r="B2084">
        <v>8</v>
      </c>
      <c r="C2084">
        <v>2024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8</v>
      </c>
      <c r="N2084">
        <v>99</v>
      </c>
      <c r="O2084">
        <v>99</v>
      </c>
      <c r="P2084">
        <v>9999</v>
      </c>
      <c r="Q2084">
        <v>123</v>
      </c>
      <c r="R2084">
        <v>472</v>
      </c>
      <c r="S2084">
        <v>9.917372881355929</v>
      </c>
      <c r="T2084">
        <v>8</v>
      </c>
      <c r="U2084">
        <v>16.160805084745771</v>
      </c>
      <c r="V2084">
        <v>0</v>
      </c>
      <c r="W2084">
        <v>0</v>
      </c>
      <c r="X2084">
        <v>45.974576271186443</v>
      </c>
      <c r="Y2084">
        <v>1.4830508474576267</v>
      </c>
      <c r="AA2084">
        <v>2.5019504654367206</v>
      </c>
      <c r="AB2084">
        <v>1.0103044749707488</v>
      </c>
      <c r="AC2084">
        <v>0</v>
      </c>
      <c r="AD2084">
        <v>25.678830247931128</v>
      </c>
      <c r="AG2084">
        <v>24.802942722017871</v>
      </c>
      <c r="AH2084">
        <v>26.249518224865113</v>
      </c>
      <c r="AI2084">
        <v>0</v>
      </c>
      <c r="AJ2084">
        <v>466</v>
      </c>
      <c r="AK2084">
        <v>85.365021459227435</v>
      </c>
      <c r="AL2084">
        <v>26.008280318936112</v>
      </c>
    </row>
    <row r="2085" spans="1:38">
      <c r="A2085">
        <v>12</v>
      </c>
      <c r="B2085">
        <v>9</v>
      </c>
      <c r="C2085">
        <v>2024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</v>
      </c>
      <c r="N2085">
        <v>99</v>
      </c>
      <c r="O2085">
        <v>99</v>
      </c>
      <c r="P2085">
        <v>9999</v>
      </c>
      <c r="Q2085">
        <v>75</v>
      </c>
      <c r="R2085">
        <v>187</v>
      </c>
      <c r="S2085">
        <v>10.037433155080212</v>
      </c>
      <c r="T2085">
        <v>9</v>
      </c>
      <c r="U2085">
        <v>16.944385026737965</v>
      </c>
      <c r="V2085">
        <v>0</v>
      </c>
      <c r="W2085">
        <v>100</v>
      </c>
      <c r="X2085">
        <v>57.754010695187155</v>
      </c>
      <c r="Y2085">
        <v>2.6737967914438503</v>
      </c>
      <c r="AA2085">
        <v>2.5682362539362158</v>
      </c>
      <c r="AB2085">
        <v>0.91551676741287236</v>
      </c>
      <c r="AC2085">
        <v>0</v>
      </c>
      <c r="AD2085">
        <v>27.994804395501781</v>
      </c>
      <c r="AG2085">
        <v>9.8265895953757187</v>
      </c>
      <c r="AH2085">
        <v>10.903947803105384</v>
      </c>
      <c r="AI2085">
        <v>0</v>
      </c>
      <c r="AJ2085">
        <v>186</v>
      </c>
      <c r="AK2085">
        <v>85.813978494623598</v>
      </c>
      <c r="AL2085">
        <v>26.759659312659576</v>
      </c>
    </row>
    <row r="2086" spans="1:38">
      <c r="A2086">
        <v>12</v>
      </c>
      <c r="B2086">
        <v>10</v>
      </c>
      <c r="C2086">
        <v>2024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10</v>
      </c>
      <c r="N2086">
        <v>99</v>
      </c>
      <c r="O2086">
        <v>99</v>
      </c>
      <c r="P2086">
        <v>9999</v>
      </c>
      <c r="Q2086">
        <v>18</v>
      </c>
      <c r="R2086">
        <v>32</v>
      </c>
      <c r="S2086">
        <v>10.1875</v>
      </c>
      <c r="T2086">
        <v>10</v>
      </c>
      <c r="U2086">
        <v>18.193750000000005</v>
      </c>
      <c r="V2086">
        <v>0</v>
      </c>
      <c r="W2086">
        <v>100</v>
      </c>
      <c r="X2086">
        <v>75</v>
      </c>
      <c r="Y2086">
        <v>3.125</v>
      </c>
      <c r="AA2086">
        <v>3.5142511204379958</v>
      </c>
      <c r="AB2086">
        <v>1.0439558180306294</v>
      </c>
      <c r="AC2086">
        <v>0</v>
      </c>
      <c r="AD2086">
        <v>16.216048218868636</v>
      </c>
      <c r="AG2086">
        <v>1.6815554387808715</v>
      </c>
      <c r="AH2086">
        <v>2.0034963109789672</v>
      </c>
      <c r="AI2086">
        <v>0</v>
      </c>
      <c r="AJ2086">
        <v>31</v>
      </c>
      <c r="AK2086">
        <v>86.661290322580683</v>
      </c>
      <c r="AL2086">
        <v>27.769649625878046</v>
      </c>
    </row>
    <row r="2087" spans="1:38">
      <c r="A2087">
        <v>12</v>
      </c>
      <c r="B2087">
        <v>11</v>
      </c>
      <c r="C2087">
        <v>2024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11</v>
      </c>
      <c r="N2087">
        <v>99</v>
      </c>
      <c r="O2087">
        <v>99</v>
      </c>
      <c r="P2087">
        <v>9999</v>
      </c>
      <c r="Q2087">
        <v>5</v>
      </c>
      <c r="R2087">
        <v>7</v>
      </c>
      <c r="S2087">
        <v>10.714285714285712</v>
      </c>
      <c r="T2087">
        <v>11</v>
      </c>
      <c r="U2087">
        <v>20.328571428571426</v>
      </c>
      <c r="V2087">
        <v>0</v>
      </c>
      <c r="W2087">
        <v>100</v>
      </c>
      <c r="X2087">
        <v>85.714285714285694</v>
      </c>
      <c r="Y2087">
        <v>14.285714285714288</v>
      </c>
      <c r="AA2087">
        <v>3.7277776932929054</v>
      </c>
      <c r="AB2087">
        <v>0.69985421222377842</v>
      </c>
      <c r="AC2087">
        <v>0</v>
      </c>
      <c r="AD2087">
        <v>-7.3531629031270445</v>
      </c>
      <c r="AG2087">
        <v>0.36784025223331568</v>
      </c>
      <c r="AH2087">
        <v>0.48969001211320334</v>
      </c>
      <c r="AI2087">
        <v>0</v>
      </c>
      <c r="AJ2087">
        <v>7</v>
      </c>
      <c r="AK2087">
        <v>89.200000000000017</v>
      </c>
      <c r="AL2087">
        <v>28.443655710810159</v>
      </c>
    </row>
    <row r="2088" spans="1:38">
      <c r="A2088">
        <v>12</v>
      </c>
      <c r="B2088">
        <v>12</v>
      </c>
      <c r="C2088">
        <v>2024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12</v>
      </c>
      <c r="N2088">
        <v>99</v>
      </c>
      <c r="O2088">
        <v>99</v>
      </c>
      <c r="P2088">
        <v>9999</v>
      </c>
      <c r="Q2088">
        <v>2</v>
      </c>
      <c r="R2088">
        <v>4</v>
      </c>
      <c r="S2088">
        <v>11</v>
      </c>
      <c r="T2088">
        <v>12</v>
      </c>
      <c r="U2088">
        <v>19.524999999999999</v>
      </c>
      <c r="V2088">
        <v>0</v>
      </c>
      <c r="W2088">
        <v>100</v>
      </c>
      <c r="X2088">
        <v>50</v>
      </c>
      <c r="Y2088">
        <v>25</v>
      </c>
      <c r="AA2088">
        <v>6.4309311145432213</v>
      </c>
      <c r="AB2088">
        <v>0</v>
      </c>
      <c r="AC2088">
        <v>0</v>
      </c>
      <c r="AG2088">
        <v>0.21019442984760897</v>
      </c>
      <c r="AH2088">
        <v>0.26876170025327606</v>
      </c>
      <c r="AI2088">
        <v>0</v>
      </c>
      <c r="AJ2088">
        <v>4</v>
      </c>
      <c r="AK2088">
        <v>89.875</v>
      </c>
      <c r="AL2088">
        <v>25.992095732383515</v>
      </c>
    </row>
    <row r="2089" spans="1:38">
      <c r="A2089">
        <v>12</v>
      </c>
      <c r="B2089">
        <v>13</v>
      </c>
      <c r="C2089">
        <v>2024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13</v>
      </c>
      <c r="N2089">
        <v>99</v>
      </c>
      <c r="O2089">
        <v>99</v>
      </c>
      <c r="P2089">
        <v>9999</v>
      </c>
      <c r="Q2089">
        <v>1</v>
      </c>
      <c r="R2089">
        <v>1</v>
      </c>
      <c r="S2089">
        <v>11</v>
      </c>
      <c r="T2089">
        <v>13</v>
      </c>
      <c r="U2089">
        <v>18.400000000000006</v>
      </c>
      <c r="V2089">
        <v>0</v>
      </c>
      <c r="W2089">
        <v>100</v>
      </c>
      <c r="X2089">
        <v>100</v>
      </c>
      <c r="Y2089">
        <v>0</v>
      </c>
      <c r="AA2089">
        <v>0</v>
      </c>
      <c r="AB2089">
        <v>0</v>
      </c>
      <c r="AC2089">
        <v>0</v>
      </c>
      <c r="AG2089">
        <v>5.2548607461902243E-2</v>
      </c>
      <c r="AH2089">
        <v>6.3319017729324995E-2</v>
      </c>
      <c r="AI2089">
        <v>0</v>
      </c>
      <c r="AJ2089">
        <v>1</v>
      </c>
      <c r="AK2089">
        <v>85.6</v>
      </c>
      <c r="AL2089">
        <v>29.335704950765003</v>
      </c>
    </row>
    <row r="2090" spans="1:38">
      <c r="A2090">
        <v>12</v>
      </c>
      <c r="B2090">
        <v>14</v>
      </c>
      <c r="C2090">
        <v>2024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14</v>
      </c>
      <c r="N2090">
        <v>99</v>
      </c>
      <c r="O2090">
        <v>99</v>
      </c>
      <c r="P2090">
        <v>9999</v>
      </c>
    </row>
    <row r="2091" spans="1:38">
      <c r="A2091">
        <v>12</v>
      </c>
      <c r="B2091">
        <v>15</v>
      </c>
      <c r="C2091">
        <v>2024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15</v>
      </c>
      <c r="N2091">
        <v>99</v>
      </c>
      <c r="O2091">
        <v>99</v>
      </c>
      <c r="P2091">
        <v>9999</v>
      </c>
    </row>
    <row r="2092" spans="1:38">
      <c r="A2092">
        <v>12</v>
      </c>
      <c r="B2092">
        <v>16</v>
      </c>
      <c r="C2092">
        <v>2023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1</v>
      </c>
      <c r="N2092">
        <v>99</v>
      </c>
      <c r="O2092">
        <v>99</v>
      </c>
      <c r="P2092">
        <v>9999</v>
      </c>
    </row>
    <row r="2093" spans="1:38">
      <c r="A2093">
        <v>12</v>
      </c>
      <c r="B2093">
        <v>17</v>
      </c>
      <c r="C2093">
        <v>2023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2</v>
      </c>
      <c r="N2093">
        <v>99</v>
      </c>
      <c r="O2093">
        <v>99</v>
      </c>
      <c r="P2093">
        <v>9999</v>
      </c>
      <c r="Q2093">
        <v>14</v>
      </c>
      <c r="R2093">
        <v>26</v>
      </c>
      <c r="S2093">
        <v>6.4230769230769216</v>
      </c>
      <c r="T2093">
        <v>2</v>
      </c>
      <c r="U2093">
        <v>9.7384615384615358</v>
      </c>
      <c r="V2093">
        <v>0</v>
      </c>
      <c r="W2093">
        <v>0</v>
      </c>
      <c r="X2093">
        <v>3.8461538461538449</v>
      </c>
      <c r="Y2093">
        <v>0</v>
      </c>
      <c r="AA2093">
        <v>3.2822455871970631</v>
      </c>
      <c r="AB2093">
        <v>1.6680960340154951</v>
      </c>
      <c r="AC2093">
        <v>0</v>
      </c>
      <c r="AD2093">
        <v>81.471574907855484</v>
      </c>
      <c r="AG2093">
        <v>0.93998553868402013</v>
      </c>
      <c r="AH2093">
        <v>0.60251571728401554</v>
      </c>
      <c r="AI2093">
        <v>0</v>
      </c>
      <c r="AJ2093">
        <v>17</v>
      </c>
      <c r="AK2093">
        <v>84.270588235294099</v>
      </c>
      <c r="AL2093">
        <v>18.622922599178128</v>
      </c>
    </row>
    <row r="2094" spans="1:38">
      <c r="A2094">
        <v>12</v>
      </c>
      <c r="B2094">
        <v>18</v>
      </c>
      <c r="C2094">
        <v>2023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3</v>
      </c>
      <c r="N2094">
        <v>99</v>
      </c>
      <c r="O2094">
        <v>99</v>
      </c>
      <c r="P2094">
        <v>9999</v>
      </c>
      <c r="Q2094">
        <v>31</v>
      </c>
      <c r="R2094">
        <v>76</v>
      </c>
      <c r="S2094">
        <v>7.6184210526315779</v>
      </c>
      <c r="T2094">
        <v>3</v>
      </c>
      <c r="U2094">
        <v>11.514473684210531</v>
      </c>
      <c r="V2094">
        <v>0</v>
      </c>
      <c r="W2094">
        <v>0</v>
      </c>
      <c r="X2094">
        <v>3.9473684210526319</v>
      </c>
      <c r="Y2094">
        <v>0</v>
      </c>
      <c r="AA2094">
        <v>2.7521620184181081</v>
      </c>
      <c r="AB2094">
        <v>1.5040918335551563</v>
      </c>
      <c r="AC2094">
        <v>0</v>
      </c>
      <c r="AD2094">
        <v>52.485222812450012</v>
      </c>
      <c r="AG2094">
        <v>2.7476500361532898</v>
      </c>
      <c r="AH2094">
        <v>2.0823914067742577</v>
      </c>
      <c r="AI2094">
        <v>0</v>
      </c>
      <c r="AJ2094">
        <v>44</v>
      </c>
      <c r="AK2094">
        <v>84.906818181818139</v>
      </c>
      <c r="AL2094">
        <v>19.950382351609516</v>
      </c>
    </row>
    <row r="2095" spans="1:38">
      <c r="A2095">
        <v>12</v>
      </c>
      <c r="B2095">
        <v>19</v>
      </c>
      <c r="C2095">
        <v>2023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4</v>
      </c>
      <c r="N2095">
        <v>99</v>
      </c>
      <c r="O2095">
        <v>99</v>
      </c>
      <c r="P2095">
        <v>9999</v>
      </c>
      <c r="Q2095">
        <v>71</v>
      </c>
      <c r="R2095">
        <v>181</v>
      </c>
      <c r="S2095">
        <v>8.0331491712707184</v>
      </c>
      <c r="T2095">
        <v>4</v>
      </c>
      <c r="U2095">
        <v>12.581767955801102</v>
      </c>
      <c r="V2095">
        <v>0</v>
      </c>
      <c r="W2095">
        <v>0</v>
      </c>
      <c r="X2095">
        <v>13.812154696132598</v>
      </c>
      <c r="Y2095">
        <v>0</v>
      </c>
      <c r="AA2095">
        <v>3.1682557327565299</v>
      </c>
      <c r="AB2095">
        <v>1.220906974190247</v>
      </c>
      <c r="AC2095">
        <v>0</v>
      </c>
      <c r="AD2095">
        <v>53.691037740556801</v>
      </c>
      <c r="AG2095">
        <v>6.5437454808387558</v>
      </c>
      <c r="AH2095">
        <v>5.4190720496480562</v>
      </c>
      <c r="AI2095">
        <v>1.657458563535912</v>
      </c>
      <c r="AJ2095">
        <v>82</v>
      </c>
      <c r="AK2095">
        <v>85.242682926829275</v>
      </c>
      <c r="AL2095">
        <v>21.527916444171684</v>
      </c>
    </row>
    <row r="2096" spans="1:38">
      <c r="A2096">
        <v>12</v>
      </c>
      <c r="B2096">
        <v>20</v>
      </c>
      <c r="C2096">
        <v>2023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5</v>
      </c>
      <c r="N2096">
        <v>99</v>
      </c>
      <c r="O2096">
        <v>99</v>
      </c>
      <c r="P2096">
        <v>9999</v>
      </c>
      <c r="Q2096">
        <v>99</v>
      </c>
      <c r="R2096">
        <v>367</v>
      </c>
      <c r="S2096">
        <v>8.4795640326975494</v>
      </c>
      <c r="T2096">
        <v>5</v>
      </c>
      <c r="U2096">
        <v>13.41798365122615</v>
      </c>
      <c r="V2096">
        <v>0.27247956403269757</v>
      </c>
      <c r="W2096">
        <v>0</v>
      </c>
      <c r="X2096">
        <v>13.07901907356948</v>
      </c>
      <c r="Y2096">
        <v>0.27247956403269757</v>
      </c>
      <c r="AA2096">
        <v>2.5187694910514744</v>
      </c>
      <c r="AB2096">
        <v>1.311858230532928</v>
      </c>
      <c r="AC2096">
        <v>0</v>
      </c>
      <c r="AD2096">
        <v>47.311842195711129</v>
      </c>
      <c r="AG2096">
        <v>13.26825741142444</v>
      </c>
      <c r="AH2096">
        <v>11.718121635834924</v>
      </c>
      <c r="AI2096">
        <v>1.0899182561307903</v>
      </c>
      <c r="AJ2096">
        <v>171</v>
      </c>
      <c r="AK2096">
        <v>85.69766081871343</v>
      </c>
      <c r="AL2096">
        <v>22.277585940762055</v>
      </c>
    </row>
    <row r="2097" spans="1:38">
      <c r="A2097">
        <v>12</v>
      </c>
      <c r="B2097">
        <v>21</v>
      </c>
      <c r="C2097">
        <v>2023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6</v>
      </c>
      <c r="N2097">
        <v>99</v>
      </c>
      <c r="O2097">
        <v>99</v>
      </c>
      <c r="P2097">
        <v>9999</v>
      </c>
      <c r="Q2097">
        <v>144</v>
      </c>
      <c r="R2097">
        <v>627</v>
      </c>
      <c r="S2097">
        <v>8.8293460925039859</v>
      </c>
      <c r="T2097">
        <v>6</v>
      </c>
      <c r="U2097">
        <v>14.881180223285478</v>
      </c>
      <c r="V2097">
        <v>0</v>
      </c>
      <c r="W2097">
        <v>0</v>
      </c>
      <c r="X2097">
        <v>30.622009569377997</v>
      </c>
      <c r="Y2097">
        <v>0.63795853269537461</v>
      </c>
      <c r="AA2097">
        <v>2.4710889471535928</v>
      </c>
      <c r="AB2097">
        <v>0.98694834541622267</v>
      </c>
      <c r="AC2097">
        <v>0</v>
      </c>
      <c r="AD2097">
        <v>30.689337883761759</v>
      </c>
      <c r="AG2097">
        <v>22.668112798264644</v>
      </c>
      <c r="AH2097">
        <v>22.202894550231058</v>
      </c>
      <c r="AI2097">
        <v>0.7974481658692183</v>
      </c>
      <c r="AJ2097">
        <v>284</v>
      </c>
      <c r="AK2097">
        <v>86.776408450704224</v>
      </c>
      <c r="AL2097">
        <v>22.939487104139474</v>
      </c>
    </row>
    <row r="2098" spans="1:38">
      <c r="A2098">
        <v>12</v>
      </c>
      <c r="B2098">
        <v>22</v>
      </c>
      <c r="C2098">
        <v>2023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7</v>
      </c>
      <c r="N2098">
        <v>99</v>
      </c>
      <c r="O2098">
        <v>99</v>
      </c>
      <c r="P2098">
        <v>9999</v>
      </c>
      <c r="Q2098">
        <v>161</v>
      </c>
      <c r="R2098">
        <v>699</v>
      </c>
      <c r="S2098">
        <v>9.0758226037195993</v>
      </c>
      <c r="T2098">
        <v>7</v>
      </c>
      <c r="U2098">
        <v>15.915879828326181</v>
      </c>
      <c r="V2098">
        <v>0.57224606580829762</v>
      </c>
      <c r="W2098">
        <v>0</v>
      </c>
      <c r="X2098">
        <v>40.343347639484989</v>
      </c>
      <c r="Y2098">
        <v>2.57510729613734</v>
      </c>
      <c r="AA2098">
        <v>2.7988485609960745</v>
      </c>
      <c r="AB2098">
        <v>1.0127805618122032</v>
      </c>
      <c r="AC2098">
        <v>0</v>
      </c>
      <c r="AD2098">
        <v>16.567000060959629</v>
      </c>
      <c r="AG2098">
        <v>25.271149674620393</v>
      </c>
      <c r="AH2098">
        <v>26.47356973905265</v>
      </c>
      <c r="AI2098">
        <v>0.14306151645207441</v>
      </c>
      <c r="AJ2098">
        <v>233</v>
      </c>
      <c r="AK2098">
        <v>85.974678111588005</v>
      </c>
      <c r="AL2098">
        <v>24.607926275415721</v>
      </c>
    </row>
    <row r="2099" spans="1:38">
      <c r="A2099">
        <v>12</v>
      </c>
      <c r="B2099">
        <v>23</v>
      </c>
      <c r="C2099">
        <v>2023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8</v>
      </c>
      <c r="N2099">
        <v>99</v>
      </c>
      <c r="O2099">
        <v>99</v>
      </c>
      <c r="P2099">
        <v>9999</v>
      </c>
      <c r="Q2099">
        <v>131</v>
      </c>
      <c r="R2099">
        <v>536</v>
      </c>
      <c r="S2099">
        <v>9.2985074626865636</v>
      </c>
      <c r="T2099">
        <v>8</v>
      </c>
      <c r="U2099">
        <v>16.339738805970132</v>
      </c>
      <c r="V2099">
        <v>0</v>
      </c>
      <c r="W2099">
        <v>0</v>
      </c>
      <c r="X2099">
        <v>47.201492537313435</v>
      </c>
      <c r="Y2099">
        <v>3.3582089552238825</v>
      </c>
      <c r="AA2099">
        <v>2.7388796746254394</v>
      </c>
      <c r="AB2099">
        <v>1.1413519787938096</v>
      </c>
      <c r="AC2099">
        <v>0</v>
      </c>
      <c r="AD2099">
        <v>19.781076760627212</v>
      </c>
      <c r="AG2099">
        <v>19.378163412870567</v>
      </c>
      <c r="AH2099">
        <v>20.840809255707455</v>
      </c>
      <c r="AI2099">
        <v>0.18656716417910452</v>
      </c>
      <c r="AJ2099">
        <v>220</v>
      </c>
      <c r="AK2099">
        <v>84.941818181818221</v>
      </c>
      <c r="AL2099">
        <v>25.640173266835738</v>
      </c>
    </row>
    <row r="2100" spans="1:38">
      <c r="A2100">
        <v>12</v>
      </c>
      <c r="B2100">
        <v>24</v>
      </c>
      <c r="C2100">
        <v>2023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</v>
      </c>
      <c r="N2100">
        <v>99</v>
      </c>
      <c r="O2100">
        <v>99</v>
      </c>
      <c r="P2100">
        <v>9999</v>
      </c>
      <c r="Q2100">
        <v>83</v>
      </c>
      <c r="R2100">
        <v>221</v>
      </c>
      <c r="S2100">
        <v>9.2217194570135703</v>
      </c>
      <c r="T2100">
        <v>9</v>
      </c>
      <c r="U2100">
        <v>17.234841628959277</v>
      </c>
      <c r="V2100">
        <v>0</v>
      </c>
      <c r="W2100">
        <v>100</v>
      </c>
      <c r="X2100">
        <v>59.728506787330318</v>
      </c>
      <c r="Y2100">
        <v>4.9773755656108589</v>
      </c>
      <c r="AA2100">
        <v>2.9882437217418194</v>
      </c>
      <c r="AB2100">
        <v>1.0336767101977049</v>
      </c>
      <c r="AC2100">
        <v>0</v>
      </c>
      <c r="AD2100">
        <v>27.49504914809043</v>
      </c>
      <c r="AG2100">
        <v>7.9898770788141729</v>
      </c>
      <c r="AH2100">
        <v>9.0636734421922842</v>
      </c>
      <c r="AI2100">
        <v>0</v>
      </c>
      <c r="AJ2100">
        <v>99</v>
      </c>
      <c r="AK2100">
        <v>88.313131313131322</v>
      </c>
      <c r="AL2100">
        <v>24.694498441725056</v>
      </c>
    </row>
    <row r="2101" spans="1:38">
      <c r="A2101">
        <v>12</v>
      </c>
      <c r="B2101">
        <v>25</v>
      </c>
      <c r="C2101">
        <v>2023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10</v>
      </c>
      <c r="N2101">
        <v>99</v>
      </c>
      <c r="O2101">
        <v>99</v>
      </c>
      <c r="P2101">
        <v>9999</v>
      </c>
      <c r="Q2101">
        <v>16</v>
      </c>
      <c r="R2101">
        <v>26</v>
      </c>
      <c r="S2101">
        <v>9.1153846153846114</v>
      </c>
      <c r="T2101">
        <v>10</v>
      </c>
      <c r="U2101">
        <v>20.176923076923071</v>
      </c>
      <c r="V2101">
        <v>0</v>
      </c>
      <c r="W2101">
        <v>100</v>
      </c>
      <c r="X2101">
        <v>76.923076923076891</v>
      </c>
      <c r="Y2101">
        <v>30.769230769230759</v>
      </c>
      <c r="AA2101">
        <v>4.4461139205021372</v>
      </c>
      <c r="AB2101">
        <v>0.64012757604204862</v>
      </c>
      <c r="AC2101">
        <v>0</v>
      </c>
      <c r="AD2101">
        <v>18.066996027315984</v>
      </c>
      <c r="AG2101">
        <v>0.93998553868402013</v>
      </c>
      <c r="AH2101">
        <v>1.2483402262527421</v>
      </c>
      <c r="AI2101">
        <v>0</v>
      </c>
      <c r="AJ2101">
        <v>7</v>
      </c>
      <c r="AK2101">
        <v>94.028571428571482</v>
      </c>
      <c r="AL2101">
        <v>27.33052845465027</v>
      </c>
    </row>
    <row r="2102" spans="1:38">
      <c r="A2102">
        <v>12</v>
      </c>
      <c r="B2102">
        <v>26</v>
      </c>
      <c r="C2102">
        <v>2023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11</v>
      </c>
      <c r="N2102">
        <v>99</v>
      </c>
      <c r="O2102">
        <v>99</v>
      </c>
      <c r="P2102">
        <v>9999</v>
      </c>
      <c r="Q2102">
        <v>5</v>
      </c>
      <c r="R2102">
        <v>6</v>
      </c>
      <c r="S2102">
        <v>9.3333333333333357</v>
      </c>
      <c r="T2102">
        <v>11</v>
      </c>
      <c r="U2102">
        <v>21.850000000000005</v>
      </c>
      <c r="V2102">
        <v>0</v>
      </c>
      <c r="W2102">
        <v>100</v>
      </c>
      <c r="X2102">
        <v>100</v>
      </c>
      <c r="Y2102">
        <v>33.333333333333343</v>
      </c>
      <c r="AA2102">
        <v>4.2185107956876342</v>
      </c>
      <c r="AB2102">
        <v>0.94280904158205681</v>
      </c>
      <c r="AC2102">
        <v>0</v>
      </c>
      <c r="AD2102">
        <v>23.885850054499095</v>
      </c>
      <c r="AG2102">
        <v>0.21691973969631231</v>
      </c>
      <c r="AH2102">
        <v>0.31196607636624979</v>
      </c>
      <c r="AI2102">
        <v>0</v>
      </c>
      <c r="AJ2102">
        <v>1</v>
      </c>
      <c r="AK2102">
        <v>102.5</v>
      </c>
      <c r="AL2102">
        <v>27.48654256322456</v>
      </c>
    </row>
    <row r="2103" spans="1:38">
      <c r="A2103">
        <v>12</v>
      </c>
      <c r="B2103">
        <v>27</v>
      </c>
      <c r="C2103">
        <v>2023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12</v>
      </c>
      <c r="N2103">
        <v>99</v>
      </c>
      <c r="O2103">
        <v>99</v>
      </c>
      <c r="P2103">
        <v>9999</v>
      </c>
      <c r="Q2103">
        <v>1</v>
      </c>
      <c r="R2103">
        <v>1</v>
      </c>
      <c r="S2103">
        <v>7</v>
      </c>
      <c r="T2103">
        <v>12</v>
      </c>
      <c r="U2103">
        <v>15.4</v>
      </c>
      <c r="V2103">
        <v>0</v>
      </c>
      <c r="W2103">
        <v>100</v>
      </c>
      <c r="X2103">
        <v>0</v>
      </c>
      <c r="Y2103">
        <v>0</v>
      </c>
      <c r="AA2103">
        <v>0</v>
      </c>
      <c r="AB2103">
        <v>0</v>
      </c>
      <c r="AC2103">
        <v>0</v>
      </c>
      <c r="AG2103">
        <v>3.6153289949385402E-2</v>
      </c>
      <c r="AH2103">
        <v>3.6645900656294778E-2</v>
      </c>
      <c r="AI2103">
        <v>0</v>
      </c>
      <c r="AJ2103">
        <v>0</v>
      </c>
    </row>
    <row r="2104" spans="1:38">
      <c r="A2104">
        <v>12</v>
      </c>
      <c r="B2104">
        <v>28</v>
      </c>
      <c r="C2104">
        <v>2023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13</v>
      </c>
      <c r="N2104">
        <v>99</v>
      </c>
      <c r="O2104">
        <v>99</v>
      </c>
      <c r="P2104">
        <v>9999</v>
      </c>
    </row>
    <row r="2105" spans="1:38">
      <c r="A2105">
        <v>12</v>
      </c>
      <c r="B2105">
        <v>29</v>
      </c>
      <c r="C2105">
        <v>2023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14</v>
      </c>
      <c r="N2105">
        <v>99</v>
      </c>
      <c r="O2105">
        <v>99</v>
      </c>
      <c r="P2105">
        <v>9999</v>
      </c>
    </row>
    <row r="2106" spans="1:38">
      <c r="A2106">
        <v>12</v>
      </c>
      <c r="B2106">
        <v>30</v>
      </c>
      <c r="C2106">
        <v>2023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15</v>
      </c>
      <c r="N2106">
        <v>99</v>
      </c>
      <c r="O2106">
        <v>99</v>
      </c>
      <c r="P2106">
        <v>9999</v>
      </c>
    </row>
    <row r="2107" spans="1:38">
      <c r="A2107">
        <v>12</v>
      </c>
      <c r="B2107">
        <v>31</v>
      </c>
      <c r="C2107">
        <v>2022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1</v>
      </c>
      <c r="N2107">
        <v>99</v>
      </c>
      <c r="O2107">
        <v>99</v>
      </c>
      <c r="P2107">
        <v>9999</v>
      </c>
      <c r="Q2107">
        <v>1</v>
      </c>
      <c r="R2107">
        <v>7</v>
      </c>
      <c r="S2107">
        <v>4.2857142857142847</v>
      </c>
      <c r="T2107">
        <v>1</v>
      </c>
      <c r="U2107">
        <v>3.7285714285714282</v>
      </c>
      <c r="V2107">
        <v>0</v>
      </c>
      <c r="W2107">
        <v>0</v>
      </c>
      <c r="X2107">
        <v>0</v>
      </c>
      <c r="Y2107">
        <v>0</v>
      </c>
      <c r="AA2107">
        <v>0.36533462435841058</v>
      </c>
      <c r="AB2107">
        <v>0.45175395145262814</v>
      </c>
      <c r="AC2107">
        <v>0</v>
      </c>
      <c r="AD2107">
        <v>12.365484170738304</v>
      </c>
      <c r="AG2107">
        <v>0.25125628140703515</v>
      </c>
      <c r="AH2107">
        <v>6.3492681312960556E-2</v>
      </c>
      <c r="AI2107">
        <v>0</v>
      </c>
      <c r="AJ2107">
        <v>7</v>
      </c>
      <c r="AK2107">
        <v>65.728571428571414</v>
      </c>
      <c r="AL2107">
        <v>13.261071987882517</v>
      </c>
    </row>
    <row r="2108" spans="1:38">
      <c r="A2108">
        <v>12</v>
      </c>
      <c r="B2108">
        <v>32</v>
      </c>
      <c r="C2108">
        <v>2022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2</v>
      </c>
      <c r="N2108">
        <v>99</v>
      </c>
      <c r="O2108">
        <v>99</v>
      </c>
      <c r="P2108">
        <v>9999</v>
      </c>
      <c r="Q2108">
        <v>15</v>
      </c>
      <c r="R2108">
        <v>35</v>
      </c>
      <c r="S2108">
        <v>5</v>
      </c>
      <c r="T2108">
        <v>2</v>
      </c>
      <c r="U2108">
        <v>7.2714285714285651</v>
      </c>
      <c r="V2108">
        <v>0</v>
      </c>
      <c r="W2108">
        <v>0</v>
      </c>
      <c r="X2108">
        <v>0</v>
      </c>
      <c r="Y2108">
        <v>0</v>
      </c>
      <c r="AA2108">
        <v>2.6448409542861793</v>
      </c>
      <c r="AB2108">
        <v>1.4928400545843579</v>
      </c>
      <c r="AC2108">
        <v>0</v>
      </c>
      <c r="AD2108">
        <v>49.424219418406146</v>
      </c>
      <c r="AG2108">
        <v>1.2562814070351758</v>
      </c>
      <c r="AH2108">
        <v>0.61911445954591771</v>
      </c>
      <c r="AI2108">
        <v>8.5714285714285694</v>
      </c>
      <c r="AJ2108">
        <v>10</v>
      </c>
      <c r="AK2108">
        <v>68.44</v>
      </c>
      <c r="AL2108">
        <v>14.61606689868618</v>
      </c>
    </row>
    <row r="2109" spans="1:38">
      <c r="A2109">
        <v>12</v>
      </c>
      <c r="B2109">
        <v>33</v>
      </c>
      <c r="C2109">
        <v>2022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3</v>
      </c>
      <c r="N2109">
        <v>99</v>
      </c>
      <c r="O2109">
        <v>99</v>
      </c>
      <c r="P2109">
        <v>9999</v>
      </c>
      <c r="Q2109">
        <v>48</v>
      </c>
      <c r="R2109">
        <v>118</v>
      </c>
      <c r="S2109">
        <v>6.508474576271186</v>
      </c>
      <c r="T2109">
        <v>3</v>
      </c>
      <c r="U2109">
        <v>10.121186440677969</v>
      </c>
      <c r="V2109">
        <v>0</v>
      </c>
      <c r="W2109">
        <v>0</v>
      </c>
      <c r="X2109">
        <v>0.84745762711864381</v>
      </c>
      <c r="Y2109">
        <v>0</v>
      </c>
      <c r="AA2109">
        <v>2.9977067985354551</v>
      </c>
      <c r="AB2109">
        <v>1.4999760603279686</v>
      </c>
      <c r="AC2109">
        <v>0</v>
      </c>
      <c r="AD2109">
        <v>34.4013862152811</v>
      </c>
      <c r="AG2109">
        <v>4.2354630294328786</v>
      </c>
      <c r="AH2109">
        <v>2.9053375207689194</v>
      </c>
      <c r="AI2109">
        <v>6.7796610169491505</v>
      </c>
      <c r="AJ2109">
        <v>17</v>
      </c>
      <c r="AK2109">
        <v>81.352941176470608</v>
      </c>
      <c r="AL2109">
        <v>17.958910323714019</v>
      </c>
    </row>
    <row r="2110" spans="1:38">
      <c r="A2110">
        <v>12</v>
      </c>
      <c r="B2110">
        <v>34</v>
      </c>
      <c r="C2110">
        <v>2022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4</v>
      </c>
      <c r="N2110">
        <v>99</v>
      </c>
      <c r="O2110">
        <v>99</v>
      </c>
      <c r="P2110">
        <v>9999</v>
      </c>
      <c r="Q2110">
        <v>88</v>
      </c>
      <c r="R2110">
        <v>266</v>
      </c>
      <c r="S2110">
        <v>7.6165413533834556</v>
      </c>
      <c r="T2110">
        <v>4</v>
      </c>
      <c r="U2110">
        <v>12.403007518796995</v>
      </c>
      <c r="V2110">
        <v>0.37593984962406007</v>
      </c>
      <c r="W2110">
        <v>0</v>
      </c>
      <c r="X2110">
        <v>7.8947368421052637</v>
      </c>
      <c r="Y2110">
        <v>0.75187969924812015</v>
      </c>
      <c r="AA2110">
        <v>3.035416009927955</v>
      </c>
      <c r="AB2110">
        <v>1.3361475567476395</v>
      </c>
      <c r="AC2110">
        <v>0</v>
      </c>
      <c r="AD2110">
        <v>35.529754564915208</v>
      </c>
      <c r="AG2110">
        <v>9.5477386934673358</v>
      </c>
      <c r="AH2110">
        <v>8.0258641451233501</v>
      </c>
      <c r="AI2110">
        <v>3.3834586466165408</v>
      </c>
      <c r="AJ2110">
        <v>45</v>
      </c>
      <c r="AK2110">
        <v>85.177777777777777</v>
      </c>
      <c r="AL2110">
        <v>20.133013683392935</v>
      </c>
    </row>
    <row r="2111" spans="1:38">
      <c r="A2111">
        <v>12</v>
      </c>
      <c r="B2111">
        <v>35</v>
      </c>
      <c r="C2111">
        <v>2022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5</v>
      </c>
      <c r="N2111">
        <v>99</v>
      </c>
      <c r="O2111">
        <v>99</v>
      </c>
      <c r="P2111">
        <v>9999</v>
      </c>
      <c r="Q2111">
        <v>146</v>
      </c>
      <c r="R2111">
        <v>524</v>
      </c>
      <c r="S2111">
        <v>8.3015267175572518</v>
      </c>
      <c r="T2111">
        <v>5</v>
      </c>
      <c r="U2111">
        <v>13.80190839694656</v>
      </c>
      <c r="V2111">
        <v>0.5725190839694656</v>
      </c>
      <c r="W2111">
        <v>0</v>
      </c>
      <c r="X2111">
        <v>16.793893129770996</v>
      </c>
      <c r="Y2111">
        <v>1.5267175572519092</v>
      </c>
      <c r="AA2111">
        <v>2.9131441041873591</v>
      </c>
      <c r="AB2111">
        <v>1.1544460839452617</v>
      </c>
      <c r="AC2111">
        <v>0</v>
      </c>
      <c r="AD2111">
        <v>28.769992012909004</v>
      </c>
      <c r="AG2111">
        <v>18.808327351040919</v>
      </c>
      <c r="AH2111">
        <v>17.593554398145329</v>
      </c>
      <c r="AI2111">
        <v>1.9083969465648865</v>
      </c>
      <c r="AJ2111">
        <v>76</v>
      </c>
      <c r="AK2111">
        <v>87.701315789473625</v>
      </c>
      <c r="AL2111">
        <v>21.808619824481735</v>
      </c>
    </row>
    <row r="2112" spans="1:38">
      <c r="A2112">
        <v>12</v>
      </c>
      <c r="B2112">
        <v>36</v>
      </c>
      <c r="C2112">
        <v>2022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6</v>
      </c>
      <c r="N2112">
        <v>99</v>
      </c>
      <c r="O2112">
        <v>99</v>
      </c>
      <c r="P2112">
        <v>9999</v>
      </c>
      <c r="Q2112">
        <v>166</v>
      </c>
      <c r="R2112">
        <v>620</v>
      </c>
      <c r="S2112">
        <v>8.7435483870967747</v>
      </c>
      <c r="T2112">
        <v>6</v>
      </c>
      <c r="U2112">
        <v>14.827419354838714</v>
      </c>
      <c r="V2112">
        <v>0.96774193548387122</v>
      </c>
      <c r="W2112">
        <v>0</v>
      </c>
      <c r="X2112">
        <v>29.516129032258057</v>
      </c>
      <c r="Y2112">
        <v>1.290322580645161</v>
      </c>
      <c r="AA2112">
        <v>3.1332488217471881</v>
      </c>
      <c r="AB2112">
        <v>1.0566412043619433</v>
      </c>
      <c r="AC2112">
        <v>0</v>
      </c>
      <c r="AD2112">
        <v>19.002771250437998</v>
      </c>
      <c r="AG2112">
        <v>22.254127781765977</v>
      </c>
      <c r="AH2112">
        <v>22.363533306898319</v>
      </c>
      <c r="AI2112">
        <v>0.80645161290322565</v>
      </c>
      <c r="AJ2112">
        <v>124</v>
      </c>
      <c r="AK2112">
        <v>87.1435483870968</v>
      </c>
      <c r="AL2112">
        <v>23.647397486064641</v>
      </c>
    </row>
    <row r="2113" spans="1:38">
      <c r="A2113">
        <v>12</v>
      </c>
      <c r="B2113">
        <v>37</v>
      </c>
      <c r="C2113">
        <v>2022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7</v>
      </c>
      <c r="N2113">
        <v>99</v>
      </c>
      <c r="O2113">
        <v>99</v>
      </c>
      <c r="P2113">
        <v>9999</v>
      </c>
      <c r="Q2113">
        <v>151</v>
      </c>
      <c r="R2113">
        <v>612</v>
      </c>
      <c r="S2113">
        <v>9.0163398692810439</v>
      </c>
      <c r="T2113">
        <v>7</v>
      </c>
      <c r="U2113">
        <v>15.492483660130704</v>
      </c>
      <c r="V2113">
        <v>0.49019607843137247</v>
      </c>
      <c r="W2113">
        <v>0</v>
      </c>
      <c r="X2113">
        <v>39.215686274509807</v>
      </c>
      <c r="Y2113">
        <v>1.6339869281045749</v>
      </c>
      <c r="AA2113">
        <v>2.9289086015337653</v>
      </c>
      <c r="AB2113">
        <v>1.046185571732831</v>
      </c>
      <c r="AC2113">
        <v>0</v>
      </c>
      <c r="AD2113">
        <v>30.127520357631042</v>
      </c>
      <c r="AG2113">
        <v>21.966977745872221</v>
      </c>
      <c r="AH2113">
        <v>23.065115272057607</v>
      </c>
      <c r="AI2113">
        <v>0.49019607843137247</v>
      </c>
      <c r="AJ2113">
        <v>180</v>
      </c>
      <c r="AK2113">
        <v>88.403333333333364</v>
      </c>
      <c r="AL2113">
        <v>23.854678585419887</v>
      </c>
    </row>
    <row r="2114" spans="1:38">
      <c r="A2114">
        <v>12</v>
      </c>
      <c r="B2114">
        <v>38</v>
      </c>
      <c r="C2114">
        <v>2022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8</v>
      </c>
      <c r="N2114">
        <v>99</v>
      </c>
      <c r="O2114">
        <v>99</v>
      </c>
      <c r="P2114">
        <v>9999</v>
      </c>
      <c r="Q2114">
        <v>128</v>
      </c>
      <c r="R2114">
        <v>448</v>
      </c>
      <c r="S2114">
        <v>9.3638392857142883</v>
      </c>
      <c r="T2114">
        <v>8</v>
      </c>
      <c r="U2114">
        <v>16.993080357142858</v>
      </c>
      <c r="V2114">
        <v>0</v>
      </c>
      <c r="W2114">
        <v>0</v>
      </c>
      <c r="X2114">
        <v>57.589285714285694</v>
      </c>
      <c r="Y2114">
        <v>5.1339285714285694</v>
      </c>
      <c r="AA2114">
        <v>3.20998322380568</v>
      </c>
      <c r="AB2114">
        <v>1.1375237403611365</v>
      </c>
      <c r="AC2114">
        <v>0</v>
      </c>
      <c r="AD2114">
        <v>14.648600639149929</v>
      </c>
      <c r="AG2114">
        <v>16.08040201005025</v>
      </c>
      <c r="AH2114">
        <v>18.519671784192997</v>
      </c>
      <c r="AI2114">
        <v>0.22321428571428575</v>
      </c>
      <c r="AJ2114">
        <v>186</v>
      </c>
      <c r="AK2114">
        <v>87.572580645161338</v>
      </c>
      <c r="AL2114">
        <v>25.591127050456752</v>
      </c>
    </row>
    <row r="2115" spans="1:38">
      <c r="A2115">
        <v>12</v>
      </c>
      <c r="B2115">
        <v>39</v>
      </c>
      <c r="C2115">
        <v>2022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</v>
      </c>
      <c r="N2115">
        <v>99</v>
      </c>
      <c r="O2115">
        <v>99</v>
      </c>
      <c r="P2115">
        <v>9999</v>
      </c>
      <c r="Q2115">
        <v>58</v>
      </c>
      <c r="R2115">
        <v>130</v>
      </c>
      <c r="S2115">
        <v>9.8692307692307679</v>
      </c>
      <c r="T2115">
        <v>9</v>
      </c>
      <c r="U2115">
        <v>17.710769230769237</v>
      </c>
      <c r="V2115">
        <v>0</v>
      </c>
      <c r="W2115">
        <v>100</v>
      </c>
      <c r="X2115">
        <v>67.692307692307693</v>
      </c>
      <c r="Y2115">
        <v>6.923076923076926</v>
      </c>
      <c r="AA2115">
        <v>3.3591722000847444</v>
      </c>
      <c r="AB2115">
        <v>1.2177435724667189</v>
      </c>
      <c r="AC2115">
        <v>0</v>
      </c>
      <c r="AD2115">
        <v>22.318105764903596</v>
      </c>
      <c r="AG2115">
        <v>4.6661880832735108</v>
      </c>
      <c r="AH2115">
        <v>5.6009789063203241</v>
      </c>
      <c r="AI2115">
        <v>1.5384615384615381</v>
      </c>
      <c r="AJ2115">
        <v>77</v>
      </c>
      <c r="AK2115">
        <v>88.394805194805244</v>
      </c>
      <c r="AL2115">
        <v>26.661820565286359</v>
      </c>
    </row>
    <row r="2116" spans="1:38">
      <c r="A2116">
        <v>12</v>
      </c>
      <c r="B2116">
        <v>40</v>
      </c>
      <c r="C2116">
        <v>2022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10</v>
      </c>
      <c r="N2116">
        <v>99</v>
      </c>
      <c r="O2116">
        <v>99</v>
      </c>
      <c r="P2116">
        <v>9999</v>
      </c>
      <c r="Q2116">
        <v>14</v>
      </c>
      <c r="R2116">
        <v>21</v>
      </c>
      <c r="S2116">
        <v>9.9523809523809561</v>
      </c>
      <c r="T2116">
        <v>10</v>
      </c>
      <c r="U2116">
        <v>18.661904761904765</v>
      </c>
      <c r="V2116">
        <v>0</v>
      </c>
      <c r="W2116">
        <v>100</v>
      </c>
      <c r="X2116">
        <v>80.952380952380949</v>
      </c>
      <c r="Y2116">
        <v>9.5238095238095273</v>
      </c>
      <c r="AA2116">
        <v>3.4403039996455962</v>
      </c>
      <c r="AB2116">
        <v>0.89847439352919456</v>
      </c>
      <c r="AC2116">
        <v>0</v>
      </c>
      <c r="AD2116">
        <v>21.971297905694318</v>
      </c>
      <c r="AG2116">
        <v>0.75376884422110557</v>
      </c>
      <c r="AH2116">
        <v>0.95336328760724987</v>
      </c>
      <c r="AI2116">
        <v>0</v>
      </c>
      <c r="AJ2116">
        <v>18</v>
      </c>
      <c r="AK2116">
        <v>90.699999999999989</v>
      </c>
      <c r="AL2116">
        <v>25.066998966878483</v>
      </c>
    </row>
    <row r="2117" spans="1:38">
      <c r="A2117">
        <v>12</v>
      </c>
      <c r="B2117">
        <v>41</v>
      </c>
      <c r="C2117">
        <v>2022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11</v>
      </c>
      <c r="N2117">
        <v>99</v>
      </c>
      <c r="O2117">
        <v>99</v>
      </c>
      <c r="P2117">
        <v>9999</v>
      </c>
      <c r="Q2117">
        <v>4</v>
      </c>
      <c r="R2117">
        <v>5</v>
      </c>
      <c r="S2117">
        <v>10</v>
      </c>
      <c r="T2117">
        <v>11</v>
      </c>
      <c r="U2117">
        <v>23.84</v>
      </c>
      <c r="V2117">
        <v>0</v>
      </c>
      <c r="W2117">
        <v>100</v>
      </c>
      <c r="X2117">
        <v>100</v>
      </c>
      <c r="Y2117">
        <v>60</v>
      </c>
      <c r="AA2117">
        <v>3.6274508956014926</v>
      </c>
      <c r="AB2117">
        <v>1.0954451150103319</v>
      </c>
      <c r="AC2117">
        <v>0</v>
      </c>
      <c r="AD2117">
        <v>10.066252643498927</v>
      </c>
      <c r="AG2117">
        <v>0.17946877243359655</v>
      </c>
      <c r="AH2117">
        <v>0.28997423802700756</v>
      </c>
      <c r="AI2117">
        <v>0</v>
      </c>
      <c r="AJ2117">
        <v>5</v>
      </c>
      <c r="AK2117">
        <v>97.14</v>
      </c>
      <c r="AL2117">
        <v>26.115544283543485</v>
      </c>
    </row>
    <row r="2118" spans="1:38">
      <c r="A2118">
        <v>12</v>
      </c>
      <c r="B2118">
        <v>42</v>
      </c>
      <c r="C2118">
        <v>2022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12</v>
      </c>
      <c r="N2118">
        <v>99</v>
      </c>
      <c r="O2118">
        <v>99</v>
      </c>
      <c r="P2118">
        <v>9999</v>
      </c>
    </row>
    <row r="2119" spans="1:38">
      <c r="A2119">
        <v>12</v>
      </c>
      <c r="B2119">
        <v>43</v>
      </c>
      <c r="C2119">
        <v>2022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13</v>
      </c>
      <c r="N2119">
        <v>99</v>
      </c>
      <c r="O2119">
        <v>99</v>
      </c>
      <c r="P2119">
        <v>9999</v>
      </c>
    </row>
    <row r="2120" spans="1:38">
      <c r="A2120">
        <v>12</v>
      </c>
      <c r="B2120">
        <v>44</v>
      </c>
      <c r="C2120">
        <v>2022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14</v>
      </c>
      <c r="N2120">
        <v>99</v>
      </c>
      <c r="O2120">
        <v>99</v>
      </c>
      <c r="P2120">
        <v>9999</v>
      </c>
    </row>
    <row r="2121" spans="1:38">
      <c r="A2121">
        <v>12</v>
      </c>
      <c r="B2121">
        <v>45</v>
      </c>
      <c r="C2121">
        <v>2022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15</v>
      </c>
      <c r="N2121">
        <v>99</v>
      </c>
      <c r="O2121">
        <v>99</v>
      </c>
      <c r="P2121">
        <v>9999</v>
      </c>
    </row>
    <row r="2122" spans="1:38">
      <c r="A2122">
        <v>12</v>
      </c>
      <c r="B2122">
        <v>46</v>
      </c>
      <c r="C2122">
        <v>2021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1</v>
      </c>
      <c r="N2122">
        <v>99</v>
      </c>
      <c r="O2122">
        <v>99</v>
      </c>
      <c r="P2122">
        <v>9999</v>
      </c>
    </row>
    <row r="2123" spans="1:38">
      <c r="A2123">
        <v>12</v>
      </c>
      <c r="B2123">
        <v>47</v>
      </c>
      <c r="C2123">
        <v>2021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2</v>
      </c>
      <c r="N2123">
        <v>99</v>
      </c>
      <c r="O2123">
        <v>99</v>
      </c>
      <c r="P2123">
        <v>9999</v>
      </c>
    </row>
    <row r="2124" spans="1:38">
      <c r="A2124">
        <v>12</v>
      </c>
      <c r="B2124">
        <v>48</v>
      </c>
      <c r="C2124">
        <v>2021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3</v>
      </c>
      <c r="N2124">
        <v>99</v>
      </c>
      <c r="O2124">
        <v>99</v>
      </c>
      <c r="P2124">
        <v>9999</v>
      </c>
    </row>
    <row r="2125" spans="1:38">
      <c r="A2125">
        <v>12</v>
      </c>
      <c r="B2125">
        <v>49</v>
      </c>
      <c r="C2125">
        <v>2021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4</v>
      </c>
      <c r="N2125">
        <v>99</v>
      </c>
      <c r="O2125">
        <v>99</v>
      </c>
      <c r="P2125">
        <v>9999</v>
      </c>
    </row>
    <row r="2126" spans="1:38">
      <c r="A2126">
        <v>12</v>
      </c>
      <c r="B2126">
        <v>50</v>
      </c>
      <c r="C2126">
        <v>2021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5</v>
      </c>
      <c r="N2126">
        <v>99</v>
      </c>
      <c r="O2126">
        <v>99</v>
      </c>
      <c r="P2126">
        <v>9999</v>
      </c>
    </row>
    <row r="2127" spans="1:38">
      <c r="A2127">
        <v>12</v>
      </c>
      <c r="B2127">
        <v>51</v>
      </c>
      <c r="C2127">
        <v>2021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6</v>
      </c>
      <c r="N2127">
        <v>99</v>
      </c>
      <c r="O2127">
        <v>99</v>
      </c>
      <c r="P2127">
        <v>9999</v>
      </c>
    </row>
    <row r="2128" spans="1:38">
      <c r="A2128">
        <v>12</v>
      </c>
      <c r="B2128">
        <v>52</v>
      </c>
      <c r="C2128">
        <v>2021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7</v>
      </c>
      <c r="N2128">
        <v>99</v>
      </c>
      <c r="O2128">
        <v>99</v>
      </c>
      <c r="P2128">
        <v>9999</v>
      </c>
    </row>
    <row r="2129" spans="1:16">
      <c r="A2129">
        <v>12</v>
      </c>
      <c r="B2129">
        <v>53</v>
      </c>
      <c r="C2129">
        <v>2021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8</v>
      </c>
      <c r="N2129">
        <v>99</v>
      </c>
      <c r="O2129">
        <v>99</v>
      </c>
      <c r="P2129">
        <v>9999</v>
      </c>
    </row>
    <row r="2130" spans="1:16">
      <c r="A2130">
        <v>12</v>
      </c>
      <c r="B2130">
        <v>54</v>
      </c>
      <c r="C2130">
        <v>2021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</v>
      </c>
      <c r="N2130">
        <v>99</v>
      </c>
      <c r="O2130">
        <v>99</v>
      </c>
      <c r="P2130">
        <v>9999</v>
      </c>
    </row>
    <row r="2131" spans="1:16">
      <c r="A2131">
        <v>12</v>
      </c>
      <c r="B2131">
        <v>55</v>
      </c>
      <c r="C2131">
        <v>2021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10</v>
      </c>
      <c r="N2131">
        <v>99</v>
      </c>
      <c r="O2131">
        <v>99</v>
      </c>
      <c r="P2131">
        <v>9999</v>
      </c>
    </row>
    <row r="2132" spans="1:16">
      <c r="A2132">
        <v>12</v>
      </c>
      <c r="B2132">
        <v>56</v>
      </c>
      <c r="C2132">
        <v>2021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11</v>
      </c>
      <c r="N2132">
        <v>99</v>
      </c>
      <c r="O2132">
        <v>99</v>
      </c>
      <c r="P2132">
        <v>9999</v>
      </c>
    </row>
    <row r="2133" spans="1:16">
      <c r="A2133">
        <v>12</v>
      </c>
      <c r="B2133">
        <v>57</v>
      </c>
      <c r="C2133">
        <v>2021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12</v>
      </c>
      <c r="N2133">
        <v>99</v>
      </c>
      <c r="O2133">
        <v>99</v>
      </c>
      <c r="P2133">
        <v>9999</v>
      </c>
    </row>
    <row r="2134" spans="1:16">
      <c r="A2134">
        <v>12</v>
      </c>
      <c r="B2134">
        <v>58</v>
      </c>
      <c r="C2134">
        <v>2021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13</v>
      </c>
      <c r="N2134">
        <v>99</v>
      </c>
      <c r="O2134">
        <v>99</v>
      </c>
      <c r="P2134">
        <v>9999</v>
      </c>
    </row>
    <row r="2135" spans="1:16">
      <c r="A2135">
        <v>12</v>
      </c>
      <c r="B2135">
        <v>59</v>
      </c>
      <c r="C2135">
        <v>2021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14</v>
      </c>
      <c r="N2135">
        <v>99</v>
      </c>
      <c r="O2135">
        <v>99</v>
      </c>
      <c r="P2135">
        <v>9999</v>
      </c>
    </row>
    <row r="2136" spans="1:16">
      <c r="A2136">
        <v>12</v>
      </c>
      <c r="B2136">
        <v>60</v>
      </c>
      <c r="C2136">
        <v>2021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15</v>
      </c>
      <c r="N2136">
        <v>99</v>
      </c>
      <c r="O2136">
        <v>99</v>
      </c>
      <c r="P2136">
        <v>9999</v>
      </c>
    </row>
    <row r="2137" spans="1:16">
      <c r="A2137">
        <v>12</v>
      </c>
      <c r="B2137">
        <v>61</v>
      </c>
      <c r="C2137">
        <v>2020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1</v>
      </c>
      <c r="N2137">
        <v>99</v>
      </c>
      <c r="O2137">
        <v>99</v>
      </c>
      <c r="P2137">
        <v>9999</v>
      </c>
    </row>
    <row r="2138" spans="1:16">
      <c r="A2138">
        <v>12</v>
      </c>
      <c r="B2138">
        <v>62</v>
      </c>
      <c r="C2138">
        <v>2020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2</v>
      </c>
      <c r="N2138">
        <v>99</v>
      </c>
      <c r="O2138">
        <v>99</v>
      </c>
      <c r="P2138">
        <v>9999</v>
      </c>
    </row>
    <row r="2139" spans="1:16">
      <c r="A2139">
        <v>12</v>
      </c>
      <c r="B2139">
        <v>63</v>
      </c>
      <c r="C2139">
        <v>2020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3</v>
      </c>
      <c r="N2139">
        <v>99</v>
      </c>
      <c r="O2139">
        <v>99</v>
      </c>
      <c r="P2139">
        <v>9999</v>
      </c>
    </row>
    <row r="2140" spans="1:16">
      <c r="A2140">
        <v>12</v>
      </c>
      <c r="B2140">
        <v>64</v>
      </c>
      <c r="C2140">
        <v>2020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4</v>
      </c>
      <c r="N2140">
        <v>99</v>
      </c>
      <c r="O2140">
        <v>99</v>
      </c>
      <c r="P2140">
        <v>9999</v>
      </c>
    </row>
    <row r="2141" spans="1:16">
      <c r="A2141">
        <v>12</v>
      </c>
      <c r="B2141">
        <v>65</v>
      </c>
      <c r="C2141">
        <v>2020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5</v>
      </c>
      <c r="N2141">
        <v>99</v>
      </c>
      <c r="O2141">
        <v>99</v>
      </c>
      <c r="P2141">
        <v>9999</v>
      </c>
    </row>
    <row r="2142" spans="1:16">
      <c r="A2142">
        <v>12</v>
      </c>
      <c r="B2142">
        <v>66</v>
      </c>
      <c r="C2142">
        <v>2020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6</v>
      </c>
      <c r="N2142">
        <v>99</v>
      </c>
      <c r="O2142">
        <v>99</v>
      </c>
      <c r="P2142">
        <v>9999</v>
      </c>
    </row>
    <row r="2143" spans="1:16">
      <c r="A2143">
        <v>12</v>
      </c>
      <c r="B2143">
        <v>67</v>
      </c>
      <c r="C2143">
        <v>2020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7</v>
      </c>
      <c r="N2143">
        <v>99</v>
      </c>
      <c r="O2143">
        <v>99</v>
      </c>
      <c r="P2143">
        <v>9999</v>
      </c>
    </row>
    <row r="2144" spans="1:16">
      <c r="A2144">
        <v>12</v>
      </c>
      <c r="B2144">
        <v>68</v>
      </c>
      <c r="C2144">
        <v>2020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8</v>
      </c>
      <c r="N2144">
        <v>99</v>
      </c>
      <c r="O2144">
        <v>99</v>
      </c>
      <c r="P2144">
        <v>9999</v>
      </c>
    </row>
    <row r="2145" spans="1:16">
      <c r="A2145">
        <v>12</v>
      </c>
      <c r="B2145">
        <v>69</v>
      </c>
      <c r="C2145">
        <v>2020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</v>
      </c>
      <c r="N2145">
        <v>99</v>
      </c>
      <c r="O2145">
        <v>99</v>
      </c>
      <c r="P2145">
        <v>9999</v>
      </c>
    </row>
    <row r="2146" spans="1:16">
      <c r="A2146">
        <v>12</v>
      </c>
      <c r="B2146">
        <v>70</v>
      </c>
      <c r="C2146">
        <v>2020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10</v>
      </c>
      <c r="N2146">
        <v>99</v>
      </c>
      <c r="O2146">
        <v>99</v>
      </c>
      <c r="P2146">
        <v>9999</v>
      </c>
    </row>
    <row r="2147" spans="1:16">
      <c r="A2147">
        <v>12</v>
      </c>
      <c r="B2147">
        <v>71</v>
      </c>
      <c r="C2147">
        <v>2020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11</v>
      </c>
      <c r="N2147">
        <v>99</v>
      </c>
      <c r="O2147">
        <v>99</v>
      </c>
      <c r="P2147">
        <v>9999</v>
      </c>
    </row>
    <row r="2148" spans="1:16">
      <c r="A2148">
        <v>12</v>
      </c>
      <c r="B2148">
        <v>72</v>
      </c>
      <c r="C2148">
        <v>2020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12</v>
      </c>
      <c r="N2148">
        <v>99</v>
      </c>
      <c r="O2148">
        <v>99</v>
      </c>
      <c r="P2148">
        <v>9999</v>
      </c>
    </row>
    <row r="2149" spans="1:16">
      <c r="A2149">
        <v>12</v>
      </c>
      <c r="B2149">
        <v>73</v>
      </c>
      <c r="C2149">
        <v>2020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13</v>
      </c>
      <c r="N2149">
        <v>99</v>
      </c>
      <c r="O2149">
        <v>99</v>
      </c>
      <c r="P2149">
        <v>9999</v>
      </c>
    </row>
    <row r="2150" spans="1:16">
      <c r="A2150">
        <v>12</v>
      </c>
      <c r="B2150">
        <v>74</v>
      </c>
      <c r="C2150">
        <v>2020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14</v>
      </c>
      <c r="N2150">
        <v>99</v>
      </c>
      <c r="O2150">
        <v>99</v>
      </c>
      <c r="P2150">
        <v>9999</v>
      </c>
    </row>
    <row r="2151" spans="1:16">
      <c r="A2151">
        <v>12</v>
      </c>
      <c r="B2151">
        <v>75</v>
      </c>
      <c r="C2151">
        <v>2020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15</v>
      </c>
      <c r="N2151">
        <v>99</v>
      </c>
      <c r="O2151">
        <v>99</v>
      </c>
      <c r="P2151">
        <v>9999</v>
      </c>
    </row>
    <row r="2152" spans="1:16">
      <c r="A2152">
        <v>12</v>
      </c>
      <c r="B2152">
        <v>76</v>
      </c>
      <c r="C2152">
        <v>2019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1</v>
      </c>
      <c r="N2152">
        <v>99</v>
      </c>
      <c r="O2152">
        <v>99</v>
      </c>
      <c r="P2152">
        <v>9999</v>
      </c>
    </row>
    <row r="2153" spans="1:16">
      <c r="A2153">
        <v>12</v>
      </c>
      <c r="B2153">
        <v>77</v>
      </c>
      <c r="C2153">
        <v>2019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2</v>
      </c>
      <c r="N2153">
        <v>99</v>
      </c>
      <c r="O2153">
        <v>99</v>
      </c>
      <c r="P2153">
        <v>9999</v>
      </c>
    </row>
    <row r="2154" spans="1:16">
      <c r="A2154">
        <v>12</v>
      </c>
      <c r="B2154">
        <v>78</v>
      </c>
      <c r="C2154">
        <v>2019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3</v>
      </c>
      <c r="N2154">
        <v>99</v>
      </c>
      <c r="O2154">
        <v>99</v>
      </c>
      <c r="P2154">
        <v>9999</v>
      </c>
    </row>
    <row r="2155" spans="1:16">
      <c r="A2155">
        <v>12</v>
      </c>
      <c r="B2155">
        <v>79</v>
      </c>
      <c r="C2155">
        <v>2019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4</v>
      </c>
      <c r="N2155">
        <v>99</v>
      </c>
      <c r="O2155">
        <v>99</v>
      </c>
      <c r="P2155">
        <v>9999</v>
      </c>
    </row>
    <row r="2156" spans="1:16">
      <c r="A2156">
        <v>12</v>
      </c>
      <c r="B2156">
        <v>80</v>
      </c>
      <c r="C2156">
        <v>2019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5</v>
      </c>
      <c r="N2156">
        <v>99</v>
      </c>
      <c r="O2156">
        <v>99</v>
      </c>
      <c r="P2156">
        <v>9999</v>
      </c>
    </row>
    <row r="2157" spans="1:16">
      <c r="A2157">
        <v>12</v>
      </c>
      <c r="B2157">
        <v>81</v>
      </c>
      <c r="C2157">
        <v>2019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6</v>
      </c>
      <c r="N2157">
        <v>99</v>
      </c>
      <c r="O2157">
        <v>99</v>
      </c>
      <c r="P2157">
        <v>9999</v>
      </c>
    </row>
    <row r="2158" spans="1:16">
      <c r="A2158">
        <v>12</v>
      </c>
      <c r="B2158">
        <v>82</v>
      </c>
      <c r="C2158">
        <v>2019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7</v>
      </c>
      <c r="N2158">
        <v>99</v>
      </c>
      <c r="O2158">
        <v>99</v>
      </c>
      <c r="P2158">
        <v>9999</v>
      </c>
    </row>
    <row r="2159" spans="1:16">
      <c r="A2159">
        <v>12</v>
      </c>
      <c r="B2159">
        <v>83</v>
      </c>
      <c r="C2159">
        <v>2019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8</v>
      </c>
      <c r="N2159">
        <v>99</v>
      </c>
      <c r="O2159">
        <v>99</v>
      </c>
      <c r="P2159">
        <v>9999</v>
      </c>
    </row>
    <row r="2160" spans="1:16">
      <c r="A2160">
        <v>12</v>
      </c>
      <c r="B2160">
        <v>84</v>
      </c>
      <c r="C2160">
        <v>2019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</v>
      </c>
      <c r="N2160">
        <v>99</v>
      </c>
      <c r="O2160">
        <v>99</v>
      </c>
      <c r="P2160">
        <v>9999</v>
      </c>
    </row>
    <row r="2161" spans="1:16">
      <c r="A2161">
        <v>12</v>
      </c>
      <c r="B2161">
        <v>85</v>
      </c>
      <c r="C2161">
        <v>2019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10</v>
      </c>
      <c r="N2161">
        <v>99</v>
      </c>
      <c r="O2161">
        <v>99</v>
      </c>
      <c r="P2161">
        <v>9999</v>
      </c>
    </row>
    <row r="2162" spans="1:16">
      <c r="A2162">
        <v>12</v>
      </c>
      <c r="B2162">
        <v>86</v>
      </c>
      <c r="C2162">
        <v>2019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11</v>
      </c>
      <c r="N2162">
        <v>99</v>
      </c>
      <c r="O2162">
        <v>99</v>
      </c>
      <c r="P2162">
        <v>9999</v>
      </c>
    </row>
    <row r="2163" spans="1:16">
      <c r="A2163">
        <v>12</v>
      </c>
      <c r="B2163">
        <v>87</v>
      </c>
      <c r="C2163">
        <v>2019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12</v>
      </c>
      <c r="N2163">
        <v>99</v>
      </c>
      <c r="O2163">
        <v>99</v>
      </c>
      <c r="P2163">
        <v>9999</v>
      </c>
    </row>
    <row r="2164" spans="1:16">
      <c r="A2164">
        <v>12</v>
      </c>
      <c r="B2164">
        <v>88</v>
      </c>
      <c r="C2164">
        <v>2019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13</v>
      </c>
      <c r="N2164">
        <v>99</v>
      </c>
      <c r="O2164">
        <v>99</v>
      </c>
      <c r="P2164">
        <v>9999</v>
      </c>
    </row>
    <row r="2165" spans="1:16">
      <c r="A2165">
        <v>12</v>
      </c>
      <c r="B2165">
        <v>89</v>
      </c>
      <c r="C2165">
        <v>2019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14</v>
      </c>
      <c r="N2165">
        <v>99</v>
      </c>
      <c r="O2165">
        <v>99</v>
      </c>
      <c r="P2165">
        <v>9999</v>
      </c>
    </row>
    <row r="2166" spans="1:16">
      <c r="A2166">
        <v>12</v>
      </c>
      <c r="B2166">
        <v>90</v>
      </c>
      <c r="C2166">
        <v>2019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15</v>
      </c>
      <c r="N2166">
        <v>99</v>
      </c>
      <c r="O2166">
        <v>99</v>
      </c>
      <c r="P2166">
        <v>9999</v>
      </c>
    </row>
    <row r="2167" spans="1:16">
      <c r="A2167">
        <v>12</v>
      </c>
      <c r="B2167">
        <v>91</v>
      </c>
      <c r="C2167">
        <v>2018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1</v>
      </c>
      <c r="N2167">
        <v>99</v>
      </c>
      <c r="O2167">
        <v>99</v>
      </c>
      <c r="P2167">
        <v>9999</v>
      </c>
    </row>
    <row r="2168" spans="1:16">
      <c r="A2168">
        <v>12</v>
      </c>
      <c r="B2168">
        <v>92</v>
      </c>
      <c r="C2168">
        <v>2018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2</v>
      </c>
      <c r="N2168">
        <v>99</v>
      </c>
      <c r="O2168">
        <v>99</v>
      </c>
      <c r="P2168">
        <v>9999</v>
      </c>
    </row>
    <row r="2169" spans="1:16">
      <c r="A2169">
        <v>12</v>
      </c>
      <c r="B2169">
        <v>93</v>
      </c>
      <c r="C2169">
        <v>2018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3</v>
      </c>
      <c r="N2169">
        <v>99</v>
      </c>
      <c r="O2169">
        <v>99</v>
      </c>
      <c r="P2169">
        <v>9999</v>
      </c>
    </row>
    <row r="2170" spans="1:16">
      <c r="A2170">
        <v>12</v>
      </c>
      <c r="B2170">
        <v>94</v>
      </c>
      <c r="C2170">
        <v>2018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4</v>
      </c>
      <c r="N2170">
        <v>99</v>
      </c>
      <c r="O2170">
        <v>99</v>
      </c>
      <c r="P2170">
        <v>9999</v>
      </c>
    </row>
    <row r="2171" spans="1:16">
      <c r="A2171">
        <v>12</v>
      </c>
      <c r="B2171">
        <v>95</v>
      </c>
      <c r="C2171">
        <v>2018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5</v>
      </c>
      <c r="N2171">
        <v>99</v>
      </c>
      <c r="O2171">
        <v>99</v>
      </c>
      <c r="P2171">
        <v>9999</v>
      </c>
    </row>
    <row r="2172" spans="1:16">
      <c r="A2172">
        <v>12</v>
      </c>
      <c r="B2172">
        <v>96</v>
      </c>
      <c r="C2172">
        <v>2018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6</v>
      </c>
      <c r="N2172">
        <v>99</v>
      </c>
      <c r="O2172">
        <v>99</v>
      </c>
      <c r="P2172">
        <v>9999</v>
      </c>
    </row>
    <row r="2173" spans="1:16">
      <c r="A2173">
        <v>12</v>
      </c>
      <c r="B2173">
        <v>97</v>
      </c>
      <c r="C2173">
        <v>2018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7</v>
      </c>
      <c r="N2173">
        <v>99</v>
      </c>
      <c r="O2173">
        <v>99</v>
      </c>
      <c r="P2173">
        <v>9999</v>
      </c>
    </row>
    <row r="2174" spans="1:16">
      <c r="A2174">
        <v>12</v>
      </c>
      <c r="B2174">
        <v>98</v>
      </c>
      <c r="C2174">
        <v>2018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8</v>
      </c>
      <c r="N2174">
        <v>99</v>
      </c>
      <c r="O2174">
        <v>99</v>
      </c>
      <c r="P2174">
        <v>9999</v>
      </c>
    </row>
    <row r="2175" spans="1:16">
      <c r="A2175">
        <v>12</v>
      </c>
      <c r="B2175">
        <v>99</v>
      </c>
      <c r="C2175">
        <v>2018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</v>
      </c>
      <c r="N2175">
        <v>99</v>
      </c>
      <c r="O2175">
        <v>99</v>
      </c>
      <c r="P2175">
        <v>9999</v>
      </c>
    </row>
    <row r="2176" spans="1:16">
      <c r="A2176">
        <v>12</v>
      </c>
      <c r="B2176">
        <v>100</v>
      </c>
      <c r="C2176">
        <v>2018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10</v>
      </c>
      <c r="N2176">
        <v>99</v>
      </c>
      <c r="O2176">
        <v>99</v>
      </c>
      <c r="P2176">
        <v>9999</v>
      </c>
    </row>
    <row r="2177" spans="1:16">
      <c r="A2177">
        <v>12</v>
      </c>
      <c r="B2177">
        <v>101</v>
      </c>
      <c r="C2177">
        <v>2018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11</v>
      </c>
      <c r="N2177">
        <v>99</v>
      </c>
      <c r="O2177">
        <v>99</v>
      </c>
      <c r="P2177">
        <v>9999</v>
      </c>
    </row>
    <row r="2178" spans="1:16">
      <c r="A2178">
        <v>12</v>
      </c>
      <c r="B2178">
        <v>102</v>
      </c>
      <c r="C2178">
        <v>2018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12</v>
      </c>
      <c r="N2178">
        <v>99</v>
      </c>
      <c r="O2178">
        <v>99</v>
      </c>
      <c r="P2178">
        <v>9999</v>
      </c>
    </row>
    <row r="2179" spans="1:16">
      <c r="A2179">
        <v>12</v>
      </c>
      <c r="B2179">
        <v>103</v>
      </c>
      <c r="C2179">
        <v>2018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13</v>
      </c>
      <c r="N2179">
        <v>99</v>
      </c>
      <c r="O2179">
        <v>99</v>
      </c>
      <c r="P2179">
        <v>9999</v>
      </c>
    </row>
    <row r="2180" spans="1:16">
      <c r="A2180">
        <v>12</v>
      </c>
      <c r="B2180">
        <v>104</v>
      </c>
      <c r="C2180">
        <v>2018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14</v>
      </c>
      <c r="N2180">
        <v>99</v>
      </c>
      <c r="O2180">
        <v>99</v>
      </c>
      <c r="P2180">
        <v>9999</v>
      </c>
    </row>
    <row r="2181" spans="1:16">
      <c r="A2181">
        <v>12</v>
      </c>
      <c r="B2181">
        <v>105</v>
      </c>
      <c r="C2181">
        <v>2018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15</v>
      </c>
      <c r="N2181">
        <v>99</v>
      </c>
      <c r="O2181">
        <v>99</v>
      </c>
      <c r="P2181">
        <v>9999</v>
      </c>
    </row>
    <row r="2182" spans="1:16">
      <c r="A2182">
        <v>12</v>
      </c>
      <c r="B2182">
        <v>106</v>
      </c>
      <c r="C2182">
        <v>2017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1</v>
      </c>
      <c r="N2182">
        <v>99</v>
      </c>
      <c r="O2182">
        <v>99</v>
      </c>
      <c r="P2182">
        <v>9999</v>
      </c>
    </row>
    <row r="2183" spans="1:16">
      <c r="A2183">
        <v>12</v>
      </c>
      <c r="B2183">
        <v>107</v>
      </c>
      <c r="C2183">
        <v>2017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2</v>
      </c>
      <c r="N2183">
        <v>99</v>
      </c>
      <c r="O2183">
        <v>99</v>
      </c>
      <c r="P2183">
        <v>9999</v>
      </c>
    </row>
    <row r="2184" spans="1:16">
      <c r="A2184">
        <v>12</v>
      </c>
      <c r="B2184">
        <v>108</v>
      </c>
      <c r="C2184">
        <v>2017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3</v>
      </c>
      <c r="N2184">
        <v>99</v>
      </c>
      <c r="O2184">
        <v>99</v>
      </c>
      <c r="P2184">
        <v>9999</v>
      </c>
    </row>
    <row r="2185" spans="1:16">
      <c r="A2185">
        <v>12</v>
      </c>
      <c r="B2185">
        <v>109</v>
      </c>
      <c r="C2185">
        <v>2017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4</v>
      </c>
      <c r="N2185">
        <v>99</v>
      </c>
      <c r="O2185">
        <v>99</v>
      </c>
      <c r="P2185">
        <v>9999</v>
      </c>
    </row>
    <row r="2186" spans="1:16">
      <c r="A2186">
        <v>12</v>
      </c>
      <c r="B2186">
        <v>110</v>
      </c>
      <c r="C2186">
        <v>2017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5</v>
      </c>
      <c r="N2186">
        <v>99</v>
      </c>
      <c r="O2186">
        <v>99</v>
      </c>
      <c r="P2186">
        <v>9999</v>
      </c>
    </row>
    <row r="2187" spans="1:16">
      <c r="A2187">
        <v>12</v>
      </c>
      <c r="B2187">
        <v>111</v>
      </c>
      <c r="C2187">
        <v>2017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6</v>
      </c>
      <c r="N2187">
        <v>99</v>
      </c>
      <c r="O2187">
        <v>99</v>
      </c>
      <c r="P2187">
        <v>9999</v>
      </c>
    </row>
    <row r="2188" spans="1:16">
      <c r="A2188">
        <v>12</v>
      </c>
      <c r="B2188">
        <v>112</v>
      </c>
      <c r="C2188">
        <v>2017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7</v>
      </c>
      <c r="N2188">
        <v>99</v>
      </c>
      <c r="O2188">
        <v>99</v>
      </c>
      <c r="P2188">
        <v>9999</v>
      </c>
    </row>
    <row r="2189" spans="1:16">
      <c r="A2189">
        <v>12</v>
      </c>
      <c r="B2189">
        <v>113</v>
      </c>
      <c r="C2189">
        <v>2017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8</v>
      </c>
      <c r="N2189">
        <v>99</v>
      </c>
      <c r="O2189">
        <v>99</v>
      </c>
      <c r="P2189">
        <v>9999</v>
      </c>
    </row>
    <row r="2190" spans="1:16">
      <c r="A2190">
        <v>12</v>
      </c>
      <c r="B2190">
        <v>114</v>
      </c>
      <c r="C2190">
        <v>2017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9</v>
      </c>
      <c r="N2190">
        <v>99</v>
      </c>
      <c r="O2190">
        <v>99</v>
      </c>
      <c r="P2190">
        <v>9999</v>
      </c>
    </row>
    <row r="2191" spans="1:16">
      <c r="A2191">
        <v>12</v>
      </c>
      <c r="B2191">
        <v>115</v>
      </c>
      <c r="C2191">
        <v>2017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10</v>
      </c>
      <c r="N2191">
        <v>99</v>
      </c>
      <c r="O2191">
        <v>99</v>
      </c>
      <c r="P2191">
        <v>9999</v>
      </c>
    </row>
    <row r="2192" spans="1:16">
      <c r="A2192">
        <v>12</v>
      </c>
      <c r="B2192">
        <v>116</v>
      </c>
      <c r="C2192">
        <v>2017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11</v>
      </c>
      <c r="N2192">
        <v>99</v>
      </c>
      <c r="O2192">
        <v>99</v>
      </c>
      <c r="P2192">
        <v>9999</v>
      </c>
    </row>
    <row r="2193" spans="1:16">
      <c r="A2193">
        <v>12</v>
      </c>
      <c r="B2193">
        <v>117</v>
      </c>
      <c r="C2193">
        <v>2017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12</v>
      </c>
      <c r="N2193">
        <v>99</v>
      </c>
      <c r="O2193">
        <v>99</v>
      </c>
      <c r="P2193">
        <v>9999</v>
      </c>
    </row>
    <row r="2194" spans="1:16">
      <c r="A2194">
        <v>12</v>
      </c>
      <c r="B2194">
        <v>118</v>
      </c>
      <c r="C2194">
        <v>2017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13</v>
      </c>
      <c r="N2194">
        <v>99</v>
      </c>
      <c r="O2194">
        <v>99</v>
      </c>
      <c r="P2194">
        <v>9999</v>
      </c>
    </row>
    <row r="2195" spans="1:16">
      <c r="A2195">
        <v>12</v>
      </c>
      <c r="B2195">
        <v>119</v>
      </c>
      <c r="C2195">
        <v>2017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14</v>
      </c>
      <c r="N2195">
        <v>99</v>
      </c>
      <c r="O2195">
        <v>99</v>
      </c>
      <c r="P2195">
        <v>9999</v>
      </c>
    </row>
    <row r="2196" spans="1:16">
      <c r="A2196">
        <v>12</v>
      </c>
      <c r="B2196">
        <v>120</v>
      </c>
      <c r="C2196">
        <v>2017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15</v>
      </c>
      <c r="N2196">
        <v>99</v>
      </c>
      <c r="O2196">
        <v>99</v>
      </c>
      <c r="P2196">
        <v>9999</v>
      </c>
    </row>
    <row r="2197" spans="1:16">
      <c r="A2197">
        <v>12</v>
      </c>
      <c r="B2197">
        <v>121</v>
      </c>
      <c r="C2197">
        <v>2016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1</v>
      </c>
      <c r="N2197">
        <v>99</v>
      </c>
      <c r="O2197">
        <v>99</v>
      </c>
      <c r="P2197">
        <v>9999</v>
      </c>
    </row>
    <row r="2198" spans="1:16">
      <c r="A2198">
        <v>12</v>
      </c>
      <c r="B2198">
        <v>122</v>
      </c>
      <c r="C2198">
        <v>2016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2</v>
      </c>
      <c r="N2198">
        <v>99</v>
      </c>
      <c r="O2198">
        <v>99</v>
      </c>
      <c r="P2198">
        <v>9999</v>
      </c>
    </row>
    <row r="2199" spans="1:16">
      <c r="A2199">
        <v>12</v>
      </c>
      <c r="B2199">
        <v>123</v>
      </c>
      <c r="C2199">
        <v>2016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3</v>
      </c>
      <c r="N2199">
        <v>99</v>
      </c>
      <c r="O2199">
        <v>99</v>
      </c>
      <c r="P2199">
        <v>9999</v>
      </c>
    </row>
    <row r="2200" spans="1:16">
      <c r="A2200">
        <v>12</v>
      </c>
      <c r="B2200">
        <v>124</v>
      </c>
      <c r="C2200">
        <v>2016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4</v>
      </c>
      <c r="N2200">
        <v>99</v>
      </c>
      <c r="O2200">
        <v>99</v>
      </c>
      <c r="P2200">
        <v>9999</v>
      </c>
    </row>
    <row r="2201" spans="1:16">
      <c r="A2201">
        <v>12</v>
      </c>
      <c r="B2201">
        <v>125</v>
      </c>
      <c r="C2201">
        <v>2016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5</v>
      </c>
      <c r="N2201">
        <v>99</v>
      </c>
      <c r="O2201">
        <v>99</v>
      </c>
      <c r="P2201">
        <v>9999</v>
      </c>
    </row>
    <row r="2202" spans="1:16">
      <c r="A2202">
        <v>12</v>
      </c>
      <c r="B2202">
        <v>126</v>
      </c>
      <c r="C2202">
        <v>2016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6</v>
      </c>
      <c r="N2202">
        <v>99</v>
      </c>
      <c r="O2202">
        <v>99</v>
      </c>
      <c r="P2202">
        <v>9999</v>
      </c>
    </row>
    <row r="2203" spans="1:16">
      <c r="A2203">
        <v>12</v>
      </c>
      <c r="B2203">
        <v>127</v>
      </c>
      <c r="C2203">
        <v>2016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7</v>
      </c>
      <c r="N2203">
        <v>99</v>
      </c>
      <c r="O2203">
        <v>99</v>
      </c>
      <c r="P2203">
        <v>9999</v>
      </c>
    </row>
    <row r="2204" spans="1:16">
      <c r="A2204">
        <v>12</v>
      </c>
      <c r="B2204">
        <v>128</v>
      </c>
      <c r="C2204">
        <v>2016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8</v>
      </c>
      <c r="N2204">
        <v>99</v>
      </c>
      <c r="O2204">
        <v>99</v>
      </c>
      <c r="P2204">
        <v>9999</v>
      </c>
    </row>
    <row r="2205" spans="1:16">
      <c r="A2205">
        <v>12</v>
      </c>
      <c r="B2205">
        <v>129</v>
      </c>
      <c r="C2205">
        <v>2016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9</v>
      </c>
      <c r="N2205">
        <v>99</v>
      </c>
      <c r="O2205">
        <v>99</v>
      </c>
      <c r="P2205">
        <v>9999</v>
      </c>
    </row>
    <row r="2206" spans="1:16">
      <c r="A2206">
        <v>12</v>
      </c>
      <c r="B2206">
        <v>130</v>
      </c>
      <c r="C2206">
        <v>2016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10</v>
      </c>
      <c r="N2206">
        <v>99</v>
      </c>
      <c r="O2206">
        <v>99</v>
      </c>
      <c r="P2206">
        <v>9999</v>
      </c>
    </row>
    <row r="2207" spans="1:16">
      <c r="A2207">
        <v>12</v>
      </c>
      <c r="B2207">
        <v>131</v>
      </c>
      <c r="C2207">
        <v>2016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11</v>
      </c>
      <c r="N2207">
        <v>99</v>
      </c>
      <c r="O2207">
        <v>99</v>
      </c>
      <c r="P2207">
        <v>9999</v>
      </c>
    </row>
    <row r="2208" spans="1:16">
      <c r="A2208">
        <v>12</v>
      </c>
      <c r="B2208">
        <v>132</v>
      </c>
      <c r="C2208">
        <v>2016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12</v>
      </c>
      <c r="N2208">
        <v>99</v>
      </c>
      <c r="O2208">
        <v>99</v>
      </c>
      <c r="P2208">
        <v>9999</v>
      </c>
    </row>
    <row r="2209" spans="1:16">
      <c r="A2209">
        <v>12</v>
      </c>
      <c r="B2209">
        <v>133</v>
      </c>
      <c r="C2209">
        <v>2016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13</v>
      </c>
      <c r="N2209">
        <v>99</v>
      </c>
      <c r="O2209">
        <v>99</v>
      </c>
      <c r="P2209">
        <v>9999</v>
      </c>
    </row>
    <row r="2210" spans="1:16">
      <c r="A2210">
        <v>12</v>
      </c>
      <c r="B2210">
        <v>134</v>
      </c>
      <c r="C2210">
        <v>2016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14</v>
      </c>
      <c r="N2210">
        <v>99</v>
      </c>
      <c r="O2210">
        <v>99</v>
      </c>
      <c r="P2210">
        <v>9999</v>
      </c>
    </row>
    <row r="2211" spans="1:16">
      <c r="A2211">
        <v>12</v>
      </c>
      <c r="B2211">
        <v>135</v>
      </c>
      <c r="C2211">
        <v>2016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15</v>
      </c>
      <c r="N2211">
        <v>99</v>
      </c>
      <c r="O2211">
        <v>99</v>
      </c>
      <c r="P2211">
        <v>9999</v>
      </c>
    </row>
    <row r="2212" spans="1:16">
      <c r="A2212">
        <v>12</v>
      </c>
      <c r="B2212">
        <v>136</v>
      </c>
      <c r="C2212">
        <v>2015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1</v>
      </c>
      <c r="N2212">
        <v>99</v>
      </c>
      <c r="O2212">
        <v>99</v>
      </c>
      <c r="P2212">
        <v>9999</v>
      </c>
    </row>
    <row r="2213" spans="1:16">
      <c r="A2213">
        <v>12</v>
      </c>
      <c r="B2213">
        <v>137</v>
      </c>
      <c r="C2213">
        <v>2015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2</v>
      </c>
      <c r="N2213">
        <v>99</v>
      </c>
      <c r="O2213">
        <v>99</v>
      </c>
      <c r="P2213">
        <v>9999</v>
      </c>
    </row>
    <row r="2214" spans="1:16">
      <c r="A2214">
        <v>12</v>
      </c>
      <c r="B2214">
        <v>138</v>
      </c>
      <c r="C2214">
        <v>2015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3</v>
      </c>
      <c r="N2214">
        <v>99</v>
      </c>
      <c r="O2214">
        <v>99</v>
      </c>
      <c r="P2214">
        <v>9999</v>
      </c>
    </row>
    <row r="2215" spans="1:16">
      <c r="A2215">
        <v>12</v>
      </c>
      <c r="B2215">
        <v>139</v>
      </c>
      <c r="C2215">
        <v>2015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4</v>
      </c>
      <c r="N2215">
        <v>99</v>
      </c>
      <c r="O2215">
        <v>99</v>
      </c>
      <c r="P2215">
        <v>9999</v>
      </c>
    </row>
    <row r="2216" spans="1:16">
      <c r="A2216">
        <v>12</v>
      </c>
      <c r="B2216">
        <v>140</v>
      </c>
      <c r="C2216">
        <v>2015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5</v>
      </c>
      <c r="N2216">
        <v>99</v>
      </c>
      <c r="O2216">
        <v>99</v>
      </c>
      <c r="P2216">
        <v>9999</v>
      </c>
    </row>
    <row r="2217" spans="1:16">
      <c r="A2217">
        <v>12</v>
      </c>
      <c r="B2217">
        <v>141</v>
      </c>
      <c r="C2217">
        <v>2015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6</v>
      </c>
      <c r="N2217">
        <v>99</v>
      </c>
      <c r="O2217">
        <v>99</v>
      </c>
      <c r="P2217">
        <v>9999</v>
      </c>
    </row>
    <row r="2218" spans="1:16">
      <c r="A2218">
        <v>12</v>
      </c>
      <c r="B2218">
        <v>142</v>
      </c>
      <c r="C2218">
        <v>2015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7</v>
      </c>
      <c r="N2218">
        <v>99</v>
      </c>
      <c r="O2218">
        <v>99</v>
      </c>
      <c r="P2218">
        <v>9999</v>
      </c>
    </row>
    <row r="2219" spans="1:16">
      <c r="A2219">
        <v>12</v>
      </c>
      <c r="B2219">
        <v>143</v>
      </c>
      <c r="C2219">
        <v>2015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8</v>
      </c>
      <c r="N2219">
        <v>99</v>
      </c>
      <c r="O2219">
        <v>99</v>
      </c>
      <c r="P2219">
        <v>9999</v>
      </c>
    </row>
    <row r="2220" spans="1:16">
      <c r="A2220">
        <v>12</v>
      </c>
      <c r="B2220">
        <v>144</v>
      </c>
      <c r="C2220">
        <v>2015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</v>
      </c>
      <c r="N2220">
        <v>99</v>
      </c>
      <c r="O2220">
        <v>99</v>
      </c>
      <c r="P2220">
        <v>9999</v>
      </c>
    </row>
    <row r="2221" spans="1:16">
      <c r="A2221">
        <v>12</v>
      </c>
      <c r="B2221">
        <v>145</v>
      </c>
      <c r="C2221">
        <v>2015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10</v>
      </c>
      <c r="N2221">
        <v>99</v>
      </c>
      <c r="O2221">
        <v>99</v>
      </c>
      <c r="P2221">
        <v>9999</v>
      </c>
    </row>
    <row r="2222" spans="1:16">
      <c r="A2222">
        <v>12</v>
      </c>
      <c r="B2222">
        <v>146</v>
      </c>
      <c r="C2222">
        <v>2015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11</v>
      </c>
      <c r="N2222">
        <v>99</v>
      </c>
      <c r="O2222">
        <v>99</v>
      </c>
      <c r="P2222">
        <v>9999</v>
      </c>
    </row>
    <row r="2223" spans="1:16">
      <c r="A2223">
        <v>12</v>
      </c>
      <c r="B2223">
        <v>147</v>
      </c>
      <c r="C2223">
        <v>2015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12</v>
      </c>
      <c r="N2223">
        <v>99</v>
      </c>
      <c r="O2223">
        <v>99</v>
      </c>
      <c r="P2223">
        <v>9999</v>
      </c>
    </row>
    <row r="2224" spans="1:16">
      <c r="A2224">
        <v>12</v>
      </c>
      <c r="B2224">
        <v>148</v>
      </c>
      <c r="C2224">
        <v>2015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13</v>
      </c>
      <c r="N2224">
        <v>99</v>
      </c>
      <c r="O2224">
        <v>99</v>
      </c>
      <c r="P2224">
        <v>9999</v>
      </c>
    </row>
    <row r="2225" spans="1:16">
      <c r="A2225">
        <v>12</v>
      </c>
      <c r="B2225">
        <v>149</v>
      </c>
      <c r="C2225">
        <v>2015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14</v>
      </c>
      <c r="N2225">
        <v>99</v>
      </c>
      <c r="O2225">
        <v>99</v>
      </c>
      <c r="P2225">
        <v>9999</v>
      </c>
    </row>
    <row r="2226" spans="1:16">
      <c r="A2226">
        <v>12</v>
      </c>
      <c r="B2226">
        <v>150</v>
      </c>
      <c r="C2226">
        <v>2015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15</v>
      </c>
      <c r="N2226">
        <v>99</v>
      </c>
      <c r="O2226">
        <v>99</v>
      </c>
      <c r="P2226">
        <v>9999</v>
      </c>
    </row>
    <row r="2227" spans="1:16">
      <c r="A2227">
        <v>12</v>
      </c>
      <c r="B2227">
        <v>151</v>
      </c>
      <c r="C2227">
        <v>2014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1</v>
      </c>
      <c r="N2227">
        <v>99</v>
      </c>
      <c r="O2227">
        <v>99</v>
      </c>
      <c r="P2227">
        <v>9999</v>
      </c>
    </row>
    <row r="2228" spans="1:16">
      <c r="A2228">
        <v>12</v>
      </c>
      <c r="B2228">
        <v>152</v>
      </c>
      <c r="C2228">
        <v>2014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2</v>
      </c>
      <c r="N2228">
        <v>99</v>
      </c>
      <c r="O2228">
        <v>99</v>
      </c>
      <c r="P2228">
        <v>9999</v>
      </c>
    </row>
    <row r="2229" spans="1:16">
      <c r="A2229">
        <v>12</v>
      </c>
      <c r="B2229">
        <v>153</v>
      </c>
      <c r="C2229">
        <v>2014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3</v>
      </c>
      <c r="N2229">
        <v>99</v>
      </c>
      <c r="O2229">
        <v>99</v>
      </c>
      <c r="P2229">
        <v>9999</v>
      </c>
    </row>
    <row r="2230" spans="1:16">
      <c r="A2230">
        <v>12</v>
      </c>
      <c r="B2230">
        <v>154</v>
      </c>
      <c r="C2230">
        <v>2014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4</v>
      </c>
      <c r="N2230">
        <v>99</v>
      </c>
      <c r="O2230">
        <v>99</v>
      </c>
      <c r="P2230">
        <v>9999</v>
      </c>
    </row>
    <row r="2231" spans="1:16">
      <c r="A2231">
        <v>12</v>
      </c>
      <c r="B2231">
        <v>155</v>
      </c>
      <c r="C2231">
        <v>2014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5</v>
      </c>
      <c r="N2231">
        <v>99</v>
      </c>
      <c r="O2231">
        <v>99</v>
      </c>
      <c r="P2231">
        <v>9999</v>
      </c>
    </row>
    <row r="2232" spans="1:16">
      <c r="A2232">
        <v>12</v>
      </c>
      <c r="B2232">
        <v>156</v>
      </c>
      <c r="C2232">
        <v>2014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6</v>
      </c>
      <c r="N2232">
        <v>99</v>
      </c>
      <c r="O2232">
        <v>99</v>
      </c>
      <c r="P2232">
        <v>9999</v>
      </c>
    </row>
    <row r="2233" spans="1:16">
      <c r="A2233">
        <v>12</v>
      </c>
      <c r="B2233">
        <v>157</v>
      </c>
      <c r="C2233">
        <v>2014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7</v>
      </c>
      <c r="N2233">
        <v>99</v>
      </c>
      <c r="O2233">
        <v>99</v>
      </c>
      <c r="P2233">
        <v>9999</v>
      </c>
    </row>
    <row r="2234" spans="1:16">
      <c r="A2234">
        <v>12</v>
      </c>
      <c r="B2234">
        <v>158</v>
      </c>
      <c r="C2234">
        <v>2014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8</v>
      </c>
      <c r="N2234">
        <v>99</v>
      </c>
      <c r="O2234">
        <v>99</v>
      </c>
      <c r="P2234">
        <v>9999</v>
      </c>
    </row>
    <row r="2235" spans="1:16">
      <c r="A2235">
        <v>12</v>
      </c>
      <c r="B2235">
        <v>159</v>
      </c>
      <c r="C2235">
        <v>2014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9</v>
      </c>
      <c r="N2235">
        <v>99</v>
      </c>
      <c r="O2235">
        <v>99</v>
      </c>
      <c r="P2235">
        <v>9999</v>
      </c>
    </row>
    <row r="2236" spans="1:16">
      <c r="A2236">
        <v>12</v>
      </c>
      <c r="B2236">
        <v>160</v>
      </c>
      <c r="C2236">
        <v>2014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10</v>
      </c>
      <c r="N2236">
        <v>99</v>
      </c>
      <c r="O2236">
        <v>99</v>
      </c>
      <c r="P2236">
        <v>9999</v>
      </c>
    </row>
    <row r="2237" spans="1:16">
      <c r="A2237">
        <v>12</v>
      </c>
      <c r="B2237">
        <v>161</v>
      </c>
      <c r="C2237">
        <v>2014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11</v>
      </c>
      <c r="N2237">
        <v>99</v>
      </c>
      <c r="O2237">
        <v>99</v>
      </c>
      <c r="P2237">
        <v>9999</v>
      </c>
    </row>
    <row r="2238" spans="1:16">
      <c r="A2238">
        <v>12</v>
      </c>
      <c r="B2238">
        <v>162</v>
      </c>
      <c r="C2238">
        <v>2014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12</v>
      </c>
      <c r="N2238">
        <v>99</v>
      </c>
      <c r="O2238">
        <v>99</v>
      </c>
      <c r="P2238">
        <v>9999</v>
      </c>
    </row>
    <row r="2239" spans="1:16">
      <c r="A2239">
        <v>12</v>
      </c>
      <c r="B2239">
        <v>163</v>
      </c>
      <c r="C2239">
        <v>2014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13</v>
      </c>
      <c r="N2239">
        <v>99</v>
      </c>
      <c r="O2239">
        <v>99</v>
      </c>
      <c r="P2239">
        <v>9999</v>
      </c>
    </row>
    <row r="2240" spans="1:16">
      <c r="A2240">
        <v>12</v>
      </c>
      <c r="B2240">
        <v>164</v>
      </c>
      <c r="C2240">
        <v>2014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14</v>
      </c>
      <c r="N2240">
        <v>99</v>
      </c>
      <c r="O2240">
        <v>99</v>
      </c>
      <c r="P2240">
        <v>9999</v>
      </c>
    </row>
    <row r="2241" spans="1:16">
      <c r="A2241">
        <v>12</v>
      </c>
      <c r="B2241">
        <v>165</v>
      </c>
      <c r="C2241">
        <v>2014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15</v>
      </c>
      <c r="N2241">
        <v>99</v>
      </c>
      <c r="O2241">
        <v>99</v>
      </c>
      <c r="P2241">
        <v>9999</v>
      </c>
    </row>
    <row r="2242" spans="1:16">
      <c r="A2242">
        <v>12</v>
      </c>
      <c r="B2242">
        <v>166</v>
      </c>
      <c r="C2242">
        <v>2013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1</v>
      </c>
      <c r="N2242">
        <v>99</v>
      </c>
      <c r="O2242">
        <v>99</v>
      </c>
      <c r="P2242">
        <v>9999</v>
      </c>
    </row>
    <row r="2243" spans="1:16">
      <c r="A2243">
        <v>12</v>
      </c>
      <c r="B2243">
        <v>167</v>
      </c>
      <c r="C2243">
        <v>2013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2</v>
      </c>
      <c r="N2243">
        <v>99</v>
      </c>
      <c r="O2243">
        <v>99</v>
      </c>
      <c r="P2243">
        <v>9999</v>
      </c>
    </row>
    <row r="2244" spans="1:16">
      <c r="A2244">
        <v>12</v>
      </c>
      <c r="B2244">
        <v>168</v>
      </c>
      <c r="C2244">
        <v>2013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3</v>
      </c>
      <c r="N2244">
        <v>99</v>
      </c>
      <c r="O2244">
        <v>99</v>
      </c>
      <c r="P2244">
        <v>9999</v>
      </c>
    </row>
    <row r="2245" spans="1:16">
      <c r="A2245">
        <v>12</v>
      </c>
      <c r="B2245">
        <v>169</v>
      </c>
      <c r="C2245">
        <v>2013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4</v>
      </c>
      <c r="N2245">
        <v>99</v>
      </c>
      <c r="O2245">
        <v>99</v>
      </c>
      <c r="P2245">
        <v>9999</v>
      </c>
    </row>
    <row r="2246" spans="1:16">
      <c r="A2246">
        <v>12</v>
      </c>
      <c r="B2246">
        <v>170</v>
      </c>
      <c r="C2246">
        <v>2013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5</v>
      </c>
      <c r="N2246">
        <v>99</v>
      </c>
      <c r="O2246">
        <v>99</v>
      </c>
      <c r="P2246">
        <v>9999</v>
      </c>
    </row>
    <row r="2247" spans="1:16">
      <c r="A2247">
        <v>12</v>
      </c>
      <c r="B2247">
        <v>171</v>
      </c>
      <c r="C2247">
        <v>2013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6</v>
      </c>
      <c r="N2247">
        <v>99</v>
      </c>
      <c r="O2247">
        <v>99</v>
      </c>
      <c r="P2247">
        <v>9999</v>
      </c>
    </row>
    <row r="2248" spans="1:16">
      <c r="A2248">
        <v>12</v>
      </c>
      <c r="B2248">
        <v>172</v>
      </c>
      <c r="C2248">
        <v>2013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7</v>
      </c>
      <c r="N2248">
        <v>99</v>
      </c>
      <c r="O2248">
        <v>99</v>
      </c>
      <c r="P2248">
        <v>9999</v>
      </c>
    </row>
    <row r="2249" spans="1:16">
      <c r="A2249">
        <v>12</v>
      </c>
      <c r="B2249">
        <v>173</v>
      </c>
      <c r="C2249">
        <v>2013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8</v>
      </c>
      <c r="N2249">
        <v>99</v>
      </c>
      <c r="O2249">
        <v>99</v>
      </c>
      <c r="P2249">
        <v>9999</v>
      </c>
    </row>
    <row r="2250" spans="1:16">
      <c r="A2250">
        <v>12</v>
      </c>
      <c r="B2250">
        <v>174</v>
      </c>
      <c r="C2250">
        <v>2013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9</v>
      </c>
      <c r="N2250">
        <v>99</v>
      </c>
      <c r="O2250">
        <v>99</v>
      </c>
      <c r="P2250">
        <v>9999</v>
      </c>
    </row>
    <row r="2251" spans="1:16">
      <c r="A2251">
        <v>12</v>
      </c>
      <c r="B2251">
        <v>175</v>
      </c>
      <c r="C2251">
        <v>2013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10</v>
      </c>
      <c r="N2251">
        <v>99</v>
      </c>
      <c r="O2251">
        <v>99</v>
      </c>
      <c r="P2251">
        <v>9999</v>
      </c>
    </row>
    <row r="2252" spans="1:16">
      <c r="A2252">
        <v>12</v>
      </c>
      <c r="B2252">
        <v>176</v>
      </c>
      <c r="C2252">
        <v>2013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11</v>
      </c>
      <c r="N2252">
        <v>99</v>
      </c>
      <c r="O2252">
        <v>99</v>
      </c>
      <c r="P2252">
        <v>9999</v>
      </c>
    </row>
    <row r="2253" spans="1:16">
      <c r="A2253">
        <v>12</v>
      </c>
      <c r="B2253">
        <v>177</v>
      </c>
      <c r="C2253">
        <v>2013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12</v>
      </c>
      <c r="N2253">
        <v>99</v>
      </c>
      <c r="O2253">
        <v>99</v>
      </c>
      <c r="P2253">
        <v>9999</v>
      </c>
    </row>
    <row r="2254" spans="1:16">
      <c r="A2254">
        <v>12</v>
      </c>
      <c r="B2254">
        <v>178</v>
      </c>
      <c r="C2254">
        <v>2013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13</v>
      </c>
      <c r="N2254">
        <v>99</v>
      </c>
      <c r="O2254">
        <v>99</v>
      </c>
      <c r="P2254">
        <v>9999</v>
      </c>
    </row>
    <row r="2255" spans="1:16">
      <c r="A2255">
        <v>12</v>
      </c>
      <c r="B2255">
        <v>179</v>
      </c>
      <c r="C2255">
        <v>2013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14</v>
      </c>
      <c r="N2255">
        <v>99</v>
      </c>
      <c r="O2255">
        <v>99</v>
      </c>
      <c r="P2255">
        <v>9999</v>
      </c>
    </row>
    <row r="2256" spans="1:16">
      <c r="A2256">
        <v>12</v>
      </c>
      <c r="B2256">
        <v>180</v>
      </c>
      <c r="C2256">
        <v>2013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15</v>
      </c>
      <c r="N2256">
        <v>99</v>
      </c>
      <c r="O2256">
        <v>99</v>
      </c>
      <c r="P2256">
        <v>9999</v>
      </c>
    </row>
    <row r="2257" spans="1:16">
      <c r="A2257">
        <v>12</v>
      </c>
      <c r="B2257">
        <v>181</v>
      </c>
      <c r="C2257">
        <v>2012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1</v>
      </c>
      <c r="N2257">
        <v>99</v>
      </c>
      <c r="O2257">
        <v>99</v>
      </c>
      <c r="P2257">
        <v>9999</v>
      </c>
    </row>
    <row r="2258" spans="1:16">
      <c r="A2258">
        <v>12</v>
      </c>
      <c r="B2258">
        <v>182</v>
      </c>
      <c r="C2258">
        <v>2012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2</v>
      </c>
      <c r="N2258">
        <v>99</v>
      </c>
      <c r="O2258">
        <v>99</v>
      </c>
      <c r="P2258">
        <v>9999</v>
      </c>
    </row>
    <row r="2259" spans="1:16">
      <c r="A2259">
        <v>12</v>
      </c>
      <c r="B2259">
        <v>183</v>
      </c>
      <c r="C2259">
        <v>2012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3</v>
      </c>
      <c r="N2259">
        <v>99</v>
      </c>
      <c r="O2259">
        <v>99</v>
      </c>
      <c r="P2259">
        <v>9999</v>
      </c>
    </row>
    <row r="2260" spans="1:16">
      <c r="A2260">
        <v>12</v>
      </c>
      <c r="B2260">
        <v>184</v>
      </c>
      <c r="C2260">
        <v>2012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4</v>
      </c>
      <c r="N2260">
        <v>99</v>
      </c>
      <c r="O2260">
        <v>99</v>
      </c>
      <c r="P2260">
        <v>9999</v>
      </c>
    </row>
    <row r="2261" spans="1:16">
      <c r="A2261">
        <v>12</v>
      </c>
      <c r="B2261">
        <v>185</v>
      </c>
      <c r="C2261">
        <v>2012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5</v>
      </c>
      <c r="N2261">
        <v>99</v>
      </c>
      <c r="O2261">
        <v>99</v>
      </c>
      <c r="P2261">
        <v>9999</v>
      </c>
    </row>
    <row r="2262" spans="1:16">
      <c r="A2262">
        <v>12</v>
      </c>
      <c r="B2262">
        <v>186</v>
      </c>
      <c r="C2262">
        <v>2012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6</v>
      </c>
      <c r="N2262">
        <v>99</v>
      </c>
      <c r="O2262">
        <v>99</v>
      </c>
      <c r="P2262">
        <v>9999</v>
      </c>
    </row>
    <row r="2263" spans="1:16">
      <c r="A2263">
        <v>12</v>
      </c>
      <c r="B2263">
        <v>187</v>
      </c>
      <c r="C2263">
        <v>2012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7</v>
      </c>
      <c r="N2263">
        <v>99</v>
      </c>
      <c r="O2263">
        <v>99</v>
      </c>
      <c r="P2263">
        <v>9999</v>
      </c>
    </row>
    <row r="2264" spans="1:16">
      <c r="A2264">
        <v>12</v>
      </c>
      <c r="B2264">
        <v>188</v>
      </c>
      <c r="C2264">
        <v>2012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8</v>
      </c>
      <c r="N2264">
        <v>99</v>
      </c>
      <c r="O2264">
        <v>99</v>
      </c>
      <c r="P2264">
        <v>9999</v>
      </c>
    </row>
    <row r="2265" spans="1:16">
      <c r="A2265">
        <v>12</v>
      </c>
      <c r="B2265">
        <v>189</v>
      </c>
      <c r="C2265">
        <v>2012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9</v>
      </c>
      <c r="N2265">
        <v>99</v>
      </c>
      <c r="O2265">
        <v>99</v>
      </c>
      <c r="P2265">
        <v>9999</v>
      </c>
    </row>
    <row r="2266" spans="1:16">
      <c r="A2266">
        <v>12</v>
      </c>
      <c r="B2266">
        <v>190</v>
      </c>
      <c r="C2266">
        <v>2012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10</v>
      </c>
      <c r="N2266">
        <v>99</v>
      </c>
      <c r="O2266">
        <v>99</v>
      </c>
      <c r="P2266">
        <v>9999</v>
      </c>
    </row>
    <row r="2267" spans="1:16">
      <c r="A2267">
        <v>12</v>
      </c>
      <c r="B2267">
        <v>191</v>
      </c>
      <c r="C2267">
        <v>2012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11</v>
      </c>
      <c r="N2267">
        <v>99</v>
      </c>
      <c r="O2267">
        <v>99</v>
      </c>
      <c r="P2267">
        <v>9999</v>
      </c>
    </row>
    <row r="2268" spans="1:16">
      <c r="A2268">
        <v>12</v>
      </c>
      <c r="B2268">
        <v>192</v>
      </c>
      <c r="C2268">
        <v>2012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12</v>
      </c>
      <c r="N2268">
        <v>99</v>
      </c>
      <c r="O2268">
        <v>99</v>
      </c>
      <c r="P2268">
        <v>9999</v>
      </c>
    </row>
    <row r="2269" spans="1:16">
      <c r="A2269">
        <v>12</v>
      </c>
      <c r="B2269">
        <v>193</v>
      </c>
      <c r="C2269">
        <v>2012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13</v>
      </c>
      <c r="N2269">
        <v>99</v>
      </c>
      <c r="O2269">
        <v>99</v>
      </c>
      <c r="P2269">
        <v>9999</v>
      </c>
    </row>
    <row r="2270" spans="1:16">
      <c r="A2270">
        <v>12</v>
      </c>
      <c r="B2270">
        <v>194</v>
      </c>
      <c r="C2270">
        <v>2012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14</v>
      </c>
      <c r="N2270">
        <v>99</v>
      </c>
      <c r="O2270">
        <v>99</v>
      </c>
      <c r="P2270">
        <v>9999</v>
      </c>
    </row>
    <row r="2271" spans="1:16">
      <c r="A2271">
        <v>12</v>
      </c>
      <c r="B2271">
        <v>195</v>
      </c>
      <c r="C2271">
        <v>2012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15</v>
      </c>
      <c r="N2271">
        <v>99</v>
      </c>
      <c r="O2271">
        <v>99</v>
      </c>
      <c r="P2271">
        <v>9999</v>
      </c>
    </row>
    <row r="2272" spans="1:16">
      <c r="A2272">
        <v>12</v>
      </c>
      <c r="B2272">
        <v>196</v>
      </c>
      <c r="C2272">
        <v>2011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1</v>
      </c>
      <c r="N2272">
        <v>99</v>
      </c>
      <c r="O2272">
        <v>99</v>
      </c>
      <c r="P2272">
        <v>9999</v>
      </c>
    </row>
    <row r="2273" spans="1:16">
      <c r="A2273">
        <v>12</v>
      </c>
      <c r="B2273">
        <v>197</v>
      </c>
      <c r="C2273">
        <v>2011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2</v>
      </c>
      <c r="N2273">
        <v>99</v>
      </c>
      <c r="O2273">
        <v>99</v>
      </c>
      <c r="P2273">
        <v>9999</v>
      </c>
    </row>
    <row r="2274" spans="1:16">
      <c r="A2274">
        <v>12</v>
      </c>
      <c r="B2274">
        <v>198</v>
      </c>
      <c r="C2274">
        <v>2011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3</v>
      </c>
      <c r="N2274">
        <v>99</v>
      </c>
      <c r="O2274">
        <v>99</v>
      </c>
      <c r="P2274">
        <v>9999</v>
      </c>
    </row>
    <row r="2275" spans="1:16">
      <c r="A2275">
        <v>12</v>
      </c>
      <c r="B2275">
        <v>199</v>
      </c>
      <c r="C2275">
        <v>2011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4</v>
      </c>
      <c r="N2275">
        <v>99</v>
      </c>
      <c r="O2275">
        <v>99</v>
      </c>
      <c r="P2275">
        <v>9999</v>
      </c>
    </row>
    <row r="2276" spans="1:16">
      <c r="A2276">
        <v>12</v>
      </c>
      <c r="B2276">
        <v>200</v>
      </c>
      <c r="C2276">
        <v>2011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5</v>
      </c>
      <c r="N2276">
        <v>99</v>
      </c>
      <c r="O2276">
        <v>99</v>
      </c>
      <c r="P2276">
        <v>9999</v>
      </c>
    </row>
    <row r="2277" spans="1:16">
      <c r="A2277">
        <v>12</v>
      </c>
      <c r="B2277">
        <v>201</v>
      </c>
      <c r="C2277">
        <v>2011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6</v>
      </c>
      <c r="N2277">
        <v>99</v>
      </c>
      <c r="O2277">
        <v>99</v>
      </c>
      <c r="P2277">
        <v>9999</v>
      </c>
    </row>
    <row r="2278" spans="1:16">
      <c r="A2278">
        <v>12</v>
      </c>
      <c r="B2278">
        <v>202</v>
      </c>
      <c r="C2278">
        <v>2011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7</v>
      </c>
      <c r="N2278">
        <v>99</v>
      </c>
      <c r="O2278">
        <v>99</v>
      </c>
      <c r="P2278">
        <v>9999</v>
      </c>
    </row>
    <row r="2279" spans="1:16">
      <c r="A2279">
        <v>12</v>
      </c>
      <c r="B2279">
        <v>203</v>
      </c>
      <c r="C2279">
        <v>2011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8</v>
      </c>
      <c r="N2279">
        <v>99</v>
      </c>
      <c r="O2279">
        <v>99</v>
      </c>
      <c r="P2279">
        <v>9999</v>
      </c>
    </row>
    <row r="2280" spans="1:16">
      <c r="A2280">
        <v>12</v>
      </c>
      <c r="B2280">
        <v>204</v>
      </c>
      <c r="C2280">
        <v>2011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9</v>
      </c>
      <c r="N2280">
        <v>99</v>
      </c>
      <c r="O2280">
        <v>99</v>
      </c>
      <c r="P2280">
        <v>9999</v>
      </c>
    </row>
    <row r="2281" spans="1:16">
      <c r="A2281">
        <v>12</v>
      </c>
      <c r="B2281">
        <v>205</v>
      </c>
      <c r="C2281">
        <v>2011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10</v>
      </c>
      <c r="N2281">
        <v>99</v>
      </c>
      <c r="O2281">
        <v>99</v>
      </c>
      <c r="P2281">
        <v>9999</v>
      </c>
    </row>
    <row r="2282" spans="1:16">
      <c r="A2282">
        <v>12</v>
      </c>
      <c r="B2282">
        <v>206</v>
      </c>
      <c r="C2282">
        <v>2011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11</v>
      </c>
      <c r="N2282">
        <v>99</v>
      </c>
      <c r="O2282">
        <v>99</v>
      </c>
      <c r="P2282">
        <v>9999</v>
      </c>
    </row>
    <row r="2283" spans="1:16">
      <c r="A2283">
        <v>12</v>
      </c>
      <c r="B2283">
        <v>207</v>
      </c>
      <c r="C2283">
        <v>2011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12</v>
      </c>
      <c r="N2283">
        <v>99</v>
      </c>
      <c r="O2283">
        <v>99</v>
      </c>
      <c r="P2283">
        <v>9999</v>
      </c>
    </row>
    <row r="2284" spans="1:16">
      <c r="A2284">
        <v>12</v>
      </c>
      <c r="B2284">
        <v>208</v>
      </c>
      <c r="C2284">
        <v>2011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13</v>
      </c>
      <c r="N2284">
        <v>99</v>
      </c>
      <c r="O2284">
        <v>99</v>
      </c>
      <c r="P2284">
        <v>9999</v>
      </c>
    </row>
    <row r="2285" spans="1:16">
      <c r="A2285">
        <v>12</v>
      </c>
      <c r="B2285">
        <v>209</v>
      </c>
      <c r="C2285">
        <v>2011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14</v>
      </c>
      <c r="N2285">
        <v>99</v>
      </c>
      <c r="O2285">
        <v>99</v>
      </c>
      <c r="P2285">
        <v>9999</v>
      </c>
    </row>
    <row r="2286" spans="1:16">
      <c r="A2286">
        <v>12</v>
      </c>
      <c r="B2286">
        <v>210</v>
      </c>
      <c r="C2286">
        <v>2011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15</v>
      </c>
      <c r="N2286">
        <v>99</v>
      </c>
      <c r="O2286">
        <v>99</v>
      </c>
      <c r="P2286">
        <v>9999</v>
      </c>
    </row>
    <row r="2287" spans="1:16">
      <c r="A2287">
        <v>12</v>
      </c>
      <c r="B2287">
        <v>211</v>
      </c>
      <c r="C2287">
        <v>2010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1</v>
      </c>
      <c r="N2287">
        <v>99</v>
      </c>
      <c r="O2287">
        <v>99</v>
      </c>
      <c r="P2287">
        <v>9999</v>
      </c>
    </row>
    <row r="2288" spans="1:16">
      <c r="A2288">
        <v>12</v>
      </c>
      <c r="B2288">
        <v>212</v>
      </c>
      <c r="C2288">
        <v>2010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2</v>
      </c>
      <c r="N2288">
        <v>99</v>
      </c>
      <c r="O2288">
        <v>99</v>
      </c>
      <c r="P2288">
        <v>9999</v>
      </c>
    </row>
    <row r="2289" spans="1:16">
      <c r="A2289">
        <v>12</v>
      </c>
      <c r="B2289">
        <v>213</v>
      </c>
      <c r="C2289">
        <v>2010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3</v>
      </c>
      <c r="N2289">
        <v>99</v>
      </c>
      <c r="O2289">
        <v>99</v>
      </c>
      <c r="P2289">
        <v>9999</v>
      </c>
    </row>
    <row r="2290" spans="1:16">
      <c r="A2290">
        <v>12</v>
      </c>
      <c r="B2290">
        <v>214</v>
      </c>
      <c r="C2290">
        <v>2010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4</v>
      </c>
      <c r="N2290">
        <v>99</v>
      </c>
      <c r="O2290">
        <v>99</v>
      </c>
      <c r="P2290">
        <v>9999</v>
      </c>
    </row>
    <row r="2291" spans="1:16">
      <c r="A2291">
        <v>12</v>
      </c>
      <c r="B2291">
        <v>215</v>
      </c>
      <c r="C2291">
        <v>2010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5</v>
      </c>
      <c r="N2291">
        <v>99</v>
      </c>
      <c r="O2291">
        <v>99</v>
      </c>
      <c r="P2291">
        <v>9999</v>
      </c>
    </row>
    <row r="2292" spans="1:16">
      <c r="A2292">
        <v>12</v>
      </c>
      <c r="B2292">
        <v>216</v>
      </c>
      <c r="C2292">
        <v>2010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6</v>
      </c>
      <c r="N2292">
        <v>99</v>
      </c>
      <c r="O2292">
        <v>99</v>
      </c>
      <c r="P2292">
        <v>9999</v>
      </c>
    </row>
    <row r="2293" spans="1:16">
      <c r="A2293">
        <v>12</v>
      </c>
      <c r="B2293">
        <v>217</v>
      </c>
      <c r="C2293">
        <v>2010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7</v>
      </c>
      <c r="N2293">
        <v>99</v>
      </c>
      <c r="O2293">
        <v>99</v>
      </c>
      <c r="P2293">
        <v>9999</v>
      </c>
    </row>
    <row r="2294" spans="1:16">
      <c r="A2294">
        <v>12</v>
      </c>
      <c r="B2294">
        <v>218</v>
      </c>
      <c r="C2294">
        <v>2010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8</v>
      </c>
      <c r="N2294">
        <v>99</v>
      </c>
      <c r="O2294">
        <v>99</v>
      </c>
      <c r="P2294">
        <v>9999</v>
      </c>
    </row>
    <row r="2295" spans="1:16">
      <c r="A2295">
        <v>12</v>
      </c>
      <c r="B2295">
        <v>219</v>
      </c>
      <c r="C2295">
        <v>2010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9</v>
      </c>
      <c r="N2295">
        <v>99</v>
      </c>
      <c r="O2295">
        <v>99</v>
      </c>
      <c r="P2295">
        <v>9999</v>
      </c>
    </row>
    <row r="2296" spans="1:16">
      <c r="A2296">
        <v>12</v>
      </c>
      <c r="B2296">
        <v>220</v>
      </c>
      <c r="C2296">
        <v>2010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10</v>
      </c>
      <c r="N2296">
        <v>99</v>
      </c>
      <c r="O2296">
        <v>99</v>
      </c>
      <c r="P2296">
        <v>9999</v>
      </c>
    </row>
    <row r="2297" spans="1:16">
      <c r="A2297">
        <v>12</v>
      </c>
      <c r="B2297">
        <v>221</v>
      </c>
      <c r="C2297">
        <v>2010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11</v>
      </c>
      <c r="N2297">
        <v>99</v>
      </c>
      <c r="O2297">
        <v>99</v>
      </c>
      <c r="P2297">
        <v>9999</v>
      </c>
    </row>
    <row r="2298" spans="1:16">
      <c r="A2298">
        <v>12</v>
      </c>
      <c r="B2298">
        <v>222</v>
      </c>
      <c r="C2298">
        <v>2010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12</v>
      </c>
      <c r="N2298">
        <v>99</v>
      </c>
      <c r="O2298">
        <v>99</v>
      </c>
      <c r="P2298">
        <v>9999</v>
      </c>
    </row>
    <row r="2299" spans="1:16">
      <c r="A2299">
        <v>12</v>
      </c>
      <c r="B2299">
        <v>223</v>
      </c>
      <c r="C2299">
        <v>2010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13</v>
      </c>
      <c r="N2299">
        <v>99</v>
      </c>
      <c r="O2299">
        <v>99</v>
      </c>
      <c r="P2299">
        <v>9999</v>
      </c>
    </row>
    <row r="2300" spans="1:16">
      <c r="A2300">
        <v>12</v>
      </c>
      <c r="B2300">
        <v>224</v>
      </c>
      <c r="C2300">
        <v>2010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14</v>
      </c>
      <c r="N2300">
        <v>99</v>
      </c>
      <c r="O2300">
        <v>99</v>
      </c>
      <c r="P2300">
        <v>9999</v>
      </c>
    </row>
    <row r="2301" spans="1:16">
      <c r="A2301">
        <v>12</v>
      </c>
      <c r="B2301">
        <v>225</v>
      </c>
      <c r="C2301">
        <v>2010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15</v>
      </c>
      <c r="N2301">
        <v>99</v>
      </c>
      <c r="O2301">
        <v>99</v>
      </c>
      <c r="P2301">
        <v>9999</v>
      </c>
    </row>
    <row r="2302" spans="1:16">
      <c r="A2302">
        <v>12</v>
      </c>
      <c r="B2302">
        <v>226</v>
      </c>
      <c r="C2302">
        <v>2009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1</v>
      </c>
      <c r="N2302">
        <v>99</v>
      </c>
      <c r="O2302">
        <v>99</v>
      </c>
      <c r="P2302">
        <v>9999</v>
      </c>
    </row>
    <row r="2303" spans="1:16">
      <c r="A2303">
        <v>12</v>
      </c>
      <c r="B2303">
        <v>227</v>
      </c>
      <c r="C2303">
        <v>2009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2</v>
      </c>
      <c r="N2303">
        <v>99</v>
      </c>
      <c r="O2303">
        <v>99</v>
      </c>
      <c r="P2303">
        <v>9999</v>
      </c>
    </row>
    <row r="2304" spans="1:16">
      <c r="A2304">
        <v>12</v>
      </c>
      <c r="B2304">
        <v>228</v>
      </c>
      <c r="C2304">
        <v>2009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3</v>
      </c>
      <c r="N2304">
        <v>99</v>
      </c>
      <c r="O2304">
        <v>99</v>
      </c>
      <c r="P2304">
        <v>9999</v>
      </c>
    </row>
    <row r="2305" spans="1:16">
      <c r="A2305">
        <v>12</v>
      </c>
      <c r="B2305">
        <v>229</v>
      </c>
      <c r="C2305">
        <v>2009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4</v>
      </c>
      <c r="N2305">
        <v>99</v>
      </c>
      <c r="O2305">
        <v>99</v>
      </c>
      <c r="P2305">
        <v>9999</v>
      </c>
    </row>
    <row r="2306" spans="1:16">
      <c r="A2306">
        <v>12</v>
      </c>
      <c r="B2306">
        <v>230</v>
      </c>
      <c r="C2306">
        <v>2009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5</v>
      </c>
      <c r="N2306">
        <v>99</v>
      </c>
      <c r="O2306">
        <v>99</v>
      </c>
      <c r="P2306">
        <v>9999</v>
      </c>
    </row>
    <row r="2307" spans="1:16">
      <c r="A2307">
        <v>12</v>
      </c>
      <c r="B2307">
        <v>231</v>
      </c>
      <c r="C2307">
        <v>2009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6</v>
      </c>
      <c r="N2307">
        <v>99</v>
      </c>
      <c r="O2307">
        <v>99</v>
      </c>
      <c r="P2307">
        <v>9999</v>
      </c>
    </row>
    <row r="2308" spans="1:16">
      <c r="A2308">
        <v>12</v>
      </c>
      <c r="B2308">
        <v>232</v>
      </c>
      <c r="C2308">
        <v>2009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7</v>
      </c>
      <c r="N2308">
        <v>99</v>
      </c>
      <c r="O2308">
        <v>99</v>
      </c>
      <c r="P2308">
        <v>9999</v>
      </c>
    </row>
    <row r="2309" spans="1:16">
      <c r="A2309">
        <v>12</v>
      </c>
      <c r="B2309">
        <v>233</v>
      </c>
      <c r="C2309">
        <v>2009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8</v>
      </c>
      <c r="N2309">
        <v>99</v>
      </c>
      <c r="O2309">
        <v>99</v>
      </c>
      <c r="P2309">
        <v>9999</v>
      </c>
    </row>
    <row r="2310" spans="1:16">
      <c r="A2310">
        <v>12</v>
      </c>
      <c r="B2310">
        <v>234</v>
      </c>
      <c r="C2310">
        <v>2009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9</v>
      </c>
      <c r="N2310">
        <v>99</v>
      </c>
      <c r="O2310">
        <v>99</v>
      </c>
      <c r="P2310">
        <v>9999</v>
      </c>
    </row>
    <row r="2311" spans="1:16">
      <c r="A2311">
        <v>12</v>
      </c>
      <c r="B2311">
        <v>235</v>
      </c>
      <c r="C2311">
        <v>2009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10</v>
      </c>
      <c r="N2311">
        <v>99</v>
      </c>
      <c r="O2311">
        <v>99</v>
      </c>
      <c r="P2311">
        <v>9999</v>
      </c>
    </row>
    <row r="2312" spans="1:16">
      <c r="A2312">
        <v>12</v>
      </c>
      <c r="B2312">
        <v>236</v>
      </c>
      <c r="C2312">
        <v>2009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11</v>
      </c>
      <c r="N2312">
        <v>99</v>
      </c>
      <c r="O2312">
        <v>99</v>
      </c>
      <c r="P2312">
        <v>9999</v>
      </c>
    </row>
    <row r="2313" spans="1:16">
      <c r="A2313">
        <v>12</v>
      </c>
      <c r="B2313">
        <v>237</v>
      </c>
      <c r="C2313">
        <v>2009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12</v>
      </c>
      <c r="N2313">
        <v>99</v>
      </c>
      <c r="O2313">
        <v>99</v>
      </c>
      <c r="P2313">
        <v>9999</v>
      </c>
    </row>
    <row r="2314" spans="1:16">
      <c r="A2314">
        <v>12</v>
      </c>
      <c r="B2314">
        <v>238</v>
      </c>
      <c r="C2314">
        <v>2009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13</v>
      </c>
      <c r="N2314">
        <v>99</v>
      </c>
      <c r="O2314">
        <v>99</v>
      </c>
      <c r="P2314">
        <v>9999</v>
      </c>
    </row>
    <row r="2315" spans="1:16">
      <c r="A2315">
        <v>12</v>
      </c>
      <c r="B2315">
        <v>239</v>
      </c>
      <c r="C2315">
        <v>2009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14</v>
      </c>
      <c r="N2315">
        <v>99</v>
      </c>
      <c r="O2315">
        <v>99</v>
      </c>
      <c r="P2315">
        <v>9999</v>
      </c>
    </row>
    <row r="2316" spans="1:16">
      <c r="A2316">
        <v>12</v>
      </c>
      <c r="B2316">
        <v>240</v>
      </c>
      <c r="C2316">
        <v>2009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15</v>
      </c>
      <c r="N2316">
        <v>99</v>
      </c>
      <c r="O2316">
        <v>99</v>
      </c>
      <c r="P2316">
        <v>9999</v>
      </c>
    </row>
    <row r="2317" spans="1:16">
      <c r="A2317">
        <v>12</v>
      </c>
      <c r="B2317">
        <v>241</v>
      </c>
      <c r="C2317">
        <v>2008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1</v>
      </c>
      <c r="N2317">
        <v>99</v>
      </c>
      <c r="O2317">
        <v>99</v>
      </c>
      <c r="P2317">
        <v>9999</v>
      </c>
    </row>
    <row r="2318" spans="1:16">
      <c r="A2318">
        <v>12</v>
      </c>
      <c r="B2318">
        <v>242</v>
      </c>
      <c r="C2318">
        <v>2008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2</v>
      </c>
      <c r="N2318">
        <v>99</v>
      </c>
      <c r="O2318">
        <v>99</v>
      </c>
      <c r="P2318">
        <v>9999</v>
      </c>
    </row>
    <row r="2319" spans="1:16">
      <c r="A2319">
        <v>12</v>
      </c>
      <c r="B2319">
        <v>243</v>
      </c>
      <c r="C2319">
        <v>2008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3</v>
      </c>
      <c r="N2319">
        <v>99</v>
      </c>
      <c r="O2319">
        <v>99</v>
      </c>
      <c r="P2319">
        <v>9999</v>
      </c>
    </row>
    <row r="2320" spans="1:16">
      <c r="A2320">
        <v>12</v>
      </c>
      <c r="B2320">
        <v>244</v>
      </c>
      <c r="C2320">
        <v>2008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4</v>
      </c>
      <c r="N2320">
        <v>99</v>
      </c>
      <c r="O2320">
        <v>99</v>
      </c>
      <c r="P2320">
        <v>9999</v>
      </c>
    </row>
    <row r="2321" spans="1:16">
      <c r="A2321">
        <v>12</v>
      </c>
      <c r="B2321">
        <v>245</v>
      </c>
      <c r="C2321">
        <v>2008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5</v>
      </c>
      <c r="N2321">
        <v>99</v>
      </c>
      <c r="O2321">
        <v>99</v>
      </c>
      <c r="P2321">
        <v>9999</v>
      </c>
    </row>
    <row r="2322" spans="1:16">
      <c r="A2322">
        <v>12</v>
      </c>
      <c r="B2322">
        <v>246</v>
      </c>
      <c r="C2322">
        <v>2008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6</v>
      </c>
      <c r="N2322">
        <v>99</v>
      </c>
      <c r="O2322">
        <v>99</v>
      </c>
      <c r="P2322">
        <v>9999</v>
      </c>
    </row>
    <row r="2323" spans="1:16">
      <c r="A2323">
        <v>12</v>
      </c>
      <c r="B2323">
        <v>247</v>
      </c>
      <c r="C2323">
        <v>2008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7</v>
      </c>
      <c r="N2323">
        <v>99</v>
      </c>
      <c r="O2323">
        <v>99</v>
      </c>
      <c r="P2323">
        <v>9999</v>
      </c>
    </row>
    <row r="2324" spans="1:16">
      <c r="A2324">
        <v>12</v>
      </c>
      <c r="B2324">
        <v>248</v>
      </c>
      <c r="C2324">
        <v>2008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8</v>
      </c>
      <c r="N2324">
        <v>99</v>
      </c>
      <c r="O2324">
        <v>99</v>
      </c>
      <c r="P2324">
        <v>9999</v>
      </c>
    </row>
    <row r="2325" spans="1:16">
      <c r="A2325">
        <v>12</v>
      </c>
      <c r="B2325">
        <v>249</v>
      </c>
      <c r="C2325">
        <v>2008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9</v>
      </c>
      <c r="N2325">
        <v>99</v>
      </c>
      <c r="O2325">
        <v>99</v>
      </c>
      <c r="P2325">
        <v>9999</v>
      </c>
    </row>
    <row r="2326" spans="1:16">
      <c r="A2326">
        <v>12</v>
      </c>
      <c r="B2326">
        <v>250</v>
      </c>
      <c r="C2326">
        <v>2008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10</v>
      </c>
      <c r="N2326">
        <v>99</v>
      </c>
      <c r="O2326">
        <v>99</v>
      </c>
      <c r="P2326">
        <v>9999</v>
      </c>
    </row>
    <row r="2327" spans="1:16">
      <c r="A2327">
        <v>12</v>
      </c>
      <c r="B2327">
        <v>251</v>
      </c>
      <c r="C2327">
        <v>2008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11</v>
      </c>
      <c r="N2327">
        <v>99</v>
      </c>
      <c r="O2327">
        <v>99</v>
      </c>
      <c r="P2327">
        <v>9999</v>
      </c>
    </row>
    <row r="2328" spans="1:16">
      <c r="A2328">
        <v>12</v>
      </c>
      <c r="B2328">
        <v>252</v>
      </c>
      <c r="C2328">
        <v>2008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12</v>
      </c>
      <c r="N2328">
        <v>99</v>
      </c>
      <c r="O2328">
        <v>99</v>
      </c>
      <c r="P2328">
        <v>9999</v>
      </c>
    </row>
    <row r="2329" spans="1:16">
      <c r="A2329">
        <v>12</v>
      </c>
      <c r="B2329">
        <v>253</v>
      </c>
      <c r="C2329">
        <v>2008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13</v>
      </c>
      <c r="N2329">
        <v>99</v>
      </c>
      <c r="O2329">
        <v>99</v>
      </c>
      <c r="P2329">
        <v>9999</v>
      </c>
    </row>
    <row r="2330" spans="1:16">
      <c r="A2330">
        <v>12</v>
      </c>
      <c r="B2330">
        <v>254</v>
      </c>
      <c r="C2330">
        <v>2008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14</v>
      </c>
      <c r="N2330">
        <v>99</v>
      </c>
      <c r="O2330">
        <v>99</v>
      </c>
      <c r="P2330">
        <v>9999</v>
      </c>
    </row>
    <row r="2331" spans="1:16">
      <c r="A2331">
        <v>12</v>
      </c>
      <c r="B2331">
        <v>255</v>
      </c>
      <c r="C2331">
        <v>2008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15</v>
      </c>
      <c r="N2331">
        <v>99</v>
      </c>
      <c r="O2331">
        <v>99</v>
      </c>
      <c r="P2331">
        <v>9999</v>
      </c>
    </row>
    <row r="2332" spans="1:16">
      <c r="A2332">
        <v>12</v>
      </c>
      <c r="B2332">
        <v>256</v>
      </c>
      <c r="C2332">
        <v>2007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1</v>
      </c>
      <c r="N2332">
        <v>99</v>
      </c>
      <c r="O2332">
        <v>99</v>
      </c>
      <c r="P2332">
        <v>9999</v>
      </c>
    </row>
    <row r="2333" spans="1:16">
      <c r="A2333">
        <v>12</v>
      </c>
      <c r="B2333">
        <v>257</v>
      </c>
      <c r="C2333">
        <v>2007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2</v>
      </c>
      <c r="N2333">
        <v>99</v>
      </c>
      <c r="O2333">
        <v>99</v>
      </c>
      <c r="P2333">
        <v>9999</v>
      </c>
    </row>
    <row r="2334" spans="1:16">
      <c r="A2334">
        <v>12</v>
      </c>
      <c r="B2334">
        <v>258</v>
      </c>
      <c r="C2334">
        <v>2007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3</v>
      </c>
      <c r="N2334">
        <v>99</v>
      </c>
      <c r="O2334">
        <v>99</v>
      </c>
      <c r="P2334">
        <v>9999</v>
      </c>
    </row>
    <row r="2335" spans="1:16">
      <c r="A2335">
        <v>12</v>
      </c>
      <c r="B2335">
        <v>259</v>
      </c>
      <c r="C2335">
        <v>2007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4</v>
      </c>
      <c r="N2335">
        <v>99</v>
      </c>
      <c r="O2335">
        <v>99</v>
      </c>
      <c r="P2335">
        <v>9999</v>
      </c>
    </row>
    <row r="2336" spans="1:16">
      <c r="A2336">
        <v>12</v>
      </c>
      <c r="B2336">
        <v>260</v>
      </c>
      <c r="C2336">
        <v>2007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5</v>
      </c>
      <c r="N2336">
        <v>99</v>
      </c>
      <c r="O2336">
        <v>99</v>
      </c>
      <c r="P2336">
        <v>9999</v>
      </c>
    </row>
    <row r="2337" spans="1:16">
      <c r="A2337">
        <v>12</v>
      </c>
      <c r="B2337">
        <v>261</v>
      </c>
      <c r="C2337">
        <v>2007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6</v>
      </c>
      <c r="N2337">
        <v>99</v>
      </c>
      <c r="O2337">
        <v>99</v>
      </c>
      <c r="P2337">
        <v>9999</v>
      </c>
    </row>
    <row r="2338" spans="1:16">
      <c r="A2338">
        <v>12</v>
      </c>
      <c r="B2338">
        <v>262</v>
      </c>
      <c r="C2338">
        <v>2007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7</v>
      </c>
      <c r="N2338">
        <v>99</v>
      </c>
      <c r="O2338">
        <v>99</v>
      </c>
      <c r="P2338">
        <v>9999</v>
      </c>
    </row>
    <row r="2339" spans="1:16">
      <c r="A2339">
        <v>12</v>
      </c>
      <c r="B2339">
        <v>263</v>
      </c>
      <c r="C2339">
        <v>2007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8</v>
      </c>
      <c r="N2339">
        <v>99</v>
      </c>
      <c r="O2339">
        <v>99</v>
      </c>
      <c r="P2339">
        <v>9999</v>
      </c>
    </row>
    <row r="2340" spans="1:16">
      <c r="A2340">
        <v>12</v>
      </c>
      <c r="B2340">
        <v>264</v>
      </c>
      <c r="C2340">
        <v>2007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9</v>
      </c>
      <c r="N2340">
        <v>99</v>
      </c>
      <c r="O2340">
        <v>99</v>
      </c>
      <c r="P2340">
        <v>9999</v>
      </c>
    </row>
    <row r="2341" spans="1:16">
      <c r="A2341">
        <v>12</v>
      </c>
      <c r="B2341">
        <v>265</v>
      </c>
      <c r="C2341">
        <v>2007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10</v>
      </c>
      <c r="N2341">
        <v>99</v>
      </c>
      <c r="O2341">
        <v>99</v>
      </c>
      <c r="P2341">
        <v>9999</v>
      </c>
    </row>
    <row r="2342" spans="1:16">
      <c r="A2342">
        <v>12</v>
      </c>
      <c r="B2342">
        <v>266</v>
      </c>
      <c r="C2342">
        <v>2007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11</v>
      </c>
      <c r="N2342">
        <v>99</v>
      </c>
      <c r="O2342">
        <v>99</v>
      </c>
      <c r="P2342">
        <v>9999</v>
      </c>
    </row>
    <row r="2343" spans="1:16">
      <c r="A2343">
        <v>12</v>
      </c>
      <c r="B2343">
        <v>267</v>
      </c>
      <c r="C2343">
        <v>2007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12</v>
      </c>
      <c r="N2343">
        <v>99</v>
      </c>
      <c r="O2343">
        <v>99</v>
      </c>
      <c r="P2343">
        <v>9999</v>
      </c>
    </row>
    <row r="2344" spans="1:16">
      <c r="A2344">
        <v>12</v>
      </c>
      <c r="B2344">
        <v>268</v>
      </c>
      <c r="C2344">
        <v>2007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13</v>
      </c>
      <c r="N2344">
        <v>99</v>
      </c>
      <c r="O2344">
        <v>99</v>
      </c>
      <c r="P2344">
        <v>9999</v>
      </c>
    </row>
    <row r="2345" spans="1:16">
      <c r="A2345">
        <v>12</v>
      </c>
      <c r="B2345">
        <v>269</v>
      </c>
      <c r="C2345">
        <v>2007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14</v>
      </c>
      <c r="N2345">
        <v>99</v>
      </c>
      <c r="O2345">
        <v>99</v>
      </c>
      <c r="P2345">
        <v>9999</v>
      </c>
    </row>
    <row r="2346" spans="1:16">
      <c r="A2346">
        <v>12</v>
      </c>
      <c r="B2346">
        <v>270</v>
      </c>
      <c r="C2346">
        <v>2007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15</v>
      </c>
      <c r="N2346">
        <v>99</v>
      </c>
      <c r="O2346">
        <v>99</v>
      </c>
      <c r="P2346">
        <v>9999</v>
      </c>
    </row>
    <row r="2347" spans="1:16">
      <c r="A2347">
        <v>12</v>
      </c>
      <c r="B2347">
        <v>271</v>
      </c>
      <c r="C2347">
        <v>2006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1</v>
      </c>
      <c r="N2347">
        <v>99</v>
      </c>
      <c r="O2347">
        <v>99</v>
      </c>
      <c r="P2347">
        <v>9999</v>
      </c>
    </row>
    <row r="2348" spans="1:16">
      <c r="A2348">
        <v>12</v>
      </c>
      <c r="B2348">
        <v>272</v>
      </c>
      <c r="C2348">
        <v>2006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2</v>
      </c>
      <c r="N2348">
        <v>99</v>
      </c>
      <c r="O2348">
        <v>99</v>
      </c>
      <c r="P2348">
        <v>9999</v>
      </c>
    </row>
    <row r="2349" spans="1:16">
      <c r="A2349">
        <v>12</v>
      </c>
      <c r="B2349">
        <v>273</v>
      </c>
      <c r="C2349">
        <v>2006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3</v>
      </c>
      <c r="N2349">
        <v>99</v>
      </c>
      <c r="O2349">
        <v>99</v>
      </c>
      <c r="P2349">
        <v>9999</v>
      </c>
    </row>
    <row r="2350" spans="1:16">
      <c r="A2350">
        <v>12</v>
      </c>
      <c r="B2350">
        <v>274</v>
      </c>
      <c r="C2350">
        <v>2006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4</v>
      </c>
      <c r="N2350">
        <v>99</v>
      </c>
      <c r="O2350">
        <v>99</v>
      </c>
      <c r="P2350">
        <v>9999</v>
      </c>
    </row>
    <row r="2351" spans="1:16">
      <c r="A2351">
        <v>12</v>
      </c>
      <c r="B2351">
        <v>275</v>
      </c>
      <c r="C2351">
        <v>2006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5</v>
      </c>
      <c r="N2351">
        <v>99</v>
      </c>
      <c r="O2351">
        <v>99</v>
      </c>
      <c r="P2351">
        <v>9999</v>
      </c>
    </row>
    <row r="2352" spans="1:16">
      <c r="A2352">
        <v>12</v>
      </c>
      <c r="B2352">
        <v>276</v>
      </c>
      <c r="C2352">
        <v>2006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6</v>
      </c>
      <c r="N2352">
        <v>99</v>
      </c>
      <c r="O2352">
        <v>99</v>
      </c>
      <c r="P2352">
        <v>9999</v>
      </c>
    </row>
    <row r="2353" spans="1:16">
      <c r="A2353">
        <v>12</v>
      </c>
      <c r="B2353">
        <v>277</v>
      </c>
      <c r="C2353">
        <v>2006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7</v>
      </c>
      <c r="N2353">
        <v>99</v>
      </c>
      <c r="O2353">
        <v>99</v>
      </c>
      <c r="P2353">
        <v>9999</v>
      </c>
    </row>
    <row r="2354" spans="1:16">
      <c r="A2354">
        <v>12</v>
      </c>
      <c r="B2354">
        <v>278</v>
      </c>
      <c r="C2354">
        <v>2006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8</v>
      </c>
      <c r="N2354">
        <v>99</v>
      </c>
      <c r="O2354">
        <v>99</v>
      </c>
      <c r="P2354">
        <v>9999</v>
      </c>
    </row>
    <row r="2355" spans="1:16">
      <c r="A2355">
        <v>12</v>
      </c>
      <c r="B2355">
        <v>279</v>
      </c>
      <c r="C2355">
        <v>2006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9</v>
      </c>
      <c r="N2355">
        <v>99</v>
      </c>
      <c r="O2355">
        <v>99</v>
      </c>
      <c r="P2355">
        <v>9999</v>
      </c>
    </row>
    <row r="2356" spans="1:16">
      <c r="A2356">
        <v>12</v>
      </c>
      <c r="B2356">
        <v>280</v>
      </c>
      <c r="C2356">
        <v>2006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10</v>
      </c>
      <c r="N2356">
        <v>99</v>
      </c>
      <c r="O2356">
        <v>99</v>
      </c>
      <c r="P2356">
        <v>9999</v>
      </c>
    </row>
    <row r="2357" spans="1:16">
      <c r="A2357">
        <v>12</v>
      </c>
      <c r="B2357">
        <v>281</v>
      </c>
      <c r="C2357">
        <v>2006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11</v>
      </c>
      <c r="N2357">
        <v>99</v>
      </c>
      <c r="O2357">
        <v>99</v>
      </c>
      <c r="P2357">
        <v>9999</v>
      </c>
    </row>
    <row r="2358" spans="1:16">
      <c r="A2358">
        <v>12</v>
      </c>
      <c r="B2358">
        <v>282</v>
      </c>
      <c r="C2358">
        <v>2006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12</v>
      </c>
      <c r="N2358">
        <v>99</v>
      </c>
      <c r="O2358">
        <v>99</v>
      </c>
      <c r="P2358">
        <v>9999</v>
      </c>
    </row>
    <row r="2359" spans="1:16">
      <c r="A2359">
        <v>12</v>
      </c>
      <c r="B2359">
        <v>283</v>
      </c>
      <c r="C2359">
        <v>2006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13</v>
      </c>
      <c r="N2359">
        <v>99</v>
      </c>
      <c r="O2359">
        <v>99</v>
      </c>
      <c r="P2359">
        <v>9999</v>
      </c>
    </row>
    <row r="2360" spans="1:16">
      <c r="A2360">
        <v>12</v>
      </c>
      <c r="B2360">
        <v>284</v>
      </c>
      <c r="C2360">
        <v>2006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14</v>
      </c>
      <c r="N2360">
        <v>99</v>
      </c>
      <c r="O2360">
        <v>99</v>
      </c>
      <c r="P2360">
        <v>9999</v>
      </c>
    </row>
    <row r="2361" spans="1:16">
      <c r="A2361">
        <v>12</v>
      </c>
      <c r="B2361">
        <v>285</v>
      </c>
      <c r="C2361">
        <v>2006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15</v>
      </c>
      <c r="N2361">
        <v>99</v>
      </c>
      <c r="O2361">
        <v>99</v>
      </c>
      <c r="P2361">
        <v>9999</v>
      </c>
    </row>
    <row r="2362" spans="1:16">
      <c r="A2362">
        <v>12</v>
      </c>
      <c r="B2362">
        <v>286</v>
      </c>
      <c r="C2362">
        <v>2005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1</v>
      </c>
      <c r="N2362">
        <v>99</v>
      </c>
      <c r="O2362">
        <v>99</v>
      </c>
      <c r="P2362">
        <v>9999</v>
      </c>
    </row>
    <row r="2363" spans="1:16">
      <c r="A2363">
        <v>12</v>
      </c>
      <c r="B2363">
        <v>287</v>
      </c>
      <c r="C2363">
        <v>2005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2</v>
      </c>
      <c r="N2363">
        <v>99</v>
      </c>
      <c r="O2363">
        <v>99</v>
      </c>
      <c r="P2363">
        <v>9999</v>
      </c>
    </row>
    <row r="2364" spans="1:16">
      <c r="A2364">
        <v>12</v>
      </c>
      <c r="B2364">
        <v>288</v>
      </c>
      <c r="C2364">
        <v>2005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3</v>
      </c>
      <c r="N2364">
        <v>99</v>
      </c>
      <c r="O2364">
        <v>99</v>
      </c>
      <c r="P2364">
        <v>9999</v>
      </c>
    </row>
    <row r="2365" spans="1:16">
      <c r="A2365">
        <v>12</v>
      </c>
      <c r="B2365">
        <v>289</v>
      </c>
      <c r="C2365">
        <v>2005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4</v>
      </c>
      <c r="N2365">
        <v>99</v>
      </c>
      <c r="O2365">
        <v>99</v>
      </c>
      <c r="P2365">
        <v>9999</v>
      </c>
    </row>
    <row r="2366" spans="1:16">
      <c r="A2366">
        <v>12</v>
      </c>
      <c r="B2366">
        <v>290</v>
      </c>
      <c r="C2366">
        <v>2005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5</v>
      </c>
      <c r="N2366">
        <v>99</v>
      </c>
      <c r="O2366">
        <v>99</v>
      </c>
      <c r="P2366">
        <v>9999</v>
      </c>
    </row>
    <row r="2367" spans="1:16">
      <c r="A2367">
        <v>12</v>
      </c>
      <c r="B2367">
        <v>291</v>
      </c>
      <c r="C2367">
        <v>2005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6</v>
      </c>
      <c r="N2367">
        <v>99</v>
      </c>
      <c r="O2367">
        <v>99</v>
      </c>
      <c r="P2367">
        <v>9999</v>
      </c>
    </row>
    <row r="2368" spans="1:16">
      <c r="A2368">
        <v>12</v>
      </c>
      <c r="B2368">
        <v>292</v>
      </c>
      <c r="C2368">
        <v>2005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7</v>
      </c>
      <c r="N2368">
        <v>99</v>
      </c>
      <c r="O2368">
        <v>99</v>
      </c>
      <c r="P2368">
        <v>9999</v>
      </c>
    </row>
    <row r="2369" spans="1:16">
      <c r="A2369">
        <v>12</v>
      </c>
      <c r="B2369">
        <v>293</v>
      </c>
      <c r="C2369">
        <v>2005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8</v>
      </c>
      <c r="N2369">
        <v>99</v>
      </c>
      <c r="O2369">
        <v>99</v>
      </c>
      <c r="P2369">
        <v>9999</v>
      </c>
    </row>
    <row r="2370" spans="1:16">
      <c r="A2370">
        <v>12</v>
      </c>
      <c r="B2370">
        <v>294</v>
      </c>
      <c r="C2370">
        <v>2005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9</v>
      </c>
      <c r="N2370">
        <v>99</v>
      </c>
      <c r="O2370">
        <v>99</v>
      </c>
      <c r="P2370">
        <v>9999</v>
      </c>
    </row>
    <row r="2371" spans="1:16">
      <c r="A2371">
        <v>12</v>
      </c>
      <c r="B2371">
        <v>295</v>
      </c>
      <c r="C2371">
        <v>2005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10</v>
      </c>
      <c r="N2371">
        <v>99</v>
      </c>
      <c r="O2371">
        <v>99</v>
      </c>
      <c r="P2371">
        <v>9999</v>
      </c>
    </row>
    <row r="2372" spans="1:16">
      <c r="A2372">
        <v>12</v>
      </c>
      <c r="B2372">
        <v>296</v>
      </c>
      <c r="C2372">
        <v>2005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11</v>
      </c>
      <c r="N2372">
        <v>99</v>
      </c>
      <c r="O2372">
        <v>99</v>
      </c>
      <c r="P2372">
        <v>9999</v>
      </c>
    </row>
    <row r="2373" spans="1:16">
      <c r="A2373">
        <v>12</v>
      </c>
      <c r="B2373">
        <v>297</v>
      </c>
      <c r="C2373">
        <v>2005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12</v>
      </c>
      <c r="N2373">
        <v>99</v>
      </c>
      <c r="O2373">
        <v>99</v>
      </c>
      <c r="P2373">
        <v>9999</v>
      </c>
    </row>
    <row r="2374" spans="1:16">
      <c r="A2374">
        <v>12</v>
      </c>
      <c r="B2374">
        <v>298</v>
      </c>
      <c r="C2374">
        <v>2005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13</v>
      </c>
      <c r="N2374">
        <v>99</v>
      </c>
      <c r="O2374">
        <v>99</v>
      </c>
      <c r="P2374">
        <v>9999</v>
      </c>
    </row>
    <row r="2375" spans="1:16">
      <c r="A2375">
        <v>12</v>
      </c>
      <c r="B2375">
        <v>299</v>
      </c>
      <c r="C2375">
        <v>2005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14</v>
      </c>
      <c r="N2375">
        <v>99</v>
      </c>
      <c r="O2375">
        <v>99</v>
      </c>
      <c r="P2375">
        <v>9999</v>
      </c>
    </row>
    <row r="2376" spans="1:16">
      <c r="A2376">
        <v>12</v>
      </c>
      <c r="B2376">
        <v>300</v>
      </c>
      <c r="C2376">
        <v>2005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15</v>
      </c>
      <c r="N2376">
        <v>99</v>
      </c>
      <c r="O2376">
        <v>99</v>
      </c>
      <c r="P2376">
        <v>9999</v>
      </c>
    </row>
    <row r="2377" spans="1:16">
      <c r="A2377">
        <v>12</v>
      </c>
      <c r="B2377">
        <v>301</v>
      </c>
      <c r="C2377">
        <v>2004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1</v>
      </c>
      <c r="N2377">
        <v>99</v>
      </c>
      <c r="O2377">
        <v>99</v>
      </c>
      <c r="P2377">
        <v>9999</v>
      </c>
    </row>
    <row r="2378" spans="1:16">
      <c r="A2378">
        <v>12</v>
      </c>
      <c r="B2378">
        <v>302</v>
      </c>
      <c r="C2378">
        <v>2004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2</v>
      </c>
      <c r="N2378">
        <v>99</v>
      </c>
      <c r="O2378">
        <v>99</v>
      </c>
      <c r="P2378">
        <v>9999</v>
      </c>
    </row>
    <row r="2379" spans="1:16">
      <c r="A2379">
        <v>12</v>
      </c>
      <c r="B2379">
        <v>303</v>
      </c>
      <c r="C2379">
        <v>2004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3</v>
      </c>
      <c r="N2379">
        <v>99</v>
      </c>
      <c r="O2379">
        <v>99</v>
      </c>
      <c r="P2379">
        <v>9999</v>
      </c>
    </row>
    <row r="2380" spans="1:16">
      <c r="A2380">
        <v>12</v>
      </c>
      <c r="B2380">
        <v>304</v>
      </c>
      <c r="C2380">
        <v>2004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4</v>
      </c>
      <c r="N2380">
        <v>99</v>
      </c>
      <c r="O2380">
        <v>99</v>
      </c>
      <c r="P2380">
        <v>9999</v>
      </c>
    </row>
    <row r="2381" spans="1:16">
      <c r="A2381">
        <v>12</v>
      </c>
      <c r="B2381">
        <v>305</v>
      </c>
      <c r="C2381">
        <v>2004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5</v>
      </c>
      <c r="N2381">
        <v>99</v>
      </c>
      <c r="O2381">
        <v>99</v>
      </c>
      <c r="P2381">
        <v>9999</v>
      </c>
    </row>
    <row r="2382" spans="1:16">
      <c r="A2382">
        <v>12</v>
      </c>
      <c r="B2382">
        <v>306</v>
      </c>
      <c r="C2382">
        <v>2004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6</v>
      </c>
      <c r="N2382">
        <v>99</v>
      </c>
      <c r="O2382">
        <v>99</v>
      </c>
      <c r="P2382">
        <v>9999</v>
      </c>
    </row>
    <row r="2383" spans="1:16">
      <c r="A2383">
        <v>12</v>
      </c>
      <c r="B2383">
        <v>307</v>
      </c>
      <c r="C2383">
        <v>2004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7</v>
      </c>
      <c r="N2383">
        <v>99</v>
      </c>
      <c r="O2383">
        <v>99</v>
      </c>
      <c r="P2383">
        <v>9999</v>
      </c>
    </row>
    <row r="2384" spans="1:16">
      <c r="A2384">
        <v>12</v>
      </c>
      <c r="B2384">
        <v>308</v>
      </c>
      <c r="C2384">
        <v>2004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8</v>
      </c>
      <c r="N2384">
        <v>99</v>
      </c>
      <c r="O2384">
        <v>99</v>
      </c>
      <c r="P2384">
        <v>9999</v>
      </c>
    </row>
    <row r="2385" spans="1:16">
      <c r="A2385">
        <v>12</v>
      </c>
      <c r="B2385">
        <v>309</v>
      </c>
      <c r="C2385">
        <v>2004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9</v>
      </c>
      <c r="N2385">
        <v>99</v>
      </c>
      <c r="O2385">
        <v>99</v>
      </c>
      <c r="P2385">
        <v>9999</v>
      </c>
    </row>
    <row r="2386" spans="1:16">
      <c r="A2386">
        <v>12</v>
      </c>
      <c r="B2386">
        <v>310</v>
      </c>
      <c r="C2386">
        <v>2004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10</v>
      </c>
      <c r="N2386">
        <v>99</v>
      </c>
      <c r="O2386">
        <v>99</v>
      </c>
      <c r="P2386">
        <v>9999</v>
      </c>
    </row>
    <row r="2387" spans="1:16">
      <c r="A2387">
        <v>12</v>
      </c>
      <c r="B2387">
        <v>311</v>
      </c>
      <c r="C2387">
        <v>2004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11</v>
      </c>
      <c r="N2387">
        <v>99</v>
      </c>
      <c r="O2387">
        <v>99</v>
      </c>
      <c r="P2387">
        <v>9999</v>
      </c>
    </row>
    <row r="2388" spans="1:16">
      <c r="A2388">
        <v>12</v>
      </c>
      <c r="B2388">
        <v>312</v>
      </c>
      <c r="C2388">
        <v>2004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12</v>
      </c>
      <c r="N2388">
        <v>99</v>
      </c>
      <c r="O2388">
        <v>99</v>
      </c>
      <c r="P2388">
        <v>9999</v>
      </c>
    </row>
    <row r="2389" spans="1:16">
      <c r="A2389">
        <v>12</v>
      </c>
      <c r="B2389">
        <v>313</v>
      </c>
      <c r="C2389">
        <v>2004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13</v>
      </c>
      <c r="N2389">
        <v>99</v>
      </c>
      <c r="O2389">
        <v>99</v>
      </c>
      <c r="P2389">
        <v>9999</v>
      </c>
    </row>
    <row r="2390" spans="1:16">
      <c r="A2390">
        <v>12</v>
      </c>
      <c r="B2390">
        <v>314</v>
      </c>
      <c r="C2390">
        <v>2004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14</v>
      </c>
      <c r="N2390">
        <v>99</v>
      </c>
      <c r="O2390">
        <v>99</v>
      </c>
      <c r="P2390">
        <v>9999</v>
      </c>
    </row>
    <row r="2391" spans="1:16">
      <c r="A2391">
        <v>12</v>
      </c>
      <c r="B2391">
        <v>315</v>
      </c>
      <c r="C2391">
        <v>2004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15</v>
      </c>
      <c r="N2391">
        <v>99</v>
      </c>
      <c r="O2391">
        <v>99</v>
      </c>
      <c r="P2391">
        <v>9999</v>
      </c>
    </row>
    <row r="2392" spans="1:16">
      <c r="A2392">
        <v>12</v>
      </c>
      <c r="B2392">
        <v>316</v>
      </c>
      <c r="C2392">
        <v>2003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1</v>
      </c>
      <c r="N2392">
        <v>99</v>
      </c>
      <c r="O2392">
        <v>99</v>
      </c>
      <c r="P2392">
        <v>9999</v>
      </c>
    </row>
    <row r="2393" spans="1:16">
      <c r="A2393">
        <v>12</v>
      </c>
      <c r="B2393">
        <v>317</v>
      </c>
      <c r="C2393">
        <v>2003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2</v>
      </c>
      <c r="N2393">
        <v>99</v>
      </c>
      <c r="O2393">
        <v>99</v>
      </c>
      <c r="P2393">
        <v>9999</v>
      </c>
    </row>
    <row r="2394" spans="1:16">
      <c r="A2394">
        <v>12</v>
      </c>
      <c r="B2394">
        <v>318</v>
      </c>
      <c r="C2394">
        <v>2003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3</v>
      </c>
      <c r="N2394">
        <v>99</v>
      </c>
      <c r="O2394">
        <v>99</v>
      </c>
      <c r="P2394">
        <v>9999</v>
      </c>
    </row>
    <row r="2395" spans="1:16">
      <c r="A2395">
        <v>12</v>
      </c>
      <c r="B2395">
        <v>319</v>
      </c>
      <c r="C2395">
        <v>2003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4</v>
      </c>
      <c r="N2395">
        <v>99</v>
      </c>
      <c r="O2395">
        <v>99</v>
      </c>
      <c r="P2395">
        <v>9999</v>
      </c>
    </row>
    <row r="2396" spans="1:16">
      <c r="A2396">
        <v>12</v>
      </c>
      <c r="B2396">
        <v>320</v>
      </c>
      <c r="C2396">
        <v>2003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5</v>
      </c>
      <c r="N2396">
        <v>99</v>
      </c>
      <c r="O2396">
        <v>99</v>
      </c>
      <c r="P2396">
        <v>9999</v>
      </c>
    </row>
    <row r="2397" spans="1:16">
      <c r="A2397">
        <v>12</v>
      </c>
      <c r="B2397">
        <v>321</v>
      </c>
      <c r="C2397">
        <v>2003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6</v>
      </c>
      <c r="N2397">
        <v>99</v>
      </c>
      <c r="O2397">
        <v>99</v>
      </c>
      <c r="P2397">
        <v>9999</v>
      </c>
    </row>
    <row r="2398" spans="1:16">
      <c r="A2398">
        <v>12</v>
      </c>
      <c r="B2398">
        <v>322</v>
      </c>
      <c r="C2398">
        <v>2003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7</v>
      </c>
      <c r="N2398">
        <v>99</v>
      </c>
      <c r="O2398">
        <v>99</v>
      </c>
      <c r="P2398">
        <v>9999</v>
      </c>
    </row>
    <row r="2399" spans="1:16">
      <c r="A2399">
        <v>12</v>
      </c>
      <c r="B2399">
        <v>323</v>
      </c>
      <c r="C2399">
        <v>2003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8</v>
      </c>
      <c r="N2399">
        <v>99</v>
      </c>
      <c r="O2399">
        <v>99</v>
      </c>
      <c r="P2399">
        <v>9999</v>
      </c>
    </row>
    <row r="2400" spans="1:16">
      <c r="A2400">
        <v>12</v>
      </c>
      <c r="B2400">
        <v>324</v>
      </c>
      <c r="C2400">
        <v>2003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9</v>
      </c>
      <c r="N2400">
        <v>99</v>
      </c>
      <c r="O2400">
        <v>99</v>
      </c>
      <c r="P2400">
        <v>9999</v>
      </c>
    </row>
    <row r="2401" spans="1:16">
      <c r="A2401">
        <v>12</v>
      </c>
      <c r="B2401">
        <v>325</v>
      </c>
      <c r="C2401">
        <v>2003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10</v>
      </c>
      <c r="N2401">
        <v>99</v>
      </c>
      <c r="O2401">
        <v>99</v>
      </c>
      <c r="P2401">
        <v>9999</v>
      </c>
    </row>
    <row r="2402" spans="1:16">
      <c r="A2402">
        <v>12</v>
      </c>
      <c r="B2402">
        <v>326</v>
      </c>
      <c r="C2402">
        <v>2003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11</v>
      </c>
      <c r="N2402">
        <v>99</v>
      </c>
      <c r="O2402">
        <v>99</v>
      </c>
      <c r="P2402">
        <v>9999</v>
      </c>
    </row>
    <row r="2403" spans="1:16">
      <c r="A2403">
        <v>12</v>
      </c>
      <c r="B2403">
        <v>327</v>
      </c>
      <c r="C2403">
        <v>2003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12</v>
      </c>
      <c r="N2403">
        <v>99</v>
      </c>
      <c r="O2403">
        <v>99</v>
      </c>
      <c r="P2403">
        <v>9999</v>
      </c>
    </row>
    <row r="2404" spans="1:16">
      <c r="A2404">
        <v>12</v>
      </c>
      <c r="B2404">
        <v>328</v>
      </c>
      <c r="C2404">
        <v>2003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13</v>
      </c>
      <c r="N2404">
        <v>99</v>
      </c>
      <c r="O2404">
        <v>99</v>
      </c>
      <c r="P2404">
        <v>9999</v>
      </c>
    </row>
    <row r="2405" spans="1:16">
      <c r="A2405">
        <v>12</v>
      </c>
      <c r="B2405">
        <v>329</v>
      </c>
      <c r="C2405">
        <v>2003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14</v>
      </c>
      <c r="N2405">
        <v>99</v>
      </c>
      <c r="O2405">
        <v>99</v>
      </c>
      <c r="P2405">
        <v>9999</v>
      </c>
    </row>
    <row r="2406" spans="1:16">
      <c r="A2406">
        <v>12</v>
      </c>
      <c r="B2406">
        <v>330</v>
      </c>
      <c r="C2406">
        <v>2003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15</v>
      </c>
      <c r="N2406">
        <v>99</v>
      </c>
      <c r="O2406">
        <v>99</v>
      </c>
      <c r="P2406">
        <v>9999</v>
      </c>
    </row>
    <row r="2407" spans="1:16">
      <c r="A2407">
        <v>12</v>
      </c>
      <c r="B2407">
        <v>331</v>
      </c>
      <c r="C2407">
        <v>2002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1</v>
      </c>
      <c r="N2407">
        <v>99</v>
      </c>
      <c r="O2407">
        <v>99</v>
      </c>
      <c r="P2407">
        <v>9999</v>
      </c>
    </row>
    <row r="2408" spans="1:16">
      <c r="A2408">
        <v>12</v>
      </c>
      <c r="B2408">
        <v>332</v>
      </c>
      <c r="C2408">
        <v>2002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2</v>
      </c>
      <c r="N2408">
        <v>99</v>
      </c>
      <c r="O2408">
        <v>99</v>
      </c>
      <c r="P2408">
        <v>9999</v>
      </c>
    </row>
    <row r="2409" spans="1:16">
      <c r="A2409">
        <v>12</v>
      </c>
      <c r="B2409">
        <v>333</v>
      </c>
      <c r="C2409">
        <v>2002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3</v>
      </c>
      <c r="N2409">
        <v>99</v>
      </c>
      <c r="O2409">
        <v>99</v>
      </c>
      <c r="P2409">
        <v>9999</v>
      </c>
    </row>
    <row r="2410" spans="1:16">
      <c r="A2410">
        <v>12</v>
      </c>
      <c r="B2410">
        <v>334</v>
      </c>
      <c r="C2410">
        <v>2002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4</v>
      </c>
      <c r="N2410">
        <v>99</v>
      </c>
      <c r="O2410">
        <v>99</v>
      </c>
      <c r="P2410">
        <v>9999</v>
      </c>
    </row>
    <row r="2411" spans="1:16">
      <c r="A2411">
        <v>12</v>
      </c>
      <c r="B2411">
        <v>335</v>
      </c>
      <c r="C2411">
        <v>2002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5</v>
      </c>
      <c r="N2411">
        <v>99</v>
      </c>
      <c r="O2411">
        <v>99</v>
      </c>
      <c r="P2411">
        <v>9999</v>
      </c>
    </row>
    <row r="2412" spans="1:16">
      <c r="A2412">
        <v>12</v>
      </c>
      <c r="B2412">
        <v>336</v>
      </c>
      <c r="C2412">
        <v>2002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6</v>
      </c>
      <c r="N2412">
        <v>99</v>
      </c>
      <c r="O2412">
        <v>99</v>
      </c>
      <c r="P2412">
        <v>9999</v>
      </c>
    </row>
    <row r="2413" spans="1:16">
      <c r="A2413">
        <v>12</v>
      </c>
      <c r="B2413">
        <v>337</v>
      </c>
      <c r="C2413">
        <v>2002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7</v>
      </c>
      <c r="N2413">
        <v>99</v>
      </c>
      <c r="O2413">
        <v>99</v>
      </c>
      <c r="P2413">
        <v>9999</v>
      </c>
    </row>
    <row r="2414" spans="1:16">
      <c r="A2414">
        <v>12</v>
      </c>
      <c r="B2414">
        <v>338</v>
      </c>
      <c r="C2414">
        <v>2002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8</v>
      </c>
      <c r="N2414">
        <v>99</v>
      </c>
      <c r="O2414">
        <v>99</v>
      </c>
      <c r="P2414">
        <v>9999</v>
      </c>
    </row>
    <row r="2415" spans="1:16">
      <c r="A2415">
        <v>12</v>
      </c>
      <c r="B2415">
        <v>339</v>
      </c>
      <c r="C2415">
        <v>2002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9</v>
      </c>
      <c r="N2415">
        <v>99</v>
      </c>
      <c r="O2415">
        <v>99</v>
      </c>
      <c r="P2415">
        <v>9999</v>
      </c>
    </row>
    <row r="2416" spans="1:16">
      <c r="A2416">
        <v>12</v>
      </c>
      <c r="B2416">
        <v>340</v>
      </c>
      <c r="C2416">
        <v>2002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10</v>
      </c>
      <c r="N2416">
        <v>99</v>
      </c>
      <c r="O2416">
        <v>99</v>
      </c>
      <c r="P2416">
        <v>9999</v>
      </c>
    </row>
    <row r="2417" spans="1:16">
      <c r="A2417">
        <v>12</v>
      </c>
      <c r="B2417">
        <v>341</v>
      </c>
      <c r="C2417">
        <v>2002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11</v>
      </c>
      <c r="N2417">
        <v>99</v>
      </c>
      <c r="O2417">
        <v>99</v>
      </c>
      <c r="P2417">
        <v>9999</v>
      </c>
    </row>
    <row r="2418" spans="1:16">
      <c r="A2418">
        <v>12</v>
      </c>
      <c r="B2418">
        <v>342</v>
      </c>
      <c r="C2418">
        <v>2002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12</v>
      </c>
      <c r="N2418">
        <v>99</v>
      </c>
      <c r="O2418">
        <v>99</v>
      </c>
      <c r="P2418">
        <v>9999</v>
      </c>
    </row>
    <row r="2419" spans="1:16">
      <c r="A2419">
        <v>12</v>
      </c>
      <c r="B2419">
        <v>343</v>
      </c>
      <c r="C2419">
        <v>2002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13</v>
      </c>
      <c r="N2419">
        <v>99</v>
      </c>
      <c r="O2419">
        <v>99</v>
      </c>
      <c r="P2419">
        <v>9999</v>
      </c>
    </row>
    <row r="2420" spans="1:16">
      <c r="A2420">
        <v>12</v>
      </c>
      <c r="B2420">
        <v>344</v>
      </c>
      <c r="C2420">
        <v>2002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14</v>
      </c>
      <c r="N2420">
        <v>99</v>
      </c>
      <c r="O2420">
        <v>99</v>
      </c>
      <c r="P2420">
        <v>9999</v>
      </c>
    </row>
    <row r="2421" spans="1:16">
      <c r="A2421">
        <v>12</v>
      </c>
      <c r="B2421">
        <v>345</v>
      </c>
      <c r="C2421">
        <v>2002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15</v>
      </c>
      <c r="N2421">
        <v>99</v>
      </c>
      <c r="O2421">
        <v>99</v>
      </c>
      <c r="P2421">
        <v>9999</v>
      </c>
    </row>
    <row r="2422" spans="1:16">
      <c r="A2422">
        <v>12</v>
      </c>
      <c r="B2422">
        <v>346</v>
      </c>
      <c r="C2422">
        <v>2001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1</v>
      </c>
      <c r="N2422">
        <v>99</v>
      </c>
      <c r="O2422">
        <v>99</v>
      </c>
      <c r="P2422">
        <v>9999</v>
      </c>
    </row>
    <row r="2423" spans="1:16">
      <c r="A2423">
        <v>12</v>
      </c>
      <c r="B2423">
        <v>347</v>
      </c>
      <c r="C2423">
        <v>2001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2</v>
      </c>
      <c r="N2423">
        <v>99</v>
      </c>
      <c r="O2423">
        <v>99</v>
      </c>
      <c r="P2423">
        <v>9999</v>
      </c>
    </row>
    <row r="2424" spans="1:16">
      <c r="A2424">
        <v>12</v>
      </c>
      <c r="B2424">
        <v>348</v>
      </c>
      <c r="C2424">
        <v>2001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3</v>
      </c>
      <c r="N2424">
        <v>99</v>
      </c>
      <c r="O2424">
        <v>99</v>
      </c>
      <c r="P2424">
        <v>9999</v>
      </c>
    </row>
    <row r="2425" spans="1:16">
      <c r="A2425">
        <v>12</v>
      </c>
      <c r="B2425">
        <v>349</v>
      </c>
      <c r="C2425">
        <v>2001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4</v>
      </c>
      <c r="N2425">
        <v>99</v>
      </c>
      <c r="O2425">
        <v>99</v>
      </c>
      <c r="P2425">
        <v>9999</v>
      </c>
    </row>
    <row r="2426" spans="1:16">
      <c r="A2426">
        <v>12</v>
      </c>
      <c r="B2426">
        <v>350</v>
      </c>
      <c r="C2426">
        <v>2001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5</v>
      </c>
      <c r="N2426">
        <v>99</v>
      </c>
      <c r="O2426">
        <v>99</v>
      </c>
      <c r="P2426">
        <v>9999</v>
      </c>
    </row>
    <row r="2427" spans="1:16">
      <c r="A2427">
        <v>12</v>
      </c>
      <c r="B2427">
        <v>351</v>
      </c>
      <c r="C2427">
        <v>2001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6</v>
      </c>
      <c r="N2427">
        <v>99</v>
      </c>
      <c r="O2427">
        <v>99</v>
      </c>
      <c r="P2427">
        <v>9999</v>
      </c>
    </row>
    <row r="2428" spans="1:16">
      <c r="A2428">
        <v>12</v>
      </c>
      <c r="B2428">
        <v>352</v>
      </c>
      <c r="C2428">
        <v>2001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7</v>
      </c>
      <c r="N2428">
        <v>99</v>
      </c>
      <c r="O2428">
        <v>99</v>
      </c>
      <c r="P2428">
        <v>9999</v>
      </c>
    </row>
    <row r="2429" spans="1:16">
      <c r="A2429">
        <v>12</v>
      </c>
      <c r="B2429">
        <v>353</v>
      </c>
      <c r="C2429">
        <v>2001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8</v>
      </c>
      <c r="N2429">
        <v>99</v>
      </c>
      <c r="O2429">
        <v>99</v>
      </c>
      <c r="P2429">
        <v>9999</v>
      </c>
    </row>
    <row r="2430" spans="1:16">
      <c r="A2430">
        <v>12</v>
      </c>
      <c r="B2430">
        <v>354</v>
      </c>
      <c r="C2430">
        <v>2001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9</v>
      </c>
      <c r="N2430">
        <v>99</v>
      </c>
      <c r="O2430">
        <v>99</v>
      </c>
      <c r="P2430">
        <v>9999</v>
      </c>
    </row>
    <row r="2431" spans="1:16">
      <c r="A2431">
        <v>12</v>
      </c>
      <c r="B2431">
        <v>355</v>
      </c>
      <c r="C2431">
        <v>2001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10</v>
      </c>
      <c r="N2431">
        <v>99</v>
      </c>
      <c r="O2431">
        <v>99</v>
      </c>
      <c r="P2431">
        <v>9999</v>
      </c>
    </row>
    <row r="2432" spans="1:16">
      <c r="A2432">
        <v>12</v>
      </c>
      <c r="B2432">
        <v>356</v>
      </c>
      <c r="C2432">
        <v>2001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11</v>
      </c>
      <c r="N2432">
        <v>99</v>
      </c>
      <c r="O2432">
        <v>99</v>
      </c>
      <c r="P2432">
        <v>9999</v>
      </c>
    </row>
    <row r="2433" spans="1:16">
      <c r="A2433">
        <v>12</v>
      </c>
      <c r="B2433">
        <v>357</v>
      </c>
      <c r="C2433">
        <v>2001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12</v>
      </c>
      <c r="N2433">
        <v>99</v>
      </c>
      <c r="O2433">
        <v>99</v>
      </c>
      <c r="P2433">
        <v>9999</v>
      </c>
    </row>
    <row r="2434" spans="1:16">
      <c r="A2434">
        <v>12</v>
      </c>
      <c r="B2434">
        <v>358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13</v>
      </c>
      <c r="N2434">
        <v>99</v>
      </c>
      <c r="O2434">
        <v>99</v>
      </c>
      <c r="P2434">
        <v>9999</v>
      </c>
    </row>
    <row r="2435" spans="1:16">
      <c r="A2435">
        <v>12</v>
      </c>
      <c r="B2435">
        <v>359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14</v>
      </c>
      <c r="N2435">
        <v>99</v>
      </c>
      <c r="O2435">
        <v>99</v>
      </c>
      <c r="P2435">
        <v>9999</v>
      </c>
    </row>
    <row r="2436" spans="1:16">
      <c r="A2436">
        <v>12</v>
      </c>
      <c r="B2436">
        <v>360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15</v>
      </c>
      <c r="N2436">
        <v>99</v>
      </c>
      <c r="O2436">
        <v>99</v>
      </c>
      <c r="P2436">
        <v>9999</v>
      </c>
    </row>
    <row r="2437" spans="1:16">
      <c r="A2437">
        <v>12</v>
      </c>
      <c r="B2437">
        <v>361</v>
      </c>
      <c r="C2437">
        <v>2000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1</v>
      </c>
      <c r="N2437">
        <v>99</v>
      </c>
      <c r="O2437">
        <v>99</v>
      </c>
      <c r="P2437">
        <v>9999</v>
      </c>
    </row>
    <row r="2438" spans="1:16">
      <c r="A2438">
        <v>12</v>
      </c>
      <c r="B2438">
        <v>362</v>
      </c>
      <c r="C2438">
        <v>2000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2</v>
      </c>
      <c r="N2438">
        <v>99</v>
      </c>
      <c r="O2438">
        <v>99</v>
      </c>
      <c r="P2438">
        <v>9999</v>
      </c>
    </row>
    <row r="2439" spans="1:16">
      <c r="A2439">
        <v>12</v>
      </c>
      <c r="B2439">
        <v>363</v>
      </c>
      <c r="C2439">
        <v>2000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3</v>
      </c>
      <c r="N2439">
        <v>99</v>
      </c>
      <c r="O2439">
        <v>99</v>
      </c>
      <c r="P2439">
        <v>9999</v>
      </c>
    </row>
    <row r="2440" spans="1:16">
      <c r="A2440">
        <v>12</v>
      </c>
      <c r="B2440">
        <v>364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4</v>
      </c>
      <c r="N2440">
        <v>99</v>
      </c>
      <c r="O2440">
        <v>99</v>
      </c>
      <c r="P2440">
        <v>9999</v>
      </c>
    </row>
    <row r="2441" spans="1:16">
      <c r="A2441">
        <v>12</v>
      </c>
      <c r="B2441">
        <v>365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5</v>
      </c>
      <c r="N2441">
        <v>99</v>
      </c>
      <c r="O2441">
        <v>99</v>
      </c>
      <c r="P2441">
        <v>9999</v>
      </c>
    </row>
    <row r="2442" spans="1:16">
      <c r="A2442">
        <v>12</v>
      </c>
      <c r="B2442">
        <v>366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6</v>
      </c>
      <c r="N2442">
        <v>99</v>
      </c>
      <c r="O2442">
        <v>99</v>
      </c>
      <c r="P2442">
        <v>9999</v>
      </c>
    </row>
    <row r="2443" spans="1:16">
      <c r="A2443">
        <v>12</v>
      </c>
      <c r="B2443">
        <v>367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7</v>
      </c>
      <c r="N2443">
        <v>99</v>
      </c>
      <c r="O2443">
        <v>99</v>
      </c>
      <c r="P2443">
        <v>9999</v>
      </c>
    </row>
    <row r="2444" spans="1:16">
      <c r="A2444">
        <v>12</v>
      </c>
      <c r="B2444">
        <v>368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8</v>
      </c>
      <c r="N2444">
        <v>99</v>
      </c>
      <c r="O2444">
        <v>99</v>
      </c>
      <c r="P2444">
        <v>9999</v>
      </c>
    </row>
    <row r="2445" spans="1:16">
      <c r="A2445">
        <v>12</v>
      </c>
      <c r="B2445">
        <v>369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9</v>
      </c>
      <c r="N2445">
        <v>99</v>
      </c>
      <c r="O2445">
        <v>99</v>
      </c>
      <c r="P2445">
        <v>9999</v>
      </c>
    </row>
    <row r="2446" spans="1:16">
      <c r="A2446">
        <v>12</v>
      </c>
      <c r="B2446">
        <v>370</v>
      </c>
      <c r="C2446">
        <v>2000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10</v>
      </c>
      <c r="N2446">
        <v>99</v>
      </c>
      <c r="O2446">
        <v>99</v>
      </c>
      <c r="P2446">
        <v>9999</v>
      </c>
    </row>
    <row r="2447" spans="1:16">
      <c r="A2447">
        <v>12</v>
      </c>
      <c r="B2447">
        <v>371</v>
      </c>
      <c r="C2447">
        <v>2000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11</v>
      </c>
      <c r="N2447">
        <v>99</v>
      </c>
      <c r="O2447">
        <v>99</v>
      </c>
      <c r="P2447">
        <v>9999</v>
      </c>
    </row>
    <row r="2448" spans="1:16">
      <c r="A2448">
        <v>12</v>
      </c>
      <c r="B2448">
        <v>372</v>
      </c>
      <c r="C2448">
        <v>2000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12</v>
      </c>
      <c r="N2448">
        <v>99</v>
      </c>
      <c r="O2448">
        <v>99</v>
      </c>
      <c r="P2448">
        <v>9999</v>
      </c>
    </row>
    <row r="2449" spans="1:16">
      <c r="A2449">
        <v>12</v>
      </c>
      <c r="B2449">
        <v>373</v>
      </c>
      <c r="C2449">
        <v>2000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13</v>
      </c>
      <c r="N2449">
        <v>99</v>
      </c>
      <c r="O2449">
        <v>99</v>
      </c>
      <c r="P2449">
        <v>9999</v>
      </c>
    </row>
    <row r="2450" spans="1:16">
      <c r="A2450">
        <v>12</v>
      </c>
      <c r="B2450">
        <v>374</v>
      </c>
      <c r="C2450">
        <v>2000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14</v>
      </c>
      <c r="N2450">
        <v>99</v>
      </c>
      <c r="O2450">
        <v>99</v>
      </c>
      <c r="P2450">
        <v>9999</v>
      </c>
    </row>
    <row r="2451" spans="1:16">
      <c r="A2451">
        <v>12</v>
      </c>
      <c r="B2451">
        <v>375</v>
      </c>
      <c r="C2451">
        <v>2000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15</v>
      </c>
      <c r="N2451">
        <v>99</v>
      </c>
      <c r="O2451">
        <v>99</v>
      </c>
      <c r="P2451">
        <v>9999</v>
      </c>
    </row>
    <row r="2452" spans="1:16">
      <c r="A2452">
        <v>12</v>
      </c>
      <c r="B2452">
        <v>376</v>
      </c>
      <c r="C2452">
        <v>1999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1</v>
      </c>
      <c r="N2452">
        <v>99</v>
      </c>
      <c r="O2452">
        <v>99</v>
      </c>
      <c r="P2452">
        <v>9999</v>
      </c>
    </row>
    <row r="2453" spans="1:16">
      <c r="A2453">
        <v>12</v>
      </c>
      <c r="B2453">
        <v>377</v>
      </c>
      <c r="C2453">
        <v>1999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2</v>
      </c>
      <c r="N2453">
        <v>99</v>
      </c>
      <c r="O2453">
        <v>99</v>
      </c>
      <c r="P2453">
        <v>9999</v>
      </c>
    </row>
    <row r="2454" spans="1:16">
      <c r="A2454">
        <v>12</v>
      </c>
      <c r="B2454">
        <v>378</v>
      </c>
      <c r="C2454">
        <v>1999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3</v>
      </c>
      <c r="N2454">
        <v>99</v>
      </c>
      <c r="O2454">
        <v>99</v>
      </c>
      <c r="P2454">
        <v>9999</v>
      </c>
    </row>
    <row r="2455" spans="1:16">
      <c r="A2455">
        <v>12</v>
      </c>
      <c r="B2455">
        <v>379</v>
      </c>
      <c r="C2455">
        <v>1999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4</v>
      </c>
      <c r="N2455">
        <v>99</v>
      </c>
      <c r="O2455">
        <v>99</v>
      </c>
      <c r="P2455">
        <v>9999</v>
      </c>
    </row>
    <row r="2456" spans="1:16">
      <c r="A2456">
        <v>12</v>
      </c>
      <c r="B2456">
        <v>380</v>
      </c>
      <c r="C2456">
        <v>1999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5</v>
      </c>
      <c r="N2456">
        <v>99</v>
      </c>
      <c r="O2456">
        <v>99</v>
      </c>
      <c r="P2456">
        <v>9999</v>
      </c>
    </row>
    <row r="2457" spans="1:16">
      <c r="A2457">
        <v>12</v>
      </c>
      <c r="B2457">
        <v>381</v>
      </c>
      <c r="C2457">
        <v>1999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6</v>
      </c>
      <c r="N2457">
        <v>99</v>
      </c>
      <c r="O2457">
        <v>99</v>
      </c>
      <c r="P2457">
        <v>9999</v>
      </c>
    </row>
    <row r="2458" spans="1:16">
      <c r="A2458">
        <v>12</v>
      </c>
      <c r="B2458">
        <v>382</v>
      </c>
      <c r="C2458">
        <v>1999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7</v>
      </c>
      <c r="N2458">
        <v>99</v>
      </c>
      <c r="O2458">
        <v>99</v>
      </c>
      <c r="P2458">
        <v>9999</v>
      </c>
    </row>
    <row r="2459" spans="1:16">
      <c r="A2459">
        <v>12</v>
      </c>
      <c r="B2459">
        <v>383</v>
      </c>
      <c r="C2459">
        <v>1999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8</v>
      </c>
      <c r="N2459">
        <v>99</v>
      </c>
      <c r="O2459">
        <v>99</v>
      </c>
      <c r="P2459">
        <v>9999</v>
      </c>
    </row>
    <row r="2460" spans="1:16">
      <c r="A2460">
        <v>12</v>
      </c>
      <c r="B2460">
        <v>384</v>
      </c>
      <c r="C2460">
        <v>1999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9</v>
      </c>
      <c r="N2460">
        <v>99</v>
      </c>
      <c r="O2460">
        <v>99</v>
      </c>
      <c r="P2460">
        <v>9999</v>
      </c>
    </row>
    <row r="2461" spans="1:16">
      <c r="A2461">
        <v>12</v>
      </c>
      <c r="B2461">
        <v>385</v>
      </c>
      <c r="C2461">
        <v>1999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10</v>
      </c>
      <c r="N2461">
        <v>99</v>
      </c>
      <c r="O2461">
        <v>99</v>
      </c>
      <c r="P2461">
        <v>9999</v>
      </c>
    </row>
    <row r="2462" spans="1:16">
      <c r="A2462">
        <v>12</v>
      </c>
      <c r="B2462">
        <v>386</v>
      </c>
      <c r="C2462">
        <v>1999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11</v>
      </c>
      <c r="N2462">
        <v>99</v>
      </c>
      <c r="O2462">
        <v>99</v>
      </c>
      <c r="P2462">
        <v>9999</v>
      </c>
    </row>
    <row r="2463" spans="1:16">
      <c r="A2463">
        <v>12</v>
      </c>
      <c r="B2463">
        <v>387</v>
      </c>
      <c r="C2463">
        <v>1999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12</v>
      </c>
      <c r="N2463">
        <v>99</v>
      </c>
      <c r="O2463">
        <v>99</v>
      </c>
      <c r="P2463">
        <v>9999</v>
      </c>
    </row>
    <row r="2464" spans="1:16">
      <c r="A2464">
        <v>12</v>
      </c>
      <c r="B2464">
        <v>388</v>
      </c>
      <c r="C2464">
        <v>1999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13</v>
      </c>
      <c r="N2464">
        <v>99</v>
      </c>
      <c r="O2464">
        <v>99</v>
      </c>
      <c r="P2464">
        <v>9999</v>
      </c>
    </row>
    <row r="2465" spans="1:16">
      <c r="A2465">
        <v>12</v>
      </c>
      <c r="B2465">
        <v>389</v>
      </c>
      <c r="C2465">
        <v>1999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14</v>
      </c>
      <c r="N2465">
        <v>99</v>
      </c>
      <c r="O2465">
        <v>99</v>
      </c>
      <c r="P2465">
        <v>9999</v>
      </c>
    </row>
    <row r="2466" spans="1:16">
      <c r="A2466">
        <v>12</v>
      </c>
      <c r="B2466">
        <v>390</v>
      </c>
      <c r="C2466">
        <v>1999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15</v>
      </c>
      <c r="N2466">
        <v>99</v>
      </c>
      <c r="O2466">
        <v>99</v>
      </c>
      <c r="P2466">
        <v>9999</v>
      </c>
    </row>
    <row r="2467" spans="1:16">
      <c r="A2467">
        <v>12</v>
      </c>
      <c r="B2467">
        <v>391</v>
      </c>
      <c r="C2467">
        <v>1998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1</v>
      </c>
      <c r="N2467">
        <v>99</v>
      </c>
      <c r="O2467">
        <v>99</v>
      </c>
      <c r="P2467">
        <v>9999</v>
      </c>
    </row>
    <row r="2468" spans="1:16">
      <c r="A2468">
        <v>12</v>
      </c>
      <c r="B2468">
        <v>392</v>
      </c>
      <c r="C2468">
        <v>1998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2</v>
      </c>
      <c r="N2468">
        <v>99</v>
      </c>
      <c r="O2468">
        <v>99</v>
      </c>
      <c r="P2468">
        <v>9999</v>
      </c>
    </row>
    <row r="2469" spans="1:16">
      <c r="A2469">
        <v>12</v>
      </c>
      <c r="B2469">
        <v>393</v>
      </c>
      <c r="C2469">
        <v>1998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3</v>
      </c>
      <c r="N2469">
        <v>99</v>
      </c>
      <c r="O2469">
        <v>99</v>
      </c>
      <c r="P2469">
        <v>9999</v>
      </c>
    </row>
    <row r="2470" spans="1:16">
      <c r="A2470">
        <v>12</v>
      </c>
      <c r="B2470">
        <v>394</v>
      </c>
      <c r="C2470">
        <v>1998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4</v>
      </c>
      <c r="N2470">
        <v>99</v>
      </c>
      <c r="O2470">
        <v>99</v>
      </c>
      <c r="P2470">
        <v>9999</v>
      </c>
    </row>
    <row r="2471" spans="1:16">
      <c r="A2471">
        <v>12</v>
      </c>
      <c r="B2471">
        <v>395</v>
      </c>
      <c r="C2471">
        <v>1998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5</v>
      </c>
      <c r="N2471">
        <v>99</v>
      </c>
      <c r="O2471">
        <v>99</v>
      </c>
      <c r="P2471">
        <v>9999</v>
      </c>
    </row>
    <row r="2472" spans="1:16">
      <c r="A2472">
        <v>12</v>
      </c>
      <c r="B2472">
        <v>396</v>
      </c>
      <c r="C2472">
        <v>1998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6</v>
      </c>
      <c r="N2472">
        <v>99</v>
      </c>
      <c r="O2472">
        <v>99</v>
      </c>
      <c r="P2472">
        <v>9999</v>
      </c>
    </row>
    <row r="2473" spans="1:16">
      <c r="A2473">
        <v>12</v>
      </c>
      <c r="B2473">
        <v>397</v>
      </c>
      <c r="C2473">
        <v>1998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7</v>
      </c>
      <c r="N2473">
        <v>99</v>
      </c>
      <c r="O2473">
        <v>99</v>
      </c>
      <c r="P2473">
        <v>9999</v>
      </c>
    </row>
    <row r="2474" spans="1:16">
      <c r="A2474">
        <v>12</v>
      </c>
      <c r="B2474">
        <v>398</v>
      </c>
      <c r="C2474">
        <v>1998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8</v>
      </c>
      <c r="N2474">
        <v>99</v>
      </c>
      <c r="O2474">
        <v>99</v>
      </c>
      <c r="P2474">
        <v>9999</v>
      </c>
    </row>
    <row r="2475" spans="1:16">
      <c r="A2475">
        <v>12</v>
      </c>
      <c r="B2475">
        <v>399</v>
      </c>
      <c r="C2475">
        <v>1998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9</v>
      </c>
      <c r="N2475">
        <v>99</v>
      </c>
      <c r="O2475">
        <v>99</v>
      </c>
      <c r="P2475">
        <v>9999</v>
      </c>
    </row>
    <row r="2476" spans="1:16">
      <c r="A2476">
        <v>12</v>
      </c>
      <c r="B2476">
        <v>400</v>
      </c>
      <c r="C2476">
        <v>1998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10</v>
      </c>
      <c r="N2476">
        <v>99</v>
      </c>
      <c r="O2476">
        <v>99</v>
      </c>
      <c r="P2476">
        <v>9999</v>
      </c>
    </row>
    <row r="2477" spans="1:16">
      <c r="A2477">
        <v>12</v>
      </c>
      <c r="B2477">
        <v>401</v>
      </c>
      <c r="C2477">
        <v>1998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11</v>
      </c>
      <c r="N2477">
        <v>99</v>
      </c>
      <c r="O2477">
        <v>99</v>
      </c>
      <c r="P2477">
        <v>9999</v>
      </c>
    </row>
    <row r="2478" spans="1:16">
      <c r="A2478">
        <v>12</v>
      </c>
      <c r="B2478">
        <v>402</v>
      </c>
      <c r="C2478">
        <v>1998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12</v>
      </c>
      <c r="N2478">
        <v>99</v>
      </c>
      <c r="O2478">
        <v>99</v>
      </c>
      <c r="P2478">
        <v>9999</v>
      </c>
    </row>
    <row r="2479" spans="1:16">
      <c r="A2479">
        <v>12</v>
      </c>
      <c r="B2479">
        <v>403</v>
      </c>
      <c r="C2479">
        <v>1998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13</v>
      </c>
      <c r="N2479">
        <v>99</v>
      </c>
      <c r="O2479">
        <v>99</v>
      </c>
      <c r="P2479">
        <v>9999</v>
      </c>
    </row>
    <row r="2480" spans="1:16">
      <c r="A2480">
        <v>12</v>
      </c>
      <c r="B2480">
        <v>404</v>
      </c>
      <c r="C2480">
        <v>1998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14</v>
      </c>
      <c r="N2480">
        <v>99</v>
      </c>
      <c r="O2480">
        <v>99</v>
      </c>
      <c r="P2480">
        <v>9999</v>
      </c>
    </row>
    <row r="2481" spans="1:16">
      <c r="A2481">
        <v>12</v>
      </c>
      <c r="B2481">
        <v>405</v>
      </c>
      <c r="C2481">
        <v>1998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15</v>
      </c>
      <c r="N2481">
        <v>99</v>
      </c>
      <c r="O2481">
        <v>99</v>
      </c>
      <c r="P2481">
        <v>9999</v>
      </c>
    </row>
    <row r="2482" spans="1:16">
      <c r="A2482">
        <v>12</v>
      </c>
      <c r="B2482">
        <v>406</v>
      </c>
      <c r="C2482">
        <v>1997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1</v>
      </c>
      <c r="N2482">
        <v>99</v>
      </c>
      <c r="O2482">
        <v>99</v>
      </c>
      <c r="P2482">
        <v>9999</v>
      </c>
    </row>
    <row r="2483" spans="1:16">
      <c r="A2483">
        <v>12</v>
      </c>
      <c r="B2483">
        <v>407</v>
      </c>
      <c r="C2483">
        <v>1997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2</v>
      </c>
      <c r="N2483">
        <v>99</v>
      </c>
      <c r="O2483">
        <v>99</v>
      </c>
      <c r="P2483">
        <v>9999</v>
      </c>
    </row>
    <row r="2484" spans="1:16">
      <c r="A2484">
        <v>12</v>
      </c>
      <c r="B2484">
        <v>408</v>
      </c>
      <c r="C2484">
        <v>1997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3</v>
      </c>
      <c r="N2484">
        <v>99</v>
      </c>
      <c r="O2484">
        <v>99</v>
      </c>
      <c r="P2484">
        <v>9999</v>
      </c>
    </row>
    <row r="2485" spans="1:16">
      <c r="A2485">
        <v>12</v>
      </c>
      <c r="B2485">
        <v>409</v>
      </c>
      <c r="C2485">
        <v>1997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4</v>
      </c>
      <c r="N2485">
        <v>99</v>
      </c>
      <c r="O2485">
        <v>99</v>
      </c>
      <c r="P2485">
        <v>9999</v>
      </c>
    </row>
    <row r="2486" spans="1:16">
      <c r="A2486">
        <v>12</v>
      </c>
      <c r="B2486">
        <v>410</v>
      </c>
      <c r="C2486">
        <v>1997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5</v>
      </c>
      <c r="N2486">
        <v>99</v>
      </c>
      <c r="O2486">
        <v>99</v>
      </c>
      <c r="P2486">
        <v>9999</v>
      </c>
    </row>
    <row r="2487" spans="1:16">
      <c r="A2487">
        <v>12</v>
      </c>
      <c r="B2487">
        <v>411</v>
      </c>
      <c r="C2487">
        <v>1997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6</v>
      </c>
      <c r="N2487">
        <v>99</v>
      </c>
      <c r="O2487">
        <v>99</v>
      </c>
      <c r="P2487">
        <v>9999</v>
      </c>
    </row>
    <row r="2488" spans="1:16">
      <c r="A2488">
        <v>12</v>
      </c>
      <c r="B2488">
        <v>412</v>
      </c>
      <c r="C2488">
        <v>1997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7</v>
      </c>
      <c r="N2488">
        <v>99</v>
      </c>
      <c r="O2488">
        <v>99</v>
      </c>
      <c r="P2488">
        <v>9999</v>
      </c>
    </row>
    <row r="2489" spans="1:16">
      <c r="A2489">
        <v>12</v>
      </c>
      <c r="B2489">
        <v>413</v>
      </c>
      <c r="C2489">
        <v>1997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8</v>
      </c>
      <c r="N2489">
        <v>99</v>
      </c>
      <c r="O2489">
        <v>99</v>
      </c>
      <c r="P2489">
        <v>9999</v>
      </c>
    </row>
    <row r="2490" spans="1:16">
      <c r="A2490">
        <v>12</v>
      </c>
      <c r="B2490">
        <v>414</v>
      </c>
      <c r="C2490">
        <v>1997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9</v>
      </c>
      <c r="N2490">
        <v>99</v>
      </c>
      <c r="O2490">
        <v>99</v>
      </c>
      <c r="P2490">
        <v>9999</v>
      </c>
    </row>
    <row r="2491" spans="1:16">
      <c r="A2491">
        <v>12</v>
      </c>
      <c r="B2491">
        <v>415</v>
      </c>
      <c r="C2491">
        <v>1997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10</v>
      </c>
      <c r="N2491">
        <v>99</v>
      </c>
      <c r="O2491">
        <v>99</v>
      </c>
      <c r="P2491">
        <v>9999</v>
      </c>
    </row>
    <row r="2492" spans="1:16">
      <c r="A2492">
        <v>12</v>
      </c>
      <c r="B2492">
        <v>416</v>
      </c>
      <c r="C2492">
        <v>1997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11</v>
      </c>
      <c r="N2492">
        <v>99</v>
      </c>
      <c r="O2492">
        <v>99</v>
      </c>
      <c r="P2492">
        <v>9999</v>
      </c>
    </row>
    <row r="2493" spans="1:16">
      <c r="A2493">
        <v>12</v>
      </c>
      <c r="B2493">
        <v>417</v>
      </c>
      <c r="C2493">
        <v>1997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12</v>
      </c>
      <c r="N2493">
        <v>99</v>
      </c>
      <c r="O2493">
        <v>99</v>
      </c>
      <c r="P2493">
        <v>9999</v>
      </c>
    </row>
    <row r="2494" spans="1:16">
      <c r="A2494">
        <v>12</v>
      </c>
      <c r="B2494">
        <v>418</v>
      </c>
      <c r="C2494">
        <v>1997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13</v>
      </c>
      <c r="N2494">
        <v>99</v>
      </c>
      <c r="O2494">
        <v>99</v>
      </c>
      <c r="P2494">
        <v>9999</v>
      </c>
    </row>
    <row r="2495" spans="1:16">
      <c r="A2495">
        <v>12</v>
      </c>
      <c r="B2495">
        <v>419</v>
      </c>
      <c r="C2495">
        <v>1997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14</v>
      </c>
      <c r="N2495">
        <v>99</v>
      </c>
      <c r="O2495">
        <v>99</v>
      </c>
      <c r="P2495">
        <v>9999</v>
      </c>
    </row>
    <row r="2496" spans="1:16">
      <c r="A2496">
        <v>12</v>
      </c>
      <c r="B2496">
        <v>420</v>
      </c>
      <c r="C2496">
        <v>1997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15</v>
      </c>
      <c r="N2496">
        <v>99</v>
      </c>
      <c r="O2496">
        <v>99</v>
      </c>
      <c r="P2496">
        <v>9999</v>
      </c>
    </row>
    <row r="2497" spans="1:16" s="478" customFormat="1">
      <c r="A2497" s="478">
        <v>12</v>
      </c>
      <c r="B2497" s="478">
        <v>421</v>
      </c>
      <c r="C2497" s="478">
        <v>1996</v>
      </c>
      <c r="D2497" s="478">
        <v>99</v>
      </c>
      <c r="E2497" s="478">
        <v>99</v>
      </c>
      <c r="F2497" s="478">
        <v>99</v>
      </c>
      <c r="G2497" s="478">
        <v>99</v>
      </c>
      <c r="H2497" s="478">
        <v>99</v>
      </c>
      <c r="I2497" s="478">
        <v>99</v>
      </c>
      <c r="J2497" s="478">
        <v>999</v>
      </c>
      <c r="K2497" s="478">
        <v>99</v>
      </c>
      <c r="L2497" s="478">
        <v>99</v>
      </c>
      <c r="M2497" s="478">
        <v>1</v>
      </c>
      <c r="N2497" s="478">
        <v>99</v>
      </c>
      <c r="O2497" s="478">
        <v>99</v>
      </c>
      <c r="P2497" s="478">
        <v>9999</v>
      </c>
    </row>
    <row r="2498" spans="1:16" s="478" customFormat="1">
      <c r="A2498" s="478">
        <v>12</v>
      </c>
      <c r="B2498" s="478">
        <v>422</v>
      </c>
      <c r="C2498" s="478">
        <v>1996</v>
      </c>
      <c r="D2498" s="478">
        <v>99</v>
      </c>
      <c r="E2498" s="478">
        <v>99</v>
      </c>
      <c r="F2498" s="478">
        <v>99</v>
      </c>
      <c r="G2498" s="478">
        <v>99</v>
      </c>
      <c r="H2498" s="478">
        <v>99</v>
      </c>
      <c r="I2498" s="478">
        <v>99</v>
      </c>
      <c r="J2498" s="478">
        <v>999</v>
      </c>
      <c r="K2498" s="478">
        <v>99</v>
      </c>
      <c r="L2498" s="478">
        <v>99</v>
      </c>
      <c r="M2498" s="478">
        <v>2</v>
      </c>
      <c r="N2498" s="478">
        <v>99</v>
      </c>
      <c r="O2498" s="478">
        <v>99</v>
      </c>
      <c r="P2498" s="478">
        <v>9999</v>
      </c>
    </row>
    <row r="2499" spans="1:16" s="478" customFormat="1">
      <c r="A2499" s="478">
        <v>12</v>
      </c>
      <c r="B2499" s="478">
        <v>423</v>
      </c>
      <c r="C2499" s="478">
        <v>1996</v>
      </c>
      <c r="D2499" s="478">
        <v>99</v>
      </c>
      <c r="E2499" s="478">
        <v>99</v>
      </c>
      <c r="F2499" s="478">
        <v>99</v>
      </c>
      <c r="G2499" s="478">
        <v>99</v>
      </c>
      <c r="H2499" s="478">
        <v>99</v>
      </c>
      <c r="I2499" s="478">
        <v>99</v>
      </c>
      <c r="J2499" s="478">
        <v>999</v>
      </c>
      <c r="K2499" s="478">
        <v>99</v>
      </c>
      <c r="L2499" s="478">
        <v>99</v>
      </c>
      <c r="M2499" s="478">
        <v>3</v>
      </c>
      <c r="N2499" s="478">
        <v>99</v>
      </c>
      <c r="O2499" s="478">
        <v>99</v>
      </c>
      <c r="P2499" s="478">
        <v>9999</v>
      </c>
    </row>
    <row r="2500" spans="1:16" s="478" customFormat="1">
      <c r="A2500" s="478">
        <v>12</v>
      </c>
      <c r="B2500" s="478">
        <v>424</v>
      </c>
      <c r="C2500" s="478">
        <v>1996</v>
      </c>
      <c r="D2500" s="478">
        <v>99</v>
      </c>
      <c r="E2500" s="478">
        <v>99</v>
      </c>
      <c r="F2500" s="478">
        <v>99</v>
      </c>
      <c r="G2500" s="478">
        <v>99</v>
      </c>
      <c r="H2500" s="478">
        <v>99</v>
      </c>
      <c r="I2500" s="478">
        <v>99</v>
      </c>
      <c r="J2500" s="478">
        <v>999</v>
      </c>
      <c r="K2500" s="478">
        <v>99</v>
      </c>
      <c r="L2500" s="478">
        <v>99</v>
      </c>
      <c r="M2500" s="478">
        <v>4</v>
      </c>
      <c r="N2500" s="478">
        <v>99</v>
      </c>
      <c r="O2500" s="478">
        <v>99</v>
      </c>
      <c r="P2500" s="478">
        <v>9999</v>
      </c>
    </row>
    <row r="2501" spans="1:16" s="478" customFormat="1">
      <c r="A2501" s="478">
        <v>12</v>
      </c>
      <c r="B2501" s="478">
        <v>425</v>
      </c>
      <c r="C2501" s="478">
        <v>1996</v>
      </c>
      <c r="D2501" s="478">
        <v>99</v>
      </c>
      <c r="E2501" s="478">
        <v>99</v>
      </c>
      <c r="F2501" s="478">
        <v>99</v>
      </c>
      <c r="G2501" s="478">
        <v>99</v>
      </c>
      <c r="H2501" s="478">
        <v>99</v>
      </c>
      <c r="I2501" s="478">
        <v>99</v>
      </c>
      <c r="J2501" s="478">
        <v>999</v>
      </c>
      <c r="K2501" s="478">
        <v>99</v>
      </c>
      <c r="L2501" s="478">
        <v>99</v>
      </c>
      <c r="M2501" s="478">
        <v>5</v>
      </c>
      <c r="N2501" s="478">
        <v>99</v>
      </c>
      <c r="O2501" s="478">
        <v>99</v>
      </c>
      <c r="P2501" s="478">
        <v>9999</v>
      </c>
    </row>
    <row r="2502" spans="1:16" s="478" customFormat="1">
      <c r="A2502" s="478">
        <v>12</v>
      </c>
      <c r="B2502" s="478">
        <v>426</v>
      </c>
      <c r="C2502" s="478">
        <v>1996</v>
      </c>
      <c r="D2502" s="478">
        <v>99</v>
      </c>
      <c r="E2502" s="478">
        <v>99</v>
      </c>
      <c r="F2502" s="478">
        <v>99</v>
      </c>
      <c r="G2502" s="478">
        <v>99</v>
      </c>
      <c r="H2502" s="478">
        <v>99</v>
      </c>
      <c r="I2502" s="478">
        <v>99</v>
      </c>
      <c r="J2502" s="478">
        <v>999</v>
      </c>
      <c r="K2502" s="478">
        <v>99</v>
      </c>
      <c r="L2502" s="478">
        <v>99</v>
      </c>
      <c r="M2502" s="478">
        <v>6</v>
      </c>
      <c r="N2502" s="478">
        <v>99</v>
      </c>
      <c r="O2502" s="478">
        <v>99</v>
      </c>
      <c r="P2502" s="478">
        <v>9999</v>
      </c>
    </row>
    <row r="2503" spans="1:16" s="478" customFormat="1">
      <c r="A2503" s="478">
        <v>12</v>
      </c>
      <c r="B2503" s="478">
        <v>427</v>
      </c>
      <c r="C2503" s="478">
        <v>1996</v>
      </c>
      <c r="D2503" s="478">
        <v>99</v>
      </c>
      <c r="E2503" s="478">
        <v>99</v>
      </c>
      <c r="F2503" s="478">
        <v>99</v>
      </c>
      <c r="G2503" s="478">
        <v>99</v>
      </c>
      <c r="H2503" s="478">
        <v>99</v>
      </c>
      <c r="I2503" s="478">
        <v>99</v>
      </c>
      <c r="J2503" s="478">
        <v>999</v>
      </c>
      <c r="K2503" s="478">
        <v>99</v>
      </c>
      <c r="L2503" s="478">
        <v>99</v>
      </c>
      <c r="M2503" s="478">
        <v>7</v>
      </c>
      <c r="N2503" s="478">
        <v>99</v>
      </c>
      <c r="O2503" s="478">
        <v>99</v>
      </c>
      <c r="P2503" s="478">
        <v>9999</v>
      </c>
    </row>
    <row r="2504" spans="1:16" s="478" customFormat="1">
      <c r="A2504" s="478">
        <v>12</v>
      </c>
      <c r="B2504" s="478">
        <v>428</v>
      </c>
      <c r="C2504" s="478">
        <v>1996</v>
      </c>
      <c r="D2504" s="478">
        <v>99</v>
      </c>
      <c r="E2504" s="478">
        <v>99</v>
      </c>
      <c r="F2504" s="478">
        <v>99</v>
      </c>
      <c r="G2504" s="478">
        <v>99</v>
      </c>
      <c r="H2504" s="478">
        <v>99</v>
      </c>
      <c r="I2504" s="478">
        <v>99</v>
      </c>
      <c r="J2504" s="478">
        <v>999</v>
      </c>
      <c r="K2504" s="478">
        <v>99</v>
      </c>
      <c r="L2504" s="478">
        <v>99</v>
      </c>
      <c r="M2504" s="478">
        <v>8</v>
      </c>
      <c r="N2504" s="478">
        <v>99</v>
      </c>
      <c r="O2504" s="478">
        <v>99</v>
      </c>
      <c r="P2504" s="478">
        <v>9999</v>
      </c>
    </row>
    <row r="2505" spans="1:16" s="478" customFormat="1">
      <c r="A2505" s="478">
        <v>12</v>
      </c>
      <c r="B2505" s="478">
        <v>429</v>
      </c>
      <c r="C2505" s="478">
        <v>1996</v>
      </c>
      <c r="D2505" s="478">
        <v>99</v>
      </c>
      <c r="E2505" s="478">
        <v>99</v>
      </c>
      <c r="F2505" s="478">
        <v>99</v>
      </c>
      <c r="G2505" s="478">
        <v>99</v>
      </c>
      <c r="H2505" s="478">
        <v>99</v>
      </c>
      <c r="I2505" s="478">
        <v>99</v>
      </c>
      <c r="J2505" s="478">
        <v>999</v>
      </c>
      <c r="K2505" s="478">
        <v>99</v>
      </c>
      <c r="L2505" s="478">
        <v>99</v>
      </c>
      <c r="M2505" s="478">
        <v>9</v>
      </c>
      <c r="N2505" s="478">
        <v>99</v>
      </c>
      <c r="O2505" s="478">
        <v>99</v>
      </c>
      <c r="P2505" s="478">
        <v>9999</v>
      </c>
    </row>
    <row r="2506" spans="1:16" s="478" customFormat="1">
      <c r="A2506" s="478">
        <v>12</v>
      </c>
      <c r="B2506" s="478">
        <v>430</v>
      </c>
      <c r="C2506" s="478">
        <v>1996</v>
      </c>
      <c r="D2506" s="478">
        <v>99</v>
      </c>
      <c r="E2506" s="478">
        <v>99</v>
      </c>
      <c r="F2506" s="478">
        <v>99</v>
      </c>
      <c r="G2506" s="478">
        <v>99</v>
      </c>
      <c r="H2506" s="478">
        <v>99</v>
      </c>
      <c r="I2506" s="478">
        <v>99</v>
      </c>
      <c r="J2506" s="478">
        <v>999</v>
      </c>
      <c r="K2506" s="478">
        <v>99</v>
      </c>
      <c r="L2506" s="478">
        <v>99</v>
      </c>
      <c r="M2506" s="478">
        <v>10</v>
      </c>
      <c r="N2506" s="478">
        <v>99</v>
      </c>
      <c r="O2506" s="478">
        <v>99</v>
      </c>
      <c r="P2506" s="478">
        <v>9999</v>
      </c>
    </row>
    <row r="2507" spans="1:16" s="478" customFormat="1">
      <c r="A2507" s="478">
        <v>12</v>
      </c>
      <c r="B2507" s="478">
        <v>431</v>
      </c>
      <c r="C2507" s="478">
        <v>1996</v>
      </c>
      <c r="D2507" s="478">
        <v>99</v>
      </c>
      <c r="E2507" s="478">
        <v>99</v>
      </c>
      <c r="F2507" s="478">
        <v>99</v>
      </c>
      <c r="G2507" s="478">
        <v>99</v>
      </c>
      <c r="H2507" s="478">
        <v>99</v>
      </c>
      <c r="I2507" s="478">
        <v>99</v>
      </c>
      <c r="J2507" s="478">
        <v>999</v>
      </c>
      <c r="K2507" s="478">
        <v>99</v>
      </c>
      <c r="L2507" s="478">
        <v>99</v>
      </c>
      <c r="M2507" s="478">
        <v>11</v>
      </c>
      <c r="N2507" s="478">
        <v>99</v>
      </c>
      <c r="O2507" s="478">
        <v>99</v>
      </c>
      <c r="P2507" s="478">
        <v>9999</v>
      </c>
    </row>
    <row r="2508" spans="1:16" s="478" customFormat="1">
      <c r="A2508" s="478">
        <v>12</v>
      </c>
      <c r="B2508" s="478">
        <v>432</v>
      </c>
      <c r="C2508" s="478">
        <v>1996</v>
      </c>
      <c r="D2508" s="478">
        <v>99</v>
      </c>
      <c r="E2508" s="478">
        <v>99</v>
      </c>
      <c r="F2508" s="478">
        <v>99</v>
      </c>
      <c r="G2508" s="478">
        <v>99</v>
      </c>
      <c r="H2508" s="478">
        <v>99</v>
      </c>
      <c r="I2508" s="478">
        <v>99</v>
      </c>
      <c r="J2508" s="478">
        <v>999</v>
      </c>
      <c r="K2508" s="478">
        <v>99</v>
      </c>
      <c r="L2508" s="478">
        <v>99</v>
      </c>
      <c r="M2508" s="478">
        <v>12</v>
      </c>
      <c r="N2508" s="478">
        <v>99</v>
      </c>
      <c r="O2508" s="478">
        <v>99</v>
      </c>
      <c r="P2508" s="478">
        <v>9999</v>
      </c>
    </row>
    <row r="2509" spans="1:16" s="478" customFormat="1">
      <c r="A2509" s="478">
        <v>12</v>
      </c>
      <c r="B2509" s="478">
        <v>433</v>
      </c>
      <c r="C2509" s="478">
        <v>1996</v>
      </c>
      <c r="D2509" s="478">
        <v>99</v>
      </c>
      <c r="E2509" s="478">
        <v>99</v>
      </c>
      <c r="F2509" s="478">
        <v>99</v>
      </c>
      <c r="G2509" s="478">
        <v>99</v>
      </c>
      <c r="H2509" s="478">
        <v>99</v>
      </c>
      <c r="I2509" s="478">
        <v>99</v>
      </c>
      <c r="J2509" s="478">
        <v>999</v>
      </c>
      <c r="K2509" s="478">
        <v>99</v>
      </c>
      <c r="L2509" s="478">
        <v>99</v>
      </c>
      <c r="M2509" s="478">
        <v>13</v>
      </c>
      <c r="N2509" s="478">
        <v>99</v>
      </c>
      <c r="O2509" s="478">
        <v>99</v>
      </c>
      <c r="P2509" s="478">
        <v>9999</v>
      </c>
    </row>
    <row r="2510" spans="1:16" s="478" customFormat="1">
      <c r="A2510" s="478">
        <v>12</v>
      </c>
      <c r="B2510" s="478">
        <v>434</v>
      </c>
      <c r="C2510" s="478">
        <v>1996</v>
      </c>
      <c r="D2510" s="478">
        <v>99</v>
      </c>
      <c r="E2510" s="478">
        <v>99</v>
      </c>
      <c r="F2510" s="478">
        <v>99</v>
      </c>
      <c r="G2510" s="478">
        <v>99</v>
      </c>
      <c r="H2510" s="478">
        <v>99</v>
      </c>
      <c r="I2510" s="478">
        <v>99</v>
      </c>
      <c r="J2510" s="478">
        <v>999</v>
      </c>
      <c r="K2510" s="478">
        <v>99</v>
      </c>
      <c r="L2510" s="478">
        <v>99</v>
      </c>
      <c r="M2510" s="478">
        <v>14</v>
      </c>
      <c r="N2510" s="478">
        <v>99</v>
      </c>
      <c r="O2510" s="478">
        <v>99</v>
      </c>
      <c r="P2510" s="478">
        <v>9999</v>
      </c>
    </row>
    <row r="2511" spans="1:16" s="478" customFormat="1">
      <c r="A2511" s="478">
        <v>12</v>
      </c>
      <c r="B2511" s="478">
        <v>435</v>
      </c>
      <c r="C2511" s="478">
        <v>1996</v>
      </c>
      <c r="D2511" s="478">
        <v>99</v>
      </c>
      <c r="E2511" s="478">
        <v>99</v>
      </c>
      <c r="F2511" s="478">
        <v>99</v>
      </c>
      <c r="G2511" s="478">
        <v>99</v>
      </c>
      <c r="H2511" s="478">
        <v>99</v>
      </c>
      <c r="I2511" s="478">
        <v>99</v>
      </c>
      <c r="J2511" s="478">
        <v>999</v>
      </c>
      <c r="K2511" s="478">
        <v>99</v>
      </c>
      <c r="L2511" s="478">
        <v>99</v>
      </c>
      <c r="M2511" s="478">
        <v>15</v>
      </c>
      <c r="N2511" s="478">
        <v>99</v>
      </c>
      <c r="O2511" s="478">
        <v>99</v>
      </c>
      <c r="P2511" s="478">
        <v>9999</v>
      </c>
    </row>
    <row r="2512" spans="1:16">
      <c r="A2512">
        <v>13</v>
      </c>
      <c r="B2512">
        <v>1</v>
      </c>
      <c r="C2512">
        <v>2024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99</v>
      </c>
      <c r="N2512">
        <v>409</v>
      </c>
      <c r="O2512">
        <v>99</v>
      </c>
      <c r="P2512">
        <v>9999</v>
      </c>
    </row>
    <row r="2513" spans="1:38">
      <c r="A2513">
        <v>13</v>
      </c>
      <c r="B2513">
        <v>2</v>
      </c>
      <c r="C2513">
        <v>2024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99</v>
      </c>
      <c r="N2513">
        <v>410</v>
      </c>
      <c r="O2513">
        <v>99</v>
      </c>
      <c r="P2513">
        <v>9999</v>
      </c>
      <c r="Q2513">
        <v>19</v>
      </c>
      <c r="R2513">
        <v>32</v>
      </c>
      <c r="S2513">
        <v>4.53125</v>
      </c>
      <c r="T2513">
        <v>4.34375</v>
      </c>
      <c r="U2513">
        <v>13.4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1.093160555453782</v>
      </c>
      <c r="AB2513">
        <v>0.99951159948246715</v>
      </c>
      <c r="AC2513">
        <v>1.2651426549998228</v>
      </c>
      <c r="AD2513">
        <v>15.158425725816988</v>
      </c>
      <c r="AE2513">
        <v>18.980421675597835</v>
      </c>
      <c r="AF2513">
        <v>-2.0851460059732689</v>
      </c>
      <c r="AG2513">
        <v>0.67467847353995314</v>
      </c>
      <c r="AH2513">
        <v>0.21448150297112911</v>
      </c>
      <c r="AJ2513">
        <v>26</v>
      </c>
      <c r="AK2513">
        <v>96.33461538461539</v>
      </c>
      <c r="AL2513">
        <v>15.08274141752258</v>
      </c>
    </row>
    <row r="2514" spans="1:38">
      <c r="A2514">
        <v>13</v>
      </c>
      <c r="B2514">
        <v>3</v>
      </c>
      <c r="C2514">
        <v>2024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99</v>
      </c>
      <c r="N2514">
        <v>415</v>
      </c>
      <c r="O2514">
        <v>99</v>
      </c>
      <c r="P2514">
        <v>9999</v>
      </c>
      <c r="Q2514">
        <v>117</v>
      </c>
      <c r="R2514">
        <v>161</v>
      </c>
      <c r="S2514">
        <v>5.2236024844720497</v>
      </c>
      <c r="T2514">
        <v>5.5527950310558998</v>
      </c>
      <c r="U2514">
        <v>17.690683229813661</v>
      </c>
      <c r="V2514">
        <v>0</v>
      </c>
      <c r="W2514">
        <v>3.7267080745341623</v>
      </c>
      <c r="X2514">
        <v>83.85093167701865</v>
      </c>
      <c r="Y2514">
        <v>0</v>
      </c>
      <c r="Z2514">
        <v>0</v>
      </c>
      <c r="AA2514">
        <v>1.4353479566988316</v>
      </c>
      <c r="AB2514">
        <v>1.0630739167811487</v>
      </c>
      <c r="AC2514">
        <v>1.5758291561639244</v>
      </c>
      <c r="AD2514">
        <v>20.367178723303244</v>
      </c>
      <c r="AE2514">
        <v>17.555249903235815</v>
      </c>
      <c r="AF2514">
        <v>46.382770202419586</v>
      </c>
      <c r="AG2514">
        <v>3.3944760699978911</v>
      </c>
      <c r="AH2514">
        <v>1.4246413637182129</v>
      </c>
      <c r="AJ2514">
        <v>133</v>
      </c>
      <c r="AK2514">
        <v>100.87218045112782</v>
      </c>
      <c r="AL2514">
        <v>17.337968635171755</v>
      </c>
    </row>
    <row r="2515" spans="1:38">
      <c r="A2515">
        <v>13</v>
      </c>
      <c r="B2515">
        <v>4</v>
      </c>
      <c r="C2515">
        <v>2024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99</v>
      </c>
      <c r="N2515">
        <v>420</v>
      </c>
      <c r="O2515">
        <v>99</v>
      </c>
      <c r="P2515">
        <v>9999</v>
      </c>
      <c r="Q2515">
        <v>248</v>
      </c>
      <c r="R2515">
        <v>305</v>
      </c>
      <c r="S2515">
        <v>6.1049180327868848</v>
      </c>
      <c r="T2515">
        <v>6.1508196721311474</v>
      </c>
      <c r="U2515">
        <v>22.796393442622943</v>
      </c>
      <c r="V2515">
        <v>0.98360655737704927</v>
      </c>
      <c r="W2515">
        <v>5.9016393442622954</v>
      </c>
      <c r="X2515">
        <v>100</v>
      </c>
      <c r="Y2515">
        <v>45.901639344262307</v>
      </c>
      <c r="Z2515">
        <v>0</v>
      </c>
      <c r="AA2515">
        <v>1.4498230901543361</v>
      </c>
      <c r="AB2515">
        <v>1.2289441329067703</v>
      </c>
      <c r="AC2515">
        <v>1.5754908629646625</v>
      </c>
      <c r="AD2515">
        <v>21.532579830473779</v>
      </c>
      <c r="AE2515">
        <v>11.219838392555401</v>
      </c>
      <c r="AF2515">
        <v>40.500993933138368</v>
      </c>
      <c r="AG2515">
        <v>6.4305292009276815</v>
      </c>
      <c r="AH2515">
        <v>3.4777715531902098</v>
      </c>
      <c r="AJ2515">
        <v>242</v>
      </c>
      <c r="AK2515">
        <v>105.91322314049594</v>
      </c>
      <c r="AL2515">
        <v>19.470148750625096</v>
      </c>
    </row>
    <row r="2516" spans="1:38">
      <c r="A2516">
        <v>13</v>
      </c>
      <c r="B2516">
        <v>5</v>
      </c>
      <c r="C2516">
        <v>2024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99</v>
      </c>
      <c r="N2516">
        <v>425</v>
      </c>
      <c r="O2516">
        <v>99</v>
      </c>
      <c r="P2516">
        <v>9999</v>
      </c>
      <c r="Q2516">
        <v>204</v>
      </c>
      <c r="R2516">
        <v>226</v>
      </c>
      <c r="S2516">
        <v>6.54867256637168</v>
      </c>
      <c r="T2516">
        <v>6.3584070796460175</v>
      </c>
      <c r="U2516">
        <v>26.612389380530967</v>
      </c>
      <c r="V2516">
        <v>54.424778761061937</v>
      </c>
      <c r="W2516">
        <v>14.159292035398231</v>
      </c>
      <c r="X2516">
        <v>100</v>
      </c>
      <c r="Y2516">
        <v>100</v>
      </c>
      <c r="Z2516">
        <v>0</v>
      </c>
      <c r="AA2516">
        <v>0.84262891856410083</v>
      </c>
      <c r="AB2516">
        <v>1.4663853001648057</v>
      </c>
      <c r="AC2516">
        <v>1.8907893029812888</v>
      </c>
      <c r="AD2516">
        <v>8.975374478528547</v>
      </c>
      <c r="AE2516">
        <v>-2.9726206721190027</v>
      </c>
      <c r="AF2516">
        <v>56.104373953976783</v>
      </c>
      <c r="AG2516">
        <v>4.7649167193759219</v>
      </c>
      <c r="AH2516">
        <v>3.0083431704047552</v>
      </c>
      <c r="AJ2516">
        <v>194</v>
      </c>
      <c r="AK2516">
        <v>109.11855670103088</v>
      </c>
      <c r="AL2516">
        <v>20.793128432236255</v>
      </c>
    </row>
    <row r="2517" spans="1:38">
      <c r="A2517">
        <v>13</v>
      </c>
      <c r="B2517">
        <v>6</v>
      </c>
      <c r="C2517">
        <v>2024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99</v>
      </c>
      <c r="N2517">
        <v>428</v>
      </c>
      <c r="O2517">
        <v>99</v>
      </c>
      <c r="P2517">
        <v>9999</v>
      </c>
      <c r="Q2517">
        <v>175</v>
      </c>
      <c r="R2517">
        <v>190</v>
      </c>
      <c r="S2517">
        <v>6.8263157894736812</v>
      </c>
      <c r="T2517">
        <v>6.5105263157894759</v>
      </c>
      <c r="U2517">
        <v>29.078947368421069</v>
      </c>
      <c r="V2517">
        <v>58.421052631578959</v>
      </c>
      <c r="W2517">
        <v>15.789473684210527</v>
      </c>
      <c r="X2517">
        <v>100</v>
      </c>
      <c r="Y2517">
        <v>100</v>
      </c>
      <c r="Z2517">
        <v>0</v>
      </c>
      <c r="AA2517">
        <v>0.57818131136200579</v>
      </c>
      <c r="AB2517">
        <v>1.390320714709631</v>
      </c>
      <c r="AC2517">
        <v>1.8743124316433328</v>
      </c>
      <c r="AD2517">
        <v>3.8009247120500862</v>
      </c>
      <c r="AE2517">
        <v>4.1000686319372148</v>
      </c>
      <c r="AF2517">
        <v>43.796920599905889</v>
      </c>
      <c r="AG2517">
        <v>4.0059034366434751</v>
      </c>
      <c r="AH2517">
        <v>2.7635501490566425</v>
      </c>
      <c r="AJ2517">
        <v>171</v>
      </c>
      <c r="AK2517">
        <v>110.97076023391811</v>
      </c>
      <c r="AL2517">
        <v>21.479339107040648</v>
      </c>
    </row>
    <row r="2518" spans="1:38">
      <c r="A2518">
        <v>13</v>
      </c>
      <c r="B2518">
        <v>7</v>
      </c>
      <c r="C2518">
        <v>2024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99</v>
      </c>
      <c r="N2518">
        <v>430</v>
      </c>
      <c r="O2518">
        <v>99</v>
      </c>
      <c r="P2518">
        <v>9999</v>
      </c>
      <c r="Q2518">
        <v>283</v>
      </c>
      <c r="R2518">
        <v>305</v>
      </c>
      <c r="S2518">
        <v>6.9868852459016404</v>
      </c>
      <c r="T2518">
        <v>6.5704918032786868</v>
      </c>
      <c r="U2518">
        <v>31.587540983606559</v>
      </c>
      <c r="V2518">
        <v>58.032786885245905</v>
      </c>
      <c r="W2518">
        <v>14.42622950819672</v>
      </c>
      <c r="X2518">
        <v>100</v>
      </c>
      <c r="Y2518">
        <v>100</v>
      </c>
      <c r="Z2518">
        <v>0</v>
      </c>
      <c r="AA2518">
        <v>0.88963550417444848</v>
      </c>
      <c r="AB2518">
        <v>1.3765572891957876</v>
      </c>
      <c r="AC2518">
        <v>1.8684037425071656</v>
      </c>
      <c r="AD2518">
        <v>4.7522155592062196</v>
      </c>
      <c r="AE2518">
        <v>3.1693894192967038</v>
      </c>
      <c r="AF2518">
        <v>36.494644250826973</v>
      </c>
      <c r="AG2518">
        <v>6.4305292009276815</v>
      </c>
      <c r="AH2518">
        <v>4.8189311938536648</v>
      </c>
      <c r="AJ2518">
        <v>261</v>
      </c>
      <c r="AK2518">
        <v>112.80727969348656</v>
      </c>
      <c r="AL2518">
        <v>22.222075178513641</v>
      </c>
    </row>
    <row r="2519" spans="1:38">
      <c r="A2519">
        <v>13</v>
      </c>
      <c r="B2519">
        <v>8</v>
      </c>
      <c r="C2519">
        <v>2024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99</v>
      </c>
      <c r="N2519">
        <v>433</v>
      </c>
      <c r="O2519">
        <v>99</v>
      </c>
      <c r="P2519">
        <v>9999</v>
      </c>
      <c r="Q2519">
        <v>197</v>
      </c>
      <c r="R2519">
        <v>205</v>
      </c>
      <c r="S2519">
        <v>7.4097560975609742</v>
      </c>
      <c r="T2519">
        <v>6.9170731707317081</v>
      </c>
      <c r="U2519">
        <v>34.095121951219539</v>
      </c>
      <c r="V2519">
        <v>58.048780487804891</v>
      </c>
      <c r="W2519">
        <v>17.560975609756099</v>
      </c>
      <c r="X2519">
        <v>100</v>
      </c>
      <c r="Y2519">
        <v>100</v>
      </c>
      <c r="Z2519">
        <v>0</v>
      </c>
      <c r="AA2519">
        <v>0.55107487849787118</v>
      </c>
      <c r="AB2519">
        <v>1.1078004746934824</v>
      </c>
      <c r="AC2519">
        <v>1.8552368120518703</v>
      </c>
      <c r="AD2519">
        <v>13.0323112887921</v>
      </c>
      <c r="AE2519">
        <v>11.745529198217669</v>
      </c>
      <c r="AF2519">
        <v>35.119372136966646</v>
      </c>
      <c r="AG2519">
        <v>4.3221589711153268</v>
      </c>
      <c r="AH2519">
        <v>3.4960785098337395</v>
      </c>
      <c r="AJ2519">
        <v>180</v>
      </c>
      <c r="AK2519">
        <v>114.40833333333325</v>
      </c>
      <c r="AL2519">
        <v>22.950669901563806</v>
      </c>
    </row>
    <row r="2520" spans="1:38">
      <c r="A2520">
        <v>13</v>
      </c>
      <c r="B2520">
        <v>9</v>
      </c>
      <c r="C2520">
        <v>2024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99</v>
      </c>
      <c r="N2520">
        <v>435</v>
      </c>
      <c r="O2520">
        <v>99</v>
      </c>
      <c r="P2520">
        <v>9999</v>
      </c>
      <c r="Q2520">
        <v>343</v>
      </c>
      <c r="R2520">
        <v>366</v>
      </c>
      <c r="S2520">
        <v>7.5273224043715858</v>
      </c>
      <c r="T2520">
        <v>6.8278688524590159</v>
      </c>
      <c r="U2520">
        <v>36.54262295081967</v>
      </c>
      <c r="V2520">
        <v>0</v>
      </c>
      <c r="W2520">
        <v>16.393442622950818</v>
      </c>
      <c r="X2520">
        <v>100</v>
      </c>
      <c r="Y2520">
        <v>100</v>
      </c>
      <c r="Z2520">
        <v>100</v>
      </c>
      <c r="AA2520">
        <v>0.84156873092656603</v>
      </c>
      <c r="AB2520">
        <v>1.1394884001551757</v>
      </c>
      <c r="AC2520">
        <v>1.8570172170846844</v>
      </c>
      <c r="AD2520">
        <v>7.5143537812706658</v>
      </c>
      <c r="AE2520">
        <v>-1.6984204324933572</v>
      </c>
      <c r="AF2520">
        <v>21.720713656069339</v>
      </c>
      <c r="AG2520">
        <v>7.7166350411132223</v>
      </c>
      <c r="AH2520">
        <v>6.6898421400132078</v>
      </c>
      <c r="AJ2520">
        <v>306</v>
      </c>
      <c r="AK2520">
        <v>116.19215686274522</v>
      </c>
      <c r="AL2520">
        <v>23.50542498291572</v>
      </c>
    </row>
    <row r="2521" spans="1:38">
      <c r="A2521">
        <v>13</v>
      </c>
      <c r="B2521">
        <v>10</v>
      </c>
      <c r="C2521">
        <v>2024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99</v>
      </c>
      <c r="N2521">
        <v>438</v>
      </c>
      <c r="O2521">
        <v>99</v>
      </c>
      <c r="P2521">
        <v>9999</v>
      </c>
      <c r="Q2521">
        <v>222</v>
      </c>
      <c r="R2521">
        <v>238</v>
      </c>
      <c r="S2521">
        <v>7.9789915966386546</v>
      </c>
      <c r="T2521">
        <v>6.7352941176470607</v>
      </c>
      <c r="U2521">
        <v>39.090756302521001</v>
      </c>
      <c r="V2521">
        <v>0</v>
      </c>
      <c r="W2521">
        <v>18.907563025210081</v>
      </c>
      <c r="X2521">
        <v>100</v>
      </c>
      <c r="Y2521">
        <v>100</v>
      </c>
      <c r="Z2521">
        <v>100</v>
      </c>
      <c r="AA2521">
        <v>0.58402998608427503</v>
      </c>
      <c r="AB2521">
        <v>1.1968006334523325</v>
      </c>
      <c r="AC2521">
        <v>1.9012639862542968</v>
      </c>
      <c r="AD2521">
        <v>5.382357981410828</v>
      </c>
      <c r="AE2521">
        <v>2.4662455477899941</v>
      </c>
      <c r="AF2521">
        <v>23.94528400917288</v>
      </c>
      <c r="AG2521">
        <v>5.0179211469534044</v>
      </c>
      <c r="AH2521">
        <v>4.6535683559752687</v>
      </c>
      <c r="AJ2521">
        <v>214</v>
      </c>
      <c r="AK2521">
        <v>117.2602803738318</v>
      </c>
      <c r="AL2521">
        <v>24.397397665666375</v>
      </c>
    </row>
    <row r="2522" spans="1:38">
      <c r="A2522">
        <v>13</v>
      </c>
      <c r="B2522">
        <v>11</v>
      </c>
      <c r="C2522">
        <v>2024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99</v>
      </c>
      <c r="N2522">
        <v>440</v>
      </c>
      <c r="O2522">
        <v>99</v>
      </c>
      <c r="P2522">
        <v>9999</v>
      </c>
      <c r="Q2522">
        <v>393</v>
      </c>
      <c r="R2522">
        <v>431</v>
      </c>
      <c r="S2522">
        <v>8.0487238979118345</v>
      </c>
      <c r="T2522">
        <v>7.0672853828306277</v>
      </c>
      <c r="U2522">
        <v>41.570765661252928</v>
      </c>
      <c r="V2522">
        <v>0</v>
      </c>
      <c r="W2522">
        <v>22.041763341067284</v>
      </c>
      <c r="X2522">
        <v>100</v>
      </c>
      <c r="Y2522">
        <v>100</v>
      </c>
      <c r="Z2522">
        <v>100</v>
      </c>
      <c r="AA2522">
        <v>0.85061960129479108</v>
      </c>
      <c r="AB2522">
        <v>1.2128247388644056</v>
      </c>
      <c r="AC2522">
        <v>1.8068243435873443</v>
      </c>
      <c r="AD2522">
        <v>12.350136343402381</v>
      </c>
      <c r="AE2522">
        <v>12.537170171211727</v>
      </c>
      <c r="AF2522">
        <v>21.237898834867064</v>
      </c>
      <c r="AG2522">
        <v>9.0870756904912486</v>
      </c>
      <c r="AH2522">
        <v>8.9619055240991656</v>
      </c>
      <c r="AJ2522">
        <v>380</v>
      </c>
      <c r="AK2522">
        <v>118.64499999999988</v>
      </c>
      <c r="AL2522">
        <v>25.099625391037151</v>
      </c>
    </row>
    <row r="2523" spans="1:38">
      <c r="A2523">
        <v>13</v>
      </c>
      <c r="B2523">
        <v>12</v>
      </c>
      <c r="C2523">
        <v>2024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99</v>
      </c>
      <c r="N2523">
        <v>443</v>
      </c>
      <c r="O2523">
        <v>99</v>
      </c>
      <c r="P2523">
        <v>9999</v>
      </c>
      <c r="Q2523">
        <v>278</v>
      </c>
      <c r="R2523">
        <v>285</v>
      </c>
      <c r="S2523">
        <v>8.4315789473684184</v>
      </c>
      <c r="T2523">
        <v>6.9859649122807026</v>
      </c>
      <c r="U2523">
        <v>44.075438596491217</v>
      </c>
      <c r="V2523">
        <v>0</v>
      </c>
      <c r="W2523">
        <v>17.543859649122805</v>
      </c>
      <c r="X2523">
        <v>100</v>
      </c>
      <c r="Y2523">
        <v>100</v>
      </c>
      <c r="Z2523">
        <v>100</v>
      </c>
      <c r="AA2523">
        <v>0.5762798728430788</v>
      </c>
      <c r="AB2523">
        <v>1.1992918809435651</v>
      </c>
      <c r="AC2523">
        <v>1.8005299996030637</v>
      </c>
      <c r="AD2523">
        <v>8.1844630170247381</v>
      </c>
      <c r="AE2523">
        <v>-3.6177111707351632</v>
      </c>
      <c r="AF2523">
        <v>25.466649392149776</v>
      </c>
      <c r="AG2523">
        <v>6.0088551549652109</v>
      </c>
      <c r="AH2523">
        <v>6.2831375922850707</v>
      </c>
      <c r="AJ2523">
        <v>244</v>
      </c>
      <c r="AK2523">
        <v>119.77991803278688</v>
      </c>
      <c r="AL2523">
        <v>25.857470966209497</v>
      </c>
    </row>
    <row r="2524" spans="1:38">
      <c r="A2524">
        <v>13</v>
      </c>
      <c r="B2524">
        <v>13</v>
      </c>
      <c r="C2524">
        <v>2024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99</v>
      </c>
      <c r="N2524">
        <v>445</v>
      </c>
      <c r="O2524">
        <v>99</v>
      </c>
      <c r="P2524">
        <v>9999</v>
      </c>
      <c r="Q2524">
        <v>595</v>
      </c>
      <c r="R2524">
        <v>659</v>
      </c>
      <c r="S2524">
        <v>8.8345978755690453</v>
      </c>
      <c r="T2524">
        <v>7.3641881638846733</v>
      </c>
      <c r="U2524">
        <v>47.413505311077344</v>
      </c>
      <c r="V2524">
        <v>0</v>
      </c>
      <c r="W2524">
        <v>23.823975720789079</v>
      </c>
      <c r="X2524">
        <v>100</v>
      </c>
      <c r="Y2524">
        <v>100</v>
      </c>
      <c r="Z2524">
        <v>100</v>
      </c>
      <c r="AA2524">
        <v>1.3989210034167843</v>
      </c>
      <c r="AB2524">
        <v>1.0060297485601069</v>
      </c>
      <c r="AC2524">
        <v>1.7142599462684762</v>
      </c>
      <c r="AD2524">
        <v>19.57760841430169</v>
      </c>
      <c r="AE2524">
        <v>2.4272185574603502</v>
      </c>
      <c r="AF2524">
        <v>26.633883628277392</v>
      </c>
      <c r="AG2524">
        <v>13.894159814463421</v>
      </c>
      <c r="AH2524">
        <v>15.628688901782661</v>
      </c>
      <c r="AJ2524">
        <v>588</v>
      </c>
      <c r="AK2524">
        <v>120.92619047619048</v>
      </c>
      <c r="AL2524">
        <v>26.992398037562751</v>
      </c>
    </row>
    <row r="2525" spans="1:38">
      <c r="A2525">
        <v>13</v>
      </c>
      <c r="B2525">
        <v>14</v>
      </c>
      <c r="C2525">
        <v>2024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99</v>
      </c>
      <c r="N2525">
        <v>450</v>
      </c>
      <c r="O2525">
        <v>99</v>
      </c>
      <c r="P2525">
        <v>9999</v>
      </c>
      <c r="Q2525">
        <v>503</v>
      </c>
      <c r="R2525">
        <v>549</v>
      </c>
      <c r="S2525">
        <v>9.3642987249544625</v>
      </c>
      <c r="T2525">
        <v>7.7868852459016402</v>
      </c>
      <c r="U2525">
        <v>52.318214936247678</v>
      </c>
      <c r="V2525">
        <v>0</v>
      </c>
      <c r="W2525">
        <v>29.690346083788697</v>
      </c>
      <c r="X2525">
        <v>100</v>
      </c>
      <c r="Y2525">
        <v>100</v>
      </c>
      <c r="Z2525">
        <v>100</v>
      </c>
      <c r="AA2525">
        <v>1.4513343214576564</v>
      </c>
      <c r="AB2525">
        <v>0.95350972326784222</v>
      </c>
      <c r="AC2525">
        <v>1.7721101690674779</v>
      </c>
      <c r="AD2525">
        <v>17.710931395072404</v>
      </c>
      <c r="AE2525">
        <v>8.7912421459129764</v>
      </c>
      <c r="AF2525">
        <v>18.931851169657591</v>
      </c>
      <c r="AG2525">
        <v>11.574952561669829</v>
      </c>
      <c r="AH2525">
        <v>14.366809387567262</v>
      </c>
      <c r="AJ2525">
        <v>494</v>
      </c>
      <c r="AK2525">
        <v>122.63987854251016</v>
      </c>
      <c r="AL2525">
        <v>28.505995415899523</v>
      </c>
    </row>
    <row r="2526" spans="1:38">
      <c r="A2526">
        <v>13</v>
      </c>
      <c r="B2526">
        <v>15</v>
      </c>
      <c r="C2526">
        <v>2024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99</v>
      </c>
      <c r="N2526">
        <v>455</v>
      </c>
      <c r="O2526">
        <v>99</v>
      </c>
      <c r="P2526">
        <v>9999</v>
      </c>
      <c r="Q2526">
        <v>358</v>
      </c>
      <c r="R2526">
        <v>389</v>
      </c>
      <c r="S2526">
        <v>9.8688946015424168</v>
      </c>
      <c r="T2526">
        <v>8.0951156812339349</v>
      </c>
      <c r="U2526">
        <v>57.456555269922895</v>
      </c>
      <c r="V2526">
        <v>0</v>
      </c>
      <c r="W2526">
        <v>35.989717223650381</v>
      </c>
      <c r="X2526">
        <v>100</v>
      </c>
      <c r="Y2526">
        <v>100</v>
      </c>
      <c r="Z2526">
        <v>100</v>
      </c>
      <c r="AA2526">
        <v>1.397128697205269</v>
      </c>
      <c r="AB2526">
        <v>1.0878076637497784</v>
      </c>
      <c r="AC2526">
        <v>1.70247115101457</v>
      </c>
      <c r="AD2526">
        <v>3.4479270883279738</v>
      </c>
      <c r="AE2526">
        <v>16.590661241355001</v>
      </c>
      <c r="AF2526">
        <v>18.857366518520763</v>
      </c>
      <c r="AG2526">
        <v>8.2015601939700602</v>
      </c>
      <c r="AH2526">
        <v>11.179548228326768</v>
      </c>
      <c r="AJ2526">
        <v>337</v>
      </c>
      <c r="AK2526">
        <v>123.6602373887241</v>
      </c>
      <c r="AL2526">
        <v>30.656290605515476</v>
      </c>
    </row>
    <row r="2527" spans="1:38">
      <c r="A2527">
        <v>13</v>
      </c>
      <c r="B2527">
        <v>16</v>
      </c>
      <c r="C2527">
        <v>2024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99</v>
      </c>
      <c r="N2527">
        <v>460</v>
      </c>
      <c r="O2527">
        <v>99</v>
      </c>
      <c r="P2527">
        <v>9999</v>
      </c>
      <c r="Q2527">
        <v>364</v>
      </c>
      <c r="R2527">
        <v>402</v>
      </c>
      <c r="S2527">
        <v>10.669154228855723</v>
      </c>
      <c r="T2527">
        <v>9.037313432835818</v>
      </c>
      <c r="U2527">
        <v>64.814676616915435</v>
      </c>
      <c r="V2527">
        <v>0</v>
      </c>
      <c r="W2527">
        <v>58.706467661691541</v>
      </c>
      <c r="X2527">
        <v>100</v>
      </c>
      <c r="Y2527">
        <v>100</v>
      </c>
      <c r="Z2527">
        <v>100</v>
      </c>
      <c r="AA2527">
        <v>4.2255628751495777</v>
      </c>
      <c r="AB2527">
        <v>1.073189221697046</v>
      </c>
      <c r="AC2527">
        <v>2.3459716179246755</v>
      </c>
      <c r="AD2527">
        <v>34.221153250853199</v>
      </c>
      <c r="AE2527">
        <v>12.87512887223345</v>
      </c>
      <c r="AF2527">
        <v>24.796138065862561</v>
      </c>
      <c r="AG2527">
        <v>8.4756483238456681</v>
      </c>
      <c r="AH2527">
        <v>13.032702426922238</v>
      </c>
      <c r="AJ2527">
        <v>359</v>
      </c>
      <c r="AK2527">
        <v>125.51086350974924</v>
      </c>
      <c r="AL2527">
        <v>32.881684997372162</v>
      </c>
    </row>
    <row r="2528" spans="1:38">
      <c r="A2528">
        <v>13</v>
      </c>
      <c r="B2528">
        <v>17</v>
      </c>
      <c r="C2528">
        <v>2023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99</v>
      </c>
      <c r="N2528">
        <v>409</v>
      </c>
      <c r="O2528">
        <v>99</v>
      </c>
      <c r="P2528">
        <v>9999</v>
      </c>
      <c r="Q2528">
        <v>2</v>
      </c>
      <c r="R2528">
        <v>2</v>
      </c>
      <c r="S2528">
        <v>2.5</v>
      </c>
      <c r="T2528">
        <v>2.5</v>
      </c>
      <c r="U2528">
        <v>8.1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1.7999999999999985</v>
      </c>
      <c r="AB2528">
        <v>0.5</v>
      </c>
      <c r="AC2528">
        <v>0.5</v>
      </c>
      <c r="AD2528">
        <v>-99.999999999999915</v>
      </c>
      <c r="AE2528">
        <v>-99.999999999999915</v>
      </c>
      <c r="AF2528">
        <v>100</v>
      </c>
      <c r="AG2528">
        <v>3.8647342995169073E-2</v>
      </c>
      <c r="AH2528">
        <v>7.4349486738415132E-3</v>
      </c>
      <c r="AJ2528">
        <v>0</v>
      </c>
    </row>
    <row r="2529" spans="1:38">
      <c r="A2529">
        <v>13</v>
      </c>
      <c r="B2529">
        <v>18</v>
      </c>
      <c r="C2529">
        <v>2023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99</v>
      </c>
      <c r="N2529">
        <v>410</v>
      </c>
      <c r="O2529">
        <v>99</v>
      </c>
      <c r="P2529">
        <v>9999</v>
      </c>
      <c r="Q2529">
        <v>21</v>
      </c>
      <c r="R2529">
        <v>29</v>
      </c>
      <c r="S2529">
        <v>4.5517241379310338</v>
      </c>
      <c r="T2529">
        <v>4.7586206896551744</v>
      </c>
      <c r="U2529">
        <v>13.355172413793104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0.94123404209449602</v>
      </c>
      <c r="AB2529">
        <v>1.7924401956368314</v>
      </c>
      <c r="AC2529">
        <v>1.8128881969786088</v>
      </c>
      <c r="AD2529">
        <v>24.357652900201231</v>
      </c>
      <c r="AE2529">
        <v>26.647301773068939</v>
      </c>
      <c r="AF2529">
        <v>39.117042645370354</v>
      </c>
      <c r="AG2529">
        <v>0.56038647342995185</v>
      </c>
      <c r="AH2529">
        <v>0.17775034699869252</v>
      </c>
      <c r="AJ2529">
        <v>10</v>
      </c>
      <c r="AK2529">
        <v>95.289999999999978</v>
      </c>
      <c r="AL2529">
        <v>15.781399512586356</v>
      </c>
    </row>
    <row r="2530" spans="1:38">
      <c r="A2530">
        <v>13</v>
      </c>
      <c r="B2530">
        <v>19</v>
      </c>
      <c r="C2530">
        <v>2023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99</v>
      </c>
      <c r="N2530">
        <v>415</v>
      </c>
      <c r="O2530">
        <v>99</v>
      </c>
      <c r="P2530">
        <v>9999</v>
      </c>
      <c r="Q2530">
        <v>114</v>
      </c>
      <c r="R2530">
        <v>151</v>
      </c>
      <c r="S2530">
        <v>5.5231788079470201</v>
      </c>
      <c r="T2530">
        <v>5.483443708609272</v>
      </c>
      <c r="U2530">
        <v>17.886092715231779</v>
      </c>
      <c r="V2530">
        <v>0</v>
      </c>
      <c r="W2530">
        <v>3.9735099337748343</v>
      </c>
      <c r="X2530">
        <v>88.741721854304672</v>
      </c>
      <c r="Y2530">
        <v>0</v>
      </c>
      <c r="Z2530">
        <v>0</v>
      </c>
      <c r="AA2530">
        <v>1.2815057231851532</v>
      </c>
      <c r="AB2530">
        <v>1.6269031121242714</v>
      </c>
      <c r="AC2530">
        <v>1.7524034758569498</v>
      </c>
      <c r="AD2530">
        <v>29.445188681810393</v>
      </c>
      <c r="AE2530">
        <v>31.204453740786366</v>
      </c>
      <c r="AF2530">
        <v>66.389830101012805</v>
      </c>
      <c r="AG2530">
        <v>2.9178743961352658</v>
      </c>
      <c r="AH2530">
        <v>1.239525270266121</v>
      </c>
      <c r="AJ2530">
        <v>46</v>
      </c>
      <c r="AK2530">
        <v>102.72391304347823</v>
      </c>
      <c r="AL2530">
        <v>16.633565155301866</v>
      </c>
    </row>
    <row r="2531" spans="1:38">
      <c r="A2531">
        <v>13</v>
      </c>
      <c r="B2531">
        <v>20</v>
      </c>
      <c r="C2531">
        <v>2023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99</v>
      </c>
      <c r="N2531">
        <v>420</v>
      </c>
      <c r="O2531">
        <v>99</v>
      </c>
      <c r="P2531">
        <v>9999</v>
      </c>
      <c r="Q2531">
        <v>257</v>
      </c>
      <c r="R2531">
        <v>308</v>
      </c>
      <c r="S2531">
        <v>6.0811688311688323</v>
      </c>
      <c r="T2531">
        <v>5.912337662337662</v>
      </c>
      <c r="U2531">
        <v>22.76720779220782</v>
      </c>
      <c r="V2531">
        <v>0.9740259740259738</v>
      </c>
      <c r="W2531">
        <v>7.1428571428571441</v>
      </c>
      <c r="X2531">
        <v>100</v>
      </c>
      <c r="Y2531">
        <v>43.506493506493506</v>
      </c>
      <c r="Z2531">
        <v>0</v>
      </c>
      <c r="AA2531">
        <v>1.387816652413818</v>
      </c>
      <c r="AB2531">
        <v>1.3828386708788023</v>
      </c>
      <c r="AC2531">
        <v>1.6870718474480213</v>
      </c>
      <c r="AD2531">
        <v>12.945520861692909</v>
      </c>
      <c r="AE2531">
        <v>5.2576322831481876</v>
      </c>
      <c r="AF2531">
        <v>47.344302417580302</v>
      </c>
      <c r="AG2531">
        <v>5.9516908212560384</v>
      </c>
      <c r="AH2531">
        <v>3.2182771966406754</v>
      </c>
      <c r="AJ2531">
        <v>63</v>
      </c>
      <c r="AK2531">
        <v>106.21428571428569</v>
      </c>
      <c r="AL2531">
        <v>18.954702427178002</v>
      </c>
    </row>
    <row r="2532" spans="1:38">
      <c r="A2532">
        <v>13</v>
      </c>
      <c r="B2532">
        <v>21</v>
      </c>
      <c r="C2532">
        <v>2023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99</v>
      </c>
      <c r="N2532">
        <v>425</v>
      </c>
      <c r="O2532">
        <v>99</v>
      </c>
      <c r="P2532">
        <v>9999</v>
      </c>
      <c r="Q2532">
        <v>253</v>
      </c>
      <c r="R2532">
        <v>290</v>
      </c>
      <c r="S2532">
        <v>6.6206896551724146</v>
      </c>
      <c r="T2532">
        <v>6.4896551724137916</v>
      </c>
      <c r="U2532">
        <v>26.533793103448286</v>
      </c>
      <c r="V2532">
        <v>53.448275862068975</v>
      </c>
      <c r="W2532">
        <v>11.724137931034484</v>
      </c>
      <c r="X2532">
        <v>100</v>
      </c>
      <c r="Y2532">
        <v>100</v>
      </c>
      <c r="Z2532">
        <v>0</v>
      </c>
      <c r="AA2532">
        <v>0.89940368671474813</v>
      </c>
      <c r="AB2532">
        <v>1.2570845609350472</v>
      </c>
      <c r="AC2532">
        <v>1.8462160421243721</v>
      </c>
      <c r="AD2532">
        <v>1.072716646167494</v>
      </c>
      <c r="AE2532">
        <v>-1.2457079022609547</v>
      </c>
      <c r="AF2532">
        <v>43.512908692659515</v>
      </c>
      <c r="AG2532">
        <v>5.6038647342995187</v>
      </c>
      <c r="AH2532">
        <v>3.5315088305849196</v>
      </c>
      <c r="AJ2532">
        <v>71</v>
      </c>
      <c r="AK2532">
        <v>109.01971830985916</v>
      </c>
      <c r="AL2532">
        <v>20.740381573099221</v>
      </c>
    </row>
    <row r="2533" spans="1:38">
      <c r="A2533">
        <v>13</v>
      </c>
      <c r="B2533">
        <v>22</v>
      </c>
      <c r="C2533">
        <v>2023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99</v>
      </c>
      <c r="N2533">
        <v>428</v>
      </c>
      <c r="O2533">
        <v>99</v>
      </c>
      <c r="P2533">
        <v>9999</v>
      </c>
      <c r="Q2533">
        <v>177</v>
      </c>
      <c r="R2533">
        <v>189</v>
      </c>
      <c r="S2533">
        <v>6.3280423280423284</v>
      </c>
      <c r="T2533">
        <v>6.1481481481481488</v>
      </c>
      <c r="U2533">
        <v>29.021164021164022</v>
      </c>
      <c r="V2533">
        <v>53.968253968253954</v>
      </c>
      <c r="W2533">
        <v>10.582010582010582</v>
      </c>
      <c r="X2533">
        <v>100</v>
      </c>
      <c r="Y2533">
        <v>100</v>
      </c>
      <c r="Z2533">
        <v>0</v>
      </c>
      <c r="AA2533">
        <v>0.57337460129877638</v>
      </c>
      <c r="AB2533">
        <v>1.5696549947173539</v>
      </c>
      <c r="AC2533">
        <v>1.8284232254266624</v>
      </c>
      <c r="AD2533">
        <v>6.8711503256424047</v>
      </c>
      <c r="AE2533">
        <v>6.8674958118598886</v>
      </c>
      <c r="AF2533">
        <v>39.971110495444485</v>
      </c>
      <c r="AG2533">
        <v>3.6521739130434785</v>
      </c>
      <c r="AH2533">
        <v>2.5173267577790566</v>
      </c>
      <c r="AJ2533">
        <v>41</v>
      </c>
      <c r="AK2533">
        <v>113.35609756097564</v>
      </c>
      <c r="AL2533">
        <v>20.141805230554844</v>
      </c>
    </row>
    <row r="2534" spans="1:38">
      <c r="A2534">
        <v>13</v>
      </c>
      <c r="B2534">
        <v>23</v>
      </c>
      <c r="C2534">
        <v>2023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99</v>
      </c>
      <c r="N2534">
        <v>430</v>
      </c>
      <c r="O2534">
        <v>99</v>
      </c>
      <c r="P2534">
        <v>9999</v>
      </c>
      <c r="Q2534">
        <v>314</v>
      </c>
      <c r="R2534">
        <v>338</v>
      </c>
      <c r="S2534">
        <v>6.7248520710059188</v>
      </c>
      <c r="T2534">
        <v>6.2958579881656807</v>
      </c>
      <c r="U2534">
        <v>31.624260355029591</v>
      </c>
      <c r="V2534">
        <v>60.355029585798832</v>
      </c>
      <c r="W2534">
        <v>12.721893491124259</v>
      </c>
      <c r="X2534">
        <v>100</v>
      </c>
      <c r="Y2534">
        <v>100</v>
      </c>
      <c r="Z2534">
        <v>0</v>
      </c>
      <c r="AA2534">
        <v>0.82791722903396237</v>
      </c>
      <c r="AB2534">
        <v>1.5008983923084795</v>
      </c>
      <c r="AC2534">
        <v>1.9402420098419968</v>
      </c>
      <c r="AD2534">
        <v>14.370340859229495</v>
      </c>
      <c r="AE2534">
        <v>3.513026660044801</v>
      </c>
      <c r="AF2534">
        <v>27.889572422889042</v>
      </c>
      <c r="AG2534">
        <v>6.5314009661835728</v>
      </c>
      <c r="AH2534">
        <v>4.9056892823883924</v>
      </c>
      <c r="AJ2534">
        <v>67</v>
      </c>
      <c r="AK2534">
        <v>115.07164179104478</v>
      </c>
      <c r="AL2534">
        <v>21.140049105914237</v>
      </c>
    </row>
    <row r="2535" spans="1:38">
      <c r="A2535">
        <v>13</v>
      </c>
      <c r="B2535">
        <v>24</v>
      </c>
      <c r="C2535">
        <v>2023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99</v>
      </c>
      <c r="N2535">
        <v>433</v>
      </c>
      <c r="O2535">
        <v>99</v>
      </c>
      <c r="P2535">
        <v>9999</v>
      </c>
      <c r="Q2535">
        <v>222</v>
      </c>
      <c r="R2535">
        <v>231</v>
      </c>
      <c r="S2535">
        <v>6.9480519480519476</v>
      </c>
      <c r="T2535">
        <v>6.45887445887446</v>
      </c>
      <c r="U2535">
        <v>34.033333333333324</v>
      </c>
      <c r="V2535">
        <v>63.636363636363633</v>
      </c>
      <c r="W2535">
        <v>10.389610389610388</v>
      </c>
      <c r="X2535">
        <v>100</v>
      </c>
      <c r="Y2535">
        <v>100</v>
      </c>
      <c r="Z2535">
        <v>0</v>
      </c>
      <c r="AA2535">
        <v>0.58477558256354989</v>
      </c>
      <c r="AB2535">
        <v>1.4584826120900196</v>
      </c>
      <c r="AC2535">
        <v>1.7548440161552721</v>
      </c>
      <c r="AD2535">
        <v>-7.7150922250936285</v>
      </c>
      <c r="AE2535">
        <v>-7.0589927059361361</v>
      </c>
      <c r="AF2535">
        <v>32.560692175298321</v>
      </c>
      <c r="AG2535">
        <v>4.463768115942031</v>
      </c>
      <c r="AH2535">
        <v>3.6081071598234473</v>
      </c>
      <c r="AJ2535">
        <v>45</v>
      </c>
      <c r="AK2535">
        <v>116.05999999999997</v>
      </c>
      <c r="AL2535">
        <v>21.968303002391696</v>
      </c>
    </row>
    <row r="2536" spans="1:38">
      <c r="A2536">
        <v>13</v>
      </c>
      <c r="B2536">
        <v>25</v>
      </c>
      <c r="C2536">
        <v>2023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99</v>
      </c>
      <c r="N2536">
        <v>435</v>
      </c>
      <c r="O2536">
        <v>99</v>
      </c>
      <c r="P2536">
        <v>9999</v>
      </c>
      <c r="Q2536">
        <v>390</v>
      </c>
      <c r="R2536">
        <v>420</v>
      </c>
      <c r="S2536">
        <v>7.3047619047619055</v>
      </c>
      <c r="T2536">
        <v>6.7928571428571436</v>
      </c>
      <c r="U2536">
        <v>36.579690476190493</v>
      </c>
      <c r="V2536">
        <v>0</v>
      </c>
      <c r="W2536">
        <v>18.333333333333329</v>
      </c>
      <c r="X2536">
        <v>100</v>
      </c>
      <c r="Y2536">
        <v>100</v>
      </c>
      <c r="Z2536">
        <v>100</v>
      </c>
      <c r="AA2536">
        <v>0.82826217922095691</v>
      </c>
      <c r="AB2536">
        <v>1.328255637499334</v>
      </c>
      <c r="AC2536">
        <v>1.8302865840058593</v>
      </c>
      <c r="AD2536">
        <v>9.6198711322597674</v>
      </c>
      <c r="AE2536">
        <v>5.4457298953637263</v>
      </c>
      <c r="AF2536">
        <v>15.91627699842034</v>
      </c>
      <c r="AG2536">
        <v>8.1159420289855078</v>
      </c>
      <c r="AH2536">
        <v>7.0510253643274066</v>
      </c>
      <c r="AJ2536">
        <v>103</v>
      </c>
      <c r="AK2536">
        <v>117.3844660194175</v>
      </c>
      <c r="AL2536">
        <v>22.972995730967899</v>
      </c>
    </row>
    <row r="2537" spans="1:38">
      <c r="A2537">
        <v>13</v>
      </c>
      <c r="B2537">
        <v>26</v>
      </c>
      <c r="C2537">
        <v>2023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99</v>
      </c>
      <c r="N2537">
        <v>438</v>
      </c>
      <c r="O2537">
        <v>99</v>
      </c>
      <c r="P2537">
        <v>9999</v>
      </c>
      <c r="Q2537">
        <v>270</v>
      </c>
      <c r="R2537">
        <v>281</v>
      </c>
      <c r="S2537">
        <v>7.6797153024911022</v>
      </c>
      <c r="T2537">
        <v>6.8612099644128115</v>
      </c>
      <c r="U2537">
        <v>39.027046263345191</v>
      </c>
      <c r="V2537">
        <v>0</v>
      </c>
      <c r="W2537">
        <v>15.658362989323845</v>
      </c>
      <c r="X2537">
        <v>100</v>
      </c>
      <c r="Y2537">
        <v>100</v>
      </c>
      <c r="Z2537">
        <v>100</v>
      </c>
      <c r="AA2537">
        <v>0.58271193324691795</v>
      </c>
      <c r="AB2537">
        <v>1.2976496371783215</v>
      </c>
      <c r="AC2537">
        <v>1.6847517833714596</v>
      </c>
      <c r="AD2537">
        <v>6.3141856758927348E-2</v>
      </c>
      <c r="AE2537">
        <v>-8.8882599006666382E-2</v>
      </c>
      <c r="AF2537">
        <v>10.663520088833407</v>
      </c>
      <c r="AG2537">
        <v>5.4299516908212562</v>
      </c>
      <c r="AH2537">
        <v>5.0330930942315044</v>
      </c>
      <c r="AJ2537">
        <v>58</v>
      </c>
      <c r="AK2537">
        <v>117.20344827586202</v>
      </c>
      <c r="AL2537">
        <v>24.744412170115044</v>
      </c>
    </row>
    <row r="2538" spans="1:38">
      <c r="A2538">
        <v>13</v>
      </c>
      <c r="B2538">
        <v>27</v>
      </c>
      <c r="C2538">
        <v>2023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99</v>
      </c>
      <c r="N2538">
        <v>440</v>
      </c>
      <c r="O2538">
        <v>99</v>
      </c>
      <c r="P2538">
        <v>9999</v>
      </c>
      <c r="Q2538">
        <v>437</v>
      </c>
      <c r="R2538">
        <v>468</v>
      </c>
      <c r="S2538">
        <v>7.931623931623931</v>
      </c>
      <c r="T2538">
        <v>6.882478632478632</v>
      </c>
      <c r="U2538">
        <v>41.514102564102593</v>
      </c>
      <c r="V2538">
        <v>0</v>
      </c>
      <c r="W2538">
        <v>17.521367521367523</v>
      </c>
      <c r="X2538">
        <v>100</v>
      </c>
      <c r="Y2538">
        <v>100</v>
      </c>
      <c r="Z2538">
        <v>100</v>
      </c>
      <c r="AA2538">
        <v>0.86289480382720607</v>
      </c>
      <c r="AB2538">
        <v>1.3664258432378615</v>
      </c>
      <c r="AC2538">
        <v>1.8435243124431695</v>
      </c>
      <c r="AD2538">
        <v>8.4179808007806702</v>
      </c>
      <c r="AE2538">
        <v>3.0592715842922322</v>
      </c>
      <c r="AF2538">
        <v>9.8598942454521374</v>
      </c>
      <c r="AG2538">
        <v>9.0434782608695645</v>
      </c>
      <c r="AH2538">
        <v>8.9167064076911942</v>
      </c>
      <c r="AJ2538">
        <v>91</v>
      </c>
      <c r="AK2538">
        <v>119.0065934065934</v>
      </c>
      <c r="AL2538">
        <v>24.98735990943748</v>
      </c>
    </row>
    <row r="2539" spans="1:38">
      <c r="A2539">
        <v>13</v>
      </c>
      <c r="B2539">
        <v>28</v>
      </c>
      <c r="C2539">
        <v>2023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99</v>
      </c>
      <c r="N2539">
        <v>443</v>
      </c>
      <c r="O2539">
        <v>99</v>
      </c>
      <c r="P2539">
        <v>9999</v>
      </c>
      <c r="Q2539">
        <v>295</v>
      </c>
      <c r="R2539">
        <v>312</v>
      </c>
      <c r="S2539">
        <v>8.2147435897435912</v>
      </c>
      <c r="T2539">
        <v>7.1538461538461551</v>
      </c>
      <c r="U2539">
        <v>44.015064102564125</v>
      </c>
      <c r="V2539">
        <v>0</v>
      </c>
      <c r="W2539">
        <v>17.948717948717952</v>
      </c>
      <c r="X2539">
        <v>100</v>
      </c>
      <c r="Y2539">
        <v>100</v>
      </c>
      <c r="Z2539">
        <v>100</v>
      </c>
      <c r="AA2539">
        <v>0.59420060153452003</v>
      </c>
      <c r="AB2539">
        <v>1.2717494757716978</v>
      </c>
      <c r="AC2539">
        <v>1.8227685555496576</v>
      </c>
      <c r="AD2539">
        <v>2.328835821310284</v>
      </c>
      <c r="AE2539">
        <v>-2.9956655689818312</v>
      </c>
      <c r="AF2539">
        <v>20.005884351988968</v>
      </c>
      <c r="AG2539">
        <v>6.0289855072463761</v>
      </c>
      <c r="AH2539">
        <v>6.3025876329174935</v>
      </c>
      <c r="AJ2539">
        <v>64</v>
      </c>
      <c r="AK2539">
        <v>121.00624999999999</v>
      </c>
      <c r="AL2539">
        <v>25.172107805707778</v>
      </c>
    </row>
    <row r="2540" spans="1:38">
      <c r="A2540">
        <v>13</v>
      </c>
      <c r="B2540">
        <v>29</v>
      </c>
      <c r="C2540">
        <v>2023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99</v>
      </c>
      <c r="N2540">
        <v>445</v>
      </c>
      <c r="O2540">
        <v>99</v>
      </c>
      <c r="P2540">
        <v>9999</v>
      </c>
      <c r="Q2540">
        <v>672</v>
      </c>
      <c r="R2540">
        <v>745</v>
      </c>
      <c r="S2540">
        <v>8.6026845637583911</v>
      </c>
      <c r="T2540">
        <v>7.4241610738255011</v>
      </c>
      <c r="U2540">
        <v>47.558255033557039</v>
      </c>
      <c r="V2540">
        <v>0</v>
      </c>
      <c r="W2540">
        <v>23.087248322147655</v>
      </c>
      <c r="X2540">
        <v>100</v>
      </c>
      <c r="Y2540">
        <v>100</v>
      </c>
      <c r="Z2540">
        <v>100</v>
      </c>
      <c r="AA2540">
        <v>1.3972896734770519</v>
      </c>
      <c r="AB2540">
        <v>1.2447983750229237</v>
      </c>
      <c r="AC2540">
        <v>1.6900677484022502</v>
      </c>
      <c r="AD2540">
        <v>14.488490878845099</v>
      </c>
      <c r="AE2540">
        <v>5.410668427079611</v>
      </c>
      <c r="AF2540">
        <v>9.5418347329943494</v>
      </c>
      <c r="AG2540">
        <v>14.396135265700485</v>
      </c>
      <c r="AH2540">
        <v>16.260921170864897</v>
      </c>
      <c r="AJ2540">
        <v>157</v>
      </c>
      <c r="AK2540">
        <v>120.8305732484076</v>
      </c>
      <c r="AL2540">
        <v>27.457601934887641</v>
      </c>
    </row>
    <row r="2541" spans="1:38">
      <c r="A2541">
        <v>13</v>
      </c>
      <c r="B2541">
        <v>30</v>
      </c>
      <c r="C2541">
        <v>2023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99</v>
      </c>
      <c r="N2541">
        <v>450</v>
      </c>
      <c r="O2541">
        <v>99</v>
      </c>
      <c r="P2541">
        <v>9999</v>
      </c>
      <c r="Q2541">
        <v>530</v>
      </c>
      <c r="R2541">
        <v>596</v>
      </c>
      <c r="S2541">
        <v>9.1191275167785211</v>
      </c>
      <c r="T2541">
        <v>7.6677852348993278</v>
      </c>
      <c r="U2541">
        <v>52.489765100671086</v>
      </c>
      <c r="V2541">
        <v>0</v>
      </c>
      <c r="W2541">
        <v>26.845637583892625</v>
      </c>
      <c r="X2541">
        <v>100</v>
      </c>
      <c r="Y2541">
        <v>100</v>
      </c>
      <c r="Z2541">
        <v>100</v>
      </c>
      <c r="AA2541">
        <v>1.444851753338831</v>
      </c>
      <c r="AB2541">
        <v>1.2030037534103319</v>
      </c>
      <c r="AC2541">
        <v>1.6416462704754275</v>
      </c>
      <c r="AD2541">
        <v>10.456802201323118</v>
      </c>
      <c r="AE2541">
        <v>8.2107704183304229</v>
      </c>
      <c r="AF2541">
        <v>1.0693945676059753</v>
      </c>
      <c r="AG2541">
        <v>11.516908212560388</v>
      </c>
      <c r="AH2541">
        <v>14.357666099851253</v>
      </c>
      <c r="AJ2541">
        <v>133</v>
      </c>
      <c r="AK2541">
        <v>123.3338345864662</v>
      </c>
      <c r="AL2541">
        <v>27.929608632523824</v>
      </c>
    </row>
    <row r="2542" spans="1:38">
      <c r="A2542">
        <v>13</v>
      </c>
      <c r="B2542">
        <v>31</v>
      </c>
      <c r="C2542">
        <v>2023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99</v>
      </c>
      <c r="N2542">
        <v>455</v>
      </c>
      <c r="O2542">
        <v>99</v>
      </c>
      <c r="P2542">
        <v>9999</v>
      </c>
      <c r="Q2542">
        <v>394</v>
      </c>
      <c r="R2542">
        <v>426</v>
      </c>
      <c r="S2542">
        <v>9.71830985915493</v>
      </c>
      <c r="T2542">
        <v>8.342723004694836</v>
      </c>
      <c r="U2542">
        <v>57.371830985915423</v>
      </c>
      <c r="V2542">
        <v>0</v>
      </c>
      <c r="W2542">
        <v>41.784037558685448</v>
      </c>
      <c r="X2542">
        <v>100</v>
      </c>
      <c r="Y2542">
        <v>100</v>
      </c>
      <c r="Z2542">
        <v>100</v>
      </c>
      <c r="AA2542">
        <v>1.377060531905159</v>
      </c>
      <c r="AB2542">
        <v>1.1630028147772384</v>
      </c>
      <c r="AC2542">
        <v>2.3685946197205983</v>
      </c>
      <c r="AD2542">
        <v>12.945364377937871</v>
      </c>
      <c r="AE2542">
        <v>2.2031695834376888</v>
      </c>
      <c r="AF2542">
        <v>-0.1596291455028534</v>
      </c>
      <c r="AG2542">
        <v>8.2318840579710137</v>
      </c>
      <c r="AH2542">
        <v>11.216859232602218</v>
      </c>
      <c r="AJ2542">
        <v>98</v>
      </c>
      <c r="AK2542">
        <v>124.36326530612236</v>
      </c>
      <c r="AL2542">
        <v>30.104494059108521</v>
      </c>
    </row>
    <row r="2543" spans="1:38">
      <c r="A2543">
        <v>13</v>
      </c>
      <c r="B2543">
        <v>32</v>
      </c>
      <c r="C2543">
        <v>2023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99</v>
      </c>
      <c r="N2543">
        <v>460</v>
      </c>
      <c r="O2543">
        <v>99</v>
      </c>
      <c r="P2543">
        <v>9999</v>
      </c>
      <c r="Q2543">
        <v>345</v>
      </c>
      <c r="R2543">
        <v>389</v>
      </c>
      <c r="S2543">
        <v>10.323907455012856</v>
      </c>
      <c r="T2543">
        <v>9.190231362467868</v>
      </c>
      <c r="U2543">
        <v>65.285861182519298</v>
      </c>
      <c r="V2543">
        <v>0</v>
      </c>
      <c r="W2543">
        <v>60.154241645244227</v>
      </c>
      <c r="X2543">
        <v>100</v>
      </c>
      <c r="Y2543">
        <v>100</v>
      </c>
      <c r="Z2543">
        <v>100</v>
      </c>
      <c r="AA2543">
        <v>4.8118459857412148</v>
      </c>
      <c r="AB2543">
        <v>1.2938331689481397</v>
      </c>
      <c r="AC2543">
        <v>1.9239545815373225</v>
      </c>
      <c r="AD2543">
        <v>28.659648725767699</v>
      </c>
      <c r="AE2543">
        <v>29.016018935179655</v>
      </c>
      <c r="AF2543">
        <v>16.629775388185472</v>
      </c>
      <c r="AG2543">
        <v>7.516908212560387</v>
      </c>
      <c r="AH2543">
        <v>11.655521204358887</v>
      </c>
      <c r="AJ2543">
        <v>89</v>
      </c>
      <c r="AK2543">
        <v>125.46179775280898</v>
      </c>
      <c r="AL2543">
        <v>33.498363016522617</v>
      </c>
    </row>
    <row r="2544" spans="1:38">
      <c r="A2544">
        <v>13</v>
      </c>
      <c r="B2544">
        <v>33</v>
      </c>
      <c r="C2544">
        <v>2022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99</v>
      </c>
      <c r="N2544">
        <v>409</v>
      </c>
      <c r="O2544">
        <v>99</v>
      </c>
      <c r="P2544">
        <v>9999</v>
      </c>
    </row>
    <row r="2545" spans="1:38">
      <c r="A2545">
        <v>13</v>
      </c>
      <c r="B2545">
        <v>34</v>
      </c>
      <c r="C2545">
        <v>2022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99</v>
      </c>
      <c r="N2545">
        <v>410</v>
      </c>
      <c r="O2545">
        <v>99</v>
      </c>
      <c r="P2545">
        <v>9999</v>
      </c>
      <c r="Q2545">
        <v>18</v>
      </c>
      <c r="R2545">
        <v>24</v>
      </c>
      <c r="S2545">
        <v>3.6666666666666656</v>
      </c>
      <c r="T2545">
        <v>3.9166666666666656</v>
      </c>
      <c r="U2545">
        <v>13.27333333333333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1.2978272441105605</v>
      </c>
      <c r="AB2545">
        <v>2.1730674684008844</v>
      </c>
      <c r="AC2545">
        <v>1.6051133570215188</v>
      </c>
      <c r="AD2545">
        <v>61.41067345652565</v>
      </c>
      <c r="AE2545">
        <v>38.85656909774444</v>
      </c>
      <c r="AF2545">
        <v>39.818838209167929</v>
      </c>
      <c r="AG2545">
        <v>0.45214770158251683</v>
      </c>
      <c r="AH2545">
        <v>0.13839187133691735</v>
      </c>
      <c r="AJ2545">
        <v>2</v>
      </c>
      <c r="AK2545">
        <v>96.4</v>
      </c>
      <c r="AL2545">
        <v>14.261897173068663</v>
      </c>
    </row>
    <row r="2546" spans="1:38">
      <c r="A2546">
        <v>13</v>
      </c>
      <c r="B2546">
        <v>35</v>
      </c>
      <c r="C2546">
        <v>2022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99</v>
      </c>
      <c r="N2546">
        <v>415</v>
      </c>
      <c r="O2546">
        <v>99</v>
      </c>
      <c r="P2546">
        <v>9999</v>
      </c>
      <c r="Q2546">
        <v>85</v>
      </c>
      <c r="R2546">
        <v>102</v>
      </c>
      <c r="S2546">
        <v>5.5882352941176476</v>
      </c>
      <c r="T2546">
        <v>4.9215686274509807</v>
      </c>
      <c r="U2546">
        <v>17.875588235294117</v>
      </c>
      <c r="V2546">
        <v>0</v>
      </c>
      <c r="W2546">
        <v>1.9607843137254899</v>
      </c>
      <c r="X2546">
        <v>85.294117647058812</v>
      </c>
      <c r="Y2546">
        <v>0</v>
      </c>
      <c r="Z2546">
        <v>0</v>
      </c>
      <c r="AA2546">
        <v>1.4215757437279199</v>
      </c>
      <c r="AB2546">
        <v>1.6109486985446071</v>
      </c>
      <c r="AC2546">
        <v>1.8132749837955899</v>
      </c>
      <c r="AD2546">
        <v>10.747395996594475</v>
      </c>
      <c r="AE2546">
        <v>12.233359493370916</v>
      </c>
      <c r="AF2546">
        <v>57.964431100810899</v>
      </c>
      <c r="AG2546">
        <v>1.9216277317256969</v>
      </c>
      <c r="AH2546">
        <v>0.79209970783310779</v>
      </c>
      <c r="AJ2546">
        <v>6</v>
      </c>
      <c r="AK2546">
        <v>101.23333333333336</v>
      </c>
      <c r="AL2546">
        <v>17.458793049195311</v>
      </c>
    </row>
    <row r="2547" spans="1:38">
      <c r="A2547">
        <v>13</v>
      </c>
      <c r="B2547">
        <v>36</v>
      </c>
      <c r="C2547">
        <v>2022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99</v>
      </c>
      <c r="N2547">
        <v>420</v>
      </c>
      <c r="O2547">
        <v>99</v>
      </c>
      <c r="P2547">
        <v>9999</v>
      </c>
      <c r="Q2547">
        <v>227</v>
      </c>
      <c r="R2547">
        <v>269</v>
      </c>
      <c r="S2547">
        <v>6.055762081784386</v>
      </c>
      <c r="T2547">
        <v>5.9888475836431248</v>
      </c>
      <c r="U2547">
        <v>22.883085501858744</v>
      </c>
      <c r="V2547">
        <v>0.7434944237918214</v>
      </c>
      <c r="W2547">
        <v>7.0631970260223058</v>
      </c>
      <c r="X2547">
        <v>100</v>
      </c>
      <c r="Y2547">
        <v>53.531598513011161</v>
      </c>
      <c r="Z2547">
        <v>0</v>
      </c>
      <c r="AA2547">
        <v>1.473040932046719</v>
      </c>
      <c r="AB2547">
        <v>1.5426568699772003</v>
      </c>
      <c r="AC2547">
        <v>1.8643261664301576</v>
      </c>
      <c r="AD2547">
        <v>13.315407188933239</v>
      </c>
      <c r="AE2547">
        <v>20.502500472000222</v>
      </c>
      <c r="AF2547">
        <v>56.636503914834719</v>
      </c>
      <c r="AG2547">
        <v>5.0678221552373763</v>
      </c>
      <c r="AH2547">
        <v>2.6741526984177595</v>
      </c>
      <c r="AJ2547">
        <v>23</v>
      </c>
      <c r="AK2547">
        <v>107.43913043478263</v>
      </c>
      <c r="AL2547">
        <v>18.611260811207526</v>
      </c>
    </row>
    <row r="2548" spans="1:38">
      <c r="A2548">
        <v>13</v>
      </c>
      <c r="B2548">
        <v>37</v>
      </c>
      <c r="C2548">
        <v>2022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99</v>
      </c>
      <c r="N2548">
        <v>425</v>
      </c>
      <c r="O2548">
        <v>99</v>
      </c>
      <c r="P2548">
        <v>9999</v>
      </c>
      <c r="Q2548">
        <v>226</v>
      </c>
      <c r="R2548">
        <v>256</v>
      </c>
      <c r="S2548">
        <v>6.48828125</v>
      </c>
      <c r="T2548">
        <v>6.19921875</v>
      </c>
      <c r="U2548">
        <v>26.660156250000004</v>
      </c>
      <c r="V2548">
        <v>53.515625</v>
      </c>
      <c r="W2548">
        <v>8.984375</v>
      </c>
      <c r="X2548">
        <v>100</v>
      </c>
      <c r="Y2548">
        <v>100</v>
      </c>
      <c r="Z2548">
        <v>0</v>
      </c>
      <c r="AA2548">
        <v>0.83279601003786741</v>
      </c>
      <c r="AB2548">
        <v>1.1857962181160968</v>
      </c>
      <c r="AC2548">
        <v>1.965363996731506</v>
      </c>
      <c r="AD2548">
        <v>11.273618675724141</v>
      </c>
      <c r="AE2548">
        <v>6.4514462561690706</v>
      </c>
      <c r="AF2548">
        <v>38.232068938563302</v>
      </c>
      <c r="AG2548">
        <v>4.8229088168801804</v>
      </c>
      <c r="AH2548">
        <v>2.9649815478228954</v>
      </c>
      <c r="AJ2548">
        <v>16</v>
      </c>
      <c r="AK2548">
        <v>109.85625</v>
      </c>
      <c r="AL2548">
        <v>20.379430455489768</v>
      </c>
    </row>
    <row r="2549" spans="1:38">
      <c r="A2549">
        <v>13</v>
      </c>
      <c r="B2549">
        <v>38</v>
      </c>
      <c r="C2549">
        <v>2022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99</v>
      </c>
      <c r="N2549">
        <v>428</v>
      </c>
      <c r="O2549">
        <v>99</v>
      </c>
      <c r="P2549">
        <v>9999</v>
      </c>
      <c r="Q2549">
        <v>188</v>
      </c>
      <c r="R2549">
        <v>198</v>
      </c>
      <c r="S2549">
        <v>6.5505050505050511</v>
      </c>
      <c r="T2549">
        <v>6.3888888888888884</v>
      </c>
      <c r="U2549">
        <v>29.089646464646457</v>
      </c>
      <c r="V2549">
        <v>48.484848484848492</v>
      </c>
      <c r="W2549">
        <v>14.14141414141414</v>
      </c>
      <c r="X2549">
        <v>100</v>
      </c>
      <c r="Y2549">
        <v>100</v>
      </c>
      <c r="Z2549">
        <v>0</v>
      </c>
      <c r="AA2549">
        <v>0.55258198008071413</v>
      </c>
      <c r="AB2549">
        <v>1.47537865280965</v>
      </c>
      <c r="AC2549">
        <v>1.9241363739699204</v>
      </c>
      <c r="AD2549">
        <v>12.704841219840064</v>
      </c>
      <c r="AE2549">
        <v>2.8534872721211033</v>
      </c>
      <c r="AF2549">
        <v>41.02756035517821</v>
      </c>
      <c r="AG2549">
        <v>3.7302185380557655</v>
      </c>
      <c r="AH2549">
        <v>2.5022054901205735</v>
      </c>
      <c r="AJ2549">
        <v>15</v>
      </c>
      <c r="AK2549">
        <v>109.3133333333333</v>
      </c>
      <c r="AL2549">
        <v>22.645021588065244</v>
      </c>
    </row>
    <row r="2550" spans="1:38">
      <c r="A2550">
        <v>13</v>
      </c>
      <c r="B2550">
        <v>39</v>
      </c>
      <c r="C2550">
        <v>2022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99</v>
      </c>
      <c r="N2550">
        <v>430</v>
      </c>
      <c r="O2550">
        <v>99</v>
      </c>
      <c r="P2550">
        <v>9999</v>
      </c>
      <c r="Q2550">
        <v>287</v>
      </c>
      <c r="R2550">
        <v>303</v>
      </c>
      <c r="S2550">
        <v>6.5907590759075889</v>
      </c>
      <c r="T2550">
        <v>6.1452145214521492</v>
      </c>
      <c r="U2550">
        <v>31.552145214521438</v>
      </c>
      <c r="V2550">
        <v>58.745874587458736</v>
      </c>
      <c r="W2550">
        <v>8.5808580858085755</v>
      </c>
      <c r="X2550">
        <v>100</v>
      </c>
      <c r="Y2550">
        <v>100</v>
      </c>
      <c r="Z2550">
        <v>0</v>
      </c>
      <c r="AA2550">
        <v>0.85765684632141459</v>
      </c>
      <c r="AB2550">
        <v>1.6523352066166517</v>
      </c>
      <c r="AC2550">
        <v>1.83440763098631</v>
      </c>
      <c r="AD2550">
        <v>13.657905425335596</v>
      </c>
      <c r="AE2550">
        <v>-2.0084408817641086</v>
      </c>
      <c r="AF2550">
        <v>42.356526407213394</v>
      </c>
      <c r="AG2550">
        <v>5.708364732479275</v>
      </c>
      <c r="AH2550">
        <v>4.1532766434653752</v>
      </c>
      <c r="AJ2550">
        <v>16</v>
      </c>
      <c r="AK2550">
        <v>114.69375000000002</v>
      </c>
      <c r="AL2550">
        <v>21.150970436747688</v>
      </c>
    </row>
    <row r="2551" spans="1:38">
      <c r="A2551">
        <v>13</v>
      </c>
      <c r="B2551">
        <v>40</v>
      </c>
      <c r="C2551">
        <v>2022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99</v>
      </c>
      <c r="N2551">
        <v>433</v>
      </c>
      <c r="O2551">
        <v>99</v>
      </c>
      <c r="P2551">
        <v>9999</v>
      </c>
      <c r="Q2551">
        <v>251</v>
      </c>
      <c r="R2551">
        <v>263</v>
      </c>
      <c r="S2551">
        <v>6.9923954372623589</v>
      </c>
      <c r="T2551">
        <v>6.7414448669201512</v>
      </c>
      <c r="U2551">
        <v>34.081064638783289</v>
      </c>
      <c r="V2551">
        <v>51.711026615969608</v>
      </c>
      <c r="W2551">
        <v>15.969581749049423</v>
      </c>
      <c r="X2551">
        <v>100</v>
      </c>
      <c r="Y2551">
        <v>100</v>
      </c>
      <c r="Z2551">
        <v>0</v>
      </c>
      <c r="AA2551">
        <v>0.60707082635882181</v>
      </c>
      <c r="AB2551">
        <v>1.5720766712725616</v>
      </c>
      <c r="AC2551">
        <v>1.9736074659034528</v>
      </c>
      <c r="AD2551">
        <v>6.8415627566991191</v>
      </c>
      <c r="AE2551">
        <v>-5.9537076608987584E-2</v>
      </c>
      <c r="AF2551">
        <v>30.94152403831535</v>
      </c>
      <c r="AG2551">
        <v>4.9547852298417485</v>
      </c>
      <c r="AH2551">
        <v>3.8939309021585218</v>
      </c>
      <c r="AJ2551">
        <v>30</v>
      </c>
      <c r="AK2551">
        <v>116.37333333333331</v>
      </c>
      <c r="AL2551">
        <v>21.807096228540424</v>
      </c>
    </row>
    <row r="2552" spans="1:38">
      <c r="A2552">
        <v>13</v>
      </c>
      <c r="B2552">
        <v>41</v>
      </c>
      <c r="C2552">
        <v>2022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99</v>
      </c>
      <c r="N2552">
        <v>435</v>
      </c>
      <c r="O2552">
        <v>99</v>
      </c>
      <c r="P2552">
        <v>9999</v>
      </c>
      <c r="Q2552">
        <v>406</v>
      </c>
      <c r="R2552">
        <v>434</v>
      </c>
      <c r="S2552">
        <v>7.2995391705069119</v>
      </c>
      <c r="T2552">
        <v>6.5783410138248852</v>
      </c>
      <c r="U2552">
        <v>36.570345622119753</v>
      </c>
      <c r="V2552">
        <v>0</v>
      </c>
      <c r="W2552">
        <v>17.281105990783402</v>
      </c>
      <c r="X2552">
        <v>100</v>
      </c>
      <c r="Y2552">
        <v>100</v>
      </c>
      <c r="Z2552">
        <v>100</v>
      </c>
      <c r="AA2552">
        <v>0.89591038084403507</v>
      </c>
      <c r="AB2552">
        <v>1.426429195041121</v>
      </c>
      <c r="AC2552">
        <v>1.9091318300575952</v>
      </c>
      <c r="AD2552">
        <v>14.762066667669504</v>
      </c>
      <c r="AE2552">
        <v>13.789669088140261</v>
      </c>
      <c r="AF2552">
        <v>28.836575558829875</v>
      </c>
      <c r="AG2552">
        <v>8.1763376036171813</v>
      </c>
      <c r="AH2552">
        <v>6.8950613312406492</v>
      </c>
      <c r="AJ2552">
        <v>33</v>
      </c>
      <c r="AK2552">
        <v>119.04242424242422</v>
      </c>
      <c r="AL2552">
        <v>21.886849299955077</v>
      </c>
    </row>
    <row r="2553" spans="1:38">
      <c r="A2553">
        <v>13</v>
      </c>
      <c r="B2553">
        <v>42</v>
      </c>
      <c r="C2553">
        <v>2022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99</v>
      </c>
      <c r="N2553">
        <v>438</v>
      </c>
      <c r="O2553">
        <v>99</v>
      </c>
      <c r="P2553">
        <v>9999</v>
      </c>
      <c r="Q2553">
        <v>273</v>
      </c>
      <c r="R2553">
        <v>283</v>
      </c>
      <c r="S2553">
        <v>7.6643109540636045</v>
      </c>
      <c r="T2553">
        <v>6.4734982332155484</v>
      </c>
      <c r="U2553">
        <v>38.996431095406365</v>
      </c>
      <c r="V2553">
        <v>0</v>
      </c>
      <c r="W2553">
        <v>12.014134275618378</v>
      </c>
      <c r="X2553">
        <v>100</v>
      </c>
      <c r="Y2553">
        <v>100</v>
      </c>
      <c r="Z2553">
        <v>100</v>
      </c>
      <c r="AA2553">
        <v>0.58395476192896878</v>
      </c>
      <c r="AB2553">
        <v>1.4055789152705529</v>
      </c>
      <c r="AC2553">
        <v>1.9119775313495639</v>
      </c>
      <c r="AD2553">
        <v>-13.117104605761892</v>
      </c>
      <c r="AE2553">
        <v>-5.1782352157448122</v>
      </c>
      <c r="AF2553">
        <v>17.616639993916763</v>
      </c>
      <c r="AG2553">
        <v>5.3315749811605135</v>
      </c>
      <c r="AH2553">
        <v>4.7943599577960399</v>
      </c>
      <c r="AJ2553">
        <v>16</v>
      </c>
      <c r="AK2553">
        <v>119.2</v>
      </c>
      <c r="AL2553">
        <v>23.339750894503808</v>
      </c>
    </row>
    <row r="2554" spans="1:38">
      <c r="A2554">
        <v>13</v>
      </c>
      <c r="B2554">
        <v>43</v>
      </c>
      <c r="C2554">
        <v>2022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99</v>
      </c>
      <c r="N2554">
        <v>440</v>
      </c>
      <c r="O2554">
        <v>99</v>
      </c>
      <c r="P2554">
        <v>9999</v>
      </c>
      <c r="Q2554">
        <v>424</v>
      </c>
      <c r="R2554">
        <v>456</v>
      </c>
      <c r="S2554">
        <v>7.9144736842105248</v>
      </c>
      <c r="T2554">
        <v>6.8048245614035086</v>
      </c>
      <c r="U2554">
        <v>41.549868421052643</v>
      </c>
      <c r="V2554">
        <v>0</v>
      </c>
      <c r="W2554">
        <v>16.228070175438599</v>
      </c>
      <c r="X2554">
        <v>100</v>
      </c>
      <c r="Y2554">
        <v>100</v>
      </c>
      <c r="Z2554">
        <v>100</v>
      </c>
      <c r="AA2554">
        <v>0.88350154651104718</v>
      </c>
      <c r="AB2554">
        <v>1.2580133266421398</v>
      </c>
      <c r="AC2554">
        <v>1.782978354138536</v>
      </c>
      <c r="AD2554">
        <v>14.05711475571624</v>
      </c>
      <c r="AE2554">
        <v>4.5255971356679616</v>
      </c>
      <c r="AF2554">
        <v>14.703390259302596</v>
      </c>
      <c r="AG2554">
        <v>8.5908063300678226</v>
      </c>
      <c r="AH2554">
        <v>8.2310233687029939</v>
      </c>
      <c r="AJ2554">
        <v>22</v>
      </c>
      <c r="AK2554">
        <v>120.06363636363636</v>
      </c>
      <c r="AL2554">
        <v>24.768269333262595</v>
      </c>
    </row>
    <row r="2555" spans="1:38">
      <c r="A2555">
        <v>13</v>
      </c>
      <c r="B2555">
        <v>44</v>
      </c>
      <c r="C2555">
        <v>2022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99</v>
      </c>
      <c r="N2555">
        <v>443</v>
      </c>
      <c r="O2555">
        <v>99</v>
      </c>
      <c r="P2555">
        <v>9999</v>
      </c>
      <c r="Q2555">
        <v>296</v>
      </c>
      <c r="R2555">
        <v>315</v>
      </c>
      <c r="S2555">
        <v>8.1841269841269817</v>
      </c>
      <c r="T2555">
        <v>7.2190476190476227</v>
      </c>
      <c r="U2555">
        <v>44.040793650793638</v>
      </c>
      <c r="V2555">
        <v>0</v>
      </c>
      <c r="W2555">
        <v>21.587301587301592</v>
      </c>
      <c r="X2555">
        <v>100</v>
      </c>
      <c r="Y2555">
        <v>100</v>
      </c>
      <c r="Z2555">
        <v>100</v>
      </c>
      <c r="AA2555">
        <v>0.59285615265295122</v>
      </c>
      <c r="AB2555">
        <v>1.1060018584338669</v>
      </c>
      <c r="AC2555">
        <v>1.8395010661414704</v>
      </c>
      <c r="AD2555">
        <v>6.983433726913618</v>
      </c>
      <c r="AE2555">
        <v>5.4217801629689548</v>
      </c>
      <c r="AF2555">
        <v>5.039321150081312</v>
      </c>
      <c r="AG2555">
        <v>5.934438583270536</v>
      </c>
      <c r="AH2555">
        <v>6.0267757165882516</v>
      </c>
      <c r="AJ2555">
        <v>29</v>
      </c>
      <c r="AK2555">
        <v>121.58620689655172</v>
      </c>
      <c r="AL2555">
        <v>24.67540075759258</v>
      </c>
    </row>
    <row r="2556" spans="1:38">
      <c r="A2556">
        <v>13</v>
      </c>
      <c r="B2556">
        <v>45</v>
      </c>
      <c r="C2556">
        <v>2022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99</v>
      </c>
      <c r="N2556">
        <v>445</v>
      </c>
      <c r="O2556">
        <v>99</v>
      </c>
      <c r="P2556">
        <v>9999</v>
      </c>
      <c r="Q2556">
        <v>676</v>
      </c>
      <c r="R2556">
        <v>764</v>
      </c>
      <c r="S2556">
        <v>8.5667539267015691</v>
      </c>
      <c r="T2556">
        <v>7.1269633507853403</v>
      </c>
      <c r="U2556">
        <v>47.42899214659684</v>
      </c>
      <c r="V2556">
        <v>0</v>
      </c>
      <c r="W2556">
        <v>18.324607329842927</v>
      </c>
      <c r="X2556">
        <v>100</v>
      </c>
      <c r="Y2556">
        <v>100</v>
      </c>
      <c r="Z2556">
        <v>100</v>
      </c>
      <c r="AA2556">
        <v>1.3865223190788549</v>
      </c>
      <c r="AB2556">
        <v>1.1125153977040299</v>
      </c>
      <c r="AC2556">
        <v>1.7353291383919429</v>
      </c>
      <c r="AD2556">
        <v>14.32309681067418</v>
      </c>
      <c r="AE2556">
        <v>12.85348116677751</v>
      </c>
      <c r="AF2556">
        <v>12.408773479316759</v>
      </c>
      <c r="AG2556">
        <v>14.393368500376797</v>
      </c>
      <c r="AH2556">
        <v>15.741879871285471</v>
      </c>
      <c r="AJ2556">
        <v>37</v>
      </c>
      <c r="AK2556">
        <v>122.63783783783784</v>
      </c>
      <c r="AL2556">
        <v>26.157544913688639</v>
      </c>
    </row>
    <row r="2557" spans="1:38">
      <c r="A2557">
        <v>13</v>
      </c>
      <c r="B2557">
        <v>46</v>
      </c>
      <c r="C2557">
        <v>2022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99</v>
      </c>
      <c r="N2557">
        <v>450</v>
      </c>
      <c r="O2557">
        <v>99</v>
      </c>
      <c r="P2557">
        <v>9999</v>
      </c>
      <c r="Q2557">
        <v>603</v>
      </c>
      <c r="R2557">
        <v>669</v>
      </c>
      <c r="S2557">
        <v>9.1106128550074725</v>
      </c>
      <c r="T2557">
        <v>7.6771300448430493</v>
      </c>
      <c r="U2557">
        <v>52.424559043348303</v>
      </c>
      <c r="V2557">
        <v>0</v>
      </c>
      <c r="W2557">
        <v>26.008968609865473</v>
      </c>
      <c r="X2557">
        <v>100</v>
      </c>
      <c r="Y2557">
        <v>100</v>
      </c>
      <c r="Z2557">
        <v>100</v>
      </c>
      <c r="AA2557">
        <v>1.4056053677333729</v>
      </c>
      <c r="AB2557">
        <v>1.1877643824829576</v>
      </c>
      <c r="AC2557">
        <v>1.7582859951630141</v>
      </c>
      <c r="AD2557">
        <v>12.24468518352136</v>
      </c>
      <c r="AE2557">
        <v>7.6584268898355905</v>
      </c>
      <c r="AF2557">
        <v>8.008562441595565</v>
      </c>
      <c r="AG2557">
        <v>12.603617181612661</v>
      </c>
      <c r="AH2557">
        <v>15.23632553768366</v>
      </c>
      <c r="AJ2557">
        <v>42</v>
      </c>
      <c r="AK2557">
        <v>122.06190476190471</v>
      </c>
      <c r="AL2557">
        <v>29.41616941798025</v>
      </c>
    </row>
    <row r="2558" spans="1:38">
      <c r="A2558">
        <v>13</v>
      </c>
      <c r="B2558">
        <v>47</v>
      </c>
      <c r="C2558">
        <v>2022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99</v>
      </c>
      <c r="N2558">
        <v>455</v>
      </c>
      <c r="O2558">
        <v>99</v>
      </c>
      <c r="P2558">
        <v>9999</v>
      </c>
      <c r="Q2558">
        <v>443</v>
      </c>
      <c r="R2558">
        <v>480</v>
      </c>
      <c r="S2558">
        <v>9.5541666666666689</v>
      </c>
      <c r="T2558">
        <v>8.0250000000000004</v>
      </c>
      <c r="U2558">
        <v>57.32900000000005</v>
      </c>
      <c r="V2558">
        <v>0</v>
      </c>
      <c r="W2558">
        <v>32.916666666666657</v>
      </c>
      <c r="X2558">
        <v>100</v>
      </c>
      <c r="Y2558">
        <v>100</v>
      </c>
      <c r="Z2558">
        <v>100</v>
      </c>
      <c r="AA2558">
        <v>1.4265875075369012</v>
      </c>
      <c r="AB2558">
        <v>1.2218425862424103</v>
      </c>
      <c r="AC2558">
        <v>1.8187106238578277</v>
      </c>
      <c r="AD2558">
        <v>9.9102230856287505</v>
      </c>
      <c r="AE2558">
        <v>9.4912096645178625</v>
      </c>
      <c r="AF2558">
        <v>8.3767288490481651</v>
      </c>
      <c r="AG2558">
        <v>9.0429540316503356</v>
      </c>
      <c r="AH2558">
        <v>11.954597074647122</v>
      </c>
      <c r="AJ2558">
        <v>46</v>
      </c>
      <c r="AK2558">
        <v>123.3652173913043</v>
      </c>
      <c r="AL2558">
        <v>29.75985069992786</v>
      </c>
    </row>
    <row r="2559" spans="1:38">
      <c r="A2559">
        <v>13</v>
      </c>
      <c r="B2559">
        <v>48</v>
      </c>
      <c r="C2559">
        <v>2022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99</v>
      </c>
      <c r="N2559">
        <v>460</v>
      </c>
      <c r="O2559">
        <v>99</v>
      </c>
      <c r="P2559">
        <v>9999</v>
      </c>
      <c r="Q2559">
        <v>445</v>
      </c>
      <c r="R2559">
        <v>492</v>
      </c>
      <c r="S2559">
        <v>10.380081300813005</v>
      </c>
      <c r="T2559">
        <v>9.0040650406504046</v>
      </c>
      <c r="U2559">
        <v>65.504735772357719</v>
      </c>
      <c r="V2559">
        <v>0</v>
      </c>
      <c r="W2559">
        <v>58.943089430894318</v>
      </c>
      <c r="X2559">
        <v>100</v>
      </c>
      <c r="Y2559">
        <v>100</v>
      </c>
      <c r="Z2559">
        <v>100</v>
      </c>
      <c r="AA2559">
        <v>4.7094572438669697</v>
      </c>
      <c r="AB2559">
        <v>1.2670983406082881</v>
      </c>
      <c r="AC2559">
        <v>1.8729958773967796</v>
      </c>
      <c r="AD2559">
        <v>23.078666566430705</v>
      </c>
      <c r="AE2559">
        <v>26.539066188084995</v>
      </c>
      <c r="AF2559">
        <v>8.6704011759429296</v>
      </c>
      <c r="AG2559">
        <v>9.2690278824416001</v>
      </c>
      <c r="AH2559">
        <v>14.000938280900661</v>
      </c>
      <c r="AJ2559">
        <v>50</v>
      </c>
      <c r="AK2559">
        <v>126.66399999999997</v>
      </c>
      <c r="AL2559">
        <v>31.77355639362117</v>
      </c>
    </row>
    <row r="2560" spans="1:38">
      <c r="A2560">
        <v>13</v>
      </c>
      <c r="B2560">
        <v>49</v>
      </c>
      <c r="C2560">
        <v>2021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99</v>
      </c>
      <c r="N2560">
        <v>409</v>
      </c>
      <c r="O2560">
        <v>99</v>
      </c>
      <c r="P2560">
        <v>9999</v>
      </c>
    </row>
    <row r="2561" spans="1:16">
      <c r="A2561">
        <v>13</v>
      </c>
      <c r="B2561">
        <v>50</v>
      </c>
      <c r="C2561">
        <v>2021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99</v>
      </c>
      <c r="N2561">
        <v>410</v>
      </c>
      <c r="O2561">
        <v>99</v>
      </c>
      <c r="P2561">
        <v>9999</v>
      </c>
    </row>
    <row r="2562" spans="1:16">
      <c r="A2562">
        <v>13</v>
      </c>
      <c r="B2562">
        <v>51</v>
      </c>
      <c r="C2562">
        <v>2021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99</v>
      </c>
      <c r="N2562">
        <v>415</v>
      </c>
      <c r="O2562">
        <v>99</v>
      </c>
      <c r="P2562">
        <v>9999</v>
      </c>
    </row>
    <row r="2563" spans="1:16">
      <c r="A2563">
        <v>13</v>
      </c>
      <c r="B2563">
        <v>52</v>
      </c>
      <c r="C2563">
        <v>2021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99</v>
      </c>
      <c r="N2563">
        <v>420</v>
      </c>
      <c r="O2563">
        <v>99</v>
      </c>
      <c r="P2563">
        <v>9999</v>
      </c>
    </row>
    <row r="2564" spans="1:16">
      <c r="A2564">
        <v>13</v>
      </c>
      <c r="B2564">
        <v>53</v>
      </c>
      <c r="C2564">
        <v>2021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99</v>
      </c>
      <c r="N2564">
        <v>425</v>
      </c>
      <c r="O2564">
        <v>99</v>
      </c>
      <c r="P2564">
        <v>9999</v>
      </c>
    </row>
    <row r="2565" spans="1:16">
      <c r="A2565">
        <v>13</v>
      </c>
      <c r="B2565">
        <v>54</v>
      </c>
      <c r="C2565">
        <v>2021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99</v>
      </c>
      <c r="N2565">
        <v>428</v>
      </c>
      <c r="O2565">
        <v>99</v>
      </c>
      <c r="P2565">
        <v>9999</v>
      </c>
    </row>
    <row r="2566" spans="1:16">
      <c r="A2566">
        <v>13</v>
      </c>
      <c r="B2566">
        <v>55</v>
      </c>
      <c r="C2566">
        <v>2021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99</v>
      </c>
      <c r="N2566">
        <v>430</v>
      </c>
      <c r="O2566">
        <v>99</v>
      </c>
      <c r="P2566">
        <v>9999</v>
      </c>
    </row>
    <row r="2567" spans="1:16">
      <c r="A2567">
        <v>13</v>
      </c>
      <c r="B2567">
        <v>56</v>
      </c>
      <c r="C2567">
        <v>2021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99</v>
      </c>
      <c r="N2567">
        <v>433</v>
      </c>
      <c r="O2567">
        <v>99</v>
      </c>
      <c r="P2567">
        <v>9999</v>
      </c>
    </row>
    <row r="2568" spans="1:16">
      <c r="A2568">
        <v>13</v>
      </c>
      <c r="B2568">
        <v>57</v>
      </c>
      <c r="C2568">
        <v>2021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99</v>
      </c>
      <c r="N2568">
        <v>435</v>
      </c>
      <c r="O2568">
        <v>99</v>
      </c>
      <c r="P2568">
        <v>9999</v>
      </c>
    </row>
    <row r="2569" spans="1:16">
      <c r="A2569">
        <v>13</v>
      </c>
      <c r="B2569">
        <v>58</v>
      </c>
      <c r="C2569">
        <v>2021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99</v>
      </c>
      <c r="N2569">
        <v>438</v>
      </c>
      <c r="O2569">
        <v>99</v>
      </c>
      <c r="P2569">
        <v>9999</v>
      </c>
    </row>
    <row r="2570" spans="1:16">
      <c r="A2570">
        <v>13</v>
      </c>
      <c r="B2570">
        <v>59</v>
      </c>
      <c r="C2570">
        <v>2021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99</v>
      </c>
      <c r="N2570">
        <v>440</v>
      </c>
      <c r="O2570">
        <v>99</v>
      </c>
      <c r="P2570">
        <v>9999</v>
      </c>
    </row>
    <row r="2571" spans="1:16">
      <c r="A2571">
        <v>13</v>
      </c>
      <c r="B2571">
        <v>60</v>
      </c>
      <c r="C2571">
        <v>2021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99</v>
      </c>
      <c r="N2571">
        <v>443</v>
      </c>
      <c r="O2571">
        <v>99</v>
      </c>
      <c r="P2571">
        <v>9999</v>
      </c>
    </row>
    <row r="2572" spans="1:16">
      <c r="A2572">
        <v>13</v>
      </c>
      <c r="B2572">
        <v>61</v>
      </c>
      <c r="C2572">
        <v>2021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99</v>
      </c>
      <c r="N2572">
        <v>445</v>
      </c>
      <c r="O2572">
        <v>99</v>
      </c>
      <c r="P2572">
        <v>9999</v>
      </c>
    </row>
    <row r="2573" spans="1:16">
      <c r="A2573">
        <v>13</v>
      </c>
      <c r="B2573">
        <v>62</v>
      </c>
      <c r="C2573">
        <v>2021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99</v>
      </c>
      <c r="N2573">
        <v>450</v>
      </c>
      <c r="O2573">
        <v>99</v>
      </c>
      <c r="P2573">
        <v>9999</v>
      </c>
    </row>
    <row r="2574" spans="1:16">
      <c r="A2574">
        <v>13</v>
      </c>
      <c r="B2574">
        <v>63</v>
      </c>
      <c r="C2574">
        <v>2021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99</v>
      </c>
      <c r="N2574">
        <v>455</v>
      </c>
      <c r="O2574">
        <v>99</v>
      </c>
      <c r="P2574">
        <v>9999</v>
      </c>
    </row>
    <row r="2575" spans="1:16">
      <c r="A2575">
        <v>13</v>
      </c>
      <c r="B2575">
        <v>64</v>
      </c>
      <c r="C2575">
        <v>2021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99</v>
      </c>
      <c r="N2575">
        <v>460</v>
      </c>
      <c r="O2575">
        <v>99</v>
      </c>
      <c r="P2575">
        <v>9999</v>
      </c>
    </row>
    <row r="2576" spans="1:16">
      <c r="A2576">
        <v>13</v>
      </c>
      <c r="B2576">
        <v>65</v>
      </c>
      <c r="C2576">
        <v>2020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99</v>
      </c>
      <c r="N2576">
        <v>409</v>
      </c>
      <c r="O2576">
        <v>99</v>
      </c>
      <c r="P2576">
        <v>9999</v>
      </c>
    </row>
    <row r="2577" spans="1:16">
      <c r="A2577">
        <v>13</v>
      </c>
      <c r="B2577">
        <v>66</v>
      </c>
      <c r="C2577">
        <v>2020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99</v>
      </c>
      <c r="N2577">
        <v>410</v>
      </c>
      <c r="O2577">
        <v>99</v>
      </c>
      <c r="P2577">
        <v>9999</v>
      </c>
    </row>
    <row r="2578" spans="1:16">
      <c r="A2578">
        <v>13</v>
      </c>
      <c r="B2578">
        <v>67</v>
      </c>
      <c r="C2578">
        <v>2020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99</v>
      </c>
      <c r="N2578">
        <v>415</v>
      </c>
      <c r="O2578">
        <v>99</v>
      </c>
      <c r="P2578">
        <v>9999</v>
      </c>
    </row>
    <row r="2579" spans="1:16">
      <c r="A2579">
        <v>13</v>
      </c>
      <c r="B2579">
        <v>68</v>
      </c>
      <c r="C2579">
        <v>2020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99</v>
      </c>
      <c r="N2579">
        <v>420</v>
      </c>
      <c r="O2579">
        <v>99</v>
      </c>
      <c r="P2579">
        <v>9999</v>
      </c>
    </row>
    <row r="2580" spans="1:16">
      <c r="A2580">
        <v>13</v>
      </c>
      <c r="B2580">
        <v>69</v>
      </c>
      <c r="C2580">
        <v>2020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99</v>
      </c>
      <c r="N2580">
        <v>425</v>
      </c>
      <c r="O2580">
        <v>99</v>
      </c>
      <c r="P2580">
        <v>9999</v>
      </c>
    </row>
    <row r="2581" spans="1:16">
      <c r="A2581">
        <v>13</v>
      </c>
      <c r="B2581">
        <v>70</v>
      </c>
      <c r="C2581">
        <v>2020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99</v>
      </c>
      <c r="N2581">
        <v>428</v>
      </c>
      <c r="O2581">
        <v>99</v>
      </c>
      <c r="P2581">
        <v>9999</v>
      </c>
    </row>
    <row r="2582" spans="1:16">
      <c r="A2582">
        <v>13</v>
      </c>
      <c r="B2582">
        <v>71</v>
      </c>
      <c r="C2582">
        <v>2020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99</v>
      </c>
      <c r="N2582">
        <v>430</v>
      </c>
      <c r="O2582">
        <v>99</v>
      </c>
      <c r="P2582">
        <v>9999</v>
      </c>
    </row>
    <row r="2583" spans="1:16">
      <c r="A2583">
        <v>13</v>
      </c>
      <c r="B2583">
        <v>72</v>
      </c>
      <c r="C2583">
        <v>2020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99</v>
      </c>
      <c r="N2583">
        <v>433</v>
      </c>
      <c r="O2583">
        <v>99</v>
      </c>
      <c r="P2583">
        <v>9999</v>
      </c>
    </row>
    <row r="2584" spans="1:16">
      <c r="A2584">
        <v>13</v>
      </c>
      <c r="B2584">
        <v>73</v>
      </c>
      <c r="C2584">
        <v>2020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99</v>
      </c>
      <c r="N2584">
        <v>435</v>
      </c>
      <c r="O2584">
        <v>99</v>
      </c>
      <c r="P2584">
        <v>9999</v>
      </c>
    </row>
    <row r="2585" spans="1:16">
      <c r="A2585">
        <v>13</v>
      </c>
      <c r="B2585">
        <v>74</v>
      </c>
      <c r="C2585">
        <v>2020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99</v>
      </c>
      <c r="N2585">
        <v>438</v>
      </c>
      <c r="O2585">
        <v>99</v>
      </c>
      <c r="P2585">
        <v>9999</v>
      </c>
    </row>
    <row r="2586" spans="1:16">
      <c r="A2586">
        <v>13</v>
      </c>
      <c r="B2586">
        <v>75</v>
      </c>
      <c r="C2586">
        <v>2020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99</v>
      </c>
      <c r="N2586">
        <v>440</v>
      </c>
      <c r="O2586">
        <v>99</v>
      </c>
      <c r="P2586">
        <v>9999</v>
      </c>
    </row>
    <row r="2587" spans="1:16">
      <c r="A2587">
        <v>13</v>
      </c>
      <c r="B2587">
        <v>76</v>
      </c>
      <c r="C2587">
        <v>2020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99</v>
      </c>
      <c r="N2587">
        <v>443</v>
      </c>
      <c r="O2587">
        <v>99</v>
      </c>
      <c r="P2587">
        <v>9999</v>
      </c>
    </row>
    <row r="2588" spans="1:16">
      <c r="A2588">
        <v>13</v>
      </c>
      <c r="B2588">
        <v>77</v>
      </c>
      <c r="C2588">
        <v>2020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99</v>
      </c>
      <c r="N2588">
        <v>445</v>
      </c>
      <c r="O2588">
        <v>99</v>
      </c>
      <c r="P2588">
        <v>9999</v>
      </c>
    </row>
    <row r="2589" spans="1:16">
      <c r="A2589">
        <v>13</v>
      </c>
      <c r="B2589">
        <v>78</v>
      </c>
      <c r="C2589">
        <v>2020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99</v>
      </c>
      <c r="N2589">
        <v>450</v>
      </c>
      <c r="O2589">
        <v>99</v>
      </c>
      <c r="P2589">
        <v>9999</v>
      </c>
    </row>
    <row r="2590" spans="1:16">
      <c r="A2590">
        <v>13</v>
      </c>
      <c r="B2590">
        <v>79</v>
      </c>
      <c r="C2590">
        <v>2020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99</v>
      </c>
      <c r="N2590">
        <v>455</v>
      </c>
      <c r="O2590">
        <v>99</v>
      </c>
      <c r="P2590">
        <v>9999</v>
      </c>
    </row>
    <row r="2591" spans="1:16">
      <c r="A2591">
        <v>13</v>
      </c>
      <c r="B2591">
        <v>80</v>
      </c>
      <c r="C2591">
        <v>2020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99</v>
      </c>
      <c r="N2591">
        <v>460</v>
      </c>
      <c r="O2591">
        <v>99</v>
      </c>
      <c r="P2591">
        <v>9999</v>
      </c>
    </row>
    <row r="2592" spans="1:16">
      <c r="A2592">
        <v>13</v>
      </c>
      <c r="B2592">
        <v>81</v>
      </c>
      <c r="C2592">
        <v>2019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99</v>
      </c>
      <c r="N2592">
        <v>409</v>
      </c>
      <c r="O2592">
        <v>99</v>
      </c>
      <c r="P2592">
        <v>9999</v>
      </c>
    </row>
    <row r="2593" spans="1:16">
      <c r="A2593">
        <v>13</v>
      </c>
      <c r="B2593">
        <v>82</v>
      </c>
      <c r="C2593">
        <v>2019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99</v>
      </c>
      <c r="N2593">
        <v>410</v>
      </c>
      <c r="O2593">
        <v>99</v>
      </c>
      <c r="P2593">
        <v>9999</v>
      </c>
    </row>
    <row r="2594" spans="1:16">
      <c r="A2594">
        <v>13</v>
      </c>
      <c r="B2594">
        <v>83</v>
      </c>
      <c r="C2594">
        <v>2019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99</v>
      </c>
      <c r="N2594">
        <v>415</v>
      </c>
      <c r="O2594">
        <v>99</v>
      </c>
      <c r="P2594">
        <v>9999</v>
      </c>
    </row>
    <row r="2595" spans="1:16">
      <c r="A2595">
        <v>13</v>
      </c>
      <c r="B2595">
        <v>84</v>
      </c>
      <c r="C2595">
        <v>2019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99</v>
      </c>
      <c r="N2595">
        <v>420</v>
      </c>
      <c r="O2595">
        <v>99</v>
      </c>
      <c r="P2595">
        <v>9999</v>
      </c>
    </row>
    <row r="2596" spans="1:16">
      <c r="A2596">
        <v>13</v>
      </c>
      <c r="B2596">
        <v>85</v>
      </c>
      <c r="C2596">
        <v>2019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99</v>
      </c>
      <c r="N2596">
        <v>425</v>
      </c>
      <c r="O2596">
        <v>99</v>
      </c>
      <c r="P2596">
        <v>9999</v>
      </c>
    </row>
    <row r="2597" spans="1:16">
      <c r="A2597">
        <v>13</v>
      </c>
      <c r="B2597">
        <v>86</v>
      </c>
      <c r="C2597">
        <v>2019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99</v>
      </c>
      <c r="N2597">
        <v>428</v>
      </c>
      <c r="O2597">
        <v>99</v>
      </c>
      <c r="P2597">
        <v>9999</v>
      </c>
    </row>
    <row r="2598" spans="1:16">
      <c r="A2598">
        <v>13</v>
      </c>
      <c r="B2598">
        <v>87</v>
      </c>
      <c r="C2598">
        <v>2019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99</v>
      </c>
      <c r="N2598">
        <v>430</v>
      </c>
      <c r="O2598">
        <v>99</v>
      </c>
      <c r="P2598">
        <v>9999</v>
      </c>
    </row>
    <row r="2599" spans="1:16">
      <c r="A2599">
        <v>13</v>
      </c>
      <c r="B2599">
        <v>88</v>
      </c>
      <c r="C2599">
        <v>2019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99</v>
      </c>
      <c r="N2599">
        <v>433</v>
      </c>
      <c r="O2599">
        <v>99</v>
      </c>
      <c r="P2599">
        <v>9999</v>
      </c>
    </row>
    <row r="2600" spans="1:16">
      <c r="A2600">
        <v>13</v>
      </c>
      <c r="B2600">
        <v>89</v>
      </c>
      <c r="C2600">
        <v>2019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99</v>
      </c>
      <c r="N2600">
        <v>435</v>
      </c>
      <c r="O2600">
        <v>99</v>
      </c>
      <c r="P2600">
        <v>9999</v>
      </c>
    </row>
    <row r="2601" spans="1:16">
      <c r="A2601">
        <v>13</v>
      </c>
      <c r="B2601">
        <v>90</v>
      </c>
      <c r="C2601">
        <v>2019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99</v>
      </c>
      <c r="N2601">
        <v>438</v>
      </c>
      <c r="O2601">
        <v>99</v>
      </c>
      <c r="P2601">
        <v>9999</v>
      </c>
    </row>
    <row r="2602" spans="1:16">
      <c r="A2602">
        <v>13</v>
      </c>
      <c r="B2602">
        <v>91</v>
      </c>
      <c r="C2602">
        <v>2019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99</v>
      </c>
      <c r="N2602">
        <v>440</v>
      </c>
      <c r="O2602">
        <v>99</v>
      </c>
      <c r="P2602">
        <v>9999</v>
      </c>
    </row>
    <row r="2603" spans="1:16">
      <c r="A2603">
        <v>13</v>
      </c>
      <c r="B2603">
        <v>92</v>
      </c>
      <c r="C2603">
        <v>2019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99</v>
      </c>
      <c r="N2603">
        <v>443</v>
      </c>
      <c r="O2603">
        <v>99</v>
      </c>
      <c r="P2603">
        <v>9999</v>
      </c>
    </row>
    <row r="2604" spans="1:16">
      <c r="A2604">
        <v>13</v>
      </c>
      <c r="B2604">
        <v>93</v>
      </c>
      <c r="C2604">
        <v>2019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99</v>
      </c>
      <c r="N2604">
        <v>445</v>
      </c>
      <c r="O2604">
        <v>99</v>
      </c>
      <c r="P2604">
        <v>9999</v>
      </c>
    </row>
    <row r="2605" spans="1:16">
      <c r="A2605">
        <v>13</v>
      </c>
      <c r="B2605">
        <v>94</v>
      </c>
      <c r="C2605">
        <v>2019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99</v>
      </c>
      <c r="N2605">
        <v>450</v>
      </c>
      <c r="O2605">
        <v>99</v>
      </c>
      <c r="P2605">
        <v>9999</v>
      </c>
    </row>
    <row r="2606" spans="1:16">
      <c r="A2606">
        <v>13</v>
      </c>
      <c r="B2606">
        <v>95</v>
      </c>
      <c r="C2606">
        <v>2019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99</v>
      </c>
      <c r="N2606">
        <v>455</v>
      </c>
      <c r="O2606">
        <v>99</v>
      </c>
      <c r="P2606">
        <v>9999</v>
      </c>
    </row>
    <row r="2607" spans="1:16">
      <c r="A2607">
        <v>13</v>
      </c>
      <c r="B2607">
        <v>96</v>
      </c>
      <c r="C2607">
        <v>2019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99</v>
      </c>
      <c r="N2607">
        <v>460</v>
      </c>
      <c r="O2607">
        <v>99</v>
      </c>
      <c r="P2607">
        <v>9999</v>
      </c>
    </row>
    <row r="2608" spans="1:16">
      <c r="A2608">
        <v>13</v>
      </c>
      <c r="B2608">
        <v>97</v>
      </c>
      <c r="C2608">
        <v>2018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99</v>
      </c>
      <c r="N2608">
        <v>409</v>
      </c>
      <c r="O2608">
        <v>99</v>
      </c>
      <c r="P2608">
        <v>9999</v>
      </c>
    </row>
    <row r="2609" spans="1:16">
      <c r="A2609">
        <v>13</v>
      </c>
      <c r="B2609">
        <v>98</v>
      </c>
      <c r="C2609">
        <v>2018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99</v>
      </c>
      <c r="N2609">
        <v>410</v>
      </c>
      <c r="O2609">
        <v>99</v>
      </c>
      <c r="P2609">
        <v>9999</v>
      </c>
    </row>
    <row r="2610" spans="1:16">
      <c r="A2610">
        <v>13</v>
      </c>
      <c r="B2610">
        <v>99</v>
      </c>
      <c r="C2610">
        <v>2018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99</v>
      </c>
      <c r="N2610">
        <v>415</v>
      </c>
      <c r="O2610">
        <v>99</v>
      </c>
      <c r="P2610">
        <v>9999</v>
      </c>
    </row>
    <row r="2611" spans="1:16">
      <c r="A2611">
        <v>13</v>
      </c>
      <c r="B2611">
        <v>100</v>
      </c>
      <c r="C2611">
        <v>2018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99</v>
      </c>
      <c r="N2611">
        <v>420</v>
      </c>
      <c r="O2611">
        <v>99</v>
      </c>
      <c r="P2611">
        <v>9999</v>
      </c>
    </row>
    <row r="2612" spans="1:16">
      <c r="A2612">
        <v>13</v>
      </c>
      <c r="B2612">
        <v>101</v>
      </c>
      <c r="C2612">
        <v>2018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99</v>
      </c>
      <c r="N2612">
        <v>425</v>
      </c>
      <c r="O2612">
        <v>99</v>
      </c>
      <c r="P2612">
        <v>9999</v>
      </c>
    </row>
    <row r="2613" spans="1:16">
      <c r="A2613">
        <v>13</v>
      </c>
      <c r="B2613">
        <v>102</v>
      </c>
      <c r="C2613">
        <v>2018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99</v>
      </c>
      <c r="N2613">
        <v>428</v>
      </c>
      <c r="O2613">
        <v>99</v>
      </c>
      <c r="P2613">
        <v>9999</v>
      </c>
    </row>
    <row r="2614" spans="1:16">
      <c r="A2614">
        <v>13</v>
      </c>
      <c r="B2614">
        <v>103</v>
      </c>
      <c r="C2614">
        <v>2018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99</v>
      </c>
      <c r="N2614">
        <v>430</v>
      </c>
      <c r="O2614">
        <v>99</v>
      </c>
      <c r="P2614">
        <v>9999</v>
      </c>
    </row>
    <row r="2615" spans="1:16">
      <c r="A2615">
        <v>13</v>
      </c>
      <c r="B2615">
        <v>104</v>
      </c>
      <c r="C2615">
        <v>2018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99</v>
      </c>
      <c r="N2615">
        <v>433</v>
      </c>
      <c r="O2615">
        <v>99</v>
      </c>
      <c r="P2615">
        <v>9999</v>
      </c>
    </row>
    <row r="2616" spans="1:16">
      <c r="A2616">
        <v>13</v>
      </c>
      <c r="B2616">
        <v>105</v>
      </c>
      <c r="C2616">
        <v>2018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99</v>
      </c>
      <c r="N2616">
        <v>435</v>
      </c>
      <c r="O2616">
        <v>99</v>
      </c>
      <c r="P2616">
        <v>9999</v>
      </c>
    </row>
    <row r="2617" spans="1:16">
      <c r="A2617">
        <v>13</v>
      </c>
      <c r="B2617">
        <v>106</v>
      </c>
      <c r="C2617">
        <v>2018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99</v>
      </c>
      <c r="N2617">
        <v>438</v>
      </c>
      <c r="O2617">
        <v>99</v>
      </c>
      <c r="P2617">
        <v>9999</v>
      </c>
    </row>
    <row r="2618" spans="1:16">
      <c r="A2618">
        <v>13</v>
      </c>
      <c r="B2618">
        <v>107</v>
      </c>
      <c r="C2618">
        <v>2018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99</v>
      </c>
      <c r="N2618">
        <v>440</v>
      </c>
      <c r="O2618">
        <v>99</v>
      </c>
      <c r="P2618">
        <v>9999</v>
      </c>
    </row>
    <row r="2619" spans="1:16">
      <c r="A2619">
        <v>13</v>
      </c>
      <c r="B2619">
        <v>108</v>
      </c>
      <c r="C2619">
        <v>2018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99</v>
      </c>
      <c r="N2619">
        <v>443</v>
      </c>
      <c r="O2619">
        <v>99</v>
      </c>
      <c r="P2619">
        <v>9999</v>
      </c>
    </row>
    <row r="2620" spans="1:16">
      <c r="A2620">
        <v>13</v>
      </c>
      <c r="B2620">
        <v>109</v>
      </c>
      <c r="C2620">
        <v>2018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99</v>
      </c>
      <c r="N2620">
        <v>445</v>
      </c>
      <c r="O2620">
        <v>99</v>
      </c>
      <c r="P2620">
        <v>9999</v>
      </c>
    </row>
    <row r="2621" spans="1:16">
      <c r="A2621">
        <v>13</v>
      </c>
      <c r="B2621">
        <v>110</v>
      </c>
      <c r="C2621">
        <v>2018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99</v>
      </c>
      <c r="N2621">
        <v>450</v>
      </c>
      <c r="O2621">
        <v>99</v>
      </c>
      <c r="P2621">
        <v>9999</v>
      </c>
    </row>
    <row r="2622" spans="1:16">
      <c r="A2622">
        <v>13</v>
      </c>
      <c r="B2622">
        <v>111</v>
      </c>
      <c r="C2622">
        <v>2018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99</v>
      </c>
      <c r="N2622">
        <v>455</v>
      </c>
      <c r="O2622">
        <v>99</v>
      </c>
      <c r="P2622">
        <v>9999</v>
      </c>
    </row>
    <row r="2623" spans="1:16">
      <c r="A2623">
        <v>13</v>
      </c>
      <c r="B2623">
        <v>112</v>
      </c>
      <c r="C2623">
        <v>2018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99</v>
      </c>
      <c r="N2623">
        <v>460</v>
      </c>
      <c r="O2623">
        <v>99</v>
      </c>
      <c r="P2623">
        <v>9999</v>
      </c>
    </row>
    <row r="2624" spans="1:16">
      <c r="A2624">
        <v>13</v>
      </c>
      <c r="B2624">
        <v>113</v>
      </c>
      <c r="C2624">
        <v>2017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99</v>
      </c>
      <c r="N2624">
        <v>409</v>
      </c>
      <c r="O2624">
        <v>99</v>
      </c>
      <c r="P2624">
        <v>9999</v>
      </c>
    </row>
    <row r="2625" spans="1:16">
      <c r="A2625">
        <v>13</v>
      </c>
      <c r="B2625">
        <v>114</v>
      </c>
      <c r="C2625">
        <v>2017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99</v>
      </c>
      <c r="N2625">
        <v>410</v>
      </c>
      <c r="O2625">
        <v>99</v>
      </c>
      <c r="P2625">
        <v>9999</v>
      </c>
    </row>
    <row r="2626" spans="1:16">
      <c r="A2626">
        <v>13</v>
      </c>
      <c r="B2626">
        <v>115</v>
      </c>
      <c r="C2626">
        <v>2017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99</v>
      </c>
      <c r="N2626">
        <v>415</v>
      </c>
      <c r="O2626">
        <v>99</v>
      </c>
      <c r="P2626">
        <v>9999</v>
      </c>
    </row>
    <row r="2627" spans="1:16">
      <c r="A2627">
        <v>13</v>
      </c>
      <c r="B2627">
        <v>116</v>
      </c>
      <c r="C2627">
        <v>2017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99</v>
      </c>
      <c r="N2627">
        <v>420</v>
      </c>
      <c r="O2627">
        <v>99</v>
      </c>
      <c r="P2627">
        <v>9999</v>
      </c>
    </row>
    <row r="2628" spans="1:16">
      <c r="A2628">
        <v>13</v>
      </c>
      <c r="B2628">
        <v>117</v>
      </c>
      <c r="C2628">
        <v>2017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99</v>
      </c>
      <c r="N2628">
        <v>425</v>
      </c>
      <c r="O2628">
        <v>99</v>
      </c>
      <c r="P2628">
        <v>9999</v>
      </c>
    </row>
    <row r="2629" spans="1:16">
      <c r="A2629">
        <v>13</v>
      </c>
      <c r="B2629">
        <v>118</v>
      </c>
      <c r="C2629">
        <v>2017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99</v>
      </c>
      <c r="N2629">
        <v>428</v>
      </c>
      <c r="O2629">
        <v>99</v>
      </c>
      <c r="P2629">
        <v>9999</v>
      </c>
    </row>
    <row r="2630" spans="1:16">
      <c r="A2630">
        <v>13</v>
      </c>
      <c r="B2630">
        <v>119</v>
      </c>
      <c r="C2630">
        <v>2017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99</v>
      </c>
      <c r="N2630">
        <v>430</v>
      </c>
      <c r="O2630">
        <v>99</v>
      </c>
      <c r="P2630">
        <v>9999</v>
      </c>
    </row>
    <row r="2631" spans="1:16">
      <c r="A2631">
        <v>13</v>
      </c>
      <c r="B2631">
        <v>120</v>
      </c>
      <c r="C2631">
        <v>2017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99</v>
      </c>
      <c r="N2631">
        <v>433</v>
      </c>
      <c r="O2631">
        <v>99</v>
      </c>
      <c r="P2631">
        <v>9999</v>
      </c>
    </row>
    <row r="2632" spans="1:16">
      <c r="A2632">
        <v>13</v>
      </c>
      <c r="B2632">
        <v>121</v>
      </c>
      <c r="C2632">
        <v>2017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99</v>
      </c>
      <c r="N2632">
        <v>435</v>
      </c>
      <c r="O2632">
        <v>99</v>
      </c>
      <c r="P2632">
        <v>9999</v>
      </c>
    </row>
    <row r="2633" spans="1:16">
      <c r="A2633">
        <v>13</v>
      </c>
      <c r="B2633">
        <v>122</v>
      </c>
      <c r="C2633">
        <v>2017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99</v>
      </c>
      <c r="N2633">
        <v>438</v>
      </c>
      <c r="O2633">
        <v>99</v>
      </c>
      <c r="P2633">
        <v>9999</v>
      </c>
    </row>
    <row r="2634" spans="1:16">
      <c r="A2634">
        <v>13</v>
      </c>
      <c r="B2634">
        <v>123</v>
      </c>
      <c r="C2634">
        <v>2017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99</v>
      </c>
      <c r="N2634">
        <v>440</v>
      </c>
      <c r="O2634">
        <v>99</v>
      </c>
      <c r="P2634">
        <v>9999</v>
      </c>
    </row>
    <row r="2635" spans="1:16">
      <c r="A2635">
        <v>13</v>
      </c>
      <c r="B2635">
        <v>124</v>
      </c>
      <c r="C2635">
        <v>2017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99</v>
      </c>
      <c r="N2635">
        <v>443</v>
      </c>
      <c r="O2635">
        <v>99</v>
      </c>
      <c r="P2635">
        <v>9999</v>
      </c>
    </row>
    <row r="2636" spans="1:16">
      <c r="A2636">
        <v>13</v>
      </c>
      <c r="B2636">
        <v>125</v>
      </c>
      <c r="C2636">
        <v>2017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99</v>
      </c>
      <c r="N2636">
        <v>445</v>
      </c>
      <c r="O2636">
        <v>99</v>
      </c>
      <c r="P2636">
        <v>9999</v>
      </c>
    </row>
    <row r="2637" spans="1:16">
      <c r="A2637">
        <v>13</v>
      </c>
      <c r="B2637">
        <v>126</v>
      </c>
      <c r="C2637">
        <v>2017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99</v>
      </c>
      <c r="N2637">
        <v>450</v>
      </c>
      <c r="O2637">
        <v>99</v>
      </c>
      <c r="P2637">
        <v>9999</v>
      </c>
    </row>
    <row r="2638" spans="1:16">
      <c r="A2638">
        <v>13</v>
      </c>
      <c r="B2638">
        <v>127</v>
      </c>
      <c r="C2638">
        <v>2017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99</v>
      </c>
      <c r="N2638">
        <v>455</v>
      </c>
      <c r="O2638">
        <v>99</v>
      </c>
      <c r="P2638">
        <v>9999</v>
      </c>
    </row>
    <row r="2639" spans="1:16">
      <c r="A2639">
        <v>13</v>
      </c>
      <c r="B2639">
        <v>128</v>
      </c>
      <c r="C2639">
        <v>2017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99</v>
      </c>
      <c r="N2639">
        <v>460</v>
      </c>
      <c r="O2639">
        <v>99</v>
      </c>
      <c r="P2639">
        <v>9999</v>
      </c>
    </row>
    <row r="2640" spans="1:16">
      <c r="A2640">
        <v>13</v>
      </c>
      <c r="B2640">
        <v>129</v>
      </c>
      <c r="C2640">
        <v>2016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99</v>
      </c>
      <c r="N2640">
        <v>409</v>
      </c>
      <c r="O2640">
        <v>99</v>
      </c>
      <c r="P2640">
        <v>9999</v>
      </c>
    </row>
    <row r="2641" spans="1:16">
      <c r="A2641">
        <v>13</v>
      </c>
      <c r="B2641">
        <v>130</v>
      </c>
      <c r="C2641">
        <v>2016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99</v>
      </c>
      <c r="N2641">
        <v>410</v>
      </c>
      <c r="O2641">
        <v>99</v>
      </c>
      <c r="P2641">
        <v>9999</v>
      </c>
    </row>
    <row r="2642" spans="1:16">
      <c r="A2642">
        <v>13</v>
      </c>
      <c r="B2642">
        <v>131</v>
      </c>
      <c r="C2642">
        <v>2016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99</v>
      </c>
      <c r="N2642">
        <v>415</v>
      </c>
      <c r="O2642">
        <v>99</v>
      </c>
      <c r="P2642">
        <v>9999</v>
      </c>
    </row>
    <row r="2643" spans="1:16">
      <c r="A2643">
        <v>13</v>
      </c>
      <c r="B2643">
        <v>132</v>
      </c>
      <c r="C2643">
        <v>2016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99</v>
      </c>
      <c r="N2643">
        <v>420</v>
      </c>
      <c r="O2643">
        <v>99</v>
      </c>
      <c r="P2643">
        <v>9999</v>
      </c>
    </row>
    <row r="2644" spans="1:16">
      <c r="A2644">
        <v>13</v>
      </c>
      <c r="B2644">
        <v>133</v>
      </c>
      <c r="C2644">
        <v>2016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99</v>
      </c>
      <c r="N2644">
        <v>425</v>
      </c>
      <c r="O2644">
        <v>99</v>
      </c>
      <c r="P2644">
        <v>9999</v>
      </c>
    </row>
    <row r="2645" spans="1:16">
      <c r="A2645">
        <v>13</v>
      </c>
      <c r="B2645">
        <v>134</v>
      </c>
      <c r="C2645">
        <v>2016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99</v>
      </c>
      <c r="N2645">
        <v>428</v>
      </c>
      <c r="O2645">
        <v>99</v>
      </c>
      <c r="P2645">
        <v>9999</v>
      </c>
    </row>
    <row r="2646" spans="1:16">
      <c r="A2646">
        <v>13</v>
      </c>
      <c r="B2646">
        <v>135</v>
      </c>
      <c r="C2646">
        <v>2016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99</v>
      </c>
      <c r="N2646">
        <v>430</v>
      </c>
      <c r="O2646">
        <v>99</v>
      </c>
      <c r="P2646">
        <v>9999</v>
      </c>
    </row>
    <row r="2647" spans="1:16">
      <c r="A2647">
        <v>13</v>
      </c>
      <c r="B2647">
        <v>136</v>
      </c>
      <c r="C2647">
        <v>2016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99</v>
      </c>
      <c r="N2647">
        <v>433</v>
      </c>
      <c r="O2647">
        <v>99</v>
      </c>
      <c r="P2647">
        <v>9999</v>
      </c>
    </row>
    <row r="2648" spans="1:16">
      <c r="A2648">
        <v>13</v>
      </c>
      <c r="B2648">
        <v>137</v>
      </c>
      <c r="C2648">
        <v>2016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99</v>
      </c>
      <c r="N2648">
        <v>435</v>
      </c>
      <c r="O2648">
        <v>99</v>
      </c>
      <c r="P2648">
        <v>9999</v>
      </c>
    </row>
    <row r="2649" spans="1:16">
      <c r="A2649">
        <v>13</v>
      </c>
      <c r="B2649">
        <v>138</v>
      </c>
      <c r="C2649">
        <v>2016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99</v>
      </c>
      <c r="N2649">
        <v>438</v>
      </c>
      <c r="O2649">
        <v>99</v>
      </c>
      <c r="P2649">
        <v>9999</v>
      </c>
    </row>
    <row r="2650" spans="1:16">
      <c r="A2650">
        <v>13</v>
      </c>
      <c r="B2650">
        <v>139</v>
      </c>
      <c r="C2650">
        <v>2016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99</v>
      </c>
      <c r="N2650">
        <v>440</v>
      </c>
      <c r="O2650">
        <v>99</v>
      </c>
      <c r="P2650">
        <v>9999</v>
      </c>
    </row>
    <row r="2651" spans="1:16">
      <c r="A2651">
        <v>13</v>
      </c>
      <c r="B2651">
        <v>140</v>
      </c>
      <c r="C2651">
        <v>2016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99</v>
      </c>
      <c r="N2651">
        <v>443</v>
      </c>
      <c r="O2651">
        <v>99</v>
      </c>
      <c r="P2651">
        <v>9999</v>
      </c>
    </row>
    <row r="2652" spans="1:16">
      <c r="A2652">
        <v>13</v>
      </c>
      <c r="B2652">
        <v>141</v>
      </c>
      <c r="C2652">
        <v>2016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99</v>
      </c>
      <c r="N2652">
        <v>445</v>
      </c>
      <c r="O2652">
        <v>99</v>
      </c>
      <c r="P2652">
        <v>9999</v>
      </c>
    </row>
    <row r="2653" spans="1:16">
      <c r="A2653">
        <v>13</v>
      </c>
      <c r="B2653">
        <v>142</v>
      </c>
      <c r="C2653">
        <v>2016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99</v>
      </c>
      <c r="N2653">
        <v>450</v>
      </c>
      <c r="O2653">
        <v>99</v>
      </c>
      <c r="P2653">
        <v>9999</v>
      </c>
    </row>
    <row r="2654" spans="1:16">
      <c r="A2654">
        <v>13</v>
      </c>
      <c r="B2654">
        <v>143</v>
      </c>
      <c r="C2654">
        <v>2016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99</v>
      </c>
      <c r="N2654">
        <v>455</v>
      </c>
      <c r="O2654">
        <v>99</v>
      </c>
      <c r="P2654">
        <v>9999</v>
      </c>
    </row>
    <row r="2655" spans="1:16">
      <c r="A2655">
        <v>13</v>
      </c>
      <c r="B2655">
        <v>144</v>
      </c>
      <c r="C2655">
        <v>2016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99</v>
      </c>
      <c r="N2655">
        <v>460</v>
      </c>
      <c r="O2655">
        <v>99</v>
      </c>
      <c r="P2655">
        <v>9999</v>
      </c>
    </row>
    <row r="2656" spans="1:16">
      <c r="A2656">
        <v>13</v>
      </c>
      <c r="B2656">
        <v>145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99</v>
      </c>
      <c r="N2656">
        <v>409</v>
      </c>
      <c r="O2656">
        <v>99</v>
      </c>
      <c r="P2656">
        <v>9999</v>
      </c>
    </row>
    <row r="2657" spans="1:16">
      <c r="A2657">
        <v>13</v>
      </c>
      <c r="B2657">
        <v>146</v>
      </c>
      <c r="C2657">
        <v>2015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99</v>
      </c>
      <c r="N2657">
        <v>410</v>
      </c>
      <c r="O2657">
        <v>99</v>
      </c>
      <c r="P2657">
        <v>9999</v>
      </c>
    </row>
    <row r="2658" spans="1:16">
      <c r="A2658">
        <v>13</v>
      </c>
      <c r="B2658">
        <v>147</v>
      </c>
      <c r="C2658">
        <v>2015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99</v>
      </c>
      <c r="N2658">
        <v>415</v>
      </c>
      <c r="O2658">
        <v>99</v>
      </c>
      <c r="P2658">
        <v>9999</v>
      </c>
    </row>
    <row r="2659" spans="1:16">
      <c r="A2659">
        <v>13</v>
      </c>
      <c r="B2659">
        <v>148</v>
      </c>
      <c r="C2659">
        <v>2015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99</v>
      </c>
      <c r="N2659">
        <v>420</v>
      </c>
      <c r="O2659">
        <v>99</v>
      </c>
      <c r="P2659">
        <v>9999</v>
      </c>
    </row>
    <row r="2660" spans="1:16">
      <c r="A2660">
        <v>13</v>
      </c>
      <c r="B2660">
        <v>149</v>
      </c>
      <c r="C2660">
        <v>2015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99</v>
      </c>
      <c r="N2660">
        <v>425</v>
      </c>
      <c r="O2660">
        <v>99</v>
      </c>
      <c r="P2660">
        <v>9999</v>
      </c>
    </row>
    <row r="2661" spans="1:16">
      <c r="A2661">
        <v>13</v>
      </c>
      <c r="B2661">
        <v>150</v>
      </c>
      <c r="C2661">
        <v>2015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99</v>
      </c>
      <c r="N2661">
        <v>428</v>
      </c>
      <c r="O2661">
        <v>99</v>
      </c>
      <c r="P2661">
        <v>9999</v>
      </c>
    </row>
    <row r="2662" spans="1:16">
      <c r="A2662">
        <v>13</v>
      </c>
      <c r="B2662">
        <v>151</v>
      </c>
      <c r="C2662">
        <v>2015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99</v>
      </c>
      <c r="N2662">
        <v>430</v>
      </c>
      <c r="O2662">
        <v>99</v>
      </c>
      <c r="P2662">
        <v>9999</v>
      </c>
    </row>
    <row r="2663" spans="1:16">
      <c r="A2663">
        <v>13</v>
      </c>
      <c r="B2663">
        <v>152</v>
      </c>
      <c r="C2663">
        <v>2015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99</v>
      </c>
      <c r="N2663">
        <v>433</v>
      </c>
      <c r="O2663">
        <v>99</v>
      </c>
      <c r="P2663">
        <v>9999</v>
      </c>
    </row>
    <row r="2664" spans="1:16">
      <c r="A2664">
        <v>13</v>
      </c>
      <c r="B2664">
        <v>153</v>
      </c>
      <c r="C2664">
        <v>2015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99</v>
      </c>
      <c r="N2664">
        <v>435</v>
      </c>
      <c r="O2664">
        <v>99</v>
      </c>
      <c r="P2664">
        <v>9999</v>
      </c>
    </row>
    <row r="2665" spans="1:16">
      <c r="A2665">
        <v>13</v>
      </c>
      <c r="B2665">
        <v>154</v>
      </c>
      <c r="C2665">
        <v>2015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99</v>
      </c>
      <c r="N2665">
        <v>438</v>
      </c>
      <c r="O2665">
        <v>99</v>
      </c>
      <c r="P2665">
        <v>9999</v>
      </c>
    </row>
    <row r="2666" spans="1:16">
      <c r="A2666">
        <v>13</v>
      </c>
      <c r="B2666">
        <v>155</v>
      </c>
      <c r="C2666">
        <v>2015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99</v>
      </c>
      <c r="N2666">
        <v>440</v>
      </c>
      <c r="O2666">
        <v>99</v>
      </c>
      <c r="P2666">
        <v>9999</v>
      </c>
    </row>
    <row r="2667" spans="1:16">
      <c r="A2667">
        <v>13</v>
      </c>
      <c r="B2667">
        <v>156</v>
      </c>
      <c r="C2667">
        <v>2015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99</v>
      </c>
      <c r="N2667">
        <v>443</v>
      </c>
      <c r="O2667">
        <v>99</v>
      </c>
      <c r="P2667">
        <v>9999</v>
      </c>
    </row>
    <row r="2668" spans="1:16">
      <c r="A2668">
        <v>13</v>
      </c>
      <c r="B2668">
        <v>157</v>
      </c>
      <c r="C2668">
        <v>2015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99</v>
      </c>
      <c r="N2668">
        <v>445</v>
      </c>
      <c r="O2668">
        <v>99</v>
      </c>
      <c r="P2668">
        <v>9999</v>
      </c>
    </row>
    <row r="2669" spans="1:16">
      <c r="A2669">
        <v>13</v>
      </c>
      <c r="B2669">
        <v>158</v>
      </c>
      <c r="C2669">
        <v>2015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99</v>
      </c>
      <c r="N2669">
        <v>450</v>
      </c>
      <c r="O2669">
        <v>99</v>
      </c>
      <c r="P2669">
        <v>9999</v>
      </c>
    </row>
    <row r="2670" spans="1:16">
      <c r="A2670">
        <v>13</v>
      </c>
      <c r="B2670">
        <v>159</v>
      </c>
      <c r="C2670">
        <v>2015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99</v>
      </c>
      <c r="N2670">
        <v>455</v>
      </c>
      <c r="O2670">
        <v>99</v>
      </c>
      <c r="P2670">
        <v>9999</v>
      </c>
    </row>
    <row r="2671" spans="1:16">
      <c r="A2671">
        <v>13</v>
      </c>
      <c r="B2671">
        <v>160</v>
      </c>
      <c r="C2671">
        <v>2015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99</v>
      </c>
      <c r="N2671">
        <v>460</v>
      </c>
      <c r="O2671">
        <v>99</v>
      </c>
      <c r="P2671">
        <v>9999</v>
      </c>
    </row>
    <row r="2672" spans="1:16">
      <c r="A2672">
        <v>13</v>
      </c>
      <c r="B2672">
        <v>161</v>
      </c>
      <c r="C2672">
        <v>2014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99</v>
      </c>
      <c r="N2672">
        <v>409</v>
      </c>
      <c r="O2672">
        <v>99</v>
      </c>
      <c r="P2672">
        <v>9999</v>
      </c>
    </row>
    <row r="2673" spans="1:16">
      <c r="A2673">
        <v>13</v>
      </c>
      <c r="B2673">
        <v>162</v>
      </c>
      <c r="C2673">
        <v>2014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99</v>
      </c>
      <c r="N2673">
        <v>410</v>
      </c>
      <c r="O2673">
        <v>99</v>
      </c>
      <c r="P2673">
        <v>9999</v>
      </c>
    </row>
    <row r="2674" spans="1:16">
      <c r="A2674">
        <v>13</v>
      </c>
      <c r="B2674">
        <v>163</v>
      </c>
      <c r="C2674">
        <v>2014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99</v>
      </c>
      <c r="N2674">
        <v>415</v>
      </c>
      <c r="O2674">
        <v>99</v>
      </c>
      <c r="P2674">
        <v>9999</v>
      </c>
    </row>
    <row r="2675" spans="1:16">
      <c r="A2675">
        <v>13</v>
      </c>
      <c r="B2675">
        <v>164</v>
      </c>
      <c r="C2675">
        <v>2014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99</v>
      </c>
      <c r="N2675">
        <v>420</v>
      </c>
      <c r="O2675">
        <v>99</v>
      </c>
      <c r="P2675">
        <v>9999</v>
      </c>
    </row>
    <row r="2676" spans="1:16">
      <c r="A2676">
        <v>13</v>
      </c>
      <c r="B2676">
        <v>165</v>
      </c>
      <c r="C2676">
        <v>2014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99</v>
      </c>
      <c r="N2676">
        <v>425</v>
      </c>
      <c r="O2676">
        <v>99</v>
      </c>
      <c r="P2676">
        <v>9999</v>
      </c>
    </row>
    <row r="2677" spans="1:16">
      <c r="A2677">
        <v>13</v>
      </c>
      <c r="B2677">
        <v>166</v>
      </c>
      <c r="C2677">
        <v>2014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99</v>
      </c>
      <c r="N2677">
        <v>428</v>
      </c>
      <c r="O2677">
        <v>99</v>
      </c>
      <c r="P2677">
        <v>9999</v>
      </c>
    </row>
    <row r="2678" spans="1:16">
      <c r="A2678">
        <v>13</v>
      </c>
      <c r="B2678">
        <v>167</v>
      </c>
      <c r="C2678">
        <v>2014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99</v>
      </c>
      <c r="N2678">
        <v>430</v>
      </c>
      <c r="O2678">
        <v>99</v>
      </c>
      <c r="P2678">
        <v>9999</v>
      </c>
    </row>
    <row r="2679" spans="1:16">
      <c r="A2679">
        <v>13</v>
      </c>
      <c r="B2679">
        <v>168</v>
      </c>
      <c r="C2679">
        <v>2014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99</v>
      </c>
      <c r="N2679">
        <v>433</v>
      </c>
      <c r="O2679">
        <v>99</v>
      </c>
      <c r="P2679">
        <v>9999</v>
      </c>
    </row>
    <row r="2680" spans="1:16">
      <c r="A2680">
        <v>13</v>
      </c>
      <c r="B2680">
        <v>169</v>
      </c>
      <c r="C2680">
        <v>2014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99</v>
      </c>
      <c r="N2680">
        <v>435</v>
      </c>
      <c r="O2680">
        <v>99</v>
      </c>
      <c r="P2680">
        <v>9999</v>
      </c>
    </row>
    <row r="2681" spans="1:16">
      <c r="A2681">
        <v>13</v>
      </c>
      <c r="B2681">
        <v>170</v>
      </c>
      <c r="C2681">
        <v>2014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99</v>
      </c>
      <c r="N2681">
        <v>438</v>
      </c>
      <c r="O2681">
        <v>99</v>
      </c>
      <c r="P2681">
        <v>9999</v>
      </c>
    </row>
    <row r="2682" spans="1:16">
      <c r="A2682">
        <v>13</v>
      </c>
      <c r="B2682">
        <v>171</v>
      </c>
      <c r="C2682">
        <v>2014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99</v>
      </c>
      <c r="N2682">
        <v>440</v>
      </c>
      <c r="O2682">
        <v>99</v>
      </c>
      <c r="P2682">
        <v>9999</v>
      </c>
    </row>
    <row r="2683" spans="1:16">
      <c r="A2683">
        <v>13</v>
      </c>
      <c r="B2683">
        <v>172</v>
      </c>
      <c r="C2683">
        <v>2014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99</v>
      </c>
      <c r="N2683">
        <v>443</v>
      </c>
      <c r="O2683">
        <v>99</v>
      </c>
      <c r="P2683">
        <v>9999</v>
      </c>
    </row>
    <row r="2684" spans="1:16">
      <c r="A2684">
        <v>13</v>
      </c>
      <c r="B2684">
        <v>173</v>
      </c>
      <c r="C2684">
        <v>2014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99</v>
      </c>
      <c r="N2684">
        <v>445</v>
      </c>
      <c r="O2684">
        <v>99</v>
      </c>
      <c r="P2684">
        <v>9999</v>
      </c>
    </row>
    <row r="2685" spans="1:16">
      <c r="A2685">
        <v>13</v>
      </c>
      <c r="B2685">
        <v>174</v>
      </c>
      <c r="C2685">
        <v>2014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99</v>
      </c>
      <c r="N2685">
        <v>450</v>
      </c>
      <c r="O2685">
        <v>99</v>
      </c>
      <c r="P2685">
        <v>9999</v>
      </c>
    </row>
    <row r="2686" spans="1:16">
      <c r="A2686">
        <v>13</v>
      </c>
      <c r="B2686">
        <v>175</v>
      </c>
      <c r="C2686">
        <v>2014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99</v>
      </c>
      <c r="N2686">
        <v>455</v>
      </c>
      <c r="O2686">
        <v>99</v>
      </c>
      <c r="P2686">
        <v>9999</v>
      </c>
    </row>
    <row r="2687" spans="1:16">
      <c r="A2687">
        <v>13</v>
      </c>
      <c r="B2687">
        <v>176</v>
      </c>
      <c r="C2687">
        <v>2014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99</v>
      </c>
      <c r="N2687">
        <v>460</v>
      </c>
      <c r="O2687">
        <v>99</v>
      </c>
      <c r="P2687">
        <v>9999</v>
      </c>
    </row>
    <row r="2688" spans="1:16">
      <c r="A2688">
        <v>13</v>
      </c>
      <c r="B2688">
        <v>177</v>
      </c>
      <c r="C2688">
        <v>2013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99</v>
      </c>
      <c r="N2688">
        <v>409</v>
      </c>
      <c r="O2688">
        <v>99</v>
      </c>
      <c r="P2688">
        <v>9999</v>
      </c>
    </row>
    <row r="2689" spans="1:16">
      <c r="A2689">
        <v>13</v>
      </c>
      <c r="B2689">
        <v>178</v>
      </c>
      <c r="C2689">
        <v>2013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99</v>
      </c>
      <c r="N2689">
        <v>410</v>
      </c>
      <c r="O2689">
        <v>99</v>
      </c>
      <c r="P2689">
        <v>9999</v>
      </c>
    </row>
    <row r="2690" spans="1:16">
      <c r="A2690">
        <v>13</v>
      </c>
      <c r="B2690">
        <v>179</v>
      </c>
      <c r="C2690">
        <v>2013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99</v>
      </c>
      <c r="N2690">
        <v>415</v>
      </c>
      <c r="O2690">
        <v>99</v>
      </c>
      <c r="P2690">
        <v>9999</v>
      </c>
    </row>
    <row r="2691" spans="1:16">
      <c r="A2691">
        <v>13</v>
      </c>
      <c r="B2691">
        <v>180</v>
      </c>
      <c r="C2691">
        <v>2013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99</v>
      </c>
      <c r="N2691">
        <v>420</v>
      </c>
      <c r="O2691">
        <v>99</v>
      </c>
      <c r="P2691">
        <v>9999</v>
      </c>
    </row>
    <row r="2692" spans="1:16">
      <c r="A2692">
        <v>13</v>
      </c>
      <c r="B2692">
        <v>181</v>
      </c>
      <c r="C2692">
        <v>2013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99</v>
      </c>
      <c r="N2692">
        <v>425</v>
      </c>
      <c r="O2692">
        <v>99</v>
      </c>
      <c r="P2692">
        <v>9999</v>
      </c>
    </row>
    <row r="2693" spans="1:16">
      <c r="A2693">
        <v>13</v>
      </c>
      <c r="B2693">
        <v>182</v>
      </c>
      <c r="C2693">
        <v>2013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99</v>
      </c>
      <c r="N2693">
        <v>428</v>
      </c>
      <c r="O2693">
        <v>99</v>
      </c>
      <c r="P2693">
        <v>9999</v>
      </c>
    </row>
    <row r="2694" spans="1:16">
      <c r="A2694">
        <v>13</v>
      </c>
      <c r="B2694">
        <v>183</v>
      </c>
      <c r="C2694">
        <v>2013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99</v>
      </c>
      <c r="N2694">
        <v>430</v>
      </c>
      <c r="O2694">
        <v>99</v>
      </c>
      <c r="P2694">
        <v>9999</v>
      </c>
    </row>
    <row r="2695" spans="1:16">
      <c r="A2695">
        <v>13</v>
      </c>
      <c r="B2695">
        <v>184</v>
      </c>
      <c r="C2695">
        <v>2013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99</v>
      </c>
      <c r="N2695">
        <v>433</v>
      </c>
      <c r="O2695">
        <v>99</v>
      </c>
      <c r="P2695">
        <v>9999</v>
      </c>
    </row>
    <row r="2696" spans="1:16">
      <c r="A2696">
        <v>13</v>
      </c>
      <c r="B2696">
        <v>185</v>
      </c>
      <c r="C2696">
        <v>2013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99</v>
      </c>
      <c r="N2696">
        <v>435</v>
      </c>
      <c r="O2696">
        <v>99</v>
      </c>
      <c r="P2696">
        <v>9999</v>
      </c>
    </row>
    <row r="2697" spans="1:16">
      <c r="A2697">
        <v>13</v>
      </c>
      <c r="B2697">
        <v>186</v>
      </c>
      <c r="C2697">
        <v>2013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99</v>
      </c>
      <c r="N2697">
        <v>438</v>
      </c>
      <c r="O2697">
        <v>99</v>
      </c>
      <c r="P2697">
        <v>9999</v>
      </c>
    </row>
    <row r="2698" spans="1:16">
      <c r="A2698">
        <v>13</v>
      </c>
      <c r="B2698">
        <v>187</v>
      </c>
      <c r="C2698">
        <v>2013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99</v>
      </c>
      <c r="N2698">
        <v>440</v>
      </c>
      <c r="O2698">
        <v>99</v>
      </c>
      <c r="P2698">
        <v>9999</v>
      </c>
    </row>
    <row r="2699" spans="1:16">
      <c r="A2699">
        <v>13</v>
      </c>
      <c r="B2699">
        <v>188</v>
      </c>
      <c r="C2699">
        <v>2013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99</v>
      </c>
      <c r="N2699">
        <v>443</v>
      </c>
      <c r="O2699">
        <v>99</v>
      </c>
      <c r="P2699">
        <v>9999</v>
      </c>
    </row>
    <row r="2700" spans="1:16">
      <c r="A2700">
        <v>13</v>
      </c>
      <c r="B2700">
        <v>189</v>
      </c>
      <c r="C2700">
        <v>2013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99</v>
      </c>
      <c r="N2700">
        <v>445</v>
      </c>
      <c r="O2700">
        <v>99</v>
      </c>
      <c r="P2700">
        <v>9999</v>
      </c>
    </row>
    <row r="2701" spans="1:16">
      <c r="A2701">
        <v>13</v>
      </c>
      <c r="B2701">
        <v>190</v>
      </c>
      <c r="C2701">
        <v>2013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99</v>
      </c>
      <c r="M2701">
        <v>99</v>
      </c>
      <c r="N2701">
        <v>450</v>
      </c>
      <c r="O2701">
        <v>99</v>
      </c>
      <c r="P2701">
        <v>9999</v>
      </c>
    </row>
    <row r="2702" spans="1:16">
      <c r="A2702">
        <v>13</v>
      </c>
      <c r="B2702">
        <v>191</v>
      </c>
      <c r="C2702">
        <v>2013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99</v>
      </c>
      <c r="M2702">
        <v>99</v>
      </c>
      <c r="N2702">
        <v>455</v>
      </c>
      <c r="O2702">
        <v>99</v>
      </c>
      <c r="P2702">
        <v>9999</v>
      </c>
    </row>
    <row r="2703" spans="1:16">
      <c r="A2703">
        <v>13</v>
      </c>
      <c r="B2703">
        <v>192</v>
      </c>
      <c r="C2703">
        <v>2013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99</v>
      </c>
      <c r="M2703">
        <v>99</v>
      </c>
      <c r="N2703">
        <v>460</v>
      </c>
      <c r="O2703">
        <v>99</v>
      </c>
      <c r="P2703">
        <v>9999</v>
      </c>
    </row>
    <row r="2704" spans="1:16">
      <c r="A2704">
        <v>13</v>
      </c>
      <c r="B2704">
        <v>193</v>
      </c>
      <c r="C2704">
        <v>2012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99</v>
      </c>
      <c r="M2704">
        <v>99</v>
      </c>
      <c r="N2704">
        <v>409</v>
      </c>
      <c r="O2704">
        <v>99</v>
      </c>
      <c r="P2704">
        <v>9999</v>
      </c>
    </row>
    <row r="2705" spans="1:16">
      <c r="A2705">
        <v>13</v>
      </c>
      <c r="B2705">
        <v>194</v>
      </c>
      <c r="C2705">
        <v>2012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99</v>
      </c>
      <c r="M2705">
        <v>99</v>
      </c>
      <c r="N2705">
        <v>410</v>
      </c>
      <c r="O2705">
        <v>99</v>
      </c>
      <c r="P2705">
        <v>9999</v>
      </c>
    </row>
    <row r="2706" spans="1:16">
      <c r="A2706">
        <v>13</v>
      </c>
      <c r="B2706">
        <v>195</v>
      </c>
      <c r="C2706">
        <v>2012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99</v>
      </c>
      <c r="M2706">
        <v>99</v>
      </c>
      <c r="N2706">
        <v>415</v>
      </c>
      <c r="O2706">
        <v>99</v>
      </c>
      <c r="P2706">
        <v>9999</v>
      </c>
    </row>
    <row r="2707" spans="1:16">
      <c r="A2707">
        <v>13</v>
      </c>
      <c r="B2707">
        <v>196</v>
      </c>
      <c r="C2707">
        <v>2012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99</v>
      </c>
      <c r="M2707">
        <v>99</v>
      </c>
      <c r="N2707">
        <v>420</v>
      </c>
      <c r="O2707">
        <v>99</v>
      </c>
      <c r="P2707">
        <v>9999</v>
      </c>
    </row>
    <row r="2708" spans="1:16">
      <c r="A2708">
        <v>13</v>
      </c>
      <c r="B2708">
        <v>197</v>
      </c>
      <c r="C2708">
        <v>2012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99</v>
      </c>
      <c r="M2708">
        <v>99</v>
      </c>
      <c r="N2708">
        <v>425</v>
      </c>
      <c r="O2708">
        <v>99</v>
      </c>
      <c r="P2708">
        <v>9999</v>
      </c>
    </row>
    <row r="2709" spans="1:16">
      <c r="A2709">
        <v>13</v>
      </c>
      <c r="B2709">
        <v>198</v>
      </c>
      <c r="C2709">
        <v>2012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99</v>
      </c>
      <c r="M2709">
        <v>99</v>
      </c>
      <c r="N2709">
        <v>428</v>
      </c>
      <c r="O2709">
        <v>99</v>
      </c>
      <c r="P2709">
        <v>9999</v>
      </c>
    </row>
    <row r="2710" spans="1:16">
      <c r="A2710">
        <v>13</v>
      </c>
      <c r="B2710">
        <v>199</v>
      </c>
      <c r="C2710">
        <v>2012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99</v>
      </c>
      <c r="M2710">
        <v>99</v>
      </c>
      <c r="N2710">
        <v>430</v>
      </c>
      <c r="O2710">
        <v>99</v>
      </c>
      <c r="P2710">
        <v>9999</v>
      </c>
    </row>
    <row r="2711" spans="1:16">
      <c r="A2711">
        <v>13</v>
      </c>
      <c r="B2711">
        <v>200</v>
      </c>
      <c r="C2711">
        <v>2012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99</v>
      </c>
      <c r="M2711">
        <v>99</v>
      </c>
      <c r="N2711">
        <v>433</v>
      </c>
      <c r="O2711">
        <v>99</v>
      </c>
      <c r="P2711">
        <v>9999</v>
      </c>
    </row>
    <row r="2712" spans="1:16">
      <c r="A2712">
        <v>13</v>
      </c>
      <c r="B2712">
        <v>201</v>
      </c>
      <c r="C2712">
        <v>2012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99</v>
      </c>
      <c r="M2712">
        <v>99</v>
      </c>
      <c r="N2712">
        <v>435</v>
      </c>
      <c r="O2712">
        <v>99</v>
      </c>
      <c r="P2712">
        <v>9999</v>
      </c>
    </row>
    <row r="2713" spans="1:16">
      <c r="A2713">
        <v>13</v>
      </c>
      <c r="B2713">
        <v>202</v>
      </c>
      <c r="C2713">
        <v>2012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99</v>
      </c>
      <c r="M2713">
        <v>99</v>
      </c>
      <c r="N2713">
        <v>438</v>
      </c>
      <c r="O2713">
        <v>99</v>
      </c>
      <c r="P2713">
        <v>9999</v>
      </c>
    </row>
    <row r="2714" spans="1:16">
      <c r="A2714">
        <v>13</v>
      </c>
      <c r="B2714">
        <v>203</v>
      </c>
      <c r="C2714">
        <v>2012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99</v>
      </c>
      <c r="M2714">
        <v>99</v>
      </c>
      <c r="N2714">
        <v>440</v>
      </c>
      <c r="O2714">
        <v>99</v>
      </c>
      <c r="P2714">
        <v>9999</v>
      </c>
    </row>
    <row r="2715" spans="1:16">
      <c r="A2715">
        <v>13</v>
      </c>
      <c r="B2715">
        <v>204</v>
      </c>
      <c r="C2715">
        <v>2012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99</v>
      </c>
      <c r="M2715">
        <v>99</v>
      </c>
      <c r="N2715">
        <v>443</v>
      </c>
      <c r="O2715">
        <v>99</v>
      </c>
      <c r="P2715">
        <v>9999</v>
      </c>
    </row>
    <row r="2716" spans="1:16">
      <c r="A2716">
        <v>13</v>
      </c>
      <c r="B2716">
        <v>205</v>
      </c>
      <c r="C2716">
        <v>2012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99</v>
      </c>
      <c r="M2716">
        <v>99</v>
      </c>
      <c r="N2716">
        <v>445</v>
      </c>
      <c r="O2716">
        <v>99</v>
      </c>
      <c r="P2716">
        <v>9999</v>
      </c>
    </row>
    <row r="2717" spans="1:16">
      <c r="A2717">
        <v>13</v>
      </c>
      <c r="B2717">
        <v>206</v>
      </c>
      <c r="C2717">
        <v>2012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99</v>
      </c>
      <c r="M2717">
        <v>99</v>
      </c>
      <c r="N2717">
        <v>450</v>
      </c>
      <c r="O2717">
        <v>99</v>
      </c>
      <c r="P2717">
        <v>9999</v>
      </c>
    </row>
    <row r="2718" spans="1:16">
      <c r="A2718">
        <v>13</v>
      </c>
      <c r="B2718">
        <v>207</v>
      </c>
      <c r="C2718">
        <v>2012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99</v>
      </c>
      <c r="M2718">
        <v>99</v>
      </c>
      <c r="N2718">
        <v>455</v>
      </c>
      <c r="O2718">
        <v>99</v>
      </c>
      <c r="P2718">
        <v>9999</v>
      </c>
    </row>
    <row r="2719" spans="1:16">
      <c r="A2719">
        <v>13</v>
      </c>
      <c r="B2719">
        <v>208</v>
      </c>
      <c r="C2719">
        <v>2012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99</v>
      </c>
      <c r="M2719">
        <v>99</v>
      </c>
      <c r="N2719">
        <v>460</v>
      </c>
      <c r="O2719">
        <v>99</v>
      </c>
      <c r="P2719">
        <v>9999</v>
      </c>
    </row>
    <row r="2720" spans="1:16">
      <c r="A2720">
        <v>13</v>
      </c>
      <c r="B2720">
        <v>209</v>
      </c>
      <c r="C2720">
        <v>2011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99</v>
      </c>
      <c r="M2720">
        <v>99</v>
      </c>
      <c r="N2720">
        <v>409</v>
      </c>
      <c r="O2720">
        <v>99</v>
      </c>
      <c r="P2720">
        <v>9999</v>
      </c>
    </row>
    <row r="2721" spans="1:16">
      <c r="A2721">
        <v>13</v>
      </c>
      <c r="B2721">
        <v>210</v>
      </c>
      <c r="C2721">
        <v>2011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99</v>
      </c>
      <c r="M2721">
        <v>99</v>
      </c>
      <c r="N2721">
        <v>410</v>
      </c>
      <c r="O2721">
        <v>99</v>
      </c>
      <c r="P2721">
        <v>9999</v>
      </c>
    </row>
    <row r="2722" spans="1:16">
      <c r="A2722">
        <v>13</v>
      </c>
      <c r="B2722">
        <v>211</v>
      </c>
      <c r="C2722">
        <v>2011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415</v>
      </c>
      <c r="O2722">
        <v>99</v>
      </c>
      <c r="P2722">
        <v>9999</v>
      </c>
    </row>
    <row r="2723" spans="1:16">
      <c r="A2723">
        <v>13</v>
      </c>
      <c r="B2723">
        <v>212</v>
      </c>
      <c r="C2723">
        <v>2011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420</v>
      </c>
      <c r="O2723">
        <v>99</v>
      </c>
      <c r="P2723">
        <v>9999</v>
      </c>
    </row>
    <row r="2724" spans="1:16">
      <c r="A2724">
        <v>13</v>
      </c>
      <c r="B2724">
        <v>213</v>
      </c>
      <c r="C2724">
        <v>2011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425</v>
      </c>
      <c r="O2724">
        <v>99</v>
      </c>
      <c r="P2724">
        <v>9999</v>
      </c>
    </row>
    <row r="2725" spans="1:16">
      <c r="A2725">
        <v>13</v>
      </c>
      <c r="B2725">
        <v>214</v>
      </c>
      <c r="C2725">
        <v>2011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428</v>
      </c>
      <c r="O2725">
        <v>99</v>
      </c>
      <c r="P2725">
        <v>9999</v>
      </c>
    </row>
    <row r="2726" spans="1:16">
      <c r="A2726">
        <v>13</v>
      </c>
      <c r="B2726">
        <v>215</v>
      </c>
      <c r="C2726">
        <v>2011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430</v>
      </c>
      <c r="O2726">
        <v>99</v>
      </c>
      <c r="P2726">
        <v>9999</v>
      </c>
    </row>
    <row r="2727" spans="1:16">
      <c r="A2727">
        <v>13</v>
      </c>
      <c r="B2727">
        <v>216</v>
      </c>
      <c r="C2727">
        <v>2011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433</v>
      </c>
      <c r="O2727">
        <v>99</v>
      </c>
      <c r="P2727">
        <v>9999</v>
      </c>
    </row>
    <row r="2728" spans="1:16">
      <c r="A2728">
        <v>13</v>
      </c>
      <c r="B2728">
        <v>217</v>
      </c>
      <c r="C2728">
        <v>2011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435</v>
      </c>
      <c r="O2728">
        <v>99</v>
      </c>
      <c r="P2728">
        <v>9999</v>
      </c>
    </row>
    <row r="2729" spans="1:16">
      <c r="A2729">
        <v>13</v>
      </c>
      <c r="B2729">
        <v>218</v>
      </c>
      <c r="C2729">
        <v>2011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438</v>
      </c>
      <c r="O2729">
        <v>99</v>
      </c>
      <c r="P2729">
        <v>9999</v>
      </c>
    </row>
    <row r="2730" spans="1:16">
      <c r="A2730">
        <v>13</v>
      </c>
      <c r="B2730">
        <v>219</v>
      </c>
      <c r="C2730">
        <v>2011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440</v>
      </c>
      <c r="O2730">
        <v>99</v>
      </c>
      <c r="P2730">
        <v>9999</v>
      </c>
    </row>
    <row r="2731" spans="1:16">
      <c r="A2731">
        <v>13</v>
      </c>
      <c r="B2731">
        <v>220</v>
      </c>
      <c r="C2731">
        <v>2011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443</v>
      </c>
      <c r="O2731">
        <v>99</v>
      </c>
      <c r="P2731">
        <v>9999</v>
      </c>
    </row>
    <row r="2732" spans="1:16">
      <c r="A2732">
        <v>13</v>
      </c>
      <c r="B2732">
        <v>221</v>
      </c>
      <c r="C2732">
        <v>2011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445</v>
      </c>
      <c r="O2732">
        <v>99</v>
      </c>
      <c r="P2732">
        <v>9999</v>
      </c>
    </row>
    <row r="2733" spans="1:16">
      <c r="A2733">
        <v>13</v>
      </c>
      <c r="B2733">
        <v>222</v>
      </c>
      <c r="C2733">
        <v>2011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450</v>
      </c>
      <c r="O2733">
        <v>99</v>
      </c>
      <c r="P2733">
        <v>9999</v>
      </c>
    </row>
    <row r="2734" spans="1:16">
      <c r="A2734">
        <v>13</v>
      </c>
      <c r="B2734">
        <v>223</v>
      </c>
      <c r="C2734">
        <v>2011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455</v>
      </c>
      <c r="O2734">
        <v>99</v>
      </c>
      <c r="P2734">
        <v>9999</v>
      </c>
    </row>
    <row r="2735" spans="1:16">
      <c r="A2735">
        <v>13</v>
      </c>
      <c r="B2735">
        <v>224</v>
      </c>
      <c r="C2735">
        <v>2011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460</v>
      </c>
      <c r="O2735">
        <v>99</v>
      </c>
      <c r="P2735">
        <v>9999</v>
      </c>
    </row>
    <row r="2736" spans="1:16">
      <c r="A2736">
        <v>13</v>
      </c>
      <c r="B2736">
        <v>225</v>
      </c>
      <c r="C2736">
        <v>2010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409</v>
      </c>
      <c r="O2736">
        <v>99</v>
      </c>
      <c r="P2736">
        <v>9999</v>
      </c>
    </row>
    <row r="2737" spans="1:16">
      <c r="A2737">
        <v>13</v>
      </c>
      <c r="B2737">
        <v>226</v>
      </c>
      <c r="C2737">
        <v>2010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410</v>
      </c>
      <c r="O2737">
        <v>99</v>
      </c>
      <c r="P2737">
        <v>9999</v>
      </c>
    </row>
    <row r="2738" spans="1:16">
      <c r="A2738">
        <v>13</v>
      </c>
      <c r="B2738">
        <v>227</v>
      </c>
      <c r="C2738">
        <v>2010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415</v>
      </c>
      <c r="O2738">
        <v>99</v>
      </c>
      <c r="P2738">
        <v>9999</v>
      </c>
    </row>
    <row r="2739" spans="1:16">
      <c r="A2739">
        <v>13</v>
      </c>
      <c r="B2739">
        <v>228</v>
      </c>
      <c r="C2739">
        <v>2010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420</v>
      </c>
      <c r="O2739">
        <v>99</v>
      </c>
      <c r="P2739">
        <v>9999</v>
      </c>
    </row>
    <row r="2740" spans="1:16">
      <c r="A2740">
        <v>13</v>
      </c>
      <c r="B2740">
        <v>229</v>
      </c>
      <c r="C2740">
        <v>2010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425</v>
      </c>
      <c r="O2740">
        <v>99</v>
      </c>
      <c r="P2740">
        <v>9999</v>
      </c>
    </row>
    <row r="2741" spans="1:16">
      <c r="A2741">
        <v>13</v>
      </c>
      <c r="B2741">
        <v>230</v>
      </c>
      <c r="C2741">
        <v>2010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428</v>
      </c>
      <c r="O2741">
        <v>99</v>
      </c>
      <c r="P2741">
        <v>9999</v>
      </c>
    </row>
    <row r="2742" spans="1:16">
      <c r="A2742">
        <v>13</v>
      </c>
      <c r="B2742">
        <v>231</v>
      </c>
      <c r="C2742">
        <v>2010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430</v>
      </c>
      <c r="O2742">
        <v>99</v>
      </c>
      <c r="P2742">
        <v>9999</v>
      </c>
    </row>
    <row r="2743" spans="1:16">
      <c r="A2743">
        <v>13</v>
      </c>
      <c r="B2743">
        <v>232</v>
      </c>
      <c r="C2743">
        <v>2010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433</v>
      </c>
      <c r="O2743">
        <v>99</v>
      </c>
      <c r="P2743">
        <v>9999</v>
      </c>
    </row>
    <row r="2744" spans="1:16">
      <c r="A2744">
        <v>13</v>
      </c>
      <c r="B2744">
        <v>233</v>
      </c>
      <c r="C2744">
        <v>2010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435</v>
      </c>
      <c r="O2744">
        <v>99</v>
      </c>
      <c r="P2744">
        <v>9999</v>
      </c>
    </row>
    <row r="2745" spans="1:16">
      <c r="A2745">
        <v>13</v>
      </c>
      <c r="B2745">
        <v>234</v>
      </c>
      <c r="C2745">
        <v>2010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438</v>
      </c>
      <c r="O2745">
        <v>99</v>
      </c>
      <c r="P2745">
        <v>9999</v>
      </c>
    </row>
    <row r="2746" spans="1:16">
      <c r="A2746">
        <v>13</v>
      </c>
      <c r="B2746">
        <v>235</v>
      </c>
      <c r="C2746">
        <v>2010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440</v>
      </c>
      <c r="O2746">
        <v>99</v>
      </c>
      <c r="P2746">
        <v>9999</v>
      </c>
    </row>
    <row r="2747" spans="1:16">
      <c r="A2747">
        <v>13</v>
      </c>
      <c r="B2747">
        <v>236</v>
      </c>
      <c r="C2747">
        <v>2010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443</v>
      </c>
      <c r="O2747">
        <v>99</v>
      </c>
      <c r="P2747">
        <v>9999</v>
      </c>
    </row>
    <row r="2748" spans="1:16">
      <c r="A2748">
        <v>13</v>
      </c>
      <c r="B2748">
        <v>237</v>
      </c>
      <c r="C2748">
        <v>2010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445</v>
      </c>
      <c r="O2748">
        <v>99</v>
      </c>
      <c r="P2748">
        <v>9999</v>
      </c>
    </row>
    <row r="2749" spans="1:16">
      <c r="A2749">
        <v>13</v>
      </c>
      <c r="B2749">
        <v>238</v>
      </c>
      <c r="C2749">
        <v>2010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450</v>
      </c>
      <c r="O2749">
        <v>99</v>
      </c>
      <c r="P2749">
        <v>9999</v>
      </c>
    </row>
    <row r="2750" spans="1:16">
      <c r="A2750">
        <v>13</v>
      </c>
      <c r="B2750">
        <v>239</v>
      </c>
      <c r="C2750">
        <v>2010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455</v>
      </c>
      <c r="O2750">
        <v>99</v>
      </c>
      <c r="P2750">
        <v>9999</v>
      </c>
    </row>
    <row r="2751" spans="1:16">
      <c r="A2751">
        <v>13</v>
      </c>
      <c r="B2751">
        <v>240</v>
      </c>
      <c r="C2751">
        <v>2010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460</v>
      </c>
      <c r="O2751">
        <v>99</v>
      </c>
      <c r="P2751">
        <v>9999</v>
      </c>
    </row>
    <row r="2752" spans="1:16">
      <c r="A2752">
        <v>13</v>
      </c>
      <c r="B2752">
        <v>241</v>
      </c>
      <c r="C2752">
        <v>2009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409</v>
      </c>
      <c r="O2752">
        <v>99</v>
      </c>
      <c r="P2752">
        <v>9999</v>
      </c>
    </row>
    <row r="2753" spans="1:16">
      <c r="A2753">
        <v>13</v>
      </c>
      <c r="B2753">
        <v>242</v>
      </c>
      <c r="C2753">
        <v>2009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410</v>
      </c>
      <c r="O2753">
        <v>99</v>
      </c>
      <c r="P2753">
        <v>9999</v>
      </c>
    </row>
    <row r="2754" spans="1:16">
      <c r="A2754">
        <v>13</v>
      </c>
      <c r="B2754">
        <v>243</v>
      </c>
      <c r="C2754">
        <v>2009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415</v>
      </c>
      <c r="O2754">
        <v>99</v>
      </c>
      <c r="P2754">
        <v>9999</v>
      </c>
    </row>
    <row r="2755" spans="1:16">
      <c r="A2755">
        <v>13</v>
      </c>
      <c r="B2755">
        <v>244</v>
      </c>
      <c r="C2755">
        <v>2009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420</v>
      </c>
      <c r="O2755">
        <v>99</v>
      </c>
      <c r="P2755">
        <v>9999</v>
      </c>
    </row>
    <row r="2756" spans="1:16">
      <c r="A2756">
        <v>13</v>
      </c>
      <c r="B2756">
        <v>245</v>
      </c>
      <c r="C2756">
        <v>2009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425</v>
      </c>
      <c r="O2756">
        <v>99</v>
      </c>
      <c r="P2756">
        <v>9999</v>
      </c>
    </row>
    <row r="2757" spans="1:16">
      <c r="A2757">
        <v>13</v>
      </c>
      <c r="B2757">
        <v>246</v>
      </c>
      <c r="C2757">
        <v>2009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428</v>
      </c>
      <c r="O2757">
        <v>99</v>
      </c>
      <c r="P2757">
        <v>9999</v>
      </c>
    </row>
    <row r="2758" spans="1:16">
      <c r="A2758">
        <v>13</v>
      </c>
      <c r="B2758">
        <v>247</v>
      </c>
      <c r="C2758">
        <v>2009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430</v>
      </c>
      <c r="O2758">
        <v>99</v>
      </c>
      <c r="P2758">
        <v>9999</v>
      </c>
    </row>
    <row r="2759" spans="1:16">
      <c r="A2759">
        <v>13</v>
      </c>
      <c r="B2759">
        <v>248</v>
      </c>
      <c r="C2759">
        <v>2009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433</v>
      </c>
      <c r="O2759">
        <v>99</v>
      </c>
      <c r="P2759">
        <v>9999</v>
      </c>
    </row>
    <row r="2760" spans="1:16">
      <c r="A2760">
        <v>13</v>
      </c>
      <c r="B2760">
        <v>249</v>
      </c>
      <c r="C2760">
        <v>2009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435</v>
      </c>
      <c r="O2760">
        <v>99</v>
      </c>
      <c r="P2760">
        <v>9999</v>
      </c>
    </row>
    <row r="2761" spans="1:16">
      <c r="A2761">
        <v>13</v>
      </c>
      <c r="B2761">
        <v>250</v>
      </c>
      <c r="C2761">
        <v>2009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438</v>
      </c>
      <c r="O2761">
        <v>99</v>
      </c>
      <c r="P2761">
        <v>9999</v>
      </c>
    </row>
    <row r="2762" spans="1:16">
      <c r="A2762">
        <v>13</v>
      </c>
      <c r="B2762">
        <v>251</v>
      </c>
      <c r="C2762">
        <v>2009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440</v>
      </c>
      <c r="O2762">
        <v>99</v>
      </c>
      <c r="P2762">
        <v>9999</v>
      </c>
    </row>
    <row r="2763" spans="1:16">
      <c r="A2763">
        <v>13</v>
      </c>
      <c r="B2763">
        <v>252</v>
      </c>
      <c r="C2763">
        <v>2009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443</v>
      </c>
      <c r="O2763">
        <v>99</v>
      </c>
      <c r="P2763">
        <v>9999</v>
      </c>
    </row>
    <row r="2764" spans="1:16">
      <c r="A2764">
        <v>13</v>
      </c>
      <c r="B2764">
        <v>253</v>
      </c>
      <c r="C2764">
        <v>2009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445</v>
      </c>
      <c r="O2764">
        <v>99</v>
      </c>
      <c r="P2764">
        <v>9999</v>
      </c>
    </row>
    <row r="2765" spans="1:16">
      <c r="A2765">
        <v>13</v>
      </c>
      <c r="B2765">
        <v>254</v>
      </c>
      <c r="C2765">
        <v>2009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450</v>
      </c>
      <c r="O2765">
        <v>99</v>
      </c>
      <c r="P2765">
        <v>9999</v>
      </c>
    </row>
    <row r="2766" spans="1:16">
      <c r="A2766">
        <v>13</v>
      </c>
      <c r="B2766">
        <v>255</v>
      </c>
      <c r="C2766">
        <v>2009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455</v>
      </c>
      <c r="O2766">
        <v>99</v>
      </c>
      <c r="P2766">
        <v>9999</v>
      </c>
    </row>
    <row r="2767" spans="1:16">
      <c r="A2767">
        <v>13</v>
      </c>
      <c r="B2767">
        <v>256</v>
      </c>
      <c r="C2767">
        <v>2009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460</v>
      </c>
      <c r="O2767">
        <v>99</v>
      </c>
      <c r="P2767">
        <v>9999</v>
      </c>
    </row>
    <row r="2768" spans="1:16">
      <c r="A2768">
        <v>13</v>
      </c>
      <c r="B2768">
        <v>257</v>
      </c>
      <c r="C2768">
        <v>2008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409</v>
      </c>
      <c r="O2768">
        <v>99</v>
      </c>
      <c r="P2768">
        <v>9999</v>
      </c>
    </row>
    <row r="2769" spans="1:16">
      <c r="A2769">
        <v>13</v>
      </c>
      <c r="B2769">
        <v>258</v>
      </c>
      <c r="C2769">
        <v>2008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410</v>
      </c>
      <c r="O2769">
        <v>99</v>
      </c>
      <c r="P2769">
        <v>9999</v>
      </c>
    </row>
    <row r="2770" spans="1:16">
      <c r="A2770">
        <v>13</v>
      </c>
      <c r="B2770">
        <v>259</v>
      </c>
      <c r="C2770">
        <v>2008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415</v>
      </c>
      <c r="O2770">
        <v>99</v>
      </c>
      <c r="P2770">
        <v>9999</v>
      </c>
    </row>
    <row r="2771" spans="1:16">
      <c r="A2771">
        <v>13</v>
      </c>
      <c r="B2771">
        <v>260</v>
      </c>
      <c r="C2771">
        <v>2008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420</v>
      </c>
      <c r="O2771">
        <v>99</v>
      </c>
      <c r="P2771">
        <v>9999</v>
      </c>
    </row>
    <row r="2772" spans="1:16">
      <c r="A2772">
        <v>13</v>
      </c>
      <c r="B2772">
        <v>261</v>
      </c>
      <c r="C2772">
        <v>2008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425</v>
      </c>
      <c r="O2772">
        <v>99</v>
      </c>
      <c r="P2772">
        <v>9999</v>
      </c>
    </row>
    <row r="2773" spans="1:16">
      <c r="A2773">
        <v>13</v>
      </c>
      <c r="B2773">
        <v>262</v>
      </c>
      <c r="C2773">
        <v>2008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428</v>
      </c>
      <c r="O2773">
        <v>99</v>
      </c>
      <c r="P2773">
        <v>9999</v>
      </c>
    </row>
    <row r="2774" spans="1:16">
      <c r="A2774">
        <v>13</v>
      </c>
      <c r="B2774">
        <v>263</v>
      </c>
      <c r="C2774">
        <v>2008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430</v>
      </c>
      <c r="O2774">
        <v>99</v>
      </c>
      <c r="P2774">
        <v>9999</v>
      </c>
    </row>
    <row r="2775" spans="1:16">
      <c r="A2775">
        <v>13</v>
      </c>
      <c r="B2775">
        <v>264</v>
      </c>
      <c r="C2775">
        <v>2008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433</v>
      </c>
      <c r="O2775">
        <v>99</v>
      </c>
      <c r="P2775">
        <v>9999</v>
      </c>
    </row>
    <row r="2776" spans="1:16">
      <c r="A2776">
        <v>13</v>
      </c>
      <c r="B2776">
        <v>265</v>
      </c>
      <c r="C2776">
        <v>2008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435</v>
      </c>
      <c r="O2776">
        <v>99</v>
      </c>
      <c r="P2776">
        <v>9999</v>
      </c>
    </row>
    <row r="2777" spans="1:16">
      <c r="A2777">
        <v>13</v>
      </c>
      <c r="B2777">
        <v>266</v>
      </c>
      <c r="C2777">
        <v>2008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438</v>
      </c>
      <c r="O2777">
        <v>99</v>
      </c>
      <c r="P2777">
        <v>9999</v>
      </c>
    </row>
    <row r="2778" spans="1:16">
      <c r="A2778">
        <v>13</v>
      </c>
      <c r="B2778">
        <v>267</v>
      </c>
      <c r="C2778">
        <v>2008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440</v>
      </c>
      <c r="O2778">
        <v>99</v>
      </c>
      <c r="P2778">
        <v>9999</v>
      </c>
    </row>
    <row r="2779" spans="1:16">
      <c r="A2779">
        <v>13</v>
      </c>
      <c r="B2779">
        <v>268</v>
      </c>
      <c r="C2779">
        <v>2008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443</v>
      </c>
      <c r="O2779">
        <v>99</v>
      </c>
      <c r="P2779">
        <v>9999</v>
      </c>
    </row>
    <row r="2780" spans="1:16">
      <c r="A2780">
        <v>13</v>
      </c>
      <c r="B2780">
        <v>269</v>
      </c>
      <c r="C2780">
        <v>2008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445</v>
      </c>
      <c r="O2780">
        <v>99</v>
      </c>
      <c r="P2780">
        <v>9999</v>
      </c>
    </row>
    <row r="2781" spans="1:16">
      <c r="A2781">
        <v>13</v>
      </c>
      <c r="B2781">
        <v>270</v>
      </c>
      <c r="C2781">
        <v>2008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450</v>
      </c>
      <c r="O2781">
        <v>99</v>
      </c>
      <c r="P2781">
        <v>9999</v>
      </c>
    </row>
    <row r="2782" spans="1:16">
      <c r="A2782">
        <v>13</v>
      </c>
      <c r="B2782">
        <v>271</v>
      </c>
      <c r="C2782">
        <v>2008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455</v>
      </c>
      <c r="O2782">
        <v>99</v>
      </c>
      <c r="P2782">
        <v>9999</v>
      </c>
    </row>
    <row r="2783" spans="1:16">
      <c r="A2783">
        <v>13</v>
      </c>
      <c r="B2783">
        <v>272</v>
      </c>
      <c r="C2783">
        <v>2008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460</v>
      </c>
      <c r="O2783">
        <v>99</v>
      </c>
      <c r="P2783">
        <v>9999</v>
      </c>
    </row>
    <row r="2784" spans="1:16">
      <c r="A2784">
        <v>13</v>
      </c>
      <c r="B2784">
        <v>273</v>
      </c>
      <c r="C2784">
        <v>2007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409</v>
      </c>
      <c r="O2784">
        <v>99</v>
      </c>
      <c r="P2784">
        <v>9999</v>
      </c>
    </row>
    <row r="2785" spans="1:16">
      <c r="A2785">
        <v>13</v>
      </c>
      <c r="B2785">
        <v>274</v>
      </c>
      <c r="C2785">
        <v>2007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410</v>
      </c>
      <c r="O2785">
        <v>99</v>
      </c>
      <c r="P2785">
        <v>9999</v>
      </c>
    </row>
    <row r="2786" spans="1:16">
      <c r="A2786">
        <v>13</v>
      </c>
      <c r="B2786">
        <v>275</v>
      </c>
      <c r="C2786">
        <v>2007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415</v>
      </c>
      <c r="O2786">
        <v>99</v>
      </c>
      <c r="P2786">
        <v>9999</v>
      </c>
    </row>
    <row r="2787" spans="1:16">
      <c r="A2787">
        <v>13</v>
      </c>
      <c r="B2787">
        <v>276</v>
      </c>
      <c r="C2787">
        <v>2007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420</v>
      </c>
      <c r="O2787">
        <v>99</v>
      </c>
      <c r="P2787">
        <v>9999</v>
      </c>
    </row>
    <row r="2788" spans="1:16">
      <c r="A2788">
        <v>13</v>
      </c>
      <c r="B2788">
        <v>277</v>
      </c>
      <c r="C2788">
        <v>2007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425</v>
      </c>
      <c r="O2788">
        <v>99</v>
      </c>
      <c r="P2788">
        <v>9999</v>
      </c>
    </row>
    <row r="2789" spans="1:16">
      <c r="A2789">
        <v>13</v>
      </c>
      <c r="B2789">
        <v>278</v>
      </c>
      <c r="C2789">
        <v>2007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428</v>
      </c>
      <c r="O2789">
        <v>99</v>
      </c>
      <c r="P2789">
        <v>9999</v>
      </c>
    </row>
    <row r="2790" spans="1:16">
      <c r="A2790">
        <v>13</v>
      </c>
      <c r="B2790">
        <v>279</v>
      </c>
      <c r="C2790">
        <v>2007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430</v>
      </c>
      <c r="O2790">
        <v>99</v>
      </c>
      <c r="P2790">
        <v>9999</v>
      </c>
    </row>
    <row r="2791" spans="1:16">
      <c r="A2791">
        <v>13</v>
      </c>
      <c r="B2791">
        <v>280</v>
      </c>
      <c r="C2791">
        <v>2007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433</v>
      </c>
      <c r="O2791">
        <v>99</v>
      </c>
      <c r="P2791">
        <v>9999</v>
      </c>
    </row>
    <row r="2792" spans="1:16">
      <c r="A2792">
        <v>13</v>
      </c>
      <c r="B2792">
        <v>281</v>
      </c>
      <c r="C2792">
        <v>2007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435</v>
      </c>
      <c r="O2792">
        <v>99</v>
      </c>
      <c r="P2792">
        <v>9999</v>
      </c>
    </row>
    <row r="2793" spans="1:16">
      <c r="A2793">
        <v>13</v>
      </c>
      <c r="B2793">
        <v>282</v>
      </c>
      <c r="C2793">
        <v>2007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438</v>
      </c>
      <c r="O2793">
        <v>99</v>
      </c>
      <c r="P2793">
        <v>9999</v>
      </c>
    </row>
    <row r="2794" spans="1:16">
      <c r="A2794">
        <v>13</v>
      </c>
      <c r="B2794">
        <v>283</v>
      </c>
      <c r="C2794">
        <v>2007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440</v>
      </c>
      <c r="O2794">
        <v>99</v>
      </c>
      <c r="P2794">
        <v>9999</v>
      </c>
    </row>
    <row r="2795" spans="1:16">
      <c r="A2795">
        <v>13</v>
      </c>
      <c r="B2795">
        <v>284</v>
      </c>
      <c r="C2795">
        <v>2007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443</v>
      </c>
      <c r="O2795">
        <v>99</v>
      </c>
      <c r="P2795">
        <v>9999</v>
      </c>
    </row>
    <row r="2796" spans="1:16">
      <c r="A2796">
        <v>13</v>
      </c>
      <c r="B2796">
        <v>285</v>
      </c>
      <c r="C2796">
        <v>2007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445</v>
      </c>
      <c r="O2796">
        <v>99</v>
      </c>
      <c r="P2796">
        <v>9999</v>
      </c>
    </row>
    <row r="2797" spans="1:16">
      <c r="A2797">
        <v>13</v>
      </c>
      <c r="B2797">
        <v>286</v>
      </c>
      <c r="C2797">
        <v>2007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450</v>
      </c>
      <c r="O2797">
        <v>99</v>
      </c>
      <c r="P2797">
        <v>9999</v>
      </c>
    </row>
    <row r="2798" spans="1:16">
      <c r="A2798">
        <v>13</v>
      </c>
      <c r="B2798">
        <v>287</v>
      </c>
      <c r="C2798">
        <v>2007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455</v>
      </c>
      <c r="O2798">
        <v>99</v>
      </c>
      <c r="P2798">
        <v>9999</v>
      </c>
    </row>
    <row r="2799" spans="1:16">
      <c r="A2799">
        <v>13</v>
      </c>
      <c r="B2799">
        <v>288</v>
      </c>
      <c r="C2799">
        <v>2007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460</v>
      </c>
      <c r="O2799">
        <v>99</v>
      </c>
      <c r="P2799">
        <v>9999</v>
      </c>
    </row>
    <row r="2800" spans="1:16">
      <c r="A2800">
        <v>13</v>
      </c>
      <c r="B2800">
        <v>289</v>
      </c>
      <c r="C2800">
        <v>2006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409</v>
      </c>
      <c r="O2800">
        <v>99</v>
      </c>
      <c r="P2800">
        <v>9999</v>
      </c>
    </row>
    <row r="2801" spans="1:16">
      <c r="A2801">
        <v>13</v>
      </c>
      <c r="B2801">
        <v>290</v>
      </c>
      <c r="C2801">
        <v>2006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410</v>
      </c>
      <c r="O2801">
        <v>99</v>
      </c>
      <c r="P2801">
        <v>9999</v>
      </c>
    </row>
    <row r="2802" spans="1:16">
      <c r="A2802">
        <v>13</v>
      </c>
      <c r="B2802">
        <v>291</v>
      </c>
      <c r="C2802">
        <v>2006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415</v>
      </c>
      <c r="O2802">
        <v>99</v>
      </c>
      <c r="P2802">
        <v>9999</v>
      </c>
    </row>
    <row r="2803" spans="1:16">
      <c r="A2803">
        <v>13</v>
      </c>
      <c r="B2803">
        <v>292</v>
      </c>
      <c r="C2803">
        <v>2006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420</v>
      </c>
      <c r="O2803">
        <v>99</v>
      </c>
      <c r="P2803">
        <v>9999</v>
      </c>
    </row>
    <row r="2804" spans="1:16">
      <c r="A2804">
        <v>13</v>
      </c>
      <c r="B2804">
        <v>293</v>
      </c>
      <c r="C2804">
        <v>2006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425</v>
      </c>
      <c r="O2804">
        <v>99</v>
      </c>
      <c r="P2804">
        <v>9999</v>
      </c>
    </row>
    <row r="2805" spans="1:16">
      <c r="A2805">
        <v>13</v>
      </c>
      <c r="B2805">
        <v>294</v>
      </c>
      <c r="C2805">
        <v>2006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428</v>
      </c>
      <c r="O2805">
        <v>99</v>
      </c>
      <c r="P2805">
        <v>9999</v>
      </c>
    </row>
    <row r="2806" spans="1:16">
      <c r="A2806">
        <v>13</v>
      </c>
      <c r="B2806">
        <v>295</v>
      </c>
      <c r="C2806">
        <v>2006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430</v>
      </c>
      <c r="O2806">
        <v>99</v>
      </c>
      <c r="P2806">
        <v>9999</v>
      </c>
    </row>
    <row r="2807" spans="1:16">
      <c r="A2807">
        <v>13</v>
      </c>
      <c r="B2807">
        <v>296</v>
      </c>
      <c r="C2807">
        <v>2006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433</v>
      </c>
      <c r="O2807">
        <v>99</v>
      </c>
      <c r="P2807">
        <v>9999</v>
      </c>
    </row>
    <row r="2808" spans="1:16">
      <c r="A2808">
        <v>13</v>
      </c>
      <c r="B2808">
        <v>297</v>
      </c>
      <c r="C2808">
        <v>2006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435</v>
      </c>
      <c r="O2808">
        <v>99</v>
      </c>
      <c r="P2808">
        <v>9999</v>
      </c>
    </row>
    <row r="2809" spans="1:16">
      <c r="A2809">
        <v>13</v>
      </c>
      <c r="B2809">
        <v>298</v>
      </c>
      <c r="C2809">
        <v>2006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438</v>
      </c>
      <c r="O2809">
        <v>99</v>
      </c>
      <c r="P2809">
        <v>9999</v>
      </c>
    </row>
    <row r="2810" spans="1:16">
      <c r="A2810">
        <v>13</v>
      </c>
      <c r="B2810">
        <v>299</v>
      </c>
      <c r="C2810">
        <v>2006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440</v>
      </c>
      <c r="O2810">
        <v>99</v>
      </c>
      <c r="P2810">
        <v>9999</v>
      </c>
    </row>
    <row r="2811" spans="1:16">
      <c r="A2811">
        <v>13</v>
      </c>
      <c r="B2811">
        <v>300</v>
      </c>
      <c r="C2811">
        <v>2006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443</v>
      </c>
      <c r="O2811">
        <v>99</v>
      </c>
      <c r="P2811">
        <v>9999</v>
      </c>
    </row>
    <row r="2812" spans="1:16">
      <c r="A2812">
        <v>13</v>
      </c>
      <c r="B2812">
        <v>301</v>
      </c>
      <c r="C2812">
        <v>2006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445</v>
      </c>
      <c r="O2812">
        <v>99</v>
      </c>
      <c r="P2812">
        <v>9999</v>
      </c>
    </row>
    <row r="2813" spans="1:16">
      <c r="A2813">
        <v>13</v>
      </c>
      <c r="B2813">
        <v>302</v>
      </c>
      <c r="C2813">
        <v>2006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450</v>
      </c>
      <c r="O2813">
        <v>99</v>
      </c>
      <c r="P2813">
        <v>9999</v>
      </c>
    </row>
    <row r="2814" spans="1:16">
      <c r="A2814">
        <v>13</v>
      </c>
      <c r="B2814">
        <v>303</v>
      </c>
      <c r="C2814">
        <v>2006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455</v>
      </c>
      <c r="O2814">
        <v>99</v>
      </c>
      <c r="P2814">
        <v>9999</v>
      </c>
    </row>
    <row r="2815" spans="1:16">
      <c r="A2815">
        <v>13</v>
      </c>
      <c r="B2815">
        <v>304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460</v>
      </c>
      <c r="O2815">
        <v>99</v>
      </c>
      <c r="P2815">
        <v>9999</v>
      </c>
    </row>
    <row r="2816" spans="1:16">
      <c r="A2816">
        <v>13</v>
      </c>
      <c r="B2816">
        <v>305</v>
      </c>
      <c r="C2816">
        <v>2005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409</v>
      </c>
      <c r="O2816">
        <v>99</v>
      </c>
      <c r="P2816">
        <v>9999</v>
      </c>
    </row>
    <row r="2817" spans="1:16">
      <c r="A2817">
        <v>13</v>
      </c>
      <c r="B2817">
        <v>306</v>
      </c>
      <c r="C2817">
        <v>2005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410</v>
      </c>
      <c r="O2817">
        <v>99</v>
      </c>
      <c r="P2817">
        <v>9999</v>
      </c>
    </row>
    <row r="2818" spans="1:16">
      <c r="A2818">
        <v>13</v>
      </c>
      <c r="B2818">
        <v>307</v>
      </c>
      <c r="C2818">
        <v>2005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415</v>
      </c>
      <c r="O2818">
        <v>99</v>
      </c>
      <c r="P2818">
        <v>9999</v>
      </c>
    </row>
    <row r="2819" spans="1:16">
      <c r="A2819">
        <v>13</v>
      </c>
      <c r="B2819">
        <v>308</v>
      </c>
      <c r="C2819">
        <v>2005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420</v>
      </c>
      <c r="O2819">
        <v>99</v>
      </c>
      <c r="P2819">
        <v>9999</v>
      </c>
    </row>
    <row r="2820" spans="1:16">
      <c r="A2820">
        <v>13</v>
      </c>
      <c r="B2820">
        <v>309</v>
      </c>
      <c r="C2820">
        <v>2005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425</v>
      </c>
      <c r="O2820">
        <v>99</v>
      </c>
      <c r="P2820">
        <v>9999</v>
      </c>
    </row>
    <row r="2821" spans="1:16">
      <c r="A2821">
        <v>13</v>
      </c>
      <c r="B2821">
        <v>310</v>
      </c>
      <c r="C2821">
        <v>2005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428</v>
      </c>
      <c r="O2821">
        <v>99</v>
      </c>
      <c r="P2821">
        <v>9999</v>
      </c>
    </row>
    <row r="2822" spans="1:16">
      <c r="A2822">
        <v>13</v>
      </c>
      <c r="B2822">
        <v>311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430</v>
      </c>
      <c r="O2822">
        <v>99</v>
      </c>
      <c r="P2822">
        <v>9999</v>
      </c>
    </row>
    <row r="2823" spans="1:16">
      <c r="A2823">
        <v>13</v>
      </c>
      <c r="B2823">
        <v>312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433</v>
      </c>
      <c r="O2823">
        <v>99</v>
      </c>
      <c r="P2823">
        <v>9999</v>
      </c>
    </row>
    <row r="2824" spans="1:16">
      <c r="A2824">
        <v>13</v>
      </c>
      <c r="B2824">
        <v>313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435</v>
      </c>
      <c r="O2824">
        <v>99</v>
      </c>
      <c r="P2824">
        <v>9999</v>
      </c>
    </row>
    <row r="2825" spans="1:16">
      <c r="A2825">
        <v>13</v>
      </c>
      <c r="B2825">
        <v>314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438</v>
      </c>
      <c r="O2825">
        <v>99</v>
      </c>
      <c r="P2825">
        <v>9999</v>
      </c>
    </row>
    <row r="2826" spans="1:16">
      <c r="A2826">
        <v>13</v>
      </c>
      <c r="B2826">
        <v>315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440</v>
      </c>
      <c r="O2826">
        <v>99</v>
      </c>
      <c r="P2826">
        <v>9999</v>
      </c>
    </row>
    <row r="2827" spans="1:16">
      <c r="A2827">
        <v>13</v>
      </c>
      <c r="B2827">
        <v>316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443</v>
      </c>
      <c r="O2827">
        <v>99</v>
      </c>
      <c r="P2827">
        <v>9999</v>
      </c>
    </row>
    <row r="2828" spans="1:16">
      <c r="A2828">
        <v>13</v>
      </c>
      <c r="B2828">
        <v>317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445</v>
      </c>
      <c r="O2828">
        <v>99</v>
      </c>
      <c r="P2828">
        <v>9999</v>
      </c>
    </row>
    <row r="2829" spans="1:16">
      <c r="A2829">
        <v>13</v>
      </c>
      <c r="B2829">
        <v>318</v>
      </c>
      <c r="C2829">
        <v>2005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450</v>
      </c>
      <c r="O2829">
        <v>99</v>
      </c>
      <c r="P2829">
        <v>9999</v>
      </c>
    </row>
    <row r="2830" spans="1:16">
      <c r="A2830">
        <v>13</v>
      </c>
      <c r="B2830">
        <v>319</v>
      </c>
      <c r="C2830">
        <v>2005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455</v>
      </c>
      <c r="O2830">
        <v>99</v>
      </c>
      <c r="P2830">
        <v>9999</v>
      </c>
    </row>
    <row r="2831" spans="1:16">
      <c r="A2831">
        <v>13</v>
      </c>
      <c r="B2831">
        <v>320</v>
      </c>
      <c r="C2831">
        <v>2005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460</v>
      </c>
      <c r="O2831">
        <v>99</v>
      </c>
      <c r="P2831">
        <v>9999</v>
      </c>
    </row>
    <row r="2832" spans="1:16">
      <c r="A2832">
        <v>13</v>
      </c>
      <c r="B2832">
        <v>321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409</v>
      </c>
      <c r="O2832">
        <v>99</v>
      </c>
      <c r="P2832">
        <v>9999</v>
      </c>
    </row>
    <row r="2833" spans="1:16">
      <c r="A2833">
        <v>13</v>
      </c>
      <c r="B2833">
        <v>322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410</v>
      </c>
      <c r="O2833">
        <v>99</v>
      </c>
      <c r="P2833">
        <v>9999</v>
      </c>
    </row>
    <row r="2834" spans="1:16">
      <c r="A2834">
        <v>13</v>
      </c>
      <c r="B2834">
        <v>323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415</v>
      </c>
      <c r="O2834">
        <v>99</v>
      </c>
      <c r="P2834">
        <v>9999</v>
      </c>
    </row>
    <row r="2835" spans="1:16">
      <c r="A2835">
        <v>13</v>
      </c>
      <c r="B2835">
        <v>324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420</v>
      </c>
      <c r="O2835">
        <v>99</v>
      </c>
      <c r="P2835">
        <v>9999</v>
      </c>
    </row>
    <row r="2836" spans="1:16">
      <c r="A2836">
        <v>13</v>
      </c>
      <c r="B2836">
        <v>325</v>
      </c>
      <c r="C2836">
        <v>2004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425</v>
      </c>
      <c r="O2836">
        <v>99</v>
      </c>
      <c r="P2836">
        <v>9999</v>
      </c>
    </row>
    <row r="2837" spans="1:16">
      <c r="A2837">
        <v>13</v>
      </c>
      <c r="B2837">
        <v>326</v>
      </c>
      <c r="C2837">
        <v>2004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428</v>
      </c>
      <c r="O2837">
        <v>99</v>
      </c>
      <c r="P2837">
        <v>9999</v>
      </c>
    </row>
    <row r="2838" spans="1:16">
      <c r="A2838">
        <v>13</v>
      </c>
      <c r="B2838">
        <v>327</v>
      </c>
      <c r="C2838">
        <v>2004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430</v>
      </c>
      <c r="O2838">
        <v>99</v>
      </c>
      <c r="P2838">
        <v>9999</v>
      </c>
    </row>
    <row r="2839" spans="1:16">
      <c r="A2839">
        <v>13</v>
      </c>
      <c r="B2839">
        <v>328</v>
      </c>
      <c r="C2839">
        <v>2004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433</v>
      </c>
      <c r="O2839">
        <v>99</v>
      </c>
      <c r="P2839">
        <v>9999</v>
      </c>
    </row>
    <row r="2840" spans="1:16">
      <c r="A2840">
        <v>13</v>
      </c>
      <c r="B2840">
        <v>329</v>
      </c>
      <c r="C2840">
        <v>2004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435</v>
      </c>
      <c r="O2840">
        <v>99</v>
      </c>
      <c r="P2840">
        <v>9999</v>
      </c>
    </row>
    <row r="2841" spans="1:16">
      <c r="A2841">
        <v>13</v>
      </c>
      <c r="B2841">
        <v>330</v>
      </c>
      <c r="C2841">
        <v>2004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438</v>
      </c>
      <c r="O2841">
        <v>99</v>
      </c>
      <c r="P2841">
        <v>9999</v>
      </c>
    </row>
    <row r="2842" spans="1:16">
      <c r="A2842">
        <v>13</v>
      </c>
      <c r="B2842">
        <v>331</v>
      </c>
      <c r="C2842">
        <v>2004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440</v>
      </c>
      <c r="O2842">
        <v>99</v>
      </c>
      <c r="P2842">
        <v>9999</v>
      </c>
    </row>
    <row r="2843" spans="1:16">
      <c r="A2843">
        <v>13</v>
      </c>
      <c r="B2843">
        <v>332</v>
      </c>
      <c r="C2843">
        <v>2004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443</v>
      </c>
      <c r="O2843">
        <v>99</v>
      </c>
      <c r="P2843">
        <v>9999</v>
      </c>
    </row>
    <row r="2844" spans="1:16">
      <c r="A2844">
        <v>13</v>
      </c>
      <c r="B2844">
        <v>333</v>
      </c>
      <c r="C2844">
        <v>2004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445</v>
      </c>
      <c r="O2844">
        <v>99</v>
      </c>
      <c r="P2844">
        <v>9999</v>
      </c>
    </row>
    <row r="2845" spans="1:16">
      <c r="A2845">
        <v>13</v>
      </c>
      <c r="B2845">
        <v>334</v>
      </c>
      <c r="C2845">
        <v>2004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450</v>
      </c>
      <c r="O2845">
        <v>99</v>
      </c>
      <c r="P2845">
        <v>9999</v>
      </c>
    </row>
    <row r="2846" spans="1:16">
      <c r="A2846">
        <v>13</v>
      </c>
      <c r="B2846">
        <v>335</v>
      </c>
      <c r="C2846">
        <v>2004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455</v>
      </c>
      <c r="O2846">
        <v>99</v>
      </c>
      <c r="P2846">
        <v>9999</v>
      </c>
    </row>
    <row r="2847" spans="1:16">
      <c r="A2847">
        <v>13</v>
      </c>
      <c r="B2847">
        <v>336</v>
      </c>
      <c r="C2847">
        <v>2004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460</v>
      </c>
      <c r="O2847">
        <v>99</v>
      </c>
      <c r="P2847">
        <v>9999</v>
      </c>
    </row>
    <row r="2848" spans="1:16">
      <c r="A2848">
        <v>13</v>
      </c>
      <c r="B2848">
        <v>337</v>
      </c>
      <c r="C2848">
        <v>2003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409</v>
      </c>
      <c r="O2848">
        <v>99</v>
      </c>
      <c r="P2848">
        <v>9999</v>
      </c>
    </row>
    <row r="2849" spans="1:16">
      <c r="A2849">
        <v>13</v>
      </c>
      <c r="B2849">
        <v>338</v>
      </c>
      <c r="C2849">
        <v>2003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410</v>
      </c>
      <c r="O2849">
        <v>99</v>
      </c>
      <c r="P2849">
        <v>9999</v>
      </c>
    </row>
    <row r="2850" spans="1:16">
      <c r="A2850">
        <v>13</v>
      </c>
      <c r="B2850">
        <v>339</v>
      </c>
      <c r="C2850">
        <v>2003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415</v>
      </c>
      <c r="O2850">
        <v>99</v>
      </c>
      <c r="P2850">
        <v>9999</v>
      </c>
    </row>
    <row r="2851" spans="1:16">
      <c r="A2851">
        <v>13</v>
      </c>
      <c r="B2851">
        <v>340</v>
      </c>
      <c r="C2851">
        <v>2003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420</v>
      </c>
      <c r="O2851">
        <v>99</v>
      </c>
      <c r="P2851">
        <v>9999</v>
      </c>
    </row>
    <row r="2852" spans="1:16">
      <c r="A2852">
        <v>13</v>
      </c>
      <c r="B2852">
        <v>341</v>
      </c>
      <c r="C2852">
        <v>2003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425</v>
      </c>
      <c r="O2852">
        <v>99</v>
      </c>
      <c r="P2852">
        <v>9999</v>
      </c>
    </row>
    <row r="2853" spans="1:16">
      <c r="A2853">
        <v>13</v>
      </c>
      <c r="B2853">
        <v>342</v>
      </c>
      <c r="C2853">
        <v>2003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428</v>
      </c>
      <c r="O2853">
        <v>99</v>
      </c>
      <c r="P2853">
        <v>9999</v>
      </c>
    </row>
    <row r="2854" spans="1:16">
      <c r="A2854">
        <v>13</v>
      </c>
      <c r="B2854">
        <v>343</v>
      </c>
      <c r="C2854">
        <v>2003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430</v>
      </c>
      <c r="O2854">
        <v>99</v>
      </c>
      <c r="P2854">
        <v>9999</v>
      </c>
    </row>
    <row r="2855" spans="1:16">
      <c r="A2855">
        <v>13</v>
      </c>
      <c r="B2855">
        <v>344</v>
      </c>
      <c r="C2855">
        <v>2003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433</v>
      </c>
      <c r="O2855">
        <v>99</v>
      </c>
      <c r="P2855">
        <v>9999</v>
      </c>
    </row>
    <row r="2856" spans="1:16">
      <c r="A2856">
        <v>13</v>
      </c>
      <c r="B2856">
        <v>345</v>
      </c>
      <c r="C2856">
        <v>2003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435</v>
      </c>
      <c r="O2856">
        <v>99</v>
      </c>
      <c r="P2856">
        <v>9999</v>
      </c>
    </row>
    <row r="2857" spans="1:16">
      <c r="A2857">
        <v>13</v>
      </c>
      <c r="B2857">
        <v>346</v>
      </c>
      <c r="C2857">
        <v>2003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438</v>
      </c>
      <c r="O2857">
        <v>99</v>
      </c>
      <c r="P2857">
        <v>9999</v>
      </c>
    </row>
    <row r="2858" spans="1:16">
      <c r="A2858">
        <v>13</v>
      </c>
      <c r="B2858">
        <v>347</v>
      </c>
      <c r="C2858">
        <v>2003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440</v>
      </c>
      <c r="O2858">
        <v>99</v>
      </c>
      <c r="P2858">
        <v>9999</v>
      </c>
    </row>
    <row r="2859" spans="1:16">
      <c r="A2859">
        <v>13</v>
      </c>
      <c r="B2859">
        <v>348</v>
      </c>
      <c r="C2859">
        <v>2003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443</v>
      </c>
      <c r="O2859">
        <v>99</v>
      </c>
      <c r="P2859">
        <v>9999</v>
      </c>
    </row>
    <row r="2860" spans="1:16">
      <c r="A2860">
        <v>13</v>
      </c>
      <c r="B2860">
        <v>349</v>
      </c>
      <c r="C2860">
        <v>2003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445</v>
      </c>
      <c r="O2860">
        <v>99</v>
      </c>
      <c r="P2860">
        <v>9999</v>
      </c>
    </row>
    <row r="2861" spans="1:16">
      <c r="A2861">
        <v>13</v>
      </c>
      <c r="B2861">
        <v>350</v>
      </c>
      <c r="C2861">
        <v>2003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450</v>
      </c>
      <c r="O2861">
        <v>99</v>
      </c>
      <c r="P2861">
        <v>9999</v>
      </c>
    </row>
    <row r="2862" spans="1:16">
      <c r="A2862">
        <v>13</v>
      </c>
      <c r="B2862">
        <v>351</v>
      </c>
      <c r="C2862">
        <v>2003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455</v>
      </c>
      <c r="O2862">
        <v>99</v>
      </c>
      <c r="P2862">
        <v>9999</v>
      </c>
    </row>
    <row r="2863" spans="1:16">
      <c r="A2863">
        <v>13</v>
      </c>
      <c r="B2863">
        <v>352</v>
      </c>
      <c r="C2863">
        <v>2003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460</v>
      </c>
      <c r="O2863">
        <v>99</v>
      </c>
      <c r="P2863">
        <v>9999</v>
      </c>
    </row>
    <row r="2864" spans="1:16">
      <c r="A2864">
        <v>13</v>
      </c>
      <c r="B2864">
        <v>353</v>
      </c>
      <c r="C2864">
        <v>2002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409</v>
      </c>
      <c r="O2864">
        <v>99</v>
      </c>
      <c r="P2864">
        <v>9999</v>
      </c>
    </row>
    <row r="2865" spans="1:16">
      <c r="A2865">
        <v>13</v>
      </c>
      <c r="B2865">
        <v>354</v>
      </c>
      <c r="C2865">
        <v>2002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410</v>
      </c>
      <c r="O2865">
        <v>99</v>
      </c>
      <c r="P2865">
        <v>9999</v>
      </c>
    </row>
    <row r="2866" spans="1:16">
      <c r="A2866">
        <v>13</v>
      </c>
      <c r="B2866">
        <v>355</v>
      </c>
      <c r="C2866">
        <v>2002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415</v>
      </c>
      <c r="O2866">
        <v>99</v>
      </c>
      <c r="P2866">
        <v>9999</v>
      </c>
    </row>
    <row r="2867" spans="1:16">
      <c r="A2867">
        <v>13</v>
      </c>
      <c r="B2867">
        <v>356</v>
      </c>
      <c r="C2867">
        <v>2002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420</v>
      </c>
      <c r="O2867">
        <v>99</v>
      </c>
      <c r="P2867">
        <v>9999</v>
      </c>
    </row>
    <row r="2868" spans="1:16">
      <c r="A2868">
        <v>13</v>
      </c>
      <c r="B2868">
        <v>357</v>
      </c>
      <c r="C2868">
        <v>2002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425</v>
      </c>
      <c r="O2868">
        <v>99</v>
      </c>
      <c r="P2868">
        <v>9999</v>
      </c>
    </row>
    <row r="2869" spans="1:16">
      <c r="A2869">
        <v>13</v>
      </c>
      <c r="B2869">
        <v>358</v>
      </c>
      <c r="C2869">
        <v>2002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428</v>
      </c>
      <c r="O2869">
        <v>99</v>
      </c>
      <c r="P2869">
        <v>9999</v>
      </c>
    </row>
    <row r="2870" spans="1:16">
      <c r="A2870">
        <v>13</v>
      </c>
      <c r="B2870">
        <v>359</v>
      </c>
      <c r="C2870">
        <v>2002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430</v>
      </c>
      <c r="O2870">
        <v>99</v>
      </c>
      <c r="P2870">
        <v>9999</v>
      </c>
    </row>
    <row r="2871" spans="1:16">
      <c r="A2871">
        <v>13</v>
      </c>
      <c r="B2871">
        <v>360</v>
      </c>
      <c r="C2871">
        <v>2002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433</v>
      </c>
      <c r="O2871">
        <v>99</v>
      </c>
      <c r="P2871">
        <v>9999</v>
      </c>
    </row>
    <row r="2872" spans="1:16">
      <c r="A2872">
        <v>13</v>
      </c>
      <c r="B2872">
        <v>361</v>
      </c>
      <c r="C2872">
        <v>2002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435</v>
      </c>
      <c r="O2872">
        <v>99</v>
      </c>
      <c r="P2872">
        <v>9999</v>
      </c>
    </row>
    <row r="2873" spans="1:16">
      <c r="A2873">
        <v>13</v>
      </c>
      <c r="B2873">
        <v>362</v>
      </c>
      <c r="C2873">
        <v>2002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438</v>
      </c>
      <c r="O2873">
        <v>99</v>
      </c>
      <c r="P2873">
        <v>9999</v>
      </c>
    </row>
    <row r="2874" spans="1:16">
      <c r="A2874">
        <v>13</v>
      </c>
      <c r="B2874">
        <v>363</v>
      </c>
      <c r="C2874">
        <v>2002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440</v>
      </c>
      <c r="O2874">
        <v>99</v>
      </c>
      <c r="P2874">
        <v>9999</v>
      </c>
    </row>
    <row r="2875" spans="1:16">
      <c r="A2875">
        <v>13</v>
      </c>
      <c r="B2875">
        <v>364</v>
      </c>
      <c r="C2875">
        <v>2002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443</v>
      </c>
      <c r="O2875">
        <v>99</v>
      </c>
      <c r="P2875">
        <v>9999</v>
      </c>
    </row>
    <row r="2876" spans="1:16">
      <c r="A2876">
        <v>13</v>
      </c>
      <c r="B2876">
        <v>365</v>
      </c>
      <c r="C2876">
        <v>2002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445</v>
      </c>
      <c r="O2876">
        <v>99</v>
      </c>
      <c r="P2876">
        <v>9999</v>
      </c>
    </row>
    <row r="2877" spans="1:16">
      <c r="A2877">
        <v>13</v>
      </c>
      <c r="B2877">
        <v>366</v>
      </c>
      <c r="C2877">
        <v>2002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450</v>
      </c>
      <c r="O2877">
        <v>99</v>
      </c>
      <c r="P2877">
        <v>9999</v>
      </c>
    </row>
    <row r="2878" spans="1:16">
      <c r="A2878">
        <v>13</v>
      </c>
      <c r="B2878">
        <v>367</v>
      </c>
      <c r="C2878">
        <v>2002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455</v>
      </c>
      <c r="O2878">
        <v>99</v>
      </c>
      <c r="P2878">
        <v>9999</v>
      </c>
    </row>
    <row r="2879" spans="1:16">
      <c r="A2879">
        <v>13</v>
      </c>
      <c r="B2879">
        <v>368</v>
      </c>
      <c r="C2879">
        <v>2002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460</v>
      </c>
      <c r="O2879">
        <v>99</v>
      </c>
      <c r="P2879">
        <v>9999</v>
      </c>
    </row>
    <row r="2880" spans="1:16">
      <c r="A2880">
        <v>13</v>
      </c>
      <c r="B2880">
        <v>369</v>
      </c>
      <c r="C2880">
        <v>2001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409</v>
      </c>
      <c r="O2880">
        <v>99</v>
      </c>
      <c r="P2880">
        <v>9999</v>
      </c>
    </row>
    <row r="2881" spans="1:16">
      <c r="A2881">
        <v>13</v>
      </c>
      <c r="B2881">
        <v>370</v>
      </c>
      <c r="C2881">
        <v>2001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410</v>
      </c>
      <c r="O2881">
        <v>99</v>
      </c>
      <c r="P2881">
        <v>9999</v>
      </c>
    </row>
    <row r="2882" spans="1:16">
      <c r="A2882">
        <v>13</v>
      </c>
      <c r="B2882">
        <v>371</v>
      </c>
      <c r="C2882">
        <v>2001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415</v>
      </c>
      <c r="O2882">
        <v>99</v>
      </c>
      <c r="P2882">
        <v>9999</v>
      </c>
    </row>
    <row r="2883" spans="1:16">
      <c r="A2883">
        <v>13</v>
      </c>
      <c r="B2883">
        <v>372</v>
      </c>
      <c r="C2883">
        <v>2001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420</v>
      </c>
      <c r="O2883">
        <v>99</v>
      </c>
      <c r="P2883">
        <v>9999</v>
      </c>
    </row>
    <row r="2884" spans="1:16">
      <c r="A2884">
        <v>13</v>
      </c>
      <c r="B2884">
        <v>373</v>
      </c>
      <c r="C2884">
        <v>2001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425</v>
      </c>
      <c r="O2884">
        <v>99</v>
      </c>
      <c r="P2884">
        <v>9999</v>
      </c>
    </row>
    <row r="2885" spans="1:16">
      <c r="A2885">
        <v>13</v>
      </c>
      <c r="B2885">
        <v>374</v>
      </c>
      <c r="C2885">
        <v>2001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428</v>
      </c>
      <c r="O2885">
        <v>99</v>
      </c>
      <c r="P2885">
        <v>9999</v>
      </c>
    </row>
    <row r="2886" spans="1:16">
      <c r="A2886">
        <v>13</v>
      </c>
      <c r="B2886">
        <v>375</v>
      </c>
      <c r="C2886">
        <v>2001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430</v>
      </c>
      <c r="O2886">
        <v>99</v>
      </c>
      <c r="P2886">
        <v>9999</v>
      </c>
    </row>
    <row r="2887" spans="1:16">
      <c r="A2887">
        <v>13</v>
      </c>
      <c r="B2887">
        <v>376</v>
      </c>
      <c r="C2887">
        <v>2001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433</v>
      </c>
      <c r="O2887">
        <v>99</v>
      </c>
      <c r="P2887">
        <v>9999</v>
      </c>
    </row>
    <row r="2888" spans="1:16">
      <c r="A2888">
        <v>13</v>
      </c>
      <c r="B2888">
        <v>377</v>
      </c>
      <c r="C2888">
        <v>2001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435</v>
      </c>
      <c r="O2888">
        <v>99</v>
      </c>
      <c r="P2888">
        <v>9999</v>
      </c>
    </row>
    <row r="2889" spans="1:16">
      <c r="A2889">
        <v>13</v>
      </c>
      <c r="B2889">
        <v>378</v>
      </c>
      <c r="C2889">
        <v>2001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438</v>
      </c>
      <c r="O2889">
        <v>99</v>
      </c>
      <c r="P2889">
        <v>9999</v>
      </c>
    </row>
    <row r="2890" spans="1:16">
      <c r="A2890">
        <v>13</v>
      </c>
      <c r="B2890">
        <v>379</v>
      </c>
      <c r="C2890">
        <v>2001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440</v>
      </c>
      <c r="O2890">
        <v>99</v>
      </c>
      <c r="P2890">
        <v>9999</v>
      </c>
    </row>
    <row r="2891" spans="1:16">
      <c r="A2891">
        <v>13</v>
      </c>
      <c r="B2891">
        <v>380</v>
      </c>
      <c r="C2891">
        <v>2001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443</v>
      </c>
      <c r="O2891">
        <v>99</v>
      </c>
      <c r="P2891">
        <v>9999</v>
      </c>
    </row>
    <row r="2892" spans="1:16">
      <c r="A2892">
        <v>13</v>
      </c>
      <c r="B2892">
        <v>381</v>
      </c>
      <c r="C2892">
        <v>2001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445</v>
      </c>
      <c r="O2892">
        <v>99</v>
      </c>
      <c r="P2892">
        <v>9999</v>
      </c>
    </row>
    <row r="2893" spans="1:16">
      <c r="A2893">
        <v>13</v>
      </c>
      <c r="B2893">
        <v>382</v>
      </c>
      <c r="C2893">
        <v>2001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450</v>
      </c>
      <c r="O2893">
        <v>99</v>
      </c>
      <c r="P2893">
        <v>9999</v>
      </c>
    </row>
    <row r="2894" spans="1:16">
      <c r="A2894">
        <v>13</v>
      </c>
      <c r="B2894">
        <v>383</v>
      </c>
      <c r="C2894">
        <v>2001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455</v>
      </c>
      <c r="O2894">
        <v>99</v>
      </c>
      <c r="P2894">
        <v>9999</v>
      </c>
    </row>
    <row r="2895" spans="1:16">
      <c r="A2895">
        <v>13</v>
      </c>
      <c r="B2895">
        <v>384</v>
      </c>
      <c r="C2895">
        <v>2001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460</v>
      </c>
      <c r="O2895">
        <v>99</v>
      </c>
      <c r="P2895">
        <v>9999</v>
      </c>
    </row>
    <row r="2896" spans="1:16">
      <c r="A2896">
        <v>13</v>
      </c>
      <c r="B2896">
        <v>385</v>
      </c>
      <c r="C2896">
        <v>2000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409</v>
      </c>
      <c r="O2896">
        <v>99</v>
      </c>
      <c r="P2896">
        <v>9999</v>
      </c>
    </row>
    <row r="2897" spans="1:16">
      <c r="A2897">
        <v>13</v>
      </c>
      <c r="B2897">
        <v>386</v>
      </c>
      <c r="C2897">
        <v>2000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410</v>
      </c>
      <c r="O2897">
        <v>99</v>
      </c>
      <c r="P2897">
        <v>9999</v>
      </c>
    </row>
    <row r="2898" spans="1:16">
      <c r="A2898">
        <v>13</v>
      </c>
      <c r="B2898">
        <v>387</v>
      </c>
      <c r="C2898">
        <v>2000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415</v>
      </c>
      <c r="O2898">
        <v>99</v>
      </c>
      <c r="P2898">
        <v>9999</v>
      </c>
    </row>
    <row r="2899" spans="1:16">
      <c r="A2899">
        <v>13</v>
      </c>
      <c r="B2899">
        <v>388</v>
      </c>
      <c r="C2899">
        <v>2000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420</v>
      </c>
      <c r="O2899">
        <v>99</v>
      </c>
      <c r="P2899">
        <v>9999</v>
      </c>
    </row>
    <row r="2900" spans="1:16">
      <c r="A2900">
        <v>13</v>
      </c>
      <c r="B2900">
        <v>389</v>
      </c>
      <c r="C2900">
        <v>2000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425</v>
      </c>
      <c r="O2900">
        <v>99</v>
      </c>
      <c r="P2900">
        <v>9999</v>
      </c>
    </row>
    <row r="2901" spans="1:16">
      <c r="A2901">
        <v>13</v>
      </c>
      <c r="B2901">
        <v>390</v>
      </c>
      <c r="C2901">
        <v>2000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428</v>
      </c>
      <c r="O2901">
        <v>99</v>
      </c>
      <c r="P2901">
        <v>9999</v>
      </c>
    </row>
    <row r="2902" spans="1:16">
      <c r="A2902">
        <v>13</v>
      </c>
      <c r="B2902">
        <v>391</v>
      </c>
      <c r="C2902">
        <v>2000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430</v>
      </c>
      <c r="O2902">
        <v>99</v>
      </c>
      <c r="P2902">
        <v>9999</v>
      </c>
    </row>
    <row r="2903" spans="1:16">
      <c r="A2903">
        <v>13</v>
      </c>
      <c r="B2903">
        <v>392</v>
      </c>
      <c r="C2903">
        <v>2000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433</v>
      </c>
      <c r="O2903">
        <v>99</v>
      </c>
      <c r="P2903">
        <v>9999</v>
      </c>
    </row>
    <row r="2904" spans="1:16">
      <c r="A2904">
        <v>13</v>
      </c>
      <c r="B2904">
        <v>393</v>
      </c>
      <c r="C2904">
        <v>2000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435</v>
      </c>
      <c r="O2904">
        <v>99</v>
      </c>
      <c r="P2904">
        <v>9999</v>
      </c>
    </row>
    <row r="2905" spans="1:16">
      <c r="A2905">
        <v>13</v>
      </c>
      <c r="B2905">
        <v>394</v>
      </c>
      <c r="C2905">
        <v>2000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438</v>
      </c>
      <c r="O2905">
        <v>99</v>
      </c>
      <c r="P2905">
        <v>9999</v>
      </c>
    </row>
    <row r="2906" spans="1:16">
      <c r="A2906">
        <v>13</v>
      </c>
      <c r="B2906">
        <v>395</v>
      </c>
      <c r="C2906">
        <v>2000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440</v>
      </c>
      <c r="O2906">
        <v>99</v>
      </c>
      <c r="P2906">
        <v>9999</v>
      </c>
    </row>
    <row r="2907" spans="1:16">
      <c r="A2907">
        <v>13</v>
      </c>
      <c r="B2907">
        <v>396</v>
      </c>
      <c r="C2907">
        <v>2000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443</v>
      </c>
      <c r="O2907">
        <v>99</v>
      </c>
      <c r="P2907">
        <v>9999</v>
      </c>
    </row>
    <row r="2908" spans="1:16">
      <c r="A2908">
        <v>13</v>
      </c>
      <c r="B2908">
        <v>397</v>
      </c>
      <c r="C2908">
        <v>2000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445</v>
      </c>
      <c r="O2908">
        <v>99</v>
      </c>
      <c r="P2908">
        <v>9999</v>
      </c>
    </row>
    <row r="2909" spans="1:16">
      <c r="A2909">
        <v>13</v>
      </c>
      <c r="B2909">
        <v>398</v>
      </c>
      <c r="C2909">
        <v>2000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450</v>
      </c>
      <c r="O2909">
        <v>99</v>
      </c>
      <c r="P2909">
        <v>9999</v>
      </c>
    </row>
    <row r="2910" spans="1:16">
      <c r="A2910">
        <v>13</v>
      </c>
      <c r="B2910">
        <v>399</v>
      </c>
      <c r="C2910">
        <v>2000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455</v>
      </c>
      <c r="O2910">
        <v>99</v>
      </c>
      <c r="P2910">
        <v>9999</v>
      </c>
    </row>
    <row r="2911" spans="1:16">
      <c r="A2911">
        <v>13</v>
      </c>
      <c r="B2911">
        <v>400</v>
      </c>
      <c r="C2911">
        <v>2000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460</v>
      </c>
      <c r="O2911">
        <v>99</v>
      </c>
      <c r="P2911">
        <v>9999</v>
      </c>
    </row>
    <row r="2912" spans="1:16">
      <c r="A2912">
        <v>13</v>
      </c>
      <c r="B2912">
        <v>401</v>
      </c>
      <c r="C2912">
        <v>1999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409</v>
      </c>
      <c r="O2912">
        <v>99</v>
      </c>
      <c r="P2912">
        <v>9999</v>
      </c>
    </row>
    <row r="2913" spans="1:16">
      <c r="A2913">
        <v>13</v>
      </c>
      <c r="B2913">
        <v>402</v>
      </c>
      <c r="C2913">
        <v>1999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410</v>
      </c>
      <c r="O2913">
        <v>99</v>
      </c>
      <c r="P2913">
        <v>9999</v>
      </c>
    </row>
    <row r="2914" spans="1:16">
      <c r="A2914">
        <v>13</v>
      </c>
      <c r="B2914">
        <v>403</v>
      </c>
      <c r="C2914">
        <v>1999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415</v>
      </c>
      <c r="O2914">
        <v>99</v>
      </c>
      <c r="P2914">
        <v>9999</v>
      </c>
    </row>
    <row r="2915" spans="1:16">
      <c r="A2915">
        <v>13</v>
      </c>
      <c r="B2915">
        <v>404</v>
      </c>
      <c r="C2915">
        <v>1999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420</v>
      </c>
      <c r="O2915">
        <v>99</v>
      </c>
      <c r="P2915">
        <v>9999</v>
      </c>
    </row>
    <row r="2916" spans="1:16">
      <c r="A2916">
        <v>13</v>
      </c>
      <c r="B2916">
        <v>405</v>
      </c>
      <c r="C2916">
        <v>1999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425</v>
      </c>
      <c r="O2916">
        <v>99</v>
      </c>
      <c r="P2916">
        <v>9999</v>
      </c>
    </row>
    <row r="2917" spans="1:16">
      <c r="A2917">
        <v>13</v>
      </c>
      <c r="B2917">
        <v>406</v>
      </c>
      <c r="C2917">
        <v>1999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428</v>
      </c>
      <c r="O2917">
        <v>99</v>
      </c>
      <c r="P2917">
        <v>9999</v>
      </c>
    </row>
    <row r="2918" spans="1:16">
      <c r="A2918">
        <v>13</v>
      </c>
      <c r="B2918">
        <v>407</v>
      </c>
      <c r="C2918">
        <v>1999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430</v>
      </c>
      <c r="O2918">
        <v>99</v>
      </c>
      <c r="P2918">
        <v>9999</v>
      </c>
    </row>
    <row r="2919" spans="1:16">
      <c r="A2919">
        <v>13</v>
      </c>
      <c r="B2919">
        <v>408</v>
      </c>
      <c r="C2919">
        <v>1999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433</v>
      </c>
      <c r="O2919">
        <v>99</v>
      </c>
      <c r="P2919">
        <v>9999</v>
      </c>
    </row>
    <row r="2920" spans="1:16">
      <c r="A2920">
        <v>13</v>
      </c>
      <c r="B2920">
        <v>409</v>
      </c>
      <c r="C2920">
        <v>1999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435</v>
      </c>
      <c r="O2920">
        <v>99</v>
      </c>
      <c r="P2920">
        <v>9999</v>
      </c>
    </row>
    <row r="2921" spans="1:16">
      <c r="A2921">
        <v>13</v>
      </c>
      <c r="B2921">
        <v>410</v>
      </c>
      <c r="C2921">
        <v>1999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438</v>
      </c>
      <c r="O2921">
        <v>99</v>
      </c>
      <c r="P2921">
        <v>9999</v>
      </c>
    </row>
    <row r="2922" spans="1:16">
      <c r="A2922">
        <v>13</v>
      </c>
      <c r="B2922">
        <v>411</v>
      </c>
      <c r="C2922">
        <v>1999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440</v>
      </c>
      <c r="O2922">
        <v>99</v>
      </c>
      <c r="P2922">
        <v>9999</v>
      </c>
    </row>
    <row r="2923" spans="1:16">
      <c r="A2923">
        <v>13</v>
      </c>
      <c r="B2923">
        <v>412</v>
      </c>
      <c r="C2923">
        <v>1999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443</v>
      </c>
      <c r="O2923">
        <v>99</v>
      </c>
      <c r="P2923">
        <v>9999</v>
      </c>
    </row>
    <row r="2924" spans="1:16">
      <c r="A2924">
        <v>13</v>
      </c>
      <c r="B2924">
        <v>413</v>
      </c>
      <c r="C2924">
        <v>1999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445</v>
      </c>
      <c r="O2924">
        <v>99</v>
      </c>
      <c r="P2924">
        <v>9999</v>
      </c>
    </row>
    <row r="2925" spans="1:16">
      <c r="A2925">
        <v>13</v>
      </c>
      <c r="B2925">
        <v>414</v>
      </c>
      <c r="C2925">
        <v>1999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450</v>
      </c>
      <c r="O2925">
        <v>99</v>
      </c>
      <c r="P2925">
        <v>9999</v>
      </c>
    </row>
    <row r="2926" spans="1:16">
      <c r="A2926">
        <v>13</v>
      </c>
      <c r="B2926">
        <v>415</v>
      </c>
      <c r="C2926">
        <v>1999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455</v>
      </c>
      <c r="O2926">
        <v>99</v>
      </c>
      <c r="P2926">
        <v>9999</v>
      </c>
    </row>
    <row r="2927" spans="1:16">
      <c r="A2927">
        <v>13</v>
      </c>
      <c r="B2927">
        <v>416</v>
      </c>
      <c r="C2927">
        <v>1999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460</v>
      </c>
      <c r="O2927">
        <v>99</v>
      </c>
      <c r="P2927">
        <v>9999</v>
      </c>
    </row>
    <row r="2928" spans="1:16">
      <c r="A2928">
        <v>13</v>
      </c>
      <c r="B2928">
        <v>417</v>
      </c>
      <c r="C2928">
        <v>1998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409</v>
      </c>
      <c r="O2928">
        <v>99</v>
      </c>
      <c r="P2928">
        <v>9999</v>
      </c>
    </row>
    <row r="2929" spans="1:16">
      <c r="A2929">
        <v>13</v>
      </c>
      <c r="B2929">
        <v>418</v>
      </c>
      <c r="C2929">
        <v>1998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410</v>
      </c>
      <c r="O2929">
        <v>99</v>
      </c>
      <c r="P2929">
        <v>9999</v>
      </c>
    </row>
    <row r="2930" spans="1:16">
      <c r="A2930">
        <v>13</v>
      </c>
      <c r="B2930">
        <v>419</v>
      </c>
      <c r="C2930">
        <v>1998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415</v>
      </c>
      <c r="O2930">
        <v>99</v>
      </c>
      <c r="P2930">
        <v>9999</v>
      </c>
    </row>
    <row r="2931" spans="1:16">
      <c r="A2931">
        <v>13</v>
      </c>
      <c r="B2931">
        <v>420</v>
      </c>
      <c r="C2931">
        <v>1998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420</v>
      </c>
      <c r="O2931">
        <v>99</v>
      </c>
      <c r="P2931">
        <v>9999</v>
      </c>
    </row>
    <row r="2932" spans="1:16">
      <c r="A2932">
        <v>13</v>
      </c>
      <c r="B2932">
        <v>421</v>
      </c>
      <c r="C2932">
        <v>1998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425</v>
      </c>
      <c r="O2932">
        <v>99</v>
      </c>
      <c r="P2932">
        <v>9999</v>
      </c>
    </row>
    <row r="2933" spans="1:16">
      <c r="A2933">
        <v>13</v>
      </c>
      <c r="B2933">
        <v>422</v>
      </c>
      <c r="C2933">
        <v>1998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428</v>
      </c>
      <c r="O2933">
        <v>99</v>
      </c>
      <c r="P2933">
        <v>9999</v>
      </c>
    </row>
    <row r="2934" spans="1:16">
      <c r="A2934">
        <v>13</v>
      </c>
      <c r="B2934">
        <v>423</v>
      </c>
      <c r="C2934">
        <v>1998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430</v>
      </c>
      <c r="O2934">
        <v>99</v>
      </c>
      <c r="P2934">
        <v>9999</v>
      </c>
    </row>
    <row r="2935" spans="1:16">
      <c r="A2935">
        <v>13</v>
      </c>
      <c r="B2935">
        <v>424</v>
      </c>
      <c r="C2935">
        <v>1998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433</v>
      </c>
      <c r="O2935">
        <v>99</v>
      </c>
      <c r="P2935">
        <v>9999</v>
      </c>
    </row>
    <row r="2936" spans="1:16">
      <c r="A2936">
        <v>13</v>
      </c>
      <c r="B2936">
        <v>425</v>
      </c>
      <c r="C2936">
        <v>1998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435</v>
      </c>
      <c r="O2936">
        <v>99</v>
      </c>
      <c r="P2936">
        <v>9999</v>
      </c>
    </row>
    <row r="2937" spans="1:16">
      <c r="A2937">
        <v>13</v>
      </c>
      <c r="B2937">
        <v>426</v>
      </c>
      <c r="C2937">
        <v>1998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438</v>
      </c>
      <c r="O2937">
        <v>99</v>
      </c>
      <c r="P2937">
        <v>9999</v>
      </c>
    </row>
    <row r="2938" spans="1:16">
      <c r="A2938">
        <v>13</v>
      </c>
      <c r="B2938">
        <v>427</v>
      </c>
      <c r="C2938">
        <v>1998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440</v>
      </c>
      <c r="O2938">
        <v>99</v>
      </c>
      <c r="P2938">
        <v>9999</v>
      </c>
    </row>
    <row r="2939" spans="1:16">
      <c r="A2939">
        <v>13</v>
      </c>
      <c r="B2939">
        <v>428</v>
      </c>
      <c r="C2939">
        <v>1998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443</v>
      </c>
      <c r="O2939">
        <v>99</v>
      </c>
      <c r="P2939">
        <v>9999</v>
      </c>
    </row>
    <row r="2940" spans="1:16">
      <c r="A2940">
        <v>13</v>
      </c>
      <c r="B2940">
        <v>429</v>
      </c>
      <c r="C2940">
        <v>1998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445</v>
      </c>
      <c r="O2940">
        <v>99</v>
      </c>
      <c r="P2940">
        <v>9999</v>
      </c>
    </row>
    <row r="2941" spans="1:16">
      <c r="A2941">
        <v>13</v>
      </c>
      <c r="B2941">
        <v>430</v>
      </c>
      <c r="C2941">
        <v>1998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450</v>
      </c>
      <c r="O2941">
        <v>99</v>
      </c>
      <c r="P2941">
        <v>9999</v>
      </c>
    </row>
    <row r="2942" spans="1:16">
      <c r="A2942">
        <v>13</v>
      </c>
      <c r="B2942">
        <v>431</v>
      </c>
      <c r="C2942">
        <v>1998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455</v>
      </c>
      <c r="O2942">
        <v>99</v>
      </c>
      <c r="P2942">
        <v>9999</v>
      </c>
    </row>
    <row r="2943" spans="1:16">
      <c r="A2943">
        <v>13</v>
      </c>
      <c r="B2943">
        <v>432</v>
      </c>
      <c r="C2943">
        <v>1998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460</v>
      </c>
      <c r="O2943">
        <v>99</v>
      </c>
      <c r="P2943">
        <v>9999</v>
      </c>
    </row>
    <row r="2944" spans="1:16">
      <c r="A2944">
        <v>13</v>
      </c>
      <c r="B2944">
        <v>433</v>
      </c>
      <c r="C2944">
        <v>1997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409</v>
      </c>
      <c r="O2944">
        <v>99</v>
      </c>
      <c r="P2944">
        <v>9999</v>
      </c>
    </row>
    <row r="2945" spans="1:16">
      <c r="A2945">
        <v>13</v>
      </c>
      <c r="B2945">
        <v>434</v>
      </c>
      <c r="C2945">
        <v>1997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410</v>
      </c>
      <c r="O2945">
        <v>99</v>
      </c>
      <c r="P2945">
        <v>9999</v>
      </c>
    </row>
    <row r="2946" spans="1:16">
      <c r="A2946">
        <v>13</v>
      </c>
      <c r="B2946">
        <v>435</v>
      </c>
      <c r="C2946">
        <v>1997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415</v>
      </c>
      <c r="O2946">
        <v>99</v>
      </c>
      <c r="P2946">
        <v>9999</v>
      </c>
    </row>
    <row r="2947" spans="1:16">
      <c r="A2947">
        <v>13</v>
      </c>
      <c r="B2947">
        <v>436</v>
      </c>
      <c r="C2947">
        <v>1997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420</v>
      </c>
      <c r="O2947">
        <v>99</v>
      </c>
      <c r="P2947">
        <v>9999</v>
      </c>
    </row>
    <row r="2948" spans="1:16">
      <c r="A2948">
        <v>13</v>
      </c>
      <c r="B2948">
        <v>437</v>
      </c>
      <c r="C2948">
        <v>1997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425</v>
      </c>
      <c r="O2948">
        <v>99</v>
      </c>
      <c r="P2948">
        <v>9999</v>
      </c>
    </row>
    <row r="2949" spans="1:16">
      <c r="A2949">
        <v>13</v>
      </c>
      <c r="B2949">
        <v>438</v>
      </c>
      <c r="C2949">
        <v>1997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428</v>
      </c>
      <c r="O2949">
        <v>99</v>
      </c>
      <c r="P2949">
        <v>9999</v>
      </c>
    </row>
    <row r="2950" spans="1:16">
      <c r="A2950">
        <v>13</v>
      </c>
      <c r="B2950">
        <v>439</v>
      </c>
      <c r="C2950">
        <v>1997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430</v>
      </c>
      <c r="O2950">
        <v>99</v>
      </c>
      <c r="P2950">
        <v>9999</v>
      </c>
    </row>
    <row r="2951" spans="1:16">
      <c r="A2951">
        <v>13</v>
      </c>
      <c r="B2951">
        <v>440</v>
      </c>
      <c r="C2951">
        <v>1997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433</v>
      </c>
      <c r="O2951">
        <v>99</v>
      </c>
      <c r="P2951">
        <v>9999</v>
      </c>
    </row>
    <row r="2952" spans="1:16">
      <c r="A2952">
        <v>13</v>
      </c>
      <c r="B2952">
        <v>441</v>
      </c>
      <c r="C2952">
        <v>1997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435</v>
      </c>
      <c r="O2952">
        <v>99</v>
      </c>
      <c r="P2952">
        <v>9999</v>
      </c>
    </row>
    <row r="2953" spans="1:16">
      <c r="A2953">
        <v>13</v>
      </c>
      <c r="B2953">
        <v>442</v>
      </c>
      <c r="C2953">
        <v>1997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438</v>
      </c>
      <c r="O2953">
        <v>99</v>
      </c>
      <c r="P2953">
        <v>9999</v>
      </c>
    </row>
    <row r="2954" spans="1:16">
      <c r="A2954">
        <v>13</v>
      </c>
      <c r="B2954">
        <v>443</v>
      </c>
      <c r="C2954">
        <v>1997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440</v>
      </c>
      <c r="O2954">
        <v>99</v>
      </c>
      <c r="P2954">
        <v>9999</v>
      </c>
    </row>
    <row r="2955" spans="1:16">
      <c r="A2955">
        <v>13</v>
      </c>
      <c r="B2955">
        <v>444</v>
      </c>
      <c r="C2955">
        <v>1997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443</v>
      </c>
      <c r="O2955">
        <v>99</v>
      </c>
      <c r="P2955">
        <v>9999</v>
      </c>
    </row>
    <row r="2956" spans="1:16">
      <c r="A2956">
        <v>13</v>
      </c>
      <c r="B2956">
        <v>445</v>
      </c>
      <c r="C2956">
        <v>1997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445</v>
      </c>
      <c r="O2956">
        <v>99</v>
      </c>
      <c r="P2956">
        <v>9999</v>
      </c>
    </row>
    <row r="2957" spans="1:16">
      <c r="A2957">
        <v>13</v>
      </c>
      <c r="B2957">
        <v>446</v>
      </c>
      <c r="C2957">
        <v>1997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450</v>
      </c>
      <c r="O2957">
        <v>99</v>
      </c>
      <c r="P2957">
        <v>9999</v>
      </c>
    </row>
    <row r="2958" spans="1:16">
      <c r="A2958">
        <v>13</v>
      </c>
      <c r="B2958">
        <v>447</v>
      </c>
      <c r="C2958">
        <v>1997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455</v>
      </c>
      <c r="O2958">
        <v>99</v>
      </c>
      <c r="P2958">
        <v>9999</v>
      </c>
    </row>
    <row r="2959" spans="1:16">
      <c r="A2959">
        <v>13</v>
      </c>
      <c r="B2959">
        <v>448</v>
      </c>
      <c r="C2959">
        <v>1997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460</v>
      </c>
      <c r="O2959">
        <v>99</v>
      </c>
      <c r="P2959">
        <v>9999</v>
      </c>
    </row>
    <row r="2960" spans="1:16" s="478" customFormat="1">
      <c r="A2960" s="478">
        <v>13</v>
      </c>
      <c r="B2960" s="478">
        <v>449</v>
      </c>
      <c r="C2960" s="478">
        <v>1996</v>
      </c>
      <c r="D2960" s="478">
        <v>99</v>
      </c>
      <c r="E2960" s="478">
        <v>99</v>
      </c>
      <c r="F2960" s="478">
        <v>99</v>
      </c>
      <c r="G2960" s="478">
        <v>99</v>
      </c>
      <c r="H2960" s="478">
        <v>99</v>
      </c>
      <c r="I2960" s="478">
        <v>99</v>
      </c>
      <c r="J2960" s="478">
        <v>999</v>
      </c>
      <c r="K2960" s="478">
        <v>99</v>
      </c>
      <c r="L2960" s="478">
        <v>99</v>
      </c>
      <c r="M2960" s="478">
        <v>99</v>
      </c>
      <c r="N2960" s="478">
        <v>409</v>
      </c>
      <c r="O2960" s="478">
        <v>99</v>
      </c>
      <c r="P2960" s="478">
        <v>9999</v>
      </c>
    </row>
    <row r="2961" spans="1:38" s="478" customFormat="1">
      <c r="A2961" s="478">
        <v>13</v>
      </c>
      <c r="B2961" s="478">
        <v>450</v>
      </c>
      <c r="C2961" s="478">
        <v>1996</v>
      </c>
      <c r="D2961" s="478">
        <v>99</v>
      </c>
      <c r="E2961" s="478">
        <v>99</v>
      </c>
      <c r="F2961" s="478">
        <v>99</v>
      </c>
      <c r="G2961" s="478">
        <v>99</v>
      </c>
      <c r="H2961" s="478">
        <v>99</v>
      </c>
      <c r="I2961" s="478">
        <v>99</v>
      </c>
      <c r="J2961" s="478">
        <v>999</v>
      </c>
      <c r="K2961" s="478">
        <v>99</v>
      </c>
      <c r="L2961" s="478">
        <v>99</v>
      </c>
      <c r="M2961" s="478">
        <v>99</v>
      </c>
      <c r="N2961" s="478">
        <v>410</v>
      </c>
      <c r="O2961" s="478">
        <v>99</v>
      </c>
      <c r="P2961" s="478">
        <v>9999</v>
      </c>
    </row>
    <row r="2962" spans="1:38" s="478" customFormat="1">
      <c r="A2962" s="478">
        <v>13</v>
      </c>
      <c r="B2962" s="478">
        <v>451</v>
      </c>
      <c r="C2962" s="478">
        <v>1996</v>
      </c>
      <c r="D2962" s="478">
        <v>99</v>
      </c>
      <c r="E2962" s="478">
        <v>99</v>
      </c>
      <c r="F2962" s="478">
        <v>99</v>
      </c>
      <c r="G2962" s="478">
        <v>99</v>
      </c>
      <c r="H2962" s="478">
        <v>99</v>
      </c>
      <c r="I2962" s="478">
        <v>99</v>
      </c>
      <c r="J2962" s="478">
        <v>999</v>
      </c>
      <c r="K2962" s="478">
        <v>99</v>
      </c>
      <c r="L2962" s="478">
        <v>99</v>
      </c>
      <c r="M2962" s="478">
        <v>99</v>
      </c>
      <c r="N2962" s="478">
        <v>415</v>
      </c>
      <c r="O2962" s="478">
        <v>99</v>
      </c>
      <c r="P2962" s="478">
        <v>9999</v>
      </c>
    </row>
    <row r="2963" spans="1:38" s="478" customFormat="1">
      <c r="A2963" s="478">
        <v>13</v>
      </c>
      <c r="B2963" s="478">
        <v>452</v>
      </c>
      <c r="C2963" s="478">
        <v>1996</v>
      </c>
      <c r="D2963" s="478">
        <v>99</v>
      </c>
      <c r="E2963" s="478">
        <v>99</v>
      </c>
      <c r="F2963" s="478">
        <v>99</v>
      </c>
      <c r="G2963" s="478">
        <v>99</v>
      </c>
      <c r="H2963" s="478">
        <v>99</v>
      </c>
      <c r="I2963" s="478">
        <v>99</v>
      </c>
      <c r="J2963" s="478">
        <v>999</v>
      </c>
      <c r="K2963" s="478">
        <v>99</v>
      </c>
      <c r="L2963" s="478">
        <v>99</v>
      </c>
      <c r="M2963" s="478">
        <v>99</v>
      </c>
      <c r="N2963" s="478">
        <v>420</v>
      </c>
      <c r="O2963" s="478">
        <v>99</v>
      </c>
      <c r="P2963" s="478">
        <v>9999</v>
      </c>
    </row>
    <row r="2964" spans="1:38" s="478" customFormat="1">
      <c r="A2964" s="478">
        <v>13</v>
      </c>
      <c r="B2964" s="478">
        <v>453</v>
      </c>
      <c r="C2964" s="478">
        <v>1996</v>
      </c>
      <c r="D2964" s="478">
        <v>99</v>
      </c>
      <c r="E2964" s="478">
        <v>99</v>
      </c>
      <c r="F2964" s="478">
        <v>99</v>
      </c>
      <c r="G2964" s="478">
        <v>99</v>
      </c>
      <c r="H2964" s="478">
        <v>99</v>
      </c>
      <c r="I2964" s="478">
        <v>99</v>
      </c>
      <c r="J2964" s="478">
        <v>999</v>
      </c>
      <c r="K2964" s="478">
        <v>99</v>
      </c>
      <c r="L2964" s="478">
        <v>99</v>
      </c>
      <c r="M2964" s="478">
        <v>99</v>
      </c>
      <c r="N2964" s="478">
        <v>425</v>
      </c>
      <c r="O2964" s="478">
        <v>99</v>
      </c>
      <c r="P2964" s="478">
        <v>9999</v>
      </c>
    </row>
    <row r="2965" spans="1:38" s="478" customFormat="1">
      <c r="A2965" s="478">
        <v>13</v>
      </c>
      <c r="B2965" s="478">
        <v>454</v>
      </c>
      <c r="C2965" s="478">
        <v>1996</v>
      </c>
      <c r="D2965" s="478">
        <v>99</v>
      </c>
      <c r="E2965" s="478">
        <v>99</v>
      </c>
      <c r="F2965" s="478">
        <v>99</v>
      </c>
      <c r="G2965" s="478">
        <v>99</v>
      </c>
      <c r="H2965" s="478">
        <v>99</v>
      </c>
      <c r="I2965" s="478">
        <v>99</v>
      </c>
      <c r="J2965" s="478">
        <v>999</v>
      </c>
      <c r="K2965" s="478">
        <v>99</v>
      </c>
      <c r="L2965" s="478">
        <v>99</v>
      </c>
      <c r="M2965" s="478">
        <v>99</v>
      </c>
      <c r="N2965" s="478">
        <v>428</v>
      </c>
      <c r="O2965" s="478">
        <v>99</v>
      </c>
      <c r="P2965" s="478">
        <v>9999</v>
      </c>
    </row>
    <row r="2966" spans="1:38" s="478" customFormat="1">
      <c r="A2966" s="478">
        <v>13</v>
      </c>
      <c r="B2966" s="478">
        <v>455</v>
      </c>
      <c r="C2966" s="478">
        <v>1996</v>
      </c>
      <c r="D2966" s="478">
        <v>99</v>
      </c>
      <c r="E2966" s="478">
        <v>99</v>
      </c>
      <c r="F2966" s="478">
        <v>99</v>
      </c>
      <c r="G2966" s="478">
        <v>99</v>
      </c>
      <c r="H2966" s="478">
        <v>99</v>
      </c>
      <c r="I2966" s="478">
        <v>99</v>
      </c>
      <c r="J2966" s="478">
        <v>999</v>
      </c>
      <c r="K2966" s="478">
        <v>99</v>
      </c>
      <c r="L2966" s="478">
        <v>99</v>
      </c>
      <c r="M2966" s="478">
        <v>99</v>
      </c>
      <c r="N2966" s="478">
        <v>430</v>
      </c>
      <c r="O2966" s="478">
        <v>99</v>
      </c>
      <c r="P2966" s="478">
        <v>9999</v>
      </c>
    </row>
    <row r="2967" spans="1:38" s="478" customFormat="1">
      <c r="A2967" s="478">
        <v>13</v>
      </c>
      <c r="B2967" s="478">
        <v>456</v>
      </c>
      <c r="C2967" s="478">
        <v>1996</v>
      </c>
      <c r="D2967" s="478">
        <v>99</v>
      </c>
      <c r="E2967" s="478">
        <v>99</v>
      </c>
      <c r="F2967" s="478">
        <v>99</v>
      </c>
      <c r="G2967" s="478">
        <v>99</v>
      </c>
      <c r="H2967" s="478">
        <v>99</v>
      </c>
      <c r="I2967" s="478">
        <v>99</v>
      </c>
      <c r="J2967" s="478">
        <v>999</v>
      </c>
      <c r="K2967" s="478">
        <v>99</v>
      </c>
      <c r="L2967" s="478">
        <v>99</v>
      </c>
      <c r="M2967" s="478">
        <v>99</v>
      </c>
      <c r="N2967" s="478">
        <v>433</v>
      </c>
      <c r="O2967" s="478">
        <v>99</v>
      </c>
      <c r="P2967" s="478">
        <v>9999</v>
      </c>
    </row>
    <row r="2968" spans="1:38" s="478" customFormat="1">
      <c r="A2968" s="478">
        <v>13</v>
      </c>
      <c r="B2968" s="478">
        <v>457</v>
      </c>
      <c r="C2968" s="478">
        <v>1996</v>
      </c>
      <c r="D2968" s="478">
        <v>99</v>
      </c>
      <c r="E2968" s="478">
        <v>99</v>
      </c>
      <c r="F2968" s="478">
        <v>99</v>
      </c>
      <c r="G2968" s="478">
        <v>99</v>
      </c>
      <c r="H2968" s="478">
        <v>99</v>
      </c>
      <c r="I2968" s="478">
        <v>99</v>
      </c>
      <c r="J2968" s="478">
        <v>999</v>
      </c>
      <c r="K2968" s="478">
        <v>99</v>
      </c>
      <c r="L2968" s="478">
        <v>99</v>
      </c>
      <c r="M2968" s="478">
        <v>99</v>
      </c>
      <c r="N2968" s="478">
        <v>435</v>
      </c>
      <c r="O2968" s="478">
        <v>99</v>
      </c>
      <c r="P2968" s="478">
        <v>9999</v>
      </c>
    </row>
    <row r="2969" spans="1:38" s="478" customFormat="1">
      <c r="A2969" s="478">
        <v>13</v>
      </c>
      <c r="B2969" s="478">
        <v>458</v>
      </c>
      <c r="C2969" s="478">
        <v>1996</v>
      </c>
      <c r="D2969" s="478">
        <v>99</v>
      </c>
      <c r="E2969" s="478">
        <v>99</v>
      </c>
      <c r="F2969" s="478">
        <v>99</v>
      </c>
      <c r="G2969" s="478">
        <v>99</v>
      </c>
      <c r="H2969" s="478">
        <v>99</v>
      </c>
      <c r="I2969" s="478">
        <v>99</v>
      </c>
      <c r="J2969" s="478">
        <v>999</v>
      </c>
      <c r="K2969" s="478">
        <v>99</v>
      </c>
      <c r="L2969" s="478">
        <v>99</v>
      </c>
      <c r="M2969" s="478">
        <v>99</v>
      </c>
      <c r="N2969" s="478">
        <v>438</v>
      </c>
      <c r="O2969" s="478">
        <v>99</v>
      </c>
      <c r="P2969" s="478">
        <v>9999</v>
      </c>
    </row>
    <row r="2970" spans="1:38" s="478" customFormat="1">
      <c r="A2970" s="478">
        <v>13</v>
      </c>
      <c r="B2970" s="478">
        <v>459</v>
      </c>
      <c r="C2970" s="478">
        <v>1996</v>
      </c>
      <c r="D2970" s="478">
        <v>99</v>
      </c>
      <c r="E2970" s="478">
        <v>99</v>
      </c>
      <c r="F2970" s="478">
        <v>99</v>
      </c>
      <c r="G2970" s="478">
        <v>99</v>
      </c>
      <c r="H2970" s="478">
        <v>99</v>
      </c>
      <c r="I2970" s="478">
        <v>99</v>
      </c>
      <c r="J2970" s="478">
        <v>999</v>
      </c>
      <c r="K2970" s="478">
        <v>99</v>
      </c>
      <c r="L2970" s="478">
        <v>99</v>
      </c>
      <c r="M2970" s="478">
        <v>99</v>
      </c>
      <c r="N2970" s="478">
        <v>440</v>
      </c>
      <c r="O2970" s="478">
        <v>99</v>
      </c>
      <c r="P2970" s="478">
        <v>9999</v>
      </c>
    </row>
    <row r="2971" spans="1:38" s="478" customFormat="1">
      <c r="A2971" s="478">
        <v>13</v>
      </c>
      <c r="B2971" s="478">
        <v>460</v>
      </c>
      <c r="C2971" s="478">
        <v>1996</v>
      </c>
      <c r="D2971" s="478">
        <v>99</v>
      </c>
      <c r="E2971" s="478">
        <v>99</v>
      </c>
      <c r="F2971" s="478">
        <v>99</v>
      </c>
      <c r="G2971" s="478">
        <v>99</v>
      </c>
      <c r="H2971" s="478">
        <v>99</v>
      </c>
      <c r="I2971" s="478">
        <v>99</v>
      </c>
      <c r="J2971" s="478">
        <v>999</v>
      </c>
      <c r="K2971" s="478">
        <v>99</v>
      </c>
      <c r="L2971" s="478">
        <v>99</v>
      </c>
      <c r="M2971" s="478">
        <v>99</v>
      </c>
      <c r="N2971" s="478">
        <v>443</v>
      </c>
      <c r="O2971" s="478">
        <v>99</v>
      </c>
      <c r="P2971" s="478">
        <v>9999</v>
      </c>
    </row>
    <row r="2972" spans="1:38" s="478" customFormat="1">
      <c r="A2972" s="478">
        <v>13</v>
      </c>
      <c r="B2972" s="478">
        <v>461</v>
      </c>
      <c r="C2972" s="478">
        <v>1996</v>
      </c>
      <c r="D2972" s="478">
        <v>99</v>
      </c>
      <c r="E2972" s="478">
        <v>99</v>
      </c>
      <c r="F2972" s="478">
        <v>99</v>
      </c>
      <c r="G2972" s="478">
        <v>99</v>
      </c>
      <c r="H2972" s="478">
        <v>99</v>
      </c>
      <c r="I2972" s="478">
        <v>99</v>
      </c>
      <c r="J2972" s="478">
        <v>999</v>
      </c>
      <c r="K2972" s="478">
        <v>99</v>
      </c>
      <c r="L2972" s="478">
        <v>99</v>
      </c>
      <c r="M2972" s="478">
        <v>99</v>
      </c>
      <c r="N2972" s="478">
        <v>445</v>
      </c>
      <c r="O2972" s="478">
        <v>99</v>
      </c>
      <c r="P2972" s="478">
        <v>9999</v>
      </c>
    </row>
    <row r="2973" spans="1:38" s="478" customFormat="1">
      <c r="A2973" s="478">
        <v>13</v>
      </c>
      <c r="B2973" s="478">
        <v>462</v>
      </c>
      <c r="C2973" s="478">
        <v>1996</v>
      </c>
      <c r="D2973" s="478">
        <v>99</v>
      </c>
      <c r="E2973" s="478">
        <v>99</v>
      </c>
      <c r="F2973" s="478">
        <v>99</v>
      </c>
      <c r="G2973" s="478">
        <v>99</v>
      </c>
      <c r="H2973" s="478">
        <v>99</v>
      </c>
      <c r="I2973" s="478">
        <v>99</v>
      </c>
      <c r="J2973" s="478">
        <v>999</v>
      </c>
      <c r="K2973" s="478">
        <v>99</v>
      </c>
      <c r="L2973" s="478">
        <v>99</v>
      </c>
      <c r="M2973" s="478">
        <v>99</v>
      </c>
      <c r="N2973" s="478">
        <v>450</v>
      </c>
      <c r="O2973" s="478">
        <v>99</v>
      </c>
      <c r="P2973" s="478">
        <v>9999</v>
      </c>
    </row>
    <row r="2974" spans="1:38" s="478" customFormat="1">
      <c r="A2974" s="478">
        <v>13</v>
      </c>
      <c r="B2974" s="478">
        <v>463</v>
      </c>
      <c r="C2974" s="478">
        <v>1996</v>
      </c>
      <c r="D2974" s="478">
        <v>99</v>
      </c>
      <c r="E2974" s="478">
        <v>99</v>
      </c>
      <c r="F2974" s="478">
        <v>99</v>
      </c>
      <c r="G2974" s="478">
        <v>99</v>
      </c>
      <c r="H2974" s="478">
        <v>99</v>
      </c>
      <c r="I2974" s="478">
        <v>99</v>
      </c>
      <c r="J2974" s="478">
        <v>999</v>
      </c>
      <c r="K2974" s="478">
        <v>99</v>
      </c>
      <c r="L2974" s="478">
        <v>99</v>
      </c>
      <c r="M2974" s="478">
        <v>99</v>
      </c>
      <c r="N2974" s="478">
        <v>455</v>
      </c>
      <c r="O2974" s="478">
        <v>99</v>
      </c>
      <c r="P2974" s="478">
        <v>9999</v>
      </c>
    </row>
    <row r="2975" spans="1:38" s="478" customFormat="1">
      <c r="A2975" s="478">
        <v>13</v>
      </c>
      <c r="B2975" s="478">
        <v>464</v>
      </c>
      <c r="C2975" s="478">
        <v>1996</v>
      </c>
      <c r="D2975" s="478">
        <v>99</v>
      </c>
      <c r="E2975" s="478">
        <v>99</v>
      </c>
      <c r="F2975" s="478">
        <v>99</v>
      </c>
      <c r="G2975" s="478">
        <v>99</v>
      </c>
      <c r="H2975" s="478">
        <v>99</v>
      </c>
      <c r="I2975" s="478">
        <v>99</v>
      </c>
      <c r="J2975" s="478">
        <v>999</v>
      </c>
      <c r="K2975" s="478">
        <v>99</v>
      </c>
      <c r="L2975" s="478">
        <v>99</v>
      </c>
      <c r="M2975" s="478">
        <v>99</v>
      </c>
      <c r="N2975" s="478">
        <v>460</v>
      </c>
      <c r="O2975" s="478">
        <v>99</v>
      </c>
      <c r="P2975" s="478">
        <v>9999</v>
      </c>
    </row>
    <row r="2976" spans="1:38">
      <c r="A2976">
        <v>14</v>
      </c>
      <c r="B2976">
        <v>1</v>
      </c>
      <c r="C2976">
        <v>2024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99</v>
      </c>
      <c r="O2976">
        <v>1</v>
      </c>
      <c r="P2976">
        <v>9999</v>
      </c>
      <c r="Q2976">
        <v>1</v>
      </c>
      <c r="R2976">
        <v>4</v>
      </c>
      <c r="S2976">
        <v>8.25</v>
      </c>
      <c r="T2976">
        <v>8.5</v>
      </c>
      <c r="U2976">
        <v>13.775</v>
      </c>
      <c r="V2976">
        <v>0</v>
      </c>
      <c r="W2976">
        <v>50</v>
      </c>
      <c r="X2976">
        <v>0</v>
      </c>
      <c r="Y2976">
        <v>0</v>
      </c>
      <c r="AA2976">
        <v>1.584889586059538</v>
      </c>
      <c r="AB2976">
        <v>0.4330127018922193</v>
      </c>
      <c r="AC2976">
        <v>0.5</v>
      </c>
      <c r="AD2976">
        <v>51.910501578897779</v>
      </c>
      <c r="AE2976">
        <v>70.982862774501086</v>
      </c>
      <c r="AF2976">
        <v>57.735026918962582</v>
      </c>
      <c r="AG2976">
        <v>0.21019442984760897</v>
      </c>
      <c r="AH2976">
        <v>0.18961292809161989</v>
      </c>
      <c r="AI2976">
        <v>0</v>
      </c>
      <c r="AJ2976">
        <v>4</v>
      </c>
      <c r="AK2976">
        <v>86.25</v>
      </c>
      <c r="AL2976">
        <v>21.369185329716188</v>
      </c>
    </row>
    <row r="2977" spans="1:38">
      <c r="A2977">
        <v>14</v>
      </c>
      <c r="B2977">
        <v>2</v>
      </c>
      <c r="C2977">
        <v>2024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99</v>
      </c>
      <c r="O2977">
        <v>2</v>
      </c>
      <c r="P2977">
        <v>9999</v>
      </c>
      <c r="Q2977">
        <v>1</v>
      </c>
      <c r="R2977">
        <v>13</v>
      </c>
      <c r="S2977">
        <v>7.6923076923076898</v>
      </c>
      <c r="T2977">
        <v>7.076923076923074</v>
      </c>
      <c r="U2977">
        <v>14.030769230769229</v>
      </c>
      <c r="V2977">
        <v>0</v>
      </c>
      <c r="W2977">
        <v>0</v>
      </c>
      <c r="X2977">
        <v>23.07692307692308</v>
      </c>
      <c r="Y2977">
        <v>0</v>
      </c>
      <c r="AA2977">
        <v>1.7388699316088196</v>
      </c>
      <c r="AB2977">
        <v>0.60569291338552045</v>
      </c>
      <c r="AC2977">
        <v>0.82848689340531245</v>
      </c>
      <c r="AD2977">
        <v>-31.967301092209848</v>
      </c>
      <c r="AE2977">
        <v>48.425527524646085</v>
      </c>
      <c r="AF2977">
        <v>-10.612499189321936</v>
      </c>
      <c r="AG2977">
        <v>0.68313189700472965</v>
      </c>
      <c r="AH2977">
        <v>0.62768417575156943</v>
      </c>
      <c r="AI2977">
        <v>0</v>
      </c>
      <c r="AJ2977">
        <v>13</v>
      </c>
      <c r="AK2977">
        <v>90.776923076923055</v>
      </c>
      <c r="AL2977">
        <v>19.343741545988298</v>
      </c>
    </row>
    <row r="2978" spans="1:38">
      <c r="A2978">
        <v>14</v>
      </c>
      <c r="B2978">
        <v>3</v>
      </c>
      <c r="C2978">
        <v>2024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99</v>
      </c>
      <c r="O2978">
        <v>3</v>
      </c>
      <c r="P2978">
        <v>9999</v>
      </c>
      <c r="Q2978">
        <v>23</v>
      </c>
      <c r="R2978">
        <v>114</v>
      </c>
      <c r="S2978">
        <v>9.4736842105263115</v>
      </c>
      <c r="T2978">
        <v>6.9473684210526319</v>
      </c>
      <c r="U2978">
        <v>15.20614035087719</v>
      </c>
      <c r="V2978">
        <v>0</v>
      </c>
      <c r="W2978">
        <v>9.6491228070175445</v>
      </c>
      <c r="X2978">
        <v>16.666666666666671</v>
      </c>
      <c r="Y2978">
        <v>0.87719298245614019</v>
      </c>
      <c r="AA2978">
        <v>2.7689786921977904</v>
      </c>
      <c r="AB2978">
        <v>0.86054375217058254</v>
      </c>
      <c r="AC2978">
        <v>1.3497375005556718</v>
      </c>
      <c r="AD2978">
        <v>18.06361475057949</v>
      </c>
      <c r="AE2978">
        <v>49.836963648597759</v>
      </c>
      <c r="AF2978">
        <v>27.068637087067504</v>
      </c>
      <c r="AG2978">
        <v>5.9905412506568574</v>
      </c>
      <c r="AH2978">
        <v>5.9654085453143937</v>
      </c>
      <c r="AI2978">
        <v>0</v>
      </c>
      <c r="AJ2978">
        <v>114</v>
      </c>
      <c r="AK2978">
        <v>84.65614035087718</v>
      </c>
      <c r="AL2978">
        <v>24.90667772448338</v>
      </c>
    </row>
    <row r="2979" spans="1:38">
      <c r="A2979">
        <v>14</v>
      </c>
      <c r="B2979">
        <v>4</v>
      </c>
      <c r="C2979">
        <v>2024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99</v>
      </c>
      <c r="O2979">
        <v>4</v>
      </c>
      <c r="P2979">
        <v>9999</v>
      </c>
      <c r="Q2979">
        <v>11</v>
      </c>
      <c r="R2979">
        <v>135</v>
      </c>
      <c r="S2979">
        <v>9.3037037037037038</v>
      </c>
      <c r="T2979">
        <v>6.4444444444444438</v>
      </c>
      <c r="U2979">
        <v>13.341481481481479</v>
      </c>
      <c r="V2979">
        <v>0</v>
      </c>
      <c r="W2979">
        <v>5.9259259259259265</v>
      </c>
      <c r="X2979">
        <v>5.9259259259259265</v>
      </c>
      <c r="Y2979">
        <v>0</v>
      </c>
      <c r="AA2979">
        <v>1.9161839077123592</v>
      </c>
      <c r="AB2979">
        <v>0.99832507193074971</v>
      </c>
      <c r="AC2979">
        <v>1.2090196007764824</v>
      </c>
      <c r="AD2979">
        <v>63.116469136787408</v>
      </c>
      <c r="AE2979">
        <v>46.557560575361194</v>
      </c>
      <c r="AF2979">
        <v>36.072319938189473</v>
      </c>
      <c r="AG2979">
        <v>7.0940620073568068</v>
      </c>
      <c r="AH2979">
        <v>6.1980371104503922</v>
      </c>
      <c r="AI2979">
        <v>0</v>
      </c>
      <c r="AJ2979">
        <v>135</v>
      </c>
      <c r="AK2979">
        <v>83.202962962962971</v>
      </c>
      <c r="AL2979">
        <v>23.170784813098422</v>
      </c>
    </row>
    <row r="2980" spans="1:38">
      <c r="A2980">
        <v>14</v>
      </c>
      <c r="B2980">
        <v>5</v>
      </c>
      <c r="C2980">
        <v>2024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99</v>
      </c>
      <c r="O2980">
        <v>7</v>
      </c>
      <c r="P2980">
        <v>9999</v>
      </c>
    </row>
    <row r="2981" spans="1:38">
      <c r="A2981">
        <v>14</v>
      </c>
      <c r="B2981">
        <v>6</v>
      </c>
      <c r="C2981">
        <v>2024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99</v>
      </c>
      <c r="O2981">
        <v>8</v>
      </c>
      <c r="P2981">
        <v>9999</v>
      </c>
      <c r="Q2981">
        <v>5</v>
      </c>
      <c r="R2981">
        <v>45</v>
      </c>
      <c r="S2981">
        <v>8.9777777777777779</v>
      </c>
      <c r="T2981">
        <v>7.3555555555555552</v>
      </c>
      <c r="U2981">
        <v>14.866666666666667</v>
      </c>
      <c r="V2981">
        <v>2.2222222222222223</v>
      </c>
      <c r="W2981">
        <v>22.222222222222225</v>
      </c>
      <c r="X2981">
        <v>31.111111111111111</v>
      </c>
      <c r="Y2981">
        <v>2.2222222222222223</v>
      </c>
      <c r="AA2981">
        <v>2.7859169645438482</v>
      </c>
      <c r="AB2981">
        <v>1.2380789579719249</v>
      </c>
      <c r="AC2981">
        <v>1.675384606664071</v>
      </c>
      <c r="AD2981">
        <v>59.380637621381453</v>
      </c>
      <c r="AE2981">
        <v>20.869367917158172</v>
      </c>
      <c r="AF2981">
        <v>40.020252326137992</v>
      </c>
      <c r="AG2981">
        <v>2.3646873357856015</v>
      </c>
      <c r="AH2981">
        <v>2.3021968946151321</v>
      </c>
      <c r="AI2981">
        <v>0</v>
      </c>
      <c r="AJ2981">
        <v>45</v>
      </c>
      <c r="AK2981">
        <v>86.604444444444454</v>
      </c>
      <c r="AL2981">
        <v>22.73080236211328</v>
      </c>
    </row>
    <row r="2982" spans="1:38">
      <c r="A2982">
        <v>14</v>
      </c>
      <c r="B2982">
        <v>7</v>
      </c>
      <c r="C2982">
        <v>2024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99</v>
      </c>
      <c r="O2982">
        <v>9</v>
      </c>
      <c r="P2982">
        <v>9999</v>
      </c>
      <c r="Q2982">
        <v>17</v>
      </c>
      <c r="R2982">
        <v>127</v>
      </c>
      <c r="S2982">
        <v>9.0708661417322816</v>
      </c>
      <c r="T2982">
        <v>6.5590551181102361</v>
      </c>
      <c r="U2982">
        <v>14.885826771653541</v>
      </c>
      <c r="V2982">
        <v>0</v>
      </c>
      <c r="W2982">
        <v>15.748031496062996</v>
      </c>
      <c r="X2982">
        <v>32.28346456692914</v>
      </c>
      <c r="Y2982">
        <v>1.5748031496062995</v>
      </c>
      <c r="AA2982">
        <v>3.504613930897051</v>
      </c>
      <c r="AB2982">
        <v>1.5480803574445317</v>
      </c>
      <c r="AC2982">
        <v>2.1060600349889711</v>
      </c>
      <c r="AD2982">
        <v>71.278229013375793</v>
      </c>
      <c r="AE2982">
        <v>59.96582339083659</v>
      </c>
      <c r="AF2982">
        <v>73.41091173680897</v>
      </c>
      <c r="AG2982">
        <v>6.6736731476615914</v>
      </c>
      <c r="AH2982">
        <v>6.5056849465917876</v>
      </c>
      <c r="AI2982">
        <v>0</v>
      </c>
      <c r="AJ2982">
        <v>127</v>
      </c>
      <c r="AK2982">
        <v>85.981102362204709</v>
      </c>
      <c r="AL2982">
        <v>23.083873770469193</v>
      </c>
    </row>
    <row r="2983" spans="1:38">
      <c r="A2983">
        <v>14</v>
      </c>
      <c r="B2983">
        <v>8</v>
      </c>
      <c r="C2983">
        <v>2024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99</v>
      </c>
      <c r="O2983">
        <v>11</v>
      </c>
      <c r="P2983">
        <v>9999</v>
      </c>
      <c r="Q2983">
        <v>91</v>
      </c>
      <c r="R2983">
        <v>1089</v>
      </c>
      <c r="S2983">
        <v>9.6877869605142362</v>
      </c>
      <c r="T2983">
        <v>7.0651974288337902</v>
      </c>
      <c r="U2983">
        <v>15.2665748393021</v>
      </c>
      <c r="V2983">
        <v>9.1827364554637261E-2</v>
      </c>
      <c r="W2983">
        <v>12.488521579430673</v>
      </c>
      <c r="X2983">
        <v>37.649219467401274</v>
      </c>
      <c r="Y2983">
        <v>1.3774104683195596</v>
      </c>
      <c r="AA2983">
        <v>2.9227745293870679</v>
      </c>
      <c r="AB2983">
        <v>1.1657208155521721</v>
      </c>
      <c r="AC2983">
        <v>1.3539626508924627</v>
      </c>
      <c r="AD2983">
        <v>42.010191966172727</v>
      </c>
      <c r="AE2983">
        <v>46.960418572164365</v>
      </c>
      <c r="AF2983">
        <v>53.65133344551009</v>
      </c>
      <c r="AG2983">
        <v>57.225433526011585</v>
      </c>
      <c r="AH2983">
        <v>57.211829644312282</v>
      </c>
      <c r="AI2983">
        <v>0</v>
      </c>
      <c r="AJ2983">
        <v>1073</v>
      </c>
      <c r="AK2983">
        <v>84.635321528424925</v>
      </c>
      <c r="AL2983">
        <v>25.107701638404421</v>
      </c>
    </row>
    <row r="2984" spans="1:38">
      <c r="A2984">
        <v>14</v>
      </c>
      <c r="B2984">
        <v>9</v>
      </c>
      <c r="C2984">
        <v>2024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99</v>
      </c>
      <c r="O2984">
        <v>14</v>
      </c>
      <c r="P2984">
        <v>9999</v>
      </c>
      <c r="Q2984">
        <v>34</v>
      </c>
      <c r="R2984">
        <v>375</v>
      </c>
      <c r="S2984">
        <v>9.2240000000000002</v>
      </c>
      <c r="T2984">
        <v>7.0426666666666646</v>
      </c>
      <c r="U2984">
        <v>16.21360000000001</v>
      </c>
      <c r="V2984">
        <v>0.26666666666666661</v>
      </c>
      <c r="W2984">
        <v>11.733333333333331</v>
      </c>
      <c r="X2984">
        <v>48.266666666666659</v>
      </c>
      <c r="Y2984">
        <v>1.0666666666666664</v>
      </c>
      <c r="AA2984">
        <v>2.6837091943799938</v>
      </c>
      <c r="AB2984">
        <v>1.2145605515301929</v>
      </c>
      <c r="AC2984">
        <v>1.3339838413147651</v>
      </c>
      <c r="AD2984">
        <v>56.274629836285591</v>
      </c>
      <c r="AE2984">
        <v>43.27585784424047</v>
      </c>
      <c r="AF2984">
        <v>46.153196187141837</v>
      </c>
      <c r="AG2984">
        <v>19.705727798213346</v>
      </c>
      <c r="AH2984">
        <v>20.92314998348202</v>
      </c>
      <c r="AI2984">
        <v>0</v>
      </c>
      <c r="AJ2984">
        <v>372</v>
      </c>
      <c r="AK2984">
        <v>86.778763440860189</v>
      </c>
      <c r="AL2984">
        <v>24.836330523726847</v>
      </c>
    </row>
    <row r="2985" spans="1:38">
      <c r="A2985">
        <v>14</v>
      </c>
      <c r="B2985">
        <v>10</v>
      </c>
      <c r="C2985">
        <v>2024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99</v>
      </c>
      <c r="O2985">
        <v>15</v>
      </c>
      <c r="P2985">
        <v>9999</v>
      </c>
    </row>
    <row r="2986" spans="1:38" s="480" customFormat="1">
      <c r="A2986" s="480">
        <v>14</v>
      </c>
      <c r="B2986" s="480">
        <v>11</v>
      </c>
      <c r="C2986" s="480">
        <v>2024</v>
      </c>
      <c r="D2986" s="480">
        <v>99</v>
      </c>
      <c r="E2986" s="480">
        <v>99</v>
      </c>
      <c r="F2986" s="480">
        <v>99</v>
      </c>
      <c r="G2986" s="480">
        <v>99</v>
      </c>
      <c r="H2986" s="480">
        <v>99</v>
      </c>
      <c r="I2986" s="480">
        <v>99</v>
      </c>
      <c r="J2986" s="480">
        <v>999</v>
      </c>
      <c r="K2986" s="480">
        <v>99</v>
      </c>
      <c r="L2986" s="480">
        <v>99</v>
      </c>
      <c r="M2986" s="480">
        <v>99</v>
      </c>
      <c r="N2986" s="480">
        <v>99</v>
      </c>
      <c r="O2986" s="480">
        <v>16</v>
      </c>
      <c r="P2986" s="480">
        <v>9999</v>
      </c>
      <c r="Q2986" s="480">
        <v>1</v>
      </c>
      <c r="R2986" s="480">
        <v>1</v>
      </c>
      <c r="S2986" s="480">
        <v>3</v>
      </c>
      <c r="T2986" s="480">
        <v>4</v>
      </c>
      <c r="U2986" s="480">
        <v>22.2</v>
      </c>
      <c r="V2986" s="480">
        <v>0</v>
      </c>
      <c r="W2986" s="480">
        <v>0</v>
      </c>
      <c r="X2986" s="480">
        <v>100</v>
      </c>
      <c r="Y2986" s="480">
        <v>0</v>
      </c>
      <c r="AA2986" s="480">
        <v>0</v>
      </c>
      <c r="AB2986" s="480">
        <v>0</v>
      </c>
      <c r="AC2986" s="480">
        <v>0</v>
      </c>
      <c r="AG2986" s="480">
        <v>5.2548607461902243E-2</v>
      </c>
      <c r="AH2986" s="480">
        <v>7.639577139081602E-2</v>
      </c>
      <c r="AI2986" s="480">
        <v>0</v>
      </c>
      <c r="AJ2986" s="480">
        <v>1</v>
      </c>
      <c r="AK2986" s="480">
        <v>114.9</v>
      </c>
      <c r="AL2986" s="480">
        <v>14.63500544618984</v>
      </c>
    </row>
    <row r="2987" spans="1:38" s="480" customFormat="1">
      <c r="A2987" s="480">
        <v>14</v>
      </c>
      <c r="B2987" s="480">
        <v>12</v>
      </c>
      <c r="C2987" s="480">
        <v>2024</v>
      </c>
      <c r="D2987" s="480">
        <v>99</v>
      </c>
      <c r="E2987" s="480">
        <v>99</v>
      </c>
      <c r="F2987" s="480">
        <v>99</v>
      </c>
      <c r="G2987" s="480">
        <v>99</v>
      </c>
      <c r="H2987" s="480">
        <v>99</v>
      </c>
      <c r="I2987" s="480">
        <v>99</v>
      </c>
      <c r="J2987" s="480">
        <v>999</v>
      </c>
      <c r="K2987" s="480">
        <v>99</v>
      </c>
      <c r="L2987" s="480">
        <v>99</v>
      </c>
      <c r="M2987" s="480">
        <v>99</v>
      </c>
      <c r="N2987" s="480">
        <v>99</v>
      </c>
      <c r="O2987" s="480">
        <v>18</v>
      </c>
      <c r="P2987" s="480">
        <v>9999</v>
      </c>
    </row>
    <row r="2988" spans="1:38" s="480" customFormat="1">
      <c r="A2988" s="480">
        <v>14</v>
      </c>
      <c r="B2988" s="480">
        <v>13</v>
      </c>
      <c r="C2988" s="480">
        <v>2024</v>
      </c>
      <c r="D2988" s="480">
        <v>99</v>
      </c>
      <c r="E2988" s="480">
        <v>99</v>
      </c>
      <c r="F2988" s="480">
        <v>99</v>
      </c>
      <c r="G2988" s="480">
        <v>99</v>
      </c>
      <c r="H2988" s="480">
        <v>99</v>
      </c>
      <c r="I2988" s="480">
        <v>99</v>
      </c>
      <c r="J2988" s="480">
        <v>999</v>
      </c>
      <c r="K2988" s="480">
        <v>99</v>
      </c>
      <c r="L2988" s="480">
        <v>99</v>
      </c>
      <c r="M2988" s="480">
        <v>99</v>
      </c>
      <c r="N2988" s="480">
        <v>99</v>
      </c>
      <c r="O2988" s="480">
        <v>55</v>
      </c>
      <c r="P2988" s="480">
        <v>9999</v>
      </c>
    </row>
    <row r="2989" spans="1:38" s="480" customFormat="1">
      <c r="A2989" s="480">
        <v>14</v>
      </c>
      <c r="B2989" s="480">
        <v>14</v>
      </c>
      <c r="C2989" s="480">
        <v>2024</v>
      </c>
      <c r="D2989" s="480">
        <v>99</v>
      </c>
      <c r="E2989" s="480">
        <v>99</v>
      </c>
      <c r="F2989" s="480">
        <v>99</v>
      </c>
      <c r="G2989" s="480">
        <v>99</v>
      </c>
      <c r="H2989" s="480">
        <v>99</v>
      </c>
      <c r="I2989" s="480">
        <v>99</v>
      </c>
      <c r="J2989" s="480">
        <v>999</v>
      </c>
      <c r="K2989" s="480">
        <v>99</v>
      </c>
      <c r="L2989" s="480">
        <v>99</v>
      </c>
      <c r="M2989" s="480">
        <v>99</v>
      </c>
      <c r="N2989" s="480">
        <v>99</v>
      </c>
      <c r="O2989" s="480">
        <v>56</v>
      </c>
      <c r="P2989" s="480">
        <v>9999</v>
      </c>
    </row>
    <row r="2990" spans="1:38">
      <c r="A2990">
        <v>14</v>
      </c>
      <c r="B2990">
        <v>15</v>
      </c>
      <c r="C2990">
        <v>2023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99</v>
      </c>
      <c r="O2990">
        <v>1</v>
      </c>
      <c r="P2990">
        <v>9999</v>
      </c>
      <c r="Q2990">
        <v>4</v>
      </c>
      <c r="R2990">
        <v>11</v>
      </c>
      <c r="S2990">
        <v>7.2727272727272716</v>
      </c>
      <c r="T2990">
        <v>5</v>
      </c>
      <c r="U2990">
        <v>11.81818181818182</v>
      </c>
      <c r="V2990">
        <v>0</v>
      </c>
      <c r="W2990">
        <v>0</v>
      </c>
      <c r="X2990">
        <v>0</v>
      </c>
      <c r="Y2990">
        <v>0</v>
      </c>
      <c r="AA2990">
        <v>1.537895954524281</v>
      </c>
      <c r="AB2990">
        <v>1.2856486930664521</v>
      </c>
      <c r="AC2990">
        <v>1.2060453783110547</v>
      </c>
      <c r="AD2990">
        <v>27.796301120827874</v>
      </c>
      <c r="AE2990">
        <v>38.720753753805944</v>
      </c>
      <c r="AF2990">
        <v>64.493216697572379</v>
      </c>
      <c r="AG2990">
        <v>0.3976861894432393</v>
      </c>
      <c r="AH2990">
        <v>0.3093485120336571</v>
      </c>
      <c r="AI2990">
        <v>9.0909090909090917</v>
      </c>
      <c r="AJ2990">
        <v>11</v>
      </c>
      <c r="AK2990">
        <v>86.463636363636382</v>
      </c>
      <c r="AL2990">
        <v>18.564433675476607</v>
      </c>
    </row>
    <row r="2991" spans="1:38">
      <c r="A2991">
        <v>14</v>
      </c>
      <c r="B2991">
        <v>16</v>
      </c>
      <c r="C2991">
        <v>2023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99</v>
      </c>
      <c r="O2991">
        <v>2</v>
      </c>
      <c r="P2991">
        <v>9999</v>
      </c>
      <c r="Q2991">
        <v>6</v>
      </c>
      <c r="R2991">
        <v>69</v>
      </c>
      <c r="S2991">
        <v>8.0144927536231876</v>
      </c>
      <c r="T2991">
        <v>6.1449275362318829</v>
      </c>
      <c r="U2991">
        <v>13.2927536231884</v>
      </c>
      <c r="V2991">
        <v>0</v>
      </c>
      <c r="W2991">
        <v>10.144927536231885</v>
      </c>
      <c r="X2991">
        <v>27.536231884057976</v>
      </c>
      <c r="Y2991">
        <v>0</v>
      </c>
      <c r="AA2991">
        <v>3.750799676690391</v>
      </c>
      <c r="AB2991">
        <v>1.6723909260001963</v>
      </c>
      <c r="AC2991">
        <v>2.0378687525746155</v>
      </c>
      <c r="AD2991">
        <v>78.393918224469743</v>
      </c>
      <c r="AE2991">
        <v>77.183159933544303</v>
      </c>
      <c r="AF2991">
        <v>69.252935449749685</v>
      </c>
      <c r="AG2991">
        <v>2.4945770065075918</v>
      </c>
      <c r="AH2991">
        <v>2.1825727325943847</v>
      </c>
      <c r="AI2991">
        <v>0</v>
      </c>
      <c r="AJ2991">
        <v>69</v>
      </c>
      <c r="AK2991">
        <v>86.211594202898581</v>
      </c>
      <c r="AL2991">
        <v>20.731991879361619</v>
      </c>
    </row>
    <row r="2992" spans="1:38">
      <c r="A2992">
        <v>14</v>
      </c>
      <c r="B2992">
        <v>17</v>
      </c>
      <c r="C2992">
        <v>2023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99</v>
      </c>
      <c r="O2992">
        <v>3</v>
      </c>
      <c r="P2992">
        <v>9999</v>
      </c>
      <c r="Q2992">
        <v>16</v>
      </c>
      <c r="R2992">
        <v>209</v>
      </c>
      <c r="S2992">
        <v>9.3779904306220097</v>
      </c>
      <c r="T2992">
        <v>7.2583732057416253</v>
      </c>
      <c r="U2992">
        <v>14.717703349282289</v>
      </c>
      <c r="V2992">
        <v>0</v>
      </c>
      <c r="W2992">
        <v>17.224880382775119</v>
      </c>
      <c r="X2992">
        <v>31.100478468899528</v>
      </c>
      <c r="Y2992">
        <v>0</v>
      </c>
      <c r="AA2992">
        <v>3.0972471938708992</v>
      </c>
      <c r="AB2992">
        <v>1.399143203270383</v>
      </c>
      <c r="AC2992">
        <v>1.5374866816087109</v>
      </c>
      <c r="AD2992">
        <v>72.827813387618846</v>
      </c>
      <c r="AE2992">
        <v>65.324494097081555</v>
      </c>
      <c r="AF2992">
        <v>65.745758874525293</v>
      </c>
      <c r="AG2992">
        <v>7.5560375994215487</v>
      </c>
      <c r="AH2992">
        <v>7.319661715504064</v>
      </c>
      <c r="AI2992">
        <v>0</v>
      </c>
      <c r="AJ2992">
        <v>166</v>
      </c>
      <c r="AK2992">
        <v>83.020481927710819</v>
      </c>
      <c r="AL2992">
        <v>26.331859174033244</v>
      </c>
    </row>
    <row r="2993" spans="1:38">
      <c r="A2993">
        <v>14</v>
      </c>
      <c r="B2993">
        <v>18</v>
      </c>
      <c r="C2993">
        <v>2023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99</v>
      </c>
      <c r="O2993">
        <v>4</v>
      </c>
      <c r="P2993">
        <v>9999</v>
      </c>
      <c r="Q2993">
        <v>10</v>
      </c>
      <c r="R2993">
        <v>172</v>
      </c>
      <c r="S2993">
        <v>8.3430232558139554</v>
      </c>
      <c r="T2993">
        <v>6.325581395348836</v>
      </c>
      <c r="U2993">
        <v>13.120930232558139</v>
      </c>
      <c r="V2993">
        <v>0</v>
      </c>
      <c r="W2993">
        <v>5.8139534883720918</v>
      </c>
      <c r="X2993">
        <v>5.8139534883720918</v>
      </c>
      <c r="Y2993">
        <v>1.1627906976744189</v>
      </c>
      <c r="AA2993">
        <v>2.767948458615356</v>
      </c>
      <c r="AB2993">
        <v>1.168286431276881</v>
      </c>
      <c r="AC2993">
        <v>1.5359404396240373</v>
      </c>
      <c r="AD2993">
        <v>45.911955660257618</v>
      </c>
      <c r="AE2993">
        <v>54.691632810462949</v>
      </c>
      <c r="AF2993">
        <v>42.700464797571072</v>
      </c>
      <c r="AG2993">
        <v>6.2183658712942886</v>
      </c>
      <c r="AH2993">
        <v>5.370290168904285</v>
      </c>
      <c r="AI2993">
        <v>0</v>
      </c>
      <c r="AJ2993">
        <v>87</v>
      </c>
      <c r="AK2993">
        <v>84.922988505747114</v>
      </c>
      <c r="AL2993">
        <v>23.7196101727117</v>
      </c>
    </row>
    <row r="2994" spans="1:38">
      <c r="A2994">
        <v>14</v>
      </c>
      <c r="B2994">
        <v>19</v>
      </c>
      <c r="C2994">
        <v>2023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99</v>
      </c>
      <c r="O2994">
        <v>7</v>
      </c>
      <c r="P2994">
        <v>9999</v>
      </c>
    </row>
    <row r="2995" spans="1:38">
      <c r="A2995">
        <v>14</v>
      </c>
      <c r="B2995">
        <v>20</v>
      </c>
      <c r="C2995">
        <v>2023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99</v>
      </c>
      <c r="O2995">
        <v>8</v>
      </c>
      <c r="P2995">
        <v>9999</v>
      </c>
      <c r="Q2995">
        <v>5</v>
      </c>
      <c r="R2995">
        <v>51</v>
      </c>
      <c r="S2995">
        <v>8.2745098039215694</v>
      </c>
      <c r="T2995">
        <v>7.078431372549022</v>
      </c>
      <c r="U2995">
        <v>13.868627450980391</v>
      </c>
      <c r="V2995">
        <v>0</v>
      </c>
      <c r="W2995">
        <v>19.607843137254903</v>
      </c>
      <c r="X2995">
        <v>17.647058823529413</v>
      </c>
      <c r="Y2995">
        <v>0</v>
      </c>
      <c r="AA2995">
        <v>2.4358829132554001</v>
      </c>
      <c r="AB2995">
        <v>1.3873155255928371</v>
      </c>
      <c r="AC2995">
        <v>1.6785046712966845</v>
      </c>
      <c r="AD2995">
        <v>64.021826618387209</v>
      </c>
      <c r="AE2995">
        <v>68.494639452227474</v>
      </c>
      <c r="AF2995">
        <v>58.860152262677744</v>
      </c>
      <c r="AG2995">
        <v>1.8438177874186548</v>
      </c>
      <c r="AH2995">
        <v>1.6830938658569661</v>
      </c>
      <c r="AI2995">
        <v>0</v>
      </c>
      <c r="AJ2995">
        <v>0</v>
      </c>
    </row>
    <row r="2996" spans="1:38">
      <c r="A2996">
        <v>14</v>
      </c>
      <c r="B2996">
        <v>21</v>
      </c>
      <c r="C2996">
        <v>2023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99</v>
      </c>
      <c r="O2996">
        <v>9</v>
      </c>
      <c r="P2996">
        <v>9999</v>
      </c>
      <c r="Q2996">
        <v>11</v>
      </c>
      <c r="R2996">
        <v>101</v>
      </c>
      <c r="S2996">
        <v>8.8613861386138613</v>
      </c>
      <c r="T2996">
        <v>6.1485148514851478</v>
      </c>
      <c r="U2996">
        <v>13.932673267326727</v>
      </c>
      <c r="V2996">
        <v>0</v>
      </c>
      <c r="W2996">
        <v>19.801980198019798</v>
      </c>
      <c r="X2996">
        <v>23.762376237623766</v>
      </c>
      <c r="Y2996">
        <v>0</v>
      </c>
      <c r="AA2996">
        <v>2.9787733840364754</v>
      </c>
      <c r="AB2996">
        <v>1.2975964297351219</v>
      </c>
      <c r="AC2996">
        <v>2.1772274976474328</v>
      </c>
      <c r="AD2996">
        <v>41.434847656795945</v>
      </c>
      <c r="AE2996">
        <v>60.655018385698149</v>
      </c>
      <c r="AF2996">
        <v>36.124866124249216</v>
      </c>
      <c r="AG2996">
        <v>3.6514822848879249</v>
      </c>
      <c r="AH2996">
        <v>3.3485786625673994</v>
      </c>
      <c r="AI2996">
        <v>0</v>
      </c>
      <c r="AJ2996">
        <v>21</v>
      </c>
      <c r="AK2996">
        <v>79.971428571428518</v>
      </c>
      <c r="AL2996">
        <v>29.419448137859465</v>
      </c>
    </row>
    <row r="2997" spans="1:38">
      <c r="A2997">
        <v>14</v>
      </c>
      <c r="B2997">
        <v>22</v>
      </c>
      <c r="C2997">
        <v>2023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99</v>
      </c>
      <c r="O2997">
        <v>11</v>
      </c>
      <c r="P2997">
        <v>9999</v>
      </c>
      <c r="Q2997">
        <v>133</v>
      </c>
      <c r="R2997">
        <v>1742</v>
      </c>
      <c r="S2997">
        <v>9.0482204362801379</v>
      </c>
      <c r="T2997">
        <v>6.5195177956371992</v>
      </c>
      <c r="U2997">
        <v>15.706314580941452</v>
      </c>
      <c r="V2997">
        <v>0.17221584385763494</v>
      </c>
      <c r="W2997">
        <v>8.151549942594718</v>
      </c>
      <c r="X2997">
        <v>39.494833524684282</v>
      </c>
      <c r="Y2997">
        <v>2.9850746268656723</v>
      </c>
      <c r="AA2997">
        <v>3.0692477247108556</v>
      </c>
      <c r="AB2997">
        <v>0.99075794761631741</v>
      </c>
      <c r="AC2997">
        <v>1.4786727989109036</v>
      </c>
      <c r="AD2997">
        <v>26.785195353510279</v>
      </c>
      <c r="AE2997">
        <v>45.989426904731843</v>
      </c>
      <c r="AF2997">
        <v>23.054500268429745</v>
      </c>
      <c r="AG2997">
        <v>62.979031091829349</v>
      </c>
      <c r="AH2997">
        <v>65.106915604966716</v>
      </c>
      <c r="AI2997">
        <v>0</v>
      </c>
      <c r="AJ2997">
        <v>804</v>
      </c>
      <c r="AK2997">
        <v>86.979353233830849</v>
      </c>
      <c r="AL2997">
        <v>23.177609936517953</v>
      </c>
    </row>
    <row r="2998" spans="1:38">
      <c r="A2998">
        <v>14</v>
      </c>
      <c r="B2998">
        <v>23</v>
      </c>
      <c r="C2998">
        <v>2023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99</v>
      </c>
      <c r="O2998">
        <v>14</v>
      </c>
      <c r="P2998">
        <v>9999</v>
      </c>
      <c r="Q2998">
        <v>39</v>
      </c>
      <c r="R2998">
        <v>347</v>
      </c>
      <c r="S2998">
        <v>8.3832853025936629</v>
      </c>
      <c r="T2998">
        <v>6.6368876080691628</v>
      </c>
      <c r="U2998">
        <v>15.395389048991357</v>
      </c>
      <c r="V2998">
        <v>0.57636887608069154</v>
      </c>
      <c r="W2998">
        <v>6.6282420749279556</v>
      </c>
      <c r="X2998">
        <v>38.616714697406344</v>
      </c>
      <c r="Y2998">
        <v>1.7291066282420748</v>
      </c>
      <c r="AA2998">
        <v>2.8072531737949702</v>
      </c>
      <c r="AB2998">
        <v>1.3367161090023618</v>
      </c>
      <c r="AC2998">
        <v>1.4387072313207103</v>
      </c>
      <c r="AD2998">
        <v>44.129133805334931</v>
      </c>
      <c r="AE2998">
        <v>43.305919596265745</v>
      </c>
      <c r="AF2998">
        <v>32.561660794016269</v>
      </c>
      <c r="AG2998">
        <v>12.545191612436728</v>
      </c>
      <c r="AH2998">
        <v>12.712320161432327</v>
      </c>
      <c r="AI2998">
        <v>3.7463976945244961</v>
      </c>
      <c r="AJ2998">
        <v>0</v>
      </c>
    </row>
    <row r="2999" spans="1:38">
      <c r="A2999">
        <v>14</v>
      </c>
      <c r="B2999">
        <v>24</v>
      </c>
      <c r="C2999">
        <v>2023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99</v>
      </c>
      <c r="O2999">
        <v>15</v>
      </c>
      <c r="P2999">
        <v>9999</v>
      </c>
      <c r="Q2999">
        <v>2</v>
      </c>
      <c r="R2999">
        <v>19</v>
      </c>
      <c r="S2999">
        <v>9.5263157894736885</v>
      </c>
      <c r="T2999">
        <v>7.5789473684210495</v>
      </c>
      <c r="U2999">
        <v>16.510526315789466</v>
      </c>
      <c r="V2999">
        <v>0</v>
      </c>
      <c r="W2999">
        <v>15.789473684210527</v>
      </c>
      <c r="X2999">
        <v>42.105263157894754</v>
      </c>
      <c r="Y2999">
        <v>5.2631578947368443</v>
      </c>
      <c r="AA2999">
        <v>3.1915834606272959</v>
      </c>
      <c r="AB2999">
        <v>1.0447070126988935</v>
      </c>
      <c r="AC2999">
        <v>0.99025724853825503</v>
      </c>
      <c r="AD2999">
        <v>64.236804369911582</v>
      </c>
      <c r="AE2999">
        <v>65.419947755362742</v>
      </c>
      <c r="AF2999">
        <v>36.68350505927669</v>
      </c>
      <c r="AG2999">
        <v>0.68691250903832235</v>
      </c>
      <c r="AH2999">
        <v>0.74648175557660146</v>
      </c>
      <c r="AI2999">
        <v>0</v>
      </c>
      <c r="AJ2999">
        <v>0</v>
      </c>
    </row>
    <row r="3000" spans="1:38" s="484" customFormat="1">
      <c r="A3000" s="484">
        <v>14</v>
      </c>
      <c r="B3000" s="484">
        <v>25</v>
      </c>
      <c r="C3000" s="484">
        <v>2023</v>
      </c>
      <c r="D3000" s="484">
        <v>99</v>
      </c>
      <c r="E3000" s="484">
        <v>99</v>
      </c>
      <c r="F3000" s="484">
        <v>99</v>
      </c>
      <c r="G3000" s="484">
        <v>99</v>
      </c>
      <c r="H3000" s="484">
        <v>99</v>
      </c>
      <c r="I3000" s="484">
        <v>99</v>
      </c>
      <c r="J3000" s="484">
        <v>999</v>
      </c>
      <c r="K3000" s="484">
        <v>99</v>
      </c>
      <c r="L3000" s="484">
        <v>99</v>
      </c>
      <c r="M3000" s="484">
        <v>99</v>
      </c>
      <c r="N3000" s="484">
        <v>99</v>
      </c>
      <c r="O3000" s="484">
        <v>16</v>
      </c>
      <c r="P3000" s="484">
        <v>9999</v>
      </c>
      <c r="Q3000" s="484">
        <v>4</v>
      </c>
      <c r="R3000" s="484">
        <v>13</v>
      </c>
      <c r="S3000" s="484">
        <v>8.0769230769230749</v>
      </c>
      <c r="T3000" s="484">
        <v>5.7692307692307692</v>
      </c>
      <c r="U3000" s="484">
        <v>11.946153846153845</v>
      </c>
      <c r="V3000" s="484">
        <v>0</v>
      </c>
      <c r="W3000" s="484">
        <v>7.6923076923076898</v>
      </c>
      <c r="X3000" s="484">
        <v>15.38461538461538</v>
      </c>
      <c r="Y3000" s="484">
        <v>0</v>
      </c>
      <c r="AA3000" s="484">
        <v>3.8639587879263049</v>
      </c>
      <c r="AB3000" s="484">
        <v>1.1409536133993361</v>
      </c>
      <c r="AC3000" s="484">
        <v>1.8040060614705504</v>
      </c>
      <c r="AD3000" s="484">
        <v>47.379178575805241</v>
      </c>
      <c r="AE3000" s="484">
        <v>70.66869303561333</v>
      </c>
      <c r="AF3000" s="484">
        <v>56.920997883030864</v>
      </c>
      <c r="AG3000" s="484">
        <v>0.46999276934201006</v>
      </c>
      <c r="AH3000" s="484">
        <v>0.36955249168328408</v>
      </c>
      <c r="AI3000" s="484">
        <v>0</v>
      </c>
      <c r="AJ3000" s="484">
        <v>0</v>
      </c>
    </row>
    <row r="3001" spans="1:38" s="484" customFormat="1">
      <c r="A3001" s="484">
        <v>14</v>
      </c>
      <c r="B3001" s="484">
        <v>26</v>
      </c>
      <c r="C3001" s="484">
        <v>2023</v>
      </c>
      <c r="D3001" s="484">
        <v>99</v>
      </c>
      <c r="E3001" s="484">
        <v>99</v>
      </c>
      <c r="F3001" s="484">
        <v>99</v>
      </c>
      <c r="G3001" s="484">
        <v>99</v>
      </c>
      <c r="H3001" s="484">
        <v>99</v>
      </c>
      <c r="I3001" s="484">
        <v>99</v>
      </c>
      <c r="J3001" s="484">
        <v>999</v>
      </c>
      <c r="K3001" s="484">
        <v>99</v>
      </c>
      <c r="L3001" s="484">
        <v>99</v>
      </c>
      <c r="M3001" s="484">
        <v>99</v>
      </c>
      <c r="N3001" s="484">
        <v>99</v>
      </c>
      <c r="O3001" s="484">
        <v>18</v>
      </c>
      <c r="P3001" s="484">
        <v>9999</v>
      </c>
      <c r="Q3001" s="484">
        <v>3</v>
      </c>
      <c r="R3001" s="484">
        <v>29</v>
      </c>
      <c r="S3001" s="484">
        <v>6.482758620689653</v>
      </c>
      <c r="T3001" s="484">
        <v>5.1724137931034484</v>
      </c>
      <c r="U3001" s="484">
        <v>10.758620689655171</v>
      </c>
      <c r="V3001" s="484">
        <v>0</v>
      </c>
      <c r="W3001" s="484">
        <v>6.8965517241379306</v>
      </c>
      <c r="X3001" s="484">
        <v>3.4482758620689653</v>
      </c>
      <c r="Y3001" s="484">
        <v>3.4482758620689653</v>
      </c>
      <c r="AA3001" s="484">
        <v>3.6383510135091433</v>
      </c>
      <c r="AB3001" s="484">
        <v>1.0706327376731062</v>
      </c>
      <c r="AC3001" s="484">
        <v>1.8949836777978049</v>
      </c>
      <c r="AD3001" s="484">
        <v>63.187218022424624</v>
      </c>
      <c r="AE3001" s="484">
        <v>55.419005012295827</v>
      </c>
      <c r="AF3001" s="484">
        <v>53.685065242689589</v>
      </c>
      <c r="AG3001" s="484">
        <v>1.0484454085321762</v>
      </c>
      <c r="AH3001" s="484">
        <v>0.74243642888077643</v>
      </c>
      <c r="AI3001" s="484">
        <v>0</v>
      </c>
      <c r="AJ3001" s="484">
        <v>0</v>
      </c>
    </row>
    <row r="3002" spans="1:38" s="484" customFormat="1">
      <c r="A3002" s="484">
        <v>14</v>
      </c>
      <c r="B3002" s="484">
        <v>27</v>
      </c>
      <c r="C3002" s="484">
        <v>2023</v>
      </c>
      <c r="D3002" s="484">
        <v>99</v>
      </c>
      <c r="E3002" s="484">
        <v>99</v>
      </c>
      <c r="F3002" s="484">
        <v>99</v>
      </c>
      <c r="G3002" s="484">
        <v>99</v>
      </c>
      <c r="H3002" s="484">
        <v>99</v>
      </c>
      <c r="I3002" s="484">
        <v>99</v>
      </c>
      <c r="J3002" s="484">
        <v>999</v>
      </c>
      <c r="K3002" s="484">
        <v>99</v>
      </c>
      <c r="L3002" s="484">
        <v>99</v>
      </c>
      <c r="M3002" s="484">
        <v>99</v>
      </c>
      <c r="N3002" s="484">
        <v>99</v>
      </c>
      <c r="O3002" s="484">
        <v>55</v>
      </c>
      <c r="P3002" s="484">
        <v>9999</v>
      </c>
      <c r="Q3002" s="484">
        <v>2</v>
      </c>
      <c r="R3002" s="484">
        <v>2</v>
      </c>
      <c r="S3002" s="484">
        <v>8</v>
      </c>
      <c r="T3002" s="484">
        <v>4.5</v>
      </c>
      <c r="U3002" s="484">
        <v>17</v>
      </c>
      <c r="V3002" s="484">
        <v>0</v>
      </c>
      <c r="W3002" s="484">
        <v>0</v>
      </c>
      <c r="X3002" s="484">
        <v>100</v>
      </c>
      <c r="Y3002" s="484">
        <v>0</v>
      </c>
      <c r="AA3002" s="484">
        <v>0.19999999999990903</v>
      </c>
      <c r="AB3002" s="484">
        <v>0</v>
      </c>
      <c r="AC3002" s="484">
        <v>0.5</v>
      </c>
      <c r="AE3002" s="484">
        <v>-100.00000000003982</v>
      </c>
      <c r="AG3002" s="484">
        <v>7.2306579898770804E-2</v>
      </c>
      <c r="AH3002" s="484">
        <v>8.090653391649491E-2</v>
      </c>
      <c r="AI3002" s="484">
        <v>0</v>
      </c>
      <c r="AJ3002" s="484">
        <v>0</v>
      </c>
    </row>
    <row r="3003" spans="1:38" s="484" customFormat="1">
      <c r="A3003" s="484">
        <v>14</v>
      </c>
      <c r="B3003" s="484">
        <v>28</v>
      </c>
      <c r="C3003" s="484">
        <v>2023</v>
      </c>
      <c r="D3003" s="484">
        <v>99</v>
      </c>
      <c r="E3003" s="484">
        <v>99</v>
      </c>
      <c r="F3003" s="484">
        <v>99</v>
      </c>
      <c r="G3003" s="484">
        <v>99</v>
      </c>
      <c r="H3003" s="484">
        <v>99</v>
      </c>
      <c r="I3003" s="484">
        <v>99</v>
      </c>
      <c r="J3003" s="484">
        <v>999</v>
      </c>
      <c r="K3003" s="484">
        <v>99</v>
      </c>
      <c r="L3003" s="484">
        <v>99</v>
      </c>
      <c r="M3003" s="484">
        <v>99</v>
      </c>
      <c r="N3003" s="484">
        <v>99</v>
      </c>
      <c r="O3003" s="484">
        <v>56</v>
      </c>
      <c r="P3003" s="484">
        <v>9999</v>
      </c>
      <c r="Q3003" s="484">
        <v>1</v>
      </c>
      <c r="R3003" s="484">
        <v>1</v>
      </c>
      <c r="S3003" s="484">
        <v>8</v>
      </c>
      <c r="T3003" s="484">
        <v>5</v>
      </c>
      <c r="U3003" s="484">
        <v>11.700000000000003</v>
      </c>
      <c r="V3003" s="484">
        <v>0</v>
      </c>
      <c r="W3003" s="484">
        <v>0</v>
      </c>
      <c r="X3003" s="484">
        <v>0</v>
      </c>
      <c r="Y3003" s="484">
        <v>0</v>
      </c>
      <c r="AA3003" s="484">
        <v>0</v>
      </c>
      <c r="AB3003" s="484">
        <v>0</v>
      </c>
      <c r="AC3003" s="484">
        <v>0</v>
      </c>
      <c r="AG3003" s="484">
        <v>3.6153289949385402E-2</v>
      </c>
      <c r="AH3003" s="484">
        <v>2.7841366083029125E-2</v>
      </c>
      <c r="AI3003" s="484">
        <v>0</v>
      </c>
      <c r="AJ3003" s="484">
        <v>0</v>
      </c>
    </row>
    <row r="3004" spans="1:38">
      <c r="A3004">
        <v>14</v>
      </c>
      <c r="B3004">
        <v>29</v>
      </c>
      <c r="C3004">
        <v>2022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99</v>
      </c>
      <c r="O3004">
        <v>1</v>
      </c>
      <c r="P3004">
        <v>9999</v>
      </c>
    </row>
    <row r="3005" spans="1:38">
      <c r="A3005">
        <v>14</v>
      </c>
      <c r="B3005">
        <v>30</v>
      </c>
      <c r="C3005">
        <v>2022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99</v>
      </c>
      <c r="O3005">
        <v>2</v>
      </c>
      <c r="P3005">
        <v>9999</v>
      </c>
      <c r="Q3005">
        <v>3</v>
      </c>
      <c r="R3005">
        <v>59</v>
      </c>
      <c r="S3005">
        <v>8.881355932203391</v>
      </c>
      <c r="T3005">
        <v>7.2203389830508495</v>
      </c>
      <c r="U3005">
        <v>15.272881355932189</v>
      </c>
      <c r="V3005">
        <v>0</v>
      </c>
      <c r="W3005">
        <v>16.949152542372879</v>
      </c>
      <c r="X3005">
        <v>30.50847457627118</v>
      </c>
      <c r="Y3005">
        <v>8.4745762711864394</v>
      </c>
      <c r="AA3005">
        <v>3.789272570433861</v>
      </c>
      <c r="AB3005">
        <v>1.1944042662676593</v>
      </c>
      <c r="AC3005">
        <v>1.8325475146814236</v>
      </c>
      <c r="AD3005">
        <v>52.057986821537106</v>
      </c>
      <c r="AE3005">
        <v>31.011320411095991</v>
      </c>
      <c r="AF3005">
        <v>56.173716203882805</v>
      </c>
      <c r="AG3005">
        <v>2.1177315147164393</v>
      </c>
      <c r="AH3005">
        <v>2.1920787406555058</v>
      </c>
      <c r="AI3005">
        <v>0</v>
      </c>
      <c r="AJ3005">
        <v>0</v>
      </c>
    </row>
    <row r="3006" spans="1:38">
      <c r="A3006">
        <v>14</v>
      </c>
      <c r="B3006">
        <v>31</v>
      </c>
      <c r="C3006">
        <v>2022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99</v>
      </c>
      <c r="O3006">
        <v>3</v>
      </c>
      <c r="P3006">
        <v>9999</v>
      </c>
      <c r="Q3006">
        <v>12</v>
      </c>
      <c r="R3006">
        <v>132</v>
      </c>
      <c r="S3006">
        <v>8.7348484848484844</v>
      </c>
      <c r="T3006">
        <v>6.2272727272727284</v>
      </c>
      <c r="U3006">
        <v>12.646212121212111</v>
      </c>
      <c r="V3006">
        <v>0</v>
      </c>
      <c r="W3006">
        <v>7.5757575757575761</v>
      </c>
      <c r="X3006">
        <v>25</v>
      </c>
      <c r="Y3006">
        <v>0.75757575757575757</v>
      </c>
      <c r="AA3006">
        <v>4.6605761983320528</v>
      </c>
      <c r="AB3006">
        <v>1.5804671752980763</v>
      </c>
      <c r="AC3006">
        <v>1.7820268894466038</v>
      </c>
      <c r="AD3006">
        <v>33.324937285819637</v>
      </c>
      <c r="AE3006">
        <v>75.966134938718042</v>
      </c>
      <c r="AF3006">
        <v>60.240173900019947</v>
      </c>
      <c r="AG3006">
        <v>4.7379755922469489</v>
      </c>
      <c r="AH3006">
        <v>4.0608556672691556</v>
      </c>
      <c r="AI3006">
        <v>7.5757575757575761</v>
      </c>
      <c r="AJ3006">
        <v>0</v>
      </c>
    </row>
    <row r="3007" spans="1:38">
      <c r="A3007">
        <v>14</v>
      </c>
      <c r="B3007">
        <v>32</v>
      </c>
      <c r="C3007">
        <v>2022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99</v>
      </c>
      <c r="O3007">
        <v>4</v>
      </c>
      <c r="P3007">
        <v>9999</v>
      </c>
      <c r="Q3007">
        <v>9</v>
      </c>
      <c r="R3007">
        <v>188</v>
      </c>
      <c r="S3007">
        <v>7.622340425531914</v>
      </c>
      <c r="T3007">
        <v>5.5106382978723394</v>
      </c>
      <c r="U3007">
        <v>12.404255319148939</v>
      </c>
      <c r="V3007">
        <v>0</v>
      </c>
      <c r="W3007">
        <v>3.7234042553191498</v>
      </c>
      <c r="X3007">
        <v>11.702127659574471</v>
      </c>
      <c r="Y3007">
        <v>0</v>
      </c>
      <c r="AA3007">
        <v>3.0583653989566901</v>
      </c>
      <c r="AB3007">
        <v>1.786751137901218</v>
      </c>
      <c r="AC3007">
        <v>1.790903022256934</v>
      </c>
      <c r="AD3007">
        <v>48.835389352112031</v>
      </c>
      <c r="AE3007">
        <v>58.510205887685864</v>
      </c>
      <c r="AF3007">
        <v>64.372949093400308</v>
      </c>
      <c r="AG3007">
        <v>6.7480258435032283</v>
      </c>
      <c r="AH3007">
        <v>5.6729859318706488</v>
      </c>
      <c r="AI3007">
        <v>0</v>
      </c>
      <c r="AJ3007">
        <v>0</v>
      </c>
    </row>
    <row r="3008" spans="1:38">
      <c r="A3008">
        <v>14</v>
      </c>
      <c r="B3008">
        <v>33</v>
      </c>
      <c r="C3008">
        <v>2022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99</v>
      </c>
      <c r="O3008">
        <v>7</v>
      </c>
      <c r="P3008">
        <v>9999</v>
      </c>
    </row>
    <row r="3009" spans="1:38">
      <c r="A3009">
        <v>14</v>
      </c>
      <c r="B3009">
        <v>34</v>
      </c>
      <c r="C3009">
        <v>2022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99</v>
      </c>
      <c r="O3009">
        <v>8</v>
      </c>
      <c r="P3009">
        <v>9999</v>
      </c>
      <c r="Q3009">
        <v>8</v>
      </c>
      <c r="R3009">
        <v>125</v>
      </c>
      <c r="S3009">
        <v>8.4640000000000004</v>
      </c>
      <c r="T3009">
        <v>6.4159999999999986</v>
      </c>
      <c r="U3009">
        <v>14.216799999999999</v>
      </c>
      <c r="V3009">
        <v>0</v>
      </c>
      <c r="W3009">
        <v>4.8</v>
      </c>
      <c r="X3009">
        <v>19.2</v>
      </c>
      <c r="Y3009">
        <v>1.6</v>
      </c>
      <c r="AA3009">
        <v>3.0087535226402458</v>
      </c>
      <c r="AB3009">
        <v>1.417287550216962</v>
      </c>
      <c r="AC3009">
        <v>1.5082917489663579</v>
      </c>
      <c r="AD3009">
        <v>49.851565302532691</v>
      </c>
      <c r="AE3009">
        <v>55.922598440995351</v>
      </c>
      <c r="AF3009">
        <v>37.001555252734668</v>
      </c>
      <c r="AG3009">
        <v>4.4867193108399137</v>
      </c>
      <c r="AH3009">
        <v>4.3230974697801576</v>
      </c>
      <c r="AI3009">
        <v>0</v>
      </c>
      <c r="AJ3009">
        <v>0</v>
      </c>
    </row>
    <row r="3010" spans="1:38">
      <c r="A3010">
        <v>14</v>
      </c>
      <c r="B3010">
        <v>35</v>
      </c>
      <c r="C3010">
        <v>2022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99</v>
      </c>
      <c r="O3010">
        <v>9</v>
      </c>
      <c r="P3010">
        <v>9999</v>
      </c>
      <c r="Q3010">
        <v>17</v>
      </c>
      <c r="R3010">
        <v>119</v>
      </c>
      <c r="S3010">
        <v>8.6638655462184886</v>
      </c>
      <c r="T3010">
        <v>5.7142857142857153</v>
      </c>
      <c r="U3010">
        <v>13.563865546218492</v>
      </c>
      <c r="V3010">
        <v>0</v>
      </c>
      <c r="W3010">
        <v>10.92436974789916</v>
      </c>
      <c r="X3010">
        <v>23.52941176470588</v>
      </c>
      <c r="Y3010">
        <v>0</v>
      </c>
      <c r="AA3010">
        <v>3.3708271705702666</v>
      </c>
      <c r="AB3010">
        <v>2.0262035988367515</v>
      </c>
      <c r="AC3010">
        <v>1.8522884194842819</v>
      </c>
      <c r="AD3010">
        <v>62.558405345281599</v>
      </c>
      <c r="AE3010">
        <v>65.742635090457583</v>
      </c>
      <c r="AF3010">
        <v>56.551687053523423</v>
      </c>
      <c r="AG3010">
        <v>4.2713567839195967</v>
      </c>
      <c r="AH3010">
        <v>3.9265722952969209</v>
      </c>
      <c r="AI3010">
        <v>1.6806722689075622</v>
      </c>
      <c r="AJ3010">
        <v>40</v>
      </c>
      <c r="AK3010">
        <v>82.515000000000001</v>
      </c>
      <c r="AL3010">
        <v>26.817093588584687</v>
      </c>
    </row>
    <row r="3011" spans="1:38">
      <c r="A3011">
        <v>14</v>
      </c>
      <c r="B3011">
        <v>36</v>
      </c>
      <c r="C3011">
        <v>2022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99</v>
      </c>
      <c r="O3011">
        <v>11</v>
      </c>
      <c r="P3011">
        <v>9999</v>
      </c>
      <c r="Q3011">
        <v>135</v>
      </c>
      <c r="R3011">
        <v>1647</v>
      </c>
      <c r="S3011">
        <v>8.83667273831208</v>
      </c>
      <c r="T3011">
        <v>6.2756527018822093</v>
      </c>
      <c r="U3011">
        <v>15.046265938069238</v>
      </c>
      <c r="V3011">
        <v>0.18214936247723129</v>
      </c>
      <c r="W3011">
        <v>6.1930783242258647</v>
      </c>
      <c r="X3011">
        <v>33.576199149969632</v>
      </c>
      <c r="Y3011">
        <v>2.1250758955676989</v>
      </c>
      <c r="AA3011">
        <v>3.3463892343877109</v>
      </c>
      <c r="AB3011">
        <v>1.250880677402503</v>
      </c>
      <c r="AC3011">
        <v>1.5523360529272172</v>
      </c>
      <c r="AD3011">
        <v>50.344189007646598</v>
      </c>
      <c r="AE3011">
        <v>52.663051219127475</v>
      </c>
      <c r="AF3011">
        <v>54.911906645307134</v>
      </c>
      <c r="AG3011">
        <v>59.117013639626705</v>
      </c>
      <c r="AH3011">
        <v>60.284476404319513</v>
      </c>
      <c r="AI3011">
        <v>0</v>
      </c>
      <c r="AJ3011">
        <v>705</v>
      </c>
      <c r="AK3011">
        <v>87.45645390070915</v>
      </c>
      <c r="AL3011">
        <v>23.625332735682576</v>
      </c>
    </row>
    <row r="3012" spans="1:38">
      <c r="A3012">
        <v>14</v>
      </c>
      <c r="B3012">
        <v>37</v>
      </c>
      <c r="C3012">
        <v>2022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99</v>
      </c>
      <c r="O3012">
        <v>14</v>
      </c>
      <c r="P3012">
        <v>9999</v>
      </c>
      <c r="Q3012">
        <v>60</v>
      </c>
      <c r="R3012">
        <v>468</v>
      </c>
      <c r="S3012">
        <v>8.2264957264957257</v>
      </c>
      <c r="T3012">
        <v>5.8354700854700861</v>
      </c>
      <c r="U3012">
        <v>15.45897435897434</v>
      </c>
      <c r="V3012">
        <v>1.9230769230769225</v>
      </c>
      <c r="W3012">
        <v>1.4957264957264955</v>
      </c>
      <c r="X3012">
        <v>42.307692307692314</v>
      </c>
      <c r="Y3012">
        <v>4.2735042735042734</v>
      </c>
      <c r="AA3012">
        <v>4.2254904908462345</v>
      </c>
      <c r="AB3012">
        <v>1.4337145087906435</v>
      </c>
      <c r="AC3012">
        <v>1.5375160318677739</v>
      </c>
      <c r="AD3012">
        <v>54.392697230580481</v>
      </c>
      <c r="AE3012">
        <v>55.462925181754393</v>
      </c>
      <c r="AF3012">
        <v>55.197564399097317</v>
      </c>
      <c r="AG3012">
        <v>16.798277099784642</v>
      </c>
      <c r="AH3012">
        <v>17.599879339578781</v>
      </c>
      <c r="AI3012">
        <v>5.1282051282051277</v>
      </c>
      <c r="AJ3012">
        <v>0</v>
      </c>
    </row>
    <row r="3013" spans="1:38">
      <c r="A3013">
        <v>14</v>
      </c>
      <c r="B3013">
        <v>38</v>
      </c>
      <c r="C3013">
        <v>2022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99</v>
      </c>
      <c r="O3013">
        <v>15</v>
      </c>
      <c r="P3013">
        <v>9999</v>
      </c>
      <c r="Q3013">
        <v>2</v>
      </c>
      <c r="R3013">
        <v>29</v>
      </c>
      <c r="S3013">
        <v>9.3448275862068968</v>
      </c>
      <c r="T3013">
        <v>6.5862068965517206</v>
      </c>
      <c r="U3013">
        <v>17.189655172413797</v>
      </c>
      <c r="V3013">
        <v>0</v>
      </c>
      <c r="W3013">
        <v>3.4482758620689653</v>
      </c>
      <c r="X3013">
        <v>62.068965517241359</v>
      </c>
      <c r="Y3013">
        <v>3.4482758620689653</v>
      </c>
      <c r="AA3013">
        <v>2.750090259031158</v>
      </c>
      <c r="AB3013">
        <v>1.0915304683685825</v>
      </c>
      <c r="AC3013">
        <v>1.5650766507462373</v>
      </c>
      <c r="AD3013">
        <v>78.462442049196724</v>
      </c>
      <c r="AE3013">
        <v>65.515577436368844</v>
      </c>
      <c r="AF3013">
        <v>56.796645690465482</v>
      </c>
      <c r="AG3013">
        <v>1.0409188801148601</v>
      </c>
      <c r="AH3013">
        <v>1.2126858863797243</v>
      </c>
      <c r="AI3013">
        <v>0</v>
      </c>
      <c r="AJ3013">
        <v>0</v>
      </c>
    </row>
    <row r="3014" spans="1:38" s="487" customFormat="1">
      <c r="A3014" s="487">
        <v>14</v>
      </c>
      <c r="B3014" s="487">
        <v>39</v>
      </c>
      <c r="C3014" s="487">
        <v>2022</v>
      </c>
      <c r="D3014" s="487">
        <v>99</v>
      </c>
      <c r="E3014" s="487">
        <v>99</v>
      </c>
      <c r="F3014" s="487">
        <v>99</v>
      </c>
      <c r="G3014" s="487">
        <v>99</v>
      </c>
      <c r="H3014" s="487">
        <v>99</v>
      </c>
      <c r="I3014" s="487">
        <v>99</v>
      </c>
      <c r="J3014" s="487">
        <v>999</v>
      </c>
      <c r="K3014" s="487">
        <v>99</v>
      </c>
      <c r="L3014" s="487">
        <v>99</v>
      </c>
      <c r="M3014" s="487">
        <v>99</v>
      </c>
      <c r="N3014" s="487">
        <v>99</v>
      </c>
      <c r="O3014" s="487">
        <v>16</v>
      </c>
      <c r="P3014" s="487">
        <v>9999</v>
      </c>
    </row>
    <row r="3015" spans="1:38" s="487" customFormat="1">
      <c r="A3015" s="487">
        <v>14</v>
      </c>
      <c r="B3015" s="487">
        <v>40</v>
      </c>
      <c r="C3015" s="487">
        <v>2022</v>
      </c>
      <c r="D3015" s="487">
        <v>99</v>
      </c>
      <c r="E3015" s="487">
        <v>99</v>
      </c>
      <c r="F3015" s="487">
        <v>99</v>
      </c>
      <c r="G3015" s="487">
        <v>99</v>
      </c>
      <c r="H3015" s="487">
        <v>99</v>
      </c>
      <c r="I3015" s="487">
        <v>99</v>
      </c>
      <c r="J3015" s="487">
        <v>999</v>
      </c>
      <c r="K3015" s="487">
        <v>99</v>
      </c>
      <c r="L3015" s="487">
        <v>99</v>
      </c>
      <c r="M3015" s="487">
        <v>99</v>
      </c>
      <c r="N3015" s="487">
        <v>99</v>
      </c>
      <c r="O3015" s="487">
        <v>18</v>
      </c>
      <c r="P3015" s="487">
        <v>9999</v>
      </c>
      <c r="Q3015" s="487">
        <v>3</v>
      </c>
      <c r="R3015" s="487">
        <v>13</v>
      </c>
      <c r="S3015" s="487">
        <v>8.1538461538461515</v>
      </c>
      <c r="T3015" s="487">
        <v>6</v>
      </c>
      <c r="U3015" s="487">
        <v>14.761538461538464</v>
      </c>
      <c r="V3015" s="487">
        <v>7.6923076923076898</v>
      </c>
      <c r="W3015" s="487">
        <v>0</v>
      </c>
      <c r="X3015" s="487">
        <v>23.07692307692308</v>
      </c>
      <c r="Y3015" s="487">
        <v>7.6923076923076898</v>
      </c>
      <c r="AA3015" s="487">
        <v>4.1466461817006941</v>
      </c>
      <c r="AB3015" s="487">
        <v>0.94837138507215646</v>
      </c>
      <c r="AC3015" s="487">
        <v>1.754116038614058</v>
      </c>
      <c r="AD3015" s="487">
        <v>36.924313697516673</v>
      </c>
      <c r="AE3015" s="487">
        <v>19.670449857889704</v>
      </c>
      <c r="AF3015" s="487">
        <v>60.112285284334483</v>
      </c>
      <c r="AG3015" s="487">
        <v>0.46661880832735114</v>
      </c>
      <c r="AH3015" s="487">
        <v>0.46682933118609682</v>
      </c>
      <c r="AI3015" s="487">
        <v>0</v>
      </c>
      <c r="AJ3015" s="487">
        <v>0</v>
      </c>
    </row>
    <row r="3016" spans="1:38" s="487" customFormat="1">
      <c r="A3016" s="487">
        <v>14</v>
      </c>
      <c r="B3016" s="487">
        <v>41</v>
      </c>
      <c r="C3016" s="487">
        <v>2022</v>
      </c>
      <c r="D3016" s="487">
        <v>99</v>
      </c>
      <c r="E3016" s="487">
        <v>99</v>
      </c>
      <c r="F3016" s="487">
        <v>99</v>
      </c>
      <c r="G3016" s="487">
        <v>99</v>
      </c>
      <c r="H3016" s="487">
        <v>99</v>
      </c>
      <c r="I3016" s="487">
        <v>99</v>
      </c>
      <c r="J3016" s="487">
        <v>999</v>
      </c>
      <c r="K3016" s="487">
        <v>99</v>
      </c>
      <c r="L3016" s="487">
        <v>99</v>
      </c>
      <c r="M3016" s="487">
        <v>99</v>
      </c>
      <c r="N3016" s="487">
        <v>99</v>
      </c>
      <c r="O3016" s="487">
        <v>55</v>
      </c>
      <c r="P3016" s="487">
        <v>9999</v>
      </c>
      <c r="Q3016" s="487">
        <v>1</v>
      </c>
      <c r="R3016" s="487">
        <v>1</v>
      </c>
      <c r="S3016" s="487">
        <v>8</v>
      </c>
      <c r="T3016" s="487">
        <v>6</v>
      </c>
      <c r="U3016" s="487">
        <v>18.2</v>
      </c>
      <c r="V3016" s="487">
        <v>0</v>
      </c>
      <c r="W3016" s="487">
        <v>0</v>
      </c>
      <c r="X3016" s="487">
        <v>100</v>
      </c>
      <c r="Y3016" s="487">
        <v>0</v>
      </c>
      <c r="AA3016" s="487">
        <v>0</v>
      </c>
      <c r="AB3016" s="487">
        <v>0</v>
      </c>
      <c r="AC3016" s="487">
        <v>0</v>
      </c>
      <c r="AG3016" s="487">
        <v>3.5893754486719311E-2</v>
      </c>
      <c r="AH3016" s="487">
        <v>4.4274590034324941E-2</v>
      </c>
      <c r="AI3016" s="487">
        <v>0</v>
      </c>
      <c r="AJ3016" s="487">
        <v>0</v>
      </c>
    </row>
    <row r="3017" spans="1:38" s="487" customFormat="1">
      <c r="A3017" s="487">
        <v>14</v>
      </c>
      <c r="B3017" s="487">
        <v>42</v>
      </c>
      <c r="C3017" s="487">
        <v>2022</v>
      </c>
      <c r="D3017" s="487">
        <v>99</v>
      </c>
      <c r="E3017" s="487">
        <v>99</v>
      </c>
      <c r="F3017" s="487">
        <v>99</v>
      </c>
      <c r="G3017" s="487">
        <v>99</v>
      </c>
      <c r="H3017" s="487">
        <v>99</v>
      </c>
      <c r="I3017" s="487">
        <v>99</v>
      </c>
      <c r="J3017" s="487">
        <v>999</v>
      </c>
      <c r="K3017" s="487">
        <v>99</v>
      </c>
      <c r="L3017" s="487">
        <v>99</v>
      </c>
      <c r="M3017" s="487">
        <v>99</v>
      </c>
      <c r="N3017" s="487">
        <v>99</v>
      </c>
      <c r="O3017" s="487">
        <v>56</v>
      </c>
      <c r="P3017" s="487">
        <v>9999</v>
      </c>
      <c r="Q3017" s="487">
        <v>1</v>
      </c>
      <c r="R3017" s="487">
        <v>5</v>
      </c>
      <c r="S3017" s="487">
        <v>7.4</v>
      </c>
      <c r="T3017" s="487">
        <v>6</v>
      </c>
      <c r="U3017" s="487">
        <v>17.779999999999998</v>
      </c>
      <c r="V3017" s="487">
        <v>0</v>
      </c>
      <c r="W3017" s="487">
        <v>0</v>
      </c>
      <c r="X3017" s="487">
        <v>60</v>
      </c>
      <c r="Y3017" s="487">
        <v>0</v>
      </c>
      <c r="AA3017" s="487">
        <v>2.5545253962331298</v>
      </c>
      <c r="AB3017" s="487">
        <v>1.0198039027185559</v>
      </c>
      <c r="AC3017" s="487">
        <v>0.63245553203367599</v>
      </c>
      <c r="AD3017" s="487">
        <v>93.201260950012355</v>
      </c>
      <c r="AE3017" s="487">
        <v>82.940104468607359</v>
      </c>
      <c r="AF3017" s="487">
        <v>62.01736729460341</v>
      </c>
      <c r="AG3017" s="487">
        <v>0.17946877243359655</v>
      </c>
      <c r="AH3017" s="487">
        <v>0.21626434362920263</v>
      </c>
      <c r="AI3017" s="487">
        <v>100</v>
      </c>
      <c r="AJ3017" s="487">
        <v>0</v>
      </c>
    </row>
    <row r="3018" spans="1:38">
      <c r="A3018" s="487">
        <v>14</v>
      </c>
      <c r="B3018">
        <v>43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99</v>
      </c>
      <c r="O3018">
        <v>1</v>
      </c>
      <c r="P3018">
        <v>9999</v>
      </c>
    </row>
    <row r="3019" spans="1:38">
      <c r="A3019">
        <v>14</v>
      </c>
      <c r="B3019">
        <v>44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99</v>
      </c>
      <c r="O3019">
        <v>4</v>
      </c>
      <c r="P3019">
        <v>9999</v>
      </c>
    </row>
    <row r="3020" spans="1:38">
      <c r="A3020">
        <v>14</v>
      </c>
      <c r="B3020">
        <v>45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99</v>
      </c>
      <c r="O3020">
        <v>8</v>
      </c>
      <c r="P3020">
        <v>9999</v>
      </c>
    </row>
    <row r="3021" spans="1:38">
      <c r="A3021">
        <v>14</v>
      </c>
      <c r="B3021">
        <v>46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99</v>
      </c>
      <c r="O3021">
        <v>9</v>
      </c>
      <c r="P3021">
        <v>9999</v>
      </c>
    </row>
    <row r="3022" spans="1:38">
      <c r="A3022">
        <v>14</v>
      </c>
      <c r="B3022">
        <v>47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99</v>
      </c>
      <c r="O3022">
        <v>11</v>
      </c>
      <c r="P3022">
        <v>9999</v>
      </c>
    </row>
    <row r="3023" spans="1:38">
      <c r="A3023">
        <v>14</v>
      </c>
      <c r="B3023">
        <v>48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99</v>
      </c>
      <c r="O3023">
        <v>14</v>
      </c>
      <c r="P3023">
        <v>9999</v>
      </c>
    </row>
    <row r="3024" spans="1:38">
      <c r="A3024">
        <v>14</v>
      </c>
      <c r="B3024">
        <v>49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99</v>
      </c>
      <c r="O3024">
        <v>15</v>
      </c>
      <c r="P3024">
        <v>9999</v>
      </c>
    </row>
    <row r="3025" spans="1:16">
      <c r="A3025">
        <v>14</v>
      </c>
      <c r="B3025">
        <v>50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99</v>
      </c>
      <c r="O3025">
        <v>16</v>
      </c>
      <c r="P3025">
        <v>9999</v>
      </c>
    </row>
    <row r="3026" spans="1:16">
      <c r="A3026">
        <v>14</v>
      </c>
      <c r="B3026">
        <v>51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99</v>
      </c>
      <c r="O3026">
        <v>18</v>
      </c>
      <c r="P3026">
        <v>9999</v>
      </c>
    </row>
    <row r="3027" spans="1:16">
      <c r="A3027">
        <v>14</v>
      </c>
      <c r="B3027">
        <v>52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99</v>
      </c>
      <c r="O3027">
        <v>54</v>
      </c>
      <c r="P3027">
        <v>9999</v>
      </c>
    </row>
    <row r="3028" spans="1:16">
      <c r="A3028">
        <v>14</v>
      </c>
      <c r="B3028">
        <v>53</v>
      </c>
      <c r="C3028">
        <v>2020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99</v>
      </c>
      <c r="O3028">
        <v>1</v>
      </c>
      <c r="P3028">
        <v>9999</v>
      </c>
    </row>
    <row r="3029" spans="1:16">
      <c r="A3029">
        <v>14</v>
      </c>
      <c r="B3029">
        <v>54</v>
      </c>
      <c r="C3029">
        <v>2020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99</v>
      </c>
      <c r="O3029">
        <v>4</v>
      </c>
      <c r="P3029">
        <v>9999</v>
      </c>
    </row>
    <row r="3030" spans="1:16">
      <c r="A3030">
        <v>14</v>
      </c>
      <c r="B3030">
        <v>55</v>
      </c>
      <c r="C3030">
        <v>2020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99</v>
      </c>
      <c r="O3030">
        <v>8</v>
      </c>
      <c r="P3030">
        <v>9999</v>
      </c>
    </row>
    <row r="3031" spans="1:16">
      <c r="A3031">
        <v>14</v>
      </c>
      <c r="B3031">
        <v>56</v>
      </c>
      <c r="C3031">
        <v>2020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99</v>
      </c>
      <c r="O3031">
        <v>9</v>
      </c>
      <c r="P3031">
        <v>9999</v>
      </c>
    </row>
    <row r="3032" spans="1:16">
      <c r="A3032">
        <v>14</v>
      </c>
      <c r="B3032">
        <v>57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99</v>
      </c>
      <c r="O3032">
        <v>11</v>
      </c>
      <c r="P3032">
        <v>9999</v>
      </c>
    </row>
    <row r="3033" spans="1:16">
      <c r="A3033">
        <v>14</v>
      </c>
      <c r="B3033">
        <v>58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99</v>
      </c>
      <c r="O3033">
        <v>14</v>
      </c>
      <c r="P3033">
        <v>9999</v>
      </c>
    </row>
    <row r="3034" spans="1:16">
      <c r="A3034">
        <v>14</v>
      </c>
      <c r="B3034">
        <v>59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99</v>
      </c>
      <c r="O3034">
        <v>15</v>
      </c>
      <c r="P3034">
        <v>9999</v>
      </c>
    </row>
    <row r="3035" spans="1:16">
      <c r="A3035">
        <v>14</v>
      </c>
      <c r="B3035">
        <v>60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99</v>
      </c>
      <c r="O3035">
        <v>16</v>
      </c>
      <c r="P3035">
        <v>9999</v>
      </c>
    </row>
    <row r="3036" spans="1:16">
      <c r="A3036">
        <v>14</v>
      </c>
      <c r="B3036">
        <v>61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99</v>
      </c>
      <c r="O3036">
        <v>18</v>
      </c>
      <c r="P3036">
        <v>9999</v>
      </c>
    </row>
    <row r="3037" spans="1:16">
      <c r="A3037">
        <v>14</v>
      </c>
      <c r="B3037">
        <v>62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99</v>
      </c>
      <c r="O3037">
        <v>54</v>
      </c>
      <c r="P3037">
        <v>9999</v>
      </c>
    </row>
    <row r="3038" spans="1:16">
      <c r="A3038">
        <v>14</v>
      </c>
      <c r="B3038">
        <v>63</v>
      </c>
      <c r="C3038">
        <v>2019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99</v>
      </c>
      <c r="O3038">
        <v>1</v>
      </c>
      <c r="P3038">
        <v>9999</v>
      </c>
    </row>
    <row r="3039" spans="1:16">
      <c r="A3039">
        <v>14</v>
      </c>
      <c r="B3039">
        <v>64</v>
      </c>
      <c r="C3039">
        <v>2019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99</v>
      </c>
      <c r="O3039">
        <v>4</v>
      </c>
      <c r="P3039">
        <v>9999</v>
      </c>
    </row>
    <row r="3040" spans="1:16">
      <c r="A3040">
        <v>14</v>
      </c>
      <c r="B3040">
        <v>65</v>
      </c>
      <c r="C3040">
        <v>2019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99</v>
      </c>
      <c r="O3040">
        <v>8</v>
      </c>
      <c r="P3040">
        <v>9999</v>
      </c>
    </row>
    <row r="3041" spans="1:16">
      <c r="A3041">
        <v>14</v>
      </c>
      <c r="B3041">
        <v>66</v>
      </c>
      <c r="C3041">
        <v>2019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99</v>
      </c>
      <c r="O3041">
        <v>9</v>
      </c>
      <c r="P3041">
        <v>9999</v>
      </c>
    </row>
    <row r="3042" spans="1:16">
      <c r="A3042">
        <v>14</v>
      </c>
      <c r="B3042">
        <v>67</v>
      </c>
      <c r="C3042">
        <v>2019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99</v>
      </c>
      <c r="O3042">
        <v>11</v>
      </c>
      <c r="P3042">
        <v>9999</v>
      </c>
    </row>
    <row r="3043" spans="1:16">
      <c r="A3043">
        <v>14</v>
      </c>
      <c r="B3043">
        <v>68</v>
      </c>
      <c r="C3043">
        <v>2019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99</v>
      </c>
      <c r="O3043">
        <v>14</v>
      </c>
      <c r="P3043">
        <v>9999</v>
      </c>
    </row>
    <row r="3044" spans="1:16">
      <c r="A3044">
        <v>14</v>
      </c>
      <c r="B3044">
        <v>69</v>
      </c>
      <c r="C3044">
        <v>2019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99</v>
      </c>
      <c r="O3044">
        <v>15</v>
      </c>
      <c r="P3044">
        <v>9999</v>
      </c>
    </row>
    <row r="3045" spans="1:16">
      <c r="A3045">
        <v>14</v>
      </c>
      <c r="B3045">
        <v>70</v>
      </c>
      <c r="C3045">
        <v>2019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99</v>
      </c>
      <c r="O3045">
        <v>16</v>
      </c>
      <c r="P3045">
        <v>9999</v>
      </c>
    </row>
    <row r="3046" spans="1:16">
      <c r="A3046">
        <v>14</v>
      </c>
      <c r="B3046">
        <v>71</v>
      </c>
      <c r="C3046">
        <v>2019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99</v>
      </c>
      <c r="O3046">
        <v>18</v>
      </c>
      <c r="P3046">
        <v>9999</v>
      </c>
    </row>
    <row r="3047" spans="1:16">
      <c r="A3047">
        <v>14</v>
      </c>
      <c r="B3047">
        <v>72</v>
      </c>
      <c r="C3047">
        <v>2019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99</v>
      </c>
      <c r="O3047">
        <v>54</v>
      </c>
      <c r="P3047">
        <v>9999</v>
      </c>
    </row>
    <row r="3048" spans="1:16">
      <c r="A3048">
        <v>14</v>
      </c>
      <c r="B3048">
        <v>73</v>
      </c>
      <c r="C3048">
        <v>2018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99</v>
      </c>
      <c r="O3048">
        <v>1</v>
      </c>
      <c r="P3048">
        <v>9999</v>
      </c>
    </row>
    <row r="3049" spans="1:16">
      <c r="A3049">
        <v>14</v>
      </c>
      <c r="B3049">
        <v>74</v>
      </c>
      <c r="C3049">
        <v>2018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99</v>
      </c>
      <c r="O3049">
        <v>4</v>
      </c>
      <c r="P3049">
        <v>9999</v>
      </c>
    </row>
    <row r="3050" spans="1:16">
      <c r="A3050">
        <v>14</v>
      </c>
      <c r="B3050">
        <v>75</v>
      </c>
      <c r="C3050">
        <v>2018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99</v>
      </c>
      <c r="O3050">
        <v>8</v>
      </c>
      <c r="P3050">
        <v>9999</v>
      </c>
    </row>
    <row r="3051" spans="1:16">
      <c r="A3051">
        <v>14</v>
      </c>
      <c r="B3051">
        <v>76</v>
      </c>
      <c r="C3051">
        <v>2018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99</v>
      </c>
      <c r="O3051">
        <v>9</v>
      </c>
      <c r="P3051">
        <v>9999</v>
      </c>
    </row>
    <row r="3052" spans="1:16">
      <c r="A3052">
        <v>14</v>
      </c>
      <c r="B3052">
        <v>77</v>
      </c>
      <c r="C3052">
        <v>2018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99</v>
      </c>
      <c r="O3052">
        <v>11</v>
      </c>
      <c r="P3052">
        <v>9999</v>
      </c>
    </row>
    <row r="3053" spans="1:16">
      <c r="A3053">
        <v>14</v>
      </c>
      <c r="B3053">
        <v>78</v>
      </c>
      <c r="C3053">
        <v>2018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99</v>
      </c>
      <c r="O3053">
        <v>14</v>
      </c>
      <c r="P3053">
        <v>9999</v>
      </c>
    </row>
    <row r="3054" spans="1:16">
      <c r="A3054">
        <v>14</v>
      </c>
      <c r="B3054">
        <v>79</v>
      </c>
      <c r="C3054">
        <v>2018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99</v>
      </c>
      <c r="O3054">
        <v>15</v>
      </c>
      <c r="P3054">
        <v>9999</v>
      </c>
    </row>
    <row r="3055" spans="1:16">
      <c r="A3055">
        <v>14</v>
      </c>
      <c r="B3055">
        <v>80</v>
      </c>
      <c r="C3055">
        <v>2018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99</v>
      </c>
      <c r="O3055">
        <v>16</v>
      </c>
      <c r="P3055">
        <v>9999</v>
      </c>
    </row>
    <row r="3056" spans="1:16">
      <c r="A3056">
        <v>14</v>
      </c>
      <c r="B3056">
        <v>81</v>
      </c>
      <c r="C3056">
        <v>2018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99</v>
      </c>
      <c r="O3056">
        <v>18</v>
      </c>
      <c r="P3056">
        <v>9999</v>
      </c>
    </row>
    <row r="3057" spans="1:16">
      <c r="A3057">
        <v>14</v>
      </c>
      <c r="B3057">
        <v>82</v>
      </c>
      <c r="C3057">
        <v>2018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99</v>
      </c>
      <c r="O3057">
        <v>54</v>
      </c>
      <c r="P3057">
        <v>9999</v>
      </c>
    </row>
    <row r="3058" spans="1:16">
      <c r="A3058">
        <v>14</v>
      </c>
      <c r="B3058">
        <v>83</v>
      </c>
      <c r="C3058">
        <v>2017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99</v>
      </c>
      <c r="O3058">
        <v>1</v>
      </c>
      <c r="P3058">
        <v>9999</v>
      </c>
    </row>
    <row r="3059" spans="1:16">
      <c r="A3059">
        <v>14</v>
      </c>
      <c r="B3059">
        <v>84</v>
      </c>
      <c r="C3059">
        <v>2017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99</v>
      </c>
      <c r="O3059">
        <v>4</v>
      </c>
      <c r="P3059">
        <v>9999</v>
      </c>
    </row>
    <row r="3060" spans="1:16">
      <c r="A3060">
        <v>14</v>
      </c>
      <c r="B3060">
        <v>85</v>
      </c>
      <c r="C3060">
        <v>2017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99</v>
      </c>
      <c r="O3060">
        <v>8</v>
      </c>
      <c r="P3060">
        <v>9999</v>
      </c>
    </row>
    <row r="3061" spans="1:16">
      <c r="A3061">
        <v>14</v>
      </c>
      <c r="B3061">
        <v>86</v>
      </c>
      <c r="C3061">
        <v>2017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99</v>
      </c>
      <c r="O3061">
        <v>9</v>
      </c>
      <c r="P3061">
        <v>9999</v>
      </c>
    </row>
    <row r="3062" spans="1:16">
      <c r="A3062">
        <v>14</v>
      </c>
      <c r="B3062">
        <v>87</v>
      </c>
      <c r="C3062">
        <v>2017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99</v>
      </c>
      <c r="O3062">
        <v>11</v>
      </c>
      <c r="P3062">
        <v>9999</v>
      </c>
    </row>
    <row r="3063" spans="1:16">
      <c r="A3063">
        <v>14</v>
      </c>
      <c r="B3063">
        <v>88</v>
      </c>
      <c r="C3063">
        <v>2017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99</v>
      </c>
      <c r="O3063">
        <v>14</v>
      </c>
      <c r="P3063">
        <v>9999</v>
      </c>
    </row>
    <row r="3064" spans="1:16">
      <c r="A3064">
        <v>14</v>
      </c>
      <c r="B3064">
        <v>89</v>
      </c>
      <c r="C3064">
        <v>2017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99</v>
      </c>
      <c r="O3064">
        <v>15</v>
      </c>
      <c r="P3064">
        <v>9999</v>
      </c>
    </row>
    <row r="3065" spans="1:16">
      <c r="A3065">
        <v>14</v>
      </c>
      <c r="B3065">
        <v>90</v>
      </c>
      <c r="C3065">
        <v>2017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99</v>
      </c>
      <c r="O3065">
        <v>16</v>
      </c>
      <c r="P3065">
        <v>9999</v>
      </c>
    </row>
    <row r="3066" spans="1:16">
      <c r="A3066">
        <v>14</v>
      </c>
      <c r="B3066">
        <v>91</v>
      </c>
      <c r="C3066">
        <v>2017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99</v>
      </c>
      <c r="O3066">
        <v>18</v>
      </c>
      <c r="P3066">
        <v>9999</v>
      </c>
    </row>
    <row r="3067" spans="1:16">
      <c r="A3067">
        <v>14</v>
      </c>
      <c r="B3067">
        <v>92</v>
      </c>
      <c r="C3067">
        <v>2017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99</v>
      </c>
      <c r="O3067">
        <v>54</v>
      </c>
      <c r="P3067">
        <v>9999</v>
      </c>
    </row>
    <row r="3068" spans="1:16">
      <c r="A3068">
        <v>14</v>
      </c>
      <c r="B3068">
        <v>93</v>
      </c>
      <c r="C3068">
        <v>2016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99</v>
      </c>
      <c r="O3068">
        <v>1</v>
      </c>
      <c r="P3068">
        <v>9999</v>
      </c>
    </row>
    <row r="3069" spans="1:16">
      <c r="A3069">
        <v>14</v>
      </c>
      <c r="B3069">
        <v>94</v>
      </c>
      <c r="C3069">
        <v>2016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99</v>
      </c>
      <c r="O3069">
        <v>4</v>
      </c>
      <c r="P3069">
        <v>9999</v>
      </c>
    </row>
    <row r="3070" spans="1:16">
      <c r="A3070">
        <v>14</v>
      </c>
      <c r="B3070">
        <v>95</v>
      </c>
      <c r="C3070">
        <v>2016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99</v>
      </c>
      <c r="O3070">
        <v>8</v>
      </c>
      <c r="P3070">
        <v>9999</v>
      </c>
    </row>
    <row r="3071" spans="1:16">
      <c r="A3071">
        <v>14</v>
      </c>
      <c r="B3071">
        <v>96</v>
      </c>
      <c r="C3071">
        <v>2016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99</v>
      </c>
      <c r="O3071">
        <v>9</v>
      </c>
      <c r="P3071">
        <v>9999</v>
      </c>
    </row>
    <row r="3072" spans="1:16">
      <c r="A3072">
        <v>14</v>
      </c>
      <c r="B3072">
        <v>97</v>
      </c>
      <c r="C3072">
        <v>2016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99</v>
      </c>
      <c r="O3072">
        <v>11</v>
      </c>
      <c r="P3072">
        <v>9999</v>
      </c>
    </row>
    <row r="3073" spans="1:16">
      <c r="A3073">
        <v>14</v>
      </c>
      <c r="B3073">
        <v>98</v>
      </c>
      <c r="C3073">
        <v>2016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99</v>
      </c>
      <c r="O3073">
        <v>14</v>
      </c>
      <c r="P3073">
        <v>9999</v>
      </c>
    </row>
    <row r="3074" spans="1:16">
      <c r="A3074">
        <v>14</v>
      </c>
      <c r="B3074">
        <v>99</v>
      </c>
      <c r="C3074">
        <v>2016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99</v>
      </c>
      <c r="O3074">
        <v>15</v>
      </c>
      <c r="P3074">
        <v>9999</v>
      </c>
    </row>
    <row r="3075" spans="1:16">
      <c r="A3075">
        <v>14</v>
      </c>
      <c r="B3075">
        <v>100</v>
      </c>
      <c r="C3075">
        <v>2016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99</v>
      </c>
      <c r="O3075">
        <v>16</v>
      </c>
      <c r="P3075">
        <v>9999</v>
      </c>
    </row>
    <row r="3076" spans="1:16">
      <c r="A3076">
        <v>14</v>
      </c>
      <c r="B3076">
        <v>101</v>
      </c>
      <c r="C3076">
        <v>2016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99</v>
      </c>
      <c r="O3076">
        <v>18</v>
      </c>
      <c r="P3076">
        <v>9999</v>
      </c>
    </row>
    <row r="3077" spans="1:16">
      <c r="A3077">
        <v>14</v>
      </c>
      <c r="B3077">
        <v>102</v>
      </c>
      <c r="C3077">
        <v>2016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99</v>
      </c>
      <c r="O3077">
        <v>54</v>
      </c>
      <c r="P3077">
        <v>9999</v>
      </c>
    </row>
    <row r="3078" spans="1:16">
      <c r="A3078">
        <v>14</v>
      </c>
      <c r="B3078">
        <v>103</v>
      </c>
      <c r="C3078">
        <v>2015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99</v>
      </c>
      <c r="O3078">
        <v>1</v>
      </c>
      <c r="P3078">
        <v>9999</v>
      </c>
    </row>
    <row r="3079" spans="1:16">
      <c r="A3079">
        <v>14</v>
      </c>
      <c r="B3079">
        <v>104</v>
      </c>
      <c r="C3079">
        <v>2015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99</v>
      </c>
      <c r="O3079">
        <v>4</v>
      </c>
      <c r="P3079">
        <v>9999</v>
      </c>
    </row>
    <row r="3080" spans="1:16">
      <c r="A3080">
        <v>14</v>
      </c>
      <c r="B3080">
        <v>105</v>
      </c>
      <c r="C3080">
        <v>2015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99</v>
      </c>
      <c r="O3080">
        <v>8</v>
      </c>
      <c r="P3080">
        <v>9999</v>
      </c>
    </row>
    <row r="3081" spans="1:16">
      <c r="A3081">
        <v>14</v>
      </c>
      <c r="B3081">
        <v>106</v>
      </c>
      <c r="C3081">
        <v>2015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99</v>
      </c>
      <c r="O3081">
        <v>9</v>
      </c>
      <c r="P3081">
        <v>9999</v>
      </c>
    </row>
    <row r="3082" spans="1:16">
      <c r="A3082">
        <v>14</v>
      </c>
      <c r="B3082">
        <v>107</v>
      </c>
      <c r="C3082">
        <v>2015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99</v>
      </c>
      <c r="O3082">
        <v>11</v>
      </c>
      <c r="P3082">
        <v>9999</v>
      </c>
    </row>
    <row r="3083" spans="1:16">
      <c r="A3083">
        <v>14</v>
      </c>
      <c r="B3083">
        <v>108</v>
      </c>
      <c r="C3083">
        <v>2015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99</v>
      </c>
      <c r="O3083">
        <v>14</v>
      </c>
      <c r="P3083">
        <v>9999</v>
      </c>
    </row>
    <row r="3084" spans="1:16">
      <c r="A3084">
        <v>14</v>
      </c>
      <c r="B3084">
        <v>109</v>
      </c>
      <c r="C3084">
        <v>2015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99</v>
      </c>
      <c r="O3084">
        <v>15</v>
      </c>
      <c r="P3084">
        <v>9999</v>
      </c>
    </row>
    <row r="3085" spans="1:16">
      <c r="A3085">
        <v>14</v>
      </c>
      <c r="B3085">
        <v>110</v>
      </c>
      <c r="C3085">
        <v>2015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99</v>
      </c>
      <c r="O3085">
        <v>16</v>
      </c>
      <c r="P3085">
        <v>9999</v>
      </c>
    </row>
    <row r="3086" spans="1:16">
      <c r="A3086">
        <v>14</v>
      </c>
      <c r="B3086">
        <v>111</v>
      </c>
      <c r="C3086">
        <v>2015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99</v>
      </c>
      <c r="O3086">
        <v>18</v>
      </c>
      <c r="P3086">
        <v>9999</v>
      </c>
    </row>
    <row r="3087" spans="1:16">
      <c r="A3087">
        <v>14</v>
      </c>
      <c r="B3087">
        <v>112</v>
      </c>
      <c r="C3087">
        <v>2015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99</v>
      </c>
      <c r="O3087">
        <v>54</v>
      </c>
      <c r="P3087">
        <v>9999</v>
      </c>
    </row>
    <row r="3088" spans="1:16">
      <c r="A3088">
        <v>14</v>
      </c>
      <c r="B3088">
        <v>113</v>
      </c>
      <c r="C3088">
        <v>2014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99</v>
      </c>
      <c r="O3088">
        <v>1</v>
      </c>
      <c r="P3088">
        <v>9999</v>
      </c>
    </row>
    <row r="3089" spans="1:16">
      <c r="A3089">
        <v>14</v>
      </c>
      <c r="B3089">
        <v>114</v>
      </c>
      <c r="C3089">
        <v>2014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99</v>
      </c>
      <c r="O3089">
        <v>4</v>
      </c>
      <c r="P3089">
        <v>9999</v>
      </c>
    </row>
    <row r="3090" spans="1:16">
      <c r="A3090">
        <v>14</v>
      </c>
      <c r="B3090">
        <v>115</v>
      </c>
      <c r="C3090">
        <v>2014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99</v>
      </c>
      <c r="O3090">
        <v>8</v>
      </c>
      <c r="P3090">
        <v>9999</v>
      </c>
    </row>
    <row r="3091" spans="1:16">
      <c r="A3091">
        <v>14</v>
      </c>
      <c r="B3091">
        <v>116</v>
      </c>
      <c r="C3091">
        <v>2014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99</v>
      </c>
      <c r="O3091">
        <v>9</v>
      </c>
      <c r="P3091">
        <v>9999</v>
      </c>
    </row>
    <row r="3092" spans="1:16">
      <c r="A3092">
        <v>14</v>
      </c>
      <c r="B3092">
        <v>117</v>
      </c>
      <c r="C3092">
        <v>2014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99</v>
      </c>
      <c r="O3092">
        <v>11</v>
      </c>
      <c r="P3092">
        <v>9999</v>
      </c>
    </row>
    <row r="3093" spans="1:16">
      <c r="A3093">
        <v>14</v>
      </c>
      <c r="B3093">
        <v>118</v>
      </c>
      <c r="C3093">
        <v>2014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99</v>
      </c>
      <c r="O3093">
        <v>14</v>
      </c>
      <c r="P3093">
        <v>9999</v>
      </c>
    </row>
    <row r="3094" spans="1:16">
      <c r="A3094">
        <v>14</v>
      </c>
      <c r="B3094">
        <v>119</v>
      </c>
      <c r="C3094">
        <v>2014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99</v>
      </c>
      <c r="O3094">
        <v>15</v>
      </c>
      <c r="P3094">
        <v>9999</v>
      </c>
    </row>
    <row r="3095" spans="1:16">
      <c r="A3095">
        <v>14</v>
      </c>
      <c r="B3095">
        <v>120</v>
      </c>
      <c r="C3095">
        <v>2014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99</v>
      </c>
      <c r="O3095">
        <v>16</v>
      </c>
      <c r="P3095">
        <v>9999</v>
      </c>
    </row>
    <row r="3096" spans="1:16">
      <c r="A3096">
        <v>14</v>
      </c>
      <c r="B3096">
        <v>121</v>
      </c>
      <c r="C3096">
        <v>2014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99</v>
      </c>
      <c r="O3096">
        <v>18</v>
      </c>
      <c r="P3096">
        <v>9999</v>
      </c>
    </row>
    <row r="3097" spans="1:16">
      <c r="A3097">
        <v>14</v>
      </c>
      <c r="B3097">
        <v>122</v>
      </c>
      <c r="C3097">
        <v>2014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99</v>
      </c>
      <c r="O3097">
        <v>54</v>
      </c>
      <c r="P3097">
        <v>9999</v>
      </c>
    </row>
    <row r="3098" spans="1:16">
      <c r="A3098">
        <v>14</v>
      </c>
      <c r="B3098">
        <v>123</v>
      </c>
      <c r="C3098">
        <v>2013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99</v>
      </c>
      <c r="O3098">
        <v>1</v>
      </c>
      <c r="P3098">
        <v>9999</v>
      </c>
    </row>
    <row r="3099" spans="1:16">
      <c r="A3099">
        <v>14</v>
      </c>
      <c r="B3099">
        <v>124</v>
      </c>
      <c r="C3099">
        <v>2013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99</v>
      </c>
      <c r="O3099">
        <v>4</v>
      </c>
      <c r="P3099">
        <v>9999</v>
      </c>
    </row>
    <row r="3100" spans="1:16">
      <c r="A3100">
        <v>14</v>
      </c>
      <c r="B3100">
        <v>125</v>
      </c>
      <c r="C3100">
        <v>2013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99</v>
      </c>
      <c r="O3100">
        <v>8</v>
      </c>
      <c r="P3100">
        <v>9999</v>
      </c>
    </row>
    <row r="3101" spans="1:16">
      <c r="A3101">
        <v>14</v>
      </c>
      <c r="B3101">
        <v>126</v>
      </c>
      <c r="C3101">
        <v>2013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99</v>
      </c>
      <c r="O3101">
        <v>9</v>
      </c>
      <c r="P3101">
        <v>9999</v>
      </c>
    </row>
    <row r="3102" spans="1:16">
      <c r="A3102">
        <v>14</v>
      </c>
      <c r="B3102">
        <v>127</v>
      </c>
      <c r="C3102">
        <v>2013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99</v>
      </c>
      <c r="O3102">
        <v>11</v>
      </c>
      <c r="P3102">
        <v>9999</v>
      </c>
    </row>
    <row r="3103" spans="1:16">
      <c r="A3103">
        <v>14</v>
      </c>
      <c r="B3103">
        <v>128</v>
      </c>
      <c r="C3103">
        <v>2013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99</v>
      </c>
      <c r="O3103">
        <v>14</v>
      </c>
      <c r="P3103">
        <v>9999</v>
      </c>
    </row>
    <row r="3104" spans="1:16">
      <c r="A3104">
        <v>14</v>
      </c>
      <c r="B3104">
        <v>129</v>
      </c>
      <c r="C3104">
        <v>2013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99</v>
      </c>
      <c r="O3104">
        <v>15</v>
      </c>
      <c r="P3104">
        <v>9999</v>
      </c>
    </row>
    <row r="3105" spans="1:16">
      <c r="A3105">
        <v>14</v>
      </c>
      <c r="B3105">
        <v>130</v>
      </c>
      <c r="C3105">
        <v>2013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99</v>
      </c>
      <c r="O3105">
        <v>16</v>
      </c>
      <c r="P3105">
        <v>9999</v>
      </c>
    </row>
    <row r="3106" spans="1:16">
      <c r="A3106">
        <v>14</v>
      </c>
      <c r="B3106">
        <v>131</v>
      </c>
      <c r="C3106">
        <v>2013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99</v>
      </c>
      <c r="O3106">
        <v>18</v>
      </c>
      <c r="P3106">
        <v>9999</v>
      </c>
    </row>
    <row r="3107" spans="1:16">
      <c r="A3107">
        <v>14</v>
      </c>
      <c r="B3107">
        <v>132</v>
      </c>
      <c r="C3107">
        <v>2013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99</v>
      </c>
      <c r="O3107">
        <v>54</v>
      </c>
      <c r="P3107">
        <v>9999</v>
      </c>
    </row>
    <row r="3108" spans="1:16">
      <c r="A3108">
        <v>14</v>
      </c>
      <c r="B3108">
        <v>133</v>
      </c>
      <c r="C3108">
        <v>2012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99</v>
      </c>
      <c r="O3108">
        <v>1</v>
      </c>
      <c r="P3108">
        <v>9999</v>
      </c>
    </row>
    <row r="3109" spans="1:16">
      <c r="A3109">
        <v>14</v>
      </c>
      <c r="B3109">
        <v>134</v>
      </c>
      <c r="C3109">
        <v>2012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99</v>
      </c>
      <c r="O3109">
        <v>4</v>
      </c>
      <c r="P3109">
        <v>9999</v>
      </c>
    </row>
    <row r="3110" spans="1:16">
      <c r="A3110">
        <v>14</v>
      </c>
      <c r="B3110">
        <v>135</v>
      </c>
      <c r="C3110">
        <v>2012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99</v>
      </c>
      <c r="O3110">
        <v>8</v>
      </c>
      <c r="P3110">
        <v>9999</v>
      </c>
    </row>
    <row r="3111" spans="1:16">
      <c r="A3111">
        <v>14</v>
      </c>
      <c r="B3111">
        <v>136</v>
      </c>
      <c r="C3111">
        <v>2012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99</v>
      </c>
      <c r="O3111">
        <v>9</v>
      </c>
      <c r="P3111">
        <v>9999</v>
      </c>
    </row>
    <row r="3112" spans="1:16">
      <c r="A3112">
        <v>14</v>
      </c>
      <c r="B3112">
        <v>137</v>
      </c>
      <c r="C3112">
        <v>2012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99</v>
      </c>
      <c r="O3112">
        <v>11</v>
      </c>
      <c r="P3112">
        <v>9999</v>
      </c>
    </row>
    <row r="3113" spans="1:16">
      <c r="A3113">
        <v>14</v>
      </c>
      <c r="B3113">
        <v>138</v>
      </c>
      <c r="C3113">
        <v>2012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99</v>
      </c>
      <c r="O3113">
        <v>14</v>
      </c>
      <c r="P3113">
        <v>9999</v>
      </c>
    </row>
    <row r="3114" spans="1:16">
      <c r="A3114">
        <v>14</v>
      </c>
      <c r="B3114">
        <v>139</v>
      </c>
      <c r="C3114">
        <v>2012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99</v>
      </c>
      <c r="O3114">
        <v>15</v>
      </c>
      <c r="P3114">
        <v>9999</v>
      </c>
    </row>
    <row r="3115" spans="1:16">
      <c r="A3115">
        <v>14</v>
      </c>
      <c r="B3115">
        <v>140</v>
      </c>
      <c r="C3115">
        <v>2012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99</v>
      </c>
      <c r="O3115">
        <v>16</v>
      </c>
      <c r="P3115">
        <v>9999</v>
      </c>
    </row>
    <row r="3116" spans="1:16">
      <c r="A3116">
        <v>14</v>
      </c>
      <c r="B3116">
        <v>141</v>
      </c>
      <c r="C3116">
        <v>2012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99</v>
      </c>
      <c r="O3116">
        <v>18</v>
      </c>
      <c r="P3116">
        <v>9999</v>
      </c>
    </row>
    <row r="3117" spans="1:16">
      <c r="A3117">
        <v>14</v>
      </c>
      <c r="B3117">
        <v>142</v>
      </c>
      <c r="C3117">
        <v>2012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99</v>
      </c>
      <c r="O3117">
        <v>54</v>
      </c>
      <c r="P3117">
        <v>9999</v>
      </c>
    </row>
    <row r="3118" spans="1:16">
      <c r="A3118">
        <v>14</v>
      </c>
      <c r="B3118">
        <v>143</v>
      </c>
      <c r="C3118">
        <v>2011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99</v>
      </c>
      <c r="O3118">
        <v>1</v>
      </c>
      <c r="P3118">
        <v>9999</v>
      </c>
    </row>
    <row r="3119" spans="1:16">
      <c r="A3119">
        <v>14</v>
      </c>
      <c r="B3119">
        <v>144</v>
      </c>
      <c r="C3119">
        <v>2011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99</v>
      </c>
      <c r="O3119">
        <v>4</v>
      </c>
      <c r="P3119">
        <v>9999</v>
      </c>
    </row>
    <row r="3120" spans="1:16">
      <c r="A3120">
        <v>14</v>
      </c>
      <c r="B3120">
        <v>145</v>
      </c>
      <c r="C3120">
        <v>2011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99</v>
      </c>
      <c r="O3120">
        <v>8</v>
      </c>
      <c r="P3120">
        <v>9999</v>
      </c>
    </row>
    <row r="3121" spans="1:16">
      <c r="A3121">
        <v>14</v>
      </c>
      <c r="B3121">
        <v>146</v>
      </c>
      <c r="C3121">
        <v>2011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99</v>
      </c>
      <c r="O3121">
        <v>9</v>
      </c>
      <c r="P3121">
        <v>9999</v>
      </c>
    </row>
    <row r="3122" spans="1:16">
      <c r="A3122">
        <v>14</v>
      </c>
      <c r="B3122">
        <v>147</v>
      </c>
      <c r="C3122">
        <v>2011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99</v>
      </c>
      <c r="O3122">
        <v>11</v>
      </c>
      <c r="P3122">
        <v>9999</v>
      </c>
    </row>
    <row r="3123" spans="1:16">
      <c r="A3123">
        <v>14</v>
      </c>
      <c r="B3123">
        <v>148</v>
      </c>
      <c r="C3123">
        <v>2011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99</v>
      </c>
      <c r="O3123">
        <v>14</v>
      </c>
      <c r="P3123">
        <v>9999</v>
      </c>
    </row>
    <row r="3124" spans="1:16">
      <c r="A3124">
        <v>14</v>
      </c>
      <c r="B3124">
        <v>149</v>
      </c>
      <c r="C3124">
        <v>2011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99</v>
      </c>
      <c r="N3124">
        <v>99</v>
      </c>
      <c r="O3124">
        <v>15</v>
      </c>
      <c r="P3124">
        <v>9999</v>
      </c>
    </row>
    <row r="3125" spans="1:16">
      <c r="A3125">
        <v>14</v>
      </c>
      <c r="B3125">
        <v>150</v>
      </c>
      <c r="C3125">
        <v>2011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99</v>
      </c>
      <c r="N3125">
        <v>99</v>
      </c>
      <c r="O3125">
        <v>16</v>
      </c>
      <c r="P3125">
        <v>9999</v>
      </c>
    </row>
    <row r="3126" spans="1:16">
      <c r="A3126">
        <v>14</v>
      </c>
      <c r="B3126">
        <v>151</v>
      </c>
      <c r="C3126">
        <v>2011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99</v>
      </c>
      <c r="N3126">
        <v>99</v>
      </c>
      <c r="O3126">
        <v>18</v>
      </c>
      <c r="P3126">
        <v>9999</v>
      </c>
    </row>
    <row r="3127" spans="1:16">
      <c r="A3127">
        <v>14</v>
      </c>
      <c r="B3127">
        <v>152</v>
      </c>
      <c r="C3127">
        <v>2011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99</v>
      </c>
      <c r="N3127">
        <v>99</v>
      </c>
      <c r="O3127">
        <v>54</v>
      </c>
      <c r="P3127">
        <v>9999</v>
      </c>
    </row>
    <row r="3128" spans="1:16">
      <c r="A3128">
        <v>14</v>
      </c>
      <c r="B3128">
        <v>153</v>
      </c>
      <c r="C3128">
        <v>2010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99</v>
      </c>
      <c r="N3128">
        <v>99</v>
      </c>
      <c r="O3128">
        <v>1</v>
      </c>
      <c r="P3128">
        <v>9999</v>
      </c>
    </row>
    <row r="3129" spans="1:16">
      <c r="A3129">
        <v>14</v>
      </c>
      <c r="B3129">
        <v>154</v>
      </c>
      <c r="C3129">
        <v>2010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99</v>
      </c>
      <c r="N3129">
        <v>99</v>
      </c>
      <c r="O3129">
        <v>4</v>
      </c>
      <c r="P3129">
        <v>9999</v>
      </c>
    </row>
    <row r="3130" spans="1:16">
      <c r="A3130">
        <v>14</v>
      </c>
      <c r="B3130">
        <v>155</v>
      </c>
      <c r="C3130">
        <v>2010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99</v>
      </c>
      <c r="N3130">
        <v>99</v>
      </c>
      <c r="O3130">
        <v>8</v>
      </c>
      <c r="P3130">
        <v>9999</v>
      </c>
    </row>
    <row r="3131" spans="1:16">
      <c r="A3131">
        <v>14</v>
      </c>
      <c r="B3131">
        <v>156</v>
      </c>
      <c r="C3131">
        <v>2010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99</v>
      </c>
      <c r="N3131">
        <v>99</v>
      </c>
      <c r="O3131">
        <v>9</v>
      </c>
      <c r="P3131">
        <v>9999</v>
      </c>
    </row>
    <row r="3132" spans="1:16">
      <c r="A3132">
        <v>14</v>
      </c>
      <c r="B3132">
        <v>157</v>
      </c>
      <c r="C3132">
        <v>2010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99</v>
      </c>
      <c r="N3132">
        <v>99</v>
      </c>
      <c r="O3132">
        <v>11</v>
      </c>
      <c r="P3132">
        <v>9999</v>
      </c>
    </row>
    <row r="3133" spans="1:16">
      <c r="A3133">
        <v>14</v>
      </c>
      <c r="B3133">
        <v>158</v>
      </c>
      <c r="C3133">
        <v>2010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99</v>
      </c>
      <c r="N3133">
        <v>99</v>
      </c>
      <c r="O3133">
        <v>14</v>
      </c>
      <c r="P3133">
        <v>9999</v>
      </c>
    </row>
    <row r="3134" spans="1:16">
      <c r="A3134">
        <v>14</v>
      </c>
      <c r="B3134">
        <v>159</v>
      </c>
      <c r="C3134">
        <v>2010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99</v>
      </c>
      <c r="N3134">
        <v>99</v>
      </c>
      <c r="O3134">
        <v>15</v>
      </c>
      <c r="P3134">
        <v>9999</v>
      </c>
    </row>
    <row r="3135" spans="1:16">
      <c r="A3135">
        <v>14</v>
      </c>
      <c r="B3135">
        <v>160</v>
      </c>
      <c r="C3135">
        <v>2010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99</v>
      </c>
      <c r="N3135">
        <v>99</v>
      </c>
      <c r="O3135">
        <v>16</v>
      </c>
      <c r="P3135">
        <v>9999</v>
      </c>
    </row>
    <row r="3136" spans="1:16">
      <c r="A3136">
        <v>14</v>
      </c>
      <c r="B3136">
        <v>161</v>
      </c>
      <c r="C3136">
        <v>2010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99</v>
      </c>
      <c r="N3136">
        <v>99</v>
      </c>
      <c r="O3136">
        <v>18</v>
      </c>
      <c r="P3136">
        <v>9999</v>
      </c>
    </row>
    <row r="3137" spans="1:16">
      <c r="A3137">
        <v>14</v>
      </c>
      <c r="B3137">
        <v>162</v>
      </c>
      <c r="C3137">
        <v>2010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99</v>
      </c>
      <c r="N3137">
        <v>99</v>
      </c>
      <c r="O3137">
        <v>54</v>
      </c>
      <c r="P3137">
        <v>9999</v>
      </c>
    </row>
    <row r="3138" spans="1:16">
      <c r="A3138">
        <v>14</v>
      </c>
      <c r="B3138">
        <v>163</v>
      </c>
      <c r="C3138">
        <v>2009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99</v>
      </c>
      <c r="N3138">
        <v>99</v>
      </c>
      <c r="O3138">
        <v>1</v>
      </c>
      <c r="P3138">
        <v>9999</v>
      </c>
    </row>
    <row r="3139" spans="1:16">
      <c r="A3139">
        <v>14</v>
      </c>
      <c r="B3139">
        <v>164</v>
      </c>
      <c r="C3139">
        <v>2009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99</v>
      </c>
      <c r="N3139">
        <v>99</v>
      </c>
      <c r="O3139">
        <v>4</v>
      </c>
      <c r="P3139">
        <v>9999</v>
      </c>
    </row>
    <row r="3140" spans="1:16">
      <c r="A3140">
        <v>14</v>
      </c>
      <c r="B3140">
        <v>165</v>
      </c>
      <c r="C3140">
        <v>2009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99</v>
      </c>
      <c r="N3140">
        <v>99</v>
      </c>
      <c r="O3140">
        <v>8</v>
      </c>
      <c r="P3140">
        <v>9999</v>
      </c>
    </row>
    <row r="3141" spans="1:16">
      <c r="A3141">
        <v>14</v>
      </c>
      <c r="B3141">
        <v>166</v>
      </c>
      <c r="C3141">
        <v>2009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99</v>
      </c>
      <c r="N3141">
        <v>99</v>
      </c>
      <c r="O3141">
        <v>9</v>
      </c>
      <c r="P3141">
        <v>9999</v>
      </c>
    </row>
    <row r="3142" spans="1:16">
      <c r="A3142">
        <v>14</v>
      </c>
      <c r="B3142">
        <v>167</v>
      </c>
      <c r="C3142">
        <v>2009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99</v>
      </c>
      <c r="N3142">
        <v>99</v>
      </c>
      <c r="O3142">
        <v>11</v>
      </c>
      <c r="P3142">
        <v>9999</v>
      </c>
    </row>
    <row r="3143" spans="1:16">
      <c r="A3143">
        <v>14</v>
      </c>
      <c r="B3143">
        <v>168</v>
      </c>
      <c r="C3143">
        <v>2009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99</v>
      </c>
      <c r="N3143">
        <v>99</v>
      </c>
      <c r="O3143">
        <v>14</v>
      </c>
      <c r="P3143">
        <v>9999</v>
      </c>
    </row>
    <row r="3144" spans="1:16">
      <c r="A3144">
        <v>14</v>
      </c>
      <c r="B3144">
        <v>169</v>
      </c>
      <c r="C3144">
        <v>2009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99</v>
      </c>
      <c r="N3144">
        <v>99</v>
      </c>
      <c r="O3144">
        <v>15</v>
      </c>
      <c r="P3144">
        <v>9999</v>
      </c>
    </row>
    <row r="3145" spans="1:16">
      <c r="A3145">
        <v>14</v>
      </c>
      <c r="B3145">
        <v>170</v>
      </c>
      <c r="C3145">
        <v>2009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99</v>
      </c>
      <c r="N3145">
        <v>99</v>
      </c>
      <c r="O3145">
        <v>16</v>
      </c>
      <c r="P3145">
        <v>9999</v>
      </c>
    </row>
    <row r="3146" spans="1:16">
      <c r="A3146">
        <v>14</v>
      </c>
      <c r="B3146">
        <v>171</v>
      </c>
      <c r="C3146">
        <v>2009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99</v>
      </c>
      <c r="N3146">
        <v>99</v>
      </c>
      <c r="O3146">
        <v>18</v>
      </c>
      <c r="P3146">
        <v>9999</v>
      </c>
    </row>
    <row r="3147" spans="1:16">
      <c r="A3147">
        <v>14</v>
      </c>
      <c r="B3147">
        <v>172</v>
      </c>
      <c r="C3147">
        <v>2009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99</v>
      </c>
      <c r="N3147">
        <v>99</v>
      </c>
      <c r="O3147">
        <v>54</v>
      </c>
      <c r="P3147">
        <v>9999</v>
      </c>
    </row>
    <row r="3148" spans="1:16">
      <c r="A3148">
        <v>14</v>
      </c>
      <c r="B3148">
        <v>173</v>
      </c>
      <c r="C3148">
        <v>2008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99</v>
      </c>
      <c r="N3148">
        <v>99</v>
      </c>
      <c r="O3148">
        <v>1</v>
      </c>
      <c r="P3148">
        <v>9999</v>
      </c>
    </row>
    <row r="3149" spans="1:16">
      <c r="A3149">
        <v>14</v>
      </c>
      <c r="B3149">
        <v>174</v>
      </c>
      <c r="C3149">
        <v>2008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99</v>
      </c>
      <c r="N3149">
        <v>99</v>
      </c>
      <c r="O3149">
        <v>4</v>
      </c>
      <c r="P3149">
        <v>9999</v>
      </c>
    </row>
    <row r="3150" spans="1:16">
      <c r="A3150">
        <v>14</v>
      </c>
      <c r="B3150">
        <v>175</v>
      </c>
      <c r="C3150">
        <v>2008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99</v>
      </c>
      <c r="N3150">
        <v>99</v>
      </c>
      <c r="O3150">
        <v>8</v>
      </c>
      <c r="P3150">
        <v>9999</v>
      </c>
    </row>
    <row r="3151" spans="1:16">
      <c r="A3151">
        <v>14</v>
      </c>
      <c r="B3151">
        <v>176</v>
      </c>
      <c r="C3151">
        <v>2008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99</v>
      </c>
      <c r="N3151">
        <v>99</v>
      </c>
      <c r="O3151">
        <v>9</v>
      </c>
      <c r="P3151">
        <v>9999</v>
      </c>
    </row>
    <row r="3152" spans="1:16">
      <c r="A3152">
        <v>14</v>
      </c>
      <c r="B3152">
        <v>177</v>
      </c>
      <c r="C3152">
        <v>2008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99</v>
      </c>
      <c r="N3152">
        <v>99</v>
      </c>
      <c r="O3152">
        <v>11</v>
      </c>
      <c r="P3152">
        <v>9999</v>
      </c>
    </row>
    <row r="3153" spans="1:16">
      <c r="A3153">
        <v>14</v>
      </c>
      <c r="B3153">
        <v>178</v>
      </c>
      <c r="C3153">
        <v>2008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99</v>
      </c>
      <c r="N3153">
        <v>99</v>
      </c>
      <c r="O3153">
        <v>14</v>
      </c>
      <c r="P3153">
        <v>9999</v>
      </c>
    </row>
    <row r="3154" spans="1:16">
      <c r="A3154">
        <v>14</v>
      </c>
      <c r="B3154">
        <v>179</v>
      </c>
      <c r="C3154">
        <v>2008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99</v>
      </c>
      <c r="N3154">
        <v>99</v>
      </c>
      <c r="O3154">
        <v>15</v>
      </c>
      <c r="P3154">
        <v>9999</v>
      </c>
    </row>
    <row r="3155" spans="1:16">
      <c r="A3155">
        <v>14</v>
      </c>
      <c r="B3155">
        <v>180</v>
      </c>
      <c r="C3155">
        <v>2008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99</v>
      </c>
      <c r="N3155">
        <v>99</v>
      </c>
      <c r="O3155">
        <v>16</v>
      </c>
      <c r="P3155">
        <v>9999</v>
      </c>
    </row>
    <row r="3156" spans="1:16">
      <c r="A3156">
        <v>14</v>
      </c>
      <c r="B3156">
        <v>181</v>
      </c>
      <c r="C3156">
        <v>2008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99</v>
      </c>
      <c r="N3156">
        <v>99</v>
      </c>
      <c r="O3156">
        <v>18</v>
      </c>
      <c r="P3156">
        <v>9999</v>
      </c>
    </row>
    <row r="3157" spans="1:16">
      <c r="A3157">
        <v>14</v>
      </c>
      <c r="B3157">
        <v>182</v>
      </c>
      <c r="C3157">
        <v>2008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99</v>
      </c>
      <c r="N3157">
        <v>99</v>
      </c>
      <c r="O3157">
        <v>54</v>
      </c>
      <c r="P3157">
        <v>9999</v>
      </c>
    </row>
    <row r="3158" spans="1:16">
      <c r="A3158">
        <v>14</v>
      </c>
      <c r="B3158">
        <v>183</v>
      </c>
      <c r="C3158">
        <v>2007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99</v>
      </c>
      <c r="N3158">
        <v>99</v>
      </c>
      <c r="O3158">
        <v>1</v>
      </c>
      <c r="P3158">
        <v>9999</v>
      </c>
    </row>
    <row r="3159" spans="1:16">
      <c r="A3159">
        <v>14</v>
      </c>
      <c r="B3159">
        <v>184</v>
      </c>
      <c r="C3159">
        <v>2007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99</v>
      </c>
      <c r="N3159">
        <v>99</v>
      </c>
      <c r="O3159">
        <v>4</v>
      </c>
      <c r="P3159">
        <v>9999</v>
      </c>
    </row>
    <row r="3160" spans="1:16">
      <c r="A3160">
        <v>14</v>
      </c>
      <c r="B3160">
        <v>185</v>
      </c>
      <c r="C3160">
        <v>2007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99</v>
      </c>
      <c r="N3160">
        <v>99</v>
      </c>
      <c r="O3160">
        <v>8</v>
      </c>
      <c r="P3160">
        <v>9999</v>
      </c>
    </row>
    <row r="3161" spans="1:16">
      <c r="A3161">
        <v>14</v>
      </c>
      <c r="B3161">
        <v>186</v>
      </c>
      <c r="C3161">
        <v>2007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99</v>
      </c>
      <c r="N3161">
        <v>99</v>
      </c>
      <c r="O3161">
        <v>9</v>
      </c>
      <c r="P3161">
        <v>9999</v>
      </c>
    </row>
    <row r="3162" spans="1:16">
      <c r="A3162">
        <v>14</v>
      </c>
      <c r="B3162">
        <v>187</v>
      </c>
      <c r="C3162">
        <v>2007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99</v>
      </c>
      <c r="N3162">
        <v>99</v>
      </c>
      <c r="O3162">
        <v>11</v>
      </c>
      <c r="P3162">
        <v>9999</v>
      </c>
    </row>
    <row r="3163" spans="1:16">
      <c r="A3163">
        <v>14</v>
      </c>
      <c r="B3163">
        <v>188</v>
      </c>
      <c r="C3163">
        <v>2007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99</v>
      </c>
      <c r="N3163">
        <v>99</v>
      </c>
      <c r="O3163">
        <v>14</v>
      </c>
      <c r="P3163">
        <v>9999</v>
      </c>
    </row>
    <row r="3164" spans="1:16">
      <c r="A3164">
        <v>14</v>
      </c>
      <c r="B3164">
        <v>189</v>
      </c>
      <c r="C3164">
        <v>2007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99</v>
      </c>
      <c r="N3164">
        <v>99</v>
      </c>
      <c r="O3164">
        <v>15</v>
      </c>
      <c r="P3164">
        <v>9999</v>
      </c>
    </row>
    <row r="3165" spans="1:16">
      <c r="A3165">
        <v>14</v>
      </c>
      <c r="B3165">
        <v>190</v>
      </c>
      <c r="C3165">
        <v>2007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99</v>
      </c>
      <c r="N3165">
        <v>99</v>
      </c>
      <c r="O3165">
        <v>16</v>
      </c>
      <c r="P3165">
        <v>9999</v>
      </c>
    </row>
    <row r="3166" spans="1:16">
      <c r="A3166">
        <v>14</v>
      </c>
      <c r="B3166">
        <v>191</v>
      </c>
      <c r="C3166">
        <v>2007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99</v>
      </c>
      <c r="N3166">
        <v>99</v>
      </c>
      <c r="O3166">
        <v>18</v>
      </c>
      <c r="P3166">
        <v>9999</v>
      </c>
    </row>
    <row r="3167" spans="1:16">
      <c r="A3167">
        <v>14</v>
      </c>
      <c r="B3167">
        <v>192</v>
      </c>
      <c r="C3167">
        <v>2007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99</v>
      </c>
      <c r="N3167">
        <v>99</v>
      </c>
      <c r="O3167">
        <v>54</v>
      </c>
      <c r="P3167">
        <v>9999</v>
      </c>
    </row>
    <row r="3168" spans="1:16">
      <c r="A3168">
        <v>14</v>
      </c>
      <c r="B3168">
        <v>193</v>
      </c>
      <c r="C3168">
        <v>2006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99</v>
      </c>
      <c r="N3168">
        <v>99</v>
      </c>
      <c r="O3168">
        <v>1</v>
      </c>
      <c r="P3168">
        <v>9999</v>
      </c>
    </row>
    <row r="3169" spans="1:16">
      <c r="A3169">
        <v>14</v>
      </c>
      <c r="B3169">
        <v>194</v>
      </c>
      <c r="C3169">
        <v>2006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99</v>
      </c>
      <c r="N3169">
        <v>99</v>
      </c>
      <c r="O3169">
        <v>4</v>
      </c>
      <c r="P3169">
        <v>9999</v>
      </c>
    </row>
    <row r="3170" spans="1:16">
      <c r="A3170">
        <v>14</v>
      </c>
      <c r="B3170">
        <v>195</v>
      </c>
      <c r="C3170">
        <v>2006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99</v>
      </c>
      <c r="N3170">
        <v>99</v>
      </c>
      <c r="O3170">
        <v>8</v>
      </c>
      <c r="P3170">
        <v>9999</v>
      </c>
    </row>
    <row r="3171" spans="1:16">
      <c r="A3171">
        <v>14</v>
      </c>
      <c r="B3171">
        <v>196</v>
      </c>
      <c r="C3171">
        <v>2006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99</v>
      </c>
      <c r="N3171">
        <v>99</v>
      </c>
      <c r="O3171">
        <v>9</v>
      </c>
      <c r="P3171">
        <v>9999</v>
      </c>
    </row>
    <row r="3172" spans="1:16">
      <c r="A3172">
        <v>14</v>
      </c>
      <c r="B3172">
        <v>197</v>
      </c>
      <c r="C3172">
        <v>2006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99</v>
      </c>
      <c r="N3172">
        <v>99</v>
      </c>
      <c r="O3172">
        <v>11</v>
      </c>
      <c r="P3172">
        <v>9999</v>
      </c>
    </row>
    <row r="3173" spans="1:16">
      <c r="A3173">
        <v>14</v>
      </c>
      <c r="B3173">
        <v>198</v>
      </c>
      <c r="C3173">
        <v>2006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99</v>
      </c>
      <c r="N3173">
        <v>99</v>
      </c>
      <c r="O3173">
        <v>14</v>
      </c>
      <c r="P3173">
        <v>9999</v>
      </c>
    </row>
    <row r="3174" spans="1:16">
      <c r="A3174">
        <v>14</v>
      </c>
      <c r="B3174">
        <v>199</v>
      </c>
      <c r="C3174">
        <v>2006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99</v>
      </c>
      <c r="N3174">
        <v>99</v>
      </c>
      <c r="O3174">
        <v>15</v>
      </c>
      <c r="P3174">
        <v>9999</v>
      </c>
    </row>
    <row r="3175" spans="1:16">
      <c r="A3175">
        <v>14</v>
      </c>
      <c r="B3175">
        <v>200</v>
      </c>
      <c r="C3175">
        <v>2006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99</v>
      </c>
      <c r="N3175">
        <v>99</v>
      </c>
      <c r="O3175">
        <v>16</v>
      </c>
      <c r="P3175">
        <v>9999</v>
      </c>
    </row>
    <row r="3176" spans="1:16">
      <c r="A3176">
        <v>14</v>
      </c>
      <c r="B3176">
        <v>201</v>
      </c>
      <c r="C3176">
        <v>2006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99</v>
      </c>
      <c r="N3176">
        <v>99</v>
      </c>
      <c r="O3176">
        <v>18</v>
      </c>
      <c r="P3176">
        <v>9999</v>
      </c>
    </row>
    <row r="3177" spans="1:16">
      <c r="A3177">
        <v>14</v>
      </c>
      <c r="B3177">
        <v>202</v>
      </c>
      <c r="C3177">
        <v>2006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99</v>
      </c>
      <c r="N3177">
        <v>99</v>
      </c>
      <c r="O3177">
        <v>54</v>
      </c>
      <c r="P3177">
        <v>9999</v>
      </c>
    </row>
    <row r="3178" spans="1:16" s="478" customFormat="1">
      <c r="A3178" s="478">
        <v>14</v>
      </c>
      <c r="B3178" s="478">
        <v>203</v>
      </c>
      <c r="C3178" s="478">
        <v>2005</v>
      </c>
      <c r="D3178" s="478">
        <v>99</v>
      </c>
      <c r="E3178" s="478">
        <v>99</v>
      </c>
      <c r="F3178" s="478">
        <v>99</v>
      </c>
      <c r="G3178" s="478">
        <v>99</v>
      </c>
      <c r="H3178" s="478">
        <v>99</v>
      </c>
      <c r="I3178" s="478">
        <v>99</v>
      </c>
      <c r="J3178" s="478">
        <v>999</v>
      </c>
      <c r="K3178" s="478">
        <v>99</v>
      </c>
      <c r="L3178" s="478">
        <v>99</v>
      </c>
      <c r="M3178" s="478">
        <v>99</v>
      </c>
      <c r="N3178" s="478">
        <v>99</v>
      </c>
      <c r="O3178" s="478">
        <v>1</v>
      </c>
      <c r="P3178" s="478">
        <v>9999</v>
      </c>
    </row>
    <row r="3179" spans="1:16" s="478" customFormat="1">
      <c r="A3179" s="478">
        <v>14</v>
      </c>
      <c r="B3179" s="478">
        <v>204</v>
      </c>
      <c r="C3179" s="478">
        <v>2005</v>
      </c>
      <c r="D3179" s="478">
        <v>99</v>
      </c>
      <c r="E3179" s="478">
        <v>99</v>
      </c>
      <c r="F3179" s="478">
        <v>99</v>
      </c>
      <c r="G3179" s="478">
        <v>99</v>
      </c>
      <c r="H3179" s="478">
        <v>99</v>
      </c>
      <c r="I3179" s="478">
        <v>99</v>
      </c>
      <c r="J3179" s="478">
        <v>999</v>
      </c>
      <c r="K3179" s="478">
        <v>99</v>
      </c>
      <c r="L3179" s="478">
        <v>99</v>
      </c>
      <c r="M3179" s="478">
        <v>99</v>
      </c>
      <c r="N3179" s="478">
        <v>99</v>
      </c>
      <c r="O3179" s="478">
        <v>4</v>
      </c>
      <c r="P3179" s="478">
        <v>9999</v>
      </c>
    </row>
    <row r="3180" spans="1:16" s="478" customFormat="1">
      <c r="A3180" s="478">
        <v>14</v>
      </c>
      <c r="B3180" s="478">
        <v>205</v>
      </c>
      <c r="C3180" s="478">
        <v>2005</v>
      </c>
      <c r="D3180" s="478">
        <v>99</v>
      </c>
      <c r="E3180" s="478">
        <v>99</v>
      </c>
      <c r="F3180" s="478">
        <v>99</v>
      </c>
      <c r="G3180" s="478">
        <v>99</v>
      </c>
      <c r="H3180" s="478">
        <v>99</v>
      </c>
      <c r="I3180" s="478">
        <v>99</v>
      </c>
      <c r="J3180" s="478">
        <v>999</v>
      </c>
      <c r="K3180" s="478">
        <v>99</v>
      </c>
      <c r="L3180" s="478">
        <v>99</v>
      </c>
      <c r="M3180" s="478">
        <v>99</v>
      </c>
      <c r="N3180" s="478">
        <v>99</v>
      </c>
      <c r="O3180" s="478">
        <v>8</v>
      </c>
      <c r="P3180" s="478">
        <v>9999</v>
      </c>
    </row>
    <row r="3181" spans="1:16" s="478" customFormat="1">
      <c r="A3181" s="478">
        <v>14</v>
      </c>
      <c r="B3181" s="478">
        <v>206</v>
      </c>
      <c r="C3181" s="478">
        <v>2005</v>
      </c>
      <c r="D3181" s="478">
        <v>99</v>
      </c>
      <c r="E3181" s="478">
        <v>99</v>
      </c>
      <c r="F3181" s="478">
        <v>99</v>
      </c>
      <c r="G3181" s="478">
        <v>99</v>
      </c>
      <c r="H3181" s="478">
        <v>99</v>
      </c>
      <c r="I3181" s="478">
        <v>99</v>
      </c>
      <c r="J3181" s="478">
        <v>999</v>
      </c>
      <c r="K3181" s="478">
        <v>99</v>
      </c>
      <c r="L3181" s="478">
        <v>99</v>
      </c>
      <c r="M3181" s="478">
        <v>99</v>
      </c>
      <c r="N3181" s="478">
        <v>99</v>
      </c>
      <c r="O3181" s="478">
        <v>9</v>
      </c>
      <c r="P3181" s="478">
        <v>9999</v>
      </c>
    </row>
    <row r="3182" spans="1:16" s="478" customFormat="1">
      <c r="A3182" s="478">
        <v>14</v>
      </c>
      <c r="B3182" s="478">
        <v>207</v>
      </c>
      <c r="C3182" s="478">
        <v>2005</v>
      </c>
      <c r="D3182" s="478">
        <v>99</v>
      </c>
      <c r="E3182" s="478">
        <v>99</v>
      </c>
      <c r="F3182" s="478">
        <v>99</v>
      </c>
      <c r="G3182" s="478">
        <v>99</v>
      </c>
      <c r="H3182" s="478">
        <v>99</v>
      </c>
      <c r="I3182" s="478">
        <v>99</v>
      </c>
      <c r="J3182" s="478">
        <v>999</v>
      </c>
      <c r="K3182" s="478">
        <v>99</v>
      </c>
      <c r="L3182" s="478">
        <v>99</v>
      </c>
      <c r="M3182" s="478">
        <v>99</v>
      </c>
      <c r="N3182" s="478">
        <v>99</v>
      </c>
      <c r="O3182" s="478">
        <v>11</v>
      </c>
      <c r="P3182" s="478">
        <v>9999</v>
      </c>
    </row>
    <row r="3183" spans="1:16" s="478" customFormat="1">
      <c r="A3183" s="478">
        <v>14</v>
      </c>
      <c r="B3183" s="478">
        <v>208</v>
      </c>
      <c r="C3183" s="478">
        <v>2005</v>
      </c>
      <c r="D3183" s="478">
        <v>99</v>
      </c>
      <c r="E3183" s="478">
        <v>99</v>
      </c>
      <c r="F3183" s="478">
        <v>99</v>
      </c>
      <c r="G3183" s="478">
        <v>99</v>
      </c>
      <c r="H3183" s="478">
        <v>99</v>
      </c>
      <c r="I3183" s="478">
        <v>99</v>
      </c>
      <c r="J3183" s="478">
        <v>999</v>
      </c>
      <c r="K3183" s="478">
        <v>99</v>
      </c>
      <c r="L3183" s="478">
        <v>99</v>
      </c>
      <c r="M3183" s="478">
        <v>99</v>
      </c>
      <c r="N3183" s="478">
        <v>99</v>
      </c>
      <c r="O3183" s="478">
        <v>14</v>
      </c>
      <c r="P3183" s="478">
        <v>9999</v>
      </c>
    </row>
    <row r="3184" spans="1:16" s="478" customFormat="1">
      <c r="A3184" s="478">
        <v>14</v>
      </c>
      <c r="B3184" s="478">
        <v>209</v>
      </c>
      <c r="C3184" s="478">
        <v>2005</v>
      </c>
      <c r="D3184" s="478">
        <v>99</v>
      </c>
      <c r="E3184" s="478">
        <v>99</v>
      </c>
      <c r="F3184" s="478">
        <v>99</v>
      </c>
      <c r="G3184" s="478">
        <v>99</v>
      </c>
      <c r="H3184" s="478">
        <v>99</v>
      </c>
      <c r="I3184" s="478">
        <v>99</v>
      </c>
      <c r="J3184" s="478">
        <v>999</v>
      </c>
      <c r="K3184" s="478">
        <v>99</v>
      </c>
      <c r="L3184" s="478">
        <v>99</v>
      </c>
      <c r="M3184" s="478">
        <v>99</v>
      </c>
      <c r="N3184" s="478">
        <v>99</v>
      </c>
      <c r="O3184" s="478">
        <v>15</v>
      </c>
      <c r="P3184" s="478">
        <v>9999</v>
      </c>
    </row>
    <row r="3185" spans="1:18" s="478" customFormat="1">
      <c r="A3185" s="478">
        <v>14</v>
      </c>
      <c r="B3185" s="478">
        <v>210</v>
      </c>
      <c r="C3185" s="478">
        <v>2005</v>
      </c>
      <c r="D3185" s="478">
        <v>99</v>
      </c>
      <c r="E3185" s="478">
        <v>99</v>
      </c>
      <c r="F3185" s="478">
        <v>99</v>
      </c>
      <c r="G3185" s="478">
        <v>99</v>
      </c>
      <c r="H3185" s="478">
        <v>99</v>
      </c>
      <c r="I3185" s="478">
        <v>99</v>
      </c>
      <c r="J3185" s="478">
        <v>999</v>
      </c>
      <c r="K3185" s="478">
        <v>99</v>
      </c>
      <c r="L3185" s="478">
        <v>99</v>
      </c>
      <c r="M3185" s="478">
        <v>99</v>
      </c>
      <c r="N3185" s="478">
        <v>99</v>
      </c>
      <c r="O3185" s="478">
        <v>16</v>
      </c>
      <c r="P3185" s="478">
        <v>9999</v>
      </c>
    </row>
    <row r="3186" spans="1:18" s="478" customFormat="1">
      <c r="A3186" s="478">
        <v>14</v>
      </c>
      <c r="B3186" s="478">
        <v>211</v>
      </c>
      <c r="C3186" s="478">
        <v>2005</v>
      </c>
      <c r="D3186" s="478">
        <v>99</v>
      </c>
      <c r="E3186" s="478">
        <v>99</v>
      </c>
      <c r="F3186" s="478">
        <v>99</v>
      </c>
      <c r="G3186" s="478">
        <v>99</v>
      </c>
      <c r="H3186" s="478">
        <v>99</v>
      </c>
      <c r="I3186" s="478">
        <v>99</v>
      </c>
      <c r="J3186" s="478">
        <v>999</v>
      </c>
      <c r="K3186" s="478">
        <v>99</v>
      </c>
      <c r="L3186" s="478">
        <v>99</v>
      </c>
      <c r="M3186" s="478">
        <v>99</v>
      </c>
      <c r="N3186" s="478">
        <v>99</v>
      </c>
      <c r="O3186" s="478">
        <v>18</v>
      </c>
      <c r="P3186" s="478">
        <v>9999</v>
      </c>
    </row>
    <row r="3187" spans="1:18" s="478" customFormat="1">
      <c r="A3187" s="478">
        <v>14</v>
      </c>
      <c r="B3187" s="478">
        <v>212</v>
      </c>
      <c r="C3187" s="478">
        <v>2005</v>
      </c>
      <c r="D3187" s="478">
        <v>99</v>
      </c>
      <c r="E3187" s="478">
        <v>99</v>
      </c>
      <c r="F3187" s="478">
        <v>99</v>
      </c>
      <c r="G3187" s="478">
        <v>99</v>
      </c>
      <c r="H3187" s="478">
        <v>99</v>
      </c>
      <c r="I3187" s="478">
        <v>99</v>
      </c>
      <c r="J3187" s="478">
        <v>999</v>
      </c>
      <c r="K3187" s="478">
        <v>99</v>
      </c>
      <c r="L3187" s="478">
        <v>99</v>
      </c>
      <c r="M3187" s="478">
        <v>99</v>
      </c>
      <c r="N3187" s="478">
        <v>99</v>
      </c>
      <c r="O3187" s="478">
        <v>54</v>
      </c>
      <c r="P3187" s="478">
        <v>9999</v>
      </c>
    </row>
    <row r="3188" spans="1:18">
      <c r="A3188">
        <v>16</v>
      </c>
      <c r="B3188">
        <v>1</v>
      </c>
      <c r="C3188">
        <v>2024</v>
      </c>
      <c r="D3188">
        <v>1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1</v>
      </c>
      <c r="M3188">
        <v>99</v>
      </c>
      <c r="N3188">
        <v>99</v>
      </c>
      <c r="O3188">
        <v>99</v>
      </c>
      <c r="P3188">
        <v>99</v>
      </c>
      <c r="R3188">
        <v>0</v>
      </c>
    </row>
    <row r="3189" spans="1:18">
      <c r="A3189">
        <v>16</v>
      </c>
      <c r="B3189">
        <v>2</v>
      </c>
      <c r="C3189">
        <v>2024</v>
      </c>
      <c r="D3189">
        <v>2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1</v>
      </c>
      <c r="M3189">
        <v>99</v>
      </c>
      <c r="N3189">
        <v>99</v>
      </c>
      <c r="O3189">
        <v>99</v>
      </c>
      <c r="P3189">
        <v>99</v>
      </c>
      <c r="R3189">
        <v>0</v>
      </c>
    </row>
    <row r="3190" spans="1:18">
      <c r="A3190">
        <v>16</v>
      </c>
      <c r="B3190">
        <v>3</v>
      </c>
      <c r="C3190">
        <v>2024</v>
      </c>
      <c r="D3190">
        <v>3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1</v>
      </c>
      <c r="M3190">
        <v>99</v>
      </c>
      <c r="N3190">
        <v>99</v>
      </c>
      <c r="O3190">
        <v>99</v>
      </c>
      <c r="P3190">
        <v>99</v>
      </c>
      <c r="R3190">
        <v>0</v>
      </c>
    </row>
    <row r="3191" spans="1:18">
      <c r="A3191">
        <v>16</v>
      </c>
      <c r="B3191">
        <v>4</v>
      </c>
      <c r="C3191">
        <v>2024</v>
      </c>
      <c r="D3191">
        <v>4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1</v>
      </c>
      <c r="M3191">
        <v>99</v>
      </c>
      <c r="N3191">
        <v>99</v>
      </c>
      <c r="O3191">
        <v>99</v>
      </c>
      <c r="P3191">
        <v>99</v>
      </c>
      <c r="R3191">
        <v>0</v>
      </c>
    </row>
    <row r="3192" spans="1:18">
      <c r="A3192">
        <v>16</v>
      </c>
      <c r="B3192">
        <v>5</v>
      </c>
      <c r="C3192">
        <v>2024</v>
      </c>
      <c r="D3192">
        <v>5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1</v>
      </c>
      <c r="M3192">
        <v>99</v>
      </c>
      <c r="N3192">
        <v>99</v>
      </c>
      <c r="O3192">
        <v>99</v>
      </c>
      <c r="P3192">
        <v>99</v>
      </c>
      <c r="R3192">
        <v>0</v>
      </c>
    </row>
    <row r="3193" spans="1:18">
      <c r="A3193">
        <v>16</v>
      </c>
      <c r="B3193">
        <v>6</v>
      </c>
      <c r="C3193">
        <v>2024</v>
      </c>
      <c r="D3193">
        <v>6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1</v>
      </c>
      <c r="M3193">
        <v>99</v>
      </c>
      <c r="N3193">
        <v>99</v>
      </c>
      <c r="O3193">
        <v>99</v>
      </c>
      <c r="P3193">
        <v>99</v>
      </c>
      <c r="R3193">
        <v>0</v>
      </c>
    </row>
    <row r="3194" spans="1:18">
      <c r="A3194">
        <v>16</v>
      </c>
      <c r="B3194">
        <v>7</v>
      </c>
      <c r="C3194">
        <v>2024</v>
      </c>
      <c r="D3194">
        <v>7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1</v>
      </c>
      <c r="M3194">
        <v>99</v>
      </c>
      <c r="N3194">
        <v>99</v>
      </c>
      <c r="O3194">
        <v>99</v>
      </c>
      <c r="P3194">
        <v>99</v>
      </c>
      <c r="R3194">
        <v>0</v>
      </c>
    </row>
    <row r="3195" spans="1:18">
      <c r="A3195">
        <v>16</v>
      </c>
      <c r="B3195">
        <v>8</v>
      </c>
      <c r="C3195">
        <v>2024</v>
      </c>
      <c r="D3195">
        <v>8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1</v>
      </c>
      <c r="M3195">
        <v>99</v>
      </c>
      <c r="N3195">
        <v>99</v>
      </c>
      <c r="O3195">
        <v>99</v>
      </c>
      <c r="P3195">
        <v>99</v>
      </c>
      <c r="R3195">
        <v>0</v>
      </c>
    </row>
    <row r="3196" spans="1:18">
      <c r="A3196">
        <v>16</v>
      </c>
      <c r="B3196">
        <v>9</v>
      </c>
      <c r="C3196">
        <v>2024</v>
      </c>
      <c r="D3196">
        <v>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1</v>
      </c>
      <c r="M3196">
        <v>99</v>
      </c>
      <c r="N3196">
        <v>99</v>
      </c>
      <c r="O3196">
        <v>99</v>
      </c>
      <c r="P3196">
        <v>99</v>
      </c>
      <c r="R3196">
        <v>0</v>
      </c>
    </row>
    <row r="3197" spans="1:18">
      <c r="A3197">
        <v>16</v>
      </c>
      <c r="B3197">
        <v>10</v>
      </c>
      <c r="C3197">
        <v>2024</v>
      </c>
      <c r="D3197">
        <v>10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1</v>
      </c>
      <c r="M3197">
        <v>99</v>
      </c>
      <c r="N3197">
        <v>99</v>
      </c>
      <c r="O3197">
        <v>99</v>
      </c>
      <c r="P3197">
        <v>99</v>
      </c>
      <c r="R3197">
        <v>0</v>
      </c>
    </row>
    <row r="3198" spans="1:18">
      <c r="A3198">
        <v>16</v>
      </c>
      <c r="B3198">
        <v>11</v>
      </c>
      <c r="C3198">
        <v>2024</v>
      </c>
      <c r="D3198">
        <v>11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1</v>
      </c>
      <c r="M3198">
        <v>99</v>
      </c>
      <c r="N3198">
        <v>99</v>
      </c>
      <c r="O3198">
        <v>99</v>
      </c>
      <c r="P3198">
        <v>99</v>
      </c>
      <c r="R3198">
        <v>0</v>
      </c>
    </row>
    <row r="3199" spans="1:18">
      <c r="A3199">
        <v>16</v>
      </c>
      <c r="B3199">
        <v>12</v>
      </c>
      <c r="C3199">
        <v>2024</v>
      </c>
      <c r="D3199">
        <v>12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1</v>
      </c>
      <c r="M3199">
        <v>99</v>
      </c>
      <c r="N3199">
        <v>99</v>
      </c>
      <c r="O3199">
        <v>99</v>
      </c>
      <c r="P3199">
        <v>99</v>
      </c>
      <c r="R3199">
        <v>0</v>
      </c>
    </row>
    <row r="3200" spans="1:18">
      <c r="A3200">
        <v>16</v>
      </c>
      <c r="B3200">
        <v>13</v>
      </c>
      <c r="C3200">
        <v>2024</v>
      </c>
      <c r="D3200">
        <v>1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2</v>
      </c>
      <c r="M3200">
        <v>99</v>
      </c>
      <c r="N3200">
        <v>99</v>
      </c>
      <c r="O3200">
        <v>99</v>
      </c>
      <c r="P3200">
        <v>99</v>
      </c>
      <c r="R3200">
        <v>0</v>
      </c>
    </row>
    <row r="3201" spans="1:38">
      <c r="A3201">
        <v>16</v>
      </c>
      <c r="B3201">
        <v>14</v>
      </c>
      <c r="C3201">
        <v>2024</v>
      </c>
      <c r="D3201">
        <v>2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2</v>
      </c>
      <c r="M3201">
        <v>99</v>
      </c>
      <c r="N3201">
        <v>99</v>
      </c>
      <c r="O3201">
        <v>99</v>
      </c>
      <c r="P3201">
        <v>99</v>
      </c>
      <c r="R3201">
        <v>0</v>
      </c>
    </row>
    <row r="3202" spans="1:38">
      <c r="A3202">
        <v>16</v>
      </c>
      <c r="B3202">
        <v>15</v>
      </c>
      <c r="C3202">
        <v>2024</v>
      </c>
      <c r="D3202">
        <v>3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2</v>
      </c>
      <c r="M3202">
        <v>99</v>
      </c>
      <c r="N3202">
        <v>99</v>
      </c>
      <c r="O3202">
        <v>99</v>
      </c>
      <c r="P3202">
        <v>99</v>
      </c>
      <c r="R3202">
        <v>0</v>
      </c>
    </row>
    <row r="3203" spans="1:38">
      <c r="A3203">
        <v>16</v>
      </c>
      <c r="B3203">
        <v>16</v>
      </c>
      <c r="C3203">
        <v>2024</v>
      </c>
      <c r="D3203">
        <v>4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2</v>
      </c>
      <c r="M3203">
        <v>99</v>
      </c>
      <c r="N3203">
        <v>99</v>
      </c>
      <c r="O3203">
        <v>99</v>
      </c>
      <c r="P3203">
        <v>99</v>
      </c>
      <c r="R3203">
        <v>0</v>
      </c>
    </row>
    <row r="3204" spans="1:38">
      <c r="A3204">
        <v>16</v>
      </c>
      <c r="B3204">
        <v>17</v>
      </c>
      <c r="C3204">
        <v>2024</v>
      </c>
      <c r="D3204">
        <v>5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2</v>
      </c>
      <c r="M3204">
        <v>99</v>
      </c>
      <c r="N3204">
        <v>99</v>
      </c>
      <c r="O3204">
        <v>99</v>
      </c>
      <c r="P3204">
        <v>99</v>
      </c>
      <c r="R3204">
        <v>0</v>
      </c>
    </row>
    <row r="3205" spans="1:38">
      <c r="A3205">
        <v>16</v>
      </c>
      <c r="B3205">
        <v>18</v>
      </c>
      <c r="C3205">
        <v>2024</v>
      </c>
      <c r="D3205">
        <v>6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2</v>
      </c>
      <c r="M3205">
        <v>99</v>
      </c>
      <c r="N3205">
        <v>99</v>
      </c>
      <c r="O3205">
        <v>99</v>
      </c>
      <c r="P3205">
        <v>99</v>
      </c>
      <c r="R3205">
        <v>0</v>
      </c>
    </row>
    <row r="3206" spans="1:38">
      <c r="A3206">
        <v>16</v>
      </c>
      <c r="B3206">
        <v>19</v>
      </c>
      <c r="C3206">
        <v>2024</v>
      </c>
      <c r="D3206">
        <v>7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2</v>
      </c>
      <c r="M3206">
        <v>99</v>
      </c>
      <c r="N3206">
        <v>99</v>
      </c>
      <c r="O3206">
        <v>99</v>
      </c>
      <c r="P3206">
        <v>99</v>
      </c>
      <c r="R3206">
        <v>0</v>
      </c>
    </row>
    <row r="3207" spans="1:38">
      <c r="A3207">
        <v>16</v>
      </c>
      <c r="B3207">
        <v>20</v>
      </c>
      <c r="C3207">
        <v>2024</v>
      </c>
      <c r="D3207">
        <v>8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2</v>
      </c>
      <c r="M3207">
        <v>99</v>
      </c>
      <c r="N3207">
        <v>99</v>
      </c>
      <c r="O3207">
        <v>99</v>
      </c>
      <c r="P3207">
        <v>99</v>
      </c>
      <c r="R3207">
        <v>0</v>
      </c>
    </row>
    <row r="3208" spans="1:38">
      <c r="A3208">
        <v>16</v>
      </c>
      <c r="B3208">
        <v>21</v>
      </c>
      <c r="C3208">
        <v>2024</v>
      </c>
      <c r="D3208">
        <v>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2</v>
      </c>
      <c r="M3208">
        <v>99</v>
      </c>
      <c r="N3208">
        <v>99</v>
      </c>
      <c r="O3208">
        <v>99</v>
      </c>
      <c r="P3208">
        <v>99</v>
      </c>
      <c r="R3208">
        <v>0</v>
      </c>
    </row>
    <row r="3209" spans="1:38">
      <c r="A3209">
        <v>16</v>
      </c>
      <c r="B3209">
        <v>22</v>
      </c>
      <c r="C3209">
        <v>2024</v>
      </c>
      <c r="D3209">
        <v>10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2</v>
      </c>
      <c r="M3209">
        <v>99</v>
      </c>
      <c r="N3209">
        <v>99</v>
      </c>
      <c r="O3209">
        <v>99</v>
      </c>
      <c r="P3209">
        <v>99</v>
      </c>
      <c r="R3209">
        <v>0</v>
      </c>
    </row>
    <row r="3210" spans="1:38">
      <c r="A3210">
        <v>16</v>
      </c>
      <c r="B3210">
        <v>23</v>
      </c>
      <c r="C3210">
        <v>2024</v>
      </c>
      <c r="D3210">
        <v>11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2</v>
      </c>
      <c r="M3210">
        <v>99</v>
      </c>
      <c r="N3210">
        <v>99</v>
      </c>
      <c r="O3210">
        <v>99</v>
      </c>
      <c r="P3210">
        <v>99</v>
      </c>
      <c r="R3210">
        <v>0</v>
      </c>
    </row>
    <row r="3211" spans="1:38">
      <c r="A3211">
        <v>16</v>
      </c>
      <c r="B3211">
        <v>24</v>
      </c>
      <c r="C3211">
        <v>2024</v>
      </c>
      <c r="D3211">
        <v>12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2</v>
      </c>
      <c r="M3211">
        <v>99</v>
      </c>
      <c r="N3211">
        <v>99</v>
      </c>
      <c r="O3211">
        <v>99</v>
      </c>
      <c r="P3211">
        <v>99</v>
      </c>
      <c r="R3211">
        <v>0</v>
      </c>
    </row>
    <row r="3212" spans="1:38">
      <c r="A3212">
        <v>16</v>
      </c>
      <c r="B3212">
        <v>25</v>
      </c>
      <c r="C3212">
        <v>2024</v>
      </c>
      <c r="D3212">
        <v>1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3</v>
      </c>
      <c r="M3212">
        <v>99</v>
      </c>
      <c r="N3212">
        <v>99</v>
      </c>
      <c r="O3212">
        <v>99</v>
      </c>
      <c r="P3212">
        <v>99</v>
      </c>
      <c r="R3212">
        <v>0</v>
      </c>
    </row>
    <row r="3213" spans="1:38">
      <c r="A3213">
        <v>16</v>
      </c>
      <c r="B3213">
        <v>26</v>
      </c>
      <c r="C3213">
        <v>2024</v>
      </c>
      <c r="D3213">
        <v>2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3</v>
      </c>
      <c r="M3213">
        <v>99</v>
      </c>
      <c r="N3213">
        <v>99</v>
      </c>
      <c r="O3213">
        <v>99</v>
      </c>
      <c r="P3213">
        <v>99</v>
      </c>
      <c r="R3213">
        <v>0</v>
      </c>
    </row>
    <row r="3214" spans="1:38">
      <c r="A3214">
        <v>16</v>
      </c>
      <c r="B3214">
        <v>27</v>
      </c>
      <c r="C3214">
        <v>2024</v>
      </c>
      <c r="D3214">
        <v>3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3</v>
      </c>
      <c r="M3214">
        <v>99</v>
      </c>
      <c r="N3214">
        <v>99</v>
      </c>
      <c r="O3214">
        <v>99</v>
      </c>
      <c r="P3214">
        <v>99</v>
      </c>
      <c r="Q3214">
        <v>1</v>
      </c>
      <c r="R3214">
        <v>1</v>
      </c>
      <c r="S3214">
        <v>3</v>
      </c>
      <c r="T3214">
        <v>4</v>
      </c>
      <c r="U3214">
        <v>22.2</v>
      </c>
      <c r="V3214">
        <v>0</v>
      </c>
      <c r="W3214">
        <v>0</v>
      </c>
      <c r="X3214">
        <v>100</v>
      </c>
      <c r="Y3214">
        <v>0</v>
      </c>
      <c r="AA3214">
        <v>0</v>
      </c>
      <c r="AB3214">
        <v>0</v>
      </c>
      <c r="AC3214">
        <v>0</v>
      </c>
      <c r="AG3214">
        <v>8.3333333333333357</v>
      </c>
      <c r="AH3214">
        <v>10.160183066361556</v>
      </c>
      <c r="AI3214">
        <v>0</v>
      </c>
      <c r="AJ3214">
        <v>1</v>
      </c>
      <c r="AK3214">
        <v>114.9</v>
      </c>
      <c r="AL3214">
        <v>14.63500544618984</v>
      </c>
    </row>
    <row r="3215" spans="1:38">
      <c r="A3215">
        <v>16</v>
      </c>
      <c r="B3215">
        <v>28</v>
      </c>
      <c r="C3215">
        <v>2024</v>
      </c>
      <c r="D3215">
        <v>4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3</v>
      </c>
      <c r="M3215">
        <v>99</v>
      </c>
      <c r="N3215">
        <v>99</v>
      </c>
      <c r="O3215">
        <v>99</v>
      </c>
      <c r="P3215">
        <v>99</v>
      </c>
      <c r="R3215">
        <v>0</v>
      </c>
    </row>
    <row r="3216" spans="1:38">
      <c r="A3216">
        <v>16</v>
      </c>
      <c r="B3216">
        <v>29</v>
      </c>
      <c r="C3216">
        <v>2024</v>
      </c>
      <c r="D3216">
        <v>5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3</v>
      </c>
      <c r="M3216">
        <v>99</v>
      </c>
      <c r="N3216">
        <v>99</v>
      </c>
      <c r="O3216">
        <v>99</v>
      </c>
      <c r="P3216">
        <v>99</v>
      </c>
      <c r="R3216">
        <v>0</v>
      </c>
    </row>
    <row r="3217" spans="1:38">
      <c r="A3217">
        <v>16</v>
      </c>
      <c r="B3217">
        <v>30</v>
      </c>
      <c r="C3217">
        <v>2024</v>
      </c>
      <c r="D3217">
        <v>6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3</v>
      </c>
      <c r="M3217">
        <v>99</v>
      </c>
      <c r="N3217">
        <v>99</v>
      </c>
      <c r="O3217">
        <v>99</v>
      </c>
      <c r="P3217">
        <v>99</v>
      </c>
      <c r="Q3217">
        <v>1</v>
      </c>
      <c r="R3217">
        <v>1</v>
      </c>
      <c r="S3217">
        <v>3</v>
      </c>
      <c r="T3217">
        <v>2</v>
      </c>
      <c r="U3217">
        <v>3.9</v>
      </c>
      <c r="V3217">
        <v>0</v>
      </c>
      <c r="W3217">
        <v>0</v>
      </c>
      <c r="X3217">
        <v>0</v>
      </c>
      <c r="Y3217">
        <v>0</v>
      </c>
      <c r="AA3217">
        <v>0</v>
      </c>
      <c r="AB3217">
        <v>0</v>
      </c>
      <c r="AC3217">
        <v>0</v>
      </c>
      <c r="AG3217">
        <v>0.10224948875255623</v>
      </c>
      <c r="AH3217">
        <v>2.5006732581848965E-2</v>
      </c>
      <c r="AI3217">
        <v>0</v>
      </c>
      <c r="AJ3217">
        <v>1</v>
      </c>
      <c r="AK3217">
        <v>66.3</v>
      </c>
      <c r="AL3217">
        <v>13.38209232492844</v>
      </c>
    </row>
    <row r="3218" spans="1:38">
      <c r="A3218">
        <v>16</v>
      </c>
      <c r="B3218">
        <v>31</v>
      </c>
      <c r="C3218">
        <v>2024</v>
      </c>
      <c r="D3218">
        <v>7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3</v>
      </c>
      <c r="M3218">
        <v>99</v>
      </c>
      <c r="N3218">
        <v>99</v>
      </c>
      <c r="O3218">
        <v>99</v>
      </c>
      <c r="P3218">
        <v>99</v>
      </c>
      <c r="R3218">
        <v>0</v>
      </c>
    </row>
    <row r="3219" spans="1:38">
      <c r="A3219">
        <v>16</v>
      </c>
      <c r="B3219">
        <v>32</v>
      </c>
      <c r="C3219">
        <v>2024</v>
      </c>
      <c r="D3219">
        <v>8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3</v>
      </c>
      <c r="M3219">
        <v>99</v>
      </c>
      <c r="N3219">
        <v>99</v>
      </c>
      <c r="O3219">
        <v>99</v>
      </c>
      <c r="P3219">
        <v>99</v>
      </c>
      <c r="R3219">
        <v>0</v>
      </c>
    </row>
    <row r="3220" spans="1:38">
      <c r="A3220">
        <v>16</v>
      </c>
      <c r="B3220">
        <v>33</v>
      </c>
      <c r="C3220">
        <v>2024</v>
      </c>
      <c r="D3220">
        <v>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3</v>
      </c>
      <c r="M3220">
        <v>99</v>
      </c>
      <c r="N3220">
        <v>99</v>
      </c>
      <c r="O3220">
        <v>99</v>
      </c>
      <c r="P3220">
        <v>99</v>
      </c>
      <c r="R3220">
        <v>0</v>
      </c>
    </row>
    <row r="3221" spans="1:38">
      <c r="A3221">
        <v>16</v>
      </c>
      <c r="B3221">
        <v>34</v>
      </c>
      <c r="C3221">
        <v>2024</v>
      </c>
      <c r="D3221">
        <v>10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3</v>
      </c>
      <c r="M3221">
        <v>99</v>
      </c>
      <c r="N3221">
        <v>99</v>
      </c>
      <c r="O3221">
        <v>99</v>
      </c>
      <c r="P3221">
        <v>99</v>
      </c>
      <c r="R3221">
        <v>0</v>
      </c>
    </row>
    <row r="3222" spans="1:38">
      <c r="A3222">
        <v>16</v>
      </c>
      <c r="B3222">
        <v>35</v>
      </c>
      <c r="C3222">
        <v>2024</v>
      </c>
      <c r="D3222">
        <v>11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3</v>
      </c>
      <c r="M3222">
        <v>99</v>
      </c>
      <c r="N3222">
        <v>99</v>
      </c>
      <c r="O3222">
        <v>99</v>
      </c>
      <c r="P3222">
        <v>99</v>
      </c>
      <c r="R3222">
        <v>0</v>
      </c>
    </row>
    <row r="3223" spans="1:38">
      <c r="A3223">
        <v>16</v>
      </c>
      <c r="B3223">
        <v>36</v>
      </c>
      <c r="C3223">
        <v>2024</v>
      </c>
      <c r="D3223">
        <v>12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3</v>
      </c>
      <c r="M3223">
        <v>99</v>
      </c>
      <c r="N3223">
        <v>99</v>
      </c>
      <c r="O3223">
        <v>99</v>
      </c>
      <c r="P3223">
        <v>99</v>
      </c>
      <c r="R3223">
        <v>0</v>
      </c>
    </row>
    <row r="3224" spans="1:38">
      <c r="A3224">
        <v>16</v>
      </c>
      <c r="B3224">
        <v>37</v>
      </c>
      <c r="C3224">
        <v>2024</v>
      </c>
      <c r="D3224">
        <v>1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4</v>
      </c>
      <c r="M3224">
        <v>99</v>
      </c>
      <c r="N3224">
        <v>99</v>
      </c>
      <c r="O3224">
        <v>99</v>
      </c>
      <c r="P3224">
        <v>99</v>
      </c>
      <c r="R3224">
        <v>0</v>
      </c>
    </row>
    <row r="3225" spans="1:38">
      <c r="A3225">
        <v>16</v>
      </c>
      <c r="B3225">
        <v>38</v>
      </c>
      <c r="C3225">
        <v>2024</v>
      </c>
      <c r="D3225">
        <v>2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4</v>
      </c>
      <c r="M3225">
        <v>99</v>
      </c>
      <c r="N3225">
        <v>99</v>
      </c>
      <c r="O3225">
        <v>99</v>
      </c>
      <c r="P3225">
        <v>99</v>
      </c>
      <c r="R3225">
        <v>0</v>
      </c>
    </row>
    <row r="3226" spans="1:38">
      <c r="A3226">
        <v>16</v>
      </c>
      <c r="B3226">
        <v>39</v>
      </c>
      <c r="C3226">
        <v>2024</v>
      </c>
      <c r="D3226">
        <v>3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4</v>
      </c>
      <c r="M3226">
        <v>99</v>
      </c>
      <c r="N3226">
        <v>99</v>
      </c>
      <c r="O3226">
        <v>99</v>
      </c>
      <c r="P3226">
        <v>99</v>
      </c>
      <c r="R3226">
        <v>0</v>
      </c>
    </row>
    <row r="3227" spans="1:38">
      <c r="A3227">
        <v>16</v>
      </c>
      <c r="B3227">
        <v>40</v>
      </c>
      <c r="C3227">
        <v>2024</v>
      </c>
      <c r="D3227">
        <v>4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4</v>
      </c>
      <c r="M3227">
        <v>99</v>
      </c>
      <c r="N3227">
        <v>99</v>
      </c>
      <c r="O3227">
        <v>99</v>
      </c>
      <c r="P3227">
        <v>99</v>
      </c>
      <c r="R3227">
        <v>0</v>
      </c>
    </row>
    <row r="3228" spans="1:38">
      <c r="A3228">
        <v>16</v>
      </c>
      <c r="B3228">
        <v>41</v>
      </c>
      <c r="C3228">
        <v>2024</v>
      </c>
      <c r="D3228">
        <v>5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4</v>
      </c>
      <c r="M3228">
        <v>99</v>
      </c>
      <c r="N3228">
        <v>99</v>
      </c>
      <c r="O3228">
        <v>99</v>
      </c>
      <c r="P3228">
        <v>99</v>
      </c>
      <c r="R3228">
        <v>0</v>
      </c>
    </row>
    <row r="3229" spans="1:38">
      <c r="A3229">
        <v>16</v>
      </c>
      <c r="B3229">
        <v>42</v>
      </c>
      <c r="C3229">
        <v>2024</v>
      </c>
      <c r="D3229">
        <v>6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4</v>
      </c>
      <c r="M3229">
        <v>99</v>
      </c>
      <c r="N3229">
        <v>99</v>
      </c>
      <c r="O3229">
        <v>99</v>
      </c>
      <c r="P3229">
        <v>99</v>
      </c>
      <c r="Q3229">
        <v>2</v>
      </c>
      <c r="R3229">
        <v>2</v>
      </c>
      <c r="S3229">
        <v>4</v>
      </c>
      <c r="T3229">
        <v>3</v>
      </c>
      <c r="U3229">
        <v>6.7</v>
      </c>
      <c r="V3229">
        <v>0</v>
      </c>
      <c r="W3229">
        <v>0</v>
      </c>
      <c r="X3229">
        <v>0</v>
      </c>
      <c r="Y3229">
        <v>0</v>
      </c>
      <c r="AA3229">
        <v>0</v>
      </c>
      <c r="AB3229">
        <v>0</v>
      </c>
      <c r="AC3229">
        <v>0</v>
      </c>
      <c r="AG3229">
        <v>0.20449897750511245</v>
      </c>
      <c r="AH3229">
        <v>8.592056835814775E-2</v>
      </c>
      <c r="AI3229">
        <v>0</v>
      </c>
      <c r="AJ3229">
        <v>2</v>
      </c>
      <c r="AK3229">
        <v>76.75</v>
      </c>
      <c r="AL3229">
        <v>14.86085188350985</v>
      </c>
    </row>
    <row r="3230" spans="1:38">
      <c r="A3230">
        <v>16</v>
      </c>
      <c r="B3230">
        <v>43</v>
      </c>
      <c r="C3230">
        <v>2024</v>
      </c>
      <c r="D3230">
        <v>7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4</v>
      </c>
      <c r="M3230">
        <v>99</v>
      </c>
      <c r="N3230">
        <v>99</v>
      </c>
      <c r="O3230">
        <v>99</v>
      </c>
      <c r="P3230">
        <v>99</v>
      </c>
      <c r="Q3230">
        <v>2</v>
      </c>
      <c r="R3230">
        <v>3</v>
      </c>
      <c r="S3230">
        <v>4</v>
      </c>
      <c r="T3230">
        <v>3</v>
      </c>
      <c r="U3230">
        <v>7.5</v>
      </c>
      <c r="V3230">
        <v>0</v>
      </c>
      <c r="W3230">
        <v>0</v>
      </c>
      <c r="X3230">
        <v>0</v>
      </c>
      <c r="Y3230">
        <v>0</v>
      </c>
      <c r="AA3230">
        <v>0.535412613473638</v>
      </c>
      <c r="AB3230">
        <v>0</v>
      </c>
      <c r="AC3230">
        <v>0</v>
      </c>
      <c r="AG3230">
        <v>1.0869565217391304</v>
      </c>
      <c r="AH3230">
        <v>0.57364301557759478</v>
      </c>
      <c r="AI3230">
        <v>0</v>
      </c>
      <c r="AJ3230">
        <v>3</v>
      </c>
      <c r="AK3230">
        <v>82.5</v>
      </c>
      <c r="AL3230">
        <v>13.396278436966391</v>
      </c>
    </row>
    <row r="3231" spans="1:38">
      <c r="A3231">
        <v>16</v>
      </c>
      <c r="B3231">
        <v>44</v>
      </c>
      <c r="C3231">
        <v>2024</v>
      </c>
      <c r="D3231">
        <v>8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4</v>
      </c>
      <c r="M3231">
        <v>99</v>
      </c>
      <c r="N3231">
        <v>99</v>
      </c>
      <c r="O3231">
        <v>99</v>
      </c>
      <c r="P3231">
        <v>99</v>
      </c>
      <c r="R3231">
        <v>0</v>
      </c>
    </row>
    <row r="3232" spans="1:38">
      <c r="A3232">
        <v>16</v>
      </c>
      <c r="B3232">
        <v>45</v>
      </c>
      <c r="C3232">
        <v>2024</v>
      </c>
      <c r="D3232">
        <v>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4</v>
      </c>
      <c r="M3232">
        <v>99</v>
      </c>
      <c r="N3232">
        <v>99</v>
      </c>
      <c r="O3232">
        <v>99</v>
      </c>
      <c r="P3232">
        <v>99</v>
      </c>
      <c r="R3232">
        <v>0</v>
      </c>
    </row>
    <row r="3233" spans="1:38">
      <c r="A3233">
        <v>16</v>
      </c>
      <c r="B3233">
        <v>46</v>
      </c>
      <c r="C3233">
        <v>2024</v>
      </c>
      <c r="D3233">
        <v>10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4</v>
      </c>
      <c r="M3233">
        <v>99</v>
      </c>
      <c r="N3233">
        <v>99</v>
      </c>
      <c r="O3233">
        <v>99</v>
      </c>
      <c r="P3233">
        <v>99</v>
      </c>
      <c r="R3233">
        <v>0</v>
      </c>
    </row>
    <row r="3234" spans="1:38">
      <c r="A3234">
        <v>16</v>
      </c>
      <c r="B3234">
        <v>47</v>
      </c>
      <c r="C3234">
        <v>2024</v>
      </c>
      <c r="D3234">
        <v>11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4</v>
      </c>
      <c r="M3234">
        <v>99</v>
      </c>
      <c r="N3234">
        <v>99</v>
      </c>
      <c r="O3234">
        <v>99</v>
      </c>
      <c r="P3234">
        <v>99</v>
      </c>
      <c r="R3234">
        <v>0</v>
      </c>
    </row>
    <row r="3235" spans="1:38">
      <c r="A3235">
        <v>16</v>
      </c>
      <c r="B3235">
        <v>48</v>
      </c>
      <c r="C3235">
        <v>2024</v>
      </c>
      <c r="D3235">
        <v>12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4</v>
      </c>
      <c r="M3235">
        <v>99</v>
      </c>
      <c r="N3235">
        <v>99</v>
      </c>
      <c r="O3235">
        <v>99</v>
      </c>
      <c r="P3235">
        <v>99</v>
      </c>
      <c r="R3235">
        <v>0</v>
      </c>
    </row>
    <row r="3236" spans="1:38">
      <c r="A3236">
        <v>16</v>
      </c>
      <c r="B3236">
        <v>49</v>
      </c>
      <c r="C3236">
        <v>2024</v>
      </c>
      <c r="D3236">
        <v>1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5</v>
      </c>
      <c r="M3236">
        <v>99</v>
      </c>
      <c r="N3236">
        <v>99</v>
      </c>
      <c r="O3236">
        <v>99</v>
      </c>
      <c r="P3236">
        <v>99</v>
      </c>
      <c r="R3236">
        <v>0</v>
      </c>
    </row>
    <row r="3237" spans="1:38">
      <c r="A3237">
        <v>16</v>
      </c>
      <c r="B3237">
        <v>50</v>
      </c>
      <c r="C3237">
        <v>2024</v>
      </c>
      <c r="D3237">
        <v>2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5</v>
      </c>
      <c r="M3237">
        <v>99</v>
      </c>
      <c r="N3237">
        <v>99</v>
      </c>
      <c r="O3237">
        <v>99</v>
      </c>
      <c r="P3237">
        <v>99</v>
      </c>
      <c r="R3237">
        <v>0</v>
      </c>
    </row>
    <row r="3238" spans="1:38">
      <c r="A3238">
        <v>16</v>
      </c>
      <c r="B3238">
        <v>51</v>
      </c>
      <c r="C3238">
        <v>2024</v>
      </c>
      <c r="D3238">
        <v>3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5</v>
      </c>
      <c r="M3238">
        <v>99</v>
      </c>
      <c r="N3238">
        <v>99</v>
      </c>
      <c r="O3238">
        <v>99</v>
      </c>
      <c r="P3238">
        <v>99</v>
      </c>
      <c r="R3238">
        <v>0</v>
      </c>
    </row>
    <row r="3239" spans="1:38">
      <c r="A3239">
        <v>16</v>
      </c>
      <c r="B3239">
        <v>52</v>
      </c>
      <c r="C3239">
        <v>2024</v>
      </c>
      <c r="D3239">
        <v>4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5</v>
      </c>
      <c r="M3239">
        <v>99</v>
      </c>
      <c r="N3239">
        <v>99</v>
      </c>
      <c r="O3239">
        <v>99</v>
      </c>
      <c r="P3239">
        <v>99</v>
      </c>
      <c r="R3239">
        <v>0</v>
      </c>
    </row>
    <row r="3240" spans="1:38">
      <c r="A3240">
        <v>16</v>
      </c>
      <c r="B3240">
        <v>53</v>
      </c>
      <c r="C3240">
        <v>2024</v>
      </c>
      <c r="D3240">
        <v>5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5</v>
      </c>
      <c r="M3240">
        <v>99</v>
      </c>
      <c r="N3240">
        <v>99</v>
      </c>
      <c r="O3240">
        <v>99</v>
      </c>
      <c r="P3240">
        <v>99</v>
      </c>
      <c r="R3240">
        <v>0</v>
      </c>
    </row>
    <row r="3241" spans="1:38">
      <c r="A3241">
        <v>16</v>
      </c>
      <c r="B3241">
        <v>54</v>
      </c>
      <c r="C3241">
        <v>2024</v>
      </c>
      <c r="D3241">
        <v>6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5</v>
      </c>
      <c r="M3241">
        <v>99</v>
      </c>
      <c r="N3241">
        <v>99</v>
      </c>
      <c r="O3241">
        <v>99</v>
      </c>
      <c r="P3241">
        <v>99</v>
      </c>
      <c r="Q3241">
        <v>1</v>
      </c>
      <c r="R3241">
        <v>4</v>
      </c>
      <c r="S3241">
        <v>5</v>
      </c>
      <c r="T3241">
        <v>2.75</v>
      </c>
      <c r="U3241">
        <v>7.375</v>
      </c>
      <c r="V3241">
        <v>0</v>
      </c>
      <c r="W3241">
        <v>0</v>
      </c>
      <c r="X3241">
        <v>0</v>
      </c>
      <c r="Y3241">
        <v>0</v>
      </c>
      <c r="AA3241">
        <v>0.65717197140474415</v>
      </c>
      <c r="AB3241">
        <v>0</v>
      </c>
      <c r="AC3241">
        <v>0.4330127018922193</v>
      </c>
      <c r="AE3241">
        <v>94.442789160981633</v>
      </c>
      <c r="AG3241">
        <v>0.4089979550102249</v>
      </c>
      <c r="AH3241">
        <v>0.18915349004219095</v>
      </c>
      <c r="AI3241">
        <v>0</v>
      </c>
      <c r="AJ3241">
        <v>4</v>
      </c>
      <c r="AK3241">
        <v>78.050000000000011</v>
      </c>
      <c r="AL3241">
        <v>15.50327769047658</v>
      </c>
    </row>
    <row r="3242" spans="1:38">
      <c r="A3242">
        <v>16</v>
      </c>
      <c r="B3242">
        <v>55</v>
      </c>
      <c r="C3242">
        <v>2024</v>
      </c>
      <c r="D3242">
        <v>7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5</v>
      </c>
      <c r="M3242">
        <v>99</v>
      </c>
      <c r="N3242">
        <v>99</v>
      </c>
      <c r="O3242">
        <v>99</v>
      </c>
      <c r="P3242">
        <v>99</v>
      </c>
      <c r="Q3242">
        <v>1</v>
      </c>
      <c r="R3242">
        <v>1</v>
      </c>
      <c r="S3242">
        <v>5</v>
      </c>
      <c r="T3242">
        <v>3</v>
      </c>
      <c r="U3242">
        <v>8.1</v>
      </c>
      <c r="V3242">
        <v>0</v>
      </c>
      <c r="W3242">
        <v>0</v>
      </c>
      <c r="X3242">
        <v>0</v>
      </c>
      <c r="Y3242">
        <v>0</v>
      </c>
      <c r="AA3242">
        <v>0</v>
      </c>
      <c r="AB3242">
        <v>0</v>
      </c>
      <c r="AC3242">
        <v>0</v>
      </c>
      <c r="AG3242">
        <v>0.36231884057971009</v>
      </c>
      <c r="AH3242">
        <v>0.20651148560793403</v>
      </c>
      <c r="AI3242">
        <v>0</v>
      </c>
      <c r="AJ3242">
        <v>1</v>
      </c>
      <c r="AK3242">
        <v>80.3</v>
      </c>
      <c r="AL3242">
        <v>15.643660527182053</v>
      </c>
    </row>
    <row r="3243" spans="1:38">
      <c r="A3243">
        <v>16</v>
      </c>
      <c r="B3243">
        <v>56</v>
      </c>
      <c r="C3243">
        <v>2024</v>
      </c>
      <c r="D3243">
        <v>8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5</v>
      </c>
      <c r="M3243">
        <v>99</v>
      </c>
      <c r="N3243">
        <v>99</v>
      </c>
      <c r="O3243">
        <v>99</v>
      </c>
      <c r="P3243">
        <v>99</v>
      </c>
      <c r="R3243">
        <v>0</v>
      </c>
    </row>
    <row r="3244" spans="1:38">
      <c r="A3244">
        <v>16</v>
      </c>
      <c r="B3244">
        <v>57</v>
      </c>
      <c r="C3244">
        <v>2024</v>
      </c>
      <c r="D3244">
        <v>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5</v>
      </c>
      <c r="M3244">
        <v>99</v>
      </c>
      <c r="N3244">
        <v>99</v>
      </c>
      <c r="O3244">
        <v>99</v>
      </c>
      <c r="P3244">
        <v>99</v>
      </c>
      <c r="R3244">
        <v>0</v>
      </c>
    </row>
    <row r="3245" spans="1:38">
      <c r="A3245">
        <v>16</v>
      </c>
      <c r="B3245">
        <v>58</v>
      </c>
      <c r="C3245">
        <v>2024</v>
      </c>
      <c r="D3245">
        <v>10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5</v>
      </c>
      <c r="M3245">
        <v>99</v>
      </c>
      <c r="N3245">
        <v>99</v>
      </c>
      <c r="O3245">
        <v>99</v>
      </c>
      <c r="P3245">
        <v>99</v>
      </c>
      <c r="R3245">
        <v>0</v>
      </c>
    </row>
    <row r="3246" spans="1:38">
      <c r="A3246">
        <v>16</v>
      </c>
      <c r="B3246">
        <v>59</v>
      </c>
      <c r="C3246">
        <v>2024</v>
      </c>
      <c r="D3246">
        <v>11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5</v>
      </c>
      <c r="M3246">
        <v>99</v>
      </c>
      <c r="N3246">
        <v>99</v>
      </c>
      <c r="O3246">
        <v>99</v>
      </c>
      <c r="P3246">
        <v>99</v>
      </c>
      <c r="R3246">
        <v>0</v>
      </c>
    </row>
    <row r="3247" spans="1:38">
      <c r="A3247">
        <v>16</v>
      </c>
      <c r="B3247">
        <v>60</v>
      </c>
      <c r="C3247">
        <v>2024</v>
      </c>
      <c r="D3247">
        <v>12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5</v>
      </c>
      <c r="M3247">
        <v>99</v>
      </c>
      <c r="N3247">
        <v>99</v>
      </c>
      <c r="O3247">
        <v>99</v>
      </c>
      <c r="P3247">
        <v>99</v>
      </c>
      <c r="R3247">
        <v>0</v>
      </c>
    </row>
    <row r="3248" spans="1:38">
      <c r="A3248">
        <v>16</v>
      </c>
      <c r="B3248">
        <v>61</v>
      </c>
      <c r="C3248">
        <v>2024</v>
      </c>
      <c r="D3248">
        <v>1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6</v>
      </c>
      <c r="M3248">
        <v>99</v>
      </c>
      <c r="N3248">
        <v>99</v>
      </c>
      <c r="O3248">
        <v>99</v>
      </c>
      <c r="P3248">
        <v>99</v>
      </c>
      <c r="R3248">
        <v>0</v>
      </c>
    </row>
    <row r="3249" spans="1:38">
      <c r="A3249">
        <v>16</v>
      </c>
      <c r="B3249">
        <v>62</v>
      </c>
      <c r="C3249">
        <v>2024</v>
      </c>
      <c r="D3249">
        <v>2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6</v>
      </c>
      <c r="M3249">
        <v>99</v>
      </c>
      <c r="N3249">
        <v>99</v>
      </c>
      <c r="O3249">
        <v>99</v>
      </c>
      <c r="P3249">
        <v>99</v>
      </c>
      <c r="R3249">
        <v>0</v>
      </c>
    </row>
    <row r="3250" spans="1:38">
      <c r="A3250">
        <v>16</v>
      </c>
      <c r="B3250">
        <v>63</v>
      </c>
      <c r="C3250">
        <v>2024</v>
      </c>
      <c r="D3250">
        <v>3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6</v>
      </c>
      <c r="M3250">
        <v>99</v>
      </c>
      <c r="N3250">
        <v>99</v>
      </c>
      <c r="O3250">
        <v>99</v>
      </c>
      <c r="P3250">
        <v>99</v>
      </c>
      <c r="R3250">
        <v>0</v>
      </c>
    </row>
    <row r="3251" spans="1:38">
      <c r="A3251">
        <v>16</v>
      </c>
      <c r="B3251">
        <v>64</v>
      </c>
      <c r="C3251">
        <v>2024</v>
      </c>
      <c r="D3251">
        <v>4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6</v>
      </c>
      <c r="M3251">
        <v>99</v>
      </c>
      <c r="N3251">
        <v>99</v>
      </c>
      <c r="O3251">
        <v>99</v>
      </c>
      <c r="P3251">
        <v>99</v>
      </c>
      <c r="R3251">
        <v>0</v>
      </c>
    </row>
    <row r="3252" spans="1:38">
      <c r="A3252">
        <v>16</v>
      </c>
      <c r="B3252">
        <v>65</v>
      </c>
      <c r="C3252">
        <v>2024</v>
      </c>
      <c r="D3252">
        <v>5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6</v>
      </c>
      <c r="M3252">
        <v>99</v>
      </c>
      <c r="N3252">
        <v>99</v>
      </c>
      <c r="O3252">
        <v>99</v>
      </c>
      <c r="P3252">
        <v>99</v>
      </c>
      <c r="Q3252">
        <v>1</v>
      </c>
      <c r="R3252">
        <v>1</v>
      </c>
      <c r="S3252">
        <v>6</v>
      </c>
      <c r="T3252">
        <v>3</v>
      </c>
      <c r="U3252">
        <v>7.4</v>
      </c>
      <c r="V3252">
        <v>0</v>
      </c>
      <c r="W3252">
        <v>0</v>
      </c>
      <c r="X3252">
        <v>0</v>
      </c>
      <c r="Y3252">
        <v>0</v>
      </c>
      <c r="AA3252">
        <v>0</v>
      </c>
      <c r="AB3252">
        <v>0</v>
      </c>
      <c r="AC3252">
        <v>0</v>
      </c>
      <c r="AG3252">
        <v>0.16556291390728475</v>
      </c>
      <c r="AH3252">
        <v>8.4571428571428506E-2</v>
      </c>
      <c r="AI3252">
        <v>0</v>
      </c>
      <c r="AJ3252">
        <v>1</v>
      </c>
      <c r="AK3252">
        <v>79.599999999999994</v>
      </c>
      <c r="AL3252">
        <v>14.672108046609152</v>
      </c>
    </row>
    <row r="3253" spans="1:38">
      <c r="A3253">
        <v>16</v>
      </c>
      <c r="B3253">
        <v>66</v>
      </c>
      <c r="C3253">
        <v>2024</v>
      </c>
      <c r="D3253">
        <v>6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6</v>
      </c>
      <c r="M3253">
        <v>99</v>
      </c>
      <c r="N3253">
        <v>99</v>
      </c>
      <c r="O3253">
        <v>99</v>
      </c>
      <c r="P3253">
        <v>99</v>
      </c>
      <c r="Q3253">
        <v>5</v>
      </c>
      <c r="R3253">
        <v>10</v>
      </c>
      <c r="S3253">
        <v>6</v>
      </c>
      <c r="T3253">
        <v>3.5</v>
      </c>
      <c r="U3253">
        <v>10.29</v>
      </c>
      <c r="V3253">
        <v>0</v>
      </c>
      <c r="W3253">
        <v>0</v>
      </c>
      <c r="X3253">
        <v>0</v>
      </c>
      <c r="Y3253">
        <v>0</v>
      </c>
      <c r="AA3253">
        <v>2.0062153423797757</v>
      </c>
      <c r="AB3253">
        <v>0</v>
      </c>
      <c r="AC3253">
        <v>0.80622577482985502</v>
      </c>
      <c r="AE3253">
        <v>13.29242548062988</v>
      </c>
      <c r="AG3253">
        <v>1.0224948875255622</v>
      </c>
      <c r="AH3253">
        <v>0.65979302119801508</v>
      </c>
      <c r="AI3253">
        <v>0</v>
      </c>
      <c r="AJ3253">
        <v>10</v>
      </c>
      <c r="AK3253">
        <v>85.13</v>
      </c>
      <c r="AL3253">
        <v>16.522278084780098</v>
      </c>
    </row>
    <row r="3254" spans="1:38">
      <c r="A3254">
        <v>16</v>
      </c>
      <c r="B3254">
        <v>67</v>
      </c>
      <c r="C3254">
        <v>2024</v>
      </c>
      <c r="D3254">
        <v>7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6</v>
      </c>
      <c r="M3254">
        <v>99</v>
      </c>
      <c r="N3254">
        <v>99</v>
      </c>
      <c r="O3254">
        <v>99</v>
      </c>
      <c r="P3254">
        <v>99</v>
      </c>
      <c r="Q3254">
        <v>3</v>
      </c>
      <c r="R3254">
        <v>5</v>
      </c>
      <c r="S3254">
        <v>6</v>
      </c>
      <c r="T3254">
        <v>4</v>
      </c>
      <c r="U3254">
        <v>9.5199999999999978</v>
      </c>
      <c r="V3254">
        <v>0</v>
      </c>
      <c r="W3254">
        <v>0</v>
      </c>
      <c r="X3254">
        <v>0</v>
      </c>
      <c r="Y3254">
        <v>0</v>
      </c>
      <c r="AA3254">
        <v>0.80845531725630604</v>
      </c>
      <c r="AB3254">
        <v>0</v>
      </c>
      <c r="AC3254">
        <v>0.89442719099991597</v>
      </c>
      <c r="AE3254">
        <v>74.678011392625791</v>
      </c>
      <c r="AG3254">
        <v>1.8115942028985503</v>
      </c>
      <c r="AH3254">
        <v>1.2135736685108227</v>
      </c>
      <c r="AI3254">
        <v>0</v>
      </c>
      <c r="AJ3254">
        <v>5</v>
      </c>
      <c r="AK3254">
        <v>82.16</v>
      </c>
      <c r="AL3254">
        <v>17.127133245235179</v>
      </c>
    </row>
    <row r="3255" spans="1:38">
      <c r="A3255">
        <v>16</v>
      </c>
      <c r="B3255">
        <v>68</v>
      </c>
      <c r="C3255">
        <v>2024</v>
      </c>
      <c r="D3255">
        <v>8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6</v>
      </c>
      <c r="M3255">
        <v>99</v>
      </c>
      <c r="N3255">
        <v>99</v>
      </c>
      <c r="O3255">
        <v>99</v>
      </c>
      <c r="P3255">
        <v>99</v>
      </c>
      <c r="R3255">
        <v>0</v>
      </c>
    </row>
    <row r="3256" spans="1:38">
      <c r="A3256">
        <v>16</v>
      </c>
      <c r="B3256">
        <v>69</v>
      </c>
      <c r="C3256">
        <v>2024</v>
      </c>
      <c r="D3256">
        <v>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6</v>
      </c>
      <c r="M3256">
        <v>99</v>
      </c>
      <c r="N3256">
        <v>99</v>
      </c>
      <c r="O3256">
        <v>99</v>
      </c>
      <c r="P3256">
        <v>99</v>
      </c>
      <c r="R3256">
        <v>0</v>
      </c>
    </row>
    <row r="3257" spans="1:38">
      <c r="A3257">
        <v>16</v>
      </c>
      <c r="B3257">
        <v>70</v>
      </c>
      <c r="C3257">
        <v>2024</v>
      </c>
      <c r="D3257">
        <v>10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6</v>
      </c>
      <c r="M3257">
        <v>99</v>
      </c>
      <c r="N3257">
        <v>99</v>
      </c>
      <c r="O3257">
        <v>99</v>
      </c>
      <c r="P3257">
        <v>99</v>
      </c>
      <c r="R3257">
        <v>0</v>
      </c>
    </row>
    <row r="3258" spans="1:38">
      <c r="A3258">
        <v>16</v>
      </c>
      <c r="B3258">
        <v>71</v>
      </c>
      <c r="C3258">
        <v>2024</v>
      </c>
      <c r="D3258">
        <v>11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6</v>
      </c>
      <c r="M3258">
        <v>99</v>
      </c>
      <c r="N3258">
        <v>99</v>
      </c>
      <c r="O3258">
        <v>99</v>
      </c>
      <c r="P3258">
        <v>99</v>
      </c>
      <c r="R3258">
        <v>0</v>
      </c>
    </row>
    <row r="3259" spans="1:38">
      <c r="A3259">
        <v>16</v>
      </c>
      <c r="B3259">
        <v>72</v>
      </c>
      <c r="C3259">
        <v>2024</v>
      </c>
      <c r="D3259">
        <v>12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6</v>
      </c>
      <c r="M3259">
        <v>99</v>
      </c>
      <c r="N3259">
        <v>99</v>
      </c>
      <c r="O3259">
        <v>99</v>
      </c>
      <c r="P3259">
        <v>99</v>
      </c>
      <c r="R3259">
        <v>0</v>
      </c>
    </row>
    <row r="3260" spans="1:38">
      <c r="A3260">
        <v>16</v>
      </c>
      <c r="B3260">
        <v>73</v>
      </c>
      <c r="C3260">
        <v>2024</v>
      </c>
      <c r="D3260">
        <v>1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7</v>
      </c>
      <c r="M3260">
        <v>99</v>
      </c>
      <c r="N3260">
        <v>99</v>
      </c>
      <c r="O3260">
        <v>99</v>
      </c>
      <c r="P3260">
        <v>99</v>
      </c>
      <c r="R3260">
        <v>0</v>
      </c>
    </row>
    <row r="3261" spans="1:38">
      <c r="A3261">
        <v>16</v>
      </c>
      <c r="B3261">
        <v>74</v>
      </c>
      <c r="C3261">
        <v>2024</v>
      </c>
      <c r="D3261">
        <v>2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7</v>
      </c>
      <c r="M3261">
        <v>99</v>
      </c>
      <c r="N3261">
        <v>99</v>
      </c>
      <c r="O3261">
        <v>99</v>
      </c>
      <c r="P3261">
        <v>99</v>
      </c>
      <c r="R3261">
        <v>0</v>
      </c>
    </row>
    <row r="3262" spans="1:38">
      <c r="A3262">
        <v>16</v>
      </c>
      <c r="B3262">
        <v>75</v>
      </c>
      <c r="C3262">
        <v>2024</v>
      </c>
      <c r="D3262">
        <v>3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7</v>
      </c>
      <c r="M3262">
        <v>99</v>
      </c>
      <c r="N3262">
        <v>99</v>
      </c>
      <c r="O3262">
        <v>99</v>
      </c>
      <c r="P3262">
        <v>99</v>
      </c>
      <c r="R3262">
        <v>0</v>
      </c>
    </row>
    <row r="3263" spans="1:38">
      <c r="A3263">
        <v>16</v>
      </c>
      <c r="B3263">
        <v>76</v>
      </c>
      <c r="C3263">
        <v>2024</v>
      </c>
      <c r="D3263">
        <v>4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7</v>
      </c>
      <c r="M3263">
        <v>99</v>
      </c>
      <c r="N3263">
        <v>99</v>
      </c>
      <c r="O3263">
        <v>99</v>
      </c>
      <c r="P3263">
        <v>99</v>
      </c>
      <c r="Q3263">
        <v>1</v>
      </c>
      <c r="R3263">
        <v>1</v>
      </c>
      <c r="S3263">
        <v>7</v>
      </c>
      <c r="T3263">
        <v>7</v>
      </c>
      <c r="U3263">
        <v>17.600000000000001</v>
      </c>
      <c r="V3263">
        <v>0</v>
      </c>
      <c r="W3263">
        <v>0</v>
      </c>
      <c r="X3263">
        <v>100</v>
      </c>
      <c r="Y3263">
        <v>0</v>
      </c>
      <c r="AA3263">
        <v>0</v>
      </c>
      <c r="AB3263">
        <v>0</v>
      </c>
      <c r="AC3263">
        <v>0</v>
      </c>
      <c r="AG3263">
        <v>3.0303030303030303</v>
      </c>
      <c r="AH3263">
        <v>3.0736989172197005</v>
      </c>
      <c r="AI3263">
        <v>0</v>
      </c>
      <c r="AJ3263">
        <v>1</v>
      </c>
      <c r="AK3263">
        <v>99.8</v>
      </c>
      <c r="AL3263">
        <v>17.706023812235863</v>
      </c>
    </row>
    <row r="3264" spans="1:38">
      <c r="A3264">
        <v>16</v>
      </c>
      <c r="B3264">
        <v>77</v>
      </c>
      <c r="C3264">
        <v>2024</v>
      </c>
      <c r="D3264">
        <v>5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7</v>
      </c>
      <c r="M3264">
        <v>99</v>
      </c>
      <c r="N3264">
        <v>99</v>
      </c>
      <c r="O3264">
        <v>99</v>
      </c>
      <c r="P3264">
        <v>99</v>
      </c>
      <c r="Q3264">
        <v>5</v>
      </c>
      <c r="R3264">
        <v>10</v>
      </c>
      <c r="S3264">
        <v>7</v>
      </c>
      <c r="T3264">
        <v>4.9000000000000004</v>
      </c>
      <c r="U3264">
        <v>10.52</v>
      </c>
      <c r="V3264">
        <v>0</v>
      </c>
      <c r="W3264">
        <v>0</v>
      </c>
      <c r="X3264">
        <v>0</v>
      </c>
      <c r="Y3264">
        <v>0</v>
      </c>
      <c r="AA3264">
        <v>1.2718490476467776</v>
      </c>
      <c r="AB3264">
        <v>0</v>
      </c>
      <c r="AC3264">
        <v>0.69999999999999618</v>
      </c>
      <c r="AE3264">
        <v>66.494863307800244</v>
      </c>
      <c r="AG3264">
        <v>1.6556291390728475</v>
      </c>
      <c r="AH3264">
        <v>1.2022857142857133</v>
      </c>
      <c r="AI3264">
        <v>0</v>
      </c>
      <c r="AJ3264">
        <v>9</v>
      </c>
      <c r="AK3264">
        <v>82.53333333333336</v>
      </c>
      <c r="AL3264">
        <v>18.727858338668405</v>
      </c>
    </row>
    <row r="3265" spans="1:38">
      <c r="A3265">
        <v>16</v>
      </c>
      <c r="B3265">
        <v>78</v>
      </c>
      <c r="C3265">
        <v>2024</v>
      </c>
      <c r="D3265">
        <v>6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7</v>
      </c>
      <c r="M3265">
        <v>99</v>
      </c>
      <c r="N3265">
        <v>99</v>
      </c>
      <c r="O3265">
        <v>99</v>
      </c>
      <c r="P3265">
        <v>99</v>
      </c>
      <c r="Q3265">
        <v>16</v>
      </c>
      <c r="R3265">
        <v>40</v>
      </c>
      <c r="S3265">
        <v>7</v>
      </c>
      <c r="T3265">
        <v>5.375</v>
      </c>
      <c r="U3265">
        <v>14.065</v>
      </c>
      <c r="V3265">
        <v>0</v>
      </c>
      <c r="W3265">
        <v>0</v>
      </c>
      <c r="X3265">
        <v>27.5</v>
      </c>
      <c r="Y3265">
        <v>2.5</v>
      </c>
      <c r="AA3265">
        <v>3.3653788791159842</v>
      </c>
      <c r="AB3265">
        <v>0</v>
      </c>
      <c r="AC3265">
        <v>1.3543910070581535</v>
      </c>
      <c r="AE3265">
        <v>40.491646623853327</v>
      </c>
      <c r="AG3265">
        <v>4.0899795501022487</v>
      </c>
      <c r="AH3265">
        <v>3.6073814744995447</v>
      </c>
      <c r="AI3265">
        <v>0</v>
      </c>
      <c r="AJ3265">
        <v>40</v>
      </c>
      <c r="AK3265">
        <v>90.649999999999977</v>
      </c>
      <c r="AL3265">
        <v>18.783276166333167</v>
      </c>
    </row>
    <row r="3266" spans="1:38">
      <c r="A3266">
        <v>16</v>
      </c>
      <c r="B3266">
        <v>79</v>
      </c>
      <c r="C3266">
        <v>2024</v>
      </c>
      <c r="D3266">
        <v>7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7</v>
      </c>
      <c r="M3266">
        <v>99</v>
      </c>
      <c r="N3266">
        <v>99</v>
      </c>
      <c r="O3266">
        <v>99</v>
      </c>
      <c r="P3266">
        <v>99</v>
      </c>
      <c r="Q3266">
        <v>6</v>
      </c>
      <c r="R3266">
        <v>10</v>
      </c>
      <c r="S3266">
        <v>7</v>
      </c>
      <c r="T3266">
        <v>5.2</v>
      </c>
      <c r="U3266">
        <v>11.47</v>
      </c>
      <c r="V3266">
        <v>0</v>
      </c>
      <c r="W3266">
        <v>0</v>
      </c>
      <c r="X3266">
        <v>0</v>
      </c>
      <c r="Y3266">
        <v>0</v>
      </c>
      <c r="AA3266">
        <v>0.92417530804497061</v>
      </c>
      <c r="AB3266">
        <v>0</v>
      </c>
      <c r="AC3266">
        <v>0.87177978870813266</v>
      </c>
      <c r="AE3266">
        <v>-9.1848181609260866</v>
      </c>
      <c r="AG3266">
        <v>3.6231884057971007</v>
      </c>
      <c r="AH3266">
        <v>2.9243046171888949</v>
      </c>
      <c r="AI3266">
        <v>0</v>
      </c>
      <c r="AJ3266">
        <v>10</v>
      </c>
      <c r="AK3266">
        <v>85.710000000000022</v>
      </c>
      <c r="AL3266">
        <v>18.237746092255936</v>
      </c>
    </row>
    <row r="3267" spans="1:38">
      <c r="A3267">
        <v>16</v>
      </c>
      <c r="B3267">
        <v>80</v>
      </c>
      <c r="C3267">
        <v>2024</v>
      </c>
      <c r="D3267">
        <v>8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7</v>
      </c>
      <c r="M3267">
        <v>99</v>
      </c>
      <c r="N3267">
        <v>99</v>
      </c>
      <c r="O3267">
        <v>99</v>
      </c>
      <c r="P3267">
        <v>99</v>
      </c>
      <c r="R3267">
        <v>0</v>
      </c>
    </row>
    <row r="3268" spans="1:38">
      <c r="A3268">
        <v>16</v>
      </c>
      <c r="B3268">
        <v>81</v>
      </c>
      <c r="C3268">
        <v>2024</v>
      </c>
      <c r="D3268">
        <v>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7</v>
      </c>
      <c r="M3268">
        <v>99</v>
      </c>
      <c r="N3268">
        <v>99</v>
      </c>
      <c r="O3268">
        <v>99</v>
      </c>
      <c r="P3268">
        <v>99</v>
      </c>
      <c r="R3268">
        <v>0</v>
      </c>
    </row>
    <row r="3269" spans="1:38">
      <c r="A3269">
        <v>16</v>
      </c>
      <c r="B3269">
        <v>82</v>
      </c>
      <c r="C3269">
        <v>2024</v>
      </c>
      <c r="D3269">
        <v>10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7</v>
      </c>
      <c r="M3269">
        <v>99</v>
      </c>
      <c r="N3269">
        <v>99</v>
      </c>
      <c r="O3269">
        <v>99</v>
      </c>
      <c r="P3269">
        <v>99</v>
      </c>
      <c r="R3269">
        <v>0</v>
      </c>
    </row>
    <row r="3270" spans="1:38">
      <c r="A3270">
        <v>16</v>
      </c>
      <c r="B3270">
        <v>83</v>
      </c>
      <c r="C3270">
        <v>2024</v>
      </c>
      <c r="D3270">
        <v>11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7</v>
      </c>
      <c r="M3270">
        <v>99</v>
      </c>
      <c r="N3270">
        <v>99</v>
      </c>
      <c r="O3270">
        <v>99</v>
      </c>
      <c r="P3270">
        <v>99</v>
      </c>
      <c r="R3270">
        <v>0</v>
      </c>
    </row>
    <row r="3271" spans="1:38">
      <c r="A3271">
        <v>16</v>
      </c>
      <c r="B3271">
        <v>84</v>
      </c>
      <c r="C3271">
        <v>2024</v>
      </c>
      <c r="D3271">
        <v>12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7</v>
      </c>
      <c r="M3271">
        <v>99</v>
      </c>
      <c r="N3271">
        <v>99</v>
      </c>
      <c r="O3271">
        <v>99</v>
      </c>
      <c r="P3271">
        <v>99</v>
      </c>
      <c r="R3271">
        <v>0</v>
      </c>
    </row>
    <row r="3272" spans="1:38">
      <c r="A3272">
        <v>16</v>
      </c>
      <c r="B3272">
        <v>85</v>
      </c>
      <c r="C3272">
        <v>2024</v>
      </c>
      <c r="D3272">
        <v>1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8</v>
      </c>
      <c r="M3272">
        <v>99</v>
      </c>
      <c r="N3272">
        <v>99</v>
      </c>
      <c r="O3272">
        <v>99</v>
      </c>
      <c r="P3272">
        <v>99</v>
      </c>
      <c r="R3272">
        <v>0</v>
      </c>
    </row>
    <row r="3273" spans="1:38">
      <c r="A3273">
        <v>16</v>
      </c>
      <c r="B3273">
        <v>86</v>
      </c>
      <c r="C3273">
        <v>2024</v>
      </c>
      <c r="D3273">
        <v>2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8</v>
      </c>
      <c r="M3273">
        <v>99</v>
      </c>
      <c r="N3273">
        <v>99</v>
      </c>
      <c r="O3273">
        <v>99</v>
      </c>
      <c r="P3273">
        <v>99</v>
      </c>
      <c r="R3273">
        <v>0</v>
      </c>
    </row>
    <row r="3274" spans="1:38">
      <c r="A3274">
        <v>16</v>
      </c>
      <c r="B3274">
        <v>87</v>
      </c>
      <c r="C3274">
        <v>2024</v>
      </c>
      <c r="D3274">
        <v>3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8</v>
      </c>
      <c r="M3274">
        <v>99</v>
      </c>
      <c r="N3274">
        <v>99</v>
      </c>
      <c r="O3274">
        <v>99</v>
      </c>
      <c r="P3274">
        <v>99</v>
      </c>
      <c r="Q3274">
        <v>1</v>
      </c>
      <c r="R3274">
        <v>2</v>
      </c>
      <c r="S3274">
        <v>8</v>
      </c>
      <c r="T3274">
        <v>8.5</v>
      </c>
      <c r="U3274">
        <v>15.4</v>
      </c>
      <c r="V3274">
        <v>0</v>
      </c>
      <c r="W3274">
        <v>50</v>
      </c>
      <c r="X3274">
        <v>50</v>
      </c>
      <c r="Y3274">
        <v>0</v>
      </c>
      <c r="AA3274">
        <v>0.80000000000002691</v>
      </c>
      <c r="AB3274">
        <v>0</v>
      </c>
      <c r="AC3274">
        <v>0.5</v>
      </c>
      <c r="AE3274">
        <v>99.999999999998025</v>
      </c>
      <c r="AG3274">
        <v>16.666666666666671</v>
      </c>
      <c r="AH3274">
        <v>14.096109839816931</v>
      </c>
      <c r="AI3274">
        <v>0</v>
      </c>
      <c r="AJ3274">
        <v>2</v>
      </c>
      <c r="AK3274">
        <v>86.85</v>
      </c>
      <c r="AL3274">
        <v>23.485407090410433</v>
      </c>
    </row>
    <row r="3275" spans="1:38">
      <c r="A3275">
        <v>16</v>
      </c>
      <c r="B3275">
        <v>88</v>
      </c>
      <c r="C3275">
        <v>2024</v>
      </c>
      <c r="D3275">
        <v>4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8</v>
      </c>
      <c r="M3275">
        <v>99</v>
      </c>
      <c r="N3275">
        <v>99</v>
      </c>
      <c r="O3275">
        <v>99</v>
      </c>
      <c r="P3275">
        <v>99</v>
      </c>
      <c r="Q3275">
        <v>2</v>
      </c>
      <c r="R3275">
        <v>3</v>
      </c>
      <c r="S3275">
        <v>8</v>
      </c>
      <c r="T3275">
        <v>7</v>
      </c>
      <c r="U3275">
        <v>15.733333333333338</v>
      </c>
      <c r="V3275">
        <v>0</v>
      </c>
      <c r="W3275">
        <v>33.333333333333343</v>
      </c>
      <c r="X3275">
        <v>66.666666666666686</v>
      </c>
      <c r="Y3275">
        <v>0</v>
      </c>
      <c r="AA3275">
        <v>1.2256517540566816</v>
      </c>
      <c r="AB3275">
        <v>0</v>
      </c>
      <c r="AC3275">
        <v>1.6329931618554523</v>
      </c>
      <c r="AE3275">
        <v>-86.602540378443749</v>
      </c>
      <c r="AG3275">
        <v>9.0909090909090917</v>
      </c>
      <c r="AH3275">
        <v>8.2431016416346523</v>
      </c>
      <c r="AI3275">
        <v>0</v>
      </c>
      <c r="AJ3275">
        <v>3</v>
      </c>
      <c r="AK3275">
        <v>88.766666666666637</v>
      </c>
      <c r="AL3275">
        <v>22.444803349614983</v>
      </c>
    </row>
    <row r="3276" spans="1:38">
      <c r="A3276">
        <v>16</v>
      </c>
      <c r="B3276">
        <v>89</v>
      </c>
      <c r="C3276">
        <v>2024</v>
      </c>
      <c r="D3276">
        <v>5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8</v>
      </c>
      <c r="M3276">
        <v>99</v>
      </c>
      <c r="N3276">
        <v>99</v>
      </c>
      <c r="O3276">
        <v>99</v>
      </c>
      <c r="P3276">
        <v>99</v>
      </c>
      <c r="Q3276">
        <v>18</v>
      </c>
      <c r="R3276">
        <v>46</v>
      </c>
      <c r="S3276">
        <v>8</v>
      </c>
      <c r="T3276">
        <v>6.1521739130434794</v>
      </c>
      <c r="U3276">
        <v>12.767391304347829</v>
      </c>
      <c r="V3276">
        <v>0</v>
      </c>
      <c r="W3276">
        <v>2.1739130434782608</v>
      </c>
      <c r="X3276">
        <v>15.217391304347824</v>
      </c>
      <c r="Y3276">
        <v>0</v>
      </c>
      <c r="AA3276">
        <v>2.9413878968820799</v>
      </c>
      <c r="AB3276">
        <v>0</v>
      </c>
      <c r="AC3276">
        <v>1.4441394504558576</v>
      </c>
      <c r="AE3276">
        <v>51.089804456415877</v>
      </c>
      <c r="AG3276">
        <v>7.6158940397351005</v>
      </c>
      <c r="AH3276">
        <v>6.7119999999999997</v>
      </c>
      <c r="AI3276">
        <v>0</v>
      </c>
      <c r="AJ3276">
        <v>42</v>
      </c>
      <c r="AK3276">
        <v>84.071428571428555</v>
      </c>
      <c r="AL3276">
        <v>21.342367799212248</v>
      </c>
    </row>
    <row r="3277" spans="1:38">
      <c r="A3277">
        <v>16</v>
      </c>
      <c r="B3277">
        <v>90</v>
      </c>
      <c r="C3277">
        <v>2024</v>
      </c>
      <c r="D3277">
        <v>6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8</v>
      </c>
      <c r="M3277">
        <v>99</v>
      </c>
      <c r="N3277">
        <v>99</v>
      </c>
      <c r="O3277">
        <v>99</v>
      </c>
      <c r="P3277">
        <v>99</v>
      </c>
      <c r="Q3277">
        <v>49</v>
      </c>
      <c r="R3277">
        <v>144</v>
      </c>
      <c r="S3277">
        <v>8</v>
      </c>
      <c r="T3277">
        <v>6.2430555555555562</v>
      </c>
      <c r="U3277">
        <v>14.585416666666662</v>
      </c>
      <c r="V3277">
        <v>0</v>
      </c>
      <c r="W3277">
        <v>4.1666666666666679</v>
      </c>
      <c r="X3277">
        <v>21.527777777777775</v>
      </c>
      <c r="Y3277">
        <v>2.0833333333333339</v>
      </c>
      <c r="AA3277">
        <v>2.8471469332864192</v>
      </c>
      <c r="AB3277">
        <v>0</v>
      </c>
      <c r="AC3277">
        <v>1.3189143672068695</v>
      </c>
      <c r="AE3277">
        <v>6.2526130281598284</v>
      </c>
      <c r="AG3277">
        <v>14.7239263803681</v>
      </c>
      <c r="AH3277">
        <v>13.467087292732669</v>
      </c>
      <c r="AI3277">
        <v>0</v>
      </c>
      <c r="AJ3277">
        <v>144</v>
      </c>
      <c r="AK3277">
        <v>88.022222222222254</v>
      </c>
      <c r="AL3277">
        <v>21.225987346160153</v>
      </c>
    </row>
    <row r="3278" spans="1:38">
      <c r="A3278">
        <v>16</v>
      </c>
      <c r="B3278">
        <v>91</v>
      </c>
      <c r="C3278">
        <v>2024</v>
      </c>
      <c r="D3278">
        <v>7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8</v>
      </c>
      <c r="M3278">
        <v>99</v>
      </c>
      <c r="N3278">
        <v>99</v>
      </c>
      <c r="O3278">
        <v>99</v>
      </c>
      <c r="P3278">
        <v>99</v>
      </c>
      <c r="Q3278">
        <v>21</v>
      </c>
      <c r="R3278">
        <v>46</v>
      </c>
      <c r="S3278">
        <v>8</v>
      </c>
      <c r="T3278">
        <v>5.7173913043478253</v>
      </c>
      <c r="U3278">
        <v>12.780434782608696</v>
      </c>
      <c r="V3278">
        <v>0</v>
      </c>
      <c r="W3278">
        <v>0</v>
      </c>
      <c r="X3278">
        <v>2.1739130434782608</v>
      </c>
      <c r="Y3278">
        <v>0</v>
      </c>
      <c r="AA3278">
        <v>1.85198126166891</v>
      </c>
      <c r="AB3278">
        <v>0</v>
      </c>
      <c r="AC3278">
        <v>1.0966955004895165</v>
      </c>
      <c r="AE3278">
        <v>27.128325587845321</v>
      </c>
      <c r="AG3278">
        <v>16.666666666666671</v>
      </c>
      <c r="AH3278">
        <v>14.988654615914133</v>
      </c>
      <c r="AI3278">
        <v>0</v>
      </c>
      <c r="AJ3278">
        <v>46</v>
      </c>
      <c r="AK3278">
        <v>85.30217391304349</v>
      </c>
      <c r="AL3278">
        <v>20.198730865304871</v>
      </c>
    </row>
    <row r="3279" spans="1:38">
      <c r="A3279">
        <v>16</v>
      </c>
      <c r="B3279">
        <v>92</v>
      </c>
      <c r="C3279">
        <v>2024</v>
      </c>
      <c r="D3279">
        <v>8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8</v>
      </c>
      <c r="M3279">
        <v>99</v>
      </c>
      <c r="N3279">
        <v>99</v>
      </c>
      <c r="O3279">
        <v>99</v>
      </c>
      <c r="P3279">
        <v>99</v>
      </c>
      <c r="R3279">
        <v>0</v>
      </c>
    </row>
    <row r="3280" spans="1:38">
      <c r="A3280">
        <v>16</v>
      </c>
      <c r="B3280">
        <v>93</v>
      </c>
      <c r="C3280">
        <v>2024</v>
      </c>
      <c r="D3280">
        <v>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8</v>
      </c>
      <c r="M3280">
        <v>99</v>
      </c>
      <c r="N3280">
        <v>99</v>
      </c>
      <c r="O3280">
        <v>99</v>
      </c>
      <c r="P3280">
        <v>99</v>
      </c>
      <c r="R3280">
        <v>0</v>
      </c>
    </row>
    <row r="3281" spans="1:38">
      <c r="A3281">
        <v>16</v>
      </c>
      <c r="B3281">
        <v>94</v>
      </c>
      <c r="C3281">
        <v>2024</v>
      </c>
      <c r="D3281">
        <v>10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8</v>
      </c>
      <c r="M3281">
        <v>99</v>
      </c>
      <c r="N3281">
        <v>99</v>
      </c>
      <c r="O3281">
        <v>99</v>
      </c>
      <c r="P3281">
        <v>99</v>
      </c>
      <c r="R3281">
        <v>0</v>
      </c>
    </row>
    <row r="3282" spans="1:38">
      <c r="A3282">
        <v>16</v>
      </c>
      <c r="B3282">
        <v>95</v>
      </c>
      <c r="C3282">
        <v>2024</v>
      </c>
      <c r="D3282">
        <v>11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8</v>
      </c>
      <c r="M3282">
        <v>99</v>
      </c>
      <c r="N3282">
        <v>99</v>
      </c>
      <c r="O3282">
        <v>99</v>
      </c>
      <c r="P3282">
        <v>99</v>
      </c>
      <c r="R3282">
        <v>0</v>
      </c>
    </row>
    <row r="3283" spans="1:38">
      <c r="A3283">
        <v>16</v>
      </c>
      <c r="B3283">
        <v>96</v>
      </c>
      <c r="C3283">
        <v>2024</v>
      </c>
      <c r="D3283">
        <v>12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8</v>
      </c>
      <c r="M3283">
        <v>99</v>
      </c>
      <c r="N3283">
        <v>99</v>
      </c>
      <c r="O3283">
        <v>99</v>
      </c>
      <c r="P3283">
        <v>99</v>
      </c>
      <c r="R3283">
        <v>0</v>
      </c>
    </row>
    <row r="3284" spans="1:38">
      <c r="A3284">
        <v>16</v>
      </c>
      <c r="B3284">
        <v>97</v>
      </c>
      <c r="C3284">
        <v>2024</v>
      </c>
      <c r="D3284">
        <v>1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</v>
      </c>
      <c r="M3284">
        <v>99</v>
      </c>
      <c r="N3284">
        <v>99</v>
      </c>
      <c r="O3284">
        <v>99</v>
      </c>
      <c r="P3284">
        <v>99</v>
      </c>
      <c r="R3284">
        <v>0</v>
      </c>
    </row>
    <row r="3285" spans="1:38">
      <c r="A3285">
        <v>16</v>
      </c>
      <c r="B3285">
        <v>98</v>
      </c>
      <c r="C3285">
        <v>2024</v>
      </c>
      <c r="D3285">
        <v>2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</v>
      </c>
      <c r="M3285">
        <v>99</v>
      </c>
      <c r="N3285">
        <v>99</v>
      </c>
      <c r="O3285">
        <v>99</v>
      </c>
      <c r="P3285">
        <v>99</v>
      </c>
      <c r="R3285">
        <v>0</v>
      </c>
    </row>
    <row r="3286" spans="1:38">
      <c r="A3286">
        <v>16</v>
      </c>
      <c r="B3286">
        <v>99</v>
      </c>
      <c r="C3286">
        <v>2024</v>
      </c>
      <c r="D3286">
        <v>3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</v>
      </c>
      <c r="M3286">
        <v>99</v>
      </c>
      <c r="N3286">
        <v>99</v>
      </c>
      <c r="O3286">
        <v>99</v>
      </c>
      <c r="P3286">
        <v>99</v>
      </c>
      <c r="Q3286">
        <v>2</v>
      </c>
      <c r="R3286">
        <v>9</v>
      </c>
      <c r="S3286">
        <v>9</v>
      </c>
      <c r="T3286">
        <v>8.3333333333333357</v>
      </c>
      <c r="U3286">
        <v>18.388888888888889</v>
      </c>
      <c r="V3286">
        <v>11.111111111111112</v>
      </c>
      <c r="W3286">
        <v>55.555555555555557</v>
      </c>
      <c r="X3286">
        <v>55.555555555555557</v>
      </c>
      <c r="Y3286">
        <v>11.111111111111112</v>
      </c>
      <c r="AA3286">
        <v>3.8318676747172784</v>
      </c>
      <c r="AB3286">
        <v>0</v>
      </c>
      <c r="AC3286">
        <v>1.3333333333333279</v>
      </c>
      <c r="AE3286">
        <v>-59.950458033281521</v>
      </c>
      <c r="AG3286">
        <v>75</v>
      </c>
      <c r="AH3286">
        <v>75.743707093821513</v>
      </c>
      <c r="AI3286">
        <v>0</v>
      </c>
      <c r="AJ3286">
        <v>9</v>
      </c>
      <c r="AK3286">
        <v>88.12222222222222</v>
      </c>
      <c r="AL3286">
        <v>26.573716651620504</v>
      </c>
    </row>
    <row r="3287" spans="1:38">
      <c r="A3287">
        <v>16</v>
      </c>
      <c r="B3287">
        <v>100</v>
      </c>
      <c r="C3287">
        <v>2024</v>
      </c>
      <c r="D3287">
        <v>4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</v>
      </c>
      <c r="M3287">
        <v>99</v>
      </c>
      <c r="N3287">
        <v>99</v>
      </c>
      <c r="O3287">
        <v>99</v>
      </c>
      <c r="P3287">
        <v>99</v>
      </c>
      <c r="Q3287">
        <v>6</v>
      </c>
      <c r="R3287">
        <v>16</v>
      </c>
      <c r="S3287">
        <v>9</v>
      </c>
      <c r="T3287">
        <v>7.4375</v>
      </c>
      <c r="U3287">
        <v>15.4125</v>
      </c>
      <c r="V3287">
        <v>0</v>
      </c>
      <c r="W3287">
        <v>25</v>
      </c>
      <c r="X3287">
        <v>37.5</v>
      </c>
      <c r="Y3287">
        <v>0</v>
      </c>
      <c r="AA3287">
        <v>2.9436106654923049</v>
      </c>
      <c r="AB3287">
        <v>0</v>
      </c>
      <c r="AC3287">
        <v>1.4986973510352251</v>
      </c>
      <c r="AE3287">
        <v>57.820109319933522</v>
      </c>
      <c r="AG3287">
        <v>48.484848484848492</v>
      </c>
      <c r="AH3287">
        <v>43.066713237862402</v>
      </c>
      <c r="AI3287">
        <v>0</v>
      </c>
      <c r="AJ3287">
        <v>16</v>
      </c>
      <c r="AK3287">
        <v>86.09375</v>
      </c>
      <c r="AL3287">
        <v>23.903182760030361</v>
      </c>
    </row>
    <row r="3288" spans="1:38">
      <c r="A3288">
        <v>16</v>
      </c>
      <c r="B3288">
        <v>101</v>
      </c>
      <c r="C3288">
        <v>2024</v>
      </c>
      <c r="D3288">
        <v>5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</v>
      </c>
      <c r="M3288">
        <v>99</v>
      </c>
      <c r="N3288">
        <v>99</v>
      </c>
      <c r="O3288">
        <v>99</v>
      </c>
      <c r="P3288">
        <v>99</v>
      </c>
      <c r="Q3288">
        <v>44</v>
      </c>
      <c r="R3288">
        <v>180</v>
      </c>
      <c r="S3288">
        <v>9</v>
      </c>
      <c r="T3288">
        <v>6.7055555555555557</v>
      </c>
      <c r="U3288">
        <v>13.379444444444438</v>
      </c>
      <c r="V3288">
        <v>0.55555555555555558</v>
      </c>
      <c r="W3288">
        <v>6.6666666666666687</v>
      </c>
      <c r="X3288">
        <v>12.777777777777779</v>
      </c>
      <c r="Y3288">
        <v>0.55555555555555558</v>
      </c>
      <c r="AA3288">
        <v>2.4430331153034421</v>
      </c>
      <c r="AB3288">
        <v>0</v>
      </c>
      <c r="AC3288">
        <v>1.2188210251542342</v>
      </c>
      <c r="AE3288">
        <v>49.463543279179881</v>
      </c>
      <c r="AG3288">
        <v>29.801324503311257</v>
      </c>
      <c r="AH3288">
        <v>27.523428571428543</v>
      </c>
      <c r="AI3288">
        <v>0</v>
      </c>
      <c r="AJ3288">
        <v>171</v>
      </c>
      <c r="AK3288">
        <v>82.330994152046884</v>
      </c>
      <c r="AL3288">
        <v>23.790166385532967</v>
      </c>
    </row>
    <row r="3289" spans="1:38">
      <c r="A3289">
        <v>16</v>
      </c>
      <c r="B3289">
        <v>102</v>
      </c>
      <c r="C3289">
        <v>2024</v>
      </c>
      <c r="D3289">
        <v>6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</v>
      </c>
      <c r="M3289">
        <v>99</v>
      </c>
      <c r="N3289">
        <v>99</v>
      </c>
      <c r="O3289">
        <v>99</v>
      </c>
      <c r="P3289">
        <v>99</v>
      </c>
      <c r="Q3289">
        <v>84</v>
      </c>
      <c r="R3289">
        <v>274</v>
      </c>
      <c r="S3289">
        <v>9</v>
      </c>
      <c r="T3289">
        <v>6.8065693430656946</v>
      </c>
      <c r="U3289">
        <v>15.495255474452543</v>
      </c>
      <c r="V3289">
        <v>0.36496350364963526</v>
      </c>
      <c r="W3289">
        <v>8.0291970802919703</v>
      </c>
      <c r="X3289">
        <v>33.211678832116775</v>
      </c>
      <c r="Y3289">
        <v>1.0948905109489055</v>
      </c>
      <c r="AA3289">
        <v>2.584445211553382</v>
      </c>
      <c r="AB3289">
        <v>0</v>
      </c>
      <c r="AC3289">
        <v>1.2421258196176757</v>
      </c>
      <c r="AE3289">
        <v>32.679591961243155</v>
      </c>
      <c r="AG3289">
        <v>28.016359918200408</v>
      </c>
      <c r="AH3289">
        <v>27.223355005834904</v>
      </c>
      <c r="AI3289">
        <v>0</v>
      </c>
      <c r="AJ3289">
        <v>274</v>
      </c>
      <c r="AK3289">
        <v>86.903284671532901</v>
      </c>
      <c r="AL3289">
        <v>23.488607857006699</v>
      </c>
    </row>
    <row r="3290" spans="1:38">
      <c r="A3290">
        <v>16</v>
      </c>
      <c r="B3290">
        <v>103</v>
      </c>
      <c r="C3290">
        <v>2024</v>
      </c>
      <c r="D3290">
        <v>7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</v>
      </c>
      <c r="M3290">
        <v>99</v>
      </c>
      <c r="N3290">
        <v>99</v>
      </c>
      <c r="O3290">
        <v>99</v>
      </c>
      <c r="P3290">
        <v>99</v>
      </c>
      <c r="Q3290">
        <v>34</v>
      </c>
      <c r="R3290">
        <v>104</v>
      </c>
      <c r="S3290">
        <v>9</v>
      </c>
      <c r="T3290">
        <v>6.5384615384615401</v>
      </c>
      <c r="U3290">
        <v>14.004807692307685</v>
      </c>
      <c r="V3290">
        <v>0</v>
      </c>
      <c r="W3290">
        <v>9.6153846153846114</v>
      </c>
      <c r="X3290">
        <v>8.6538461538461586</v>
      </c>
      <c r="Y3290">
        <v>0</v>
      </c>
      <c r="AA3290">
        <v>2.1556446388891928</v>
      </c>
      <c r="AB3290">
        <v>0</v>
      </c>
      <c r="AC3290">
        <v>1.4204757932784156</v>
      </c>
      <c r="AE3290">
        <v>34.363319274106686</v>
      </c>
      <c r="AG3290">
        <v>37.681159420289845</v>
      </c>
      <c r="AH3290">
        <v>37.133824541722952</v>
      </c>
      <c r="AI3290">
        <v>0</v>
      </c>
      <c r="AJ3290">
        <v>104</v>
      </c>
      <c r="AK3290">
        <v>84.547115384615381</v>
      </c>
      <c r="AL3290">
        <v>23.053259563536955</v>
      </c>
    </row>
    <row r="3291" spans="1:38">
      <c r="A3291">
        <v>16</v>
      </c>
      <c r="B3291">
        <v>104</v>
      </c>
      <c r="C3291">
        <v>2024</v>
      </c>
      <c r="D3291">
        <v>8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</v>
      </c>
      <c r="M3291">
        <v>99</v>
      </c>
      <c r="N3291">
        <v>99</v>
      </c>
      <c r="O3291">
        <v>99</v>
      </c>
      <c r="P3291">
        <v>99</v>
      </c>
      <c r="R3291">
        <v>0</v>
      </c>
    </row>
    <row r="3292" spans="1:38">
      <c r="A3292">
        <v>16</v>
      </c>
      <c r="B3292">
        <v>105</v>
      </c>
      <c r="C3292">
        <v>2024</v>
      </c>
      <c r="D3292">
        <v>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</v>
      </c>
      <c r="M3292">
        <v>99</v>
      </c>
      <c r="N3292">
        <v>99</v>
      </c>
      <c r="O3292">
        <v>99</v>
      </c>
      <c r="P3292">
        <v>99</v>
      </c>
      <c r="R3292">
        <v>0</v>
      </c>
    </row>
    <row r="3293" spans="1:38">
      <c r="A3293">
        <v>16</v>
      </c>
      <c r="B3293">
        <v>106</v>
      </c>
      <c r="C3293">
        <v>2024</v>
      </c>
      <c r="D3293">
        <v>10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</v>
      </c>
      <c r="M3293">
        <v>99</v>
      </c>
      <c r="N3293">
        <v>99</v>
      </c>
      <c r="O3293">
        <v>99</v>
      </c>
      <c r="P3293">
        <v>99</v>
      </c>
      <c r="R3293">
        <v>0</v>
      </c>
    </row>
    <row r="3294" spans="1:38">
      <c r="A3294">
        <v>16</v>
      </c>
      <c r="B3294">
        <v>107</v>
      </c>
      <c r="C3294">
        <v>2024</v>
      </c>
      <c r="D3294">
        <v>11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</v>
      </c>
      <c r="M3294">
        <v>99</v>
      </c>
      <c r="N3294">
        <v>99</v>
      </c>
      <c r="O3294">
        <v>99</v>
      </c>
      <c r="P3294">
        <v>99</v>
      </c>
      <c r="R3294">
        <v>0</v>
      </c>
    </row>
    <row r="3295" spans="1:38">
      <c r="A3295">
        <v>16</v>
      </c>
      <c r="B3295">
        <v>108</v>
      </c>
      <c r="C3295">
        <v>2024</v>
      </c>
      <c r="D3295">
        <v>12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</v>
      </c>
      <c r="M3295">
        <v>99</v>
      </c>
      <c r="N3295">
        <v>99</v>
      </c>
      <c r="O3295">
        <v>99</v>
      </c>
      <c r="P3295">
        <v>99</v>
      </c>
      <c r="R3295">
        <v>0</v>
      </c>
    </row>
    <row r="3296" spans="1:38">
      <c r="A3296">
        <v>16</v>
      </c>
      <c r="B3296">
        <v>109</v>
      </c>
      <c r="C3296">
        <v>2024</v>
      </c>
      <c r="D3296">
        <v>1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10</v>
      </c>
      <c r="M3296">
        <v>99</v>
      </c>
      <c r="N3296">
        <v>99</v>
      </c>
      <c r="O3296">
        <v>99</v>
      </c>
      <c r="P3296">
        <v>99</v>
      </c>
      <c r="R3296">
        <v>0</v>
      </c>
    </row>
    <row r="3297" spans="1:38">
      <c r="A3297">
        <v>16</v>
      </c>
      <c r="B3297">
        <v>110</v>
      </c>
      <c r="C3297">
        <v>2024</v>
      </c>
      <c r="D3297">
        <v>2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10</v>
      </c>
      <c r="M3297">
        <v>99</v>
      </c>
      <c r="N3297">
        <v>99</v>
      </c>
      <c r="O3297">
        <v>99</v>
      </c>
      <c r="P3297">
        <v>99</v>
      </c>
      <c r="R3297">
        <v>0</v>
      </c>
    </row>
    <row r="3298" spans="1:38">
      <c r="A3298">
        <v>16</v>
      </c>
      <c r="B3298">
        <v>111</v>
      </c>
      <c r="C3298">
        <v>2024</v>
      </c>
      <c r="D3298">
        <v>3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10</v>
      </c>
      <c r="M3298">
        <v>99</v>
      </c>
      <c r="N3298">
        <v>99</v>
      </c>
      <c r="O3298">
        <v>99</v>
      </c>
      <c r="P3298">
        <v>99</v>
      </c>
      <c r="R3298">
        <v>0</v>
      </c>
    </row>
    <row r="3299" spans="1:38">
      <c r="A3299">
        <v>16</v>
      </c>
      <c r="B3299">
        <v>112</v>
      </c>
      <c r="C3299">
        <v>2024</v>
      </c>
      <c r="D3299">
        <v>4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10</v>
      </c>
      <c r="M3299">
        <v>99</v>
      </c>
      <c r="N3299">
        <v>99</v>
      </c>
      <c r="O3299">
        <v>99</v>
      </c>
      <c r="P3299">
        <v>99</v>
      </c>
      <c r="Q3299">
        <v>3</v>
      </c>
      <c r="R3299">
        <v>11</v>
      </c>
      <c r="S3299">
        <v>10</v>
      </c>
      <c r="T3299">
        <v>8.6363636363636385</v>
      </c>
      <c r="U3299">
        <v>19.2</v>
      </c>
      <c r="V3299">
        <v>0</v>
      </c>
      <c r="W3299">
        <v>63.636363636363633</v>
      </c>
      <c r="X3299">
        <v>81.818181818181813</v>
      </c>
      <c r="Y3299">
        <v>18.181818181818183</v>
      </c>
      <c r="AA3299">
        <v>4.608292919982806</v>
      </c>
      <c r="AB3299">
        <v>0</v>
      </c>
      <c r="AC3299">
        <v>1.2984415324623344</v>
      </c>
      <c r="AE3299">
        <v>56.062338047757912</v>
      </c>
      <c r="AG3299">
        <v>33.333333333333343</v>
      </c>
      <c r="AH3299">
        <v>36.884387006636409</v>
      </c>
      <c r="AI3299">
        <v>0</v>
      </c>
      <c r="AJ3299">
        <v>11</v>
      </c>
      <c r="AK3299">
        <v>89.709090909090889</v>
      </c>
      <c r="AL3299">
        <v>26.170326462233906</v>
      </c>
    </row>
    <row r="3300" spans="1:38">
      <c r="A3300">
        <v>16</v>
      </c>
      <c r="B3300">
        <v>113</v>
      </c>
      <c r="C3300">
        <v>2024</v>
      </c>
      <c r="D3300">
        <v>5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10</v>
      </c>
      <c r="M3300">
        <v>99</v>
      </c>
      <c r="N3300">
        <v>99</v>
      </c>
      <c r="O3300">
        <v>99</v>
      </c>
      <c r="P3300">
        <v>99</v>
      </c>
      <c r="Q3300">
        <v>54</v>
      </c>
      <c r="R3300">
        <v>243</v>
      </c>
      <c r="S3300">
        <v>10</v>
      </c>
      <c r="T3300">
        <v>7.4938271604938302</v>
      </c>
      <c r="U3300">
        <v>14.902057613168729</v>
      </c>
      <c r="V3300">
        <v>0</v>
      </c>
      <c r="W3300">
        <v>13.58024691358025</v>
      </c>
      <c r="X3300">
        <v>26.748971193415631</v>
      </c>
      <c r="Y3300">
        <v>0.41152263374485593</v>
      </c>
      <c r="AA3300">
        <v>1.9758302637747929</v>
      </c>
      <c r="AB3300">
        <v>0</v>
      </c>
      <c r="AC3300">
        <v>0.98703684401514091</v>
      </c>
      <c r="AE3300">
        <v>34.807367202770507</v>
      </c>
      <c r="AG3300">
        <v>40.231788079470206</v>
      </c>
      <c r="AH3300">
        <v>41.385142857142846</v>
      </c>
      <c r="AI3300">
        <v>0</v>
      </c>
      <c r="AJ3300">
        <v>239</v>
      </c>
      <c r="AK3300">
        <v>83.144769874477021</v>
      </c>
      <c r="AL3300">
        <v>25.880630437100503</v>
      </c>
    </row>
    <row r="3301" spans="1:38">
      <c r="A3301">
        <v>16</v>
      </c>
      <c r="B3301">
        <v>114</v>
      </c>
      <c r="C3301">
        <v>2024</v>
      </c>
      <c r="D3301">
        <v>6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10</v>
      </c>
      <c r="M3301">
        <v>99</v>
      </c>
      <c r="N3301">
        <v>99</v>
      </c>
      <c r="O3301">
        <v>99</v>
      </c>
      <c r="P3301">
        <v>99</v>
      </c>
      <c r="Q3301">
        <v>86</v>
      </c>
      <c r="R3301">
        <v>303</v>
      </c>
      <c r="S3301">
        <v>10</v>
      </c>
      <c r="T3301">
        <v>7.2838283828382817</v>
      </c>
      <c r="U3301">
        <v>16.619471947194704</v>
      </c>
      <c r="V3301">
        <v>0</v>
      </c>
      <c r="W3301">
        <v>12.541254125412539</v>
      </c>
      <c r="X3301">
        <v>53.46534653465347</v>
      </c>
      <c r="Y3301">
        <v>1.3201320132013201</v>
      </c>
      <c r="AA3301">
        <v>2.3676275989338871</v>
      </c>
      <c r="AB3301">
        <v>0</v>
      </c>
      <c r="AC3301">
        <v>1.0802620985532436</v>
      </c>
      <c r="AE3301">
        <v>26.146210349268689</v>
      </c>
      <c r="AG3301">
        <v>30.981595092024538</v>
      </c>
      <c r="AH3301">
        <v>32.288821349337617</v>
      </c>
      <c r="AI3301">
        <v>0</v>
      </c>
      <c r="AJ3301">
        <v>303</v>
      </c>
      <c r="AK3301">
        <v>86.131353135313518</v>
      </c>
      <c r="AL3301">
        <v>25.914448308847454</v>
      </c>
    </row>
    <row r="3302" spans="1:38">
      <c r="A3302">
        <v>16</v>
      </c>
      <c r="B3302">
        <v>115</v>
      </c>
      <c r="C3302">
        <v>2024</v>
      </c>
      <c r="D3302">
        <v>7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10</v>
      </c>
      <c r="M3302">
        <v>99</v>
      </c>
      <c r="N3302">
        <v>99</v>
      </c>
      <c r="O3302">
        <v>99</v>
      </c>
      <c r="P3302">
        <v>99</v>
      </c>
      <c r="Q3302">
        <v>28</v>
      </c>
      <c r="R3302">
        <v>75</v>
      </c>
      <c r="S3302">
        <v>10</v>
      </c>
      <c r="T3302">
        <v>6.96</v>
      </c>
      <c r="U3302">
        <v>15.442666666666671</v>
      </c>
      <c r="V3302">
        <v>0</v>
      </c>
      <c r="W3302">
        <v>10.666666666666664</v>
      </c>
      <c r="X3302">
        <v>22.666666666666671</v>
      </c>
      <c r="Y3302">
        <v>0</v>
      </c>
      <c r="AA3302">
        <v>1.8477498628211435</v>
      </c>
      <c r="AB3302">
        <v>0</v>
      </c>
      <c r="AC3302">
        <v>1.1482160075525862</v>
      </c>
      <c r="AE3302">
        <v>-2.5590556486048901</v>
      </c>
      <c r="AG3302">
        <v>27.173913043478262</v>
      </c>
      <c r="AH3302">
        <v>29.528592917420905</v>
      </c>
      <c r="AI3302">
        <v>0</v>
      </c>
      <c r="AJ3302">
        <v>75</v>
      </c>
      <c r="AK3302">
        <v>84.870666666666693</v>
      </c>
      <c r="AL3302">
        <v>25.213050974420096</v>
      </c>
    </row>
    <row r="3303" spans="1:38">
      <c r="A3303">
        <v>16</v>
      </c>
      <c r="B3303">
        <v>116</v>
      </c>
      <c r="C3303">
        <v>2024</v>
      </c>
      <c r="D3303">
        <v>8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10</v>
      </c>
      <c r="M3303">
        <v>99</v>
      </c>
      <c r="N3303">
        <v>99</v>
      </c>
      <c r="O3303">
        <v>99</v>
      </c>
      <c r="P3303">
        <v>99</v>
      </c>
      <c r="R3303">
        <v>0</v>
      </c>
    </row>
    <row r="3304" spans="1:38">
      <c r="A3304">
        <v>16</v>
      </c>
      <c r="B3304">
        <v>117</v>
      </c>
      <c r="C3304">
        <v>2024</v>
      </c>
      <c r="D3304">
        <v>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10</v>
      </c>
      <c r="M3304">
        <v>99</v>
      </c>
      <c r="N3304">
        <v>99</v>
      </c>
      <c r="O3304">
        <v>99</v>
      </c>
      <c r="P3304">
        <v>99</v>
      </c>
      <c r="R3304">
        <v>0</v>
      </c>
    </row>
    <row r="3305" spans="1:38">
      <c r="A3305">
        <v>16</v>
      </c>
      <c r="B3305">
        <v>118</v>
      </c>
      <c r="C3305">
        <v>2024</v>
      </c>
      <c r="D3305">
        <v>10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10</v>
      </c>
      <c r="M3305">
        <v>99</v>
      </c>
      <c r="N3305">
        <v>99</v>
      </c>
      <c r="O3305">
        <v>99</v>
      </c>
      <c r="P3305">
        <v>99</v>
      </c>
      <c r="R3305">
        <v>0</v>
      </c>
    </row>
    <row r="3306" spans="1:38">
      <c r="A3306">
        <v>16</v>
      </c>
      <c r="B3306">
        <v>119</v>
      </c>
      <c r="C3306">
        <v>2024</v>
      </c>
      <c r="D3306">
        <v>11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10</v>
      </c>
      <c r="M3306">
        <v>99</v>
      </c>
      <c r="N3306">
        <v>99</v>
      </c>
      <c r="O3306">
        <v>99</v>
      </c>
      <c r="P3306">
        <v>99</v>
      </c>
      <c r="R3306">
        <v>0</v>
      </c>
    </row>
    <row r="3307" spans="1:38">
      <c r="A3307">
        <v>16</v>
      </c>
      <c r="B3307">
        <v>120</v>
      </c>
      <c r="C3307">
        <v>2024</v>
      </c>
      <c r="D3307">
        <v>12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10</v>
      </c>
      <c r="M3307">
        <v>99</v>
      </c>
      <c r="N3307">
        <v>99</v>
      </c>
      <c r="O3307">
        <v>99</v>
      </c>
      <c r="P3307">
        <v>99</v>
      </c>
      <c r="R3307">
        <v>0</v>
      </c>
    </row>
    <row r="3308" spans="1:38">
      <c r="A3308">
        <v>16</v>
      </c>
      <c r="B3308">
        <v>121</v>
      </c>
      <c r="C3308">
        <v>2024</v>
      </c>
      <c r="D3308">
        <v>1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11</v>
      </c>
      <c r="M3308">
        <v>99</v>
      </c>
      <c r="N3308">
        <v>99</v>
      </c>
      <c r="O3308">
        <v>99</v>
      </c>
      <c r="P3308">
        <v>99</v>
      </c>
      <c r="R3308">
        <v>0</v>
      </c>
    </row>
    <row r="3309" spans="1:38">
      <c r="A3309">
        <v>16</v>
      </c>
      <c r="B3309">
        <v>122</v>
      </c>
      <c r="C3309">
        <v>2024</v>
      </c>
      <c r="D3309">
        <v>2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11</v>
      </c>
      <c r="M3309">
        <v>99</v>
      </c>
      <c r="N3309">
        <v>99</v>
      </c>
      <c r="O3309">
        <v>99</v>
      </c>
      <c r="P3309">
        <v>99</v>
      </c>
      <c r="R3309">
        <v>0</v>
      </c>
    </row>
    <row r="3310" spans="1:38">
      <c r="A3310">
        <v>16</v>
      </c>
      <c r="B3310">
        <v>123</v>
      </c>
      <c r="C3310">
        <v>2024</v>
      </c>
      <c r="D3310">
        <v>3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11</v>
      </c>
      <c r="M3310">
        <v>99</v>
      </c>
      <c r="N3310">
        <v>99</v>
      </c>
      <c r="O3310">
        <v>99</v>
      </c>
      <c r="P3310">
        <v>99</v>
      </c>
      <c r="R3310">
        <v>0</v>
      </c>
    </row>
    <row r="3311" spans="1:38">
      <c r="A3311">
        <v>16</v>
      </c>
      <c r="B3311">
        <v>124</v>
      </c>
      <c r="C3311">
        <v>2024</v>
      </c>
      <c r="D3311">
        <v>4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11</v>
      </c>
      <c r="M3311">
        <v>99</v>
      </c>
      <c r="N3311">
        <v>99</v>
      </c>
      <c r="O3311">
        <v>99</v>
      </c>
      <c r="P3311">
        <v>99</v>
      </c>
      <c r="Q3311">
        <v>2</v>
      </c>
      <c r="R3311">
        <v>2</v>
      </c>
      <c r="S3311">
        <v>11</v>
      </c>
      <c r="T3311">
        <v>10.5</v>
      </c>
      <c r="U3311">
        <v>25</v>
      </c>
      <c r="V3311">
        <v>0</v>
      </c>
      <c r="W3311">
        <v>100</v>
      </c>
      <c r="X3311">
        <v>100</v>
      </c>
      <c r="Y3311">
        <v>50</v>
      </c>
      <c r="AA3311">
        <v>5.5</v>
      </c>
      <c r="AB3311">
        <v>0</v>
      </c>
      <c r="AC3311">
        <v>1.5</v>
      </c>
      <c r="AE3311">
        <v>100</v>
      </c>
      <c r="AG3311">
        <v>6.0606060606060606</v>
      </c>
      <c r="AH3311">
        <v>8.7320991966468728</v>
      </c>
      <c r="AI3311">
        <v>0</v>
      </c>
      <c r="AJ3311">
        <v>2</v>
      </c>
      <c r="AK3311">
        <v>94.3</v>
      </c>
      <c r="AL3311">
        <v>29.591081388634208</v>
      </c>
    </row>
    <row r="3312" spans="1:38">
      <c r="A3312">
        <v>16</v>
      </c>
      <c r="B3312">
        <v>125</v>
      </c>
      <c r="C3312">
        <v>2024</v>
      </c>
      <c r="D3312">
        <v>5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11</v>
      </c>
      <c r="M3312">
        <v>99</v>
      </c>
      <c r="N3312">
        <v>99</v>
      </c>
      <c r="O3312">
        <v>99</v>
      </c>
      <c r="P3312">
        <v>99</v>
      </c>
      <c r="Q3312">
        <v>35</v>
      </c>
      <c r="R3312">
        <v>118</v>
      </c>
      <c r="S3312">
        <v>11</v>
      </c>
      <c r="T3312">
        <v>8.0084745762711851</v>
      </c>
      <c r="U3312">
        <v>16.296610169491526</v>
      </c>
      <c r="V3312">
        <v>0</v>
      </c>
      <c r="W3312">
        <v>32.20338983050847</v>
      </c>
      <c r="X3312">
        <v>54.237288135593197</v>
      </c>
      <c r="Y3312">
        <v>0</v>
      </c>
      <c r="AA3312">
        <v>1.9154117229387213</v>
      </c>
      <c r="AB3312">
        <v>0</v>
      </c>
      <c r="AC3312">
        <v>1.0536117278591981</v>
      </c>
      <c r="AE3312">
        <v>42.204228483447693</v>
      </c>
      <c r="AG3312">
        <v>19.536423841059602</v>
      </c>
      <c r="AH3312">
        <v>21.977142857142848</v>
      </c>
      <c r="AI3312">
        <v>0</v>
      </c>
      <c r="AJ3312">
        <v>117</v>
      </c>
      <c r="AK3312">
        <v>83.069230769230785</v>
      </c>
      <c r="AL3312">
        <v>28.324274381165807</v>
      </c>
    </row>
    <row r="3313" spans="1:38">
      <c r="A3313">
        <v>16</v>
      </c>
      <c r="B3313">
        <v>126</v>
      </c>
      <c r="C3313">
        <v>2024</v>
      </c>
      <c r="D3313">
        <v>6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11</v>
      </c>
      <c r="M3313">
        <v>99</v>
      </c>
      <c r="N3313">
        <v>99</v>
      </c>
      <c r="O3313">
        <v>99</v>
      </c>
      <c r="P3313">
        <v>99</v>
      </c>
      <c r="Q3313">
        <v>51</v>
      </c>
      <c r="R3313">
        <v>171</v>
      </c>
      <c r="S3313">
        <v>11</v>
      </c>
      <c r="T3313">
        <v>7.5204678362573105</v>
      </c>
      <c r="U3313">
        <v>17.411695906432751</v>
      </c>
      <c r="V3313">
        <v>0</v>
      </c>
      <c r="W3313">
        <v>14.035087719298245</v>
      </c>
      <c r="X3313">
        <v>76.608187134502941</v>
      </c>
      <c r="Y3313">
        <v>2.3391812865497075</v>
      </c>
      <c r="AA3313">
        <v>2.25507434063617</v>
      </c>
      <c r="AB3313">
        <v>0</v>
      </c>
      <c r="AC3313">
        <v>1.0392258774703875</v>
      </c>
      <c r="AE3313">
        <v>37.869338071059111</v>
      </c>
      <c r="AG3313">
        <v>17.484662576687121</v>
      </c>
      <c r="AH3313">
        <v>19.091037330563367</v>
      </c>
      <c r="AI3313">
        <v>0</v>
      </c>
      <c r="AJ3313">
        <v>171</v>
      </c>
      <c r="AK3313">
        <v>84.976023391812902</v>
      </c>
      <c r="AL3313">
        <v>28.270258575684434</v>
      </c>
    </row>
    <row r="3314" spans="1:38">
      <c r="A3314">
        <v>16</v>
      </c>
      <c r="B3314">
        <v>127</v>
      </c>
      <c r="C3314">
        <v>2024</v>
      </c>
      <c r="D3314">
        <v>7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11</v>
      </c>
      <c r="M3314">
        <v>99</v>
      </c>
      <c r="N3314">
        <v>99</v>
      </c>
      <c r="O3314">
        <v>99</v>
      </c>
      <c r="P3314">
        <v>99</v>
      </c>
      <c r="Q3314">
        <v>14</v>
      </c>
      <c r="R3314">
        <v>30</v>
      </c>
      <c r="S3314">
        <v>11</v>
      </c>
      <c r="T3314">
        <v>8.3333333333333357</v>
      </c>
      <c r="U3314">
        <v>16.23</v>
      </c>
      <c r="V3314">
        <v>0</v>
      </c>
      <c r="W3314">
        <v>26.666666666666675</v>
      </c>
      <c r="X3314">
        <v>33.333333333333343</v>
      </c>
      <c r="Y3314">
        <v>3.3333333333333344</v>
      </c>
      <c r="AA3314">
        <v>2.6963122964523287</v>
      </c>
      <c r="AB3314">
        <v>0</v>
      </c>
      <c r="AC3314">
        <v>1.7575235101952027</v>
      </c>
      <c r="AE3314">
        <v>19.414065556806861</v>
      </c>
      <c r="AG3314">
        <v>10.869565217391305</v>
      </c>
      <c r="AH3314">
        <v>12.413634857099151</v>
      </c>
      <c r="AI3314">
        <v>0</v>
      </c>
      <c r="AJ3314">
        <v>30</v>
      </c>
      <c r="AK3314">
        <v>83.326666666666654</v>
      </c>
      <c r="AL3314">
        <v>27.924624319334512</v>
      </c>
    </row>
    <row r="3315" spans="1:38">
      <c r="A3315">
        <v>16</v>
      </c>
      <c r="B3315">
        <v>128</v>
      </c>
      <c r="C3315">
        <v>2024</v>
      </c>
      <c r="D3315">
        <v>8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11</v>
      </c>
      <c r="M3315">
        <v>99</v>
      </c>
      <c r="N3315">
        <v>99</v>
      </c>
      <c r="O3315">
        <v>99</v>
      </c>
      <c r="P3315">
        <v>99</v>
      </c>
      <c r="R3315">
        <v>0</v>
      </c>
    </row>
    <row r="3316" spans="1:38">
      <c r="A3316">
        <v>16</v>
      </c>
      <c r="B3316">
        <v>129</v>
      </c>
      <c r="C3316">
        <v>2024</v>
      </c>
      <c r="D3316">
        <v>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11</v>
      </c>
      <c r="M3316">
        <v>99</v>
      </c>
      <c r="N3316">
        <v>99</v>
      </c>
      <c r="O3316">
        <v>99</v>
      </c>
      <c r="P3316">
        <v>99</v>
      </c>
      <c r="R3316">
        <v>0</v>
      </c>
    </row>
    <row r="3317" spans="1:38">
      <c r="A3317">
        <v>16</v>
      </c>
      <c r="B3317">
        <v>130</v>
      </c>
      <c r="C3317">
        <v>2024</v>
      </c>
      <c r="D3317">
        <v>10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11</v>
      </c>
      <c r="M3317">
        <v>99</v>
      </c>
      <c r="N3317">
        <v>99</v>
      </c>
      <c r="O3317">
        <v>99</v>
      </c>
      <c r="P3317">
        <v>99</v>
      </c>
      <c r="R3317">
        <v>0</v>
      </c>
    </row>
    <row r="3318" spans="1:38">
      <c r="A3318">
        <v>16</v>
      </c>
      <c r="B3318">
        <v>131</v>
      </c>
      <c r="C3318">
        <v>2024</v>
      </c>
      <c r="D3318">
        <v>11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11</v>
      </c>
      <c r="M3318">
        <v>99</v>
      </c>
      <c r="N3318">
        <v>99</v>
      </c>
      <c r="O3318">
        <v>99</v>
      </c>
      <c r="P3318">
        <v>99</v>
      </c>
      <c r="R3318">
        <v>0</v>
      </c>
    </row>
    <row r="3319" spans="1:38">
      <c r="A3319">
        <v>16</v>
      </c>
      <c r="B3319">
        <v>132</v>
      </c>
      <c r="C3319">
        <v>2024</v>
      </c>
      <c r="D3319">
        <v>12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11</v>
      </c>
      <c r="M3319">
        <v>99</v>
      </c>
      <c r="N3319">
        <v>99</v>
      </c>
      <c r="O3319">
        <v>99</v>
      </c>
      <c r="P3319">
        <v>99</v>
      </c>
      <c r="R3319">
        <v>0</v>
      </c>
    </row>
    <row r="3320" spans="1:38">
      <c r="A3320">
        <v>16</v>
      </c>
      <c r="B3320">
        <v>133</v>
      </c>
      <c r="C3320">
        <v>2024</v>
      </c>
      <c r="D3320">
        <v>1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12</v>
      </c>
      <c r="M3320">
        <v>99</v>
      </c>
      <c r="N3320">
        <v>99</v>
      </c>
      <c r="O3320">
        <v>99</v>
      </c>
      <c r="P3320">
        <v>99</v>
      </c>
      <c r="R3320">
        <v>0</v>
      </c>
    </row>
    <row r="3321" spans="1:38">
      <c r="A3321">
        <v>16</v>
      </c>
      <c r="B3321">
        <v>134</v>
      </c>
      <c r="C3321">
        <v>2024</v>
      </c>
      <c r="D3321">
        <v>2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12</v>
      </c>
      <c r="M3321">
        <v>99</v>
      </c>
      <c r="N3321">
        <v>99</v>
      </c>
      <c r="O3321">
        <v>99</v>
      </c>
      <c r="P3321">
        <v>99</v>
      </c>
      <c r="R3321">
        <v>0</v>
      </c>
    </row>
    <row r="3322" spans="1:38">
      <c r="A3322">
        <v>16</v>
      </c>
      <c r="B3322">
        <v>135</v>
      </c>
      <c r="C3322">
        <v>2024</v>
      </c>
      <c r="D3322">
        <v>3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12</v>
      </c>
      <c r="M3322">
        <v>99</v>
      </c>
      <c r="N3322">
        <v>99</v>
      </c>
      <c r="O3322">
        <v>99</v>
      </c>
      <c r="P3322">
        <v>99</v>
      </c>
      <c r="R3322">
        <v>0</v>
      </c>
    </row>
    <row r="3323" spans="1:38">
      <c r="A3323">
        <v>16</v>
      </c>
      <c r="B3323">
        <v>136</v>
      </c>
      <c r="C3323">
        <v>2024</v>
      </c>
      <c r="D3323">
        <v>4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12</v>
      </c>
      <c r="M3323">
        <v>99</v>
      </c>
      <c r="N3323">
        <v>99</v>
      </c>
      <c r="O3323">
        <v>99</v>
      </c>
      <c r="P3323">
        <v>99</v>
      </c>
      <c r="R3323">
        <v>0</v>
      </c>
    </row>
    <row r="3324" spans="1:38">
      <c r="A3324">
        <v>16</v>
      </c>
      <c r="B3324">
        <v>137</v>
      </c>
      <c r="C3324">
        <v>2024</v>
      </c>
      <c r="D3324">
        <v>5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12</v>
      </c>
      <c r="M3324">
        <v>99</v>
      </c>
      <c r="N3324">
        <v>99</v>
      </c>
      <c r="O3324">
        <v>99</v>
      </c>
      <c r="P3324">
        <v>99</v>
      </c>
      <c r="Q3324">
        <v>6</v>
      </c>
      <c r="R3324">
        <v>6</v>
      </c>
      <c r="S3324">
        <v>12</v>
      </c>
      <c r="T3324">
        <v>9</v>
      </c>
      <c r="U3324">
        <v>16.266666666666662</v>
      </c>
      <c r="V3324">
        <v>0</v>
      </c>
      <c r="W3324">
        <v>66.666666666666686</v>
      </c>
      <c r="X3324">
        <v>66.666666666666686</v>
      </c>
      <c r="Y3324">
        <v>0</v>
      </c>
      <c r="AA3324">
        <v>1.5786773648286423</v>
      </c>
      <c r="AB3324">
        <v>0</v>
      </c>
      <c r="AC3324">
        <v>0.81649658092772603</v>
      </c>
      <c r="AE3324">
        <v>40.08322817041855</v>
      </c>
      <c r="AG3324">
        <v>0.99337748344370869</v>
      </c>
      <c r="AH3324">
        <v>1.1154285714285712</v>
      </c>
      <c r="AI3324">
        <v>0</v>
      </c>
      <c r="AJ3324">
        <v>6</v>
      </c>
      <c r="AK3324">
        <v>80.666666666666686</v>
      </c>
      <c r="AL3324">
        <v>30.899574497897305</v>
      </c>
    </row>
    <row r="3325" spans="1:38">
      <c r="A3325">
        <v>16</v>
      </c>
      <c r="B3325">
        <v>138</v>
      </c>
      <c r="C3325">
        <v>2024</v>
      </c>
      <c r="D3325">
        <v>6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12</v>
      </c>
      <c r="M3325">
        <v>99</v>
      </c>
      <c r="N3325">
        <v>99</v>
      </c>
      <c r="O3325">
        <v>99</v>
      </c>
      <c r="P3325">
        <v>99</v>
      </c>
      <c r="Q3325">
        <v>14</v>
      </c>
      <c r="R3325">
        <v>24</v>
      </c>
      <c r="S3325">
        <v>12</v>
      </c>
      <c r="T3325">
        <v>7.7916666666666687</v>
      </c>
      <c r="U3325">
        <v>18.479166666666671</v>
      </c>
      <c r="V3325">
        <v>0</v>
      </c>
      <c r="W3325">
        <v>20.833333333333329</v>
      </c>
      <c r="X3325">
        <v>75</v>
      </c>
      <c r="Y3325">
        <v>4.1666666666666679</v>
      </c>
      <c r="AA3325">
        <v>2.4998298553212734</v>
      </c>
      <c r="AB3325">
        <v>0</v>
      </c>
      <c r="AC3325">
        <v>0.99913156735681474</v>
      </c>
      <c r="AE3325">
        <v>44.701582187903966</v>
      </c>
      <c r="AG3325">
        <v>2.4539877300613497</v>
      </c>
      <c r="AH3325">
        <v>2.8437143333461594</v>
      </c>
      <c r="AI3325">
        <v>0</v>
      </c>
      <c r="AJ3325">
        <v>24</v>
      </c>
      <c r="AK3325">
        <v>84.866666666666688</v>
      </c>
      <c r="AL3325">
        <v>30.145192836865242</v>
      </c>
    </row>
    <row r="3326" spans="1:38">
      <c r="A3326">
        <v>16</v>
      </c>
      <c r="B3326">
        <v>139</v>
      </c>
      <c r="C3326">
        <v>2024</v>
      </c>
      <c r="D3326">
        <v>7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12</v>
      </c>
      <c r="M3326">
        <v>99</v>
      </c>
      <c r="N3326">
        <v>99</v>
      </c>
      <c r="O3326">
        <v>99</v>
      </c>
      <c r="P3326">
        <v>99</v>
      </c>
      <c r="Q3326">
        <v>1</v>
      </c>
      <c r="R3326">
        <v>2</v>
      </c>
      <c r="S3326">
        <v>12</v>
      </c>
      <c r="T3326">
        <v>10.5</v>
      </c>
      <c r="U3326">
        <v>19.950000000000003</v>
      </c>
      <c r="V3326">
        <v>0</v>
      </c>
      <c r="W3326">
        <v>100</v>
      </c>
      <c r="X3326">
        <v>100</v>
      </c>
      <c r="Y3326">
        <v>0</v>
      </c>
      <c r="AA3326">
        <v>0.84999999999994758</v>
      </c>
      <c r="AB3326">
        <v>0</v>
      </c>
      <c r="AC3326">
        <v>0.5</v>
      </c>
      <c r="AE3326">
        <v>100.00000000000216</v>
      </c>
      <c r="AG3326">
        <v>0.72463768115942018</v>
      </c>
      <c r="AH3326">
        <v>1.0172602809576019</v>
      </c>
      <c r="AI3326">
        <v>0</v>
      </c>
      <c r="AJ3326">
        <v>2</v>
      </c>
      <c r="AK3326">
        <v>87.6</v>
      </c>
      <c r="AL3326">
        <v>29.689090745551272</v>
      </c>
    </row>
    <row r="3327" spans="1:38">
      <c r="A3327">
        <v>16</v>
      </c>
      <c r="B3327">
        <v>140</v>
      </c>
      <c r="C3327">
        <v>2024</v>
      </c>
      <c r="D3327">
        <v>8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12</v>
      </c>
      <c r="M3327">
        <v>99</v>
      </c>
      <c r="N3327">
        <v>99</v>
      </c>
      <c r="O3327">
        <v>99</v>
      </c>
      <c r="P3327">
        <v>99</v>
      </c>
      <c r="R3327">
        <v>0</v>
      </c>
    </row>
    <row r="3328" spans="1:38">
      <c r="A3328">
        <v>16</v>
      </c>
      <c r="B3328">
        <v>141</v>
      </c>
      <c r="C3328">
        <v>2024</v>
      </c>
      <c r="D3328">
        <v>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12</v>
      </c>
      <c r="M3328">
        <v>99</v>
      </c>
      <c r="N3328">
        <v>99</v>
      </c>
      <c r="O3328">
        <v>99</v>
      </c>
      <c r="P3328">
        <v>99</v>
      </c>
      <c r="R3328">
        <v>0</v>
      </c>
    </row>
    <row r="3329" spans="1:38">
      <c r="A3329">
        <v>16</v>
      </c>
      <c r="B3329">
        <v>142</v>
      </c>
      <c r="C3329">
        <v>2024</v>
      </c>
      <c r="D3329">
        <v>10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12</v>
      </c>
      <c r="M3329">
        <v>99</v>
      </c>
      <c r="N3329">
        <v>99</v>
      </c>
      <c r="O3329">
        <v>99</v>
      </c>
      <c r="P3329">
        <v>99</v>
      </c>
      <c r="R3329">
        <v>0</v>
      </c>
    </row>
    <row r="3330" spans="1:38">
      <c r="A3330">
        <v>16</v>
      </c>
      <c r="B3330">
        <v>143</v>
      </c>
      <c r="C3330">
        <v>2024</v>
      </c>
      <c r="D3330">
        <v>11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12</v>
      </c>
      <c r="M3330">
        <v>99</v>
      </c>
      <c r="N3330">
        <v>99</v>
      </c>
      <c r="O3330">
        <v>99</v>
      </c>
      <c r="P3330">
        <v>99</v>
      </c>
      <c r="R3330">
        <v>0</v>
      </c>
    </row>
    <row r="3331" spans="1:38">
      <c r="A3331">
        <v>16</v>
      </c>
      <c r="B3331">
        <v>144</v>
      </c>
      <c r="C3331">
        <v>2024</v>
      </c>
      <c r="D3331">
        <v>12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12</v>
      </c>
      <c r="M3331">
        <v>99</v>
      </c>
      <c r="N3331">
        <v>99</v>
      </c>
      <c r="O3331">
        <v>99</v>
      </c>
      <c r="P3331">
        <v>99</v>
      </c>
      <c r="R3331">
        <v>0</v>
      </c>
    </row>
    <row r="3332" spans="1:38">
      <c r="A3332">
        <v>16</v>
      </c>
      <c r="B3332">
        <v>145</v>
      </c>
      <c r="C3332">
        <v>2024</v>
      </c>
      <c r="D3332">
        <v>1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13</v>
      </c>
      <c r="M3332">
        <v>99</v>
      </c>
      <c r="N3332">
        <v>99</v>
      </c>
      <c r="O3332">
        <v>99</v>
      </c>
      <c r="P3332">
        <v>99</v>
      </c>
      <c r="R3332">
        <v>0</v>
      </c>
    </row>
    <row r="3333" spans="1:38">
      <c r="A3333">
        <v>16</v>
      </c>
      <c r="B3333">
        <v>146</v>
      </c>
      <c r="C3333">
        <v>2024</v>
      </c>
      <c r="D3333">
        <v>2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13</v>
      </c>
      <c r="M3333">
        <v>99</v>
      </c>
      <c r="N3333">
        <v>99</v>
      </c>
      <c r="O3333">
        <v>99</v>
      </c>
      <c r="P3333">
        <v>99</v>
      </c>
      <c r="R3333">
        <v>0</v>
      </c>
    </row>
    <row r="3334" spans="1:38">
      <c r="A3334">
        <v>16</v>
      </c>
      <c r="B3334">
        <v>147</v>
      </c>
      <c r="C3334">
        <v>2024</v>
      </c>
      <c r="D3334">
        <v>3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13</v>
      </c>
      <c r="M3334">
        <v>99</v>
      </c>
      <c r="N3334">
        <v>99</v>
      </c>
      <c r="O3334">
        <v>99</v>
      </c>
      <c r="P3334">
        <v>99</v>
      </c>
      <c r="R3334">
        <v>0</v>
      </c>
    </row>
    <row r="3335" spans="1:38">
      <c r="A3335">
        <v>16</v>
      </c>
      <c r="B3335">
        <v>148</v>
      </c>
      <c r="C3335">
        <v>2024</v>
      </c>
      <c r="D3335">
        <v>4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13</v>
      </c>
      <c r="M3335">
        <v>99</v>
      </c>
      <c r="N3335">
        <v>99</v>
      </c>
      <c r="O3335">
        <v>99</v>
      </c>
      <c r="P3335">
        <v>99</v>
      </c>
      <c r="R3335">
        <v>0</v>
      </c>
    </row>
    <row r="3336" spans="1:38">
      <c r="A3336">
        <v>16</v>
      </c>
      <c r="B3336">
        <v>149</v>
      </c>
      <c r="C3336">
        <v>2024</v>
      </c>
      <c r="D3336">
        <v>5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13</v>
      </c>
      <c r="M3336">
        <v>99</v>
      </c>
      <c r="N3336">
        <v>99</v>
      </c>
      <c r="O3336">
        <v>99</v>
      </c>
      <c r="P3336">
        <v>99</v>
      </c>
      <c r="R3336">
        <v>0</v>
      </c>
    </row>
    <row r="3337" spans="1:38">
      <c r="A3337">
        <v>16</v>
      </c>
      <c r="B3337">
        <v>150</v>
      </c>
      <c r="C3337">
        <v>2024</v>
      </c>
      <c r="D3337">
        <v>6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13</v>
      </c>
      <c r="M3337">
        <v>99</v>
      </c>
      <c r="N3337">
        <v>99</v>
      </c>
      <c r="O3337">
        <v>99</v>
      </c>
      <c r="P3337">
        <v>99</v>
      </c>
      <c r="Q3337">
        <v>3</v>
      </c>
      <c r="R3337">
        <v>3</v>
      </c>
      <c r="S3337">
        <v>13</v>
      </c>
      <c r="T3337">
        <v>7.6666666666666687</v>
      </c>
      <c r="U3337">
        <v>17.5</v>
      </c>
      <c r="V3337">
        <v>0</v>
      </c>
      <c r="W3337">
        <v>0</v>
      </c>
      <c r="X3337">
        <v>100</v>
      </c>
      <c r="Y3337">
        <v>0</v>
      </c>
      <c r="AA3337">
        <v>1.1860297916438169</v>
      </c>
      <c r="AB3337">
        <v>0</v>
      </c>
      <c r="AC3337">
        <v>0.47140452079101841</v>
      </c>
      <c r="AE3337">
        <v>5.9619647513768497</v>
      </c>
      <c r="AG3337">
        <v>0.30674846625766872</v>
      </c>
      <c r="AH3337">
        <v>0.33662909244796696</v>
      </c>
      <c r="AI3337">
        <v>0</v>
      </c>
      <c r="AJ3337">
        <v>3</v>
      </c>
      <c r="AK3337">
        <v>83.266666666666652</v>
      </c>
      <c r="AL3337">
        <v>30.331530340040139</v>
      </c>
    </row>
    <row r="3338" spans="1:38">
      <c r="A3338">
        <v>16</v>
      </c>
      <c r="B3338">
        <v>151</v>
      </c>
      <c r="C3338">
        <v>2024</v>
      </c>
      <c r="D3338">
        <v>7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13</v>
      </c>
      <c r="M3338">
        <v>99</v>
      </c>
      <c r="N3338">
        <v>99</v>
      </c>
      <c r="O3338">
        <v>99</v>
      </c>
      <c r="P3338">
        <v>99</v>
      </c>
      <c r="R3338">
        <v>0</v>
      </c>
    </row>
    <row r="3339" spans="1:38">
      <c r="A3339">
        <v>16</v>
      </c>
      <c r="B3339">
        <v>152</v>
      </c>
      <c r="C3339">
        <v>2024</v>
      </c>
      <c r="D3339">
        <v>8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13</v>
      </c>
      <c r="M3339">
        <v>99</v>
      </c>
      <c r="N3339">
        <v>99</v>
      </c>
      <c r="O3339">
        <v>99</v>
      </c>
      <c r="P3339">
        <v>99</v>
      </c>
      <c r="R3339">
        <v>0</v>
      </c>
    </row>
    <row r="3340" spans="1:38">
      <c r="A3340">
        <v>16</v>
      </c>
      <c r="B3340">
        <v>153</v>
      </c>
      <c r="C3340">
        <v>2024</v>
      </c>
      <c r="D3340">
        <v>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13</v>
      </c>
      <c r="M3340">
        <v>99</v>
      </c>
      <c r="N3340">
        <v>99</v>
      </c>
      <c r="O3340">
        <v>99</v>
      </c>
      <c r="P3340">
        <v>99</v>
      </c>
      <c r="R3340">
        <v>0</v>
      </c>
    </row>
    <row r="3341" spans="1:38">
      <c r="A3341">
        <v>16</v>
      </c>
      <c r="B3341">
        <v>154</v>
      </c>
      <c r="C3341">
        <v>2024</v>
      </c>
      <c r="D3341">
        <v>10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13</v>
      </c>
      <c r="M3341">
        <v>99</v>
      </c>
      <c r="N3341">
        <v>99</v>
      </c>
      <c r="O3341">
        <v>99</v>
      </c>
      <c r="P3341">
        <v>99</v>
      </c>
      <c r="R3341">
        <v>0</v>
      </c>
    </row>
    <row r="3342" spans="1:38">
      <c r="A3342">
        <v>16</v>
      </c>
      <c r="B3342">
        <v>155</v>
      </c>
      <c r="C3342">
        <v>2024</v>
      </c>
      <c r="D3342">
        <v>11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13</v>
      </c>
      <c r="M3342">
        <v>99</v>
      </c>
      <c r="N3342">
        <v>99</v>
      </c>
      <c r="O3342">
        <v>99</v>
      </c>
      <c r="P3342">
        <v>99</v>
      </c>
      <c r="R3342">
        <v>0</v>
      </c>
    </row>
    <row r="3343" spans="1:38">
      <c r="A3343">
        <v>16</v>
      </c>
      <c r="B3343">
        <v>156</v>
      </c>
      <c r="C3343">
        <v>2024</v>
      </c>
      <c r="D3343">
        <v>12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13</v>
      </c>
      <c r="M3343">
        <v>99</v>
      </c>
      <c r="N3343">
        <v>99</v>
      </c>
      <c r="O3343">
        <v>99</v>
      </c>
      <c r="P3343">
        <v>99</v>
      </c>
      <c r="R3343">
        <v>0</v>
      </c>
    </row>
    <row r="3344" spans="1:38">
      <c r="A3344">
        <v>16</v>
      </c>
      <c r="B3344">
        <v>157</v>
      </c>
      <c r="C3344">
        <v>2024</v>
      </c>
      <c r="D3344">
        <v>1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14</v>
      </c>
      <c r="M3344">
        <v>99</v>
      </c>
      <c r="N3344">
        <v>99</v>
      </c>
      <c r="O3344">
        <v>99</v>
      </c>
      <c r="P3344">
        <v>99</v>
      </c>
      <c r="R3344">
        <v>0</v>
      </c>
    </row>
    <row r="3345" spans="1:38">
      <c r="A3345">
        <v>16</v>
      </c>
      <c r="B3345">
        <v>158</v>
      </c>
      <c r="C3345">
        <v>2024</v>
      </c>
      <c r="D3345">
        <v>2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14</v>
      </c>
      <c r="M3345">
        <v>99</v>
      </c>
      <c r="N3345">
        <v>99</v>
      </c>
      <c r="O3345">
        <v>99</v>
      </c>
      <c r="P3345">
        <v>99</v>
      </c>
      <c r="R3345">
        <v>0</v>
      </c>
    </row>
    <row r="3346" spans="1:38">
      <c r="A3346">
        <v>16</v>
      </c>
      <c r="B3346">
        <v>159</v>
      </c>
      <c r="C3346">
        <v>2024</v>
      </c>
      <c r="D3346">
        <v>3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14</v>
      </c>
      <c r="M3346">
        <v>99</v>
      </c>
      <c r="N3346">
        <v>99</v>
      </c>
      <c r="O3346">
        <v>99</v>
      </c>
      <c r="P3346">
        <v>99</v>
      </c>
      <c r="R3346">
        <v>0</v>
      </c>
    </row>
    <row r="3347" spans="1:38">
      <c r="A3347">
        <v>16</v>
      </c>
      <c r="B3347">
        <v>160</v>
      </c>
      <c r="C3347">
        <v>2024</v>
      </c>
      <c r="D3347">
        <v>4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14</v>
      </c>
      <c r="M3347">
        <v>99</v>
      </c>
      <c r="N3347">
        <v>99</v>
      </c>
      <c r="O3347">
        <v>99</v>
      </c>
      <c r="P3347">
        <v>99</v>
      </c>
      <c r="R3347">
        <v>0</v>
      </c>
    </row>
    <row r="3348" spans="1:38">
      <c r="A3348">
        <v>16</v>
      </c>
      <c r="B3348">
        <v>161</v>
      </c>
      <c r="C3348">
        <v>2024</v>
      </c>
      <c r="D3348">
        <v>5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14</v>
      </c>
      <c r="M3348">
        <v>99</v>
      </c>
      <c r="N3348">
        <v>99</v>
      </c>
      <c r="O3348">
        <v>99</v>
      </c>
      <c r="P3348">
        <v>99</v>
      </c>
      <c r="R3348">
        <v>0</v>
      </c>
    </row>
    <row r="3349" spans="1:38">
      <c r="A3349">
        <v>16</v>
      </c>
      <c r="B3349">
        <v>162</v>
      </c>
      <c r="C3349">
        <v>2024</v>
      </c>
      <c r="D3349">
        <v>6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14</v>
      </c>
      <c r="M3349">
        <v>99</v>
      </c>
      <c r="N3349">
        <v>99</v>
      </c>
      <c r="O3349">
        <v>99</v>
      </c>
      <c r="P3349">
        <v>99</v>
      </c>
      <c r="Q3349">
        <v>1</v>
      </c>
      <c r="R3349">
        <v>1</v>
      </c>
      <c r="S3349">
        <v>14</v>
      </c>
      <c r="T3349">
        <v>8</v>
      </c>
      <c r="U3349">
        <v>16.100000000000001</v>
      </c>
      <c r="V3349">
        <v>0</v>
      </c>
      <c r="W3349">
        <v>0</v>
      </c>
      <c r="X3349">
        <v>100</v>
      </c>
      <c r="Y3349">
        <v>0</v>
      </c>
      <c r="AA3349">
        <v>0</v>
      </c>
      <c r="AB3349">
        <v>0</v>
      </c>
      <c r="AC3349">
        <v>0</v>
      </c>
      <c r="AG3349">
        <v>0.10224948875255623</v>
      </c>
      <c r="AH3349">
        <v>0.10323292168404317</v>
      </c>
      <c r="AI3349">
        <v>0</v>
      </c>
      <c r="AJ3349">
        <v>1</v>
      </c>
      <c r="AK3349">
        <v>81</v>
      </c>
      <c r="AL3349">
        <v>30.294990412858631</v>
      </c>
    </row>
    <row r="3350" spans="1:38">
      <c r="A3350">
        <v>16</v>
      </c>
      <c r="B3350">
        <v>163</v>
      </c>
      <c r="C3350">
        <v>2024</v>
      </c>
      <c r="D3350">
        <v>7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14</v>
      </c>
      <c r="M3350">
        <v>99</v>
      </c>
      <c r="N3350">
        <v>99</v>
      </c>
      <c r="O3350">
        <v>99</v>
      </c>
      <c r="P3350">
        <v>99</v>
      </c>
      <c r="R3350">
        <v>0</v>
      </c>
    </row>
    <row r="3351" spans="1:38">
      <c r="A3351">
        <v>16</v>
      </c>
      <c r="B3351">
        <v>164</v>
      </c>
      <c r="C3351">
        <v>2024</v>
      </c>
      <c r="D3351">
        <v>8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14</v>
      </c>
      <c r="M3351">
        <v>99</v>
      </c>
      <c r="N3351">
        <v>99</v>
      </c>
      <c r="O3351">
        <v>99</v>
      </c>
      <c r="P3351">
        <v>99</v>
      </c>
      <c r="R3351">
        <v>0</v>
      </c>
    </row>
    <row r="3352" spans="1:38">
      <c r="A3352">
        <v>16</v>
      </c>
      <c r="B3352">
        <v>165</v>
      </c>
      <c r="C3352">
        <v>2024</v>
      </c>
      <c r="D3352">
        <v>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14</v>
      </c>
      <c r="M3352">
        <v>99</v>
      </c>
      <c r="N3352">
        <v>99</v>
      </c>
      <c r="O3352">
        <v>99</v>
      </c>
      <c r="P3352">
        <v>99</v>
      </c>
      <c r="R3352">
        <v>0</v>
      </c>
    </row>
    <row r="3353" spans="1:38">
      <c r="A3353">
        <v>16</v>
      </c>
      <c r="B3353">
        <v>166</v>
      </c>
      <c r="C3353">
        <v>2024</v>
      </c>
      <c r="D3353">
        <v>10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14</v>
      </c>
      <c r="M3353">
        <v>99</v>
      </c>
      <c r="N3353">
        <v>99</v>
      </c>
      <c r="O3353">
        <v>99</v>
      </c>
      <c r="P3353">
        <v>99</v>
      </c>
      <c r="R3353">
        <v>0</v>
      </c>
    </row>
    <row r="3354" spans="1:38">
      <c r="A3354">
        <v>16</v>
      </c>
      <c r="B3354">
        <v>167</v>
      </c>
      <c r="C3354">
        <v>2024</v>
      </c>
      <c r="D3354">
        <v>11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14</v>
      </c>
      <c r="M3354">
        <v>99</v>
      </c>
      <c r="N3354">
        <v>99</v>
      </c>
      <c r="O3354">
        <v>99</v>
      </c>
      <c r="P3354">
        <v>99</v>
      </c>
      <c r="R3354">
        <v>0</v>
      </c>
    </row>
    <row r="3355" spans="1:38">
      <c r="A3355">
        <v>16</v>
      </c>
      <c r="B3355">
        <v>168</v>
      </c>
      <c r="C3355">
        <v>2024</v>
      </c>
      <c r="D3355">
        <v>12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14</v>
      </c>
      <c r="M3355">
        <v>99</v>
      </c>
      <c r="N3355">
        <v>99</v>
      </c>
      <c r="O3355">
        <v>99</v>
      </c>
      <c r="P3355">
        <v>99</v>
      </c>
      <c r="R3355">
        <v>0</v>
      </c>
    </row>
    <row r="3356" spans="1:38">
      <c r="A3356">
        <v>16</v>
      </c>
      <c r="B3356">
        <v>169</v>
      </c>
      <c r="C3356">
        <v>2024</v>
      </c>
      <c r="D3356">
        <v>1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15</v>
      </c>
      <c r="M3356">
        <v>99</v>
      </c>
      <c r="N3356">
        <v>99</v>
      </c>
      <c r="O3356">
        <v>99</v>
      </c>
      <c r="P3356">
        <v>99</v>
      </c>
      <c r="R3356">
        <v>0</v>
      </c>
    </row>
    <row r="3357" spans="1:38">
      <c r="A3357">
        <v>16</v>
      </c>
      <c r="B3357">
        <v>170</v>
      </c>
      <c r="C3357">
        <v>2024</v>
      </c>
      <c r="D3357">
        <v>2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15</v>
      </c>
      <c r="M3357">
        <v>99</v>
      </c>
      <c r="N3357">
        <v>99</v>
      </c>
      <c r="O3357">
        <v>99</v>
      </c>
      <c r="P3357">
        <v>99</v>
      </c>
      <c r="R3357">
        <v>0</v>
      </c>
    </row>
    <row r="3358" spans="1:38">
      <c r="A3358">
        <v>16</v>
      </c>
      <c r="B3358">
        <v>171</v>
      </c>
      <c r="C3358">
        <v>2024</v>
      </c>
      <c r="D3358">
        <v>3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15</v>
      </c>
      <c r="M3358">
        <v>99</v>
      </c>
      <c r="N3358">
        <v>99</v>
      </c>
      <c r="O3358">
        <v>99</v>
      </c>
      <c r="P3358">
        <v>99</v>
      </c>
      <c r="R3358">
        <v>0</v>
      </c>
    </row>
    <row r="3359" spans="1:38">
      <c r="A3359">
        <v>16</v>
      </c>
      <c r="B3359">
        <v>172</v>
      </c>
      <c r="C3359">
        <v>2024</v>
      </c>
      <c r="D3359">
        <v>4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15</v>
      </c>
      <c r="M3359">
        <v>99</v>
      </c>
      <c r="N3359">
        <v>99</v>
      </c>
      <c r="O3359">
        <v>99</v>
      </c>
      <c r="P3359">
        <v>99</v>
      </c>
      <c r="R3359">
        <v>0</v>
      </c>
    </row>
    <row r="3360" spans="1:38">
      <c r="A3360">
        <v>16</v>
      </c>
      <c r="B3360">
        <v>173</v>
      </c>
      <c r="C3360">
        <v>2024</v>
      </c>
      <c r="D3360">
        <v>5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15</v>
      </c>
      <c r="M3360">
        <v>99</v>
      </c>
      <c r="N3360">
        <v>99</v>
      </c>
      <c r="O3360">
        <v>99</v>
      </c>
      <c r="P3360">
        <v>99</v>
      </c>
      <c r="R3360">
        <v>0</v>
      </c>
    </row>
    <row r="3361" spans="1:18">
      <c r="A3361">
        <v>16</v>
      </c>
      <c r="B3361">
        <v>174</v>
      </c>
      <c r="C3361">
        <v>2024</v>
      </c>
      <c r="D3361">
        <v>6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15</v>
      </c>
      <c r="M3361">
        <v>99</v>
      </c>
      <c r="N3361">
        <v>99</v>
      </c>
      <c r="O3361">
        <v>99</v>
      </c>
      <c r="P3361">
        <v>99</v>
      </c>
      <c r="R3361">
        <v>0</v>
      </c>
    </row>
    <row r="3362" spans="1:18">
      <c r="A3362">
        <v>16</v>
      </c>
      <c r="B3362">
        <v>175</v>
      </c>
      <c r="C3362">
        <v>2024</v>
      </c>
      <c r="D3362">
        <v>7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15</v>
      </c>
      <c r="M3362">
        <v>99</v>
      </c>
      <c r="N3362">
        <v>99</v>
      </c>
      <c r="O3362">
        <v>99</v>
      </c>
      <c r="P3362">
        <v>99</v>
      </c>
      <c r="R3362">
        <v>0</v>
      </c>
    </row>
    <row r="3363" spans="1:18">
      <c r="A3363">
        <v>16</v>
      </c>
      <c r="B3363">
        <v>176</v>
      </c>
      <c r="C3363">
        <v>2024</v>
      </c>
      <c r="D3363">
        <v>8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15</v>
      </c>
      <c r="M3363">
        <v>99</v>
      </c>
      <c r="N3363">
        <v>99</v>
      </c>
      <c r="O3363">
        <v>99</v>
      </c>
      <c r="P3363">
        <v>99</v>
      </c>
      <c r="R3363">
        <v>0</v>
      </c>
    </row>
    <row r="3364" spans="1:18">
      <c r="A3364">
        <v>16</v>
      </c>
      <c r="B3364">
        <v>177</v>
      </c>
      <c r="C3364">
        <v>2024</v>
      </c>
      <c r="D3364">
        <v>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15</v>
      </c>
      <c r="M3364">
        <v>99</v>
      </c>
      <c r="N3364">
        <v>99</v>
      </c>
      <c r="O3364">
        <v>99</v>
      </c>
      <c r="P3364">
        <v>99</v>
      </c>
      <c r="R3364">
        <v>0</v>
      </c>
    </row>
    <row r="3365" spans="1:18">
      <c r="A3365">
        <v>16</v>
      </c>
      <c r="B3365">
        <v>178</v>
      </c>
      <c r="C3365">
        <v>2024</v>
      </c>
      <c r="D3365">
        <v>10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15</v>
      </c>
      <c r="M3365">
        <v>99</v>
      </c>
      <c r="N3365">
        <v>99</v>
      </c>
      <c r="O3365">
        <v>99</v>
      </c>
      <c r="P3365">
        <v>99</v>
      </c>
      <c r="R3365">
        <v>0</v>
      </c>
    </row>
    <row r="3366" spans="1:18">
      <c r="A3366">
        <v>16</v>
      </c>
      <c r="B3366">
        <v>179</v>
      </c>
      <c r="C3366">
        <v>2024</v>
      </c>
      <c r="D3366">
        <v>11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15</v>
      </c>
      <c r="M3366">
        <v>99</v>
      </c>
      <c r="N3366">
        <v>99</v>
      </c>
      <c r="O3366">
        <v>99</v>
      </c>
      <c r="P3366">
        <v>99</v>
      </c>
      <c r="R3366">
        <v>0</v>
      </c>
    </row>
    <row r="3367" spans="1:18">
      <c r="A3367">
        <v>16</v>
      </c>
      <c r="B3367">
        <v>180</v>
      </c>
      <c r="C3367">
        <v>2024</v>
      </c>
      <c r="D3367">
        <v>12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15</v>
      </c>
      <c r="M3367">
        <v>99</v>
      </c>
      <c r="N3367">
        <v>99</v>
      </c>
      <c r="O3367">
        <v>99</v>
      </c>
      <c r="P3367">
        <v>99</v>
      </c>
      <c r="R3367">
        <v>0</v>
      </c>
    </row>
    <row r="3368" spans="1:18">
      <c r="A3368">
        <v>16</v>
      </c>
      <c r="B3368">
        <v>181</v>
      </c>
      <c r="C3368">
        <v>2023</v>
      </c>
      <c r="D3368">
        <v>1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1</v>
      </c>
      <c r="M3368">
        <v>99</v>
      </c>
      <c r="N3368">
        <v>99</v>
      </c>
      <c r="O3368">
        <v>99</v>
      </c>
      <c r="P3368">
        <v>99</v>
      </c>
      <c r="R3368">
        <v>0</v>
      </c>
    </row>
    <row r="3369" spans="1:18">
      <c r="A3369">
        <v>16</v>
      </c>
      <c r="B3369">
        <v>182</v>
      </c>
      <c r="C3369">
        <v>2023</v>
      </c>
      <c r="D3369">
        <v>2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1</v>
      </c>
      <c r="M3369">
        <v>99</v>
      </c>
      <c r="N3369">
        <v>99</v>
      </c>
      <c r="O3369">
        <v>99</v>
      </c>
      <c r="P3369">
        <v>99</v>
      </c>
      <c r="R3369">
        <v>0</v>
      </c>
    </row>
    <row r="3370" spans="1:18">
      <c r="A3370">
        <v>16</v>
      </c>
      <c r="B3370">
        <v>183</v>
      </c>
      <c r="C3370">
        <v>2023</v>
      </c>
      <c r="D3370">
        <v>3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1</v>
      </c>
      <c r="M3370">
        <v>99</v>
      </c>
      <c r="N3370">
        <v>99</v>
      </c>
      <c r="O3370">
        <v>99</v>
      </c>
      <c r="P3370">
        <v>99</v>
      </c>
      <c r="R3370">
        <v>0</v>
      </c>
    </row>
    <row r="3371" spans="1:18">
      <c r="A3371">
        <v>16</v>
      </c>
      <c r="B3371">
        <v>184</v>
      </c>
      <c r="C3371">
        <v>2023</v>
      </c>
      <c r="D3371">
        <v>4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1</v>
      </c>
      <c r="M3371">
        <v>99</v>
      </c>
      <c r="N3371">
        <v>99</v>
      </c>
      <c r="O3371">
        <v>99</v>
      </c>
      <c r="P3371">
        <v>99</v>
      </c>
      <c r="R3371">
        <v>0</v>
      </c>
    </row>
    <row r="3372" spans="1:18">
      <c r="A3372">
        <v>16</v>
      </c>
      <c r="B3372">
        <v>185</v>
      </c>
      <c r="C3372">
        <v>2023</v>
      </c>
      <c r="D3372">
        <v>5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1</v>
      </c>
      <c r="M3372">
        <v>99</v>
      </c>
      <c r="N3372">
        <v>99</v>
      </c>
      <c r="O3372">
        <v>99</v>
      </c>
      <c r="P3372">
        <v>99</v>
      </c>
      <c r="R3372">
        <v>0</v>
      </c>
    </row>
    <row r="3373" spans="1:18">
      <c r="A3373">
        <v>16</v>
      </c>
      <c r="B3373">
        <v>186</v>
      </c>
      <c r="C3373">
        <v>2023</v>
      </c>
      <c r="D3373">
        <v>6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1</v>
      </c>
      <c r="M3373">
        <v>99</v>
      </c>
      <c r="N3373">
        <v>99</v>
      </c>
      <c r="O3373">
        <v>99</v>
      </c>
      <c r="P3373">
        <v>99</v>
      </c>
      <c r="R3373">
        <v>0</v>
      </c>
    </row>
    <row r="3374" spans="1:18">
      <c r="A3374">
        <v>16</v>
      </c>
      <c r="B3374">
        <v>187</v>
      </c>
      <c r="C3374">
        <v>2023</v>
      </c>
      <c r="D3374">
        <v>7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1</v>
      </c>
      <c r="M3374">
        <v>99</v>
      </c>
      <c r="N3374">
        <v>99</v>
      </c>
      <c r="O3374">
        <v>99</v>
      </c>
      <c r="P3374">
        <v>99</v>
      </c>
      <c r="R3374">
        <v>0</v>
      </c>
    </row>
    <row r="3375" spans="1:18">
      <c r="A3375">
        <v>16</v>
      </c>
      <c r="B3375">
        <v>188</v>
      </c>
      <c r="C3375">
        <v>2023</v>
      </c>
      <c r="D3375">
        <v>8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1</v>
      </c>
      <c r="M3375">
        <v>99</v>
      </c>
      <c r="N3375">
        <v>99</v>
      </c>
      <c r="O3375">
        <v>99</v>
      </c>
      <c r="P3375">
        <v>99</v>
      </c>
      <c r="R3375">
        <v>0</v>
      </c>
    </row>
    <row r="3376" spans="1:18">
      <c r="A3376">
        <v>16</v>
      </c>
      <c r="B3376">
        <v>189</v>
      </c>
      <c r="C3376">
        <v>2023</v>
      </c>
      <c r="D3376">
        <v>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1</v>
      </c>
      <c r="M3376">
        <v>99</v>
      </c>
      <c r="N3376">
        <v>99</v>
      </c>
      <c r="O3376">
        <v>99</v>
      </c>
      <c r="P3376">
        <v>99</v>
      </c>
      <c r="R3376">
        <v>0</v>
      </c>
    </row>
    <row r="3377" spans="1:18">
      <c r="A3377">
        <v>16</v>
      </c>
      <c r="B3377">
        <v>190</v>
      </c>
      <c r="C3377">
        <v>2023</v>
      </c>
      <c r="D3377">
        <v>10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1</v>
      </c>
      <c r="M3377">
        <v>99</v>
      </c>
      <c r="N3377">
        <v>99</v>
      </c>
      <c r="O3377">
        <v>99</v>
      </c>
      <c r="P3377">
        <v>99</v>
      </c>
      <c r="R3377">
        <v>0</v>
      </c>
    </row>
    <row r="3378" spans="1:18">
      <c r="A3378">
        <v>16</v>
      </c>
      <c r="B3378">
        <v>191</v>
      </c>
      <c r="C3378">
        <v>2023</v>
      </c>
      <c r="D3378">
        <v>11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1</v>
      </c>
      <c r="M3378">
        <v>99</v>
      </c>
      <c r="N3378">
        <v>99</v>
      </c>
      <c r="O3378">
        <v>99</v>
      </c>
      <c r="P3378">
        <v>99</v>
      </c>
      <c r="R3378">
        <v>0</v>
      </c>
    </row>
    <row r="3379" spans="1:18">
      <c r="A3379">
        <v>16</v>
      </c>
      <c r="B3379">
        <v>192</v>
      </c>
      <c r="C3379">
        <v>2023</v>
      </c>
      <c r="D3379">
        <v>12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1</v>
      </c>
      <c r="M3379">
        <v>99</v>
      </c>
      <c r="N3379">
        <v>99</v>
      </c>
      <c r="O3379">
        <v>99</v>
      </c>
      <c r="P3379">
        <v>99</v>
      </c>
      <c r="R3379">
        <v>0</v>
      </c>
    </row>
    <row r="3380" spans="1:18">
      <c r="A3380">
        <v>16</v>
      </c>
      <c r="B3380">
        <v>193</v>
      </c>
      <c r="C3380">
        <v>2023</v>
      </c>
      <c r="D3380">
        <v>1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2</v>
      </c>
      <c r="M3380">
        <v>99</v>
      </c>
      <c r="N3380">
        <v>99</v>
      </c>
      <c r="O3380">
        <v>99</v>
      </c>
      <c r="P3380">
        <v>99</v>
      </c>
      <c r="R3380">
        <v>0</v>
      </c>
    </row>
    <row r="3381" spans="1:18">
      <c r="A3381">
        <v>16</v>
      </c>
      <c r="B3381">
        <v>194</v>
      </c>
      <c r="C3381">
        <v>2023</v>
      </c>
      <c r="D3381">
        <v>2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2</v>
      </c>
      <c r="M3381">
        <v>99</v>
      </c>
      <c r="N3381">
        <v>99</v>
      </c>
      <c r="O3381">
        <v>99</v>
      </c>
      <c r="P3381">
        <v>99</v>
      </c>
      <c r="R3381">
        <v>0</v>
      </c>
    </row>
    <row r="3382" spans="1:18">
      <c r="A3382">
        <v>16</v>
      </c>
      <c r="B3382">
        <v>195</v>
      </c>
      <c r="C3382">
        <v>2023</v>
      </c>
      <c r="D3382">
        <v>3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2</v>
      </c>
      <c r="M3382">
        <v>99</v>
      </c>
      <c r="N3382">
        <v>99</v>
      </c>
      <c r="O3382">
        <v>99</v>
      </c>
      <c r="P3382">
        <v>99</v>
      </c>
      <c r="R3382">
        <v>0</v>
      </c>
    </row>
    <row r="3383" spans="1:18">
      <c r="A3383">
        <v>16</v>
      </c>
      <c r="B3383">
        <v>196</v>
      </c>
      <c r="C3383">
        <v>2023</v>
      </c>
      <c r="D3383">
        <v>4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2</v>
      </c>
      <c r="M3383">
        <v>99</v>
      </c>
      <c r="N3383">
        <v>99</v>
      </c>
      <c r="O3383">
        <v>99</v>
      </c>
      <c r="P3383">
        <v>99</v>
      </c>
      <c r="R3383">
        <v>0</v>
      </c>
    </row>
    <row r="3384" spans="1:18">
      <c r="A3384">
        <v>16</v>
      </c>
      <c r="B3384">
        <v>197</v>
      </c>
      <c r="C3384">
        <v>2023</v>
      </c>
      <c r="D3384">
        <v>5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2</v>
      </c>
      <c r="M3384">
        <v>99</v>
      </c>
      <c r="N3384">
        <v>99</v>
      </c>
      <c r="O3384">
        <v>99</v>
      </c>
      <c r="P3384">
        <v>99</v>
      </c>
      <c r="R3384">
        <v>0</v>
      </c>
    </row>
    <row r="3385" spans="1:18">
      <c r="A3385">
        <v>16</v>
      </c>
      <c r="B3385">
        <v>198</v>
      </c>
      <c r="C3385">
        <v>2023</v>
      </c>
      <c r="D3385">
        <v>6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2</v>
      </c>
      <c r="M3385">
        <v>99</v>
      </c>
      <c r="N3385">
        <v>99</v>
      </c>
      <c r="O3385">
        <v>99</v>
      </c>
      <c r="P3385">
        <v>99</v>
      </c>
      <c r="R3385">
        <v>0</v>
      </c>
    </row>
    <row r="3386" spans="1:18">
      <c r="A3386">
        <v>16</v>
      </c>
      <c r="B3386">
        <v>199</v>
      </c>
      <c r="C3386">
        <v>2023</v>
      </c>
      <c r="D3386">
        <v>7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2</v>
      </c>
      <c r="M3386">
        <v>99</v>
      </c>
      <c r="N3386">
        <v>99</v>
      </c>
      <c r="O3386">
        <v>99</v>
      </c>
      <c r="P3386">
        <v>99</v>
      </c>
      <c r="R3386">
        <v>0</v>
      </c>
    </row>
    <row r="3387" spans="1:18">
      <c r="A3387">
        <v>16</v>
      </c>
      <c r="B3387">
        <v>200</v>
      </c>
      <c r="C3387">
        <v>2023</v>
      </c>
      <c r="D3387">
        <v>8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2</v>
      </c>
      <c r="M3387">
        <v>99</v>
      </c>
      <c r="N3387">
        <v>99</v>
      </c>
      <c r="O3387">
        <v>99</v>
      </c>
      <c r="P3387">
        <v>99</v>
      </c>
      <c r="R3387">
        <v>0</v>
      </c>
    </row>
    <row r="3388" spans="1:18">
      <c r="A3388">
        <v>16</v>
      </c>
      <c r="B3388">
        <v>201</v>
      </c>
      <c r="C3388">
        <v>2023</v>
      </c>
      <c r="D3388">
        <v>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2</v>
      </c>
      <c r="M3388">
        <v>99</v>
      </c>
      <c r="N3388">
        <v>99</v>
      </c>
      <c r="O3388">
        <v>99</v>
      </c>
      <c r="P3388">
        <v>99</v>
      </c>
      <c r="R3388">
        <v>0</v>
      </c>
    </row>
    <row r="3389" spans="1:18">
      <c r="A3389">
        <v>16</v>
      </c>
      <c r="B3389">
        <v>202</v>
      </c>
      <c r="C3389">
        <v>2023</v>
      </c>
      <c r="D3389">
        <v>10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2</v>
      </c>
      <c r="M3389">
        <v>99</v>
      </c>
      <c r="N3389">
        <v>99</v>
      </c>
      <c r="O3389">
        <v>99</v>
      </c>
      <c r="P3389">
        <v>99</v>
      </c>
      <c r="R3389">
        <v>0</v>
      </c>
    </row>
    <row r="3390" spans="1:18">
      <c r="A3390">
        <v>16</v>
      </c>
      <c r="B3390">
        <v>203</v>
      </c>
      <c r="C3390">
        <v>2023</v>
      </c>
      <c r="D3390">
        <v>11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2</v>
      </c>
      <c r="M3390">
        <v>99</v>
      </c>
      <c r="N3390">
        <v>99</v>
      </c>
      <c r="O3390">
        <v>99</v>
      </c>
      <c r="P3390">
        <v>99</v>
      </c>
      <c r="R3390">
        <v>0</v>
      </c>
    </row>
    <row r="3391" spans="1:18">
      <c r="A3391">
        <v>16</v>
      </c>
      <c r="B3391">
        <v>204</v>
      </c>
      <c r="C3391">
        <v>2023</v>
      </c>
      <c r="D3391">
        <v>12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2</v>
      </c>
      <c r="M3391">
        <v>99</v>
      </c>
      <c r="N3391">
        <v>99</v>
      </c>
      <c r="O3391">
        <v>99</v>
      </c>
      <c r="P3391">
        <v>99</v>
      </c>
      <c r="R3391">
        <v>0</v>
      </c>
    </row>
    <row r="3392" spans="1:18">
      <c r="A3392">
        <v>16</v>
      </c>
      <c r="B3392">
        <v>205</v>
      </c>
      <c r="C3392">
        <v>2023</v>
      </c>
      <c r="D3392">
        <v>1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3</v>
      </c>
      <c r="M3392">
        <v>99</v>
      </c>
      <c r="N3392">
        <v>99</v>
      </c>
      <c r="O3392">
        <v>99</v>
      </c>
      <c r="P3392">
        <v>99</v>
      </c>
      <c r="R3392">
        <v>0</v>
      </c>
    </row>
    <row r="3393" spans="1:36">
      <c r="A3393">
        <v>16</v>
      </c>
      <c r="B3393">
        <v>206</v>
      </c>
      <c r="C3393">
        <v>2023</v>
      </c>
      <c r="D3393">
        <v>2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3</v>
      </c>
      <c r="M3393">
        <v>99</v>
      </c>
      <c r="N3393">
        <v>99</v>
      </c>
      <c r="O3393">
        <v>99</v>
      </c>
      <c r="P3393">
        <v>99</v>
      </c>
      <c r="R3393">
        <v>0</v>
      </c>
    </row>
    <row r="3394" spans="1:36">
      <c r="A3394">
        <v>16</v>
      </c>
      <c r="B3394">
        <v>207</v>
      </c>
      <c r="C3394">
        <v>2023</v>
      </c>
      <c r="D3394">
        <v>3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3</v>
      </c>
      <c r="M3394">
        <v>99</v>
      </c>
      <c r="N3394">
        <v>99</v>
      </c>
      <c r="O3394">
        <v>99</v>
      </c>
      <c r="P3394">
        <v>99</v>
      </c>
      <c r="R3394">
        <v>0</v>
      </c>
    </row>
    <row r="3395" spans="1:36">
      <c r="A3395">
        <v>16</v>
      </c>
      <c r="B3395">
        <v>208</v>
      </c>
      <c r="C3395">
        <v>2023</v>
      </c>
      <c r="D3395">
        <v>4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3</v>
      </c>
      <c r="M3395">
        <v>99</v>
      </c>
      <c r="N3395">
        <v>99</v>
      </c>
      <c r="O3395">
        <v>99</v>
      </c>
      <c r="P3395">
        <v>99</v>
      </c>
      <c r="R3395">
        <v>0</v>
      </c>
    </row>
    <row r="3396" spans="1:36">
      <c r="A3396">
        <v>16</v>
      </c>
      <c r="B3396">
        <v>209</v>
      </c>
      <c r="C3396">
        <v>2023</v>
      </c>
      <c r="D3396">
        <v>5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3</v>
      </c>
      <c r="M3396">
        <v>99</v>
      </c>
      <c r="N3396">
        <v>99</v>
      </c>
      <c r="O3396">
        <v>99</v>
      </c>
      <c r="P3396">
        <v>99</v>
      </c>
      <c r="R3396">
        <v>0</v>
      </c>
    </row>
    <row r="3397" spans="1:36">
      <c r="A3397">
        <v>16</v>
      </c>
      <c r="B3397">
        <v>210</v>
      </c>
      <c r="C3397">
        <v>2023</v>
      </c>
      <c r="D3397">
        <v>6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3</v>
      </c>
      <c r="M3397">
        <v>99</v>
      </c>
      <c r="N3397">
        <v>99</v>
      </c>
      <c r="O3397">
        <v>99</v>
      </c>
      <c r="P3397">
        <v>99</v>
      </c>
      <c r="R3397">
        <v>0</v>
      </c>
    </row>
    <row r="3398" spans="1:36">
      <c r="A3398">
        <v>16</v>
      </c>
      <c r="B3398">
        <v>211</v>
      </c>
      <c r="C3398">
        <v>2023</v>
      </c>
      <c r="D3398">
        <v>7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3</v>
      </c>
      <c r="M3398">
        <v>99</v>
      </c>
      <c r="N3398">
        <v>99</v>
      </c>
      <c r="O3398">
        <v>99</v>
      </c>
      <c r="P3398">
        <v>99</v>
      </c>
      <c r="Q3398">
        <v>1</v>
      </c>
      <c r="R3398">
        <v>1</v>
      </c>
      <c r="S3398">
        <v>3</v>
      </c>
      <c r="T3398">
        <v>3</v>
      </c>
      <c r="U3398">
        <v>7.8</v>
      </c>
      <c r="V3398">
        <v>0</v>
      </c>
      <c r="W3398">
        <v>0</v>
      </c>
      <c r="X3398">
        <v>0</v>
      </c>
      <c r="Y3398">
        <v>0</v>
      </c>
      <c r="AA3398">
        <v>0</v>
      </c>
      <c r="AB3398">
        <v>0</v>
      </c>
      <c r="AC3398">
        <v>0</v>
      </c>
      <c r="AG3398">
        <v>1.8181818181818179</v>
      </c>
      <c r="AH3398">
        <v>1.134380453752182</v>
      </c>
      <c r="AI3398">
        <v>0</v>
      </c>
      <c r="AJ3398">
        <v>0</v>
      </c>
    </row>
    <row r="3399" spans="1:36">
      <c r="A3399">
        <v>16</v>
      </c>
      <c r="B3399">
        <v>212</v>
      </c>
      <c r="C3399">
        <v>2023</v>
      </c>
      <c r="D3399">
        <v>8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3</v>
      </c>
      <c r="M3399">
        <v>99</v>
      </c>
      <c r="N3399">
        <v>99</v>
      </c>
      <c r="O3399">
        <v>99</v>
      </c>
      <c r="P3399">
        <v>99</v>
      </c>
      <c r="R3399">
        <v>0</v>
      </c>
    </row>
    <row r="3400" spans="1:36">
      <c r="A3400">
        <v>16</v>
      </c>
      <c r="B3400">
        <v>213</v>
      </c>
      <c r="C3400">
        <v>2023</v>
      </c>
      <c r="D3400">
        <v>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3</v>
      </c>
      <c r="M3400">
        <v>99</v>
      </c>
      <c r="N3400">
        <v>99</v>
      </c>
      <c r="O3400">
        <v>99</v>
      </c>
      <c r="P3400">
        <v>99</v>
      </c>
      <c r="R3400">
        <v>0</v>
      </c>
    </row>
    <row r="3401" spans="1:36">
      <c r="A3401">
        <v>16</v>
      </c>
      <c r="B3401">
        <v>214</v>
      </c>
      <c r="C3401">
        <v>2023</v>
      </c>
      <c r="D3401">
        <v>10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3</v>
      </c>
      <c r="M3401">
        <v>99</v>
      </c>
      <c r="N3401">
        <v>99</v>
      </c>
      <c r="O3401">
        <v>99</v>
      </c>
      <c r="P3401">
        <v>99</v>
      </c>
      <c r="R3401">
        <v>0</v>
      </c>
    </row>
    <row r="3402" spans="1:36">
      <c r="A3402">
        <v>16</v>
      </c>
      <c r="B3402">
        <v>215</v>
      </c>
      <c r="C3402">
        <v>2023</v>
      </c>
      <c r="D3402">
        <v>11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3</v>
      </c>
      <c r="M3402">
        <v>99</v>
      </c>
      <c r="N3402">
        <v>99</v>
      </c>
      <c r="O3402">
        <v>99</v>
      </c>
      <c r="P3402">
        <v>99</v>
      </c>
      <c r="R3402">
        <v>0</v>
      </c>
    </row>
    <row r="3403" spans="1:36">
      <c r="A3403">
        <v>16</v>
      </c>
      <c r="B3403">
        <v>216</v>
      </c>
      <c r="C3403">
        <v>2023</v>
      </c>
      <c r="D3403">
        <v>12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3</v>
      </c>
      <c r="M3403">
        <v>99</v>
      </c>
      <c r="N3403">
        <v>99</v>
      </c>
      <c r="O3403">
        <v>99</v>
      </c>
      <c r="P3403">
        <v>99</v>
      </c>
      <c r="R3403">
        <v>0</v>
      </c>
    </row>
    <row r="3404" spans="1:36">
      <c r="A3404">
        <v>16</v>
      </c>
      <c r="B3404">
        <v>217</v>
      </c>
      <c r="C3404">
        <v>2023</v>
      </c>
      <c r="D3404">
        <v>1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4</v>
      </c>
      <c r="M3404">
        <v>99</v>
      </c>
      <c r="N3404">
        <v>99</v>
      </c>
      <c r="O3404">
        <v>99</v>
      </c>
      <c r="P3404">
        <v>99</v>
      </c>
      <c r="R3404">
        <v>0</v>
      </c>
    </row>
    <row r="3405" spans="1:36">
      <c r="A3405">
        <v>16</v>
      </c>
      <c r="B3405">
        <v>218</v>
      </c>
      <c r="C3405">
        <v>2023</v>
      </c>
      <c r="D3405">
        <v>2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4</v>
      </c>
      <c r="M3405">
        <v>99</v>
      </c>
      <c r="N3405">
        <v>99</v>
      </c>
      <c r="O3405">
        <v>99</v>
      </c>
      <c r="P3405">
        <v>99</v>
      </c>
      <c r="R3405">
        <v>0</v>
      </c>
    </row>
    <row r="3406" spans="1:36">
      <c r="A3406">
        <v>16</v>
      </c>
      <c r="B3406">
        <v>219</v>
      </c>
      <c r="C3406">
        <v>2023</v>
      </c>
      <c r="D3406">
        <v>3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4</v>
      </c>
      <c r="M3406">
        <v>99</v>
      </c>
      <c r="N3406">
        <v>99</v>
      </c>
      <c r="O3406">
        <v>99</v>
      </c>
      <c r="P3406">
        <v>99</v>
      </c>
      <c r="Q3406">
        <v>1</v>
      </c>
      <c r="R3406">
        <v>3</v>
      </c>
      <c r="S3406">
        <v>4</v>
      </c>
      <c r="T3406">
        <v>3</v>
      </c>
      <c r="U3406">
        <v>5.3333333333333321</v>
      </c>
      <c r="V3406">
        <v>0</v>
      </c>
      <c r="W3406">
        <v>0</v>
      </c>
      <c r="X3406">
        <v>0</v>
      </c>
      <c r="Y3406">
        <v>0</v>
      </c>
      <c r="AA3406">
        <v>0.20548046676564288</v>
      </c>
      <c r="AB3406">
        <v>0</v>
      </c>
      <c r="AC3406">
        <v>1.4142135623730951</v>
      </c>
      <c r="AE3406">
        <v>91.766293548220631</v>
      </c>
      <c r="AG3406">
        <v>30</v>
      </c>
      <c r="AH3406">
        <v>16.84210526315789</v>
      </c>
      <c r="AI3406">
        <v>0</v>
      </c>
      <c r="AJ3406">
        <v>0</v>
      </c>
    </row>
    <row r="3407" spans="1:36">
      <c r="A3407">
        <v>16</v>
      </c>
      <c r="B3407">
        <v>220</v>
      </c>
      <c r="C3407">
        <v>2023</v>
      </c>
      <c r="D3407">
        <v>4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4</v>
      </c>
      <c r="M3407">
        <v>99</v>
      </c>
      <c r="N3407">
        <v>99</v>
      </c>
      <c r="O3407">
        <v>99</v>
      </c>
      <c r="P3407">
        <v>99</v>
      </c>
      <c r="R3407">
        <v>0</v>
      </c>
    </row>
    <row r="3408" spans="1:36">
      <c r="A3408">
        <v>16</v>
      </c>
      <c r="B3408">
        <v>221</v>
      </c>
      <c r="C3408">
        <v>2023</v>
      </c>
      <c r="D3408">
        <v>5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4</v>
      </c>
      <c r="M3408">
        <v>99</v>
      </c>
      <c r="N3408">
        <v>99</v>
      </c>
      <c r="O3408">
        <v>99</v>
      </c>
      <c r="P3408">
        <v>99</v>
      </c>
      <c r="R3408">
        <v>0</v>
      </c>
    </row>
    <row r="3409" spans="1:38">
      <c r="A3409">
        <v>16</v>
      </c>
      <c r="B3409">
        <v>222</v>
      </c>
      <c r="C3409">
        <v>2023</v>
      </c>
      <c r="D3409">
        <v>6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4</v>
      </c>
      <c r="M3409">
        <v>99</v>
      </c>
      <c r="N3409">
        <v>99</v>
      </c>
      <c r="O3409">
        <v>99</v>
      </c>
      <c r="P3409">
        <v>99</v>
      </c>
      <c r="Q3409">
        <v>3</v>
      </c>
      <c r="R3409">
        <v>3</v>
      </c>
      <c r="S3409">
        <v>4</v>
      </c>
      <c r="T3409">
        <v>2.3333333333333339</v>
      </c>
      <c r="U3409">
        <v>7.4333333333333345</v>
      </c>
      <c r="V3409">
        <v>0</v>
      </c>
      <c r="W3409">
        <v>0</v>
      </c>
      <c r="X3409">
        <v>0</v>
      </c>
      <c r="Y3409">
        <v>0</v>
      </c>
      <c r="AA3409">
        <v>4.2034377465223507</v>
      </c>
      <c r="AB3409">
        <v>0</v>
      </c>
      <c r="AC3409">
        <v>0.4714045207910309</v>
      </c>
      <c r="AE3409">
        <v>97.007481750288974</v>
      </c>
      <c r="AG3409">
        <v>0.16111707841031148</v>
      </c>
      <c r="AH3409">
        <v>8.0415999538419394E-2</v>
      </c>
      <c r="AI3409">
        <v>0</v>
      </c>
      <c r="AJ3409">
        <v>1</v>
      </c>
      <c r="AK3409">
        <v>69.099999999999994</v>
      </c>
      <c r="AL3409">
        <v>10.001837580032245</v>
      </c>
    </row>
    <row r="3410" spans="1:38">
      <c r="A3410">
        <v>16</v>
      </c>
      <c r="B3410">
        <v>223</v>
      </c>
      <c r="C3410">
        <v>2023</v>
      </c>
      <c r="D3410">
        <v>7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4</v>
      </c>
      <c r="M3410">
        <v>99</v>
      </c>
      <c r="N3410">
        <v>99</v>
      </c>
      <c r="O3410">
        <v>99</v>
      </c>
      <c r="P3410">
        <v>99</v>
      </c>
      <c r="R3410">
        <v>0</v>
      </c>
    </row>
    <row r="3411" spans="1:38">
      <c r="A3411">
        <v>16</v>
      </c>
      <c r="B3411">
        <v>224</v>
      </c>
      <c r="C3411">
        <v>2023</v>
      </c>
      <c r="D3411">
        <v>8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4</v>
      </c>
      <c r="M3411">
        <v>99</v>
      </c>
      <c r="N3411">
        <v>99</v>
      </c>
      <c r="O3411">
        <v>99</v>
      </c>
      <c r="P3411">
        <v>99</v>
      </c>
      <c r="R3411">
        <v>0</v>
      </c>
    </row>
    <row r="3412" spans="1:38">
      <c r="A3412">
        <v>16</v>
      </c>
      <c r="B3412">
        <v>225</v>
      </c>
      <c r="C3412">
        <v>2023</v>
      </c>
      <c r="D3412">
        <v>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4</v>
      </c>
      <c r="M3412">
        <v>99</v>
      </c>
      <c r="N3412">
        <v>99</v>
      </c>
      <c r="O3412">
        <v>99</v>
      </c>
      <c r="P3412">
        <v>99</v>
      </c>
      <c r="R3412">
        <v>0</v>
      </c>
    </row>
    <row r="3413" spans="1:38">
      <c r="A3413">
        <v>16</v>
      </c>
      <c r="B3413">
        <v>226</v>
      </c>
      <c r="C3413">
        <v>2023</v>
      </c>
      <c r="D3413">
        <v>10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4</v>
      </c>
      <c r="M3413">
        <v>99</v>
      </c>
      <c r="N3413">
        <v>99</v>
      </c>
      <c r="O3413">
        <v>99</v>
      </c>
      <c r="P3413">
        <v>99</v>
      </c>
      <c r="R3413">
        <v>0</v>
      </c>
    </row>
    <row r="3414" spans="1:38">
      <c r="A3414">
        <v>16</v>
      </c>
      <c r="B3414">
        <v>227</v>
      </c>
      <c r="C3414">
        <v>2023</v>
      </c>
      <c r="D3414">
        <v>11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4</v>
      </c>
      <c r="M3414">
        <v>99</v>
      </c>
      <c r="N3414">
        <v>99</v>
      </c>
      <c r="O3414">
        <v>99</v>
      </c>
      <c r="P3414">
        <v>99</v>
      </c>
      <c r="R3414">
        <v>0</v>
      </c>
    </row>
    <row r="3415" spans="1:38">
      <c r="A3415">
        <v>16</v>
      </c>
      <c r="B3415">
        <v>228</v>
      </c>
      <c r="C3415">
        <v>2023</v>
      </c>
      <c r="D3415">
        <v>12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4</v>
      </c>
      <c r="M3415">
        <v>99</v>
      </c>
      <c r="N3415">
        <v>99</v>
      </c>
      <c r="O3415">
        <v>99</v>
      </c>
      <c r="P3415">
        <v>99</v>
      </c>
      <c r="R3415">
        <v>0</v>
      </c>
    </row>
    <row r="3416" spans="1:38">
      <c r="A3416">
        <v>16</v>
      </c>
      <c r="B3416">
        <v>229</v>
      </c>
      <c r="C3416">
        <v>2023</v>
      </c>
      <c r="D3416">
        <v>1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5</v>
      </c>
      <c r="M3416">
        <v>99</v>
      </c>
      <c r="N3416">
        <v>99</v>
      </c>
      <c r="O3416">
        <v>99</v>
      </c>
      <c r="P3416">
        <v>99</v>
      </c>
      <c r="R3416">
        <v>0</v>
      </c>
    </row>
    <row r="3417" spans="1:38">
      <c r="A3417">
        <v>16</v>
      </c>
      <c r="B3417">
        <v>230</v>
      </c>
      <c r="C3417">
        <v>2023</v>
      </c>
      <c r="D3417">
        <v>2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5</v>
      </c>
      <c r="M3417">
        <v>99</v>
      </c>
      <c r="N3417">
        <v>99</v>
      </c>
      <c r="O3417">
        <v>99</v>
      </c>
      <c r="P3417">
        <v>99</v>
      </c>
      <c r="R3417">
        <v>0</v>
      </c>
    </row>
    <row r="3418" spans="1:38">
      <c r="A3418">
        <v>16</v>
      </c>
      <c r="B3418">
        <v>231</v>
      </c>
      <c r="C3418">
        <v>2023</v>
      </c>
      <c r="D3418">
        <v>3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5</v>
      </c>
      <c r="M3418">
        <v>99</v>
      </c>
      <c r="N3418">
        <v>99</v>
      </c>
      <c r="O3418">
        <v>99</v>
      </c>
      <c r="P3418">
        <v>99</v>
      </c>
      <c r="Q3418">
        <v>1</v>
      </c>
      <c r="R3418">
        <v>5</v>
      </c>
      <c r="S3418">
        <v>5</v>
      </c>
      <c r="T3418">
        <v>2</v>
      </c>
      <c r="U3418">
        <v>7.4</v>
      </c>
      <c r="V3418">
        <v>0</v>
      </c>
      <c r="W3418">
        <v>0</v>
      </c>
      <c r="X3418">
        <v>0</v>
      </c>
      <c r="Y3418">
        <v>0</v>
      </c>
      <c r="AA3418">
        <v>1.5949921629901498</v>
      </c>
      <c r="AB3418">
        <v>0</v>
      </c>
      <c r="AC3418">
        <v>0</v>
      </c>
      <c r="AG3418">
        <v>50</v>
      </c>
      <c r="AH3418">
        <v>38.947368421052623</v>
      </c>
      <c r="AI3418">
        <v>0</v>
      </c>
      <c r="AJ3418">
        <v>0</v>
      </c>
    </row>
    <row r="3419" spans="1:38">
      <c r="A3419">
        <v>16</v>
      </c>
      <c r="B3419">
        <v>232</v>
      </c>
      <c r="C3419">
        <v>2023</v>
      </c>
      <c r="D3419">
        <v>4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5</v>
      </c>
      <c r="M3419">
        <v>99</v>
      </c>
      <c r="N3419">
        <v>99</v>
      </c>
      <c r="O3419">
        <v>99</v>
      </c>
      <c r="P3419">
        <v>99</v>
      </c>
      <c r="R3419">
        <v>0</v>
      </c>
    </row>
    <row r="3420" spans="1:38">
      <c r="A3420">
        <v>16</v>
      </c>
      <c r="B3420">
        <v>233</v>
      </c>
      <c r="C3420">
        <v>2023</v>
      </c>
      <c r="D3420">
        <v>5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5</v>
      </c>
      <c r="M3420">
        <v>99</v>
      </c>
      <c r="N3420">
        <v>99</v>
      </c>
      <c r="O3420">
        <v>99</v>
      </c>
      <c r="P3420">
        <v>99</v>
      </c>
      <c r="R3420">
        <v>0</v>
      </c>
    </row>
    <row r="3421" spans="1:38">
      <c r="A3421">
        <v>16</v>
      </c>
      <c r="B3421">
        <v>234</v>
      </c>
      <c r="C3421">
        <v>2023</v>
      </c>
      <c r="D3421">
        <v>6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5</v>
      </c>
      <c r="M3421">
        <v>99</v>
      </c>
      <c r="N3421">
        <v>99</v>
      </c>
      <c r="O3421">
        <v>99</v>
      </c>
      <c r="P3421">
        <v>99</v>
      </c>
      <c r="Q3421">
        <v>8</v>
      </c>
      <c r="R3421">
        <v>17</v>
      </c>
      <c r="S3421">
        <v>5</v>
      </c>
      <c r="T3421">
        <v>3.8235294117647056</v>
      </c>
      <c r="U3421">
        <v>9.5647058823529409</v>
      </c>
      <c r="V3421">
        <v>0</v>
      </c>
      <c r="W3421">
        <v>0</v>
      </c>
      <c r="X3421">
        <v>0</v>
      </c>
      <c r="Y3421">
        <v>0</v>
      </c>
      <c r="AA3421">
        <v>3.207333724353794</v>
      </c>
      <c r="AB3421">
        <v>0</v>
      </c>
      <c r="AC3421">
        <v>1.0423555968629028</v>
      </c>
      <c r="AE3421">
        <v>18.992326704740048</v>
      </c>
      <c r="AG3421">
        <v>0.91299677765843168</v>
      </c>
      <c r="AH3421">
        <v>0.58635163788999989</v>
      </c>
      <c r="AI3421">
        <v>5.882352941176471</v>
      </c>
      <c r="AJ3421">
        <v>6</v>
      </c>
      <c r="AK3421">
        <v>84.216666666666683</v>
      </c>
      <c r="AL3421">
        <v>13.787401527197311</v>
      </c>
    </row>
    <row r="3422" spans="1:38">
      <c r="A3422">
        <v>16</v>
      </c>
      <c r="B3422">
        <v>235</v>
      </c>
      <c r="C3422">
        <v>2023</v>
      </c>
      <c r="D3422">
        <v>7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5</v>
      </c>
      <c r="M3422">
        <v>99</v>
      </c>
      <c r="N3422">
        <v>99</v>
      </c>
      <c r="O3422">
        <v>99</v>
      </c>
      <c r="P3422">
        <v>99</v>
      </c>
      <c r="Q3422">
        <v>1</v>
      </c>
      <c r="R3422">
        <v>1</v>
      </c>
      <c r="S3422">
        <v>5</v>
      </c>
      <c r="T3422">
        <v>3</v>
      </c>
      <c r="U3422">
        <v>7.7</v>
      </c>
      <c r="V3422">
        <v>0</v>
      </c>
      <c r="W3422">
        <v>0</v>
      </c>
      <c r="X3422">
        <v>0</v>
      </c>
      <c r="Y3422">
        <v>0</v>
      </c>
      <c r="AA3422">
        <v>0</v>
      </c>
      <c r="AB3422">
        <v>0</v>
      </c>
      <c r="AC3422">
        <v>0</v>
      </c>
      <c r="AG3422">
        <v>1.8181818181818179</v>
      </c>
      <c r="AH3422">
        <v>1.1198371146015125</v>
      </c>
      <c r="AI3422">
        <v>0</v>
      </c>
      <c r="AJ3422">
        <v>0</v>
      </c>
    </row>
    <row r="3423" spans="1:38">
      <c r="A3423">
        <v>16</v>
      </c>
      <c r="B3423">
        <v>236</v>
      </c>
      <c r="C3423">
        <v>2023</v>
      </c>
      <c r="D3423">
        <v>8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5</v>
      </c>
      <c r="M3423">
        <v>99</v>
      </c>
      <c r="N3423">
        <v>99</v>
      </c>
      <c r="O3423">
        <v>99</v>
      </c>
      <c r="P3423">
        <v>99</v>
      </c>
      <c r="R3423">
        <v>0</v>
      </c>
    </row>
    <row r="3424" spans="1:38">
      <c r="A3424">
        <v>16</v>
      </c>
      <c r="B3424">
        <v>237</v>
      </c>
      <c r="C3424">
        <v>2023</v>
      </c>
      <c r="D3424">
        <v>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5</v>
      </c>
      <c r="M3424">
        <v>99</v>
      </c>
      <c r="N3424">
        <v>99</v>
      </c>
      <c r="O3424">
        <v>99</v>
      </c>
      <c r="P3424">
        <v>99</v>
      </c>
      <c r="R3424">
        <v>0</v>
      </c>
    </row>
    <row r="3425" spans="1:38">
      <c r="A3425">
        <v>16</v>
      </c>
      <c r="B3425">
        <v>238</v>
      </c>
      <c r="C3425">
        <v>2023</v>
      </c>
      <c r="D3425">
        <v>10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5</v>
      </c>
      <c r="M3425">
        <v>99</v>
      </c>
      <c r="N3425">
        <v>99</v>
      </c>
      <c r="O3425">
        <v>99</v>
      </c>
      <c r="P3425">
        <v>99</v>
      </c>
      <c r="R3425">
        <v>0</v>
      </c>
    </row>
    <row r="3426" spans="1:38">
      <c r="A3426">
        <v>16</v>
      </c>
      <c r="B3426">
        <v>239</v>
      </c>
      <c r="C3426">
        <v>2023</v>
      </c>
      <c r="D3426">
        <v>11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5</v>
      </c>
      <c r="M3426">
        <v>99</v>
      </c>
      <c r="N3426">
        <v>99</v>
      </c>
      <c r="O3426">
        <v>99</v>
      </c>
      <c r="P3426">
        <v>99</v>
      </c>
      <c r="R3426">
        <v>0</v>
      </c>
    </row>
    <row r="3427" spans="1:38">
      <c r="A3427">
        <v>16</v>
      </c>
      <c r="B3427">
        <v>240</v>
      </c>
      <c r="C3427">
        <v>2023</v>
      </c>
      <c r="D3427">
        <v>12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5</v>
      </c>
      <c r="M3427">
        <v>99</v>
      </c>
      <c r="N3427">
        <v>99</v>
      </c>
      <c r="O3427">
        <v>99</v>
      </c>
      <c r="P3427">
        <v>99</v>
      </c>
      <c r="R3427">
        <v>0</v>
      </c>
    </row>
    <row r="3428" spans="1:38">
      <c r="A3428">
        <v>16</v>
      </c>
      <c r="B3428">
        <v>241</v>
      </c>
      <c r="C3428">
        <v>2023</v>
      </c>
      <c r="D3428">
        <v>1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6</v>
      </c>
      <c r="M3428">
        <v>99</v>
      </c>
      <c r="N3428">
        <v>99</v>
      </c>
      <c r="O3428">
        <v>99</v>
      </c>
      <c r="P3428">
        <v>99</v>
      </c>
      <c r="R3428">
        <v>0</v>
      </c>
    </row>
    <row r="3429" spans="1:38">
      <c r="A3429">
        <v>16</v>
      </c>
      <c r="B3429">
        <v>242</v>
      </c>
      <c r="C3429">
        <v>2023</v>
      </c>
      <c r="D3429">
        <v>2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6</v>
      </c>
      <c r="M3429">
        <v>99</v>
      </c>
      <c r="N3429">
        <v>99</v>
      </c>
      <c r="O3429">
        <v>99</v>
      </c>
      <c r="P3429">
        <v>99</v>
      </c>
      <c r="R3429">
        <v>0</v>
      </c>
    </row>
    <row r="3430" spans="1:38">
      <c r="A3430">
        <v>16</v>
      </c>
      <c r="B3430">
        <v>243</v>
      </c>
      <c r="C3430">
        <v>2023</v>
      </c>
      <c r="D3430">
        <v>3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6</v>
      </c>
      <c r="M3430">
        <v>99</v>
      </c>
      <c r="N3430">
        <v>99</v>
      </c>
      <c r="O3430">
        <v>99</v>
      </c>
      <c r="P3430">
        <v>99</v>
      </c>
      <c r="R3430">
        <v>0</v>
      </c>
    </row>
    <row r="3431" spans="1:38">
      <c r="A3431">
        <v>16</v>
      </c>
      <c r="B3431">
        <v>244</v>
      </c>
      <c r="C3431">
        <v>2023</v>
      </c>
      <c r="D3431">
        <v>4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6</v>
      </c>
      <c r="M3431">
        <v>99</v>
      </c>
      <c r="N3431">
        <v>99</v>
      </c>
      <c r="O3431">
        <v>99</v>
      </c>
      <c r="P3431">
        <v>99</v>
      </c>
      <c r="R3431">
        <v>0</v>
      </c>
    </row>
    <row r="3432" spans="1:38">
      <c r="A3432">
        <v>16</v>
      </c>
      <c r="B3432">
        <v>245</v>
      </c>
      <c r="C3432">
        <v>2023</v>
      </c>
      <c r="D3432">
        <v>5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6</v>
      </c>
      <c r="M3432">
        <v>99</v>
      </c>
      <c r="N3432">
        <v>99</v>
      </c>
      <c r="O3432">
        <v>99</v>
      </c>
      <c r="P3432">
        <v>99</v>
      </c>
      <c r="Q3432">
        <v>1</v>
      </c>
      <c r="R3432">
        <v>2</v>
      </c>
      <c r="S3432">
        <v>6</v>
      </c>
      <c r="T3432">
        <v>7.5</v>
      </c>
      <c r="U3432">
        <v>22.55</v>
      </c>
      <c r="V3432">
        <v>0</v>
      </c>
      <c r="W3432">
        <v>0</v>
      </c>
      <c r="X3432">
        <v>100</v>
      </c>
      <c r="Y3432">
        <v>50</v>
      </c>
      <c r="AA3432">
        <v>0.84999999999998144</v>
      </c>
      <c r="AB3432">
        <v>0</v>
      </c>
      <c r="AC3432">
        <v>0.5</v>
      </c>
      <c r="AE3432">
        <v>100.00000000000487</v>
      </c>
      <c r="AG3432">
        <v>0.24038461538461528</v>
      </c>
      <c r="AH3432">
        <v>0.33728452305276169</v>
      </c>
      <c r="AI3432">
        <v>0</v>
      </c>
      <c r="AJ3432">
        <v>0</v>
      </c>
    </row>
    <row r="3433" spans="1:38">
      <c r="A3433">
        <v>16</v>
      </c>
      <c r="B3433">
        <v>246</v>
      </c>
      <c r="C3433">
        <v>2023</v>
      </c>
      <c r="D3433">
        <v>6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6</v>
      </c>
      <c r="M3433">
        <v>99</v>
      </c>
      <c r="N3433">
        <v>99</v>
      </c>
      <c r="O3433">
        <v>99</v>
      </c>
      <c r="P3433">
        <v>99</v>
      </c>
      <c r="Q3433">
        <v>28</v>
      </c>
      <c r="R3433">
        <v>65</v>
      </c>
      <c r="S3433">
        <v>6</v>
      </c>
      <c r="T3433">
        <v>4.5846153846153843</v>
      </c>
      <c r="U3433">
        <v>9.8646153846153783</v>
      </c>
      <c r="V3433">
        <v>0</v>
      </c>
      <c r="W3433">
        <v>0</v>
      </c>
      <c r="X3433">
        <v>0</v>
      </c>
      <c r="Y3433">
        <v>0</v>
      </c>
      <c r="AA3433">
        <v>2.3400480448211041</v>
      </c>
      <c r="AB3433">
        <v>0</v>
      </c>
      <c r="AC3433">
        <v>1.1883059395278479</v>
      </c>
      <c r="AE3433">
        <v>39.085229488562817</v>
      </c>
      <c r="AG3433">
        <v>3.4908700322234156</v>
      </c>
      <c r="AH3433">
        <v>2.3122304441271075</v>
      </c>
      <c r="AI3433">
        <v>1.5384615384615381</v>
      </c>
      <c r="AJ3433">
        <v>22</v>
      </c>
      <c r="AK3433">
        <v>86.809090909090912</v>
      </c>
      <c r="AL3433">
        <v>15.269662711528438</v>
      </c>
    </row>
    <row r="3434" spans="1:38">
      <c r="A3434">
        <v>16</v>
      </c>
      <c r="B3434">
        <v>247</v>
      </c>
      <c r="C3434">
        <v>2023</v>
      </c>
      <c r="D3434">
        <v>7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6</v>
      </c>
      <c r="M3434">
        <v>99</v>
      </c>
      <c r="N3434">
        <v>99</v>
      </c>
      <c r="O3434">
        <v>99</v>
      </c>
      <c r="P3434">
        <v>99</v>
      </c>
      <c r="Q3434">
        <v>2</v>
      </c>
      <c r="R3434">
        <v>3</v>
      </c>
      <c r="S3434">
        <v>6</v>
      </c>
      <c r="T3434">
        <v>5.6666666666666679</v>
      </c>
      <c r="U3434">
        <v>11.333333333333336</v>
      </c>
      <c r="V3434">
        <v>0</v>
      </c>
      <c r="W3434">
        <v>33.333333333333343</v>
      </c>
      <c r="X3434">
        <v>0</v>
      </c>
      <c r="Y3434">
        <v>0</v>
      </c>
      <c r="AA3434">
        <v>1.0656244908763899</v>
      </c>
      <c r="AB3434">
        <v>0</v>
      </c>
      <c r="AC3434">
        <v>2.4944382578492927</v>
      </c>
      <c r="AE3434">
        <v>84.436827620064804</v>
      </c>
      <c r="AG3434">
        <v>5.4545454545454541</v>
      </c>
      <c r="AH3434">
        <v>4.9447353112274595</v>
      </c>
      <c r="AI3434">
        <v>0</v>
      </c>
      <c r="AJ3434">
        <v>0</v>
      </c>
    </row>
    <row r="3435" spans="1:38">
      <c r="A3435">
        <v>16</v>
      </c>
      <c r="B3435">
        <v>248</v>
      </c>
      <c r="C3435">
        <v>2023</v>
      </c>
      <c r="D3435">
        <v>8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6</v>
      </c>
      <c r="M3435">
        <v>99</v>
      </c>
      <c r="N3435">
        <v>99</v>
      </c>
      <c r="O3435">
        <v>99</v>
      </c>
      <c r="P3435">
        <v>99</v>
      </c>
      <c r="R3435">
        <v>0</v>
      </c>
    </row>
    <row r="3436" spans="1:38">
      <c r="A3436">
        <v>16</v>
      </c>
      <c r="B3436">
        <v>249</v>
      </c>
      <c r="C3436">
        <v>2023</v>
      </c>
      <c r="D3436">
        <v>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6</v>
      </c>
      <c r="M3436">
        <v>99</v>
      </c>
      <c r="N3436">
        <v>99</v>
      </c>
      <c r="O3436">
        <v>99</v>
      </c>
      <c r="P3436">
        <v>99</v>
      </c>
      <c r="R3436">
        <v>0</v>
      </c>
    </row>
    <row r="3437" spans="1:38">
      <c r="A3437">
        <v>16</v>
      </c>
      <c r="B3437">
        <v>250</v>
      </c>
      <c r="C3437">
        <v>2023</v>
      </c>
      <c r="D3437">
        <v>10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6</v>
      </c>
      <c r="M3437">
        <v>99</v>
      </c>
      <c r="N3437">
        <v>99</v>
      </c>
      <c r="O3437">
        <v>99</v>
      </c>
      <c r="P3437">
        <v>99</v>
      </c>
      <c r="R3437">
        <v>0</v>
      </c>
    </row>
    <row r="3438" spans="1:38">
      <c r="A3438">
        <v>16</v>
      </c>
      <c r="B3438">
        <v>251</v>
      </c>
      <c r="C3438">
        <v>2023</v>
      </c>
      <c r="D3438">
        <v>11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6</v>
      </c>
      <c r="M3438">
        <v>99</v>
      </c>
      <c r="N3438">
        <v>99</v>
      </c>
      <c r="O3438">
        <v>99</v>
      </c>
      <c r="P3438">
        <v>99</v>
      </c>
      <c r="R3438">
        <v>0</v>
      </c>
    </row>
    <row r="3439" spans="1:38">
      <c r="A3439">
        <v>16</v>
      </c>
      <c r="B3439">
        <v>252</v>
      </c>
      <c r="C3439">
        <v>2023</v>
      </c>
      <c r="D3439">
        <v>12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6</v>
      </c>
      <c r="M3439">
        <v>99</v>
      </c>
      <c r="N3439">
        <v>99</v>
      </c>
      <c r="O3439">
        <v>99</v>
      </c>
      <c r="P3439">
        <v>99</v>
      </c>
      <c r="R3439">
        <v>0</v>
      </c>
    </row>
    <row r="3440" spans="1:38">
      <c r="A3440">
        <v>16</v>
      </c>
      <c r="B3440">
        <v>253</v>
      </c>
      <c r="C3440">
        <v>2023</v>
      </c>
      <c r="D3440">
        <v>1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7</v>
      </c>
      <c r="M3440">
        <v>99</v>
      </c>
      <c r="N3440">
        <v>99</v>
      </c>
      <c r="O3440">
        <v>99</v>
      </c>
      <c r="P3440">
        <v>99</v>
      </c>
      <c r="R3440">
        <v>0</v>
      </c>
    </row>
    <row r="3441" spans="1:38">
      <c r="A3441">
        <v>16</v>
      </c>
      <c r="B3441">
        <v>254</v>
      </c>
      <c r="C3441">
        <v>2023</v>
      </c>
      <c r="D3441">
        <v>2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7</v>
      </c>
      <c r="M3441">
        <v>99</v>
      </c>
      <c r="N3441">
        <v>99</v>
      </c>
      <c r="O3441">
        <v>99</v>
      </c>
      <c r="P3441">
        <v>99</v>
      </c>
      <c r="R3441">
        <v>0</v>
      </c>
    </row>
    <row r="3442" spans="1:38">
      <c r="A3442">
        <v>16</v>
      </c>
      <c r="B3442">
        <v>255</v>
      </c>
      <c r="C3442">
        <v>2023</v>
      </c>
      <c r="D3442">
        <v>3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7</v>
      </c>
      <c r="M3442">
        <v>99</v>
      </c>
      <c r="N3442">
        <v>99</v>
      </c>
      <c r="O3442">
        <v>99</v>
      </c>
      <c r="P3442">
        <v>99</v>
      </c>
      <c r="R3442">
        <v>0</v>
      </c>
    </row>
    <row r="3443" spans="1:38">
      <c r="A3443">
        <v>16</v>
      </c>
      <c r="B3443">
        <v>256</v>
      </c>
      <c r="C3443">
        <v>2023</v>
      </c>
      <c r="D3443">
        <v>4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7</v>
      </c>
      <c r="M3443">
        <v>99</v>
      </c>
      <c r="N3443">
        <v>99</v>
      </c>
      <c r="O3443">
        <v>99</v>
      </c>
      <c r="P3443">
        <v>99</v>
      </c>
      <c r="R3443">
        <v>0</v>
      </c>
    </row>
    <row r="3444" spans="1:38">
      <c r="A3444">
        <v>16</v>
      </c>
      <c r="B3444">
        <v>257</v>
      </c>
      <c r="C3444">
        <v>2023</v>
      </c>
      <c r="D3444">
        <v>5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7</v>
      </c>
      <c r="M3444">
        <v>99</v>
      </c>
      <c r="N3444">
        <v>99</v>
      </c>
      <c r="O3444">
        <v>99</v>
      </c>
      <c r="P3444">
        <v>99</v>
      </c>
      <c r="Q3444">
        <v>12</v>
      </c>
      <c r="R3444">
        <v>17</v>
      </c>
      <c r="S3444">
        <v>7</v>
      </c>
      <c r="T3444">
        <v>6.2352941176470589</v>
      </c>
      <c r="U3444">
        <v>13.882352941176469</v>
      </c>
      <c r="V3444">
        <v>0</v>
      </c>
      <c r="W3444">
        <v>5.882352941176471</v>
      </c>
      <c r="X3444">
        <v>5.882352941176471</v>
      </c>
      <c r="Y3444">
        <v>5.882352941176471</v>
      </c>
      <c r="AA3444">
        <v>3.2801067583267463</v>
      </c>
      <c r="AB3444">
        <v>0</v>
      </c>
      <c r="AC3444">
        <v>1.3516617991854172</v>
      </c>
      <c r="AE3444">
        <v>54.358474347068842</v>
      </c>
      <c r="AG3444">
        <v>2.0432692307692313</v>
      </c>
      <c r="AH3444">
        <v>1.7649478368171121</v>
      </c>
      <c r="AI3444">
        <v>0</v>
      </c>
      <c r="AJ3444">
        <v>1</v>
      </c>
      <c r="AK3444">
        <v>93.4</v>
      </c>
      <c r="AL3444">
        <v>17.918936361786098</v>
      </c>
    </row>
    <row r="3445" spans="1:38">
      <c r="A3445">
        <v>16</v>
      </c>
      <c r="B3445">
        <v>258</v>
      </c>
      <c r="C3445">
        <v>2023</v>
      </c>
      <c r="D3445">
        <v>6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7</v>
      </c>
      <c r="M3445">
        <v>99</v>
      </c>
      <c r="N3445">
        <v>99</v>
      </c>
      <c r="O3445">
        <v>99</v>
      </c>
      <c r="P3445">
        <v>99</v>
      </c>
      <c r="Q3445">
        <v>43</v>
      </c>
      <c r="R3445">
        <v>81</v>
      </c>
      <c r="S3445">
        <v>7</v>
      </c>
      <c r="T3445">
        <v>5.4074074074074083</v>
      </c>
      <c r="U3445">
        <v>12.262962962962964</v>
      </c>
      <c r="V3445">
        <v>0</v>
      </c>
      <c r="W3445">
        <v>2.4691358024691361</v>
      </c>
      <c r="X3445">
        <v>3.7037037037037042</v>
      </c>
      <c r="Y3445">
        <v>0</v>
      </c>
      <c r="AA3445">
        <v>2.3887309738216431</v>
      </c>
      <c r="AB3445">
        <v>0</v>
      </c>
      <c r="AC3445">
        <v>1.5930231976004869</v>
      </c>
      <c r="AE3445">
        <v>37.479274429097373</v>
      </c>
      <c r="AG3445">
        <v>4.3501611170784091</v>
      </c>
      <c r="AH3445">
        <v>3.5819377731619721</v>
      </c>
      <c r="AI3445">
        <v>2.4691358024691361</v>
      </c>
      <c r="AJ3445">
        <v>34</v>
      </c>
      <c r="AK3445">
        <v>85.679411764705904</v>
      </c>
      <c r="AL3445">
        <v>18.816720548950784</v>
      </c>
    </row>
    <row r="3446" spans="1:38">
      <c r="A3446">
        <v>16</v>
      </c>
      <c r="B3446">
        <v>259</v>
      </c>
      <c r="C3446">
        <v>2023</v>
      </c>
      <c r="D3446">
        <v>7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7</v>
      </c>
      <c r="M3446">
        <v>99</v>
      </c>
      <c r="N3446">
        <v>99</v>
      </c>
      <c r="O3446">
        <v>99</v>
      </c>
      <c r="P3446">
        <v>99</v>
      </c>
      <c r="Q3446">
        <v>3</v>
      </c>
      <c r="R3446">
        <v>14</v>
      </c>
      <c r="S3446">
        <v>7</v>
      </c>
      <c r="T3446">
        <v>4.6428571428571441</v>
      </c>
      <c r="U3446">
        <v>11.564285714285711</v>
      </c>
      <c r="V3446">
        <v>0</v>
      </c>
      <c r="W3446">
        <v>0</v>
      </c>
      <c r="X3446">
        <v>0</v>
      </c>
      <c r="Y3446">
        <v>0</v>
      </c>
      <c r="AA3446">
        <v>2.0506469860081999</v>
      </c>
      <c r="AB3446">
        <v>0</v>
      </c>
      <c r="AC3446">
        <v>1.7971065179155878</v>
      </c>
      <c r="AE3446">
        <v>80.478436076940625</v>
      </c>
      <c r="AG3446">
        <v>25.454545454545457</v>
      </c>
      <c r="AH3446">
        <v>23.545666084933099</v>
      </c>
      <c r="AI3446">
        <v>0</v>
      </c>
      <c r="AJ3446">
        <v>0</v>
      </c>
    </row>
    <row r="3447" spans="1:38">
      <c r="A3447">
        <v>16</v>
      </c>
      <c r="B3447">
        <v>260</v>
      </c>
      <c r="C3447">
        <v>2023</v>
      </c>
      <c r="D3447">
        <v>8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7</v>
      </c>
      <c r="M3447">
        <v>99</v>
      </c>
      <c r="N3447">
        <v>99</v>
      </c>
      <c r="O3447">
        <v>99</v>
      </c>
      <c r="P3447">
        <v>99</v>
      </c>
      <c r="R3447">
        <v>0</v>
      </c>
    </row>
    <row r="3448" spans="1:38">
      <c r="A3448">
        <v>16</v>
      </c>
      <c r="B3448">
        <v>261</v>
      </c>
      <c r="C3448">
        <v>2023</v>
      </c>
      <c r="D3448">
        <v>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7</v>
      </c>
      <c r="M3448">
        <v>99</v>
      </c>
      <c r="N3448">
        <v>99</v>
      </c>
      <c r="O3448">
        <v>99</v>
      </c>
      <c r="P3448">
        <v>99</v>
      </c>
      <c r="R3448">
        <v>0</v>
      </c>
    </row>
    <row r="3449" spans="1:38">
      <c r="A3449">
        <v>16</v>
      </c>
      <c r="B3449">
        <v>262</v>
      </c>
      <c r="C3449">
        <v>2023</v>
      </c>
      <c r="D3449">
        <v>10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7</v>
      </c>
      <c r="M3449">
        <v>99</v>
      </c>
      <c r="N3449">
        <v>99</v>
      </c>
      <c r="O3449">
        <v>99</v>
      </c>
      <c r="P3449">
        <v>99</v>
      </c>
      <c r="R3449">
        <v>0</v>
      </c>
    </row>
    <row r="3450" spans="1:38">
      <c r="A3450">
        <v>16</v>
      </c>
      <c r="B3450">
        <v>263</v>
      </c>
      <c r="C3450">
        <v>2023</v>
      </c>
      <c r="D3450">
        <v>11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7</v>
      </c>
      <c r="M3450">
        <v>99</v>
      </c>
      <c r="N3450">
        <v>99</v>
      </c>
      <c r="O3450">
        <v>99</v>
      </c>
      <c r="P3450">
        <v>99</v>
      </c>
      <c r="R3450">
        <v>0</v>
      </c>
    </row>
    <row r="3451" spans="1:38">
      <c r="A3451">
        <v>16</v>
      </c>
      <c r="B3451">
        <v>264</v>
      </c>
      <c r="C3451">
        <v>2023</v>
      </c>
      <c r="D3451">
        <v>12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7</v>
      </c>
      <c r="M3451">
        <v>99</v>
      </c>
      <c r="N3451">
        <v>99</v>
      </c>
      <c r="O3451">
        <v>99</v>
      </c>
      <c r="P3451">
        <v>99</v>
      </c>
      <c r="R3451">
        <v>0</v>
      </c>
    </row>
    <row r="3452" spans="1:38">
      <c r="A3452">
        <v>16</v>
      </c>
      <c r="B3452">
        <v>265</v>
      </c>
      <c r="C3452">
        <v>2023</v>
      </c>
      <c r="D3452">
        <v>1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8</v>
      </c>
      <c r="M3452">
        <v>99</v>
      </c>
      <c r="N3452">
        <v>99</v>
      </c>
      <c r="O3452">
        <v>99</v>
      </c>
      <c r="P3452">
        <v>99</v>
      </c>
      <c r="R3452">
        <v>0</v>
      </c>
    </row>
    <row r="3453" spans="1:38">
      <c r="A3453">
        <v>16</v>
      </c>
      <c r="B3453">
        <v>266</v>
      </c>
      <c r="C3453">
        <v>2023</v>
      </c>
      <c r="D3453">
        <v>2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8</v>
      </c>
      <c r="M3453">
        <v>99</v>
      </c>
      <c r="N3453">
        <v>99</v>
      </c>
      <c r="O3453">
        <v>99</v>
      </c>
      <c r="P3453">
        <v>99</v>
      </c>
      <c r="Q3453">
        <v>1</v>
      </c>
      <c r="R3453">
        <v>1</v>
      </c>
      <c r="S3453">
        <v>8</v>
      </c>
      <c r="T3453">
        <v>8</v>
      </c>
      <c r="U3453">
        <v>18.600000000000001</v>
      </c>
      <c r="V3453">
        <v>0</v>
      </c>
      <c r="W3453">
        <v>0</v>
      </c>
      <c r="X3453">
        <v>100</v>
      </c>
      <c r="Y3453">
        <v>0</v>
      </c>
      <c r="AA3453">
        <v>0</v>
      </c>
      <c r="AB3453">
        <v>0</v>
      </c>
      <c r="AC3453">
        <v>0</v>
      </c>
      <c r="AG3453">
        <v>100</v>
      </c>
      <c r="AH3453">
        <v>100</v>
      </c>
      <c r="AI3453">
        <v>0</v>
      </c>
      <c r="AJ3453">
        <v>1</v>
      </c>
      <c r="AK3453">
        <v>97.5</v>
      </c>
      <c r="AL3453">
        <v>20.067769180195217</v>
      </c>
    </row>
    <row r="3454" spans="1:38">
      <c r="A3454">
        <v>16</v>
      </c>
      <c r="B3454">
        <v>267</v>
      </c>
      <c r="C3454">
        <v>2023</v>
      </c>
      <c r="D3454">
        <v>3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8</v>
      </c>
      <c r="M3454">
        <v>99</v>
      </c>
      <c r="N3454">
        <v>99</v>
      </c>
      <c r="O3454">
        <v>99</v>
      </c>
      <c r="P3454">
        <v>99</v>
      </c>
      <c r="R3454">
        <v>0</v>
      </c>
    </row>
    <row r="3455" spans="1:38">
      <c r="A3455">
        <v>16</v>
      </c>
      <c r="B3455">
        <v>268</v>
      </c>
      <c r="C3455">
        <v>2023</v>
      </c>
      <c r="D3455">
        <v>4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8</v>
      </c>
      <c r="M3455">
        <v>99</v>
      </c>
      <c r="N3455">
        <v>99</v>
      </c>
      <c r="O3455">
        <v>99</v>
      </c>
      <c r="P3455">
        <v>99</v>
      </c>
      <c r="R3455">
        <v>0</v>
      </c>
    </row>
    <row r="3456" spans="1:38">
      <c r="A3456">
        <v>16</v>
      </c>
      <c r="B3456">
        <v>269</v>
      </c>
      <c r="C3456">
        <v>2023</v>
      </c>
      <c r="D3456">
        <v>5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8</v>
      </c>
      <c r="M3456">
        <v>99</v>
      </c>
      <c r="N3456">
        <v>99</v>
      </c>
      <c r="O3456">
        <v>99</v>
      </c>
      <c r="P3456">
        <v>99</v>
      </c>
      <c r="Q3456">
        <v>41</v>
      </c>
      <c r="R3456">
        <v>154</v>
      </c>
      <c r="S3456">
        <v>8</v>
      </c>
      <c r="T3456">
        <v>6.4740259740259756</v>
      </c>
      <c r="U3456">
        <v>14.61558441558442</v>
      </c>
      <c r="V3456">
        <v>0.64935064935064923</v>
      </c>
      <c r="W3456">
        <v>7.1428571428571441</v>
      </c>
      <c r="X3456">
        <v>29.870129870129876</v>
      </c>
      <c r="Y3456">
        <v>1.9480519480519476</v>
      </c>
      <c r="AA3456">
        <v>3.6411631128394313</v>
      </c>
      <c r="AB3456">
        <v>0</v>
      </c>
      <c r="AC3456">
        <v>1.3102892113984492</v>
      </c>
      <c r="AE3456">
        <v>39.138482688387256</v>
      </c>
      <c r="AG3456">
        <v>18.50961538461538</v>
      </c>
      <c r="AH3456">
        <v>16.832816064016761</v>
      </c>
      <c r="AI3456">
        <v>0</v>
      </c>
      <c r="AJ3456">
        <v>2</v>
      </c>
      <c r="AK3456">
        <v>91.5</v>
      </c>
      <c r="AL3456">
        <v>20.112978472112236</v>
      </c>
    </row>
    <row r="3457" spans="1:38">
      <c r="A3457">
        <v>16</v>
      </c>
      <c r="B3457">
        <v>270</v>
      </c>
      <c r="C3457">
        <v>2023</v>
      </c>
      <c r="D3457">
        <v>6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8</v>
      </c>
      <c r="M3457">
        <v>99</v>
      </c>
      <c r="N3457">
        <v>99</v>
      </c>
      <c r="O3457">
        <v>99</v>
      </c>
      <c r="P3457">
        <v>99</v>
      </c>
      <c r="Q3457">
        <v>128</v>
      </c>
      <c r="R3457">
        <v>550</v>
      </c>
      <c r="S3457">
        <v>8</v>
      </c>
      <c r="T3457">
        <v>6.2272727272727284</v>
      </c>
      <c r="U3457">
        <v>14.203636363636361</v>
      </c>
      <c r="V3457">
        <v>0</v>
      </c>
      <c r="W3457">
        <v>8.3636363636363615</v>
      </c>
      <c r="X3457">
        <v>19.090909090909086</v>
      </c>
      <c r="Y3457">
        <v>0.18181818181818185</v>
      </c>
      <c r="AA3457">
        <v>2.3324013093309119</v>
      </c>
      <c r="AB3457">
        <v>0</v>
      </c>
      <c r="AC3457">
        <v>1.6206569426068631</v>
      </c>
      <c r="AE3457">
        <v>39.703731049744874</v>
      </c>
      <c r="AG3457">
        <v>29.538131041890431</v>
      </c>
      <c r="AH3457">
        <v>28.170842528884862</v>
      </c>
      <c r="AI3457">
        <v>1.0909090909090908</v>
      </c>
      <c r="AJ3457">
        <v>239</v>
      </c>
      <c r="AK3457">
        <v>87.102928870292814</v>
      </c>
      <c r="AL3457">
        <v>20.997742074721568</v>
      </c>
    </row>
    <row r="3458" spans="1:38">
      <c r="A3458">
        <v>16</v>
      </c>
      <c r="B3458">
        <v>271</v>
      </c>
      <c r="C3458">
        <v>2023</v>
      </c>
      <c r="D3458">
        <v>7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8</v>
      </c>
      <c r="M3458">
        <v>99</v>
      </c>
      <c r="N3458">
        <v>99</v>
      </c>
      <c r="O3458">
        <v>99</v>
      </c>
      <c r="P3458">
        <v>99</v>
      </c>
      <c r="Q3458">
        <v>5</v>
      </c>
      <c r="R3458">
        <v>19</v>
      </c>
      <c r="S3458">
        <v>8</v>
      </c>
      <c r="T3458">
        <v>4.3157894736842097</v>
      </c>
      <c r="U3458">
        <v>11.668421052631578</v>
      </c>
      <c r="V3458">
        <v>0</v>
      </c>
      <c r="W3458">
        <v>0</v>
      </c>
      <c r="X3458">
        <v>10.526315789473689</v>
      </c>
      <c r="Y3458">
        <v>0</v>
      </c>
      <c r="AA3458">
        <v>2.1769250722253024</v>
      </c>
      <c r="AB3458">
        <v>0</v>
      </c>
      <c r="AC3458">
        <v>1.5577524828367093</v>
      </c>
      <c r="AE3458">
        <v>27.454869083794673</v>
      </c>
      <c r="AG3458">
        <v>34.545454545454554</v>
      </c>
      <c r="AH3458">
        <v>32.242582897033159</v>
      </c>
      <c r="AI3458">
        <v>0</v>
      </c>
      <c r="AJ3458">
        <v>0</v>
      </c>
    </row>
    <row r="3459" spans="1:38">
      <c r="A3459">
        <v>16</v>
      </c>
      <c r="B3459">
        <v>272</v>
      </c>
      <c r="C3459">
        <v>2023</v>
      </c>
      <c r="D3459">
        <v>8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8</v>
      </c>
      <c r="M3459">
        <v>99</v>
      </c>
      <c r="N3459">
        <v>99</v>
      </c>
      <c r="O3459">
        <v>99</v>
      </c>
      <c r="P3459">
        <v>99</v>
      </c>
      <c r="Q3459">
        <v>1</v>
      </c>
      <c r="R3459">
        <v>1</v>
      </c>
      <c r="S3459">
        <v>8</v>
      </c>
      <c r="T3459">
        <v>8</v>
      </c>
      <c r="U3459">
        <v>21.5</v>
      </c>
      <c r="V3459">
        <v>0</v>
      </c>
      <c r="W3459">
        <v>0</v>
      </c>
      <c r="X3459">
        <v>100</v>
      </c>
      <c r="Y3459">
        <v>0</v>
      </c>
      <c r="AA3459">
        <v>0</v>
      </c>
      <c r="AB3459">
        <v>0</v>
      </c>
      <c r="AC3459">
        <v>0</v>
      </c>
      <c r="AG3459">
        <v>100</v>
      </c>
      <c r="AH3459">
        <v>100</v>
      </c>
      <c r="AI3459">
        <v>0</v>
      </c>
      <c r="AJ3459">
        <v>0</v>
      </c>
    </row>
    <row r="3460" spans="1:38">
      <c r="A3460">
        <v>16</v>
      </c>
      <c r="B3460">
        <v>273</v>
      </c>
      <c r="C3460">
        <v>2023</v>
      </c>
      <c r="D3460">
        <v>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8</v>
      </c>
      <c r="M3460">
        <v>99</v>
      </c>
      <c r="N3460">
        <v>99</v>
      </c>
      <c r="O3460">
        <v>99</v>
      </c>
      <c r="P3460">
        <v>99</v>
      </c>
      <c r="Q3460">
        <v>1</v>
      </c>
      <c r="R3460">
        <v>1</v>
      </c>
      <c r="S3460">
        <v>8</v>
      </c>
      <c r="T3460">
        <v>5</v>
      </c>
      <c r="U3460">
        <v>16.8</v>
      </c>
      <c r="V3460">
        <v>0</v>
      </c>
      <c r="W3460">
        <v>0</v>
      </c>
      <c r="X3460">
        <v>100</v>
      </c>
      <c r="Y3460">
        <v>0</v>
      </c>
      <c r="AA3460">
        <v>0</v>
      </c>
      <c r="AB3460">
        <v>0</v>
      </c>
      <c r="AC3460">
        <v>0</v>
      </c>
      <c r="AG3460">
        <v>50</v>
      </c>
      <c r="AH3460">
        <v>43.749999999999993</v>
      </c>
      <c r="AI3460">
        <v>0</v>
      </c>
      <c r="AJ3460">
        <v>0</v>
      </c>
    </row>
    <row r="3461" spans="1:38">
      <c r="A3461">
        <v>16</v>
      </c>
      <c r="B3461">
        <v>274</v>
      </c>
      <c r="C3461">
        <v>2023</v>
      </c>
      <c r="D3461">
        <v>10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8</v>
      </c>
      <c r="M3461">
        <v>99</v>
      </c>
      <c r="N3461">
        <v>99</v>
      </c>
      <c r="O3461">
        <v>99</v>
      </c>
      <c r="P3461">
        <v>99</v>
      </c>
      <c r="Q3461">
        <v>2</v>
      </c>
      <c r="R3461">
        <v>2</v>
      </c>
      <c r="S3461">
        <v>8</v>
      </c>
      <c r="T3461">
        <v>5.5</v>
      </c>
      <c r="U3461">
        <v>18.45</v>
      </c>
      <c r="V3461">
        <v>0</v>
      </c>
      <c r="W3461">
        <v>0</v>
      </c>
      <c r="X3461">
        <v>100</v>
      </c>
      <c r="Y3461">
        <v>0</v>
      </c>
      <c r="AA3461">
        <v>1.25</v>
      </c>
      <c r="AB3461">
        <v>0</v>
      </c>
      <c r="AC3461">
        <v>1.5</v>
      </c>
      <c r="AE3461">
        <v>100</v>
      </c>
      <c r="AG3461">
        <v>100</v>
      </c>
      <c r="AH3461">
        <v>100</v>
      </c>
      <c r="AI3461">
        <v>0</v>
      </c>
      <c r="AJ3461">
        <v>0</v>
      </c>
    </row>
    <row r="3462" spans="1:38">
      <c r="A3462">
        <v>16</v>
      </c>
      <c r="B3462">
        <v>275</v>
      </c>
      <c r="C3462">
        <v>2023</v>
      </c>
      <c r="D3462">
        <v>11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8</v>
      </c>
      <c r="M3462">
        <v>99</v>
      </c>
      <c r="N3462">
        <v>99</v>
      </c>
      <c r="O3462">
        <v>99</v>
      </c>
      <c r="P3462">
        <v>99</v>
      </c>
      <c r="R3462">
        <v>0</v>
      </c>
    </row>
    <row r="3463" spans="1:38">
      <c r="A3463">
        <v>16</v>
      </c>
      <c r="B3463">
        <v>276</v>
      </c>
      <c r="C3463">
        <v>2023</v>
      </c>
      <c r="D3463">
        <v>12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8</v>
      </c>
      <c r="M3463">
        <v>99</v>
      </c>
      <c r="N3463">
        <v>99</v>
      </c>
      <c r="O3463">
        <v>99</v>
      </c>
      <c r="P3463">
        <v>99</v>
      </c>
      <c r="R3463">
        <v>0</v>
      </c>
    </row>
    <row r="3464" spans="1:38">
      <c r="A3464">
        <v>16</v>
      </c>
      <c r="B3464">
        <v>277</v>
      </c>
      <c r="C3464">
        <v>2023</v>
      </c>
      <c r="D3464">
        <v>1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</v>
      </c>
      <c r="M3464">
        <v>99</v>
      </c>
      <c r="N3464">
        <v>99</v>
      </c>
      <c r="O3464">
        <v>99</v>
      </c>
      <c r="P3464">
        <v>99</v>
      </c>
      <c r="R3464">
        <v>0</v>
      </c>
    </row>
    <row r="3465" spans="1:38">
      <c r="A3465">
        <v>16</v>
      </c>
      <c r="B3465">
        <v>278</v>
      </c>
      <c r="C3465">
        <v>2023</v>
      </c>
      <c r="D3465">
        <v>2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</v>
      </c>
      <c r="M3465">
        <v>99</v>
      </c>
      <c r="N3465">
        <v>99</v>
      </c>
      <c r="O3465">
        <v>99</v>
      </c>
      <c r="P3465">
        <v>99</v>
      </c>
      <c r="R3465">
        <v>0</v>
      </c>
    </row>
    <row r="3466" spans="1:38">
      <c r="A3466">
        <v>16</v>
      </c>
      <c r="B3466">
        <v>279</v>
      </c>
      <c r="C3466">
        <v>2023</v>
      </c>
      <c r="D3466">
        <v>3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</v>
      </c>
      <c r="M3466">
        <v>99</v>
      </c>
      <c r="N3466">
        <v>99</v>
      </c>
      <c r="O3466">
        <v>99</v>
      </c>
      <c r="P3466">
        <v>99</v>
      </c>
      <c r="Q3466">
        <v>2</v>
      </c>
      <c r="R3466">
        <v>2</v>
      </c>
      <c r="S3466">
        <v>9</v>
      </c>
      <c r="T3466">
        <v>7.5</v>
      </c>
      <c r="U3466">
        <v>21</v>
      </c>
      <c r="V3466">
        <v>50</v>
      </c>
      <c r="W3466">
        <v>0</v>
      </c>
      <c r="X3466">
        <v>50</v>
      </c>
      <c r="Y3466">
        <v>50</v>
      </c>
      <c r="AA3466">
        <v>5.9000000000000048</v>
      </c>
      <c r="AB3466">
        <v>0</v>
      </c>
      <c r="AC3466">
        <v>0.5</v>
      </c>
      <c r="AE3466">
        <v>-99.999999999999517</v>
      </c>
      <c r="AG3466">
        <v>20</v>
      </c>
      <c r="AH3466">
        <v>44.210526315789473</v>
      </c>
      <c r="AI3466">
        <v>0</v>
      </c>
      <c r="AJ3466">
        <v>0</v>
      </c>
    </row>
    <row r="3467" spans="1:38">
      <c r="A3467">
        <v>16</v>
      </c>
      <c r="B3467">
        <v>280</v>
      </c>
      <c r="C3467">
        <v>2023</v>
      </c>
      <c r="D3467">
        <v>4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</v>
      </c>
      <c r="M3467">
        <v>99</v>
      </c>
      <c r="N3467">
        <v>99</v>
      </c>
      <c r="O3467">
        <v>99</v>
      </c>
      <c r="P3467">
        <v>99</v>
      </c>
      <c r="R3467">
        <v>0</v>
      </c>
    </row>
    <row r="3468" spans="1:38">
      <c r="A3468">
        <v>16</v>
      </c>
      <c r="B3468">
        <v>281</v>
      </c>
      <c r="C3468">
        <v>2023</v>
      </c>
      <c r="D3468">
        <v>5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</v>
      </c>
      <c r="M3468">
        <v>99</v>
      </c>
      <c r="N3468">
        <v>99</v>
      </c>
      <c r="O3468">
        <v>99</v>
      </c>
      <c r="P3468">
        <v>99</v>
      </c>
      <c r="Q3468">
        <v>51</v>
      </c>
      <c r="R3468">
        <v>406</v>
      </c>
      <c r="S3468">
        <v>9</v>
      </c>
      <c r="T3468">
        <v>7.0295566502463052</v>
      </c>
      <c r="U3468">
        <v>16.527832512315261</v>
      </c>
      <c r="V3468">
        <v>0.2463054187192118</v>
      </c>
      <c r="W3468">
        <v>12.315270935960591</v>
      </c>
      <c r="X3468">
        <v>46.798029556650249</v>
      </c>
      <c r="Y3468">
        <v>8.3743842364532046</v>
      </c>
      <c r="AA3468">
        <v>3.7666724585994862</v>
      </c>
      <c r="AB3468">
        <v>0</v>
      </c>
      <c r="AC3468">
        <v>1.3258005483787478</v>
      </c>
      <c r="AE3468">
        <v>43.258374493440655</v>
      </c>
      <c r="AG3468">
        <v>48.798076923076913</v>
      </c>
      <c r="AH3468">
        <v>50.183599446584147</v>
      </c>
      <c r="AI3468">
        <v>0</v>
      </c>
      <c r="AJ3468">
        <v>1</v>
      </c>
      <c r="AK3468">
        <v>87</v>
      </c>
      <c r="AL3468">
        <v>23.690097083840161</v>
      </c>
    </row>
    <row r="3469" spans="1:38">
      <c r="A3469">
        <v>16</v>
      </c>
      <c r="B3469">
        <v>282</v>
      </c>
      <c r="C3469">
        <v>2023</v>
      </c>
      <c r="D3469">
        <v>6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</v>
      </c>
      <c r="M3469">
        <v>99</v>
      </c>
      <c r="N3469">
        <v>99</v>
      </c>
      <c r="O3469">
        <v>99</v>
      </c>
      <c r="P3469">
        <v>99</v>
      </c>
      <c r="Q3469">
        <v>138</v>
      </c>
      <c r="R3469">
        <v>702</v>
      </c>
      <c r="S3469">
        <v>9</v>
      </c>
      <c r="T3469">
        <v>6.547008547008546</v>
      </c>
      <c r="U3469">
        <v>15.407122507122502</v>
      </c>
      <c r="V3469">
        <v>0.14245014245014248</v>
      </c>
      <c r="W3469">
        <v>7.9772079772079758</v>
      </c>
      <c r="X3469">
        <v>35.612535612535623</v>
      </c>
      <c r="Y3469">
        <v>0.99715099715099698</v>
      </c>
      <c r="AA3469">
        <v>2.4104250040379966</v>
      </c>
      <c r="AB3469">
        <v>0</v>
      </c>
      <c r="AC3469">
        <v>1.4431036107175332</v>
      </c>
      <c r="AE3469">
        <v>28.320748646040407</v>
      </c>
      <c r="AG3469">
        <v>37.701396348012885</v>
      </c>
      <c r="AH3469">
        <v>39.002841605723589</v>
      </c>
      <c r="AI3469">
        <v>0.42735042735042739</v>
      </c>
      <c r="AJ3469">
        <v>411</v>
      </c>
      <c r="AK3469">
        <v>87.486861313868644</v>
      </c>
      <c r="AL3469">
        <v>22.746589940226528</v>
      </c>
    </row>
    <row r="3470" spans="1:38">
      <c r="A3470">
        <v>16</v>
      </c>
      <c r="B3470">
        <v>283</v>
      </c>
      <c r="C3470">
        <v>2023</v>
      </c>
      <c r="D3470">
        <v>7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</v>
      </c>
      <c r="M3470">
        <v>99</v>
      </c>
      <c r="N3470">
        <v>99</v>
      </c>
      <c r="O3470">
        <v>99</v>
      </c>
      <c r="P3470">
        <v>99</v>
      </c>
      <c r="Q3470">
        <v>6</v>
      </c>
      <c r="R3470">
        <v>13</v>
      </c>
      <c r="S3470">
        <v>9</v>
      </c>
      <c r="T3470">
        <v>6.0769230769230758</v>
      </c>
      <c r="U3470">
        <v>14.71538461538462</v>
      </c>
      <c r="V3470">
        <v>0</v>
      </c>
      <c r="W3470">
        <v>7.6923076923076898</v>
      </c>
      <c r="X3470">
        <v>46.15384615384616</v>
      </c>
      <c r="Y3470">
        <v>0</v>
      </c>
      <c r="AA3470">
        <v>2.8321902787679898</v>
      </c>
      <c r="AB3470">
        <v>0</v>
      </c>
      <c r="AC3470">
        <v>1.8589301497837811</v>
      </c>
      <c r="AE3470">
        <v>90.856102181044562</v>
      </c>
      <c r="AG3470">
        <v>23.63636363636364</v>
      </c>
      <c r="AH3470">
        <v>27.821407795229792</v>
      </c>
      <c r="AI3470">
        <v>0</v>
      </c>
      <c r="AJ3470">
        <v>2</v>
      </c>
      <c r="AK3470">
        <v>90.3</v>
      </c>
      <c r="AL3470">
        <v>23.589863934013128</v>
      </c>
    </row>
    <row r="3471" spans="1:38">
      <c r="A3471">
        <v>16</v>
      </c>
      <c r="B3471">
        <v>284</v>
      </c>
      <c r="C3471">
        <v>2023</v>
      </c>
      <c r="D3471">
        <v>8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</v>
      </c>
      <c r="M3471">
        <v>99</v>
      </c>
      <c r="N3471">
        <v>99</v>
      </c>
      <c r="O3471">
        <v>99</v>
      </c>
      <c r="P3471">
        <v>99</v>
      </c>
      <c r="R3471">
        <v>0</v>
      </c>
    </row>
    <row r="3472" spans="1:38">
      <c r="A3472">
        <v>16</v>
      </c>
      <c r="B3472">
        <v>285</v>
      </c>
      <c r="C3472">
        <v>2023</v>
      </c>
      <c r="D3472">
        <v>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</v>
      </c>
      <c r="M3472">
        <v>99</v>
      </c>
      <c r="N3472">
        <v>99</v>
      </c>
      <c r="O3472">
        <v>99</v>
      </c>
      <c r="P3472">
        <v>99</v>
      </c>
      <c r="Q3472">
        <v>1</v>
      </c>
      <c r="R3472">
        <v>1</v>
      </c>
      <c r="S3472">
        <v>9</v>
      </c>
      <c r="T3472">
        <v>7</v>
      </c>
      <c r="U3472">
        <v>21.6</v>
      </c>
      <c r="V3472">
        <v>0</v>
      </c>
      <c r="W3472">
        <v>0</v>
      </c>
      <c r="X3472">
        <v>100</v>
      </c>
      <c r="Y3472">
        <v>0</v>
      </c>
      <c r="AA3472">
        <v>0</v>
      </c>
      <c r="AB3472">
        <v>0</v>
      </c>
      <c r="AC3472">
        <v>0</v>
      </c>
      <c r="AG3472">
        <v>50</v>
      </c>
      <c r="AH3472">
        <v>56.249999999999993</v>
      </c>
      <c r="AI3472">
        <v>0</v>
      </c>
      <c r="AJ3472">
        <v>0</v>
      </c>
    </row>
    <row r="3473" spans="1:38">
      <c r="A3473">
        <v>16</v>
      </c>
      <c r="B3473">
        <v>286</v>
      </c>
      <c r="C3473">
        <v>2023</v>
      </c>
      <c r="D3473">
        <v>10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</v>
      </c>
      <c r="M3473">
        <v>99</v>
      </c>
      <c r="N3473">
        <v>99</v>
      </c>
      <c r="O3473">
        <v>99</v>
      </c>
      <c r="P3473">
        <v>99</v>
      </c>
      <c r="R3473">
        <v>0</v>
      </c>
    </row>
    <row r="3474" spans="1:38">
      <c r="A3474">
        <v>16</v>
      </c>
      <c r="B3474">
        <v>287</v>
      </c>
      <c r="C3474">
        <v>2023</v>
      </c>
      <c r="D3474">
        <v>11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</v>
      </c>
      <c r="M3474">
        <v>99</v>
      </c>
      <c r="N3474">
        <v>99</v>
      </c>
      <c r="O3474">
        <v>99</v>
      </c>
      <c r="P3474">
        <v>99</v>
      </c>
      <c r="Q3474">
        <v>1</v>
      </c>
      <c r="R3474">
        <v>1</v>
      </c>
      <c r="S3474">
        <v>9</v>
      </c>
      <c r="T3474">
        <v>6</v>
      </c>
      <c r="U3474">
        <v>23.5</v>
      </c>
      <c r="V3474">
        <v>0</v>
      </c>
      <c r="W3474">
        <v>0</v>
      </c>
      <c r="X3474">
        <v>100</v>
      </c>
      <c r="Y3474">
        <v>100</v>
      </c>
      <c r="AA3474">
        <v>0</v>
      </c>
      <c r="AB3474">
        <v>0</v>
      </c>
      <c r="AC3474">
        <v>0</v>
      </c>
      <c r="AG3474">
        <v>100</v>
      </c>
      <c r="AH3474">
        <v>100</v>
      </c>
      <c r="AI3474">
        <v>0</v>
      </c>
      <c r="AJ3474">
        <v>0</v>
      </c>
    </row>
    <row r="3475" spans="1:38">
      <c r="A3475">
        <v>16</v>
      </c>
      <c r="B3475">
        <v>288</v>
      </c>
      <c r="C3475">
        <v>2023</v>
      </c>
      <c r="D3475">
        <v>12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</v>
      </c>
      <c r="M3475">
        <v>99</v>
      </c>
      <c r="N3475">
        <v>99</v>
      </c>
      <c r="O3475">
        <v>99</v>
      </c>
      <c r="P3475">
        <v>99</v>
      </c>
      <c r="R3475">
        <v>0</v>
      </c>
    </row>
    <row r="3476" spans="1:38">
      <c r="A3476">
        <v>16</v>
      </c>
      <c r="B3476">
        <v>289</v>
      </c>
      <c r="C3476">
        <v>2023</v>
      </c>
      <c r="D3476">
        <v>1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10</v>
      </c>
      <c r="M3476">
        <v>99</v>
      </c>
      <c r="N3476">
        <v>99</v>
      </c>
      <c r="O3476">
        <v>99</v>
      </c>
      <c r="P3476">
        <v>99</v>
      </c>
      <c r="R3476">
        <v>0</v>
      </c>
    </row>
    <row r="3477" spans="1:38">
      <c r="A3477">
        <v>16</v>
      </c>
      <c r="B3477">
        <v>290</v>
      </c>
      <c r="C3477">
        <v>2023</v>
      </c>
      <c r="D3477">
        <v>2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10</v>
      </c>
      <c r="M3477">
        <v>99</v>
      </c>
      <c r="N3477">
        <v>99</v>
      </c>
      <c r="O3477">
        <v>99</v>
      </c>
      <c r="P3477">
        <v>99</v>
      </c>
      <c r="R3477">
        <v>0</v>
      </c>
    </row>
    <row r="3478" spans="1:38">
      <c r="A3478">
        <v>16</v>
      </c>
      <c r="B3478">
        <v>291</v>
      </c>
      <c r="C3478">
        <v>2023</v>
      </c>
      <c r="D3478">
        <v>3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10</v>
      </c>
      <c r="M3478">
        <v>99</v>
      </c>
      <c r="N3478">
        <v>99</v>
      </c>
      <c r="O3478">
        <v>99</v>
      </c>
      <c r="P3478">
        <v>99</v>
      </c>
      <c r="R3478">
        <v>0</v>
      </c>
    </row>
    <row r="3479" spans="1:38">
      <c r="A3479">
        <v>16</v>
      </c>
      <c r="B3479">
        <v>292</v>
      </c>
      <c r="C3479">
        <v>2023</v>
      </c>
      <c r="D3479">
        <v>4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10</v>
      </c>
      <c r="M3479">
        <v>99</v>
      </c>
      <c r="N3479">
        <v>99</v>
      </c>
      <c r="O3479">
        <v>99</v>
      </c>
      <c r="P3479">
        <v>99</v>
      </c>
      <c r="R3479">
        <v>0</v>
      </c>
    </row>
    <row r="3480" spans="1:38">
      <c r="A3480">
        <v>16</v>
      </c>
      <c r="B3480">
        <v>293</v>
      </c>
      <c r="C3480">
        <v>2023</v>
      </c>
      <c r="D3480">
        <v>5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10</v>
      </c>
      <c r="M3480">
        <v>99</v>
      </c>
      <c r="N3480">
        <v>99</v>
      </c>
      <c r="O3480">
        <v>99</v>
      </c>
      <c r="P3480">
        <v>99</v>
      </c>
      <c r="Q3480">
        <v>36</v>
      </c>
      <c r="R3480">
        <v>173</v>
      </c>
      <c r="S3480">
        <v>10</v>
      </c>
      <c r="T3480">
        <v>7.0115606936416155</v>
      </c>
      <c r="U3480">
        <v>16.043352601156069</v>
      </c>
      <c r="V3480">
        <v>0.57803468208092501</v>
      </c>
      <c r="W3480">
        <v>9.8265895953757187</v>
      </c>
      <c r="X3480">
        <v>35.838150289017335</v>
      </c>
      <c r="Y3480">
        <v>2.8901734104046248</v>
      </c>
      <c r="AA3480">
        <v>3.0458394397954458</v>
      </c>
      <c r="AB3480">
        <v>0</v>
      </c>
      <c r="AC3480">
        <v>1.1679161785305998</v>
      </c>
      <c r="AE3480">
        <v>40.47921876560212</v>
      </c>
      <c r="AG3480">
        <v>20.793269230769223</v>
      </c>
      <c r="AH3480">
        <v>20.75683356392328</v>
      </c>
      <c r="AI3480">
        <v>0</v>
      </c>
      <c r="AJ3480">
        <v>45</v>
      </c>
      <c r="AK3480">
        <v>82.257777777777775</v>
      </c>
      <c r="AL3480">
        <v>26.147732971244594</v>
      </c>
    </row>
    <row r="3481" spans="1:38">
      <c r="A3481">
        <v>16</v>
      </c>
      <c r="B3481">
        <v>294</v>
      </c>
      <c r="C3481">
        <v>2023</v>
      </c>
      <c r="D3481">
        <v>6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10</v>
      </c>
      <c r="M3481">
        <v>99</v>
      </c>
      <c r="N3481">
        <v>99</v>
      </c>
      <c r="O3481">
        <v>99</v>
      </c>
      <c r="P3481">
        <v>99</v>
      </c>
      <c r="Q3481">
        <v>95</v>
      </c>
      <c r="R3481">
        <v>319</v>
      </c>
      <c r="S3481">
        <v>10</v>
      </c>
      <c r="T3481">
        <v>7.0188087774294683</v>
      </c>
      <c r="U3481">
        <v>16.182758620689643</v>
      </c>
      <c r="V3481">
        <v>0</v>
      </c>
      <c r="W3481">
        <v>12.852664576802502</v>
      </c>
      <c r="X3481">
        <v>50.156739811912225</v>
      </c>
      <c r="Y3481">
        <v>1.253918495297806</v>
      </c>
      <c r="AA3481">
        <v>2.289388888092514</v>
      </c>
      <c r="AB3481">
        <v>0</v>
      </c>
      <c r="AC3481">
        <v>1.3736060444373417</v>
      </c>
      <c r="AE3481">
        <v>38.947070560566551</v>
      </c>
      <c r="AG3481">
        <v>17.132116004296453</v>
      </c>
      <c r="AH3481">
        <v>18.615762978348975</v>
      </c>
      <c r="AI3481">
        <v>0.31347962382445155</v>
      </c>
      <c r="AJ3481">
        <v>257</v>
      </c>
      <c r="AK3481">
        <v>85.040856031128484</v>
      </c>
      <c r="AL3481">
        <v>25.874814103507472</v>
      </c>
    </row>
    <row r="3482" spans="1:38">
      <c r="A3482">
        <v>16</v>
      </c>
      <c r="B3482">
        <v>295</v>
      </c>
      <c r="C3482">
        <v>2023</v>
      </c>
      <c r="D3482">
        <v>7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10</v>
      </c>
      <c r="M3482">
        <v>99</v>
      </c>
      <c r="N3482">
        <v>99</v>
      </c>
      <c r="O3482">
        <v>99</v>
      </c>
      <c r="P3482">
        <v>99</v>
      </c>
      <c r="Q3482">
        <v>2</v>
      </c>
      <c r="R3482">
        <v>4</v>
      </c>
      <c r="S3482">
        <v>10</v>
      </c>
      <c r="T3482">
        <v>7</v>
      </c>
      <c r="U3482">
        <v>15.8</v>
      </c>
      <c r="V3482">
        <v>0</v>
      </c>
      <c r="W3482">
        <v>0</v>
      </c>
      <c r="X3482">
        <v>50</v>
      </c>
      <c r="Y3482">
        <v>0</v>
      </c>
      <c r="AA3482">
        <v>1.9274335267396316</v>
      </c>
      <c r="AB3482">
        <v>0</v>
      </c>
      <c r="AC3482">
        <v>0.70710678118654757</v>
      </c>
      <c r="AE3482">
        <v>51.361018677293053</v>
      </c>
      <c r="AG3482">
        <v>7.2727272727272716</v>
      </c>
      <c r="AH3482">
        <v>9.1913903432228032</v>
      </c>
      <c r="AI3482">
        <v>0</v>
      </c>
      <c r="AJ3482">
        <v>1</v>
      </c>
      <c r="AK3482">
        <v>87.3</v>
      </c>
      <c r="AL3482">
        <v>27.655091001579436</v>
      </c>
    </row>
    <row r="3483" spans="1:38">
      <c r="A3483">
        <v>16</v>
      </c>
      <c r="B3483">
        <v>296</v>
      </c>
      <c r="C3483">
        <v>2023</v>
      </c>
      <c r="D3483">
        <v>8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10</v>
      </c>
      <c r="M3483">
        <v>99</v>
      </c>
      <c r="N3483">
        <v>99</v>
      </c>
      <c r="O3483">
        <v>99</v>
      </c>
      <c r="P3483">
        <v>99</v>
      </c>
      <c r="R3483">
        <v>0</v>
      </c>
    </row>
    <row r="3484" spans="1:38">
      <c r="A3484">
        <v>16</v>
      </c>
      <c r="B3484">
        <v>297</v>
      </c>
      <c r="C3484">
        <v>2023</v>
      </c>
      <c r="D3484">
        <v>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10</v>
      </c>
      <c r="M3484">
        <v>99</v>
      </c>
      <c r="N3484">
        <v>99</v>
      </c>
      <c r="O3484">
        <v>99</v>
      </c>
      <c r="P3484">
        <v>99</v>
      </c>
      <c r="R3484">
        <v>0</v>
      </c>
    </row>
    <row r="3485" spans="1:38">
      <c r="A3485">
        <v>16</v>
      </c>
      <c r="B3485">
        <v>298</v>
      </c>
      <c r="C3485">
        <v>2023</v>
      </c>
      <c r="D3485">
        <v>10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10</v>
      </c>
      <c r="M3485">
        <v>99</v>
      </c>
      <c r="N3485">
        <v>99</v>
      </c>
      <c r="O3485">
        <v>99</v>
      </c>
      <c r="P3485">
        <v>99</v>
      </c>
      <c r="R3485">
        <v>0</v>
      </c>
    </row>
    <row r="3486" spans="1:38">
      <c r="A3486">
        <v>16</v>
      </c>
      <c r="B3486">
        <v>299</v>
      </c>
      <c r="C3486">
        <v>2023</v>
      </c>
      <c r="D3486">
        <v>11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10</v>
      </c>
      <c r="M3486">
        <v>99</v>
      </c>
      <c r="N3486">
        <v>99</v>
      </c>
      <c r="O3486">
        <v>99</v>
      </c>
      <c r="P3486">
        <v>99</v>
      </c>
      <c r="R3486">
        <v>0</v>
      </c>
    </row>
    <row r="3487" spans="1:38">
      <c r="A3487">
        <v>16</v>
      </c>
      <c r="B3487">
        <v>300</v>
      </c>
      <c r="C3487">
        <v>2023</v>
      </c>
      <c r="D3487">
        <v>12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10</v>
      </c>
      <c r="M3487">
        <v>99</v>
      </c>
      <c r="N3487">
        <v>99</v>
      </c>
      <c r="O3487">
        <v>99</v>
      </c>
      <c r="P3487">
        <v>99</v>
      </c>
      <c r="R3487">
        <v>0</v>
      </c>
    </row>
    <row r="3488" spans="1:38">
      <c r="A3488">
        <v>16</v>
      </c>
      <c r="B3488">
        <v>301</v>
      </c>
      <c r="C3488">
        <v>2023</v>
      </c>
      <c r="D3488">
        <v>1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11</v>
      </c>
      <c r="M3488">
        <v>99</v>
      </c>
      <c r="N3488">
        <v>99</v>
      </c>
      <c r="O3488">
        <v>99</v>
      </c>
      <c r="P3488">
        <v>99</v>
      </c>
      <c r="R3488">
        <v>0</v>
      </c>
    </row>
    <row r="3489" spans="1:38">
      <c r="A3489">
        <v>16</v>
      </c>
      <c r="B3489">
        <v>302</v>
      </c>
      <c r="C3489">
        <v>2023</v>
      </c>
      <c r="D3489">
        <v>2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11</v>
      </c>
      <c r="M3489">
        <v>99</v>
      </c>
      <c r="N3489">
        <v>99</v>
      </c>
      <c r="O3489">
        <v>99</v>
      </c>
      <c r="P3489">
        <v>99</v>
      </c>
      <c r="R3489">
        <v>0</v>
      </c>
    </row>
    <row r="3490" spans="1:38">
      <c r="A3490">
        <v>16</v>
      </c>
      <c r="B3490">
        <v>303</v>
      </c>
      <c r="C3490">
        <v>2023</v>
      </c>
      <c r="D3490">
        <v>3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11</v>
      </c>
      <c r="M3490">
        <v>99</v>
      </c>
      <c r="N3490">
        <v>99</v>
      </c>
      <c r="O3490">
        <v>99</v>
      </c>
      <c r="P3490">
        <v>99</v>
      </c>
      <c r="R3490">
        <v>0</v>
      </c>
    </row>
    <row r="3491" spans="1:38">
      <c r="A3491">
        <v>16</v>
      </c>
      <c r="B3491">
        <v>304</v>
      </c>
      <c r="C3491">
        <v>2023</v>
      </c>
      <c r="D3491">
        <v>4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11</v>
      </c>
      <c r="M3491">
        <v>99</v>
      </c>
      <c r="N3491">
        <v>99</v>
      </c>
      <c r="O3491">
        <v>99</v>
      </c>
      <c r="P3491">
        <v>99</v>
      </c>
      <c r="R3491">
        <v>0</v>
      </c>
    </row>
    <row r="3492" spans="1:38">
      <c r="A3492">
        <v>16</v>
      </c>
      <c r="B3492">
        <v>305</v>
      </c>
      <c r="C3492">
        <v>2023</v>
      </c>
      <c r="D3492">
        <v>5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11</v>
      </c>
      <c r="M3492">
        <v>99</v>
      </c>
      <c r="N3492">
        <v>99</v>
      </c>
      <c r="O3492">
        <v>99</v>
      </c>
      <c r="P3492">
        <v>99</v>
      </c>
      <c r="Q3492">
        <v>25</v>
      </c>
      <c r="R3492">
        <v>64</v>
      </c>
      <c r="S3492">
        <v>11</v>
      </c>
      <c r="T3492">
        <v>7.328125</v>
      </c>
      <c r="U3492">
        <v>16.778124999999999</v>
      </c>
      <c r="V3492">
        <v>0</v>
      </c>
      <c r="W3492">
        <v>10.9375</v>
      </c>
      <c r="X3492">
        <v>46.875</v>
      </c>
      <c r="Y3492">
        <v>3.125</v>
      </c>
      <c r="AA3492">
        <v>2.8397000694395604</v>
      </c>
      <c r="AB3492">
        <v>0</v>
      </c>
      <c r="AC3492">
        <v>1.2254423627306998</v>
      </c>
      <c r="AE3492">
        <v>49.687011636333608</v>
      </c>
      <c r="AG3492">
        <v>7.6923076923076898</v>
      </c>
      <c r="AH3492">
        <v>8.0305126575178569</v>
      </c>
      <c r="AI3492">
        <v>0</v>
      </c>
      <c r="AJ3492">
        <v>25</v>
      </c>
      <c r="AK3492">
        <v>81.096000000000018</v>
      </c>
      <c r="AL3492">
        <v>28.441075793665512</v>
      </c>
    </row>
    <row r="3493" spans="1:38">
      <c r="A3493">
        <v>16</v>
      </c>
      <c r="B3493">
        <v>306</v>
      </c>
      <c r="C3493">
        <v>2023</v>
      </c>
      <c r="D3493">
        <v>6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11</v>
      </c>
      <c r="M3493">
        <v>99</v>
      </c>
      <c r="N3493">
        <v>99</v>
      </c>
      <c r="O3493">
        <v>99</v>
      </c>
      <c r="P3493">
        <v>99</v>
      </c>
      <c r="Q3493">
        <v>41</v>
      </c>
      <c r="R3493">
        <v>103</v>
      </c>
      <c r="S3493">
        <v>11</v>
      </c>
      <c r="T3493">
        <v>7.3592233009708723</v>
      </c>
      <c r="U3493">
        <v>16.963106796116502</v>
      </c>
      <c r="V3493">
        <v>0</v>
      </c>
      <c r="W3493">
        <v>16.504854368932044</v>
      </c>
      <c r="X3493">
        <v>70.873786407766971</v>
      </c>
      <c r="Y3493">
        <v>0</v>
      </c>
      <c r="AA3493">
        <v>1.6477104026857652</v>
      </c>
      <c r="AB3493">
        <v>0</v>
      </c>
      <c r="AC3493">
        <v>1.2373975896197895</v>
      </c>
      <c r="AE3493">
        <v>27.41141793296222</v>
      </c>
      <c r="AG3493">
        <v>5.5316863587540279</v>
      </c>
      <c r="AH3493">
        <v>6.3005755333419886</v>
      </c>
      <c r="AI3493">
        <v>0</v>
      </c>
      <c r="AJ3493">
        <v>85</v>
      </c>
      <c r="AK3493">
        <v>84.297647058823557</v>
      </c>
      <c r="AL3493">
        <v>28.063784845121095</v>
      </c>
    </row>
    <row r="3494" spans="1:38">
      <c r="A3494">
        <v>16</v>
      </c>
      <c r="B3494">
        <v>307</v>
      </c>
      <c r="C3494">
        <v>2023</v>
      </c>
      <c r="D3494">
        <v>7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11</v>
      </c>
      <c r="M3494">
        <v>99</v>
      </c>
      <c r="N3494">
        <v>99</v>
      </c>
      <c r="O3494">
        <v>99</v>
      </c>
      <c r="P3494">
        <v>99</v>
      </c>
      <c r="R3494">
        <v>0</v>
      </c>
    </row>
    <row r="3495" spans="1:38">
      <c r="A3495">
        <v>16</v>
      </c>
      <c r="B3495">
        <v>308</v>
      </c>
      <c r="C3495">
        <v>2023</v>
      </c>
      <c r="D3495">
        <v>8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11</v>
      </c>
      <c r="M3495">
        <v>99</v>
      </c>
      <c r="N3495">
        <v>99</v>
      </c>
      <c r="O3495">
        <v>99</v>
      </c>
      <c r="P3495">
        <v>99</v>
      </c>
      <c r="R3495">
        <v>0</v>
      </c>
    </row>
    <row r="3496" spans="1:38">
      <c r="A3496">
        <v>16</v>
      </c>
      <c r="B3496">
        <v>309</v>
      </c>
      <c r="C3496">
        <v>2023</v>
      </c>
      <c r="D3496">
        <v>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11</v>
      </c>
      <c r="M3496">
        <v>99</v>
      </c>
      <c r="N3496">
        <v>99</v>
      </c>
      <c r="O3496">
        <v>99</v>
      </c>
      <c r="P3496">
        <v>99</v>
      </c>
      <c r="R3496">
        <v>0</v>
      </c>
    </row>
    <row r="3497" spans="1:38">
      <c r="A3497">
        <v>16</v>
      </c>
      <c r="B3497">
        <v>310</v>
      </c>
      <c r="C3497">
        <v>2023</v>
      </c>
      <c r="D3497">
        <v>10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11</v>
      </c>
      <c r="M3497">
        <v>99</v>
      </c>
      <c r="N3497">
        <v>99</v>
      </c>
      <c r="O3497">
        <v>99</v>
      </c>
      <c r="P3497">
        <v>99</v>
      </c>
      <c r="R3497">
        <v>0</v>
      </c>
    </row>
    <row r="3498" spans="1:38">
      <c r="A3498">
        <v>16</v>
      </c>
      <c r="B3498">
        <v>311</v>
      </c>
      <c r="C3498">
        <v>2023</v>
      </c>
      <c r="D3498">
        <v>11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11</v>
      </c>
      <c r="M3498">
        <v>99</v>
      </c>
      <c r="N3498">
        <v>99</v>
      </c>
      <c r="O3498">
        <v>99</v>
      </c>
      <c r="P3498">
        <v>99</v>
      </c>
      <c r="R3498">
        <v>0</v>
      </c>
    </row>
    <row r="3499" spans="1:38">
      <c r="A3499">
        <v>16</v>
      </c>
      <c r="B3499">
        <v>312</v>
      </c>
      <c r="C3499">
        <v>2023</v>
      </c>
      <c r="D3499">
        <v>12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11</v>
      </c>
      <c r="M3499">
        <v>99</v>
      </c>
      <c r="N3499">
        <v>99</v>
      </c>
      <c r="O3499">
        <v>99</v>
      </c>
      <c r="P3499">
        <v>99</v>
      </c>
      <c r="R3499">
        <v>0</v>
      </c>
    </row>
    <row r="3500" spans="1:38">
      <c r="A3500">
        <v>16</v>
      </c>
      <c r="B3500">
        <v>313</v>
      </c>
      <c r="C3500">
        <v>2023</v>
      </c>
      <c r="D3500">
        <v>1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12</v>
      </c>
      <c r="M3500">
        <v>99</v>
      </c>
      <c r="N3500">
        <v>99</v>
      </c>
      <c r="O3500">
        <v>99</v>
      </c>
      <c r="P3500">
        <v>99</v>
      </c>
      <c r="R3500">
        <v>0</v>
      </c>
    </row>
    <row r="3501" spans="1:38">
      <c r="A3501">
        <v>16</v>
      </c>
      <c r="B3501">
        <v>314</v>
      </c>
      <c r="C3501">
        <v>2023</v>
      </c>
      <c r="D3501">
        <v>2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12</v>
      </c>
      <c r="M3501">
        <v>99</v>
      </c>
      <c r="N3501">
        <v>99</v>
      </c>
      <c r="O3501">
        <v>99</v>
      </c>
      <c r="P3501">
        <v>99</v>
      </c>
      <c r="R3501">
        <v>0</v>
      </c>
    </row>
    <row r="3502" spans="1:38">
      <c r="A3502">
        <v>16</v>
      </c>
      <c r="B3502">
        <v>315</v>
      </c>
      <c r="C3502">
        <v>2023</v>
      </c>
      <c r="D3502">
        <v>3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12</v>
      </c>
      <c r="M3502">
        <v>99</v>
      </c>
      <c r="N3502">
        <v>99</v>
      </c>
      <c r="O3502">
        <v>99</v>
      </c>
      <c r="P3502">
        <v>99</v>
      </c>
      <c r="R3502">
        <v>0</v>
      </c>
    </row>
    <row r="3503" spans="1:38">
      <c r="A3503">
        <v>16</v>
      </c>
      <c r="B3503">
        <v>316</v>
      </c>
      <c r="C3503">
        <v>2023</v>
      </c>
      <c r="D3503">
        <v>4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12</v>
      </c>
      <c r="M3503">
        <v>99</v>
      </c>
      <c r="N3503">
        <v>99</v>
      </c>
      <c r="O3503">
        <v>99</v>
      </c>
      <c r="P3503">
        <v>99</v>
      </c>
      <c r="R3503">
        <v>0</v>
      </c>
    </row>
    <row r="3504" spans="1:38">
      <c r="A3504">
        <v>16</v>
      </c>
      <c r="B3504">
        <v>317</v>
      </c>
      <c r="C3504">
        <v>2023</v>
      </c>
      <c r="D3504">
        <v>5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12</v>
      </c>
      <c r="M3504">
        <v>99</v>
      </c>
      <c r="N3504">
        <v>99</v>
      </c>
      <c r="O3504">
        <v>99</v>
      </c>
      <c r="P3504">
        <v>99</v>
      </c>
      <c r="Q3504">
        <v>7</v>
      </c>
      <c r="R3504">
        <v>15</v>
      </c>
      <c r="S3504">
        <v>12</v>
      </c>
      <c r="T3504">
        <v>7.2666666666666684</v>
      </c>
      <c r="U3504">
        <v>16.986666666666672</v>
      </c>
      <c r="V3504">
        <v>0</v>
      </c>
      <c r="W3504">
        <v>6.6666666666666687</v>
      </c>
      <c r="X3504">
        <v>46.666666666666657</v>
      </c>
      <c r="Y3504">
        <v>0</v>
      </c>
      <c r="AA3504">
        <v>2.2246697632582473</v>
      </c>
      <c r="AB3504">
        <v>0</v>
      </c>
      <c r="AC3504">
        <v>0.92855921847894318</v>
      </c>
      <c r="AE3504">
        <v>27.281081149289825</v>
      </c>
      <c r="AG3504">
        <v>1.8028846153846156</v>
      </c>
      <c r="AH3504">
        <v>1.9055453763601704</v>
      </c>
      <c r="AI3504">
        <v>0</v>
      </c>
      <c r="AJ3504">
        <v>8</v>
      </c>
      <c r="AK3504">
        <v>80.0625</v>
      </c>
      <c r="AL3504">
        <v>31.935747965427193</v>
      </c>
    </row>
    <row r="3505" spans="1:38">
      <c r="A3505">
        <v>16</v>
      </c>
      <c r="B3505">
        <v>318</v>
      </c>
      <c r="C3505">
        <v>2023</v>
      </c>
      <c r="D3505">
        <v>6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12</v>
      </c>
      <c r="M3505">
        <v>99</v>
      </c>
      <c r="N3505">
        <v>99</v>
      </c>
      <c r="O3505">
        <v>99</v>
      </c>
      <c r="P3505">
        <v>99</v>
      </c>
      <c r="Q3505">
        <v>14</v>
      </c>
      <c r="R3505">
        <v>18</v>
      </c>
      <c r="S3505">
        <v>12</v>
      </c>
      <c r="T3505">
        <v>7.1666666666666687</v>
      </c>
      <c r="U3505">
        <v>17.466666666666661</v>
      </c>
      <c r="V3505">
        <v>0</v>
      </c>
      <c r="W3505">
        <v>16.666666666666671</v>
      </c>
      <c r="X3505">
        <v>72.222222222222229</v>
      </c>
      <c r="Y3505">
        <v>5.5555555555555562</v>
      </c>
      <c r="AA3505">
        <v>2.5267458210996505</v>
      </c>
      <c r="AB3505">
        <v>0</v>
      </c>
      <c r="AC3505">
        <v>1.4240006242195888</v>
      </c>
      <c r="AE3505">
        <v>66.702099813538069</v>
      </c>
      <c r="AG3505">
        <v>0.96670247046186897</v>
      </c>
      <c r="AH3505">
        <v>1.1337574105326931</v>
      </c>
      <c r="AI3505">
        <v>0</v>
      </c>
      <c r="AJ3505">
        <v>14</v>
      </c>
      <c r="AK3505">
        <v>81.357142857142875</v>
      </c>
      <c r="AL3505">
        <v>31.736736997511752</v>
      </c>
    </row>
    <row r="3506" spans="1:38">
      <c r="A3506">
        <v>16</v>
      </c>
      <c r="B3506">
        <v>319</v>
      </c>
      <c r="C3506">
        <v>2023</v>
      </c>
      <c r="D3506">
        <v>7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12</v>
      </c>
      <c r="M3506">
        <v>99</v>
      </c>
      <c r="N3506">
        <v>99</v>
      </c>
      <c r="O3506">
        <v>99</v>
      </c>
      <c r="P3506">
        <v>99</v>
      </c>
      <c r="R3506">
        <v>0</v>
      </c>
    </row>
    <row r="3507" spans="1:38">
      <c r="A3507">
        <v>16</v>
      </c>
      <c r="B3507">
        <v>320</v>
      </c>
      <c r="C3507">
        <v>2023</v>
      </c>
      <c r="D3507">
        <v>8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12</v>
      </c>
      <c r="M3507">
        <v>99</v>
      </c>
      <c r="N3507">
        <v>99</v>
      </c>
      <c r="O3507">
        <v>99</v>
      </c>
      <c r="P3507">
        <v>99</v>
      </c>
      <c r="R3507">
        <v>0</v>
      </c>
    </row>
    <row r="3508" spans="1:38">
      <c r="A3508">
        <v>16</v>
      </c>
      <c r="B3508">
        <v>321</v>
      </c>
      <c r="C3508">
        <v>2023</v>
      </c>
      <c r="D3508">
        <v>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12</v>
      </c>
      <c r="M3508">
        <v>99</v>
      </c>
      <c r="N3508">
        <v>99</v>
      </c>
      <c r="O3508">
        <v>99</v>
      </c>
      <c r="P3508">
        <v>99</v>
      </c>
      <c r="R3508">
        <v>0</v>
      </c>
    </row>
    <row r="3509" spans="1:38">
      <c r="A3509">
        <v>16</v>
      </c>
      <c r="B3509">
        <v>322</v>
      </c>
      <c r="C3509">
        <v>2023</v>
      </c>
      <c r="D3509">
        <v>10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12</v>
      </c>
      <c r="M3509">
        <v>99</v>
      </c>
      <c r="N3509">
        <v>99</v>
      </c>
      <c r="O3509">
        <v>99</v>
      </c>
      <c r="P3509">
        <v>99</v>
      </c>
      <c r="R3509">
        <v>0</v>
      </c>
    </row>
    <row r="3510" spans="1:38">
      <c r="A3510">
        <v>16</v>
      </c>
      <c r="B3510">
        <v>323</v>
      </c>
      <c r="C3510">
        <v>2023</v>
      </c>
      <c r="D3510">
        <v>11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12</v>
      </c>
      <c r="M3510">
        <v>99</v>
      </c>
      <c r="N3510">
        <v>99</v>
      </c>
      <c r="O3510">
        <v>99</v>
      </c>
      <c r="P3510">
        <v>99</v>
      </c>
      <c r="R3510">
        <v>0</v>
      </c>
    </row>
    <row r="3511" spans="1:38">
      <c r="A3511">
        <v>16</v>
      </c>
      <c r="B3511">
        <v>324</v>
      </c>
      <c r="C3511">
        <v>2023</v>
      </c>
      <c r="D3511">
        <v>12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12</v>
      </c>
      <c r="M3511">
        <v>99</v>
      </c>
      <c r="N3511">
        <v>99</v>
      </c>
      <c r="O3511">
        <v>99</v>
      </c>
      <c r="P3511">
        <v>99</v>
      </c>
      <c r="R3511">
        <v>0</v>
      </c>
    </row>
    <row r="3512" spans="1:38">
      <c r="A3512">
        <v>16</v>
      </c>
      <c r="B3512">
        <v>325</v>
      </c>
      <c r="C3512">
        <v>2023</v>
      </c>
      <c r="D3512">
        <v>1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13</v>
      </c>
      <c r="M3512">
        <v>99</v>
      </c>
      <c r="N3512">
        <v>99</v>
      </c>
      <c r="O3512">
        <v>99</v>
      </c>
      <c r="P3512">
        <v>99</v>
      </c>
      <c r="R3512">
        <v>0</v>
      </c>
    </row>
    <row r="3513" spans="1:38">
      <c r="A3513">
        <v>16</v>
      </c>
      <c r="B3513">
        <v>326</v>
      </c>
      <c r="C3513">
        <v>2023</v>
      </c>
      <c r="D3513">
        <v>2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13</v>
      </c>
      <c r="M3513">
        <v>99</v>
      </c>
      <c r="N3513">
        <v>99</v>
      </c>
      <c r="O3513">
        <v>99</v>
      </c>
      <c r="P3513">
        <v>99</v>
      </c>
      <c r="R3513">
        <v>0</v>
      </c>
    </row>
    <row r="3514" spans="1:38">
      <c r="A3514">
        <v>16</v>
      </c>
      <c r="B3514">
        <v>327</v>
      </c>
      <c r="C3514">
        <v>2023</v>
      </c>
      <c r="D3514">
        <v>3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13</v>
      </c>
      <c r="M3514">
        <v>99</v>
      </c>
      <c r="N3514">
        <v>99</v>
      </c>
      <c r="O3514">
        <v>99</v>
      </c>
      <c r="P3514">
        <v>99</v>
      </c>
      <c r="R3514">
        <v>0</v>
      </c>
    </row>
    <row r="3515" spans="1:38">
      <c r="A3515">
        <v>16</v>
      </c>
      <c r="B3515">
        <v>328</v>
      </c>
      <c r="C3515">
        <v>2023</v>
      </c>
      <c r="D3515">
        <v>4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13</v>
      </c>
      <c r="M3515">
        <v>99</v>
      </c>
      <c r="N3515">
        <v>99</v>
      </c>
      <c r="O3515">
        <v>99</v>
      </c>
      <c r="P3515">
        <v>99</v>
      </c>
      <c r="R3515">
        <v>0</v>
      </c>
    </row>
    <row r="3516" spans="1:38">
      <c r="A3516">
        <v>16</v>
      </c>
      <c r="B3516">
        <v>329</v>
      </c>
      <c r="C3516">
        <v>2023</v>
      </c>
      <c r="D3516">
        <v>5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13</v>
      </c>
      <c r="M3516">
        <v>99</v>
      </c>
      <c r="N3516">
        <v>99</v>
      </c>
      <c r="O3516">
        <v>99</v>
      </c>
      <c r="P3516">
        <v>99</v>
      </c>
      <c r="Q3516">
        <v>1</v>
      </c>
      <c r="R3516">
        <v>1</v>
      </c>
      <c r="S3516">
        <v>13</v>
      </c>
      <c r="T3516">
        <v>8</v>
      </c>
      <c r="U3516">
        <v>25.2</v>
      </c>
      <c r="V3516">
        <v>0</v>
      </c>
      <c r="W3516">
        <v>0</v>
      </c>
      <c r="X3516">
        <v>100</v>
      </c>
      <c r="Y3516">
        <v>100</v>
      </c>
      <c r="AA3516">
        <v>0</v>
      </c>
      <c r="AB3516">
        <v>0</v>
      </c>
      <c r="AC3516">
        <v>0</v>
      </c>
      <c r="AG3516">
        <v>0.12019230769230764</v>
      </c>
      <c r="AH3516">
        <v>0.18846053172792887</v>
      </c>
      <c r="AI3516">
        <v>0</v>
      </c>
      <c r="AJ3516">
        <v>1</v>
      </c>
      <c r="AK3516">
        <v>93.1</v>
      </c>
      <c r="AL3516">
        <v>31.228526863728696</v>
      </c>
    </row>
    <row r="3517" spans="1:38">
      <c r="A3517">
        <v>16</v>
      </c>
      <c r="B3517">
        <v>330</v>
      </c>
      <c r="C3517">
        <v>2023</v>
      </c>
      <c r="D3517">
        <v>6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13</v>
      </c>
      <c r="M3517">
        <v>99</v>
      </c>
      <c r="N3517">
        <v>99</v>
      </c>
      <c r="O3517">
        <v>99</v>
      </c>
      <c r="P3517">
        <v>99</v>
      </c>
      <c r="Q3517">
        <v>1</v>
      </c>
      <c r="R3517">
        <v>1</v>
      </c>
      <c r="S3517">
        <v>13</v>
      </c>
      <c r="T3517">
        <v>7</v>
      </c>
      <c r="U3517">
        <v>15.3</v>
      </c>
      <c r="V3517">
        <v>0</v>
      </c>
      <c r="W3517">
        <v>0</v>
      </c>
      <c r="X3517">
        <v>0</v>
      </c>
      <c r="Y3517">
        <v>0</v>
      </c>
      <c r="AA3517">
        <v>0</v>
      </c>
      <c r="AB3517">
        <v>0</v>
      </c>
      <c r="AC3517">
        <v>0</v>
      </c>
      <c r="AG3517">
        <v>5.3705692803437191E-2</v>
      </c>
      <c r="AH3517">
        <v>5.517330910035053E-2</v>
      </c>
      <c r="AI3517">
        <v>0</v>
      </c>
      <c r="AJ3517">
        <v>1</v>
      </c>
      <c r="AK3517">
        <v>76.599999999999994</v>
      </c>
      <c r="AL3517">
        <v>34.041220438181448</v>
      </c>
    </row>
    <row r="3518" spans="1:38">
      <c r="A3518">
        <v>16</v>
      </c>
      <c r="B3518">
        <v>331</v>
      </c>
      <c r="C3518">
        <v>2023</v>
      </c>
      <c r="D3518">
        <v>7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13</v>
      </c>
      <c r="M3518">
        <v>99</v>
      </c>
      <c r="N3518">
        <v>99</v>
      </c>
      <c r="O3518">
        <v>99</v>
      </c>
      <c r="P3518">
        <v>99</v>
      </c>
      <c r="R3518">
        <v>0</v>
      </c>
    </row>
    <row r="3519" spans="1:38">
      <c r="A3519">
        <v>16</v>
      </c>
      <c r="B3519">
        <v>332</v>
      </c>
      <c r="C3519">
        <v>2023</v>
      </c>
      <c r="D3519">
        <v>8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13</v>
      </c>
      <c r="M3519">
        <v>99</v>
      </c>
      <c r="N3519">
        <v>99</v>
      </c>
      <c r="O3519">
        <v>99</v>
      </c>
      <c r="P3519">
        <v>99</v>
      </c>
      <c r="R3519">
        <v>0</v>
      </c>
    </row>
    <row r="3520" spans="1:38">
      <c r="A3520">
        <v>16</v>
      </c>
      <c r="B3520">
        <v>333</v>
      </c>
      <c r="C3520">
        <v>2023</v>
      </c>
      <c r="D3520">
        <v>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13</v>
      </c>
      <c r="M3520">
        <v>99</v>
      </c>
      <c r="N3520">
        <v>99</v>
      </c>
      <c r="O3520">
        <v>99</v>
      </c>
      <c r="P3520">
        <v>99</v>
      </c>
      <c r="R3520">
        <v>0</v>
      </c>
    </row>
    <row r="3521" spans="1:18">
      <c r="A3521">
        <v>16</v>
      </c>
      <c r="B3521">
        <v>334</v>
      </c>
      <c r="C3521">
        <v>2023</v>
      </c>
      <c r="D3521">
        <v>10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13</v>
      </c>
      <c r="M3521">
        <v>99</v>
      </c>
      <c r="N3521">
        <v>99</v>
      </c>
      <c r="O3521">
        <v>99</v>
      </c>
      <c r="P3521">
        <v>99</v>
      </c>
      <c r="R3521">
        <v>0</v>
      </c>
    </row>
    <row r="3522" spans="1:18">
      <c r="A3522">
        <v>16</v>
      </c>
      <c r="B3522">
        <v>335</v>
      </c>
      <c r="C3522">
        <v>2023</v>
      </c>
      <c r="D3522">
        <v>11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13</v>
      </c>
      <c r="M3522">
        <v>99</v>
      </c>
      <c r="N3522">
        <v>99</v>
      </c>
      <c r="O3522">
        <v>99</v>
      </c>
      <c r="P3522">
        <v>99</v>
      </c>
      <c r="R3522">
        <v>0</v>
      </c>
    </row>
    <row r="3523" spans="1:18">
      <c r="A3523">
        <v>16</v>
      </c>
      <c r="B3523">
        <v>336</v>
      </c>
      <c r="C3523">
        <v>2023</v>
      </c>
      <c r="D3523">
        <v>12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13</v>
      </c>
      <c r="M3523">
        <v>99</v>
      </c>
      <c r="N3523">
        <v>99</v>
      </c>
      <c r="O3523">
        <v>99</v>
      </c>
      <c r="P3523">
        <v>99</v>
      </c>
      <c r="R3523">
        <v>0</v>
      </c>
    </row>
    <row r="3524" spans="1:18">
      <c r="A3524">
        <v>16</v>
      </c>
      <c r="B3524">
        <v>337</v>
      </c>
      <c r="C3524">
        <v>2023</v>
      </c>
      <c r="D3524">
        <v>1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14</v>
      </c>
      <c r="M3524">
        <v>99</v>
      </c>
      <c r="N3524">
        <v>99</v>
      </c>
      <c r="O3524">
        <v>99</v>
      </c>
      <c r="P3524">
        <v>99</v>
      </c>
      <c r="R3524">
        <v>0</v>
      </c>
    </row>
    <row r="3525" spans="1:18">
      <c r="A3525">
        <v>16</v>
      </c>
      <c r="B3525">
        <v>338</v>
      </c>
      <c r="C3525">
        <v>2023</v>
      </c>
      <c r="D3525">
        <v>2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14</v>
      </c>
      <c r="M3525">
        <v>99</v>
      </c>
      <c r="N3525">
        <v>99</v>
      </c>
      <c r="O3525">
        <v>99</v>
      </c>
      <c r="P3525">
        <v>99</v>
      </c>
      <c r="R3525">
        <v>0</v>
      </c>
    </row>
    <row r="3526" spans="1:18">
      <c r="A3526">
        <v>16</v>
      </c>
      <c r="B3526">
        <v>339</v>
      </c>
      <c r="C3526">
        <v>2023</v>
      </c>
      <c r="D3526">
        <v>3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14</v>
      </c>
      <c r="M3526">
        <v>99</v>
      </c>
      <c r="N3526">
        <v>99</v>
      </c>
      <c r="O3526">
        <v>99</v>
      </c>
      <c r="P3526">
        <v>99</v>
      </c>
      <c r="R3526">
        <v>0</v>
      </c>
    </row>
    <row r="3527" spans="1:18">
      <c r="A3527">
        <v>16</v>
      </c>
      <c r="B3527">
        <v>340</v>
      </c>
      <c r="C3527">
        <v>2023</v>
      </c>
      <c r="D3527">
        <v>4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14</v>
      </c>
      <c r="M3527">
        <v>99</v>
      </c>
      <c r="N3527">
        <v>99</v>
      </c>
      <c r="O3527">
        <v>99</v>
      </c>
      <c r="P3527">
        <v>99</v>
      </c>
      <c r="R3527">
        <v>0</v>
      </c>
    </row>
    <row r="3528" spans="1:18">
      <c r="A3528">
        <v>16</v>
      </c>
      <c r="B3528">
        <v>341</v>
      </c>
      <c r="C3528">
        <v>2023</v>
      </c>
      <c r="D3528">
        <v>5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14</v>
      </c>
      <c r="M3528">
        <v>99</v>
      </c>
      <c r="N3528">
        <v>99</v>
      </c>
      <c r="O3528">
        <v>99</v>
      </c>
      <c r="P3528">
        <v>99</v>
      </c>
      <c r="R3528">
        <v>0</v>
      </c>
    </row>
    <row r="3529" spans="1:18">
      <c r="A3529">
        <v>16</v>
      </c>
      <c r="B3529">
        <v>342</v>
      </c>
      <c r="C3529">
        <v>2023</v>
      </c>
      <c r="D3529">
        <v>6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14</v>
      </c>
      <c r="M3529">
        <v>99</v>
      </c>
      <c r="N3529">
        <v>99</v>
      </c>
      <c r="O3529">
        <v>99</v>
      </c>
      <c r="P3529">
        <v>99</v>
      </c>
      <c r="R3529">
        <v>0</v>
      </c>
    </row>
    <row r="3530" spans="1:18">
      <c r="A3530">
        <v>16</v>
      </c>
      <c r="B3530">
        <v>343</v>
      </c>
      <c r="C3530">
        <v>2023</v>
      </c>
      <c r="D3530">
        <v>7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14</v>
      </c>
      <c r="M3530">
        <v>99</v>
      </c>
      <c r="N3530">
        <v>99</v>
      </c>
      <c r="O3530">
        <v>99</v>
      </c>
      <c r="P3530">
        <v>99</v>
      </c>
      <c r="R3530">
        <v>0</v>
      </c>
    </row>
    <row r="3531" spans="1:18">
      <c r="A3531">
        <v>16</v>
      </c>
      <c r="B3531">
        <v>344</v>
      </c>
      <c r="C3531">
        <v>2023</v>
      </c>
      <c r="D3531">
        <v>8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14</v>
      </c>
      <c r="M3531">
        <v>99</v>
      </c>
      <c r="N3531">
        <v>99</v>
      </c>
      <c r="O3531">
        <v>99</v>
      </c>
      <c r="P3531">
        <v>99</v>
      </c>
      <c r="R3531">
        <v>0</v>
      </c>
    </row>
    <row r="3532" spans="1:18">
      <c r="A3532">
        <v>16</v>
      </c>
      <c r="B3532">
        <v>345</v>
      </c>
      <c r="C3532">
        <v>2023</v>
      </c>
      <c r="D3532">
        <v>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14</v>
      </c>
      <c r="M3532">
        <v>99</v>
      </c>
      <c r="N3532">
        <v>99</v>
      </c>
      <c r="O3532">
        <v>99</v>
      </c>
      <c r="P3532">
        <v>99</v>
      </c>
      <c r="R3532">
        <v>0</v>
      </c>
    </row>
    <row r="3533" spans="1:18">
      <c r="A3533">
        <v>16</v>
      </c>
      <c r="B3533">
        <v>346</v>
      </c>
      <c r="C3533">
        <v>2023</v>
      </c>
      <c r="D3533">
        <v>10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14</v>
      </c>
      <c r="M3533">
        <v>99</v>
      </c>
      <c r="N3533">
        <v>99</v>
      </c>
      <c r="O3533">
        <v>99</v>
      </c>
      <c r="P3533">
        <v>99</v>
      </c>
      <c r="R3533">
        <v>0</v>
      </c>
    </row>
    <row r="3534" spans="1:18">
      <c r="A3534">
        <v>16</v>
      </c>
      <c r="B3534">
        <v>347</v>
      </c>
      <c r="C3534">
        <v>2023</v>
      </c>
      <c r="D3534">
        <v>11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14</v>
      </c>
      <c r="M3534">
        <v>99</v>
      </c>
      <c r="N3534">
        <v>99</v>
      </c>
      <c r="O3534">
        <v>99</v>
      </c>
      <c r="P3534">
        <v>99</v>
      </c>
      <c r="R3534">
        <v>0</v>
      </c>
    </row>
    <row r="3535" spans="1:18">
      <c r="A3535">
        <v>16</v>
      </c>
      <c r="B3535">
        <v>348</v>
      </c>
      <c r="C3535">
        <v>2023</v>
      </c>
      <c r="D3535">
        <v>12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14</v>
      </c>
      <c r="M3535">
        <v>99</v>
      </c>
      <c r="N3535">
        <v>99</v>
      </c>
      <c r="O3535">
        <v>99</v>
      </c>
      <c r="P3535">
        <v>99</v>
      </c>
      <c r="R3535">
        <v>0</v>
      </c>
    </row>
    <row r="3536" spans="1:18">
      <c r="A3536">
        <v>16</v>
      </c>
      <c r="B3536">
        <v>349</v>
      </c>
      <c r="C3536">
        <v>2023</v>
      </c>
      <c r="D3536">
        <v>1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15</v>
      </c>
      <c r="M3536">
        <v>99</v>
      </c>
      <c r="N3536">
        <v>99</v>
      </c>
      <c r="O3536">
        <v>99</v>
      </c>
      <c r="P3536">
        <v>99</v>
      </c>
      <c r="R3536">
        <v>0</v>
      </c>
    </row>
    <row r="3537" spans="1:18">
      <c r="A3537">
        <v>16</v>
      </c>
      <c r="B3537">
        <v>350</v>
      </c>
      <c r="C3537">
        <v>2023</v>
      </c>
      <c r="D3537">
        <v>2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15</v>
      </c>
      <c r="M3537">
        <v>99</v>
      </c>
      <c r="N3537">
        <v>99</v>
      </c>
      <c r="O3537">
        <v>99</v>
      </c>
      <c r="P3537">
        <v>99</v>
      </c>
      <c r="R3537">
        <v>0</v>
      </c>
    </row>
    <row r="3538" spans="1:18">
      <c r="A3538">
        <v>16</v>
      </c>
      <c r="B3538">
        <v>351</v>
      </c>
      <c r="C3538">
        <v>2023</v>
      </c>
      <c r="D3538">
        <v>3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15</v>
      </c>
      <c r="M3538">
        <v>99</v>
      </c>
      <c r="N3538">
        <v>99</v>
      </c>
      <c r="O3538">
        <v>99</v>
      </c>
      <c r="P3538">
        <v>99</v>
      </c>
      <c r="R3538">
        <v>0</v>
      </c>
    </row>
    <row r="3539" spans="1:18">
      <c r="A3539">
        <v>16</v>
      </c>
      <c r="B3539">
        <v>352</v>
      </c>
      <c r="C3539">
        <v>2023</v>
      </c>
      <c r="D3539">
        <v>4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15</v>
      </c>
      <c r="M3539">
        <v>99</v>
      </c>
      <c r="N3539">
        <v>99</v>
      </c>
      <c r="O3539">
        <v>99</v>
      </c>
      <c r="P3539">
        <v>99</v>
      </c>
      <c r="R3539">
        <v>0</v>
      </c>
    </row>
    <row r="3540" spans="1:18">
      <c r="A3540">
        <v>16</v>
      </c>
      <c r="B3540">
        <v>353</v>
      </c>
      <c r="C3540">
        <v>2023</v>
      </c>
      <c r="D3540">
        <v>5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15</v>
      </c>
      <c r="M3540">
        <v>99</v>
      </c>
      <c r="N3540">
        <v>99</v>
      </c>
      <c r="O3540">
        <v>99</v>
      </c>
      <c r="P3540">
        <v>99</v>
      </c>
      <c r="R3540">
        <v>0</v>
      </c>
    </row>
    <row r="3541" spans="1:18">
      <c r="A3541">
        <v>16</v>
      </c>
      <c r="B3541">
        <v>354</v>
      </c>
      <c r="C3541">
        <v>2023</v>
      </c>
      <c r="D3541">
        <v>6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15</v>
      </c>
      <c r="M3541">
        <v>99</v>
      </c>
      <c r="N3541">
        <v>99</v>
      </c>
      <c r="O3541">
        <v>99</v>
      </c>
      <c r="P3541">
        <v>99</v>
      </c>
      <c r="R3541">
        <v>0</v>
      </c>
    </row>
    <row r="3542" spans="1:18">
      <c r="A3542">
        <v>16</v>
      </c>
      <c r="B3542">
        <v>355</v>
      </c>
      <c r="C3542">
        <v>2023</v>
      </c>
      <c r="D3542">
        <v>7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15</v>
      </c>
      <c r="M3542">
        <v>99</v>
      </c>
      <c r="N3542">
        <v>99</v>
      </c>
      <c r="O3542">
        <v>99</v>
      </c>
      <c r="P3542">
        <v>99</v>
      </c>
      <c r="R3542">
        <v>0</v>
      </c>
    </row>
    <row r="3543" spans="1:18">
      <c r="A3543">
        <v>16</v>
      </c>
      <c r="B3543">
        <v>356</v>
      </c>
      <c r="C3543">
        <v>2023</v>
      </c>
      <c r="D3543">
        <v>8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15</v>
      </c>
      <c r="M3543">
        <v>99</v>
      </c>
      <c r="N3543">
        <v>99</v>
      </c>
      <c r="O3543">
        <v>99</v>
      </c>
      <c r="P3543">
        <v>99</v>
      </c>
      <c r="R3543">
        <v>0</v>
      </c>
    </row>
    <row r="3544" spans="1:18">
      <c r="A3544">
        <v>16</v>
      </c>
      <c r="B3544">
        <v>357</v>
      </c>
      <c r="C3544">
        <v>2023</v>
      </c>
      <c r="D3544">
        <v>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15</v>
      </c>
      <c r="M3544">
        <v>99</v>
      </c>
      <c r="N3544">
        <v>99</v>
      </c>
      <c r="O3544">
        <v>99</v>
      </c>
      <c r="P3544">
        <v>99</v>
      </c>
      <c r="R3544">
        <v>0</v>
      </c>
    </row>
    <row r="3545" spans="1:18">
      <c r="A3545">
        <v>16</v>
      </c>
      <c r="B3545">
        <v>358</v>
      </c>
      <c r="C3545">
        <v>2023</v>
      </c>
      <c r="D3545">
        <v>10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15</v>
      </c>
      <c r="M3545">
        <v>99</v>
      </c>
      <c r="N3545">
        <v>99</v>
      </c>
      <c r="O3545">
        <v>99</v>
      </c>
      <c r="P3545">
        <v>99</v>
      </c>
      <c r="R3545">
        <v>0</v>
      </c>
    </row>
    <row r="3546" spans="1:18">
      <c r="A3546">
        <v>16</v>
      </c>
      <c r="B3546">
        <v>359</v>
      </c>
      <c r="C3546">
        <v>2023</v>
      </c>
      <c r="D3546">
        <v>11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15</v>
      </c>
      <c r="M3546">
        <v>99</v>
      </c>
      <c r="N3546">
        <v>99</v>
      </c>
      <c r="O3546">
        <v>99</v>
      </c>
      <c r="P3546">
        <v>99</v>
      </c>
      <c r="R3546">
        <v>0</v>
      </c>
    </row>
    <row r="3547" spans="1:18">
      <c r="A3547">
        <v>16</v>
      </c>
      <c r="B3547">
        <v>360</v>
      </c>
      <c r="C3547">
        <v>2023</v>
      </c>
      <c r="D3547">
        <v>12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15</v>
      </c>
      <c r="M3547">
        <v>99</v>
      </c>
      <c r="N3547">
        <v>99</v>
      </c>
      <c r="O3547">
        <v>99</v>
      </c>
      <c r="P3547">
        <v>99</v>
      </c>
      <c r="R3547">
        <v>0</v>
      </c>
    </row>
    <row r="3548" spans="1:18" ht="16.2" customHeight="1">
      <c r="A3548">
        <v>17</v>
      </c>
      <c r="B3548">
        <v>1</v>
      </c>
      <c r="C3548">
        <v>2024</v>
      </c>
      <c r="D3548">
        <v>1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1</v>
      </c>
      <c r="N3548">
        <v>99</v>
      </c>
      <c r="O3548">
        <v>99</v>
      </c>
      <c r="P3548">
        <v>99</v>
      </c>
      <c r="R3548">
        <v>0</v>
      </c>
    </row>
    <row r="3549" spans="1:18">
      <c r="A3549">
        <v>17</v>
      </c>
      <c r="B3549">
        <v>2</v>
      </c>
      <c r="C3549">
        <v>2024</v>
      </c>
      <c r="D3549">
        <v>2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1</v>
      </c>
      <c r="N3549">
        <v>99</v>
      </c>
      <c r="O3549">
        <v>99</v>
      </c>
      <c r="P3549">
        <v>99</v>
      </c>
      <c r="R3549">
        <v>0</v>
      </c>
    </row>
    <row r="3550" spans="1:18">
      <c r="A3550">
        <v>17</v>
      </c>
      <c r="B3550">
        <v>3</v>
      </c>
      <c r="C3550">
        <v>2024</v>
      </c>
      <c r="D3550">
        <v>3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1</v>
      </c>
      <c r="N3550">
        <v>99</v>
      </c>
      <c r="O3550">
        <v>99</v>
      </c>
      <c r="P3550">
        <v>99</v>
      </c>
      <c r="R3550">
        <v>0</v>
      </c>
    </row>
    <row r="3551" spans="1:18">
      <c r="A3551">
        <v>17</v>
      </c>
      <c r="B3551">
        <v>4</v>
      </c>
      <c r="C3551">
        <v>2024</v>
      </c>
      <c r="D3551">
        <v>4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1</v>
      </c>
      <c r="N3551">
        <v>99</v>
      </c>
      <c r="O3551">
        <v>99</v>
      </c>
      <c r="P3551">
        <v>99</v>
      </c>
      <c r="R3551">
        <v>0</v>
      </c>
    </row>
    <row r="3552" spans="1:18">
      <c r="A3552">
        <v>17</v>
      </c>
      <c r="B3552">
        <v>5</v>
      </c>
      <c r="C3552">
        <v>2024</v>
      </c>
      <c r="D3552">
        <v>5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1</v>
      </c>
      <c r="N3552">
        <v>99</v>
      </c>
      <c r="O3552">
        <v>99</v>
      </c>
      <c r="P3552">
        <v>99</v>
      </c>
      <c r="R3552">
        <v>0</v>
      </c>
    </row>
    <row r="3553" spans="1:38">
      <c r="A3553">
        <v>17</v>
      </c>
      <c r="B3553">
        <v>6</v>
      </c>
      <c r="C3553">
        <v>2024</v>
      </c>
      <c r="D3553">
        <v>6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1</v>
      </c>
      <c r="N3553">
        <v>99</v>
      </c>
      <c r="O3553">
        <v>99</v>
      </c>
      <c r="P3553">
        <v>99</v>
      </c>
      <c r="R3553">
        <v>0</v>
      </c>
    </row>
    <row r="3554" spans="1:38">
      <c r="A3554">
        <v>17</v>
      </c>
      <c r="B3554">
        <v>7</v>
      </c>
      <c r="C3554">
        <v>2024</v>
      </c>
      <c r="D3554">
        <v>7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1</v>
      </c>
      <c r="N3554">
        <v>99</v>
      </c>
      <c r="O3554">
        <v>99</v>
      </c>
      <c r="P3554">
        <v>99</v>
      </c>
      <c r="R3554">
        <v>0</v>
      </c>
    </row>
    <row r="3555" spans="1:38">
      <c r="A3555">
        <v>17</v>
      </c>
      <c r="B3555">
        <v>8</v>
      </c>
      <c r="C3555">
        <v>2024</v>
      </c>
      <c r="D3555">
        <v>8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1</v>
      </c>
      <c r="N3555">
        <v>99</v>
      </c>
      <c r="O3555">
        <v>99</v>
      </c>
      <c r="P3555">
        <v>99</v>
      </c>
      <c r="R3555">
        <v>0</v>
      </c>
    </row>
    <row r="3556" spans="1:38">
      <c r="A3556">
        <v>17</v>
      </c>
      <c r="B3556">
        <v>9</v>
      </c>
      <c r="C3556">
        <v>2024</v>
      </c>
      <c r="D3556">
        <v>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1</v>
      </c>
      <c r="N3556">
        <v>99</v>
      </c>
      <c r="O3556">
        <v>99</v>
      </c>
      <c r="P3556">
        <v>99</v>
      </c>
      <c r="R3556">
        <v>0</v>
      </c>
    </row>
    <row r="3557" spans="1:38">
      <c r="A3557">
        <v>17</v>
      </c>
      <c r="B3557">
        <v>10</v>
      </c>
      <c r="C3557">
        <v>2024</v>
      </c>
      <c r="D3557">
        <v>10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1</v>
      </c>
      <c r="N3557">
        <v>99</v>
      </c>
      <c r="O3557">
        <v>99</v>
      </c>
      <c r="P3557">
        <v>99</v>
      </c>
      <c r="R3557">
        <v>0</v>
      </c>
    </row>
    <row r="3558" spans="1:38">
      <c r="A3558">
        <v>17</v>
      </c>
      <c r="B3558">
        <v>11</v>
      </c>
      <c r="C3558">
        <v>2024</v>
      </c>
      <c r="D3558">
        <v>11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1</v>
      </c>
      <c r="N3558">
        <v>99</v>
      </c>
      <c r="O3558">
        <v>99</v>
      </c>
      <c r="P3558">
        <v>99</v>
      </c>
      <c r="R3558">
        <v>0</v>
      </c>
    </row>
    <row r="3559" spans="1:38">
      <c r="A3559">
        <v>17</v>
      </c>
      <c r="B3559">
        <v>12</v>
      </c>
      <c r="C3559">
        <v>2024</v>
      </c>
      <c r="D3559">
        <v>12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1</v>
      </c>
      <c r="N3559">
        <v>99</v>
      </c>
      <c r="O3559">
        <v>99</v>
      </c>
      <c r="P3559">
        <v>99</v>
      </c>
      <c r="R3559">
        <v>0</v>
      </c>
    </row>
    <row r="3560" spans="1:38">
      <c r="A3560">
        <v>17</v>
      </c>
      <c r="B3560">
        <v>13</v>
      </c>
      <c r="C3560">
        <v>2024</v>
      </c>
      <c r="D3560">
        <v>1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2</v>
      </c>
      <c r="N3560">
        <v>99</v>
      </c>
      <c r="O3560">
        <v>99</v>
      </c>
      <c r="P3560">
        <v>99</v>
      </c>
      <c r="R3560">
        <v>0</v>
      </c>
    </row>
    <row r="3561" spans="1:38">
      <c r="A3561">
        <v>17</v>
      </c>
      <c r="B3561">
        <v>14</v>
      </c>
      <c r="C3561">
        <v>2024</v>
      </c>
      <c r="D3561">
        <v>2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2</v>
      </c>
      <c r="N3561">
        <v>99</v>
      </c>
      <c r="O3561">
        <v>99</v>
      </c>
      <c r="P3561">
        <v>99</v>
      </c>
      <c r="R3561">
        <v>0</v>
      </c>
    </row>
    <row r="3562" spans="1:38">
      <c r="A3562">
        <v>17</v>
      </c>
      <c r="B3562">
        <v>15</v>
      </c>
      <c r="C3562">
        <v>2024</v>
      </c>
      <c r="D3562">
        <v>3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2</v>
      </c>
      <c r="N3562">
        <v>99</v>
      </c>
      <c r="O3562">
        <v>99</v>
      </c>
      <c r="P3562">
        <v>99</v>
      </c>
      <c r="R3562">
        <v>0</v>
      </c>
    </row>
    <row r="3563" spans="1:38">
      <c r="A3563">
        <v>17</v>
      </c>
      <c r="B3563">
        <v>16</v>
      </c>
      <c r="C3563">
        <v>2024</v>
      </c>
      <c r="D3563">
        <v>4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2</v>
      </c>
      <c r="N3563">
        <v>99</v>
      </c>
      <c r="O3563">
        <v>99</v>
      </c>
      <c r="P3563">
        <v>99</v>
      </c>
      <c r="R3563">
        <v>0</v>
      </c>
    </row>
    <row r="3564" spans="1:38">
      <c r="A3564">
        <v>17</v>
      </c>
      <c r="B3564">
        <v>17</v>
      </c>
      <c r="C3564">
        <v>2024</v>
      </c>
      <c r="D3564">
        <v>5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2</v>
      </c>
      <c r="N3564">
        <v>99</v>
      </c>
      <c r="O3564">
        <v>99</v>
      </c>
      <c r="P3564">
        <v>99</v>
      </c>
      <c r="R3564">
        <v>0</v>
      </c>
    </row>
    <row r="3565" spans="1:38">
      <c r="A3565">
        <v>17</v>
      </c>
      <c r="B3565">
        <v>18</v>
      </c>
      <c r="C3565">
        <v>2024</v>
      </c>
      <c r="D3565">
        <v>6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2</v>
      </c>
      <c r="N3565">
        <v>99</v>
      </c>
      <c r="O3565">
        <v>99</v>
      </c>
      <c r="P3565">
        <v>99</v>
      </c>
      <c r="Q3565">
        <v>2</v>
      </c>
      <c r="R3565">
        <v>4</v>
      </c>
      <c r="S3565">
        <v>5.25</v>
      </c>
      <c r="T3565">
        <v>2</v>
      </c>
      <c r="U3565">
        <v>6.55</v>
      </c>
      <c r="V3565">
        <v>0</v>
      </c>
      <c r="W3565">
        <v>0</v>
      </c>
      <c r="X3565">
        <v>0</v>
      </c>
      <c r="Y3565">
        <v>0</v>
      </c>
      <c r="AA3565">
        <v>1.685971530008737</v>
      </c>
      <c r="AB3565">
        <v>1.4790199457749036</v>
      </c>
      <c r="AC3565">
        <v>0</v>
      </c>
      <c r="AD3565">
        <v>98.753380598695387</v>
      </c>
      <c r="AG3565">
        <v>0.4089979550102249</v>
      </c>
      <c r="AH3565">
        <v>0.16799394708831861</v>
      </c>
      <c r="AI3565">
        <v>0</v>
      </c>
      <c r="AJ3565">
        <v>4</v>
      </c>
      <c r="AK3565">
        <v>72.599999999999994</v>
      </c>
      <c r="AL3565">
        <v>16.684581902330105</v>
      </c>
    </row>
    <row r="3566" spans="1:38">
      <c r="A3566">
        <v>17</v>
      </c>
      <c r="B3566">
        <v>19</v>
      </c>
      <c r="C3566">
        <v>2024</v>
      </c>
      <c r="D3566">
        <v>7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2</v>
      </c>
      <c r="N3566">
        <v>99</v>
      </c>
      <c r="O3566">
        <v>99</v>
      </c>
      <c r="P3566">
        <v>99</v>
      </c>
      <c r="R3566">
        <v>0</v>
      </c>
    </row>
    <row r="3567" spans="1:38">
      <c r="A3567">
        <v>17</v>
      </c>
      <c r="B3567">
        <v>20</v>
      </c>
      <c r="C3567">
        <v>2024</v>
      </c>
      <c r="D3567">
        <v>8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2</v>
      </c>
      <c r="N3567">
        <v>99</v>
      </c>
      <c r="O3567">
        <v>99</v>
      </c>
      <c r="P3567">
        <v>99</v>
      </c>
      <c r="R3567">
        <v>0</v>
      </c>
    </row>
    <row r="3568" spans="1:38">
      <c r="A3568">
        <v>17</v>
      </c>
      <c r="B3568">
        <v>21</v>
      </c>
      <c r="C3568">
        <v>2024</v>
      </c>
      <c r="D3568">
        <v>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2</v>
      </c>
      <c r="N3568">
        <v>99</v>
      </c>
      <c r="O3568">
        <v>99</v>
      </c>
      <c r="P3568">
        <v>99</v>
      </c>
      <c r="R3568">
        <v>0</v>
      </c>
    </row>
    <row r="3569" spans="1:38">
      <c r="A3569">
        <v>17</v>
      </c>
      <c r="B3569">
        <v>22</v>
      </c>
      <c r="C3569">
        <v>2024</v>
      </c>
      <c r="D3569">
        <v>10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2</v>
      </c>
      <c r="N3569">
        <v>99</v>
      </c>
      <c r="O3569">
        <v>99</v>
      </c>
      <c r="P3569">
        <v>99</v>
      </c>
      <c r="R3569">
        <v>0</v>
      </c>
    </row>
    <row r="3570" spans="1:38">
      <c r="A3570">
        <v>17</v>
      </c>
      <c r="B3570">
        <v>23</v>
      </c>
      <c r="C3570">
        <v>2024</v>
      </c>
      <c r="D3570">
        <v>11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2</v>
      </c>
      <c r="N3570">
        <v>99</v>
      </c>
      <c r="O3570">
        <v>99</v>
      </c>
      <c r="P3570">
        <v>99</v>
      </c>
      <c r="R3570">
        <v>0</v>
      </c>
    </row>
    <row r="3571" spans="1:38">
      <c r="A3571">
        <v>17</v>
      </c>
      <c r="B3571">
        <v>24</v>
      </c>
      <c r="C3571">
        <v>2024</v>
      </c>
      <c r="D3571">
        <v>12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2</v>
      </c>
      <c r="N3571">
        <v>99</v>
      </c>
      <c r="O3571">
        <v>99</v>
      </c>
      <c r="P3571">
        <v>99</v>
      </c>
      <c r="R3571">
        <v>0</v>
      </c>
    </row>
    <row r="3572" spans="1:38">
      <c r="A3572">
        <v>17</v>
      </c>
      <c r="B3572">
        <v>25</v>
      </c>
      <c r="C3572">
        <v>2024</v>
      </c>
      <c r="D3572">
        <v>1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3</v>
      </c>
      <c r="N3572">
        <v>99</v>
      </c>
      <c r="O3572">
        <v>99</v>
      </c>
      <c r="P3572">
        <v>99</v>
      </c>
      <c r="R3572">
        <v>0</v>
      </c>
    </row>
    <row r="3573" spans="1:38">
      <c r="A3573">
        <v>17</v>
      </c>
      <c r="B3573">
        <v>26</v>
      </c>
      <c r="C3573">
        <v>2024</v>
      </c>
      <c r="D3573">
        <v>2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3</v>
      </c>
      <c r="N3573">
        <v>99</v>
      </c>
      <c r="O3573">
        <v>99</v>
      </c>
      <c r="P3573">
        <v>99</v>
      </c>
      <c r="R3573">
        <v>0</v>
      </c>
    </row>
    <row r="3574" spans="1:38">
      <c r="A3574">
        <v>17</v>
      </c>
      <c r="B3574">
        <v>27</v>
      </c>
      <c r="C3574">
        <v>2024</v>
      </c>
      <c r="D3574">
        <v>3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3</v>
      </c>
      <c r="N3574">
        <v>99</v>
      </c>
      <c r="O3574">
        <v>99</v>
      </c>
      <c r="P3574">
        <v>99</v>
      </c>
      <c r="R3574">
        <v>0</v>
      </c>
    </row>
    <row r="3575" spans="1:38">
      <c r="A3575">
        <v>17</v>
      </c>
      <c r="B3575">
        <v>28</v>
      </c>
      <c r="C3575">
        <v>2024</v>
      </c>
      <c r="D3575">
        <v>4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3</v>
      </c>
      <c r="N3575">
        <v>99</v>
      </c>
      <c r="O3575">
        <v>99</v>
      </c>
      <c r="P3575">
        <v>99</v>
      </c>
      <c r="R3575">
        <v>0</v>
      </c>
    </row>
    <row r="3576" spans="1:38">
      <c r="A3576">
        <v>17</v>
      </c>
      <c r="B3576">
        <v>29</v>
      </c>
      <c r="C3576">
        <v>2024</v>
      </c>
      <c r="D3576">
        <v>5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3</v>
      </c>
      <c r="N3576">
        <v>99</v>
      </c>
      <c r="O3576">
        <v>99</v>
      </c>
      <c r="P3576">
        <v>99</v>
      </c>
      <c r="Q3576">
        <v>2</v>
      </c>
      <c r="R3576">
        <v>2</v>
      </c>
      <c r="S3576">
        <v>7.5</v>
      </c>
      <c r="T3576">
        <v>3</v>
      </c>
      <c r="U3576">
        <v>8.9</v>
      </c>
      <c r="V3576">
        <v>0</v>
      </c>
      <c r="W3576">
        <v>0</v>
      </c>
      <c r="X3576">
        <v>0</v>
      </c>
      <c r="Y3576">
        <v>0</v>
      </c>
      <c r="AA3576">
        <v>1.5</v>
      </c>
      <c r="AB3576">
        <v>1.5</v>
      </c>
      <c r="AC3576">
        <v>0</v>
      </c>
      <c r="AD3576">
        <v>100</v>
      </c>
      <c r="AG3576">
        <v>0.33112582781456951</v>
      </c>
      <c r="AH3576">
        <v>0.20342857142857129</v>
      </c>
      <c r="AI3576">
        <v>0</v>
      </c>
      <c r="AJ3576">
        <v>2</v>
      </c>
      <c r="AK3576">
        <v>79.099999999999994</v>
      </c>
      <c r="AL3576">
        <v>18.044728215796816</v>
      </c>
    </row>
    <row r="3577" spans="1:38">
      <c r="A3577">
        <v>17</v>
      </c>
      <c r="B3577">
        <v>30</v>
      </c>
      <c r="C3577">
        <v>2024</v>
      </c>
      <c r="D3577">
        <v>6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3</v>
      </c>
      <c r="N3577">
        <v>99</v>
      </c>
      <c r="O3577">
        <v>99</v>
      </c>
      <c r="P3577">
        <v>99</v>
      </c>
      <c r="Q3577">
        <v>4</v>
      </c>
      <c r="R3577">
        <v>12</v>
      </c>
      <c r="S3577">
        <v>5.6666666666666679</v>
      </c>
      <c r="T3577">
        <v>3</v>
      </c>
      <c r="U3577">
        <v>9.6416666666666693</v>
      </c>
      <c r="V3577">
        <v>0</v>
      </c>
      <c r="W3577">
        <v>0</v>
      </c>
      <c r="X3577">
        <v>0</v>
      </c>
      <c r="Y3577">
        <v>0</v>
      </c>
      <c r="AA3577">
        <v>2.7238019792602808</v>
      </c>
      <c r="AB3577">
        <v>1.027402333828161</v>
      </c>
      <c r="AC3577">
        <v>0</v>
      </c>
      <c r="AD3577">
        <v>71.369114862927319</v>
      </c>
      <c r="AG3577">
        <v>1.2269938650306749</v>
      </c>
      <c r="AH3577">
        <v>0.74186639992818593</v>
      </c>
      <c r="AI3577">
        <v>0</v>
      </c>
      <c r="AJ3577">
        <v>12</v>
      </c>
      <c r="AK3577">
        <v>82.641666666666652</v>
      </c>
      <c r="AL3577">
        <v>16.686736680252363</v>
      </c>
    </row>
    <row r="3578" spans="1:38">
      <c r="A3578">
        <v>17</v>
      </c>
      <c r="B3578">
        <v>31</v>
      </c>
      <c r="C3578">
        <v>2024</v>
      </c>
      <c r="D3578">
        <v>7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3</v>
      </c>
      <c r="N3578">
        <v>99</v>
      </c>
      <c r="O3578">
        <v>99</v>
      </c>
      <c r="P3578">
        <v>99</v>
      </c>
      <c r="Q3578">
        <v>4</v>
      </c>
      <c r="R3578">
        <v>7</v>
      </c>
      <c r="S3578">
        <v>5.4285714285714306</v>
      </c>
      <c r="T3578">
        <v>3</v>
      </c>
      <c r="U3578">
        <v>8.4000000000000021</v>
      </c>
      <c r="V3578">
        <v>0</v>
      </c>
      <c r="W3578">
        <v>0</v>
      </c>
      <c r="X3578">
        <v>0</v>
      </c>
      <c r="Y3578">
        <v>0</v>
      </c>
      <c r="AA3578">
        <v>1.0583005244258232</v>
      </c>
      <c r="AB3578">
        <v>1.678191446352961</v>
      </c>
      <c r="AC3578">
        <v>0</v>
      </c>
      <c r="AD3578">
        <v>91.697246922510644</v>
      </c>
      <c r="AG3578">
        <v>2.5362318840579712</v>
      </c>
      <c r="AH3578">
        <v>1.4991204140427803</v>
      </c>
      <c r="AI3578">
        <v>0</v>
      </c>
      <c r="AJ3578">
        <v>7</v>
      </c>
      <c r="AK3578">
        <v>80.899999999999977</v>
      </c>
      <c r="AL3578">
        <v>16.069042586660942</v>
      </c>
    </row>
    <row r="3579" spans="1:38">
      <c r="A3579">
        <v>17</v>
      </c>
      <c r="B3579">
        <v>32</v>
      </c>
      <c r="C3579">
        <v>2024</v>
      </c>
      <c r="D3579">
        <v>8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3</v>
      </c>
      <c r="N3579">
        <v>99</v>
      </c>
      <c r="O3579">
        <v>99</v>
      </c>
      <c r="P3579">
        <v>99</v>
      </c>
      <c r="R3579">
        <v>0</v>
      </c>
    </row>
    <row r="3580" spans="1:38">
      <c r="A3580">
        <v>17</v>
      </c>
      <c r="B3580">
        <v>33</v>
      </c>
      <c r="C3580">
        <v>2024</v>
      </c>
      <c r="D3580">
        <v>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3</v>
      </c>
      <c r="N3580">
        <v>99</v>
      </c>
      <c r="O3580">
        <v>99</v>
      </c>
      <c r="P3580">
        <v>99</v>
      </c>
      <c r="R3580">
        <v>0</v>
      </c>
    </row>
    <row r="3581" spans="1:38">
      <c r="A3581">
        <v>17</v>
      </c>
      <c r="B3581">
        <v>34</v>
      </c>
      <c r="C3581">
        <v>2024</v>
      </c>
      <c r="D3581">
        <v>10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3</v>
      </c>
      <c r="N3581">
        <v>99</v>
      </c>
      <c r="O3581">
        <v>99</v>
      </c>
      <c r="P3581">
        <v>99</v>
      </c>
      <c r="R3581">
        <v>0</v>
      </c>
    </row>
    <row r="3582" spans="1:38">
      <c r="A3582">
        <v>17</v>
      </c>
      <c r="B3582">
        <v>35</v>
      </c>
      <c r="C3582">
        <v>2024</v>
      </c>
      <c r="D3582">
        <v>11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3</v>
      </c>
      <c r="N3582">
        <v>99</v>
      </c>
      <c r="O3582">
        <v>99</v>
      </c>
      <c r="P3582">
        <v>99</v>
      </c>
      <c r="R3582">
        <v>0</v>
      </c>
    </row>
    <row r="3583" spans="1:38">
      <c r="A3583">
        <v>17</v>
      </c>
      <c r="B3583">
        <v>36</v>
      </c>
      <c r="C3583">
        <v>2024</v>
      </c>
      <c r="D3583">
        <v>12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3</v>
      </c>
      <c r="N3583">
        <v>99</v>
      </c>
      <c r="O3583">
        <v>99</v>
      </c>
      <c r="P3583">
        <v>99</v>
      </c>
      <c r="R3583">
        <v>0</v>
      </c>
    </row>
    <row r="3584" spans="1:38">
      <c r="A3584">
        <v>17</v>
      </c>
      <c r="B3584">
        <v>37</v>
      </c>
      <c r="C3584">
        <v>2024</v>
      </c>
      <c r="D3584">
        <v>1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4</v>
      </c>
      <c r="N3584">
        <v>99</v>
      </c>
      <c r="O3584">
        <v>99</v>
      </c>
      <c r="P3584">
        <v>99</v>
      </c>
      <c r="R3584">
        <v>0</v>
      </c>
    </row>
    <row r="3585" spans="1:38">
      <c r="A3585">
        <v>17</v>
      </c>
      <c r="B3585">
        <v>38</v>
      </c>
      <c r="C3585">
        <v>2024</v>
      </c>
      <c r="D3585">
        <v>2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4</v>
      </c>
      <c r="N3585">
        <v>99</v>
      </c>
      <c r="O3585">
        <v>99</v>
      </c>
      <c r="P3585">
        <v>99</v>
      </c>
      <c r="R3585">
        <v>0</v>
      </c>
    </row>
    <row r="3586" spans="1:38">
      <c r="A3586">
        <v>17</v>
      </c>
      <c r="B3586">
        <v>39</v>
      </c>
      <c r="C3586">
        <v>2024</v>
      </c>
      <c r="D3586">
        <v>3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4</v>
      </c>
      <c r="N3586">
        <v>99</v>
      </c>
      <c r="O3586">
        <v>99</v>
      </c>
      <c r="P3586">
        <v>99</v>
      </c>
      <c r="Q3586">
        <v>1</v>
      </c>
      <c r="R3586">
        <v>1</v>
      </c>
      <c r="S3586">
        <v>3</v>
      </c>
      <c r="T3586">
        <v>4</v>
      </c>
      <c r="U3586">
        <v>22.2</v>
      </c>
      <c r="V3586">
        <v>0</v>
      </c>
      <c r="W3586">
        <v>0</v>
      </c>
      <c r="X3586">
        <v>100</v>
      </c>
      <c r="Y3586">
        <v>0</v>
      </c>
      <c r="AA3586">
        <v>0</v>
      </c>
      <c r="AB3586">
        <v>0</v>
      </c>
      <c r="AC3586">
        <v>0</v>
      </c>
      <c r="AG3586">
        <v>8.3333333333333357</v>
      </c>
      <c r="AH3586">
        <v>10.160183066361556</v>
      </c>
      <c r="AI3586">
        <v>0</v>
      </c>
      <c r="AJ3586">
        <v>1</v>
      </c>
      <c r="AK3586">
        <v>114.9</v>
      </c>
      <c r="AL3586">
        <v>14.63500544618984</v>
      </c>
    </row>
    <row r="3587" spans="1:38">
      <c r="A3587">
        <v>17</v>
      </c>
      <c r="B3587">
        <v>40</v>
      </c>
      <c r="C3587">
        <v>2024</v>
      </c>
      <c r="D3587">
        <v>4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4</v>
      </c>
      <c r="N3587">
        <v>99</v>
      </c>
      <c r="O3587">
        <v>99</v>
      </c>
      <c r="P3587">
        <v>99</v>
      </c>
      <c r="R3587">
        <v>0</v>
      </c>
    </row>
    <row r="3588" spans="1:38">
      <c r="A3588">
        <v>17</v>
      </c>
      <c r="B3588">
        <v>41</v>
      </c>
      <c r="C3588">
        <v>2024</v>
      </c>
      <c r="D3588">
        <v>5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4</v>
      </c>
      <c r="N3588">
        <v>99</v>
      </c>
      <c r="O3588">
        <v>99</v>
      </c>
      <c r="P3588">
        <v>99</v>
      </c>
      <c r="Q3588">
        <v>8</v>
      </c>
      <c r="R3588">
        <v>15</v>
      </c>
      <c r="S3588">
        <v>8.5333333333333314</v>
      </c>
      <c r="T3588">
        <v>4</v>
      </c>
      <c r="U3588">
        <v>12.18</v>
      </c>
      <c r="V3588">
        <v>0</v>
      </c>
      <c r="W3588">
        <v>0</v>
      </c>
      <c r="X3588">
        <v>20</v>
      </c>
      <c r="Y3588">
        <v>0</v>
      </c>
      <c r="AA3588">
        <v>3.096707929398574</v>
      </c>
      <c r="AB3588">
        <v>1.0241527663824816</v>
      </c>
      <c r="AC3588">
        <v>0</v>
      </c>
      <c r="AD3588">
        <v>40.90595990075991</v>
      </c>
      <c r="AG3588">
        <v>2.4834437086092715</v>
      </c>
      <c r="AH3588">
        <v>2.0879999999999996</v>
      </c>
      <c r="AI3588">
        <v>0</v>
      </c>
      <c r="AJ3588">
        <v>14</v>
      </c>
      <c r="AK3588">
        <v>84.642857142857125</v>
      </c>
      <c r="AL3588">
        <v>20.392483693745422</v>
      </c>
    </row>
    <row r="3589" spans="1:38">
      <c r="A3589">
        <v>17</v>
      </c>
      <c r="B3589">
        <v>42</v>
      </c>
      <c r="C3589">
        <v>2024</v>
      </c>
      <c r="D3589">
        <v>6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4</v>
      </c>
      <c r="N3589">
        <v>99</v>
      </c>
      <c r="O3589">
        <v>99</v>
      </c>
      <c r="P3589">
        <v>99</v>
      </c>
      <c r="Q3589">
        <v>17</v>
      </c>
      <c r="R3589">
        <v>32</v>
      </c>
      <c r="S3589">
        <v>7.90625</v>
      </c>
      <c r="T3589">
        <v>4</v>
      </c>
      <c r="U3589">
        <v>13.615625000000001</v>
      </c>
      <c r="V3589">
        <v>0</v>
      </c>
      <c r="W3589">
        <v>0</v>
      </c>
      <c r="X3589">
        <v>18.75</v>
      </c>
      <c r="Y3589">
        <v>3.125</v>
      </c>
      <c r="AA3589">
        <v>3.5320062796341318</v>
      </c>
      <c r="AB3589">
        <v>1.0711960313126632</v>
      </c>
      <c r="AC3589">
        <v>0</v>
      </c>
      <c r="AD3589">
        <v>33.324949690922601</v>
      </c>
      <c r="AG3589">
        <v>3.2719836400817992</v>
      </c>
      <c r="AH3589">
        <v>2.79370086818246</v>
      </c>
      <c r="AI3589">
        <v>0</v>
      </c>
      <c r="AJ3589">
        <v>32</v>
      </c>
      <c r="AK3589">
        <v>87.093750000000014</v>
      </c>
      <c r="AL3589">
        <v>20.276184984045976</v>
      </c>
    </row>
    <row r="3590" spans="1:38">
      <c r="A3590">
        <v>17</v>
      </c>
      <c r="B3590">
        <v>43</v>
      </c>
      <c r="C3590">
        <v>2024</v>
      </c>
      <c r="D3590">
        <v>7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4</v>
      </c>
      <c r="N3590">
        <v>99</v>
      </c>
      <c r="O3590">
        <v>99</v>
      </c>
      <c r="P3590">
        <v>99</v>
      </c>
      <c r="Q3590">
        <v>9</v>
      </c>
      <c r="R3590">
        <v>11</v>
      </c>
      <c r="S3590">
        <v>8</v>
      </c>
      <c r="T3590">
        <v>4</v>
      </c>
      <c r="U3590">
        <v>11.91818181818182</v>
      </c>
      <c r="V3590">
        <v>0</v>
      </c>
      <c r="W3590">
        <v>0</v>
      </c>
      <c r="X3590">
        <v>0</v>
      </c>
      <c r="Y3590">
        <v>0</v>
      </c>
      <c r="AA3590">
        <v>2.004911325093353</v>
      </c>
      <c r="AB3590">
        <v>0.95346258924559213</v>
      </c>
      <c r="AC3590">
        <v>0</v>
      </c>
      <c r="AD3590">
        <v>67.054449441731762</v>
      </c>
      <c r="AG3590">
        <v>3.985507246376812</v>
      </c>
      <c r="AH3590">
        <v>3.3424266374321174</v>
      </c>
      <c r="AI3590">
        <v>0</v>
      </c>
      <c r="AJ3590">
        <v>11</v>
      </c>
      <c r="AK3590">
        <v>83.636363636363654</v>
      </c>
      <c r="AL3590">
        <v>20.190139215120777</v>
      </c>
    </row>
    <row r="3591" spans="1:38">
      <c r="A3591">
        <v>17</v>
      </c>
      <c r="B3591">
        <v>44</v>
      </c>
      <c r="C3591">
        <v>2024</v>
      </c>
      <c r="D3591">
        <v>8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4</v>
      </c>
      <c r="N3591">
        <v>99</v>
      </c>
      <c r="O3591">
        <v>99</v>
      </c>
      <c r="P3591">
        <v>99</v>
      </c>
      <c r="R3591">
        <v>0</v>
      </c>
    </row>
    <row r="3592" spans="1:38">
      <c r="A3592">
        <v>17</v>
      </c>
      <c r="B3592">
        <v>45</v>
      </c>
      <c r="C3592">
        <v>2024</v>
      </c>
      <c r="D3592">
        <v>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4</v>
      </c>
      <c r="N3592">
        <v>99</v>
      </c>
      <c r="O3592">
        <v>99</v>
      </c>
      <c r="P3592">
        <v>99</v>
      </c>
      <c r="R3592">
        <v>0</v>
      </c>
    </row>
    <row r="3593" spans="1:38">
      <c r="A3593">
        <v>17</v>
      </c>
      <c r="B3593">
        <v>46</v>
      </c>
      <c r="C3593">
        <v>2024</v>
      </c>
      <c r="D3593">
        <v>10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4</v>
      </c>
      <c r="N3593">
        <v>99</v>
      </c>
      <c r="O3593">
        <v>99</v>
      </c>
      <c r="P3593">
        <v>99</v>
      </c>
      <c r="R3593">
        <v>0</v>
      </c>
    </row>
    <row r="3594" spans="1:38">
      <c r="A3594">
        <v>17</v>
      </c>
      <c r="B3594">
        <v>47</v>
      </c>
      <c r="C3594">
        <v>2024</v>
      </c>
      <c r="D3594">
        <v>11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4</v>
      </c>
      <c r="N3594">
        <v>99</v>
      </c>
      <c r="O3594">
        <v>99</v>
      </c>
      <c r="P3594">
        <v>99</v>
      </c>
      <c r="R3594">
        <v>0</v>
      </c>
    </row>
    <row r="3595" spans="1:38">
      <c r="A3595">
        <v>17</v>
      </c>
      <c r="B3595">
        <v>48</v>
      </c>
      <c r="C3595">
        <v>2024</v>
      </c>
      <c r="D3595">
        <v>12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4</v>
      </c>
      <c r="N3595">
        <v>99</v>
      </c>
      <c r="O3595">
        <v>99</v>
      </c>
      <c r="P3595">
        <v>99</v>
      </c>
      <c r="R3595">
        <v>0</v>
      </c>
    </row>
    <row r="3596" spans="1:38">
      <c r="A3596">
        <v>17</v>
      </c>
      <c r="B3596">
        <v>49</v>
      </c>
      <c r="C3596">
        <v>2024</v>
      </c>
      <c r="D3596">
        <v>1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5</v>
      </c>
      <c r="N3596">
        <v>99</v>
      </c>
      <c r="O3596">
        <v>99</v>
      </c>
      <c r="P3596">
        <v>99</v>
      </c>
      <c r="R3596">
        <v>0</v>
      </c>
    </row>
    <row r="3597" spans="1:38">
      <c r="A3597">
        <v>17</v>
      </c>
      <c r="B3597">
        <v>50</v>
      </c>
      <c r="C3597">
        <v>2024</v>
      </c>
      <c r="D3597">
        <v>2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5</v>
      </c>
      <c r="N3597">
        <v>99</v>
      </c>
      <c r="O3597">
        <v>99</v>
      </c>
      <c r="P3597">
        <v>99</v>
      </c>
      <c r="R3597">
        <v>0</v>
      </c>
    </row>
    <row r="3598" spans="1:38">
      <c r="A3598">
        <v>17</v>
      </c>
      <c r="B3598">
        <v>51</v>
      </c>
      <c r="C3598">
        <v>2024</v>
      </c>
      <c r="D3598">
        <v>3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5</v>
      </c>
      <c r="N3598">
        <v>99</v>
      </c>
      <c r="O3598">
        <v>99</v>
      </c>
      <c r="P3598">
        <v>99</v>
      </c>
      <c r="Q3598">
        <v>1</v>
      </c>
      <c r="R3598">
        <v>1</v>
      </c>
      <c r="S3598">
        <v>9</v>
      </c>
      <c r="T3598">
        <v>5</v>
      </c>
      <c r="U3598">
        <v>27.2</v>
      </c>
      <c r="V3598">
        <v>100</v>
      </c>
      <c r="W3598">
        <v>0</v>
      </c>
      <c r="X3598">
        <v>100</v>
      </c>
      <c r="Y3598">
        <v>100</v>
      </c>
      <c r="AA3598">
        <v>0</v>
      </c>
      <c r="AB3598">
        <v>0</v>
      </c>
      <c r="AC3598">
        <v>0</v>
      </c>
      <c r="AG3598">
        <v>8.3333333333333357</v>
      </c>
      <c r="AH3598">
        <v>12.44851258581236</v>
      </c>
      <c r="AI3598">
        <v>0</v>
      </c>
      <c r="AJ3598">
        <v>1</v>
      </c>
      <c r="AK3598">
        <v>102.9</v>
      </c>
      <c r="AL3598">
        <v>24.964494683397376</v>
      </c>
    </row>
    <row r="3599" spans="1:38">
      <c r="A3599">
        <v>17</v>
      </c>
      <c r="B3599">
        <v>52</v>
      </c>
      <c r="C3599">
        <v>2024</v>
      </c>
      <c r="D3599">
        <v>4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5</v>
      </c>
      <c r="N3599">
        <v>99</v>
      </c>
      <c r="O3599">
        <v>99</v>
      </c>
      <c r="P3599">
        <v>99</v>
      </c>
      <c r="Q3599">
        <v>3</v>
      </c>
      <c r="R3599">
        <v>4</v>
      </c>
      <c r="S3599">
        <v>8.75</v>
      </c>
      <c r="T3599">
        <v>5</v>
      </c>
      <c r="U3599">
        <v>14.175000000000001</v>
      </c>
      <c r="V3599">
        <v>0</v>
      </c>
      <c r="W3599">
        <v>0</v>
      </c>
      <c r="X3599">
        <v>50</v>
      </c>
      <c r="Y3599">
        <v>0</v>
      </c>
      <c r="AA3599">
        <v>2.8760867511255626</v>
      </c>
      <c r="AB3599">
        <v>0.4330127018922193</v>
      </c>
      <c r="AC3599">
        <v>0</v>
      </c>
      <c r="AD3599">
        <v>-48.679839098625742</v>
      </c>
      <c r="AG3599">
        <v>12.121212121212123</v>
      </c>
      <c r="AH3599">
        <v>9.9022004889975523</v>
      </c>
      <c r="AI3599">
        <v>0</v>
      </c>
      <c r="AJ3599">
        <v>4</v>
      </c>
      <c r="AK3599">
        <v>84.25</v>
      </c>
      <c r="AL3599">
        <v>23.364623340279689</v>
      </c>
    </row>
    <row r="3600" spans="1:38">
      <c r="A3600">
        <v>17</v>
      </c>
      <c r="B3600">
        <v>53</v>
      </c>
      <c r="C3600">
        <v>2024</v>
      </c>
      <c r="D3600">
        <v>5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5</v>
      </c>
      <c r="N3600">
        <v>99</v>
      </c>
      <c r="O3600">
        <v>99</v>
      </c>
      <c r="P3600">
        <v>99</v>
      </c>
      <c r="Q3600">
        <v>16</v>
      </c>
      <c r="R3600">
        <v>53</v>
      </c>
      <c r="S3600">
        <v>8.6415094339622662</v>
      </c>
      <c r="T3600">
        <v>5</v>
      </c>
      <c r="U3600">
        <v>11.175471698113212</v>
      </c>
      <c r="V3600">
        <v>0</v>
      </c>
      <c r="W3600">
        <v>0</v>
      </c>
      <c r="X3600">
        <v>1.886792452830188</v>
      </c>
      <c r="Y3600">
        <v>0</v>
      </c>
      <c r="AA3600">
        <v>1.7510003243835572</v>
      </c>
      <c r="AB3600">
        <v>0.91309838736323745</v>
      </c>
      <c r="AC3600">
        <v>0</v>
      </c>
      <c r="AD3600">
        <v>39.573567165419313</v>
      </c>
      <c r="AG3600">
        <v>8.7748344370860938</v>
      </c>
      <c r="AH3600">
        <v>6.7691428571428558</v>
      </c>
      <c r="AI3600">
        <v>0</v>
      </c>
      <c r="AJ3600">
        <v>49</v>
      </c>
      <c r="AK3600">
        <v>79.965306122448979</v>
      </c>
      <c r="AL3600">
        <v>21.761358665864723</v>
      </c>
    </row>
    <row r="3601" spans="1:38">
      <c r="A3601">
        <v>17</v>
      </c>
      <c r="B3601">
        <v>54</v>
      </c>
      <c r="C3601">
        <v>2024</v>
      </c>
      <c r="D3601">
        <v>6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5</v>
      </c>
      <c r="N3601">
        <v>99</v>
      </c>
      <c r="O3601">
        <v>99</v>
      </c>
      <c r="P3601">
        <v>99</v>
      </c>
      <c r="Q3601">
        <v>42</v>
      </c>
      <c r="R3601">
        <v>85</v>
      </c>
      <c r="S3601">
        <v>8.5176470588235293</v>
      </c>
      <c r="T3601">
        <v>5</v>
      </c>
      <c r="U3601">
        <v>14.454117647058823</v>
      </c>
      <c r="V3601">
        <v>0</v>
      </c>
      <c r="W3601">
        <v>0</v>
      </c>
      <c r="X3601">
        <v>25.882352941176471</v>
      </c>
      <c r="Y3601">
        <v>0</v>
      </c>
      <c r="AA3601">
        <v>2.7006122591728055</v>
      </c>
      <c r="AB3601">
        <v>0.9894949954500829</v>
      </c>
      <c r="AC3601">
        <v>0</v>
      </c>
      <c r="AD3601">
        <v>12.291428271623772</v>
      </c>
      <c r="AG3601">
        <v>8.6912065439672812</v>
      </c>
      <c r="AH3601">
        <v>7.8777619615537517</v>
      </c>
      <c r="AI3601">
        <v>0</v>
      </c>
      <c r="AJ3601">
        <v>85</v>
      </c>
      <c r="AK3601">
        <v>87.063529411764748</v>
      </c>
      <c r="AL3601">
        <v>21.798307960845737</v>
      </c>
    </row>
    <row r="3602" spans="1:38">
      <c r="A3602">
        <v>17</v>
      </c>
      <c r="B3602">
        <v>55</v>
      </c>
      <c r="C3602">
        <v>2024</v>
      </c>
      <c r="D3602">
        <v>7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5</v>
      </c>
      <c r="N3602">
        <v>99</v>
      </c>
      <c r="O3602">
        <v>99</v>
      </c>
      <c r="P3602">
        <v>99</v>
      </c>
      <c r="Q3602">
        <v>24</v>
      </c>
      <c r="R3602">
        <v>55</v>
      </c>
      <c r="S3602">
        <v>8.5090909090909097</v>
      </c>
      <c r="T3602">
        <v>5</v>
      </c>
      <c r="U3602">
        <v>13.069090909090916</v>
      </c>
      <c r="V3602">
        <v>0</v>
      </c>
      <c r="W3602">
        <v>0</v>
      </c>
      <c r="X3602">
        <v>5.4545454545454541</v>
      </c>
      <c r="Y3602">
        <v>0</v>
      </c>
      <c r="AA3602">
        <v>2.1864768445459077</v>
      </c>
      <c r="AB3602">
        <v>1.0067540509023303</v>
      </c>
      <c r="AC3602">
        <v>0</v>
      </c>
      <c r="AD3602">
        <v>45.235119187088607</v>
      </c>
      <c r="AG3602">
        <v>19.927536231884059</v>
      </c>
      <c r="AH3602">
        <v>18.325982204318898</v>
      </c>
      <c r="AI3602">
        <v>0</v>
      </c>
      <c r="AJ3602">
        <v>55</v>
      </c>
      <c r="AK3602">
        <v>84.6</v>
      </c>
      <c r="AL3602">
        <v>21.297432651182497</v>
      </c>
    </row>
    <row r="3603" spans="1:38">
      <c r="A3603">
        <v>17</v>
      </c>
      <c r="B3603">
        <v>56</v>
      </c>
      <c r="C3603">
        <v>2024</v>
      </c>
      <c r="D3603">
        <v>8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5</v>
      </c>
      <c r="N3603">
        <v>99</v>
      </c>
      <c r="O3603">
        <v>99</v>
      </c>
      <c r="P3603">
        <v>99</v>
      </c>
      <c r="R3603">
        <v>0</v>
      </c>
    </row>
    <row r="3604" spans="1:38">
      <c r="A3604">
        <v>17</v>
      </c>
      <c r="B3604">
        <v>57</v>
      </c>
      <c r="C3604">
        <v>2024</v>
      </c>
      <c r="D3604">
        <v>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5</v>
      </c>
      <c r="N3604">
        <v>99</v>
      </c>
      <c r="O3604">
        <v>99</v>
      </c>
      <c r="P3604">
        <v>99</v>
      </c>
      <c r="R3604">
        <v>0</v>
      </c>
    </row>
    <row r="3605" spans="1:38">
      <c r="A3605">
        <v>17</v>
      </c>
      <c r="B3605">
        <v>58</v>
      </c>
      <c r="C3605">
        <v>2024</v>
      </c>
      <c r="D3605">
        <v>10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5</v>
      </c>
      <c r="N3605">
        <v>99</v>
      </c>
      <c r="O3605">
        <v>99</v>
      </c>
      <c r="P3605">
        <v>99</v>
      </c>
      <c r="R3605">
        <v>0</v>
      </c>
    </row>
    <row r="3606" spans="1:38">
      <c r="A3606">
        <v>17</v>
      </c>
      <c r="B3606">
        <v>59</v>
      </c>
      <c r="C3606">
        <v>2024</v>
      </c>
      <c r="D3606">
        <v>11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5</v>
      </c>
      <c r="N3606">
        <v>99</v>
      </c>
      <c r="O3606">
        <v>99</v>
      </c>
      <c r="P3606">
        <v>99</v>
      </c>
      <c r="R3606">
        <v>0</v>
      </c>
    </row>
    <row r="3607" spans="1:38">
      <c r="A3607">
        <v>17</v>
      </c>
      <c r="B3607">
        <v>60</v>
      </c>
      <c r="C3607">
        <v>2024</v>
      </c>
      <c r="D3607">
        <v>12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5</v>
      </c>
      <c r="N3607">
        <v>99</v>
      </c>
      <c r="O3607">
        <v>99</v>
      </c>
      <c r="P3607">
        <v>99</v>
      </c>
      <c r="R3607">
        <v>0</v>
      </c>
    </row>
    <row r="3608" spans="1:38">
      <c r="A3608">
        <v>17</v>
      </c>
      <c r="B3608">
        <v>61</v>
      </c>
      <c r="C3608">
        <v>2024</v>
      </c>
      <c r="D3608">
        <v>1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6</v>
      </c>
      <c r="N3608">
        <v>99</v>
      </c>
      <c r="O3608">
        <v>99</v>
      </c>
      <c r="P3608">
        <v>99</v>
      </c>
      <c r="R3608">
        <v>0</v>
      </c>
    </row>
    <row r="3609" spans="1:38">
      <c r="A3609">
        <v>17</v>
      </c>
      <c r="B3609">
        <v>62</v>
      </c>
      <c r="C3609">
        <v>2024</v>
      </c>
      <c r="D3609">
        <v>2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6</v>
      </c>
      <c r="N3609">
        <v>99</v>
      </c>
      <c r="O3609">
        <v>99</v>
      </c>
      <c r="P3609">
        <v>99</v>
      </c>
      <c r="R3609">
        <v>0</v>
      </c>
    </row>
    <row r="3610" spans="1:38">
      <c r="A3610">
        <v>17</v>
      </c>
      <c r="B3610">
        <v>63</v>
      </c>
      <c r="C3610">
        <v>2024</v>
      </c>
      <c r="D3610">
        <v>3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6</v>
      </c>
      <c r="N3610">
        <v>99</v>
      </c>
      <c r="O3610">
        <v>99</v>
      </c>
      <c r="P3610">
        <v>99</v>
      </c>
      <c r="R3610">
        <v>0</v>
      </c>
    </row>
    <row r="3611" spans="1:38">
      <c r="A3611">
        <v>17</v>
      </c>
      <c r="B3611">
        <v>64</v>
      </c>
      <c r="C3611">
        <v>2024</v>
      </c>
      <c r="D3611">
        <v>4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6</v>
      </c>
      <c r="N3611">
        <v>99</v>
      </c>
      <c r="O3611">
        <v>99</v>
      </c>
      <c r="P3611">
        <v>99</v>
      </c>
      <c r="Q3611">
        <v>2</v>
      </c>
      <c r="R3611">
        <v>2</v>
      </c>
      <c r="S3611">
        <v>9.5</v>
      </c>
      <c r="T3611">
        <v>6</v>
      </c>
      <c r="U3611">
        <v>13.8</v>
      </c>
      <c r="V3611">
        <v>0</v>
      </c>
      <c r="W3611">
        <v>0</v>
      </c>
      <c r="X3611">
        <v>50</v>
      </c>
      <c r="Y3611">
        <v>0</v>
      </c>
      <c r="AA3611">
        <v>3.600000000000001</v>
      </c>
      <c r="AB3611">
        <v>0.5</v>
      </c>
      <c r="AC3611">
        <v>0</v>
      </c>
      <c r="AD3611">
        <v>100.0000000000022</v>
      </c>
      <c r="AG3611">
        <v>6.0606060606060606</v>
      </c>
      <c r="AH3611">
        <v>4.8201187565490722</v>
      </c>
      <c r="AI3611">
        <v>0</v>
      </c>
      <c r="AJ3611">
        <v>2</v>
      </c>
      <c r="AK3611">
        <v>81.300000000000011</v>
      </c>
      <c r="AL3611">
        <v>25.122610285959318</v>
      </c>
    </row>
    <row r="3612" spans="1:38">
      <c r="A3612">
        <v>17</v>
      </c>
      <c r="B3612">
        <v>65</v>
      </c>
      <c r="C3612">
        <v>2024</v>
      </c>
      <c r="D3612">
        <v>5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6</v>
      </c>
      <c r="N3612">
        <v>99</v>
      </c>
      <c r="O3612">
        <v>99</v>
      </c>
      <c r="P3612">
        <v>99</v>
      </c>
      <c r="Q3612">
        <v>31</v>
      </c>
      <c r="R3612">
        <v>75</v>
      </c>
      <c r="S3612">
        <v>9.3066666666666649</v>
      </c>
      <c r="T3612">
        <v>6</v>
      </c>
      <c r="U3612">
        <v>13.463999999999999</v>
      </c>
      <c r="V3612">
        <v>0</v>
      </c>
      <c r="W3612">
        <v>0</v>
      </c>
      <c r="X3612">
        <v>8</v>
      </c>
      <c r="Y3612">
        <v>0</v>
      </c>
      <c r="AA3612">
        <v>2.1112170265828825</v>
      </c>
      <c r="AB3612">
        <v>0.83223928183078622</v>
      </c>
      <c r="AC3612">
        <v>0</v>
      </c>
      <c r="AD3612">
        <v>34.473173352550774</v>
      </c>
      <c r="AG3612">
        <v>12.417218543046358</v>
      </c>
      <c r="AH3612">
        <v>11.54057142857142</v>
      </c>
      <c r="AI3612">
        <v>0</v>
      </c>
      <c r="AJ3612">
        <v>73</v>
      </c>
      <c r="AK3612">
        <v>82.091780821917823</v>
      </c>
      <c r="AL3612">
        <v>24.319105529178032</v>
      </c>
    </row>
    <row r="3613" spans="1:38">
      <c r="A3613">
        <v>17</v>
      </c>
      <c r="B3613">
        <v>66</v>
      </c>
      <c r="C3613">
        <v>2024</v>
      </c>
      <c r="D3613">
        <v>6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6</v>
      </c>
      <c r="N3613">
        <v>99</v>
      </c>
      <c r="O3613">
        <v>99</v>
      </c>
      <c r="P3613">
        <v>99</v>
      </c>
      <c r="Q3613">
        <v>74</v>
      </c>
      <c r="R3613">
        <v>204</v>
      </c>
      <c r="S3613">
        <v>9.1421568627450966</v>
      </c>
      <c r="T3613">
        <v>6</v>
      </c>
      <c r="U3613">
        <v>14.926470588235295</v>
      </c>
      <c r="V3613">
        <v>0</v>
      </c>
      <c r="W3613">
        <v>0</v>
      </c>
      <c r="X3613">
        <v>25.490196078431367</v>
      </c>
      <c r="Y3613">
        <v>0.49019607843137247</v>
      </c>
      <c r="AA3613">
        <v>2.1343560571157387</v>
      </c>
      <c r="AB3613">
        <v>1.2423835625806261</v>
      </c>
      <c r="AC3613">
        <v>0</v>
      </c>
      <c r="AD3613">
        <v>28.32681428387021</v>
      </c>
      <c r="AG3613">
        <v>20.858895705521473</v>
      </c>
      <c r="AH3613">
        <v>19.524487361982072</v>
      </c>
      <c r="AI3613">
        <v>0</v>
      </c>
      <c r="AJ3613">
        <v>204</v>
      </c>
      <c r="AK3613">
        <v>85.987254901960767</v>
      </c>
      <c r="AL3613">
        <v>23.512928342294945</v>
      </c>
    </row>
    <row r="3614" spans="1:38">
      <c r="A3614">
        <v>17</v>
      </c>
      <c r="B3614">
        <v>67</v>
      </c>
      <c r="C3614">
        <v>2024</v>
      </c>
      <c r="D3614">
        <v>7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6</v>
      </c>
      <c r="N3614">
        <v>99</v>
      </c>
      <c r="O3614">
        <v>99</v>
      </c>
      <c r="P3614">
        <v>99</v>
      </c>
      <c r="Q3614">
        <v>21</v>
      </c>
      <c r="R3614">
        <v>68</v>
      </c>
      <c r="S3614">
        <v>9.132352941176471</v>
      </c>
      <c r="T3614">
        <v>6</v>
      </c>
      <c r="U3614">
        <v>14.28088235294118</v>
      </c>
      <c r="V3614">
        <v>0</v>
      </c>
      <c r="W3614">
        <v>0</v>
      </c>
      <c r="X3614">
        <v>17.647058823529413</v>
      </c>
      <c r="Y3614">
        <v>0</v>
      </c>
      <c r="AA3614">
        <v>2.2375312914631214</v>
      </c>
      <c r="AB3614">
        <v>0.80265023817617887</v>
      </c>
      <c r="AC3614">
        <v>0</v>
      </c>
      <c r="AD3614">
        <v>46.896283476212339</v>
      </c>
      <c r="AG3614">
        <v>24.637681159420289</v>
      </c>
      <c r="AH3614">
        <v>24.758432552328998</v>
      </c>
      <c r="AI3614">
        <v>0</v>
      </c>
      <c r="AJ3614">
        <v>68</v>
      </c>
      <c r="AK3614">
        <v>84.630882352941185</v>
      </c>
      <c r="AL3614">
        <v>23.481814265664905</v>
      </c>
    </row>
    <row r="3615" spans="1:38">
      <c r="A3615">
        <v>17</v>
      </c>
      <c r="B3615">
        <v>68</v>
      </c>
      <c r="C3615">
        <v>2024</v>
      </c>
      <c r="D3615">
        <v>8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6</v>
      </c>
      <c r="N3615">
        <v>99</v>
      </c>
      <c r="O3615">
        <v>99</v>
      </c>
      <c r="P3615">
        <v>99</v>
      </c>
      <c r="R3615">
        <v>0</v>
      </c>
    </row>
    <row r="3616" spans="1:38">
      <c r="A3616">
        <v>17</v>
      </c>
      <c r="B3616">
        <v>69</v>
      </c>
      <c r="C3616">
        <v>2024</v>
      </c>
      <c r="D3616">
        <v>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6</v>
      </c>
      <c r="N3616">
        <v>99</v>
      </c>
      <c r="O3616">
        <v>99</v>
      </c>
      <c r="P3616">
        <v>99</v>
      </c>
      <c r="R3616">
        <v>0</v>
      </c>
    </row>
    <row r="3617" spans="1:38">
      <c r="A3617">
        <v>17</v>
      </c>
      <c r="B3617">
        <v>70</v>
      </c>
      <c r="C3617">
        <v>2024</v>
      </c>
      <c r="D3617">
        <v>10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6</v>
      </c>
      <c r="N3617">
        <v>99</v>
      </c>
      <c r="O3617">
        <v>99</v>
      </c>
      <c r="P3617">
        <v>99</v>
      </c>
      <c r="R3617">
        <v>0</v>
      </c>
    </row>
    <row r="3618" spans="1:38">
      <c r="A3618">
        <v>17</v>
      </c>
      <c r="B3618">
        <v>71</v>
      </c>
      <c r="C3618">
        <v>2024</v>
      </c>
      <c r="D3618">
        <v>11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</v>
      </c>
      <c r="N3618">
        <v>99</v>
      </c>
      <c r="O3618">
        <v>99</v>
      </c>
      <c r="P3618">
        <v>99</v>
      </c>
      <c r="R3618">
        <v>0</v>
      </c>
    </row>
    <row r="3619" spans="1:38">
      <c r="A3619">
        <v>17</v>
      </c>
      <c r="B3619">
        <v>72</v>
      </c>
      <c r="C3619">
        <v>2024</v>
      </c>
      <c r="D3619">
        <v>12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</v>
      </c>
      <c r="N3619">
        <v>99</v>
      </c>
      <c r="O3619">
        <v>99</v>
      </c>
      <c r="P3619">
        <v>99</v>
      </c>
      <c r="R3619">
        <v>0</v>
      </c>
    </row>
    <row r="3620" spans="1:38">
      <c r="A3620">
        <v>17</v>
      </c>
      <c r="B3620">
        <v>73</v>
      </c>
      <c r="C3620">
        <v>2024</v>
      </c>
      <c r="D3620">
        <v>1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7</v>
      </c>
      <c r="N3620">
        <v>99</v>
      </c>
      <c r="O3620">
        <v>99</v>
      </c>
      <c r="P3620">
        <v>99</v>
      </c>
      <c r="R3620">
        <v>0</v>
      </c>
    </row>
    <row r="3621" spans="1:38">
      <c r="A3621">
        <v>17</v>
      </c>
      <c r="B3621">
        <v>74</v>
      </c>
      <c r="C3621">
        <v>2024</v>
      </c>
      <c r="D3621">
        <v>2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7</v>
      </c>
      <c r="N3621">
        <v>99</v>
      </c>
      <c r="O3621">
        <v>99</v>
      </c>
      <c r="P3621">
        <v>99</v>
      </c>
      <c r="R3621">
        <v>0</v>
      </c>
    </row>
    <row r="3622" spans="1:38">
      <c r="A3622">
        <v>17</v>
      </c>
      <c r="B3622">
        <v>75</v>
      </c>
      <c r="C3622">
        <v>2024</v>
      </c>
      <c r="D3622">
        <v>3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7</v>
      </c>
      <c r="N3622">
        <v>99</v>
      </c>
      <c r="O3622">
        <v>99</v>
      </c>
      <c r="P3622">
        <v>99</v>
      </c>
      <c r="R3622">
        <v>0</v>
      </c>
    </row>
    <row r="3623" spans="1:38">
      <c r="A3623">
        <v>17</v>
      </c>
      <c r="B3623">
        <v>76</v>
      </c>
      <c r="C3623">
        <v>2024</v>
      </c>
      <c r="D3623">
        <v>4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7</v>
      </c>
      <c r="N3623">
        <v>99</v>
      </c>
      <c r="O3623">
        <v>99</v>
      </c>
      <c r="P3623">
        <v>99</v>
      </c>
      <c r="Q3623">
        <v>3</v>
      </c>
      <c r="R3623">
        <v>6</v>
      </c>
      <c r="S3623">
        <v>8.6666666666666643</v>
      </c>
      <c r="T3623">
        <v>7</v>
      </c>
      <c r="U3623">
        <v>17.016666666666673</v>
      </c>
      <c r="V3623">
        <v>0</v>
      </c>
      <c r="W3623">
        <v>0</v>
      </c>
      <c r="X3623">
        <v>83.333333333333314</v>
      </c>
      <c r="Y3623">
        <v>0</v>
      </c>
      <c r="AA3623">
        <v>1.3196169477878337</v>
      </c>
      <c r="AB3623">
        <v>0.94280904158206635</v>
      </c>
      <c r="AC3623">
        <v>0</v>
      </c>
      <c r="AD3623">
        <v>21.880233462332516</v>
      </c>
      <c r="AG3623">
        <v>18.181818181818183</v>
      </c>
      <c r="AH3623">
        <v>17.830946559552913</v>
      </c>
      <c r="AI3623">
        <v>0</v>
      </c>
      <c r="AJ3623">
        <v>6</v>
      </c>
      <c r="AK3623">
        <v>90.28333333333336</v>
      </c>
      <c r="AL3623">
        <v>23.337354571091204</v>
      </c>
    </row>
    <row r="3624" spans="1:38">
      <c r="A3624">
        <v>17</v>
      </c>
      <c r="B3624">
        <v>77</v>
      </c>
      <c r="C3624">
        <v>2024</v>
      </c>
      <c r="D3624">
        <v>5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7</v>
      </c>
      <c r="N3624">
        <v>99</v>
      </c>
      <c r="O3624">
        <v>99</v>
      </c>
      <c r="P3624">
        <v>99</v>
      </c>
      <c r="Q3624">
        <v>54</v>
      </c>
      <c r="R3624">
        <v>192</v>
      </c>
      <c r="S3624">
        <v>9.7135416666666643</v>
      </c>
      <c r="T3624">
        <v>7</v>
      </c>
      <c r="U3624">
        <v>14.172395833333338</v>
      </c>
      <c r="V3624">
        <v>0.52083333333333348</v>
      </c>
      <c r="W3624">
        <v>0</v>
      </c>
      <c r="X3624">
        <v>17.708333333333329</v>
      </c>
      <c r="Y3624">
        <v>1.041666666666667</v>
      </c>
      <c r="AA3624">
        <v>2.0848207580786657</v>
      </c>
      <c r="AB3624">
        <v>0.71895754853624516</v>
      </c>
      <c r="AC3624">
        <v>0</v>
      </c>
      <c r="AD3624">
        <v>29.841990765811641</v>
      </c>
      <c r="AG3624">
        <v>31.788079470198674</v>
      </c>
      <c r="AH3624">
        <v>31.098285714285705</v>
      </c>
      <c r="AI3624">
        <v>0</v>
      </c>
      <c r="AJ3624">
        <v>188</v>
      </c>
      <c r="AK3624">
        <v>82.47074468085107</v>
      </c>
      <c r="AL3624">
        <v>25.24130305675348</v>
      </c>
    </row>
    <row r="3625" spans="1:38">
      <c r="A3625">
        <v>17</v>
      </c>
      <c r="B3625">
        <v>78</v>
      </c>
      <c r="C3625">
        <v>2024</v>
      </c>
      <c r="D3625">
        <v>6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7</v>
      </c>
      <c r="N3625">
        <v>99</v>
      </c>
      <c r="O3625">
        <v>99</v>
      </c>
      <c r="P3625">
        <v>99</v>
      </c>
      <c r="Q3625">
        <v>86</v>
      </c>
      <c r="R3625">
        <v>317</v>
      </c>
      <c r="S3625">
        <v>9.7318611987381729</v>
      </c>
      <c r="T3625">
        <v>7</v>
      </c>
      <c r="U3625">
        <v>16.345110410094637</v>
      </c>
      <c r="V3625">
        <v>0.31545741324921139</v>
      </c>
      <c r="W3625">
        <v>0</v>
      </c>
      <c r="X3625">
        <v>52.050473186119859</v>
      </c>
      <c r="Y3625">
        <v>0.94637223974763396</v>
      </c>
      <c r="AA3625">
        <v>2.2893973978369906</v>
      </c>
      <c r="AB3625">
        <v>1.0450547536600383</v>
      </c>
      <c r="AC3625">
        <v>0</v>
      </c>
      <c r="AD3625">
        <v>27.376617201498981</v>
      </c>
      <c r="AG3625">
        <v>32.41308793456033</v>
      </c>
      <c r="AH3625">
        <v>33.223047230664669</v>
      </c>
      <c r="AI3625">
        <v>0</v>
      </c>
      <c r="AJ3625">
        <v>317</v>
      </c>
      <c r="AK3625">
        <v>86.66813880126189</v>
      </c>
      <c r="AL3625">
        <v>25.134484536694604</v>
      </c>
    </row>
    <row r="3626" spans="1:38">
      <c r="A3626">
        <v>17</v>
      </c>
      <c r="B3626">
        <v>79</v>
      </c>
      <c r="C3626">
        <v>2024</v>
      </c>
      <c r="D3626">
        <v>7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7</v>
      </c>
      <c r="N3626">
        <v>99</v>
      </c>
      <c r="O3626">
        <v>99</v>
      </c>
      <c r="P3626">
        <v>99</v>
      </c>
      <c r="Q3626">
        <v>26</v>
      </c>
      <c r="R3626">
        <v>54</v>
      </c>
      <c r="S3626">
        <v>9.4444444444444446</v>
      </c>
      <c r="T3626">
        <v>7</v>
      </c>
      <c r="U3626">
        <v>14.255555555555556</v>
      </c>
      <c r="V3626">
        <v>0</v>
      </c>
      <c r="W3626">
        <v>0</v>
      </c>
      <c r="X3626">
        <v>9.2592592592592613</v>
      </c>
      <c r="Y3626">
        <v>0</v>
      </c>
      <c r="AA3626">
        <v>1.9666352790966879</v>
      </c>
      <c r="AB3626">
        <v>0.91624569458169924</v>
      </c>
      <c r="AC3626">
        <v>0</v>
      </c>
      <c r="AD3626">
        <v>50.837374567212223</v>
      </c>
      <c r="AG3626">
        <v>19.565217391304348</v>
      </c>
      <c r="AH3626">
        <v>19.626239706294776</v>
      </c>
      <c r="AI3626">
        <v>0</v>
      </c>
      <c r="AJ3626">
        <v>54</v>
      </c>
      <c r="AK3626">
        <v>84.096296296296288</v>
      </c>
      <c r="AL3626">
        <v>23.986543451050174</v>
      </c>
    </row>
    <row r="3627" spans="1:38">
      <c r="A3627">
        <v>17</v>
      </c>
      <c r="B3627">
        <v>80</v>
      </c>
      <c r="C3627">
        <v>2024</v>
      </c>
      <c r="D3627">
        <v>8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7</v>
      </c>
      <c r="N3627">
        <v>99</v>
      </c>
      <c r="O3627">
        <v>99</v>
      </c>
      <c r="P3627">
        <v>99</v>
      </c>
      <c r="R3627">
        <v>0</v>
      </c>
    </row>
    <row r="3628" spans="1:38">
      <c r="A3628">
        <v>17</v>
      </c>
      <c r="B3628">
        <v>81</v>
      </c>
      <c r="C3628">
        <v>2024</v>
      </c>
      <c r="D3628">
        <v>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7</v>
      </c>
      <c r="N3628">
        <v>99</v>
      </c>
      <c r="O3628">
        <v>99</v>
      </c>
      <c r="P3628">
        <v>99</v>
      </c>
      <c r="R3628">
        <v>0</v>
      </c>
    </row>
    <row r="3629" spans="1:38">
      <c r="A3629">
        <v>17</v>
      </c>
      <c r="B3629">
        <v>82</v>
      </c>
      <c r="C3629">
        <v>2024</v>
      </c>
      <c r="D3629">
        <v>10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7</v>
      </c>
      <c r="N3629">
        <v>99</v>
      </c>
      <c r="O3629">
        <v>99</v>
      </c>
      <c r="P3629">
        <v>99</v>
      </c>
      <c r="R3629">
        <v>0</v>
      </c>
    </row>
    <row r="3630" spans="1:38">
      <c r="A3630">
        <v>17</v>
      </c>
      <c r="B3630">
        <v>83</v>
      </c>
      <c r="C3630">
        <v>2024</v>
      </c>
      <c r="D3630">
        <v>11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7</v>
      </c>
      <c r="N3630">
        <v>99</v>
      </c>
      <c r="O3630">
        <v>99</v>
      </c>
      <c r="P3630">
        <v>99</v>
      </c>
      <c r="R3630">
        <v>0</v>
      </c>
    </row>
    <row r="3631" spans="1:38">
      <c r="A3631">
        <v>17</v>
      </c>
      <c r="B3631">
        <v>84</v>
      </c>
      <c r="C3631">
        <v>2024</v>
      </c>
      <c r="D3631">
        <v>12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7</v>
      </c>
      <c r="N3631">
        <v>99</v>
      </c>
      <c r="O3631">
        <v>99</v>
      </c>
      <c r="P3631">
        <v>99</v>
      </c>
      <c r="R3631">
        <v>0</v>
      </c>
    </row>
    <row r="3632" spans="1:38">
      <c r="A3632">
        <v>17</v>
      </c>
      <c r="B3632">
        <v>85</v>
      </c>
      <c r="C3632">
        <v>2024</v>
      </c>
      <c r="D3632">
        <v>1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8</v>
      </c>
      <c r="N3632">
        <v>99</v>
      </c>
      <c r="O3632">
        <v>99</v>
      </c>
      <c r="P3632">
        <v>99</v>
      </c>
      <c r="R3632">
        <v>0</v>
      </c>
    </row>
    <row r="3633" spans="1:38">
      <c r="A3633">
        <v>17</v>
      </c>
      <c r="B3633">
        <v>86</v>
      </c>
      <c r="C3633">
        <v>2024</v>
      </c>
      <c r="D3633">
        <v>2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8</v>
      </c>
      <c r="N3633">
        <v>99</v>
      </c>
      <c r="O3633">
        <v>99</v>
      </c>
      <c r="P3633">
        <v>99</v>
      </c>
      <c r="R3633">
        <v>0</v>
      </c>
    </row>
    <row r="3634" spans="1:38">
      <c r="A3634">
        <v>17</v>
      </c>
      <c r="B3634">
        <v>87</v>
      </c>
      <c r="C3634">
        <v>2024</v>
      </c>
      <c r="D3634">
        <v>3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8</v>
      </c>
      <c r="N3634">
        <v>99</v>
      </c>
      <c r="O3634">
        <v>99</v>
      </c>
      <c r="P3634">
        <v>99</v>
      </c>
      <c r="Q3634">
        <v>1</v>
      </c>
      <c r="R3634">
        <v>4</v>
      </c>
      <c r="S3634">
        <v>8.75</v>
      </c>
      <c r="T3634">
        <v>8</v>
      </c>
      <c r="U3634">
        <v>16.274999999999999</v>
      </c>
      <c r="V3634">
        <v>0</v>
      </c>
      <c r="W3634">
        <v>0</v>
      </c>
      <c r="X3634">
        <v>25</v>
      </c>
      <c r="Y3634">
        <v>0</v>
      </c>
      <c r="AA3634">
        <v>2.2015619455286775</v>
      </c>
      <c r="AB3634">
        <v>0.4330127018922193</v>
      </c>
      <c r="AC3634">
        <v>0</v>
      </c>
      <c r="AD3634">
        <v>43.926163552051911</v>
      </c>
      <c r="AG3634">
        <v>33.333333333333343</v>
      </c>
      <c r="AH3634">
        <v>29.79405034324941</v>
      </c>
      <c r="AI3634">
        <v>0</v>
      </c>
      <c r="AJ3634">
        <v>4</v>
      </c>
      <c r="AK3634">
        <v>86.3</v>
      </c>
      <c r="AL3634">
        <v>25.188770749946041</v>
      </c>
    </row>
    <row r="3635" spans="1:38">
      <c r="A3635">
        <v>17</v>
      </c>
      <c r="B3635">
        <v>88</v>
      </c>
      <c r="C3635">
        <v>2024</v>
      </c>
      <c r="D3635">
        <v>4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8</v>
      </c>
      <c r="N3635">
        <v>99</v>
      </c>
      <c r="O3635">
        <v>99</v>
      </c>
      <c r="P3635">
        <v>99</v>
      </c>
      <c r="Q3635">
        <v>2</v>
      </c>
      <c r="R3635">
        <v>7</v>
      </c>
      <c r="S3635">
        <v>9.2857142857142883</v>
      </c>
      <c r="T3635">
        <v>8</v>
      </c>
      <c r="U3635">
        <v>16.057142857142853</v>
      </c>
      <c r="V3635">
        <v>0</v>
      </c>
      <c r="W3635">
        <v>0</v>
      </c>
      <c r="X3635">
        <v>42.857142857142847</v>
      </c>
      <c r="Y3635">
        <v>0</v>
      </c>
      <c r="AA3635">
        <v>1.5600889561241025</v>
      </c>
      <c r="AB3635">
        <v>0.4517539514526101</v>
      </c>
      <c r="AC3635">
        <v>0</v>
      </c>
      <c r="AD3635">
        <v>22.007270915945178</v>
      </c>
      <c r="AG3635">
        <v>21.212121212121215</v>
      </c>
      <c r="AH3635">
        <v>19.629758994062172</v>
      </c>
      <c r="AI3635">
        <v>0</v>
      </c>
      <c r="AJ3635">
        <v>7</v>
      </c>
      <c r="AK3635">
        <v>87.142857142857125</v>
      </c>
      <c r="AL3635">
        <v>24.245210133041805</v>
      </c>
    </row>
    <row r="3636" spans="1:38">
      <c r="A3636">
        <v>17</v>
      </c>
      <c r="B3636">
        <v>89</v>
      </c>
      <c r="C3636">
        <v>2024</v>
      </c>
      <c r="D3636">
        <v>5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8</v>
      </c>
      <c r="N3636">
        <v>99</v>
      </c>
      <c r="O3636">
        <v>99</v>
      </c>
      <c r="P3636">
        <v>99</v>
      </c>
      <c r="Q3636">
        <v>50</v>
      </c>
      <c r="R3636">
        <v>179</v>
      </c>
      <c r="S3636">
        <v>9.9888268156424562</v>
      </c>
      <c r="T3636">
        <v>8</v>
      </c>
      <c r="U3636">
        <v>15.471508379888272</v>
      </c>
      <c r="V3636">
        <v>0</v>
      </c>
      <c r="W3636">
        <v>0</v>
      </c>
      <c r="X3636">
        <v>36.312849162011183</v>
      </c>
      <c r="Y3636">
        <v>0</v>
      </c>
      <c r="AA3636">
        <v>1.9218018383266036</v>
      </c>
      <c r="AB3636">
        <v>0.85866485170238693</v>
      </c>
      <c r="AC3636">
        <v>0</v>
      </c>
      <c r="AD3636">
        <v>18.532900975302752</v>
      </c>
      <c r="AG3636">
        <v>29.635761589403977</v>
      </c>
      <c r="AH3636">
        <v>31.65028571428574</v>
      </c>
      <c r="AI3636">
        <v>0</v>
      </c>
      <c r="AJ3636">
        <v>173</v>
      </c>
      <c r="AK3636">
        <v>83.830635838150272</v>
      </c>
      <c r="AL3636">
        <v>26.32480997011028</v>
      </c>
    </row>
    <row r="3637" spans="1:38">
      <c r="A3637">
        <v>17</v>
      </c>
      <c r="B3637">
        <v>90</v>
      </c>
      <c r="C3637">
        <v>2024</v>
      </c>
      <c r="D3637">
        <v>6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8</v>
      </c>
      <c r="N3637">
        <v>99</v>
      </c>
      <c r="O3637">
        <v>99</v>
      </c>
      <c r="P3637">
        <v>99</v>
      </c>
      <c r="Q3637">
        <v>71</v>
      </c>
      <c r="R3637">
        <v>229</v>
      </c>
      <c r="S3637">
        <v>9.934497816593888</v>
      </c>
      <c r="T3637">
        <v>8</v>
      </c>
      <c r="U3637">
        <v>16.881659388646288</v>
      </c>
      <c r="V3637">
        <v>0</v>
      </c>
      <c r="W3637">
        <v>0</v>
      </c>
      <c r="X3637">
        <v>60.698689956331854</v>
      </c>
      <c r="Y3637">
        <v>2.6200873362445409</v>
      </c>
      <c r="AA3637">
        <v>2.7706217433425362</v>
      </c>
      <c r="AB3637">
        <v>1.1292410931691248</v>
      </c>
      <c r="AC3637">
        <v>0</v>
      </c>
      <c r="AD3637">
        <v>29.383535943386356</v>
      </c>
      <c r="AG3637">
        <v>23.415132924335381</v>
      </c>
      <c r="AH3637">
        <v>24.788083971325609</v>
      </c>
      <c r="AI3637">
        <v>0</v>
      </c>
      <c r="AJ3637">
        <v>229</v>
      </c>
      <c r="AK3637">
        <v>86.490393013100402</v>
      </c>
      <c r="AL3637">
        <v>26.10151770962829</v>
      </c>
    </row>
    <row r="3638" spans="1:38">
      <c r="A3638">
        <v>17</v>
      </c>
      <c r="B3638">
        <v>91</v>
      </c>
      <c r="C3638">
        <v>2024</v>
      </c>
      <c r="D3638">
        <v>7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8</v>
      </c>
      <c r="N3638">
        <v>99</v>
      </c>
      <c r="O3638">
        <v>99</v>
      </c>
      <c r="P3638">
        <v>99</v>
      </c>
      <c r="Q3638">
        <v>26</v>
      </c>
      <c r="R3638">
        <v>53</v>
      </c>
      <c r="S3638">
        <v>9.7735849056603765</v>
      </c>
      <c r="T3638">
        <v>8</v>
      </c>
      <c r="U3638">
        <v>15.379245283018873</v>
      </c>
      <c r="V3638">
        <v>0</v>
      </c>
      <c r="W3638">
        <v>0</v>
      </c>
      <c r="X3638">
        <v>16.981132075471692</v>
      </c>
      <c r="Y3638">
        <v>1.886792452830188</v>
      </c>
      <c r="AA3638">
        <v>2.2261192640045313</v>
      </c>
      <c r="AB3638">
        <v>0.92433575199366158</v>
      </c>
      <c r="AC3638">
        <v>0</v>
      </c>
      <c r="AD3638">
        <v>35.257616611236941</v>
      </c>
      <c r="AG3638">
        <v>19.202898550724637</v>
      </c>
      <c r="AH3638">
        <v>20.781174310990995</v>
      </c>
      <c r="AI3638">
        <v>0</v>
      </c>
      <c r="AJ3638">
        <v>53</v>
      </c>
      <c r="AK3638">
        <v>85.205660377358441</v>
      </c>
      <c r="AL3638">
        <v>24.866931969041737</v>
      </c>
    </row>
    <row r="3639" spans="1:38">
      <c r="A3639">
        <v>17</v>
      </c>
      <c r="B3639">
        <v>92</v>
      </c>
      <c r="C3639">
        <v>2024</v>
      </c>
      <c r="D3639">
        <v>8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8</v>
      </c>
      <c r="N3639">
        <v>99</v>
      </c>
      <c r="O3639">
        <v>99</v>
      </c>
      <c r="P3639">
        <v>99</v>
      </c>
      <c r="R3639">
        <v>0</v>
      </c>
    </row>
    <row r="3640" spans="1:38">
      <c r="A3640">
        <v>17</v>
      </c>
      <c r="B3640">
        <v>93</v>
      </c>
      <c r="C3640">
        <v>2024</v>
      </c>
      <c r="D3640">
        <v>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8</v>
      </c>
      <c r="N3640">
        <v>99</v>
      </c>
      <c r="O3640">
        <v>99</v>
      </c>
      <c r="P3640">
        <v>99</v>
      </c>
      <c r="R3640">
        <v>0</v>
      </c>
    </row>
    <row r="3641" spans="1:38">
      <c r="A3641">
        <v>17</v>
      </c>
      <c r="B3641">
        <v>94</v>
      </c>
      <c r="C3641">
        <v>2024</v>
      </c>
      <c r="D3641">
        <v>10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8</v>
      </c>
      <c r="N3641">
        <v>99</v>
      </c>
      <c r="O3641">
        <v>99</v>
      </c>
      <c r="P3641">
        <v>99</v>
      </c>
      <c r="R3641">
        <v>0</v>
      </c>
    </row>
    <row r="3642" spans="1:38">
      <c r="A3642">
        <v>17</v>
      </c>
      <c r="B3642">
        <v>95</v>
      </c>
      <c r="C3642">
        <v>2024</v>
      </c>
      <c r="D3642">
        <v>11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8</v>
      </c>
      <c r="N3642">
        <v>99</v>
      </c>
      <c r="O3642">
        <v>99</v>
      </c>
      <c r="P3642">
        <v>99</v>
      </c>
      <c r="R3642">
        <v>0</v>
      </c>
    </row>
    <row r="3643" spans="1:38">
      <c r="A3643">
        <v>17</v>
      </c>
      <c r="B3643">
        <v>96</v>
      </c>
      <c r="C3643">
        <v>2024</v>
      </c>
      <c r="D3643">
        <v>12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8</v>
      </c>
      <c r="N3643">
        <v>99</v>
      </c>
      <c r="O3643">
        <v>99</v>
      </c>
      <c r="P3643">
        <v>99</v>
      </c>
      <c r="R3643">
        <v>0</v>
      </c>
    </row>
    <row r="3644" spans="1:38">
      <c r="A3644">
        <v>17</v>
      </c>
      <c r="B3644">
        <v>97</v>
      </c>
      <c r="C3644">
        <v>2024</v>
      </c>
      <c r="D3644">
        <v>1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9</v>
      </c>
      <c r="N3644">
        <v>99</v>
      </c>
      <c r="O3644">
        <v>99</v>
      </c>
      <c r="P3644">
        <v>99</v>
      </c>
      <c r="R3644">
        <v>0</v>
      </c>
    </row>
    <row r="3645" spans="1:38">
      <c r="A3645">
        <v>17</v>
      </c>
      <c r="B3645">
        <v>98</v>
      </c>
      <c r="C3645">
        <v>2024</v>
      </c>
      <c r="D3645">
        <v>2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9</v>
      </c>
      <c r="N3645">
        <v>99</v>
      </c>
      <c r="O3645">
        <v>99</v>
      </c>
      <c r="P3645">
        <v>99</v>
      </c>
      <c r="R3645">
        <v>0</v>
      </c>
    </row>
    <row r="3646" spans="1:38">
      <c r="A3646">
        <v>17</v>
      </c>
      <c r="B3646">
        <v>99</v>
      </c>
      <c r="C3646">
        <v>2024</v>
      </c>
      <c r="D3646">
        <v>3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9</v>
      </c>
      <c r="N3646">
        <v>99</v>
      </c>
      <c r="O3646">
        <v>99</v>
      </c>
      <c r="P3646">
        <v>99</v>
      </c>
      <c r="Q3646">
        <v>1</v>
      </c>
      <c r="R3646">
        <v>5</v>
      </c>
      <c r="S3646">
        <v>8.8000000000000007</v>
      </c>
      <c r="T3646">
        <v>9</v>
      </c>
      <c r="U3646">
        <v>16.52</v>
      </c>
      <c r="V3646">
        <v>0</v>
      </c>
      <c r="W3646">
        <v>100</v>
      </c>
      <c r="X3646">
        <v>60</v>
      </c>
      <c r="Y3646">
        <v>0</v>
      </c>
      <c r="AA3646">
        <v>1.4048487463068873</v>
      </c>
      <c r="AB3646">
        <v>0.3999999999999887</v>
      </c>
      <c r="AC3646">
        <v>0</v>
      </c>
      <c r="AD3646">
        <v>11.389126439457829</v>
      </c>
      <c r="AG3646">
        <v>41.666666666666657</v>
      </c>
      <c r="AH3646">
        <v>37.803203661327245</v>
      </c>
      <c r="AI3646">
        <v>0</v>
      </c>
      <c r="AJ3646">
        <v>5</v>
      </c>
      <c r="AK3646">
        <v>85.9</v>
      </c>
      <c r="AL3646">
        <v>26.052494424676222</v>
      </c>
    </row>
    <row r="3647" spans="1:38">
      <c r="A3647">
        <v>17</v>
      </c>
      <c r="B3647">
        <v>100</v>
      </c>
      <c r="C3647">
        <v>2024</v>
      </c>
      <c r="D3647">
        <v>4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9</v>
      </c>
      <c r="N3647">
        <v>99</v>
      </c>
      <c r="O3647">
        <v>99</v>
      </c>
      <c r="P3647">
        <v>99</v>
      </c>
      <c r="Q3647">
        <v>2</v>
      </c>
      <c r="R3647">
        <v>10</v>
      </c>
      <c r="S3647">
        <v>9.6</v>
      </c>
      <c r="T3647">
        <v>9</v>
      </c>
      <c r="U3647">
        <v>16.329999999999998</v>
      </c>
      <c r="V3647">
        <v>0</v>
      </c>
      <c r="W3647">
        <v>100</v>
      </c>
      <c r="X3647">
        <v>50</v>
      </c>
      <c r="Y3647">
        <v>0</v>
      </c>
      <c r="AA3647">
        <v>1.5080119362922673</v>
      </c>
      <c r="AB3647">
        <v>0.80000000000000604</v>
      </c>
      <c r="AC3647">
        <v>0</v>
      </c>
      <c r="AD3647">
        <v>90.516524912666242</v>
      </c>
      <c r="AG3647">
        <v>30.303030303030305</v>
      </c>
      <c r="AH3647">
        <v>28.519035976248688</v>
      </c>
      <c r="AI3647">
        <v>0</v>
      </c>
      <c r="AJ3647">
        <v>10</v>
      </c>
      <c r="AK3647">
        <v>85.87</v>
      </c>
      <c r="AL3647">
        <v>25.810982163510996</v>
      </c>
    </row>
    <row r="3648" spans="1:38">
      <c r="A3648">
        <v>17</v>
      </c>
      <c r="B3648">
        <v>101</v>
      </c>
      <c r="C3648">
        <v>2024</v>
      </c>
      <c r="D3648">
        <v>5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9</v>
      </c>
      <c r="N3648">
        <v>99</v>
      </c>
      <c r="O3648">
        <v>99</v>
      </c>
      <c r="P3648">
        <v>99</v>
      </c>
      <c r="Q3648">
        <v>33</v>
      </c>
      <c r="R3648">
        <v>76</v>
      </c>
      <c r="S3648">
        <v>10.315789473684212</v>
      </c>
      <c r="T3648">
        <v>9</v>
      </c>
      <c r="U3648">
        <v>16.372368421052624</v>
      </c>
      <c r="V3648">
        <v>0</v>
      </c>
      <c r="W3648">
        <v>100</v>
      </c>
      <c r="X3648">
        <v>57.894736842105239</v>
      </c>
      <c r="Y3648">
        <v>0</v>
      </c>
      <c r="AA3648">
        <v>2.0269629007725656</v>
      </c>
      <c r="AB3648">
        <v>0.78153907394302069</v>
      </c>
      <c r="AC3648">
        <v>0</v>
      </c>
      <c r="AD3648">
        <v>31.864291110658112</v>
      </c>
      <c r="AG3648">
        <v>12.582781456953642</v>
      </c>
      <c r="AH3648">
        <v>14.220571428571416</v>
      </c>
      <c r="AI3648">
        <v>0</v>
      </c>
      <c r="AJ3648">
        <v>75</v>
      </c>
      <c r="AK3648">
        <v>84.207999999999998</v>
      </c>
      <c r="AL3648">
        <v>27.346345189023921</v>
      </c>
    </row>
    <row r="3649" spans="1:38">
      <c r="A3649">
        <v>17</v>
      </c>
      <c r="B3649">
        <v>102</v>
      </c>
      <c r="C3649">
        <v>2024</v>
      </c>
      <c r="D3649">
        <v>6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9</v>
      </c>
      <c r="N3649">
        <v>99</v>
      </c>
      <c r="O3649">
        <v>99</v>
      </c>
      <c r="P3649">
        <v>99</v>
      </c>
      <c r="Q3649">
        <v>39</v>
      </c>
      <c r="R3649">
        <v>76</v>
      </c>
      <c r="S3649">
        <v>9.9605263157894726</v>
      </c>
      <c r="T3649">
        <v>9</v>
      </c>
      <c r="U3649">
        <v>17.923684210526321</v>
      </c>
      <c r="V3649">
        <v>0</v>
      </c>
      <c r="W3649">
        <v>100</v>
      </c>
      <c r="X3649">
        <v>67.105263157894754</v>
      </c>
      <c r="Y3649">
        <v>6.5789473684210513</v>
      </c>
      <c r="AA3649">
        <v>2.9071992500040391</v>
      </c>
      <c r="AB3649">
        <v>0.99261469539695613</v>
      </c>
      <c r="AC3649">
        <v>0</v>
      </c>
      <c r="AD3649">
        <v>32.497060758335039</v>
      </c>
      <c r="AG3649">
        <v>7.7709611451942751</v>
      </c>
      <c r="AH3649">
        <v>8.7344028520499126</v>
      </c>
      <c r="AI3649">
        <v>0</v>
      </c>
      <c r="AJ3649">
        <v>76</v>
      </c>
      <c r="AK3649">
        <v>87.514473684210543</v>
      </c>
      <c r="AL3649">
        <v>26.708152660486174</v>
      </c>
    </row>
    <row r="3650" spans="1:38">
      <c r="A3650">
        <v>17</v>
      </c>
      <c r="B3650">
        <v>103</v>
      </c>
      <c r="C3650">
        <v>2024</v>
      </c>
      <c r="D3650">
        <v>7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9</v>
      </c>
      <c r="N3650">
        <v>99</v>
      </c>
      <c r="O3650">
        <v>99</v>
      </c>
      <c r="P3650">
        <v>99</v>
      </c>
      <c r="Q3650">
        <v>13</v>
      </c>
      <c r="R3650">
        <v>20</v>
      </c>
      <c r="S3650">
        <v>9.8000000000000007</v>
      </c>
      <c r="T3650">
        <v>9</v>
      </c>
      <c r="U3650">
        <v>15.810000000000004</v>
      </c>
      <c r="V3650">
        <v>0</v>
      </c>
      <c r="W3650">
        <v>100</v>
      </c>
      <c r="X3650">
        <v>25</v>
      </c>
      <c r="Y3650">
        <v>0</v>
      </c>
      <c r="AA3650">
        <v>2.429588442514484</v>
      </c>
      <c r="AB3650">
        <v>0.74833147735477445</v>
      </c>
      <c r="AC3650">
        <v>0</v>
      </c>
      <c r="AD3650">
        <v>25.6856259663295</v>
      </c>
      <c r="AG3650">
        <v>7.2463768115942013</v>
      </c>
      <c r="AH3650">
        <v>8.0615965122504605</v>
      </c>
      <c r="AI3650">
        <v>0</v>
      </c>
      <c r="AJ3650">
        <v>20</v>
      </c>
      <c r="AK3650">
        <v>85.324999999999989</v>
      </c>
      <c r="AL3650">
        <v>25.406442351122287</v>
      </c>
    </row>
    <row r="3651" spans="1:38">
      <c r="A3651">
        <v>17</v>
      </c>
      <c r="B3651">
        <v>104</v>
      </c>
      <c r="C3651">
        <v>2024</v>
      </c>
      <c r="D3651">
        <v>8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9</v>
      </c>
      <c r="N3651">
        <v>99</v>
      </c>
      <c r="O3651">
        <v>99</v>
      </c>
      <c r="P3651">
        <v>99</v>
      </c>
      <c r="R3651">
        <v>0</v>
      </c>
    </row>
    <row r="3652" spans="1:38">
      <c r="A3652">
        <v>17</v>
      </c>
      <c r="B3652">
        <v>105</v>
      </c>
      <c r="C3652">
        <v>2024</v>
      </c>
      <c r="D3652">
        <v>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9</v>
      </c>
      <c r="N3652">
        <v>99</v>
      </c>
      <c r="O3652">
        <v>99</v>
      </c>
      <c r="P3652">
        <v>99</v>
      </c>
      <c r="R3652">
        <v>0</v>
      </c>
    </row>
    <row r="3653" spans="1:38">
      <c r="A3653">
        <v>17</v>
      </c>
      <c r="B3653">
        <v>106</v>
      </c>
      <c r="C3653">
        <v>2024</v>
      </c>
      <c r="D3653">
        <v>10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9</v>
      </c>
      <c r="N3653">
        <v>99</v>
      </c>
      <c r="O3653">
        <v>99</v>
      </c>
      <c r="P3653">
        <v>99</v>
      </c>
      <c r="R3653">
        <v>0</v>
      </c>
    </row>
    <row r="3654" spans="1:38">
      <c r="A3654">
        <v>17</v>
      </c>
      <c r="B3654">
        <v>107</v>
      </c>
      <c r="C3654">
        <v>2024</v>
      </c>
      <c r="D3654">
        <v>11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9</v>
      </c>
      <c r="N3654">
        <v>99</v>
      </c>
      <c r="O3654">
        <v>99</v>
      </c>
      <c r="P3654">
        <v>99</v>
      </c>
      <c r="R3654">
        <v>0</v>
      </c>
    </row>
    <row r="3655" spans="1:38">
      <c r="A3655">
        <v>17</v>
      </c>
      <c r="B3655">
        <v>108</v>
      </c>
      <c r="C3655">
        <v>2024</v>
      </c>
      <c r="D3655">
        <v>12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9</v>
      </c>
      <c r="N3655">
        <v>99</v>
      </c>
      <c r="O3655">
        <v>99</v>
      </c>
      <c r="P3655">
        <v>99</v>
      </c>
      <c r="R3655">
        <v>0</v>
      </c>
    </row>
    <row r="3656" spans="1:38">
      <c r="A3656">
        <v>17</v>
      </c>
      <c r="B3656">
        <v>109</v>
      </c>
      <c r="C3656">
        <v>2024</v>
      </c>
      <c r="D3656">
        <v>1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10</v>
      </c>
      <c r="N3656">
        <v>99</v>
      </c>
      <c r="O3656">
        <v>99</v>
      </c>
      <c r="P3656">
        <v>99</v>
      </c>
      <c r="R3656">
        <v>0</v>
      </c>
    </row>
    <row r="3657" spans="1:38">
      <c r="A3657">
        <v>17</v>
      </c>
      <c r="B3657">
        <v>110</v>
      </c>
      <c r="C3657">
        <v>2024</v>
      </c>
      <c r="D3657">
        <v>2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10</v>
      </c>
      <c r="N3657">
        <v>99</v>
      </c>
      <c r="O3657">
        <v>99</v>
      </c>
      <c r="P3657">
        <v>99</v>
      </c>
      <c r="R3657">
        <v>0</v>
      </c>
    </row>
    <row r="3658" spans="1:38">
      <c r="A3658">
        <v>17</v>
      </c>
      <c r="B3658">
        <v>111</v>
      </c>
      <c r="C3658">
        <v>2024</v>
      </c>
      <c r="D3658">
        <v>3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10</v>
      </c>
      <c r="N3658">
        <v>99</v>
      </c>
      <c r="O3658">
        <v>99</v>
      </c>
      <c r="P3658">
        <v>99</v>
      </c>
      <c r="Q3658">
        <v>1</v>
      </c>
      <c r="R3658">
        <v>1</v>
      </c>
      <c r="S3658">
        <v>9</v>
      </c>
      <c r="T3658">
        <v>10</v>
      </c>
      <c r="U3658">
        <v>21.400000000000006</v>
      </c>
      <c r="V3658">
        <v>0</v>
      </c>
      <c r="W3658">
        <v>100</v>
      </c>
      <c r="X3658">
        <v>100</v>
      </c>
      <c r="Y3658">
        <v>0</v>
      </c>
      <c r="AA3658">
        <v>0</v>
      </c>
      <c r="AB3658">
        <v>0</v>
      </c>
      <c r="AC3658">
        <v>0</v>
      </c>
      <c r="AG3658">
        <v>8.3333333333333357</v>
      </c>
      <c r="AH3658">
        <v>9.7940503432494239</v>
      </c>
      <c r="AI3658">
        <v>0</v>
      </c>
      <c r="AJ3658">
        <v>1</v>
      </c>
      <c r="AK3658">
        <v>89.2</v>
      </c>
      <c r="AL3658">
        <v>30.152214238842689</v>
      </c>
    </row>
    <row r="3659" spans="1:38">
      <c r="A3659">
        <v>17</v>
      </c>
      <c r="B3659">
        <v>112</v>
      </c>
      <c r="C3659">
        <v>2024</v>
      </c>
      <c r="D3659">
        <v>4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10</v>
      </c>
      <c r="N3659">
        <v>99</v>
      </c>
      <c r="O3659">
        <v>99</v>
      </c>
      <c r="P3659">
        <v>99</v>
      </c>
      <c r="Q3659">
        <v>1</v>
      </c>
      <c r="R3659">
        <v>2</v>
      </c>
      <c r="S3659">
        <v>9.5</v>
      </c>
      <c r="T3659">
        <v>10</v>
      </c>
      <c r="U3659">
        <v>26.5</v>
      </c>
      <c r="V3659">
        <v>0</v>
      </c>
      <c r="W3659">
        <v>100</v>
      </c>
      <c r="X3659">
        <v>100</v>
      </c>
      <c r="Y3659">
        <v>50</v>
      </c>
      <c r="AA3659">
        <v>3.8000000000000074</v>
      </c>
      <c r="AB3659">
        <v>0.5</v>
      </c>
      <c r="AC3659">
        <v>0</v>
      </c>
      <c r="AD3659">
        <v>99.999999999998622</v>
      </c>
      <c r="AG3659">
        <v>6.0606060606060606</v>
      </c>
      <c r="AH3659">
        <v>9.2560251484456817</v>
      </c>
      <c r="AI3659">
        <v>0</v>
      </c>
      <c r="AJ3659">
        <v>2</v>
      </c>
      <c r="AK3659">
        <v>102.05</v>
      </c>
      <c r="AL3659">
        <v>24.79475619738928</v>
      </c>
    </row>
    <row r="3660" spans="1:38">
      <c r="A3660">
        <v>17</v>
      </c>
      <c r="B3660">
        <v>113</v>
      </c>
      <c r="C3660">
        <v>2024</v>
      </c>
      <c r="D3660">
        <v>5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10</v>
      </c>
      <c r="N3660">
        <v>99</v>
      </c>
      <c r="O3660">
        <v>99</v>
      </c>
      <c r="P3660">
        <v>99</v>
      </c>
      <c r="Q3660">
        <v>10</v>
      </c>
      <c r="R3660">
        <v>11</v>
      </c>
      <c r="S3660">
        <v>10.636363636363638</v>
      </c>
      <c r="T3660">
        <v>10</v>
      </c>
      <c r="U3660">
        <v>17.281818181818181</v>
      </c>
      <c r="V3660">
        <v>0</v>
      </c>
      <c r="W3660">
        <v>100</v>
      </c>
      <c r="X3660">
        <v>81.818181818181813</v>
      </c>
      <c r="Y3660">
        <v>0</v>
      </c>
      <c r="AA3660">
        <v>1.6219058272281837</v>
      </c>
      <c r="AB3660">
        <v>0.97912087402445314</v>
      </c>
      <c r="AC3660">
        <v>0</v>
      </c>
      <c r="AD3660">
        <v>-3.2786362440677257</v>
      </c>
      <c r="AG3660">
        <v>1.8211920529801324</v>
      </c>
      <c r="AH3660">
        <v>2.1725714285714273</v>
      </c>
      <c r="AI3660">
        <v>0</v>
      </c>
      <c r="AJ3660">
        <v>10</v>
      </c>
      <c r="AK3660">
        <v>83.960000000000022</v>
      </c>
      <c r="AL3660">
        <v>28.804891648811761</v>
      </c>
    </row>
    <row r="3661" spans="1:38">
      <c r="A3661">
        <v>17</v>
      </c>
      <c r="B3661">
        <v>114</v>
      </c>
      <c r="C3661">
        <v>2024</v>
      </c>
      <c r="D3661">
        <v>6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10</v>
      </c>
      <c r="N3661">
        <v>99</v>
      </c>
      <c r="O3661">
        <v>99</v>
      </c>
      <c r="P3661">
        <v>99</v>
      </c>
      <c r="Q3661">
        <v>5</v>
      </c>
      <c r="R3661">
        <v>15</v>
      </c>
      <c r="S3661">
        <v>10.066666666666665</v>
      </c>
      <c r="T3661">
        <v>10</v>
      </c>
      <c r="U3661">
        <v>17.539999999999996</v>
      </c>
      <c r="V3661">
        <v>0</v>
      </c>
      <c r="W3661">
        <v>100</v>
      </c>
      <c r="X3661">
        <v>66.666666666666686</v>
      </c>
      <c r="Y3661">
        <v>0</v>
      </c>
      <c r="AA3661">
        <v>3.0843259663444673</v>
      </c>
      <c r="AB3661">
        <v>0.92855921847894318</v>
      </c>
      <c r="AC3661">
        <v>0</v>
      </c>
      <c r="AD3661">
        <v>73.696994253749196</v>
      </c>
      <c r="AG3661">
        <v>1.5337423312883436</v>
      </c>
      <c r="AH3661">
        <v>1.6869926518678111</v>
      </c>
      <c r="AI3661">
        <v>0</v>
      </c>
      <c r="AJ3661">
        <v>15</v>
      </c>
      <c r="AK3661">
        <v>85.986666666666693</v>
      </c>
      <c r="AL3661">
        <v>27.545799758488993</v>
      </c>
    </row>
    <row r="3662" spans="1:38">
      <c r="A3662">
        <v>17</v>
      </c>
      <c r="B3662">
        <v>115</v>
      </c>
      <c r="C3662">
        <v>2024</v>
      </c>
      <c r="D3662">
        <v>7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10</v>
      </c>
      <c r="N3662">
        <v>99</v>
      </c>
      <c r="O3662">
        <v>99</v>
      </c>
      <c r="P3662">
        <v>99</v>
      </c>
      <c r="Q3662">
        <v>3</v>
      </c>
      <c r="R3662">
        <v>3</v>
      </c>
      <c r="S3662">
        <v>10</v>
      </c>
      <c r="T3662">
        <v>10</v>
      </c>
      <c r="U3662">
        <v>18.2</v>
      </c>
      <c r="V3662">
        <v>0</v>
      </c>
      <c r="W3662">
        <v>100</v>
      </c>
      <c r="X3662">
        <v>66.666666666666686</v>
      </c>
      <c r="Y3662">
        <v>0</v>
      </c>
      <c r="AA3662">
        <v>3.2072833779799974</v>
      </c>
      <c r="AB3662">
        <v>1.4142135623730951</v>
      </c>
      <c r="AC3662">
        <v>0</v>
      </c>
      <c r="AD3662">
        <v>19.842216233126138</v>
      </c>
      <c r="AG3662">
        <v>1.0869565217391304</v>
      </c>
      <c r="AH3662">
        <v>1.3920403844682965</v>
      </c>
      <c r="AI3662">
        <v>0</v>
      </c>
      <c r="AJ3662">
        <v>3</v>
      </c>
      <c r="AK3662">
        <v>87.933333333333366</v>
      </c>
      <c r="AL3662">
        <v>26.6271663010486</v>
      </c>
    </row>
    <row r="3663" spans="1:38">
      <c r="A3663">
        <v>17</v>
      </c>
      <c r="B3663">
        <v>116</v>
      </c>
      <c r="C3663">
        <v>2024</v>
      </c>
      <c r="D3663">
        <v>8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10</v>
      </c>
      <c r="N3663">
        <v>99</v>
      </c>
      <c r="O3663">
        <v>99</v>
      </c>
      <c r="P3663">
        <v>99</v>
      </c>
      <c r="R3663">
        <v>0</v>
      </c>
    </row>
    <row r="3664" spans="1:38">
      <c r="A3664">
        <v>17</v>
      </c>
      <c r="B3664">
        <v>117</v>
      </c>
      <c r="C3664">
        <v>2024</v>
      </c>
      <c r="D3664">
        <v>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10</v>
      </c>
      <c r="N3664">
        <v>99</v>
      </c>
      <c r="O3664">
        <v>99</v>
      </c>
      <c r="P3664">
        <v>99</v>
      </c>
      <c r="R3664">
        <v>0</v>
      </c>
    </row>
    <row r="3665" spans="1:38">
      <c r="A3665">
        <v>17</v>
      </c>
      <c r="B3665">
        <v>118</v>
      </c>
      <c r="C3665">
        <v>2024</v>
      </c>
      <c r="D3665">
        <v>10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10</v>
      </c>
      <c r="N3665">
        <v>99</v>
      </c>
      <c r="O3665">
        <v>99</v>
      </c>
      <c r="P3665">
        <v>99</v>
      </c>
      <c r="R3665">
        <v>0</v>
      </c>
    </row>
    <row r="3666" spans="1:38">
      <c r="A3666">
        <v>17</v>
      </c>
      <c r="B3666">
        <v>119</v>
      </c>
      <c r="C3666">
        <v>2024</v>
      </c>
      <c r="D3666">
        <v>11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10</v>
      </c>
      <c r="N3666">
        <v>99</v>
      </c>
      <c r="O3666">
        <v>99</v>
      </c>
      <c r="P3666">
        <v>99</v>
      </c>
      <c r="R3666">
        <v>0</v>
      </c>
    </row>
    <row r="3667" spans="1:38">
      <c r="A3667">
        <v>17</v>
      </c>
      <c r="B3667">
        <v>120</v>
      </c>
      <c r="C3667">
        <v>2024</v>
      </c>
      <c r="D3667">
        <v>12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10</v>
      </c>
      <c r="N3667">
        <v>99</v>
      </c>
      <c r="O3667">
        <v>99</v>
      </c>
      <c r="P3667">
        <v>99</v>
      </c>
      <c r="R3667">
        <v>0</v>
      </c>
    </row>
    <row r="3668" spans="1:38">
      <c r="A3668">
        <v>17</v>
      </c>
      <c r="B3668">
        <v>121</v>
      </c>
      <c r="C3668">
        <v>2024</v>
      </c>
      <c r="D3668">
        <v>1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11</v>
      </c>
      <c r="N3668">
        <v>99</v>
      </c>
      <c r="O3668">
        <v>99</v>
      </c>
      <c r="P3668">
        <v>99</v>
      </c>
      <c r="R3668">
        <v>0</v>
      </c>
    </row>
    <row r="3669" spans="1:38">
      <c r="A3669">
        <v>17</v>
      </c>
      <c r="B3669">
        <v>122</v>
      </c>
      <c r="C3669">
        <v>2024</v>
      </c>
      <c r="D3669">
        <v>2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11</v>
      </c>
      <c r="N3669">
        <v>99</v>
      </c>
      <c r="O3669">
        <v>99</v>
      </c>
      <c r="P3669">
        <v>99</v>
      </c>
      <c r="R3669">
        <v>0</v>
      </c>
    </row>
    <row r="3670" spans="1:38">
      <c r="A3670">
        <v>17</v>
      </c>
      <c r="B3670">
        <v>123</v>
      </c>
      <c r="C3670">
        <v>2024</v>
      </c>
      <c r="D3670">
        <v>3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11</v>
      </c>
      <c r="N3670">
        <v>99</v>
      </c>
      <c r="O3670">
        <v>99</v>
      </c>
      <c r="P3670">
        <v>99</v>
      </c>
      <c r="R3670">
        <v>0</v>
      </c>
    </row>
    <row r="3671" spans="1:38">
      <c r="A3671">
        <v>17</v>
      </c>
      <c r="B3671">
        <v>124</v>
      </c>
      <c r="C3671">
        <v>2024</v>
      </c>
      <c r="D3671">
        <v>4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11</v>
      </c>
      <c r="N3671">
        <v>99</v>
      </c>
      <c r="O3671">
        <v>99</v>
      </c>
      <c r="P3671">
        <v>99</v>
      </c>
      <c r="Q3671">
        <v>1</v>
      </c>
      <c r="R3671">
        <v>1</v>
      </c>
      <c r="S3671">
        <v>10</v>
      </c>
      <c r="T3671">
        <v>11</v>
      </c>
      <c r="U3671">
        <v>27</v>
      </c>
      <c r="V3671">
        <v>0</v>
      </c>
      <c r="W3671">
        <v>100</v>
      </c>
      <c r="X3671">
        <v>100</v>
      </c>
      <c r="Y3671">
        <v>100</v>
      </c>
      <c r="AA3671">
        <v>0</v>
      </c>
      <c r="AB3671">
        <v>0</v>
      </c>
      <c r="AC3671">
        <v>0</v>
      </c>
      <c r="AG3671">
        <v>3.0303030303030303</v>
      </c>
      <c r="AH3671">
        <v>4.715333566189309</v>
      </c>
      <c r="AI3671">
        <v>0</v>
      </c>
      <c r="AJ3671">
        <v>1</v>
      </c>
      <c r="AK3671">
        <v>101.3</v>
      </c>
      <c r="AL3671">
        <v>25.973796170270919</v>
      </c>
    </row>
    <row r="3672" spans="1:38">
      <c r="A3672">
        <v>17</v>
      </c>
      <c r="B3672">
        <v>125</v>
      </c>
      <c r="C3672">
        <v>2024</v>
      </c>
      <c r="D3672">
        <v>5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11</v>
      </c>
      <c r="N3672">
        <v>99</v>
      </c>
      <c r="O3672">
        <v>99</v>
      </c>
      <c r="P3672">
        <v>99</v>
      </c>
      <c r="Q3672">
        <v>1</v>
      </c>
      <c r="R3672">
        <v>1</v>
      </c>
      <c r="S3672">
        <v>11</v>
      </c>
      <c r="T3672">
        <v>11</v>
      </c>
      <c r="U3672">
        <v>22.5</v>
      </c>
      <c r="V3672">
        <v>0</v>
      </c>
      <c r="W3672">
        <v>100</v>
      </c>
      <c r="X3672">
        <v>100</v>
      </c>
      <c r="Y3672">
        <v>0</v>
      </c>
      <c r="AA3672">
        <v>0</v>
      </c>
      <c r="AB3672">
        <v>0</v>
      </c>
      <c r="AC3672">
        <v>0</v>
      </c>
      <c r="AG3672">
        <v>0.16556291390728475</v>
      </c>
      <c r="AH3672">
        <v>0.25714285714285706</v>
      </c>
      <c r="AI3672">
        <v>0</v>
      </c>
      <c r="AJ3672">
        <v>1</v>
      </c>
      <c r="AK3672">
        <v>90.1</v>
      </c>
      <c r="AL3672">
        <v>30.761545073440743</v>
      </c>
    </row>
    <row r="3673" spans="1:38">
      <c r="A3673">
        <v>17</v>
      </c>
      <c r="B3673">
        <v>126</v>
      </c>
      <c r="C3673">
        <v>2024</v>
      </c>
      <c r="D3673">
        <v>6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11</v>
      </c>
      <c r="N3673">
        <v>99</v>
      </c>
      <c r="O3673">
        <v>99</v>
      </c>
      <c r="P3673">
        <v>99</v>
      </c>
      <c r="Q3673">
        <v>2</v>
      </c>
      <c r="R3673">
        <v>4</v>
      </c>
      <c r="S3673">
        <v>10.5</v>
      </c>
      <c r="T3673">
        <v>11</v>
      </c>
      <c r="U3673">
        <v>18</v>
      </c>
      <c r="V3673">
        <v>0</v>
      </c>
      <c r="W3673">
        <v>100</v>
      </c>
      <c r="X3673">
        <v>75</v>
      </c>
      <c r="Y3673">
        <v>0</v>
      </c>
      <c r="AA3673">
        <v>2.5563646062328482</v>
      </c>
      <c r="AB3673">
        <v>0.5</v>
      </c>
      <c r="AC3673">
        <v>0</v>
      </c>
      <c r="AD3673">
        <v>3.9118050592707263</v>
      </c>
      <c r="AG3673">
        <v>0.4089979550102249</v>
      </c>
      <c r="AH3673">
        <v>0.46166275535721135</v>
      </c>
      <c r="AI3673">
        <v>0</v>
      </c>
      <c r="AJ3673">
        <v>4</v>
      </c>
      <c r="AK3673">
        <v>85.824999999999989</v>
      </c>
      <c r="AL3673">
        <v>28.387694415819261</v>
      </c>
    </row>
    <row r="3674" spans="1:38">
      <c r="A3674">
        <v>17</v>
      </c>
      <c r="B3674">
        <v>127</v>
      </c>
      <c r="C3674">
        <v>2024</v>
      </c>
      <c r="D3674">
        <v>7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11</v>
      </c>
      <c r="N3674">
        <v>99</v>
      </c>
      <c r="O3674">
        <v>99</v>
      </c>
      <c r="P3674">
        <v>99</v>
      </c>
      <c r="Q3674">
        <v>1</v>
      </c>
      <c r="R3674">
        <v>1</v>
      </c>
      <c r="S3674">
        <v>12</v>
      </c>
      <c r="T3674">
        <v>11</v>
      </c>
      <c r="U3674">
        <v>20.8</v>
      </c>
      <c r="V3674">
        <v>0</v>
      </c>
      <c r="W3674">
        <v>100</v>
      </c>
      <c r="X3674">
        <v>100</v>
      </c>
      <c r="Y3674">
        <v>0</v>
      </c>
      <c r="AA3674">
        <v>0</v>
      </c>
      <c r="AB3674">
        <v>0</v>
      </c>
      <c r="AC3674">
        <v>0</v>
      </c>
      <c r="AG3674">
        <v>0.36231884057971009</v>
      </c>
      <c r="AH3674">
        <v>0.53030109884506516</v>
      </c>
      <c r="AI3674">
        <v>0</v>
      </c>
      <c r="AJ3674">
        <v>1</v>
      </c>
      <c r="AK3674">
        <v>89.7</v>
      </c>
      <c r="AL3674">
        <v>28.819471068682375</v>
      </c>
    </row>
    <row r="3675" spans="1:38">
      <c r="A3675">
        <v>17</v>
      </c>
      <c r="B3675">
        <v>128</v>
      </c>
      <c r="C3675">
        <v>2024</v>
      </c>
      <c r="D3675">
        <v>8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11</v>
      </c>
      <c r="N3675">
        <v>99</v>
      </c>
      <c r="O3675">
        <v>99</v>
      </c>
      <c r="P3675">
        <v>99</v>
      </c>
      <c r="R3675">
        <v>0</v>
      </c>
    </row>
    <row r="3676" spans="1:38">
      <c r="A3676">
        <v>17</v>
      </c>
      <c r="B3676">
        <v>129</v>
      </c>
      <c r="C3676">
        <v>2024</v>
      </c>
      <c r="D3676">
        <v>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11</v>
      </c>
      <c r="N3676">
        <v>99</v>
      </c>
      <c r="O3676">
        <v>99</v>
      </c>
      <c r="P3676">
        <v>99</v>
      </c>
      <c r="R3676">
        <v>0</v>
      </c>
    </row>
    <row r="3677" spans="1:38">
      <c r="A3677">
        <v>17</v>
      </c>
      <c r="B3677">
        <v>130</v>
      </c>
      <c r="C3677">
        <v>2024</v>
      </c>
      <c r="D3677">
        <v>10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11</v>
      </c>
      <c r="N3677">
        <v>99</v>
      </c>
      <c r="O3677">
        <v>99</v>
      </c>
      <c r="P3677">
        <v>99</v>
      </c>
      <c r="R3677">
        <v>0</v>
      </c>
    </row>
    <row r="3678" spans="1:38">
      <c r="A3678">
        <v>17</v>
      </c>
      <c r="B3678">
        <v>131</v>
      </c>
      <c r="C3678">
        <v>2024</v>
      </c>
      <c r="D3678">
        <v>11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11</v>
      </c>
      <c r="N3678">
        <v>99</v>
      </c>
      <c r="O3678">
        <v>99</v>
      </c>
      <c r="P3678">
        <v>99</v>
      </c>
      <c r="R3678">
        <v>0</v>
      </c>
    </row>
    <row r="3679" spans="1:38">
      <c r="A3679">
        <v>17</v>
      </c>
      <c r="B3679">
        <v>132</v>
      </c>
      <c r="C3679">
        <v>2024</v>
      </c>
      <c r="D3679">
        <v>12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11</v>
      </c>
      <c r="N3679">
        <v>99</v>
      </c>
      <c r="O3679">
        <v>99</v>
      </c>
      <c r="P3679">
        <v>99</v>
      </c>
      <c r="R3679">
        <v>0</v>
      </c>
    </row>
    <row r="3680" spans="1:38">
      <c r="A3680">
        <v>17</v>
      </c>
      <c r="B3680">
        <v>133</v>
      </c>
      <c r="C3680">
        <v>2024</v>
      </c>
      <c r="D3680">
        <v>1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12</v>
      </c>
      <c r="N3680">
        <v>99</v>
      </c>
      <c r="O3680">
        <v>99</v>
      </c>
      <c r="P3680">
        <v>99</v>
      </c>
      <c r="R3680">
        <v>0</v>
      </c>
    </row>
    <row r="3681" spans="1:38">
      <c r="A3681">
        <v>17</v>
      </c>
      <c r="B3681">
        <v>134</v>
      </c>
      <c r="C3681">
        <v>2024</v>
      </c>
      <c r="D3681">
        <v>2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12</v>
      </c>
      <c r="N3681">
        <v>99</v>
      </c>
      <c r="O3681">
        <v>99</v>
      </c>
      <c r="P3681">
        <v>99</v>
      </c>
      <c r="R3681">
        <v>0</v>
      </c>
    </row>
    <row r="3682" spans="1:38">
      <c r="A3682">
        <v>17</v>
      </c>
      <c r="B3682">
        <v>135</v>
      </c>
      <c r="C3682">
        <v>2024</v>
      </c>
      <c r="D3682">
        <v>3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12</v>
      </c>
      <c r="N3682">
        <v>99</v>
      </c>
      <c r="O3682">
        <v>99</v>
      </c>
      <c r="P3682">
        <v>99</v>
      </c>
      <c r="R3682">
        <v>0</v>
      </c>
    </row>
    <row r="3683" spans="1:38">
      <c r="A3683">
        <v>17</v>
      </c>
      <c r="B3683">
        <v>136</v>
      </c>
      <c r="C3683">
        <v>2024</v>
      </c>
      <c r="D3683">
        <v>4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12</v>
      </c>
      <c r="N3683">
        <v>99</v>
      </c>
      <c r="O3683">
        <v>99</v>
      </c>
      <c r="P3683">
        <v>99</v>
      </c>
      <c r="Q3683">
        <v>1</v>
      </c>
      <c r="R3683">
        <v>1</v>
      </c>
      <c r="S3683">
        <v>11</v>
      </c>
      <c r="T3683">
        <v>12</v>
      </c>
      <c r="U3683">
        <v>30.5</v>
      </c>
      <c r="V3683">
        <v>0</v>
      </c>
      <c r="W3683">
        <v>100</v>
      </c>
      <c r="X3683">
        <v>100</v>
      </c>
      <c r="Y3683">
        <v>100</v>
      </c>
      <c r="AA3683">
        <v>0</v>
      </c>
      <c r="AB3683">
        <v>0</v>
      </c>
      <c r="AC3683">
        <v>0</v>
      </c>
      <c r="AG3683">
        <v>3.0303030303030303</v>
      </c>
      <c r="AH3683">
        <v>5.3265805099545931</v>
      </c>
      <c r="AI3683">
        <v>0</v>
      </c>
      <c r="AJ3683">
        <v>1</v>
      </c>
      <c r="AK3683">
        <v>103.6</v>
      </c>
      <c r="AL3683">
        <v>27.429669392371206</v>
      </c>
    </row>
    <row r="3684" spans="1:38">
      <c r="A3684">
        <v>17</v>
      </c>
      <c r="B3684">
        <v>137</v>
      </c>
      <c r="C3684">
        <v>2024</v>
      </c>
      <c r="D3684">
        <v>5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12</v>
      </c>
      <c r="N3684">
        <v>99</v>
      </c>
      <c r="O3684">
        <v>99</v>
      </c>
      <c r="P3684">
        <v>99</v>
      </c>
      <c r="R3684">
        <v>0</v>
      </c>
    </row>
    <row r="3685" spans="1:38">
      <c r="A3685">
        <v>17</v>
      </c>
      <c r="B3685">
        <v>138</v>
      </c>
      <c r="C3685">
        <v>2024</v>
      </c>
      <c r="D3685">
        <v>6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12</v>
      </c>
      <c r="N3685">
        <v>99</v>
      </c>
      <c r="O3685">
        <v>99</v>
      </c>
      <c r="P3685">
        <v>99</v>
      </c>
      <c r="R3685">
        <v>0</v>
      </c>
    </row>
    <row r="3686" spans="1:38">
      <c r="A3686">
        <v>17</v>
      </c>
      <c r="B3686">
        <v>139</v>
      </c>
      <c r="C3686">
        <v>2024</v>
      </c>
      <c r="D3686">
        <v>7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12</v>
      </c>
      <c r="N3686">
        <v>99</v>
      </c>
      <c r="O3686">
        <v>99</v>
      </c>
      <c r="P3686">
        <v>99</v>
      </c>
      <c r="Q3686">
        <v>1</v>
      </c>
      <c r="R3686">
        <v>3</v>
      </c>
      <c r="S3686">
        <v>11</v>
      </c>
      <c r="T3686">
        <v>12</v>
      </c>
      <c r="U3686">
        <v>15.866666666666667</v>
      </c>
      <c r="V3686">
        <v>0</v>
      </c>
      <c r="W3686">
        <v>100</v>
      </c>
      <c r="X3686">
        <v>33.333333333333343</v>
      </c>
      <c r="Y3686">
        <v>0</v>
      </c>
      <c r="AA3686">
        <v>1.2684198393627171</v>
      </c>
      <c r="AB3686">
        <v>0</v>
      </c>
      <c r="AC3686">
        <v>0</v>
      </c>
      <c r="AG3686">
        <v>1.0869565217391304</v>
      </c>
      <c r="AH3686">
        <v>1.2135736685108227</v>
      </c>
      <c r="AI3686">
        <v>0</v>
      </c>
      <c r="AJ3686">
        <v>3</v>
      </c>
      <c r="AK3686">
        <v>85.3</v>
      </c>
      <c r="AL3686">
        <v>25.512904512387607</v>
      </c>
    </row>
    <row r="3687" spans="1:38">
      <c r="A3687">
        <v>17</v>
      </c>
      <c r="B3687">
        <v>140</v>
      </c>
      <c r="C3687">
        <v>2024</v>
      </c>
      <c r="D3687">
        <v>8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12</v>
      </c>
      <c r="N3687">
        <v>99</v>
      </c>
      <c r="O3687">
        <v>99</v>
      </c>
      <c r="P3687">
        <v>99</v>
      </c>
      <c r="R3687">
        <v>0</v>
      </c>
    </row>
    <row r="3688" spans="1:38">
      <c r="A3688">
        <v>17</v>
      </c>
      <c r="B3688">
        <v>141</v>
      </c>
      <c r="C3688">
        <v>2024</v>
      </c>
      <c r="D3688">
        <v>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12</v>
      </c>
      <c r="N3688">
        <v>99</v>
      </c>
      <c r="O3688">
        <v>99</v>
      </c>
      <c r="P3688">
        <v>99</v>
      </c>
      <c r="R3688">
        <v>0</v>
      </c>
    </row>
    <row r="3689" spans="1:38">
      <c r="A3689">
        <v>17</v>
      </c>
      <c r="B3689">
        <v>142</v>
      </c>
      <c r="C3689">
        <v>2024</v>
      </c>
      <c r="D3689">
        <v>10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12</v>
      </c>
      <c r="N3689">
        <v>99</v>
      </c>
      <c r="O3689">
        <v>99</v>
      </c>
      <c r="P3689">
        <v>99</v>
      </c>
      <c r="R3689">
        <v>0</v>
      </c>
    </row>
    <row r="3690" spans="1:38">
      <c r="A3690">
        <v>17</v>
      </c>
      <c r="B3690">
        <v>143</v>
      </c>
      <c r="C3690">
        <v>2024</v>
      </c>
      <c r="D3690">
        <v>11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12</v>
      </c>
      <c r="N3690">
        <v>99</v>
      </c>
      <c r="O3690">
        <v>99</v>
      </c>
      <c r="P3690">
        <v>99</v>
      </c>
      <c r="R3690">
        <v>0</v>
      </c>
    </row>
    <row r="3691" spans="1:38">
      <c r="A3691">
        <v>17</v>
      </c>
      <c r="B3691">
        <v>144</v>
      </c>
      <c r="C3691">
        <v>2024</v>
      </c>
      <c r="D3691">
        <v>12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12</v>
      </c>
      <c r="N3691">
        <v>99</v>
      </c>
      <c r="O3691">
        <v>99</v>
      </c>
      <c r="P3691">
        <v>99</v>
      </c>
      <c r="R3691">
        <v>0</v>
      </c>
    </row>
    <row r="3692" spans="1:38">
      <c r="A3692">
        <v>17</v>
      </c>
      <c r="B3692">
        <v>145</v>
      </c>
      <c r="C3692">
        <v>2024</v>
      </c>
      <c r="D3692">
        <v>1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13</v>
      </c>
      <c r="N3692">
        <v>99</v>
      </c>
      <c r="O3692">
        <v>99</v>
      </c>
      <c r="P3692">
        <v>99</v>
      </c>
      <c r="R3692">
        <v>0</v>
      </c>
    </row>
    <row r="3693" spans="1:38">
      <c r="A3693">
        <v>17</v>
      </c>
      <c r="B3693">
        <v>146</v>
      </c>
      <c r="C3693">
        <v>2024</v>
      </c>
      <c r="D3693">
        <v>2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13</v>
      </c>
      <c r="N3693">
        <v>99</v>
      </c>
      <c r="O3693">
        <v>99</v>
      </c>
      <c r="P3693">
        <v>99</v>
      </c>
      <c r="R3693">
        <v>0</v>
      </c>
    </row>
    <row r="3694" spans="1:38">
      <c r="A3694">
        <v>17</v>
      </c>
      <c r="B3694">
        <v>147</v>
      </c>
      <c r="C3694">
        <v>2024</v>
      </c>
      <c r="D3694">
        <v>3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13</v>
      </c>
      <c r="N3694">
        <v>99</v>
      </c>
      <c r="O3694">
        <v>99</v>
      </c>
      <c r="P3694">
        <v>99</v>
      </c>
      <c r="R3694">
        <v>0</v>
      </c>
    </row>
    <row r="3695" spans="1:38">
      <c r="A3695">
        <v>17</v>
      </c>
      <c r="B3695">
        <v>148</v>
      </c>
      <c r="C3695">
        <v>2024</v>
      </c>
      <c r="D3695">
        <v>4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13</v>
      </c>
      <c r="N3695">
        <v>99</v>
      </c>
      <c r="O3695">
        <v>99</v>
      </c>
      <c r="P3695">
        <v>99</v>
      </c>
      <c r="R3695">
        <v>0</v>
      </c>
    </row>
    <row r="3696" spans="1:38">
      <c r="A3696">
        <v>17</v>
      </c>
      <c r="B3696">
        <v>149</v>
      </c>
      <c r="C3696">
        <v>2024</v>
      </c>
      <c r="D3696">
        <v>5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13</v>
      </c>
      <c r="N3696">
        <v>99</v>
      </c>
      <c r="O3696">
        <v>99</v>
      </c>
      <c r="P3696">
        <v>99</v>
      </c>
      <c r="R3696">
        <v>0</v>
      </c>
    </row>
    <row r="3697" spans="1:38">
      <c r="A3697">
        <v>17</v>
      </c>
      <c r="B3697">
        <v>150</v>
      </c>
      <c r="C3697">
        <v>2024</v>
      </c>
      <c r="D3697">
        <v>6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13</v>
      </c>
      <c r="N3697">
        <v>99</v>
      </c>
      <c r="O3697">
        <v>99</v>
      </c>
      <c r="P3697">
        <v>99</v>
      </c>
      <c r="R3697">
        <v>0</v>
      </c>
    </row>
    <row r="3698" spans="1:38">
      <c r="A3698">
        <v>17</v>
      </c>
      <c r="B3698">
        <v>151</v>
      </c>
      <c r="C3698">
        <v>2024</v>
      </c>
      <c r="D3698">
        <v>7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13</v>
      </c>
      <c r="N3698">
        <v>99</v>
      </c>
      <c r="O3698">
        <v>99</v>
      </c>
      <c r="P3698">
        <v>99</v>
      </c>
      <c r="Q3698">
        <v>1</v>
      </c>
      <c r="R3698">
        <v>1</v>
      </c>
      <c r="S3698">
        <v>11</v>
      </c>
      <c r="T3698">
        <v>13</v>
      </c>
      <c r="U3698">
        <v>18.400000000000006</v>
      </c>
      <c r="V3698">
        <v>0</v>
      </c>
      <c r="W3698">
        <v>100</v>
      </c>
      <c r="X3698">
        <v>100</v>
      </c>
      <c r="Y3698">
        <v>0</v>
      </c>
      <c r="AA3698">
        <v>0</v>
      </c>
      <c r="AB3698">
        <v>0</v>
      </c>
      <c r="AC3698">
        <v>0</v>
      </c>
      <c r="AG3698">
        <v>0.36231884057971009</v>
      </c>
      <c r="AH3698">
        <v>0.46911251051678837</v>
      </c>
      <c r="AI3698">
        <v>0</v>
      </c>
      <c r="AJ3698">
        <v>1</v>
      </c>
      <c r="AK3698">
        <v>85.6</v>
      </c>
      <c r="AL3698">
        <v>29.335704950765003</v>
      </c>
    </row>
    <row r="3699" spans="1:38">
      <c r="A3699">
        <v>17</v>
      </c>
      <c r="B3699">
        <v>152</v>
      </c>
      <c r="C3699">
        <v>2024</v>
      </c>
      <c r="D3699">
        <v>8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13</v>
      </c>
      <c r="N3699">
        <v>99</v>
      </c>
      <c r="O3699">
        <v>99</v>
      </c>
      <c r="P3699">
        <v>99</v>
      </c>
      <c r="R3699">
        <v>0</v>
      </c>
    </row>
    <row r="3700" spans="1:38">
      <c r="A3700">
        <v>17</v>
      </c>
      <c r="B3700">
        <v>153</v>
      </c>
      <c r="C3700">
        <v>2024</v>
      </c>
      <c r="D3700">
        <v>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13</v>
      </c>
      <c r="N3700">
        <v>99</v>
      </c>
      <c r="O3700">
        <v>99</v>
      </c>
      <c r="P3700">
        <v>99</v>
      </c>
      <c r="R3700">
        <v>0</v>
      </c>
    </row>
    <row r="3701" spans="1:38">
      <c r="A3701">
        <v>17</v>
      </c>
      <c r="B3701">
        <v>154</v>
      </c>
      <c r="C3701">
        <v>2024</v>
      </c>
      <c r="D3701">
        <v>10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13</v>
      </c>
      <c r="N3701">
        <v>99</v>
      </c>
      <c r="O3701">
        <v>99</v>
      </c>
      <c r="P3701">
        <v>99</v>
      </c>
      <c r="R3701">
        <v>0</v>
      </c>
    </row>
    <row r="3702" spans="1:38">
      <c r="A3702">
        <v>17</v>
      </c>
      <c r="B3702">
        <v>155</v>
      </c>
      <c r="C3702">
        <v>2024</v>
      </c>
      <c r="D3702">
        <v>11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13</v>
      </c>
      <c r="N3702">
        <v>99</v>
      </c>
      <c r="O3702">
        <v>99</v>
      </c>
      <c r="P3702">
        <v>99</v>
      </c>
      <c r="R3702">
        <v>0</v>
      </c>
    </row>
    <row r="3703" spans="1:38">
      <c r="A3703">
        <v>17</v>
      </c>
      <c r="B3703">
        <v>156</v>
      </c>
      <c r="C3703">
        <v>2024</v>
      </c>
      <c r="D3703">
        <v>12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13</v>
      </c>
      <c r="N3703">
        <v>99</v>
      </c>
      <c r="O3703">
        <v>99</v>
      </c>
      <c r="P3703">
        <v>99</v>
      </c>
      <c r="R3703">
        <v>0</v>
      </c>
    </row>
    <row r="3704" spans="1:38">
      <c r="A3704">
        <v>17</v>
      </c>
      <c r="B3704">
        <v>157</v>
      </c>
      <c r="C3704">
        <v>2024</v>
      </c>
      <c r="D3704">
        <v>1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14</v>
      </c>
      <c r="N3704">
        <v>99</v>
      </c>
      <c r="O3704">
        <v>99</v>
      </c>
      <c r="P3704">
        <v>99</v>
      </c>
      <c r="R3704">
        <v>0</v>
      </c>
    </row>
    <row r="3705" spans="1:38">
      <c r="A3705">
        <v>17</v>
      </c>
      <c r="B3705">
        <v>158</v>
      </c>
      <c r="C3705">
        <v>2024</v>
      </c>
      <c r="D3705">
        <v>2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14</v>
      </c>
      <c r="N3705">
        <v>99</v>
      </c>
      <c r="O3705">
        <v>99</v>
      </c>
      <c r="P3705">
        <v>99</v>
      </c>
      <c r="R3705">
        <v>0</v>
      </c>
    </row>
    <row r="3706" spans="1:38">
      <c r="A3706">
        <v>17</v>
      </c>
      <c r="B3706">
        <v>159</v>
      </c>
      <c r="C3706">
        <v>2024</v>
      </c>
      <c r="D3706">
        <v>3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14</v>
      </c>
      <c r="N3706">
        <v>99</v>
      </c>
      <c r="O3706">
        <v>99</v>
      </c>
      <c r="P3706">
        <v>99</v>
      </c>
      <c r="R3706">
        <v>0</v>
      </c>
    </row>
    <row r="3707" spans="1:38">
      <c r="A3707">
        <v>17</v>
      </c>
      <c r="B3707">
        <v>160</v>
      </c>
      <c r="C3707">
        <v>2024</v>
      </c>
      <c r="D3707">
        <v>4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14</v>
      </c>
      <c r="N3707">
        <v>99</v>
      </c>
      <c r="O3707">
        <v>99</v>
      </c>
      <c r="P3707">
        <v>99</v>
      </c>
      <c r="R3707">
        <v>0</v>
      </c>
    </row>
    <row r="3708" spans="1:38">
      <c r="A3708">
        <v>17</v>
      </c>
      <c r="B3708">
        <v>161</v>
      </c>
      <c r="C3708">
        <v>2024</v>
      </c>
      <c r="D3708">
        <v>5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14</v>
      </c>
      <c r="N3708">
        <v>99</v>
      </c>
      <c r="O3708">
        <v>99</v>
      </c>
      <c r="P3708">
        <v>99</v>
      </c>
      <c r="R3708">
        <v>0</v>
      </c>
    </row>
    <row r="3709" spans="1:38">
      <c r="A3709">
        <v>17</v>
      </c>
      <c r="B3709">
        <v>162</v>
      </c>
      <c r="C3709">
        <v>2024</v>
      </c>
      <c r="D3709">
        <v>6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14</v>
      </c>
      <c r="N3709">
        <v>99</v>
      </c>
      <c r="O3709">
        <v>99</v>
      </c>
      <c r="P3709">
        <v>99</v>
      </c>
      <c r="R3709">
        <v>0</v>
      </c>
    </row>
    <row r="3710" spans="1:38">
      <c r="A3710">
        <v>17</v>
      </c>
      <c r="B3710">
        <v>163</v>
      </c>
      <c r="C3710">
        <v>2024</v>
      </c>
      <c r="D3710">
        <v>7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14</v>
      </c>
      <c r="N3710">
        <v>99</v>
      </c>
      <c r="O3710">
        <v>99</v>
      </c>
      <c r="P3710">
        <v>99</v>
      </c>
      <c r="R3710">
        <v>0</v>
      </c>
    </row>
    <row r="3711" spans="1:38">
      <c r="A3711">
        <v>17</v>
      </c>
      <c r="B3711">
        <v>164</v>
      </c>
      <c r="C3711">
        <v>2024</v>
      </c>
      <c r="D3711">
        <v>8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14</v>
      </c>
      <c r="N3711">
        <v>99</v>
      </c>
      <c r="O3711">
        <v>99</v>
      </c>
      <c r="P3711">
        <v>99</v>
      </c>
      <c r="R3711">
        <v>0</v>
      </c>
    </row>
    <row r="3712" spans="1:38">
      <c r="A3712">
        <v>17</v>
      </c>
      <c r="B3712">
        <v>165</v>
      </c>
      <c r="C3712">
        <v>2024</v>
      </c>
      <c r="D3712">
        <v>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14</v>
      </c>
      <c r="N3712">
        <v>99</v>
      </c>
      <c r="O3712">
        <v>99</v>
      </c>
      <c r="P3712">
        <v>99</v>
      </c>
      <c r="R3712">
        <v>0</v>
      </c>
    </row>
    <row r="3713" spans="1:18">
      <c r="A3713">
        <v>17</v>
      </c>
      <c r="B3713">
        <v>166</v>
      </c>
      <c r="C3713">
        <v>2024</v>
      </c>
      <c r="D3713">
        <v>10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14</v>
      </c>
      <c r="N3713">
        <v>99</v>
      </c>
      <c r="O3713">
        <v>99</v>
      </c>
      <c r="P3713">
        <v>99</v>
      </c>
      <c r="R3713">
        <v>0</v>
      </c>
    </row>
    <row r="3714" spans="1:18">
      <c r="A3714">
        <v>17</v>
      </c>
      <c r="B3714">
        <v>167</v>
      </c>
      <c r="C3714">
        <v>2024</v>
      </c>
      <c r="D3714">
        <v>11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14</v>
      </c>
      <c r="N3714">
        <v>99</v>
      </c>
      <c r="O3714">
        <v>99</v>
      </c>
      <c r="P3714">
        <v>99</v>
      </c>
      <c r="R3714">
        <v>0</v>
      </c>
    </row>
    <row r="3715" spans="1:18">
      <c r="A3715">
        <v>17</v>
      </c>
      <c r="B3715">
        <v>168</v>
      </c>
      <c r="C3715">
        <v>2024</v>
      </c>
      <c r="D3715">
        <v>12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14</v>
      </c>
      <c r="N3715">
        <v>99</v>
      </c>
      <c r="O3715">
        <v>99</v>
      </c>
      <c r="P3715">
        <v>99</v>
      </c>
      <c r="R3715">
        <v>0</v>
      </c>
    </row>
    <row r="3716" spans="1:18">
      <c r="A3716">
        <v>17</v>
      </c>
      <c r="B3716">
        <v>169</v>
      </c>
      <c r="C3716">
        <v>2024</v>
      </c>
      <c r="D3716">
        <v>1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15</v>
      </c>
      <c r="N3716">
        <v>99</v>
      </c>
      <c r="O3716">
        <v>99</v>
      </c>
      <c r="P3716">
        <v>99</v>
      </c>
      <c r="R3716">
        <v>0</v>
      </c>
    </row>
    <row r="3717" spans="1:18">
      <c r="A3717">
        <v>17</v>
      </c>
      <c r="B3717">
        <v>170</v>
      </c>
      <c r="C3717">
        <v>2024</v>
      </c>
      <c r="D3717">
        <v>2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15</v>
      </c>
      <c r="N3717">
        <v>99</v>
      </c>
      <c r="O3717">
        <v>99</v>
      </c>
      <c r="P3717">
        <v>99</v>
      </c>
      <c r="R3717">
        <v>0</v>
      </c>
    </row>
    <row r="3718" spans="1:18">
      <c r="A3718">
        <v>17</v>
      </c>
      <c r="B3718">
        <v>171</v>
      </c>
      <c r="C3718">
        <v>2024</v>
      </c>
      <c r="D3718">
        <v>3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15</v>
      </c>
      <c r="N3718">
        <v>99</v>
      </c>
      <c r="O3718">
        <v>99</v>
      </c>
      <c r="P3718">
        <v>99</v>
      </c>
      <c r="R3718">
        <v>0</v>
      </c>
    </row>
    <row r="3719" spans="1:18">
      <c r="A3719">
        <v>17</v>
      </c>
      <c r="B3719">
        <v>172</v>
      </c>
      <c r="C3719">
        <v>2024</v>
      </c>
      <c r="D3719">
        <v>4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15</v>
      </c>
      <c r="N3719">
        <v>99</v>
      </c>
      <c r="O3719">
        <v>99</v>
      </c>
      <c r="P3719">
        <v>99</v>
      </c>
      <c r="R3719">
        <v>0</v>
      </c>
    </row>
    <row r="3720" spans="1:18">
      <c r="A3720">
        <v>17</v>
      </c>
      <c r="B3720">
        <v>173</v>
      </c>
      <c r="C3720">
        <v>2024</v>
      </c>
      <c r="D3720">
        <v>5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15</v>
      </c>
      <c r="N3720">
        <v>99</v>
      </c>
      <c r="O3720">
        <v>99</v>
      </c>
      <c r="P3720">
        <v>99</v>
      </c>
      <c r="R3720">
        <v>0</v>
      </c>
    </row>
    <row r="3721" spans="1:18">
      <c r="A3721">
        <v>17</v>
      </c>
      <c r="B3721">
        <v>174</v>
      </c>
      <c r="C3721">
        <v>2024</v>
      </c>
      <c r="D3721">
        <v>6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15</v>
      </c>
      <c r="N3721">
        <v>99</v>
      </c>
      <c r="O3721">
        <v>99</v>
      </c>
      <c r="P3721">
        <v>99</v>
      </c>
      <c r="R3721">
        <v>0</v>
      </c>
    </row>
    <row r="3722" spans="1:18">
      <c r="A3722">
        <v>17</v>
      </c>
      <c r="B3722">
        <v>175</v>
      </c>
      <c r="C3722">
        <v>2024</v>
      </c>
      <c r="D3722">
        <v>7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15</v>
      </c>
      <c r="N3722">
        <v>99</v>
      </c>
      <c r="O3722">
        <v>99</v>
      </c>
      <c r="P3722">
        <v>99</v>
      </c>
      <c r="R3722">
        <v>0</v>
      </c>
    </row>
    <row r="3723" spans="1:18">
      <c r="A3723">
        <v>17</v>
      </c>
      <c r="B3723">
        <v>176</v>
      </c>
      <c r="C3723">
        <v>2024</v>
      </c>
      <c r="D3723">
        <v>8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15</v>
      </c>
      <c r="N3723">
        <v>99</v>
      </c>
      <c r="O3723">
        <v>99</v>
      </c>
      <c r="P3723">
        <v>99</v>
      </c>
      <c r="R3723">
        <v>0</v>
      </c>
    </row>
    <row r="3724" spans="1:18">
      <c r="A3724">
        <v>17</v>
      </c>
      <c r="B3724">
        <v>177</v>
      </c>
      <c r="C3724">
        <v>2024</v>
      </c>
      <c r="D3724">
        <v>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15</v>
      </c>
      <c r="N3724">
        <v>99</v>
      </c>
      <c r="O3724">
        <v>99</v>
      </c>
      <c r="P3724">
        <v>99</v>
      </c>
      <c r="R3724">
        <v>0</v>
      </c>
    </row>
    <row r="3725" spans="1:18">
      <c r="A3725">
        <v>17</v>
      </c>
      <c r="B3725">
        <v>178</v>
      </c>
      <c r="C3725">
        <v>2024</v>
      </c>
      <c r="D3725">
        <v>10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15</v>
      </c>
      <c r="N3725">
        <v>99</v>
      </c>
      <c r="O3725">
        <v>99</v>
      </c>
      <c r="P3725">
        <v>99</v>
      </c>
      <c r="R3725">
        <v>0</v>
      </c>
    </row>
    <row r="3726" spans="1:18">
      <c r="A3726">
        <v>17</v>
      </c>
      <c r="B3726">
        <v>179</v>
      </c>
      <c r="C3726">
        <v>2024</v>
      </c>
      <c r="D3726">
        <v>11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15</v>
      </c>
      <c r="N3726">
        <v>99</v>
      </c>
      <c r="O3726">
        <v>99</v>
      </c>
      <c r="P3726">
        <v>99</v>
      </c>
      <c r="R3726">
        <v>0</v>
      </c>
    </row>
    <row r="3727" spans="1:18">
      <c r="A3727">
        <v>17</v>
      </c>
      <c r="B3727">
        <v>180</v>
      </c>
      <c r="C3727">
        <v>2024</v>
      </c>
      <c r="D3727">
        <v>12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15</v>
      </c>
      <c r="N3727">
        <v>99</v>
      </c>
      <c r="O3727">
        <v>99</v>
      </c>
      <c r="P3727">
        <v>99</v>
      </c>
      <c r="R3727">
        <v>0</v>
      </c>
    </row>
    <row r="3728" spans="1:18">
      <c r="A3728">
        <v>17</v>
      </c>
      <c r="B3728">
        <v>181</v>
      </c>
      <c r="C3728">
        <v>2023</v>
      </c>
      <c r="D3728">
        <v>1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1</v>
      </c>
      <c r="N3728">
        <v>99</v>
      </c>
      <c r="O3728">
        <v>99</v>
      </c>
      <c r="P3728">
        <v>99</v>
      </c>
      <c r="R3728">
        <v>0</v>
      </c>
    </row>
    <row r="3729" spans="1:36">
      <c r="A3729">
        <v>17</v>
      </c>
      <c r="B3729">
        <v>182</v>
      </c>
      <c r="C3729">
        <v>2023</v>
      </c>
      <c r="D3729">
        <v>2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1</v>
      </c>
      <c r="N3729">
        <v>99</v>
      </c>
      <c r="O3729">
        <v>99</v>
      </c>
      <c r="P3729">
        <v>99</v>
      </c>
      <c r="R3729">
        <v>0</v>
      </c>
    </row>
    <row r="3730" spans="1:36">
      <c r="A3730">
        <v>17</v>
      </c>
      <c r="B3730">
        <v>183</v>
      </c>
      <c r="C3730">
        <v>2023</v>
      </c>
      <c r="D3730">
        <v>3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1</v>
      </c>
      <c r="N3730">
        <v>99</v>
      </c>
      <c r="O3730">
        <v>99</v>
      </c>
      <c r="P3730">
        <v>99</v>
      </c>
      <c r="R3730">
        <v>0</v>
      </c>
    </row>
    <row r="3731" spans="1:36">
      <c r="A3731">
        <v>17</v>
      </c>
      <c r="B3731">
        <v>184</v>
      </c>
      <c r="C3731">
        <v>2023</v>
      </c>
      <c r="D3731">
        <v>4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1</v>
      </c>
      <c r="N3731">
        <v>99</v>
      </c>
      <c r="O3731">
        <v>99</v>
      </c>
      <c r="P3731">
        <v>99</v>
      </c>
      <c r="R3731">
        <v>0</v>
      </c>
    </row>
    <row r="3732" spans="1:36">
      <c r="A3732">
        <v>17</v>
      </c>
      <c r="B3732">
        <v>185</v>
      </c>
      <c r="C3732">
        <v>2023</v>
      </c>
      <c r="D3732">
        <v>5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1</v>
      </c>
      <c r="N3732">
        <v>99</v>
      </c>
      <c r="O3732">
        <v>99</v>
      </c>
      <c r="P3732">
        <v>99</v>
      </c>
      <c r="R3732">
        <v>0</v>
      </c>
    </row>
    <row r="3733" spans="1:36">
      <c r="A3733">
        <v>17</v>
      </c>
      <c r="B3733">
        <v>186</v>
      </c>
      <c r="C3733">
        <v>2023</v>
      </c>
      <c r="D3733">
        <v>6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1</v>
      </c>
      <c r="N3733">
        <v>99</v>
      </c>
      <c r="O3733">
        <v>99</v>
      </c>
      <c r="P3733">
        <v>99</v>
      </c>
      <c r="R3733">
        <v>0</v>
      </c>
    </row>
    <row r="3734" spans="1:36">
      <c r="A3734">
        <v>17</v>
      </c>
      <c r="B3734">
        <v>187</v>
      </c>
      <c r="C3734">
        <v>2023</v>
      </c>
      <c r="D3734">
        <v>7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1</v>
      </c>
      <c r="N3734">
        <v>99</v>
      </c>
      <c r="O3734">
        <v>99</v>
      </c>
      <c r="P3734">
        <v>99</v>
      </c>
      <c r="R3734">
        <v>0</v>
      </c>
    </row>
    <row r="3735" spans="1:36">
      <c r="A3735">
        <v>17</v>
      </c>
      <c r="B3735">
        <v>188</v>
      </c>
      <c r="C3735">
        <v>2023</v>
      </c>
      <c r="D3735">
        <v>8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1</v>
      </c>
      <c r="N3735">
        <v>99</v>
      </c>
      <c r="O3735">
        <v>99</v>
      </c>
      <c r="P3735">
        <v>99</v>
      </c>
      <c r="R3735">
        <v>0</v>
      </c>
    </row>
    <row r="3736" spans="1:36">
      <c r="A3736">
        <v>17</v>
      </c>
      <c r="B3736">
        <v>189</v>
      </c>
      <c r="C3736">
        <v>2023</v>
      </c>
      <c r="D3736">
        <v>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1</v>
      </c>
      <c r="N3736">
        <v>99</v>
      </c>
      <c r="O3736">
        <v>99</v>
      </c>
      <c r="P3736">
        <v>99</v>
      </c>
      <c r="R3736">
        <v>0</v>
      </c>
    </row>
    <row r="3737" spans="1:36">
      <c r="A3737">
        <v>17</v>
      </c>
      <c r="B3737">
        <v>190</v>
      </c>
      <c r="C3737">
        <v>2023</v>
      </c>
      <c r="D3737">
        <v>10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1</v>
      </c>
      <c r="N3737">
        <v>99</v>
      </c>
      <c r="O3737">
        <v>99</v>
      </c>
      <c r="P3737">
        <v>99</v>
      </c>
      <c r="R3737">
        <v>0</v>
      </c>
    </row>
    <row r="3738" spans="1:36">
      <c r="A3738">
        <v>17</v>
      </c>
      <c r="B3738">
        <v>191</v>
      </c>
      <c r="C3738">
        <v>2023</v>
      </c>
      <c r="D3738">
        <v>11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1</v>
      </c>
      <c r="N3738">
        <v>99</v>
      </c>
      <c r="O3738">
        <v>99</v>
      </c>
      <c r="P3738">
        <v>99</v>
      </c>
      <c r="R3738">
        <v>0</v>
      </c>
    </row>
    <row r="3739" spans="1:36">
      <c r="A3739">
        <v>17</v>
      </c>
      <c r="B3739">
        <v>192</v>
      </c>
      <c r="C3739">
        <v>2023</v>
      </c>
      <c r="D3739">
        <v>12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1</v>
      </c>
      <c r="N3739">
        <v>99</v>
      </c>
      <c r="O3739">
        <v>99</v>
      </c>
      <c r="P3739">
        <v>99</v>
      </c>
      <c r="R3739">
        <v>0</v>
      </c>
    </row>
    <row r="3740" spans="1:36">
      <c r="A3740">
        <v>17</v>
      </c>
      <c r="B3740">
        <v>193</v>
      </c>
      <c r="C3740">
        <v>2023</v>
      </c>
      <c r="D3740">
        <v>1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2</v>
      </c>
      <c r="N3740">
        <v>99</v>
      </c>
      <c r="O3740">
        <v>99</v>
      </c>
      <c r="P3740">
        <v>99</v>
      </c>
      <c r="R3740">
        <v>0</v>
      </c>
    </row>
    <row r="3741" spans="1:36">
      <c r="A3741">
        <v>17</v>
      </c>
      <c r="B3741">
        <v>194</v>
      </c>
      <c r="C3741">
        <v>2023</v>
      </c>
      <c r="D3741">
        <v>2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2</v>
      </c>
      <c r="N3741">
        <v>99</v>
      </c>
      <c r="O3741">
        <v>99</v>
      </c>
      <c r="P3741">
        <v>99</v>
      </c>
      <c r="R3741">
        <v>0</v>
      </c>
    </row>
    <row r="3742" spans="1:36">
      <c r="A3742">
        <v>17</v>
      </c>
      <c r="B3742">
        <v>195</v>
      </c>
      <c r="C3742">
        <v>2023</v>
      </c>
      <c r="D3742">
        <v>3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2</v>
      </c>
      <c r="N3742">
        <v>99</v>
      </c>
      <c r="O3742">
        <v>99</v>
      </c>
      <c r="P3742">
        <v>99</v>
      </c>
      <c r="Q3742">
        <v>1</v>
      </c>
      <c r="R3742">
        <v>7</v>
      </c>
      <c r="S3742">
        <v>4.7142857142857153</v>
      </c>
      <c r="T3742">
        <v>2</v>
      </c>
      <c r="U3742">
        <v>6.7714285714285696</v>
      </c>
      <c r="V3742">
        <v>0</v>
      </c>
      <c r="W3742">
        <v>0</v>
      </c>
      <c r="X3742">
        <v>0</v>
      </c>
      <c r="Y3742">
        <v>0</v>
      </c>
      <c r="AA3742">
        <v>1.6756357307126213</v>
      </c>
      <c r="AB3742">
        <v>0.45175395145262359</v>
      </c>
      <c r="AC3742">
        <v>0</v>
      </c>
      <c r="AD3742">
        <v>59.312335908062067</v>
      </c>
      <c r="AG3742">
        <v>70</v>
      </c>
      <c r="AH3742">
        <v>49.894736842105246</v>
      </c>
      <c r="AI3742">
        <v>0</v>
      </c>
      <c r="AJ3742">
        <v>0</v>
      </c>
    </row>
    <row r="3743" spans="1:36">
      <c r="A3743">
        <v>17</v>
      </c>
      <c r="B3743">
        <v>196</v>
      </c>
      <c r="C3743">
        <v>2023</v>
      </c>
      <c r="D3743">
        <v>4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2</v>
      </c>
      <c r="N3743">
        <v>99</v>
      </c>
      <c r="O3743">
        <v>99</v>
      </c>
      <c r="P3743">
        <v>99</v>
      </c>
      <c r="R3743">
        <v>0</v>
      </c>
    </row>
    <row r="3744" spans="1:36">
      <c r="A3744">
        <v>17</v>
      </c>
      <c r="B3744">
        <v>197</v>
      </c>
      <c r="C3744">
        <v>2023</v>
      </c>
      <c r="D3744">
        <v>5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2</v>
      </c>
      <c r="N3744">
        <v>99</v>
      </c>
      <c r="O3744">
        <v>99</v>
      </c>
      <c r="P3744">
        <v>99</v>
      </c>
      <c r="R3744">
        <v>0</v>
      </c>
    </row>
    <row r="3745" spans="1:38">
      <c r="A3745">
        <v>17</v>
      </c>
      <c r="B3745">
        <v>198</v>
      </c>
      <c r="C3745">
        <v>2023</v>
      </c>
      <c r="D3745">
        <v>6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2</v>
      </c>
      <c r="N3745">
        <v>99</v>
      </c>
      <c r="O3745">
        <v>99</v>
      </c>
      <c r="P3745">
        <v>99</v>
      </c>
      <c r="Q3745">
        <v>13</v>
      </c>
      <c r="R3745">
        <v>19</v>
      </c>
      <c r="S3745">
        <v>7.052631578947369</v>
      </c>
      <c r="T3745">
        <v>2</v>
      </c>
      <c r="U3745">
        <v>10.831578947368422</v>
      </c>
      <c r="V3745">
        <v>0</v>
      </c>
      <c r="W3745">
        <v>0</v>
      </c>
      <c r="X3745">
        <v>5.2631578947368443</v>
      </c>
      <c r="Y3745">
        <v>0</v>
      </c>
      <c r="AA3745">
        <v>3.044590134299296</v>
      </c>
      <c r="AB3745">
        <v>1.5034586165353381</v>
      </c>
      <c r="AC3745">
        <v>0</v>
      </c>
      <c r="AD3745">
        <v>73.89647379633152</v>
      </c>
      <c r="AG3745">
        <v>1.0204081632653061</v>
      </c>
      <c r="AH3745">
        <v>0.74213509887922491</v>
      </c>
      <c r="AI3745">
        <v>0</v>
      </c>
      <c r="AJ3745">
        <v>17</v>
      </c>
      <c r="AK3745">
        <v>84.270588235294099</v>
      </c>
      <c r="AL3745">
        <v>18.622922599178128</v>
      </c>
    </row>
    <row r="3746" spans="1:38">
      <c r="A3746">
        <v>17</v>
      </c>
      <c r="B3746">
        <v>199</v>
      </c>
      <c r="C3746">
        <v>2023</v>
      </c>
      <c r="D3746">
        <v>7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2</v>
      </c>
      <c r="N3746">
        <v>99</v>
      </c>
      <c r="O3746">
        <v>99</v>
      </c>
      <c r="P3746">
        <v>99</v>
      </c>
      <c r="R3746">
        <v>0</v>
      </c>
    </row>
    <row r="3747" spans="1:38">
      <c r="A3747">
        <v>17</v>
      </c>
      <c r="B3747">
        <v>200</v>
      </c>
      <c r="C3747">
        <v>2023</v>
      </c>
      <c r="D3747">
        <v>8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2</v>
      </c>
      <c r="N3747">
        <v>99</v>
      </c>
      <c r="O3747">
        <v>99</v>
      </c>
      <c r="P3747">
        <v>99</v>
      </c>
      <c r="R3747">
        <v>0</v>
      </c>
    </row>
    <row r="3748" spans="1:38">
      <c r="A3748">
        <v>17</v>
      </c>
      <c r="B3748">
        <v>201</v>
      </c>
      <c r="C3748">
        <v>2023</v>
      </c>
      <c r="D3748">
        <v>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2</v>
      </c>
      <c r="N3748">
        <v>99</v>
      </c>
      <c r="O3748">
        <v>99</v>
      </c>
      <c r="P3748">
        <v>99</v>
      </c>
      <c r="R3748">
        <v>0</v>
      </c>
    </row>
    <row r="3749" spans="1:38">
      <c r="A3749">
        <v>17</v>
      </c>
      <c r="B3749">
        <v>202</v>
      </c>
      <c r="C3749">
        <v>2023</v>
      </c>
      <c r="D3749">
        <v>10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2</v>
      </c>
      <c r="N3749">
        <v>99</v>
      </c>
      <c r="O3749">
        <v>99</v>
      </c>
      <c r="P3749">
        <v>99</v>
      </c>
      <c r="R3749">
        <v>0</v>
      </c>
    </row>
    <row r="3750" spans="1:38">
      <c r="A3750">
        <v>17</v>
      </c>
      <c r="B3750">
        <v>203</v>
      </c>
      <c r="C3750">
        <v>2023</v>
      </c>
      <c r="D3750">
        <v>11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2</v>
      </c>
      <c r="N3750">
        <v>99</v>
      </c>
      <c r="O3750">
        <v>99</v>
      </c>
      <c r="P3750">
        <v>99</v>
      </c>
      <c r="R3750">
        <v>0</v>
      </c>
    </row>
    <row r="3751" spans="1:38">
      <c r="A3751">
        <v>17</v>
      </c>
      <c r="B3751">
        <v>204</v>
      </c>
      <c r="C3751">
        <v>2023</v>
      </c>
      <c r="D3751">
        <v>12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2</v>
      </c>
      <c r="N3751">
        <v>99</v>
      </c>
      <c r="O3751">
        <v>99</v>
      </c>
      <c r="P3751">
        <v>99</v>
      </c>
      <c r="R3751">
        <v>0</v>
      </c>
    </row>
    <row r="3752" spans="1:38">
      <c r="A3752">
        <v>17</v>
      </c>
      <c r="B3752">
        <v>205</v>
      </c>
      <c r="C3752">
        <v>2023</v>
      </c>
      <c r="D3752">
        <v>1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3</v>
      </c>
      <c r="N3752">
        <v>99</v>
      </c>
      <c r="O3752">
        <v>99</v>
      </c>
      <c r="P3752">
        <v>99</v>
      </c>
      <c r="R3752">
        <v>0</v>
      </c>
    </row>
    <row r="3753" spans="1:38">
      <c r="A3753">
        <v>17</v>
      </c>
      <c r="B3753">
        <v>206</v>
      </c>
      <c r="C3753">
        <v>2023</v>
      </c>
      <c r="D3753">
        <v>2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3</v>
      </c>
      <c r="N3753">
        <v>99</v>
      </c>
      <c r="O3753">
        <v>99</v>
      </c>
      <c r="P3753">
        <v>99</v>
      </c>
      <c r="R3753">
        <v>0</v>
      </c>
    </row>
    <row r="3754" spans="1:38">
      <c r="A3754">
        <v>17</v>
      </c>
      <c r="B3754">
        <v>207</v>
      </c>
      <c r="C3754">
        <v>2023</v>
      </c>
      <c r="D3754">
        <v>3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3</v>
      </c>
      <c r="N3754">
        <v>99</v>
      </c>
      <c r="O3754">
        <v>99</v>
      </c>
      <c r="P3754">
        <v>99</v>
      </c>
      <c r="R3754">
        <v>0</v>
      </c>
    </row>
    <row r="3755" spans="1:38">
      <c r="A3755">
        <v>17</v>
      </c>
      <c r="B3755">
        <v>208</v>
      </c>
      <c r="C3755">
        <v>2023</v>
      </c>
      <c r="D3755">
        <v>4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3</v>
      </c>
      <c r="N3755">
        <v>99</v>
      </c>
      <c r="O3755">
        <v>99</v>
      </c>
      <c r="P3755">
        <v>99</v>
      </c>
      <c r="R3755">
        <v>0</v>
      </c>
    </row>
    <row r="3756" spans="1:38">
      <c r="A3756">
        <v>17</v>
      </c>
      <c r="B3756">
        <v>209</v>
      </c>
      <c r="C3756">
        <v>2023</v>
      </c>
      <c r="D3756">
        <v>5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3</v>
      </c>
      <c r="N3756">
        <v>99</v>
      </c>
      <c r="O3756">
        <v>99</v>
      </c>
      <c r="P3756">
        <v>99</v>
      </c>
      <c r="Q3756">
        <v>2</v>
      </c>
      <c r="R3756">
        <v>2</v>
      </c>
      <c r="S3756">
        <v>8.5</v>
      </c>
      <c r="T3756">
        <v>3</v>
      </c>
      <c r="U3756">
        <v>12.7</v>
      </c>
      <c r="V3756">
        <v>0</v>
      </c>
      <c r="W3756">
        <v>0</v>
      </c>
      <c r="X3756">
        <v>50</v>
      </c>
      <c r="Y3756">
        <v>0</v>
      </c>
      <c r="AA3756">
        <v>3.5000000000000053</v>
      </c>
      <c r="AB3756">
        <v>0.5</v>
      </c>
      <c r="AC3756">
        <v>0</v>
      </c>
      <c r="AD3756">
        <v>99.999999999999886</v>
      </c>
      <c r="AG3756">
        <v>0.24038461538461528</v>
      </c>
      <c r="AH3756">
        <v>0.18995625023370599</v>
      </c>
      <c r="AI3756">
        <v>0</v>
      </c>
      <c r="AJ3756">
        <v>0</v>
      </c>
    </row>
    <row r="3757" spans="1:38">
      <c r="A3757">
        <v>17</v>
      </c>
      <c r="B3757">
        <v>210</v>
      </c>
      <c r="C3757">
        <v>2023</v>
      </c>
      <c r="D3757">
        <v>6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3</v>
      </c>
      <c r="N3757">
        <v>99</v>
      </c>
      <c r="O3757">
        <v>99</v>
      </c>
      <c r="P3757">
        <v>99</v>
      </c>
      <c r="Q3757">
        <v>26</v>
      </c>
      <c r="R3757">
        <v>58</v>
      </c>
      <c r="S3757">
        <v>7.7413793103448301</v>
      </c>
      <c r="T3757">
        <v>3</v>
      </c>
      <c r="U3757">
        <v>11.724137931034484</v>
      </c>
      <c r="V3757">
        <v>0</v>
      </c>
      <c r="W3757">
        <v>0</v>
      </c>
      <c r="X3757">
        <v>3.4482758620689653</v>
      </c>
      <c r="Y3757">
        <v>0</v>
      </c>
      <c r="AA3757">
        <v>2.9301824319354912</v>
      </c>
      <c r="AB3757">
        <v>1.5263246912175061</v>
      </c>
      <c r="AC3757">
        <v>0</v>
      </c>
      <c r="AD3757">
        <v>49.522815646005874</v>
      </c>
      <c r="AG3757">
        <v>3.1149301825993549</v>
      </c>
      <c r="AH3757">
        <v>2.4521470711266904</v>
      </c>
      <c r="AI3757">
        <v>0</v>
      </c>
      <c r="AJ3757">
        <v>44</v>
      </c>
      <c r="AK3757">
        <v>84.906818181818139</v>
      </c>
      <c r="AL3757">
        <v>19.950382351609516</v>
      </c>
    </row>
    <row r="3758" spans="1:38">
      <c r="A3758">
        <v>17</v>
      </c>
      <c r="B3758">
        <v>211</v>
      </c>
      <c r="C3758">
        <v>2023</v>
      </c>
      <c r="D3758">
        <v>7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3</v>
      </c>
      <c r="N3758">
        <v>99</v>
      </c>
      <c r="O3758">
        <v>99</v>
      </c>
      <c r="P3758">
        <v>99</v>
      </c>
      <c r="Q3758">
        <v>4</v>
      </c>
      <c r="R3758">
        <v>16</v>
      </c>
      <c r="S3758">
        <v>7.0625</v>
      </c>
      <c r="T3758">
        <v>3</v>
      </c>
      <c r="U3758">
        <v>10.606249999999999</v>
      </c>
      <c r="V3758">
        <v>0</v>
      </c>
      <c r="W3758">
        <v>0</v>
      </c>
      <c r="X3758">
        <v>0</v>
      </c>
      <c r="Y3758">
        <v>0</v>
      </c>
      <c r="AA3758">
        <v>1.4707433282187712</v>
      </c>
      <c r="AB3758">
        <v>1.3448396744593758</v>
      </c>
      <c r="AC3758">
        <v>0</v>
      </c>
      <c r="AD3758">
        <v>67.917987811540073</v>
      </c>
      <c r="AG3758">
        <v>29.090909090909086</v>
      </c>
      <c r="AH3758">
        <v>24.680046538685279</v>
      </c>
      <c r="AI3758">
        <v>0</v>
      </c>
      <c r="AJ3758">
        <v>0</v>
      </c>
    </row>
    <row r="3759" spans="1:38">
      <c r="A3759">
        <v>17</v>
      </c>
      <c r="B3759">
        <v>212</v>
      </c>
      <c r="C3759">
        <v>2023</v>
      </c>
      <c r="D3759">
        <v>8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3</v>
      </c>
      <c r="N3759">
        <v>99</v>
      </c>
      <c r="O3759">
        <v>99</v>
      </c>
      <c r="P3759">
        <v>99</v>
      </c>
      <c r="R3759">
        <v>0</v>
      </c>
    </row>
    <row r="3760" spans="1:38">
      <c r="A3760">
        <v>17</v>
      </c>
      <c r="B3760">
        <v>213</v>
      </c>
      <c r="C3760">
        <v>2023</v>
      </c>
      <c r="D3760">
        <v>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3</v>
      </c>
      <c r="N3760">
        <v>99</v>
      </c>
      <c r="O3760">
        <v>99</v>
      </c>
      <c r="P3760">
        <v>99</v>
      </c>
      <c r="R3760">
        <v>0</v>
      </c>
    </row>
    <row r="3761" spans="1:38">
      <c r="A3761">
        <v>17</v>
      </c>
      <c r="B3761">
        <v>214</v>
      </c>
      <c r="C3761">
        <v>2023</v>
      </c>
      <c r="D3761">
        <v>10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3</v>
      </c>
      <c r="N3761">
        <v>99</v>
      </c>
      <c r="O3761">
        <v>99</v>
      </c>
      <c r="P3761">
        <v>99</v>
      </c>
      <c r="R3761">
        <v>0</v>
      </c>
    </row>
    <row r="3762" spans="1:38">
      <c r="A3762">
        <v>17</v>
      </c>
      <c r="B3762">
        <v>215</v>
      </c>
      <c r="C3762">
        <v>2023</v>
      </c>
      <c r="D3762">
        <v>11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3</v>
      </c>
      <c r="N3762">
        <v>99</v>
      </c>
      <c r="O3762">
        <v>99</v>
      </c>
      <c r="P3762">
        <v>99</v>
      </c>
      <c r="R3762">
        <v>0</v>
      </c>
    </row>
    <row r="3763" spans="1:38">
      <c r="A3763">
        <v>17</v>
      </c>
      <c r="B3763">
        <v>216</v>
      </c>
      <c r="C3763">
        <v>2023</v>
      </c>
      <c r="D3763">
        <v>12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3</v>
      </c>
      <c r="N3763">
        <v>99</v>
      </c>
      <c r="O3763">
        <v>99</v>
      </c>
      <c r="P3763">
        <v>99</v>
      </c>
      <c r="R3763">
        <v>0</v>
      </c>
    </row>
    <row r="3764" spans="1:38">
      <c r="A3764">
        <v>17</v>
      </c>
      <c r="B3764">
        <v>217</v>
      </c>
      <c r="C3764">
        <v>2023</v>
      </c>
      <c r="D3764">
        <v>1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4</v>
      </c>
      <c r="N3764">
        <v>99</v>
      </c>
      <c r="O3764">
        <v>99</v>
      </c>
      <c r="P3764">
        <v>99</v>
      </c>
      <c r="R3764">
        <v>0</v>
      </c>
    </row>
    <row r="3765" spans="1:38">
      <c r="A3765">
        <v>17</v>
      </c>
      <c r="B3765">
        <v>218</v>
      </c>
      <c r="C3765">
        <v>2023</v>
      </c>
      <c r="D3765">
        <v>2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4</v>
      </c>
      <c r="N3765">
        <v>99</v>
      </c>
      <c r="O3765">
        <v>99</v>
      </c>
      <c r="P3765">
        <v>99</v>
      </c>
      <c r="R3765">
        <v>0</v>
      </c>
    </row>
    <row r="3766" spans="1:38">
      <c r="A3766">
        <v>17</v>
      </c>
      <c r="B3766">
        <v>219</v>
      </c>
      <c r="C3766">
        <v>2023</v>
      </c>
      <c r="D3766">
        <v>3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4</v>
      </c>
      <c r="N3766">
        <v>99</v>
      </c>
      <c r="O3766">
        <v>99</v>
      </c>
      <c r="P3766">
        <v>99</v>
      </c>
      <c r="R3766">
        <v>0</v>
      </c>
    </row>
    <row r="3767" spans="1:38">
      <c r="A3767">
        <v>17</v>
      </c>
      <c r="B3767">
        <v>220</v>
      </c>
      <c r="C3767">
        <v>2023</v>
      </c>
      <c r="D3767">
        <v>4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4</v>
      </c>
      <c r="N3767">
        <v>99</v>
      </c>
      <c r="O3767">
        <v>99</v>
      </c>
      <c r="P3767">
        <v>99</v>
      </c>
      <c r="R3767">
        <v>0</v>
      </c>
    </row>
    <row r="3768" spans="1:38">
      <c r="A3768">
        <v>17</v>
      </c>
      <c r="B3768">
        <v>221</v>
      </c>
      <c r="C3768">
        <v>2023</v>
      </c>
      <c r="D3768">
        <v>5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4</v>
      </c>
      <c r="N3768">
        <v>99</v>
      </c>
      <c r="O3768">
        <v>99</v>
      </c>
      <c r="P3768">
        <v>99</v>
      </c>
      <c r="Q3768">
        <v>10</v>
      </c>
      <c r="R3768">
        <v>28</v>
      </c>
      <c r="S3768">
        <v>8.5357142857142883</v>
      </c>
      <c r="T3768">
        <v>4</v>
      </c>
      <c r="U3768">
        <v>12.68214285714286</v>
      </c>
      <c r="V3768">
        <v>0</v>
      </c>
      <c r="W3768">
        <v>0</v>
      </c>
      <c r="X3768">
        <v>7.1428571428571441</v>
      </c>
      <c r="Y3768">
        <v>0</v>
      </c>
      <c r="AA3768">
        <v>2.3253346259084839</v>
      </c>
      <c r="AB3768">
        <v>0.77837481134653996</v>
      </c>
      <c r="AC3768">
        <v>0</v>
      </c>
      <c r="AD3768">
        <v>18.484512270000319</v>
      </c>
      <c r="AG3768">
        <v>3.3653846153846154</v>
      </c>
      <c r="AH3768">
        <v>2.6556482070074408</v>
      </c>
      <c r="AI3768">
        <v>0</v>
      </c>
      <c r="AJ3768">
        <v>0</v>
      </c>
    </row>
    <row r="3769" spans="1:38">
      <c r="A3769">
        <v>17</v>
      </c>
      <c r="B3769">
        <v>222</v>
      </c>
      <c r="C3769">
        <v>2023</v>
      </c>
      <c r="D3769">
        <v>6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4</v>
      </c>
      <c r="N3769">
        <v>99</v>
      </c>
      <c r="O3769">
        <v>99</v>
      </c>
      <c r="P3769">
        <v>99</v>
      </c>
      <c r="Q3769">
        <v>61</v>
      </c>
      <c r="R3769">
        <v>139</v>
      </c>
      <c r="S3769">
        <v>7.928057553956835</v>
      </c>
      <c r="T3769">
        <v>4</v>
      </c>
      <c r="U3769">
        <v>12.650359712230218</v>
      </c>
      <c r="V3769">
        <v>0</v>
      </c>
      <c r="W3769">
        <v>0</v>
      </c>
      <c r="X3769">
        <v>15.107913669064748</v>
      </c>
      <c r="Y3769">
        <v>0</v>
      </c>
      <c r="AA3769">
        <v>3.3684395144775157</v>
      </c>
      <c r="AB3769">
        <v>1.3010249848008444</v>
      </c>
      <c r="AC3769">
        <v>0</v>
      </c>
      <c r="AD3769">
        <v>59.180742833127361</v>
      </c>
      <c r="AG3769">
        <v>7.4650912996777636</v>
      </c>
      <c r="AH3769">
        <v>6.3409638380429012</v>
      </c>
      <c r="AI3769">
        <v>2.1582733812949644</v>
      </c>
      <c r="AJ3769">
        <v>82</v>
      </c>
      <c r="AK3769">
        <v>85.242682926829275</v>
      </c>
      <c r="AL3769">
        <v>21.527916444171684</v>
      </c>
    </row>
    <row r="3770" spans="1:38">
      <c r="A3770">
        <v>17</v>
      </c>
      <c r="B3770">
        <v>223</v>
      </c>
      <c r="C3770">
        <v>2023</v>
      </c>
      <c r="D3770">
        <v>7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4</v>
      </c>
      <c r="N3770">
        <v>99</v>
      </c>
      <c r="O3770">
        <v>99</v>
      </c>
      <c r="P3770">
        <v>99</v>
      </c>
      <c r="Q3770">
        <v>4</v>
      </c>
      <c r="R3770">
        <v>13</v>
      </c>
      <c r="S3770">
        <v>8.0769230769230749</v>
      </c>
      <c r="T3770">
        <v>4</v>
      </c>
      <c r="U3770">
        <v>11.276923076923079</v>
      </c>
      <c r="V3770">
        <v>0</v>
      </c>
      <c r="W3770">
        <v>0</v>
      </c>
      <c r="X3770">
        <v>7.6923076923076898</v>
      </c>
      <c r="Y3770">
        <v>0</v>
      </c>
      <c r="AA3770">
        <v>1.8377050261980687</v>
      </c>
      <c r="AB3770">
        <v>0.82848689340531245</v>
      </c>
      <c r="AC3770">
        <v>0</v>
      </c>
      <c r="AD3770">
        <v>32.957002291378473</v>
      </c>
      <c r="AG3770">
        <v>23.63636363636364</v>
      </c>
      <c r="AH3770">
        <v>21.320535194880744</v>
      </c>
      <c r="AI3770">
        <v>0</v>
      </c>
      <c r="AJ3770">
        <v>0</v>
      </c>
    </row>
    <row r="3771" spans="1:38">
      <c r="A3771">
        <v>17</v>
      </c>
      <c r="B3771">
        <v>224</v>
      </c>
      <c r="C3771">
        <v>2023</v>
      </c>
      <c r="D3771">
        <v>8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4</v>
      </c>
      <c r="N3771">
        <v>99</v>
      </c>
      <c r="O3771">
        <v>99</v>
      </c>
      <c r="P3771">
        <v>99</v>
      </c>
      <c r="R3771">
        <v>0</v>
      </c>
    </row>
    <row r="3772" spans="1:38">
      <c r="A3772">
        <v>17</v>
      </c>
      <c r="B3772">
        <v>225</v>
      </c>
      <c r="C3772">
        <v>2023</v>
      </c>
      <c r="D3772">
        <v>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4</v>
      </c>
      <c r="N3772">
        <v>99</v>
      </c>
      <c r="O3772">
        <v>99</v>
      </c>
      <c r="P3772">
        <v>99</v>
      </c>
      <c r="R3772">
        <v>0</v>
      </c>
    </row>
    <row r="3773" spans="1:38">
      <c r="A3773">
        <v>17</v>
      </c>
      <c r="B3773">
        <v>226</v>
      </c>
      <c r="C3773">
        <v>2023</v>
      </c>
      <c r="D3773">
        <v>10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4</v>
      </c>
      <c r="N3773">
        <v>99</v>
      </c>
      <c r="O3773">
        <v>99</v>
      </c>
      <c r="P3773">
        <v>99</v>
      </c>
      <c r="Q3773">
        <v>1</v>
      </c>
      <c r="R3773">
        <v>1</v>
      </c>
      <c r="S3773">
        <v>8</v>
      </c>
      <c r="T3773">
        <v>4</v>
      </c>
      <c r="U3773">
        <v>17.2</v>
      </c>
      <c r="V3773">
        <v>0</v>
      </c>
      <c r="W3773">
        <v>0</v>
      </c>
      <c r="X3773">
        <v>100</v>
      </c>
      <c r="Y3773">
        <v>0</v>
      </c>
      <c r="AA3773">
        <v>0</v>
      </c>
      <c r="AB3773">
        <v>0</v>
      </c>
      <c r="AC3773">
        <v>0</v>
      </c>
      <c r="AG3773">
        <v>50</v>
      </c>
      <c r="AH3773">
        <v>46.612466124661239</v>
      </c>
      <c r="AI3773">
        <v>0</v>
      </c>
      <c r="AJ3773">
        <v>0</v>
      </c>
    </row>
    <row r="3774" spans="1:38">
      <c r="A3774">
        <v>17</v>
      </c>
      <c r="B3774">
        <v>227</v>
      </c>
      <c r="C3774">
        <v>2023</v>
      </c>
      <c r="D3774">
        <v>11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4</v>
      </c>
      <c r="N3774">
        <v>99</v>
      </c>
      <c r="O3774">
        <v>99</v>
      </c>
      <c r="P3774">
        <v>99</v>
      </c>
      <c r="R3774">
        <v>0</v>
      </c>
    </row>
    <row r="3775" spans="1:38">
      <c r="A3775">
        <v>17</v>
      </c>
      <c r="B3775">
        <v>228</v>
      </c>
      <c r="C3775">
        <v>2023</v>
      </c>
      <c r="D3775">
        <v>12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4</v>
      </c>
      <c r="N3775">
        <v>99</v>
      </c>
      <c r="O3775">
        <v>99</v>
      </c>
      <c r="P3775">
        <v>99</v>
      </c>
      <c r="R3775">
        <v>0</v>
      </c>
    </row>
    <row r="3776" spans="1:38">
      <c r="A3776">
        <v>17</v>
      </c>
      <c r="B3776">
        <v>229</v>
      </c>
      <c r="C3776">
        <v>2023</v>
      </c>
      <c r="D3776">
        <v>1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5</v>
      </c>
      <c r="N3776">
        <v>99</v>
      </c>
      <c r="O3776">
        <v>99</v>
      </c>
      <c r="P3776">
        <v>99</v>
      </c>
      <c r="R3776">
        <v>0</v>
      </c>
    </row>
    <row r="3777" spans="1:38">
      <c r="A3777">
        <v>17</v>
      </c>
      <c r="B3777">
        <v>230</v>
      </c>
      <c r="C3777">
        <v>2023</v>
      </c>
      <c r="D3777">
        <v>2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5</v>
      </c>
      <c r="N3777">
        <v>99</v>
      </c>
      <c r="O3777">
        <v>99</v>
      </c>
      <c r="P3777">
        <v>99</v>
      </c>
      <c r="R3777">
        <v>0</v>
      </c>
    </row>
    <row r="3778" spans="1:38">
      <c r="A3778">
        <v>17</v>
      </c>
      <c r="B3778">
        <v>231</v>
      </c>
      <c r="C3778">
        <v>2023</v>
      </c>
      <c r="D3778">
        <v>3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5</v>
      </c>
      <c r="N3778">
        <v>99</v>
      </c>
      <c r="O3778">
        <v>99</v>
      </c>
      <c r="P3778">
        <v>99</v>
      </c>
      <c r="Q3778">
        <v>1</v>
      </c>
      <c r="R3778">
        <v>1</v>
      </c>
      <c r="S3778">
        <v>4</v>
      </c>
      <c r="T3778">
        <v>5</v>
      </c>
      <c r="U3778">
        <v>5.6000000000000005</v>
      </c>
      <c r="V3778">
        <v>0</v>
      </c>
      <c r="W3778">
        <v>0</v>
      </c>
      <c r="X3778">
        <v>0</v>
      </c>
      <c r="Y3778">
        <v>0</v>
      </c>
      <c r="AA3778">
        <v>0</v>
      </c>
      <c r="AB3778">
        <v>0</v>
      </c>
      <c r="AC3778">
        <v>0</v>
      </c>
      <c r="AG3778">
        <v>10</v>
      </c>
      <c r="AH3778">
        <v>5.8947368421052628</v>
      </c>
      <c r="AI3778">
        <v>0</v>
      </c>
      <c r="AJ3778">
        <v>0</v>
      </c>
    </row>
    <row r="3779" spans="1:38">
      <c r="A3779">
        <v>17</v>
      </c>
      <c r="B3779">
        <v>232</v>
      </c>
      <c r="C3779">
        <v>2023</v>
      </c>
      <c r="D3779">
        <v>4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5</v>
      </c>
      <c r="N3779">
        <v>99</v>
      </c>
      <c r="O3779">
        <v>99</v>
      </c>
      <c r="P3779">
        <v>99</v>
      </c>
      <c r="R3779">
        <v>0</v>
      </c>
    </row>
    <row r="3780" spans="1:38">
      <c r="A3780">
        <v>17</v>
      </c>
      <c r="B3780">
        <v>233</v>
      </c>
      <c r="C3780">
        <v>2023</v>
      </c>
      <c r="D3780">
        <v>5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5</v>
      </c>
      <c r="N3780">
        <v>99</v>
      </c>
      <c r="O3780">
        <v>99</v>
      </c>
      <c r="P3780">
        <v>99</v>
      </c>
      <c r="Q3780">
        <v>25</v>
      </c>
      <c r="R3780">
        <v>80</v>
      </c>
      <c r="S3780">
        <v>9.0124999999999993</v>
      </c>
      <c r="T3780">
        <v>5</v>
      </c>
      <c r="U3780">
        <v>13.28</v>
      </c>
      <c r="V3780">
        <v>0</v>
      </c>
      <c r="W3780">
        <v>0</v>
      </c>
      <c r="X3780">
        <v>11.25</v>
      </c>
      <c r="Y3780">
        <v>0</v>
      </c>
      <c r="AA3780">
        <v>2.3115146549394745</v>
      </c>
      <c r="AB3780">
        <v>0.95516687023787283</v>
      </c>
      <c r="AC3780">
        <v>0</v>
      </c>
      <c r="AD3780">
        <v>22.827304635382418</v>
      </c>
      <c r="AG3780">
        <v>9.6153846153846114</v>
      </c>
      <c r="AH3780">
        <v>7.9452567026885568</v>
      </c>
      <c r="AI3780">
        <v>0</v>
      </c>
      <c r="AJ3780">
        <v>16</v>
      </c>
      <c r="AK3780">
        <v>81.806250000000006</v>
      </c>
      <c r="AL3780">
        <v>25.682540278680872</v>
      </c>
    </row>
    <row r="3781" spans="1:38">
      <c r="A3781">
        <v>17</v>
      </c>
      <c r="B3781">
        <v>234</v>
      </c>
      <c r="C3781">
        <v>2023</v>
      </c>
      <c r="D3781">
        <v>6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5</v>
      </c>
      <c r="N3781">
        <v>99</v>
      </c>
      <c r="O3781">
        <v>99</v>
      </c>
      <c r="P3781">
        <v>99</v>
      </c>
      <c r="Q3781">
        <v>82</v>
      </c>
      <c r="R3781">
        <v>278</v>
      </c>
      <c r="S3781">
        <v>8.3633093525179873</v>
      </c>
      <c r="T3781">
        <v>5</v>
      </c>
      <c r="U3781">
        <v>13.534172661870503</v>
      </c>
      <c r="V3781">
        <v>0.35971223021582727</v>
      </c>
      <c r="W3781">
        <v>0</v>
      </c>
      <c r="X3781">
        <v>13.669064748201437</v>
      </c>
      <c r="Y3781">
        <v>0.35971223021582727</v>
      </c>
      <c r="AA3781">
        <v>2.5171250584974674</v>
      </c>
      <c r="AB3781">
        <v>1.3441931539909981</v>
      </c>
      <c r="AC3781">
        <v>0</v>
      </c>
      <c r="AD3781">
        <v>52.524069887661085</v>
      </c>
      <c r="AG3781">
        <v>14.930182599355525</v>
      </c>
      <c r="AH3781">
        <v>13.567946110462023</v>
      </c>
      <c r="AI3781">
        <v>1.4388489208633091</v>
      </c>
      <c r="AJ3781">
        <v>155</v>
      </c>
      <c r="AK3781">
        <v>86.099354838709601</v>
      </c>
      <c r="AL3781">
        <v>21.926106783299478</v>
      </c>
    </row>
    <row r="3782" spans="1:38">
      <c r="A3782">
        <v>17</v>
      </c>
      <c r="B3782">
        <v>235</v>
      </c>
      <c r="C3782">
        <v>2023</v>
      </c>
      <c r="D3782">
        <v>7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5</v>
      </c>
      <c r="N3782">
        <v>99</v>
      </c>
      <c r="O3782">
        <v>99</v>
      </c>
      <c r="P3782">
        <v>99</v>
      </c>
      <c r="Q3782">
        <v>4</v>
      </c>
      <c r="R3782">
        <v>7</v>
      </c>
      <c r="S3782">
        <v>7.7142857142857117</v>
      </c>
      <c r="T3782">
        <v>5</v>
      </c>
      <c r="U3782">
        <v>11.014285714285718</v>
      </c>
      <c r="V3782">
        <v>0</v>
      </c>
      <c r="W3782">
        <v>0</v>
      </c>
      <c r="X3782">
        <v>0</v>
      </c>
      <c r="Y3782">
        <v>0</v>
      </c>
      <c r="AA3782">
        <v>1.7406308966484902</v>
      </c>
      <c r="AB3782">
        <v>0.88063057185270754</v>
      </c>
      <c r="AC3782">
        <v>0</v>
      </c>
      <c r="AD3782">
        <v>25.429442603364045</v>
      </c>
      <c r="AG3782">
        <v>12.727272727272728</v>
      </c>
      <c r="AH3782">
        <v>11.21291448516579</v>
      </c>
      <c r="AI3782">
        <v>0</v>
      </c>
      <c r="AJ3782">
        <v>0</v>
      </c>
    </row>
    <row r="3783" spans="1:38">
      <c r="A3783">
        <v>17</v>
      </c>
      <c r="B3783">
        <v>236</v>
      </c>
      <c r="C3783">
        <v>2023</v>
      </c>
      <c r="D3783">
        <v>8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5</v>
      </c>
      <c r="N3783">
        <v>99</v>
      </c>
      <c r="O3783">
        <v>99</v>
      </c>
      <c r="P3783">
        <v>99</v>
      </c>
      <c r="R3783">
        <v>0</v>
      </c>
    </row>
    <row r="3784" spans="1:38">
      <c r="A3784">
        <v>17</v>
      </c>
      <c r="B3784">
        <v>237</v>
      </c>
      <c r="C3784">
        <v>2023</v>
      </c>
      <c r="D3784">
        <v>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5</v>
      </c>
      <c r="N3784">
        <v>99</v>
      </c>
      <c r="O3784">
        <v>99</v>
      </c>
      <c r="P3784">
        <v>99</v>
      </c>
      <c r="Q3784">
        <v>1</v>
      </c>
      <c r="R3784">
        <v>1</v>
      </c>
      <c r="S3784">
        <v>8</v>
      </c>
      <c r="T3784">
        <v>5</v>
      </c>
      <c r="U3784">
        <v>16.8</v>
      </c>
      <c r="V3784">
        <v>0</v>
      </c>
      <c r="W3784">
        <v>0</v>
      </c>
      <c r="X3784">
        <v>100</v>
      </c>
      <c r="Y3784">
        <v>0</v>
      </c>
      <c r="AA3784">
        <v>0</v>
      </c>
      <c r="AB3784">
        <v>0</v>
      </c>
      <c r="AC3784">
        <v>0</v>
      </c>
      <c r="AG3784">
        <v>50</v>
      </c>
      <c r="AH3784">
        <v>43.749999999999993</v>
      </c>
      <c r="AI3784">
        <v>0</v>
      </c>
      <c r="AJ3784">
        <v>0</v>
      </c>
    </row>
    <row r="3785" spans="1:38">
      <c r="A3785">
        <v>17</v>
      </c>
      <c r="B3785">
        <v>238</v>
      </c>
      <c r="C3785">
        <v>2023</v>
      </c>
      <c r="D3785">
        <v>10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5</v>
      </c>
      <c r="N3785">
        <v>99</v>
      </c>
      <c r="O3785">
        <v>99</v>
      </c>
      <c r="P3785">
        <v>99</v>
      </c>
      <c r="R3785">
        <v>0</v>
      </c>
    </row>
    <row r="3786" spans="1:38">
      <c r="A3786">
        <v>17</v>
      </c>
      <c r="B3786">
        <v>239</v>
      </c>
      <c r="C3786">
        <v>2023</v>
      </c>
      <c r="D3786">
        <v>11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5</v>
      </c>
      <c r="N3786">
        <v>99</v>
      </c>
      <c r="O3786">
        <v>99</v>
      </c>
      <c r="P3786">
        <v>99</v>
      </c>
      <c r="R3786">
        <v>0</v>
      </c>
    </row>
    <row r="3787" spans="1:38">
      <c r="A3787">
        <v>17</v>
      </c>
      <c r="B3787">
        <v>240</v>
      </c>
      <c r="C3787">
        <v>2023</v>
      </c>
      <c r="D3787">
        <v>12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5</v>
      </c>
      <c r="N3787">
        <v>99</v>
      </c>
      <c r="O3787">
        <v>99</v>
      </c>
      <c r="P3787">
        <v>99</v>
      </c>
      <c r="R3787">
        <v>0</v>
      </c>
    </row>
    <row r="3788" spans="1:38">
      <c r="A3788">
        <v>17</v>
      </c>
      <c r="B3788">
        <v>241</v>
      </c>
      <c r="C3788">
        <v>2023</v>
      </c>
      <c r="D3788">
        <v>1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6</v>
      </c>
      <c r="N3788">
        <v>99</v>
      </c>
      <c r="O3788">
        <v>99</v>
      </c>
      <c r="P3788">
        <v>99</v>
      </c>
      <c r="R3788">
        <v>0</v>
      </c>
    </row>
    <row r="3789" spans="1:38">
      <c r="A3789">
        <v>17</v>
      </c>
      <c r="B3789">
        <v>242</v>
      </c>
      <c r="C3789">
        <v>2023</v>
      </c>
      <c r="D3789">
        <v>2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6</v>
      </c>
      <c r="N3789">
        <v>99</v>
      </c>
      <c r="O3789">
        <v>99</v>
      </c>
      <c r="P3789">
        <v>99</v>
      </c>
      <c r="R3789">
        <v>0</v>
      </c>
    </row>
    <row r="3790" spans="1:38">
      <c r="A3790">
        <v>17</v>
      </c>
      <c r="B3790">
        <v>243</v>
      </c>
      <c r="C3790">
        <v>2023</v>
      </c>
      <c r="D3790">
        <v>3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6</v>
      </c>
      <c r="N3790">
        <v>99</v>
      </c>
      <c r="O3790">
        <v>99</v>
      </c>
      <c r="P3790">
        <v>99</v>
      </c>
      <c r="R3790">
        <v>0</v>
      </c>
    </row>
    <row r="3791" spans="1:38">
      <c r="A3791">
        <v>17</v>
      </c>
      <c r="B3791">
        <v>244</v>
      </c>
      <c r="C3791">
        <v>2023</v>
      </c>
      <c r="D3791">
        <v>4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6</v>
      </c>
      <c r="N3791">
        <v>99</v>
      </c>
      <c r="O3791">
        <v>99</v>
      </c>
      <c r="P3791">
        <v>99</v>
      </c>
      <c r="R3791">
        <v>0</v>
      </c>
    </row>
    <row r="3792" spans="1:38">
      <c r="A3792">
        <v>17</v>
      </c>
      <c r="B3792">
        <v>245</v>
      </c>
      <c r="C3792">
        <v>2023</v>
      </c>
      <c r="D3792">
        <v>5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6</v>
      </c>
      <c r="N3792">
        <v>99</v>
      </c>
      <c r="O3792">
        <v>99</v>
      </c>
      <c r="P3792">
        <v>99</v>
      </c>
      <c r="Q3792">
        <v>46</v>
      </c>
      <c r="R3792">
        <v>182</v>
      </c>
      <c r="S3792">
        <v>9.0989010989010968</v>
      </c>
      <c r="T3792">
        <v>6</v>
      </c>
      <c r="U3792">
        <v>14.976923076923084</v>
      </c>
      <c r="V3792">
        <v>0</v>
      </c>
      <c r="W3792">
        <v>0</v>
      </c>
      <c r="X3792">
        <v>33.516483516483511</v>
      </c>
      <c r="Y3792">
        <v>1.0989010989010985</v>
      </c>
      <c r="AA3792">
        <v>2.8769098548206129</v>
      </c>
      <c r="AB3792">
        <v>0.96139716387250795</v>
      </c>
      <c r="AC3792">
        <v>0</v>
      </c>
      <c r="AD3792">
        <v>15.915322503397984</v>
      </c>
      <c r="AG3792">
        <v>21.875</v>
      </c>
      <c r="AH3792">
        <v>20.385147515237637</v>
      </c>
      <c r="AI3792">
        <v>0</v>
      </c>
      <c r="AJ3792">
        <v>28</v>
      </c>
      <c r="AK3792">
        <v>82.082142857142813</v>
      </c>
      <c r="AL3792">
        <v>27.038581599951037</v>
      </c>
    </row>
    <row r="3793" spans="1:38">
      <c r="A3793">
        <v>17</v>
      </c>
      <c r="B3793">
        <v>246</v>
      </c>
      <c r="C3793">
        <v>2023</v>
      </c>
      <c r="D3793">
        <v>6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6</v>
      </c>
      <c r="N3793">
        <v>99</v>
      </c>
      <c r="O3793">
        <v>99</v>
      </c>
      <c r="P3793">
        <v>99</v>
      </c>
      <c r="Q3793">
        <v>121</v>
      </c>
      <c r="R3793">
        <v>441</v>
      </c>
      <c r="S3793">
        <v>8.7210884353741474</v>
      </c>
      <c r="T3793">
        <v>6</v>
      </c>
      <c r="U3793">
        <v>14.827437641723344</v>
      </c>
      <c r="V3793">
        <v>0</v>
      </c>
      <c r="W3793">
        <v>0</v>
      </c>
      <c r="X3793">
        <v>29.251700680272105</v>
      </c>
      <c r="Y3793">
        <v>0.22675736961451248</v>
      </c>
      <c r="AA3793">
        <v>2.246306115992859</v>
      </c>
      <c r="AB3793">
        <v>0.97438145685953115</v>
      </c>
      <c r="AC3793">
        <v>0</v>
      </c>
      <c r="AD3793">
        <v>38.982404951706222</v>
      </c>
      <c r="AG3793">
        <v>23.684210526315795</v>
      </c>
      <c r="AH3793">
        <v>23.57991835792691</v>
      </c>
      <c r="AI3793">
        <v>1.1337868480725624</v>
      </c>
      <c r="AJ3793">
        <v>256</v>
      </c>
      <c r="AK3793">
        <v>87.289843750000003</v>
      </c>
      <c r="AL3793">
        <v>22.491148643660072</v>
      </c>
    </row>
    <row r="3794" spans="1:38">
      <c r="A3794">
        <v>17</v>
      </c>
      <c r="B3794">
        <v>247</v>
      </c>
      <c r="C3794">
        <v>2023</v>
      </c>
      <c r="D3794">
        <v>7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6</v>
      </c>
      <c r="N3794">
        <v>99</v>
      </c>
      <c r="O3794">
        <v>99</v>
      </c>
      <c r="P3794">
        <v>99</v>
      </c>
      <c r="Q3794">
        <v>3</v>
      </c>
      <c r="R3794">
        <v>3</v>
      </c>
      <c r="S3794">
        <v>8.3333333333333357</v>
      </c>
      <c r="T3794">
        <v>6</v>
      </c>
      <c r="U3794">
        <v>14.1</v>
      </c>
      <c r="V3794">
        <v>0</v>
      </c>
      <c r="W3794">
        <v>0</v>
      </c>
      <c r="X3794">
        <v>33.333333333333343</v>
      </c>
      <c r="Y3794">
        <v>0</v>
      </c>
      <c r="AA3794">
        <v>2.4494897427831779</v>
      </c>
      <c r="AB3794">
        <v>1.2472191289246417</v>
      </c>
      <c r="AC3794">
        <v>0</v>
      </c>
      <c r="AD3794">
        <v>32.732683535398991</v>
      </c>
      <c r="AG3794">
        <v>5.4545454545454541</v>
      </c>
      <c r="AH3794">
        <v>6.151832460732984</v>
      </c>
      <c r="AI3794">
        <v>0</v>
      </c>
      <c r="AJ3794">
        <v>0</v>
      </c>
    </row>
    <row r="3795" spans="1:38">
      <c r="A3795">
        <v>17</v>
      </c>
      <c r="B3795">
        <v>248</v>
      </c>
      <c r="C3795">
        <v>2023</v>
      </c>
      <c r="D3795">
        <v>8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6</v>
      </c>
      <c r="N3795">
        <v>99</v>
      </c>
      <c r="O3795">
        <v>99</v>
      </c>
      <c r="P3795">
        <v>99</v>
      </c>
      <c r="R3795">
        <v>0</v>
      </c>
    </row>
    <row r="3796" spans="1:38">
      <c r="A3796">
        <v>17</v>
      </c>
      <c r="B3796">
        <v>249</v>
      </c>
      <c r="C3796">
        <v>2023</v>
      </c>
      <c r="D3796">
        <v>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6</v>
      </c>
      <c r="N3796">
        <v>99</v>
      </c>
      <c r="O3796">
        <v>99</v>
      </c>
      <c r="P3796">
        <v>99</v>
      </c>
      <c r="R3796">
        <v>0</v>
      </c>
    </row>
    <row r="3797" spans="1:38">
      <c r="A3797">
        <v>17</v>
      </c>
      <c r="B3797">
        <v>250</v>
      </c>
      <c r="C3797">
        <v>2023</v>
      </c>
      <c r="D3797">
        <v>10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6</v>
      </c>
      <c r="N3797">
        <v>99</v>
      </c>
      <c r="O3797">
        <v>99</v>
      </c>
      <c r="P3797">
        <v>99</v>
      </c>
      <c r="R3797">
        <v>0</v>
      </c>
    </row>
    <row r="3798" spans="1:38">
      <c r="A3798">
        <v>17</v>
      </c>
      <c r="B3798">
        <v>251</v>
      </c>
      <c r="C3798">
        <v>2023</v>
      </c>
      <c r="D3798">
        <v>11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6</v>
      </c>
      <c r="N3798">
        <v>99</v>
      </c>
      <c r="O3798">
        <v>99</v>
      </c>
      <c r="P3798">
        <v>99</v>
      </c>
      <c r="Q3798">
        <v>1</v>
      </c>
      <c r="R3798">
        <v>1</v>
      </c>
      <c r="S3798">
        <v>9</v>
      </c>
      <c r="T3798">
        <v>6</v>
      </c>
      <c r="U3798">
        <v>23.5</v>
      </c>
      <c r="V3798">
        <v>0</v>
      </c>
      <c r="W3798">
        <v>0</v>
      </c>
      <c r="X3798">
        <v>100</v>
      </c>
      <c r="Y3798">
        <v>100</v>
      </c>
      <c r="AA3798">
        <v>0</v>
      </c>
      <c r="AB3798">
        <v>0</v>
      </c>
      <c r="AC3798">
        <v>0</v>
      </c>
      <c r="AG3798">
        <v>100</v>
      </c>
      <c r="AH3798">
        <v>100</v>
      </c>
      <c r="AI3798">
        <v>0</v>
      </c>
      <c r="AJ3798">
        <v>0</v>
      </c>
    </row>
    <row r="3799" spans="1:38">
      <c r="A3799">
        <v>17</v>
      </c>
      <c r="B3799">
        <v>252</v>
      </c>
      <c r="C3799">
        <v>2023</v>
      </c>
      <c r="D3799">
        <v>12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6</v>
      </c>
      <c r="N3799">
        <v>99</v>
      </c>
      <c r="O3799">
        <v>99</v>
      </c>
      <c r="P3799">
        <v>99</v>
      </c>
      <c r="R3799">
        <v>0</v>
      </c>
    </row>
    <row r="3800" spans="1:38">
      <c r="A3800">
        <v>17</v>
      </c>
      <c r="B3800">
        <v>253</v>
      </c>
      <c r="C3800">
        <v>2023</v>
      </c>
      <c r="D3800">
        <v>1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7</v>
      </c>
      <c r="N3800">
        <v>99</v>
      </c>
      <c r="O3800">
        <v>99</v>
      </c>
      <c r="P3800">
        <v>99</v>
      </c>
      <c r="R3800">
        <v>0</v>
      </c>
    </row>
    <row r="3801" spans="1:38">
      <c r="A3801">
        <v>17</v>
      </c>
      <c r="B3801">
        <v>254</v>
      </c>
      <c r="C3801">
        <v>2023</v>
      </c>
      <c r="D3801">
        <v>2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7</v>
      </c>
      <c r="N3801">
        <v>99</v>
      </c>
      <c r="O3801">
        <v>99</v>
      </c>
      <c r="P3801">
        <v>99</v>
      </c>
      <c r="R3801">
        <v>0</v>
      </c>
    </row>
    <row r="3802" spans="1:38">
      <c r="A3802">
        <v>17</v>
      </c>
      <c r="B3802">
        <v>255</v>
      </c>
      <c r="C3802">
        <v>2023</v>
      </c>
      <c r="D3802">
        <v>3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7</v>
      </c>
      <c r="N3802">
        <v>99</v>
      </c>
      <c r="O3802">
        <v>99</v>
      </c>
      <c r="P3802">
        <v>99</v>
      </c>
      <c r="Q3802">
        <v>1</v>
      </c>
      <c r="R3802">
        <v>1</v>
      </c>
      <c r="S3802">
        <v>9</v>
      </c>
      <c r="T3802">
        <v>7</v>
      </c>
      <c r="U3802">
        <v>26.9</v>
      </c>
      <c r="V3802">
        <v>100</v>
      </c>
      <c r="W3802">
        <v>0</v>
      </c>
      <c r="X3802">
        <v>100</v>
      </c>
      <c r="Y3802">
        <v>100</v>
      </c>
      <c r="AA3802">
        <v>0</v>
      </c>
      <c r="AB3802">
        <v>0</v>
      </c>
      <c r="AC3802">
        <v>0</v>
      </c>
      <c r="AG3802">
        <v>10</v>
      </c>
      <c r="AH3802">
        <v>28.315789473684202</v>
      </c>
      <c r="AI3802">
        <v>0</v>
      </c>
      <c r="AJ3802">
        <v>0</v>
      </c>
    </row>
    <row r="3803" spans="1:38">
      <c r="A3803">
        <v>17</v>
      </c>
      <c r="B3803">
        <v>256</v>
      </c>
      <c r="C3803">
        <v>2023</v>
      </c>
      <c r="D3803">
        <v>4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7</v>
      </c>
      <c r="N3803">
        <v>99</v>
      </c>
      <c r="O3803">
        <v>99</v>
      </c>
      <c r="P3803">
        <v>99</v>
      </c>
      <c r="R3803">
        <v>0</v>
      </c>
    </row>
    <row r="3804" spans="1:38">
      <c r="A3804">
        <v>17</v>
      </c>
      <c r="B3804">
        <v>257</v>
      </c>
      <c r="C3804">
        <v>2023</v>
      </c>
      <c r="D3804">
        <v>5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7</v>
      </c>
      <c r="N3804">
        <v>99</v>
      </c>
      <c r="O3804">
        <v>99</v>
      </c>
      <c r="P3804">
        <v>99</v>
      </c>
      <c r="Q3804">
        <v>61</v>
      </c>
      <c r="R3804">
        <v>263</v>
      </c>
      <c r="S3804">
        <v>9.1368821292775646</v>
      </c>
      <c r="T3804">
        <v>7</v>
      </c>
      <c r="U3804">
        <v>16.239543726235745</v>
      </c>
      <c r="V3804">
        <v>1.1406844106463883</v>
      </c>
      <c r="W3804">
        <v>0</v>
      </c>
      <c r="X3804">
        <v>38.022813688212928</v>
      </c>
      <c r="Y3804">
        <v>5.323193916349811</v>
      </c>
      <c r="AA3804">
        <v>3.4632830998688182</v>
      </c>
      <c r="AB3804">
        <v>0.92096874799077277</v>
      </c>
      <c r="AC3804">
        <v>0</v>
      </c>
      <c r="AD3804">
        <v>3.2039289641337869</v>
      </c>
      <c r="AG3804">
        <v>31.610576923076916</v>
      </c>
      <c r="AH3804">
        <v>31.941068690872378</v>
      </c>
      <c r="AI3804">
        <v>0</v>
      </c>
      <c r="AJ3804">
        <v>14</v>
      </c>
      <c r="AK3804">
        <v>83.414285714285697</v>
      </c>
      <c r="AL3804">
        <v>27.667925489184984</v>
      </c>
    </row>
    <row r="3805" spans="1:38">
      <c r="A3805">
        <v>17</v>
      </c>
      <c r="B3805">
        <v>258</v>
      </c>
      <c r="C3805">
        <v>2023</v>
      </c>
      <c r="D3805">
        <v>6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7</v>
      </c>
      <c r="N3805">
        <v>99</v>
      </c>
      <c r="O3805">
        <v>99</v>
      </c>
      <c r="P3805">
        <v>99</v>
      </c>
      <c r="Q3805">
        <v>127</v>
      </c>
      <c r="R3805">
        <v>427</v>
      </c>
      <c r="S3805">
        <v>9.0421545667447276</v>
      </c>
      <c r="T3805">
        <v>7</v>
      </c>
      <c r="U3805">
        <v>15.668149882903974</v>
      </c>
      <c r="V3805">
        <v>0</v>
      </c>
      <c r="W3805">
        <v>0</v>
      </c>
      <c r="X3805">
        <v>41.217798594847778</v>
      </c>
      <c r="Y3805">
        <v>0.7025761124121781</v>
      </c>
      <c r="AA3805">
        <v>2.205978059731744</v>
      </c>
      <c r="AB3805">
        <v>1.066018899743471</v>
      </c>
      <c r="AC3805">
        <v>0</v>
      </c>
      <c r="AD3805">
        <v>29.236312114597624</v>
      </c>
      <c r="AG3805">
        <v>22.932330827067673</v>
      </c>
      <c r="AH3805">
        <v>24.125881691116003</v>
      </c>
      <c r="AI3805">
        <v>0.23419203747072601</v>
      </c>
      <c r="AJ3805">
        <v>218</v>
      </c>
      <c r="AK3805">
        <v>86.133027522935805</v>
      </c>
      <c r="AL3805">
        <v>24.397434744594939</v>
      </c>
    </row>
    <row r="3806" spans="1:38">
      <c r="A3806">
        <v>17</v>
      </c>
      <c r="B3806">
        <v>259</v>
      </c>
      <c r="C3806">
        <v>2023</v>
      </c>
      <c r="D3806">
        <v>7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7</v>
      </c>
      <c r="N3806">
        <v>99</v>
      </c>
      <c r="O3806">
        <v>99</v>
      </c>
      <c r="P3806">
        <v>99</v>
      </c>
      <c r="Q3806">
        <v>4</v>
      </c>
      <c r="R3806">
        <v>6</v>
      </c>
      <c r="S3806">
        <v>9</v>
      </c>
      <c r="T3806">
        <v>7</v>
      </c>
      <c r="U3806">
        <v>15.950000000000005</v>
      </c>
      <c r="V3806">
        <v>0</v>
      </c>
      <c r="W3806">
        <v>0</v>
      </c>
      <c r="X3806">
        <v>50</v>
      </c>
      <c r="Y3806">
        <v>0</v>
      </c>
      <c r="AA3806">
        <v>1.9224550276490964</v>
      </c>
      <c r="AB3806">
        <v>1</v>
      </c>
      <c r="AC3806">
        <v>0</v>
      </c>
      <c r="AD3806">
        <v>38.145669094277714</v>
      </c>
      <c r="AG3806">
        <v>10.909090909090908</v>
      </c>
      <c r="AH3806">
        <v>13.917975567190229</v>
      </c>
      <c r="AI3806">
        <v>0</v>
      </c>
      <c r="AJ3806">
        <v>1</v>
      </c>
      <c r="AK3806">
        <v>87.3</v>
      </c>
      <c r="AL3806">
        <v>27.655091001579436</v>
      </c>
    </row>
    <row r="3807" spans="1:38">
      <c r="A3807">
        <v>17</v>
      </c>
      <c r="B3807">
        <v>260</v>
      </c>
      <c r="C3807">
        <v>2023</v>
      </c>
      <c r="D3807">
        <v>8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7</v>
      </c>
      <c r="N3807">
        <v>99</v>
      </c>
      <c r="O3807">
        <v>99</v>
      </c>
      <c r="P3807">
        <v>99</v>
      </c>
      <c r="R3807">
        <v>0</v>
      </c>
    </row>
    <row r="3808" spans="1:38">
      <c r="A3808">
        <v>17</v>
      </c>
      <c r="B3808">
        <v>261</v>
      </c>
      <c r="C3808">
        <v>2023</v>
      </c>
      <c r="D3808">
        <v>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7</v>
      </c>
      <c r="N3808">
        <v>99</v>
      </c>
      <c r="O3808">
        <v>99</v>
      </c>
      <c r="P3808">
        <v>99</v>
      </c>
      <c r="Q3808">
        <v>1</v>
      </c>
      <c r="R3808">
        <v>1</v>
      </c>
      <c r="S3808">
        <v>9</v>
      </c>
      <c r="T3808">
        <v>7</v>
      </c>
      <c r="U3808">
        <v>21.6</v>
      </c>
      <c r="V3808">
        <v>0</v>
      </c>
      <c r="W3808">
        <v>0</v>
      </c>
      <c r="X3808">
        <v>100</v>
      </c>
      <c r="Y3808">
        <v>0</v>
      </c>
      <c r="AA3808">
        <v>0</v>
      </c>
      <c r="AB3808">
        <v>0</v>
      </c>
      <c r="AC3808">
        <v>0</v>
      </c>
      <c r="AG3808">
        <v>50</v>
      </c>
      <c r="AH3808">
        <v>56.249999999999993</v>
      </c>
      <c r="AI3808">
        <v>0</v>
      </c>
      <c r="AJ3808">
        <v>0</v>
      </c>
    </row>
    <row r="3809" spans="1:38">
      <c r="A3809">
        <v>17</v>
      </c>
      <c r="B3809">
        <v>262</v>
      </c>
      <c r="C3809">
        <v>2023</v>
      </c>
      <c r="D3809">
        <v>10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7</v>
      </c>
      <c r="N3809">
        <v>99</v>
      </c>
      <c r="O3809">
        <v>99</v>
      </c>
      <c r="P3809">
        <v>99</v>
      </c>
      <c r="Q3809">
        <v>1</v>
      </c>
      <c r="R3809">
        <v>1</v>
      </c>
      <c r="S3809">
        <v>8</v>
      </c>
      <c r="T3809">
        <v>7</v>
      </c>
      <c r="U3809">
        <v>19.7</v>
      </c>
      <c r="V3809">
        <v>0</v>
      </c>
      <c r="W3809">
        <v>0</v>
      </c>
      <c r="X3809">
        <v>100</v>
      </c>
      <c r="Y3809">
        <v>0</v>
      </c>
      <c r="AA3809">
        <v>0</v>
      </c>
      <c r="AB3809">
        <v>0</v>
      </c>
      <c r="AC3809">
        <v>0</v>
      </c>
      <c r="AG3809">
        <v>50</v>
      </c>
      <c r="AH3809">
        <v>53.387533875338733</v>
      </c>
      <c r="AI3809">
        <v>0</v>
      </c>
      <c r="AJ3809">
        <v>0</v>
      </c>
    </row>
    <row r="3810" spans="1:38">
      <c r="A3810">
        <v>17</v>
      </c>
      <c r="B3810">
        <v>263</v>
      </c>
      <c r="C3810">
        <v>2023</v>
      </c>
      <c r="D3810">
        <v>11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7</v>
      </c>
      <c r="N3810">
        <v>99</v>
      </c>
      <c r="O3810">
        <v>99</v>
      </c>
      <c r="P3810">
        <v>99</v>
      </c>
      <c r="R3810">
        <v>0</v>
      </c>
    </row>
    <row r="3811" spans="1:38">
      <c r="A3811">
        <v>17</v>
      </c>
      <c r="B3811">
        <v>264</v>
      </c>
      <c r="C3811">
        <v>2023</v>
      </c>
      <c r="D3811">
        <v>12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7</v>
      </c>
      <c r="N3811">
        <v>99</v>
      </c>
      <c r="O3811">
        <v>99</v>
      </c>
      <c r="P3811">
        <v>99</v>
      </c>
      <c r="R3811">
        <v>0</v>
      </c>
    </row>
    <row r="3812" spans="1:38">
      <c r="A3812">
        <v>17</v>
      </c>
      <c r="B3812">
        <v>265</v>
      </c>
      <c r="C3812">
        <v>2023</v>
      </c>
      <c r="D3812">
        <v>1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8</v>
      </c>
      <c r="N3812">
        <v>99</v>
      </c>
      <c r="O3812">
        <v>99</v>
      </c>
      <c r="P3812">
        <v>99</v>
      </c>
      <c r="R3812">
        <v>0</v>
      </c>
    </row>
    <row r="3813" spans="1:38">
      <c r="A3813">
        <v>17</v>
      </c>
      <c r="B3813">
        <v>266</v>
      </c>
      <c r="C3813">
        <v>2023</v>
      </c>
      <c r="D3813">
        <v>2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8</v>
      </c>
      <c r="N3813">
        <v>99</v>
      </c>
      <c r="O3813">
        <v>99</v>
      </c>
      <c r="P3813">
        <v>99</v>
      </c>
      <c r="Q3813">
        <v>1</v>
      </c>
      <c r="R3813">
        <v>1</v>
      </c>
      <c r="S3813">
        <v>8</v>
      </c>
      <c r="T3813">
        <v>8</v>
      </c>
      <c r="U3813">
        <v>18.600000000000001</v>
      </c>
      <c r="V3813">
        <v>0</v>
      </c>
      <c r="W3813">
        <v>0</v>
      </c>
      <c r="X3813">
        <v>100</v>
      </c>
      <c r="Y3813">
        <v>0</v>
      </c>
      <c r="AA3813">
        <v>0</v>
      </c>
      <c r="AB3813">
        <v>0</v>
      </c>
      <c r="AC3813">
        <v>0</v>
      </c>
      <c r="AG3813">
        <v>100</v>
      </c>
      <c r="AH3813">
        <v>100</v>
      </c>
      <c r="AI3813">
        <v>0</v>
      </c>
      <c r="AJ3813">
        <v>1</v>
      </c>
      <c r="AK3813">
        <v>97.5</v>
      </c>
      <c r="AL3813">
        <v>20.067769180195217</v>
      </c>
    </row>
    <row r="3814" spans="1:38">
      <c r="A3814">
        <v>17</v>
      </c>
      <c r="B3814">
        <v>267</v>
      </c>
      <c r="C3814">
        <v>2023</v>
      </c>
      <c r="D3814">
        <v>3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8</v>
      </c>
      <c r="N3814">
        <v>99</v>
      </c>
      <c r="O3814">
        <v>99</v>
      </c>
      <c r="P3814">
        <v>99</v>
      </c>
      <c r="Q3814">
        <v>1</v>
      </c>
      <c r="R3814">
        <v>1</v>
      </c>
      <c r="S3814">
        <v>9</v>
      </c>
      <c r="T3814">
        <v>8</v>
      </c>
      <c r="U3814">
        <v>15.1</v>
      </c>
      <c r="V3814">
        <v>0</v>
      </c>
      <c r="W3814">
        <v>0</v>
      </c>
      <c r="X3814">
        <v>0</v>
      </c>
      <c r="Y3814">
        <v>0</v>
      </c>
      <c r="AA3814">
        <v>0</v>
      </c>
      <c r="AB3814">
        <v>0</v>
      </c>
      <c r="AC3814">
        <v>0</v>
      </c>
      <c r="AG3814">
        <v>10</v>
      </c>
      <c r="AH3814">
        <v>15.89473684210526</v>
      </c>
      <c r="AI3814">
        <v>0</v>
      </c>
      <c r="AJ3814">
        <v>0</v>
      </c>
    </row>
    <row r="3815" spans="1:38">
      <c r="A3815">
        <v>17</v>
      </c>
      <c r="B3815">
        <v>268</v>
      </c>
      <c r="C3815">
        <v>2023</v>
      </c>
      <c r="D3815">
        <v>4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8</v>
      </c>
      <c r="N3815">
        <v>99</v>
      </c>
      <c r="O3815">
        <v>99</v>
      </c>
      <c r="P3815">
        <v>99</v>
      </c>
      <c r="R3815">
        <v>0</v>
      </c>
    </row>
    <row r="3816" spans="1:38">
      <c r="A3816">
        <v>17</v>
      </c>
      <c r="B3816">
        <v>269</v>
      </c>
      <c r="C3816">
        <v>2023</v>
      </c>
      <c r="D3816">
        <v>5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8</v>
      </c>
      <c r="N3816">
        <v>99</v>
      </c>
      <c r="O3816">
        <v>99</v>
      </c>
      <c r="P3816">
        <v>99</v>
      </c>
      <c r="Q3816">
        <v>48</v>
      </c>
      <c r="R3816">
        <v>190</v>
      </c>
      <c r="S3816">
        <v>9.4947368421052616</v>
      </c>
      <c r="T3816">
        <v>8</v>
      </c>
      <c r="U3816">
        <v>17.333684210526322</v>
      </c>
      <c r="V3816">
        <v>0</v>
      </c>
      <c r="W3816">
        <v>0</v>
      </c>
      <c r="X3816">
        <v>53.684210526315802</v>
      </c>
      <c r="Y3816">
        <v>8.4210526315789451</v>
      </c>
      <c r="AA3816">
        <v>3.3776388678083276</v>
      </c>
      <c r="AB3816">
        <v>1.0500494646045699</v>
      </c>
      <c r="AC3816">
        <v>0</v>
      </c>
      <c r="AD3816">
        <v>3.5219938004747342</v>
      </c>
      <c r="AG3816">
        <v>22.836538461538456</v>
      </c>
      <c r="AH3816">
        <v>24.629996634633361</v>
      </c>
      <c r="AI3816">
        <v>0</v>
      </c>
      <c r="AJ3816">
        <v>23</v>
      </c>
      <c r="AK3816">
        <v>82.286956521739114</v>
      </c>
      <c r="AL3816">
        <v>28.037226783678381</v>
      </c>
    </row>
    <row r="3817" spans="1:38">
      <c r="A3817">
        <v>17</v>
      </c>
      <c r="B3817">
        <v>270</v>
      </c>
      <c r="C3817">
        <v>2023</v>
      </c>
      <c r="D3817">
        <v>6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8</v>
      </c>
      <c r="N3817">
        <v>99</v>
      </c>
      <c r="O3817">
        <v>99</v>
      </c>
      <c r="P3817">
        <v>99</v>
      </c>
      <c r="Q3817">
        <v>98</v>
      </c>
      <c r="R3817">
        <v>335</v>
      </c>
      <c r="S3817">
        <v>9.2179104477611933</v>
      </c>
      <c r="T3817">
        <v>8</v>
      </c>
      <c r="U3817">
        <v>15.76865671641791</v>
      </c>
      <c r="V3817">
        <v>0</v>
      </c>
      <c r="W3817">
        <v>0</v>
      </c>
      <c r="X3817">
        <v>43.28358208955224</v>
      </c>
      <c r="Y3817">
        <v>0.59701492537313428</v>
      </c>
      <c r="AA3817">
        <v>2.1057709585607003</v>
      </c>
      <c r="AB3817">
        <v>1.1731988892644998</v>
      </c>
      <c r="AC3817">
        <v>0</v>
      </c>
      <c r="AD3817">
        <v>30.435469036285738</v>
      </c>
      <c r="AG3817">
        <v>17.991407089151441</v>
      </c>
      <c r="AH3817">
        <v>19.049216034156967</v>
      </c>
      <c r="AI3817">
        <v>0.29850746268656714</v>
      </c>
      <c r="AJ3817">
        <v>194</v>
      </c>
      <c r="AK3817">
        <v>85.136597938144391</v>
      </c>
      <c r="AL3817">
        <v>25.405847451706403</v>
      </c>
    </row>
    <row r="3818" spans="1:38">
      <c r="A3818">
        <v>17</v>
      </c>
      <c r="B3818">
        <v>271</v>
      </c>
      <c r="C3818">
        <v>2023</v>
      </c>
      <c r="D3818">
        <v>7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8</v>
      </c>
      <c r="N3818">
        <v>99</v>
      </c>
      <c r="O3818">
        <v>99</v>
      </c>
      <c r="P3818">
        <v>99</v>
      </c>
      <c r="Q3818">
        <v>3</v>
      </c>
      <c r="R3818">
        <v>8</v>
      </c>
      <c r="S3818">
        <v>8.375</v>
      </c>
      <c r="T3818">
        <v>8</v>
      </c>
      <c r="U3818">
        <v>15.875</v>
      </c>
      <c r="V3818">
        <v>0</v>
      </c>
      <c r="W3818">
        <v>0</v>
      </c>
      <c r="X3818">
        <v>50</v>
      </c>
      <c r="Y3818">
        <v>0</v>
      </c>
      <c r="AA3818">
        <v>2.1134982848348876</v>
      </c>
      <c r="AB3818">
        <v>0.99215674164922163</v>
      </c>
      <c r="AC3818">
        <v>0</v>
      </c>
      <c r="AD3818">
        <v>54.693271100060798</v>
      </c>
      <c r="AG3818">
        <v>14.545454545454543</v>
      </c>
      <c r="AH3818">
        <v>18.470040721349623</v>
      </c>
      <c r="AI3818">
        <v>0</v>
      </c>
      <c r="AJ3818">
        <v>2</v>
      </c>
      <c r="AK3818">
        <v>90.3</v>
      </c>
      <c r="AL3818">
        <v>23.589863934013128</v>
      </c>
    </row>
    <row r="3819" spans="1:38">
      <c r="A3819">
        <v>17</v>
      </c>
      <c r="B3819">
        <v>272</v>
      </c>
      <c r="C3819">
        <v>2023</v>
      </c>
      <c r="D3819">
        <v>8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8</v>
      </c>
      <c r="N3819">
        <v>99</v>
      </c>
      <c r="O3819">
        <v>99</v>
      </c>
      <c r="P3819">
        <v>99</v>
      </c>
      <c r="Q3819">
        <v>1</v>
      </c>
      <c r="R3819">
        <v>1</v>
      </c>
      <c r="S3819">
        <v>8</v>
      </c>
      <c r="T3819">
        <v>8</v>
      </c>
      <c r="U3819">
        <v>21.5</v>
      </c>
      <c r="V3819">
        <v>0</v>
      </c>
      <c r="W3819">
        <v>0</v>
      </c>
      <c r="X3819">
        <v>100</v>
      </c>
      <c r="Y3819">
        <v>0</v>
      </c>
      <c r="AA3819">
        <v>0</v>
      </c>
      <c r="AB3819">
        <v>0</v>
      </c>
      <c r="AC3819">
        <v>0</v>
      </c>
      <c r="AG3819">
        <v>100</v>
      </c>
      <c r="AH3819">
        <v>100</v>
      </c>
      <c r="AI3819">
        <v>0</v>
      </c>
      <c r="AJ3819">
        <v>0</v>
      </c>
    </row>
    <row r="3820" spans="1:38">
      <c r="A3820">
        <v>17</v>
      </c>
      <c r="B3820">
        <v>273</v>
      </c>
      <c r="C3820">
        <v>2023</v>
      </c>
      <c r="D3820">
        <v>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8</v>
      </c>
      <c r="N3820">
        <v>99</v>
      </c>
      <c r="O3820">
        <v>99</v>
      </c>
      <c r="P3820">
        <v>99</v>
      </c>
      <c r="R3820">
        <v>0</v>
      </c>
    </row>
    <row r="3821" spans="1:38">
      <c r="A3821">
        <v>17</v>
      </c>
      <c r="B3821">
        <v>274</v>
      </c>
      <c r="C3821">
        <v>2023</v>
      </c>
      <c r="D3821">
        <v>10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8</v>
      </c>
      <c r="N3821">
        <v>99</v>
      </c>
      <c r="O3821">
        <v>99</v>
      </c>
      <c r="P3821">
        <v>99</v>
      </c>
      <c r="R3821">
        <v>0</v>
      </c>
    </row>
    <row r="3822" spans="1:38">
      <c r="A3822">
        <v>17</v>
      </c>
      <c r="B3822">
        <v>275</v>
      </c>
      <c r="C3822">
        <v>2023</v>
      </c>
      <c r="D3822">
        <v>11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8</v>
      </c>
      <c r="N3822">
        <v>99</v>
      </c>
      <c r="O3822">
        <v>99</v>
      </c>
      <c r="P3822">
        <v>99</v>
      </c>
      <c r="R3822">
        <v>0</v>
      </c>
    </row>
    <row r="3823" spans="1:38">
      <c r="A3823">
        <v>17</v>
      </c>
      <c r="B3823">
        <v>276</v>
      </c>
      <c r="C3823">
        <v>2023</v>
      </c>
      <c r="D3823">
        <v>12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8</v>
      </c>
      <c r="N3823">
        <v>99</v>
      </c>
      <c r="O3823">
        <v>99</v>
      </c>
      <c r="P3823">
        <v>99</v>
      </c>
      <c r="R3823">
        <v>0</v>
      </c>
    </row>
    <row r="3824" spans="1:38">
      <c r="A3824">
        <v>17</v>
      </c>
      <c r="B3824">
        <v>277</v>
      </c>
      <c r="C3824">
        <v>2023</v>
      </c>
      <c r="D3824">
        <v>1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9</v>
      </c>
      <c r="N3824">
        <v>99</v>
      </c>
      <c r="O3824">
        <v>99</v>
      </c>
      <c r="P3824">
        <v>99</v>
      </c>
      <c r="R3824">
        <v>0</v>
      </c>
    </row>
    <row r="3825" spans="1:38">
      <c r="A3825">
        <v>17</v>
      </c>
      <c r="B3825">
        <v>278</v>
      </c>
      <c r="C3825">
        <v>2023</v>
      </c>
      <c r="D3825">
        <v>2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9</v>
      </c>
      <c r="N3825">
        <v>99</v>
      </c>
      <c r="O3825">
        <v>99</v>
      </c>
      <c r="P3825">
        <v>99</v>
      </c>
      <c r="R3825">
        <v>0</v>
      </c>
    </row>
    <row r="3826" spans="1:38">
      <c r="A3826">
        <v>17</v>
      </c>
      <c r="B3826">
        <v>279</v>
      </c>
      <c r="C3826">
        <v>2023</v>
      </c>
      <c r="D3826">
        <v>3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9</v>
      </c>
      <c r="N3826">
        <v>99</v>
      </c>
      <c r="O3826">
        <v>99</v>
      </c>
      <c r="P3826">
        <v>99</v>
      </c>
      <c r="R3826">
        <v>0</v>
      </c>
    </row>
    <row r="3827" spans="1:38">
      <c r="A3827">
        <v>17</v>
      </c>
      <c r="B3827">
        <v>280</v>
      </c>
      <c r="C3827">
        <v>2023</v>
      </c>
      <c r="D3827">
        <v>4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9</v>
      </c>
      <c r="N3827">
        <v>99</v>
      </c>
      <c r="O3827">
        <v>99</v>
      </c>
      <c r="P3827">
        <v>99</v>
      </c>
      <c r="R3827">
        <v>0</v>
      </c>
    </row>
    <row r="3828" spans="1:38">
      <c r="A3828">
        <v>17</v>
      </c>
      <c r="B3828">
        <v>281</v>
      </c>
      <c r="C3828">
        <v>2023</v>
      </c>
      <c r="D3828">
        <v>5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9</v>
      </c>
      <c r="N3828">
        <v>99</v>
      </c>
      <c r="O3828">
        <v>99</v>
      </c>
      <c r="P3828">
        <v>99</v>
      </c>
      <c r="Q3828">
        <v>28</v>
      </c>
      <c r="R3828">
        <v>74</v>
      </c>
      <c r="S3828">
        <v>9.2432432432432456</v>
      </c>
      <c r="T3828">
        <v>9</v>
      </c>
      <c r="U3828">
        <v>18.467567567567563</v>
      </c>
      <c r="V3828">
        <v>0</v>
      </c>
      <c r="W3828">
        <v>100</v>
      </c>
      <c r="X3828">
        <v>72.97297297297294</v>
      </c>
      <c r="Y3828">
        <v>12.162162162162163</v>
      </c>
      <c r="AA3828">
        <v>3.7503552303138754</v>
      </c>
      <c r="AB3828">
        <v>0.89760658948191852</v>
      </c>
      <c r="AC3828">
        <v>0</v>
      </c>
      <c r="AD3828">
        <v>17.174694997895877</v>
      </c>
      <c r="AG3828">
        <v>8.8942307692307718</v>
      </c>
      <c r="AH3828">
        <v>10.220244549975691</v>
      </c>
      <c r="AI3828">
        <v>0</v>
      </c>
      <c r="AJ3828">
        <v>2</v>
      </c>
      <c r="AK3828">
        <v>79.199999999999989</v>
      </c>
      <c r="AL3828">
        <v>28.008138696962941</v>
      </c>
    </row>
    <row r="3829" spans="1:38">
      <c r="A3829">
        <v>17</v>
      </c>
      <c r="B3829">
        <v>282</v>
      </c>
      <c r="C3829">
        <v>2023</v>
      </c>
      <c r="D3829">
        <v>6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9</v>
      </c>
      <c r="N3829">
        <v>99</v>
      </c>
      <c r="O3829">
        <v>99</v>
      </c>
      <c r="P3829">
        <v>99</v>
      </c>
      <c r="Q3829">
        <v>67</v>
      </c>
      <c r="R3829">
        <v>145</v>
      </c>
      <c r="S3829">
        <v>9.2344827586206879</v>
      </c>
      <c r="T3829">
        <v>9</v>
      </c>
      <c r="U3829">
        <v>16.642068965517247</v>
      </c>
      <c r="V3829">
        <v>0</v>
      </c>
      <c r="W3829">
        <v>100</v>
      </c>
      <c r="X3829">
        <v>53.103448275862064</v>
      </c>
      <c r="Y3829">
        <v>1.3793103448275861</v>
      </c>
      <c r="AA3829">
        <v>2.2725549639577922</v>
      </c>
      <c r="AB3829">
        <v>1.0700550620924263</v>
      </c>
      <c r="AC3829">
        <v>0</v>
      </c>
      <c r="AD3829">
        <v>36.746398376496245</v>
      </c>
      <c r="AG3829">
        <v>7.7873254564983876</v>
      </c>
      <c r="AH3829">
        <v>8.7018766137291443</v>
      </c>
      <c r="AI3829">
        <v>0</v>
      </c>
      <c r="AJ3829">
        <v>97</v>
      </c>
      <c r="AK3829">
        <v>88.50103092783506</v>
      </c>
      <c r="AL3829">
        <v>24.626175962235624</v>
      </c>
    </row>
    <row r="3830" spans="1:38">
      <c r="A3830">
        <v>17</v>
      </c>
      <c r="B3830">
        <v>283</v>
      </c>
      <c r="C3830">
        <v>2023</v>
      </c>
      <c r="D3830">
        <v>7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9</v>
      </c>
      <c r="N3830">
        <v>99</v>
      </c>
      <c r="O3830">
        <v>99</v>
      </c>
      <c r="P3830">
        <v>99</v>
      </c>
      <c r="Q3830">
        <v>2</v>
      </c>
      <c r="R3830">
        <v>2</v>
      </c>
      <c r="S3830">
        <v>7.5</v>
      </c>
      <c r="T3830">
        <v>9</v>
      </c>
      <c r="U3830">
        <v>14.6</v>
      </c>
      <c r="V3830">
        <v>0</v>
      </c>
      <c r="W3830">
        <v>100</v>
      </c>
      <c r="X3830">
        <v>50</v>
      </c>
      <c r="Y3830">
        <v>0</v>
      </c>
      <c r="AA3830">
        <v>1.8000000000000027</v>
      </c>
      <c r="AB3830">
        <v>1.5</v>
      </c>
      <c r="AC3830">
        <v>0</v>
      </c>
      <c r="AD3830">
        <v>99.999999999999986</v>
      </c>
      <c r="AG3830">
        <v>3.6363636363636358</v>
      </c>
      <c r="AH3830">
        <v>4.2466550319953447</v>
      </c>
      <c r="AI3830">
        <v>0</v>
      </c>
      <c r="AJ3830">
        <v>0</v>
      </c>
    </row>
    <row r="3831" spans="1:38">
      <c r="A3831">
        <v>17</v>
      </c>
      <c r="B3831">
        <v>284</v>
      </c>
      <c r="C3831">
        <v>2023</v>
      </c>
      <c r="D3831">
        <v>8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9</v>
      </c>
      <c r="N3831">
        <v>99</v>
      </c>
      <c r="O3831">
        <v>99</v>
      </c>
      <c r="P3831">
        <v>99</v>
      </c>
      <c r="R3831">
        <v>0</v>
      </c>
    </row>
    <row r="3832" spans="1:38">
      <c r="A3832">
        <v>17</v>
      </c>
      <c r="B3832">
        <v>285</v>
      </c>
      <c r="C3832">
        <v>2023</v>
      </c>
      <c r="D3832">
        <v>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9</v>
      </c>
      <c r="N3832">
        <v>99</v>
      </c>
      <c r="O3832">
        <v>99</v>
      </c>
      <c r="P3832">
        <v>99</v>
      </c>
      <c r="R3832">
        <v>0</v>
      </c>
    </row>
    <row r="3833" spans="1:38">
      <c r="A3833">
        <v>17</v>
      </c>
      <c r="B3833">
        <v>286</v>
      </c>
      <c r="C3833">
        <v>2023</v>
      </c>
      <c r="D3833">
        <v>10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9</v>
      </c>
      <c r="N3833">
        <v>99</v>
      </c>
      <c r="O3833">
        <v>99</v>
      </c>
      <c r="P3833">
        <v>99</v>
      </c>
      <c r="R3833">
        <v>0</v>
      </c>
    </row>
    <row r="3834" spans="1:38">
      <c r="A3834">
        <v>17</v>
      </c>
      <c r="B3834">
        <v>287</v>
      </c>
      <c r="C3834">
        <v>2023</v>
      </c>
      <c r="D3834">
        <v>11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9</v>
      </c>
      <c r="N3834">
        <v>99</v>
      </c>
      <c r="O3834">
        <v>99</v>
      </c>
      <c r="P3834">
        <v>99</v>
      </c>
      <c r="R3834">
        <v>0</v>
      </c>
    </row>
    <row r="3835" spans="1:38">
      <c r="A3835">
        <v>17</v>
      </c>
      <c r="B3835">
        <v>288</v>
      </c>
      <c r="C3835">
        <v>2023</v>
      </c>
      <c r="D3835">
        <v>12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9</v>
      </c>
      <c r="N3835">
        <v>99</v>
      </c>
      <c r="O3835">
        <v>99</v>
      </c>
      <c r="P3835">
        <v>99</v>
      </c>
      <c r="R3835">
        <v>0</v>
      </c>
    </row>
    <row r="3836" spans="1:38">
      <c r="A3836">
        <v>17</v>
      </c>
      <c r="B3836">
        <v>289</v>
      </c>
      <c r="C3836">
        <v>2023</v>
      </c>
      <c r="D3836">
        <v>1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10</v>
      </c>
      <c r="N3836">
        <v>99</v>
      </c>
      <c r="O3836">
        <v>99</v>
      </c>
      <c r="P3836">
        <v>99</v>
      </c>
      <c r="R3836">
        <v>0</v>
      </c>
    </row>
    <row r="3837" spans="1:38">
      <c r="A3837">
        <v>17</v>
      </c>
      <c r="B3837">
        <v>290</v>
      </c>
      <c r="C3837">
        <v>2023</v>
      </c>
      <c r="D3837">
        <v>2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10</v>
      </c>
      <c r="N3837">
        <v>99</v>
      </c>
      <c r="O3837">
        <v>99</v>
      </c>
      <c r="P3837">
        <v>99</v>
      </c>
      <c r="R3837">
        <v>0</v>
      </c>
    </row>
    <row r="3838" spans="1:38">
      <c r="A3838">
        <v>17</v>
      </c>
      <c r="B3838">
        <v>291</v>
      </c>
      <c r="C3838">
        <v>2023</v>
      </c>
      <c r="D3838">
        <v>3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10</v>
      </c>
      <c r="N3838">
        <v>99</v>
      </c>
      <c r="O3838">
        <v>99</v>
      </c>
      <c r="P3838">
        <v>99</v>
      </c>
      <c r="R3838">
        <v>0</v>
      </c>
    </row>
    <row r="3839" spans="1:38">
      <c r="A3839">
        <v>17</v>
      </c>
      <c r="B3839">
        <v>292</v>
      </c>
      <c r="C3839">
        <v>2023</v>
      </c>
      <c r="D3839">
        <v>4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10</v>
      </c>
      <c r="N3839">
        <v>99</v>
      </c>
      <c r="O3839">
        <v>99</v>
      </c>
      <c r="P3839">
        <v>99</v>
      </c>
      <c r="R3839">
        <v>0</v>
      </c>
    </row>
    <row r="3840" spans="1:38">
      <c r="A3840">
        <v>17</v>
      </c>
      <c r="B3840">
        <v>293</v>
      </c>
      <c r="C3840">
        <v>2023</v>
      </c>
      <c r="D3840">
        <v>5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10</v>
      </c>
      <c r="N3840">
        <v>99</v>
      </c>
      <c r="O3840">
        <v>99</v>
      </c>
      <c r="P3840">
        <v>99</v>
      </c>
      <c r="Q3840">
        <v>5</v>
      </c>
      <c r="R3840">
        <v>9</v>
      </c>
      <c r="S3840">
        <v>9.1111111111111125</v>
      </c>
      <c r="T3840">
        <v>10</v>
      </c>
      <c r="U3840">
        <v>20.833333333333329</v>
      </c>
      <c r="V3840">
        <v>0</v>
      </c>
      <c r="W3840">
        <v>100</v>
      </c>
      <c r="X3840">
        <v>66.666666666666686</v>
      </c>
      <c r="Y3840">
        <v>55.555555555555557</v>
      </c>
      <c r="AA3840">
        <v>4.2902991348700512</v>
      </c>
      <c r="AB3840">
        <v>0.31426968052735899</v>
      </c>
      <c r="AC3840">
        <v>0</v>
      </c>
      <c r="AD3840">
        <v>-49.719271069987698</v>
      </c>
      <c r="AG3840">
        <v>1.0817307692307698</v>
      </c>
      <c r="AH3840">
        <v>1.4022360991661369</v>
      </c>
      <c r="AI3840">
        <v>0</v>
      </c>
      <c r="AJ3840">
        <v>0</v>
      </c>
    </row>
    <row r="3841" spans="1:38">
      <c r="A3841">
        <v>17</v>
      </c>
      <c r="B3841">
        <v>294</v>
      </c>
      <c r="C3841">
        <v>2023</v>
      </c>
      <c r="D3841">
        <v>6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10</v>
      </c>
      <c r="N3841">
        <v>99</v>
      </c>
      <c r="O3841">
        <v>99</v>
      </c>
      <c r="P3841">
        <v>99</v>
      </c>
      <c r="Q3841">
        <v>11</v>
      </c>
      <c r="R3841">
        <v>17</v>
      </c>
      <c r="S3841">
        <v>9.117647058823529</v>
      </c>
      <c r="T3841">
        <v>10</v>
      </c>
      <c r="U3841">
        <v>19.829411764705881</v>
      </c>
      <c r="V3841">
        <v>0</v>
      </c>
      <c r="W3841">
        <v>100</v>
      </c>
      <c r="X3841">
        <v>82.352941176470608</v>
      </c>
      <c r="Y3841">
        <v>17.647058823529413</v>
      </c>
      <c r="AA3841">
        <v>4.4877302930758782</v>
      </c>
      <c r="AB3841">
        <v>0.7578881603956038</v>
      </c>
      <c r="AC3841">
        <v>0</v>
      </c>
      <c r="AD3841">
        <v>33.623409502300376</v>
      </c>
      <c r="AG3841">
        <v>0.91299677765843168</v>
      </c>
      <c r="AH3841">
        <v>1.2156158495247169</v>
      </c>
      <c r="AI3841">
        <v>0</v>
      </c>
      <c r="AJ3841">
        <v>7</v>
      </c>
      <c r="AK3841">
        <v>94.028571428571482</v>
      </c>
      <c r="AL3841">
        <v>27.33052845465027</v>
      </c>
    </row>
    <row r="3842" spans="1:38">
      <c r="A3842">
        <v>17</v>
      </c>
      <c r="B3842">
        <v>295</v>
      </c>
      <c r="C3842">
        <v>2023</v>
      </c>
      <c r="D3842">
        <v>7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10</v>
      </c>
      <c r="N3842">
        <v>99</v>
      </c>
      <c r="O3842">
        <v>99</v>
      </c>
      <c r="P3842">
        <v>99</v>
      </c>
      <c r="R3842">
        <v>0</v>
      </c>
    </row>
    <row r="3843" spans="1:38">
      <c r="A3843">
        <v>17</v>
      </c>
      <c r="B3843">
        <v>296</v>
      </c>
      <c r="C3843">
        <v>2023</v>
      </c>
      <c r="D3843">
        <v>8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10</v>
      </c>
      <c r="N3843">
        <v>99</v>
      </c>
      <c r="O3843">
        <v>99</v>
      </c>
      <c r="P3843">
        <v>99</v>
      </c>
      <c r="R3843">
        <v>0</v>
      </c>
    </row>
    <row r="3844" spans="1:38">
      <c r="A3844">
        <v>17</v>
      </c>
      <c r="B3844">
        <v>297</v>
      </c>
      <c r="C3844">
        <v>2023</v>
      </c>
      <c r="D3844">
        <v>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10</v>
      </c>
      <c r="N3844">
        <v>99</v>
      </c>
      <c r="O3844">
        <v>99</v>
      </c>
      <c r="P3844">
        <v>99</v>
      </c>
      <c r="R3844">
        <v>0</v>
      </c>
    </row>
    <row r="3845" spans="1:38">
      <c r="A3845">
        <v>17</v>
      </c>
      <c r="B3845">
        <v>298</v>
      </c>
      <c r="C3845">
        <v>2023</v>
      </c>
      <c r="D3845">
        <v>10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10</v>
      </c>
      <c r="N3845">
        <v>99</v>
      </c>
      <c r="O3845">
        <v>99</v>
      </c>
      <c r="P3845">
        <v>99</v>
      </c>
      <c r="R3845">
        <v>0</v>
      </c>
    </row>
    <row r="3846" spans="1:38">
      <c r="A3846">
        <v>17</v>
      </c>
      <c r="B3846">
        <v>299</v>
      </c>
      <c r="C3846">
        <v>2023</v>
      </c>
      <c r="D3846">
        <v>11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10</v>
      </c>
      <c r="N3846">
        <v>99</v>
      </c>
      <c r="O3846">
        <v>99</v>
      </c>
      <c r="P3846">
        <v>99</v>
      </c>
      <c r="R3846">
        <v>0</v>
      </c>
    </row>
    <row r="3847" spans="1:38">
      <c r="A3847">
        <v>17</v>
      </c>
      <c r="B3847">
        <v>300</v>
      </c>
      <c r="C3847">
        <v>2023</v>
      </c>
      <c r="D3847">
        <v>12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10</v>
      </c>
      <c r="N3847">
        <v>99</v>
      </c>
      <c r="O3847">
        <v>99</v>
      </c>
      <c r="P3847">
        <v>99</v>
      </c>
      <c r="R3847">
        <v>0</v>
      </c>
    </row>
    <row r="3848" spans="1:38">
      <c r="A3848">
        <v>17</v>
      </c>
      <c r="B3848">
        <v>301</v>
      </c>
      <c r="C3848">
        <v>2023</v>
      </c>
      <c r="D3848">
        <v>1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11</v>
      </c>
      <c r="N3848">
        <v>99</v>
      </c>
      <c r="O3848">
        <v>99</v>
      </c>
      <c r="P3848">
        <v>99</v>
      </c>
      <c r="R3848">
        <v>0</v>
      </c>
    </row>
    <row r="3849" spans="1:38">
      <c r="A3849">
        <v>17</v>
      </c>
      <c r="B3849">
        <v>302</v>
      </c>
      <c r="C3849">
        <v>2023</v>
      </c>
      <c r="D3849">
        <v>2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11</v>
      </c>
      <c r="N3849">
        <v>99</v>
      </c>
      <c r="O3849">
        <v>99</v>
      </c>
      <c r="P3849">
        <v>99</v>
      </c>
      <c r="R3849">
        <v>0</v>
      </c>
    </row>
    <row r="3850" spans="1:38">
      <c r="A3850">
        <v>17</v>
      </c>
      <c r="B3850">
        <v>303</v>
      </c>
      <c r="C3850">
        <v>2023</v>
      </c>
      <c r="D3850">
        <v>3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11</v>
      </c>
      <c r="N3850">
        <v>99</v>
      </c>
      <c r="O3850">
        <v>99</v>
      </c>
      <c r="P3850">
        <v>99</v>
      </c>
      <c r="R3850">
        <v>0</v>
      </c>
    </row>
    <row r="3851" spans="1:38">
      <c r="A3851">
        <v>17</v>
      </c>
      <c r="B3851">
        <v>304</v>
      </c>
      <c r="C3851">
        <v>2023</v>
      </c>
      <c r="D3851">
        <v>4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11</v>
      </c>
      <c r="N3851">
        <v>99</v>
      </c>
      <c r="O3851">
        <v>99</v>
      </c>
      <c r="P3851">
        <v>99</v>
      </c>
      <c r="R3851">
        <v>0</v>
      </c>
    </row>
    <row r="3852" spans="1:38">
      <c r="A3852">
        <v>17</v>
      </c>
      <c r="B3852">
        <v>305</v>
      </c>
      <c r="C3852">
        <v>2023</v>
      </c>
      <c r="D3852">
        <v>5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11</v>
      </c>
      <c r="N3852">
        <v>99</v>
      </c>
      <c r="O3852">
        <v>99</v>
      </c>
      <c r="P3852">
        <v>99</v>
      </c>
      <c r="Q3852">
        <v>3</v>
      </c>
      <c r="R3852">
        <v>4</v>
      </c>
      <c r="S3852">
        <v>9.5</v>
      </c>
      <c r="T3852">
        <v>11</v>
      </c>
      <c r="U3852">
        <v>21.075000000000003</v>
      </c>
      <c r="V3852">
        <v>0</v>
      </c>
      <c r="W3852">
        <v>100</v>
      </c>
      <c r="X3852">
        <v>100</v>
      </c>
      <c r="Y3852">
        <v>25</v>
      </c>
      <c r="AA3852">
        <v>2.3815698604072062</v>
      </c>
      <c r="AB3852">
        <v>0.8660254037844386</v>
      </c>
      <c r="AC3852">
        <v>0</v>
      </c>
      <c r="AD3852">
        <v>-62.424242424243523</v>
      </c>
      <c r="AG3852">
        <v>0.48076923076923056</v>
      </c>
      <c r="AH3852">
        <v>0.63044535018509484</v>
      </c>
      <c r="AI3852">
        <v>0</v>
      </c>
      <c r="AJ3852">
        <v>0</v>
      </c>
    </row>
    <row r="3853" spans="1:38">
      <c r="A3853">
        <v>17</v>
      </c>
      <c r="B3853">
        <v>306</v>
      </c>
      <c r="C3853">
        <v>2023</v>
      </c>
      <c r="D3853">
        <v>6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11</v>
      </c>
      <c r="N3853">
        <v>99</v>
      </c>
      <c r="O3853">
        <v>99</v>
      </c>
      <c r="P3853">
        <v>99</v>
      </c>
      <c r="Q3853">
        <v>2</v>
      </c>
      <c r="R3853">
        <v>2</v>
      </c>
      <c r="S3853">
        <v>9</v>
      </c>
      <c r="T3853">
        <v>11</v>
      </c>
      <c r="U3853">
        <v>23.4</v>
      </c>
      <c r="V3853">
        <v>0</v>
      </c>
      <c r="W3853">
        <v>100</v>
      </c>
      <c r="X3853">
        <v>100</v>
      </c>
      <c r="Y3853">
        <v>50</v>
      </c>
      <c r="AA3853">
        <v>6.2000000000000046</v>
      </c>
      <c r="AB3853">
        <v>1</v>
      </c>
      <c r="AC3853">
        <v>0</v>
      </c>
      <c r="AD3853">
        <v>100.00000000000021</v>
      </c>
      <c r="AG3853">
        <v>0.10741138560687438</v>
      </c>
      <c r="AH3853">
        <v>0.16876541607166043</v>
      </c>
      <c r="AI3853">
        <v>0</v>
      </c>
      <c r="AJ3853">
        <v>1</v>
      </c>
      <c r="AK3853">
        <v>102.5</v>
      </c>
      <c r="AL3853">
        <v>27.48654256322456</v>
      </c>
    </row>
    <row r="3854" spans="1:38">
      <c r="A3854">
        <v>17</v>
      </c>
      <c r="B3854">
        <v>307</v>
      </c>
      <c r="C3854">
        <v>2023</v>
      </c>
      <c r="D3854">
        <v>7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11</v>
      </c>
      <c r="N3854">
        <v>99</v>
      </c>
      <c r="O3854">
        <v>99</v>
      </c>
      <c r="P3854">
        <v>99</v>
      </c>
      <c r="R3854">
        <v>0</v>
      </c>
    </row>
    <row r="3855" spans="1:38">
      <c r="A3855">
        <v>17</v>
      </c>
      <c r="B3855">
        <v>308</v>
      </c>
      <c r="C3855">
        <v>2023</v>
      </c>
      <c r="D3855">
        <v>8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11</v>
      </c>
      <c r="N3855">
        <v>99</v>
      </c>
      <c r="O3855">
        <v>99</v>
      </c>
      <c r="P3855">
        <v>99</v>
      </c>
      <c r="R3855">
        <v>0</v>
      </c>
    </row>
    <row r="3856" spans="1:38">
      <c r="A3856">
        <v>17</v>
      </c>
      <c r="B3856">
        <v>309</v>
      </c>
      <c r="C3856">
        <v>2023</v>
      </c>
      <c r="D3856">
        <v>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11</v>
      </c>
      <c r="N3856">
        <v>99</v>
      </c>
      <c r="O3856">
        <v>99</v>
      </c>
      <c r="P3856">
        <v>99</v>
      </c>
      <c r="R3856">
        <v>0</v>
      </c>
    </row>
    <row r="3857" spans="1:36">
      <c r="A3857">
        <v>17</v>
      </c>
      <c r="B3857">
        <v>310</v>
      </c>
      <c r="C3857">
        <v>2023</v>
      </c>
      <c r="D3857">
        <v>10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11</v>
      </c>
      <c r="N3857">
        <v>99</v>
      </c>
      <c r="O3857">
        <v>99</v>
      </c>
      <c r="P3857">
        <v>99</v>
      </c>
      <c r="R3857">
        <v>0</v>
      </c>
    </row>
    <row r="3858" spans="1:36">
      <c r="A3858">
        <v>17</v>
      </c>
      <c r="B3858">
        <v>311</v>
      </c>
      <c r="C3858">
        <v>2023</v>
      </c>
      <c r="D3858">
        <v>11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11</v>
      </c>
      <c r="N3858">
        <v>99</v>
      </c>
      <c r="O3858">
        <v>99</v>
      </c>
      <c r="P3858">
        <v>99</v>
      </c>
      <c r="R3858">
        <v>0</v>
      </c>
    </row>
    <row r="3859" spans="1:36">
      <c r="A3859">
        <v>17</v>
      </c>
      <c r="B3859">
        <v>312</v>
      </c>
      <c r="C3859">
        <v>2023</v>
      </c>
      <c r="D3859">
        <v>12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11</v>
      </c>
      <c r="N3859">
        <v>99</v>
      </c>
      <c r="O3859">
        <v>99</v>
      </c>
      <c r="P3859">
        <v>99</v>
      </c>
      <c r="R3859">
        <v>0</v>
      </c>
    </row>
    <row r="3860" spans="1:36">
      <c r="A3860">
        <v>17</v>
      </c>
      <c r="B3860">
        <v>313</v>
      </c>
      <c r="C3860">
        <v>2023</v>
      </c>
      <c r="D3860">
        <v>1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12</v>
      </c>
      <c r="N3860">
        <v>99</v>
      </c>
      <c r="O3860">
        <v>99</v>
      </c>
      <c r="P3860">
        <v>99</v>
      </c>
      <c r="R3860">
        <v>0</v>
      </c>
    </row>
    <row r="3861" spans="1:36">
      <c r="A3861">
        <v>17</v>
      </c>
      <c r="B3861">
        <v>314</v>
      </c>
      <c r="C3861">
        <v>2023</v>
      </c>
      <c r="D3861">
        <v>2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12</v>
      </c>
      <c r="N3861">
        <v>99</v>
      </c>
      <c r="O3861">
        <v>99</v>
      </c>
      <c r="P3861">
        <v>99</v>
      </c>
      <c r="R3861">
        <v>0</v>
      </c>
    </row>
    <row r="3862" spans="1:36">
      <c r="A3862">
        <v>17</v>
      </c>
      <c r="B3862">
        <v>315</v>
      </c>
      <c r="C3862">
        <v>2023</v>
      </c>
      <c r="D3862">
        <v>3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12</v>
      </c>
      <c r="N3862">
        <v>99</v>
      </c>
      <c r="O3862">
        <v>99</v>
      </c>
      <c r="P3862">
        <v>99</v>
      </c>
      <c r="R3862">
        <v>0</v>
      </c>
    </row>
    <row r="3863" spans="1:36">
      <c r="A3863">
        <v>17</v>
      </c>
      <c r="B3863">
        <v>316</v>
      </c>
      <c r="C3863">
        <v>2023</v>
      </c>
      <c r="D3863">
        <v>4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12</v>
      </c>
      <c r="N3863">
        <v>99</v>
      </c>
      <c r="O3863">
        <v>99</v>
      </c>
      <c r="P3863">
        <v>99</v>
      </c>
      <c r="R3863">
        <v>0</v>
      </c>
    </row>
    <row r="3864" spans="1:36">
      <c r="A3864">
        <v>17</v>
      </c>
      <c r="B3864">
        <v>317</v>
      </c>
      <c r="C3864">
        <v>2023</v>
      </c>
      <c r="D3864">
        <v>5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12</v>
      </c>
      <c r="N3864">
        <v>99</v>
      </c>
      <c r="O3864">
        <v>99</v>
      </c>
      <c r="P3864">
        <v>99</v>
      </c>
      <c r="R3864">
        <v>0</v>
      </c>
    </row>
    <row r="3865" spans="1:36">
      <c r="A3865">
        <v>17</v>
      </c>
      <c r="B3865">
        <v>318</v>
      </c>
      <c r="C3865">
        <v>2023</v>
      </c>
      <c r="D3865">
        <v>6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12</v>
      </c>
      <c r="N3865">
        <v>99</v>
      </c>
      <c r="O3865">
        <v>99</v>
      </c>
      <c r="P3865">
        <v>99</v>
      </c>
      <c r="Q3865">
        <v>1</v>
      </c>
      <c r="R3865">
        <v>1</v>
      </c>
      <c r="S3865">
        <v>7</v>
      </c>
      <c r="T3865">
        <v>12</v>
      </c>
      <c r="U3865">
        <v>15.4</v>
      </c>
      <c r="V3865">
        <v>0</v>
      </c>
      <c r="W3865">
        <v>100</v>
      </c>
      <c r="X3865">
        <v>0</v>
      </c>
      <c r="Y3865">
        <v>0</v>
      </c>
      <c r="AA3865">
        <v>0</v>
      </c>
      <c r="AB3865">
        <v>0</v>
      </c>
      <c r="AC3865">
        <v>0</v>
      </c>
      <c r="AG3865">
        <v>5.3705692803437191E-2</v>
      </c>
      <c r="AH3865">
        <v>5.553391896375149E-2</v>
      </c>
      <c r="AI3865">
        <v>0</v>
      </c>
      <c r="AJ3865">
        <v>0</v>
      </c>
    </row>
    <row r="3866" spans="1:36">
      <c r="A3866">
        <v>17</v>
      </c>
      <c r="B3866">
        <v>319</v>
      </c>
      <c r="C3866">
        <v>2023</v>
      </c>
      <c r="D3866">
        <v>7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12</v>
      </c>
      <c r="N3866">
        <v>99</v>
      </c>
      <c r="O3866">
        <v>99</v>
      </c>
      <c r="P3866">
        <v>99</v>
      </c>
      <c r="R3866">
        <v>0</v>
      </c>
    </row>
    <row r="3867" spans="1:36">
      <c r="A3867">
        <v>17</v>
      </c>
      <c r="B3867">
        <v>320</v>
      </c>
      <c r="C3867">
        <v>2023</v>
      </c>
      <c r="D3867">
        <v>8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12</v>
      </c>
      <c r="N3867">
        <v>99</v>
      </c>
      <c r="O3867">
        <v>99</v>
      </c>
      <c r="P3867">
        <v>99</v>
      </c>
      <c r="R3867">
        <v>0</v>
      </c>
    </row>
    <row r="3868" spans="1:36">
      <c r="A3868">
        <v>17</v>
      </c>
      <c r="B3868">
        <v>321</v>
      </c>
      <c r="C3868">
        <v>2023</v>
      </c>
      <c r="D3868">
        <v>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12</v>
      </c>
      <c r="N3868">
        <v>99</v>
      </c>
      <c r="O3868">
        <v>99</v>
      </c>
      <c r="P3868">
        <v>99</v>
      </c>
      <c r="R3868">
        <v>0</v>
      </c>
    </row>
    <row r="3869" spans="1:36">
      <c r="A3869">
        <v>17</v>
      </c>
      <c r="B3869">
        <v>322</v>
      </c>
      <c r="C3869">
        <v>2023</v>
      </c>
      <c r="D3869">
        <v>10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12</v>
      </c>
      <c r="N3869">
        <v>99</v>
      </c>
      <c r="O3869">
        <v>99</v>
      </c>
      <c r="P3869">
        <v>99</v>
      </c>
      <c r="R3869">
        <v>0</v>
      </c>
    </row>
    <row r="3870" spans="1:36">
      <c r="A3870">
        <v>17</v>
      </c>
      <c r="B3870">
        <v>323</v>
      </c>
      <c r="C3870">
        <v>2023</v>
      </c>
      <c r="D3870">
        <v>11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12</v>
      </c>
      <c r="N3870">
        <v>99</v>
      </c>
      <c r="O3870">
        <v>99</v>
      </c>
      <c r="P3870">
        <v>99</v>
      </c>
      <c r="R3870">
        <v>0</v>
      </c>
    </row>
    <row r="3871" spans="1:36">
      <c r="A3871">
        <v>17</v>
      </c>
      <c r="B3871">
        <v>324</v>
      </c>
      <c r="C3871">
        <v>2023</v>
      </c>
      <c r="D3871">
        <v>12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12</v>
      </c>
      <c r="N3871">
        <v>99</v>
      </c>
      <c r="O3871">
        <v>99</v>
      </c>
      <c r="P3871">
        <v>99</v>
      </c>
      <c r="R3871">
        <v>0</v>
      </c>
    </row>
    <row r="3872" spans="1:36">
      <c r="A3872">
        <v>17</v>
      </c>
      <c r="B3872">
        <v>325</v>
      </c>
      <c r="C3872">
        <v>2023</v>
      </c>
      <c r="D3872">
        <v>1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13</v>
      </c>
      <c r="N3872">
        <v>99</v>
      </c>
      <c r="O3872">
        <v>99</v>
      </c>
      <c r="P3872">
        <v>99</v>
      </c>
      <c r="R3872">
        <v>0</v>
      </c>
    </row>
    <row r="3873" spans="1:18">
      <c r="A3873">
        <v>17</v>
      </c>
      <c r="B3873">
        <v>326</v>
      </c>
      <c r="C3873">
        <v>2023</v>
      </c>
      <c r="D3873">
        <v>2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99</v>
      </c>
      <c r="L3873">
        <v>99</v>
      </c>
      <c r="M3873">
        <v>13</v>
      </c>
      <c r="N3873">
        <v>99</v>
      </c>
      <c r="O3873">
        <v>99</v>
      </c>
      <c r="P3873">
        <v>99</v>
      </c>
      <c r="R3873">
        <v>0</v>
      </c>
    </row>
    <row r="3874" spans="1:18">
      <c r="A3874">
        <v>17</v>
      </c>
      <c r="B3874">
        <v>327</v>
      </c>
      <c r="C3874">
        <v>2023</v>
      </c>
      <c r="D3874">
        <v>3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99</v>
      </c>
      <c r="L3874">
        <v>99</v>
      </c>
      <c r="M3874">
        <v>13</v>
      </c>
      <c r="N3874">
        <v>99</v>
      </c>
      <c r="O3874">
        <v>99</v>
      </c>
      <c r="P3874">
        <v>99</v>
      </c>
      <c r="R3874">
        <v>0</v>
      </c>
    </row>
    <row r="3875" spans="1:18">
      <c r="A3875">
        <v>17</v>
      </c>
      <c r="B3875">
        <v>328</v>
      </c>
      <c r="C3875">
        <v>2023</v>
      </c>
      <c r="D3875">
        <v>4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99</v>
      </c>
      <c r="L3875">
        <v>99</v>
      </c>
      <c r="M3875">
        <v>13</v>
      </c>
      <c r="N3875">
        <v>99</v>
      </c>
      <c r="O3875">
        <v>99</v>
      </c>
      <c r="P3875">
        <v>99</v>
      </c>
      <c r="R3875">
        <v>0</v>
      </c>
    </row>
    <row r="3876" spans="1:18">
      <c r="A3876">
        <v>17</v>
      </c>
      <c r="B3876">
        <v>329</v>
      </c>
      <c r="C3876">
        <v>2023</v>
      </c>
      <c r="D3876">
        <v>5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99</v>
      </c>
      <c r="L3876">
        <v>99</v>
      </c>
      <c r="M3876">
        <v>13</v>
      </c>
      <c r="N3876">
        <v>99</v>
      </c>
      <c r="O3876">
        <v>99</v>
      </c>
      <c r="P3876">
        <v>99</v>
      </c>
      <c r="R3876">
        <v>0</v>
      </c>
    </row>
    <row r="3877" spans="1:18">
      <c r="A3877">
        <v>17</v>
      </c>
      <c r="B3877">
        <v>330</v>
      </c>
      <c r="C3877">
        <v>2023</v>
      </c>
      <c r="D3877">
        <v>6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99</v>
      </c>
      <c r="L3877">
        <v>99</v>
      </c>
      <c r="M3877">
        <v>13</v>
      </c>
      <c r="N3877">
        <v>99</v>
      </c>
      <c r="O3877">
        <v>99</v>
      </c>
      <c r="P3877">
        <v>99</v>
      </c>
      <c r="R3877">
        <v>0</v>
      </c>
    </row>
    <row r="3878" spans="1:18">
      <c r="A3878">
        <v>17</v>
      </c>
      <c r="B3878">
        <v>331</v>
      </c>
      <c r="C3878">
        <v>2023</v>
      </c>
      <c r="D3878">
        <v>7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99</v>
      </c>
      <c r="L3878">
        <v>99</v>
      </c>
      <c r="M3878">
        <v>13</v>
      </c>
      <c r="N3878">
        <v>99</v>
      </c>
      <c r="O3878">
        <v>99</v>
      </c>
      <c r="P3878">
        <v>99</v>
      </c>
      <c r="R3878">
        <v>0</v>
      </c>
    </row>
    <row r="3879" spans="1:18">
      <c r="A3879">
        <v>17</v>
      </c>
      <c r="B3879">
        <v>332</v>
      </c>
      <c r="C3879">
        <v>2023</v>
      </c>
      <c r="D3879">
        <v>8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99</v>
      </c>
      <c r="L3879">
        <v>99</v>
      </c>
      <c r="M3879">
        <v>13</v>
      </c>
      <c r="N3879">
        <v>99</v>
      </c>
      <c r="O3879">
        <v>99</v>
      </c>
      <c r="P3879">
        <v>99</v>
      </c>
      <c r="R3879">
        <v>0</v>
      </c>
    </row>
    <row r="3880" spans="1:18">
      <c r="A3880">
        <v>17</v>
      </c>
      <c r="B3880">
        <v>333</v>
      </c>
      <c r="C3880">
        <v>2023</v>
      </c>
      <c r="D3880">
        <v>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99</v>
      </c>
      <c r="L3880">
        <v>99</v>
      </c>
      <c r="M3880">
        <v>13</v>
      </c>
      <c r="N3880">
        <v>99</v>
      </c>
      <c r="O3880">
        <v>99</v>
      </c>
      <c r="P3880">
        <v>99</v>
      </c>
      <c r="R3880">
        <v>0</v>
      </c>
    </row>
    <row r="3881" spans="1:18">
      <c r="A3881">
        <v>17</v>
      </c>
      <c r="B3881">
        <v>334</v>
      </c>
      <c r="C3881">
        <v>2023</v>
      </c>
      <c r="D3881">
        <v>10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99</v>
      </c>
      <c r="L3881">
        <v>99</v>
      </c>
      <c r="M3881">
        <v>13</v>
      </c>
      <c r="N3881">
        <v>99</v>
      </c>
      <c r="O3881">
        <v>99</v>
      </c>
      <c r="P3881">
        <v>99</v>
      </c>
      <c r="R3881">
        <v>0</v>
      </c>
    </row>
    <row r="3882" spans="1:18">
      <c r="A3882">
        <v>17</v>
      </c>
      <c r="B3882">
        <v>335</v>
      </c>
      <c r="C3882">
        <v>2023</v>
      </c>
      <c r="D3882">
        <v>11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99</v>
      </c>
      <c r="L3882">
        <v>99</v>
      </c>
      <c r="M3882">
        <v>13</v>
      </c>
      <c r="N3882">
        <v>99</v>
      </c>
      <c r="O3882">
        <v>99</v>
      </c>
      <c r="P3882">
        <v>99</v>
      </c>
      <c r="R3882">
        <v>0</v>
      </c>
    </row>
    <row r="3883" spans="1:18">
      <c r="A3883">
        <v>17</v>
      </c>
      <c r="B3883">
        <v>336</v>
      </c>
      <c r="C3883">
        <v>2023</v>
      </c>
      <c r="D3883">
        <v>12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99</v>
      </c>
      <c r="L3883">
        <v>99</v>
      </c>
      <c r="M3883">
        <v>13</v>
      </c>
      <c r="N3883">
        <v>99</v>
      </c>
      <c r="O3883">
        <v>99</v>
      </c>
      <c r="P3883">
        <v>99</v>
      </c>
      <c r="R3883">
        <v>0</v>
      </c>
    </row>
    <row r="3884" spans="1:18">
      <c r="A3884">
        <v>17</v>
      </c>
      <c r="B3884">
        <v>337</v>
      </c>
      <c r="C3884">
        <v>2023</v>
      </c>
      <c r="D3884">
        <v>1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99</v>
      </c>
      <c r="L3884">
        <v>99</v>
      </c>
      <c r="M3884">
        <v>14</v>
      </c>
      <c r="N3884">
        <v>99</v>
      </c>
      <c r="O3884">
        <v>99</v>
      </c>
      <c r="P3884">
        <v>99</v>
      </c>
      <c r="R3884">
        <v>0</v>
      </c>
    </row>
    <row r="3885" spans="1:18">
      <c r="A3885">
        <v>17</v>
      </c>
      <c r="B3885">
        <v>338</v>
      </c>
      <c r="C3885">
        <v>2023</v>
      </c>
      <c r="D3885">
        <v>2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99</v>
      </c>
      <c r="L3885">
        <v>99</v>
      </c>
      <c r="M3885">
        <v>14</v>
      </c>
      <c r="N3885">
        <v>99</v>
      </c>
      <c r="O3885">
        <v>99</v>
      </c>
      <c r="P3885">
        <v>99</v>
      </c>
      <c r="R3885">
        <v>0</v>
      </c>
    </row>
    <row r="3886" spans="1:18">
      <c r="A3886">
        <v>17</v>
      </c>
      <c r="B3886">
        <v>339</v>
      </c>
      <c r="C3886">
        <v>2023</v>
      </c>
      <c r="D3886">
        <v>3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99</v>
      </c>
      <c r="L3886">
        <v>99</v>
      </c>
      <c r="M3886">
        <v>14</v>
      </c>
      <c r="N3886">
        <v>99</v>
      </c>
      <c r="O3886">
        <v>99</v>
      </c>
      <c r="P3886">
        <v>99</v>
      </c>
      <c r="R3886">
        <v>0</v>
      </c>
    </row>
    <row r="3887" spans="1:18">
      <c r="A3887">
        <v>17</v>
      </c>
      <c r="B3887">
        <v>340</v>
      </c>
      <c r="C3887">
        <v>2023</v>
      </c>
      <c r="D3887">
        <v>4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99</v>
      </c>
      <c r="L3887">
        <v>99</v>
      </c>
      <c r="M3887">
        <v>14</v>
      </c>
      <c r="N3887">
        <v>99</v>
      </c>
      <c r="O3887">
        <v>99</v>
      </c>
      <c r="P3887">
        <v>99</v>
      </c>
      <c r="R3887">
        <v>0</v>
      </c>
    </row>
    <row r="3888" spans="1:18">
      <c r="A3888">
        <v>17</v>
      </c>
      <c r="B3888">
        <v>341</v>
      </c>
      <c r="C3888">
        <v>2023</v>
      </c>
      <c r="D3888">
        <v>5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99</v>
      </c>
      <c r="L3888">
        <v>99</v>
      </c>
      <c r="M3888">
        <v>14</v>
      </c>
      <c r="N3888">
        <v>99</v>
      </c>
      <c r="O3888">
        <v>99</v>
      </c>
      <c r="P3888">
        <v>99</v>
      </c>
      <c r="R3888">
        <v>0</v>
      </c>
    </row>
    <row r="3889" spans="1:18">
      <c r="A3889">
        <v>17</v>
      </c>
      <c r="B3889">
        <v>342</v>
      </c>
      <c r="C3889">
        <v>2023</v>
      </c>
      <c r="D3889">
        <v>6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99</v>
      </c>
      <c r="L3889">
        <v>99</v>
      </c>
      <c r="M3889">
        <v>14</v>
      </c>
      <c r="N3889">
        <v>99</v>
      </c>
      <c r="O3889">
        <v>99</v>
      </c>
      <c r="P3889">
        <v>99</v>
      </c>
      <c r="R3889">
        <v>0</v>
      </c>
    </row>
    <row r="3890" spans="1:18">
      <c r="A3890">
        <v>17</v>
      </c>
      <c r="B3890">
        <v>343</v>
      </c>
      <c r="C3890">
        <v>2023</v>
      </c>
      <c r="D3890">
        <v>7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99</v>
      </c>
      <c r="L3890">
        <v>99</v>
      </c>
      <c r="M3890">
        <v>14</v>
      </c>
      <c r="N3890">
        <v>99</v>
      </c>
      <c r="O3890">
        <v>99</v>
      </c>
      <c r="P3890">
        <v>99</v>
      </c>
      <c r="R3890">
        <v>0</v>
      </c>
    </row>
    <row r="3891" spans="1:18">
      <c r="A3891">
        <v>17</v>
      </c>
      <c r="B3891">
        <v>344</v>
      </c>
      <c r="C3891">
        <v>2023</v>
      </c>
      <c r="D3891">
        <v>8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99</v>
      </c>
      <c r="L3891">
        <v>99</v>
      </c>
      <c r="M3891">
        <v>14</v>
      </c>
      <c r="N3891">
        <v>99</v>
      </c>
      <c r="O3891">
        <v>99</v>
      </c>
      <c r="P3891">
        <v>99</v>
      </c>
      <c r="R3891">
        <v>0</v>
      </c>
    </row>
    <row r="3892" spans="1:18">
      <c r="A3892">
        <v>17</v>
      </c>
      <c r="B3892">
        <v>345</v>
      </c>
      <c r="C3892">
        <v>2023</v>
      </c>
      <c r="D3892">
        <v>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99</v>
      </c>
      <c r="L3892">
        <v>99</v>
      </c>
      <c r="M3892">
        <v>14</v>
      </c>
      <c r="N3892">
        <v>99</v>
      </c>
      <c r="O3892">
        <v>99</v>
      </c>
      <c r="P3892">
        <v>99</v>
      </c>
      <c r="R3892">
        <v>0</v>
      </c>
    </row>
    <row r="3893" spans="1:18">
      <c r="A3893">
        <v>17</v>
      </c>
      <c r="B3893">
        <v>346</v>
      </c>
      <c r="C3893">
        <v>2023</v>
      </c>
      <c r="D3893">
        <v>10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99</v>
      </c>
      <c r="L3893">
        <v>99</v>
      </c>
      <c r="M3893">
        <v>14</v>
      </c>
      <c r="N3893">
        <v>99</v>
      </c>
      <c r="O3893">
        <v>99</v>
      </c>
      <c r="P3893">
        <v>99</v>
      </c>
      <c r="R3893">
        <v>0</v>
      </c>
    </row>
    <row r="3894" spans="1:18">
      <c r="A3894">
        <v>17</v>
      </c>
      <c r="B3894">
        <v>347</v>
      </c>
      <c r="C3894">
        <v>2023</v>
      </c>
      <c r="D3894">
        <v>11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99</v>
      </c>
      <c r="L3894">
        <v>99</v>
      </c>
      <c r="M3894">
        <v>14</v>
      </c>
      <c r="N3894">
        <v>99</v>
      </c>
      <c r="O3894">
        <v>99</v>
      </c>
      <c r="P3894">
        <v>99</v>
      </c>
      <c r="R3894">
        <v>0</v>
      </c>
    </row>
    <row r="3895" spans="1:18">
      <c r="A3895">
        <v>17</v>
      </c>
      <c r="B3895">
        <v>348</v>
      </c>
      <c r="C3895">
        <v>2023</v>
      </c>
      <c r="D3895">
        <v>12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99</v>
      </c>
      <c r="L3895">
        <v>99</v>
      </c>
      <c r="M3895">
        <v>14</v>
      </c>
      <c r="N3895">
        <v>99</v>
      </c>
      <c r="O3895">
        <v>99</v>
      </c>
      <c r="P3895">
        <v>99</v>
      </c>
      <c r="R3895">
        <v>0</v>
      </c>
    </row>
    <row r="3896" spans="1:18">
      <c r="A3896">
        <v>17</v>
      </c>
      <c r="B3896">
        <v>349</v>
      </c>
      <c r="C3896">
        <v>2023</v>
      </c>
      <c r="D3896">
        <v>1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99</v>
      </c>
      <c r="L3896">
        <v>99</v>
      </c>
      <c r="M3896">
        <v>15</v>
      </c>
      <c r="N3896">
        <v>99</v>
      </c>
      <c r="O3896">
        <v>99</v>
      </c>
      <c r="P3896">
        <v>99</v>
      </c>
      <c r="R3896">
        <v>0</v>
      </c>
    </row>
    <row r="3897" spans="1:18">
      <c r="A3897">
        <v>17</v>
      </c>
      <c r="B3897">
        <v>350</v>
      </c>
      <c r="C3897">
        <v>2023</v>
      </c>
      <c r="D3897">
        <v>2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99</v>
      </c>
      <c r="L3897">
        <v>99</v>
      </c>
      <c r="M3897">
        <v>15</v>
      </c>
      <c r="N3897">
        <v>99</v>
      </c>
      <c r="O3897">
        <v>99</v>
      </c>
      <c r="P3897">
        <v>99</v>
      </c>
      <c r="R3897">
        <v>0</v>
      </c>
    </row>
    <row r="3898" spans="1:18">
      <c r="A3898">
        <v>17</v>
      </c>
      <c r="B3898">
        <v>351</v>
      </c>
      <c r="C3898">
        <v>2023</v>
      </c>
      <c r="D3898">
        <v>3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99</v>
      </c>
      <c r="L3898">
        <v>99</v>
      </c>
      <c r="M3898">
        <v>15</v>
      </c>
      <c r="N3898">
        <v>99</v>
      </c>
      <c r="O3898">
        <v>99</v>
      </c>
      <c r="P3898">
        <v>99</v>
      </c>
      <c r="R3898">
        <v>0</v>
      </c>
    </row>
    <row r="3899" spans="1:18">
      <c r="A3899">
        <v>17</v>
      </c>
      <c r="B3899">
        <v>352</v>
      </c>
      <c r="C3899">
        <v>2023</v>
      </c>
      <c r="D3899">
        <v>4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99</v>
      </c>
      <c r="L3899">
        <v>99</v>
      </c>
      <c r="M3899">
        <v>15</v>
      </c>
      <c r="N3899">
        <v>99</v>
      </c>
      <c r="O3899">
        <v>99</v>
      </c>
      <c r="P3899">
        <v>99</v>
      </c>
      <c r="R3899">
        <v>0</v>
      </c>
    </row>
    <row r="3900" spans="1:18">
      <c r="A3900">
        <v>17</v>
      </c>
      <c r="B3900">
        <v>353</v>
      </c>
      <c r="C3900">
        <v>2023</v>
      </c>
      <c r="D3900">
        <v>5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99</v>
      </c>
      <c r="L3900">
        <v>99</v>
      </c>
      <c r="M3900">
        <v>15</v>
      </c>
      <c r="N3900">
        <v>99</v>
      </c>
      <c r="O3900">
        <v>99</v>
      </c>
      <c r="P3900">
        <v>99</v>
      </c>
      <c r="R3900">
        <v>0</v>
      </c>
    </row>
    <row r="3901" spans="1:18">
      <c r="A3901">
        <v>17</v>
      </c>
      <c r="B3901">
        <v>354</v>
      </c>
      <c r="C3901">
        <v>2023</v>
      </c>
      <c r="D3901">
        <v>6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99</v>
      </c>
      <c r="L3901">
        <v>99</v>
      </c>
      <c r="M3901">
        <v>15</v>
      </c>
      <c r="N3901">
        <v>99</v>
      </c>
      <c r="O3901">
        <v>99</v>
      </c>
      <c r="P3901">
        <v>99</v>
      </c>
      <c r="R3901">
        <v>0</v>
      </c>
    </row>
    <row r="3902" spans="1:18">
      <c r="A3902">
        <v>17</v>
      </c>
      <c r="B3902">
        <v>355</v>
      </c>
      <c r="C3902">
        <v>2023</v>
      </c>
      <c r="D3902">
        <v>7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99</v>
      </c>
      <c r="L3902">
        <v>99</v>
      </c>
      <c r="M3902">
        <v>15</v>
      </c>
      <c r="N3902">
        <v>99</v>
      </c>
      <c r="O3902">
        <v>99</v>
      </c>
      <c r="P3902">
        <v>99</v>
      </c>
      <c r="R3902">
        <v>0</v>
      </c>
    </row>
    <row r="3903" spans="1:18">
      <c r="A3903">
        <v>17</v>
      </c>
      <c r="B3903">
        <v>356</v>
      </c>
      <c r="C3903">
        <v>2023</v>
      </c>
      <c r="D3903">
        <v>8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99</v>
      </c>
      <c r="L3903">
        <v>99</v>
      </c>
      <c r="M3903">
        <v>15</v>
      </c>
      <c r="N3903">
        <v>99</v>
      </c>
      <c r="O3903">
        <v>99</v>
      </c>
      <c r="P3903">
        <v>99</v>
      </c>
      <c r="R3903">
        <v>0</v>
      </c>
    </row>
    <row r="3904" spans="1:18">
      <c r="A3904">
        <v>17</v>
      </c>
      <c r="B3904">
        <v>357</v>
      </c>
      <c r="C3904">
        <v>2023</v>
      </c>
      <c r="D3904">
        <v>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99</v>
      </c>
      <c r="L3904">
        <v>99</v>
      </c>
      <c r="M3904">
        <v>15</v>
      </c>
      <c r="N3904">
        <v>99</v>
      </c>
      <c r="O3904">
        <v>99</v>
      </c>
      <c r="P3904">
        <v>99</v>
      </c>
      <c r="R3904">
        <v>0</v>
      </c>
    </row>
    <row r="3905" spans="1:18">
      <c r="A3905">
        <v>17</v>
      </c>
      <c r="B3905">
        <v>358</v>
      </c>
      <c r="C3905">
        <v>2023</v>
      </c>
      <c r="D3905">
        <v>10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99</v>
      </c>
      <c r="L3905">
        <v>99</v>
      </c>
      <c r="M3905">
        <v>15</v>
      </c>
      <c r="N3905">
        <v>99</v>
      </c>
      <c r="O3905">
        <v>99</v>
      </c>
      <c r="P3905">
        <v>99</v>
      </c>
      <c r="R3905">
        <v>0</v>
      </c>
    </row>
    <row r="3906" spans="1:18">
      <c r="A3906">
        <v>17</v>
      </c>
      <c r="B3906">
        <v>359</v>
      </c>
      <c r="C3906">
        <v>2023</v>
      </c>
      <c r="D3906">
        <v>11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99</v>
      </c>
      <c r="L3906">
        <v>99</v>
      </c>
      <c r="M3906">
        <v>15</v>
      </c>
      <c r="N3906">
        <v>99</v>
      </c>
      <c r="O3906">
        <v>99</v>
      </c>
      <c r="P3906">
        <v>99</v>
      </c>
      <c r="R3906">
        <v>0</v>
      </c>
    </row>
    <row r="3907" spans="1:18">
      <c r="A3907">
        <v>17</v>
      </c>
      <c r="B3907">
        <v>360</v>
      </c>
      <c r="C3907">
        <v>2023</v>
      </c>
      <c r="D3907">
        <v>12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15</v>
      </c>
      <c r="N3907">
        <v>99</v>
      </c>
      <c r="O3907">
        <v>99</v>
      </c>
      <c r="P3907">
        <v>99</v>
      </c>
      <c r="R3907">
        <v>0</v>
      </c>
    </row>
    <row r="3908" spans="1:18">
      <c r="A3908">
        <v>18</v>
      </c>
      <c r="B3908">
        <v>1</v>
      </c>
      <c r="C3908">
        <v>2024</v>
      </c>
      <c r="E3908">
        <v>99</v>
      </c>
      <c r="G3908">
        <v>99</v>
      </c>
      <c r="H3908">
        <v>1</v>
      </c>
      <c r="I3908">
        <v>99</v>
      </c>
      <c r="J3908">
        <v>103</v>
      </c>
      <c r="K3908">
        <v>99</v>
      </c>
      <c r="L3908">
        <v>1</v>
      </c>
      <c r="M3908">
        <v>99</v>
      </c>
      <c r="N3908">
        <v>99</v>
      </c>
      <c r="O3908">
        <v>99</v>
      </c>
      <c r="P3908">
        <v>99</v>
      </c>
      <c r="R3908">
        <v>0</v>
      </c>
    </row>
    <row r="3909" spans="1:18">
      <c r="A3909">
        <v>18</v>
      </c>
      <c r="B3909">
        <v>2</v>
      </c>
      <c r="C3909">
        <v>2024</v>
      </c>
      <c r="E3909">
        <v>99</v>
      </c>
      <c r="G3909">
        <v>99</v>
      </c>
      <c r="H3909">
        <v>2</v>
      </c>
      <c r="I3909">
        <v>99</v>
      </c>
      <c r="J3909">
        <v>106</v>
      </c>
      <c r="K3909">
        <v>99</v>
      </c>
      <c r="L3909">
        <v>1</v>
      </c>
      <c r="M3909">
        <v>99</v>
      </c>
      <c r="N3909">
        <v>99</v>
      </c>
      <c r="O3909">
        <v>99</v>
      </c>
      <c r="P3909">
        <v>99</v>
      </c>
      <c r="R3909">
        <v>0</v>
      </c>
    </row>
    <row r="3910" spans="1:18">
      <c r="A3910">
        <v>18</v>
      </c>
      <c r="B3910">
        <v>3</v>
      </c>
      <c r="C3910">
        <v>2024</v>
      </c>
      <c r="E3910">
        <v>99</v>
      </c>
      <c r="G3910">
        <v>99</v>
      </c>
      <c r="H3910">
        <v>1</v>
      </c>
      <c r="I3910">
        <v>99</v>
      </c>
      <c r="J3910">
        <v>110</v>
      </c>
      <c r="K3910">
        <v>99</v>
      </c>
      <c r="L3910">
        <v>1</v>
      </c>
      <c r="M3910">
        <v>99</v>
      </c>
      <c r="N3910">
        <v>99</v>
      </c>
      <c r="O3910">
        <v>99</v>
      </c>
      <c r="P3910">
        <v>99</v>
      </c>
      <c r="R3910">
        <v>0</v>
      </c>
    </row>
    <row r="3911" spans="1:18">
      <c r="A3911">
        <v>18</v>
      </c>
      <c r="B3911">
        <v>4</v>
      </c>
      <c r="C3911">
        <v>2024</v>
      </c>
      <c r="E3911">
        <v>99</v>
      </c>
      <c r="G3911">
        <v>99</v>
      </c>
      <c r="H3911">
        <v>1</v>
      </c>
      <c r="I3911">
        <v>99</v>
      </c>
      <c r="J3911">
        <v>111</v>
      </c>
      <c r="K3911">
        <v>99</v>
      </c>
      <c r="L3911">
        <v>1</v>
      </c>
      <c r="M3911">
        <v>99</v>
      </c>
      <c r="N3911">
        <v>99</v>
      </c>
      <c r="O3911">
        <v>99</v>
      </c>
      <c r="P3911">
        <v>99</v>
      </c>
      <c r="R3911">
        <v>0</v>
      </c>
    </row>
    <row r="3912" spans="1:18">
      <c r="A3912">
        <v>18</v>
      </c>
      <c r="B3912">
        <v>5</v>
      </c>
      <c r="C3912">
        <v>2024</v>
      </c>
      <c r="E3912">
        <v>99</v>
      </c>
      <c r="G3912">
        <v>99</v>
      </c>
      <c r="H3912">
        <v>1</v>
      </c>
      <c r="I3912">
        <v>99</v>
      </c>
      <c r="J3912">
        <v>116</v>
      </c>
      <c r="K3912">
        <v>99</v>
      </c>
      <c r="L3912">
        <v>1</v>
      </c>
      <c r="M3912">
        <v>99</v>
      </c>
      <c r="N3912">
        <v>99</v>
      </c>
      <c r="O3912">
        <v>99</v>
      </c>
      <c r="P3912">
        <v>99</v>
      </c>
      <c r="R3912">
        <v>0</v>
      </c>
    </row>
    <row r="3913" spans="1:18">
      <c r="A3913">
        <v>18</v>
      </c>
      <c r="B3913">
        <v>6</v>
      </c>
      <c r="C3913">
        <v>2024</v>
      </c>
      <c r="E3913">
        <v>99</v>
      </c>
      <c r="G3913">
        <v>99</v>
      </c>
      <c r="H3913">
        <v>2</v>
      </c>
      <c r="I3913">
        <v>99</v>
      </c>
      <c r="J3913">
        <v>117</v>
      </c>
      <c r="K3913">
        <v>99</v>
      </c>
      <c r="L3913">
        <v>1</v>
      </c>
      <c r="M3913">
        <v>99</v>
      </c>
      <c r="N3913">
        <v>99</v>
      </c>
      <c r="O3913">
        <v>99</v>
      </c>
      <c r="P3913">
        <v>99</v>
      </c>
      <c r="R3913">
        <v>0</v>
      </c>
    </row>
    <row r="3914" spans="1:18">
      <c r="A3914">
        <v>18</v>
      </c>
      <c r="B3914">
        <v>7</v>
      </c>
      <c r="C3914">
        <v>2024</v>
      </c>
      <c r="E3914">
        <v>99</v>
      </c>
      <c r="G3914">
        <v>99</v>
      </c>
      <c r="H3914">
        <v>1</v>
      </c>
      <c r="I3914">
        <v>99</v>
      </c>
      <c r="J3914">
        <v>134</v>
      </c>
      <c r="K3914">
        <v>99</v>
      </c>
      <c r="L3914">
        <v>1</v>
      </c>
      <c r="M3914">
        <v>99</v>
      </c>
      <c r="N3914">
        <v>99</v>
      </c>
      <c r="O3914">
        <v>99</v>
      </c>
      <c r="P3914">
        <v>99</v>
      </c>
      <c r="R3914">
        <v>0</v>
      </c>
    </row>
    <row r="3915" spans="1:18">
      <c r="A3915">
        <v>18</v>
      </c>
      <c r="B3915">
        <v>8</v>
      </c>
      <c r="C3915">
        <v>2024</v>
      </c>
      <c r="E3915">
        <v>99</v>
      </c>
      <c r="G3915">
        <v>99</v>
      </c>
      <c r="H3915">
        <v>2</v>
      </c>
      <c r="I3915">
        <v>99</v>
      </c>
      <c r="J3915">
        <v>141</v>
      </c>
      <c r="K3915">
        <v>99</v>
      </c>
      <c r="L3915">
        <v>1</v>
      </c>
      <c r="M3915">
        <v>99</v>
      </c>
      <c r="N3915">
        <v>99</v>
      </c>
      <c r="O3915">
        <v>99</v>
      </c>
      <c r="P3915">
        <v>99</v>
      </c>
      <c r="R3915">
        <v>0</v>
      </c>
    </row>
    <row r="3916" spans="1:18">
      <c r="A3916">
        <v>18</v>
      </c>
      <c r="B3916">
        <v>9</v>
      </c>
      <c r="C3916">
        <v>2024</v>
      </c>
      <c r="E3916">
        <v>99</v>
      </c>
      <c r="G3916">
        <v>99</v>
      </c>
      <c r="H3916">
        <v>2</v>
      </c>
      <c r="I3916">
        <v>99</v>
      </c>
      <c r="J3916">
        <v>143</v>
      </c>
      <c r="K3916">
        <v>99</v>
      </c>
      <c r="L3916">
        <v>1</v>
      </c>
      <c r="M3916">
        <v>99</v>
      </c>
      <c r="N3916">
        <v>99</v>
      </c>
      <c r="O3916">
        <v>99</v>
      </c>
      <c r="P3916">
        <v>99</v>
      </c>
      <c r="R3916">
        <v>0</v>
      </c>
    </row>
    <row r="3917" spans="1:18">
      <c r="A3917">
        <v>18</v>
      </c>
      <c r="B3917">
        <v>10</v>
      </c>
      <c r="C3917">
        <v>2024</v>
      </c>
      <c r="E3917">
        <v>99</v>
      </c>
      <c r="G3917">
        <v>99</v>
      </c>
      <c r="H3917">
        <v>2</v>
      </c>
      <c r="I3917">
        <v>99</v>
      </c>
      <c r="J3917">
        <v>147</v>
      </c>
      <c r="K3917">
        <v>99</v>
      </c>
      <c r="L3917">
        <v>1</v>
      </c>
      <c r="M3917">
        <v>99</v>
      </c>
      <c r="N3917">
        <v>99</v>
      </c>
      <c r="O3917">
        <v>99</v>
      </c>
      <c r="P3917">
        <v>99</v>
      </c>
      <c r="R3917">
        <v>0</v>
      </c>
    </row>
    <row r="3918" spans="1:18">
      <c r="A3918">
        <v>18</v>
      </c>
      <c r="B3918">
        <v>11</v>
      </c>
      <c r="C3918">
        <v>2024</v>
      </c>
      <c r="E3918">
        <v>99</v>
      </c>
      <c r="G3918">
        <v>99</v>
      </c>
      <c r="H3918">
        <v>1</v>
      </c>
      <c r="I3918">
        <v>99</v>
      </c>
      <c r="J3918">
        <v>155</v>
      </c>
      <c r="K3918">
        <v>99</v>
      </c>
      <c r="L3918">
        <v>1</v>
      </c>
      <c r="M3918">
        <v>99</v>
      </c>
      <c r="N3918">
        <v>99</v>
      </c>
      <c r="O3918">
        <v>99</v>
      </c>
      <c r="P3918">
        <v>99</v>
      </c>
      <c r="R3918">
        <v>0</v>
      </c>
    </row>
    <row r="3919" spans="1:18">
      <c r="A3919">
        <v>18</v>
      </c>
      <c r="B3919">
        <v>12</v>
      </c>
      <c r="C3919">
        <v>2024</v>
      </c>
      <c r="E3919">
        <v>99</v>
      </c>
      <c r="G3919">
        <v>99</v>
      </c>
      <c r="H3919">
        <v>2</v>
      </c>
      <c r="I3919">
        <v>99</v>
      </c>
      <c r="J3919">
        <v>160</v>
      </c>
      <c r="K3919">
        <v>99</v>
      </c>
      <c r="L3919">
        <v>1</v>
      </c>
      <c r="M3919">
        <v>99</v>
      </c>
      <c r="N3919">
        <v>99</v>
      </c>
      <c r="O3919">
        <v>99</v>
      </c>
      <c r="P3919">
        <v>99</v>
      </c>
      <c r="R3919">
        <v>0</v>
      </c>
    </row>
    <row r="3920" spans="1:18">
      <c r="A3920">
        <v>18</v>
      </c>
      <c r="B3920">
        <v>13</v>
      </c>
      <c r="C3920">
        <v>2024</v>
      </c>
      <c r="E3920">
        <v>99</v>
      </c>
      <c r="G3920">
        <v>99</v>
      </c>
      <c r="H3920">
        <v>1</v>
      </c>
      <c r="I3920">
        <v>99</v>
      </c>
      <c r="J3920">
        <v>171</v>
      </c>
      <c r="K3920">
        <v>99</v>
      </c>
      <c r="L3920">
        <v>1</v>
      </c>
      <c r="M3920">
        <v>99</v>
      </c>
      <c r="N3920">
        <v>99</v>
      </c>
      <c r="O3920">
        <v>99</v>
      </c>
      <c r="P3920">
        <v>99</v>
      </c>
      <c r="R3920">
        <v>0</v>
      </c>
    </row>
    <row r="3921" spans="1:18">
      <c r="A3921">
        <v>18</v>
      </c>
      <c r="B3921">
        <v>14</v>
      </c>
      <c r="C3921">
        <v>2024</v>
      </c>
      <c r="E3921">
        <v>99</v>
      </c>
      <c r="G3921">
        <v>99</v>
      </c>
      <c r="H3921">
        <v>2</v>
      </c>
      <c r="I3921">
        <v>99</v>
      </c>
      <c r="J3921">
        <v>175</v>
      </c>
      <c r="K3921">
        <v>99</v>
      </c>
      <c r="L3921">
        <v>1</v>
      </c>
      <c r="M3921">
        <v>99</v>
      </c>
      <c r="N3921">
        <v>99</v>
      </c>
      <c r="O3921">
        <v>99</v>
      </c>
      <c r="P3921">
        <v>99</v>
      </c>
      <c r="R3921">
        <v>0</v>
      </c>
    </row>
    <row r="3922" spans="1:18">
      <c r="A3922">
        <v>18</v>
      </c>
      <c r="B3922">
        <v>15</v>
      </c>
      <c r="C3922">
        <v>2024</v>
      </c>
      <c r="E3922">
        <v>99</v>
      </c>
      <c r="G3922">
        <v>99</v>
      </c>
      <c r="H3922">
        <v>2</v>
      </c>
      <c r="I3922">
        <v>99</v>
      </c>
      <c r="J3922">
        <v>177</v>
      </c>
      <c r="K3922">
        <v>99</v>
      </c>
      <c r="L3922">
        <v>1</v>
      </c>
      <c r="M3922">
        <v>99</v>
      </c>
      <c r="N3922">
        <v>99</v>
      </c>
      <c r="O3922">
        <v>99</v>
      </c>
      <c r="P3922">
        <v>99</v>
      </c>
      <c r="R3922">
        <v>0</v>
      </c>
    </row>
    <row r="3923" spans="1:18">
      <c r="A3923">
        <v>18</v>
      </c>
      <c r="B3923">
        <v>16</v>
      </c>
      <c r="C3923">
        <v>2024</v>
      </c>
      <c r="E3923">
        <v>99</v>
      </c>
      <c r="G3923">
        <v>99</v>
      </c>
      <c r="H3923">
        <v>2</v>
      </c>
      <c r="I3923">
        <v>99</v>
      </c>
      <c r="J3923">
        <v>178</v>
      </c>
      <c r="K3923">
        <v>99</v>
      </c>
      <c r="L3923">
        <v>1</v>
      </c>
      <c r="M3923">
        <v>99</v>
      </c>
      <c r="N3923">
        <v>99</v>
      </c>
      <c r="O3923">
        <v>99</v>
      </c>
      <c r="P3923">
        <v>99</v>
      </c>
      <c r="R3923">
        <v>0</v>
      </c>
    </row>
    <row r="3924" spans="1:18">
      <c r="A3924">
        <v>18</v>
      </c>
      <c r="B3924">
        <v>17</v>
      </c>
      <c r="C3924">
        <v>2024</v>
      </c>
      <c r="E3924">
        <v>99</v>
      </c>
      <c r="G3924">
        <v>99</v>
      </c>
      <c r="H3924">
        <v>2</v>
      </c>
      <c r="I3924">
        <v>99</v>
      </c>
      <c r="J3924">
        <v>181</v>
      </c>
      <c r="K3924">
        <v>99</v>
      </c>
      <c r="L3924">
        <v>1</v>
      </c>
      <c r="M3924">
        <v>99</v>
      </c>
      <c r="N3924">
        <v>99</v>
      </c>
      <c r="O3924">
        <v>99</v>
      </c>
      <c r="P3924">
        <v>99</v>
      </c>
      <c r="R3924">
        <v>0</v>
      </c>
    </row>
    <row r="3925" spans="1:18">
      <c r="A3925">
        <v>18</v>
      </c>
      <c r="B3925">
        <v>18</v>
      </c>
      <c r="C3925">
        <v>2024</v>
      </c>
      <c r="E3925">
        <v>99</v>
      </c>
      <c r="G3925">
        <v>99</v>
      </c>
      <c r="H3925">
        <v>1</v>
      </c>
      <c r="I3925">
        <v>99</v>
      </c>
      <c r="J3925">
        <v>262</v>
      </c>
      <c r="K3925">
        <v>99</v>
      </c>
      <c r="L3925">
        <v>1</v>
      </c>
      <c r="M3925">
        <v>99</v>
      </c>
      <c r="N3925">
        <v>99</v>
      </c>
      <c r="O3925">
        <v>99</v>
      </c>
      <c r="P3925">
        <v>99</v>
      </c>
      <c r="R3925">
        <v>0</v>
      </c>
    </row>
    <row r="3926" spans="1:18">
      <c r="A3926">
        <v>18</v>
      </c>
      <c r="B3926">
        <v>19</v>
      </c>
      <c r="C3926">
        <v>2024</v>
      </c>
      <c r="E3926">
        <v>99</v>
      </c>
      <c r="G3926">
        <v>99</v>
      </c>
      <c r="H3926">
        <v>2</v>
      </c>
      <c r="I3926">
        <v>99</v>
      </c>
      <c r="J3926">
        <v>267</v>
      </c>
      <c r="K3926">
        <v>99</v>
      </c>
      <c r="L3926">
        <v>1</v>
      </c>
      <c r="M3926">
        <v>99</v>
      </c>
      <c r="N3926">
        <v>99</v>
      </c>
      <c r="O3926">
        <v>99</v>
      </c>
      <c r="P3926">
        <v>99</v>
      </c>
      <c r="R3926">
        <v>0</v>
      </c>
    </row>
    <row r="3927" spans="1:18">
      <c r="A3927">
        <v>18</v>
      </c>
      <c r="B3927">
        <v>20</v>
      </c>
      <c r="C3927">
        <v>2024</v>
      </c>
      <c r="E3927">
        <v>99</v>
      </c>
      <c r="G3927">
        <v>99</v>
      </c>
      <c r="H3927">
        <v>1</v>
      </c>
      <c r="I3927">
        <v>99</v>
      </c>
      <c r="J3927">
        <v>309</v>
      </c>
      <c r="K3927">
        <v>99</v>
      </c>
      <c r="L3927">
        <v>1</v>
      </c>
      <c r="M3927">
        <v>99</v>
      </c>
      <c r="N3927">
        <v>99</v>
      </c>
      <c r="O3927">
        <v>99</v>
      </c>
      <c r="P3927">
        <v>99</v>
      </c>
      <c r="R3927">
        <v>0</v>
      </c>
    </row>
    <row r="3928" spans="1:18">
      <c r="A3928">
        <v>18</v>
      </c>
      <c r="B3928">
        <v>21</v>
      </c>
      <c r="C3928">
        <v>2024</v>
      </c>
      <c r="E3928">
        <v>99</v>
      </c>
      <c r="G3928">
        <v>99</v>
      </c>
      <c r="H3928">
        <v>2</v>
      </c>
      <c r="I3928">
        <v>99</v>
      </c>
      <c r="J3928">
        <v>470</v>
      </c>
      <c r="K3928">
        <v>99</v>
      </c>
      <c r="L3928">
        <v>1</v>
      </c>
      <c r="M3928">
        <v>99</v>
      </c>
      <c r="N3928">
        <v>99</v>
      </c>
      <c r="O3928">
        <v>99</v>
      </c>
      <c r="P3928">
        <v>99</v>
      </c>
      <c r="R3928">
        <v>0</v>
      </c>
    </row>
    <row r="3929" spans="1:18">
      <c r="A3929">
        <v>18</v>
      </c>
      <c r="B3929">
        <v>22</v>
      </c>
      <c r="C3929">
        <v>2024</v>
      </c>
      <c r="E3929">
        <v>99</v>
      </c>
      <c r="G3929">
        <v>99</v>
      </c>
      <c r="H3929">
        <v>2</v>
      </c>
      <c r="I3929">
        <v>99</v>
      </c>
      <c r="J3929">
        <v>629</v>
      </c>
      <c r="K3929">
        <v>99</v>
      </c>
      <c r="L3929">
        <v>1</v>
      </c>
      <c r="M3929">
        <v>99</v>
      </c>
      <c r="N3929">
        <v>99</v>
      </c>
      <c r="O3929">
        <v>99</v>
      </c>
      <c r="P3929">
        <v>99</v>
      </c>
      <c r="R3929">
        <v>0</v>
      </c>
    </row>
    <row r="3930" spans="1:18">
      <c r="A3930">
        <v>18</v>
      </c>
      <c r="B3930">
        <v>23</v>
      </c>
      <c r="C3930">
        <v>2024</v>
      </c>
      <c r="E3930">
        <v>99</v>
      </c>
      <c r="G3930">
        <v>99</v>
      </c>
      <c r="H3930">
        <v>1</v>
      </c>
      <c r="I3930">
        <v>99</v>
      </c>
      <c r="J3930">
        <v>643</v>
      </c>
      <c r="K3930">
        <v>99</v>
      </c>
      <c r="L3930">
        <v>1</v>
      </c>
      <c r="M3930">
        <v>99</v>
      </c>
      <c r="N3930">
        <v>99</v>
      </c>
      <c r="O3930">
        <v>99</v>
      </c>
      <c r="P3930">
        <v>99</v>
      </c>
      <c r="R3930">
        <v>0</v>
      </c>
    </row>
    <row r="3931" spans="1:18">
      <c r="A3931">
        <v>18</v>
      </c>
      <c r="B3931">
        <v>24</v>
      </c>
      <c r="C3931">
        <v>2024</v>
      </c>
      <c r="E3931">
        <v>99</v>
      </c>
      <c r="G3931">
        <v>99</v>
      </c>
      <c r="H3931">
        <v>2</v>
      </c>
      <c r="I3931">
        <v>99</v>
      </c>
      <c r="J3931">
        <v>704</v>
      </c>
      <c r="K3931">
        <v>99</v>
      </c>
      <c r="L3931">
        <v>1</v>
      </c>
      <c r="M3931">
        <v>99</v>
      </c>
      <c r="N3931">
        <v>99</v>
      </c>
      <c r="O3931">
        <v>99</v>
      </c>
      <c r="P3931">
        <v>99</v>
      </c>
      <c r="R3931">
        <v>0</v>
      </c>
    </row>
    <row r="3932" spans="1:18">
      <c r="A3932">
        <v>18</v>
      </c>
      <c r="B3932">
        <v>25</v>
      </c>
      <c r="C3932">
        <v>2024</v>
      </c>
      <c r="E3932">
        <v>99</v>
      </c>
      <c r="G3932">
        <v>99</v>
      </c>
      <c r="H3932">
        <v>1</v>
      </c>
      <c r="I3932">
        <v>99</v>
      </c>
      <c r="J3932">
        <v>802</v>
      </c>
      <c r="K3932">
        <v>99</v>
      </c>
      <c r="L3932">
        <v>1</v>
      </c>
      <c r="M3932">
        <v>99</v>
      </c>
      <c r="N3932">
        <v>99</v>
      </c>
      <c r="O3932">
        <v>99</v>
      </c>
      <c r="P3932">
        <v>99</v>
      </c>
      <c r="R3932">
        <v>0</v>
      </c>
    </row>
    <row r="3933" spans="1:18">
      <c r="A3933">
        <v>18</v>
      </c>
      <c r="B3933">
        <v>26</v>
      </c>
      <c r="C3933">
        <v>2024</v>
      </c>
      <c r="E3933">
        <v>99</v>
      </c>
      <c r="G3933">
        <v>99</v>
      </c>
      <c r="H3933">
        <v>1</v>
      </c>
      <c r="I3933">
        <v>99</v>
      </c>
      <c r="J3933">
        <v>103</v>
      </c>
      <c r="K3933">
        <v>99</v>
      </c>
      <c r="L3933">
        <v>2</v>
      </c>
      <c r="M3933">
        <v>99</v>
      </c>
      <c r="N3933">
        <v>99</v>
      </c>
      <c r="O3933">
        <v>99</v>
      </c>
      <c r="P3933">
        <v>99</v>
      </c>
      <c r="R3933">
        <v>0</v>
      </c>
    </row>
    <row r="3934" spans="1:18">
      <c r="A3934">
        <v>18</v>
      </c>
      <c r="B3934">
        <v>27</v>
      </c>
      <c r="C3934">
        <v>2024</v>
      </c>
      <c r="E3934">
        <v>99</v>
      </c>
      <c r="G3934">
        <v>99</v>
      </c>
      <c r="H3934">
        <v>2</v>
      </c>
      <c r="I3934">
        <v>99</v>
      </c>
      <c r="J3934">
        <v>106</v>
      </c>
      <c r="K3934">
        <v>99</v>
      </c>
      <c r="L3934">
        <v>2</v>
      </c>
      <c r="M3934">
        <v>99</v>
      </c>
      <c r="N3934">
        <v>99</v>
      </c>
      <c r="O3934">
        <v>99</v>
      </c>
      <c r="P3934">
        <v>99</v>
      </c>
      <c r="R3934">
        <v>0</v>
      </c>
    </row>
    <row r="3935" spans="1:18">
      <c r="A3935">
        <v>18</v>
      </c>
      <c r="B3935">
        <v>28</v>
      </c>
      <c r="C3935">
        <v>2024</v>
      </c>
      <c r="E3935">
        <v>99</v>
      </c>
      <c r="G3935">
        <v>99</v>
      </c>
      <c r="H3935">
        <v>1</v>
      </c>
      <c r="I3935">
        <v>99</v>
      </c>
      <c r="J3935">
        <v>110</v>
      </c>
      <c r="K3935">
        <v>99</v>
      </c>
      <c r="L3935">
        <v>2</v>
      </c>
      <c r="M3935">
        <v>99</v>
      </c>
      <c r="N3935">
        <v>99</v>
      </c>
      <c r="O3935">
        <v>99</v>
      </c>
      <c r="P3935">
        <v>99</v>
      </c>
      <c r="R3935">
        <v>0</v>
      </c>
    </row>
    <row r="3936" spans="1:18">
      <c r="A3936">
        <v>18</v>
      </c>
      <c r="B3936">
        <v>29</v>
      </c>
      <c r="C3936">
        <v>2024</v>
      </c>
      <c r="E3936">
        <v>99</v>
      </c>
      <c r="G3936">
        <v>99</v>
      </c>
      <c r="H3936">
        <v>1</v>
      </c>
      <c r="I3936">
        <v>99</v>
      </c>
      <c r="J3936">
        <v>111</v>
      </c>
      <c r="K3936">
        <v>99</v>
      </c>
      <c r="L3936">
        <v>2</v>
      </c>
      <c r="M3936">
        <v>99</v>
      </c>
      <c r="N3936">
        <v>99</v>
      </c>
      <c r="O3936">
        <v>99</v>
      </c>
      <c r="P3936">
        <v>99</v>
      </c>
      <c r="R3936">
        <v>0</v>
      </c>
    </row>
    <row r="3937" spans="1:18">
      <c r="A3937">
        <v>18</v>
      </c>
      <c r="B3937">
        <v>30</v>
      </c>
      <c r="C3937">
        <v>2024</v>
      </c>
      <c r="E3937">
        <v>99</v>
      </c>
      <c r="G3937">
        <v>99</v>
      </c>
      <c r="H3937">
        <v>1</v>
      </c>
      <c r="I3937">
        <v>99</v>
      </c>
      <c r="J3937">
        <v>116</v>
      </c>
      <c r="K3937">
        <v>99</v>
      </c>
      <c r="L3937">
        <v>2</v>
      </c>
      <c r="M3937">
        <v>99</v>
      </c>
      <c r="N3937">
        <v>99</v>
      </c>
      <c r="O3937">
        <v>99</v>
      </c>
      <c r="P3937">
        <v>99</v>
      </c>
      <c r="R3937">
        <v>0</v>
      </c>
    </row>
    <row r="3938" spans="1:18">
      <c r="A3938">
        <v>18</v>
      </c>
      <c r="B3938">
        <v>31</v>
      </c>
      <c r="C3938">
        <v>2024</v>
      </c>
      <c r="E3938">
        <v>99</v>
      </c>
      <c r="G3938">
        <v>99</v>
      </c>
      <c r="H3938">
        <v>2</v>
      </c>
      <c r="I3938">
        <v>99</v>
      </c>
      <c r="J3938">
        <v>117</v>
      </c>
      <c r="K3938">
        <v>99</v>
      </c>
      <c r="L3938">
        <v>2</v>
      </c>
      <c r="M3938">
        <v>99</v>
      </c>
      <c r="N3938">
        <v>99</v>
      </c>
      <c r="O3938">
        <v>99</v>
      </c>
      <c r="P3938">
        <v>99</v>
      </c>
      <c r="R3938">
        <v>0</v>
      </c>
    </row>
    <row r="3939" spans="1:18">
      <c r="A3939">
        <v>18</v>
      </c>
      <c r="B3939">
        <v>32</v>
      </c>
      <c r="C3939">
        <v>2024</v>
      </c>
      <c r="E3939">
        <v>99</v>
      </c>
      <c r="G3939">
        <v>99</v>
      </c>
      <c r="H3939">
        <v>1</v>
      </c>
      <c r="I3939">
        <v>99</v>
      </c>
      <c r="J3939">
        <v>134</v>
      </c>
      <c r="K3939">
        <v>99</v>
      </c>
      <c r="L3939">
        <v>2</v>
      </c>
      <c r="M3939">
        <v>99</v>
      </c>
      <c r="N3939">
        <v>99</v>
      </c>
      <c r="O3939">
        <v>99</v>
      </c>
      <c r="P3939">
        <v>99</v>
      </c>
      <c r="R3939">
        <v>0</v>
      </c>
    </row>
    <row r="3940" spans="1:18">
      <c r="A3940">
        <v>18</v>
      </c>
      <c r="B3940">
        <v>33</v>
      </c>
      <c r="C3940">
        <v>2024</v>
      </c>
      <c r="E3940">
        <v>99</v>
      </c>
      <c r="G3940">
        <v>99</v>
      </c>
      <c r="H3940">
        <v>2</v>
      </c>
      <c r="I3940">
        <v>99</v>
      </c>
      <c r="J3940">
        <v>141</v>
      </c>
      <c r="K3940">
        <v>99</v>
      </c>
      <c r="L3940">
        <v>2</v>
      </c>
      <c r="M3940">
        <v>99</v>
      </c>
      <c r="N3940">
        <v>99</v>
      </c>
      <c r="O3940">
        <v>99</v>
      </c>
      <c r="P3940">
        <v>99</v>
      </c>
      <c r="R3940">
        <v>0</v>
      </c>
    </row>
    <row r="3941" spans="1:18">
      <c r="A3941">
        <v>18</v>
      </c>
      <c r="B3941">
        <v>34</v>
      </c>
      <c r="C3941">
        <v>2024</v>
      </c>
      <c r="E3941">
        <v>99</v>
      </c>
      <c r="G3941">
        <v>99</v>
      </c>
      <c r="H3941">
        <v>2</v>
      </c>
      <c r="I3941">
        <v>99</v>
      </c>
      <c r="J3941">
        <v>143</v>
      </c>
      <c r="K3941">
        <v>99</v>
      </c>
      <c r="L3941">
        <v>2</v>
      </c>
      <c r="M3941">
        <v>99</v>
      </c>
      <c r="N3941">
        <v>99</v>
      </c>
      <c r="O3941">
        <v>99</v>
      </c>
      <c r="P3941">
        <v>99</v>
      </c>
      <c r="R3941">
        <v>0</v>
      </c>
    </row>
    <row r="3942" spans="1:18">
      <c r="A3942">
        <v>18</v>
      </c>
      <c r="B3942">
        <v>35</v>
      </c>
      <c r="C3942">
        <v>2024</v>
      </c>
      <c r="E3942">
        <v>99</v>
      </c>
      <c r="G3942">
        <v>99</v>
      </c>
      <c r="H3942">
        <v>2</v>
      </c>
      <c r="I3942">
        <v>99</v>
      </c>
      <c r="J3942">
        <v>147</v>
      </c>
      <c r="K3942">
        <v>99</v>
      </c>
      <c r="L3942">
        <v>2</v>
      </c>
      <c r="M3942">
        <v>99</v>
      </c>
      <c r="N3942">
        <v>99</v>
      </c>
      <c r="O3942">
        <v>99</v>
      </c>
      <c r="P3942">
        <v>99</v>
      </c>
      <c r="R3942">
        <v>0</v>
      </c>
    </row>
    <row r="3943" spans="1:18">
      <c r="A3943">
        <v>18</v>
      </c>
      <c r="B3943">
        <v>36</v>
      </c>
      <c r="C3943">
        <v>2024</v>
      </c>
      <c r="E3943">
        <v>99</v>
      </c>
      <c r="G3943">
        <v>99</v>
      </c>
      <c r="H3943">
        <v>1</v>
      </c>
      <c r="I3943">
        <v>99</v>
      </c>
      <c r="J3943">
        <v>155</v>
      </c>
      <c r="K3943">
        <v>99</v>
      </c>
      <c r="L3943">
        <v>2</v>
      </c>
      <c r="M3943">
        <v>99</v>
      </c>
      <c r="N3943">
        <v>99</v>
      </c>
      <c r="O3943">
        <v>99</v>
      </c>
      <c r="P3943">
        <v>99</v>
      </c>
      <c r="R3943">
        <v>0</v>
      </c>
    </row>
    <row r="3944" spans="1:18">
      <c r="A3944">
        <v>18</v>
      </c>
      <c r="B3944">
        <v>37</v>
      </c>
      <c r="C3944">
        <v>2024</v>
      </c>
      <c r="E3944">
        <v>99</v>
      </c>
      <c r="G3944">
        <v>99</v>
      </c>
      <c r="H3944">
        <v>2</v>
      </c>
      <c r="I3944">
        <v>99</v>
      </c>
      <c r="J3944">
        <v>160</v>
      </c>
      <c r="K3944">
        <v>99</v>
      </c>
      <c r="L3944">
        <v>2</v>
      </c>
      <c r="M3944">
        <v>99</v>
      </c>
      <c r="N3944">
        <v>99</v>
      </c>
      <c r="O3944">
        <v>99</v>
      </c>
      <c r="P3944">
        <v>99</v>
      </c>
      <c r="R3944">
        <v>0</v>
      </c>
    </row>
    <row r="3945" spans="1:18">
      <c r="A3945">
        <v>18</v>
      </c>
      <c r="B3945">
        <v>38</v>
      </c>
      <c r="C3945">
        <v>2024</v>
      </c>
      <c r="E3945">
        <v>99</v>
      </c>
      <c r="G3945">
        <v>99</v>
      </c>
      <c r="H3945">
        <v>1</v>
      </c>
      <c r="I3945">
        <v>99</v>
      </c>
      <c r="J3945">
        <v>171</v>
      </c>
      <c r="K3945">
        <v>99</v>
      </c>
      <c r="L3945">
        <v>2</v>
      </c>
      <c r="M3945">
        <v>99</v>
      </c>
      <c r="N3945">
        <v>99</v>
      </c>
      <c r="O3945">
        <v>99</v>
      </c>
      <c r="P3945">
        <v>99</v>
      </c>
      <c r="R3945">
        <v>0</v>
      </c>
    </row>
    <row r="3946" spans="1:18">
      <c r="A3946">
        <v>18</v>
      </c>
      <c r="B3946">
        <v>39</v>
      </c>
      <c r="C3946">
        <v>2024</v>
      </c>
      <c r="E3946">
        <v>99</v>
      </c>
      <c r="G3946">
        <v>99</v>
      </c>
      <c r="H3946">
        <v>2</v>
      </c>
      <c r="I3946">
        <v>99</v>
      </c>
      <c r="J3946">
        <v>175</v>
      </c>
      <c r="K3946">
        <v>99</v>
      </c>
      <c r="L3946">
        <v>2</v>
      </c>
      <c r="M3946">
        <v>99</v>
      </c>
      <c r="N3946">
        <v>99</v>
      </c>
      <c r="O3946">
        <v>99</v>
      </c>
      <c r="P3946">
        <v>99</v>
      </c>
      <c r="R3946">
        <v>0</v>
      </c>
    </row>
    <row r="3947" spans="1:18">
      <c r="A3947">
        <v>18</v>
      </c>
      <c r="B3947">
        <v>40</v>
      </c>
      <c r="C3947">
        <v>2024</v>
      </c>
      <c r="E3947">
        <v>99</v>
      </c>
      <c r="G3947">
        <v>99</v>
      </c>
      <c r="H3947">
        <v>2</v>
      </c>
      <c r="I3947">
        <v>99</v>
      </c>
      <c r="J3947">
        <v>177</v>
      </c>
      <c r="K3947">
        <v>99</v>
      </c>
      <c r="L3947">
        <v>2</v>
      </c>
      <c r="M3947">
        <v>99</v>
      </c>
      <c r="N3947">
        <v>99</v>
      </c>
      <c r="O3947">
        <v>99</v>
      </c>
      <c r="P3947">
        <v>99</v>
      </c>
      <c r="R3947">
        <v>0</v>
      </c>
    </row>
    <row r="3948" spans="1:18">
      <c r="A3948">
        <v>18</v>
      </c>
      <c r="B3948">
        <v>41</v>
      </c>
      <c r="C3948">
        <v>2024</v>
      </c>
      <c r="E3948">
        <v>99</v>
      </c>
      <c r="G3948">
        <v>99</v>
      </c>
      <c r="H3948">
        <v>2</v>
      </c>
      <c r="I3948">
        <v>99</v>
      </c>
      <c r="J3948">
        <v>178</v>
      </c>
      <c r="K3948">
        <v>99</v>
      </c>
      <c r="L3948">
        <v>2</v>
      </c>
      <c r="M3948">
        <v>99</v>
      </c>
      <c r="N3948">
        <v>99</v>
      </c>
      <c r="O3948">
        <v>99</v>
      </c>
      <c r="P3948">
        <v>99</v>
      </c>
      <c r="R3948">
        <v>0</v>
      </c>
    </row>
    <row r="3949" spans="1:18">
      <c r="A3949">
        <v>18</v>
      </c>
      <c r="B3949">
        <v>42</v>
      </c>
      <c r="C3949">
        <v>2024</v>
      </c>
      <c r="E3949">
        <v>99</v>
      </c>
      <c r="G3949">
        <v>99</v>
      </c>
      <c r="H3949">
        <v>2</v>
      </c>
      <c r="I3949">
        <v>99</v>
      </c>
      <c r="J3949">
        <v>181</v>
      </c>
      <c r="K3949">
        <v>99</v>
      </c>
      <c r="L3949">
        <v>2</v>
      </c>
      <c r="M3949">
        <v>99</v>
      </c>
      <c r="N3949">
        <v>99</v>
      </c>
      <c r="O3949">
        <v>99</v>
      </c>
      <c r="P3949">
        <v>99</v>
      </c>
      <c r="R3949">
        <v>0</v>
      </c>
    </row>
    <row r="3950" spans="1:18">
      <c r="A3950">
        <v>18</v>
      </c>
      <c r="B3950">
        <v>43</v>
      </c>
      <c r="C3950">
        <v>2024</v>
      </c>
      <c r="E3950">
        <v>99</v>
      </c>
      <c r="G3950">
        <v>99</v>
      </c>
      <c r="H3950">
        <v>1</v>
      </c>
      <c r="I3950">
        <v>99</v>
      </c>
      <c r="J3950">
        <v>262</v>
      </c>
      <c r="K3950">
        <v>99</v>
      </c>
      <c r="L3950">
        <v>2</v>
      </c>
      <c r="M3950">
        <v>99</v>
      </c>
      <c r="N3950">
        <v>99</v>
      </c>
      <c r="O3950">
        <v>99</v>
      </c>
      <c r="P3950">
        <v>99</v>
      </c>
      <c r="R3950">
        <v>0</v>
      </c>
    </row>
    <row r="3951" spans="1:18">
      <c r="A3951">
        <v>18</v>
      </c>
      <c r="B3951">
        <v>44</v>
      </c>
      <c r="C3951">
        <v>2024</v>
      </c>
      <c r="E3951">
        <v>99</v>
      </c>
      <c r="G3951">
        <v>99</v>
      </c>
      <c r="H3951">
        <v>2</v>
      </c>
      <c r="I3951">
        <v>99</v>
      </c>
      <c r="J3951">
        <v>267</v>
      </c>
      <c r="K3951">
        <v>99</v>
      </c>
      <c r="L3951">
        <v>2</v>
      </c>
      <c r="M3951">
        <v>99</v>
      </c>
      <c r="N3951">
        <v>99</v>
      </c>
      <c r="O3951">
        <v>99</v>
      </c>
      <c r="P3951">
        <v>99</v>
      </c>
      <c r="R3951">
        <v>0</v>
      </c>
    </row>
    <row r="3952" spans="1:18">
      <c r="A3952">
        <v>18</v>
      </c>
      <c r="B3952">
        <v>45</v>
      </c>
      <c r="C3952">
        <v>2024</v>
      </c>
      <c r="E3952">
        <v>99</v>
      </c>
      <c r="G3952">
        <v>99</v>
      </c>
      <c r="H3952">
        <v>1</v>
      </c>
      <c r="I3952">
        <v>99</v>
      </c>
      <c r="J3952">
        <v>309</v>
      </c>
      <c r="K3952">
        <v>99</v>
      </c>
      <c r="L3952">
        <v>2</v>
      </c>
      <c r="M3952">
        <v>99</v>
      </c>
      <c r="N3952">
        <v>99</v>
      </c>
      <c r="O3952">
        <v>99</v>
      </c>
      <c r="P3952">
        <v>99</v>
      </c>
      <c r="R3952">
        <v>0</v>
      </c>
    </row>
    <row r="3953" spans="1:38">
      <c r="A3953">
        <v>18</v>
      </c>
      <c r="B3953">
        <v>46</v>
      </c>
      <c r="C3953">
        <v>2024</v>
      </c>
      <c r="E3953">
        <v>99</v>
      </c>
      <c r="G3953">
        <v>99</v>
      </c>
      <c r="H3953">
        <v>2</v>
      </c>
      <c r="I3953">
        <v>99</v>
      </c>
      <c r="J3953">
        <v>470</v>
      </c>
      <c r="K3953">
        <v>99</v>
      </c>
      <c r="L3953">
        <v>2</v>
      </c>
      <c r="M3953">
        <v>99</v>
      </c>
      <c r="N3953">
        <v>99</v>
      </c>
      <c r="O3953">
        <v>99</v>
      </c>
      <c r="P3953">
        <v>99</v>
      </c>
      <c r="R3953">
        <v>0</v>
      </c>
    </row>
    <row r="3954" spans="1:38">
      <c r="A3954">
        <v>18</v>
      </c>
      <c r="B3954">
        <v>47</v>
      </c>
      <c r="C3954">
        <v>2024</v>
      </c>
      <c r="E3954">
        <v>99</v>
      </c>
      <c r="G3954">
        <v>99</v>
      </c>
      <c r="H3954">
        <v>2</v>
      </c>
      <c r="I3954">
        <v>99</v>
      </c>
      <c r="J3954">
        <v>629</v>
      </c>
      <c r="K3954">
        <v>99</v>
      </c>
      <c r="L3954">
        <v>2</v>
      </c>
      <c r="M3954">
        <v>99</v>
      </c>
      <c r="N3954">
        <v>99</v>
      </c>
      <c r="O3954">
        <v>99</v>
      </c>
      <c r="P3954">
        <v>99</v>
      </c>
      <c r="R3954">
        <v>0</v>
      </c>
    </row>
    <row r="3955" spans="1:38">
      <c r="A3955">
        <v>18</v>
      </c>
      <c r="B3955">
        <v>48</v>
      </c>
      <c r="C3955">
        <v>2024</v>
      </c>
      <c r="E3955">
        <v>99</v>
      </c>
      <c r="G3955">
        <v>99</v>
      </c>
      <c r="H3955">
        <v>1</v>
      </c>
      <c r="I3955">
        <v>99</v>
      </c>
      <c r="J3955">
        <v>643</v>
      </c>
      <c r="K3955">
        <v>99</v>
      </c>
      <c r="L3955">
        <v>2</v>
      </c>
      <c r="M3955">
        <v>99</v>
      </c>
      <c r="N3955">
        <v>99</v>
      </c>
      <c r="O3955">
        <v>99</v>
      </c>
      <c r="P3955">
        <v>99</v>
      </c>
      <c r="R3955">
        <v>0</v>
      </c>
    </row>
    <row r="3956" spans="1:38">
      <c r="A3956">
        <v>18</v>
      </c>
      <c r="B3956">
        <v>49</v>
      </c>
      <c r="C3956">
        <v>2024</v>
      </c>
      <c r="E3956">
        <v>99</v>
      </c>
      <c r="G3956">
        <v>99</v>
      </c>
      <c r="H3956">
        <v>2</v>
      </c>
      <c r="I3956">
        <v>99</v>
      </c>
      <c r="J3956">
        <v>704</v>
      </c>
      <c r="K3956">
        <v>99</v>
      </c>
      <c r="L3956">
        <v>2</v>
      </c>
      <c r="M3956">
        <v>99</v>
      </c>
      <c r="N3956">
        <v>99</v>
      </c>
      <c r="O3956">
        <v>99</v>
      </c>
      <c r="P3956">
        <v>99</v>
      </c>
      <c r="R3956">
        <v>0</v>
      </c>
    </row>
    <row r="3957" spans="1:38">
      <c r="A3957">
        <v>18</v>
      </c>
      <c r="B3957">
        <v>50</v>
      </c>
      <c r="C3957">
        <v>2024</v>
      </c>
      <c r="E3957">
        <v>99</v>
      </c>
      <c r="G3957">
        <v>99</v>
      </c>
      <c r="H3957">
        <v>1</v>
      </c>
      <c r="I3957">
        <v>99</v>
      </c>
      <c r="J3957">
        <v>802</v>
      </c>
      <c r="K3957">
        <v>99</v>
      </c>
      <c r="L3957">
        <v>2</v>
      </c>
      <c r="M3957">
        <v>99</v>
      </c>
      <c r="N3957">
        <v>99</v>
      </c>
      <c r="O3957">
        <v>99</v>
      </c>
      <c r="P3957">
        <v>99</v>
      </c>
      <c r="R3957">
        <v>0</v>
      </c>
    </row>
    <row r="3958" spans="1:38">
      <c r="A3958">
        <v>18</v>
      </c>
      <c r="B3958">
        <v>51</v>
      </c>
      <c r="C3958">
        <v>2024</v>
      </c>
      <c r="E3958">
        <v>99</v>
      </c>
      <c r="G3958">
        <v>99</v>
      </c>
      <c r="H3958">
        <v>1</v>
      </c>
      <c r="I3958">
        <v>99</v>
      </c>
      <c r="J3958">
        <v>103</v>
      </c>
      <c r="K3958">
        <v>99</v>
      </c>
      <c r="L3958">
        <v>3</v>
      </c>
      <c r="M3958">
        <v>99</v>
      </c>
      <c r="N3958">
        <v>99</v>
      </c>
      <c r="O3958">
        <v>99</v>
      </c>
      <c r="P3958">
        <v>99</v>
      </c>
      <c r="R3958">
        <v>0</v>
      </c>
    </row>
    <row r="3959" spans="1:38">
      <c r="A3959">
        <v>18</v>
      </c>
      <c r="B3959">
        <v>52</v>
      </c>
      <c r="C3959">
        <v>2024</v>
      </c>
      <c r="E3959">
        <v>99</v>
      </c>
      <c r="G3959">
        <v>99</v>
      </c>
      <c r="H3959">
        <v>2</v>
      </c>
      <c r="I3959">
        <v>99</v>
      </c>
      <c r="J3959">
        <v>106</v>
      </c>
      <c r="K3959">
        <v>99</v>
      </c>
      <c r="L3959">
        <v>3</v>
      </c>
      <c r="M3959">
        <v>99</v>
      </c>
      <c r="N3959">
        <v>99</v>
      </c>
      <c r="O3959">
        <v>99</v>
      </c>
      <c r="P3959">
        <v>99</v>
      </c>
      <c r="R3959">
        <v>0</v>
      </c>
    </row>
    <row r="3960" spans="1:38">
      <c r="A3960">
        <v>18</v>
      </c>
      <c r="B3960">
        <v>53</v>
      </c>
      <c r="C3960">
        <v>2024</v>
      </c>
      <c r="E3960">
        <v>99</v>
      </c>
      <c r="G3960">
        <v>99</v>
      </c>
      <c r="H3960">
        <v>1</v>
      </c>
      <c r="I3960">
        <v>99</v>
      </c>
      <c r="J3960">
        <v>110</v>
      </c>
      <c r="K3960">
        <v>99</v>
      </c>
      <c r="L3960">
        <v>3</v>
      </c>
      <c r="M3960">
        <v>99</v>
      </c>
      <c r="N3960">
        <v>99</v>
      </c>
      <c r="O3960">
        <v>99</v>
      </c>
      <c r="P3960">
        <v>99</v>
      </c>
      <c r="R3960">
        <v>0</v>
      </c>
    </row>
    <row r="3961" spans="1:38">
      <c r="A3961">
        <v>18</v>
      </c>
      <c r="B3961">
        <v>54</v>
      </c>
      <c r="C3961">
        <v>2024</v>
      </c>
      <c r="E3961">
        <v>99</v>
      </c>
      <c r="G3961">
        <v>99</v>
      </c>
      <c r="H3961">
        <v>1</v>
      </c>
      <c r="I3961">
        <v>99</v>
      </c>
      <c r="J3961">
        <v>111</v>
      </c>
      <c r="K3961">
        <v>99</v>
      </c>
      <c r="L3961">
        <v>3</v>
      </c>
      <c r="M3961">
        <v>99</v>
      </c>
      <c r="N3961">
        <v>99</v>
      </c>
      <c r="O3961">
        <v>99</v>
      </c>
      <c r="P3961">
        <v>99</v>
      </c>
      <c r="R3961">
        <v>0</v>
      </c>
    </row>
    <row r="3962" spans="1:38">
      <c r="A3962">
        <v>18</v>
      </c>
      <c r="B3962">
        <v>55</v>
      </c>
      <c r="C3962">
        <v>2024</v>
      </c>
      <c r="E3962">
        <v>99</v>
      </c>
      <c r="G3962">
        <v>99</v>
      </c>
      <c r="H3962">
        <v>1</v>
      </c>
      <c r="I3962">
        <v>99</v>
      </c>
      <c r="J3962">
        <v>116</v>
      </c>
      <c r="K3962">
        <v>99</v>
      </c>
      <c r="L3962">
        <v>3</v>
      </c>
      <c r="M3962">
        <v>99</v>
      </c>
      <c r="N3962">
        <v>99</v>
      </c>
      <c r="O3962">
        <v>99</v>
      </c>
      <c r="P3962">
        <v>99</v>
      </c>
      <c r="R3962">
        <v>0</v>
      </c>
    </row>
    <row r="3963" spans="1:38">
      <c r="A3963">
        <v>18</v>
      </c>
      <c r="B3963">
        <v>56</v>
      </c>
      <c r="C3963">
        <v>2024</v>
      </c>
      <c r="E3963">
        <v>99</v>
      </c>
      <c r="G3963">
        <v>99</v>
      </c>
      <c r="H3963">
        <v>2</v>
      </c>
      <c r="I3963">
        <v>99</v>
      </c>
      <c r="J3963">
        <v>117</v>
      </c>
      <c r="K3963">
        <v>99</v>
      </c>
      <c r="L3963">
        <v>3</v>
      </c>
      <c r="M3963">
        <v>99</v>
      </c>
      <c r="N3963">
        <v>99</v>
      </c>
      <c r="O3963">
        <v>99</v>
      </c>
      <c r="P3963">
        <v>99</v>
      </c>
      <c r="R3963">
        <v>0</v>
      </c>
    </row>
    <row r="3964" spans="1:38">
      <c r="A3964">
        <v>18</v>
      </c>
      <c r="B3964">
        <v>57</v>
      </c>
      <c r="C3964">
        <v>2024</v>
      </c>
      <c r="E3964">
        <v>99</v>
      </c>
      <c r="G3964">
        <v>99</v>
      </c>
      <c r="H3964">
        <v>1</v>
      </c>
      <c r="I3964">
        <v>99</v>
      </c>
      <c r="J3964">
        <v>134</v>
      </c>
      <c r="K3964">
        <v>99</v>
      </c>
      <c r="L3964">
        <v>3</v>
      </c>
      <c r="M3964">
        <v>99</v>
      </c>
      <c r="N3964">
        <v>99</v>
      </c>
      <c r="O3964">
        <v>99</v>
      </c>
      <c r="P3964">
        <v>99</v>
      </c>
      <c r="R3964">
        <v>0</v>
      </c>
    </row>
    <row r="3965" spans="1:38">
      <c r="A3965">
        <v>18</v>
      </c>
      <c r="B3965">
        <v>58</v>
      </c>
      <c r="C3965">
        <v>2024</v>
      </c>
      <c r="E3965">
        <v>99</v>
      </c>
      <c r="G3965">
        <v>99</v>
      </c>
      <c r="H3965">
        <v>2</v>
      </c>
      <c r="I3965">
        <v>99</v>
      </c>
      <c r="J3965">
        <v>141</v>
      </c>
      <c r="K3965">
        <v>99</v>
      </c>
      <c r="L3965">
        <v>3</v>
      </c>
      <c r="M3965">
        <v>99</v>
      </c>
      <c r="N3965">
        <v>99</v>
      </c>
      <c r="O3965">
        <v>99</v>
      </c>
      <c r="P3965">
        <v>99</v>
      </c>
      <c r="Q3965">
        <v>1</v>
      </c>
      <c r="R3965">
        <v>1</v>
      </c>
      <c r="S3965">
        <v>3</v>
      </c>
      <c r="T3965">
        <v>2</v>
      </c>
      <c r="U3965">
        <v>3.9</v>
      </c>
      <c r="V3965">
        <v>0</v>
      </c>
      <c r="W3965">
        <v>0</v>
      </c>
      <c r="X3965">
        <v>0</v>
      </c>
      <c r="Y3965">
        <v>0</v>
      </c>
      <c r="AA3965">
        <v>0</v>
      </c>
      <c r="AB3965">
        <v>0</v>
      </c>
      <c r="AC3965">
        <v>0</v>
      </c>
      <c r="AG3965">
        <v>0.16</v>
      </c>
      <c r="AH3965">
        <v>3.8621891680448425E-2</v>
      </c>
      <c r="AI3965">
        <v>0</v>
      </c>
      <c r="AJ3965">
        <v>1</v>
      </c>
      <c r="AK3965">
        <v>66.3</v>
      </c>
      <c r="AL3965">
        <v>13.38209232492844</v>
      </c>
    </row>
    <row r="3966" spans="1:38">
      <c r="A3966">
        <v>18</v>
      </c>
      <c r="B3966">
        <v>59</v>
      </c>
      <c r="C3966">
        <v>2024</v>
      </c>
      <c r="E3966">
        <v>99</v>
      </c>
      <c r="G3966">
        <v>99</v>
      </c>
      <c r="H3966">
        <v>2</v>
      </c>
      <c r="I3966">
        <v>99</v>
      </c>
      <c r="J3966">
        <v>143</v>
      </c>
      <c r="K3966">
        <v>99</v>
      </c>
      <c r="L3966">
        <v>3</v>
      </c>
      <c r="M3966">
        <v>99</v>
      </c>
      <c r="N3966">
        <v>99</v>
      </c>
      <c r="O3966">
        <v>99</v>
      </c>
      <c r="P3966">
        <v>99</v>
      </c>
      <c r="R3966">
        <v>0</v>
      </c>
    </row>
    <row r="3967" spans="1:38">
      <c r="A3967">
        <v>18</v>
      </c>
      <c r="B3967">
        <v>60</v>
      </c>
      <c r="C3967">
        <v>2024</v>
      </c>
      <c r="E3967">
        <v>99</v>
      </c>
      <c r="G3967">
        <v>99</v>
      </c>
      <c r="H3967">
        <v>2</v>
      </c>
      <c r="I3967">
        <v>99</v>
      </c>
      <c r="J3967">
        <v>147</v>
      </c>
      <c r="K3967">
        <v>99</v>
      </c>
      <c r="L3967">
        <v>3</v>
      </c>
      <c r="M3967">
        <v>99</v>
      </c>
      <c r="N3967">
        <v>99</v>
      </c>
      <c r="O3967">
        <v>99</v>
      </c>
      <c r="P3967">
        <v>99</v>
      </c>
      <c r="R3967">
        <v>0</v>
      </c>
    </row>
    <row r="3968" spans="1:38">
      <c r="A3968">
        <v>18</v>
      </c>
      <c r="B3968">
        <v>61</v>
      </c>
      <c r="C3968">
        <v>2024</v>
      </c>
      <c r="E3968">
        <v>99</v>
      </c>
      <c r="G3968">
        <v>99</v>
      </c>
      <c r="H3968">
        <v>1</v>
      </c>
      <c r="I3968">
        <v>99</v>
      </c>
      <c r="J3968">
        <v>155</v>
      </c>
      <c r="K3968">
        <v>99</v>
      </c>
      <c r="L3968">
        <v>3</v>
      </c>
      <c r="M3968">
        <v>99</v>
      </c>
      <c r="N3968">
        <v>99</v>
      </c>
      <c r="O3968">
        <v>99</v>
      </c>
      <c r="P3968">
        <v>99</v>
      </c>
      <c r="R3968">
        <v>0</v>
      </c>
    </row>
    <row r="3969" spans="1:38">
      <c r="A3969">
        <v>18</v>
      </c>
      <c r="B3969">
        <v>62</v>
      </c>
      <c r="C3969">
        <v>2024</v>
      </c>
      <c r="E3969">
        <v>99</v>
      </c>
      <c r="G3969">
        <v>99</v>
      </c>
      <c r="H3969">
        <v>2</v>
      </c>
      <c r="I3969">
        <v>99</v>
      </c>
      <c r="J3969">
        <v>160</v>
      </c>
      <c r="K3969">
        <v>99</v>
      </c>
      <c r="L3969">
        <v>3</v>
      </c>
      <c r="M3969">
        <v>99</v>
      </c>
      <c r="N3969">
        <v>99</v>
      </c>
      <c r="O3969">
        <v>99</v>
      </c>
      <c r="P3969">
        <v>99</v>
      </c>
      <c r="R3969">
        <v>0</v>
      </c>
    </row>
    <row r="3970" spans="1:38">
      <c r="A3970">
        <v>18</v>
      </c>
      <c r="B3970">
        <v>63</v>
      </c>
      <c r="C3970">
        <v>2024</v>
      </c>
      <c r="E3970">
        <v>99</v>
      </c>
      <c r="G3970">
        <v>99</v>
      </c>
      <c r="H3970">
        <v>1</v>
      </c>
      <c r="I3970">
        <v>99</v>
      </c>
      <c r="J3970">
        <v>171</v>
      </c>
      <c r="K3970">
        <v>99</v>
      </c>
      <c r="L3970">
        <v>3</v>
      </c>
      <c r="M3970">
        <v>99</v>
      </c>
      <c r="N3970">
        <v>99</v>
      </c>
      <c r="O3970">
        <v>99</v>
      </c>
      <c r="P3970">
        <v>99</v>
      </c>
      <c r="R3970">
        <v>0</v>
      </c>
    </row>
    <row r="3971" spans="1:38">
      <c r="A3971">
        <v>18</v>
      </c>
      <c r="B3971">
        <v>64</v>
      </c>
      <c r="C3971">
        <v>2024</v>
      </c>
      <c r="E3971">
        <v>99</v>
      </c>
      <c r="G3971">
        <v>99</v>
      </c>
      <c r="H3971">
        <v>2</v>
      </c>
      <c r="I3971">
        <v>99</v>
      </c>
      <c r="J3971">
        <v>175</v>
      </c>
      <c r="K3971">
        <v>99</v>
      </c>
      <c r="L3971">
        <v>3</v>
      </c>
      <c r="M3971">
        <v>99</v>
      </c>
      <c r="N3971">
        <v>99</v>
      </c>
      <c r="O3971">
        <v>99</v>
      </c>
      <c r="P3971">
        <v>99</v>
      </c>
      <c r="R3971">
        <v>0</v>
      </c>
    </row>
    <row r="3972" spans="1:38">
      <c r="A3972">
        <v>18</v>
      </c>
      <c r="B3972">
        <v>65</v>
      </c>
      <c r="C3972">
        <v>2024</v>
      </c>
      <c r="E3972">
        <v>99</v>
      </c>
      <c r="G3972">
        <v>99</v>
      </c>
      <c r="H3972">
        <v>2</v>
      </c>
      <c r="I3972">
        <v>99</v>
      </c>
      <c r="J3972">
        <v>177</v>
      </c>
      <c r="K3972">
        <v>99</v>
      </c>
      <c r="L3972">
        <v>3</v>
      </c>
      <c r="M3972">
        <v>99</v>
      </c>
      <c r="N3972">
        <v>99</v>
      </c>
      <c r="O3972">
        <v>99</v>
      </c>
      <c r="P3972">
        <v>99</v>
      </c>
      <c r="R3972">
        <v>0</v>
      </c>
    </row>
    <row r="3973" spans="1:38">
      <c r="A3973">
        <v>18</v>
      </c>
      <c r="B3973">
        <v>66</v>
      </c>
      <c r="C3973">
        <v>2024</v>
      </c>
      <c r="E3973">
        <v>99</v>
      </c>
      <c r="G3973">
        <v>99</v>
      </c>
      <c r="H3973">
        <v>2</v>
      </c>
      <c r="I3973">
        <v>99</v>
      </c>
      <c r="J3973">
        <v>178</v>
      </c>
      <c r="K3973">
        <v>99</v>
      </c>
      <c r="L3973">
        <v>3</v>
      </c>
      <c r="M3973">
        <v>99</v>
      </c>
      <c r="N3973">
        <v>99</v>
      </c>
      <c r="O3973">
        <v>99</v>
      </c>
      <c r="P3973">
        <v>99</v>
      </c>
      <c r="R3973">
        <v>0</v>
      </c>
    </row>
    <row r="3974" spans="1:38">
      <c r="A3974">
        <v>18</v>
      </c>
      <c r="B3974">
        <v>67</v>
      </c>
      <c r="C3974">
        <v>2024</v>
      </c>
      <c r="E3974">
        <v>99</v>
      </c>
      <c r="G3974">
        <v>99</v>
      </c>
      <c r="H3974">
        <v>2</v>
      </c>
      <c r="I3974">
        <v>99</v>
      </c>
      <c r="J3974">
        <v>181</v>
      </c>
      <c r="K3974">
        <v>99</v>
      </c>
      <c r="L3974">
        <v>3</v>
      </c>
      <c r="M3974">
        <v>99</v>
      </c>
      <c r="N3974">
        <v>99</v>
      </c>
      <c r="O3974">
        <v>99</v>
      </c>
      <c r="P3974">
        <v>99</v>
      </c>
      <c r="R3974">
        <v>0</v>
      </c>
    </row>
    <row r="3975" spans="1:38">
      <c r="A3975">
        <v>18</v>
      </c>
      <c r="B3975">
        <v>68</v>
      </c>
      <c r="C3975">
        <v>2024</v>
      </c>
      <c r="E3975">
        <v>99</v>
      </c>
      <c r="G3975">
        <v>99</v>
      </c>
      <c r="H3975">
        <v>1</v>
      </c>
      <c r="I3975">
        <v>99</v>
      </c>
      <c r="J3975">
        <v>262</v>
      </c>
      <c r="K3975">
        <v>99</v>
      </c>
      <c r="L3975">
        <v>3</v>
      </c>
      <c r="M3975">
        <v>99</v>
      </c>
      <c r="N3975">
        <v>99</v>
      </c>
      <c r="O3975">
        <v>99</v>
      </c>
      <c r="P3975">
        <v>99</v>
      </c>
      <c r="R3975">
        <v>0</v>
      </c>
    </row>
    <row r="3976" spans="1:38">
      <c r="A3976">
        <v>18</v>
      </c>
      <c r="B3976">
        <v>69</v>
      </c>
      <c r="C3976">
        <v>2024</v>
      </c>
      <c r="E3976">
        <v>99</v>
      </c>
      <c r="G3976">
        <v>99</v>
      </c>
      <c r="H3976">
        <v>2</v>
      </c>
      <c r="I3976">
        <v>99</v>
      </c>
      <c r="J3976">
        <v>267</v>
      </c>
      <c r="K3976">
        <v>99</v>
      </c>
      <c r="L3976">
        <v>3</v>
      </c>
      <c r="M3976">
        <v>99</v>
      </c>
      <c r="N3976">
        <v>99</v>
      </c>
      <c r="O3976">
        <v>99</v>
      </c>
      <c r="P3976">
        <v>99</v>
      </c>
      <c r="R3976">
        <v>0</v>
      </c>
    </row>
    <row r="3977" spans="1:38">
      <c r="A3977">
        <v>18</v>
      </c>
      <c r="B3977">
        <v>70</v>
      </c>
      <c r="C3977">
        <v>2024</v>
      </c>
      <c r="E3977">
        <v>99</v>
      </c>
      <c r="G3977">
        <v>99</v>
      </c>
      <c r="H3977">
        <v>1</v>
      </c>
      <c r="I3977">
        <v>99</v>
      </c>
      <c r="J3977">
        <v>309</v>
      </c>
      <c r="K3977">
        <v>99</v>
      </c>
      <c r="L3977">
        <v>3</v>
      </c>
      <c r="M3977">
        <v>99</v>
      </c>
      <c r="N3977">
        <v>99</v>
      </c>
      <c r="O3977">
        <v>99</v>
      </c>
      <c r="P3977">
        <v>99</v>
      </c>
      <c r="Q3977">
        <v>1</v>
      </c>
      <c r="R3977">
        <v>1</v>
      </c>
      <c r="S3977">
        <v>3</v>
      </c>
      <c r="T3977">
        <v>4</v>
      </c>
      <c r="U3977">
        <v>22.2</v>
      </c>
      <c r="V3977">
        <v>0</v>
      </c>
      <c r="W3977">
        <v>0</v>
      </c>
      <c r="X3977">
        <v>100</v>
      </c>
      <c r="Y3977">
        <v>0</v>
      </c>
      <c r="AA3977">
        <v>0</v>
      </c>
      <c r="AB3977">
        <v>0</v>
      </c>
      <c r="AC3977">
        <v>0</v>
      </c>
      <c r="AG3977">
        <v>100</v>
      </c>
      <c r="AH3977">
        <v>100</v>
      </c>
      <c r="AI3977">
        <v>0</v>
      </c>
      <c r="AJ3977">
        <v>1</v>
      </c>
      <c r="AK3977">
        <v>114.9</v>
      </c>
      <c r="AL3977">
        <v>14.63500544618984</v>
      </c>
    </row>
    <row r="3978" spans="1:38">
      <c r="A3978">
        <v>18</v>
      </c>
      <c r="B3978">
        <v>71</v>
      </c>
      <c r="C3978">
        <v>2024</v>
      </c>
      <c r="E3978">
        <v>99</v>
      </c>
      <c r="G3978">
        <v>99</v>
      </c>
      <c r="H3978">
        <v>2</v>
      </c>
      <c r="I3978">
        <v>99</v>
      </c>
      <c r="J3978">
        <v>470</v>
      </c>
      <c r="K3978">
        <v>99</v>
      </c>
      <c r="L3978">
        <v>3</v>
      </c>
      <c r="M3978">
        <v>99</v>
      </c>
      <c r="N3978">
        <v>99</v>
      </c>
      <c r="O3978">
        <v>99</v>
      </c>
      <c r="P3978">
        <v>99</v>
      </c>
      <c r="R3978">
        <v>0</v>
      </c>
    </row>
    <row r="3979" spans="1:38">
      <c r="A3979">
        <v>18</v>
      </c>
      <c r="B3979">
        <v>72</v>
      </c>
      <c r="C3979">
        <v>2024</v>
      </c>
      <c r="E3979">
        <v>99</v>
      </c>
      <c r="G3979">
        <v>99</v>
      </c>
      <c r="H3979">
        <v>2</v>
      </c>
      <c r="I3979">
        <v>99</v>
      </c>
      <c r="J3979">
        <v>629</v>
      </c>
      <c r="K3979">
        <v>99</v>
      </c>
      <c r="L3979">
        <v>3</v>
      </c>
      <c r="M3979">
        <v>99</v>
      </c>
      <c r="N3979">
        <v>99</v>
      </c>
      <c r="O3979">
        <v>99</v>
      </c>
      <c r="P3979">
        <v>99</v>
      </c>
      <c r="R3979">
        <v>0</v>
      </c>
    </row>
    <row r="3980" spans="1:38">
      <c r="A3980">
        <v>18</v>
      </c>
      <c r="B3980">
        <v>73</v>
      </c>
      <c r="C3980">
        <v>2024</v>
      </c>
      <c r="E3980">
        <v>99</v>
      </c>
      <c r="G3980">
        <v>99</v>
      </c>
      <c r="H3980">
        <v>1</v>
      </c>
      <c r="I3980">
        <v>99</v>
      </c>
      <c r="J3980">
        <v>643</v>
      </c>
      <c r="K3980">
        <v>99</v>
      </c>
      <c r="L3980">
        <v>3</v>
      </c>
      <c r="M3980">
        <v>99</v>
      </c>
      <c r="N3980">
        <v>99</v>
      </c>
      <c r="O3980">
        <v>99</v>
      </c>
      <c r="P3980">
        <v>99</v>
      </c>
      <c r="R3980">
        <v>0</v>
      </c>
    </row>
    <row r="3981" spans="1:38">
      <c r="A3981">
        <v>18</v>
      </c>
      <c r="B3981">
        <v>74</v>
      </c>
      <c r="C3981">
        <v>2024</v>
      </c>
      <c r="E3981">
        <v>99</v>
      </c>
      <c r="G3981">
        <v>99</v>
      </c>
      <c r="H3981">
        <v>2</v>
      </c>
      <c r="I3981">
        <v>99</v>
      </c>
      <c r="J3981">
        <v>704</v>
      </c>
      <c r="K3981">
        <v>99</v>
      </c>
      <c r="L3981">
        <v>3</v>
      </c>
      <c r="M3981">
        <v>99</v>
      </c>
      <c r="N3981">
        <v>99</v>
      </c>
      <c r="O3981">
        <v>99</v>
      </c>
      <c r="P3981">
        <v>99</v>
      </c>
      <c r="R3981">
        <v>0</v>
      </c>
    </row>
    <row r="3982" spans="1:38">
      <c r="A3982">
        <v>18</v>
      </c>
      <c r="B3982">
        <v>75</v>
      </c>
      <c r="C3982">
        <v>2024</v>
      </c>
      <c r="E3982">
        <v>99</v>
      </c>
      <c r="G3982">
        <v>99</v>
      </c>
      <c r="H3982">
        <v>1</v>
      </c>
      <c r="I3982">
        <v>99</v>
      </c>
      <c r="J3982">
        <v>802</v>
      </c>
      <c r="K3982">
        <v>99</v>
      </c>
      <c r="L3982">
        <v>3</v>
      </c>
      <c r="M3982">
        <v>99</v>
      </c>
      <c r="N3982">
        <v>99</v>
      </c>
      <c r="O3982">
        <v>99</v>
      </c>
      <c r="P3982">
        <v>99</v>
      </c>
      <c r="R3982">
        <v>0</v>
      </c>
    </row>
    <row r="3983" spans="1:38">
      <c r="A3983">
        <v>18</v>
      </c>
      <c r="B3983">
        <v>76</v>
      </c>
      <c r="C3983">
        <v>2024</v>
      </c>
      <c r="E3983">
        <v>99</v>
      </c>
      <c r="G3983">
        <v>99</v>
      </c>
      <c r="H3983">
        <v>1</v>
      </c>
      <c r="I3983">
        <v>99</v>
      </c>
      <c r="J3983">
        <v>103</v>
      </c>
      <c r="K3983">
        <v>99</v>
      </c>
      <c r="L3983">
        <v>4</v>
      </c>
      <c r="M3983">
        <v>99</v>
      </c>
      <c r="N3983">
        <v>99</v>
      </c>
      <c r="O3983">
        <v>99</v>
      </c>
      <c r="P3983">
        <v>99</v>
      </c>
      <c r="R3983">
        <v>0</v>
      </c>
    </row>
    <row r="3984" spans="1:38">
      <c r="A3984">
        <v>18</v>
      </c>
      <c r="B3984">
        <v>77</v>
      </c>
      <c r="C3984">
        <v>2024</v>
      </c>
      <c r="E3984">
        <v>99</v>
      </c>
      <c r="G3984">
        <v>99</v>
      </c>
      <c r="H3984">
        <v>2</v>
      </c>
      <c r="I3984">
        <v>99</v>
      </c>
      <c r="J3984">
        <v>106</v>
      </c>
      <c r="K3984">
        <v>99</v>
      </c>
      <c r="L3984">
        <v>4</v>
      </c>
      <c r="M3984">
        <v>99</v>
      </c>
      <c r="N3984">
        <v>99</v>
      </c>
      <c r="O3984">
        <v>99</v>
      </c>
      <c r="P3984">
        <v>99</v>
      </c>
      <c r="R3984">
        <v>0</v>
      </c>
    </row>
    <row r="3985" spans="1:38">
      <c r="A3985">
        <v>18</v>
      </c>
      <c r="B3985">
        <v>78</v>
      </c>
      <c r="C3985">
        <v>2024</v>
      </c>
      <c r="E3985">
        <v>99</v>
      </c>
      <c r="G3985">
        <v>99</v>
      </c>
      <c r="H3985">
        <v>1</v>
      </c>
      <c r="I3985">
        <v>99</v>
      </c>
      <c r="J3985">
        <v>110</v>
      </c>
      <c r="K3985">
        <v>99</v>
      </c>
      <c r="L3985">
        <v>4</v>
      </c>
      <c r="M3985">
        <v>99</v>
      </c>
      <c r="N3985">
        <v>99</v>
      </c>
      <c r="O3985">
        <v>99</v>
      </c>
      <c r="P3985">
        <v>99</v>
      </c>
      <c r="R3985">
        <v>0</v>
      </c>
    </row>
    <row r="3986" spans="1:38">
      <c r="A3986">
        <v>18</v>
      </c>
      <c r="B3986">
        <v>79</v>
      </c>
      <c r="C3986">
        <v>2024</v>
      </c>
      <c r="E3986">
        <v>99</v>
      </c>
      <c r="G3986">
        <v>99</v>
      </c>
      <c r="H3986">
        <v>1</v>
      </c>
      <c r="I3986">
        <v>99</v>
      </c>
      <c r="J3986">
        <v>111</v>
      </c>
      <c r="K3986">
        <v>99</v>
      </c>
      <c r="L3986">
        <v>4</v>
      </c>
      <c r="M3986">
        <v>99</v>
      </c>
      <c r="N3986">
        <v>99</v>
      </c>
      <c r="O3986">
        <v>99</v>
      </c>
      <c r="P3986">
        <v>99</v>
      </c>
      <c r="R3986">
        <v>0</v>
      </c>
    </row>
    <row r="3987" spans="1:38">
      <c r="A3987">
        <v>18</v>
      </c>
      <c r="B3987">
        <v>80</v>
      </c>
      <c r="C3987">
        <v>2024</v>
      </c>
      <c r="E3987">
        <v>99</v>
      </c>
      <c r="G3987">
        <v>99</v>
      </c>
      <c r="H3987">
        <v>1</v>
      </c>
      <c r="I3987">
        <v>99</v>
      </c>
      <c r="J3987">
        <v>116</v>
      </c>
      <c r="K3987">
        <v>99</v>
      </c>
      <c r="L3987">
        <v>4</v>
      </c>
      <c r="M3987">
        <v>99</v>
      </c>
      <c r="N3987">
        <v>99</v>
      </c>
      <c r="O3987">
        <v>99</v>
      </c>
      <c r="P3987">
        <v>99</v>
      </c>
      <c r="R3987">
        <v>0</v>
      </c>
    </row>
    <row r="3988" spans="1:38">
      <c r="A3988">
        <v>18</v>
      </c>
      <c r="B3988">
        <v>81</v>
      </c>
      <c r="C3988">
        <v>2024</v>
      </c>
      <c r="E3988">
        <v>99</v>
      </c>
      <c r="G3988">
        <v>99</v>
      </c>
      <c r="H3988">
        <v>2</v>
      </c>
      <c r="I3988">
        <v>99</v>
      </c>
      <c r="J3988">
        <v>117</v>
      </c>
      <c r="K3988">
        <v>99</v>
      </c>
      <c r="L3988">
        <v>4</v>
      </c>
      <c r="M3988">
        <v>99</v>
      </c>
      <c r="N3988">
        <v>99</v>
      </c>
      <c r="O3988">
        <v>99</v>
      </c>
      <c r="P3988">
        <v>99</v>
      </c>
      <c r="R3988">
        <v>0</v>
      </c>
    </row>
    <row r="3989" spans="1:38">
      <c r="A3989">
        <v>18</v>
      </c>
      <c r="B3989">
        <v>82</v>
      </c>
      <c r="C3989">
        <v>2024</v>
      </c>
      <c r="E3989">
        <v>99</v>
      </c>
      <c r="G3989">
        <v>99</v>
      </c>
      <c r="H3989">
        <v>1</v>
      </c>
      <c r="I3989">
        <v>99</v>
      </c>
      <c r="J3989">
        <v>134</v>
      </c>
      <c r="K3989">
        <v>99</v>
      </c>
      <c r="L3989">
        <v>4</v>
      </c>
      <c r="M3989">
        <v>99</v>
      </c>
      <c r="N3989">
        <v>99</v>
      </c>
      <c r="O3989">
        <v>99</v>
      </c>
      <c r="P3989">
        <v>99</v>
      </c>
      <c r="R3989">
        <v>0</v>
      </c>
    </row>
    <row r="3990" spans="1:38">
      <c r="A3990">
        <v>18</v>
      </c>
      <c r="B3990">
        <v>83</v>
      </c>
      <c r="C3990">
        <v>2024</v>
      </c>
      <c r="E3990">
        <v>99</v>
      </c>
      <c r="G3990">
        <v>99</v>
      </c>
      <c r="H3990">
        <v>2</v>
      </c>
      <c r="I3990">
        <v>99</v>
      </c>
      <c r="J3990">
        <v>141</v>
      </c>
      <c r="K3990">
        <v>99</v>
      </c>
      <c r="L3990">
        <v>4</v>
      </c>
      <c r="M3990">
        <v>99</v>
      </c>
      <c r="N3990">
        <v>99</v>
      </c>
      <c r="O3990">
        <v>99</v>
      </c>
      <c r="P3990">
        <v>99</v>
      </c>
      <c r="Q3990">
        <v>2</v>
      </c>
      <c r="R3990">
        <v>2</v>
      </c>
      <c r="S3990">
        <v>4</v>
      </c>
      <c r="T3990">
        <v>3</v>
      </c>
      <c r="U3990">
        <v>6.7</v>
      </c>
      <c r="V3990">
        <v>0</v>
      </c>
      <c r="W3990">
        <v>0</v>
      </c>
      <c r="X3990">
        <v>0</v>
      </c>
      <c r="Y3990">
        <v>0</v>
      </c>
      <c r="AA3990">
        <v>0</v>
      </c>
      <c r="AB3990">
        <v>0</v>
      </c>
      <c r="AC3990">
        <v>0</v>
      </c>
      <c r="AG3990">
        <v>0.32</v>
      </c>
      <c r="AH3990">
        <v>0.13270085859436123</v>
      </c>
      <c r="AI3990">
        <v>0</v>
      </c>
      <c r="AJ3990">
        <v>2</v>
      </c>
      <c r="AK3990">
        <v>76.75</v>
      </c>
      <c r="AL3990">
        <v>14.86085188350985</v>
      </c>
    </row>
    <row r="3991" spans="1:38">
      <c r="A3991">
        <v>18</v>
      </c>
      <c r="B3991">
        <v>84</v>
      </c>
      <c r="C3991">
        <v>2024</v>
      </c>
      <c r="E3991">
        <v>99</v>
      </c>
      <c r="G3991">
        <v>99</v>
      </c>
      <c r="H3991">
        <v>2</v>
      </c>
      <c r="I3991">
        <v>99</v>
      </c>
      <c r="J3991">
        <v>143</v>
      </c>
      <c r="K3991">
        <v>99</v>
      </c>
      <c r="L3991">
        <v>4</v>
      </c>
      <c r="M3991">
        <v>99</v>
      </c>
      <c r="N3991">
        <v>99</v>
      </c>
      <c r="O3991">
        <v>99</v>
      </c>
      <c r="P3991">
        <v>99</v>
      </c>
      <c r="R3991">
        <v>0</v>
      </c>
    </row>
    <row r="3992" spans="1:38">
      <c r="A3992">
        <v>18</v>
      </c>
      <c r="B3992">
        <v>85</v>
      </c>
      <c r="C3992">
        <v>2024</v>
      </c>
      <c r="E3992">
        <v>99</v>
      </c>
      <c r="G3992">
        <v>99</v>
      </c>
      <c r="H3992">
        <v>2</v>
      </c>
      <c r="I3992">
        <v>99</v>
      </c>
      <c r="J3992">
        <v>147</v>
      </c>
      <c r="K3992">
        <v>99</v>
      </c>
      <c r="L3992">
        <v>4</v>
      </c>
      <c r="M3992">
        <v>99</v>
      </c>
      <c r="N3992">
        <v>99</v>
      </c>
      <c r="O3992">
        <v>99</v>
      </c>
      <c r="P3992">
        <v>99</v>
      </c>
      <c r="R3992">
        <v>0</v>
      </c>
    </row>
    <row r="3993" spans="1:38">
      <c r="A3993">
        <v>18</v>
      </c>
      <c r="B3993">
        <v>86</v>
      </c>
      <c r="C3993">
        <v>2024</v>
      </c>
      <c r="E3993">
        <v>99</v>
      </c>
      <c r="G3993">
        <v>99</v>
      </c>
      <c r="H3993">
        <v>1</v>
      </c>
      <c r="I3993">
        <v>99</v>
      </c>
      <c r="J3993">
        <v>155</v>
      </c>
      <c r="K3993">
        <v>99</v>
      </c>
      <c r="L3993">
        <v>4</v>
      </c>
      <c r="M3993">
        <v>99</v>
      </c>
      <c r="N3993">
        <v>99</v>
      </c>
      <c r="O3993">
        <v>99</v>
      </c>
      <c r="P3993">
        <v>99</v>
      </c>
      <c r="R3993">
        <v>0</v>
      </c>
    </row>
    <row r="3994" spans="1:38">
      <c r="A3994">
        <v>18</v>
      </c>
      <c r="B3994">
        <v>87</v>
      </c>
      <c r="C3994">
        <v>2024</v>
      </c>
      <c r="E3994">
        <v>99</v>
      </c>
      <c r="G3994">
        <v>99</v>
      </c>
      <c r="H3994">
        <v>2</v>
      </c>
      <c r="I3994">
        <v>99</v>
      </c>
      <c r="J3994">
        <v>160</v>
      </c>
      <c r="K3994">
        <v>99</v>
      </c>
      <c r="L3994">
        <v>4</v>
      </c>
      <c r="M3994">
        <v>99</v>
      </c>
      <c r="N3994">
        <v>99</v>
      </c>
      <c r="O3994">
        <v>99</v>
      </c>
      <c r="P3994">
        <v>99</v>
      </c>
      <c r="R3994">
        <v>0</v>
      </c>
    </row>
    <row r="3995" spans="1:38">
      <c r="A3995">
        <v>18</v>
      </c>
      <c r="B3995">
        <v>88</v>
      </c>
      <c r="C3995">
        <v>2024</v>
      </c>
      <c r="E3995">
        <v>99</v>
      </c>
      <c r="G3995">
        <v>99</v>
      </c>
      <c r="H3995">
        <v>1</v>
      </c>
      <c r="I3995">
        <v>99</v>
      </c>
      <c r="J3995">
        <v>171</v>
      </c>
      <c r="K3995">
        <v>99</v>
      </c>
      <c r="L3995">
        <v>4</v>
      </c>
      <c r="M3995">
        <v>99</v>
      </c>
      <c r="N3995">
        <v>99</v>
      </c>
      <c r="O3995">
        <v>99</v>
      </c>
      <c r="P3995">
        <v>99</v>
      </c>
      <c r="R3995">
        <v>0</v>
      </c>
    </row>
    <row r="3996" spans="1:38">
      <c r="A3996">
        <v>18</v>
      </c>
      <c r="B3996">
        <v>89</v>
      </c>
      <c r="C3996">
        <v>2024</v>
      </c>
      <c r="E3996">
        <v>99</v>
      </c>
      <c r="G3996">
        <v>99</v>
      </c>
      <c r="H3996">
        <v>2</v>
      </c>
      <c r="I3996">
        <v>99</v>
      </c>
      <c r="J3996">
        <v>175</v>
      </c>
      <c r="K3996">
        <v>99</v>
      </c>
      <c r="L3996">
        <v>4</v>
      </c>
      <c r="M3996">
        <v>99</v>
      </c>
      <c r="N3996">
        <v>99</v>
      </c>
      <c r="O3996">
        <v>99</v>
      </c>
      <c r="P3996">
        <v>99</v>
      </c>
      <c r="R3996">
        <v>0</v>
      </c>
    </row>
    <row r="3997" spans="1:38">
      <c r="A3997">
        <v>18</v>
      </c>
      <c r="B3997">
        <v>90</v>
      </c>
      <c r="C3997">
        <v>2024</v>
      </c>
      <c r="E3997">
        <v>99</v>
      </c>
      <c r="G3997">
        <v>99</v>
      </c>
      <c r="H3997">
        <v>2</v>
      </c>
      <c r="I3997">
        <v>99</v>
      </c>
      <c r="J3997">
        <v>177</v>
      </c>
      <c r="K3997">
        <v>99</v>
      </c>
      <c r="L3997">
        <v>4</v>
      </c>
      <c r="M3997">
        <v>99</v>
      </c>
      <c r="N3997">
        <v>99</v>
      </c>
      <c r="O3997">
        <v>99</v>
      </c>
      <c r="P3997">
        <v>99</v>
      </c>
      <c r="R3997">
        <v>0</v>
      </c>
    </row>
    <row r="3998" spans="1:38">
      <c r="A3998">
        <v>18</v>
      </c>
      <c r="B3998">
        <v>91</v>
      </c>
      <c r="C3998">
        <v>2024</v>
      </c>
      <c r="E3998">
        <v>99</v>
      </c>
      <c r="G3998">
        <v>99</v>
      </c>
      <c r="H3998">
        <v>2</v>
      </c>
      <c r="I3998">
        <v>99</v>
      </c>
      <c r="J3998">
        <v>178</v>
      </c>
      <c r="K3998">
        <v>99</v>
      </c>
      <c r="L3998">
        <v>4</v>
      </c>
      <c r="M3998">
        <v>99</v>
      </c>
      <c r="N3998">
        <v>99</v>
      </c>
      <c r="O3998">
        <v>99</v>
      </c>
      <c r="P3998">
        <v>99</v>
      </c>
      <c r="R3998">
        <v>0</v>
      </c>
    </row>
    <row r="3999" spans="1:38">
      <c r="A3999">
        <v>18</v>
      </c>
      <c r="B3999">
        <v>92</v>
      </c>
      <c r="C3999">
        <v>2024</v>
      </c>
      <c r="E3999">
        <v>99</v>
      </c>
      <c r="G3999">
        <v>99</v>
      </c>
      <c r="H3999">
        <v>2</v>
      </c>
      <c r="I3999">
        <v>99</v>
      </c>
      <c r="J3999">
        <v>181</v>
      </c>
      <c r="K3999">
        <v>99</v>
      </c>
      <c r="L3999">
        <v>4</v>
      </c>
      <c r="M3999">
        <v>99</v>
      </c>
      <c r="N3999">
        <v>99</v>
      </c>
      <c r="O3999">
        <v>99</v>
      </c>
      <c r="P3999">
        <v>99</v>
      </c>
      <c r="R3999">
        <v>0</v>
      </c>
    </row>
    <row r="4000" spans="1:38">
      <c r="A4000">
        <v>18</v>
      </c>
      <c r="B4000">
        <v>93</v>
      </c>
      <c r="C4000">
        <v>2024</v>
      </c>
      <c r="E4000">
        <v>99</v>
      </c>
      <c r="G4000">
        <v>99</v>
      </c>
      <c r="H4000">
        <v>1</v>
      </c>
      <c r="I4000">
        <v>99</v>
      </c>
      <c r="J4000">
        <v>262</v>
      </c>
      <c r="K4000">
        <v>99</v>
      </c>
      <c r="L4000">
        <v>4</v>
      </c>
      <c r="M4000">
        <v>99</v>
      </c>
      <c r="N4000">
        <v>99</v>
      </c>
      <c r="O4000">
        <v>99</v>
      </c>
      <c r="P4000">
        <v>99</v>
      </c>
      <c r="R4000">
        <v>0</v>
      </c>
    </row>
    <row r="4001" spans="1:38">
      <c r="A4001">
        <v>18</v>
      </c>
      <c r="B4001">
        <v>94</v>
      </c>
      <c r="C4001">
        <v>2024</v>
      </c>
      <c r="E4001">
        <v>99</v>
      </c>
      <c r="G4001">
        <v>99</v>
      </c>
      <c r="H4001">
        <v>2</v>
      </c>
      <c r="I4001">
        <v>99</v>
      </c>
      <c r="J4001">
        <v>267</v>
      </c>
      <c r="K4001">
        <v>99</v>
      </c>
      <c r="L4001">
        <v>4</v>
      </c>
      <c r="M4001">
        <v>99</v>
      </c>
      <c r="N4001">
        <v>99</v>
      </c>
      <c r="O4001">
        <v>99</v>
      </c>
      <c r="P4001">
        <v>99</v>
      </c>
      <c r="R4001">
        <v>0</v>
      </c>
    </row>
    <row r="4002" spans="1:38">
      <c r="A4002">
        <v>18</v>
      </c>
      <c r="B4002">
        <v>95</v>
      </c>
      <c r="C4002">
        <v>2024</v>
      </c>
      <c r="E4002">
        <v>99</v>
      </c>
      <c r="G4002">
        <v>99</v>
      </c>
      <c r="H4002">
        <v>1</v>
      </c>
      <c r="I4002">
        <v>99</v>
      </c>
      <c r="J4002">
        <v>309</v>
      </c>
      <c r="K4002">
        <v>99</v>
      </c>
      <c r="L4002">
        <v>4</v>
      </c>
      <c r="M4002">
        <v>99</v>
      </c>
      <c r="N4002">
        <v>99</v>
      </c>
      <c r="O4002">
        <v>99</v>
      </c>
      <c r="P4002">
        <v>99</v>
      </c>
      <c r="R4002">
        <v>0</v>
      </c>
    </row>
    <row r="4003" spans="1:38">
      <c r="A4003">
        <v>18</v>
      </c>
      <c r="B4003">
        <v>96</v>
      </c>
      <c r="C4003">
        <v>2024</v>
      </c>
      <c r="E4003">
        <v>99</v>
      </c>
      <c r="G4003">
        <v>99</v>
      </c>
      <c r="H4003">
        <v>2</v>
      </c>
      <c r="I4003">
        <v>99</v>
      </c>
      <c r="J4003">
        <v>470</v>
      </c>
      <c r="K4003">
        <v>99</v>
      </c>
      <c r="L4003">
        <v>4</v>
      </c>
      <c r="M4003">
        <v>99</v>
      </c>
      <c r="N4003">
        <v>99</v>
      </c>
      <c r="O4003">
        <v>99</v>
      </c>
      <c r="P4003">
        <v>99</v>
      </c>
      <c r="Q4003">
        <v>2</v>
      </c>
      <c r="R4003">
        <v>3</v>
      </c>
      <c r="S4003">
        <v>4</v>
      </c>
      <c r="T4003">
        <v>3</v>
      </c>
      <c r="U4003">
        <v>7.5</v>
      </c>
      <c r="V4003">
        <v>0</v>
      </c>
      <c r="W4003">
        <v>0</v>
      </c>
      <c r="X4003">
        <v>0</v>
      </c>
      <c r="Y4003">
        <v>0</v>
      </c>
      <c r="AA4003">
        <v>0.535412613473638</v>
      </c>
      <c r="AB4003">
        <v>0</v>
      </c>
      <c r="AC4003">
        <v>0</v>
      </c>
      <c r="AG4003">
        <v>2.3809523809523818</v>
      </c>
      <c r="AH4003">
        <v>1.2280989028983136</v>
      </c>
      <c r="AI4003">
        <v>0</v>
      </c>
      <c r="AJ4003">
        <v>3</v>
      </c>
      <c r="AK4003">
        <v>82.5</v>
      </c>
      <c r="AL4003">
        <v>13.396278436966391</v>
      </c>
    </row>
    <row r="4004" spans="1:38">
      <c r="A4004">
        <v>18</v>
      </c>
      <c r="B4004">
        <v>97</v>
      </c>
      <c r="C4004">
        <v>2024</v>
      </c>
      <c r="E4004">
        <v>99</v>
      </c>
      <c r="G4004">
        <v>99</v>
      </c>
      <c r="H4004">
        <v>2</v>
      </c>
      <c r="I4004">
        <v>99</v>
      </c>
      <c r="J4004">
        <v>629</v>
      </c>
      <c r="K4004">
        <v>99</v>
      </c>
      <c r="L4004">
        <v>4</v>
      </c>
      <c r="M4004">
        <v>99</v>
      </c>
      <c r="N4004">
        <v>99</v>
      </c>
      <c r="O4004">
        <v>99</v>
      </c>
      <c r="P4004">
        <v>99</v>
      </c>
      <c r="R4004">
        <v>0</v>
      </c>
    </row>
    <row r="4005" spans="1:38">
      <c r="A4005">
        <v>18</v>
      </c>
      <c r="B4005">
        <v>98</v>
      </c>
      <c r="C4005">
        <v>2024</v>
      </c>
      <c r="E4005">
        <v>99</v>
      </c>
      <c r="G4005">
        <v>99</v>
      </c>
      <c r="H4005">
        <v>1</v>
      </c>
      <c r="I4005">
        <v>99</v>
      </c>
      <c r="J4005">
        <v>643</v>
      </c>
      <c r="K4005">
        <v>99</v>
      </c>
      <c r="L4005">
        <v>4</v>
      </c>
      <c r="M4005">
        <v>99</v>
      </c>
      <c r="N4005">
        <v>99</v>
      </c>
      <c r="O4005">
        <v>99</v>
      </c>
      <c r="P4005">
        <v>99</v>
      </c>
      <c r="R4005">
        <v>0</v>
      </c>
    </row>
    <row r="4006" spans="1:38">
      <c r="A4006">
        <v>18</v>
      </c>
      <c r="B4006">
        <v>99</v>
      </c>
      <c r="C4006">
        <v>2024</v>
      </c>
      <c r="E4006">
        <v>99</v>
      </c>
      <c r="G4006">
        <v>99</v>
      </c>
      <c r="H4006">
        <v>2</v>
      </c>
      <c r="I4006">
        <v>99</v>
      </c>
      <c r="J4006">
        <v>704</v>
      </c>
      <c r="K4006">
        <v>99</v>
      </c>
      <c r="L4006">
        <v>4</v>
      </c>
      <c r="M4006">
        <v>99</v>
      </c>
      <c r="N4006">
        <v>99</v>
      </c>
      <c r="O4006">
        <v>99</v>
      </c>
      <c r="P4006">
        <v>99</v>
      </c>
      <c r="R4006">
        <v>0</v>
      </c>
    </row>
    <row r="4007" spans="1:38">
      <c r="A4007">
        <v>18</v>
      </c>
      <c r="B4007">
        <v>100</v>
      </c>
      <c r="C4007">
        <v>2024</v>
      </c>
      <c r="E4007">
        <v>99</v>
      </c>
      <c r="G4007">
        <v>99</v>
      </c>
      <c r="H4007">
        <v>1</v>
      </c>
      <c r="I4007">
        <v>99</v>
      </c>
      <c r="J4007">
        <v>802</v>
      </c>
      <c r="K4007">
        <v>99</v>
      </c>
      <c r="L4007">
        <v>4</v>
      </c>
      <c r="M4007">
        <v>99</v>
      </c>
      <c r="N4007">
        <v>99</v>
      </c>
      <c r="O4007">
        <v>99</v>
      </c>
      <c r="P4007">
        <v>99</v>
      </c>
      <c r="R4007">
        <v>0</v>
      </c>
    </row>
    <row r="4008" spans="1:38">
      <c r="A4008">
        <v>18</v>
      </c>
      <c r="B4008">
        <v>101</v>
      </c>
      <c r="C4008">
        <v>2024</v>
      </c>
      <c r="E4008">
        <v>99</v>
      </c>
      <c r="G4008">
        <v>99</v>
      </c>
      <c r="H4008">
        <v>1</v>
      </c>
      <c r="I4008">
        <v>99</v>
      </c>
      <c r="J4008">
        <v>103</v>
      </c>
      <c r="K4008">
        <v>99</v>
      </c>
      <c r="L4008">
        <v>5</v>
      </c>
      <c r="M4008">
        <v>99</v>
      </c>
      <c r="N4008">
        <v>99</v>
      </c>
      <c r="O4008">
        <v>99</v>
      </c>
      <c r="P4008">
        <v>99</v>
      </c>
      <c r="R4008">
        <v>0</v>
      </c>
    </row>
    <row r="4009" spans="1:38">
      <c r="A4009">
        <v>18</v>
      </c>
      <c r="B4009">
        <v>102</v>
      </c>
      <c r="C4009">
        <v>2024</v>
      </c>
      <c r="E4009">
        <v>99</v>
      </c>
      <c r="G4009">
        <v>99</v>
      </c>
      <c r="H4009">
        <v>2</v>
      </c>
      <c r="I4009">
        <v>99</v>
      </c>
      <c r="J4009">
        <v>106</v>
      </c>
      <c r="K4009">
        <v>99</v>
      </c>
      <c r="L4009">
        <v>5</v>
      </c>
      <c r="M4009">
        <v>99</v>
      </c>
      <c r="N4009">
        <v>99</v>
      </c>
      <c r="O4009">
        <v>99</v>
      </c>
      <c r="P4009">
        <v>99</v>
      </c>
      <c r="R4009">
        <v>0</v>
      </c>
    </row>
    <row r="4010" spans="1:38">
      <c r="A4010">
        <v>18</v>
      </c>
      <c r="B4010">
        <v>103</v>
      </c>
      <c r="C4010">
        <v>2024</v>
      </c>
      <c r="E4010">
        <v>99</v>
      </c>
      <c r="G4010">
        <v>99</v>
      </c>
      <c r="H4010">
        <v>1</v>
      </c>
      <c r="I4010">
        <v>99</v>
      </c>
      <c r="J4010">
        <v>110</v>
      </c>
      <c r="K4010">
        <v>99</v>
      </c>
      <c r="L4010">
        <v>5</v>
      </c>
      <c r="M4010">
        <v>99</v>
      </c>
      <c r="N4010">
        <v>99</v>
      </c>
      <c r="O4010">
        <v>99</v>
      </c>
      <c r="P4010">
        <v>99</v>
      </c>
      <c r="R4010">
        <v>0</v>
      </c>
    </row>
    <row r="4011" spans="1:38">
      <c r="A4011">
        <v>18</v>
      </c>
      <c r="B4011">
        <v>104</v>
      </c>
      <c r="C4011">
        <v>2024</v>
      </c>
      <c r="E4011">
        <v>99</v>
      </c>
      <c r="G4011">
        <v>99</v>
      </c>
      <c r="H4011">
        <v>1</v>
      </c>
      <c r="I4011">
        <v>99</v>
      </c>
      <c r="J4011">
        <v>111</v>
      </c>
      <c r="K4011">
        <v>99</v>
      </c>
      <c r="L4011">
        <v>5</v>
      </c>
      <c r="M4011">
        <v>99</v>
      </c>
      <c r="N4011">
        <v>99</v>
      </c>
      <c r="O4011">
        <v>99</v>
      </c>
      <c r="P4011">
        <v>99</v>
      </c>
      <c r="R4011">
        <v>0</v>
      </c>
    </row>
    <row r="4012" spans="1:38">
      <c r="A4012">
        <v>18</v>
      </c>
      <c r="B4012">
        <v>105</v>
      </c>
      <c r="C4012">
        <v>2024</v>
      </c>
      <c r="E4012">
        <v>99</v>
      </c>
      <c r="G4012">
        <v>99</v>
      </c>
      <c r="H4012">
        <v>1</v>
      </c>
      <c r="I4012">
        <v>99</v>
      </c>
      <c r="J4012">
        <v>116</v>
      </c>
      <c r="K4012">
        <v>99</v>
      </c>
      <c r="L4012">
        <v>5</v>
      </c>
      <c r="M4012">
        <v>99</v>
      </c>
      <c r="N4012">
        <v>99</v>
      </c>
      <c r="O4012">
        <v>99</v>
      </c>
      <c r="P4012">
        <v>99</v>
      </c>
      <c r="R4012">
        <v>0</v>
      </c>
    </row>
    <row r="4013" spans="1:38">
      <c r="A4013">
        <v>18</v>
      </c>
      <c r="B4013">
        <v>106</v>
      </c>
      <c r="C4013">
        <v>2024</v>
      </c>
      <c r="E4013">
        <v>99</v>
      </c>
      <c r="G4013">
        <v>99</v>
      </c>
      <c r="H4013">
        <v>2</v>
      </c>
      <c r="I4013">
        <v>99</v>
      </c>
      <c r="J4013">
        <v>117</v>
      </c>
      <c r="K4013">
        <v>99</v>
      </c>
      <c r="L4013">
        <v>5</v>
      </c>
      <c r="M4013">
        <v>99</v>
      </c>
      <c r="N4013">
        <v>99</v>
      </c>
      <c r="O4013">
        <v>99</v>
      </c>
      <c r="P4013">
        <v>99</v>
      </c>
      <c r="R4013">
        <v>0</v>
      </c>
    </row>
    <row r="4014" spans="1:38">
      <c r="A4014">
        <v>18</v>
      </c>
      <c r="B4014">
        <v>107</v>
      </c>
      <c r="C4014">
        <v>2024</v>
      </c>
      <c r="E4014">
        <v>99</v>
      </c>
      <c r="G4014">
        <v>99</v>
      </c>
      <c r="H4014">
        <v>1</v>
      </c>
      <c r="I4014">
        <v>99</v>
      </c>
      <c r="J4014">
        <v>134</v>
      </c>
      <c r="K4014">
        <v>99</v>
      </c>
      <c r="L4014">
        <v>5</v>
      </c>
      <c r="M4014">
        <v>99</v>
      </c>
      <c r="N4014">
        <v>99</v>
      </c>
      <c r="O4014">
        <v>99</v>
      </c>
      <c r="P4014">
        <v>99</v>
      </c>
      <c r="R4014">
        <v>0</v>
      </c>
    </row>
    <row r="4015" spans="1:38">
      <c r="A4015">
        <v>18</v>
      </c>
      <c r="B4015">
        <v>108</v>
      </c>
      <c r="C4015">
        <v>2024</v>
      </c>
      <c r="E4015">
        <v>99</v>
      </c>
      <c r="G4015">
        <v>99</v>
      </c>
      <c r="H4015">
        <v>2</v>
      </c>
      <c r="I4015">
        <v>99</v>
      </c>
      <c r="J4015">
        <v>141</v>
      </c>
      <c r="K4015">
        <v>99</v>
      </c>
      <c r="L4015">
        <v>5</v>
      </c>
      <c r="M4015">
        <v>99</v>
      </c>
      <c r="N4015">
        <v>99</v>
      </c>
      <c r="O4015">
        <v>99</v>
      </c>
      <c r="P4015">
        <v>99</v>
      </c>
      <c r="Q4015">
        <v>1</v>
      </c>
      <c r="R4015">
        <v>4</v>
      </c>
      <c r="S4015">
        <v>5</v>
      </c>
      <c r="T4015">
        <v>2.75</v>
      </c>
      <c r="U4015">
        <v>7.375</v>
      </c>
      <c r="V4015">
        <v>0</v>
      </c>
      <c r="W4015">
        <v>0</v>
      </c>
      <c r="X4015">
        <v>0</v>
      </c>
      <c r="Y4015">
        <v>0</v>
      </c>
      <c r="AA4015">
        <v>0.65717197140474415</v>
      </c>
      <c r="AB4015">
        <v>0</v>
      </c>
      <c r="AC4015">
        <v>0.4330127018922193</v>
      </c>
      <c r="AE4015">
        <v>94.442789160981633</v>
      </c>
      <c r="AG4015">
        <v>0.64</v>
      </c>
      <c r="AH4015">
        <v>0.29213994989057129</v>
      </c>
      <c r="AI4015">
        <v>0</v>
      </c>
      <c r="AJ4015">
        <v>4</v>
      </c>
      <c r="AK4015">
        <v>78.050000000000011</v>
      </c>
      <c r="AL4015">
        <v>15.50327769047658</v>
      </c>
    </row>
    <row r="4016" spans="1:38">
      <c r="A4016">
        <v>18</v>
      </c>
      <c r="B4016">
        <v>109</v>
      </c>
      <c r="C4016">
        <v>2024</v>
      </c>
      <c r="E4016">
        <v>99</v>
      </c>
      <c r="G4016">
        <v>99</v>
      </c>
      <c r="H4016">
        <v>2</v>
      </c>
      <c r="I4016">
        <v>99</v>
      </c>
      <c r="J4016">
        <v>143</v>
      </c>
      <c r="K4016">
        <v>99</v>
      </c>
      <c r="L4016">
        <v>5</v>
      </c>
      <c r="M4016">
        <v>99</v>
      </c>
      <c r="N4016">
        <v>99</v>
      </c>
      <c r="O4016">
        <v>99</v>
      </c>
      <c r="P4016">
        <v>99</v>
      </c>
      <c r="R4016">
        <v>0</v>
      </c>
    </row>
    <row r="4017" spans="1:38">
      <c r="A4017">
        <v>18</v>
      </c>
      <c r="B4017">
        <v>110</v>
      </c>
      <c r="C4017">
        <v>2024</v>
      </c>
      <c r="E4017">
        <v>99</v>
      </c>
      <c r="G4017">
        <v>99</v>
      </c>
      <c r="H4017">
        <v>2</v>
      </c>
      <c r="I4017">
        <v>99</v>
      </c>
      <c r="J4017">
        <v>147</v>
      </c>
      <c r="K4017">
        <v>99</v>
      </c>
      <c r="L4017">
        <v>5</v>
      </c>
      <c r="M4017">
        <v>99</v>
      </c>
      <c r="N4017">
        <v>99</v>
      </c>
      <c r="O4017">
        <v>99</v>
      </c>
      <c r="P4017">
        <v>99</v>
      </c>
      <c r="R4017">
        <v>0</v>
      </c>
    </row>
    <row r="4018" spans="1:38">
      <c r="A4018">
        <v>18</v>
      </c>
      <c r="B4018">
        <v>111</v>
      </c>
      <c r="C4018">
        <v>2024</v>
      </c>
      <c r="E4018">
        <v>99</v>
      </c>
      <c r="G4018">
        <v>99</v>
      </c>
      <c r="H4018">
        <v>1</v>
      </c>
      <c r="I4018">
        <v>99</v>
      </c>
      <c r="J4018">
        <v>155</v>
      </c>
      <c r="K4018">
        <v>99</v>
      </c>
      <c r="L4018">
        <v>5</v>
      </c>
      <c r="M4018">
        <v>99</v>
      </c>
      <c r="N4018">
        <v>99</v>
      </c>
      <c r="O4018">
        <v>99</v>
      </c>
      <c r="P4018">
        <v>99</v>
      </c>
      <c r="R4018">
        <v>0</v>
      </c>
    </row>
    <row r="4019" spans="1:38">
      <c r="A4019">
        <v>18</v>
      </c>
      <c r="B4019">
        <v>112</v>
      </c>
      <c r="C4019">
        <v>2024</v>
      </c>
      <c r="E4019">
        <v>99</v>
      </c>
      <c r="G4019">
        <v>99</v>
      </c>
      <c r="H4019">
        <v>2</v>
      </c>
      <c r="I4019">
        <v>99</v>
      </c>
      <c r="J4019">
        <v>160</v>
      </c>
      <c r="K4019">
        <v>99</v>
      </c>
      <c r="L4019">
        <v>5</v>
      </c>
      <c r="M4019">
        <v>99</v>
      </c>
      <c r="N4019">
        <v>99</v>
      </c>
      <c r="O4019">
        <v>99</v>
      </c>
      <c r="P4019">
        <v>99</v>
      </c>
      <c r="R4019">
        <v>0</v>
      </c>
    </row>
    <row r="4020" spans="1:38">
      <c r="A4020">
        <v>18</v>
      </c>
      <c r="B4020">
        <v>113</v>
      </c>
      <c r="C4020">
        <v>2024</v>
      </c>
      <c r="E4020">
        <v>99</v>
      </c>
      <c r="G4020">
        <v>99</v>
      </c>
      <c r="H4020">
        <v>1</v>
      </c>
      <c r="I4020">
        <v>99</v>
      </c>
      <c r="J4020">
        <v>171</v>
      </c>
      <c r="K4020">
        <v>99</v>
      </c>
      <c r="L4020">
        <v>5</v>
      </c>
      <c r="M4020">
        <v>99</v>
      </c>
      <c r="N4020">
        <v>99</v>
      </c>
      <c r="O4020">
        <v>99</v>
      </c>
      <c r="P4020">
        <v>99</v>
      </c>
      <c r="R4020">
        <v>0</v>
      </c>
    </row>
    <row r="4021" spans="1:38">
      <c r="A4021">
        <v>18</v>
      </c>
      <c r="B4021">
        <v>114</v>
      </c>
      <c r="C4021">
        <v>2024</v>
      </c>
      <c r="E4021">
        <v>99</v>
      </c>
      <c r="G4021">
        <v>99</v>
      </c>
      <c r="H4021">
        <v>2</v>
      </c>
      <c r="I4021">
        <v>99</v>
      </c>
      <c r="J4021">
        <v>175</v>
      </c>
      <c r="K4021">
        <v>99</v>
      </c>
      <c r="L4021">
        <v>5</v>
      </c>
      <c r="M4021">
        <v>99</v>
      </c>
      <c r="N4021">
        <v>99</v>
      </c>
      <c r="O4021">
        <v>99</v>
      </c>
      <c r="P4021">
        <v>99</v>
      </c>
      <c r="R4021">
        <v>0</v>
      </c>
    </row>
    <row r="4022" spans="1:38">
      <c r="A4022">
        <v>18</v>
      </c>
      <c r="B4022">
        <v>115</v>
      </c>
      <c r="C4022">
        <v>2024</v>
      </c>
      <c r="E4022">
        <v>99</v>
      </c>
      <c r="G4022">
        <v>99</v>
      </c>
      <c r="H4022">
        <v>2</v>
      </c>
      <c r="I4022">
        <v>99</v>
      </c>
      <c r="J4022">
        <v>177</v>
      </c>
      <c r="K4022">
        <v>99</v>
      </c>
      <c r="L4022">
        <v>5</v>
      </c>
      <c r="M4022">
        <v>99</v>
      </c>
      <c r="N4022">
        <v>99</v>
      </c>
      <c r="O4022">
        <v>99</v>
      </c>
      <c r="P4022">
        <v>99</v>
      </c>
      <c r="R4022">
        <v>0</v>
      </c>
    </row>
    <row r="4023" spans="1:38">
      <c r="A4023">
        <v>18</v>
      </c>
      <c r="B4023">
        <v>116</v>
      </c>
      <c r="C4023">
        <v>2024</v>
      </c>
      <c r="E4023">
        <v>99</v>
      </c>
      <c r="G4023">
        <v>99</v>
      </c>
      <c r="H4023">
        <v>2</v>
      </c>
      <c r="I4023">
        <v>99</v>
      </c>
      <c r="J4023">
        <v>178</v>
      </c>
      <c r="K4023">
        <v>99</v>
      </c>
      <c r="L4023">
        <v>5</v>
      </c>
      <c r="M4023">
        <v>99</v>
      </c>
      <c r="N4023">
        <v>99</v>
      </c>
      <c r="O4023">
        <v>99</v>
      </c>
      <c r="P4023">
        <v>99</v>
      </c>
      <c r="R4023">
        <v>0</v>
      </c>
    </row>
    <row r="4024" spans="1:38">
      <c r="A4024">
        <v>18</v>
      </c>
      <c r="B4024">
        <v>117</v>
      </c>
      <c r="C4024">
        <v>2024</v>
      </c>
      <c r="E4024">
        <v>99</v>
      </c>
      <c r="G4024">
        <v>99</v>
      </c>
      <c r="H4024">
        <v>2</v>
      </c>
      <c r="I4024">
        <v>99</v>
      </c>
      <c r="J4024">
        <v>181</v>
      </c>
      <c r="K4024">
        <v>99</v>
      </c>
      <c r="L4024">
        <v>5</v>
      </c>
      <c r="M4024">
        <v>99</v>
      </c>
      <c r="N4024">
        <v>99</v>
      </c>
      <c r="O4024">
        <v>99</v>
      </c>
      <c r="P4024">
        <v>99</v>
      </c>
      <c r="R4024">
        <v>0</v>
      </c>
    </row>
    <row r="4025" spans="1:38">
      <c r="A4025">
        <v>18</v>
      </c>
      <c r="B4025">
        <v>118</v>
      </c>
      <c r="C4025">
        <v>2024</v>
      </c>
      <c r="E4025">
        <v>99</v>
      </c>
      <c r="G4025">
        <v>99</v>
      </c>
      <c r="H4025">
        <v>1</v>
      </c>
      <c r="I4025">
        <v>99</v>
      </c>
      <c r="J4025">
        <v>262</v>
      </c>
      <c r="K4025">
        <v>99</v>
      </c>
      <c r="L4025">
        <v>5</v>
      </c>
      <c r="M4025">
        <v>99</v>
      </c>
      <c r="N4025">
        <v>99</v>
      </c>
      <c r="O4025">
        <v>99</v>
      </c>
      <c r="P4025">
        <v>99</v>
      </c>
      <c r="R4025">
        <v>0</v>
      </c>
    </row>
    <row r="4026" spans="1:38">
      <c r="A4026">
        <v>18</v>
      </c>
      <c r="B4026">
        <v>119</v>
      </c>
      <c r="C4026">
        <v>2024</v>
      </c>
      <c r="E4026">
        <v>99</v>
      </c>
      <c r="G4026">
        <v>99</v>
      </c>
      <c r="H4026">
        <v>2</v>
      </c>
      <c r="I4026">
        <v>99</v>
      </c>
      <c r="J4026">
        <v>267</v>
      </c>
      <c r="K4026">
        <v>99</v>
      </c>
      <c r="L4026">
        <v>5</v>
      </c>
      <c r="M4026">
        <v>99</v>
      </c>
      <c r="N4026">
        <v>99</v>
      </c>
      <c r="O4026">
        <v>99</v>
      </c>
      <c r="P4026">
        <v>99</v>
      </c>
      <c r="R4026">
        <v>0</v>
      </c>
    </row>
    <row r="4027" spans="1:38">
      <c r="A4027">
        <v>18</v>
      </c>
      <c r="B4027">
        <v>120</v>
      </c>
      <c r="C4027">
        <v>2024</v>
      </c>
      <c r="E4027">
        <v>99</v>
      </c>
      <c r="G4027">
        <v>99</v>
      </c>
      <c r="H4027">
        <v>1</v>
      </c>
      <c r="I4027">
        <v>99</v>
      </c>
      <c r="J4027">
        <v>309</v>
      </c>
      <c r="K4027">
        <v>99</v>
      </c>
      <c r="L4027">
        <v>5</v>
      </c>
      <c r="M4027">
        <v>99</v>
      </c>
      <c r="N4027">
        <v>99</v>
      </c>
      <c r="O4027">
        <v>99</v>
      </c>
      <c r="P4027">
        <v>99</v>
      </c>
      <c r="R4027">
        <v>0</v>
      </c>
    </row>
    <row r="4028" spans="1:38">
      <c r="A4028">
        <v>18</v>
      </c>
      <c r="B4028">
        <v>121</v>
      </c>
      <c r="C4028">
        <v>2024</v>
      </c>
      <c r="E4028">
        <v>99</v>
      </c>
      <c r="G4028">
        <v>99</v>
      </c>
      <c r="H4028">
        <v>2</v>
      </c>
      <c r="I4028">
        <v>99</v>
      </c>
      <c r="J4028">
        <v>470</v>
      </c>
      <c r="K4028">
        <v>99</v>
      </c>
      <c r="L4028">
        <v>5</v>
      </c>
      <c r="M4028">
        <v>99</v>
      </c>
      <c r="N4028">
        <v>99</v>
      </c>
      <c r="O4028">
        <v>99</v>
      </c>
      <c r="P4028">
        <v>99</v>
      </c>
      <c r="Q4028">
        <v>1</v>
      </c>
      <c r="R4028">
        <v>1</v>
      </c>
      <c r="S4028">
        <v>5</v>
      </c>
      <c r="T4028">
        <v>3</v>
      </c>
      <c r="U4028">
        <v>8.1</v>
      </c>
      <c r="V4028">
        <v>0</v>
      </c>
      <c r="W4028">
        <v>0</v>
      </c>
      <c r="X4028">
        <v>0</v>
      </c>
      <c r="Y4028">
        <v>0</v>
      </c>
      <c r="AA4028">
        <v>0</v>
      </c>
      <c r="AB4028">
        <v>0</v>
      </c>
      <c r="AC4028">
        <v>0</v>
      </c>
      <c r="AG4028">
        <v>0.79365079365079338</v>
      </c>
      <c r="AH4028">
        <v>0.44211560504339281</v>
      </c>
      <c r="AI4028">
        <v>0</v>
      </c>
      <c r="AJ4028">
        <v>1</v>
      </c>
      <c r="AK4028">
        <v>80.3</v>
      </c>
      <c r="AL4028">
        <v>15.643660527182053</v>
      </c>
    </row>
    <row r="4029" spans="1:38">
      <c r="A4029">
        <v>18</v>
      </c>
      <c r="B4029">
        <v>122</v>
      </c>
      <c r="C4029">
        <v>2024</v>
      </c>
      <c r="E4029">
        <v>99</v>
      </c>
      <c r="G4029">
        <v>99</v>
      </c>
      <c r="H4029">
        <v>2</v>
      </c>
      <c r="I4029">
        <v>99</v>
      </c>
      <c r="J4029">
        <v>629</v>
      </c>
      <c r="K4029">
        <v>99</v>
      </c>
      <c r="L4029">
        <v>5</v>
      </c>
      <c r="M4029">
        <v>99</v>
      </c>
      <c r="N4029">
        <v>99</v>
      </c>
      <c r="O4029">
        <v>99</v>
      </c>
      <c r="P4029">
        <v>99</v>
      </c>
      <c r="R4029">
        <v>0</v>
      </c>
    </row>
    <row r="4030" spans="1:38">
      <c r="A4030">
        <v>18</v>
      </c>
      <c r="B4030">
        <v>123</v>
      </c>
      <c r="C4030">
        <v>2024</v>
      </c>
      <c r="E4030">
        <v>99</v>
      </c>
      <c r="G4030">
        <v>99</v>
      </c>
      <c r="H4030">
        <v>1</v>
      </c>
      <c r="I4030">
        <v>99</v>
      </c>
      <c r="J4030">
        <v>643</v>
      </c>
      <c r="K4030">
        <v>99</v>
      </c>
      <c r="L4030">
        <v>5</v>
      </c>
      <c r="M4030">
        <v>99</v>
      </c>
      <c r="N4030">
        <v>99</v>
      </c>
      <c r="O4030">
        <v>99</v>
      </c>
      <c r="P4030">
        <v>99</v>
      </c>
      <c r="R4030">
        <v>0</v>
      </c>
    </row>
    <row r="4031" spans="1:38">
      <c r="A4031">
        <v>18</v>
      </c>
      <c r="B4031">
        <v>124</v>
      </c>
      <c r="C4031">
        <v>2024</v>
      </c>
      <c r="E4031">
        <v>99</v>
      </c>
      <c r="G4031">
        <v>99</v>
      </c>
      <c r="H4031">
        <v>2</v>
      </c>
      <c r="I4031">
        <v>99</v>
      </c>
      <c r="J4031">
        <v>704</v>
      </c>
      <c r="K4031">
        <v>99</v>
      </c>
      <c r="L4031">
        <v>5</v>
      </c>
      <c r="M4031">
        <v>99</v>
      </c>
      <c r="N4031">
        <v>99</v>
      </c>
      <c r="O4031">
        <v>99</v>
      </c>
      <c r="P4031">
        <v>99</v>
      </c>
      <c r="R4031">
        <v>0</v>
      </c>
    </row>
    <row r="4032" spans="1:38">
      <c r="A4032">
        <v>18</v>
      </c>
      <c r="B4032">
        <v>125</v>
      </c>
      <c r="C4032">
        <v>2024</v>
      </c>
      <c r="E4032">
        <v>99</v>
      </c>
      <c r="G4032">
        <v>99</v>
      </c>
      <c r="H4032">
        <v>1</v>
      </c>
      <c r="I4032">
        <v>99</v>
      </c>
      <c r="J4032">
        <v>802</v>
      </c>
      <c r="K4032">
        <v>99</v>
      </c>
      <c r="L4032">
        <v>5</v>
      </c>
      <c r="M4032">
        <v>99</v>
      </c>
      <c r="N4032">
        <v>99</v>
      </c>
      <c r="O4032">
        <v>99</v>
      </c>
      <c r="P4032">
        <v>99</v>
      </c>
      <c r="R4032">
        <v>0</v>
      </c>
    </row>
    <row r="4033" spans="1:38">
      <c r="A4033">
        <v>18</v>
      </c>
      <c r="B4033">
        <v>126</v>
      </c>
      <c r="C4033">
        <v>2024</v>
      </c>
      <c r="E4033">
        <v>99</v>
      </c>
      <c r="G4033">
        <v>99</v>
      </c>
      <c r="H4033">
        <v>1</v>
      </c>
      <c r="I4033">
        <v>99</v>
      </c>
      <c r="J4033">
        <v>103</v>
      </c>
      <c r="K4033">
        <v>99</v>
      </c>
      <c r="L4033">
        <v>6</v>
      </c>
      <c r="M4033">
        <v>99</v>
      </c>
      <c r="N4033">
        <v>99</v>
      </c>
      <c r="O4033">
        <v>99</v>
      </c>
      <c r="P4033">
        <v>99</v>
      </c>
      <c r="R4033">
        <v>0</v>
      </c>
    </row>
    <row r="4034" spans="1:38">
      <c r="A4034">
        <v>18</v>
      </c>
      <c r="B4034">
        <v>127</v>
      </c>
      <c r="C4034">
        <v>2024</v>
      </c>
      <c r="E4034">
        <v>99</v>
      </c>
      <c r="G4034">
        <v>99</v>
      </c>
      <c r="H4034">
        <v>2</v>
      </c>
      <c r="I4034">
        <v>99</v>
      </c>
      <c r="J4034">
        <v>106</v>
      </c>
      <c r="K4034">
        <v>99</v>
      </c>
      <c r="L4034">
        <v>6</v>
      </c>
      <c r="M4034">
        <v>99</v>
      </c>
      <c r="N4034">
        <v>99</v>
      </c>
      <c r="O4034">
        <v>99</v>
      </c>
      <c r="P4034">
        <v>99</v>
      </c>
      <c r="R4034">
        <v>0</v>
      </c>
    </row>
    <row r="4035" spans="1:38">
      <c r="A4035">
        <v>18</v>
      </c>
      <c r="B4035">
        <v>128</v>
      </c>
      <c r="C4035">
        <v>2024</v>
      </c>
      <c r="E4035">
        <v>99</v>
      </c>
      <c r="G4035">
        <v>99</v>
      </c>
      <c r="H4035">
        <v>1</v>
      </c>
      <c r="I4035">
        <v>99</v>
      </c>
      <c r="J4035">
        <v>110</v>
      </c>
      <c r="K4035">
        <v>99</v>
      </c>
      <c r="L4035">
        <v>6</v>
      </c>
      <c r="M4035">
        <v>99</v>
      </c>
      <c r="N4035">
        <v>99</v>
      </c>
      <c r="O4035">
        <v>99</v>
      </c>
      <c r="P4035">
        <v>99</v>
      </c>
      <c r="R4035">
        <v>0</v>
      </c>
    </row>
    <row r="4036" spans="1:38">
      <c r="A4036">
        <v>18</v>
      </c>
      <c r="B4036">
        <v>129</v>
      </c>
      <c r="C4036">
        <v>2024</v>
      </c>
      <c r="E4036">
        <v>99</v>
      </c>
      <c r="G4036">
        <v>99</v>
      </c>
      <c r="H4036">
        <v>1</v>
      </c>
      <c r="I4036">
        <v>99</v>
      </c>
      <c r="J4036">
        <v>111</v>
      </c>
      <c r="K4036">
        <v>99</v>
      </c>
      <c r="L4036">
        <v>6</v>
      </c>
      <c r="M4036">
        <v>99</v>
      </c>
      <c r="N4036">
        <v>99</v>
      </c>
      <c r="O4036">
        <v>99</v>
      </c>
      <c r="P4036">
        <v>99</v>
      </c>
      <c r="Q4036">
        <v>1</v>
      </c>
      <c r="R4036">
        <v>1</v>
      </c>
      <c r="S4036">
        <v>6</v>
      </c>
      <c r="T4036">
        <v>3</v>
      </c>
      <c r="U4036">
        <v>7.4</v>
      </c>
      <c r="V4036">
        <v>0</v>
      </c>
      <c r="W4036">
        <v>0</v>
      </c>
      <c r="X4036">
        <v>0</v>
      </c>
      <c r="Y4036">
        <v>0</v>
      </c>
      <c r="AA4036">
        <v>0</v>
      </c>
      <c r="AB4036">
        <v>0</v>
      </c>
      <c r="AC4036">
        <v>0</v>
      </c>
      <c r="AG4036">
        <v>0.1506024096385542</v>
      </c>
      <c r="AH4036">
        <v>7.4826836543809061E-2</v>
      </c>
      <c r="AI4036">
        <v>0</v>
      </c>
      <c r="AJ4036">
        <v>1</v>
      </c>
      <c r="AK4036">
        <v>79.599999999999994</v>
      </c>
      <c r="AL4036">
        <v>14.672108046609152</v>
      </c>
    </row>
    <row r="4037" spans="1:38">
      <c r="A4037">
        <v>18</v>
      </c>
      <c r="B4037">
        <v>130</v>
      </c>
      <c r="C4037">
        <v>2024</v>
      </c>
      <c r="E4037">
        <v>99</v>
      </c>
      <c r="G4037">
        <v>99</v>
      </c>
      <c r="H4037">
        <v>1</v>
      </c>
      <c r="I4037">
        <v>99</v>
      </c>
      <c r="J4037">
        <v>116</v>
      </c>
      <c r="K4037">
        <v>99</v>
      </c>
      <c r="L4037">
        <v>6</v>
      </c>
      <c r="M4037">
        <v>99</v>
      </c>
      <c r="N4037">
        <v>99</v>
      </c>
      <c r="O4037">
        <v>99</v>
      </c>
      <c r="P4037">
        <v>99</v>
      </c>
      <c r="R4037">
        <v>0</v>
      </c>
    </row>
    <row r="4038" spans="1:38">
      <c r="A4038">
        <v>18</v>
      </c>
      <c r="B4038">
        <v>131</v>
      </c>
      <c r="C4038">
        <v>2024</v>
      </c>
      <c r="E4038">
        <v>99</v>
      </c>
      <c r="G4038">
        <v>99</v>
      </c>
      <c r="H4038">
        <v>2</v>
      </c>
      <c r="I4038">
        <v>99</v>
      </c>
      <c r="J4038">
        <v>117</v>
      </c>
      <c r="K4038">
        <v>99</v>
      </c>
      <c r="L4038">
        <v>6</v>
      </c>
      <c r="M4038">
        <v>99</v>
      </c>
      <c r="N4038">
        <v>99</v>
      </c>
      <c r="O4038">
        <v>99</v>
      </c>
      <c r="P4038">
        <v>99</v>
      </c>
      <c r="R4038">
        <v>0</v>
      </c>
    </row>
    <row r="4039" spans="1:38">
      <c r="A4039">
        <v>18</v>
      </c>
      <c r="B4039">
        <v>132</v>
      </c>
      <c r="C4039">
        <v>2024</v>
      </c>
      <c r="E4039">
        <v>99</v>
      </c>
      <c r="G4039">
        <v>99</v>
      </c>
      <c r="H4039">
        <v>1</v>
      </c>
      <c r="I4039">
        <v>99</v>
      </c>
      <c r="J4039">
        <v>134</v>
      </c>
      <c r="K4039">
        <v>99</v>
      </c>
      <c r="L4039">
        <v>6</v>
      </c>
      <c r="M4039">
        <v>99</v>
      </c>
      <c r="N4039">
        <v>99</v>
      </c>
      <c r="O4039">
        <v>99</v>
      </c>
      <c r="P4039">
        <v>99</v>
      </c>
      <c r="R4039">
        <v>0</v>
      </c>
    </row>
    <row r="4040" spans="1:38">
      <c r="A4040">
        <v>18</v>
      </c>
      <c r="B4040">
        <v>133</v>
      </c>
      <c r="C4040">
        <v>2024</v>
      </c>
      <c r="E4040">
        <v>99</v>
      </c>
      <c r="G4040">
        <v>99</v>
      </c>
      <c r="H4040">
        <v>2</v>
      </c>
      <c r="I4040">
        <v>99</v>
      </c>
      <c r="J4040">
        <v>141</v>
      </c>
      <c r="K4040">
        <v>99</v>
      </c>
      <c r="L4040">
        <v>6</v>
      </c>
      <c r="M4040">
        <v>99</v>
      </c>
      <c r="N4040">
        <v>99</v>
      </c>
      <c r="O4040">
        <v>99</v>
      </c>
      <c r="P4040">
        <v>99</v>
      </c>
      <c r="Q4040">
        <v>4</v>
      </c>
      <c r="R4040">
        <v>9</v>
      </c>
      <c r="S4040">
        <v>6</v>
      </c>
      <c r="T4040">
        <v>3.4444444444444442</v>
      </c>
      <c r="U4040">
        <v>10.433333333333335</v>
      </c>
      <c r="V4040">
        <v>0</v>
      </c>
      <c r="W4040">
        <v>0</v>
      </c>
      <c r="X4040">
        <v>0</v>
      </c>
      <c r="Y4040">
        <v>0</v>
      </c>
      <c r="AA4040">
        <v>2.0655911179772879</v>
      </c>
      <c r="AB4040">
        <v>0</v>
      </c>
      <c r="AC4040">
        <v>0.83147941928309677</v>
      </c>
      <c r="AE4040">
        <v>18.545511907325483</v>
      </c>
      <c r="AG4040">
        <v>1.44</v>
      </c>
      <c r="AH4040">
        <v>0.92989631507541182</v>
      </c>
      <c r="AI4040">
        <v>0</v>
      </c>
      <c r="AJ4040">
        <v>9</v>
      </c>
      <c r="AK4040">
        <v>85.422222222222217</v>
      </c>
      <c r="AL4040">
        <v>16.577192417988964</v>
      </c>
    </row>
    <row r="4041" spans="1:38">
      <c r="A4041">
        <v>18</v>
      </c>
      <c r="B4041">
        <v>134</v>
      </c>
      <c r="C4041">
        <v>2024</v>
      </c>
      <c r="E4041">
        <v>99</v>
      </c>
      <c r="G4041">
        <v>99</v>
      </c>
      <c r="H4041">
        <v>2</v>
      </c>
      <c r="I4041">
        <v>99</v>
      </c>
      <c r="J4041">
        <v>143</v>
      </c>
      <c r="K4041">
        <v>99</v>
      </c>
      <c r="L4041">
        <v>6</v>
      </c>
      <c r="M4041">
        <v>99</v>
      </c>
      <c r="N4041">
        <v>99</v>
      </c>
      <c r="O4041">
        <v>99</v>
      </c>
      <c r="P4041">
        <v>99</v>
      </c>
      <c r="R4041">
        <v>0</v>
      </c>
    </row>
    <row r="4042" spans="1:38">
      <c r="A4042">
        <v>18</v>
      </c>
      <c r="B4042">
        <v>135</v>
      </c>
      <c r="C4042">
        <v>2024</v>
      </c>
      <c r="E4042">
        <v>99</v>
      </c>
      <c r="G4042">
        <v>99</v>
      </c>
      <c r="H4042">
        <v>2</v>
      </c>
      <c r="I4042">
        <v>99</v>
      </c>
      <c r="J4042">
        <v>147</v>
      </c>
      <c r="K4042">
        <v>99</v>
      </c>
      <c r="L4042">
        <v>6</v>
      </c>
      <c r="M4042">
        <v>99</v>
      </c>
      <c r="N4042">
        <v>99</v>
      </c>
      <c r="O4042">
        <v>99</v>
      </c>
      <c r="P4042">
        <v>99</v>
      </c>
      <c r="R4042">
        <v>0</v>
      </c>
    </row>
    <row r="4043" spans="1:38">
      <c r="A4043">
        <v>18</v>
      </c>
      <c r="B4043">
        <v>136</v>
      </c>
      <c r="C4043">
        <v>2024</v>
      </c>
      <c r="E4043">
        <v>99</v>
      </c>
      <c r="G4043">
        <v>99</v>
      </c>
      <c r="H4043">
        <v>1</v>
      </c>
      <c r="I4043">
        <v>99</v>
      </c>
      <c r="J4043">
        <v>155</v>
      </c>
      <c r="K4043">
        <v>99</v>
      </c>
      <c r="L4043">
        <v>6</v>
      </c>
      <c r="M4043">
        <v>99</v>
      </c>
      <c r="N4043">
        <v>99</v>
      </c>
      <c r="O4043">
        <v>99</v>
      </c>
      <c r="P4043">
        <v>99</v>
      </c>
      <c r="R4043">
        <v>0</v>
      </c>
    </row>
    <row r="4044" spans="1:38">
      <c r="A4044">
        <v>18</v>
      </c>
      <c r="B4044">
        <v>137</v>
      </c>
      <c r="C4044">
        <v>2024</v>
      </c>
      <c r="E4044">
        <v>99</v>
      </c>
      <c r="G4044">
        <v>99</v>
      </c>
      <c r="H4044">
        <v>2</v>
      </c>
      <c r="I4044">
        <v>99</v>
      </c>
      <c r="J4044">
        <v>160</v>
      </c>
      <c r="K4044">
        <v>99</v>
      </c>
      <c r="L4044">
        <v>6</v>
      </c>
      <c r="M4044">
        <v>99</v>
      </c>
      <c r="N4044">
        <v>99</v>
      </c>
      <c r="O4044">
        <v>99</v>
      </c>
      <c r="P4044">
        <v>99</v>
      </c>
      <c r="R4044">
        <v>0</v>
      </c>
    </row>
    <row r="4045" spans="1:38">
      <c r="A4045">
        <v>18</v>
      </c>
      <c r="B4045">
        <v>138</v>
      </c>
      <c r="C4045">
        <v>2024</v>
      </c>
      <c r="E4045">
        <v>99</v>
      </c>
      <c r="G4045">
        <v>99</v>
      </c>
      <c r="H4045">
        <v>1</v>
      </c>
      <c r="I4045">
        <v>99</v>
      </c>
      <c r="J4045">
        <v>171</v>
      </c>
      <c r="K4045">
        <v>99</v>
      </c>
      <c r="L4045">
        <v>6</v>
      </c>
      <c r="M4045">
        <v>99</v>
      </c>
      <c r="N4045">
        <v>99</v>
      </c>
      <c r="O4045">
        <v>99</v>
      </c>
      <c r="P4045">
        <v>99</v>
      </c>
      <c r="R4045">
        <v>0</v>
      </c>
    </row>
    <row r="4046" spans="1:38">
      <c r="A4046">
        <v>18</v>
      </c>
      <c r="B4046">
        <v>139</v>
      </c>
      <c r="C4046">
        <v>2024</v>
      </c>
      <c r="E4046">
        <v>99</v>
      </c>
      <c r="G4046">
        <v>99</v>
      </c>
      <c r="H4046">
        <v>2</v>
      </c>
      <c r="I4046">
        <v>99</v>
      </c>
      <c r="J4046">
        <v>175</v>
      </c>
      <c r="K4046">
        <v>99</v>
      </c>
      <c r="L4046">
        <v>6</v>
      </c>
      <c r="M4046">
        <v>99</v>
      </c>
      <c r="N4046">
        <v>99</v>
      </c>
      <c r="O4046">
        <v>99</v>
      </c>
      <c r="P4046">
        <v>99</v>
      </c>
      <c r="R4046">
        <v>0</v>
      </c>
    </row>
    <row r="4047" spans="1:38">
      <c r="A4047">
        <v>18</v>
      </c>
      <c r="B4047">
        <v>140</v>
      </c>
      <c r="C4047">
        <v>2024</v>
      </c>
      <c r="E4047">
        <v>99</v>
      </c>
      <c r="G4047">
        <v>99</v>
      </c>
      <c r="H4047">
        <v>2</v>
      </c>
      <c r="I4047">
        <v>99</v>
      </c>
      <c r="J4047">
        <v>177</v>
      </c>
      <c r="K4047">
        <v>99</v>
      </c>
      <c r="L4047">
        <v>6</v>
      </c>
      <c r="M4047">
        <v>99</v>
      </c>
      <c r="N4047">
        <v>99</v>
      </c>
      <c r="O4047">
        <v>99</v>
      </c>
      <c r="P4047">
        <v>99</v>
      </c>
      <c r="R4047">
        <v>0</v>
      </c>
    </row>
    <row r="4048" spans="1:38">
      <c r="A4048">
        <v>18</v>
      </c>
      <c r="B4048">
        <v>141</v>
      </c>
      <c r="C4048">
        <v>2024</v>
      </c>
      <c r="E4048">
        <v>99</v>
      </c>
      <c r="G4048">
        <v>99</v>
      </c>
      <c r="H4048">
        <v>2</v>
      </c>
      <c r="I4048">
        <v>99</v>
      </c>
      <c r="J4048">
        <v>178</v>
      </c>
      <c r="K4048">
        <v>99</v>
      </c>
      <c r="L4048">
        <v>6</v>
      </c>
      <c r="M4048">
        <v>99</v>
      </c>
      <c r="N4048">
        <v>99</v>
      </c>
      <c r="O4048">
        <v>99</v>
      </c>
      <c r="P4048">
        <v>99</v>
      </c>
      <c r="R4048">
        <v>0</v>
      </c>
    </row>
    <row r="4049" spans="1:38">
      <c r="A4049">
        <v>18</v>
      </c>
      <c r="B4049">
        <v>142</v>
      </c>
      <c r="C4049">
        <v>2024</v>
      </c>
      <c r="E4049">
        <v>99</v>
      </c>
      <c r="G4049">
        <v>99</v>
      </c>
      <c r="H4049">
        <v>2</v>
      </c>
      <c r="I4049">
        <v>99</v>
      </c>
      <c r="J4049">
        <v>181</v>
      </c>
      <c r="K4049">
        <v>99</v>
      </c>
      <c r="L4049">
        <v>6</v>
      </c>
      <c r="M4049">
        <v>99</v>
      </c>
      <c r="N4049">
        <v>99</v>
      </c>
      <c r="O4049">
        <v>99</v>
      </c>
      <c r="P4049">
        <v>99</v>
      </c>
      <c r="R4049">
        <v>0</v>
      </c>
    </row>
    <row r="4050" spans="1:38">
      <c r="A4050">
        <v>18</v>
      </c>
      <c r="B4050">
        <v>143</v>
      </c>
      <c r="C4050">
        <v>2024</v>
      </c>
      <c r="E4050">
        <v>99</v>
      </c>
      <c r="G4050">
        <v>99</v>
      </c>
      <c r="H4050">
        <v>1</v>
      </c>
      <c r="I4050">
        <v>99</v>
      </c>
      <c r="J4050">
        <v>262</v>
      </c>
      <c r="K4050">
        <v>99</v>
      </c>
      <c r="L4050">
        <v>6</v>
      </c>
      <c r="M4050">
        <v>99</v>
      </c>
      <c r="N4050">
        <v>99</v>
      </c>
      <c r="O4050">
        <v>99</v>
      </c>
      <c r="P4050">
        <v>99</v>
      </c>
      <c r="R4050">
        <v>0</v>
      </c>
    </row>
    <row r="4051" spans="1:38">
      <c r="A4051">
        <v>18</v>
      </c>
      <c r="B4051">
        <v>144</v>
      </c>
      <c r="C4051">
        <v>2024</v>
      </c>
      <c r="E4051">
        <v>99</v>
      </c>
      <c r="G4051">
        <v>99</v>
      </c>
      <c r="H4051">
        <v>2</v>
      </c>
      <c r="I4051">
        <v>99</v>
      </c>
      <c r="J4051">
        <v>267</v>
      </c>
      <c r="K4051">
        <v>99</v>
      </c>
      <c r="L4051">
        <v>6</v>
      </c>
      <c r="M4051">
        <v>99</v>
      </c>
      <c r="N4051">
        <v>99</v>
      </c>
      <c r="O4051">
        <v>99</v>
      </c>
      <c r="P4051">
        <v>99</v>
      </c>
      <c r="R4051">
        <v>0</v>
      </c>
    </row>
    <row r="4052" spans="1:38">
      <c r="A4052">
        <v>18</v>
      </c>
      <c r="B4052">
        <v>145</v>
      </c>
      <c r="C4052">
        <v>2024</v>
      </c>
      <c r="E4052">
        <v>99</v>
      </c>
      <c r="G4052">
        <v>99</v>
      </c>
      <c r="H4052">
        <v>1</v>
      </c>
      <c r="I4052">
        <v>99</v>
      </c>
      <c r="J4052">
        <v>309</v>
      </c>
      <c r="K4052">
        <v>99</v>
      </c>
      <c r="L4052">
        <v>6</v>
      </c>
      <c r="M4052">
        <v>99</v>
      </c>
      <c r="N4052">
        <v>99</v>
      </c>
      <c r="O4052">
        <v>99</v>
      </c>
      <c r="P4052">
        <v>99</v>
      </c>
      <c r="R4052">
        <v>0</v>
      </c>
    </row>
    <row r="4053" spans="1:38">
      <c r="A4053">
        <v>18</v>
      </c>
      <c r="B4053">
        <v>146</v>
      </c>
      <c r="C4053">
        <v>2024</v>
      </c>
      <c r="E4053">
        <v>99</v>
      </c>
      <c r="G4053">
        <v>99</v>
      </c>
      <c r="H4053">
        <v>2</v>
      </c>
      <c r="I4053">
        <v>99</v>
      </c>
      <c r="J4053">
        <v>470</v>
      </c>
      <c r="K4053">
        <v>99</v>
      </c>
      <c r="L4053">
        <v>6</v>
      </c>
      <c r="M4053">
        <v>99</v>
      </c>
      <c r="N4053">
        <v>99</v>
      </c>
      <c r="O4053">
        <v>99</v>
      </c>
      <c r="P4053">
        <v>99</v>
      </c>
      <c r="Q4053">
        <v>3</v>
      </c>
      <c r="R4053">
        <v>6</v>
      </c>
      <c r="S4053">
        <v>6</v>
      </c>
      <c r="T4053">
        <v>4</v>
      </c>
      <c r="U4053">
        <v>9.4333333333333353</v>
      </c>
      <c r="V4053">
        <v>0</v>
      </c>
      <c r="W4053">
        <v>0</v>
      </c>
      <c r="X4053">
        <v>0</v>
      </c>
      <c r="Y4053">
        <v>0</v>
      </c>
      <c r="AA4053">
        <v>0.7630348761506407</v>
      </c>
      <c r="AB4053">
        <v>0</v>
      </c>
      <c r="AC4053">
        <v>0.81649658092772603</v>
      </c>
      <c r="AE4053">
        <v>72.22935796940061</v>
      </c>
      <c r="AG4053">
        <v>4.7619047619047636</v>
      </c>
      <c r="AH4053">
        <v>3.0893510179575352</v>
      </c>
      <c r="AI4053">
        <v>0</v>
      </c>
      <c r="AJ4053">
        <v>6</v>
      </c>
      <c r="AK4053">
        <v>82.216666666666683</v>
      </c>
      <c r="AL4053">
        <v>16.943952552012703</v>
      </c>
    </row>
    <row r="4054" spans="1:38">
      <c r="A4054">
        <v>18</v>
      </c>
      <c r="B4054">
        <v>147</v>
      </c>
      <c r="C4054">
        <v>2024</v>
      </c>
      <c r="E4054">
        <v>99</v>
      </c>
      <c r="G4054">
        <v>99</v>
      </c>
      <c r="H4054">
        <v>2</v>
      </c>
      <c r="I4054">
        <v>99</v>
      </c>
      <c r="J4054">
        <v>629</v>
      </c>
      <c r="K4054">
        <v>99</v>
      </c>
      <c r="L4054">
        <v>6</v>
      </c>
      <c r="M4054">
        <v>99</v>
      </c>
      <c r="N4054">
        <v>99</v>
      </c>
      <c r="O4054">
        <v>99</v>
      </c>
      <c r="P4054">
        <v>99</v>
      </c>
      <c r="R4054">
        <v>0</v>
      </c>
    </row>
    <row r="4055" spans="1:38">
      <c r="A4055">
        <v>18</v>
      </c>
      <c r="B4055">
        <v>148</v>
      </c>
      <c r="C4055">
        <v>2024</v>
      </c>
      <c r="E4055">
        <v>99</v>
      </c>
      <c r="G4055">
        <v>99</v>
      </c>
      <c r="H4055">
        <v>1</v>
      </c>
      <c r="I4055">
        <v>99</v>
      </c>
      <c r="J4055">
        <v>643</v>
      </c>
      <c r="K4055">
        <v>99</v>
      </c>
      <c r="L4055">
        <v>6</v>
      </c>
      <c r="M4055">
        <v>99</v>
      </c>
      <c r="N4055">
        <v>99</v>
      </c>
      <c r="O4055">
        <v>99</v>
      </c>
      <c r="P4055">
        <v>99</v>
      </c>
      <c r="R4055">
        <v>0</v>
      </c>
    </row>
    <row r="4056" spans="1:38">
      <c r="A4056">
        <v>18</v>
      </c>
      <c r="B4056">
        <v>149</v>
      </c>
      <c r="C4056">
        <v>2024</v>
      </c>
      <c r="E4056">
        <v>99</v>
      </c>
      <c r="G4056">
        <v>99</v>
      </c>
      <c r="H4056">
        <v>2</v>
      </c>
      <c r="I4056">
        <v>99</v>
      </c>
      <c r="J4056">
        <v>704</v>
      </c>
      <c r="K4056">
        <v>99</v>
      </c>
      <c r="L4056">
        <v>6</v>
      </c>
      <c r="M4056">
        <v>99</v>
      </c>
      <c r="N4056">
        <v>99</v>
      </c>
      <c r="O4056">
        <v>99</v>
      </c>
      <c r="P4056">
        <v>99</v>
      </c>
      <c r="R4056">
        <v>0</v>
      </c>
    </row>
    <row r="4057" spans="1:38">
      <c r="A4057">
        <v>18</v>
      </c>
      <c r="B4057">
        <v>150</v>
      </c>
      <c r="C4057">
        <v>2024</v>
      </c>
      <c r="E4057">
        <v>99</v>
      </c>
      <c r="G4057">
        <v>99</v>
      </c>
      <c r="H4057">
        <v>1</v>
      </c>
      <c r="I4057">
        <v>99</v>
      </c>
      <c r="J4057">
        <v>802</v>
      </c>
      <c r="K4057">
        <v>99</v>
      </c>
      <c r="L4057">
        <v>6</v>
      </c>
      <c r="M4057">
        <v>99</v>
      </c>
      <c r="N4057">
        <v>99</v>
      </c>
      <c r="O4057">
        <v>99</v>
      </c>
      <c r="P4057">
        <v>99</v>
      </c>
      <c r="R4057">
        <v>0</v>
      </c>
    </row>
    <row r="4058" spans="1:38">
      <c r="A4058">
        <v>18</v>
      </c>
      <c r="B4058">
        <v>151</v>
      </c>
      <c r="C4058">
        <v>2024</v>
      </c>
      <c r="E4058">
        <v>99</v>
      </c>
      <c r="G4058">
        <v>99</v>
      </c>
      <c r="H4058">
        <v>1</v>
      </c>
      <c r="I4058">
        <v>99</v>
      </c>
      <c r="J4058">
        <v>103</v>
      </c>
      <c r="K4058">
        <v>99</v>
      </c>
      <c r="L4058">
        <v>7</v>
      </c>
      <c r="M4058">
        <v>99</v>
      </c>
      <c r="N4058">
        <v>99</v>
      </c>
      <c r="O4058">
        <v>99</v>
      </c>
      <c r="P4058">
        <v>99</v>
      </c>
      <c r="R4058">
        <v>0</v>
      </c>
    </row>
    <row r="4059" spans="1:38">
      <c r="A4059">
        <v>18</v>
      </c>
      <c r="B4059">
        <v>152</v>
      </c>
      <c r="C4059">
        <v>2024</v>
      </c>
      <c r="E4059">
        <v>99</v>
      </c>
      <c r="G4059">
        <v>99</v>
      </c>
      <c r="H4059">
        <v>2</v>
      </c>
      <c r="I4059">
        <v>99</v>
      </c>
      <c r="J4059">
        <v>106</v>
      </c>
      <c r="K4059">
        <v>99</v>
      </c>
      <c r="L4059">
        <v>7</v>
      </c>
      <c r="M4059">
        <v>99</v>
      </c>
      <c r="N4059">
        <v>99</v>
      </c>
      <c r="O4059">
        <v>99</v>
      </c>
      <c r="P4059">
        <v>99</v>
      </c>
      <c r="R4059">
        <v>0</v>
      </c>
    </row>
    <row r="4060" spans="1:38">
      <c r="A4060">
        <v>18</v>
      </c>
      <c r="B4060">
        <v>153</v>
      </c>
      <c r="C4060">
        <v>2024</v>
      </c>
      <c r="E4060">
        <v>99</v>
      </c>
      <c r="G4060">
        <v>99</v>
      </c>
      <c r="H4060">
        <v>1</v>
      </c>
      <c r="I4060">
        <v>99</v>
      </c>
      <c r="J4060">
        <v>110</v>
      </c>
      <c r="K4060">
        <v>99</v>
      </c>
      <c r="L4060">
        <v>7</v>
      </c>
      <c r="M4060">
        <v>99</v>
      </c>
      <c r="N4060">
        <v>99</v>
      </c>
      <c r="O4060">
        <v>99</v>
      </c>
      <c r="P4060">
        <v>99</v>
      </c>
      <c r="Q4060">
        <v>1</v>
      </c>
      <c r="R4060">
        <v>1</v>
      </c>
      <c r="S4060">
        <v>7</v>
      </c>
      <c r="T4060">
        <v>7</v>
      </c>
      <c r="U4060">
        <v>10</v>
      </c>
      <c r="V4060">
        <v>0</v>
      </c>
      <c r="W4060">
        <v>0</v>
      </c>
      <c r="X4060">
        <v>0</v>
      </c>
      <c r="Y4060">
        <v>0</v>
      </c>
      <c r="AA4060">
        <v>0</v>
      </c>
      <c r="AB4060">
        <v>0</v>
      </c>
      <c r="AC4060">
        <v>0</v>
      </c>
      <c r="AG4060">
        <v>0.70921985815602817</v>
      </c>
      <c r="AH4060">
        <v>0.50712510776408559</v>
      </c>
      <c r="AI4060">
        <v>0</v>
      </c>
      <c r="AJ4060">
        <v>1</v>
      </c>
      <c r="AK4060">
        <v>84.1</v>
      </c>
      <c r="AL4060">
        <v>16.811714751177352</v>
      </c>
    </row>
    <row r="4061" spans="1:38">
      <c r="A4061">
        <v>18</v>
      </c>
      <c r="B4061">
        <v>154</v>
      </c>
      <c r="C4061">
        <v>2024</v>
      </c>
      <c r="E4061">
        <v>99</v>
      </c>
      <c r="G4061">
        <v>99</v>
      </c>
      <c r="H4061">
        <v>1</v>
      </c>
      <c r="I4061">
        <v>99</v>
      </c>
      <c r="J4061">
        <v>111</v>
      </c>
      <c r="K4061">
        <v>99</v>
      </c>
      <c r="L4061">
        <v>7</v>
      </c>
      <c r="M4061">
        <v>99</v>
      </c>
      <c r="N4061">
        <v>99</v>
      </c>
      <c r="O4061">
        <v>99</v>
      </c>
      <c r="P4061">
        <v>99</v>
      </c>
      <c r="Q4061">
        <v>4</v>
      </c>
      <c r="R4061">
        <v>9</v>
      </c>
      <c r="S4061">
        <v>7</v>
      </c>
      <c r="T4061">
        <v>4.8888888888888884</v>
      </c>
      <c r="U4061">
        <v>10.822222222222223</v>
      </c>
      <c r="V4061">
        <v>0</v>
      </c>
      <c r="W4061">
        <v>0</v>
      </c>
      <c r="X4061">
        <v>11.111111111111112</v>
      </c>
      <c r="Y4061">
        <v>0</v>
      </c>
      <c r="AA4061">
        <v>2.4867550376512608</v>
      </c>
      <c r="AB4061">
        <v>0</v>
      </c>
      <c r="AC4061">
        <v>0.87488976377908811</v>
      </c>
      <c r="AE4061">
        <v>81.826485771167057</v>
      </c>
      <c r="AG4061">
        <v>1.3554216867469879</v>
      </c>
      <c r="AH4061">
        <v>0.98488295667121728</v>
      </c>
      <c r="AI4061">
        <v>0</v>
      </c>
      <c r="AJ4061">
        <v>8</v>
      </c>
      <c r="AK4061">
        <v>83.737500000000011</v>
      </c>
      <c r="AL4061">
        <v>18.312649388346127</v>
      </c>
    </row>
    <row r="4062" spans="1:38">
      <c r="A4062">
        <v>18</v>
      </c>
      <c r="B4062">
        <v>155</v>
      </c>
      <c r="C4062">
        <v>2024</v>
      </c>
      <c r="E4062">
        <v>99</v>
      </c>
      <c r="G4062">
        <v>99</v>
      </c>
      <c r="H4062">
        <v>1</v>
      </c>
      <c r="I4062">
        <v>99</v>
      </c>
      <c r="J4062">
        <v>116</v>
      </c>
      <c r="K4062">
        <v>99</v>
      </c>
      <c r="L4062">
        <v>7</v>
      </c>
      <c r="M4062">
        <v>99</v>
      </c>
      <c r="N4062">
        <v>99</v>
      </c>
      <c r="O4062">
        <v>99</v>
      </c>
      <c r="P4062">
        <v>99</v>
      </c>
      <c r="R4062">
        <v>0</v>
      </c>
    </row>
    <row r="4063" spans="1:38">
      <c r="A4063">
        <v>18</v>
      </c>
      <c r="B4063">
        <v>156</v>
      </c>
      <c r="C4063">
        <v>2024</v>
      </c>
      <c r="E4063">
        <v>99</v>
      </c>
      <c r="G4063">
        <v>99</v>
      </c>
      <c r="H4063">
        <v>2</v>
      </c>
      <c r="I4063">
        <v>99</v>
      </c>
      <c r="J4063">
        <v>117</v>
      </c>
      <c r="K4063">
        <v>99</v>
      </c>
      <c r="L4063">
        <v>7</v>
      </c>
      <c r="M4063">
        <v>99</v>
      </c>
      <c r="N4063">
        <v>99</v>
      </c>
      <c r="O4063">
        <v>99</v>
      </c>
      <c r="P4063">
        <v>99</v>
      </c>
      <c r="R4063">
        <v>0</v>
      </c>
    </row>
    <row r="4064" spans="1:38">
      <c r="A4064">
        <v>18</v>
      </c>
      <c r="B4064">
        <v>157</v>
      </c>
      <c r="C4064">
        <v>2024</v>
      </c>
      <c r="E4064">
        <v>99</v>
      </c>
      <c r="G4064">
        <v>99</v>
      </c>
      <c r="H4064">
        <v>1</v>
      </c>
      <c r="I4064">
        <v>99</v>
      </c>
      <c r="J4064">
        <v>134</v>
      </c>
      <c r="K4064">
        <v>99</v>
      </c>
      <c r="L4064">
        <v>7</v>
      </c>
      <c r="M4064">
        <v>99</v>
      </c>
      <c r="N4064">
        <v>99</v>
      </c>
      <c r="O4064">
        <v>99</v>
      </c>
      <c r="P4064">
        <v>99</v>
      </c>
      <c r="R4064">
        <v>0</v>
      </c>
    </row>
    <row r="4065" spans="1:38">
      <c r="A4065">
        <v>18</v>
      </c>
      <c r="B4065">
        <v>158</v>
      </c>
      <c r="C4065">
        <v>2024</v>
      </c>
      <c r="E4065">
        <v>99</v>
      </c>
      <c r="G4065">
        <v>99</v>
      </c>
      <c r="H4065">
        <v>2</v>
      </c>
      <c r="I4065">
        <v>99</v>
      </c>
      <c r="J4065">
        <v>141</v>
      </c>
      <c r="K4065">
        <v>99</v>
      </c>
      <c r="L4065">
        <v>7</v>
      </c>
      <c r="M4065">
        <v>99</v>
      </c>
      <c r="N4065">
        <v>99</v>
      </c>
      <c r="O4065">
        <v>99</v>
      </c>
      <c r="P4065">
        <v>99</v>
      </c>
      <c r="Q4065">
        <v>14</v>
      </c>
      <c r="R4065">
        <v>34</v>
      </c>
      <c r="S4065">
        <v>7</v>
      </c>
      <c r="T4065">
        <v>5.2352941176470589</v>
      </c>
      <c r="U4065">
        <v>14.20588235294117</v>
      </c>
      <c r="V4065">
        <v>0</v>
      </c>
      <c r="W4065">
        <v>0</v>
      </c>
      <c r="X4065">
        <v>26.47058823529412</v>
      </c>
      <c r="Y4065">
        <v>2.9411764705882355</v>
      </c>
      <c r="AA4065">
        <v>3.4137215483528607</v>
      </c>
      <c r="AB4065">
        <v>0</v>
      </c>
      <c r="AC4065">
        <v>1.2616241523251304</v>
      </c>
      <c r="AE4065">
        <v>36.162053317845874</v>
      </c>
      <c r="AG4065">
        <v>5.44</v>
      </c>
      <c r="AH4065">
        <v>4.7831727388863037</v>
      </c>
      <c r="AI4065">
        <v>0</v>
      </c>
      <c r="AJ4065">
        <v>34</v>
      </c>
      <c r="AK4065">
        <v>90.42058823529409</v>
      </c>
      <c r="AL4065">
        <v>18.924173843654881</v>
      </c>
    </row>
    <row r="4066" spans="1:38">
      <c r="A4066">
        <v>18</v>
      </c>
      <c r="B4066">
        <v>159</v>
      </c>
      <c r="C4066">
        <v>2024</v>
      </c>
      <c r="E4066">
        <v>99</v>
      </c>
      <c r="G4066">
        <v>99</v>
      </c>
      <c r="H4066">
        <v>2</v>
      </c>
      <c r="I4066">
        <v>99</v>
      </c>
      <c r="J4066">
        <v>143</v>
      </c>
      <c r="K4066">
        <v>99</v>
      </c>
      <c r="L4066">
        <v>7</v>
      </c>
      <c r="M4066">
        <v>99</v>
      </c>
      <c r="N4066">
        <v>99</v>
      </c>
      <c r="O4066">
        <v>99</v>
      </c>
      <c r="P4066">
        <v>99</v>
      </c>
      <c r="R4066">
        <v>0</v>
      </c>
    </row>
    <row r="4067" spans="1:38">
      <c r="A4067">
        <v>18</v>
      </c>
      <c r="B4067">
        <v>160</v>
      </c>
      <c r="C4067">
        <v>2024</v>
      </c>
      <c r="E4067">
        <v>99</v>
      </c>
      <c r="G4067">
        <v>99</v>
      </c>
      <c r="H4067">
        <v>2</v>
      </c>
      <c r="I4067">
        <v>99</v>
      </c>
      <c r="J4067">
        <v>147</v>
      </c>
      <c r="K4067">
        <v>99</v>
      </c>
      <c r="L4067">
        <v>7</v>
      </c>
      <c r="M4067">
        <v>99</v>
      </c>
      <c r="N4067">
        <v>99</v>
      </c>
      <c r="O4067">
        <v>99</v>
      </c>
      <c r="P4067">
        <v>99</v>
      </c>
      <c r="R4067">
        <v>0</v>
      </c>
    </row>
    <row r="4068" spans="1:38">
      <c r="A4068">
        <v>18</v>
      </c>
      <c r="B4068">
        <v>161</v>
      </c>
      <c r="C4068">
        <v>2024</v>
      </c>
      <c r="E4068">
        <v>99</v>
      </c>
      <c r="G4068">
        <v>99</v>
      </c>
      <c r="H4068">
        <v>1</v>
      </c>
      <c r="I4068">
        <v>99</v>
      </c>
      <c r="J4068">
        <v>155</v>
      </c>
      <c r="K4068">
        <v>99</v>
      </c>
      <c r="L4068">
        <v>7</v>
      </c>
      <c r="M4068">
        <v>99</v>
      </c>
      <c r="N4068">
        <v>99</v>
      </c>
      <c r="O4068">
        <v>99</v>
      </c>
      <c r="P4068">
        <v>99</v>
      </c>
      <c r="R4068">
        <v>0</v>
      </c>
    </row>
    <row r="4069" spans="1:38">
      <c r="A4069">
        <v>18</v>
      </c>
      <c r="B4069">
        <v>162</v>
      </c>
      <c r="C4069">
        <v>2024</v>
      </c>
      <c r="E4069">
        <v>99</v>
      </c>
      <c r="G4069">
        <v>99</v>
      </c>
      <c r="H4069">
        <v>2</v>
      </c>
      <c r="I4069">
        <v>99</v>
      </c>
      <c r="J4069">
        <v>160</v>
      </c>
      <c r="K4069">
        <v>99</v>
      </c>
      <c r="L4069">
        <v>7</v>
      </c>
      <c r="M4069">
        <v>99</v>
      </c>
      <c r="N4069">
        <v>99</v>
      </c>
      <c r="O4069">
        <v>99</v>
      </c>
      <c r="P4069">
        <v>99</v>
      </c>
      <c r="Q4069">
        <v>1</v>
      </c>
      <c r="R4069">
        <v>5</v>
      </c>
      <c r="S4069">
        <v>7</v>
      </c>
      <c r="T4069">
        <v>7</v>
      </c>
      <c r="U4069">
        <v>14.8</v>
      </c>
      <c r="V4069">
        <v>0</v>
      </c>
      <c r="W4069">
        <v>0</v>
      </c>
      <c r="X4069">
        <v>40</v>
      </c>
      <c r="Y4069">
        <v>0</v>
      </c>
      <c r="AA4069">
        <v>1.645600194457935</v>
      </c>
      <c r="AB4069">
        <v>0</v>
      </c>
      <c r="AC4069">
        <v>0.89442719099991597</v>
      </c>
      <c r="AE4069">
        <v>76.093699527809022</v>
      </c>
      <c r="AG4069">
        <v>11.90476190476191</v>
      </c>
      <c r="AH4069">
        <v>10.541310541310539</v>
      </c>
      <c r="AI4069">
        <v>0</v>
      </c>
      <c r="AJ4069">
        <v>5</v>
      </c>
      <c r="AK4069">
        <v>96.86</v>
      </c>
      <c r="AL4069">
        <v>17.432869469146429</v>
      </c>
    </row>
    <row r="4070" spans="1:38">
      <c r="A4070">
        <v>18</v>
      </c>
      <c r="B4070">
        <v>163</v>
      </c>
      <c r="C4070">
        <v>2024</v>
      </c>
      <c r="E4070">
        <v>99</v>
      </c>
      <c r="G4070">
        <v>99</v>
      </c>
      <c r="H4070">
        <v>1</v>
      </c>
      <c r="I4070">
        <v>99</v>
      </c>
      <c r="J4070">
        <v>171</v>
      </c>
      <c r="K4070">
        <v>99</v>
      </c>
      <c r="L4070">
        <v>7</v>
      </c>
      <c r="M4070">
        <v>99</v>
      </c>
      <c r="N4070">
        <v>99</v>
      </c>
      <c r="O4070">
        <v>99</v>
      </c>
      <c r="P4070">
        <v>99</v>
      </c>
      <c r="R4070">
        <v>0</v>
      </c>
    </row>
    <row r="4071" spans="1:38">
      <c r="A4071">
        <v>18</v>
      </c>
      <c r="B4071">
        <v>164</v>
      </c>
      <c r="C4071">
        <v>2024</v>
      </c>
      <c r="E4071">
        <v>99</v>
      </c>
      <c r="G4071">
        <v>99</v>
      </c>
      <c r="H4071">
        <v>2</v>
      </c>
      <c r="I4071">
        <v>99</v>
      </c>
      <c r="J4071">
        <v>175</v>
      </c>
      <c r="K4071">
        <v>99</v>
      </c>
      <c r="L4071">
        <v>7</v>
      </c>
      <c r="M4071">
        <v>99</v>
      </c>
      <c r="N4071">
        <v>99</v>
      </c>
      <c r="O4071">
        <v>99</v>
      </c>
      <c r="P4071">
        <v>99</v>
      </c>
      <c r="R4071">
        <v>0</v>
      </c>
    </row>
    <row r="4072" spans="1:38">
      <c r="A4072">
        <v>18</v>
      </c>
      <c r="B4072">
        <v>165</v>
      </c>
      <c r="C4072">
        <v>2024</v>
      </c>
      <c r="E4072">
        <v>99</v>
      </c>
      <c r="G4072">
        <v>99</v>
      </c>
      <c r="H4072">
        <v>2</v>
      </c>
      <c r="I4072">
        <v>99</v>
      </c>
      <c r="J4072">
        <v>177</v>
      </c>
      <c r="K4072">
        <v>99</v>
      </c>
      <c r="L4072">
        <v>7</v>
      </c>
      <c r="M4072">
        <v>99</v>
      </c>
      <c r="N4072">
        <v>99</v>
      </c>
      <c r="O4072">
        <v>99</v>
      </c>
      <c r="P4072">
        <v>99</v>
      </c>
      <c r="R4072">
        <v>0</v>
      </c>
    </row>
    <row r="4073" spans="1:38">
      <c r="A4073">
        <v>18</v>
      </c>
      <c r="B4073">
        <v>166</v>
      </c>
      <c r="C4073">
        <v>2024</v>
      </c>
      <c r="E4073">
        <v>99</v>
      </c>
      <c r="G4073">
        <v>99</v>
      </c>
      <c r="H4073">
        <v>2</v>
      </c>
      <c r="I4073">
        <v>99</v>
      </c>
      <c r="J4073">
        <v>178</v>
      </c>
      <c r="K4073">
        <v>99</v>
      </c>
      <c r="L4073">
        <v>7</v>
      </c>
      <c r="M4073">
        <v>99</v>
      </c>
      <c r="N4073">
        <v>99</v>
      </c>
      <c r="O4073">
        <v>99</v>
      </c>
      <c r="P4073">
        <v>99</v>
      </c>
      <c r="Q4073">
        <v>1</v>
      </c>
      <c r="R4073">
        <v>2</v>
      </c>
      <c r="S4073">
        <v>7</v>
      </c>
      <c r="T4073">
        <v>4.5</v>
      </c>
      <c r="U4073">
        <v>10.050000000000001</v>
      </c>
      <c r="V4073">
        <v>0</v>
      </c>
      <c r="W4073">
        <v>0</v>
      </c>
      <c r="X4073">
        <v>0</v>
      </c>
      <c r="Y4073">
        <v>0</v>
      </c>
      <c r="AA4073">
        <v>4.9999999999835162E-2</v>
      </c>
      <c r="AB4073">
        <v>0</v>
      </c>
      <c r="AC4073">
        <v>0.5</v>
      </c>
      <c r="AE4073">
        <v>100.00000000032398</v>
      </c>
      <c r="AG4073">
        <v>2.4096385542168672</v>
      </c>
      <c r="AH4073">
        <v>1.83026771079949</v>
      </c>
      <c r="AI4073">
        <v>0</v>
      </c>
      <c r="AJ4073">
        <v>2</v>
      </c>
      <c r="AK4073">
        <v>82.15</v>
      </c>
      <c r="AL4073">
        <v>18.128548858486425</v>
      </c>
    </row>
    <row r="4074" spans="1:38">
      <c r="A4074">
        <v>18</v>
      </c>
      <c r="B4074">
        <v>167</v>
      </c>
      <c r="C4074">
        <v>2024</v>
      </c>
      <c r="E4074">
        <v>99</v>
      </c>
      <c r="G4074">
        <v>99</v>
      </c>
      <c r="H4074">
        <v>2</v>
      </c>
      <c r="I4074">
        <v>99</v>
      </c>
      <c r="J4074">
        <v>181</v>
      </c>
      <c r="K4074">
        <v>99</v>
      </c>
      <c r="L4074">
        <v>7</v>
      </c>
      <c r="M4074">
        <v>99</v>
      </c>
      <c r="N4074">
        <v>99</v>
      </c>
      <c r="O4074">
        <v>99</v>
      </c>
      <c r="P4074">
        <v>99</v>
      </c>
      <c r="R4074">
        <v>0</v>
      </c>
    </row>
    <row r="4075" spans="1:38">
      <c r="A4075">
        <v>18</v>
      </c>
      <c r="B4075">
        <v>168</v>
      </c>
      <c r="C4075">
        <v>2024</v>
      </c>
      <c r="E4075">
        <v>99</v>
      </c>
      <c r="G4075">
        <v>99</v>
      </c>
      <c r="H4075">
        <v>1</v>
      </c>
      <c r="I4075">
        <v>99</v>
      </c>
      <c r="J4075">
        <v>262</v>
      </c>
      <c r="K4075">
        <v>99</v>
      </c>
      <c r="L4075">
        <v>7</v>
      </c>
      <c r="M4075">
        <v>99</v>
      </c>
      <c r="N4075">
        <v>99</v>
      </c>
      <c r="O4075">
        <v>99</v>
      </c>
      <c r="P4075">
        <v>99</v>
      </c>
      <c r="R4075">
        <v>0</v>
      </c>
    </row>
    <row r="4076" spans="1:38">
      <c r="A4076">
        <v>18</v>
      </c>
      <c r="B4076">
        <v>169</v>
      </c>
      <c r="C4076">
        <v>2024</v>
      </c>
      <c r="E4076">
        <v>99</v>
      </c>
      <c r="G4076">
        <v>99</v>
      </c>
      <c r="H4076">
        <v>2</v>
      </c>
      <c r="I4076">
        <v>99</v>
      </c>
      <c r="J4076">
        <v>267</v>
      </c>
      <c r="K4076">
        <v>99</v>
      </c>
      <c r="L4076">
        <v>7</v>
      </c>
      <c r="M4076">
        <v>99</v>
      </c>
      <c r="N4076">
        <v>99</v>
      </c>
      <c r="O4076">
        <v>99</v>
      </c>
      <c r="P4076">
        <v>99</v>
      </c>
      <c r="R4076">
        <v>0</v>
      </c>
    </row>
    <row r="4077" spans="1:38">
      <c r="A4077">
        <v>18</v>
      </c>
      <c r="B4077">
        <v>170</v>
      </c>
      <c r="C4077">
        <v>2024</v>
      </c>
      <c r="E4077">
        <v>99</v>
      </c>
      <c r="G4077">
        <v>99</v>
      </c>
      <c r="H4077">
        <v>2</v>
      </c>
      <c r="I4077">
        <v>99</v>
      </c>
      <c r="J4077">
        <v>470</v>
      </c>
      <c r="K4077">
        <v>99</v>
      </c>
      <c r="L4077">
        <v>7</v>
      </c>
      <c r="M4077">
        <v>99</v>
      </c>
      <c r="N4077">
        <v>99</v>
      </c>
      <c r="O4077">
        <v>99</v>
      </c>
      <c r="P4077">
        <v>99</v>
      </c>
      <c r="Q4077">
        <v>5</v>
      </c>
      <c r="R4077">
        <v>10</v>
      </c>
      <c r="S4077">
        <v>7</v>
      </c>
      <c r="T4077">
        <v>5</v>
      </c>
      <c r="U4077">
        <v>11.56</v>
      </c>
      <c r="V4077">
        <v>0</v>
      </c>
      <c r="W4077">
        <v>0</v>
      </c>
      <c r="X4077">
        <v>0</v>
      </c>
      <c r="Y4077">
        <v>0</v>
      </c>
      <c r="AA4077">
        <v>0.91126285999157841</v>
      </c>
      <c r="AB4077">
        <v>0</v>
      </c>
      <c r="AC4077">
        <v>0.63245553203367599</v>
      </c>
      <c r="AE4077">
        <v>38.172360346359717</v>
      </c>
      <c r="AG4077">
        <v>7.9365079365079394</v>
      </c>
      <c r="AH4077">
        <v>6.3096992522242203</v>
      </c>
      <c r="AI4077">
        <v>0</v>
      </c>
      <c r="AJ4077">
        <v>10</v>
      </c>
      <c r="AK4077">
        <v>84.88</v>
      </c>
      <c r="AL4077">
        <v>18.980899083122029</v>
      </c>
    </row>
    <row r="4078" spans="1:38">
      <c r="A4078">
        <v>18</v>
      </c>
      <c r="B4078">
        <v>171</v>
      </c>
      <c r="C4078">
        <v>2024</v>
      </c>
      <c r="E4078">
        <v>99</v>
      </c>
      <c r="G4078">
        <v>99</v>
      </c>
      <c r="H4078">
        <v>2</v>
      </c>
      <c r="I4078">
        <v>99</v>
      </c>
      <c r="J4078">
        <v>629</v>
      </c>
      <c r="K4078">
        <v>99</v>
      </c>
      <c r="L4078">
        <v>7</v>
      </c>
      <c r="M4078">
        <v>99</v>
      </c>
      <c r="N4078">
        <v>99</v>
      </c>
      <c r="O4078">
        <v>99</v>
      </c>
      <c r="P4078">
        <v>99</v>
      </c>
      <c r="R4078">
        <v>0</v>
      </c>
    </row>
    <row r="4079" spans="1:38">
      <c r="A4079">
        <v>18</v>
      </c>
      <c r="B4079">
        <v>172</v>
      </c>
      <c r="C4079">
        <v>2024</v>
      </c>
      <c r="E4079">
        <v>99</v>
      </c>
      <c r="G4079">
        <v>99</v>
      </c>
      <c r="H4079">
        <v>1</v>
      </c>
      <c r="I4079">
        <v>99</v>
      </c>
      <c r="J4079">
        <v>643</v>
      </c>
      <c r="K4079">
        <v>99</v>
      </c>
      <c r="L4079">
        <v>7</v>
      </c>
      <c r="M4079">
        <v>99</v>
      </c>
      <c r="N4079">
        <v>99</v>
      </c>
      <c r="O4079">
        <v>99</v>
      </c>
      <c r="P4079">
        <v>99</v>
      </c>
      <c r="R4079">
        <v>0</v>
      </c>
    </row>
    <row r="4080" spans="1:38">
      <c r="A4080">
        <v>18</v>
      </c>
      <c r="B4080">
        <v>173</v>
      </c>
      <c r="C4080">
        <v>2024</v>
      </c>
      <c r="E4080">
        <v>99</v>
      </c>
      <c r="G4080">
        <v>99</v>
      </c>
      <c r="H4080">
        <v>2</v>
      </c>
      <c r="I4080">
        <v>99</v>
      </c>
      <c r="J4080">
        <v>704</v>
      </c>
      <c r="K4080">
        <v>99</v>
      </c>
      <c r="L4080">
        <v>7</v>
      </c>
      <c r="M4080">
        <v>99</v>
      </c>
      <c r="N4080">
        <v>99</v>
      </c>
      <c r="O4080">
        <v>99</v>
      </c>
      <c r="P4080">
        <v>99</v>
      </c>
      <c r="R4080">
        <v>0</v>
      </c>
    </row>
    <row r="4081" spans="1:38">
      <c r="A4081">
        <v>18</v>
      </c>
      <c r="B4081">
        <v>174</v>
      </c>
      <c r="C4081">
        <v>2024</v>
      </c>
      <c r="E4081">
        <v>99</v>
      </c>
      <c r="G4081">
        <v>99</v>
      </c>
      <c r="H4081">
        <v>1</v>
      </c>
      <c r="I4081">
        <v>99</v>
      </c>
      <c r="J4081">
        <v>802</v>
      </c>
      <c r="K4081">
        <v>99</v>
      </c>
      <c r="L4081">
        <v>7</v>
      </c>
      <c r="M4081">
        <v>99</v>
      </c>
      <c r="N4081">
        <v>99</v>
      </c>
      <c r="O4081">
        <v>99</v>
      </c>
      <c r="P4081">
        <v>99</v>
      </c>
      <c r="R4081">
        <v>0</v>
      </c>
    </row>
    <row r="4082" spans="1:38">
      <c r="A4082">
        <v>18</v>
      </c>
      <c r="B4082">
        <v>175</v>
      </c>
      <c r="C4082">
        <v>2024</v>
      </c>
      <c r="E4082">
        <v>99</v>
      </c>
      <c r="G4082">
        <v>99</v>
      </c>
      <c r="H4082">
        <v>1</v>
      </c>
      <c r="I4082">
        <v>99</v>
      </c>
      <c r="J4082">
        <v>103</v>
      </c>
      <c r="K4082">
        <v>99</v>
      </c>
      <c r="L4082">
        <v>8</v>
      </c>
      <c r="M4082">
        <v>99</v>
      </c>
      <c r="N4082">
        <v>99</v>
      </c>
      <c r="O4082">
        <v>99</v>
      </c>
      <c r="P4082">
        <v>99</v>
      </c>
      <c r="R4082">
        <v>0</v>
      </c>
    </row>
    <row r="4083" spans="1:38">
      <c r="A4083">
        <v>18</v>
      </c>
      <c r="B4083">
        <v>176</v>
      </c>
      <c r="C4083">
        <v>2024</v>
      </c>
      <c r="E4083">
        <v>99</v>
      </c>
      <c r="G4083">
        <v>99</v>
      </c>
      <c r="H4083">
        <v>2</v>
      </c>
      <c r="I4083">
        <v>99</v>
      </c>
      <c r="J4083">
        <v>106</v>
      </c>
      <c r="K4083">
        <v>99</v>
      </c>
      <c r="L4083">
        <v>8</v>
      </c>
      <c r="M4083">
        <v>99</v>
      </c>
      <c r="N4083">
        <v>99</v>
      </c>
      <c r="O4083">
        <v>99</v>
      </c>
      <c r="P4083">
        <v>99</v>
      </c>
      <c r="R4083">
        <v>0</v>
      </c>
    </row>
    <row r="4084" spans="1:38">
      <c r="A4084">
        <v>18</v>
      </c>
      <c r="B4084">
        <v>177</v>
      </c>
      <c r="C4084">
        <v>2024</v>
      </c>
      <c r="E4084">
        <v>99</v>
      </c>
      <c r="G4084">
        <v>99</v>
      </c>
      <c r="H4084">
        <v>1</v>
      </c>
      <c r="I4084">
        <v>99</v>
      </c>
      <c r="J4084">
        <v>110</v>
      </c>
      <c r="K4084">
        <v>99</v>
      </c>
      <c r="L4084">
        <v>8</v>
      </c>
      <c r="M4084">
        <v>99</v>
      </c>
      <c r="N4084">
        <v>99</v>
      </c>
      <c r="O4084">
        <v>99</v>
      </c>
      <c r="P4084">
        <v>99</v>
      </c>
      <c r="Q4084">
        <v>12</v>
      </c>
      <c r="R4084">
        <v>18</v>
      </c>
      <c r="S4084">
        <v>8</v>
      </c>
      <c r="T4084">
        <v>6.2222222222222223</v>
      </c>
      <c r="U4084">
        <v>13.083333333333336</v>
      </c>
      <c r="V4084">
        <v>0</v>
      </c>
      <c r="W4084">
        <v>0</v>
      </c>
      <c r="X4084">
        <v>0</v>
      </c>
      <c r="Y4084">
        <v>0</v>
      </c>
      <c r="AA4084">
        <v>1.6486526485453401</v>
      </c>
      <c r="AB4084">
        <v>0</v>
      </c>
      <c r="AC4084">
        <v>1.2717247935843992</v>
      </c>
      <c r="AE4084">
        <v>55.291487056858529</v>
      </c>
      <c r="AG4084">
        <v>12.765957446808516</v>
      </c>
      <c r="AH4084">
        <v>11.942796287844217</v>
      </c>
      <c r="AI4084">
        <v>0</v>
      </c>
      <c r="AJ4084">
        <v>18</v>
      </c>
      <c r="AK4084">
        <v>85.338888888888903</v>
      </c>
      <c r="AL4084">
        <v>20.984503989610936</v>
      </c>
    </row>
    <row r="4085" spans="1:38">
      <c r="A4085">
        <v>18</v>
      </c>
      <c r="B4085">
        <v>178</v>
      </c>
      <c r="C4085">
        <v>2024</v>
      </c>
      <c r="E4085">
        <v>99</v>
      </c>
      <c r="G4085">
        <v>99</v>
      </c>
      <c r="H4085">
        <v>1</v>
      </c>
      <c r="I4085">
        <v>99</v>
      </c>
      <c r="J4085">
        <v>111</v>
      </c>
      <c r="K4085">
        <v>99</v>
      </c>
      <c r="L4085">
        <v>8</v>
      </c>
      <c r="M4085">
        <v>99</v>
      </c>
      <c r="N4085">
        <v>99</v>
      </c>
      <c r="O4085">
        <v>99</v>
      </c>
      <c r="P4085">
        <v>99</v>
      </c>
      <c r="Q4085">
        <v>14</v>
      </c>
      <c r="R4085">
        <v>44</v>
      </c>
      <c r="S4085">
        <v>8</v>
      </c>
      <c r="T4085">
        <v>5.9090909090909101</v>
      </c>
      <c r="U4085">
        <v>11.886363636363638</v>
      </c>
      <c r="V4085">
        <v>0</v>
      </c>
      <c r="W4085">
        <v>2.2727272727272729</v>
      </c>
      <c r="X4085">
        <v>4.5454545454545459</v>
      </c>
      <c r="Y4085">
        <v>0</v>
      </c>
      <c r="AA4085">
        <v>2.1055760288394163</v>
      </c>
      <c r="AB4085">
        <v>0</v>
      </c>
      <c r="AC4085">
        <v>1.275969895238019</v>
      </c>
      <c r="AE4085">
        <v>49.01797227962988</v>
      </c>
      <c r="AG4085">
        <v>6.6265060240963853</v>
      </c>
      <c r="AH4085">
        <v>5.2884372314070447</v>
      </c>
      <c r="AI4085">
        <v>0</v>
      </c>
      <c r="AJ4085">
        <v>42</v>
      </c>
      <c r="AK4085">
        <v>83.011904761904788</v>
      </c>
      <c r="AL4085">
        <v>20.785110638840315</v>
      </c>
    </row>
    <row r="4086" spans="1:38">
      <c r="A4086">
        <v>18</v>
      </c>
      <c r="B4086">
        <v>179</v>
      </c>
      <c r="C4086">
        <v>2024</v>
      </c>
      <c r="E4086">
        <v>99</v>
      </c>
      <c r="G4086">
        <v>99</v>
      </c>
      <c r="H4086">
        <v>1</v>
      </c>
      <c r="I4086">
        <v>99</v>
      </c>
      <c r="J4086">
        <v>116</v>
      </c>
      <c r="K4086">
        <v>99</v>
      </c>
      <c r="L4086">
        <v>8</v>
      </c>
      <c r="M4086">
        <v>99</v>
      </c>
      <c r="N4086">
        <v>99</v>
      </c>
      <c r="O4086">
        <v>99</v>
      </c>
      <c r="P4086">
        <v>99</v>
      </c>
      <c r="R4086">
        <v>0</v>
      </c>
    </row>
    <row r="4087" spans="1:38">
      <c r="A4087">
        <v>18</v>
      </c>
      <c r="B4087">
        <v>180</v>
      </c>
      <c r="C4087">
        <v>2024</v>
      </c>
      <c r="E4087">
        <v>99</v>
      </c>
      <c r="G4087">
        <v>99</v>
      </c>
      <c r="H4087">
        <v>2</v>
      </c>
      <c r="I4087">
        <v>99</v>
      </c>
      <c r="J4087">
        <v>117</v>
      </c>
      <c r="K4087">
        <v>99</v>
      </c>
      <c r="L4087">
        <v>8</v>
      </c>
      <c r="M4087">
        <v>99</v>
      </c>
      <c r="N4087">
        <v>99</v>
      </c>
      <c r="O4087">
        <v>99</v>
      </c>
      <c r="P4087">
        <v>99</v>
      </c>
      <c r="Q4087">
        <v>3</v>
      </c>
      <c r="R4087">
        <v>4</v>
      </c>
      <c r="S4087">
        <v>8</v>
      </c>
      <c r="T4087">
        <v>7.75</v>
      </c>
      <c r="U4087">
        <v>15.025</v>
      </c>
      <c r="V4087">
        <v>0</v>
      </c>
      <c r="W4087">
        <v>25</v>
      </c>
      <c r="X4087">
        <v>25</v>
      </c>
      <c r="Y4087">
        <v>0</v>
      </c>
      <c r="AA4087">
        <v>1.0059199769365512</v>
      </c>
      <c r="AB4087">
        <v>0</v>
      </c>
      <c r="AC4087">
        <v>1.0897247358851685</v>
      </c>
      <c r="AE4087">
        <v>80.393120768567812</v>
      </c>
      <c r="AG4087">
        <v>3.0534351145038183</v>
      </c>
      <c r="AH4087">
        <v>3.1152809454696242</v>
      </c>
      <c r="AI4087">
        <v>0</v>
      </c>
      <c r="AJ4087">
        <v>4</v>
      </c>
      <c r="AK4087">
        <v>87.649999999999977</v>
      </c>
      <c r="AL4087">
        <v>22.559587612676442</v>
      </c>
    </row>
    <row r="4088" spans="1:38">
      <c r="A4088">
        <v>18</v>
      </c>
      <c r="B4088">
        <v>181</v>
      </c>
      <c r="C4088">
        <v>2024</v>
      </c>
      <c r="E4088">
        <v>99</v>
      </c>
      <c r="G4088">
        <v>99</v>
      </c>
      <c r="H4088">
        <v>1</v>
      </c>
      <c r="I4088">
        <v>99</v>
      </c>
      <c r="J4088">
        <v>134</v>
      </c>
      <c r="K4088">
        <v>99</v>
      </c>
      <c r="L4088">
        <v>8</v>
      </c>
      <c r="M4088">
        <v>99</v>
      </c>
      <c r="N4088">
        <v>99</v>
      </c>
      <c r="O4088">
        <v>99</v>
      </c>
      <c r="P4088">
        <v>99</v>
      </c>
      <c r="R4088">
        <v>0</v>
      </c>
    </row>
    <row r="4089" spans="1:38">
      <c r="A4089">
        <v>18</v>
      </c>
      <c r="B4089">
        <v>182</v>
      </c>
      <c r="C4089">
        <v>2024</v>
      </c>
      <c r="E4089">
        <v>99</v>
      </c>
      <c r="G4089">
        <v>99</v>
      </c>
      <c r="H4089">
        <v>2</v>
      </c>
      <c r="I4089">
        <v>99</v>
      </c>
      <c r="J4089">
        <v>141</v>
      </c>
      <c r="K4089">
        <v>99</v>
      </c>
      <c r="L4089">
        <v>8</v>
      </c>
      <c r="M4089">
        <v>99</v>
      </c>
      <c r="N4089">
        <v>99</v>
      </c>
      <c r="O4089">
        <v>99</v>
      </c>
      <c r="P4089">
        <v>99</v>
      </c>
      <c r="Q4089">
        <v>35</v>
      </c>
      <c r="R4089">
        <v>109</v>
      </c>
      <c r="S4089">
        <v>8</v>
      </c>
      <c r="T4089">
        <v>6.2385321100917421</v>
      </c>
      <c r="U4089">
        <v>15.387155963302757</v>
      </c>
      <c r="V4089">
        <v>0</v>
      </c>
      <c r="W4089">
        <v>3.6697247706422025</v>
      </c>
      <c r="X4089">
        <v>29.35779816513762</v>
      </c>
      <c r="Y4089">
        <v>2.7522935779816518</v>
      </c>
      <c r="AA4089">
        <v>2.8249900841729367</v>
      </c>
      <c r="AB4089">
        <v>0</v>
      </c>
      <c r="AC4089">
        <v>1.34709393342955</v>
      </c>
      <c r="AE4089">
        <v>1.6234101462035555</v>
      </c>
      <c r="AG4089">
        <v>17.440000000000001</v>
      </c>
      <c r="AH4089">
        <v>16.609394032422578</v>
      </c>
      <c r="AI4089">
        <v>0</v>
      </c>
      <c r="AJ4089">
        <v>107</v>
      </c>
      <c r="AK4089">
        <v>89.002803738317795</v>
      </c>
      <c r="AL4089">
        <v>21.768088680213399</v>
      </c>
    </row>
    <row r="4090" spans="1:38">
      <c r="A4090">
        <v>18</v>
      </c>
      <c r="B4090">
        <v>183</v>
      </c>
      <c r="C4090">
        <v>2024</v>
      </c>
      <c r="E4090">
        <v>99</v>
      </c>
      <c r="G4090">
        <v>99</v>
      </c>
      <c r="H4090">
        <v>2</v>
      </c>
      <c r="I4090">
        <v>99</v>
      </c>
      <c r="J4090">
        <v>143</v>
      </c>
      <c r="K4090">
        <v>99</v>
      </c>
      <c r="L4090">
        <v>8</v>
      </c>
      <c r="M4090">
        <v>99</v>
      </c>
      <c r="N4090">
        <v>99</v>
      </c>
      <c r="O4090">
        <v>99</v>
      </c>
      <c r="P4090">
        <v>99</v>
      </c>
      <c r="R4090">
        <v>0</v>
      </c>
    </row>
    <row r="4091" spans="1:38">
      <c r="A4091">
        <v>18</v>
      </c>
      <c r="B4091">
        <v>184</v>
      </c>
      <c r="C4091">
        <v>2024</v>
      </c>
      <c r="E4091">
        <v>99</v>
      </c>
      <c r="G4091">
        <v>99</v>
      </c>
      <c r="H4091">
        <v>2</v>
      </c>
      <c r="I4091">
        <v>99</v>
      </c>
      <c r="J4091">
        <v>147</v>
      </c>
      <c r="K4091">
        <v>99</v>
      </c>
      <c r="L4091">
        <v>8</v>
      </c>
      <c r="M4091">
        <v>99</v>
      </c>
      <c r="N4091">
        <v>99</v>
      </c>
      <c r="O4091">
        <v>99</v>
      </c>
      <c r="P4091">
        <v>99</v>
      </c>
      <c r="R4091">
        <v>0</v>
      </c>
    </row>
    <row r="4092" spans="1:38">
      <c r="A4092">
        <v>18</v>
      </c>
      <c r="B4092">
        <v>185</v>
      </c>
      <c r="C4092">
        <v>2024</v>
      </c>
      <c r="E4092">
        <v>99</v>
      </c>
      <c r="G4092">
        <v>99</v>
      </c>
      <c r="H4092">
        <v>1</v>
      </c>
      <c r="I4092">
        <v>99</v>
      </c>
      <c r="J4092">
        <v>155</v>
      </c>
      <c r="K4092">
        <v>99</v>
      </c>
      <c r="L4092">
        <v>8</v>
      </c>
      <c r="M4092">
        <v>99</v>
      </c>
      <c r="N4092">
        <v>99</v>
      </c>
      <c r="O4092">
        <v>99</v>
      </c>
      <c r="P4092">
        <v>99</v>
      </c>
      <c r="R4092">
        <v>0</v>
      </c>
    </row>
    <row r="4093" spans="1:38">
      <c r="A4093">
        <v>18</v>
      </c>
      <c r="B4093">
        <v>186</v>
      </c>
      <c r="C4093">
        <v>2024</v>
      </c>
      <c r="E4093">
        <v>99</v>
      </c>
      <c r="G4093">
        <v>99</v>
      </c>
      <c r="H4093">
        <v>2</v>
      </c>
      <c r="I4093">
        <v>99</v>
      </c>
      <c r="J4093">
        <v>160</v>
      </c>
      <c r="K4093">
        <v>99</v>
      </c>
      <c r="L4093">
        <v>8</v>
      </c>
      <c r="M4093">
        <v>99</v>
      </c>
      <c r="N4093">
        <v>99</v>
      </c>
      <c r="O4093">
        <v>99</v>
      </c>
      <c r="P4093">
        <v>99</v>
      </c>
      <c r="Q4093">
        <v>3</v>
      </c>
      <c r="R4093">
        <v>11</v>
      </c>
      <c r="S4093">
        <v>8</v>
      </c>
      <c r="T4093">
        <v>7.3636363636363615</v>
      </c>
      <c r="U4093">
        <v>14.09090909090909</v>
      </c>
      <c r="V4093">
        <v>0</v>
      </c>
      <c r="W4093">
        <v>9.0909090909090917</v>
      </c>
      <c r="X4093">
        <v>18.181818181818183</v>
      </c>
      <c r="Y4093">
        <v>0</v>
      </c>
      <c r="AA4093">
        <v>2.5134020933079033</v>
      </c>
      <c r="AB4093">
        <v>0</v>
      </c>
      <c r="AC4093">
        <v>1.0679400113155189</v>
      </c>
      <c r="AE4093">
        <v>-38.148468325725993</v>
      </c>
      <c r="AG4093">
        <v>26.190476190476193</v>
      </c>
      <c r="AH4093">
        <v>22.079772079772077</v>
      </c>
      <c r="AI4093">
        <v>0</v>
      </c>
      <c r="AJ4093">
        <v>11</v>
      </c>
      <c r="AK4093">
        <v>87.881818181818176</v>
      </c>
      <c r="AL4093">
        <v>20.575380267062545</v>
      </c>
    </row>
    <row r="4094" spans="1:38">
      <c r="A4094">
        <v>18</v>
      </c>
      <c r="B4094">
        <v>187</v>
      </c>
      <c r="C4094">
        <v>2024</v>
      </c>
      <c r="E4094">
        <v>99</v>
      </c>
      <c r="G4094">
        <v>99</v>
      </c>
      <c r="H4094">
        <v>1</v>
      </c>
      <c r="I4094">
        <v>99</v>
      </c>
      <c r="J4094">
        <v>171</v>
      </c>
      <c r="K4094">
        <v>99</v>
      </c>
      <c r="L4094">
        <v>8</v>
      </c>
      <c r="M4094">
        <v>99</v>
      </c>
      <c r="N4094">
        <v>99</v>
      </c>
      <c r="O4094">
        <v>99</v>
      </c>
      <c r="P4094">
        <v>99</v>
      </c>
      <c r="Q4094">
        <v>3</v>
      </c>
      <c r="R4094">
        <v>7</v>
      </c>
      <c r="S4094">
        <v>8</v>
      </c>
      <c r="T4094">
        <v>7.7142857142857117</v>
      </c>
      <c r="U4094">
        <v>15.3</v>
      </c>
      <c r="V4094">
        <v>0</v>
      </c>
      <c r="W4094">
        <v>28.571428571428577</v>
      </c>
      <c r="X4094">
        <v>57.142857142857153</v>
      </c>
      <c r="Y4094">
        <v>0</v>
      </c>
      <c r="AA4094">
        <v>1.7598701250782205</v>
      </c>
      <c r="AB4094">
        <v>0</v>
      </c>
      <c r="AC4094">
        <v>1.2777531299998779</v>
      </c>
      <c r="AE4094">
        <v>53.999944478582485</v>
      </c>
      <c r="AG4094">
        <v>9.7222222222222232</v>
      </c>
      <c r="AH4094">
        <v>9.0090847913862682</v>
      </c>
      <c r="AI4094">
        <v>0</v>
      </c>
      <c r="AJ4094">
        <v>7</v>
      </c>
      <c r="AK4094">
        <v>88.528571428571482</v>
      </c>
      <c r="AL4094">
        <v>22.001571383722503</v>
      </c>
    </row>
    <row r="4095" spans="1:38">
      <c r="A4095">
        <v>18</v>
      </c>
      <c r="B4095">
        <v>188</v>
      </c>
      <c r="C4095">
        <v>2024</v>
      </c>
      <c r="E4095">
        <v>99</v>
      </c>
      <c r="G4095">
        <v>99</v>
      </c>
      <c r="H4095">
        <v>2</v>
      </c>
      <c r="I4095">
        <v>99</v>
      </c>
      <c r="J4095">
        <v>175</v>
      </c>
      <c r="K4095">
        <v>99</v>
      </c>
      <c r="L4095">
        <v>8</v>
      </c>
      <c r="M4095">
        <v>99</v>
      </c>
      <c r="N4095">
        <v>99</v>
      </c>
      <c r="O4095">
        <v>99</v>
      </c>
      <c r="P4095">
        <v>99</v>
      </c>
      <c r="R4095">
        <v>0</v>
      </c>
    </row>
    <row r="4096" spans="1:38">
      <c r="A4096">
        <v>18</v>
      </c>
      <c r="B4096">
        <v>189</v>
      </c>
      <c r="C4096">
        <v>2024</v>
      </c>
      <c r="E4096">
        <v>99</v>
      </c>
      <c r="G4096">
        <v>99</v>
      </c>
      <c r="H4096">
        <v>2</v>
      </c>
      <c r="I4096">
        <v>99</v>
      </c>
      <c r="J4096">
        <v>177</v>
      </c>
      <c r="K4096">
        <v>99</v>
      </c>
      <c r="L4096">
        <v>8</v>
      </c>
      <c r="M4096">
        <v>99</v>
      </c>
      <c r="N4096">
        <v>99</v>
      </c>
      <c r="O4096">
        <v>99</v>
      </c>
      <c r="P4096">
        <v>99</v>
      </c>
      <c r="R4096">
        <v>0</v>
      </c>
    </row>
    <row r="4097" spans="1:38">
      <c r="A4097">
        <v>18</v>
      </c>
      <c r="B4097">
        <v>190</v>
      </c>
      <c r="C4097">
        <v>2024</v>
      </c>
      <c r="E4097">
        <v>99</v>
      </c>
      <c r="G4097">
        <v>99</v>
      </c>
      <c r="H4097">
        <v>2</v>
      </c>
      <c r="I4097">
        <v>99</v>
      </c>
      <c r="J4097">
        <v>178</v>
      </c>
      <c r="K4097">
        <v>99</v>
      </c>
      <c r="L4097">
        <v>8</v>
      </c>
      <c r="M4097">
        <v>99</v>
      </c>
      <c r="N4097">
        <v>99</v>
      </c>
      <c r="O4097">
        <v>99</v>
      </c>
      <c r="P4097">
        <v>99</v>
      </c>
      <c r="Q4097">
        <v>1</v>
      </c>
      <c r="R4097">
        <v>20</v>
      </c>
      <c r="S4097">
        <v>8</v>
      </c>
      <c r="T4097">
        <v>5.7</v>
      </c>
      <c r="U4097">
        <v>11.504999999999997</v>
      </c>
      <c r="V4097">
        <v>0</v>
      </c>
      <c r="W4097">
        <v>0</v>
      </c>
      <c r="X4097">
        <v>0</v>
      </c>
      <c r="Y4097">
        <v>0</v>
      </c>
      <c r="AA4097">
        <v>1.0052238556660118</v>
      </c>
      <c r="AB4097">
        <v>0</v>
      </c>
      <c r="AC4097">
        <v>0.78102496759066309</v>
      </c>
      <c r="AE4097">
        <v>28.212789365557139</v>
      </c>
      <c r="AG4097">
        <v>24.096385542168672</v>
      </c>
      <c r="AH4097">
        <v>20.952467674376248</v>
      </c>
      <c r="AI4097">
        <v>0</v>
      </c>
      <c r="AJ4097">
        <v>20</v>
      </c>
      <c r="AK4097">
        <v>83.77</v>
      </c>
      <c r="AL4097">
        <v>19.538188904355088</v>
      </c>
    </row>
    <row r="4098" spans="1:38">
      <c r="A4098">
        <v>18</v>
      </c>
      <c r="B4098">
        <v>191</v>
      </c>
      <c r="C4098">
        <v>2024</v>
      </c>
      <c r="E4098">
        <v>99</v>
      </c>
      <c r="G4098">
        <v>99</v>
      </c>
      <c r="H4098">
        <v>2</v>
      </c>
      <c r="I4098">
        <v>99</v>
      </c>
      <c r="J4098">
        <v>181</v>
      </c>
      <c r="K4098">
        <v>99</v>
      </c>
      <c r="L4098">
        <v>8</v>
      </c>
      <c r="M4098">
        <v>99</v>
      </c>
      <c r="N4098">
        <v>99</v>
      </c>
      <c r="O4098">
        <v>99</v>
      </c>
      <c r="P4098">
        <v>99</v>
      </c>
      <c r="R4098">
        <v>0</v>
      </c>
    </row>
    <row r="4099" spans="1:38">
      <c r="A4099">
        <v>18</v>
      </c>
      <c r="B4099">
        <v>192</v>
      </c>
      <c r="C4099">
        <v>2024</v>
      </c>
      <c r="E4099">
        <v>99</v>
      </c>
      <c r="G4099">
        <v>99</v>
      </c>
      <c r="H4099">
        <v>1</v>
      </c>
      <c r="I4099">
        <v>99</v>
      </c>
      <c r="J4099">
        <v>262</v>
      </c>
      <c r="K4099">
        <v>99</v>
      </c>
      <c r="L4099">
        <v>8</v>
      </c>
      <c r="M4099">
        <v>99</v>
      </c>
      <c r="N4099">
        <v>99</v>
      </c>
      <c r="O4099">
        <v>99</v>
      </c>
      <c r="P4099">
        <v>99</v>
      </c>
      <c r="R4099">
        <v>0</v>
      </c>
    </row>
    <row r="4100" spans="1:38">
      <c r="A4100">
        <v>18</v>
      </c>
      <c r="B4100">
        <v>193</v>
      </c>
      <c r="C4100">
        <v>2024</v>
      </c>
      <c r="E4100">
        <v>99</v>
      </c>
      <c r="G4100">
        <v>99</v>
      </c>
      <c r="H4100">
        <v>2</v>
      </c>
      <c r="I4100">
        <v>99</v>
      </c>
      <c r="J4100">
        <v>267</v>
      </c>
      <c r="K4100">
        <v>99</v>
      </c>
      <c r="L4100">
        <v>8</v>
      </c>
      <c r="M4100">
        <v>99</v>
      </c>
      <c r="N4100">
        <v>99</v>
      </c>
      <c r="O4100">
        <v>99</v>
      </c>
      <c r="P4100">
        <v>99</v>
      </c>
      <c r="R4100">
        <v>0</v>
      </c>
    </row>
    <row r="4101" spans="1:38">
      <c r="A4101">
        <v>18</v>
      </c>
      <c r="B4101">
        <v>194</v>
      </c>
      <c r="C4101">
        <v>2024</v>
      </c>
      <c r="E4101">
        <v>99</v>
      </c>
      <c r="G4101">
        <v>99</v>
      </c>
      <c r="H4101">
        <v>1</v>
      </c>
      <c r="I4101">
        <v>99</v>
      </c>
      <c r="J4101">
        <v>309</v>
      </c>
      <c r="K4101">
        <v>99</v>
      </c>
      <c r="L4101">
        <v>8</v>
      </c>
      <c r="M4101">
        <v>99</v>
      </c>
      <c r="N4101">
        <v>99</v>
      </c>
      <c r="O4101">
        <v>99</v>
      </c>
      <c r="P4101">
        <v>99</v>
      </c>
      <c r="R4101">
        <v>0</v>
      </c>
    </row>
    <row r="4102" spans="1:38">
      <c r="A4102">
        <v>18</v>
      </c>
      <c r="B4102">
        <v>195</v>
      </c>
      <c r="C4102">
        <v>2024</v>
      </c>
      <c r="E4102">
        <v>99</v>
      </c>
      <c r="G4102">
        <v>99</v>
      </c>
      <c r="H4102">
        <v>2</v>
      </c>
      <c r="I4102">
        <v>99</v>
      </c>
      <c r="J4102">
        <v>470</v>
      </c>
      <c r="K4102">
        <v>99</v>
      </c>
      <c r="L4102">
        <v>8</v>
      </c>
      <c r="M4102">
        <v>99</v>
      </c>
      <c r="N4102">
        <v>99</v>
      </c>
      <c r="O4102">
        <v>99</v>
      </c>
      <c r="P4102">
        <v>99</v>
      </c>
      <c r="Q4102">
        <v>10</v>
      </c>
      <c r="R4102">
        <v>28</v>
      </c>
      <c r="S4102">
        <v>8</v>
      </c>
      <c r="T4102">
        <v>5.3928571428571441</v>
      </c>
      <c r="U4102">
        <v>13.053571428571436</v>
      </c>
      <c r="V4102">
        <v>0</v>
      </c>
      <c r="W4102">
        <v>0</v>
      </c>
      <c r="X4102">
        <v>3.5714285714285721</v>
      </c>
      <c r="Y4102">
        <v>0</v>
      </c>
      <c r="AA4102">
        <v>2.0088166635497142</v>
      </c>
      <c r="AB4102">
        <v>0</v>
      </c>
      <c r="AC4102">
        <v>0.97611788347974437</v>
      </c>
      <c r="AE4102">
        <v>14.044103060283769</v>
      </c>
      <c r="AG4102">
        <v>22.222222222222225</v>
      </c>
      <c r="AH4102">
        <v>19.949784400414828</v>
      </c>
      <c r="AI4102">
        <v>0</v>
      </c>
      <c r="AJ4102">
        <v>28</v>
      </c>
      <c r="AK4102">
        <v>86.1357142857143</v>
      </c>
      <c r="AL4102">
        <v>19.826605387821015</v>
      </c>
    </row>
    <row r="4103" spans="1:38">
      <c r="A4103">
        <v>18</v>
      </c>
      <c r="B4103">
        <v>196</v>
      </c>
      <c r="C4103">
        <v>2024</v>
      </c>
      <c r="E4103">
        <v>99</v>
      </c>
      <c r="G4103">
        <v>99</v>
      </c>
      <c r="H4103">
        <v>2</v>
      </c>
      <c r="I4103">
        <v>99</v>
      </c>
      <c r="J4103">
        <v>629</v>
      </c>
      <c r="K4103">
        <v>99</v>
      </c>
      <c r="L4103">
        <v>8</v>
      </c>
      <c r="M4103">
        <v>99</v>
      </c>
      <c r="N4103">
        <v>99</v>
      </c>
      <c r="O4103">
        <v>99</v>
      </c>
      <c r="P4103">
        <v>99</v>
      </c>
      <c r="R4103">
        <v>0</v>
      </c>
    </row>
    <row r="4104" spans="1:38">
      <c r="A4104">
        <v>18</v>
      </c>
      <c r="B4104">
        <v>197</v>
      </c>
      <c r="C4104">
        <v>2024</v>
      </c>
      <c r="E4104">
        <v>99</v>
      </c>
      <c r="G4104">
        <v>99</v>
      </c>
      <c r="H4104">
        <v>1</v>
      </c>
      <c r="I4104">
        <v>99</v>
      </c>
      <c r="J4104">
        <v>643</v>
      </c>
      <c r="K4104">
        <v>99</v>
      </c>
      <c r="L4104">
        <v>8</v>
      </c>
      <c r="M4104">
        <v>99</v>
      </c>
      <c r="N4104">
        <v>99</v>
      </c>
      <c r="O4104">
        <v>99</v>
      </c>
      <c r="P4104">
        <v>99</v>
      </c>
      <c r="R4104">
        <v>0</v>
      </c>
    </row>
    <row r="4105" spans="1:38">
      <c r="A4105">
        <v>18</v>
      </c>
      <c r="B4105">
        <v>198</v>
      </c>
      <c r="C4105">
        <v>2024</v>
      </c>
      <c r="E4105">
        <v>99</v>
      </c>
      <c r="G4105">
        <v>99</v>
      </c>
      <c r="H4105">
        <v>2</v>
      </c>
      <c r="I4105">
        <v>99</v>
      </c>
      <c r="J4105">
        <v>704</v>
      </c>
      <c r="K4105">
        <v>99</v>
      </c>
      <c r="L4105">
        <v>8</v>
      </c>
      <c r="M4105">
        <v>99</v>
      </c>
      <c r="N4105">
        <v>99</v>
      </c>
      <c r="O4105">
        <v>99</v>
      </c>
      <c r="P4105">
        <v>99</v>
      </c>
      <c r="R4105">
        <v>0</v>
      </c>
    </row>
    <row r="4106" spans="1:38">
      <c r="A4106">
        <v>18</v>
      </c>
      <c r="B4106">
        <v>199</v>
      </c>
      <c r="C4106">
        <v>2024</v>
      </c>
      <c r="E4106">
        <v>99</v>
      </c>
      <c r="G4106">
        <v>99</v>
      </c>
      <c r="H4106">
        <v>1</v>
      </c>
      <c r="I4106">
        <v>99</v>
      </c>
      <c r="J4106">
        <v>802</v>
      </c>
      <c r="K4106">
        <v>99</v>
      </c>
      <c r="L4106">
        <v>8</v>
      </c>
      <c r="M4106">
        <v>99</v>
      </c>
      <c r="N4106">
        <v>99</v>
      </c>
      <c r="O4106">
        <v>99</v>
      </c>
      <c r="P4106">
        <v>99</v>
      </c>
      <c r="R4106">
        <v>0</v>
      </c>
    </row>
    <row r="4107" spans="1:38">
      <c r="A4107">
        <v>18</v>
      </c>
      <c r="B4107">
        <v>200</v>
      </c>
      <c r="C4107">
        <v>2024</v>
      </c>
      <c r="E4107">
        <v>99</v>
      </c>
      <c r="G4107">
        <v>99</v>
      </c>
      <c r="H4107">
        <v>1</v>
      </c>
      <c r="I4107">
        <v>99</v>
      </c>
      <c r="J4107">
        <v>103</v>
      </c>
      <c r="K4107">
        <v>99</v>
      </c>
      <c r="L4107">
        <v>9</v>
      </c>
      <c r="M4107">
        <v>99</v>
      </c>
      <c r="N4107">
        <v>99</v>
      </c>
      <c r="O4107">
        <v>99</v>
      </c>
      <c r="P4107">
        <v>99</v>
      </c>
      <c r="R4107">
        <v>0</v>
      </c>
    </row>
    <row r="4108" spans="1:38">
      <c r="A4108">
        <v>18</v>
      </c>
      <c r="B4108">
        <v>201</v>
      </c>
      <c r="C4108">
        <v>2024</v>
      </c>
      <c r="E4108">
        <v>99</v>
      </c>
      <c r="G4108">
        <v>99</v>
      </c>
      <c r="H4108">
        <v>2</v>
      </c>
      <c r="I4108">
        <v>99</v>
      </c>
      <c r="J4108">
        <v>106</v>
      </c>
      <c r="K4108">
        <v>99</v>
      </c>
      <c r="L4108">
        <v>9</v>
      </c>
      <c r="M4108">
        <v>99</v>
      </c>
      <c r="N4108">
        <v>99</v>
      </c>
      <c r="O4108">
        <v>99</v>
      </c>
      <c r="P4108">
        <v>99</v>
      </c>
      <c r="R4108">
        <v>0</v>
      </c>
    </row>
    <row r="4109" spans="1:38">
      <c r="A4109">
        <v>18</v>
      </c>
      <c r="B4109">
        <v>202</v>
      </c>
      <c r="C4109">
        <v>2024</v>
      </c>
      <c r="E4109">
        <v>99</v>
      </c>
      <c r="G4109">
        <v>99</v>
      </c>
      <c r="H4109">
        <v>1</v>
      </c>
      <c r="I4109">
        <v>99</v>
      </c>
      <c r="J4109">
        <v>110</v>
      </c>
      <c r="K4109">
        <v>99</v>
      </c>
      <c r="L4109">
        <v>9</v>
      </c>
      <c r="M4109">
        <v>99</v>
      </c>
      <c r="N4109">
        <v>99</v>
      </c>
      <c r="O4109">
        <v>99</v>
      </c>
      <c r="P4109">
        <v>99</v>
      </c>
      <c r="Q4109">
        <v>24</v>
      </c>
      <c r="R4109">
        <v>66</v>
      </c>
      <c r="S4109">
        <v>9</v>
      </c>
      <c r="T4109">
        <v>6.3636363636363633</v>
      </c>
      <c r="U4109">
        <v>13.686363636363636</v>
      </c>
      <c r="V4109">
        <v>0</v>
      </c>
      <c r="W4109">
        <v>6.0606060606060606</v>
      </c>
      <c r="X4109">
        <v>0</v>
      </c>
      <c r="Y4109">
        <v>0</v>
      </c>
      <c r="AA4109">
        <v>1.5403547764932737</v>
      </c>
      <c r="AB4109">
        <v>0</v>
      </c>
      <c r="AC4109">
        <v>1.3100585649222611</v>
      </c>
      <c r="AE4109">
        <v>36.360898440375323</v>
      </c>
      <c r="AG4109">
        <v>46.808510638297882</v>
      </c>
      <c r="AH4109">
        <v>45.808610984329839</v>
      </c>
      <c r="AI4109">
        <v>0</v>
      </c>
      <c r="AJ4109">
        <v>66</v>
      </c>
      <c r="AK4109">
        <v>83.874242424242411</v>
      </c>
      <c r="AL4109">
        <v>23.144121180228737</v>
      </c>
    </row>
    <row r="4110" spans="1:38">
      <c r="A4110">
        <v>18</v>
      </c>
      <c r="B4110">
        <v>203</v>
      </c>
      <c r="C4110">
        <v>2024</v>
      </c>
      <c r="E4110">
        <v>99</v>
      </c>
      <c r="G4110">
        <v>99</v>
      </c>
      <c r="H4110">
        <v>1</v>
      </c>
      <c r="I4110">
        <v>99</v>
      </c>
      <c r="J4110">
        <v>111</v>
      </c>
      <c r="K4110">
        <v>99</v>
      </c>
      <c r="L4110">
        <v>9</v>
      </c>
      <c r="M4110">
        <v>99</v>
      </c>
      <c r="N4110">
        <v>99</v>
      </c>
      <c r="O4110">
        <v>99</v>
      </c>
      <c r="P4110">
        <v>99</v>
      </c>
      <c r="Q4110">
        <v>36</v>
      </c>
      <c r="R4110">
        <v>189</v>
      </c>
      <c r="S4110">
        <v>9</v>
      </c>
      <c r="T4110">
        <v>6.6084656084656084</v>
      </c>
      <c r="U4110">
        <v>13.398412698412685</v>
      </c>
      <c r="V4110">
        <v>0</v>
      </c>
      <c r="W4110">
        <v>4.7619047619047636</v>
      </c>
      <c r="X4110">
        <v>13.227513227513228</v>
      </c>
      <c r="Y4110">
        <v>0</v>
      </c>
      <c r="AA4110">
        <v>2.3744779697066289</v>
      </c>
      <c r="AB4110">
        <v>0</v>
      </c>
      <c r="AC4110">
        <v>1.1570498313855302</v>
      </c>
      <c r="AE4110">
        <v>51.551111303972547</v>
      </c>
      <c r="AG4110">
        <v>28.463855421686752</v>
      </c>
      <c r="AH4110">
        <v>25.605945699984805</v>
      </c>
      <c r="AI4110">
        <v>0</v>
      </c>
      <c r="AJ4110">
        <v>182</v>
      </c>
      <c r="AK4110">
        <v>82.869780219780253</v>
      </c>
      <c r="AL4110">
        <v>23.415839643686919</v>
      </c>
    </row>
    <row r="4111" spans="1:38">
      <c r="A4111">
        <v>18</v>
      </c>
      <c r="B4111">
        <v>204</v>
      </c>
      <c r="C4111">
        <v>2024</v>
      </c>
      <c r="E4111">
        <v>99</v>
      </c>
      <c r="G4111">
        <v>99</v>
      </c>
      <c r="H4111">
        <v>1</v>
      </c>
      <c r="I4111">
        <v>99</v>
      </c>
      <c r="J4111">
        <v>116</v>
      </c>
      <c r="K4111">
        <v>99</v>
      </c>
      <c r="L4111">
        <v>9</v>
      </c>
      <c r="M4111">
        <v>99</v>
      </c>
      <c r="N4111">
        <v>99</v>
      </c>
      <c r="O4111">
        <v>99</v>
      </c>
      <c r="P4111">
        <v>99</v>
      </c>
      <c r="R4111">
        <v>0</v>
      </c>
    </row>
    <row r="4112" spans="1:38">
      <c r="A4112">
        <v>18</v>
      </c>
      <c r="B4112">
        <v>205</v>
      </c>
      <c r="C4112">
        <v>2024</v>
      </c>
      <c r="E4112">
        <v>99</v>
      </c>
      <c r="G4112">
        <v>99</v>
      </c>
      <c r="H4112">
        <v>2</v>
      </c>
      <c r="I4112">
        <v>99</v>
      </c>
      <c r="J4112">
        <v>117</v>
      </c>
      <c r="K4112">
        <v>99</v>
      </c>
      <c r="L4112">
        <v>9</v>
      </c>
      <c r="M4112">
        <v>99</v>
      </c>
      <c r="N4112">
        <v>99</v>
      </c>
      <c r="O4112">
        <v>99</v>
      </c>
      <c r="P4112">
        <v>99</v>
      </c>
      <c r="Q4112">
        <v>12</v>
      </c>
      <c r="R4112">
        <v>18</v>
      </c>
      <c r="S4112">
        <v>9</v>
      </c>
      <c r="T4112">
        <v>6.166666666666667</v>
      </c>
      <c r="U4112">
        <v>13.855555555555556</v>
      </c>
      <c r="V4112">
        <v>0</v>
      </c>
      <c r="W4112">
        <v>5.5555555555555562</v>
      </c>
      <c r="X4112">
        <v>5.5555555555555562</v>
      </c>
      <c r="Y4112">
        <v>0</v>
      </c>
      <c r="AA4112">
        <v>1.5685174253352188</v>
      </c>
      <c r="AB4112">
        <v>0</v>
      </c>
      <c r="AC4112">
        <v>1.3017082793177759</v>
      </c>
      <c r="AE4112">
        <v>20.225910832065711</v>
      </c>
      <c r="AG4112">
        <v>13.74045801526718</v>
      </c>
      <c r="AH4112">
        <v>12.927638399336509</v>
      </c>
      <c r="AI4112">
        <v>0</v>
      </c>
      <c r="AJ4112">
        <v>18</v>
      </c>
      <c r="AK4112">
        <v>82.100000000000023</v>
      </c>
      <c r="AL4112">
        <v>24.976728737633206</v>
      </c>
    </row>
    <row r="4113" spans="1:38">
      <c r="A4113">
        <v>18</v>
      </c>
      <c r="B4113">
        <v>206</v>
      </c>
      <c r="C4113">
        <v>2024</v>
      </c>
      <c r="E4113">
        <v>99</v>
      </c>
      <c r="G4113">
        <v>99</v>
      </c>
      <c r="H4113">
        <v>1</v>
      </c>
      <c r="I4113">
        <v>99</v>
      </c>
      <c r="J4113">
        <v>134</v>
      </c>
      <c r="K4113">
        <v>99</v>
      </c>
      <c r="L4113">
        <v>9</v>
      </c>
      <c r="M4113">
        <v>99</v>
      </c>
      <c r="N4113">
        <v>99</v>
      </c>
      <c r="O4113">
        <v>99</v>
      </c>
      <c r="P4113">
        <v>99</v>
      </c>
      <c r="Q4113">
        <v>2</v>
      </c>
      <c r="R4113">
        <v>2</v>
      </c>
      <c r="S4113">
        <v>9</v>
      </c>
      <c r="T4113">
        <v>6.5</v>
      </c>
      <c r="U4113">
        <v>18.899999999999999</v>
      </c>
      <c r="V4113">
        <v>50</v>
      </c>
      <c r="W4113">
        <v>0</v>
      </c>
      <c r="X4113">
        <v>50</v>
      </c>
      <c r="Y4113">
        <v>50</v>
      </c>
      <c r="AA4113">
        <v>8.3000000000000025</v>
      </c>
      <c r="AB4113">
        <v>0</v>
      </c>
      <c r="AC4113">
        <v>1.5</v>
      </c>
      <c r="AE4113">
        <v>-99.999999999999858</v>
      </c>
      <c r="AG4113">
        <v>11.111111111111112</v>
      </c>
      <c r="AH4113">
        <v>11.545510079413562</v>
      </c>
      <c r="AI4113">
        <v>0</v>
      </c>
      <c r="AJ4113">
        <v>2</v>
      </c>
      <c r="AK4113">
        <v>88.25</v>
      </c>
      <c r="AL4113">
        <v>25.775841823699192</v>
      </c>
    </row>
    <row r="4114" spans="1:38">
      <c r="A4114">
        <v>18</v>
      </c>
      <c r="B4114">
        <v>207</v>
      </c>
      <c r="C4114">
        <v>2024</v>
      </c>
      <c r="E4114">
        <v>99</v>
      </c>
      <c r="G4114">
        <v>99</v>
      </c>
      <c r="H4114">
        <v>2</v>
      </c>
      <c r="I4114">
        <v>99</v>
      </c>
      <c r="J4114">
        <v>141</v>
      </c>
      <c r="K4114">
        <v>99</v>
      </c>
      <c r="L4114">
        <v>9</v>
      </c>
      <c r="M4114">
        <v>99</v>
      </c>
      <c r="N4114">
        <v>99</v>
      </c>
      <c r="O4114">
        <v>99</v>
      </c>
      <c r="P4114">
        <v>99</v>
      </c>
      <c r="Q4114">
        <v>45</v>
      </c>
      <c r="R4114">
        <v>210</v>
      </c>
      <c r="S4114">
        <v>9</v>
      </c>
      <c r="T4114">
        <v>6.8428571428571443</v>
      </c>
      <c r="U4114">
        <v>15.833333333333332</v>
      </c>
      <c r="V4114">
        <v>0.95238095238095277</v>
      </c>
      <c r="W4114">
        <v>7.6190476190476222</v>
      </c>
      <c r="X4114">
        <v>37.619047619047606</v>
      </c>
      <c r="Y4114">
        <v>1.9047619047619055</v>
      </c>
      <c r="AA4114">
        <v>2.5837096500101153</v>
      </c>
      <c r="AB4114">
        <v>0</v>
      </c>
      <c r="AC4114">
        <v>1.1908666026495696</v>
      </c>
      <c r="AE4114">
        <v>26.635125809428406</v>
      </c>
      <c r="AG4114">
        <v>33.6</v>
      </c>
      <c r="AH4114">
        <v>32.927638419869481</v>
      </c>
      <c r="AI4114">
        <v>0</v>
      </c>
      <c r="AJ4114">
        <v>209</v>
      </c>
      <c r="AK4114">
        <v>87.327751196172301</v>
      </c>
      <c r="AL4114">
        <v>23.712306073080899</v>
      </c>
    </row>
    <row r="4115" spans="1:38">
      <c r="A4115">
        <v>18</v>
      </c>
      <c r="B4115">
        <v>208</v>
      </c>
      <c r="C4115">
        <v>2024</v>
      </c>
      <c r="E4115">
        <v>99</v>
      </c>
      <c r="G4115">
        <v>99</v>
      </c>
      <c r="H4115">
        <v>2</v>
      </c>
      <c r="I4115">
        <v>99</v>
      </c>
      <c r="J4115">
        <v>143</v>
      </c>
      <c r="K4115">
        <v>99</v>
      </c>
      <c r="L4115">
        <v>9</v>
      </c>
      <c r="M4115">
        <v>99</v>
      </c>
      <c r="N4115">
        <v>99</v>
      </c>
      <c r="O4115">
        <v>99</v>
      </c>
      <c r="P4115">
        <v>99</v>
      </c>
      <c r="R4115">
        <v>0</v>
      </c>
    </row>
    <row r="4116" spans="1:38">
      <c r="A4116">
        <v>18</v>
      </c>
      <c r="B4116">
        <v>209</v>
      </c>
      <c r="C4116">
        <v>2024</v>
      </c>
      <c r="E4116">
        <v>99</v>
      </c>
      <c r="G4116">
        <v>99</v>
      </c>
      <c r="H4116">
        <v>2</v>
      </c>
      <c r="I4116">
        <v>99</v>
      </c>
      <c r="J4116">
        <v>147</v>
      </c>
      <c r="K4116">
        <v>99</v>
      </c>
      <c r="L4116">
        <v>9</v>
      </c>
      <c r="M4116">
        <v>99</v>
      </c>
      <c r="N4116">
        <v>99</v>
      </c>
      <c r="O4116">
        <v>99</v>
      </c>
      <c r="P4116">
        <v>99</v>
      </c>
      <c r="R4116">
        <v>0</v>
      </c>
    </row>
    <row r="4117" spans="1:38">
      <c r="A4117">
        <v>18</v>
      </c>
      <c r="B4117">
        <v>210</v>
      </c>
      <c r="C4117">
        <v>2024</v>
      </c>
      <c r="E4117">
        <v>99</v>
      </c>
      <c r="G4117">
        <v>99</v>
      </c>
      <c r="H4117">
        <v>1</v>
      </c>
      <c r="I4117">
        <v>99</v>
      </c>
      <c r="J4117">
        <v>155</v>
      </c>
      <c r="K4117">
        <v>99</v>
      </c>
      <c r="L4117">
        <v>9</v>
      </c>
      <c r="M4117">
        <v>99</v>
      </c>
      <c r="N4117">
        <v>99</v>
      </c>
      <c r="O4117">
        <v>99</v>
      </c>
      <c r="P4117">
        <v>99</v>
      </c>
      <c r="R4117">
        <v>0</v>
      </c>
    </row>
    <row r="4118" spans="1:38">
      <c r="A4118">
        <v>18</v>
      </c>
      <c r="B4118">
        <v>211</v>
      </c>
      <c r="C4118">
        <v>2024</v>
      </c>
      <c r="E4118">
        <v>99</v>
      </c>
      <c r="G4118">
        <v>99</v>
      </c>
      <c r="H4118">
        <v>2</v>
      </c>
      <c r="I4118">
        <v>99</v>
      </c>
      <c r="J4118">
        <v>160</v>
      </c>
      <c r="K4118">
        <v>99</v>
      </c>
      <c r="L4118">
        <v>9</v>
      </c>
      <c r="M4118">
        <v>99</v>
      </c>
      <c r="N4118">
        <v>99</v>
      </c>
      <c r="O4118">
        <v>99</v>
      </c>
      <c r="P4118">
        <v>99</v>
      </c>
      <c r="Q4118">
        <v>4</v>
      </c>
      <c r="R4118">
        <v>16</v>
      </c>
      <c r="S4118">
        <v>9</v>
      </c>
      <c r="T4118">
        <v>8.125</v>
      </c>
      <c r="U4118">
        <v>17.681250000000006</v>
      </c>
      <c r="V4118">
        <v>0</v>
      </c>
      <c r="W4118">
        <v>31.25</v>
      </c>
      <c r="X4118">
        <v>62.5</v>
      </c>
      <c r="Y4118">
        <v>0</v>
      </c>
      <c r="AA4118">
        <v>3.7962512347709514</v>
      </c>
      <c r="AB4118">
        <v>0</v>
      </c>
      <c r="AC4118">
        <v>0.92702481088695809</v>
      </c>
      <c r="AE4118">
        <v>55.299022428149961</v>
      </c>
      <c r="AG4118">
        <v>38.095238095238109</v>
      </c>
      <c r="AH4118">
        <v>40.299145299145295</v>
      </c>
      <c r="AI4118">
        <v>0</v>
      </c>
      <c r="AJ4118">
        <v>16</v>
      </c>
      <c r="AK4118">
        <v>87.862499999999997</v>
      </c>
      <c r="AL4118">
        <v>25.653215079024125</v>
      </c>
    </row>
    <row r="4119" spans="1:38">
      <c r="A4119">
        <v>18</v>
      </c>
      <c r="B4119">
        <v>212</v>
      </c>
      <c r="C4119">
        <v>2024</v>
      </c>
      <c r="E4119">
        <v>99</v>
      </c>
      <c r="G4119">
        <v>99</v>
      </c>
      <c r="H4119">
        <v>1</v>
      </c>
      <c r="I4119">
        <v>99</v>
      </c>
      <c r="J4119">
        <v>171</v>
      </c>
      <c r="K4119">
        <v>99</v>
      </c>
      <c r="L4119">
        <v>9</v>
      </c>
      <c r="M4119">
        <v>99</v>
      </c>
      <c r="N4119">
        <v>99</v>
      </c>
      <c r="O4119">
        <v>99</v>
      </c>
      <c r="P4119">
        <v>99</v>
      </c>
      <c r="Q4119">
        <v>2</v>
      </c>
      <c r="R4119">
        <v>27</v>
      </c>
      <c r="S4119">
        <v>9</v>
      </c>
      <c r="T4119">
        <v>8.0370370370370363</v>
      </c>
      <c r="U4119">
        <v>16.477777777777781</v>
      </c>
      <c r="V4119">
        <v>0</v>
      </c>
      <c r="W4119">
        <v>33.333333333333343</v>
      </c>
      <c r="X4119">
        <v>48.148148148148145</v>
      </c>
      <c r="Y4119">
        <v>0</v>
      </c>
      <c r="AA4119">
        <v>1.9333971892391923</v>
      </c>
      <c r="AB4119">
        <v>0</v>
      </c>
      <c r="AC4119">
        <v>0.9993138935727498</v>
      </c>
      <c r="AE4119">
        <v>46.049657840637437</v>
      </c>
      <c r="AG4119">
        <v>37.5</v>
      </c>
      <c r="AH4119">
        <v>37.424293405114405</v>
      </c>
      <c r="AI4119">
        <v>0</v>
      </c>
      <c r="AJ4119">
        <v>26</v>
      </c>
      <c r="AK4119">
        <v>87.180769230769215</v>
      </c>
      <c r="AL4119">
        <v>24.639554588382232</v>
      </c>
    </row>
    <row r="4120" spans="1:38">
      <c r="A4120">
        <v>18</v>
      </c>
      <c r="B4120">
        <v>213</v>
      </c>
      <c r="C4120">
        <v>2024</v>
      </c>
      <c r="E4120">
        <v>99</v>
      </c>
      <c r="G4120">
        <v>99</v>
      </c>
      <c r="H4120">
        <v>2</v>
      </c>
      <c r="I4120">
        <v>99</v>
      </c>
      <c r="J4120">
        <v>175</v>
      </c>
      <c r="K4120">
        <v>99</v>
      </c>
      <c r="L4120">
        <v>9</v>
      </c>
      <c r="M4120">
        <v>99</v>
      </c>
      <c r="N4120">
        <v>99</v>
      </c>
      <c r="O4120">
        <v>99</v>
      </c>
      <c r="P4120">
        <v>99</v>
      </c>
      <c r="R4120">
        <v>0</v>
      </c>
    </row>
    <row r="4121" spans="1:38">
      <c r="A4121">
        <v>18</v>
      </c>
      <c r="B4121">
        <v>214</v>
      </c>
      <c r="C4121">
        <v>2024</v>
      </c>
      <c r="E4121">
        <v>99</v>
      </c>
      <c r="G4121">
        <v>99</v>
      </c>
      <c r="H4121">
        <v>2</v>
      </c>
      <c r="I4121">
        <v>99</v>
      </c>
      <c r="J4121">
        <v>177</v>
      </c>
      <c r="K4121">
        <v>99</v>
      </c>
      <c r="L4121">
        <v>9</v>
      </c>
      <c r="M4121">
        <v>99</v>
      </c>
      <c r="N4121">
        <v>99</v>
      </c>
      <c r="O4121">
        <v>99</v>
      </c>
      <c r="P4121">
        <v>99</v>
      </c>
      <c r="R4121">
        <v>0</v>
      </c>
    </row>
    <row r="4122" spans="1:38">
      <c r="A4122">
        <v>18</v>
      </c>
      <c r="B4122">
        <v>215</v>
      </c>
      <c r="C4122">
        <v>2024</v>
      </c>
      <c r="E4122">
        <v>99</v>
      </c>
      <c r="G4122">
        <v>99</v>
      </c>
      <c r="H4122">
        <v>2</v>
      </c>
      <c r="I4122">
        <v>99</v>
      </c>
      <c r="J4122">
        <v>178</v>
      </c>
      <c r="K4122">
        <v>99</v>
      </c>
      <c r="L4122">
        <v>9</v>
      </c>
      <c r="M4122">
        <v>99</v>
      </c>
      <c r="N4122">
        <v>99</v>
      </c>
      <c r="O4122">
        <v>99</v>
      </c>
      <c r="P4122">
        <v>99</v>
      </c>
      <c r="Q4122">
        <v>2</v>
      </c>
      <c r="R4122">
        <v>20</v>
      </c>
      <c r="S4122">
        <v>9</v>
      </c>
      <c r="T4122">
        <v>6.25</v>
      </c>
      <c r="U4122">
        <v>12.365</v>
      </c>
      <c r="V4122">
        <v>0</v>
      </c>
      <c r="W4122">
        <v>5</v>
      </c>
      <c r="X4122">
        <v>0</v>
      </c>
      <c r="Y4122">
        <v>0</v>
      </c>
      <c r="AA4122">
        <v>1.3697718788177873</v>
      </c>
      <c r="AB4122">
        <v>0</v>
      </c>
      <c r="AC4122">
        <v>1.1779218989389748</v>
      </c>
      <c r="AE4122">
        <v>3.9510765795476943</v>
      </c>
      <c r="AG4122">
        <v>24.096385542168672</v>
      </c>
      <c r="AH4122">
        <v>22.51866690948825</v>
      </c>
      <c r="AI4122">
        <v>0</v>
      </c>
      <c r="AJ4122">
        <v>20</v>
      </c>
      <c r="AK4122">
        <v>82.779999999999987</v>
      </c>
      <c r="AL4122">
        <v>21.747846510943695</v>
      </c>
    </row>
    <row r="4123" spans="1:38">
      <c r="A4123">
        <v>18</v>
      </c>
      <c r="B4123">
        <v>216</v>
      </c>
      <c r="C4123">
        <v>2024</v>
      </c>
      <c r="E4123">
        <v>99</v>
      </c>
      <c r="G4123">
        <v>99</v>
      </c>
      <c r="H4123">
        <v>2</v>
      </c>
      <c r="I4123">
        <v>99</v>
      </c>
      <c r="J4123">
        <v>181</v>
      </c>
      <c r="K4123">
        <v>99</v>
      </c>
      <c r="L4123">
        <v>9</v>
      </c>
      <c r="M4123">
        <v>99</v>
      </c>
      <c r="N4123">
        <v>99</v>
      </c>
      <c r="O4123">
        <v>99</v>
      </c>
      <c r="P4123">
        <v>99</v>
      </c>
      <c r="R4123">
        <v>0</v>
      </c>
    </row>
    <row r="4124" spans="1:38">
      <c r="A4124">
        <v>18</v>
      </c>
      <c r="B4124">
        <v>217</v>
      </c>
      <c r="C4124">
        <v>2024</v>
      </c>
      <c r="E4124">
        <v>99</v>
      </c>
      <c r="G4124">
        <v>99</v>
      </c>
      <c r="H4124">
        <v>1</v>
      </c>
      <c r="I4124">
        <v>99</v>
      </c>
      <c r="J4124">
        <v>262</v>
      </c>
      <c r="K4124">
        <v>99</v>
      </c>
      <c r="L4124">
        <v>9</v>
      </c>
      <c r="M4124">
        <v>99</v>
      </c>
      <c r="N4124">
        <v>99</v>
      </c>
      <c r="O4124">
        <v>99</v>
      </c>
      <c r="P4124">
        <v>99</v>
      </c>
      <c r="R4124">
        <v>0</v>
      </c>
    </row>
    <row r="4125" spans="1:38">
      <c r="A4125">
        <v>18</v>
      </c>
      <c r="B4125">
        <v>218</v>
      </c>
      <c r="C4125">
        <v>2024</v>
      </c>
      <c r="E4125">
        <v>99</v>
      </c>
      <c r="G4125">
        <v>99</v>
      </c>
      <c r="H4125">
        <v>2</v>
      </c>
      <c r="I4125">
        <v>99</v>
      </c>
      <c r="J4125">
        <v>267</v>
      </c>
      <c r="K4125">
        <v>99</v>
      </c>
      <c r="L4125">
        <v>9</v>
      </c>
      <c r="M4125">
        <v>99</v>
      </c>
      <c r="N4125">
        <v>99</v>
      </c>
      <c r="O4125">
        <v>99</v>
      </c>
      <c r="P4125">
        <v>99</v>
      </c>
      <c r="R4125">
        <v>0</v>
      </c>
    </row>
    <row r="4126" spans="1:38">
      <c r="A4126">
        <v>18</v>
      </c>
      <c r="B4126">
        <v>219</v>
      </c>
      <c r="C4126">
        <v>2024</v>
      </c>
      <c r="E4126">
        <v>99</v>
      </c>
      <c r="G4126">
        <v>99</v>
      </c>
      <c r="H4126">
        <v>1</v>
      </c>
      <c r="I4126">
        <v>99</v>
      </c>
      <c r="J4126">
        <v>309</v>
      </c>
      <c r="K4126">
        <v>99</v>
      </c>
      <c r="L4126">
        <v>9</v>
      </c>
      <c r="M4126">
        <v>99</v>
      </c>
      <c r="N4126">
        <v>99</v>
      </c>
      <c r="O4126">
        <v>99</v>
      </c>
      <c r="P4126">
        <v>99</v>
      </c>
      <c r="R4126">
        <v>0</v>
      </c>
    </row>
    <row r="4127" spans="1:38">
      <c r="A4127">
        <v>18</v>
      </c>
      <c r="B4127">
        <v>220</v>
      </c>
      <c r="C4127">
        <v>2024</v>
      </c>
      <c r="E4127">
        <v>99</v>
      </c>
      <c r="G4127">
        <v>99</v>
      </c>
      <c r="H4127">
        <v>2</v>
      </c>
      <c r="I4127">
        <v>99</v>
      </c>
      <c r="J4127">
        <v>470</v>
      </c>
      <c r="K4127">
        <v>99</v>
      </c>
      <c r="L4127">
        <v>9</v>
      </c>
      <c r="M4127">
        <v>99</v>
      </c>
      <c r="N4127">
        <v>99</v>
      </c>
      <c r="O4127">
        <v>99</v>
      </c>
      <c r="P4127">
        <v>99</v>
      </c>
      <c r="Q4127">
        <v>10</v>
      </c>
      <c r="R4127">
        <v>35</v>
      </c>
      <c r="S4127">
        <v>9</v>
      </c>
      <c r="T4127">
        <v>6.9714285714285742</v>
      </c>
      <c r="U4127">
        <v>14.277142857142859</v>
      </c>
      <c r="V4127">
        <v>0</v>
      </c>
      <c r="W4127">
        <v>22.857142857142861</v>
      </c>
      <c r="X4127">
        <v>14.285714285714288</v>
      </c>
      <c r="Y4127">
        <v>0</v>
      </c>
      <c r="AA4127">
        <v>1.7128231856517337</v>
      </c>
      <c r="AB4127">
        <v>0</v>
      </c>
      <c r="AC4127">
        <v>1.8281249454910156</v>
      </c>
      <c r="AE4127">
        <v>8.8299999267011557</v>
      </c>
      <c r="AG4127">
        <v>27.777777777777779</v>
      </c>
      <c r="AH4127">
        <v>27.274712079034995</v>
      </c>
      <c r="AI4127">
        <v>0</v>
      </c>
      <c r="AJ4127">
        <v>35</v>
      </c>
      <c r="AK4127">
        <v>85.762857142857087</v>
      </c>
      <c r="AL4127">
        <v>22.597542838653503</v>
      </c>
    </row>
    <row r="4128" spans="1:38">
      <c r="A4128">
        <v>18</v>
      </c>
      <c r="B4128">
        <v>221</v>
      </c>
      <c r="C4128">
        <v>2024</v>
      </c>
      <c r="E4128">
        <v>99</v>
      </c>
      <c r="G4128">
        <v>99</v>
      </c>
      <c r="H4128">
        <v>2</v>
      </c>
      <c r="I4128">
        <v>99</v>
      </c>
      <c r="J4128">
        <v>629</v>
      </c>
      <c r="K4128">
        <v>99</v>
      </c>
      <c r="L4128">
        <v>9</v>
      </c>
      <c r="M4128">
        <v>99</v>
      </c>
      <c r="N4128">
        <v>99</v>
      </c>
      <c r="O4128">
        <v>99</v>
      </c>
      <c r="P4128">
        <v>99</v>
      </c>
      <c r="R4128">
        <v>0</v>
      </c>
    </row>
    <row r="4129" spans="1:38">
      <c r="A4129">
        <v>18</v>
      </c>
      <c r="B4129">
        <v>222</v>
      </c>
      <c r="C4129">
        <v>2024</v>
      </c>
      <c r="E4129">
        <v>99</v>
      </c>
      <c r="G4129">
        <v>99</v>
      </c>
      <c r="H4129">
        <v>1</v>
      </c>
      <c r="I4129">
        <v>99</v>
      </c>
      <c r="J4129">
        <v>643</v>
      </c>
      <c r="K4129">
        <v>99</v>
      </c>
      <c r="L4129">
        <v>9</v>
      </c>
      <c r="M4129">
        <v>99</v>
      </c>
      <c r="N4129">
        <v>99</v>
      </c>
      <c r="O4129">
        <v>99</v>
      </c>
      <c r="P4129">
        <v>99</v>
      </c>
      <c r="R4129">
        <v>0</v>
      </c>
    </row>
    <row r="4130" spans="1:38">
      <c r="A4130">
        <v>18</v>
      </c>
      <c r="B4130">
        <v>223</v>
      </c>
      <c r="C4130">
        <v>2024</v>
      </c>
      <c r="E4130">
        <v>99</v>
      </c>
      <c r="G4130">
        <v>99</v>
      </c>
      <c r="H4130">
        <v>2</v>
      </c>
      <c r="I4130">
        <v>99</v>
      </c>
      <c r="J4130">
        <v>704</v>
      </c>
      <c r="K4130">
        <v>99</v>
      </c>
      <c r="L4130">
        <v>9</v>
      </c>
      <c r="M4130">
        <v>99</v>
      </c>
      <c r="N4130">
        <v>99</v>
      </c>
      <c r="O4130">
        <v>99</v>
      </c>
      <c r="P4130">
        <v>99</v>
      </c>
      <c r="R4130">
        <v>0</v>
      </c>
    </row>
    <row r="4131" spans="1:38">
      <c r="A4131">
        <v>18</v>
      </c>
      <c r="B4131">
        <v>224</v>
      </c>
      <c r="C4131">
        <v>2024</v>
      </c>
      <c r="E4131">
        <v>99</v>
      </c>
      <c r="G4131">
        <v>99</v>
      </c>
      <c r="H4131">
        <v>1</v>
      </c>
      <c r="I4131">
        <v>99</v>
      </c>
      <c r="J4131">
        <v>802</v>
      </c>
      <c r="K4131">
        <v>99</v>
      </c>
      <c r="L4131">
        <v>9</v>
      </c>
      <c r="M4131">
        <v>99</v>
      </c>
      <c r="N4131">
        <v>99</v>
      </c>
      <c r="O4131">
        <v>99</v>
      </c>
      <c r="P4131">
        <v>99</v>
      </c>
      <c r="R4131">
        <v>0</v>
      </c>
    </row>
    <row r="4132" spans="1:38">
      <c r="A4132">
        <v>18</v>
      </c>
      <c r="B4132">
        <v>225</v>
      </c>
      <c r="C4132">
        <v>2024</v>
      </c>
      <c r="E4132">
        <v>99</v>
      </c>
      <c r="G4132">
        <v>99</v>
      </c>
      <c r="H4132">
        <v>1</v>
      </c>
      <c r="I4132">
        <v>99</v>
      </c>
      <c r="J4132">
        <v>103</v>
      </c>
      <c r="K4132">
        <v>99</v>
      </c>
      <c r="L4132">
        <v>10</v>
      </c>
      <c r="M4132">
        <v>99</v>
      </c>
      <c r="N4132">
        <v>99</v>
      </c>
      <c r="O4132">
        <v>99</v>
      </c>
      <c r="P4132">
        <v>99</v>
      </c>
      <c r="R4132">
        <v>0</v>
      </c>
    </row>
    <row r="4133" spans="1:38">
      <c r="A4133">
        <v>18</v>
      </c>
      <c r="B4133">
        <v>226</v>
      </c>
      <c r="C4133">
        <v>2024</v>
      </c>
      <c r="E4133">
        <v>99</v>
      </c>
      <c r="G4133">
        <v>99</v>
      </c>
      <c r="H4133">
        <v>2</v>
      </c>
      <c r="I4133">
        <v>99</v>
      </c>
      <c r="J4133">
        <v>106</v>
      </c>
      <c r="K4133">
        <v>99</v>
      </c>
      <c r="L4133">
        <v>10</v>
      </c>
      <c r="M4133">
        <v>99</v>
      </c>
      <c r="N4133">
        <v>99</v>
      </c>
      <c r="O4133">
        <v>99</v>
      </c>
      <c r="P4133">
        <v>99</v>
      </c>
      <c r="R4133">
        <v>0</v>
      </c>
    </row>
    <row r="4134" spans="1:38">
      <c r="A4134">
        <v>18</v>
      </c>
      <c r="B4134">
        <v>227</v>
      </c>
      <c r="C4134">
        <v>2024</v>
      </c>
      <c r="E4134">
        <v>99</v>
      </c>
      <c r="G4134">
        <v>99</v>
      </c>
      <c r="H4134">
        <v>1</v>
      </c>
      <c r="I4134">
        <v>99</v>
      </c>
      <c r="J4134">
        <v>110</v>
      </c>
      <c r="K4134">
        <v>99</v>
      </c>
      <c r="L4134">
        <v>10</v>
      </c>
      <c r="M4134">
        <v>99</v>
      </c>
      <c r="N4134">
        <v>99</v>
      </c>
      <c r="O4134">
        <v>99</v>
      </c>
      <c r="P4134">
        <v>99</v>
      </c>
      <c r="Q4134">
        <v>20</v>
      </c>
      <c r="R4134">
        <v>41</v>
      </c>
      <c r="S4134">
        <v>10</v>
      </c>
      <c r="T4134">
        <v>7.2195121951219505</v>
      </c>
      <c r="U4134">
        <v>14.670731707317081</v>
      </c>
      <c r="V4134">
        <v>0</v>
      </c>
      <c r="W4134">
        <v>14.634146341463419</v>
      </c>
      <c r="X4134">
        <v>0</v>
      </c>
      <c r="Y4134">
        <v>0</v>
      </c>
      <c r="AA4134">
        <v>1.0899191964766264</v>
      </c>
      <c r="AB4134">
        <v>0</v>
      </c>
      <c r="AC4134">
        <v>1.1584723987354062</v>
      </c>
      <c r="AE4134">
        <v>27.938751007189996</v>
      </c>
      <c r="AG4134">
        <v>29.078014184397158</v>
      </c>
      <c r="AH4134">
        <v>30.503575232009752</v>
      </c>
      <c r="AI4134">
        <v>0</v>
      </c>
      <c r="AJ4134">
        <v>41</v>
      </c>
      <c r="AK4134">
        <v>83.429268292682949</v>
      </c>
      <c r="AL4134">
        <v>25.2872937563295</v>
      </c>
    </row>
    <row r="4135" spans="1:38">
      <c r="A4135">
        <v>18</v>
      </c>
      <c r="B4135">
        <v>228</v>
      </c>
      <c r="C4135">
        <v>2024</v>
      </c>
      <c r="E4135">
        <v>99</v>
      </c>
      <c r="G4135">
        <v>99</v>
      </c>
      <c r="H4135">
        <v>1</v>
      </c>
      <c r="I4135">
        <v>99</v>
      </c>
      <c r="J4135">
        <v>111</v>
      </c>
      <c r="K4135">
        <v>99</v>
      </c>
      <c r="L4135">
        <v>10</v>
      </c>
      <c r="M4135">
        <v>99</v>
      </c>
      <c r="N4135">
        <v>99</v>
      </c>
      <c r="O4135">
        <v>99</v>
      </c>
      <c r="P4135">
        <v>99</v>
      </c>
      <c r="Q4135">
        <v>37</v>
      </c>
      <c r="R4135">
        <v>236</v>
      </c>
      <c r="S4135">
        <v>10</v>
      </c>
      <c r="T4135">
        <v>7.334745762711866</v>
      </c>
      <c r="U4135">
        <v>15.205932203389841</v>
      </c>
      <c r="V4135">
        <v>0</v>
      </c>
      <c r="W4135">
        <v>10.169491525423728</v>
      </c>
      <c r="X4135">
        <v>31.779661016949152</v>
      </c>
      <c r="Y4135">
        <v>1.271186440677966</v>
      </c>
      <c r="AA4135">
        <v>2.3468439814716073</v>
      </c>
      <c r="AB4135">
        <v>0</v>
      </c>
      <c r="AC4135">
        <v>1.0096044802544435</v>
      </c>
      <c r="AE4135">
        <v>28.780158391717286</v>
      </c>
      <c r="AG4135">
        <v>35.542168674698793</v>
      </c>
      <c r="AH4135">
        <v>36.286971029880192</v>
      </c>
      <c r="AI4135">
        <v>0</v>
      </c>
      <c r="AJ4135">
        <v>235</v>
      </c>
      <c r="AK4135">
        <v>83.971489361702098</v>
      </c>
      <c r="AL4135">
        <v>25.583431902090076</v>
      </c>
    </row>
    <row r="4136" spans="1:38">
      <c r="A4136">
        <v>18</v>
      </c>
      <c r="B4136">
        <v>229</v>
      </c>
      <c r="C4136">
        <v>2024</v>
      </c>
      <c r="E4136">
        <v>99</v>
      </c>
      <c r="G4136">
        <v>99</v>
      </c>
      <c r="H4136">
        <v>1</v>
      </c>
      <c r="I4136">
        <v>99</v>
      </c>
      <c r="J4136">
        <v>116</v>
      </c>
      <c r="K4136">
        <v>99</v>
      </c>
      <c r="L4136">
        <v>10</v>
      </c>
      <c r="M4136">
        <v>99</v>
      </c>
      <c r="N4136">
        <v>99</v>
      </c>
      <c r="O4136">
        <v>99</v>
      </c>
      <c r="P4136">
        <v>99</v>
      </c>
      <c r="R4136">
        <v>0</v>
      </c>
    </row>
    <row r="4137" spans="1:38">
      <c r="A4137">
        <v>18</v>
      </c>
      <c r="B4137">
        <v>230</v>
      </c>
      <c r="C4137">
        <v>2024</v>
      </c>
      <c r="E4137">
        <v>99</v>
      </c>
      <c r="G4137">
        <v>99</v>
      </c>
      <c r="H4137">
        <v>2</v>
      </c>
      <c r="I4137">
        <v>99</v>
      </c>
      <c r="J4137">
        <v>117</v>
      </c>
      <c r="K4137">
        <v>99</v>
      </c>
      <c r="L4137">
        <v>10</v>
      </c>
      <c r="M4137">
        <v>99</v>
      </c>
      <c r="N4137">
        <v>99</v>
      </c>
      <c r="O4137">
        <v>99</v>
      </c>
      <c r="P4137">
        <v>99</v>
      </c>
      <c r="Q4137">
        <v>22</v>
      </c>
      <c r="R4137">
        <v>67</v>
      </c>
      <c r="S4137">
        <v>10</v>
      </c>
      <c r="T4137">
        <v>7.1343283582089549</v>
      </c>
      <c r="U4137">
        <v>14.659701492537316</v>
      </c>
      <c r="V4137">
        <v>0</v>
      </c>
      <c r="W4137">
        <v>8.9552238805970141</v>
      </c>
      <c r="X4137">
        <v>8.9552238805970141</v>
      </c>
      <c r="Y4137">
        <v>0</v>
      </c>
      <c r="AA4137">
        <v>1.1584935794296705</v>
      </c>
      <c r="AB4137">
        <v>0</v>
      </c>
      <c r="AC4137">
        <v>1.0494564675371361</v>
      </c>
      <c r="AE4137">
        <v>6.092337928700009</v>
      </c>
      <c r="AG4137">
        <v>51.145038167938914</v>
      </c>
      <c r="AH4137">
        <v>50.91229525191789</v>
      </c>
      <c r="AI4137">
        <v>0</v>
      </c>
      <c r="AJ4137">
        <v>67</v>
      </c>
      <c r="AK4137">
        <v>82.762686567164181</v>
      </c>
      <c r="AL4137">
        <v>25.874116665520816</v>
      </c>
    </row>
    <row r="4138" spans="1:38">
      <c r="A4138">
        <v>18</v>
      </c>
      <c r="B4138">
        <v>231</v>
      </c>
      <c r="C4138">
        <v>2024</v>
      </c>
      <c r="E4138">
        <v>99</v>
      </c>
      <c r="G4138">
        <v>99</v>
      </c>
      <c r="H4138">
        <v>1</v>
      </c>
      <c r="I4138">
        <v>99</v>
      </c>
      <c r="J4138">
        <v>134</v>
      </c>
      <c r="K4138">
        <v>99</v>
      </c>
      <c r="L4138">
        <v>10</v>
      </c>
      <c r="M4138">
        <v>99</v>
      </c>
      <c r="N4138">
        <v>99</v>
      </c>
      <c r="O4138">
        <v>99</v>
      </c>
      <c r="P4138">
        <v>99</v>
      </c>
      <c r="Q4138">
        <v>2</v>
      </c>
      <c r="R4138">
        <v>8</v>
      </c>
      <c r="S4138">
        <v>10</v>
      </c>
      <c r="T4138">
        <v>9</v>
      </c>
      <c r="U4138">
        <v>17.6875</v>
      </c>
      <c r="V4138">
        <v>0</v>
      </c>
      <c r="W4138">
        <v>75</v>
      </c>
      <c r="X4138">
        <v>62.5</v>
      </c>
      <c r="Y4138">
        <v>0</v>
      </c>
      <c r="AA4138">
        <v>2.1670472422169405</v>
      </c>
      <c r="AB4138">
        <v>0</v>
      </c>
      <c r="AC4138">
        <v>1</v>
      </c>
      <c r="AE4138">
        <v>10.959613402661372</v>
      </c>
      <c r="AG4138">
        <v>44.44444444444445</v>
      </c>
      <c r="AH4138">
        <v>43.219303604153929</v>
      </c>
      <c r="AI4138">
        <v>0</v>
      </c>
      <c r="AJ4138">
        <v>8</v>
      </c>
      <c r="AK4138">
        <v>83.512500000000017</v>
      </c>
      <c r="AL4138">
        <v>30.278524538085161</v>
      </c>
    </row>
    <row r="4139" spans="1:38">
      <c r="A4139">
        <v>18</v>
      </c>
      <c r="B4139">
        <v>232</v>
      </c>
      <c r="C4139">
        <v>2024</v>
      </c>
      <c r="E4139">
        <v>99</v>
      </c>
      <c r="G4139">
        <v>99</v>
      </c>
      <c r="H4139">
        <v>2</v>
      </c>
      <c r="I4139">
        <v>99</v>
      </c>
      <c r="J4139">
        <v>141</v>
      </c>
      <c r="K4139">
        <v>99</v>
      </c>
      <c r="L4139">
        <v>10</v>
      </c>
      <c r="M4139">
        <v>99</v>
      </c>
      <c r="N4139">
        <v>99</v>
      </c>
      <c r="O4139">
        <v>99</v>
      </c>
      <c r="P4139">
        <v>99</v>
      </c>
      <c r="Q4139">
        <v>38</v>
      </c>
      <c r="R4139">
        <v>194</v>
      </c>
      <c r="S4139">
        <v>10</v>
      </c>
      <c r="T4139">
        <v>7.4329896907216497</v>
      </c>
      <c r="U4139">
        <v>17.155154639175265</v>
      </c>
      <c r="V4139">
        <v>0</v>
      </c>
      <c r="W4139">
        <v>14.432989690721651</v>
      </c>
      <c r="X4139">
        <v>65.979381443298962</v>
      </c>
      <c r="Y4139">
        <v>1.5463917525773196</v>
      </c>
      <c r="AA4139">
        <v>2.3798768110723998</v>
      </c>
      <c r="AB4139">
        <v>0</v>
      </c>
      <c r="AC4139">
        <v>0.95687653918043236</v>
      </c>
      <c r="AE4139">
        <v>20.613368408909182</v>
      </c>
      <c r="AG4139">
        <v>31.04</v>
      </c>
      <c r="AH4139">
        <v>32.958337872230871</v>
      </c>
      <c r="AI4139">
        <v>0</v>
      </c>
      <c r="AJ4139">
        <v>194</v>
      </c>
      <c r="AK4139">
        <v>86.852061855670058</v>
      </c>
      <c r="AL4139">
        <v>26.118529422173157</v>
      </c>
    </row>
    <row r="4140" spans="1:38">
      <c r="A4140">
        <v>18</v>
      </c>
      <c r="B4140">
        <v>233</v>
      </c>
      <c r="C4140">
        <v>2024</v>
      </c>
      <c r="E4140">
        <v>99</v>
      </c>
      <c r="G4140">
        <v>99</v>
      </c>
      <c r="H4140">
        <v>2</v>
      </c>
      <c r="I4140">
        <v>99</v>
      </c>
      <c r="J4140">
        <v>143</v>
      </c>
      <c r="K4140">
        <v>99</v>
      </c>
      <c r="L4140">
        <v>10</v>
      </c>
      <c r="M4140">
        <v>99</v>
      </c>
      <c r="N4140">
        <v>99</v>
      </c>
      <c r="O4140">
        <v>99</v>
      </c>
      <c r="P4140">
        <v>99</v>
      </c>
      <c r="R4140">
        <v>0</v>
      </c>
    </row>
    <row r="4141" spans="1:38">
      <c r="A4141">
        <v>18</v>
      </c>
      <c r="B4141">
        <v>234</v>
      </c>
      <c r="C4141">
        <v>2024</v>
      </c>
      <c r="E4141">
        <v>99</v>
      </c>
      <c r="G4141">
        <v>99</v>
      </c>
      <c r="H4141">
        <v>2</v>
      </c>
      <c r="I4141">
        <v>99</v>
      </c>
      <c r="J4141">
        <v>147</v>
      </c>
      <c r="K4141">
        <v>99</v>
      </c>
      <c r="L4141">
        <v>10</v>
      </c>
      <c r="M4141">
        <v>99</v>
      </c>
      <c r="N4141">
        <v>99</v>
      </c>
      <c r="O4141">
        <v>99</v>
      </c>
      <c r="P4141">
        <v>99</v>
      </c>
      <c r="R4141">
        <v>0</v>
      </c>
    </row>
    <row r="4142" spans="1:38">
      <c r="A4142">
        <v>18</v>
      </c>
      <c r="B4142">
        <v>235</v>
      </c>
      <c r="C4142">
        <v>2024</v>
      </c>
      <c r="E4142">
        <v>99</v>
      </c>
      <c r="G4142">
        <v>99</v>
      </c>
      <c r="H4142">
        <v>1</v>
      </c>
      <c r="I4142">
        <v>99</v>
      </c>
      <c r="J4142">
        <v>155</v>
      </c>
      <c r="K4142">
        <v>99</v>
      </c>
      <c r="L4142">
        <v>10</v>
      </c>
      <c r="M4142">
        <v>99</v>
      </c>
      <c r="N4142">
        <v>99</v>
      </c>
      <c r="O4142">
        <v>99</v>
      </c>
      <c r="P4142">
        <v>99</v>
      </c>
      <c r="R4142">
        <v>0</v>
      </c>
    </row>
    <row r="4143" spans="1:38">
      <c r="A4143">
        <v>18</v>
      </c>
      <c r="B4143">
        <v>236</v>
      </c>
      <c r="C4143">
        <v>2024</v>
      </c>
      <c r="E4143">
        <v>99</v>
      </c>
      <c r="G4143">
        <v>99</v>
      </c>
      <c r="H4143">
        <v>2</v>
      </c>
      <c r="I4143">
        <v>99</v>
      </c>
      <c r="J4143">
        <v>160</v>
      </c>
      <c r="K4143">
        <v>99</v>
      </c>
      <c r="L4143">
        <v>10</v>
      </c>
      <c r="M4143">
        <v>99</v>
      </c>
      <c r="N4143">
        <v>99</v>
      </c>
      <c r="O4143">
        <v>99</v>
      </c>
      <c r="P4143">
        <v>99</v>
      </c>
      <c r="Q4143">
        <v>2</v>
      </c>
      <c r="R4143">
        <v>4</v>
      </c>
      <c r="S4143">
        <v>10</v>
      </c>
      <c r="T4143">
        <v>8.25</v>
      </c>
      <c r="U4143">
        <v>20.350000000000001</v>
      </c>
      <c r="V4143">
        <v>0</v>
      </c>
      <c r="W4143">
        <v>25</v>
      </c>
      <c r="X4143">
        <v>100</v>
      </c>
      <c r="Y4143">
        <v>25</v>
      </c>
      <c r="AA4143">
        <v>2.1800229356591503</v>
      </c>
      <c r="AB4143">
        <v>0</v>
      </c>
      <c r="AC4143">
        <v>0.4330127018922193</v>
      </c>
      <c r="AE4143">
        <v>-27.807862602411141</v>
      </c>
      <c r="AG4143">
        <v>9.5238095238095273</v>
      </c>
      <c r="AH4143">
        <v>11.595441595441597</v>
      </c>
      <c r="AI4143">
        <v>0</v>
      </c>
      <c r="AJ4143">
        <v>4</v>
      </c>
      <c r="AK4143">
        <v>90.475000000000023</v>
      </c>
      <c r="AL4143">
        <v>27.368426582376955</v>
      </c>
    </row>
    <row r="4144" spans="1:38">
      <c r="A4144">
        <v>18</v>
      </c>
      <c r="B4144">
        <v>237</v>
      </c>
      <c r="C4144">
        <v>2024</v>
      </c>
      <c r="E4144">
        <v>99</v>
      </c>
      <c r="G4144">
        <v>99</v>
      </c>
      <c r="H4144">
        <v>1</v>
      </c>
      <c r="I4144">
        <v>99</v>
      </c>
      <c r="J4144">
        <v>171</v>
      </c>
      <c r="K4144">
        <v>99</v>
      </c>
      <c r="L4144">
        <v>10</v>
      </c>
      <c r="M4144">
        <v>99</v>
      </c>
      <c r="N4144">
        <v>99</v>
      </c>
      <c r="O4144">
        <v>99</v>
      </c>
      <c r="P4144">
        <v>99</v>
      </c>
      <c r="Q4144">
        <v>4</v>
      </c>
      <c r="R4144">
        <v>26</v>
      </c>
      <c r="S4144">
        <v>10</v>
      </c>
      <c r="T4144">
        <v>7.9230769230769251</v>
      </c>
      <c r="U4144">
        <v>16.18461538461538</v>
      </c>
      <c r="V4144">
        <v>0</v>
      </c>
      <c r="W4144">
        <v>30.769230769230759</v>
      </c>
      <c r="X4144">
        <v>53.84615384615384</v>
      </c>
      <c r="Y4144">
        <v>0</v>
      </c>
      <c r="AA4144">
        <v>1.6064036056915163</v>
      </c>
      <c r="AB4144">
        <v>0</v>
      </c>
      <c r="AC4144">
        <v>0.99703703052428516</v>
      </c>
      <c r="AE4144">
        <v>27.061693167074203</v>
      </c>
      <c r="AG4144">
        <v>36.111111111111114</v>
      </c>
      <c r="AH4144">
        <v>35.397039030955597</v>
      </c>
      <c r="AI4144">
        <v>0</v>
      </c>
      <c r="AJ4144">
        <v>23</v>
      </c>
      <c r="AK4144">
        <v>85.460869565217379</v>
      </c>
      <c r="AL4144">
        <v>26.154736792486194</v>
      </c>
    </row>
    <row r="4145" spans="1:38">
      <c r="A4145">
        <v>18</v>
      </c>
      <c r="B4145">
        <v>238</v>
      </c>
      <c r="C4145">
        <v>2024</v>
      </c>
      <c r="E4145">
        <v>99</v>
      </c>
      <c r="G4145">
        <v>99</v>
      </c>
      <c r="H4145">
        <v>2</v>
      </c>
      <c r="I4145">
        <v>99</v>
      </c>
      <c r="J4145">
        <v>175</v>
      </c>
      <c r="K4145">
        <v>99</v>
      </c>
      <c r="L4145">
        <v>10</v>
      </c>
      <c r="M4145">
        <v>99</v>
      </c>
      <c r="N4145">
        <v>99</v>
      </c>
      <c r="O4145">
        <v>99</v>
      </c>
      <c r="P4145">
        <v>99</v>
      </c>
      <c r="R4145">
        <v>0</v>
      </c>
    </row>
    <row r="4146" spans="1:38">
      <c r="A4146">
        <v>18</v>
      </c>
      <c r="B4146">
        <v>239</v>
      </c>
      <c r="C4146">
        <v>2024</v>
      </c>
      <c r="E4146">
        <v>99</v>
      </c>
      <c r="G4146">
        <v>99</v>
      </c>
      <c r="H4146">
        <v>2</v>
      </c>
      <c r="I4146">
        <v>99</v>
      </c>
      <c r="J4146">
        <v>177</v>
      </c>
      <c r="K4146">
        <v>99</v>
      </c>
      <c r="L4146">
        <v>10</v>
      </c>
      <c r="M4146">
        <v>99</v>
      </c>
      <c r="N4146">
        <v>99</v>
      </c>
      <c r="O4146">
        <v>99</v>
      </c>
      <c r="P4146">
        <v>99</v>
      </c>
      <c r="R4146">
        <v>0</v>
      </c>
    </row>
    <row r="4147" spans="1:38">
      <c r="A4147">
        <v>18</v>
      </c>
      <c r="B4147">
        <v>240</v>
      </c>
      <c r="C4147">
        <v>2024</v>
      </c>
      <c r="E4147">
        <v>99</v>
      </c>
      <c r="G4147">
        <v>99</v>
      </c>
      <c r="H4147">
        <v>2</v>
      </c>
      <c r="I4147">
        <v>99</v>
      </c>
      <c r="J4147">
        <v>178</v>
      </c>
      <c r="K4147">
        <v>99</v>
      </c>
      <c r="L4147">
        <v>10</v>
      </c>
      <c r="M4147">
        <v>99</v>
      </c>
      <c r="N4147">
        <v>99</v>
      </c>
      <c r="O4147">
        <v>99</v>
      </c>
      <c r="P4147">
        <v>99</v>
      </c>
      <c r="Q4147">
        <v>2</v>
      </c>
      <c r="R4147">
        <v>29</v>
      </c>
      <c r="S4147">
        <v>10</v>
      </c>
      <c r="T4147">
        <v>6.3448275862068995</v>
      </c>
      <c r="U4147">
        <v>14.437931034482752</v>
      </c>
      <c r="V4147">
        <v>0</v>
      </c>
      <c r="W4147">
        <v>0</v>
      </c>
      <c r="X4147">
        <v>10.344827586206899</v>
      </c>
      <c r="Y4147">
        <v>0</v>
      </c>
      <c r="AA4147">
        <v>1.5457201854784339</v>
      </c>
      <c r="AB4147">
        <v>0</v>
      </c>
      <c r="AC4147">
        <v>0.75547938966229566</v>
      </c>
      <c r="AE4147">
        <v>35.49587512001289</v>
      </c>
      <c r="AG4147">
        <v>34.939759036144579</v>
      </c>
      <c r="AH4147">
        <v>38.126024403569474</v>
      </c>
      <c r="AI4147">
        <v>0</v>
      </c>
      <c r="AJ4147">
        <v>29</v>
      </c>
      <c r="AK4147">
        <v>83.120689655172441</v>
      </c>
      <c r="AL4147">
        <v>25.08303513852816</v>
      </c>
    </row>
    <row r="4148" spans="1:38">
      <c r="A4148">
        <v>18</v>
      </c>
      <c r="B4148">
        <v>241</v>
      </c>
      <c r="C4148">
        <v>2024</v>
      </c>
      <c r="E4148">
        <v>99</v>
      </c>
      <c r="G4148">
        <v>99</v>
      </c>
      <c r="H4148">
        <v>2</v>
      </c>
      <c r="I4148">
        <v>99</v>
      </c>
      <c r="J4148">
        <v>181</v>
      </c>
      <c r="K4148">
        <v>99</v>
      </c>
      <c r="L4148">
        <v>10</v>
      </c>
      <c r="M4148">
        <v>99</v>
      </c>
      <c r="N4148">
        <v>99</v>
      </c>
      <c r="O4148">
        <v>99</v>
      </c>
      <c r="P4148">
        <v>99</v>
      </c>
      <c r="R4148">
        <v>0</v>
      </c>
    </row>
    <row r="4149" spans="1:38">
      <c r="A4149">
        <v>18</v>
      </c>
      <c r="B4149">
        <v>242</v>
      </c>
      <c r="C4149">
        <v>2024</v>
      </c>
      <c r="E4149">
        <v>99</v>
      </c>
      <c r="G4149">
        <v>99</v>
      </c>
      <c r="H4149">
        <v>1</v>
      </c>
      <c r="I4149">
        <v>99</v>
      </c>
      <c r="J4149">
        <v>262</v>
      </c>
      <c r="K4149">
        <v>99</v>
      </c>
      <c r="L4149">
        <v>10</v>
      </c>
      <c r="M4149">
        <v>99</v>
      </c>
      <c r="N4149">
        <v>99</v>
      </c>
      <c r="O4149">
        <v>99</v>
      </c>
      <c r="P4149">
        <v>99</v>
      </c>
      <c r="R4149">
        <v>0</v>
      </c>
    </row>
    <row r="4150" spans="1:38">
      <c r="A4150">
        <v>18</v>
      </c>
      <c r="B4150">
        <v>243</v>
      </c>
      <c r="C4150">
        <v>2024</v>
      </c>
      <c r="E4150">
        <v>99</v>
      </c>
      <c r="G4150">
        <v>99</v>
      </c>
      <c r="H4150">
        <v>2</v>
      </c>
      <c r="I4150">
        <v>99</v>
      </c>
      <c r="J4150">
        <v>267</v>
      </c>
      <c r="K4150">
        <v>99</v>
      </c>
      <c r="L4150">
        <v>10</v>
      </c>
      <c r="M4150">
        <v>99</v>
      </c>
      <c r="N4150">
        <v>99</v>
      </c>
      <c r="O4150">
        <v>99</v>
      </c>
      <c r="P4150">
        <v>99</v>
      </c>
      <c r="R4150">
        <v>0</v>
      </c>
    </row>
    <row r="4151" spans="1:38">
      <c r="A4151">
        <v>18</v>
      </c>
      <c r="B4151">
        <v>244</v>
      </c>
      <c r="C4151">
        <v>2024</v>
      </c>
      <c r="E4151">
        <v>99</v>
      </c>
      <c r="G4151">
        <v>99</v>
      </c>
      <c r="H4151">
        <v>1</v>
      </c>
      <c r="I4151">
        <v>99</v>
      </c>
      <c r="J4151">
        <v>309</v>
      </c>
      <c r="K4151">
        <v>99</v>
      </c>
      <c r="L4151">
        <v>10</v>
      </c>
      <c r="M4151">
        <v>99</v>
      </c>
      <c r="N4151">
        <v>99</v>
      </c>
      <c r="O4151">
        <v>99</v>
      </c>
      <c r="P4151">
        <v>99</v>
      </c>
      <c r="R4151">
        <v>0</v>
      </c>
    </row>
    <row r="4152" spans="1:38">
      <c r="A4152">
        <v>18</v>
      </c>
      <c r="B4152">
        <v>245</v>
      </c>
      <c r="C4152">
        <v>2024</v>
      </c>
      <c r="E4152">
        <v>99</v>
      </c>
      <c r="G4152">
        <v>99</v>
      </c>
      <c r="H4152">
        <v>2</v>
      </c>
      <c r="I4152">
        <v>99</v>
      </c>
      <c r="J4152">
        <v>470</v>
      </c>
      <c r="K4152">
        <v>99</v>
      </c>
      <c r="L4152">
        <v>10</v>
      </c>
      <c r="M4152">
        <v>99</v>
      </c>
      <c r="N4152">
        <v>99</v>
      </c>
      <c r="O4152">
        <v>99</v>
      </c>
      <c r="P4152">
        <v>99</v>
      </c>
      <c r="Q4152">
        <v>10</v>
      </c>
      <c r="R4152">
        <v>27</v>
      </c>
      <c r="S4152">
        <v>10</v>
      </c>
      <c r="T4152">
        <v>7.5185185185185182</v>
      </c>
      <c r="U4152">
        <v>17.166666666666661</v>
      </c>
      <c r="V4152">
        <v>0</v>
      </c>
      <c r="W4152">
        <v>25.925925925925927</v>
      </c>
      <c r="X4152">
        <v>66.666666666666686</v>
      </c>
      <c r="Y4152">
        <v>0</v>
      </c>
      <c r="AA4152">
        <v>2.3129266373211625</v>
      </c>
      <c r="AB4152">
        <v>0</v>
      </c>
      <c r="AC4152">
        <v>1.6858972854431196</v>
      </c>
      <c r="AE4152">
        <v>-22.637478650997</v>
      </c>
      <c r="AG4152">
        <v>21.428571428571423</v>
      </c>
      <c r="AH4152">
        <v>25.298837399705246</v>
      </c>
      <c r="AI4152">
        <v>0</v>
      </c>
      <c r="AJ4152">
        <v>27</v>
      </c>
      <c r="AK4152">
        <v>87.670370370370364</v>
      </c>
      <c r="AL4152">
        <v>25.417999734927118</v>
      </c>
    </row>
    <row r="4153" spans="1:38">
      <c r="A4153">
        <v>18</v>
      </c>
      <c r="B4153">
        <v>246</v>
      </c>
      <c r="C4153">
        <v>2024</v>
      </c>
      <c r="E4153">
        <v>99</v>
      </c>
      <c r="G4153">
        <v>99</v>
      </c>
      <c r="H4153">
        <v>1</v>
      </c>
      <c r="I4153">
        <v>99</v>
      </c>
      <c r="J4153">
        <v>629</v>
      </c>
      <c r="K4153">
        <v>99</v>
      </c>
      <c r="L4153">
        <v>10</v>
      </c>
      <c r="M4153">
        <v>99</v>
      </c>
      <c r="N4153">
        <v>99</v>
      </c>
      <c r="O4153">
        <v>99</v>
      </c>
      <c r="P4153">
        <v>99</v>
      </c>
      <c r="R4153">
        <v>0</v>
      </c>
    </row>
    <row r="4154" spans="1:38">
      <c r="A4154">
        <v>18</v>
      </c>
      <c r="B4154">
        <v>247</v>
      </c>
      <c r="C4154">
        <v>2024</v>
      </c>
      <c r="E4154">
        <v>99</v>
      </c>
      <c r="G4154">
        <v>99</v>
      </c>
      <c r="H4154">
        <v>1</v>
      </c>
      <c r="I4154">
        <v>99</v>
      </c>
      <c r="J4154">
        <v>643</v>
      </c>
      <c r="K4154">
        <v>99</v>
      </c>
      <c r="L4154">
        <v>10</v>
      </c>
      <c r="M4154">
        <v>99</v>
      </c>
      <c r="N4154">
        <v>99</v>
      </c>
      <c r="O4154">
        <v>99</v>
      </c>
      <c r="P4154">
        <v>99</v>
      </c>
      <c r="R4154">
        <v>0</v>
      </c>
    </row>
    <row r="4155" spans="1:38">
      <c r="A4155">
        <v>18</v>
      </c>
      <c r="B4155">
        <v>248</v>
      </c>
      <c r="C4155">
        <v>2024</v>
      </c>
      <c r="E4155">
        <v>99</v>
      </c>
      <c r="G4155">
        <v>99</v>
      </c>
      <c r="H4155">
        <v>2</v>
      </c>
      <c r="I4155">
        <v>99</v>
      </c>
      <c r="J4155">
        <v>704</v>
      </c>
      <c r="K4155">
        <v>99</v>
      </c>
      <c r="L4155">
        <v>10</v>
      </c>
      <c r="M4155">
        <v>99</v>
      </c>
      <c r="N4155">
        <v>99</v>
      </c>
      <c r="O4155">
        <v>99</v>
      </c>
      <c r="P4155">
        <v>99</v>
      </c>
      <c r="R4155">
        <v>0</v>
      </c>
    </row>
    <row r="4156" spans="1:38">
      <c r="A4156">
        <v>18</v>
      </c>
      <c r="B4156">
        <v>249</v>
      </c>
      <c r="C4156">
        <v>2024</v>
      </c>
      <c r="E4156">
        <v>99</v>
      </c>
      <c r="G4156">
        <v>99</v>
      </c>
      <c r="H4156">
        <v>1</v>
      </c>
      <c r="I4156">
        <v>99</v>
      </c>
      <c r="J4156">
        <v>802</v>
      </c>
      <c r="K4156">
        <v>99</v>
      </c>
      <c r="L4156">
        <v>10</v>
      </c>
      <c r="M4156">
        <v>99</v>
      </c>
      <c r="N4156">
        <v>99</v>
      </c>
      <c r="O4156">
        <v>99</v>
      </c>
      <c r="P4156">
        <v>99</v>
      </c>
      <c r="R4156">
        <v>0</v>
      </c>
    </row>
    <row r="4157" spans="1:38">
      <c r="A4157">
        <v>18</v>
      </c>
      <c r="B4157">
        <v>250</v>
      </c>
      <c r="C4157">
        <v>2024</v>
      </c>
      <c r="E4157">
        <v>99</v>
      </c>
      <c r="G4157">
        <v>99</v>
      </c>
      <c r="H4157">
        <v>1</v>
      </c>
      <c r="I4157">
        <v>99</v>
      </c>
      <c r="J4157">
        <v>103</v>
      </c>
      <c r="K4157">
        <v>99</v>
      </c>
      <c r="L4157">
        <v>11</v>
      </c>
      <c r="M4157">
        <v>99</v>
      </c>
      <c r="N4157">
        <v>99</v>
      </c>
      <c r="O4157">
        <v>99</v>
      </c>
      <c r="P4157">
        <v>99</v>
      </c>
      <c r="R4157">
        <v>0</v>
      </c>
    </row>
    <row r="4158" spans="1:38">
      <c r="A4158">
        <v>18</v>
      </c>
      <c r="B4158">
        <v>251</v>
      </c>
      <c r="C4158">
        <v>2024</v>
      </c>
      <c r="E4158">
        <v>99</v>
      </c>
      <c r="G4158">
        <v>99</v>
      </c>
      <c r="H4158">
        <v>2</v>
      </c>
      <c r="I4158">
        <v>99</v>
      </c>
      <c r="J4158">
        <v>106</v>
      </c>
      <c r="K4158">
        <v>99</v>
      </c>
      <c r="L4158">
        <v>11</v>
      </c>
      <c r="M4158">
        <v>99</v>
      </c>
      <c r="N4158">
        <v>99</v>
      </c>
      <c r="O4158">
        <v>99</v>
      </c>
      <c r="P4158">
        <v>99</v>
      </c>
      <c r="R4158">
        <v>0</v>
      </c>
    </row>
    <row r="4159" spans="1:38">
      <c r="A4159">
        <v>18</v>
      </c>
      <c r="B4159">
        <v>252</v>
      </c>
      <c r="C4159">
        <v>2024</v>
      </c>
      <c r="E4159">
        <v>99</v>
      </c>
      <c r="G4159">
        <v>99</v>
      </c>
      <c r="H4159">
        <v>1</v>
      </c>
      <c r="I4159">
        <v>99</v>
      </c>
      <c r="J4159">
        <v>110</v>
      </c>
      <c r="K4159">
        <v>99</v>
      </c>
      <c r="L4159">
        <v>11</v>
      </c>
      <c r="M4159">
        <v>99</v>
      </c>
      <c r="N4159">
        <v>99</v>
      </c>
      <c r="O4159">
        <v>99</v>
      </c>
      <c r="P4159">
        <v>99</v>
      </c>
      <c r="Q4159">
        <v>9</v>
      </c>
      <c r="R4159">
        <v>15</v>
      </c>
      <c r="S4159">
        <v>11</v>
      </c>
      <c r="T4159">
        <v>7.6666666666666687</v>
      </c>
      <c r="U4159">
        <v>14.773333333333339</v>
      </c>
      <c r="V4159">
        <v>0</v>
      </c>
      <c r="W4159">
        <v>20</v>
      </c>
      <c r="X4159">
        <v>0</v>
      </c>
      <c r="Y4159">
        <v>0</v>
      </c>
      <c r="AA4159">
        <v>1.0194551921928299</v>
      </c>
      <c r="AB4159">
        <v>0</v>
      </c>
      <c r="AC4159">
        <v>1.0749676997731381</v>
      </c>
      <c r="AE4159">
        <v>66.106098933598034</v>
      </c>
      <c r="AG4159">
        <v>10.638297872340427</v>
      </c>
      <c r="AH4159">
        <v>11.237892388052138</v>
      </c>
      <c r="AI4159">
        <v>0</v>
      </c>
      <c r="AJ4159">
        <v>15</v>
      </c>
      <c r="AK4159">
        <v>80.58</v>
      </c>
      <c r="AL4159">
        <v>28.268682797405077</v>
      </c>
    </row>
    <row r="4160" spans="1:38">
      <c r="A4160">
        <v>18</v>
      </c>
      <c r="B4160">
        <v>253</v>
      </c>
      <c r="C4160">
        <v>2024</v>
      </c>
      <c r="E4160">
        <v>99</v>
      </c>
      <c r="G4160">
        <v>99</v>
      </c>
      <c r="H4160">
        <v>1</v>
      </c>
      <c r="I4160">
        <v>99</v>
      </c>
      <c r="J4160">
        <v>111</v>
      </c>
      <c r="K4160">
        <v>99</v>
      </c>
      <c r="L4160">
        <v>11</v>
      </c>
      <c r="M4160">
        <v>99</v>
      </c>
      <c r="N4160">
        <v>99</v>
      </c>
      <c r="O4160">
        <v>99</v>
      </c>
      <c r="P4160">
        <v>99</v>
      </c>
      <c r="Q4160">
        <v>28</v>
      </c>
      <c r="R4160">
        <v>158</v>
      </c>
      <c r="S4160">
        <v>11</v>
      </c>
      <c r="T4160">
        <v>7.7025316455696196</v>
      </c>
      <c r="U4160">
        <v>16.867088607594944</v>
      </c>
      <c r="V4160">
        <v>0</v>
      </c>
      <c r="W4160">
        <v>18.987341772151904</v>
      </c>
      <c r="X4160">
        <v>69.620253164556956</v>
      </c>
      <c r="Y4160">
        <v>0.63291139240506322</v>
      </c>
      <c r="AA4160">
        <v>2.0757320818671898</v>
      </c>
      <c r="AB4160">
        <v>0</v>
      </c>
      <c r="AC4160">
        <v>1.0095085511382935</v>
      </c>
      <c r="AE4160">
        <v>28.135797296590461</v>
      </c>
      <c r="AG4160">
        <v>23.795180722891558</v>
      </c>
      <c r="AH4160">
        <v>26.94777289043936</v>
      </c>
      <c r="AI4160">
        <v>0</v>
      </c>
      <c r="AJ4160">
        <v>158</v>
      </c>
      <c r="AK4160">
        <v>84.451898734177249</v>
      </c>
      <c r="AL4160">
        <v>27.912517711402472</v>
      </c>
    </row>
    <row r="4161" spans="1:38">
      <c r="A4161">
        <v>18</v>
      </c>
      <c r="B4161">
        <v>254</v>
      </c>
      <c r="C4161">
        <v>2024</v>
      </c>
      <c r="E4161">
        <v>99</v>
      </c>
      <c r="G4161">
        <v>99</v>
      </c>
      <c r="H4161">
        <v>1</v>
      </c>
      <c r="I4161">
        <v>99</v>
      </c>
      <c r="J4161">
        <v>116</v>
      </c>
      <c r="K4161">
        <v>99</v>
      </c>
      <c r="L4161">
        <v>11</v>
      </c>
      <c r="M4161">
        <v>99</v>
      </c>
      <c r="N4161">
        <v>99</v>
      </c>
      <c r="O4161">
        <v>99</v>
      </c>
      <c r="P4161">
        <v>99</v>
      </c>
      <c r="R4161">
        <v>0</v>
      </c>
    </row>
    <row r="4162" spans="1:38">
      <c r="A4162">
        <v>18</v>
      </c>
      <c r="B4162">
        <v>255</v>
      </c>
      <c r="C4162">
        <v>2024</v>
      </c>
      <c r="E4162">
        <v>99</v>
      </c>
      <c r="G4162">
        <v>99</v>
      </c>
      <c r="H4162">
        <v>2</v>
      </c>
      <c r="I4162">
        <v>99</v>
      </c>
      <c r="J4162">
        <v>117</v>
      </c>
      <c r="K4162">
        <v>99</v>
      </c>
      <c r="L4162">
        <v>11</v>
      </c>
      <c r="M4162">
        <v>99</v>
      </c>
      <c r="N4162">
        <v>99</v>
      </c>
      <c r="O4162">
        <v>99</v>
      </c>
      <c r="P4162">
        <v>99</v>
      </c>
      <c r="Q4162">
        <v>15</v>
      </c>
      <c r="R4162">
        <v>40</v>
      </c>
      <c r="S4162">
        <v>11</v>
      </c>
      <c r="T4162">
        <v>7.5250000000000004</v>
      </c>
      <c r="U4162">
        <v>15.125</v>
      </c>
      <c r="V4162">
        <v>0</v>
      </c>
      <c r="W4162">
        <v>15</v>
      </c>
      <c r="X4162">
        <v>20</v>
      </c>
      <c r="Y4162">
        <v>0</v>
      </c>
      <c r="AA4162">
        <v>1.0343476204835815</v>
      </c>
      <c r="AB4162">
        <v>0</v>
      </c>
      <c r="AC4162">
        <v>0.99968745115660895</v>
      </c>
      <c r="AE4162">
        <v>22.908068183431254</v>
      </c>
      <c r="AG4162">
        <v>30.534351145038183</v>
      </c>
      <c r="AH4162">
        <v>31.360149284677576</v>
      </c>
      <c r="AI4162">
        <v>0</v>
      </c>
      <c r="AJ4162">
        <v>40</v>
      </c>
      <c r="AK4162">
        <v>80.909999999999982</v>
      </c>
      <c r="AL4162">
        <v>28.557777424008471</v>
      </c>
    </row>
    <row r="4163" spans="1:38">
      <c r="A4163">
        <v>18</v>
      </c>
      <c r="B4163">
        <v>256</v>
      </c>
      <c r="C4163">
        <v>2024</v>
      </c>
      <c r="E4163">
        <v>99</v>
      </c>
      <c r="G4163">
        <v>99</v>
      </c>
      <c r="H4163">
        <v>1</v>
      </c>
      <c r="I4163">
        <v>99</v>
      </c>
      <c r="J4163">
        <v>134</v>
      </c>
      <c r="K4163">
        <v>99</v>
      </c>
      <c r="L4163">
        <v>11</v>
      </c>
      <c r="M4163">
        <v>99</v>
      </c>
      <c r="N4163">
        <v>99</v>
      </c>
      <c r="O4163">
        <v>99</v>
      </c>
      <c r="P4163">
        <v>99</v>
      </c>
      <c r="Q4163">
        <v>2</v>
      </c>
      <c r="R4163">
        <v>6</v>
      </c>
      <c r="S4163">
        <v>11</v>
      </c>
      <c r="T4163">
        <v>8.3333333333333357</v>
      </c>
      <c r="U4163">
        <v>17.849999999999994</v>
      </c>
      <c r="V4163">
        <v>0</v>
      </c>
      <c r="W4163">
        <v>50</v>
      </c>
      <c r="X4163">
        <v>83.333333333333314</v>
      </c>
      <c r="Y4163">
        <v>0</v>
      </c>
      <c r="AA4163">
        <v>2.0172175556113765</v>
      </c>
      <c r="AB4163">
        <v>0</v>
      </c>
      <c r="AC4163">
        <v>1.1055415967851281</v>
      </c>
      <c r="AE4163">
        <v>0.74734463751593694</v>
      </c>
      <c r="AG4163">
        <v>33.333333333333343</v>
      </c>
      <c r="AH4163">
        <v>32.712278558338433</v>
      </c>
      <c r="AI4163">
        <v>0</v>
      </c>
      <c r="AJ4163">
        <v>6</v>
      </c>
      <c r="AK4163">
        <v>82.61666666666666</v>
      </c>
      <c r="AL4163">
        <v>31.572650267511488</v>
      </c>
    </row>
    <row r="4164" spans="1:38">
      <c r="A4164">
        <v>18</v>
      </c>
      <c r="B4164">
        <v>257</v>
      </c>
      <c r="C4164">
        <v>2024</v>
      </c>
      <c r="E4164">
        <v>99</v>
      </c>
      <c r="G4164">
        <v>99</v>
      </c>
      <c r="H4164">
        <v>2</v>
      </c>
      <c r="I4164">
        <v>99</v>
      </c>
      <c r="J4164">
        <v>141</v>
      </c>
      <c r="K4164">
        <v>99</v>
      </c>
      <c r="L4164">
        <v>11</v>
      </c>
      <c r="M4164">
        <v>99</v>
      </c>
      <c r="N4164">
        <v>99</v>
      </c>
      <c r="O4164">
        <v>99</v>
      </c>
      <c r="P4164">
        <v>99</v>
      </c>
      <c r="Q4164">
        <v>18</v>
      </c>
      <c r="R4164">
        <v>59</v>
      </c>
      <c r="S4164">
        <v>11</v>
      </c>
      <c r="T4164">
        <v>7.8135593220338988</v>
      </c>
      <c r="U4164">
        <v>18.505084745762705</v>
      </c>
      <c r="V4164">
        <v>0</v>
      </c>
      <c r="W4164">
        <v>22.033898305084747</v>
      </c>
      <c r="X4164">
        <v>91.525423728813564</v>
      </c>
      <c r="Y4164">
        <v>6.7796610169491505</v>
      </c>
      <c r="AA4164">
        <v>2.4286722137068639</v>
      </c>
      <c r="AB4164">
        <v>0</v>
      </c>
      <c r="AC4164">
        <v>1.0163840237671182</v>
      </c>
      <c r="AE4164">
        <v>52.565415730691342</v>
      </c>
      <c r="AG4164">
        <v>9.4399999999999977</v>
      </c>
      <c r="AH4164">
        <v>10.812149060695788</v>
      </c>
      <c r="AI4164">
        <v>0</v>
      </c>
      <c r="AJ4164">
        <v>59</v>
      </c>
      <c r="AK4164">
        <v>86.008474576271183</v>
      </c>
      <c r="AL4164">
        <v>28.96691046597893</v>
      </c>
    </row>
    <row r="4165" spans="1:38">
      <c r="A4165">
        <v>18</v>
      </c>
      <c r="B4165">
        <v>258</v>
      </c>
      <c r="C4165">
        <v>2024</v>
      </c>
      <c r="E4165">
        <v>99</v>
      </c>
      <c r="G4165">
        <v>99</v>
      </c>
      <c r="H4165">
        <v>2</v>
      </c>
      <c r="I4165">
        <v>99</v>
      </c>
      <c r="J4165">
        <v>143</v>
      </c>
      <c r="K4165">
        <v>99</v>
      </c>
      <c r="L4165">
        <v>11</v>
      </c>
      <c r="M4165">
        <v>99</v>
      </c>
      <c r="N4165">
        <v>99</v>
      </c>
      <c r="O4165">
        <v>99</v>
      </c>
      <c r="P4165">
        <v>99</v>
      </c>
      <c r="R4165">
        <v>0</v>
      </c>
    </row>
    <row r="4166" spans="1:38">
      <c r="A4166">
        <v>18</v>
      </c>
      <c r="B4166">
        <v>259</v>
      </c>
      <c r="C4166">
        <v>2024</v>
      </c>
      <c r="E4166">
        <v>99</v>
      </c>
      <c r="G4166">
        <v>99</v>
      </c>
      <c r="H4166">
        <v>2</v>
      </c>
      <c r="I4166">
        <v>99</v>
      </c>
      <c r="J4166">
        <v>147</v>
      </c>
      <c r="K4166">
        <v>99</v>
      </c>
      <c r="L4166">
        <v>11</v>
      </c>
      <c r="M4166">
        <v>99</v>
      </c>
      <c r="N4166">
        <v>99</v>
      </c>
      <c r="O4166">
        <v>99</v>
      </c>
      <c r="P4166">
        <v>99</v>
      </c>
      <c r="R4166">
        <v>0</v>
      </c>
    </row>
    <row r="4167" spans="1:38">
      <c r="A4167">
        <v>18</v>
      </c>
      <c r="B4167">
        <v>260</v>
      </c>
      <c r="C4167">
        <v>2024</v>
      </c>
      <c r="E4167">
        <v>99</v>
      </c>
      <c r="G4167">
        <v>99</v>
      </c>
      <c r="H4167">
        <v>1</v>
      </c>
      <c r="I4167">
        <v>99</v>
      </c>
      <c r="J4167">
        <v>155</v>
      </c>
      <c r="K4167">
        <v>99</v>
      </c>
      <c r="L4167">
        <v>11</v>
      </c>
      <c r="M4167">
        <v>99</v>
      </c>
      <c r="N4167">
        <v>99</v>
      </c>
      <c r="O4167">
        <v>99</v>
      </c>
      <c r="P4167">
        <v>99</v>
      </c>
      <c r="R4167">
        <v>0</v>
      </c>
    </row>
    <row r="4168" spans="1:38">
      <c r="A4168">
        <v>18</v>
      </c>
      <c r="B4168">
        <v>261</v>
      </c>
      <c r="C4168">
        <v>2024</v>
      </c>
      <c r="E4168">
        <v>99</v>
      </c>
      <c r="G4168">
        <v>99</v>
      </c>
      <c r="H4168">
        <v>2</v>
      </c>
      <c r="I4168">
        <v>99</v>
      </c>
      <c r="J4168">
        <v>160</v>
      </c>
      <c r="K4168">
        <v>99</v>
      </c>
      <c r="L4168">
        <v>11</v>
      </c>
      <c r="M4168">
        <v>99</v>
      </c>
      <c r="N4168">
        <v>99</v>
      </c>
      <c r="O4168">
        <v>99</v>
      </c>
      <c r="P4168">
        <v>99</v>
      </c>
      <c r="Q4168">
        <v>3</v>
      </c>
      <c r="R4168">
        <v>6</v>
      </c>
      <c r="S4168">
        <v>11</v>
      </c>
      <c r="T4168">
        <v>7.8333333333333313</v>
      </c>
      <c r="U4168">
        <v>18.116666666666671</v>
      </c>
      <c r="V4168">
        <v>0</v>
      </c>
      <c r="W4168">
        <v>0</v>
      </c>
      <c r="X4168">
        <v>66.666666666666686</v>
      </c>
      <c r="Y4168">
        <v>0</v>
      </c>
      <c r="AA4168">
        <v>3.3987334242168594</v>
      </c>
      <c r="AB4168">
        <v>0</v>
      </c>
      <c r="AC4168">
        <v>0.37267799624997328</v>
      </c>
      <c r="AE4168">
        <v>-15.570587293026804</v>
      </c>
      <c r="AG4168">
        <v>14.285714285714288</v>
      </c>
      <c r="AH4168">
        <v>15.48433048433048</v>
      </c>
      <c r="AI4168">
        <v>0</v>
      </c>
      <c r="AJ4168">
        <v>6</v>
      </c>
      <c r="AK4168">
        <v>85.583333333333314</v>
      </c>
      <c r="AL4168">
        <v>28.585993801514999</v>
      </c>
    </row>
    <row r="4169" spans="1:38">
      <c r="A4169">
        <v>18</v>
      </c>
      <c r="B4169">
        <v>262</v>
      </c>
      <c r="C4169">
        <v>2024</v>
      </c>
      <c r="E4169">
        <v>99</v>
      </c>
      <c r="G4169">
        <v>99</v>
      </c>
      <c r="H4169">
        <v>1</v>
      </c>
      <c r="I4169">
        <v>99</v>
      </c>
      <c r="J4169">
        <v>171</v>
      </c>
      <c r="K4169">
        <v>99</v>
      </c>
      <c r="L4169">
        <v>11</v>
      </c>
      <c r="M4169">
        <v>99</v>
      </c>
      <c r="N4169">
        <v>99</v>
      </c>
      <c r="O4169">
        <v>99</v>
      </c>
      <c r="P4169">
        <v>99</v>
      </c>
      <c r="Q4169">
        <v>3</v>
      </c>
      <c r="R4169">
        <v>12</v>
      </c>
      <c r="S4169">
        <v>11</v>
      </c>
      <c r="T4169">
        <v>8.6666666666666643</v>
      </c>
      <c r="U4169">
        <v>18</v>
      </c>
      <c r="V4169">
        <v>0</v>
      </c>
      <c r="W4169">
        <v>66.666666666666686</v>
      </c>
      <c r="X4169">
        <v>91.666666666666686</v>
      </c>
      <c r="Y4169">
        <v>0</v>
      </c>
      <c r="AA4169">
        <v>1.4611639196202422</v>
      </c>
      <c r="AB4169">
        <v>0</v>
      </c>
      <c r="AC4169">
        <v>0.74535599249993412</v>
      </c>
      <c r="AE4169">
        <v>-16.068500904298784</v>
      </c>
      <c r="AG4169">
        <v>16.666666666666671</v>
      </c>
      <c r="AH4169">
        <v>18.169582772543748</v>
      </c>
      <c r="AI4169">
        <v>0</v>
      </c>
      <c r="AJ4169">
        <v>11</v>
      </c>
      <c r="AK4169">
        <v>85.263636363636351</v>
      </c>
      <c r="AL4169">
        <v>29.077870108403925</v>
      </c>
    </row>
    <row r="4170" spans="1:38">
      <c r="A4170">
        <v>18</v>
      </c>
      <c r="B4170">
        <v>263</v>
      </c>
      <c r="C4170">
        <v>2024</v>
      </c>
      <c r="E4170">
        <v>99</v>
      </c>
      <c r="G4170">
        <v>99</v>
      </c>
      <c r="H4170">
        <v>2</v>
      </c>
      <c r="I4170">
        <v>99</v>
      </c>
      <c r="J4170">
        <v>175</v>
      </c>
      <c r="K4170">
        <v>99</v>
      </c>
      <c r="L4170">
        <v>11</v>
      </c>
      <c r="M4170">
        <v>99</v>
      </c>
      <c r="N4170">
        <v>99</v>
      </c>
      <c r="O4170">
        <v>99</v>
      </c>
      <c r="P4170">
        <v>99</v>
      </c>
      <c r="R4170">
        <v>0</v>
      </c>
    </row>
    <row r="4171" spans="1:38">
      <c r="A4171">
        <v>18</v>
      </c>
      <c r="B4171">
        <v>264</v>
      </c>
      <c r="C4171">
        <v>2024</v>
      </c>
      <c r="E4171">
        <v>99</v>
      </c>
      <c r="G4171">
        <v>99</v>
      </c>
      <c r="H4171">
        <v>2</v>
      </c>
      <c r="I4171">
        <v>99</v>
      </c>
      <c r="J4171">
        <v>177</v>
      </c>
      <c r="K4171">
        <v>99</v>
      </c>
      <c r="L4171">
        <v>11</v>
      </c>
      <c r="M4171">
        <v>99</v>
      </c>
      <c r="N4171">
        <v>99</v>
      </c>
      <c r="O4171">
        <v>99</v>
      </c>
      <c r="P4171">
        <v>99</v>
      </c>
      <c r="R4171">
        <v>0</v>
      </c>
    </row>
    <row r="4172" spans="1:38">
      <c r="A4172">
        <v>18</v>
      </c>
      <c r="B4172">
        <v>265</v>
      </c>
      <c r="C4172">
        <v>2024</v>
      </c>
      <c r="E4172">
        <v>99</v>
      </c>
      <c r="G4172">
        <v>99</v>
      </c>
      <c r="H4172">
        <v>2</v>
      </c>
      <c r="I4172">
        <v>99</v>
      </c>
      <c r="J4172">
        <v>178</v>
      </c>
      <c r="K4172">
        <v>99</v>
      </c>
      <c r="L4172">
        <v>11</v>
      </c>
      <c r="M4172">
        <v>99</v>
      </c>
      <c r="N4172">
        <v>99</v>
      </c>
      <c r="O4172">
        <v>99</v>
      </c>
      <c r="P4172">
        <v>99</v>
      </c>
      <c r="Q4172">
        <v>1</v>
      </c>
      <c r="R4172">
        <v>12</v>
      </c>
      <c r="S4172">
        <v>11</v>
      </c>
      <c r="T4172">
        <v>6.6666666666666687</v>
      </c>
      <c r="U4172">
        <v>15.166666666666663</v>
      </c>
      <c r="V4172">
        <v>0</v>
      </c>
      <c r="W4172">
        <v>0</v>
      </c>
      <c r="X4172">
        <v>41.666666666666657</v>
      </c>
      <c r="Y4172">
        <v>0</v>
      </c>
      <c r="AA4172">
        <v>2.3407026485414462</v>
      </c>
      <c r="AB4172">
        <v>0</v>
      </c>
      <c r="AC4172">
        <v>1.027402333828161</v>
      </c>
      <c r="AE4172">
        <v>67.802983762941139</v>
      </c>
      <c r="AG4172">
        <v>14.457831325301203</v>
      </c>
      <c r="AH4172">
        <v>16.572573301766528</v>
      </c>
      <c r="AI4172">
        <v>0</v>
      </c>
      <c r="AJ4172">
        <v>12</v>
      </c>
      <c r="AK4172">
        <v>82.09166666666664</v>
      </c>
      <c r="AL4172">
        <v>27.265671301631425</v>
      </c>
    </row>
    <row r="4173" spans="1:38">
      <c r="A4173">
        <v>18</v>
      </c>
      <c r="B4173">
        <v>266</v>
      </c>
      <c r="C4173">
        <v>2024</v>
      </c>
      <c r="E4173">
        <v>99</v>
      </c>
      <c r="G4173">
        <v>99</v>
      </c>
      <c r="H4173">
        <v>2</v>
      </c>
      <c r="I4173">
        <v>99</v>
      </c>
      <c r="J4173">
        <v>181</v>
      </c>
      <c r="K4173">
        <v>99</v>
      </c>
      <c r="L4173">
        <v>11</v>
      </c>
      <c r="M4173">
        <v>99</v>
      </c>
      <c r="N4173">
        <v>99</v>
      </c>
      <c r="O4173">
        <v>99</v>
      </c>
      <c r="P4173">
        <v>99</v>
      </c>
      <c r="R4173">
        <v>0</v>
      </c>
    </row>
    <row r="4174" spans="1:38">
      <c r="A4174">
        <v>18</v>
      </c>
      <c r="B4174">
        <v>267</v>
      </c>
      <c r="C4174">
        <v>2024</v>
      </c>
      <c r="E4174">
        <v>99</v>
      </c>
      <c r="G4174">
        <v>99</v>
      </c>
      <c r="H4174">
        <v>1</v>
      </c>
      <c r="I4174">
        <v>99</v>
      </c>
      <c r="J4174">
        <v>262</v>
      </c>
      <c r="K4174">
        <v>99</v>
      </c>
      <c r="L4174">
        <v>11</v>
      </c>
      <c r="M4174">
        <v>99</v>
      </c>
      <c r="N4174">
        <v>99</v>
      </c>
      <c r="O4174">
        <v>99</v>
      </c>
      <c r="P4174">
        <v>99</v>
      </c>
      <c r="R4174">
        <v>0</v>
      </c>
    </row>
    <row r="4175" spans="1:38">
      <c r="A4175">
        <v>18</v>
      </c>
      <c r="B4175">
        <v>268</v>
      </c>
      <c r="C4175">
        <v>2024</v>
      </c>
      <c r="E4175">
        <v>99</v>
      </c>
      <c r="G4175">
        <v>99</v>
      </c>
      <c r="H4175">
        <v>2</v>
      </c>
      <c r="I4175">
        <v>99</v>
      </c>
      <c r="J4175">
        <v>267</v>
      </c>
      <c r="K4175">
        <v>99</v>
      </c>
      <c r="L4175">
        <v>11</v>
      </c>
      <c r="M4175">
        <v>99</v>
      </c>
      <c r="N4175">
        <v>99</v>
      </c>
      <c r="O4175">
        <v>99</v>
      </c>
      <c r="P4175">
        <v>99</v>
      </c>
      <c r="R4175">
        <v>0</v>
      </c>
    </row>
    <row r="4176" spans="1:38">
      <c r="A4176">
        <v>18</v>
      </c>
      <c r="B4176">
        <v>269</v>
      </c>
      <c r="C4176">
        <v>2024</v>
      </c>
      <c r="E4176">
        <v>99</v>
      </c>
      <c r="G4176">
        <v>99</v>
      </c>
      <c r="H4176">
        <v>1</v>
      </c>
      <c r="I4176">
        <v>99</v>
      </c>
      <c r="J4176">
        <v>309</v>
      </c>
      <c r="K4176">
        <v>99</v>
      </c>
      <c r="L4176">
        <v>11</v>
      </c>
      <c r="M4176">
        <v>99</v>
      </c>
      <c r="N4176">
        <v>99</v>
      </c>
      <c r="O4176">
        <v>99</v>
      </c>
      <c r="P4176">
        <v>99</v>
      </c>
      <c r="R4176">
        <v>0</v>
      </c>
    </row>
    <row r="4177" spans="1:38">
      <c r="A4177">
        <v>18</v>
      </c>
      <c r="B4177">
        <v>270</v>
      </c>
      <c r="C4177">
        <v>2024</v>
      </c>
      <c r="E4177">
        <v>99</v>
      </c>
      <c r="G4177">
        <v>99</v>
      </c>
      <c r="H4177">
        <v>2</v>
      </c>
      <c r="I4177">
        <v>99</v>
      </c>
      <c r="J4177">
        <v>470</v>
      </c>
      <c r="K4177">
        <v>99</v>
      </c>
      <c r="L4177">
        <v>11</v>
      </c>
      <c r="M4177">
        <v>99</v>
      </c>
      <c r="N4177">
        <v>99</v>
      </c>
      <c r="O4177">
        <v>99</v>
      </c>
      <c r="P4177">
        <v>99</v>
      </c>
      <c r="Q4177">
        <v>4</v>
      </c>
      <c r="R4177">
        <v>13</v>
      </c>
      <c r="S4177">
        <v>11</v>
      </c>
      <c r="T4177">
        <v>9.7692307692307718</v>
      </c>
      <c r="U4177">
        <v>18.469230769230762</v>
      </c>
      <c r="V4177">
        <v>0</v>
      </c>
      <c r="W4177">
        <v>69.230769230769269</v>
      </c>
      <c r="X4177">
        <v>76.923076923076891</v>
      </c>
      <c r="Y4177">
        <v>7.6923076923076898</v>
      </c>
      <c r="AA4177">
        <v>2.7507718120793321</v>
      </c>
      <c r="AB4177">
        <v>0</v>
      </c>
      <c r="AC4177">
        <v>2.2584489624466433</v>
      </c>
      <c r="AE4177">
        <v>-25.249813643801605</v>
      </c>
      <c r="AG4177">
        <v>10.31746031746032</v>
      </c>
      <c r="AH4177">
        <v>13.10517984826156</v>
      </c>
      <c r="AI4177">
        <v>0</v>
      </c>
      <c r="AJ4177">
        <v>13</v>
      </c>
      <c r="AK4177">
        <v>87.938461538461581</v>
      </c>
      <c r="AL4177">
        <v>27.039374257984498</v>
      </c>
    </row>
    <row r="4178" spans="1:38">
      <c r="A4178">
        <v>18</v>
      </c>
      <c r="B4178">
        <v>271</v>
      </c>
      <c r="C4178">
        <v>2024</v>
      </c>
      <c r="E4178">
        <v>99</v>
      </c>
      <c r="G4178">
        <v>99</v>
      </c>
      <c r="H4178">
        <v>2</v>
      </c>
      <c r="I4178">
        <v>99</v>
      </c>
      <c r="J4178">
        <v>629</v>
      </c>
      <c r="K4178">
        <v>99</v>
      </c>
      <c r="L4178">
        <v>11</v>
      </c>
      <c r="M4178">
        <v>99</v>
      </c>
      <c r="N4178">
        <v>99</v>
      </c>
      <c r="O4178">
        <v>99</v>
      </c>
      <c r="P4178">
        <v>99</v>
      </c>
      <c r="R4178">
        <v>0</v>
      </c>
    </row>
    <row r="4179" spans="1:38">
      <c r="A4179">
        <v>18</v>
      </c>
      <c r="B4179">
        <v>272</v>
      </c>
      <c r="C4179">
        <v>2024</v>
      </c>
      <c r="E4179">
        <v>99</v>
      </c>
      <c r="G4179">
        <v>99</v>
      </c>
      <c r="H4179">
        <v>1</v>
      </c>
      <c r="I4179">
        <v>99</v>
      </c>
      <c r="J4179">
        <v>643</v>
      </c>
      <c r="K4179">
        <v>99</v>
      </c>
      <c r="L4179">
        <v>11</v>
      </c>
      <c r="M4179">
        <v>99</v>
      </c>
      <c r="N4179">
        <v>99</v>
      </c>
      <c r="O4179">
        <v>99</v>
      </c>
      <c r="P4179">
        <v>99</v>
      </c>
      <c r="R4179">
        <v>0</v>
      </c>
    </row>
    <row r="4180" spans="1:38">
      <c r="A4180">
        <v>18</v>
      </c>
      <c r="B4180">
        <v>273</v>
      </c>
      <c r="C4180">
        <v>2024</v>
      </c>
      <c r="E4180">
        <v>99</v>
      </c>
      <c r="G4180">
        <v>99</v>
      </c>
      <c r="H4180">
        <v>2</v>
      </c>
      <c r="I4180">
        <v>99</v>
      </c>
      <c r="J4180">
        <v>704</v>
      </c>
      <c r="K4180">
        <v>99</v>
      </c>
      <c r="L4180">
        <v>11</v>
      </c>
      <c r="M4180">
        <v>99</v>
      </c>
      <c r="N4180">
        <v>99</v>
      </c>
      <c r="O4180">
        <v>99</v>
      </c>
      <c r="P4180">
        <v>99</v>
      </c>
      <c r="R4180">
        <v>0</v>
      </c>
    </row>
    <row r="4181" spans="1:38">
      <c r="A4181">
        <v>18</v>
      </c>
      <c r="B4181">
        <v>274</v>
      </c>
      <c r="C4181">
        <v>2024</v>
      </c>
      <c r="E4181">
        <v>99</v>
      </c>
      <c r="G4181">
        <v>99</v>
      </c>
      <c r="H4181">
        <v>1</v>
      </c>
      <c r="I4181">
        <v>99</v>
      </c>
      <c r="J4181">
        <v>802</v>
      </c>
      <c r="K4181">
        <v>99</v>
      </c>
      <c r="L4181">
        <v>11</v>
      </c>
      <c r="M4181">
        <v>99</v>
      </c>
      <c r="N4181">
        <v>99</v>
      </c>
      <c r="O4181">
        <v>99</v>
      </c>
      <c r="P4181">
        <v>99</v>
      </c>
      <c r="R4181">
        <v>0</v>
      </c>
    </row>
    <row r="4182" spans="1:38">
      <c r="A4182">
        <v>18</v>
      </c>
      <c r="B4182">
        <v>275</v>
      </c>
      <c r="C4182">
        <v>2024</v>
      </c>
      <c r="E4182">
        <v>99</v>
      </c>
      <c r="G4182">
        <v>99</v>
      </c>
      <c r="H4182">
        <v>1</v>
      </c>
      <c r="I4182">
        <v>99</v>
      </c>
      <c r="J4182">
        <v>103</v>
      </c>
      <c r="K4182">
        <v>99</v>
      </c>
      <c r="L4182">
        <v>12</v>
      </c>
      <c r="M4182">
        <v>99</v>
      </c>
      <c r="N4182">
        <v>99</v>
      </c>
      <c r="O4182">
        <v>99</v>
      </c>
      <c r="P4182">
        <v>99</v>
      </c>
      <c r="R4182">
        <v>0</v>
      </c>
    </row>
    <row r="4183" spans="1:38">
      <c r="A4183">
        <v>18</v>
      </c>
      <c r="B4183">
        <v>276</v>
      </c>
      <c r="C4183">
        <v>2024</v>
      </c>
      <c r="E4183">
        <v>99</v>
      </c>
      <c r="G4183">
        <v>99</v>
      </c>
      <c r="H4183">
        <v>2</v>
      </c>
      <c r="I4183">
        <v>99</v>
      </c>
      <c r="J4183">
        <v>106</v>
      </c>
      <c r="K4183">
        <v>99</v>
      </c>
      <c r="L4183">
        <v>12</v>
      </c>
      <c r="M4183">
        <v>99</v>
      </c>
      <c r="N4183">
        <v>99</v>
      </c>
      <c r="O4183">
        <v>99</v>
      </c>
      <c r="P4183">
        <v>99</v>
      </c>
      <c r="R4183">
        <v>0</v>
      </c>
    </row>
    <row r="4184" spans="1:38">
      <c r="A4184">
        <v>18</v>
      </c>
      <c r="B4184">
        <v>277</v>
      </c>
      <c r="C4184">
        <v>2024</v>
      </c>
      <c r="E4184">
        <v>99</v>
      </c>
      <c r="G4184">
        <v>99</v>
      </c>
      <c r="H4184">
        <v>1</v>
      </c>
      <c r="I4184">
        <v>99</v>
      </c>
      <c r="J4184">
        <v>110</v>
      </c>
      <c r="K4184">
        <v>99</v>
      </c>
      <c r="L4184">
        <v>12</v>
      </c>
      <c r="M4184">
        <v>99</v>
      </c>
      <c r="N4184">
        <v>99</v>
      </c>
      <c r="O4184">
        <v>99</v>
      </c>
      <c r="P4184">
        <v>99</v>
      </c>
      <c r="R4184">
        <v>0</v>
      </c>
    </row>
    <row r="4185" spans="1:38">
      <c r="A4185">
        <v>18</v>
      </c>
      <c r="B4185">
        <v>278</v>
      </c>
      <c r="C4185">
        <v>2024</v>
      </c>
      <c r="E4185">
        <v>99</v>
      </c>
      <c r="G4185">
        <v>99</v>
      </c>
      <c r="H4185">
        <v>1</v>
      </c>
      <c r="I4185">
        <v>99</v>
      </c>
      <c r="J4185">
        <v>111</v>
      </c>
      <c r="K4185">
        <v>99</v>
      </c>
      <c r="L4185">
        <v>12</v>
      </c>
      <c r="M4185">
        <v>99</v>
      </c>
      <c r="N4185">
        <v>99</v>
      </c>
      <c r="O4185">
        <v>99</v>
      </c>
      <c r="P4185">
        <v>99</v>
      </c>
      <c r="Q4185">
        <v>11</v>
      </c>
      <c r="R4185">
        <v>23</v>
      </c>
      <c r="S4185">
        <v>12</v>
      </c>
      <c r="T4185">
        <v>7.8695652173913055</v>
      </c>
      <c r="U4185">
        <v>17.704347826086963</v>
      </c>
      <c r="V4185">
        <v>0</v>
      </c>
      <c r="W4185">
        <v>26.086956521739129</v>
      </c>
      <c r="X4185">
        <v>69.565217391304344</v>
      </c>
      <c r="Y4185">
        <v>4.3478260869565215</v>
      </c>
      <c r="AA4185">
        <v>2.4970379427859339</v>
      </c>
      <c r="AB4185">
        <v>0</v>
      </c>
      <c r="AC4185">
        <v>1.0343806307278507</v>
      </c>
      <c r="AE4185">
        <v>20.895122395381275</v>
      </c>
      <c r="AG4185">
        <v>3.4638554216867479</v>
      </c>
      <c r="AH4185">
        <v>4.1174983568431154</v>
      </c>
      <c r="AI4185">
        <v>0</v>
      </c>
      <c r="AJ4185">
        <v>23</v>
      </c>
      <c r="AK4185">
        <v>83.869565217391298</v>
      </c>
      <c r="AL4185">
        <v>29.899594761253631</v>
      </c>
    </row>
    <row r="4186" spans="1:38">
      <c r="A4186">
        <v>18</v>
      </c>
      <c r="B4186">
        <v>279</v>
      </c>
      <c r="C4186">
        <v>2024</v>
      </c>
      <c r="E4186">
        <v>99</v>
      </c>
      <c r="G4186">
        <v>99</v>
      </c>
      <c r="H4186">
        <v>1</v>
      </c>
      <c r="I4186">
        <v>99</v>
      </c>
      <c r="J4186">
        <v>116</v>
      </c>
      <c r="K4186">
        <v>99</v>
      </c>
      <c r="L4186">
        <v>12</v>
      </c>
      <c r="M4186">
        <v>99</v>
      </c>
      <c r="N4186">
        <v>99</v>
      </c>
      <c r="O4186">
        <v>99</v>
      </c>
      <c r="P4186">
        <v>99</v>
      </c>
      <c r="R4186">
        <v>0</v>
      </c>
    </row>
    <row r="4187" spans="1:38">
      <c r="A4187">
        <v>18</v>
      </c>
      <c r="B4187">
        <v>280</v>
      </c>
      <c r="C4187">
        <v>2024</v>
      </c>
      <c r="E4187">
        <v>99</v>
      </c>
      <c r="G4187">
        <v>99</v>
      </c>
      <c r="H4187">
        <v>2</v>
      </c>
      <c r="I4187">
        <v>99</v>
      </c>
      <c r="J4187">
        <v>117</v>
      </c>
      <c r="K4187">
        <v>99</v>
      </c>
      <c r="L4187">
        <v>12</v>
      </c>
      <c r="M4187">
        <v>99</v>
      </c>
      <c r="N4187">
        <v>99</v>
      </c>
      <c r="O4187">
        <v>99</v>
      </c>
      <c r="P4187">
        <v>99</v>
      </c>
      <c r="Q4187">
        <v>2</v>
      </c>
      <c r="R4187">
        <v>2</v>
      </c>
      <c r="S4187">
        <v>12</v>
      </c>
      <c r="T4187">
        <v>8</v>
      </c>
      <c r="U4187">
        <v>16.25</v>
      </c>
      <c r="V4187">
        <v>0</v>
      </c>
      <c r="W4187">
        <v>0</v>
      </c>
      <c r="X4187">
        <v>50</v>
      </c>
      <c r="Y4187">
        <v>0</v>
      </c>
      <c r="AA4187">
        <v>0.85000000000001474</v>
      </c>
      <c r="AB4187">
        <v>0</v>
      </c>
      <c r="AC4187">
        <v>0</v>
      </c>
      <c r="AG4187">
        <v>1.5267175572519092</v>
      </c>
      <c r="AH4187">
        <v>1.6846361185983825</v>
      </c>
      <c r="AI4187">
        <v>0</v>
      </c>
      <c r="AJ4187">
        <v>2</v>
      </c>
      <c r="AK4187">
        <v>80</v>
      </c>
      <c r="AL4187">
        <v>31.727338327023254</v>
      </c>
    </row>
    <row r="4188" spans="1:38">
      <c r="A4188">
        <v>18</v>
      </c>
      <c r="B4188">
        <v>281</v>
      </c>
      <c r="C4188">
        <v>2024</v>
      </c>
      <c r="E4188">
        <v>99</v>
      </c>
      <c r="G4188">
        <v>99</v>
      </c>
      <c r="H4188">
        <v>1</v>
      </c>
      <c r="I4188">
        <v>99</v>
      </c>
      <c r="J4188">
        <v>134</v>
      </c>
      <c r="K4188">
        <v>99</v>
      </c>
      <c r="L4188">
        <v>12</v>
      </c>
      <c r="M4188">
        <v>99</v>
      </c>
      <c r="N4188">
        <v>99</v>
      </c>
      <c r="O4188">
        <v>99</v>
      </c>
      <c r="P4188">
        <v>99</v>
      </c>
      <c r="Q4188">
        <v>2</v>
      </c>
      <c r="R4188">
        <v>2</v>
      </c>
      <c r="S4188">
        <v>12</v>
      </c>
      <c r="T4188">
        <v>9</v>
      </c>
      <c r="U4188">
        <v>20.5</v>
      </c>
      <c r="V4188">
        <v>0</v>
      </c>
      <c r="W4188">
        <v>50</v>
      </c>
      <c r="X4188">
        <v>100</v>
      </c>
      <c r="Y4188">
        <v>0</v>
      </c>
      <c r="AA4188">
        <v>0.30000000000005311</v>
      </c>
      <c r="AB4188">
        <v>0</v>
      </c>
      <c r="AC4188">
        <v>1</v>
      </c>
      <c r="AE4188">
        <v>99.999999999986116</v>
      </c>
      <c r="AG4188">
        <v>11.111111111111112</v>
      </c>
      <c r="AH4188">
        <v>12.522907758094073</v>
      </c>
      <c r="AI4188">
        <v>0</v>
      </c>
      <c r="AJ4188">
        <v>2</v>
      </c>
      <c r="AK4188">
        <v>85.4</v>
      </c>
      <c r="AL4188">
        <v>33.04404284475028</v>
      </c>
    </row>
    <row r="4189" spans="1:38">
      <c r="A4189">
        <v>18</v>
      </c>
      <c r="B4189">
        <v>282</v>
      </c>
      <c r="C4189">
        <v>2024</v>
      </c>
      <c r="E4189">
        <v>99</v>
      </c>
      <c r="G4189">
        <v>99</v>
      </c>
      <c r="H4189">
        <v>2</v>
      </c>
      <c r="I4189">
        <v>99</v>
      </c>
      <c r="J4189">
        <v>141</v>
      </c>
      <c r="K4189">
        <v>99</v>
      </c>
      <c r="L4189">
        <v>12</v>
      </c>
      <c r="M4189">
        <v>99</v>
      </c>
      <c r="N4189">
        <v>99</v>
      </c>
      <c r="O4189">
        <v>99</v>
      </c>
      <c r="P4189">
        <v>99</v>
      </c>
      <c r="Q4189">
        <v>2</v>
      </c>
      <c r="R4189">
        <v>2</v>
      </c>
      <c r="S4189">
        <v>12</v>
      </c>
      <c r="T4189">
        <v>8.5</v>
      </c>
      <c r="U4189">
        <v>19.899999999999999</v>
      </c>
      <c r="V4189">
        <v>0</v>
      </c>
      <c r="W4189">
        <v>50</v>
      </c>
      <c r="X4189">
        <v>100</v>
      </c>
      <c r="Y4189">
        <v>0</v>
      </c>
      <c r="AA4189">
        <v>2.1000000000000196</v>
      </c>
      <c r="AB4189">
        <v>0</v>
      </c>
      <c r="AC4189">
        <v>1.5</v>
      </c>
      <c r="AE4189">
        <v>-99.999999999998366</v>
      </c>
      <c r="AG4189">
        <v>0.32</v>
      </c>
      <c r="AH4189">
        <v>0.3941413561235505</v>
      </c>
      <c r="AI4189">
        <v>0</v>
      </c>
      <c r="AJ4189">
        <v>2</v>
      </c>
      <c r="AK4189">
        <v>87.6</v>
      </c>
      <c r="AL4189">
        <v>29.517268174125618</v>
      </c>
    </row>
    <row r="4190" spans="1:38">
      <c r="A4190">
        <v>18</v>
      </c>
      <c r="B4190">
        <v>283</v>
      </c>
      <c r="C4190">
        <v>2024</v>
      </c>
      <c r="E4190">
        <v>99</v>
      </c>
      <c r="G4190">
        <v>99</v>
      </c>
      <c r="H4190">
        <v>2</v>
      </c>
      <c r="I4190">
        <v>99</v>
      </c>
      <c r="J4190">
        <v>143</v>
      </c>
      <c r="K4190">
        <v>99</v>
      </c>
      <c r="L4190">
        <v>12</v>
      </c>
      <c r="M4190">
        <v>99</v>
      </c>
      <c r="N4190">
        <v>99</v>
      </c>
      <c r="O4190">
        <v>99</v>
      </c>
      <c r="P4190">
        <v>99</v>
      </c>
      <c r="R4190">
        <v>0</v>
      </c>
    </row>
    <row r="4191" spans="1:38">
      <c r="A4191">
        <v>18</v>
      </c>
      <c r="B4191">
        <v>284</v>
      </c>
      <c r="C4191">
        <v>2024</v>
      </c>
      <c r="E4191">
        <v>99</v>
      </c>
      <c r="G4191">
        <v>99</v>
      </c>
      <c r="H4191">
        <v>2</v>
      </c>
      <c r="I4191">
        <v>99</v>
      </c>
      <c r="J4191">
        <v>147</v>
      </c>
      <c r="K4191">
        <v>99</v>
      </c>
      <c r="L4191">
        <v>12</v>
      </c>
      <c r="M4191">
        <v>99</v>
      </c>
      <c r="N4191">
        <v>99</v>
      </c>
      <c r="O4191">
        <v>99</v>
      </c>
      <c r="P4191">
        <v>99</v>
      </c>
      <c r="R4191">
        <v>0</v>
      </c>
    </row>
    <row r="4192" spans="1:38">
      <c r="A4192">
        <v>18</v>
      </c>
      <c r="B4192">
        <v>285</v>
      </c>
      <c r="C4192">
        <v>2024</v>
      </c>
      <c r="E4192">
        <v>99</v>
      </c>
      <c r="G4192">
        <v>99</v>
      </c>
      <c r="H4192">
        <v>1</v>
      </c>
      <c r="I4192">
        <v>99</v>
      </c>
      <c r="J4192">
        <v>155</v>
      </c>
      <c r="K4192">
        <v>99</v>
      </c>
      <c r="L4192">
        <v>12</v>
      </c>
      <c r="M4192">
        <v>99</v>
      </c>
      <c r="N4192">
        <v>99</v>
      </c>
      <c r="O4192">
        <v>99</v>
      </c>
      <c r="P4192">
        <v>99</v>
      </c>
      <c r="R4192">
        <v>0</v>
      </c>
    </row>
    <row r="4193" spans="1:38">
      <c r="A4193">
        <v>18</v>
      </c>
      <c r="B4193">
        <v>286</v>
      </c>
      <c r="C4193">
        <v>2024</v>
      </c>
      <c r="E4193">
        <v>99</v>
      </c>
      <c r="G4193">
        <v>99</v>
      </c>
      <c r="H4193">
        <v>2</v>
      </c>
      <c r="I4193">
        <v>99</v>
      </c>
      <c r="J4193">
        <v>160</v>
      </c>
      <c r="K4193">
        <v>99</v>
      </c>
      <c r="L4193">
        <v>12</v>
      </c>
      <c r="M4193">
        <v>99</v>
      </c>
      <c r="N4193">
        <v>99</v>
      </c>
      <c r="O4193">
        <v>99</v>
      </c>
      <c r="P4193">
        <v>99</v>
      </c>
      <c r="R4193">
        <v>0</v>
      </c>
    </row>
    <row r="4194" spans="1:38">
      <c r="A4194">
        <v>18</v>
      </c>
      <c r="B4194">
        <v>287</v>
      </c>
      <c r="C4194">
        <v>2024</v>
      </c>
      <c r="E4194">
        <v>99</v>
      </c>
      <c r="G4194">
        <v>99</v>
      </c>
      <c r="H4194">
        <v>1</v>
      </c>
      <c r="I4194">
        <v>99</v>
      </c>
      <c r="J4194">
        <v>171</v>
      </c>
      <c r="K4194">
        <v>99</v>
      </c>
      <c r="L4194">
        <v>12</v>
      </c>
      <c r="M4194">
        <v>99</v>
      </c>
      <c r="N4194">
        <v>99</v>
      </c>
      <c r="O4194">
        <v>99</v>
      </c>
      <c r="P4194">
        <v>99</v>
      </c>
      <c r="R4194">
        <v>0</v>
      </c>
    </row>
    <row r="4195" spans="1:38">
      <c r="A4195">
        <v>18</v>
      </c>
      <c r="B4195">
        <v>288</v>
      </c>
      <c r="C4195">
        <v>2024</v>
      </c>
      <c r="E4195">
        <v>99</v>
      </c>
      <c r="G4195">
        <v>99</v>
      </c>
      <c r="H4195">
        <v>2</v>
      </c>
      <c r="I4195">
        <v>99</v>
      </c>
      <c r="J4195">
        <v>175</v>
      </c>
      <c r="K4195">
        <v>99</v>
      </c>
      <c r="L4195">
        <v>12</v>
      </c>
      <c r="M4195">
        <v>99</v>
      </c>
      <c r="N4195">
        <v>99</v>
      </c>
      <c r="O4195">
        <v>99</v>
      </c>
      <c r="P4195">
        <v>99</v>
      </c>
      <c r="R4195">
        <v>0</v>
      </c>
    </row>
    <row r="4196" spans="1:38">
      <c r="A4196">
        <v>18</v>
      </c>
      <c r="B4196">
        <v>289</v>
      </c>
      <c r="C4196">
        <v>2024</v>
      </c>
      <c r="E4196">
        <v>99</v>
      </c>
      <c r="G4196">
        <v>99</v>
      </c>
      <c r="H4196">
        <v>2</v>
      </c>
      <c r="I4196">
        <v>99</v>
      </c>
      <c r="J4196">
        <v>177</v>
      </c>
      <c r="K4196">
        <v>99</v>
      </c>
      <c r="L4196">
        <v>12</v>
      </c>
      <c r="M4196">
        <v>99</v>
      </c>
      <c r="N4196">
        <v>99</v>
      </c>
      <c r="O4196">
        <v>99</v>
      </c>
      <c r="P4196">
        <v>99</v>
      </c>
      <c r="R4196">
        <v>0</v>
      </c>
    </row>
    <row r="4197" spans="1:38">
      <c r="A4197">
        <v>18</v>
      </c>
      <c r="B4197">
        <v>290</v>
      </c>
      <c r="C4197">
        <v>2024</v>
      </c>
      <c r="E4197">
        <v>99</v>
      </c>
      <c r="G4197">
        <v>99</v>
      </c>
      <c r="H4197">
        <v>2</v>
      </c>
      <c r="I4197">
        <v>99</v>
      </c>
      <c r="J4197">
        <v>178</v>
      </c>
      <c r="K4197">
        <v>99</v>
      </c>
      <c r="L4197">
        <v>12</v>
      </c>
      <c r="M4197">
        <v>99</v>
      </c>
      <c r="N4197">
        <v>99</v>
      </c>
      <c r="O4197">
        <v>99</v>
      </c>
      <c r="P4197">
        <v>99</v>
      </c>
      <c r="R4197">
        <v>0</v>
      </c>
    </row>
    <row r="4198" spans="1:38">
      <c r="A4198">
        <v>18</v>
      </c>
      <c r="B4198">
        <v>291</v>
      </c>
      <c r="C4198">
        <v>2024</v>
      </c>
      <c r="E4198">
        <v>99</v>
      </c>
      <c r="G4198">
        <v>99</v>
      </c>
      <c r="H4198">
        <v>2</v>
      </c>
      <c r="I4198">
        <v>99</v>
      </c>
      <c r="J4198">
        <v>181</v>
      </c>
      <c r="K4198">
        <v>99</v>
      </c>
      <c r="L4198">
        <v>12</v>
      </c>
      <c r="M4198">
        <v>99</v>
      </c>
      <c r="N4198">
        <v>99</v>
      </c>
      <c r="O4198">
        <v>99</v>
      </c>
      <c r="P4198">
        <v>99</v>
      </c>
      <c r="R4198">
        <v>0</v>
      </c>
    </row>
    <row r="4199" spans="1:38">
      <c r="A4199">
        <v>18</v>
      </c>
      <c r="B4199">
        <v>292</v>
      </c>
      <c r="C4199">
        <v>2024</v>
      </c>
      <c r="E4199">
        <v>99</v>
      </c>
      <c r="G4199">
        <v>99</v>
      </c>
      <c r="H4199">
        <v>1</v>
      </c>
      <c r="I4199">
        <v>99</v>
      </c>
      <c r="J4199">
        <v>262</v>
      </c>
      <c r="K4199">
        <v>99</v>
      </c>
      <c r="L4199">
        <v>12</v>
      </c>
      <c r="M4199">
        <v>99</v>
      </c>
      <c r="N4199">
        <v>99</v>
      </c>
      <c r="O4199">
        <v>99</v>
      </c>
      <c r="P4199">
        <v>99</v>
      </c>
      <c r="R4199">
        <v>0</v>
      </c>
    </row>
    <row r="4200" spans="1:38">
      <c r="A4200">
        <v>18</v>
      </c>
      <c r="B4200">
        <v>293</v>
      </c>
      <c r="C4200">
        <v>2024</v>
      </c>
      <c r="E4200">
        <v>99</v>
      </c>
      <c r="G4200">
        <v>99</v>
      </c>
      <c r="H4200">
        <v>2</v>
      </c>
      <c r="I4200">
        <v>99</v>
      </c>
      <c r="J4200">
        <v>267</v>
      </c>
      <c r="K4200">
        <v>99</v>
      </c>
      <c r="L4200">
        <v>12</v>
      </c>
      <c r="M4200">
        <v>99</v>
      </c>
      <c r="N4200">
        <v>99</v>
      </c>
      <c r="O4200">
        <v>99</v>
      </c>
      <c r="P4200">
        <v>99</v>
      </c>
      <c r="R4200">
        <v>0</v>
      </c>
    </row>
    <row r="4201" spans="1:38">
      <c r="A4201">
        <v>18</v>
      </c>
      <c r="B4201">
        <v>294</v>
      </c>
      <c r="C4201">
        <v>2024</v>
      </c>
      <c r="E4201">
        <v>99</v>
      </c>
      <c r="G4201">
        <v>99</v>
      </c>
      <c r="H4201">
        <v>1</v>
      </c>
      <c r="I4201">
        <v>99</v>
      </c>
      <c r="J4201">
        <v>309</v>
      </c>
      <c r="K4201">
        <v>99</v>
      </c>
      <c r="L4201">
        <v>12</v>
      </c>
      <c r="M4201">
        <v>99</v>
      </c>
      <c r="N4201">
        <v>99</v>
      </c>
      <c r="O4201">
        <v>99</v>
      </c>
      <c r="P4201">
        <v>99</v>
      </c>
      <c r="R4201">
        <v>0</v>
      </c>
    </row>
    <row r="4202" spans="1:38">
      <c r="A4202">
        <v>18</v>
      </c>
      <c r="B4202">
        <v>295</v>
      </c>
      <c r="C4202">
        <v>2024</v>
      </c>
      <c r="E4202">
        <v>99</v>
      </c>
      <c r="G4202">
        <v>99</v>
      </c>
      <c r="H4202">
        <v>2</v>
      </c>
      <c r="I4202">
        <v>99</v>
      </c>
      <c r="J4202">
        <v>470</v>
      </c>
      <c r="K4202">
        <v>99</v>
      </c>
      <c r="L4202">
        <v>12</v>
      </c>
      <c r="M4202">
        <v>99</v>
      </c>
      <c r="N4202">
        <v>99</v>
      </c>
      <c r="O4202">
        <v>99</v>
      </c>
      <c r="P4202">
        <v>99</v>
      </c>
      <c r="Q4202">
        <v>2</v>
      </c>
      <c r="R4202">
        <v>3</v>
      </c>
      <c r="S4202">
        <v>12</v>
      </c>
      <c r="T4202">
        <v>10</v>
      </c>
      <c r="U4202">
        <v>20.166666666666671</v>
      </c>
      <c r="V4202">
        <v>0</v>
      </c>
      <c r="W4202">
        <v>100</v>
      </c>
      <c r="X4202">
        <v>100</v>
      </c>
      <c r="Y4202">
        <v>0</v>
      </c>
      <c r="AA4202">
        <v>0.7586537784494074</v>
      </c>
      <c r="AB4202">
        <v>0</v>
      </c>
      <c r="AC4202">
        <v>0.81649658092772603</v>
      </c>
      <c r="AE4202">
        <v>10.762440050015012</v>
      </c>
      <c r="AG4202">
        <v>2.3809523809523818</v>
      </c>
      <c r="AH4202">
        <v>3.3022214944599098</v>
      </c>
      <c r="AI4202">
        <v>0</v>
      </c>
      <c r="AJ4202">
        <v>3</v>
      </c>
      <c r="AK4202">
        <v>87</v>
      </c>
      <c r="AL4202">
        <v>30.664092787540103</v>
      </c>
    </row>
    <row r="4203" spans="1:38">
      <c r="A4203">
        <v>18</v>
      </c>
      <c r="B4203">
        <v>296</v>
      </c>
      <c r="C4203">
        <v>2024</v>
      </c>
      <c r="E4203">
        <v>99</v>
      </c>
      <c r="G4203">
        <v>99</v>
      </c>
      <c r="H4203">
        <v>2</v>
      </c>
      <c r="I4203">
        <v>99</v>
      </c>
      <c r="J4203">
        <v>629</v>
      </c>
      <c r="K4203">
        <v>99</v>
      </c>
      <c r="L4203">
        <v>12</v>
      </c>
      <c r="M4203">
        <v>99</v>
      </c>
      <c r="N4203">
        <v>99</v>
      </c>
      <c r="O4203">
        <v>99</v>
      </c>
      <c r="P4203">
        <v>99</v>
      </c>
      <c r="R4203">
        <v>0</v>
      </c>
    </row>
    <row r="4204" spans="1:38">
      <c r="A4204">
        <v>18</v>
      </c>
      <c r="B4204">
        <v>297</v>
      </c>
      <c r="C4204">
        <v>2024</v>
      </c>
      <c r="E4204">
        <v>99</v>
      </c>
      <c r="G4204">
        <v>99</v>
      </c>
      <c r="H4204">
        <v>1</v>
      </c>
      <c r="I4204">
        <v>99</v>
      </c>
      <c r="J4204">
        <v>643</v>
      </c>
      <c r="K4204">
        <v>99</v>
      </c>
      <c r="L4204">
        <v>12</v>
      </c>
      <c r="M4204">
        <v>99</v>
      </c>
      <c r="N4204">
        <v>99</v>
      </c>
      <c r="O4204">
        <v>99</v>
      </c>
      <c r="P4204">
        <v>99</v>
      </c>
      <c r="R4204">
        <v>0</v>
      </c>
    </row>
    <row r="4205" spans="1:38">
      <c r="A4205">
        <v>18</v>
      </c>
      <c r="B4205">
        <v>298</v>
      </c>
      <c r="C4205">
        <v>2024</v>
      </c>
      <c r="E4205">
        <v>99</v>
      </c>
      <c r="G4205">
        <v>99</v>
      </c>
      <c r="H4205">
        <v>2</v>
      </c>
      <c r="I4205">
        <v>99</v>
      </c>
      <c r="J4205">
        <v>704</v>
      </c>
      <c r="K4205">
        <v>99</v>
      </c>
      <c r="L4205">
        <v>12</v>
      </c>
      <c r="M4205">
        <v>99</v>
      </c>
      <c r="N4205">
        <v>99</v>
      </c>
      <c r="O4205">
        <v>99</v>
      </c>
      <c r="P4205">
        <v>99</v>
      </c>
      <c r="R4205">
        <v>0</v>
      </c>
    </row>
    <row r="4206" spans="1:38">
      <c r="A4206">
        <v>18</v>
      </c>
      <c r="B4206">
        <v>299</v>
      </c>
      <c r="C4206">
        <v>2024</v>
      </c>
      <c r="E4206">
        <v>99</v>
      </c>
      <c r="G4206">
        <v>99</v>
      </c>
      <c r="H4206">
        <v>1</v>
      </c>
      <c r="I4206">
        <v>99</v>
      </c>
      <c r="J4206">
        <v>802</v>
      </c>
      <c r="K4206">
        <v>99</v>
      </c>
      <c r="L4206">
        <v>12</v>
      </c>
      <c r="M4206">
        <v>99</v>
      </c>
      <c r="N4206">
        <v>99</v>
      </c>
      <c r="O4206">
        <v>99</v>
      </c>
      <c r="P4206">
        <v>99</v>
      </c>
      <c r="R4206">
        <v>0</v>
      </c>
    </row>
    <row r="4207" spans="1:38">
      <c r="A4207">
        <v>18</v>
      </c>
      <c r="B4207">
        <v>300</v>
      </c>
      <c r="C4207">
        <v>2024</v>
      </c>
      <c r="E4207">
        <v>99</v>
      </c>
      <c r="G4207">
        <v>99</v>
      </c>
      <c r="H4207">
        <v>1</v>
      </c>
      <c r="I4207">
        <v>99</v>
      </c>
      <c r="J4207">
        <v>103</v>
      </c>
      <c r="K4207">
        <v>99</v>
      </c>
      <c r="L4207">
        <v>13</v>
      </c>
      <c r="M4207">
        <v>99</v>
      </c>
      <c r="N4207">
        <v>99</v>
      </c>
      <c r="O4207">
        <v>99</v>
      </c>
      <c r="P4207">
        <v>99</v>
      </c>
      <c r="R4207">
        <v>0</v>
      </c>
    </row>
    <row r="4208" spans="1:38">
      <c r="A4208">
        <v>18</v>
      </c>
      <c r="B4208">
        <v>301</v>
      </c>
      <c r="C4208">
        <v>2024</v>
      </c>
      <c r="E4208">
        <v>99</v>
      </c>
      <c r="G4208">
        <v>99</v>
      </c>
      <c r="H4208">
        <v>2</v>
      </c>
      <c r="I4208">
        <v>99</v>
      </c>
      <c r="J4208">
        <v>106</v>
      </c>
      <c r="K4208">
        <v>99</v>
      </c>
      <c r="L4208">
        <v>13</v>
      </c>
      <c r="M4208">
        <v>99</v>
      </c>
      <c r="N4208">
        <v>99</v>
      </c>
      <c r="O4208">
        <v>99</v>
      </c>
      <c r="P4208">
        <v>99</v>
      </c>
      <c r="R4208">
        <v>0</v>
      </c>
    </row>
    <row r="4209" spans="1:38">
      <c r="A4209">
        <v>18</v>
      </c>
      <c r="B4209">
        <v>302</v>
      </c>
      <c r="C4209">
        <v>2024</v>
      </c>
      <c r="E4209">
        <v>99</v>
      </c>
      <c r="G4209">
        <v>99</v>
      </c>
      <c r="H4209">
        <v>1</v>
      </c>
      <c r="I4209">
        <v>99</v>
      </c>
      <c r="J4209">
        <v>110</v>
      </c>
      <c r="K4209">
        <v>99</v>
      </c>
      <c r="L4209">
        <v>13</v>
      </c>
      <c r="M4209">
        <v>99</v>
      </c>
      <c r="N4209">
        <v>99</v>
      </c>
      <c r="O4209">
        <v>99</v>
      </c>
      <c r="P4209">
        <v>99</v>
      </c>
      <c r="R4209">
        <v>0</v>
      </c>
    </row>
    <row r="4210" spans="1:38">
      <c r="A4210">
        <v>18</v>
      </c>
      <c r="B4210">
        <v>303</v>
      </c>
      <c r="C4210">
        <v>2024</v>
      </c>
      <c r="E4210">
        <v>99</v>
      </c>
      <c r="G4210">
        <v>99</v>
      </c>
      <c r="H4210">
        <v>1</v>
      </c>
      <c r="I4210">
        <v>99</v>
      </c>
      <c r="J4210">
        <v>111</v>
      </c>
      <c r="K4210">
        <v>99</v>
      </c>
      <c r="L4210">
        <v>13</v>
      </c>
      <c r="M4210">
        <v>99</v>
      </c>
      <c r="N4210">
        <v>99</v>
      </c>
      <c r="O4210">
        <v>99</v>
      </c>
      <c r="P4210">
        <v>99</v>
      </c>
      <c r="Q4210">
        <v>3</v>
      </c>
      <c r="R4210">
        <v>3</v>
      </c>
      <c r="S4210">
        <v>13</v>
      </c>
      <c r="T4210">
        <v>7.6666666666666687</v>
      </c>
      <c r="U4210">
        <v>17.5</v>
      </c>
      <c r="V4210">
        <v>0</v>
      </c>
      <c r="W4210">
        <v>0</v>
      </c>
      <c r="X4210">
        <v>100</v>
      </c>
      <c r="Y4210">
        <v>0</v>
      </c>
      <c r="AA4210">
        <v>1.1860297916438169</v>
      </c>
      <c r="AB4210">
        <v>0</v>
      </c>
      <c r="AC4210">
        <v>0.47140452079101841</v>
      </c>
      <c r="AE4210">
        <v>5.9619647513768497</v>
      </c>
      <c r="AG4210">
        <v>0.45180722891566255</v>
      </c>
      <c r="AH4210">
        <v>0.53086607007432118</v>
      </c>
      <c r="AI4210">
        <v>0</v>
      </c>
      <c r="AJ4210">
        <v>3</v>
      </c>
      <c r="AK4210">
        <v>83.266666666666652</v>
      </c>
      <c r="AL4210">
        <v>30.331530340040139</v>
      </c>
    </row>
    <row r="4211" spans="1:38">
      <c r="A4211">
        <v>18</v>
      </c>
      <c r="B4211">
        <v>304</v>
      </c>
      <c r="C4211">
        <v>2024</v>
      </c>
      <c r="E4211">
        <v>99</v>
      </c>
      <c r="G4211">
        <v>99</v>
      </c>
      <c r="H4211">
        <v>1</v>
      </c>
      <c r="I4211">
        <v>99</v>
      </c>
      <c r="J4211">
        <v>116</v>
      </c>
      <c r="K4211">
        <v>99</v>
      </c>
      <c r="L4211">
        <v>13</v>
      </c>
      <c r="M4211">
        <v>99</v>
      </c>
      <c r="N4211">
        <v>99</v>
      </c>
      <c r="O4211">
        <v>99</v>
      </c>
      <c r="P4211">
        <v>99</v>
      </c>
      <c r="R4211">
        <v>0</v>
      </c>
    </row>
    <row r="4212" spans="1:38">
      <c r="A4212">
        <v>18</v>
      </c>
      <c r="B4212">
        <v>305</v>
      </c>
      <c r="C4212">
        <v>2024</v>
      </c>
      <c r="E4212">
        <v>99</v>
      </c>
      <c r="G4212">
        <v>99</v>
      </c>
      <c r="H4212">
        <v>2</v>
      </c>
      <c r="I4212">
        <v>99</v>
      </c>
      <c r="J4212">
        <v>117</v>
      </c>
      <c r="K4212">
        <v>99</v>
      </c>
      <c r="L4212">
        <v>13</v>
      </c>
      <c r="M4212">
        <v>99</v>
      </c>
      <c r="N4212">
        <v>99</v>
      </c>
      <c r="O4212">
        <v>99</v>
      </c>
      <c r="P4212">
        <v>99</v>
      </c>
      <c r="R4212">
        <v>0</v>
      </c>
    </row>
    <row r="4213" spans="1:38">
      <c r="A4213">
        <v>18</v>
      </c>
      <c r="B4213">
        <v>306</v>
      </c>
      <c r="C4213">
        <v>2024</v>
      </c>
      <c r="E4213">
        <v>99</v>
      </c>
      <c r="G4213">
        <v>99</v>
      </c>
      <c r="H4213">
        <v>1</v>
      </c>
      <c r="I4213">
        <v>99</v>
      </c>
      <c r="J4213">
        <v>134</v>
      </c>
      <c r="K4213">
        <v>99</v>
      </c>
      <c r="L4213">
        <v>13</v>
      </c>
      <c r="M4213">
        <v>99</v>
      </c>
      <c r="N4213">
        <v>99</v>
      </c>
      <c r="O4213">
        <v>99</v>
      </c>
      <c r="P4213">
        <v>99</v>
      </c>
      <c r="R4213">
        <v>0</v>
      </c>
    </row>
    <row r="4214" spans="1:38">
      <c r="A4214">
        <v>18</v>
      </c>
      <c r="B4214">
        <v>307</v>
      </c>
      <c r="C4214">
        <v>2024</v>
      </c>
      <c r="E4214">
        <v>99</v>
      </c>
      <c r="G4214">
        <v>99</v>
      </c>
      <c r="H4214">
        <v>2</v>
      </c>
      <c r="I4214">
        <v>99</v>
      </c>
      <c r="J4214">
        <v>141</v>
      </c>
      <c r="K4214">
        <v>99</v>
      </c>
      <c r="L4214">
        <v>13</v>
      </c>
      <c r="M4214">
        <v>99</v>
      </c>
      <c r="N4214">
        <v>99</v>
      </c>
      <c r="O4214">
        <v>99</v>
      </c>
      <c r="P4214">
        <v>99</v>
      </c>
      <c r="R4214">
        <v>0</v>
      </c>
    </row>
    <row r="4215" spans="1:38">
      <c r="A4215">
        <v>18</v>
      </c>
      <c r="B4215">
        <v>308</v>
      </c>
      <c r="C4215">
        <v>2024</v>
      </c>
      <c r="E4215">
        <v>99</v>
      </c>
      <c r="G4215">
        <v>99</v>
      </c>
      <c r="H4215">
        <v>2</v>
      </c>
      <c r="I4215">
        <v>99</v>
      </c>
      <c r="J4215">
        <v>143</v>
      </c>
      <c r="K4215">
        <v>99</v>
      </c>
      <c r="L4215">
        <v>13</v>
      </c>
      <c r="M4215">
        <v>99</v>
      </c>
      <c r="N4215">
        <v>99</v>
      </c>
      <c r="O4215">
        <v>99</v>
      </c>
      <c r="P4215">
        <v>99</v>
      </c>
      <c r="R4215">
        <v>0</v>
      </c>
    </row>
    <row r="4216" spans="1:38">
      <c r="A4216">
        <v>18</v>
      </c>
      <c r="B4216">
        <v>309</v>
      </c>
      <c r="C4216">
        <v>2024</v>
      </c>
      <c r="E4216">
        <v>99</v>
      </c>
      <c r="G4216">
        <v>99</v>
      </c>
      <c r="H4216">
        <v>2</v>
      </c>
      <c r="I4216">
        <v>99</v>
      </c>
      <c r="J4216">
        <v>147</v>
      </c>
      <c r="K4216">
        <v>99</v>
      </c>
      <c r="L4216">
        <v>13</v>
      </c>
      <c r="M4216">
        <v>99</v>
      </c>
      <c r="N4216">
        <v>99</v>
      </c>
      <c r="O4216">
        <v>99</v>
      </c>
      <c r="P4216">
        <v>99</v>
      </c>
      <c r="R4216">
        <v>0</v>
      </c>
    </row>
    <row r="4217" spans="1:38">
      <c r="A4217">
        <v>18</v>
      </c>
      <c r="B4217">
        <v>310</v>
      </c>
      <c r="C4217">
        <v>2024</v>
      </c>
      <c r="E4217">
        <v>99</v>
      </c>
      <c r="G4217">
        <v>99</v>
      </c>
      <c r="H4217">
        <v>1</v>
      </c>
      <c r="I4217">
        <v>99</v>
      </c>
      <c r="J4217">
        <v>155</v>
      </c>
      <c r="K4217">
        <v>99</v>
      </c>
      <c r="L4217">
        <v>13</v>
      </c>
      <c r="M4217">
        <v>99</v>
      </c>
      <c r="N4217">
        <v>99</v>
      </c>
      <c r="O4217">
        <v>99</v>
      </c>
      <c r="P4217">
        <v>99</v>
      </c>
      <c r="R4217">
        <v>0</v>
      </c>
    </row>
    <row r="4218" spans="1:38">
      <c r="A4218">
        <v>18</v>
      </c>
      <c r="B4218">
        <v>311</v>
      </c>
      <c r="C4218">
        <v>2024</v>
      </c>
      <c r="E4218">
        <v>99</v>
      </c>
      <c r="G4218">
        <v>99</v>
      </c>
      <c r="H4218">
        <v>2</v>
      </c>
      <c r="I4218">
        <v>99</v>
      </c>
      <c r="J4218">
        <v>160</v>
      </c>
      <c r="K4218">
        <v>99</v>
      </c>
      <c r="L4218">
        <v>13</v>
      </c>
      <c r="M4218">
        <v>99</v>
      </c>
      <c r="N4218">
        <v>99</v>
      </c>
      <c r="O4218">
        <v>99</v>
      </c>
      <c r="P4218">
        <v>99</v>
      </c>
      <c r="R4218">
        <v>0</v>
      </c>
    </row>
    <row r="4219" spans="1:38">
      <c r="A4219">
        <v>18</v>
      </c>
      <c r="B4219">
        <v>312</v>
      </c>
      <c r="C4219">
        <v>2024</v>
      </c>
      <c r="E4219">
        <v>99</v>
      </c>
      <c r="G4219">
        <v>99</v>
      </c>
      <c r="H4219">
        <v>1</v>
      </c>
      <c r="I4219">
        <v>99</v>
      </c>
      <c r="J4219">
        <v>171</v>
      </c>
      <c r="K4219">
        <v>99</v>
      </c>
      <c r="L4219">
        <v>13</v>
      </c>
      <c r="M4219">
        <v>99</v>
      </c>
      <c r="N4219">
        <v>99</v>
      </c>
      <c r="O4219">
        <v>99</v>
      </c>
      <c r="P4219">
        <v>99</v>
      </c>
      <c r="R4219">
        <v>0</v>
      </c>
    </row>
    <row r="4220" spans="1:38">
      <c r="A4220">
        <v>18</v>
      </c>
      <c r="B4220">
        <v>313</v>
      </c>
      <c r="C4220">
        <v>2024</v>
      </c>
      <c r="E4220">
        <v>99</v>
      </c>
      <c r="G4220">
        <v>99</v>
      </c>
      <c r="H4220">
        <v>2</v>
      </c>
      <c r="I4220">
        <v>99</v>
      </c>
      <c r="J4220">
        <v>175</v>
      </c>
      <c r="K4220">
        <v>99</v>
      </c>
      <c r="L4220">
        <v>13</v>
      </c>
      <c r="M4220">
        <v>99</v>
      </c>
      <c r="N4220">
        <v>99</v>
      </c>
      <c r="O4220">
        <v>99</v>
      </c>
      <c r="P4220">
        <v>99</v>
      </c>
      <c r="R4220">
        <v>0</v>
      </c>
    </row>
    <row r="4221" spans="1:38">
      <c r="A4221">
        <v>18</v>
      </c>
      <c r="B4221">
        <v>314</v>
      </c>
      <c r="C4221">
        <v>2024</v>
      </c>
      <c r="E4221">
        <v>99</v>
      </c>
      <c r="G4221">
        <v>99</v>
      </c>
      <c r="H4221">
        <v>2</v>
      </c>
      <c r="I4221">
        <v>99</v>
      </c>
      <c r="J4221">
        <v>177</v>
      </c>
      <c r="K4221">
        <v>99</v>
      </c>
      <c r="L4221">
        <v>13</v>
      </c>
      <c r="M4221">
        <v>99</v>
      </c>
      <c r="N4221">
        <v>99</v>
      </c>
      <c r="O4221">
        <v>99</v>
      </c>
      <c r="P4221">
        <v>99</v>
      </c>
      <c r="R4221">
        <v>0</v>
      </c>
    </row>
    <row r="4222" spans="1:38">
      <c r="A4222">
        <v>18</v>
      </c>
      <c r="B4222">
        <v>315</v>
      </c>
      <c r="C4222">
        <v>2024</v>
      </c>
      <c r="E4222">
        <v>99</v>
      </c>
      <c r="G4222">
        <v>99</v>
      </c>
      <c r="H4222">
        <v>2</v>
      </c>
      <c r="I4222">
        <v>99</v>
      </c>
      <c r="J4222">
        <v>178</v>
      </c>
      <c r="K4222">
        <v>99</v>
      </c>
      <c r="L4222">
        <v>13</v>
      </c>
      <c r="M4222">
        <v>99</v>
      </c>
      <c r="N4222">
        <v>99</v>
      </c>
      <c r="O4222">
        <v>99</v>
      </c>
      <c r="P4222">
        <v>99</v>
      </c>
      <c r="R4222">
        <v>0</v>
      </c>
    </row>
    <row r="4223" spans="1:38">
      <c r="A4223">
        <v>18</v>
      </c>
      <c r="B4223">
        <v>316</v>
      </c>
      <c r="C4223">
        <v>2024</v>
      </c>
      <c r="E4223">
        <v>99</v>
      </c>
      <c r="G4223">
        <v>99</v>
      </c>
      <c r="H4223">
        <v>2</v>
      </c>
      <c r="I4223">
        <v>99</v>
      </c>
      <c r="J4223">
        <v>181</v>
      </c>
      <c r="K4223">
        <v>99</v>
      </c>
      <c r="L4223">
        <v>13</v>
      </c>
      <c r="M4223">
        <v>99</v>
      </c>
      <c r="N4223">
        <v>99</v>
      </c>
      <c r="O4223">
        <v>99</v>
      </c>
      <c r="P4223">
        <v>99</v>
      </c>
      <c r="R4223">
        <v>0</v>
      </c>
    </row>
    <row r="4224" spans="1:38">
      <c r="A4224">
        <v>18</v>
      </c>
      <c r="B4224">
        <v>317</v>
      </c>
      <c r="C4224">
        <v>2024</v>
      </c>
      <c r="E4224">
        <v>99</v>
      </c>
      <c r="G4224">
        <v>99</v>
      </c>
      <c r="H4224">
        <v>1</v>
      </c>
      <c r="I4224">
        <v>99</v>
      </c>
      <c r="J4224">
        <v>262</v>
      </c>
      <c r="K4224">
        <v>99</v>
      </c>
      <c r="L4224">
        <v>13</v>
      </c>
      <c r="M4224">
        <v>99</v>
      </c>
      <c r="N4224">
        <v>99</v>
      </c>
      <c r="O4224">
        <v>99</v>
      </c>
      <c r="P4224">
        <v>99</v>
      </c>
      <c r="R4224">
        <v>0</v>
      </c>
    </row>
    <row r="4225" spans="1:38">
      <c r="A4225">
        <v>18</v>
      </c>
      <c r="B4225">
        <v>318</v>
      </c>
      <c r="C4225">
        <v>2024</v>
      </c>
      <c r="E4225">
        <v>99</v>
      </c>
      <c r="G4225">
        <v>99</v>
      </c>
      <c r="H4225">
        <v>2</v>
      </c>
      <c r="I4225">
        <v>99</v>
      </c>
      <c r="J4225">
        <v>267</v>
      </c>
      <c r="K4225">
        <v>99</v>
      </c>
      <c r="L4225">
        <v>13</v>
      </c>
      <c r="M4225">
        <v>99</v>
      </c>
      <c r="N4225">
        <v>99</v>
      </c>
      <c r="O4225">
        <v>99</v>
      </c>
      <c r="P4225">
        <v>99</v>
      </c>
      <c r="R4225">
        <v>0</v>
      </c>
    </row>
    <row r="4226" spans="1:38">
      <c r="A4226">
        <v>18</v>
      </c>
      <c r="B4226">
        <v>319</v>
      </c>
      <c r="C4226">
        <v>2024</v>
      </c>
      <c r="E4226">
        <v>99</v>
      </c>
      <c r="G4226">
        <v>99</v>
      </c>
      <c r="H4226">
        <v>1</v>
      </c>
      <c r="I4226">
        <v>99</v>
      </c>
      <c r="J4226">
        <v>309</v>
      </c>
      <c r="K4226">
        <v>99</v>
      </c>
      <c r="L4226">
        <v>13</v>
      </c>
      <c r="M4226">
        <v>99</v>
      </c>
      <c r="N4226">
        <v>99</v>
      </c>
      <c r="O4226">
        <v>99</v>
      </c>
      <c r="P4226">
        <v>99</v>
      </c>
      <c r="R4226">
        <v>0</v>
      </c>
    </row>
    <row r="4227" spans="1:38">
      <c r="A4227">
        <v>18</v>
      </c>
      <c r="B4227">
        <v>320</v>
      </c>
      <c r="C4227">
        <v>2024</v>
      </c>
      <c r="E4227">
        <v>99</v>
      </c>
      <c r="G4227">
        <v>99</v>
      </c>
      <c r="H4227">
        <v>2</v>
      </c>
      <c r="I4227">
        <v>99</v>
      </c>
      <c r="J4227">
        <v>470</v>
      </c>
      <c r="K4227">
        <v>99</v>
      </c>
      <c r="L4227">
        <v>13</v>
      </c>
      <c r="M4227">
        <v>99</v>
      </c>
      <c r="N4227">
        <v>99</v>
      </c>
      <c r="O4227">
        <v>99</v>
      </c>
      <c r="P4227">
        <v>99</v>
      </c>
      <c r="R4227">
        <v>0</v>
      </c>
    </row>
    <row r="4228" spans="1:38">
      <c r="A4228">
        <v>18</v>
      </c>
      <c r="B4228">
        <v>321</v>
      </c>
      <c r="C4228">
        <v>2024</v>
      </c>
      <c r="E4228">
        <v>99</v>
      </c>
      <c r="G4228">
        <v>99</v>
      </c>
      <c r="H4228">
        <v>2</v>
      </c>
      <c r="I4228">
        <v>99</v>
      </c>
      <c r="J4228">
        <v>629</v>
      </c>
      <c r="K4228">
        <v>99</v>
      </c>
      <c r="L4228">
        <v>13</v>
      </c>
      <c r="M4228">
        <v>99</v>
      </c>
      <c r="N4228">
        <v>99</v>
      </c>
      <c r="O4228">
        <v>99</v>
      </c>
      <c r="P4228">
        <v>99</v>
      </c>
      <c r="R4228">
        <v>0</v>
      </c>
    </row>
    <row r="4229" spans="1:38">
      <c r="A4229">
        <v>18</v>
      </c>
      <c r="B4229">
        <v>322</v>
      </c>
      <c r="C4229">
        <v>2024</v>
      </c>
      <c r="E4229">
        <v>99</v>
      </c>
      <c r="G4229">
        <v>99</v>
      </c>
      <c r="H4229">
        <v>1</v>
      </c>
      <c r="I4229">
        <v>99</v>
      </c>
      <c r="J4229">
        <v>643</v>
      </c>
      <c r="K4229">
        <v>99</v>
      </c>
      <c r="L4229">
        <v>13</v>
      </c>
      <c r="M4229">
        <v>99</v>
      </c>
      <c r="N4229">
        <v>99</v>
      </c>
      <c r="O4229">
        <v>99</v>
      </c>
      <c r="P4229">
        <v>99</v>
      </c>
      <c r="R4229">
        <v>0</v>
      </c>
    </row>
    <row r="4230" spans="1:38">
      <c r="A4230">
        <v>18</v>
      </c>
      <c r="B4230">
        <v>323</v>
      </c>
      <c r="C4230">
        <v>2024</v>
      </c>
      <c r="E4230">
        <v>99</v>
      </c>
      <c r="G4230">
        <v>99</v>
      </c>
      <c r="H4230">
        <v>2</v>
      </c>
      <c r="I4230">
        <v>99</v>
      </c>
      <c r="J4230">
        <v>704</v>
      </c>
      <c r="K4230">
        <v>99</v>
      </c>
      <c r="L4230">
        <v>13</v>
      </c>
      <c r="M4230">
        <v>99</v>
      </c>
      <c r="N4230">
        <v>99</v>
      </c>
      <c r="O4230">
        <v>99</v>
      </c>
      <c r="P4230">
        <v>99</v>
      </c>
      <c r="R4230">
        <v>0</v>
      </c>
    </row>
    <row r="4231" spans="1:38">
      <c r="A4231">
        <v>18</v>
      </c>
      <c r="B4231">
        <v>324</v>
      </c>
      <c r="C4231">
        <v>2024</v>
      </c>
      <c r="E4231">
        <v>99</v>
      </c>
      <c r="G4231">
        <v>99</v>
      </c>
      <c r="H4231">
        <v>1</v>
      </c>
      <c r="I4231">
        <v>99</v>
      </c>
      <c r="J4231">
        <v>802</v>
      </c>
      <c r="K4231">
        <v>99</v>
      </c>
      <c r="L4231">
        <v>13</v>
      </c>
      <c r="M4231">
        <v>99</v>
      </c>
      <c r="N4231">
        <v>99</v>
      </c>
      <c r="O4231">
        <v>99</v>
      </c>
      <c r="P4231">
        <v>99</v>
      </c>
      <c r="R4231">
        <v>0</v>
      </c>
    </row>
    <row r="4232" spans="1:38">
      <c r="A4232">
        <v>18</v>
      </c>
      <c r="B4232">
        <v>325</v>
      </c>
      <c r="C4232">
        <v>2024</v>
      </c>
      <c r="E4232">
        <v>99</v>
      </c>
      <c r="G4232">
        <v>99</v>
      </c>
      <c r="H4232">
        <v>1</v>
      </c>
      <c r="I4232">
        <v>99</v>
      </c>
      <c r="J4232">
        <v>103</v>
      </c>
      <c r="K4232">
        <v>99</v>
      </c>
      <c r="L4232">
        <v>14</v>
      </c>
      <c r="M4232">
        <v>99</v>
      </c>
      <c r="N4232">
        <v>99</v>
      </c>
      <c r="O4232">
        <v>99</v>
      </c>
      <c r="P4232">
        <v>99</v>
      </c>
      <c r="R4232">
        <v>0</v>
      </c>
    </row>
    <row r="4233" spans="1:38">
      <c r="A4233">
        <v>18</v>
      </c>
      <c r="B4233">
        <v>326</v>
      </c>
      <c r="C4233">
        <v>2024</v>
      </c>
      <c r="E4233">
        <v>99</v>
      </c>
      <c r="G4233">
        <v>99</v>
      </c>
      <c r="H4233">
        <v>2</v>
      </c>
      <c r="I4233">
        <v>99</v>
      </c>
      <c r="J4233">
        <v>106</v>
      </c>
      <c r="K4233">
        <v>99</v>
      </c>
      <c r="L4233">
        <v>14</v>
      </c>
      <c r="M4233">
        <v>99</v>
      </c>
      <c r="N4233">
        <v>99</v>
      </c>
      <c r="O4233">
        <v>99</v>
      </c>
      <c r="P4233">
        <v>99</v>
      </c>
      <c r="R4233">
        <v>0</v>
      </c>
    </row>
    <row r="4234" spans="1:38">
      <c r="A4234">
        <v>18</v>
      </c>
      <c r="B4234">
        <v>327</v>
      </c>
      <c r="C4234">
        <v>2024</v>
      </c>
      <c r="E4234">
        <v>99</v>
      </c>
      <c r="G4234">
        <v>99</v>
      </c>
      <c r="H4234">
        <v>1</v>
      </c>
      <c r="I4234">
        <v>99</v>
      </c>
      <c r="J4234">
        <v>110</v>
      </c>
      <c r="K4234">
        <v>99</v>
      </c>
      <c r="L4234">
        <v>14</v>
      </c>
      <c r="M4234">
        <v>99</v>
      </c>
      <c r="N4234">
        <v>99</v>
      </c>
      <c r="O4234">
        <v>99</v>
      </c>
      <c r="P4234">
        <v>99</v>
      </c>
      <c r="R4234">
        <v>0</v>
      </c>
    </row>
    <row r="4235" spans="1:38">
      <c r="A4235">
        <v>18</v>
      </c>
      <c r="B4235">
        <v>328</v>
      </c>
      <c r="C4235">
        <v>2024</v>
      </c>
      <c r="E4235">
        <v>99</v>
      </c>
      <c r="G4235">
        <v>99</v>
      </c>
      <c r="H4235">
        <v>1</v>
      </c>
      <c r="I4235">
        <v>99</v>
      </c>
      <c r="J4235">
        <v>111</v>
      </c>
      <c r="K4235">
        <v>99</v>
      </c>
      <c r="L4235">
        <v>14</v>
      </c>
      <c r="M4235">
        <v>99</v>
      </c>
      <c r="N4235">
        <v>99</v>
      </c>
      <c r="O4235">
        <v>99</v>
      </c>
      <c r="P4235">
        <v>99</v>
      </c>
      <c r="Q4235">
        <v>1</v>
      </c>
      <c r="R4235">
        <v>1</v>
      </c>
      <c r="S4235">
        <v>14</v>
      </c>
      <c r="T4235">
        <v>8</v>
      </c>
      <c r="U4235">
        <v>16.100000000000001</v>
      </c>
      <c r="V4235">
        <v>0</v>
      </c>
      <c r="W4235">
        <v>0</v>
      </c>
      <c r="X4235">
        <v>100</v>
      </c>
      <c r="Y4235">
        <v>0</v>
      </c>
      <c r="AA4235">
        <v>0</v>
      </c>
      <c r="AB4235">
        <v>0</v>
      </c>
      <c r="AC4235">
        <v>0</v>
      </c>
      <c r="AG4235">
        <v>0.1506024096385542</v>
      </c>
      <c r="AH4235">
        <v>0.16279892815612515</v>
      </c>
      <c r="AI4235">
        <v>0</v>
      </c>
      <c r="AJ4235">
        <v>1</v>
      </c>
      <c r="AK4235">
        <v>81</v>
      </c>
      <c r="AL4235">
        <v>30.294990412858631</v>
      </c>
    </row>
    <row r="4236" spans="1:38">
      <c r="A4236">
        <v>18</v>
      </c>
      <c r="B4236">
        <v>329</v>
      </c>
      <c r="C4236">
        <v>2024</v>
      </c>
      <c r="E4236">
        <v>99</v>
      </c>
      <c r="G4236">
        <v>99</v>
      </c>
      <c r="H4236">
        <v>1</v>
      </c>
      <c r="I4236">
        <v>99</v>
      </c>
      <c r="J4236">
        <v>116</v>
      </c>
      <c r="K4236">
        <v>99</v>
      </c>
      <c r="L4236">
        <v>14</v>
      </c>
      <c r="M4236">
        <v>99</v>
      </c>
      <c r="N4236">
        <v>99</v>
      </c>
      <c r="O4236">
        <v>99</v>
      </c>
      <c r="P4236">
        <v>99</v>
      </c>
      <c r="R4236">
        <v>0</v>
      </c>
    </row>
    <row r="4237" spans="1:38">
      <c r="A4237">
        <v>18</v>
      </c>
      <c r="B4237">
        <v>330</v>
      </c>
      <c r="C4237">
        <v>2024</v>
      </c>
      <c r="E4237">
        <v>99</v>
      </c>
      <c r="G4237">
        <v>99</v>
      </c>
      <c r="H4237">
        <v>2</v>
      </c>
      <c r="I4237">
        <v>99</v>
      </c>
      <c r="J4237">
        <v>117</v>
      </c>
      <c r="K4237">
        <v>99</v>
      </c>
      <c r="L4237">
        <v>14</v>
      </c>
      <c r="M4237">
        <v>99</v>
      </c>
      <c r="N4237">
        <v>99</v>
      </c>
      <c r="O4237">
        <v>99</v>
      </c>
      <c r="P4237">
        <v>99</v>
      </c>
      <c r="R4237">
        <v>0</v>
      </c>
    </row>
    <row r="4238" spans="1:38">
      <c r="A4238">
        <v>18</v>
      </c>
      <c r="B4238">
        <v>331</v>
      </c>
      <c r="C4238">
        <v>2024</v>
      </c>
      <c r="E4238">
        <v>99</v>
      </c>
      <c r="G4238">
        <v>99</v>
      </c>
      <c r="H4238">
        <v>1</v>
      </c>
      <c r="I4238">
        <v>99</v>
      </c>
      <c r="J4238">
        <v>134</v>
      </c>
      <c r="K4238">
        <v>99</v>
      </c>
      <c r="L4238">
        <v>14</v>
      </c>
      <c r="M4238">
        <v>99</v>
      </c>
      <c r="N4238">
        <v>99</v>
      </c>
      <c r="O4238">
        <v>99</v>
      </c>
      <c r="P4238">
        <v>99</v>
      </c>
      <c r="R4238">
        <v>0</v>
      </c>
    </row>
    <row r="4239" spans="1:38">
      <c r="A4239">
        <v>18</v>
      </c>
      <c r="B4239">
        <v>332</v>
      </c>
      <c r="C4239">
        <v>2024</v>
      </c>
      <c r="E4239">
        <v>99</v>
      </c>
      <c r="G4239">
        <v>99</v>
      </c>
      <c r="H4239">
        <v>2</v>
      </c>
      <c r="I4239">
        <v>99</v>
      </c>
      <c r="J4239">
        <v>141</v>
      </c>
      <c r="K4239">
        <v>99</v>
      </c>
      <c r="L4239">
        <v>14</v>
      </c>
      <c r="M4239">
        <v>99</v>
      </c>
      <c r="N4239">
        <v>99</v>
      </c>
      <c r="O4239">
        <v>99</v>
      </c>
      <c r="P4239">
        <v>99</v>
      </c>
      <c r="R4239">
        <v>0</v>
      </c>
    </row>
    <row r="4240" spans="1:38">
      <c r="A4240">
        <v>18</v>
      </c>
      <c r="B4240">
        <v>333</v>
      </c>
      <c r="C4240">
        <v>2024</v>
      </c>
      <c r="E4240">
        <v>99</v>
      </c>
      <c r="G4240">
        <v>99</v>
      </c>
      <c r="H4240">
        <v>2</v>
      </c>
      <c r="I4240">
        <v>99</v>
      </c>
      <c r="J4240">
        <v>143</v>
      </c>
      <c r="K4240">
        <v>99</v>
      </c>
      <c r="L4240">
        <v>14</v>
      </c>
      <c r="M4240">
        <v>99</v>
      </c>
      <c r="N4240">
        <v>99</v>
      </c>
      <c r="O4240">
        <v>99</v>
      </c>
      <c r="P4240">
        <v>99</v>
      </c>
      <c r="R4240">
        <v>0</v>
      </c>
    </row>
    <row r="4241" spans="1:18">
      <c r="A4241">
        <v>18</v>
      </c>
      <c r="B4241">
        <v>334</v>
      </c>
      <c r="C4241">
        <v>2024</v>
      </c>
      <c r="E4241">
        <v>99</v>
      </c>
      <c r="G4241">
        <v>99</v>
      </c>
      <c r="H4241">
        <v>2</v>
      </c>
      <c r="I4241">
        <v>99</v>
      </c>
      <c r="J4241">
        <v>147</v>
      </c>
      <c r="K4241">
        <v>99</v>
      </c>
      <c r="L4241">
        <v>14</v>
      </c>
      <c r="M4241">
        <v>99</v>
      </c>
      <c r="N4241">
        <v>99</v>
      </c>
      <c r="O4241">
        <v>99</v>
      </c>
      <c r="P4241">
        <v>99</v>
      </c>
      <c r="R4241">
        <v>0</v>
      </c>
    </row>
    <row r="4242" spans="1:18">
      <c r="A4242">
        <v>18</v>
      </c>
      <c r="B4242">
        <v>335</v>
      </c>
      <c r="C4242">
        <v>2024</v>
      </c>
      <c r="E4242">
        <v>99</v>
      </c>
      <c r="G4242">
        <v>99</v>
      </c>
      <c r="H4242">
        <v>1</v>
      </c>
      <c r="I4242">
        <v>99</v>
      </c>
      <c r="J4242">
        <v>155</v>
      </c>
      <c r="K4242">
        <v>99</v>
      </c>
      <c r="L4242">
        <v>14</v>
      </c>
      <c r="M4242">
        <v>99</v>
      </c>
      <c r="N4242">
        <v>99</v>
      </c>
      <c r="O4242">
        <v>99</v>
      </c>
      <c r="P4242">
        <v>99</v>
      </c>
      <c r="R4242">
        <v>0</v>
      </c>
    </row>
    <row r="4243" spans="1:18">
      <c r="A4243">
        <v>18</v>
      </c>
      <c r="B4243">
        <v>336</v>
      </c>
      <c r="C4243">
        <v>2024</v>
      </c>
      <c r="E4243">
        <v>99</v>
      </c>
      <c r="G4243">
        <v>99</v>
      </c>
      <c r="H4243">
        <v>2</v>
      </c>
      <c r="I4243">
        <v>99</v>
      </c>
      <c r="J4243">
        <v>160</v>
      </c>
      <c r="K4243">
        <v>99</v>
      </c>
      <c r="L4243">
        <v>14</v>
      </c>
      <c r="M4243">
        <v>99</v>
      </c>
      <c r="N4243">
        <v>99</v>
      </c>
      <c r="O4243">
        <v>99</v>
      </c>
      <c r="P4243">
        <v>99</v>
      </c>
      <c r="R4243">
        <v>0</v>
      </c>
    </row>
    <row r="4244" spans="1:18">
      <c r="A4244">
        <v>18</v>
      </c>
      <c r="B4244">
        <v>337</v>
      </c>
      <c r="C4244">
        <v>2024</v>
      </c>
      <c r="E4244">
        <v>99</v>
      </c>
      <c r="G4244">
        <v>99</v>
      </c>
      <c r="H4244">
        <v>1</v>
      </c>
      <c r="I4244">
        <v>99</v>
      </c>
      <c r="J4244">
        <v>171</v>
      </c>
      <c r="K4244">
        <v>99</v>
      </c>
      <c r="L4244">
        <v>14</v>
      </c>
      <c r="M4244">
        <v>99</v>
      </c>
      <c r="N4244">
        <v>99</v>
      </c>
      <c r="O4244">
        <v>99</v>
      </c>
      <c r="P4244">
        <v>99</v>
      </c>
      <c r="R4244">
        <v>0</v>
      </c>
    </row>
    <row r="4245" spans="1:18">
      <c r="A4245">
        <v>18</v>
      </c>
      <c r="B4245">
        <v>338</v>
      </c>
      <c r="C4245">
        <v>2024</v>
      </c>
      <c r="E4245">
        <v>99</v>
      </c>
      <c r="G4245">
        <v>99</v>
      </c>
      <c r="H4245">
        <v>2</v>
      </c>
      <c r="I4245">
        <v>99</v>
      </c>
      <c r="J4245">
        <v>175</v>
      </c>
      <c r="K4245">
        <v>99</v>
      </c>
      <c r="L4245">
        <v>14</v>
      </c>
      <c r="M4245">
        <v>99</v>
      </c>
      <c r="N4245">
        <v>99</v>
      </c>
      <c r="O4245">
        <v>99</v>
      </c>
      <c r="P4245">
        <v>99</v>
      </c>
      <c r="R4245">
        <v>0</v>
      </c>
    </row>
    <row r="4246" spans="1:18">
      <c r="A4246">
        <v>18</v>
      </c>
      <c r="B4246">
        <v>339</v>
      </c>
      <c r="C4246">
        <v>2024</v>
      </c>
      <c r="E4246">
        <v>99</v>
      </c>
      <c r="G4246">
        <v>99</v>
      </c>
      <c r="H4246">
        <v>2</v>
      </c>
      <c r="I4246">
        <v>99</v>
      </c>
      <c r="J4246">
        <v>177</v>
      </c>
      <c r="K4246">
        <v>99</v>
      </c>
      <c r="L4246">
        <v>14</v>
      </c>
      <c r="M4246">
        <v>99</v>
      </c>
      <c r="N4246">
        <v>99</v>
      </c>
      <c r="O4246">
        <v>99</v>
      </c>
      <c r="P4246">
        <v>99</v>
      </c>
      <c r="R4246">
        <v>0</v>
      </c>
    </row>
    <row r="4247" spans="1:18">
      <c r="A4247">
        <v>18</v>
      </c>
      <c r="B4247">
        <v>340</v>
      </c>
      <c r="C4247">
        <v>2024</v>
      </c>
      <c r="E4247">
        <v>99</v>
      </c>
      <c r="G4247">
        <v>99</v>
      </c>
      <c r="H4247">
        <v>2</v>
      </c>
      <c r="I4247">
        <v>99</v>
      </c>
      <c r="J4247">
        <v>178</v>
      </c>
      <c r="K4247">
        <v>99</v>
      </c>
      <c r="L4247">
        <v>14</v>
      </c>
      <c r="M4247">
        <v>99</v>
      </c>
      <c r="N4247">
        <v>99</v>
      </c>
      <c r="O4247">
        <v>99</v>
      </c>
      <c r="P4247">
        <v>99</v>
      </c>
      <c r="R4247">
        <v>0</v>
      </c>
    </row>
    <row r="4248" spans="1:18">
      <c r="A4248">
        <v>18</v>
      </c>
      <c r="B4248">
        <v>341</v>
      </c>
      <c r="C4248">
        <v>2024</v>
      </c>
      <c r="E4248">
        <v>99</v>
      </c>
      <c r="G4248">
        <v>99</v>
      </c>
      <c r="H4248">
        <v>2</v>
      </c>
      <c r="I4248">
        <v>99</v>
      </c>
      <c r="J4248">
        <v>181</v>
      </c>
      <c r="K4248">
        <v>99</v>
      </c>
      <c r="L4248">
        <v>14</v>
      </c>
      <c r="M4248">
        <v>99</v>
      </c>
      <c r="N4248">
        <v>99</v>
      </c>
      <c r="O4248">
        <v>99</v>
      </c>
      <c r="P4248">
        <v>99</v>
      </c>
      <c r="R4248">
        <v>0</v>
      </c>
    </row>
    <row r="4249" spans="1:18">
      <c r="A4249">
        <v>18</v>
      </c>
      <c r="B4249">
        <v>342</v>
      </c>
      <c r="C4249">
        <v>2024</v>
      </c>
      <c r="E4249">
        <v>99</v>
      </c>
      <c r="G4249">
        <v>99</v>
      </c>
      <c r="H4249">
        <v>1</v>
      </c>
      <c r="I4249">
        <v>99</v>
      </c>
      <c r="J4249">
        <v>262</v>
      </c>
      <c r="K4249">
        <v>99</v>
      </c>
      <c r="L4249">
        <v>14</v>
      </c>
      <c r="M4249">
        <v>99</v>
      </c>
      <c r="N4249">
        <v>99</v>
      </c>
      <c r="O4249">
        <v>99</v>
      </c>
      <c r="P4249">
        <v>99</v>
      </c>
      <c r="R4249">
        <v>0</v>
      </c>
    </row>
    <row r="4250" spans="1:18">
      <c r="A4250">
        <v>18</v>
      </c>
      <c r="B4250">
        <v>343</v>
      </c>
      <c r="C4250">
        <v>2024</v>
      </c>
      <c r="E4250">
        <v>99</v>
      </c>
      <c r="G4250">
        <v>99</v>
      </c>
      <c r="H4250">
        <v>2</v>
      </c>
      <c r="I4250">
        <v>99</v>
      </c>
      <c r="J4250">
        <v>267</v>
      </c>
      <c r="K4250">
        <v>99</v>
      </c>
      <c r="L4250">
        <v>14</v>
      </c>
      <c r="M4250">
        <v>99</v>
      </c>
      <c r="N4250">
        <v>99</v>
      </c>
      <c r="O4250">
        <v>99</v>
      </c>
      <c r="P4250">
        <v>99</v>
      </c>
      <c r="R4250">
        <v>0</v>
      </c>
    </row>
    <row r="4251" spans="1:18">
      <c r="A4251">
        <v>18</v>
      </c>
      <c r="B4251">
        <v>344</v>
      </c>
      <c r="C4251">
        <v>2024</v>
      </c>
      <c r="E4251">
        <v>99</v>
      </c>
      <c r="G4251">
        <v>99</v>
      </c>
      <c r="H4251">
        <v>1</v>
      </c>
      <c r="I4251">
        <v>99</v>
      </c>
      <c r="J4251">
        <v>309</v>
      </c>
      <c r="K4251">
        <v>99</v>
      </c>
      <c r="L4251">
        <v>14</v>
      </c>
      <c r="M4251">
        <v>99</v>
      </c>
      <c r="N4251">
        <v>99</v>
      </c>
      <c r="O4251">
        <v>99</v>
      </c>
      <c r="P4251">
        <v>99</v>
      </c>
      <c r="R4251">
        <v>0</v>
      </c>
    </row>
    <row r="4252" spans="1:18">
      <c r="A4252">
        <v>18</v>
      </c>
      <c r="B4252">
        <v>345</v>
      </c>
      <c r="C4252">
        <v>2024</v>
      </c>
      <c r="E4252">
        <v>99</v>
      </c>
      <c r="G4252">
        <v>99</v>
      </c>
      <c r="H4252">
        <v>2</v>
      </c>
      <c r="I4252">
        <v>99</v>
      </c>
      <c r="J4252">
        <v>470</v>
      </c>
      <c r="K4252">
        <v>99</v>
      </c>
      <c r="L4252">
        <v>14</v>
      </c>
      <c r="M4252">
        <v>99</v>
      </c>
      <c r="N4252">
        <v>99</v>
      </c>
      <c r="O4252">
        <v>99</v>
      </c>
      <c r="P4252">
        <v>99</v>
      </c>
      <c r="R4252">
        <v>0</v>
      </c>
    </row>
    <row r="4253" spans="1:18">
      <c r="A4253">
        <v>18</v>
      </c>
      <c r="B4253">
        <v>346</v>
      </c>
      <c r="C4253">
        <v>2024</v>
      </c>
      <c r="E4253">
        <v>99</v>
      </c>
      <c r="G4253">
        <v>99</v>
      </c>
      <c r="H4253">
        <v>2</v>
      </c>
      <c r="I4253">
        <v>99</v>
      </c>
      <c r="J4253">
        <v>629</v>
      </c>
      <c r="K4253">
        <v>99</v>
      </c>
      <c r="L4253">
        <v>14</v>
      </c>
      <c r="M4253">
        <v>99</v>
      </c>
      <c r="N4253">
        <v>99</v>
      </c>
      <c r="O4253">
        <v>99</v>
      </c>
      <c r="P4253">
        <v>99</v>
      </c>
      <c r="R4253">
        <v>0</v>
      </c>
    </row>
    <row r="4254" spans="1:18">
      <c r="A4254">
        <v>18</v>
      </c>
      <c r="B4254">
        <v>347</v>
      </c>
      <c r="C4254">
        <v>2024</v>
      </c>
      <c r="E4254">
        <v>99</v>
      </c>
      <c r="G4254">
        <v>99</v>
      </c>
      <c r="H4254">
        <v>1</v>
      </c>
      <c r="I4254">
        <v>99</v>
      </c>
      <c r="J4254">
        <v>643</v>
      </c>
      <c r="K4254">
        <v>99</v>
      </c>
      <c r="L4254">
        <v>14</v>
      </c>
      <c r="M4254">
        <v>99</v>
      </c>
      <c r="N4254">
        <v>99</v>
      </c>
      <c r="O4254">
        <v>99</v>
      </c>
      <c r="P4254">
        <v>99</v>
      </c>
      <c r="R4254">
        <v>0</v>
      </c>
    </row>
    <row r="4255" spans="1:18">
      <c r="A4255">
        <v>18</v>
      </c>
      <c r="B4255">
        <v>348</v>
      </c>
      <c r="C4255">
        <v>2024</v>
      </c>
      <c r="E4255">
        <v>99</v>
      </c>
      <c r="G4255">
        <v>99</v>
      </c>
      <c r="H4255">
        <v>2</v>
      </c>
      <c r="I4255">
        <v>99</v>
      </c>
      <c r="J4255">
        <v>704</v>
      </c>
      <c r="K4255">
        <v>99</v>
      </c>
      <c r="L4255">
        <v>14</v>
      </c>
      <c r="M4255">
        <v>99</v>
      </c>
      <c r="N4255">
        <v>99</v>
      </c>
      <c r="O4255">
        <v>99</v>
      </c>
      <c r="P4255">
        <v>99</v>
      </c>
      <c r="R4255">
        <v>0</v>
      </c>
    </row>
    <row r="4256" spans="1:18">
      <c r="A4256">
        <v>18</v>
      </c>
      <c r="B4256">
        <v>349</v>
      </c>
      <c r="C4256">
        <v>2024</v>
      </c>
      <c r="E4256">
        <v>99</v>
      </c>
      <c r="G4256">
        <v>99</v>
      </c>
      <c r="H4256">
        <v>1</v>
      </c>
      <c r="I4256">
        <v>99</v>
      </c>
      <c r="J4256">
        <v>802</v>
      </c>
      <c r="K4256">
        <v>99</v>
      </c>
      <c r="L4256">
        <v>14</v>
      </c>
      <c r="M4256">
        <v>99</v>
      </c>
      <c r="N4256">
        <v>99</v>
      </c>
      <c r="O4256">
        <v>99</v>
      </c>
      <c r="P4256">
        <v>99</v>
      </c>
      <c r="R4256">
        <v>0</v>
      </c>
    </row>
    <row r="4257" spans="1:18">
      <c r="A4257">
        <v>18</v>
      </c>
      <c r="B4257">
        <v>350</v>
      </c>
      <c r="C4257">
        <v>2024</v>
      </c>
      <c r="E4257">
        <v>99</v>
      </c>
      <c r="G4257">
        <v>99</v>
      </c>
      <c r="H4257">
        <v>1</v>
      </c>
      <c r="I4257">
        <v>99</v>
      </c>
      <c r="J4257">
        <v>103</v>
      </c>
      <c r="K4257">
        <v>99</v>
      </c>
      <c r="L4257">
        <v>15</v>
      </c>
      <c r="M4257">
        <v>99</v>
      </c>
      <c r="N4257">
        <v>99</v>
      </c>
      <c r="O4257">
        <v>99</v>
      </c>
      <c r="P4257">
        <v>99</v>
      </c>
      <c r="R4257">
        <v>0</v>
      </c>
    </row>
    <row r="4258" spans="1:18">
      <c r="A4258">
        <v>18</v>
      </c>
      <c r="B4258">
        <v>351</v>
      </c>
      <c r="C4258">
        <v>2024</v>
      </c>
      <c r="E4258">
        <v>99</v>
      </c>
      <c r="G4258">
        <v>99</v>
      </c>
      <c r="H4258">
        <v>2</v>
      </c>
      <c r="I4258">
        <v>99</v>
      </c>
      <c r="J4258">
        <v>106</v>
      </c>
      <c r="K4258">
        <v>99</v>
      </c>
      <c r="L4258">
        <v>15</v>
      </c>
      <c r="M4258">
        <v>99</v>
      </c>
      <c r="N4258">
        <v>99</v>
      </c>
      <c r="O4258">
        <v>99</v>
      </c>
      <c r="P4258">
        <v>99</v>
      </c>
      <c r="R4258">
        <v>0</v>
      </c>
    </row>
    <row r="4259" spans="1:18">
      <c r="A4259">
        <v>18</v>
      </c>
      <c r="B4259">
        <v>352</v>
      </c>
      <c r="C4259">
        <v>2024</v>
      </c>
      <c r="E4259">
        <v>99</v>
      </c>
      <c r="G4259">
        <v>99</v>
      </c>
      <c r="H4259">
        <v>1</v>
      </c>
      <c r="I4259">
        <v>99</v>
      </c>
      <c r="J4259">
        <v>110</v>
      </c>
      <c r="K4259">
        <v>99</v>
      </c>
      <c r="L4259">
        <v>15</v>
      </c>
      <c r="M4259">
        <v>99</v>
      </c>
      <c r="N4259">
        <v>99</v>
      </c>
      <c r="O4259">
        <v>99</v>
      </c>
      <c r="P4259">
        <v>99</v>
      </c>
      <c r="R4259">
        <v>0</v>
      </c>
    </row>
    <row r="4260" spans="1:18">
      <c r="A4260">
        <v>18</v>
      </c>
      <c r="B4260">
        <v>353</v>
      </c>
      <c r="C4260">
        <v>2024</v>
      </c>
      <c r="E4260">
        <v>99</v>
      </c>
      <c r="G4260">
        <v>99</v>
      </c>
      <c r="H4260">
        <v>1</v>
      </c>
      <c r="I4260">
        <v>99</v>
      </c>
      <c r="J4260">
        <v>111</v>
      </c>
      <c r="K4260">
        <v>99</v>
      </c>
      <c r="L4260">
        <v>15</v>
      </c>
      <c r="M4260">
        <v>99</v>
      </c>
      <c r="N4260">
        <v>99</v>
      </c>
      <c r="O4260">
        <v>99</v>
      </c>
      <c r="P4260">
        <v>99</v>
      </c>
      <c r="R4260">
        <v>0</v>
      </c>
    </row>
    <row r="4261" spans="1:18">
      <c r="A4261">
        <v>18</v>
      </c>
      <c r="B4261">
        <v>354</v>
      </c>
      <c r="C4261">
        <v>2024</v>
      </c>
      <c r="E4261">
        <v>99</v>
      </c>
      <c r="G4261">
        <v>99</v>
      </c>
      <c r="H4261">
        <v>1</v>
      </c>
      <c r="I4261">
        <v>99</v>
      </c>
      <c r="J4261">
        <v>116</v>
      </c>
      <c r="K4261">
        <v>99</v>
      </c>
      <c r="L4261">
        <v>15</v>
      </c>
      <c r="M4261">
        <v>99</v>
      </c>
      <c r="N4261">
        <v>99</v>
      </c>
      <c r="O4261">
        <v>99</v>
      </c>
      <c r="P4261">
        <v>99</v>
      </c>
      <c r="R4261">
        <v>0</v>
      </c>
    </row>
    <row r="4262" spans="1:18">
      <c r="A4262">
        <v>18</v>
      </c>
      <c r="B4262">
        <v>355</v>
      </c>
      <c r="C4262">
        <v>2024</v>
      </c>
      <c r="E4262">
        <v>99</v>
      </c>
      <c r="G4262">
        <v>99</v>
      </c>
      <c r="H4262">
        <v>2</v>
      </c>
      <c r="I4262">
        <v>99</v>
      </c>
      <c r="J4262">
        <v>117</v>
      </c>
      <c r="K4262">
        <v>99</v>
      </c>
      <c r="L4262">
        <v>15</v>
      </c>
      <c r="M4262">
        <v>99</v>
      </c>
      <c r="N4262">
        <v>99</v>
      </c>
      <c r="O4262">
        <v>99</v>
      </c>
      <c r="P4262">
        <v>99</v>
      </c>
      <c r="R4262">
        <v>0</v>
      </c>
    </row>
    <row r="4263" spans="1:18">
      <c r="A4263">
        <v>18</v>
      </c>
      <c r="B4263">
        <v>356</v>
      </c>
      <c r="C4263">
        <v>2024</v>
      </c>
      <c r="E4263">
        <v>99</v>
      </c>
      <c r="G4263">
        <v>99</v>
      </c>
      <c r="H4263">
        <v>1</v>
      </c>
      <c r="I4263">
        <v>99</v>
      </c>
      <c r="J4263">
        <v>134</v>
      </c>
      <c r="K4263">
        <v>99</v>
      </c>
      <c r="L4263">
        <v>15</v>
      </c>
      <c r="M4263">
        <v>99</v>
      </c>
      <c r="N4263">
        <v>99</v>
      </c>
      <c r="O4263">
        <v>99</v>
      </c>
      <c r="P4263">
        <v>99</v>
      </c>
      <c r="R4263">
        <v>0</v>
      </c>
    </row>
    <row r="4264" spans="1:18">
      <c r="A4264">
        <v>18</v>
      </c>
      <c r="B4264">
        <v>357</v>
      </c>
      <c r="C4264">
        <v>2024</v>
      </c>
      <c r="E4264">
        <v>99</v>
      </c>
      <c r="G4264">
        <v>99</v>
      </c>
      <c r="H4264">
        <v>2</v>
      </c>
      <c r="I4264">
        <v>99</v>
      </c>
      <c r="J4264">
        <v>141</v>
      </c>
      <c r="K4264">
        <v>99</v>
      </c>
      <c r="L4264">
        <v>15</v>
      </c>
      <c r="M4264">
        <v>99</v>
      </c>
      <c r="N4264">
        <v>99</v>
      </c>
      <c r="O4264">
        <v>99</v>
      </c>
      <c r="P4264">
        <v>99</v>
      </c>
      <c r="R4264">
        <v>0</v>
      </c>
    </row>
    <row r="4265" spans="1:18">
      <c r="A4265">
        <v>18</v>
      </c>
      <c r="B4265">
        <v>358</v>
      </c>
      <c r="C4265">
        <v>2024</v>
      </c>
      <c r="E4265">
        <v>99</v>
      </c>
      <c r="G4265">
        <v>99</v>
      </c>
      <c r="H4265">
        <v>2</v>
      </c>
      <c r="I4265">
        <v>99</v>
      </c>
      <c r="J4265">
        <v>143</v>
      </c>
      <c r="K4265">
        <v>99</v>
      </c>
      <c r="L4265">
        <v>15</v>
      </c>
      <c r="M4265">
        <v>99</v>
      </c>
      <c r="N4265">
        <v>99</v>
      </c>
      <c r="O4265">
        <v>99</v>
      </c>
      <c r="P4265">
        <v>99</v>
      </c>
      <c r="R4265">
        <v>0</v>
      </c>
    </row>
    <row r="4266" spans="1:18">
      <c r="A4266">
        <v>18</v>
      </c>
      <c r="B4266">
        <v>359</v>
      </c>
      <c r="C4266">
        <v>2024</v>
      </c>
      <c r="E4266">
        <v>99</v>
      </c>
      <c r="G4266">
        <v>99</v>
      </c>
      <c r="H4266">
        <v>2</v>
      </c>
      <c r="I4266">
        <v>99</v>
      </c>
      <c r="J4266">
        <v>147</v>
      </c>
      <c r="K4266">
        <v>99</v>
      </c>
      <c r="L4266">
        <v>15</v>
      </c>
      <c r="M4266">
        <v>99</v>
      </c>
      <c r="N4266">
        <v>99</v>
      </c>
      <c r="O4266">
        <v>99</v>
      </c>
      <c r="P4266">
        <v>99</v>
      </c>
      <c r="R4266">
        <v>0</v>
      </c>
    </row>
    <row r="4267" spans="1:18">
      <c r="A4267">
        <v>18</v>
      </c>
      <c r="B4267">
        <v>360</v>
      </c>
      <c r="C4267">
        <v>2024</v>
      </c>
      <c r="E4267">
        <v>99</v>
      </c>
      <c r="G4267">
        <v>99</v>
      </c>
      <c r="H4267">
        <v>1</v>
      </c>
      <c r="I4267">
        <v>99</v>
      </c>
      <c r="J4267">
        <v>155</v>
      </c>
      <c r="K4267">
        <v>99</v>
      </c>
      <c r="L4267">
        <v>15</v>
      </c>
      <c r="M4267">
        <v>99</v>
      </c>
      <c r="N4267">
        <v>99</v>
      </c>
      <c r="O4267">
        <v>99</v>
      </c>
      <c r="P4267">
        <v>99</v>
      </c>
      <c r="R4267">
        <v>0</v>
      </c>
    </row>
    <row r="4268" spans="1:18">
      <c r="A4268">
        <v>18</v>
      </c>
      <c r="B4268">
        <v>361</v>
      </c>
      <c r="C4268">
        <v>2024</v>
      </c>
      <c r="E4268">
        <v>99</v>
      </c>
      <c r="G4268">
        <v>99</v>
      </c>
      <c r="H4268">
        <v>2</v>
      </c>
      <c r="I4268">
        <v>99</v>
      </c>
      <c r="J4268">
        <v>160</v>
      </c>
      <c r="K4268">
        <v>99</v>
      </c>
      <c r="L4268">
        <v>15</v>
      </c>
      <c r="M4268">
        <v>99</v>
      </c>
      <c r="N4268">
        <v>99</v>
      </c>
      <c r="O4268">
        <v>99</v>
      </c>
      <c r="P4268">
        <v>99</v>
      </c>
      <c r="R4268">
        <v>0</v>
      </c>
    </row>
    <row r="4269" spans="1:18">
      <c r="A4269">
        <v>18</v>
      </c>
      <c r="B4269">
        <v>362</v>
      </c>
      <c r="C4269">
        <v>2024</v>
      </c>
      <c r="E4269">
        <v>99</v>
      </c>
      <c r="G4269">
        <v>99</v>
      </c>
      <c r="H4269">
        <v>1</v>
      </c>
      <c r="I4269">
        <v>99</v>
      </c>
      <c r="J4269">
        <v>171</v>
      </c>
      <c r="K4269">
        <v>99</v>
      </c>
      <c r="L4269">
        <v>15</v>
      </c>
      <c r="M4269">
        <v>99</v>
      </c>
      <c r="N4269">
        <v>99</v>
      </c>
      <c r="O4269">
        <v>99</v>
      </c>
      <c r="P4269">
        <v>99</v>
      </c>
      <c r="R4269">
        <v>0</v>
      </c>
    </row>
    <row r="4270" spans="1:18">
      <c r="A4270">
        <v>18</v>
      </c>
      <c r="B4270">
        <v>363</v>
      </c>
      <c r="C4270">
        <v>2024</v>
      </c>
      <c r="E4270">
        <v>99</v>
      </c>
      <c r="G4270">
        <v>99</v>
      </c>
      <c r="H4270">
        <v>2</v>
      </c>
      <c r="I4270">
        <v>99</v>
      </c>
      <c r="J4270">
        <v>175</v>
      </c>
      <c r="K4270">
        <v>99</v>
      </c>
      <c r="L4270">
        <v>15</v>
      </c>
      <c r="M4270">
        <v>99</v>
      </c>
      <c r="N4270">
        <v>99</v>
      </c>
      <c r="O4270">
        <v>99</v>
      </c>
      <c r="P4270">
        <v>99</v>
      </c>
      <c r="R4270">
        <v>0</v>
      </c>
    </row>
    <row r="4271" spans="1:18">
      <c r="A4271">
        <v>18</v>
      </c>
      <c r="B4271">
        <v>364</v>
      </c>
      <c r="C4271">
        <v>2024</v>
      </c>
      <c r="E4271">
        <v>99</v>
      </c>
      <c r="G4271">
        <v>99</v>
      </c>
      <c r="H4271">
        <v>2</v>
      </c>
      <c r="I4271">
        <v>99</v>
      </c>
      <c r="J4271">
        <v>177</v>
      </c>
      <c r="K4271">
        <v>99</v>
      </c>
      <c r="L4271">
        <v>15</v>
      </c>
      <c r="M4271">
        <v>99</v>
      </c>
      <c r="N4271">
        <v>99</v>
      </c>
      <c r="O4271">
        <v>99</v>
      </c>
      <c r="P4271">
        <v>99</v>
      </c>
      <c r="R4271">
        <v>0</v>
      </c>
    </row>
    <row r="4272" spans="1:18">
      <c r="A4272">
        <v>18</v>
      </c>
      <c r="B4272">
        <v>365</v>
      </c>
      <c r="C4272">
        <v>2024</v>
      </c>
      <c r="E4272">
        <v>99</v>
      </c>
      <c r="G4272">
        <v>99</v>
      </c>
      <c r="H4272">
        <v>2</v>
      </c>
      <c r="I4272">
        <v>99</v>
      </c>
      <c r="J4272">
        <v>178</v>
      </c>
      <c r="K4272">
        <v>99</v>
      </c>
      <c r="L4272">
        <v>15</v>
      </c>
      <c r="M4272">
        <v>99</v>
      </c>
      <c r="N4272">
        <v>99</v>
      </c>
      <c r="O4272">
        <v>99</v>
      </c>
      <c r="P4272">
        <v>99</v>
      </c>
      <c r="R4272">
        <v>0</v>
      </c>
    </row>
    <row r="4273" spans="1:18">
      <c r="A4273">
        <v>18</v>
      </c>
      <c r="B4273">
        <v>366</v>
      </c>
      <c r="C4273">
        <v>2024</v>
      </c>
      <c r="E4273">
        <v>99</v>
      </c>
      <c r="G4273">
        <v>99</v>
      </c>
      <c r="H4273">
        <v>2</v>
      </c>
      <c r="I4273">
        <v>99</v>
      </c>
      <c r="J4273">
        <v>181</v>
      </c>
      <c r="K4273">
        <v>99</v>
      </c>
      <c r="L4273">
        <v>15</v>
      </c>
      <c r="M4273">
        <v>99</v>
      </c>
      <c r="N4273">
        <v>99</v>
      </c>
      <c r="O4273">
        <v>99</v>
      </c>
      <c r="P4273">
        <v>99</v>
      </c>
      <c r="R4273">
        <v>0</v>
      </c>
    </row>
    <row r="4274" spans="1:18">
      <c r="A4274">
        <v>18</v>
      </c>
      <c r="B4274">
        <v>367</v>
      </c>
      <c r="C4274">
        <v>2024</v>
      </c>
      <c r="E4274">
        <v>99</v>
      </c>
      <c r="G4274">
        <v>99</v>
      </c>
      <c r="H4274">
        <v>1</v>
      </c>
      <c r="I4274">
        <v>99</v>
      </c>
      <c r="J4274">
        <v>262</v>
      </c>
      <c r="K4274">
        <v>99</v>
      </c>
      <c r="L4274">
        <v>15</v>
      </c>
      <c r="M4274">
        <v>99</v>
      </c>
      <c r="N4274">
        <v>99</v>
      </c>
      <c r="O4274">
        <v>99</v>
      </c>
      <c r="P4274">
        <v>99</v>
      </c>
      <c r="R4274">
        <v>0</v>
      </c>
    </row>
    <row r="4275" spans="1:18">
      <c r="A4275">
        <v>18</v>
      </c>
      <c r="B4275">
        <v>368</v>
      </c>
      <c r="C4275">
        <v>2024</v>
      </c>
      <c r="E4275">
        <v>99</v>
      </c>
      <c r="G4275">
        <v>99</v>
      </c>
      <c r="H4275">
        <v>2</v>
      </c>
      <c r="I4275">
        <v>99</v>
      </c>
      <c r="J4275">
        <v>267</v>
      </c>
      <c r="K4275">
        <v>99</v>
      </c>
      <c r="L4275">
        <v>15</v>
      </c>
      <c r="M4275">
        <v>99</v>
      </c>
      <c r="N4275">
        <v>99</v>
      </c>
      <c r="O4275">
        <v>99</v>
      </c>
      <c r="P4275">
        <v>99</v>
      </c>
      <c r="R4275">
        <v>0</v>
      </c>
    </row>
    <row r="4276" spans="1:18">
      <c r="A4276">
        <v>18</v>
      </c>
      <c r="B4276">
        <v>369</v>
      </c>
      <c r="C4276">
        <v>2024</v>
      </c>
      <c r="E4276">
        <v>99</v>
      </c>
      <c r="G4276">
        <v>99</v>
      </c>
      <c r="H4276">
        <v>1</v>
      </c>
      <c r="I4276">
        <v>99</v>
      </c>
      <c r="J4276">
        <v>309</v>
      </c>
      <c r="K4276">
        <v>99</v>
      </c>
      <c r="L4276">
        <v>15</v>
      </c>
      <c r="M4276">
        <v>99</v>
      </c>
      <c r="N4276">
        <v>99</v>
      </c>
      <c r="O4276">
        <v>99</v>
      </c>
      <c r="P4276">
        <v>99</v>
      </c>
      <c r="R4276">
        <v>0</v>
      </c>
    </row>
    <row r="4277" spans="1:18">
      <c r="A4277">
        <v>18</v>
      </c>
      <c r="B4277">
        <v>370</v>
      </c>
      <c r="C4277">
        <v>2024</v>
      </c>
      <c r="E4277">
        <v>99</v>
      </c>
      <c r="G4277">
        <v>99</v>
      </c>
      <c r="H4277">
        <v>2</v>
      </c>
      <c r="I4277">
        <v>99</v>
      </c>
      <c r="J4277">
        <v>470</v>
      </c>
      <c r="K4277">
        <v>99</v>
      </c>
      <c r="L4277">
        <v>15</v>
      </c>
      <c r="M4277">
        <v>99</v>
      </c>
      <c r="N4277">
        <v>99</v>
      </c>
      <c r="O4277">
        <v>99</v>
      </c>
      <c r="P4277">
        <v>99</v>
      </c>
      <c r="R4277">
        <v>0</v>
      </c>
    </row>
    <row r="4278" spans="1:18">
      <c r="A4278">
        <v>18</v>
      </c>
      <c r="B4278">
        <v>371</v>
      </c>
      <c r="C4278">
        <v>2024</v>
      </c>
      <c r="E4278">
        <v>99</v>
      </c>
      <c r="G4278">
        <v>99</v>
      </c>
      <c r="H4278">
        <v>2</v>
      </c>
      <c r="I4278">
        <v>99</v>
      </c>
      <c r="J4278">
        <v>629</v>
      </c>
      <c r="K4278">
        <v>99</v>
      </c>
      <c r="L4278">
        <v>15</v>
      </c>
      <c r="M4278">
        <v>99</v>
      </c>
      <c r="N4278">
        <v>99</v>
      </c>
      <c r="O4278">
        <v>99</v>
      </c>
      <c r="P4278">
        <v>99</v>
      </c>
      <c r="R4278">
        <v>0</v>
      </c>
    </row>
    <row r="4279" spans="1:18">
      <c r="A4279">
        <v>18</v>
      </c>
      <c r="B4279">
        <v>372</v>
      </c>
      <c r="C4279">
        <v>2024</v>
      </c>
      <c r="E4279">
        <v>99</v>
      </c>
      <c r="G4279">
        <v>99</v>
      </c>
      <c r="H4279">
        <v>1</v>
      </c>
      <c r="I4279">
        <v>99</v>
      </c>
      <c r="J4279">
        <v>643</v>
      </c>
      <c r="K4279">
        <v>99</v>
      </c>
      <c r="L4279">
        <v>15</v>
      </c>
      <c r="M4279">
        <v>99</v>
      </c>
      <c r="N4279">
        <v>99</v>
      </c>
      <c r="O4279">
        <v>99</v>
      </c>
      <c r="P4279">
        <v>99</v>
      </c>
      <c r="R4279">
        <v>0</v>
      </c>
    </row>
    <row r="4280" spans="1:18">
      <c r="A4280">
        <v>18</v>
      </c>
      <c r="B4280">
        <v>373</v>
      </c>
      <c r="C4280">
        <v>2024</v>
      </c>
      <c r="E4280">
        <v>99</v>
      </c>
      <c r="G4280">
        <v>99</v>
      </c>
      <c r="H4280">
        <v>2</v>
      </c>
      <c r="I4280">
        <v>99</v>
      </c>
      <c r="J4280">
        <v>704</v>
      </c>
      <c r="K4280">
        <v>99</v>
      </c>
      <c r="L4280">
        <v>15</v>
      </c>
      <c r="M4280">
        <v>99</v>
      </c>
      <c r="N4280">
        <v>99</v>
      </c>
      <c r="O4280">
        <v>99</v>
      </c>
      <c r="P4280">
        <v>99</v>
      </c>
      <c r="R4280">
        <v>0</v>
      </c>
    </row>
    <row r="4281" spans="1:18">
      <c r="A4281">
        <v>18</v>
      </c>
      <c r="B4281">
        <v>374</v>
      </c>
      <c r="C4281">
        <v>2024</v>
      </c>
      <c r="E4281">
        <v>99</v>
      </c>
      <c r="G4281">
        <v>99</v>
      </c>
      <c r="H4281">
        <v>1</v>
      </c>
      <c r="I4281">
        <v>99</v>
      </c>
      <c r="J4281">
        <v>802</v>
      </c>
      <c r="K4281">
        <v>99</v>
      </c>
      <c r="L4281">
        <v>15</v>
      </c>
      <c r="M4281">
        <v>99</v>
      </c>
      <c r="N4281">
        <v>99</v>
      </c>
      <c r="O4281">
        <v>99</v>
      </c>
      <c r="P4281">
        <v>99</v>
      </c>
      <c r="R4281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294"/>
  <sheetViews>
    <sheetView zoomScale="96" zoomScaleNormal="96" workbookViewId="0">
      <selection activeCell="O20" sqref="O20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102" customWidth="1"/>
    <col min="43" max="43" width="5" style="102" customWidth="1"/>
    <col min="44" max="44" width="5.54296875" style="102" customWidth="1"/>
    <col min="45" max="45" width="4" style="10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102" customWidth="1"/>
    <col min="53" max="53" width="4.453125" style="102" customWidth="1"/>
    <col min="54" max="54" width="6.54296875" style="102" customWidth="1"/>
    <col min="55" max="55" width="4.90625" style="102" customWidth="1"/>
    <col min="56" max="56" width="5.08984375" style="11" customWidth="1"/>
    <col min="57" max="57" width="5" style="11" customWidth="1"/>
    <col min="58" max="58" width="5.08984375" style="10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3"/>
      <c r="BQ1" s="23"/>
      <c r="BR1" s="23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3"/>
      <c r="BQ2" s="23"/>
      <c r="BR2" s="23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3"/>
      <c r="BQ3" s="23"/>
      <c r="BR3" s="23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3"/>
      <c r="BQ4" s="23"/>
      <c r="BR4" s="23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3"/>
      <c r="BQ5" s="23"/>
      <c r="BR5" s="23"/>
      <c r="CK5" s="23"/>
      <c r="CL5" s="23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3"/>
      <c r="BQ6" s="23"/>
      <c r="BR6" s="23"/>
    </row>
    <row r="7" spans="34:90" ht="17.25" customHeight="1">
      <c r="AU7" s="3"/>
      <c r="AV7" s="3"/>
      <c r="AW7" s="3"/>
      <c r="AX7" s="3"/>
      <c r="AY7" s="3"/>
      <c r="AZ7" s="61"/>
      <c r="BA7" s="61"/>
      <c r="BB7" s="61"/>
      <c r="BC7" s="61"/>
      <c r="BD7" s="16"/>
      <c r="BE7" s="16"/>
      <c r="BF7" s="61"/>
      <c r="BG7" s="3"/>
      <c r="BH7" s="3"/>
      <c r="BI7" s="3"/>
      <c r="BJ7" s="16"/>
      <c r="BK7" s="16"/>
      <c r="BL7" s="16"/>
      <c r="BM7" s="3"/>
      <c r="BN7" s="16"/>
      <c r="BO7" s="3"/>
      <c r="BP7" s="23"/>
      <c r="BQ7" s="23"/>
      <c r="BR7" s="23"/>
    </row>
    <row r="8" spans="34:90">
      <c r="AU8" s="3"/>
      <c r="AV8" s="3"/>
      <c r="AW8" s="3"/>
      <c r="AX8" s="3"/>
      <c r="AY8" s="3"/>
      <c r="AZ8" s="61"/>
      <c r="BA8" s="61"/>
      <c r="BB8" s="61"/>
      <c r="BC8" s="61"/>
      <c r="BD8" s="16"/>
      <c r="BE8" s="16"/>
      <c r="BF8" s="61"/>
      <c r="BG8" s="3"/>
      <c r="BH8" s="3"/>
      <c r="BI8" s="3"/>
      <c r="BJ8" s="16"/>
      <c r="BK8" s="16"/>
      <c r="BL8" s="16"/>
      <c r="BM8" s="3"/>
      <c r="BN8" s="16"/>
      <c r="BO8" s="3"/>
      <c r="BP8" s="23"/>
      <c r="BQ8" s="23"/>
      <c r="BR8" s="23"/>
    </row>
    <row r="9" spans="34:90">
      <c r="AU9" s="3"/>
      <c r="AV9" s="3"/>
      <c r="AW9" s="3"/>
      <c r="AX9" s="3"/>
      <c r="AY9" s="3"/>
      <c r="AZ9" s="61"/>
      <c r="BA9" s="61"/>
      <c r="BB9" s="61"/>
      <c r="BC9" s="61"/>
      <c r="BD9" s="16"/>
      <c r="BE9" s="16"/>
      <c r="BF9" s="61"/>
      <c r="BG9" s="3"/>
      <c r="BH9" s="3"/>
      <c r="BI9" s="3"/>
      <c r="BJ9" s="16"/>
      <c r="BK9" s="16"/>
      <c r="BL9" s="16"/>
      <c r="BM9" s="3"/>
      <c r="BN9" s="16"/>
      <c r="BO9" s="3"/>
      <c r="BP9" s="23"/>
      <c r="BQ9" s="23"/>
      <c r="BR9" s="23"/>
      <c r="BY9" s="4"/>
    </row>
    <row r="10" spans="34:90">
      <c r="AU10" s="3"/>
      <c r="AV10" s="3"/>
      <c r="AW10" s="3"/>
      <c r="AX10" s="3"/>
      <c r="AY10" s="3"/>
      <c r="AZ10" s="61"/>
      <c r="BA10" s="61"/>
      <c r="BB10" s="61"/>
      <c r="BC10" s="61"/>
      <c r="BD10" s="16"/>
      <c r="BE10" s="16"/>
      <c r="BF10" s="61"/>
      <c r="BG10" s="3"/>
      <c r="BH10" s="3"/>
      <c r="BI10" s="3"/>
      <c r="BJ10" s="16"/>
      <c r="BK10" s="16"/>
      <c r="BL10" s="16"/>
      <c r="BM10" s="3"/>
      <c r="BN10" s="16"/>
      <c r="BO10" s="3"/>
      <c r="BP10" s="23"/>
      <c r="BQ10" s="23"/>
      <c r="BR10" s="23"/>
      <c r="BS10" s="23"/>
      <c r="BY10" s="51"/>
    </row>
    <row r="11" spans="34:90">
      <c r="AU11" s="3"/>
      <c r="AV11" s="3"/>
      <c r="AW11" s="3"/>
      <c r="AX11" s="3"/>
      <c r="AY11" s="3"/>
      <c r="AZ11" s="61"/>
      <c r="BA11" s="61"/>
      <c r="BB11" s="61"/>
      <c r="BC11" s="61"/>
      <c r="BD11" s="16"/>
      <c r="BE11" s="16"/>
      <c r="BF11" s="61"/>
      <c r="BG11" s="3"/>
      <c r="BH11" s="3"/>
      <c r="BI11" s="3"/>
      <c r="BJ11" s="16"/>
      <c r="BK11" s="16"/>
      <c r="BL11" s="16"/>
      <c r="BM11" s="3"/>
      <c r="BN11" s="16"/>
      <c r="BO11" s="3"/>
      <c r="BP11" s="23"/>
      <c r="BQ11" s="23"/>
      <c r="BR11" s="23"/>
      <c r="BS11" s="23"/>
      <c r="BY11" s="51"/>
    </row>
    <row r="12" spans="34:90">
      <c r="AU12" s="3"/>
      <c r="AV12" s="3"/>
      <c r="AW12" s="3"/>
      <c r="AX12" s="3"/>
      <c r="AY12" s="3"/>
      <c r="AZ12" s="61"/>
      <c r="BA12" s="61"/>
      <c r="BB12" s="61"/>
      <c r="BC12" s="61"/>
      <c r="BD12" s="16"/>
      <c r="BE12" s="16"/>
      <c r="BF12" s="61"/>
      <c r="BG12" s="3"/>
      <c r="BH12" s="3"/>
      <c r="BI12" s="3"/>
      <c r="BJ12" s="16"/>
      <c r="BK12" s="16"/>
      <c r="BL12" s="16"/>
      <c r="BM12" s="3"/>
      <c r="BN12" s="16"/>
      <c r="BO12" s="3"/>
      <c r="BP12" s="23"/>
      <c r="BQ12" s="23"/>
      <c r="BR12" s="23"/>
      <c r="BS12" s="23"/>
      <c r="BY12" s="51"/>
    </row>
    <row r="13" spans="34:90">
      <c r="AU13" s="3"/>
      <c r="AV13" s="3"/>
      <c r="AW13" s="3"/>
      <c r="AX13" s="3"/>
      <c r="AY13" s="3"/>
      <c r="AZ13" s="61"/>
      <c r="BA13" s="61"/>
      <c r="BB13" s="61"/>
      <c r="BC13" s="61"/>
      <c r="BD13" s="16"/>
      <c r="BE13" s="16"/>
      <c r="BF13" s="61"/>
      <c r="BG13" s="3"/>
      <c r="BH13" s="3"/>
      <c r="BI13" s="3"/>
      <c r="BJ13" s="16"/>
      <c r="BK13" s="16"/>
      <c r="BL13" s="16"/>
      <c r="BM13" s="3"/>
      <c r="BN13" s="16"/>
      <c r="BO13" s="3"/>
      <c r="BP13" s="23"/>
      <c r="BQ13" s="23"/>
      <c r="BR13" s="23"/>
      <c r="BS13" s="23"/>
      <c r="BY13" s="51"/>
    </row>
    <row r="14" spans="34:90">
      <c r="AU14" s="3"/>
      <c r="AV14" s="3"/>
      <c r="AW14" s="3"/>
      <c r="AX14" s="3"/>
      <c r="AY14" s="3"/>
      <c r="AZ14" s="61"/>
      <c r="BA14" s="61"/>
      <c r="BB14" s="61"/>
      <c r="BC14" s="61"/>
      <c r="BD14" s="16"/>
      <c r="BE14" s="16"/>
      <c r="BF14" s="61"/>
      <c r="BG14" s="3"/>
      <c r="BH14" s="3"/>
      <c r="BI14" s="3"/>
      <c r="BJ14" s="16"/>
      <c r="BK14" s="16"/>
      <c r="BL14" s="16"/>
      <c r="BM14" s="3"/>
      <c r="BN14" s="16"/>
      <c r="BO14" s="3"/>
      <c r="BP14" s="23"/>
      <c r="BQ14" s="23"/>
      <c r="BR14" s="23"/>
      <c r="BS14" s="23"/>
      <c r="BY14" s="51"/>
    </row>
    <row r="15" spans="34:90">
      <c r="AU15" s="3"/>
      <c r="AV15" s="3"/>
      <c r="AW15" s="3"/>
      <c r="AX15" s="3"/>
      <c r="AY15" s="3"/>
      <c r="AZ15" s="61"/>
      <c r="BA15" s="61"/>
      <c r="BB15" s="61"/>
      <c r="BC15" s="61"/>
      <c r="BD15" s="16"/>
      <c r="BE15" s="16"/>
      <c r="BF15" s="61"/>
      <c r="BG15" s="3"/>
      <c r="BH15" s="3"/>
      <c r="BI15" s="3"/>
      <c r="BJ15" s="16"/>
      <c r="BK15" s="16"/>
      <c r="BL15" s="16"/>
      <c r="BM15" s="3"/>
      <c r="BN15" s="16"/>
      <c r="BO15" s="3"/>
      <c r="BP15" s="23"/>
      <c r="BQ15" s="23"/>
      <c r="BR15" s="23"/>
      <c r="BS15" s="23"/>
      <c r="BY15" s="51"/>
    </row>
    <row r="16" spans="34:90">
      <c r="AU16" s="3"/>
      <c r="AV16" s="3"/>
      <c r="AW16" s="3"/>
      <c r="AX16" s="3"/>
      <c r="AY16" s="3"/>
      <c r="AZ16" s="61"/>
      <c r="BA16" s="61"/>
      <c r="BB16" s="61"/>
      <c r="BC16" s="61"/>
      <c r="BD16" s="16"/>
      <c r="BE16" s="16"/>
      <c r="BF16" s="61"/>
      <c r="BG16" s="3"/>
      <c r="BH16" s="3"/>
      <c r="BI16" s="3"/>
      <c r="BJ16" s="16"/>
      <c r="BK16" s="16"/>
      <c r="BL16" s="16"/>
      <c r="BM16" s="3"/>
      <c r="BN16" s="16"/>
      <c r="BO16" s="3"/>
      <c r="BP16" s="23"/>
      <c r="BQ16" s="23"/>
      <c r="BR16" s="23"/>
      <c r="BS16" s="23"/>
      <c r="BY16" s="51"/>
    </row>
    <row r="17" spans="47:77">
      <c r="AU17" s="3"/>
      <c r="AV17" s="3"/>
      <c r="AW17" s="3"/>
      <c r="AX17" s="3"/>
      <c r="AY17" s="3"/>
      <c r="AZ17" s="61"/>
      <c r="BA17" s="61"/>
      <c r="BB17" s="61"/>
      <c r="BC17" s="61"/>
      <c r="BD17" s="16"/>
      <c r="BE17" s="16"/>
      <c r="BF17" s="61"/>
      <c r="BG17" s="3"/>
      <c r="BH17" s="3"/>
      <c r="BI17" s="3"/>
      <c r="BJ17" s="16"/>
      <c r="BK17" s="16"/>
      <c r="BL17" s="16"/>
      <c r="BM17" s="3"/>
      <c r="BN17" s="16"/>
      <c r="BO17" s="3"/>
      <c r="BP17" s="23"/>
      <c r="BQ17" s="23"/>
      <c r="BR17" s="23"/>
      <c r="BS17" s="23"/>
      <c r="BY17" s="51"/>
    </row>
    <row r="18" spans="47:77">
      <c r="AU18" s="3"/>
      <c r="AV18" s="3"/>
      <c r="AW18" s="3"/>
      <c r="AX18" s="3"/>
      <c r="AY18" s="3"/>
      <c r="AZ18" s="61"/>
      <c r="BA18" s="61"/>
      <c r="BB18" s="61"/>
      <c r="BC18" s="61"/>
      <c r="BD18" s="16"/>
      <c r="BE18" s="16"/>
      <c r="BF18" s="61"/>
      <c r="BG18" s="3"/>
      <c r="BH18" s="3"/>
      <c r="BI18" s="3"/>
      <c r="BJ18" s="16"/>
      <c r="BK18" s="16"/>
      <c r="BL18" s="16"/>
      <c r="BM18" s="3"/>
      <c r="BN18" s="16"/>
      <c r="BO18" s="3"/>
      <c r="BP18" s="23"/>
      <c r="BQ18" s="23"/>
      <c r="BR18" s="23"/>
      <c r="BS18" s="23"/>
      <c r="BY18" s="51"/>
    </row>
    <row r="19" spans="47:77">
      <c r="AU19" s="3"/>
      <c r="AV19" s="3"/>
      <c r="AW19" s="3"/>
      <c r="AX19" s="3"/>
      <c r="AY19" s="3"/>
      <c r="AZ19" s="61"/>
      <c r="BA19" s="61"/>
      <c r="BB19" s="61"/>
      <c r="BC19" s="61"/>
      <c r="BD19" s="16"/>
      <c r="BE19" s="16"/>
      <c r="BF19" s="61"/>
      <c r="BG19" s="3"/>
      <c r="BH19" s="3"/>
      <c r="BI19" s="3"/>
      <c r="BJ19" s="16"/>
      <c r="BK19" s="16"/>
      <c r="BL19" s="16"/>
      <c r="BM19" s="3"/>
      <c r="BN19" s="16"/>
      <c r="BO19" s="3"/>
      <c r="BP19" s="23"/>
      <c r="BQ19" s="23"/>
      <c r="BR19" s="23"/>
      <c r="BY19" s="51"/>
    </row>
    <row r="20" spans="47:77">
      <c r="AU20" s="3"/>
      <c r="AV20" s="3"/>
      <c r="AW20" s="3"/>
      <c r="AX20" s="3"/>
      <c r="AY20" s="3"/>
      <c r="AZ20" s="61"/>
      <c r="BA20" s="61"/>
      <c r="BB20" s="61"/>
      <c r="BC20" s="61"/>
      <c r="BD20" s="16"/>
      <c r="BE20" s="16"/>
      <c r="BF20" s="61"/>
      <c r="BG20" s="3"/>
      <c r="BH20" s="3"/>
      <c r="BI20" s="3"/>
      <c r="BJ20" s="16"/>
      <c r="BK20" s="16"/>
      <c r="BL20" s="16"/>
      <c r="BM20" s="3"/>
      <c r="BN20" s="16"/>
      <c r="BO20" s="3"/>
      <c r="BP20" s="23"/>
      <c r="BQ20" s="23"/>
      <c r="BR20" s="23"/>
      <c r="BY20" s="51"/>
    </row>
    <row r="21" spans="47:77">
      <c r="AU21" s="3"/>
      <c r="AV21" s="3"/>
      <c r="AW21" s="3"/>
      <c r="AX21" s="3"/>
      <c r="AY21" s="3"/>
      <c r="AZ21" s="61"/>
      <c r="BA21" s="61"/>
      <c r="BB21" s="61"/>
      <c r="BC21" s="61"/>
      <c r="BD21" s="16"/>
      <c r="BE21" s="16"/>
      <c r="BF21" s="61"/>
      <c r="BG21" s="3"/>
      <c r="BH21" s="3"/>
      <c r="BI21" s="3"/>
      <c r="BJ21" s="16"/>
      <c r="BK21" s="16"/>
      <c r="BL21" s="16"/>
      <c r="BM21" s="3"/>
      <c r="BN21" s="16"/>
      <c r="BO21" s="3"/>
      <c r="BP21" s="23"/>
      <c r="BQ21" s="23"/>
      <c r="BR21" s="23"/>
      <c r="BY21" s="20"/>
    </row>
    <row r="22" spans="47:77">
      <c r="AU22" s="3"/>
      <c r="AV22" s="3"/>
      <c r="AW22" s="3"/>
      <c r="AX22" s="3"/>
      <c r="AY22" s="3"/>
      <c r="AZ22" s="61"/>
      <c r="BA22" s="61"/>
      <c r="BB22" s="61"/>
      <c r="BC22" s="61"/>
      <c r="BD22" s="16"/>
      <c r="BE22" s="16"/>
      <c r="BF22" s="61"/>
      <c r="BG22" s="3"/>
      <c r="BH22" s="3"/>
      <c r="BI22" s="3"/>
      <c r="BJ22" s="16"/>
      <c r="BK22" s="16"/>
      <c r="BL22" s="16"/>
      <c r="BM22" s="3"/>
      <c r="BN22" s="16"/>
      <c r="BO22" s="3"/>
      <c r="BP22" s="23"/>
      <c r="BQ22" s="23"/>
      <c r="BR22" s="23"/>
      <c r="BY22" s="20"/>
    </row>
    <row r="23" spans="47:77">
      <c r="AU23" s="3"/>
      <c r="AV23" s="3"/>
      <c r="AW23" s="3"/>
      <c r="AX23" s="3"/>
      <c r="AY23" s="3"/>
      <c r="AZ23" s="61"/>
      <c r="BA23" s="61"/>
      <c r="BB23" s="61"/>
      <c r="BC23" s="61"/>
      <c r="BD23" s="16"/>
      <c r="BE23" s="16"/>
      <c r="BF23" s="61"/>
      <c r="BG23" s="3"/>
      <c r="BH23" s="3"/>
      <c r="BI23" s="3"/>
      <c r="BJ23" s="16"/>
      <c r="BK23" s="16"/>
      <c r="BL23" s="16"/>
      <c r="BM23" s="3"/>
      <c r="BN23" s="16"/>
      <c r="BO23" s="3"/>
      <c r="BP23" s="23"/>
      <c r="BQ23" s="23"/>
      <c r="BR23" s="23"/>
      <c r="BY23" s="20"/>
    </row>
    <row r="24" spans="47:77">
      <c r="AU24" s="3"/>
      <c r="AV24" s="3"/>
      <c r="AW24" s="3"/>
      <c r="AX24" s="3"/>
      <c r="AY24" s="3"/>
      <c r="AZ24" s="61"/>
      <c r="BA24" s="61"/>
      <c r="BB24" s="61"/>
      <c r="BC24" s="61"/>
      <c r="BD24" s="16"/>
      <c r="BE24" s="16"/>
      <c r="BF24" s="61"/>
      <c r="BG24" s="3"/>
      <c r="BH24" s="3"/>
      <c r="BI24" s="3"/>
      <c r="BJ24" s="16"/>
      <c r="BK24" s="16"/>
      <c r="BL24" s="16"/>
      <c r="BM24" s="3"/>
      <c r="BN24" s="16"/>
      <c r="BO24" s="3"/>
      <c r="BP24" s="23"/>
      <c r="BQ24" s="23"/>
      <c r="BR24" s="23"/>
      <c r="BY24" s="20"/>
    </row>
    <row r="25" spans="47:77">
      <c r="AU25" s="3"/>
      <c r="AV25" s="3"/>
      <c r="AW25" s="3"/>
      <c r="AX25" s="3"/>
      <c r="AY25" s="3"/>
      <c r="AZ25" s="61"/>
      <c r="BA25" s="61"/>
      <c r="BB25" s="61"/>
      <c r="BC25" s="61"/>
      <c r="BD25" s="16"/>
      <c r="BE25" s="16"/>
      <c r="BF25" s="61"/>
      <c r="BG25" s="3"/>
      <c r="BH25" s="3"/>
      <c r="BI25" s="3"/>
      <c r="BJ25" s="16"/>
      <c r="BK25" s="16"/>
      <c r="BL25" s="16"/>
      <c r="BM25" s="3"/>
      <c r="BN25" s="16"/>
      <c r="BO25" s="3"/>
      <c r="BP25" s="23"/>
      <c r="BQ25" s="23"/>
      <c r="BR25" s="23"/>
      <c r="BY25" s="20"/>
    </row>
    <row r="26" spans="47:77" ht="15.6">
      <c r="AU26" s="3"/>
      <c r="AV26" s="3"/>
      <c r="AW26" s="3"/>
      <c r="AX26" s="3"/>
      <c r="AY26" s="3"/>
      <c r="AZ26" s="61"/>
      <c r="BA26" s="61"/>
      <c r="BB26" s="61"/>
      <c r="BC26" s="61"/>
      <c r="BD26" s="16"/>
      <c r="BE26" s="16"/>
      <c r="BF26" s="61"/>
      <c r="BG26" s="3"/>
      <c r="BH26" s="3"/>
      <c r="BI26" s="3"/>
      <c r="BJ26" s="16"/>
      <c r="BK26" s="16"/>
      <c r="BL26" s="16"/>
      <c r="BM26" s="3"/>
      <c r="BN26" s="16"/>
      <c r="BO26" s="3"/>
      <c r="BP26" s="23"/>
      <c r="BQ26" s="23"/>
      <c r="BR26" s="23"/>
      <c r="BY26" s="52"/>
    </row>
    <row r="27" spans="47:77">
      <c r="AU27" s="3"/>
      <c r="AV27" s="3"/>
      <c r="AW27" s="3"/>
      <c r="AX27" s="3"/>
      <c r="AY27" s="3"/>
      <c r="AZ27" s="61"/>
      <c r="BA27" s="61"/>
      <c r="BB27" s="61"/>
      <c r="BC27" s="61"/>
      <c r="BD27" s="16"/>
      <c r="BE27" s="16"/>
      <c r="BF27" s="61"/>
      <c r="BG27" s="3"/>
      <c r="BH27" s="3"/>
      <c r="BI27" s="3"/>
      <c r="BJ27" s="16"/>
      <c r="BK27" s="16"/>
      <c r="BL27" s="16"/>
      <c r="BM27" s="3"/>
      <c r="BN27" s="16"/>
      <c r="BO27" s="3"/>
      <c r="BP27" s="23"/>
      <c r="BQ27" s="23"/>
      <c r="BR27" s="23"/>
      <c r="BV27" s="1"/>
      <c r="BW27" s="1"/>
      <c r="BX27" s="1"/>
    </row>
    <row r="28" spans="47:77">
      <c r="AU28" s="3"/>
      <c r="AV28" s="3"/>
      <c r="AW28" s="3"/>
      <c r="AX28" s="3"/>
      <c r="AY28" s="3"/>
      <c r="AZ28" s="61"/>
      <c r="BA28" s="61"/>
      <c r="BB28" s="61"/>
      <c r="BC28" s="61"/>
      <c r="BD28" s="16"/>
      <c r="BE28" s="16"/>
      <c r="BF28" s="61"/>
      <c r="BG28" s="3"/>
      <c r="BH28" s="3"/>
      <c r="BI28" s="3"/>
      <c r="BJ28" s="16"/>
      <c r="BK28" s="16"/>
      <c r="BL28" s="16"/>
      <c r="BM28" s="3"/>
      <c r="BN28" s="16"/>
      <c r="BO28" s="3"/>
      <c r="BP28" s="23"/>
      <c r="BQ28" s="23"/>
      <c r="BR28" s="23"/>
    </row>
    <row r="29" spans="47:77">
      <c r="AU29" s="3"/>
      <c r="AV29" s="3"/>
      <c r="AW29" s="3"/>
      <c r="AX29" s="3"/>
      <c r="AY29" s="3"/>
      <c r="AZ29" s="61"/>
      <c r="BA29" s="61"/>
      <c r="BB29" s="61"/>
      <c r="BC29" s="61"/>
      <c r="BD29" s="16"/>
      <c r="BE29" s="16"/>
      <c r="BF29" s="61"/>
      <c r="BG29" s="3"/>
      <c r="BH29" s="3"/>
      <c r="BI29" s="3"/>
      <c r="BJ29" s="16"/>
      <c r="BK29" s="16"/>
      <c r="BL29" s="16"/>
      <c r="BM29" s="3"/>
      <c r="BN29" s="16"/>
      <c r="BO29" s="3"/>
      <c r="BP29" s="23"/>
      <c r="BQ29" s="23"/>
      <c r="BR29" s="23"/>
    </row>
    <row r="30" spans="47:77">
      <c r="AU30" s="3"/>
      <c r="AV30" s="3"/>
      <c r="AW30" s="3"/>
      <c r="AX30" s="3"/>
      <c r="AY30" s="3"/>
      <c r="AZ30" s="61"/>
      <c r="BA30" s="61"/>
      <c r="BB30" s="61"/>
      <c r="BC30" s="61"/>
      <c r="BD30" s="16"/>
      <c r="BE30" s="16"/>
      <c r="BF30" s="61"/>
      <c r="BG30" s="3"/>
      <c r="BH30" s="3"/>
      <c r="BI30" s="3"/>
      <c r="BJ30" s="16"/>
      <c r="BK30" s="16"/>
      <c r="BL30" s="16"/>
      <c r="BM30" s="3"/>
      <c r="BN30" s="16"/>
      <c r="BO30" s="3"/>
      <c r="BP30" s="23"/>
      <c r="BQ30" s="23"/>
      <c r="BR30" s="23"/>
    </row>
    <row r="31" spans="47:77">
      <c r="AU31" s="3"/>
      <c r="AV31" s="3"/>
      <c r="AW31" s="3"/>
      <c r="AX31" s="3"/>
      <c r="AY31" s="3"/>
      <c r="AZ31" s="61"/>
      <c r="BA31" s="61"/>
      <c r="BB31" s="61"/>
      <c r="BC31" s="61"/>
      <c r="BD31" s="16"/>
      <c r="BE31" s="16"/>
      <c r="BF31" s="61"/>
      <c r="BG31" s="3"/>
      <c r="BH31" s="3"/>
      <c r="BI31" s="3"/>
      <c r="BJ31" s="16"/>
      <c r="BK31" s="16"/>
      <c r="BL31" s="16"/>
      <c r="BM31" s="3"/>
      <c r="BN31" s="16"/>
      <c r="BO31" s="3"/>
      <c r="BP31" s="23"/>
      <c r="BQ31" s="23"/>
      <c r="BR31" s="23"/>
    </row>
    <row r="32" spans="47:77">
      <c r="AU32" s="3"/>
      <c r="AV32" s="3"/>
      <c r="AW32" s="3"/>
      <c r="AX32" s="3"/>
      <c r="AY32" s="3"/>
      <c r="AZ32" s="61"/>
      <c r="BA32" s="61"/>
      <c r="BB32" s="61"/>
      <c r="BC32" s="61"/>
      <c r="BD32" s="16"/>
      <c r="BE32" s="16"/>
      <c r="BF32" s="61"/>
      <c r="BG32" s="3"/>
      <c r="BH32" s="3"/>
      <c r="BI32" s="3"/>
      <c r="BJ32" s="16"/>
      <c r="BK32" s="16"/>
      <c r="BL32" s="16"/>
      <c r="BM32" s="3"/>
      <c r="BN32" s="16"/>
      <c r="BO32" s="3"/>
      <c r="BP32" s="23"/>
      <c r="BQ32" s="23"/>
      <c r="BR32" s="23"/>
    </row>
    <row r="33" spans="47:70">
      <c r="AU33" s="3"/>
      <c r="AV33" s="3"/>
      <c r="AW33" s="3"/>
      <c r="AX33" s="3"/>
      <c r="AY33" s="3"/>
      <c r="AZ33" s="61"/>
      <c r="BA33" s="61"/>
      <c r="BB33" s="61"/>
      <c r="BC33" s="61"/>
      <c r="BD33" s="16"/>
      <c r="BE33" s="16"/>
      <c r="BF33" s="61"/>
      <c r="BG33" s="3"/>
      <c r="BH33" s="3"/>
      <c r="BI33" s="3"/>
      <c r="BJ33" s="16"/>
      <c r="BK33" s="16"/>
      <c r="BL33" s="16"/>
      <c r="BM33" s="3"/>
      <c r="BN33" s="16"/>
      <c r="BO33" s="3"/>
      <c r="BP33" s="23"/>
      <c r="BQ33" s="23"/>
      <c r="BR33" s="23"/>
    </row>
    <row r="34" spans="47:70">
      <c r="AU34" s="3"/>
      <c r="AV34" s="3"/>
      <c r="AW34" s="3"/>
      <c r="AX34" s="3"/>
      <c r="AY34" s="3"/>
      <c r="AZ34" s="61"/>
      <c r="BA34" s="61"/>
      <c r="BB34" s="61"/>
      <c r="BC34" s="61"/>
      <c r="BD34" s="16"/>
      <c r="BE34" s="16"/>
      <c r="BF34" s="61"/>
      <c r="BG34" s="3"/>
      <c r="BH34" s="3"/>
      <c r="BI34" s="3"/>
      <c r="BJ34" s="16"/>
      <c r="BK34" s="16"/>
      <c r="BL34" s="16"/>
      <c r="BM34" s="3"/>
      <c r="BN34" s="16"/>
      <c r="BO34" s="3"/>
      <c r="BP34" s="23"/>
      <c r="BQ34" s="23"/>
      <c r="BR34" s="23"/>
    </row>
    <row r="35" spans="47:70">
      <c r="AU35" s="3"/>
      <c r="AV35" s="3"/>
      <c r="AW35" s="3"/>
      <c r="AX35" s="3"/>
      <c r="AY35" s="3"/>
      <c r="AZ35" s="61"/>
      <c r="BA35" s="61"/>
      <c r="BB35" s="61"/>
      <c r="BC35" s="61"/>
      <c r="BD35" s="16"/>
      <c r="BE35" s="16"/>
      <c r="BF35" s="61"/>
      <c r="BG35" s="3"/>
      <c r="BH35" s="3"/>
      <c r="BI35" s="3"/>
      <c r="BJ35" s="16"/>
      <c r="BK35" s="16"/>
      <c r="BL35" s="16"/>
      <c r="BM35" s="3"/>
      <c r="BN35" s="16"/>
      <c r="BO35" s="3"/>
      <c r="BP35" s="23"/>
      <c r="BQ35" s="23"/>
      <c r="BR35" s="23"/>
    </row>
    <row r="36" spans="47:70">
      <c r="AU36" s="3"/>
      <c r="AV36" s="3"/>
      <c r="AW36" s="3"/>
      <c r="AX36" s="3"/>
      <c r="AY36" s="3"/>
      <c r="AZ36" s="61"/>
      <c r="BA36" s="61"/>
      <c r="BB36" s="61"/>
      <c r="BC36" s="61"/>
      <c r="BD36" s="16"/>
      <c r="BE36" s="16"/>
      <c r="BF36" s="61"/>
      <c r="BG36" s="3"/>
      <c r="BH36" s="3"/>
      <c r="BI36" s="3"/>
      <c r="BJ36" s="16"/>
      <c r="BK36" s="16"/>
      <c r="BL36" s="16"/>
      <c r="BM36" s="3"/>
      <c r="BN36" s="16"/>
      <c r="BO36" s="3"/>
      <c r="BP36" s="23"/>
      <c r="BQ36" s="23"/>
      <c r="BR36" s="23"/>
    </row>
    <row r="37" spans="47:70">
      <c r="AU37" s="3"/>
      <c r="AV37" s="3"/>
      <c r="AW37" s="3"/>
      <c r="AX37" s="3"/>
      <c r="AY37" s="3"/>
      <c r="AZ37" s="61"/>
      <c r="BA37" s="61"/>
      <c r="BB37" s="61"/>
      <c r="BC37" s="61"/>
      <c r="BD37" s="16"/>
      <c r="BE37" s="16"/>
      <c r="BF37" s="61"/>
      <c r="BG37" s="3"/>
      <c r="BH37" s="3"/>
      <c r="BI37" s="3"/>
      <c r="BJ37" s="16"/>
      <c r="BK37" s="16"/>
      <c r="BL37" s="16"/>
      <c r="BM37" s="3"/>
      <c r="BN37" s="16"/>
      <c r="BO37" s="3"/>
      <c r="BP37" s="23"/>
      <c r="BQ37" s="23"/>
      <c r="BR37" s="23"/>
    </row>
    <row r="38" spans="47:70">
      <c r="AU38" s="3"/>
      <c r="AV38" s="3"/>
      <c r="AW38" s="3"/>
      <c r="AX38" s="3"/>
      <c r="AY38" s="3"/>
      <c r="AZ38" s="61"/>
      <c r="BA38" s="61"/>
      <c r="BB38" s="61"/>
      <c r="BC38" s="61"/>
      <c r="BD38" s="16"/>
      <c r="BE38" s="16"/>
      <c r="BF38" s="61"/>
      <c r="BG38" s="3"/>
      <c r="BH38" s="3"/>
      <c r="BI38" s="3"/>
      <c r="BJ38" s="16"/>
      <c r="BK38" s="16"/>
      <c r="BL38" s="16"/>
      <c r="BM38" s="3"/>
      <c r="BN38" s="16"/>
      <c r="BO38" s="3"/>
      <c r="BP38" s="23"/>
      <c r="BQ38" s="23"/>
      <c r="BR38" s="23"/>
    </row>
    <row r="39" spans="47:70">
      <c r="AU39" s="3"/>
      <c r="AV39" s="3"/>
      <c r="AW39" s="3"/>
      <c r="AX39" s="3"/>
      <c r="AY39" s="3"/>
      <c r="AZ39" s="61"/>
      <c r="BA39" s="61"/>
      <c r="BB39" s="61"/>
      <c r="BC39" s="61"/>
      <c r="BD39" s="16"/>
      <c r="BE39" s="16"/>
      <c r="BF39" s="61"/>
      <c r="BG39" s="3"/>
      <c r="BH39" s="3"/>
      <c r="BI39" s="3"/>
      <c r="BJ39" s="16"/>
      <c r="BK39" s="16"/>
      <c r="BL39" s="16"/>
      <c r="BM39" s="3"/>
      <c r="BN39" s="16"/>
      <c r="BO39" s="3"/>
      <c r="BP39" s="23"/>
      <c r="BQ39" s="23"/>
      <c r="BR39" s="23"/>
    </row>
    <row r="40" spans="47:70">
      <c r="AU40" s="3"/>
      <c r="AV40" s="3"/>
      <c r="AW40" s="3"/>
      <c r="AX40" s="3"/>
      <c r="AY40" s="3"/>
      <c r="AZ40" s="61"/>
      <c r="BA40" s="61"/>
      <c r="BB40" s="61"/>
      <c r="BC40" s="61"/>
      <c r="BD40" s="16"/>
      <c r="BE40" s="16"/>
      <c r="BF40" s="61"/>
      <c r="BG40" s="3"/>
      <c r="BH40" s="3"/>
      <c r="BI40" s="3"/>
      <c r="BJ40" s="16"/>
      <c r="BK40" s="16"/>
      <c r="BL40" s="16"/>
      <c r="BM40" s="3"/>
      <c r="BN40" s="16"/>
      <c r="BO40" s="3"/>
      <c r="BP40" s="23"/>
      <c r="BQ40" s="23"/>
      <c r="BR40" s="23"/>
    </row>
    <row r="41" spans="47:70">
      <c r="AU41" s="3"/>
      <c r="AV41" s="3"/>
      <c r="AW41" s="3"/>
      <c r="AX41" s="3"/>
      <c r="AY41" s="3"/>
      <c r="AZ41" s="61"/>
      <c r="BA41" s="61"/>
      <c r="BB41" s="61"/>
      <c r="BC41" s="61"/>
      <c r="BD41" s="16"/>
      <c r="BE41" s="16"/>
      <c r="BF41" s="61"/>
      <c r="BG41" s="3"/>
      <c r="BH41" s="3"/>
      <c r="BI41" s="3"/>
      <c r="BJ41" s="16"/>
      <c r="BK41" s="16"/>
      <c r="BL41" s="16"/>
      <c r="BM41" s="3"/>
      <c r="BN41" s="16"/>
      <c r="BO41" s="3"/>
      <c r="BP41" s="23"/>
      <c r="BQ41" s="23"/>
      <c r="BR41" s="23"/>
    </row>
    <row r="42" spans="47:70">
      <c r="AU42" s="3"/>
      <c r="AV42" s="3"/>
      <c r="AW42" s="3"/>
      <c r="AX42" s="3"/>
      <c r="AY42" s="3"/>
      <c r="AZ42" s="61"/>
      <c r="BA42" s="61"/>
      <c r="BB42" s="61"/>
      <c r="BC42" s="61"/>
      <c r="BD42" s="16"/>
      <c r="BE42" s="16"/>
      <c r="BF42" s="61"/>
      <c r="BG42" s="3"/>
      <c r="BH42" s="3"/>
      <c r="BI42" s="3"/>
      <c r="BJ42" s="16"/>
      <c r="BK42" s="16"/>
      <c r="BL42" s="16"/>
      <c r="BM42" s="3"/>
      <c r="BN42" s="16"/>
      <c r="BO42" s="3"/>
      <c r="BP42" s="23"/>
      <c r="BQ42" s="23"/>
      <c r="BR42" s="23"/>
    </row>
    <row r="43" spans="47:70">
      <c r="AU43" s="3"/>
      <c r="AV43" s="3"/>
      <c r="AW43" s="3"/>
      <c r="AX43" s="3"/>
      <c r="AY43" s="3"/>
      <c r="AZ43" s="61"/>
      <c r="BA43" s="61"/>
      <c r="BB43" s="61"/>
      <c r="BC43" s="61"/>
      <c r="BD43" s="16"/>
      <c r="BE43" s="16"/>
      <c r="BF43" s="61"/>
      <c r="BG43" s="3"/>
      <c r="BH43" s="3"/>
      <c r="BI43" s="3"/>
      <c r="BJ43" s="16"/>
      <c r="BK43" s="16"/>
      <c r="BL43" s="16"/>
      <c r="BM43" s="3"/>
      <c r="BN43" s="16"/>
      <c r="BO43" s="3"/>
      <c r="BP43" s="23"/>
      <c r="BQ43" s="23"/>
      <c r="BR43" s="23"/>
    </row>
    <row r="44" spans="47:70">
      <c r="AU44" s="3"/>
      <c r="AV44" s="3"/>
      <c r="AW44" s="3"/>
      <c r="AX44" s="3"/>
      <c r="AY44" s="3"/>
      <c r="AZ44" s="61"/>
      <c r="BA44" s="61"/>
      <c r="BB44" s="61"/>
      <c r="BC44" s="61"/>
      <c r="BD44" s="16"/>
      <c r="BE44" s="16"/>
      <c r="BF44" s="61"/>
      <c r="BG44" s="3"/>
      <c r="BH44" s="3"/>
      <c r="BI44" s="3"/>
      <c r="BJ44" s="16"/>
      <c r="BK44" s="16"/>
      <c r="BL44" s="16"/>
      <c r="BM44" s="3"/>
      <c r="BN44" s="16"/>
      <c r="BO44" s="3"/>
      <c r="BP44" s="23"/>
      <c r="BQ44" s="23"/>
      <c r="BR44" s="23"/>
    </row>
    <row r="45" spans="47:70">
      <c r="AU45" s="3"/>
      <c r="AV45" s="3"/>
      <c r="AW45" s="3"/>
      <c r="AX45" s="3"/>
      <c r="AY45" s="3"/>
      <c r="AZ45" s="61"/>
      <c r="BA45" s="61"/>
      <c r="BB45" s="61"/>
      <c r="BC45" s="61"/>
      <c r="BD45" s="16"/>
      <c r="BE45" s="16"/>
      <c r="BF45" s="61"/>
      <c r="BG45" s="3"/>
      <c r="BH45" s="3"/>
      <c r="BI45" s="3"/>
      <c r="BJ45" s="16"/>
      <c r="BK45" s="16"/>
      <c r="BL45" s="16"/>
      <c r="BM45" s="3"/>
      <c r="BN45" s="16"/>
      <c r="BO45" s="3"/>
      <c r="BP45" s="23"/>
      <c r="BQ45" s="23"/>
      <c r="BR45" s="23"/>
    </row>
    <row r="46" spans="47:70">
      <c r="AU46" s="3"/>
      <c r="AV46" s="3"/>
      <c r="AW46" s="3"/>
      <c r="AX46" s="3"/>
      <c r="AY46" s="3"/>
      <c r="AZ46" s="61"/>
      <c r="BA46" s="61"/>
      <c r="BB46" s="61"/>
      <c r="BC46" s="61"/>
      <c r="BD46" s="16"/>
      <c r="BE46" s="16"/>
      <c r="BF46" s="61"/>
      <c r="BG46" s="3"/>
      <c r="BH46" s="3"/>
      <c r="BI46" s="3"/>
      <c r="BJ46" s="16"/>
      <c r="BK46" s="16"/>
      <c r="BL46" s="16"/>
      <c r="BM46" s="3"/>
      <c r="BN46" s="16"/>
      <c r="BO46" s="3"/>
      <c r="BP46" s="23"/>
      <c r="BQ46" s="23"/>
      <c r="BR46" s="23"/>
    </row>
    <row r="47" spans="47:70">
      <c r="AU47" s="3"/>
      <c r="AV47" s="3"/>
      <c r="AW47" s="3"/>
      <c r="AX47" s="3"/>
      <c r="AY47" s="3"/>
      <c r="AZ47" s="61"/>
      <c r="BA47" s="61"/>
      <c r="BB47" s="61"/>
      <c r="BC47" s="61"/>
      <c r="BD47" s="16"/>
      <c r="BE47" s="16"/>
      <c r="BF47" s="61"/>
      <c r="BG47" s="3"/>
      <c r="BH47" s="3"/>
      <c r="BI47" s="3"/>
      <c r="BJ47" s="16"/>
      <c r="BK47" s="16"/>
      <c r="BL47" s="16"/>
      <c r="BM47" s="3"/>
      <c r="BN47" s="16"/>
      <c r="BO47" s="3"/>
      <c r="BP47" s="23"/>
      <c r="BQ47" s="23"/>
      <c r="BR47" s="23"/>
    </row>
    <row r="48" spans="47:70">
      <c r="AU48" s="3"/>
      <c r="AV48" s="3"/>
      <c r="AW48" s="3"/>
      <c r="AX48" s="3"/>
      <c r="AY48" s="3"/>
      <c r="AZ48" s="61"/>
      <c r="BA48" s="61"/>
      <c r="BB48" s="61"/>
      <c r="BC48" s="61"/>
      <c r="BD48" s="16"/>
      <c r="BE48" s="16"/>
      <c r="BF48" s="61"/>
      <c r="BG48" s="3"/>
      <c r="BH48" s="3"/>
      <c r="BI48" s="3"/>
      <c r="BJ48" s="16"/>
      <c r="BK48" s="16"/>
      <c r="BL48" s="16"/>
      <c r="BM48" s="3"/>
      <c r="BN48" s="16"/>
      <c r="BO48" s="3"/>
      <c r="BP48" s="23"/>
      <c r="BQ48" s="23"/>
      <c r="BR48" s="23"/>
    </row>
    <row r="49" spans="47:70">
      <c r="AU49" s="3"/>
      <c r="AV49" s="3"/>
      <c r="AW49" s="3"/>
      <c r="AX49" s="3"/>
      <c r="AY49" s="3"/>
      <c r="AZ49" s="61"/>
      <c r="BA49" s="61"/>
      <c r="BB49" s="61"/>
      <c r="BC49" s="61"/>
      <c r="BD49" s="16"/>
      <c r="BE49" s="16"/>
      <c r="BF49" s="61"/>
      <c r="BG49" s="3"/>
      <c r="BH49" s="3"/>
      <c r="BI49" s="3"/>
      <c r="BJ49" s="16"/>
      <c r="BK49" s="16"/>
      <c r="BL49" s="16"/>
      <c r="BM49" s="3"/>
      <c r="BN49" s="16"/>
      <c r="BO49" s="3"/>
      <c r="BP49" s="23"/>
      <c r="BQ49" s="23"/>
      <c r="BR49" s="23"/>
    </row>
    <row r="50" spans="47:70">
      <c r="AU50" s="3"/>
      <c r="AV50" s="3"/>
      <c r="AW50" s="3"/>
      <c r="AX50" s="3"/>
      <c r="AY50" s="3"/>
      <c r="AZ50" s="61"/>
      <c r="BA50" s="61"/>
      <c r="BB50" s="61"/>
      <c r="BC50" s="61"/>
      <c r="BD50" s="16"/>
      <c r="BE50" s="16"/>
      <c r="BF50" s="61"/>
      <c r="BG50" s="3"/>
      <c r="BH50" s="3"/>
      <c r="BI50" s="3"/>
      <c r="BJ50" s="16"/>
      <c r="BK50" s="16"/>
      <c r="BL50" s="16"/>
      <c r="BM50" s="3"/>
      <c r="BN50" s="16"/>
      <c r="BO50" s="3"/>
      <c r="BP50" s="23"/>
      <c r="BQ50" s="23"/>
      <c r="BR50" s="23"/>
    </row>
    <row r="51" spans="47:70">
      <c r="AU51" s="3"/>
      <c r="AV51" s="3"/>
      <c r="AW51" s="3"/>
      <c r="AX51" s="3"/>
      <c r="AY51" s="3"/>
      <c r="AZ51" s="61"/>
      <c r="BA51" s="61"/>
      <c r="BB51" s="61"/>
      <c r="BC51" s="61"/>
      <c r="BD51" s="16"/>
      <c r="BE51" s="16"/>
      <c r="BF51" s="61"/>
      <c r="BG51" s="3"/>
      <c r="BH51" s="3"/>
      <c r="BI51" s="3"/>
      <c r="BJ51" s="16"/>
      <c r="BK51" s="16"/>
      <c r="BL51" s="16"/>
      <c r="BM51" s="3"/>
      <c r="BN51" s="16"/>
      <c r="BO51" s="3"/>
      <c r="BP51" s="23"/>
      <c r="BQ51" s="23"/>
      <c r="BR51" s="23"/>
    </row>
    <row r="52" spans="47:70">
      <c r="AU52" s="3"/>
      <c r="AV52" s="3"/>
      <c r="AW52" s="3"/>
      <c r="AX52" s="3"/>
      <c r="AY52" s="3"/>
      <c r="AZ52" s="61"/>
      <c r="BA52" s="61"/>
      <c r="BB52" s="61"/>
      <c r="BC52" s="61"/>
      <c r="BD52" s="16"/>
      <c r="BE52" s="16"/>
      <c r="BF52" s="61"/>
      <c r="BG52" s="3"/>
      <c r="BH52" s="3"/>
      <c r="BI52" s="3"/>
      <c r="BJ52" s="16"/>
      <c r="BK52" s="16"/>
      <c r="BL52" s="16"/>
      <c r="BM52" s="3"/>
      <c r="BN52" s="16"/>
      <c r="BO52" s="3"/>
      <c r="BP52" s="23"/>
      <c r="BQ52" s="23"/>
      <c r="BR52" s="23"/>
    </row>
    <row r="53" spans="47:70">
      <c r="AU53" s="3"/>
      <c r="AV53" s="3"/>
      <c r="AW53" s="3"/>
      <c r="AX53" s="3"/>
      <c r="AY53" s="3"/>
      <c r="AZ53" s="61"/>
      <c r="BA53" s="61"/>
      <c r="BB53" s="61"/>
      <c r="BC53" s="61"/>
      <c r="BD53" s="16"/>
      <c r="BE53" s="16"/>
      <c r="BF53" s="61"/>
      <c r="BG53" s="3"/>
      <c r="BH53" s="3"/>
      <c r="BI53" s="3"/>
      <c r="BJ53" s="16"/>
      <c r="BK53" s="16"/>
      <c r="BL53" s="16"/>
      <c r="BM53" s="3"/>
      <c r="BN53" s="16"/>
      <c r="BO53" s="3"/>
      <c r="BP53" s="23"/>
      <c r="BQ53" s="23"/>
      <c r="BR53" s="23"/>
    </row>
    <row r="54" spans="47:70">
      <c r="AU54" s="3"/>
      <c r="AV54" s="3"/>
      <c r="AW54" s="3"/>
      <c r="AX54" s="3"/>
      <c r="AY54" s="3"/>
      <c r="AZ54" s="61"/>
      <c r="BA54" s="61"/>
      <c r="BB54" s="61"/>
      <c r="BC54" s="61"/>
      <c r="BD54" s="16"/>
      <c r="BE54" s="16"/>
      <c r="BF54" s="61"/>
      <c r="BG54" s="3"/>
      <c r="BH54" s="3"/>
      <c r="BI54" s="3"/>
      <c r="BJ54" s="16"/>
      <c r="BK54" s="16"/>
      <c r="BL54" s="16"/>
      <c r="BM54" s="3"/>
      <c r="BN54" s="16"/>
      <c r="BO54" s="3"/>
      <c r="BP54" s="23"/>
      <c r="BQ54" s="23"/>
      <c r="BR54" s="23"/>
    </row>
    <row r="55" spans="47:70">
      <c r="AU55" s="3"/>
      <c r="AV55" s="3"/>
      <c r="AW55" s="3"/>
      <c r="AX55" s="3"/>
      <c r="AY55" s="3"/>
      <c r="AZ55" s="61"/>
      <c r="BA55" s="61"/>
      <c r="BB55" s="61"/>
      <c r="BC55" s="61"/>
      <c r="BD55" s="16"/>
      <c r="BE55" s="16"/>
      <c r="BF55" s="61"/>
      <c r="BG55" s="3"/>
      <c r="BH55" s="3"/>
      <c r="BI55" s="3"/>
      <c r="BJ55" s="16"/>
      <c r="BK55" s="16"/>
      <c r="BL55" s="16"/>
      <c r="BM55" s="3"/>
      <c r="BN55" s="16"/>
      <c r="BO55" s="3"/>
      <c r="BP55" s="23"/>
      <c r="BQ55" s="23"/>
      <c r="BR55" s="23"/>
    </row>
    <row r="56" spans="47:70">
      <c r="AU56" s="3"/>
      <c r="AV56" s="3"/>
      <c r="AW56" s="3"/>
      <c r="AX56" s="3"/>
      <c r="AY56" s="3"/>
      <c r="AZ56" s="61"/>
      <c r="BA56" s="61"/>
      <c r="BB56" s="61"/>
      <c r="BC56" s="61"/>
      <c r="BD56" s="16"/>
      <c r="BE56" s="16"/>
      <c r="BF56" s="61"/>
      <c r="BG56" s="3"/>
      <c r="BH56" s="3"/>
      <c r="BI56" s="3"/>
      <c r="BJ56" s="16"/>
      <c r="BK56" s="16"/>
      <c r="BL56" s="16"/>
      <c r="BM56" s="3"/>
      <c r="BN56" s="16"/>
      <c r="BO56" s="3"/>
      <c r="BP56" s="23"/>
      <c r="BQ56" s="23"/>
      <c r="BR56" s="23"/>
    </row>
    <row r="57" spans="47:70">
      <c r="AU57" s="3"/>
      <c r="AV57" s="3"/>
      <c r="AW57" s="3"/>
      <c r="AX57" s="3"/>
      <c r="AY57" s="3"/>
      <c r="AZ57" s="61"/>
      <c r="BA57" s="61"/>
      <c r="BB57" s="61"/>
      <c r="BC57" s="61"/>
      <c r="BD57" s="16"/>
      <c r="BE57" s="16"/>
      <c r="BF57" s="61"/>
      <c r="BG57" s="3"/>
      <c r="BH57" s="3"/>
      <c r="BI57" s="3"/>
      <c r="BJ57" s="16"/>
      <c r="BK57" s="16"/>
      <c r="BL57" s="16"/>
      <c r="BM57" s="3"/>
      <c r="BN57" s="16"/>
      <c r="BO57" s="3"/>
      <c r="BP57" s="23"/>
      <c r="BQ57" s="23"/>
      <c r="BR57" s="23"/>
    </row>
    <row r="58" spans="47:70">
      <c r="AU58" s="3"/>
      <c r="AV58" s="3"/>
      <c r="AW58" s="3"/>
      <c r="AX58" s="3"/>
      <c r="AY58" s="3"/>
      <c r="AZ58" s="61"/>
      <c r="BA58" s="61"/>
      <c r="BB58" s="61"/>
      <c r="BC58" s="61"/>
      <c r="BD58" s="16"/>
      <c r="BE58" s="16"/>
      <c r="BF58" s="61"/>
      <c r="BG58" s="3"/>
      <c r="BH58" s="3"/>
      <c r="BI58" s="3"/>
      <c r="BJ58" s="16"/>
      <c r="BK58" s="16"/>
      <c r="BL58" s="16"/>
      <c r="BM58" s="3"/>
      <c r="BN58" s="16"/>
      <c r="BO58" s="3"/>
      <c r="BP58" s="23"/>
      <c r="BQ58" s="23"/>
      <c r="BR58" s="23"/>
    </row>
    <row r="59" spans="47:70">
      <c r="AU59" s="3"/>
      <c r="AV59" s="3"/>
      <c r="AW59" s="3"/>
      <c r="AX59" s="3"/>
      <c r="AY59" s="3"/>
      <c r="AZ59" s="61"/>
      <c r="BA59" s="61"/>
      <c r="BB59" s="61"/>
      <c r="BC59" s="61"/>
      <c r="BD59" s="16"/>
      <c r="BE59" s="16"/>
      <c r="BF59" s="61"/>
      <c r="BG59" s="3"/>
      <c r="BH59" s="3"/>
      <c r="BI59" s="3"/>
      <c r="BJ59" s="16"/>
      <c r="BK59" s="16"/>
      <c r="BL59" s="16"/>
      <c r="BM59" s="3"/>
      <c r="BN59" s="16"/>
      <c r="BO59" s="3"/>
      <c r="BP59" s="23"/>
      <c r="BQ59" s="23"/>
      <c r="BR59" s="23"/>
    </row>
    <row r="60" spans="47:70">
      <c r="AU60" s="3"/>
      <c r="AV60" s="3"/>
      <c r="AW60" s="3"/>
      <c r="AX60" s="3"/>
      <c r="AY60" s="3"/>
      <c r="AZ60" s="61"/>
      <c r="BA60" s="61"/>
      <c r="BB60" s="61"/>
      <c r="BC60" s="61"/>
      <c r="BD60" s="16"/>
      <c r="BE60" s="16"/>
      <c r="BF60" s="61"/>
      <c r="BG60" s="3"/>
      <c r="BH60" s="3"/>
      <c r="BI60" s="3"/>
      <c r="BJ60" s="16"/>
      <c r="BK60" s="16"/>
      <c r="BL60" s="16"/>
      <c r="BM60" s="3"/>
      <c r="BN60" s="16"/>
      <c r="BO60" s="3"/>
      <c r="BP60" s="23"/>
      <c r="BQ60" s="23"/>
      <c r="BR60" s="23"/>
    </row>
    <row r="61" spans="47:70">
      <c r="AU61" s="3"/>
      <c r="AV61" s="3"/>
      <c r="AW61" s="3"/>
      <c r="AX61" s="3"/>
      <c r="AY61" s="3"/>
      <c r="AZ61" s="61"/>
      <c r="BA61" s="61"/>
      <c r="BB61" s="61"/>
      <c r="BC61" s="61"/>
      <c r="BD61" s="16"/>
      <c r="BE61" s="16"/>
      <c r="BF61" s="61"/>
      <c r="BG61" s="3"/>
      <c r="BH61" s="3"/>
      <c r="BI61" s="3"/>
      <c r="BJ61" s="16"/>
      <c r="BK61" s="16"/>
      <c r="BL61" s="16"/>
      <c r="BM61" s="3"/>
      <c r="BN61" s="16"/>
      <c r="BO61" s="3"/>
      <c r="BP61" s="23"/>
      <c r="BQ61" s="23"/>
      <c r="BR61" s="23"/>
    </row>
    <row r="62" spans="47:70">
      <c r="AU62" s="3"/>
      <c r="AV62" s="3"/>
      <c r="AW62" s="3"/>
      <c r="AX62" s="3"/>
      <c r="AY62" s="3"/>
      <c r="AZ62" s="61"/>
      <c r="BA62" s="61"/>
      <c r="BB62" s="61"/>
      <c r="BC62" s="61"/>
      <c r="BD62" s="16"/>
      <c r="BE62" s="16"/>
      <c r="BF62" s="61"/>
      <c r="BG62" s="3"/>
      <c r="BH62" s="3"/>
      <c r="BI62" s="3"/>
      <c r="BJ62" s="16"/>
      <c r="BK62" s="16"/>
      <c r="BL62" s="16"/>
      <c r="BM62" s="3"/>
      <c r="BN62" s="16"/>
      <c r="BO62" s="3"/>
      <c r="BP62" s="23"/>
      <c r="BQ62" s="23"/>
      <c r="BR62" s="23"/>
    </row>
    <row r="63" spans="47:70">
      <c r="AU63" s="3"/>
      <c r="AV63" s="3"/>
      <c r="AW63" s="3"/>
      <c r="AX63" s="3"/>
      <c r="AY63" s="3"/>
      <c r="AZ63" s="61"/>
      <c r="BA63" s="61"/>
      <c r="BB63" s="61"/>
      <c r="BC63" s="61"/>
      <c r="BD63" s="16"/>
      <c r="BE63" s="16"/>
      <c r="BF63" s="61"/>
      <c r="BG63" s="3"/>
      <c r="BH63" s="3"/>
      <c r="BI63" s="3"/>
      <c r="BJ63" s="16"/>
      <c r="BK63" s="16"/>
      <c r="BL63" s="16"/>
      <c r="BM63" s="3"/>
      <c r="BN63" s="16"/>
      <c r="BO63" s="3"/>
      <c r="BP63" s="23"/>
      <c r="BQ63" s="23"/>
      <c r="BR63" s="23"/>
    </row>
    <row r="64" spans="47:70">
      <c r="AU64" s="3"/>
      <c r="AV64" s="3"/>
      <c r="AW64" s="3"/>
      <c r="AX64" s="3"/>
      <c r="AY64" s="3"/>
      <c r="AZ64" s="61"/>
      <c r="BA64" s="61"/>
      <c r="BB64" s="61"/>
      <c r="BC64" s="61"/>
      <c r="BD64" s="16"/>
      <c r="BE64" s="16"/>
      <c r="BF64" s="61"/>
      <c r="BG64" s="3"/>
      <c r="BH64" s="3"/>
      <c r="BI64" s="3"/>
      <c r="BJ64" s="16"/>
      <c r="BK64" s="16"/>
      <c r="BL64" s="16"/>
      <c r="BM64" s="3"/>
      <c r="BN64" s="16"/>
      <c r="BO64" s="3"/>
      <c r="BP64" s="23"/>
      <c r="BQ64" s="23"/>
      <c r="BR64" s="23"/>
    </row>
    <row r="65" spans="47:78">
      <c r="AU65" s="3"/>
      <c r="AV65" s="3"/>
      <c r="AW65" s="3"/>
      <c r="AX65" s="3"/>
      <c r="AY65" s="3"/>
      <c r="AZ65" s="61"/>
      <c r="BA65" s="61"/>
      <c r="BB65" s="61"/>
      <c r="BC65" s="61"/>
      <c r="BD65" s="16"/>
      <c r="BE65" s="16"/>
      <c r="BF65" s="61"/>
      <c r="BG65" s="3"/>
      <c r="BH65" s="3"/>
      <c r="BI65" s="3"/>
      <c r="BJ65" s="16"/>
      <c r="BK65" s="16"/>
      <c r="BL65" s="16"/>
      <c r="BM65" s="3"/>
      <c r="BN65" s="16"/>
      <c r="BO65" s="3"/>
      <c r="BP65" s="23"/>
      <c r="BQ65" s="23"/>
      <c r="BR65" s="23"/>
    </row>
    <row r="66" spans="47:78">
      <c r="AU66" s="3"/>
      <c r="AV66" s="3"/>
      <c r="AW66" s="3"/>
      <c r="AX66" s="3"/>
      <c r="AY66" s="3"/>
      <c r="AZ66" s="61"/>
      <c r="BA66" s="61"/>
      <c r="BB66" s="61"/>
      <c r="BC66" s="61"/>
      <c r="BD66" s="16"/>
      <c r="BE66" s="16"/>
      <c r="BF66" s="61"/>
      <c r="BG66" s="3"/>
      <c r="BH66" s="3"/>
      <c r="BI66" s="3"/>
      <c r="BJ66" s="16"/>
      <c r="BK66" s="16"/>
      <c r="BL66" s="16"/>
      <c r="BM66" s="3"/>
      <c r="BN66" s="16"/>
      <c r="BO66" s="3"/>
      <c r="BP66" s="23"/>
      <c r="BQ66" s="23"/>
      <c r="BR66" s="23"/>
    </row>
    <row r="67" spans="47:78">
      <c r="AU67" s="3"/>
      <c r="AV67" s="3"/>
      <c r="AW67" s="3"/>
      <c r="AX67" s="3"/>
      <c r="AY67" s="3"/>
      <c r="AZ67" s="61"/>
      <c r="BA67" s="61"/>
      <c r="BB67" s="61"/>
      <c r="BC67" s="61"/>
      <c r="BD67" s="16"/>
      <c r="BE67" s="16"/>
      <c r="BF67" s="61"/>
      <c r="BG67" s="3"/>
      <c r="BH67" s="3"/>
      <c r="BI67" s="3"/>
      <c r="BJ67" s="16"/>
      <c r="BK67" s="16"/>
      <c r="BL67" s="16"/>
      <c r="BM67" s="3"/>
      <c r="BN67" s="16"/>
      <c r="BO67" s="3"/>
      <c r="BP67" s="23"/>
      <c r="BQ67" s="23"/>
      <c r="BR67" s="23"/>
    </row>
    <row r="68" spans="47:78">
      <c r="AU68" s="3"/>
      <c r="AV68" s="3"/>
      <c r="AW68" s="3"/>
      <c r="AX68" s="3"/>
      <c r="AY68" s="3"/>
      <c r="AZ68" s="61"/>
      <c r="BA68" s="61"/>
      <c r="BB68" s="61"/>
      <c r="BC68" s="61"/>
      <c r="BD68" s="16"/>
      <c r="BE68" s="16"/>
      <c r="BF68" s="61"/>
      <c r="BG68" s="3"/>
      <c r="BH68" s="3"/>
      <c r="BI68" s="3"/>
      <c r="BJ68" s="16"/>
      <c r="BK68" s="16"/>
      <c r="BL68" s="16"/>
      <c r="BM68" s="3"/>
      <c r="BN68" s="16"/>
      <c r="BO68" s="3"/>
      <c r="BP68" s="23"/>
      <c r="BQ68" s="23"/>
      <c r="BR68" s="23"/>
    </row>
    <row r="69" spans="47:78">
      <c r="AU69" s="3"/>
      <c r="AV69" s="3"/>
      <c r="AW69" s="3"/>
      <c r="AX69" s="3"/>
      <c r="AY69" s="3"/>
      <c r="AZ69" s="61"/>
      <c r="BA69" s="61"/>
      <c r="BB69" s="61"/>
      <c r="BC69" s="61"/>
      <c r="BD69" s="16"/>
      <c r="BE69" s="16"/>
      <c r="BF69" s="61"/>
      <c r="BG69" s="3"/>
      <c r="BH69" s="3"/>
      <c r="BI69" s="3"/>
      <c r="BJ69" s="16"/>
      <c r="BK69" s="16"/>
      <c r="BL69" s="16"/>
      <c r="BM69" s="3"/>
      <c r="BN69" s="16"/>
      <c r="BO69" s="3"/>
      <c r="BP69" s="23"/>
      <c r="BQ69" s="23"/>
      <c r="BR69" s="23"/>
    </row>
    <row r="70" spans="47:78">
      <c r="AU70" s="3"/>
      <c r="AV70" s="3"/>
      <c r="AW70" s="3"/>
      <c r="AX70" s="3"/>
      <c r="AY70" s="3"/>
      <c r="AZ70" s="61"/>
      <c r="BA70" s="61"/>
      <c r="BB70" s="61"/>
      <c r="BC70" s="61"/>
      <c r="BD70" s="16"/>
      <c r="BE70" s="16"/>
      <c r="BF70" s="61"/>
      <c r="BG70" s="3"/>
      <c r="BH70" s="3"/>
      <c r="BI70" s="3"/>
      <c r="BJ70" s="16"/>
      <c r="BK70" s="16"/>
      <c r="BL70" s="16"/>
      <c r="BM70" s="3"/>
      <c r="BN70" s="16"/>
      <c r="BO70" s="3"/>
      <c r="BP70" s="23"/>
      <c r="BQ70" s="23"/>
      <c r="BR70" s="23"/>
    </row>
    <row r="71" spans="47:78">
      <c r="AU71" s="3"/>
      <c r="AV71" s="3"/>
      <c r="AW71" s="3"/>
      <c r="AX71" s="3"/>
      <c r="AY71" s="3"/>
      <c r="AZ71" s="61"/>
      <c r="BA71" s="61"/>
      <c r="BB71" s="61"/>
      <c r="BC71" s="61"/>
      <c r="BD71" s="16"/>
      <c r="BE71" s="16"/>
      <c r="BF71" s="61"/>
      <c r="BG71" s="3"/>
      <c r="BH71" s="3"/>
      <c r="BI71" s="3"/>
      <c r="BJ71" s="16"/>
      <c r="BK71" s="16"/>
      <c r="BL71" s="16"/>
      <c r="BM71" s="3"/>
      <c r="BN71" s="16"/>
      <c r="BO71" s="3"/>
      <c r="BP71" s="23"/>
      <c r="BQ71" s="23"/>
      <c r="BR71" s="23"/>
    </row>
    <row r="72" spans="47:78">
      <c r="AU72" s="3"/>
      <c r="AV72" s="3"/>
      <c r="AW72" s="3"/>
      <c r="AX72" s="3"/>
      <c r="AY72" s="3"/>
      <c r="AZ72" s="61"/>
      <c r="BA72" s="61"/>
      <c r="BB72" s="61"/>
      <c r="BC72" s="61"/>
      <c r="BD72" s="16"/>
      <c r="BE72" s="16"/>
      <c r="BF72" s="61"/>
      <c r="BG72" s="3"/>
      <c r="BH72" s="3"/>
      <c r="BI72" s="3"/>
      <c r="BJ72" s="16"/>
      <c r="BK72" s="16"/>
      <c r="BL72" s="16"/>
      <c r="BM72" s="3"/>
      <c r="BN72" s="16"/>
      <c r="BO72" s="3"/>
      <c r="BP72" s="23"/>
      <c r="BQ72" s="23"/>
      <c r="BR72" s="23"/>
    </row>
    <row r="73" spans="47:78">
      <c r="AU73" s="3"/>
      <c r="AV73" s="3"/>
      <c r="AW73" s="3"/>
      <c r="AX73" s="3"/>
      <c r="AY73" s="3"/>
      <c r="AZ73" s="61"/>
      <c r="BA73" s="61"/>
      <c r="BB73" s="61"/>
      <c r="BC73" s="61"/>
      <c r="BD73" s="16"/>
      <c r="BE73" s="16"/>
      <c r="BF73" s="61"/>
      <c r="BG73" s="3"/>
      <c r="BH73" s="3"/>
      <c r="BI73" s="3"/>
      <c r="BJ73" s="16"/>
      <c r="BK73" s="16"/>
      <c r="BL73" s="16"/>
      <c r="BM73" s="3"/>
      <c r="BN73" s="16"/>
      <c r="BO73" s="3"/>
      <c r="BP73" s="23"/>
      <c r="BQ73" s="23"/>
      <c r="BR73" s="23"/>
    </row>
    <row r="74" spans="47:78">
      <c r="AU74" s="3"/>
      <c r="AV74" s="3"/>
      <c r="AW74" s="3"/>
      <c r="AX74" s="3"/>
      <c r="AY74" s="3"/>
      <c r="AZ74" s="61"/>
      <c r="BA74" s="61"/>
      <c r="BB74" s="61"/>
      <c r="BC74" s="61"/>
      <c r="BD74" s="16"/>
      <c r="BE74" s="16"/>
      <c r="BF74" s="61"/>
      <c r="BG74" s="3"/>
      <c r="BH74" s="3"/>
      <c r="BI74" s="3"/>
      <c r="BJ74" s="16"/>
      <c r="BK74" s="16"/>
      <c r="BL74" s="16"/>
      <c r="BM74" s="3"/>
      <c r="BN74" s="16"/>
      <c r="BO74" s="3"/>
      <c r="BP74" s="23"/>
      <c r="BQ74" s="23"/>
      <c r="BR74" s="23"/>
    </row>
    <row r="75" spans="47:78">
      <c r="AU75" s="3"/>
      <c r="AV75" s="3"/>
      <c r="AW75" s="3"/>
      <c r="AX75" s="3"/>
      <c r="AY75" s="3"/>
      <c r="AZ75" s="61"/>
      <c r="BA75" s="61"/>
      <c r="BB75" s="61"/>
      <c r="BC75" s="61"/>
      <c r="BD75" s="16"/>
      <c r="BE75" s="16"/>
      <c r="BF75" s="61"/>
      <c r="BG75" s="3"/>
      <c r="BH75" s="3"/>
      <c r="BI75" s="3"/>
      <c r="BJ75" s="16"/>
      <c r="BK75" s="16"/>
      <c r="BL75" s="16"/>
      <c r="BM75" s="3"/>
      <c r="BN75" s="16"/>
      <c r="BO75" s="3"/>
      <c r="BP75" s="23"/>
      <c r="BQ75" s="23"/>
      <c r="BR75" s="23"/>
    </row>
    <row r="76" spans="47:78">
      <c r="AU76" s="3"/>
      <c r="AV76" s="3"/>
      <c r="AW76" s="3"/>
      <c r="AX76" s="3"/>
      <c r="AY76" s="3"/>
      <c r="AZ76" s="61"/>
      <c r="BA76" s="61"/>
      <c r="BB76" s="61"/>
      <c r="BC76" s="61"/>
      <c r="BD76" s="16"/>
      <c r="BE76" s="16"/>
      <c r="BF76" s="61"/>
      <c r="BG76" s="3"/>
      <c r="BH76" s="3"/>
      <c r="BI76" s="3"/>
      <c r="BJ76" s="16"/>
      <c r="BK76" s="16"/>
      <c r="BL76" s="16"/>
      <c r="BM76" s="3"/>
      <c r="BN76" s="16"/>
      <c r="BO76" s="3"/>
      <c r="BP76" s="23"/>
      <c r="BQ76" s="23"/>
      <c r="BR76" s="23"/>
    </row>
    <row r="77" spans="47:78">
      <c r="AU77" s="3"/>
      <c r="AV77" s="3"/>
      <c r="AW77" s="3"/>
      <c r="AX77" s="3"/>
      <c r="AY77" s="3"/>
      <c r="AZ77" s="61"/>
      <c r="BA77" s="61"/>
      <c r="BB77" s="61"/>
      <c r="BC77" s="61"/>
      <c r="BD77" s="16"/>
      <c r="BE77" s="16"/>
      <c r="BF77" s="61"/>
      <c r="BG77" s="3"/>
      <c r="BH77" s="3"/>
      <c r="BI77" s="3"/>
      <c r="BJ77" s="16"/>
      <c r="BK77" s="16"/>
      <c r="BL77" s="16"/>
      <c r="BM77" s="3"/>
      <c r="BN77" s="16"/>
      <c r="BO77" s="3"/>
      <c r="BP77" s="23"/>
      <c r="BQ77" s="23"/>
      <c r="BR77" s="23"/>
      <c r="BZ77" s="1"/>
    </row>
    <row r="78" spans="47:78">
      <c r="AU78" s="3"/>
      <c r="AV78" s="3"/>
      <c r="AW78" s="3"/>
      <c r="AX78" s="3"/>
      <c r="AY78" s="3"/>
      <c r="AZ78" s="61"/>
      <c r="BA78" s="61"/>
      <c r="BB78" s="61"/>
      <c r="BC78" s="61"/>
      <c r="BD78" s="16"/>
      <c r="BE78" s="16"/>
      <c r="BF78" s="61"/>
      <c r="BG78" s="3"/>
      <c r="BH78" s="3"/>
      <c r="BI78" s="3"/>
      <c r="BJ78" s="16"/>
      <c r="BK78" s="16"/>
      <c r="BL78" s="16"/>
      <c r="BM78" s="3"/>
      <c r="BN78" s="16"/>
      <c r="BO78" s="3"/>
      <c r="BP78" s="23"/>
      <c r="BQ78" s="23"/>
      <c r="BR78" s="23"/>
      <c r="BZ78" s="1"/>
    </row>
    <row r="79" spans="47:78">
      <c r="AU79" s="3"/>
      <c r="AV79" s="3"/>
      <c r="AW79" s="3"/>
      <c r="AX79" s="3"/>
      <c r="AY79" s="3"/>
      <c r="AZ79" s="61"/>
      <c r="BA79" s="61"/>
      <c r="BB79" s="61"/>
      <c r="BC79" s="61"/>
      <c r="BD79" s="16"/>
      <c r="BE79" s="16"/>
      <c r="BF79" s="61"/>
      <c r="BG79" s="3"/>
      <c r="BH79" s="3"/>
      <c r="BI79" s="3"/>
      <c r="BJ79" s="16"/>
      <c r="BK79" s="16"/>
      <c r="BL79" s="16"/>
      <c r="BM79" s="3"/>
      <c r="BN79" s="16"/>
      <c r="BO79" s="3"/>
      <c r="BP79" s="23"/>
      <c r="BQ79" s="23"/>
      <c r="BR79" s="23"/>
      <c r="BZ79" s="1"/>
    </row>
    <row r="80" spans="47:78">
      <c r="AU80" s="3"/>
      <c r="AV80" s="3"/>
      <c r="AW80" s="3"/>
      <c r="AX80" s="3"/>
      <c r="AY80" s="3"/>
      <c r="AZ80" s="61"/>
      <c r="BA80" s="61"/>
      <c r="BB80" s="61"/>
      <c r="BC80" s="61"/>
      <c r="BD80" s="16"/>
      <c r="BE80" s="16"/>
      <c r="BF80" s="61"/>
      <c r="BG80" s="3"/>
      <c r="BH80" s="3"/>
      <c r="BI80" s="3"/>
      <c r="BJ80" s="16"/>
      <c r="BK80" s="16"/>
      <c r="BL80" s="16"/>
      <c r="BM80" s="3"/>
      <c r="BN80" s="16"/>
      <c r="BO80" s="3"/>
      <c r="BP80" s="23"/>
      <c r="BQ80" s="23"/>
      <c r="BR80" s="23"/>
      <c r="BZ80" s="1"/>
    </row>
    <row r="81" spans="47:89">
      <c r="AU81" s="3"/>
      <c r="AV81" s="3"/>
      <c r="AW81" s="3"/>
      <c r="AX81" s="3"/>
      <c r="AY81" s="3"/>
      <c r="AZ81" s="61"/>
      <c r="BA81" s="61"/>
      <c r="BB81" s="61"/>
      <c r="BC81" s="61"/>
      <c r="BD81" s="16"/>
      <c r="BE81" s="16"/>
      <c r="BF81" s="61"/>
      <c r="BG81" s="3"/>
      <c r="BH81" s="3"/>
      <c r="BI81" s="3"/>
      <c r="BJ81" s="16"/>
      <c r="BK81" s="16"/>
      <c r="BL81" s="16"/>
      <c r="BM81" s="3"/>
      <c r="BN81" s="16"/>
      <c r="BO81" s="3"/>
      <c r="BP81" s="23"/>
      <c r="BQ81" s="23"/>
      <c r="BR81" s="23"/>
      <c r="BZ81" s="1"/>
    </row>
    <row r="82" spans="47:89">
      <c r="AU82" s="3"/>
      <c r="AV82" s="3"/>
      <c r="AW82" s="3"/>
      <c r="AX82" s="3"/>
      <c r="AY82" s="3"/>
      <c r="AZ82" s="61"/>
      <c r="BA82" s="61"/>
      <c r="BB82" s="61"/>
      <c r="BC82" s="61"/>
      <c r="BD82" s="16"/>
      <c r="BE82" s="16"/>
      <c r="BF82" s="61"/>
      <c r="BG82" s="3"/>
      <c r="BH82" s="3"/>
      <c r="BI82" s="3"/>
      <c r="BJ82" s="16"/>
      <c r="BK82" s="16"/>
      <c r="BL82" s="16"/>
      <c r="BM82" s="3"/>
      <c r="BN82" s="16"/>
      <c r="BO82" s="3"/>
      <c r="BP82" s="23"/>
      <c r="BQ82" s="23"/>
      <c r="BR82" s="23"/>
      <c r="BZ82" s="1"/>
    </row>
    <row r="83" spans="47:89">
      <c r="AU83" s="3"/>
      <c r="AV83" s="3"/>
      <c r="AW83" s="3"/>
      <c r="AX83" s="3"/>
      <c r="AY83" s="3"/>
      <c r="AZ83" s="61"/>
      <c r="BA83" s="61"/>
      <c r="BB83" s="61"/>
      <c r="BC83" s="61"/>
      <c r="BD83" s="16"/>
      <c r="BE83" s="16"/>
      <c r="BF83" s="61"/>
      <c r="BG83" s="3"/>
      <c r="BH83" s="3"/>
      <c r="BI83" s="3"/>
      <c r="BJ83" s="16"/>
      <c r="BK83" s="16"/>
      <c r="BL83" s="16"/>
      <c r="BM83" s="3"/>
      <c r="BN83" s="16"/>
      <c r="BO83" s="3"/>
      <c r="BP83" s="23"/>
      <c r="BQ83" s="23"/>
      <c r="BR83" s="23"/>
      <c r="BZ83" s="1"/>
    </row>
    <row r="84" spans="47:89">
      <c r="AU84" s="3"/>
      <c r="AV84" s="3"/>
      <c r="AW84" s="3"/>
      <c r="AX84" s="3"/>
      <c r="AY84" s="3"/>
      <c r="AZ84" s="61"/>
      <c r="BA84" s="61"/>
      <c r="BB84" s="61"/>
      <c r="BC84" s="61"/>
      <c r="BD84" s="16"/>
      <c r="BE84" s="16"/>
      <c r="BF84" s="61"/>
      <c r="BG84" s="3"/>
      <c r="BH84" s="3"/>
      <c r="BI84" s="3"/>
      <c r="BJ84" s="16"/>
      <c r="BK84" s="16"/>
      <c r="BL84" s="16"/>
      <c r="BM84" s="3"/>
      <c r="BN84" s="16"/>
      <c r="BO84" s="3"/>
      <c r="BP84" s="23"/>
      <c r="BQ84" s="23"/>
      <c r="BR84" s="23"/>
      <c r="BZ84" s="1"/>
    </row>
    <row r="85" spans="47:89">
      <c r="AU85" s="3"/>
      <c r="AV85" s="3"/>
      <c r="AW85" s="3"/>
      <c r="AX85" s="3"/>
      <c r="AY85" s="3"/>
      <c r="AZ85" s="61"/>
      <c r="BA85" s="61"/>
      <c r="BB85" s="61"/>
      <c r="BC85" s="61"/>
      <c r="BD85" s="16"/>
      <c r="BE85" s="16"/>
      <c r="BF85" s="61"/>
      <c r="BG85" s="3"/>
      <c r="BH85" s="3"/>
      <c r="BI85" s="3"/>
      <c r="BJ85" s="16"/>
      <c r="BK85" s="16"/>
      <c r="BL85" s="16"/>
      <c r="BM85" s="3"/>
      <c r="BN85" s="16"/>
      <c r="BO85" s="3"/>
      <c r="BP85" s="23"/>
      <c r="BQ85" s="23"/>
      <c r="BR85" s="23"/>
      <c r="BZ85" s="1"/>
    </row>
    <row r="86" spans="47:89">
      <c r="AU86" s="3"/>
      <c r="AV86" s="3"/>
      <c r="AW86" s="3"/>
      <c r="AX86" s="3"/>
      <c r="AY86" s="3"/>
      <c r="AZ86" s="61"/>
      <c r="BA86" s="61"/>
      <c r="BB86" s="61"/>
      <c r="BC86" s="61"/>
      <c r="BD86" s="16"/>
      <c r="BE86" s="16"/>
      <c r="BF86" s="61"/>
      <c r="BG86" s="3"/>
      <c r="BH86" s="3"/>
      <c r="BI86" s="3"/>
      <c r="BJ86" s="16"/>
      <c r="BK86" s="16"/>
      <c r="BL86" s="16"/>
      <c r="BM86" s="3"/>
      <c r="BN86" s="16"/>
      <c r="BO86" s="3"/>
      <c r="BP86" s="23"/>
      <c r="BQ86" s="23"/>
      <c r="BR86" s="23"/>
      <c r="BZ86" s="1"/>
    </row>
    <row r="87" spans="47:89">
      <c r="AU87" s="3"/>
      <c r="AV87" s="3"/>
      <c r="AW87" s="3"/>
      <c r="AX87" s="3"/>
      <c r="AY87" s="3"/>
      <c r="AZ87" s="61"/>
      <c r="BA87" s="61"/>
      <c r="BB87" s="61"/>
      <c r="BC87" s="61"/>
      <c r="BD87" s="16"/>
      <c r="BE87" s="16"/>
      <c r="BF87" s="61"/>
      <c r="BG87" s="3"/>
      <c r="BH87" s="3"/>
      <c r="BI87" s="3"/>
      <c r="BJ87" s="16"/>
      <c r="BK87" s="16"/>
      <c r="BL87" s="16"/>
      <c r="BM87" s="3"/>
      <c r="BN87" s="16"/>
      <c r="BO87" s="3"/>
      <c r="BP87" s="23"/>
      <c r="BQ87" s="23"/>
      <c r="BR87" s="23"/>
      <c r="BZ87" s="1"/>
    </row>
    <row r="88" spans="47:89">
      <c r="AU88" s="3"/>
      <c r="AV88" s="3"/>
      <c r="AW88" s="3"/>
      <c r="AX88" s="3"/>
      <c r="AY88" s="3"/>
      <c r="AZ88" s="61"/>
      <c r="BA88" s="61"/>
      <c r="BB88" s="61"/>
      <c r="BC88" s="61"/>
      <c r="BD88" s="16"/>
      <c r="BE88" s="16"/>
      <c r="BF88" s="61"/>
      <c r="BG88" s="3"/>
      <c r="BH88" s="3"/>
      <c r="BI88" s="3"/>
      <c r="BJ88" s="16"/>
      <c r="BK88" s="16"/>
      <c r="BL88" s="16"/>
      <c r="BM88" s="3"/>
      <c r="BN88" s="16"/>
      <c r="BO88" s="3"/>
      <c r="BP88" s="23"/>
      <c r="BQ88" s="23"/>
      <c r="BR88" s="23"/>
      <c r="BZ88" s="1"/>
    </row>
    <row r="89" spans="47:89">
      <c r="AU89" s="3"/>
      <c r="AV89" s="3"/>
      <c r="AW89" s="3"/>
      <c r="AX89" s="3"/>
      <c r="AY89" s="3"/>
      <c r="AZ89" s="61"/>
      <c r="BA89" s="61"/>
      <c r="BB89" s="61"/>
      <c r="BC89" s="61"/>
      <c r="BD89" s="16"/>
      <c r="BE89" s="16"/>
      <c r="BF89" s="61"/>
      <c r="BG89" s="3"/>
      <c r="BH89" s="3"/>
      <c r="BI89" s="3"/>
      <c r="BJ89" s="16"/>
      <c r="BK89" s="16"/>
      <c r="BL89" s="16"/>
      <c r="BM89" s="3"/>
      <c r="BN89" s="16"/>
      <c r="BO89" s="3"/>
      <c r="BP89" s="23"/>
      <c r="BQ89" s="23"/>
      <c r="BR89" s="23"/>
      <c r="BZ89" s="1"/>
    </row>
    <row r="90" spans="47:89">
      <c r="AU90" s="3"/>
      <c r="AV90" s="3"/>
      <c r="AW90" s="3"/>
      <c r="AX90" s="3"/>
      <c r="AY90" s="3"/>
      <c r="AZ90" s="61"/>
      <c r="BA90" s="61"/>
      <c r="BB90" s="61"/>
      <c r="BC90" s="61"/>
      <c r="BD90" s="16"/>
      <c r="BE90" s="16"/>
      <c r="BF90" s="61"/>
      <c r="BG90" s="3"/>
      <c r="BH90" s="3"/>
      <c r="BI90" s="3"/>
      <c r="BJ90" s="16"/>
      <c r="BK90" s="16"/>
      <c r="BL90" s="16"/>
      <c r="BM90" s="3"/>
      <c r="BN90" s="16"/>
      <c r="BO90" s="3"/>
      <c r="BP90" s="23"/>
      <c r="BQ90" s="23"/>
      <c r="BR90" s="23"/>
      <c r="BZ90" s="1"/>
    </row>
    <row r="91" spans="47:89">
      <c r="AU91" s="3"/>
      <c r="AV91" s="3"/>
      <c r="AW91" s="3"/>
      <c r="AX91" s="3"/>
      <c r="AY91" s="3"/>
      <c r="AZ91" s="61"/>
      <c r="BA91" s="61"/>
      <c r="BB91" s="61"/>
      <c r="BC91" s="61"/>
      <c r="BD91" s="16"/>
      <c r="BE91" s="16"/>
      <c r="BF91" s="61"/>
      <c r="BG91" s="3"/>
      <c r="BH91" s="3"/>
      <c r="BI91" s="3"/>
      <c r="BJ91" s="16"/>
      <c r="BK91" s="16"/>
      <c r="BL91" s="16"/>
      <c r="BM91" s="3"/>
      <c r="BN91" s="16"/>
      <c r="BO91" s="3"/>
      <c r="BP91" s="23"/>
      <c r="BQ91" s="23"/>
      <c r="BR91" s="23"/>
      <c r="BZ91" s="1"/>
    </row>
    <row r="92" spans="47:89">
      <c r="AU92" s="3"/>
      <c r="AV92" s="3"/>
      <c r="AW92" s="3"/>
      <c r="AX92" s="3"/>
      <c r="AY92" s="3"/>
      <c r="AZ92" s="61"/>
      <c r="BA92" s="61"/>
      <c r="BB92" s="61"/>
      <c r="BC92" s="61"/>
      <c r="BD92" s="16"/>
      <c r="BE92" s="16"/>
      <c r="BF92" s="61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3"/>
      <c r="BS92" s="3"/>
      <c r="BT92" s="3"/>
      <c r="BU92" s="3"/>
      <c r="BV92" s="3"/>
      <c r="BW92" s="3"/>
      <c r="BX92" s="3"/>
      <c r="CA92" s="23"/>
      <c r="CB92" s="23"/>
      <c r="CC92" s="23"/>
      <c r="CK92" s="1"/>
    </row>
    <row r="93" spans="47:89">
      <c r="AU93" s="3"/>
      <c r="AV93" s="3"/>
      <c r="AW93" s="3"/>
      <c r="AX93" s="3"/>
      <c r="AY93" s="3"/>
      <c r="AZ93" s="61"/>
      <c r="BA93" s="61"/>
      <c r="BB93" s="61"/>
      <c r="BC93" s="61"/>
      <c r="BD93" s="16"/>
      <c r="BE93" s="16"/>
      <c r="BF93" s="61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3"/>
      <c r="BS93" s="3"/>
      <c r="BT93" s="3"/>
      <c r="BU93" s="3"/>
      <c r="BV93" s="3"/>
      <c r="BW93" s="3"/>
      <c r="BX93" s="3"/>
      <c r="CA93" s="23"/>
      <c r="CB93" s="23"/>
      <c r="CC93" s="23"/>
      <c r="CK93" s="1"/>
    </row>
    <row r="94" spans="47:89">
      <c r="AU94" s="3"/>
      <c r="AV94" s="3"/>
      <c r="AW94" s="3"/>
      <c r="AX94" s="3"/>
      <c r="AY94" s="3"/>
      <c r="AZ94" s="61"/>
      <c r="BA94" s="61"/>
      <c r="BB94" s="61"/>
      <c r="BC94" s="61"/>
      <c r="BD94" s="16"/>
      <c r="BE94" s="16"/>
      <c r="BF94" s="61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3"/>
      <c r="BS94" s="3"/>
      <c r="BT94" s="3"/>
      <c r="BU94" s="3"/>
      <c r="BV94" s="3"/>
      <c r="BW94" s="3"/>
      <c r="BX94" s="3"/>
      <c r="CA94" s="23"/>
      <c r="CB94" s="23"/>
      <c r="CC94" s="23"/>
      <c r="CK94" s="1"/>
    </row>
    <row r="95" spans="47:89">
      <c r="AU95" s="3"/>
      <c r="AV95" s="3"/>
      <c r="AW95" s="3"/>
      <c r="AX95" s="3"/>
      <c r="AY95" s="3"/>
      <c r="AZ95" s="61"/>
      <c r="BA95" s="61"/>
      <c r="BB95" s="61"/>
      <c r="BC95" s="61"/>
      <c r="BD95" s="16"/>
      <c r="BE95" s="16"/>
      <c r="BF95" s="61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3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61"/>
      <c r="BA96" s="61"/>
      <c r="BB96" s="61"/>
      <c r="BC96" s="61"/>
      <c r="BD96" s="16"/>
      <c r="BE96" s="16"/>
      <c r="BF96" s="61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3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61"/>
      <c r="BA97" s="61"/>
      <c r="BB97" s="61"/>
      <c r="BC97" s="61"/>
      <c r="BD97" s="16"/>
      <c r="BE97" s="16"/>
      <c r="BF97" s="61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3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61"/>
      <c r="BA98" s="61"/>
      <c r="BB98" s="61"/>
      <c r="BC98" s="61"/>
      <c r="BD98" s="16"/>
      <c r="BE98" s="16"/>
      <c r="BF98" s="61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3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61"/>
      <c r="BA99" s="61"/>
      <c r="BB99" s="61"/>
      <c r="BC99" s="61"/>
      <c r="BD99" s="16"/>
      <c r="BE99" s="16"/>
      <c r="BF99" s="61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3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61"/>
      <c r="BA100" s="61"/>
      <c r="BB100" s="61"/>
      <c r="BC100" s="61"/>
      <c r="BD100" s="16"/>
      <c r="BE100" s="16"/>
      <c r="BF100" s="61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3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61"/>
      <c r="BA101" s="61"/>
      <c r="BB101" s="61"/>
      <c r="BC101" s="61"/>
      <c r="BD101" s="16"/>
      <c r="BE101" s="16"/>
      <c r="BF101" s="61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3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61"/>
      <c r="BA102" s="61"/>
      <c r="BB102" s="61"/>
      <c r="BC102" s="61"/>
      <c r="BD102" s="16"/>
      <c r="BE102" s="16"/>
      <c r="BF102" s="61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3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61"/>
      <c r="BA103" s="61"/>
      <c r="BB103" s="61"/>
      <c r="BC103" s="61"/>
      <c r="BD103" s="16"/>
      <c r="BE103" s="16"/>
      <c r="BF103" s="61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3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61"/>
      <c r="BA104" s="61"/>
      <c r="BB104" s="61"/>
      <c r="BC104" s="61"/>
      <c r="BD104" s="16"/>
      <c r="BE104" s="16"/>
      <c r="BF104" s="61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3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61"/>
      <c r="BA105" s="61"/>
      <c r="BB105" s="61"/>
      <c r="BC105" s="61"/>
      <c r="BD105" s="16"/>
      <c r="BE105" s="16"/>
      <c r="BF105" s="61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3"/>
      <c r="BS105" s="3"/>
      <c r="BT105" s="3"/>
      <c r="BU105" s="3"/>
      <c r="BV105" s="3"/>
      <c r="BW105" s="3"/>
      <c r="BX105" s="3"/>
    </row>
    <row r="106" spans="15:89">
      <c r="O106">
        <v>2</v>
      </c>
      <c r="P106" s="309" t="s">
        <v>29</v>
      </c>
      <c r="AU106" s="3"/>
      <c r="AV106" s="3"/>
      <c r="AW106" s="3"/>
      <c r="AX106" s="3"/>
      <c r="AY106" s="3"/>
      <c r="AZ106" s="61"/>
      <c r="BA106" s="61"/>
      <c r="BB106" s="61"/>
      <c r="BC106" s="61"/>
      <c r="BD106" s="16"/>
      <c r="BE106" s="16"/>
      <c r="BF106" s="61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3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61"/>
      <c r="BA107" s="61"/>
      <c r="BB107" s="61"/>
      <c r="BC107" s="61"/>
      <c r="BD107" s="16"/>
      <c r="BE107" s="16"/>
      <c r="BF107" s="61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3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61"/>
      <c r="BA108" s="61"/>
      <c r="BB108" s="61"/>
      <c r="BC108" s="61"/>
      <c r="BD108" s="16"/>
      <c r="BE108" s="16"/>
      <c r="BF108" s="61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3"/>
      <c r="BS108" s="3"/>
      <c r="BT108" s="3"/>
      <c r="BU108" s="3"/>
      <c r="BV108" s="3"/>
      <c r="BW108" s="3"/>
      <c r="BX108" s="3"/>
    </row>
    <row r="109" spans="15:89">
      <c r="O109">
        <v>5</v>
      </c>
      <c r="P109" s="309" t="s">
        <v>409</v>
      </c>
      <c r="AU109" s="3"/>
      <c r="AV109" s="3"/>
      <c r="AW109" s="3"/>
      <c r="AX109" s="3"/>
      <c r="AY109" s="3"/>
      <c r="AZ109" s="61"/>
      <c r="BA109" s="61"/>
      <c r="BB109" s="61"/>
      <c r="BC109" s="61"/>
      <c r="BD109" s="16"/>
      <c r="BE109" s="16"/>
      <c r="BF109" s="61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3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61"/>
      <c r="BA110" s="61"/>
      <c r="BB110" s="61"/>
      <c r="BC110" s="61"/>
      <c r="BD110" s="16"/>
      <c r="BE110" s="16"/>
      <c r="BF110" s="61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3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61"/>
      <c r="BA111" s="61"/>
      <c r="BB111" s="61"/>
      <c r="BC111" s="61"/>
      <c r="BD111" s="16"/>
      <c r="BE111" s="16"/>
      <c r="BF111" s="61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3"/>
      <c r="BS111" s="3"/>
      <c r="BT111" s="3"/>
      <c r="BU111" s="3"/>
      <c r="BV111" s="3"/>
      <c r="BW111" s="3"/>
      <c r="BX111" s="3"/>
    </row>
    <row r="112" spans="15:89">
      <c r="O112">
        <v>8</v>
      </c>
      <c r="P112" s="309" t="s">
        <v>34</v>
      </c>
      <c r="AU112" s="3"/>
      <c r="AV112" s="3"/>
      <c r="AW112" s="3"/>
      <c r="AX112" s="3"/>
      <c r="AY112" s="3"/>
      <c r="AZ112" s="61"/>
      <c r="BA112" s="61"/>
      <c r="BB112" s="61"/>
      <c r="BC112" s="61"/>
      <c r="BD112" s="16"/>
      <c r="BE112" s="16"/>
      <c r="BF112" s="61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3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61"/>
      <c r="BA113" s="61"/>
      <c r="BB113" s="61"/>
      <c r="BC113" s="61"/>
      <c r="BD113" s="16"/>
      <c r="BE113" s="16"/>
      <c r="BF113" s="61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3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61"/>
      <c r="BA114" s="61"/>
      <c r="BB114" s="61"/>
      <c r="BC114" s="61"/>
      <c r="BD114" s="16"/>
      <c r="BE114" s="16"/>
      <c r="BF114" s="61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3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61"/>
      <c r="BA115" s="61"/>
      <c r="BB115" s="61"/>
      <c r="BC115" s="61"/>
      <c r="BD115" s="16"/>
      <c r="BE115" s="16"/>
      <c r="BF115" s="61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3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61"/>
      <c r="BA116" s="61"/>
      <c r="BB116" s="61"/>
      <c r="BC116" s="61"/>
      <c r="BD116" s="16"/>
      <c r="BE116" s="16"/>
      <c r="BF116" s="61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3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61"/>
      <c r="BA117" s="61"/>
      <c r="BB117" s="61"/>
      <c r="BC117" s="61"/>
      <c r="BD117" s="16"/>
      <c r="BE117" s="16"/>
      <c r="BF117" s="61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3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61"/>
      <c r="BA118" s="61"/>
      <c r="BB118" s="61"/>
      <c r="BC118" s="61"/>
      <c r="BD118" s="16"/>
      <c r="BE118" s="16"/>
      <c r="BF118" s="61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3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61"/>
      <c r="BA119" s="61"/>
      <c r="BB119" s="61"/>
      <c r="BC119" s="61"/>
      <c r="BD119" s="16"/>
      <c r="BE119" s="16"/>
      <c r="BF119" s="61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3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61"/>
      <c r="BA120" s="61"/>
      <c r="BB120" s="61"/>
      <c r="BC120" s="61"/>
      <c r="BD120" s="16"/>
      <c r="BE120" s="16"/>
      <c r="BF120" s="61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3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61"/>
      <c r="BA121" s="61"/>
      <c r="BB121" s="61"/>
      <c r="BC121" s="61"/>
      <c r="BD121" s="16"/>
      <c r="BE121" s="16"/>
      <c r="BF121" s="61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3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61"/>
      <c r="BA122" s="61"/>
      <c r="BB122" s="61"/>
      <c r="BC122" s="61"/>
      <c r="BD122" s="16"/>
      <c r="BE122" s="16"/>
      <c r="BF122" s="61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3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61"/>
      <c r="BA123" s="61"/>
      <c r="BB123" s="61"/>
      <c r="BC123" s="61"/>
      <c r="BD123" s="16"/>
      <c r="BE123" s="16"/>
      <c r="BF123" s="61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3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61"/>
      <c r="BA124" s="61"/>
      <c r="BB124" s="61"/>
      <c r="BC124" s="61"/>
      <c r="BD124" s="16"/>
      <c r="BE124" s="16"/>
      <c r="BF124" s="61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3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61"/>
      <c r="BA125" s="61"/>
      <c r="BB125" s="61"/>
      <c r="BC125" s="61"/>
      <c r="BD125" s="16"/>
      <c r="BE125" s="16"/>
      <c r="BF125" s="61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3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61"/>
      <c r="BA126" s="61"/>
      <c r="BB126" s="61"/>
      <c r="BC126" s="61"/>
      <c r="BD126" s="16"/>
      <c r="BE126" s="16"/>
      <c r="BF126" s="61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3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61"/>
      <c r="BA127" s="61"/>
      <c r="BB127" s="61"/>
      <c r="BC127" s="61"/>
      <c r="BD127" s="16"/>
      <c r="BE127" s="16"/>
      <c r="BF127" s="61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3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61"/>
      <c r="BA128" s="61"/>
      <c r="BB128" s="61"/>
      <c r="BC128" s="61"/>
      <c r="BD128" s="16"/>
      <c r="BE128" s="16"/>
      <c r="BF128" s="61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3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61"/>
      <c r="BA129" s="61"/>
      <c r="BB129" s="61"/>
      <c r="BC129" s="61"/>
      <c r="BD129" s="16"/>
      <c r="BE129" s="16"/>
      <c r="BF129" s="61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3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61"/>
      <c r="BA130" s="61"/>
      <c r="BB130" s="61"/>
      <c r="BC130" s="61"/>
      <c r="BD130" s="16"/>
      <c r="BE130" s="16"/>
      <c r="BF130" s="61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3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61"/>
      <c r="BA131" s="61"/>
      <c r="BB131" s="61"/>
      <c r="BC131" s="61"/>
      <c r="BD131" s="16"/>
      <c r="BE131" s="16"/>
      <c r="BF131" s="61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3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61"/>
      <c r="BA132" s="61"/>
      <c r="BB132" s="61"/>
      <c r="BC132" s="61"/>
      <c r="BD132" s="16"/>
      <c r="BE132" s="16"/>
      <c r="BF132" s="61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3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61"/>
      <c r="BA133" s="61"/>
      <c r="BB133" s="61"/>
      <c r="BC133" s="61"/>
      <c r="BD133" s="16"/>
      <c r="BE133" s="16"/>
      <c r="BF133" s="61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3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61"/>
      <c r="BA134" s="61"/>
      <c r="BB134" s="61"/>
      <c r="BC134" s="61"/>
      <c r="BD134" s="16"/>
      <c r="BE134" s="16"/>
      <c r="BF134" s="61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3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61"/>
      <c r="BA135" s="61"/>
      <c r="BB135" s="61"/>
      <c r="BC135" s="61"/>
      <c r="BD135" s="16"/>
      <c r="BE135" s="16"/>
      <c r="BF135" s="61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3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61"/>
      <c r="BA136" s="61"/>
      <c r="BB136" s="61"/>
      <c r="BC136" s="61"/>
      <c r="BD136" s="16"/>
      <c r="BE136" s="16"/>
      <c r="BF136" s="61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3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61"/>
      <c r="BA137" s="61"/>
      <c r="BB137" s="61"/>
      <c r="BC137" s="61"/>
      <c r="BD137" s="16"/>
      <c r="BE137" s="16"/>
      <c r="BF137" s="61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3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61"/>
      <c r="BA138" s="61"/>
      <c r="BB138" s="61"/>
      <c r="BC138" s="61"/>
      <c r="BD138" s="16"/>
      <c r="BE138" s="16"/>
      <c r="BF138" s="61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3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61"/>
      <c r="BA139" s="61"/>
      <c r="BB139" s="61"/>
      <c r="BC139" s="61"/>
      <c r="BD139" s="16"/>
      <c r="BE139" s="16"/>
      <c r="BF139" s="61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3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61"/>
      <c r="BA140" s="61"/>
      <c r="BB140" s="61"/>
      <c r="BC140" s="61"/>
      <c r="BD140" s="16"/>
      <c r="BE140" s="16"/>
      <c r="BF140" s="61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3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61"/>
      <c r="BA141" s="61"/>
      <c r="BB141" s="61"/>
      <c r="BC141" s="61"/>
      <c r="BD141" s="16"/>
      <c r="BE141" s="16"/>
      <c r="BF141" s="61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3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61"/>
      <c r="BA142" s="61"/>
      <c r="BB142" s="61"/>
      <c r="BC142" s="61"/>
      <c r="BD142" s="16"/>
      <c r="BE142" s="16"/>
      <c r="BF142" s="61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3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61"/>
      <c r="BA143" s="61"/>
      <c r="BB143" s="61"/>
      <c r="BC143" s="61"/>
      <c r="BD143" s="16"/>
      <c r="BE143" s="16"/>
      <c r="BF143" s="61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3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61"/>
      <c r="BA144" s="61"/>
      <c r="BB144" s="61"/>
      <c r="BC144" s="61"/>
      <c r="BD144" s="16"/>
      <c r="BE144" s="16"/>
      <c r="BF144" s="61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3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61"/>
      <c r="BA145" s="61"/>
      <c r="BB145" s="61"/>
      <c r="BC145" s="61"/>
      <c r="BD145" s="16"/>
      <c r="BE145" s="16"/>
      <c r="BF145" s="61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3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61"/>
      <c r="BA146" s="61"/>
      <c r="BB146" s="61"/>
      <c r="BC146" s="61"/>
      <c r="BD146" s="16"/>
      <c r="BE146" s="16"/>
      <c r="BF146" s="61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3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61"/>
      <c r="BA147" s="61"/>
      <c r="BB147" s="61"/>
      <c r="BC147" s="61"/>
      <c r="BD147" s="16"/>
      <c r="BE147" s="16"/>
      <c r="BF147" s="61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3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61"/>
      <c r="BA148" s="61"/>
      <c r="BB148" s="61"/>
      <c r="BC148" s="61"/>
      <c r="BD148" s="16"/>
      <c r="BE148" s="16"/>
      <c r="BF148" s="61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3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61"/>
      <c r="BA149" s="61"/>
      <c r="BB149" s="61"/>
      <c r="BC149" s="61"/>
      <c r="BD149" s="16"/>
      <c r="BE149" s="16"/>
      <c r="BF149" s="61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3"/>
      <c r="BS149" s="3"/>
      <c r="BT149" s="3"/>
      <c r="BU149" s="3"/>
      <c r="BV149" s="3"/>
      <c r="BW149" s="3"/>
      <c r="BX149" s="3"/>
      <c r="BZ149" s="23"/>
    </row>
    <row r="150" spans="47:78">
      <c r="AU150" s="3"/>
      <c r="AV150" s="3"/>
      <c r="AW150" s="3"/>
      <c r="AX150" s="3"/>
      <c r="AY150" s="3"/>
      <c r="AZ150" s="61"/>
      <c r="BA150" s="61"/>
      <c r="BB150" s="61"/>
      <c r="BC150" s="61"/>
      <c r="BD150" s="16"/>
      <c r="BE150" s="16"/>
      <c r="BF150" s="61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3"/>
      <c r="BS150" s="3"/>
      <c r="BT150" s="3"/>
      <c r="BU150" s="3"/>
      <c r="BV150" s="3"/>
      <c r="BW150" s="3"/>
      <c r="BX150" s="3"/>
      <c r="BZ150" s="23"/>
    </row>
    <row r="151" spans="47:78" ht="12.75" customHeight="1">
      <c r="AU151" s="3"/>
      <c r="AV151" s="3"/>
      <c r="AW151" s="3"/>
      <c r="AX151" s="3"/>
      <c r="AY151" s="3"/>
      <c r="AZ151" s="61"/>
      <c r="BA151" s="61"/>
      <c r="BB151" s="61"/>
      <c r="BC151" s="61"/>
      <c r="BD151" s="16"/>
      <c r="BE151" s="16"/>
      <c r="BF151" s="61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3"/>
      <c r="BS151" s="3"/>
      <c r="BT151" s="3"/>
      <c r="BU151" s="3"/>
      <c r="BV151" s="3"/>
      <c r="BW151" s="3"/>
      <c r="BX151" s="3"/>
      <c r="BZ151" s="23"/>
    </row>
    <row r="152" spans="47:78">
      <c r="AU152" s="3"/>
      <c r="AV152" s="3"/>
      <c r="AW152" s="3"/>
      <c r="AX152" s="3"/>
      <c r="AY152" s="3"/>
      <c r="AZ152" s="61"/>
      <c r="BA152" s="61"/>
      <c r="BB152" s="61"/>
      <c r="BC152" s="61"/>
      <c r="BD152" s="16"/>
      <c r="BE152" s="16"/>
      <c r="BF152" s="61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3"/>
      <c r="BS152" s="3"/>
      <c r="BT152" s="3"/>
      <c r="BU152" s="3"/>
      <c r="BV152" s="3"/>
      <c r="BW152" s="3"/>
      <c r="BX152" s="3"/>
      <c r="BZ152" s="23"/>
    </row>
    <row r="153" spans="47:78">
      <c r="AU153" s="3"/>
      <c r="AV153" s="3"/>
      <c r="AW153" s="3"/>
      <c r="AX153" s="3"/>
      <c r="AY153" s="3"/>
      <c r="AZ153" s="61"/>
      <c r="BA153" s="61"/>
      <c r="BB153" s="61"/>
      <c r="BC153" s="61"/>
      <c r="BD153" s="16"/>
      <c r="BE153" s="16"/>
      <c r="BF153" s="61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3"/>
      <c r="BS153" s="3"/>
      <c r="BT153" s="3"/>
      <c r="BU153" s="3"/>
      <c r="BV153" s="3"/>
      <c r="BW153" s="3"/>
      <c r="BX153" s="3"/>
      <c r="BZ153" s="23"/>
    </row>
    <row r="154" spans="47:78">
      <c r="AU154" s="3"/>
      <c r="AV154" s="3"/>
      <c r="AW154" s="3"/>
      <c r="AX154" s="3"/>
      <c r="AY154" s="3"/>
      <c r="AZ154" s="61"/>
      <c r="BA154" s="61"/>
      <c r="BB154" s="61"/>
      <c r="BC154" s="61"/>
      <c r="BD154" s="16"/>
      <c r="BE154" s="16"/>
      <c r="BF154" s="61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3"/>
      <c r="BS154" s="3"/>
      <c r="BT154" s="3"/>
      <c r="BU154" s="3"/>
      <c r="BV154" s="3"/>
      <c r="BW154" s="3"/>
      <c r="BX154" s="3"/>
      <c r="BZ154" s="23"/>
    </row>
    <row r="155" spans="47:78">
      <c r="AU155" s="3"/>
      <c r="AV155" s="3"/>
      <c r="AW155" s="3"/>
      <c r="AX155" s="3"/>
      <c r="AY155" s="3"/>
      <c r="AZ155" s="61"/>
      <c r="BA155" s="61"/>
      <c r="BB155" s="61"/>
      <c r="BC155" s="61"/>
      <c r="BD155" s="16"/>
      <c r="BE155" s="16"/>
      <c r="BF155" s="61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3"/>
      <c r="BS155" s="3"/>
      <c r="BT155" s="3"/>
      <c r="BU155" s="3"/>
      <c r="BV155" s="3"/>
      <c r="BW155" s="3"/>
      <c r="BX155" s="3"/>
      <c r="BZ155" s="23"/>
    </row>
    <row r="156" spans="47:78">
      <c r="AU156" s="3"/>
      <c r="AV156" s="3"/>
      <c r="AW156" s="3"/>
      <c r="AX156" s="3"/>
      <c r="AY156" s="3"/>
      <c r="AZ156" s="61"/>
      <c r="BA156" s="61"/>
      <c r="BB156" s="61"/>
      <c r="BC156" s="61"/>
      <c r="BD156" s="16"/>
      <c r="BE156" s="16"/>
      <c r="BF156" s="61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3"/>
      <c r="BS156" s="3"/>
      <c r="BT156" s="3"/>
      <c r="BU156" s="3"/>
      <c r="BV156" s="3"/>
      <c r="BW156" s="3"/>
      <c r="BX156" s="3"/>
      <c r="BZ156" s="23"/>
    </row>
    <row r="157" spans="47:78">
      <c r="AU157" s="3"/>
      <c r="AV157" s="3"/>
      <c r="AW157" s="3"/>
      <c r="AX157" s="3"/>
      <c r="AY157" s="3"/>
      <c r="AZ157" s="61"/>
      <c r="BA157" s="61"/>
      <c r="BB157" s="61"/>
      <c r="BC157" s="61"/>
      <c r="BD157" s="16"/>
      <c r="BE157" s="16"/>
      <c r="BF157" s="61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3"/>
      <c r="BS157" s="3"/>
      <c r="BT157" s="3"/>
      <c r="BU157" s="3"/>
      <c r="BV157" s="3"/>
      <c r="BW157" s="3"/>
      <c r="BX157" s="3"/>
      <c r="BZ157" s="23"/>
    </row>
    <row r="158" spans="47:78">
      <c r="AU158" s="3"/>
      <c r="AV158" s="3"/>
      <c r="AW158" s="3"/>
      <c r="AX158" s="3"/>
      <c r="AY158" s="3"/>
      <c r="AZ158" s="61"/>
      <c r="BA158" s="61"/>
      <c r="BB158" s="61"/>
      <c r="BC158" s="61"/>
      <c r="BD158" s="16"/>
      <c r="BE158" s="16"/>
      <c r="BF158" s="61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3"/>
      <c r="BS158" s="3"/>
      <c r="BT158" s="3"/>
      <c r="BU158" s="3"/>
      <c r="BV158" s="3"/>
      <c r="BW158" s="3"/>
      <c r="BX158" s="3"/>
      <c r="BZ158" s="23"/>
    </row>
    <row r="159" spans="47:78">
      <c r="AU159" s="3"/>
      <c r="AV159" s="3"/>
      <c r="AW159" s="3"/>
      <c r="AX159" s="3"/>
      <c r="AY159" s="3"/>
      <c r="AZ159" s="61"/>
      <c r="BA159" s="61"/>
      <c r="BB159" s="61"/>
      <c r="BC159" s="61"/>
      <c r="BD159" s="16"/>
      <c r="BE159" s="16"/>
      <c r="BF159" s="61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3"/>
      <c r="BS159" s="3"/>
      <c r="BT159" s="3"/>
      <c r="BU159" s="3"/>
      <c r="BV159" s="3"/>
      <c r="BW159" s="3"/>
      <c r="BX159" s="3"/>
      <c r="BZ159" s="23"/>
    </row>
    <row r="160" spans="47:78">
      <c r="AU160" s="3"/>
      <c r="AV160" s="3"/>
      <c r="AW160" s="3"/>
      <c r="AX160" s="3"/>
      <c r="AY160" s="3"/>
      <c r="AZ160" s="61"/>
      <c r="BA160" s="61"/>
      <c r="BB160" s="61"/>
      <c r="BC160" s="61"/>
      <c r="BD160" s="16"/>
      <c r="BE160" s="16"/>
      <c r="BF160" s="61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3"/>
      <c r="BS160" s="3"/>
      <c r="BT160" s="3"/>
      <c r="BU160" s="3"/>
      <c r="BV160" s="3"/>
      <c r="BW160" s="3"/>
      <c r="BX160" s="3"/>
      <c r="BZ160" s="23"/>
    </row>
    <row r="161" spans="47:78">
      <c r="AU161" s="3"/>
      <c r="AV161" s="3"/>
      <c r="AW161" s="3"/>
      <c r="AX161" s="3"/>
      <c r="AY161" s="3"/>
      <c r="AZ161" s="61"/>
      <c r="BA161" s="61"/>
      <c r="BB161" s="61"/>
      <c r="BC161" s="61"/>
      <c r="BD161" s="16"/>
      <c r="BE161" s="16"/>
      <c r="BF161" s="61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3"/>
      <c r="BS161" s="3"/>
      <c r="BT161" s="3"/>
      <c r="BU161" s="3"/>
      <c r="BV161" s="3"/>
      <c r="BW161" s="3"/>
      <c r="BX161" s="3"/>
      <c r="BZ161" s="23"/>
    </row>
    <row r="162" spans="47:78">
      <c r="AU162" s="3"/>
      <c r="AV162" s="3"/>
      <c r="AW162" s="3"/>
      <c r="AX162" s="3"/>
      <c r="AY162" s="3"/>
      <c r="AZ162" s="61"/>
      <c r="BA162" s="61"/>
      <c r="BB162" s="61"/>
      <c r="BC162" s="61"/>
      <c r="BD162" s="16"/>
      <c r="BE162" s="16"/>
      <c r="BF162" s="61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3"/>
      <c r="BS162" s="3"/>
      <c r="BT162" s="3"/>
      <c r="BU162" s="3"/>
      <c r="BV162" s="3"/>
      <c r="BW162" s="3"/>
      <c r="BX162" s="3"/>
      <c r="BZ162" s="23"/>
    </row>
    <row r="163" spans="47:78">
      <c r="AU163" s="3"/>
      <c r="AV163" s="3"/>
      <c r="AW163" s="3"/>
      <c r="AX163" s="3"/>
      <c r="AY163" s="3"/>
      <c r="AZ163" s="61"/>
      <c r="BA163" s="61"/>
      <c r="BB163" s="61"/>
      <c r="BC163" s="61"/>
      <c r="BD163" s="16"/>
      <c r="BE163" s="16"/>
      <c r="BF163" s="61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3"/>
      <c r="BS163" s="3"/>
      <c r="BT163" s="3"/>
      <c r="BU163" s="3"/>
      <c r="BV163" s="3"/>
      <c r="BW163" s="3"/>
      <c r="BX163" s="3"/>
      <c r="BZ163" s="23"/>
    </row>
    <row r="164" spans="47:78">
      <c r="AU164" s="3"/>
      <c r="AV164" s="3"/>
      <c r="AW164" s="3"/>
      <c r="AX164" s="3"/>
      <c r="AY164" s="3"/>
      <c r="AZ164" s="61"/>
      <c r="BA164" s="61"/>
      <c r="BB164" s="61"/>
      <c r="BC164" s="61"/>
      <c r="BD164" s="16"/>
      <c r="BE164" s="16"/>
      <c r="BF164" s="61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3"/>
      <c r="BS164" s="3"/>
      <c r="BT164" s="3"/>
      <c r="BU164" s="3"/>
      <c r="BV164" s="3"/>
      <c r="BW164" s="3"/>
      <c r="BX164" s="3"/>
      <c r="BZ164" s="23"/>
    </row>
    <row r="165" spans="47:78">
      <c r="AU165" s="3"/>
      <c r="AV165" s="3"/>
      <c r="AW165" s="3"/>
      <c r="AX165" s="3"/>
      <c r="AY165" s="3"/>
      <c r="AZ165" s="61"/>
      <c r="BA165" s="61"/>
      <c r="BB165" s="61"/>
      <c r="BC165" s="61"/>
      <c r="BD165" s="16"/>
      <c r="BE165" s="16"/>
      <c r="BF165" s="61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3"/>
      <c r="BS165" s="3"/>
      <c r="BT165" s="3"/>
      <c r="BU165" s="3"/>
      <c r="BV165" s="3"/>
      <c r="BW165" s="3"/>
      <c r="BX165" s="3"/>
      <c r="BZ165" s="23"/>
    </row>
    <row r="166" spans="47:78">
      <c r="AU166" s="3"/>
      <c r="AV166" s="3"/>
      <c r="AW166" s="3"/>
      <c r="AX166" s="3"/>
      <c r="AY166" s="3"/>
      <c r="AZ166" s="61"/>
      <c r="BA166" s="61"/>
      <c r="BB166" s="61"/>
      <c r="BC166" s="61"/>
      <c r="BD166" s="16"/>
      <c r="BE166" s="16"/>
      <c r="BF166" s="61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3"/>
      <c r="BS166" s="3"/>
      <c r="BT166" s="3"/>
      <c r="BU166" s="3"/>
      <c r="BV166" s="3"/>
      <c r="BW166" s="3"/>
      <c r="BX166" s="3"/>
      <c r="BZ166" s="23"/>
    </row>
    <row r="167" spans="47:78">
      <c r="AU167" s="3"/>
      <c r="AV167" s="3"/>
      <c r="AW167" s="3"/>
      <c r="AX167" s="3"/>
      <c r="AY167" s="3"/>
      <c r="AZ167" s="61"/>
      <c r="BA167" s="61"/>
      <c r="BB167" s="61"/>
      <c r="BC167" s="61"/>
      <c r="BD167" s="16"/>
      <c r="BE167" s="16"/>
      <c r="BF167" s="61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3"/>
      <c r="BS167" s="3"/>
      <c r="BT167" s="3"/>
      <c r="BU167" s="3"/>
      <c r="BV167" s="3"/>
      <c r="BW167" s="3"/>
      <c r="BX167" s="3"/>
      <c r="BZ167" s="23"/>
    </row>
    <row r="168" spans="47:78">
      <c r="AU168" s="3"/>
      <c r="AV168" s="3"/>
      <c r="AW168" s="3"/>
      <c r="AX168" s="3"/>
      <c r="AY168" s="3"/>
      <c r="AZ168" s="61"/>
      <c r="BA168" s="61"/>
      <c r="BB168" s="61"/>
      <c r="BC168" s="61"/>
      <c r="BD168" s="16"/>
      <c r="BE168" s="16"/>
      <c r="BF168" s="61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3"/>
      <c r="BS168" s="3"/>
      <c r="BT168" s="3"/>
      <c r="BU168" s="3"/>
      <c r="BV168" s="3"/>
      <c r="BW168" s="3"/>
      <c r="BX168" s="3"/>
      <c r="BZ168" s="23"/>
    </row>
    <row r="169" spans="47:78">
      <c r="AU169" s="3"/>
      <c r="AV169" s="3"/>
      <c r="AW169" s="3"/>
      <c r="AX169" s="3"/>
      <c r="AY169" s="3"/>
      <c r="AZ169" s="61"/>
      <c r="BA169" s="61"/>
      <c r="BB169" s="61"/>
      <c r="BC169" s="61"/>
      <c r="BD169" s="16"/>
      <c r="BE169" s="16"/>
      <c r="BF169" s="61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3"/>
      <c r="BS169" s="3"/>
      <c r="BT169" s="3"/>
      <c r="BU169" s="3"/>
      <c r="BV169" s="3"/>
      <c r="BW169" s="3"/>
      <c r="BX169" s="3"/>
      <c r="BZ169" s="23"/>
    </row>
    <row r="170" spans="47:78">
      <c r="AU170" s="3"/>
      <c r="AV170" s="3"/>
      <c r="AW170" s="3"/>
      <c r="AX170" s="3"/>
      <c r="AY170" s="3"/>
      <c r="AZ170" s="61"/>
      <c r="BA170" s="61"/>
      <c r="BB170" s="61"/>
      <c r="BC170" s="61"/>
      <c r="BD170" s="16"/>
      <c r="BE170" s="16"/>
      <c r="BF170" s="61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3"/>
      <c r="BS170" s="3"/>
      <c r="BT170" s="3"/>
      <c r="BU170" s="3"/>
      <c r="BV170" s="3"/>
      <c r="BW170" s="3"/>
      <c r="BX170" s="3"/>
      <c r="BZ170" s="23"/>
    </row>
    <row r="171" spans="47:78">
      <c r="AU171" s="3"/>
      <c r="AV171" s="3"/>
      <c r="AW171" s="3"/>
      <c r="AX171" s="3"/>
      <c r="AY171" s="3"/>
      <c r="AZ171" s="61"/>
      <c r="BA171" s="61"/>
      <c r="BB171" s="61"/>
      <c r="BC171" s="61"/>
      <c r="BD171" s="16"/>
      <c r="BE171" s="16"/>
      <c r="BF171" s="61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3"/>
      <c r="BS171" s="3"/>
      <c r="BT171" s="3"/>
      <c r="BU171" s="3"/>
      <c r="BV171" s="3"/>
      <c r="BW171" s="3"/>
      <c r="BX171" s="3"/>
      <c r="BZ171" s="23"/>
    </row>
    <row r="172" spans="47:78">
      <c r="AU172" s="3"/>
      <c r="AV172" s="3"/>
      <c r="AW172" s="3"/>
      <c r="AX172" s="3"/>
      <c r="AY172" s="3"/>
      <c r="AZ172" s="61"/>
      <c r="BA172" s="61"/>
      <c r="BB172" s="61"/>
      <c r="BC172" s="61"/>
      <c r="BD172" s="16"/>
      <c r="BE172" s="16"/>
      <c r="BF172" s="61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3"/>
      <c r="BS172" s="3"/>
      <c r="BT172" s="3"/>
      <c r="BU172" s="3"/>
      <c r="BV172" s="3"/>
      <c r="BW172" s="3"/>
      <c r="BX172" s="3"/>
      <c r="BZ172" s="23"/>
    </row>
    <row r="173" spans="47:78">
      <c r="AU173" s="3"/>
      <c r="AV173" s="3"/>
      <c r="AW173" s="3"/>
      <c r="AX173" s="3"/>
      <c r="AY173" s="3"/>
      <c r="AZ173" s="61"/>
      <c r="BA173" s="61"/>
      <c r="BB173" s="61"/>
      <c r="BC173" s="61"/>
      <c r="BD173" s="16"/>
      <c r="BE173" s="16"/>
      <c r="BF173" s="61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3"/>
      <c r="BS173" s="3"/>
      <c r="BT173" s="3"/>
      <c r="BU173" s="3"/>
      <c r="BV173" s="3"/>
      <c r="BW173" s="3"/>
      <c r="BX173" s="3"/>
      <c r="BZ173" s="23"/>
    </row>
    <row r="174" spans="47:78">
      <c r="AU174" s="3"/>
      <c r="AV174" s="3"/>
      <c r="AW174" s="3"/>
      <c r="AX174" s="3"/>
      <c r="AY174" s="3"/>
      <c r="AZ174" s="61"/>
      <c r="BA174" s="61"/>
      <c r="BB174" s="61"/>
      <c r="BC174" s="61"/>
      <c r="BD174" s="16"/>
      <c r="BE174" s="16"/>
      <c r="BF174" s="61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3"/>
      <c r="BS174" s="3"/>
      <c r="BT174" s="3"/>
      <c r="BU174" s="3"/>
      <c r="BV174" s="3"/>
      <c r="BW174" s="3"/>
      <c r="BX174" s="3"/>
      <c r="BZ174" s="23"/>
    </row>
    <row r="175" spans="47:78">
      <c r="AU175" s="3"/>
      <c r="AV175" s="3"/>
      <c r="AW175" s="3"/>
      <c r="AX175" s="3"/>
      <c r="AY175" s="3"/>
      <c r="AZ175" s="61"/>
      <c r="BA175" s="61"/>
      <c r="BB175" s="61"/>
      <c r="BC175" s="61"/>
      <c r="BD175" s="16"/>
      <c r="BE175" s="16"/>
      <c r="BF175" s="61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3"/>
      <c r="BS175" s="3"/>
      <c r="BT175" s="3"/>
      <c r="BU175" s="3"/>
      <c r="BV175" s="3"/>
      <c r="BW175" s="3"/>
      <c r="BX175" s="3"/>
      <c r="BZ175" s="23"/>
    </row>
    <row r="176" spans="47:78">
      <c r="AU176" s="3"/>
      <c r="AV176" s="3"/>
      <c r="AW176" s="3"/>
      <c r="AX176" s="3"/>
      <c r="AY176" s="3"/>
      <c r="AZ176" s="61"/>
      <c r="BA176" s="61"/>
      <c r="BB176" s="61"/>
      <c r="BC176" s="61"/>
      <c r="BD176" s="16"/>
      <c r="BE176" s="16"/>
      <c r="BF176" s="61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3"/>
      <c r="BS176" s="3"/>
      <c r="BT176" s="3"/>
      <c r="BU176" s="3"/>
      <c r="BV176" s="3"/>
      <c r="BW176" s="3"/>
      <c r="BX176" s="3"/>
      <c r="BZ176" s="23"/>
    </row>
    <row r="177" spans="47:78">
      <c r="AU177" s="3"/>
      <c r="AV177" s="3"/>
      <c r="AW177" s="3"/>
      <c r="AX177" s="3"/>
      <c r="AY177" s="3"/>
      <c r="AZ177" s="61"/>
      <c r="BA177" s="61"/>
      <c r="BB177" s="61"/>
      <c r="BC177" s="61"/>
      <c r="BD177" s="16"/>
      <c r="BE177" s="16"/>
      <c r="BF177" s="61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3"/>
      <c r="BS177" s="3"/>
      <c r="BT177" s="3"/>
      <c r="BU177" s="3"/>
      <c r="BV177" s="3"/>
      <c r="BW177" s="3"/>
      <c r="BX177" s="3"/>
      <c r="BZ177" s="23"/>
    </row>
    <row r="178" spans="47:78">
      <c r="AU178" s="3"/>
      <c r="AV178" s="3"/>
      <c r="AW178" s="3"/>
      <c r="AX178" s="3"/>
      <c r="AY178" s="3"/>
      <c r="AZ178" s="61"/>
      <c r="BA178" s="61"/>
      <c r="BB178" s="61"/>
      <c r="BC178" s="61"/>
      <c r="BD178" s="16"/>
      <c r="BE178" s="16"/>
      <c r="BF178" s="61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3"/>
      <c r="BS178" s="3"/>
      <c r="BT178" s="3"/>
      <c r="BU178" s="3"/>
      <c r="BV178" s="3"/>
      <c r="BW178" s="3"/>
      <c r="BX178" s="3"/>
      <c r="BZ178" s="23"/>
    </row>
    <row r="179" spans="47:78">
      <c r="AU179" s="3"/>
      <c r="AV179" s="3"/>
      <c r="AW179" s="3"/>
      <c r="AX179" s="3"/>
      <c r="AY179" s="3"/>
      <c r="AZ179" s="61"/>
      <c r="BA179" s="61"/>
      <c r="BB179" s="61"/>
      <c r="BC179" s="61"/>
      <c r="BD179" s="16"/>
      <c r="BE179" s="16"/>
      <c r="BF179" s="61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3"/>
      <c r="BS179" s="3"/>
      <c r="BT179" s="3"/>
      <c r="BU179" s="3"/>
      <c r="BV179" s="3"/>
      <c r="BW179" s="3"/>
      <c r="BX179" s="3"/>
      <c r="BZ179" s="23"/>
    </row>
    <row r="180" spans="47:78">
      <c r="AU180" s="3"/>
      <c r="AV180" s="3"/>
      <c r="AW180" s="3"/>
      <c r="AX180" s="3"/>
      <c r="AY180" s="3"/>
      <c r="AZ180" s="61"/>
      <c r="BA180" s="61"/>
      <c r="BB180" s="61"/>
      <c r="BC180" s="61"/>
      <c r="BD180" s="16"/>
      <c r="BE180" s="16"/>
      <c r="BF180" s="61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3"/>
      <c r="BS180" s="3"/>
      <c r="BT180" s="3"/>
      <c r="BU180" s="3"/>
      <c r="BV180" s="3"/>
      <c r="BW180" s="3"/>
      <c r="BX180" s="3"/>
      <c r="BZ180" s="23"/>
    </row>
    <row r="181" spans="47:78">
      <c r="AU181" s="3"/>
      <c r="AV181" s="3"/>
      <c r="AW181" s="3"/>
      <c r="AX181" s="3"/>
      <c r="AY181" s="3"/>
      <c r="AZ181" s="61"/>
      <c r="BA181" s="61"/>
      <c r="BB181" s="61"/>
      <c r="BC181" s="61"/>
      <c r="BD181" s="16"/>
      <c r="BE181" s="16"/>
      <c r="BF181" s="61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3"/>
      <c r="BS181" s="3"/>
      <c r="BT181" s="3"/>
      <c r="BU181" s="3"/>
      <c r="BV181" s="3"/>
      <c r="BW181" s="3"/>
      <c r="BX181" s="3"/>
      <c r="BZ181" s="23"/>
    </row>
    <row r="182" spans="47:78">
      <c r="AU182" s="3"/>
      <c r="AV182" s="3"/>
      <c r="AW182" s="3"/>
      <c r="AX182" s="3"/>
      <c r="AY182" s="3"/>
      <c r="AZ182" s="61"/>
      <c r="BA182" s="61"/>
      <c r="BB182" s="61"/>
      <c r="BC182" s="61"/>
      <c r="BD182" s="16"/>
      <c r="BE182" s="16"/>
      <c r="BF182" s="61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3"/>
      <c r="BS182" s="3"/>
      <c r="BT182" s="3"/>
      <c r="BU182" s="3"/>
      <c r="BV182" s="3"/>
      <c r="BW182" s="3"/>
      <c r="BX182" s="3"/>
      <c r="BZ182" s="23"/>
    </row>
    <row r="183" spans="47:78">
      <c r="AU183" s="3"/>
      <c r="AV183" s="3"/>
      <c r="AW183" s="3"/>
      <c r="AX183" s="3"/>
      <c r="AY183" s="3"/>
      <c r="AZ183" s="61"/>
      <c r="BA183" s="61"/>
      <c r="BB183" s="61"/>
      <c r="BC183" s="61"/>
      <c r="BD183" s="16"/>
      <c r="BE183" s="16"/>
      <c r="BF183" s="61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3"/>
      <c r="BS183" s="3"/>
      <c r="BT183" s="3"/>
      <c r="BU183" s="3"/>
      <c r="BV183" s="3"/>
      <c r="BW183" s="3"/>
      <c r="BX183" s="3"/>
      <c r="BZ183" s="23"/>
    </row>
    <row r="184" spans="47:78">
      <c r="AU184" s="3"/>
      <c r="AV184" s="3"/>
      <c r="AW184" s="3"/>
      <c r="AX184" s="3"/>
      <c r="AY184" s="3"/>
      <c r="AZ184" s="61"/>
      <c r="BA184" s="61"/>
      <c r="BB184" s="61"/>
      <c r="BC184" s="61"/>
      <c r="BD184" s="16"/>
      <c r="BE184" s="16"/>
      <c r="BF184" s="61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3"/>
      <c r="BS184" s="3"/>
      <c r="BT184" s="3"/>
      <c r="BU184" s="3"/>
      <c r="BV184" s="3"/>
      <c r="BW184" s="3"/>
      <c r="BX184" s="3"/>
      <c r="BZ184" s="23"/>
    </row>
    <row r="185" spans="47:78">
      <c r="AU185" s="3"/>
      <c r="AV185" s="3"/>
      <c r="AW185" s="3"/>
      <c r="AX185" s="3"/>
      <c r="AY185" s="3"/>
      <c r="AZ185" s="61"/>
      <c r="BA185" s="61"/>
      <c r="BB185" s="61"/>
      <c r="BC185" s="61"/>
      <c r="BD185" s="16"/>
      <c r="BE185" s="16"/>
      <c r="BF185" s="61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3"/>
      <c r="BS185" s="3"/>
      <c r="BT185" s="3"/>
      <c r="BU185" s="3"/>
      <c r="BV185" s="3"/>
      <c r="BW185" s="3"/>
      <c r="BX185" s="3"/>
      <c r="BZ185" s="23"/>
    </row>
    <row r="186" spans="47:78">
      <c r="AU186" s="3"/>
      <c r="AV186" s="3"/>
      <c r="AW186" s="3"/>
      <c r="AX186" s="3"/>
      <c r="AY186" s="3"/>
      <c r="AZ186" s="61"/>
      <c r="BA186" s="61"/>
      <c r="BB186" s="61"/>
      <c r="BC186" s="61"/>
      <c r="BD186" s="16"/>
      <c r="BE186" s="16"/>
      <c r="BF186" s="61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3"/>
      <c r="BS186" s="3"/>
      <c r="BT186" s="3"/>
      <c r="BU186" s="3"/>
      <c r="BV186" s="3"/>
      <c r="BW186" s="3"/>
      <c r="BX186" s="3"/>
      <c r="BZ186" s="23"/>
    </row>
    <row r="187" spans="47:78">
      <c r="AU187" s="3"/>
      <c r="AV187" s="3"/>
      <c r="AW187" s="3"/>
      <c r="AX187" s="3"/>
      <c r="AY187" s="3"/>
      <c r="AZ187" s="61"/>
      <c r="BA187" s="61"/>
      <c r="BB187" s="61"/>
      <c r="BC187" s="61"/>
      <c r="BD187" s="16"/>
      <c r="BE187" s="16"/>
      <c r="BF187" s="61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3"/>
      <c r="BS187" s="3"/>
      <c r="BT187" s="3"/>
      <c r="BU187" s="3"/>
      <c r="BV187" s="3"/>
      <c r="BW187" s="3"/>
      <c r="BX187" s="3"/>
      <c r="BZ187" s="23"/>
    </row>
    <row r="188" spans="47:78">
      <c r="AU188" s="3"/>
      <c r="AV188" s="3"/>
      <c r="AW188" s="3"/>
      <c r="AX188" s="3"/>
      <c r="AY188" s="3"/>
      <c r="AZ188" s="61"/>
      <c r="BA188" s="61"/>
      <c r="BB188" s="61"/>
      <c r="BC188" s="61"/>
      <c r="BD188" s="16"/>
      <c r="BE188" s="16"/>
      <c r="BF188" s="61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3"/>
      <c r="BS188" s="3"/>
      <c r="BT188" s="3"/>
      <c r="BU188" s="3"/>
      <c r="BV188" s="3"/>
      <c r="BW188" s="3"/>
      <c r="BX188" s="3"/>
      <c r="BZ188" s="23"/>
    </row>
    <row r="189" spans="47:78">
      <c r="AU189" s="3"/>
      <c r="AV189" s="3"/>
      <c r="AW189" s="3"/>
      <c r="AX189" s="3"/>
      <c r="AY189" s="3"/>
      <c r="AZ189" s="61"/>
      <c r="BA189" s="61"/>
      <c r="BB189" s="61"/>
      <c r="BC189" s="61"/>
      <c r="BD189" s="16"/>
      <c r="BE189" s="16"/>
      <c r="BF189" s="61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3"/>
      <c r="BS189" s="3"/>
      <c r="BT189" s="3"/>
      <c r="BU189" s="3"/>
      <c r="BV189" s="3"/>
      <c r="BW189" s="3"/>
      <c r="BX189" s="3"/>
      <c r="BZ189" s="23"/>
    </row>
    <row r="190" spans="47:78">
      <c r="AU190" s="3"/>
      <c r="AV190" s="3"/>
      <c r="AW190" s="3"/>
      <c r="AX190" s="3"/>
      <c r="AY190" s="3"/>
      <c r="AZ190" s="61"/>
      <c r="BA190" s="61"/>
      <c r="BB190" s="61"/>
      <c r="BC190" s="61"/>
      <c r="BD190" s="16"/>
      <c r="BE190" s="16"/>
      <c r="BF190" s="61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3"/>
      <c r="BS190" s="3"/>
      <c r="BT190" s="3"/>
      <c r="BU190" s="3"/>
      <c r="BV190" s="3"/>
      <c r="BW190" s="3"/>
      <c r="BX190" s="3"/>
      <c r="BZ190" s="23"/>
    </row>
    <row r="191" spans="47:78">
      <c r="AU191" s="3"/>
      <c r="AV191" s="3"/>
      <c r="AW191" s="3"/>
      <c r="AX191" s="3"/>
      <c r="AY191" s="3"/>
      <c r="AZ191" s="61"/>
      <c r="BA191" s="61"/>
      <c r="BB191" s="61"/>
      <c r="BC191" s="61"/>
      <c r="BD191" s="16"/>
      <c r="BE191" s="16"/>
      <c r="BF191" s="61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3"/>
      <c r="BS191" s="3"/>
      <c r="BT191" s="3"/>
      <c r="BU191" s="3"/>
      <c r="BV191" s="3"/>
      <c r="BW191" s="3"/>
      <c r="BX191" s="3"/>
      <c r="BZ191" s="23"/>
    </row>
    <row r="192" spans="47:78">
      <c r="AU192" s="3"/>
      <c r="AV192" s="3"/>
      <c r="AW192" s="3"/>
      <c r="AX192" s="3"/>
      <c r="AY192" s="3"/>
      <c r="AZ192" s="61"/>
      <c r="BA192" s="61"/>
      <c r="BB192" s="61"/>
      <c r="BC192" s="61"/>
      <c r="BD192" s="16"/>
      <c r="BE192" s="16"/>
      <c r="BF192" s="61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3"/>
      <c r="BS192" s="3"/>
      <c r="BT192" s="3"/>
      <c r="BU192" s="3"/>
      <c r="BV192" s="3"/>
      <c r="BW192" s="3"/>
      <c r="BX192" s="3"/>
      <c r="BZ192" s="23"/>
    </row>
    <row r="193" spans="43:78">
      <c r="AU193" s="3"/>
      <c r="AV193" s="3"/>
      <c r="AW193" s="3"/>
      <c r="AX193" s="3"/>
      <c r="AY193" s="3"/>
      <c r="AZ193" s="61"/>
      <c r="BA193" s="61"/>
      <c r="BB193" s="61"/>
      <c r="BC193" s="61"/>
      <c r="BD193" s="16"/>
      <c r="BE193" s="16"/>
      <c r="BF193" s="61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3"/>
      <c r="BS193" s="3"/>
      <c r="BT193" s="3"/>
      <c r="BU193" s="3"/>
      <c r="BV193" s="3"/>
      <c r="BW193" s="3"/>
      <c r="BX193" s="3"/>
      <c r="BZ193" s="23"/>
    </row>
    <row r="194" spans="43:78">
      <c r="AU194" s="3"/>
      <c r="AV194" s="3"/>
      <c r="AW194" s="3"/>
      <c r="AX194" s="3"/>
      <c r="AY194" s="3"/>
      <c r="AZ194" s="61"/>
      <c r="BA194" s="61"/>
      <c r="BB194" s="61"/>
      <c r="BC194" s="61"/>
      <c r="BD194" s="16"/>
      <c r="BE194" s="16"/>
      <c r="BF194" s="61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3"/>
      <c r="BS194" s="3"/>
      <c r="BT194" s="3"/>
      <c r="BU194" s="3"/>
      <c r="BV194" s="3"/>
      <c r="BW194" s="3"/>
      <c r="BX194" s="3"/>
      <c r="BZ194" s="23"/>
    </row>
    <row r="195" spans="43:78">
      <c r="AU195" s="3"/>
      <c r="AV195" s="3"/>
      <c r="AW195" s="3"/>
      <c r="AX195" s="3"/>
      <c r="AY195" s="3"/>
      <c r="AZ195" s="61"/>
      <c r="BA195" s="61"/>
      <c r="BB195" s="61"/>
      <c r="BC195" s="61"/>
      <c r="BD195" s="16"/>
      <c r="BE195" s="16"/>
      <c r="BF195" s="61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3"/>
      <c r="BS195" s="3"/>
      <c r="BT195" s="3"/>
      <c r="BU195" s="3"/>
      <c r="BV195" s="3"/>
      <c r="BW195" s="3"/>
      <c r="BX195" s="3"/>
      <c r="BZ195" s="23"/>
    </row>
    <row r="196" spans="43:78">
      <c r="AU196" s="3"/>
      <c r="AV196" s="3"/>
      <c r="AW196" s="3"/>
      <c r="AX196" s="3"/>
      <c r="AY196" s="3"/>
      <c r="AZ196" s="61"/>
      <c r="BA196" s="61"/>
      <c r="BB196" s="61"/>
      <c r="BC196" s="61"/>
      <c r="BD196" s="16"/>
      <c r="BE196" s="16"/>
      <c r="BF196" s="61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3"/>
      <c r="BS196" s="3"/>
      <c r="BT196" s="3"/>
      <c r="BU196" s="3"/>
      <c r="BV196" s="3"/>
      <c r="BW196" s="3"/>
      <c r="BX196" s="3"/>
      <c r="BZ196" s="23"/>
    </row>
    <row r="197" spans="43:78">
      <c r="AU197" s="3"/>
      <c r="AV197" s="3"/>
      <c r="AW197" s="3"/>
      <c r="AX197" s="3"/>
      <c r="AY197" s="3"/>
      <c r="AZ197" s="61"/>
      <c r="BA197" s="61"/>
      <c r="BB197" s="61"/>
      <c r="BC197" s="61"/>
      <c r="BD197" s="16"/>
      <c r="BE197" s="16"/>
      <c r="BF197" s="61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3"/>
      <c r="BS197" s="3"/>
      <c r="BT197" s="3"/>
      <c r="BU197" s="3"/>
      <c r="BV197" s="3"/>
      <c r="BW197" s="3"/>
      <c r="BX197" s="3"/>
      <c r="BZ197" s="23"/>
    </row>
    <row r="198" spans="43:78">
      <c r="AU198" s="3"/>
      <c r="AV198" s="3"/>
      <c r="AW198" s="3"/>
      <c r="AX198" s="3"/>
      <c r="AY198" s="3"/>
      <c r="AZ198" s="61"/>
      <c r="BA198" s="61"/>
      <c r="BB198" s="61"/>
      <c r="BC198" s="61"/>
      <c r="BD198" s="16"/>
      <c r="BE198" s="16"/>
      <c r="BF198" s="61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3"/>
      <c r="BS198" s="3"/>
      <c r="BT198" s="3"/>
      <c r="BU198" s="3"/>
      <c r="BV198" s="3"/>
      <c r="BW198" s="3"/>
      <c r="BX198" s="3"/>
      <c r="BZ198" s="23"/>
    </row>
    <row r="199" spans="43:78">
      <c r="AU199" s="3"/>
      <c r="AV199" s="3"/>
      <c r="AW199" s="3"/>
      <c r="AX199" s="3"/>
      <c r="AY199" s="3"/>
      <c r="AZ199" s="61"/>
      <c r="BA199" s="61"/>
      <c r="BB199" s="61"/>
      <c r="BC199" s="61"/>
      <c r="BD199" s="16"/>
      <c r="BE199" s="16"/>
      <c r="BF199" s="61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3"/>
      <c r="BS199" s="3"/>
      <c r="BT199" s="3"/>
      <c r="BU199" s="3"/>
      <c r="BV199" s="3"/>
      <c r="BW199" s="3"/>
      <c r="BX199" s="3"/>
      <c r="BZ199" s="23"/>
    </row>
    <row r="200" spans="43:78">
      <c r="AU200" s="3"/>
      <c r="AV200" s="3"/>
      <c r="AW200" s="3"/>
      <c r="AX200" s="3"/>
      <c r="AY200" s="3"/>
      <c r="AZ200" s="61"/>
      <c r="BA200" s="61"/>
      <c r="BB200" s="61"/>
      <c r="BC200" s="61"/>
      <c r="BD200" s="16"/>
      <c r="BE200" s="16"/>
      <c r="BF200" s="61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3"/>
      <c r="BS200" s="3"/>
      <c r="BT200" s="3"/>
      <c r="BU200" s="3"/>
      <c r="BV200" s="3"/>
      <c r="BW200" s="3"/>
      <c r="BX200" s="3"/>
      <c r="BZ200" s="23"/>
    </row>
    <row r="201" spans="43:78">
      <c r="AQ201" s="161"/>
      <c r="AR201" s="162"/>
      <c r="AS201" s="162"/>
      <c r="AT201" s="23"/>
      <c r="AU201" s="3"/>
      <c r="AV201" s="3"/>
      <c r="AW201" s="3"/>
      <c r="AX201" s="3"/>
      <c r="AY201" s="3"/>
      <c r="AZ201" s="61"/>
      <c r="BA201" s="61"/>
      <c r="BB201" s="61"/>
      <c r="BC201" s="61"/>
      <c r="BD201" s="16"/>
      <c r="BE201" s="16"/>
      <c r="BF201" s="61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3"/>
      <c r="BS201" s="3"/>
      <c r="BT201" s="3"/>
      <c r="BU201" s="3"/>
      <c r="BV201" s="3"/>
      <c r="BW201" s="3"/>
      <c r="BX201" s="3"/>
      <c r="BY201" s="23"/>
      <c r="BZ201" s="23"/>
    </row>
    <row r="202" spans="43:78">
      <c r="AQ202" s="161"/>
      <c r="AR202" s="162"/>
      <c r="AS202" s="162"/>
      <c r="AT202" s="23"/>
      <c r="AU202" s="3"/>
      <c r="AV202" s="3"/>
      <c r="AW202" s="3"/>
      <c r="AX202" s="3"/>
      <c r="AY202" s="3"/>
      <c r="AZ202" s="61"/>
      <c r="BA202" s="61"/>
      <c r="BB202" s="61"/>
      <c r="BC202" s="61"/>
      <c r="BD202" s="16"/>
      <c r="BE202" s="16"/>
      <c r="BF202" s="61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3"/>
      <c r="BS202" s="3"/>
      <c r="BT202" s="3"/>
      <c r="BU202" s="3"/>
      <c r="BV202" s="3"/>
      <c r="BW202" s="3"/>
      <c r="BX202" s="3"/>
      <c r="BY202" s="23"/>
      <c r="BZ202" s="23"/>
    </row>
    <row r="203" spans="43:78">
      <c r="AQ203" s="161"/>
      <c r="AR203" s="162"/>
      <c r="AS203" s="162"/>
      <c r="AT203" s="23"/>
      <c r="AU203" s="3"/>
      <c r="AV203" s="3"/>
      <c r="AW203" s="3"/>
      <c r="AX203" s="3"/>
      <c r="AY203" s="3"/>
      <c r="AZ203" s="61"/>
      <c r="BA203" s="61"/>
      <c r="BB203" s="61"/>
      <c r="BC203" s="61"/>
      <c r="BD203" s="16"/>
      <c r="BE203" s="16"/>
      <c r="BF203" s="61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3"/>
      <c r="BS203" s="3"/>
      <c r="BT203" s="3"/>
      <c r="BU203" s="3"/>
      <c r="BV203" s="3"/>
      <c r="BW203" s="3"/>
      <c r="BX203" s="3"/>
      <c r="BY203" s="23"/>
      <c r="BZ203" s="23"/>
    </row>
    <row r="204" spans="43:78">
      <c r="AQ204" s="161"/>
      <c r="AR204" s="162"/>
      <c r="AS204" s="162"/>
      <c r="AT204" s="23"/>
      <c r="AU204" s="3"/>
      <c r="AV204" s="3"/>
      <c r="AW204" s="3"/>
      <c r="AX204" s="3"/>
      <c r="AY204" s="3"/>
      <c r="AZ204" s="61"/>
      <c r="BA204" s="61"/>
      <c r="BB204" s="61"/>
      <c r="BC204" s="61"/>
      <c r="BD204" s="16"/>
      <c r="BE204" s="16"/>
      <c r="BF204" s="61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3"/>
      <c r="BS204" s="3"/>
      <c r="BT204" s="3"/>
      <c r="BU204" s="3"/>
      <c r="BV204" s="3"/>
      <c r="BW204" s="3"/>
      <c r="BX204" s="3"/>
      <c r="BY204" s="23"/>
      <c r="BZ204" s="23"/>
    </row>
    <row r="205" spans="43:78">
      <c r="AQ205" s="161"/>
      <c r="AR205" s="162"/>
      <c r="AS205" s="162"/>
      <c r="AT205" s="23"/>
      <c r="AU205" s="3"/>
      <c r="AV205" s="3"/>
      <c r="AW205" s="3"/>
      <c r="AX205" s="3"/>
      <c r="AY205" s="3"/>
      <c r="AZ205" s="61"/>
      <c r="BA205" s="61"/>
      <c r="BB205" s="61"/>
      <c r="BC205" s="61"/>
      <c r="BD205" s="16"/>
      <c r="BE205" s="16"/>
      <c r="BF205" s="61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3"/>
      <c r="BS205" s="3"/>
      <c r="BT205" s="3"/>
      <c r="BU205" s="3"/>
      <c r="BV205" s="3"/>
      <c r="BW205" s="3"/>
      <c r="BX205" s="3"/>
      <c r="BY205" s="23"/>
      <c r="BZ205" s="23"/>
    </row>
    <row r="206" spans="43:78">
      <c r="AQ206" s="161"/>
      <c r="AR206" s="162"/>
      <c r="AS206" s="162"/>
      <c r="AT206" s="23"/>
      <c r="AU206" s="3"/>
      <c r="AV206" s="3"/>
      <c r="AW206" s="3"/>
      <c r="AX206" s="3"/>
      <c r="AY206" s="3"/>
      <c r="AZ206" s="61"/>
      <c r="BA206" s="61"/>
      <c r="BB206" s="61"/>
      <c r="BC206" s="61"/>
      <c r="BD206" s="16"/>
      <c r="BE206" s="16"/>
      <c r="BF206" s="61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3"/>
      <c r="BS206" s="3"/>
      <c r="BT206" s="3"/>
      <c r="BU206" s="3"/>
      <c r="BV206" s="3"/>
      <c r="BW206" s="3"/>
      <c r="BX206" s="3"/>
      <c r="BY206" s="23"/>
      <c r="BZ206" s="23"/>
    </row>
    <row r="207" spans="43:78">
      <c r="AQ207" s="161"/>
      <c r="AR207" s="162"/>
      <c r="AS207" s="162"/>
      <c r="AT207" s="23"/>
      <c r="AU207" s="3"/>
      <c r="AV207" s="3"/>
      <c r="AW207" s="3"/>
      <c r="AX207" s="3"/>
      <c r="AY207" s="3"/>
      <c r="AZ207" s="61"/>
      <c r="BA207" s="61"/>
      <c r="BB207" s="61"/>
      <c r="BC207" s="61"/>
      <c r="BD207" s="16"/>
      <c r="BE207" s="16"/>
      <c r="BF207" s="61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3"/>
      <c r="BS207" s="3"/>
      <c r="BT207" s="3"/>
      <c r="BU207" s="3"/>
      <c r="BV207" s="3"/>
      <c r="BW207" s="3"/>
      <c r="BX207" s="3"/>
      <c r="BY207" s="23"/>
      <c r="BZ207" s="23"/>
    </row>
    <row r="208" spans="43:78">
      <c r="AQ208" s="161"/>
      <c r="AR208" s="162"/>
      <c r="AS208" s="162"/>
      <c r="AT208" s="23"/>
      <c r="AU208" s="3"/>
      <c r="AV208" s="3"/>
      <c r="AW208" s="3"/>
      <c r="AX208" s="3"/>
      <c r="AY208" s="3"/>
      <c r="AZ208" s="61"/>
      <c r="BA208" s="61"/>
      <c r="BB208" s="61"/>
      <c r="BC208" s="61"/>
      <c r="BD208" s="16"/>
      <c r="BE208" s="16"/>
      <c r="BF208" s="61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3"/>
      <c r="BS208" s="3"/>
      <c r="BT208" s="3"/>
      <c r="BU208" s="3"/>
      <c r="BV208" s="3"/>
      <c r="BW208" s="3"/>
      <c r="BX208" s="3"/>
      <c r="BY208" s="23"/>
      <c r="BZ208" s="23"/>
    </row>
    <row r="209" spans="43:78">
      <c r="AQ209" s="161"/>
      <c r="AR209" s="162"/>
      <c r="AS209" s="162"/>
      <c r="AT209" s="23"/>
      <c r="AU209" s="3"/>
      <c r="AV209" s="3"/>
      <c r="AW209" s="3"/>
      <c r="AX209" s="3"/>
      <c r="AY209" s="3"/>
      <c r="AZ209" s="61"/>
      <c r="BA209" s="61"/>
      <c r="BB209" s="61"/>
      <c r="BC209" s="61"/>
      <c r="BD209" s="16"/>
      <c r="BE209" s="16"/>
      <c r="BF209" s="61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3"/>
      <c r="BS209" s="3"/>
      <c r="BT209" s="3"/>
      <c r="BU209" s="3"/>
      <c r="BV209" s="3"/>
      <c r="BW209" s="3"/>
      <c r="BX209" s="3"/>
      <c r="BY209" s="23"/>
      <c r="BZ209" s="23"/>
    </row>
    <row r="210" spans="43:78">
      <c r="AQ210" s="161"/>
      <c r="AR210" s="162"/>
      <c r="AS210" s="162"/>
      <c r="AT210" s="23"/>
      <c r="AU210" s="3"/>
      <c r="AV210" s="3"/>
      <c r="AW210" s="3"/>
      <c r="AX210" s="3"/>
      <c r="AY210" s="3"/>
      <c r="AZ210" s="61"/>
      <c r="BA210" s="61"/>
      <c r="BB210" s="61"/>
      <c r="BC210" s="61"/>
      <c r="BD210" s="16"/>
      <c r="BE210" s="16"/>
      <c r="BF210" s="61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3"/>
      <c r="BS210" s="3"/>
      <c r="BT210" s="3"/>
      <c r="BU210" s="3"/>
      <c r="BV210" s="3"/>
      <c r="BW210" s="3"/>
      <c r="BX210" s="3"/>
      <c r="BY210" s="23"/>
      <c r="BZ210" s="23"/>
    </row>
    <row r="211" spans="43:78">
      <c r="AQ211" s="161"/>
      <c r="AR211" s="162"/>
      <c r="AS211" s="162"/>
      <c r="AT211" s="23"/>
      <c r="AU211" s="3"/>
      <c r="AV211" s="3"/>
      <c r="AW211" s="3"/>
      <c r="AX211" s="3"/>
      <c r="AY211" s="3"/>
      <c r="AZ211" s="61"/>
      <c r="BA211" s="61"/>
      <c r="BB211" s="61"/>
      <c r="BC211" s="61"/>
      <c r="BD211" s="16"/>
      <c r="BE211" s="16"/>
      <c r="BF211" s="61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3"/>
      <c r="BS211" s="3"/>
      <c r="BT211" s="3"/>
      <c r="BU211" s="3"/>
      <c r="BV211" s="3"/>
      <c r="BW211" s="3"/>
      <c r="BX211" s="3"/>
      <c r="BY211" s="23"/>
      <c r="BZ211" s="23"/>
    </row>
    <row r="212" spans="43:78">
      <c r="AQ212" s="161"/>
      <c r="AR212" s="162"/>
      <c r="AS212" s="162"/>
      <c r="AT212" s="23"/>
      <c r="AU212" s="3"/>
      <c r="AV212" s="3"/>
      <c r="AW212" s="3"/>
      <c r="AX212" s="3"/>
      <c r="AY212" s="3"/>
      <c r="AZ212" s="61"/>
      <c r="BA212" s="61"/>
      <c r="BB212" s="61"/>
      <c r="BC212" s="61"/>
      <c r="BD212" s="16"/>
      <c r="BE212" s="16"/>
      <c r="BF212" s="61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3"/>
      <c r="BS212" s="3"/>
      <c r="BT212" s="3"/>
      <c r="BU212" s="3"/>
      <c r="BV212" s="3"/>
      <c r="BW212" s="3"/>
      <c r="BX212" s="3"/>
      <c r="BY212" s="23"/>
      <c r="BZ212" s="23"/>
    </row>
    <row r="213" spans="43:78">
      <c r="AQ213" s="161"/>
      <c r="AR213" s="162"/>
      <c r="AS213" s="162"/>
      <c r="AT213" s="23"/>
      <c r="AU213" s="3"/>
      <c r="AV213" s="3"/>
      <c r="AW213" s="3"/>
      <c r="AX213" s="3"/>
      <c r="AY213" s="3"/>
      <c r="AZ213" s="61"/>
      <c r="BA213" s="61"/>
      <c r="BB213" s="61"/>
      <c r="BC213" s="61"/>
      <c r="BD213" s="16"/>
      <c r="BE213" s="16"/>
      <c r="BF213" s="61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3"/>
      <c r="BS213" s="3"/>
      <c r="BT213" s="3"/>
      <c r="BU213" s="3"/>
      <c r="BV213" s="3"/>
      <c r="BW213" s="3"/>
      <c r="BX213" s="3"/>
      <c r="BY213" s="23"/>
      <c r="BZ213" s="23"/>
    </row>
    <row r="214" spans="43:78">
      <c r="AQ214" s="161"/>
      <c r="AR214" s="162"/>
      <c r="AS214" s="162"/>
      <c r="AT214" s="23"/>
      <c r="AU214" s="3"/>
      <c r="AV214" s="3"/>
      <c r="AW214" s="3"/>
      <c r="AX214" s="3"/>
      <c r="AY214" s="3"/>
      <c r="AZ214" s="61"/>
      <c r="BA214" s="61"/>
      <c r="BB214" s="61"/>
      <c r="BC214" s="61"/>
      <c r="BD214" s="16"/>
      <c r="BE214" s="16"/>
      <c r="BF214" s="61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3"/>
      <c r="BS214" s="3"/>
      <c r="BT214" s="3"/>
      <c r="BU214" s="3"/>
      <c r="BV214" s="3"/>
      <c r="BW214" s="3"/>
      <c r="BX214" s="3"/>
      <c r="BY214" s="23"/>
      <c r="BZ214" s="23"/>
    </row>
    <row r="215" spans="43:78">
      <c r="AQ215" s="161"/>
      <c r="AR215" s="162"/>
      <c r="AS215" s="162"/>
      <c r="AT215" s="23"/>
      <c r="AU215" s="3"/>
      <c r="AV215" s="3"/>
      <c r="AW215" s="3"/>
      <c r="AX215" s="3"/>
      <c r="AY215" s="3"/>
      <c r="AZ215" s="61"/>
      <c r="BA215" s="61"/>
      <c r="BB215" s="61"/>
      <c r="BC215" s="61"/>
      <c r="BD215" s="16"/>
      <c r="BE215" s="16"/>
      <c r="BF215" s="61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3"/>
      <c r="BS215" s="3"/>
      <c r="BT215" s="3"/>
      <c r="BU215" s="3"/>
      <c r="BV215" s="3"/>
      <c r="BW215" s="3"/>
      <c r="BX215" s="3"/>
      <c r="BY215" s="23"/>
      <c r="BZ215" s="23"/>
    </row>
    <row r="216" spans="43:78">
      <c r="AQ216" s="161"/>
      <c r="AR216" s="162"/>
      <c r="AS216" s="162"/>
      <c r="AT216" s="23"/>
      <c r="AU216" s="3"/>
      <c r="AV216" s="3"/>
      <c r="AW216" s="3"/>
      <c r="AX216" s="3"/>
      <c r="AY216" s="3"/>
      <c r="AZ216" s="61"/>
      <c r="BA216" s="61"/>
      <c r="BB216" s="61"/>
      <c r="BC216" s="61"/>
      <c r="BD216" s="16"/>
      <c r="BE216" s="16"/>
      <c r="BF216" s="61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3"/>
      <c r="BS216" s="3"/>
      <c r="BT216" s="3"/>
      <c r="BU216" s="3"/>
      <c r="BV216" s="3"/>
      <c r="BW216" s="3"/>
      <c r="BX216" s="3"/>
      <c r="BY216" s="23"/>
      <c r="BZ216" s="23"/>
    </row>
    <row r="217" spans="43:78">
      <c r="AQ217" s="161"/>
      <c r="AR217" s="162"/>
      <c r="AS217" s="162"/>
      <c r="AT217" s="23"/>
      <c r="AU217" s="3"/>
      <c r="AV217" s="3"/>
      <c r="AW217" s="3"/>
      <c r="AX217" s="3"/>
      <c r="AY217" s="3"/>
      <c r="AZ217" s="61"/>
      <c r="BA217" s="61"/>
      <c r="BB217" s="61"/>
      <c r="BC217" s="61"/>
      <c r="BD217" s="16"/>
      <c r="BE217" s="16"/>
      <c r="BF217" s="61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3"/>
      <c r="BS217" s="3"/>
      <c r="BT217" s="3"/>
      <c r="BU217" s="3"/>
      <c r="BV217" s="3"/>
      <c r="BW217" s="3"/>
      <c r="BX217" s="3"/>
      <c r="BY217" s="23"/>
      <c r="BZ217" s="23"/>
    </row>
    <row r="218" spans="43:78">
      <c r="AQ218" s="161"/>
      <c r="AR218" s="162"/>
      <c r="AS218" s="162"/>
      <c r="AT218" s="23"/>
      <c r="AU218" s="3"/>
      <c r="AV218" s="3"/>
      <c r="AW218" s="3"/>
      <c r="AX218" s="3"/>
      <c r="AY218" s="3"/>
      <c r="AZ218" s="61"/>
      <c r="BA218" s="61"/>
      <c r="BB218" s="61"/>
      <c r="BC218" s="61"/>
      <c r="BD218" s="16"/>
      <c r="BE218" s="16"/>
      <c r="BF218" s="61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3"/>
      <c r="BS218" s="3"/>
      <c r="BT218" s="3"/>
      <c r="BU218" s="3"/>
      <c r="BV218" s="3"/>
      <c r="BW218" s="3"/>
      <c r="BX218" s="3"/>
      <c r="BY218" s="23"/>
      <c r="BZ218" s="23"/>
    </row>
    <row r="219" spans="43:78">
      <c r="AQ219" s="161"/>
      <c r="AR219" s="162"/>
      <c r="AS219" s="162"/>
      <c r="AT219" s="23"/>
      <c r="AU219" s="3"/>
      <c r="AV219" s="3"/>
      <c r="AW219" s="3"/>
      <c r="AX219" s="3"/>
      <c r="AY219" s="3"/>
      <c r="AZ219" s="61"/>
      <c r="BA219" s="61"/>
      <c r="BB219" s="61"/>
      <c r="BC219" s="61"/>
      <c r="BD219" s="16"/>
      <c r="BE219" s="16"/>
      <c r="BF219" s="61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3"/>
      <c r="BS219" s="3"/>
      <c r="BT219" s="3"/>
      <c r="BU219" s="3"/>
      <c r="BV219" s="3"/>
      <c r="BW219" s="3"/>
      <c r="BX219" s="3"/>
      <c r="BY219" s="23"/>
      <c r="BZ219" s="23"/>
    </row>
    <row r="220" spans="43:78">
      <c r="AQ220" s="161"/>
      <c r="AR220" s="162"/>
      <c r="AS220" s="162"/>
      <c r="AT220" s="23"/>
      <c r="AU220" s="3"/>
      <c r="AV220" s="3"/>
      <c r="AW220" s="3"/>
      <c r="AX220" s="3"/>
      <c r="AY220" s="3"/>
      <c r="AZ220" s="61"/>
      <c r="BA220" s="61"/>
      <c r="BB220" s="61"/>
      <c r="BC220" s="61"/>
      <c r="BD220" s="16"/>
      <c r="BE220" s="16"/>
      <c r="BF220" s="61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3"/>
      <c r="BS220" s="3"/>
      <c r="BT220" s="3"/>
      <c r="BU220" s="3"/>
      <c r="BV220" s="3"/>
      <c r="BW220" s="3"/>
      <c r="BX220" s="3"/>
      <c r="BY220" s="23"/>
      <c r="BZ220" s="23"/>
    </row>
    <row r="221" spans="43:78">
      <c r="AQ221" s="161"/>
      <c r="AR221" s="162"/>
      <c r="AS221" s="162"/>
      <c r="AT221" s="23"/>
      <c r="AU221" s="3"/>
      <c r="AV221" s="3"/>
      <c r="AW221" s="3"/>
      <c r="AX221" s="3"/>
      <c r="AY221" s="3"/>
      <c r="AZ221" s="61"/>
      <c r="BA221" s="61"/>
      <c r="BB221" s="61"/>
      <c r="BC221" s="61"/>
      <c r="BD221" s="16"/>
      <c r="BE221" s="16"/>
      <c r="BF221" s="61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3"/>
      <c r="BS221" s="3"/>
      <c r="BT221" s="3"/>
      <c r="BU221" s="3"/>
      <c r="BV221" s="3"/>
      <c r="BW221" s="3"/>
      <c r="BX221" s="3"/>
      <c r="BY221" s="23"/>
      <c r="BZ221" s="23"/>
    </row>
    <row r="222" spans="43:78">
      <c r="AQ222" s="161"/>
      <c r="AR222" s="162"/>
      <c r="AS222" s="162"/>
      <c r="AT222" s="23"/>
      <c r="AU222" s="3"/>
      <c r="AV222" s="3"/>
      <c r="AW222" s="3"/>
      <c r="AX222" s="3"/>
      <c r="AY222" s="3"/>
      <c r="AZ222" s="61"/>
      <c r="BA222" s="61"/>
      <c r="BB222" s="61"/>
      <c r="BC222" s="61"/>
      <c r="BD222" s="16"/>
      <c r="BE222" s="16"/>
      <c r="BF222" s="61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3"/>
      <c r="BS222" s="3"/>
      <c r="BT222" s="3"/>
      <c r="BU222" s="3"/>
      <c r="BV222" s="3"/>
      <c r="BW222" s="3"/>
      <c r="BX222" s="3"/>
      <c r="BY222" s="23"/>
      <c r="BZ222" s="23"/>
    </row>
    <row r="223" spans="43:78">
      <c r="AQ223" s="161"/>
      <c r="AR223" s="162"/>
      <c r="AS223" s="162"/>
      <c r="AT223" s="23"/>
      <c r="AU223" s="3"/>
      <c r="AV223" s="3"/>
      <c r="AW223" s="3"/>
      <c r="AX223" s="3"/>
      <c r="AY223" s="3"/>
      <c r="AZ223" s="61"/>
      <c r="BA223" s="61"/>
      <c r="BB223" s="61"/>
      <c r="BC223" s="61"/>
      <c r="BD223" s="16"/>
      <c r="BE223" s="16"/>
      <c r="BF223" s="61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3"/>
      <c r="BS223" s="3"/>
      <c r="BT223" s="3"/>
      <c r="BU223" s="3"/>
      <c r="BV223" s="3"/>
      <c r="BW223" s="3"/>
      <c r="BX223" s="3"/>
      <c r="BY223" s="23"/>
      <c r="BZ223" s="23"/>
    </row>
    <row r="224" spans="43:78">
      <c r="AQ224" s="161"/>
      <c r="AR224" s="162"/>
      <c r="AS224" s="162"/>
      <c r="AT224" s="23"/>
      <c r="AU224" s="3"/>
      <c r="AV224" s="3"/>
      <c r="AW224" s="3"/>
      <c r="AX224" s="3"/>
      <c r="AY224" s="3"/>
      <c r="AZ224" s="61"/>
      <c r="BA224" s="61"/>
      <c r="BB224" s="61"/>
      <c r="BC224" s="61"/>
      <c r="BD224" s="16"/>
      <c r="BE224" s="16"/>
      <c r="BF224" s="61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3"/>
      <c r="BS224" s="3"/>
      <c r="BT224" s="3"/>
      <c r="BU224" s="3"/>
      <c r="BV224" s="3"/>
      <c r="BW224" s="3"/>
      <c r="BX224" s="3"/>
      <c r="BY224" s="23"/>
      <c r="BZ224" s="23"/>
    </row>
    <row r="225" spans="43:78">
      <c r="AQ225" s="161"/>
      <c r="AR225" s="162"/>
      <c r="AS225" s="162"/>
      <c r="AT225" s="23"/>
      <c r="AU225" s="3"/>
      <c r="AV225" s="3"/>
      <c r="AW225" s="3"/>
      <c r="AX225" s="3"/>
      <c r="AY225" s="3"/>
      <c r="AZ225" s="61"/>
      <c r="BA225" s="61"/>
      <c r="BB225" s="61"/>
      <c r="BC225" s="61"/>
      <c r="BD225" s="16"/>
      <c r="BE225" s="16"/>
      <c r="BF225" s="61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3"/>
      <c r="BS225" s="3"/>
      <c r="BT225" s="3"/>
      <c r="BU225" s="3"/>
      <c r="BV225" s="3"/>
      <c r="BW225" s="3"/>
      <c r="BX225" s="3"/>
      <c r="BY225" s="23"/>
      <c r="BZ225" s="23"/>
    </row>
    <row r="226" spans="43:78">
      <c r="AQ226" s="161"/>
      <c r="AR226" s="162"/>
      <c r="AS226" s="162"/>
      <c r="AT226" s="23"/>
      <c r="AU226" s="3"/>
      <c r="AV226" s="3"/>
      <c r="AW226" s="3"/>
      <c r="AX226" s="3"/>
      <c r="AY226" s="3"/>
      <c r="AZ226" s="61"/>
      <c r="BA226" s="61"/>
      <c r="BB226" s="61"/>
      <c r="BC226" s="61"/>
      <c r="BD226" s="16"/>
      <c r="BE226" s="16"/>
      <c r="BF226" s="61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3"/>
      <c r="BS226" s="3"/>
      <c r="BT226" s="3"/>
      <c r="BU226" s="3"/>
      <c r="BV226" s="3"/>
      <c r="BW226" s="3"/>
      <c r="BX226" s="3"/>
      <c r="BY226" s="23"/>
      <c r="BZ226" s="23"/>
    </row>
    <row r="227" spans="43:78">
      <c r="AQ227" s="161"/>
      <c r="AR227" s="162"/>
      <c r="AS227" s="162"/>
      <c r="AT227" s="23"/>
      <c r="AU227" s="3"/>
      <c r="AV227" s="3"/>
      <c r="AW227" s="3"/>
      <c r="AX227" s="3"/>
      <c r="AY227" s="3"/>
      <c r="AZ227" s="61"/>
      <c r="BA227" s="61"/>
      <c r="BB227" s="61"/>
      <c r="BC227" s="61"/>
      <c r="BD227" s="16"/>
      <c r="BE227" s="16"/>
      <c r="BF227" s="61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3"/>
      <c r="BS227" s="3"/>
      <c r="BT227" s="3"/>
      <c r="BU227" s="3"/>
      <c r="BV227" s="3"/>
      <c r="BW227" s="3"/>
      <c r="BX227" s="3"/>
      <c r="BY227" s="23"/>
      <c r="BZ227" s="23"/>
    </row>
    <row r="228" spans="43:78">
      <c r="AQ228" s="161"/>
      <c r="AR228" s="162"/>
      <c r="AS228" s="162"/>
      <c r="AT228" s="23"/>
      <c r="AU228" s="3"/>
      <c r="AV228" s="3"/>
      <c r="AW228" s="3"/>
      <c r="AX228" s="3"/>
      <c r="AY228" s="3"/>
      <c r="AZ228" s="61"/>
      <c r="BA228" s="61"/>
      <c r="BB228" s="61"/>
      <c r="BC228" s="61"/>
      <c r="BD228" s="16"/>
      <c r="BE228" s="16"/>
      <c r="BF228" s="61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3"/>
      <c r="BS228" s="3"/>
      <c r="BT228" s="3"/>
      <c r="BU228" s="3"/>
      <c r="BV228" s="3"/>
      <c r="BW228" s="3"/>
      <c r="BX228" s="3"/>
      <c r="BY228" s="23"/>
      <c r="BZ228" s="23"/>
    </row>
    <row r="229" spans="43:78">
      <c r="AQ229" s="161"/>
      <c r="AR229" s="162"/>
      <c r="AS229" s="162"/>
      <c r="AT229" s="23"/>
      <c r="AU229" s="3"/>
      <c r="AV229" s="3"/>
      <c r="AW229" s="3"/>
      <c r="AX229" s="3"/>
      <c r="AY229" s="3"/>
      <c r="AZ229" s="61"/>
      <c r="BA229" s="61"/>
      <c r="BB229" s="61"/>
      <c r="BC229" s="61"/>
      <c r="BD229" s="16"/>
      <c r="BE229" s="16"/>
      <c r="BF229" s="61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3"/>
      <c r="BS229" s="3"/>
      <c r="BT229" s="3"/>
      <c r="BU229" s="3"/>
      <c r="BV229" s="3"/>
      <c r="BW229" s="3"/>
      <c r="BX229" s="3"/>
      <c r="BY229" s="23"/>
      <c r="BZ229" s="23"/>
    </row>
    <row r="230" spans="43:78">
      <c r="AQ230" s="161"/>
      <c r="AR230" s="162"/>
      <c r="AS230" s="162"/>
      <c r="AT230" s="23"/>
      <c r="AU230" s="3"/>
      <c r="AV230" s="3"/>
      <c r="AW230" s="3"/>
      <c r="AX230" s="3"/>
      <c r="AY230" s="3"/>
      <c r="AZ230" s="61"/>
      <c r="BA230" s="61"/>
      <c r="BB230" s="61"/>
      <c r="BC230" s="61"/>
      <c r="BD230" s="16"/>
      <c r="BE230" s="16"/>
      <c r="BF230" s="61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3"/>
      <c r="BS230" s="3"/>
      <c r="BT230" s="3"/>
      <c r="BU230" s="3"/>
      <c r="BV230" s="3"/>
      <c r="BW230" s="3"/>
      <c r="BX230" s="3"/>
      <c r="BY230" s="23"/>
      <c r="BZ230" s="23"/>
    </row>
    <row r="231" spans="43:78">
      <c r="AQ231" s="161"/>
      <c r="AR231" s="162"/>
      <c r="AS231" s="162"/>
      <c r="AT231" s="23"/>
      <c r="AU231" s="3"/>
      <c r="AV231" s="3"/>
      <c r="AW231" s="3"/>
      <c r="AX231" s="3"/>
      <c r="AY231" s="3"/>
      <c r="AZ231" s="61"/>
      <c r="BA231" s="61"/>
      <c r="BB231" s="61"/>
      <c r="BC231" s="61"/>
      <c r="BD231" s="16"/>
      <c r="BE231" s="16"/>
      <c r="BF231" s="61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3"/>
      <c r="BS231" s="3"/>
      <c r="BT231" s="3"/>
      <c r="BU231" s="3"/>
      <c r="BV231" s="3"/>
      <c r="BW231" s="3"/>
      <c r="BX231" s="3"/>
      <c r="BY231" s="23"/>
      <c r="BZ231" s="23"/>
    </row>
    <row r="232" spans="43:78">
      <c r="AQ232" s="161"/>
      <c r="AR232" s="162"/>
      <c r="AS232" s="162"/>
      <c r="AT232" s="23"/>
      <c r="AU232" s="3"/>
      <c r="AV232" s="3"/>
      <c r="AW232" s="3"/>
      <c r="AX232" s="3"/>
      <c r="AY232" s="3"/>
      <c r="AZ232" s="61"/>
      <c r="BA232" s="61"/>
      <c r="BB232" s="61"/>
      <c r="BC232" s="61"/>
      <c r="BD232" s="16"/>
      <c r="BE232" s="16"/>
      <c r="BF232" s="61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3"/>
      <c r="BS232" s="3"/>
      <c r="BT232" s="3"/>
      <c r="BU232" s="3"/>
      <c r="BV232" s="3"/>
      <c r="BW232" s="3"/>
      <c r="BX232" s="3"/>
      <c r="BY232" s="23"/>
      <c r="BZ232" s="23"/>
    </row>
    <row r="233" spans="43:78">
      <c r="AQ233" s="161"/>
      <c r="AR233" s="162"/>
      <c r="AS233" s="162"/>
      <c r="AT233" s="23"/>
      <c r="AU233" s="3"/>
      <c r="AV233" s="3"/>
      <c r="AW233" s="3"/>
      <c r="AX233" s="3"/>
      <c r="AY233" s="3"/>
      <c r="AZ233" s="61"/>
      <c r="BA233" s="61"/>
      <c r="BB233" s="61"/>
      <c r="BC233" s="61"/>
      <c r="BD233" s="16"/>
      <c r="BE233" s="16"/>
      <c r="BF233" s="61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3"/>
      <c r="BS233" s="3"/>
      <c r="BT233" s="3"/>
      <c r="BU233" s="3"/>
      <c r="BV233" s="3"/>
      <c r="BW233" s="3"/>
      <c r="BX233" s="3"/>
      <c r="BY233" s="23"/>
      <c r="BZ233" s="23"/>
    </row>
    <row r="234" spans="43:78">
      <c r="AQ234" s="161"/>
      <c r="AR234" s="162"/>
      <c r="AS234" s="162"/>
      <c r="AT234" s="23"/>
      <c r="AU234" s="3"/>
      <c r="AV234" s="3"/>
      <c r="AW234" s="3"/>
      <c r="AX234" s="3"/>
      <c r="AY234" s="3"/>
      <c r="AZ234" s="61"/>
      <c r="BA234" s="61"/>
      <c r="BB234" s="61"/>
      <c r="BC234" s="61"/>
      <c r="BD234" s="16"/>
      <c r="BE234" s="16"/>
      <c r="BF234" s="61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3"/>
      <c r="BS234" s="3"/>
      <c r="BT234" s="3"/>
      <c r="BU234" s="3"/>
      <c r="BV234" s="3"/>
      <c r="BW234" s="3"/>
      <c r="BX234" s="3"/>
      <c r="BY234" s="23"/>
      <c r="BZ234" s="23"/>
    </row>
    <row r="235" spans="43:78">
      <c r="AQ235" s="161"/>
      <c r="AR235" s="162"/>
      <c r="AS235" s="162"/>
      <c r="AT235" s="23"/>
      <c r="AU235" s="3"/>
      <c r="AV235" s="3"/>
      <c r="AW235" s="3"/>
      <c r="AX235" s="3"/>
      <c r="AY235" s="3"/>
      <c r="AZ235" s="61"/>
      <c r="BA235" s="61"/>
      <c r="BB235" s="61"/>
      <c r="BC235" s="61"/>
      <c r="BD235" s="16"/>
      <c r="BE235" s="16"/>
      <c r="BF235" s="61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3"/>
      <c r="BS235" s="3"/>
      <c r="BT235" s="3"/>
      <c r="BU235" s="3"/>
      <c r="BV235" s="3"/>
      <c r="BW235" s="3"/>
      <c r="BX235" s="3"/>
      <c r="BY235" s="23"/>
      <c r="BZ235" s="23"/>
    </row>
    <row r="236" spans="43:78">
      <c r="AQ236" s="161"/>
      <c r="AR236" s="162"/>
      <c r="AS236" s="162"/>
      <c r="AT236" s="23"/>
      <c r="AU236" s="3"/>
      <c r="AV236" s="3"/>
      <c r="AW236" s="3"/>
      <c r="AX236" s="3"/>
      <c r="AY236" s="3"/>
      <c r="AZ236" s="61"/>
      <c r="BA236" s="61"/>
      <c r="BB236" s="61"/>
      <c r="BC236" s="61"/>
      <c r="BD236" s="16"/>
      <c r="BE236" s="16"/>
      <c r="BF236" s="61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3"/>
      <c r="BS236" s="3"/>
      <c r="BT236" s="3"/>
      <c r="BU236" s="3"/>
      <c r="BV236" s="3"/>
      <c r="BW236" s="3"/>
      <c r="BX236" s="3"/>
      <c r="BY236" s="23"/>
      <c r="BZ236" s="23"/>
    </row>
    <row r="237" spans="43:78">
      <c r="AQ237" s="161"/>
      <c r="AR237" s="162"/>
      <c r="AS237" s="162"/>
      <c r="AT237" s="23"/>
      <c r="AU237" s="3"/>
      <c r="AV237" s="3"/>
      <c r="AW237" s="3"/>
      <c r="AX237" s="3"/>
      <c r="AY237" s="3"/>
      <c r="AZ237" s="61"/>
      <c r="BA237" s="61"/>
      <c r="BB237" s="61"/>
      <c r="BC237" s="61"/>
      <c r="BD237" s="16"/>
      <c r="BE237" s="16"/>
      <c r="BF237" s="61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3"/>
      <c r="BS237" s="3"/>
      <c r="BT237" s="3"/>
      <c r="BU237" s="3"/>
      <c r="BV237" s="3"/>
      <c r="BW237" s="3"/>
      <c r="BX237" s="3"/>
      <c r="BY237" s="23"/>
      <c r="BZ237" s="23"/>
    </row>
    <row r="238" spans="43:78">
      <c r="AQ238" s="161"/>
      <c r="AR238" s="162"/>
      <c r="AS238" s="162"/>
      <c r="AT238" s="23"/>
      <c r="AU238" s="3"/>
      <c r="AV238" s="3"/>
      <c r="AW238" s="3"/>
      <c r="AX238" s="3"/>
      <c r="AY238" s="3"/>
      <c r="AZ238" s="61"/>
      <c r="BA238" s="61"/>
      <c r="BB238" s="61"/>
      <c r="BC238" s="61"/>
      <c r="BD238" s="16"/>
      <c r="BE238" s="16"/>
      <c r="BF238" s="61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3"/>
      <c r="BS238" s="3"/>
      <c r="BT238" s="3"/>
      <c r="BU238" s="3"/>
      <c r="BV238" s="3"/>
      <c r="BW238" s="3"/>
      <c r="BX238" s="3"/>
      <c r="BY238" s="23"/>
      <c r="BZ238" s="23"/>
    </row>
    <row r="239" spans="43:78">
      <c r="AQ239" s="161"/>
      <c r="AR239" s="162"/>
      <c r="AS239" s="162"/>
      <c r="AT239" s="23"/>
      <c r="AU239" s="3"/>
      <c r="AV239" s="3"/>
      <c r="AW239" s="3"/>
      <c r="AX239" s="3"/>
      <c r="AY239" s="3"/>
      <c r="AZ239" s="61"/>
      <c r="BA239" s="61"/>
      <c r="BB239" s="61"/>
      <c r="BC239" s="61"/>
      <c r="BD239" s="16"/>
      <c r="BE239" s="16"/>
      <c r="BF239" s="61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3"/>
      <c r="BS239" s="3"/>
      <c r="BT239" s="3"/>
      <c r="BU239" s="3"/>
      <c r="BV239" s="3"/>
      <c r="BW239" s="3"/>
      <c r="BX239" s="3"/>
      <c r="BY239" s="23"/>
      <c r="BZ239" s="23"/>
    </row>
    <row r="240" spans="43:78">
      <c r="AQ240" s="161"/>
      <c r="AR240" s="162"/>
      <c r="AS240" s="162"/>
      <c r="AT240" s="23"/>
      <c r="AU240" s="3"/>
      <c r="AV240" s="3"/>
      <c r="AW240" s="3"/>
      <c r="AX240" s="3"/>
      <c r="AY240" s="3"/>
      <c r="AZ240" s="61"/>
      <c r="BA240" s="61"/>
      <c r="BB240" s="61"/>
      <c r="BC240" s="61"/>
      <c r="BD240" s="16"/>
      <c r="BE240" s="16"/>
      <c r="BF240" s="61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3"/>
      <c r="BS240" s="3"/>
      <c r="BT240" s="3"/>
      <c r="BU240" s="3"/>
      <c r="BV240" s="3"/>
      <c r="BW240" s="3"/>
      <c r="BX240" s="3"/>
      <c r="BY240" s="23"/>
      <c r="BZ240" s="23"/>
    </row>
    <row r="241" spans="43:78">
      <c r="AQ241" s="161"/>
      <c r="AR241" s="162"/>
      <c r="AS241" s="162"/>
      <c r="AT241" s="23"/>
      <c r="AU241" s="3"/>
      <c r="AV241" s="3"/>
      <c r="AW241" s="3"/>
      <c r="AX241" s="3"/>
      <c r="AY241" s="3"/>
      <c r="AZ241" s="61"/>
      <c r="BA241" s="61"/>
      <c r="BB241" s="61"/>
      <c r="BC241" s="61"/>
      <c r="BD241" s="16"/>
      <c r="BE241" s="16"/>
      <c r="BF241" s="61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3"/>
      <c r="BS241" s="3"/>
      <c r="BT241" s="3"/>
      <c r="BU241" s="3"/>
      <c r="BV241" s="3"/>
      <c r="BW241" s="3"/>
      <c r="BX241" s="3"/>
      <c r="BY241" s="23"/>
      <c r="BZ241" s="23"/>
    </row>
    <row r="242" spans="43:78">
      <c r="AQ242" s="161"/>
      <c r="AR242" s="162"/>
      <c r="AS242" s="162"/>
      <c r="AT242" s="23"/>
      <c r="AU242" s="3"/>
      <c r="AV242" s="3"/>
      <c r="AW242" s="3"/>
      <c r="AX242" s="3"/>
      <c r="AY242" s="3"/>
      <c r="AZ242" s="61"/>
      <c r="BA242" s="61"/>
      <c r="BB242" s="61"/>
      <c r="BC242" s="61"/>
      <c r="BD242" s="16"/>
      <c r="BE242" s="16"/>
      <c r="BF242" s="61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3"/>
      <c r="BS242" s="3"/>
      <c r="BT242" s="3"/>
      <c r="BU242" s="3"/>
      <c r="BV242" s="3"/>
      <c r="BW242" s="3"/>
      <c r="BX242" s="3"/>
      <c r="BY242" s="23"/>
      <c r="BZ242" s="23"/>
    </row>
    <row r="243" spans="43:78">
      <c r="AQ243" s="161"/>
      <c r="AR243" s="162"/>
      <c r="AS243" s="162"/>
      <c r="AT243" s="23"/>
      <c r="AU243" s="3"/>
      <c r="AV243" s="3"/>
      <c r="AW243" s="3"/>
      <c r="AX243" s="3"/>
      <c r="AY243" s="3"/>
      <c r="AZ243" s="61"/>
      <c r="BA243" s="61"/>
      <c r="BB243" s="61"/>
      <c r="BC243" s="61"/>
      <c r="BD243" s="16"/>
      <c r="BE243" s="16"/>
      <c r="BF243" s="61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3"/>
      <c r="BS243" s="3"/>
      <c r="BT243" s="3"/>
      <c r="BU243" s="3"/>
      <c r="BV243" s="3"/>
      <c r="BW243" s="3"/>
      <c r="BX243" s="3"/>
      <c r="BY243" s="23"/>
      <c r="BZ243" s="23"/>
    </row>
    <row r="244" spans="43:78">
      <c r="AQ244" s="161"/>
      <c r="AR244" s="162"/>
      <c r="AS244" s="162"/>
      <c r="AT244" s="23"/>
      <c r="AU244" s="3"/>
      <c r="AV244" s="3"/>
      <c r="AW244" s="3"/>
      <c r="AX244" s="3"/>
      <c r="AY244" s="3"/>
      <c r="AZ244" s="61"/>
      <c r="BA244" s="61"/>
      <c r="BB244" s="61"/>
      <c r="BC244" s="61"/>
      <c r="BD244" s="16"/>
      <c r="BE244" s="16"/>
      <c r="BF244" s="61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3"/>
      <c r="BS244" s="3"/>
      <c r="BT244" s="3"/>
      <c r="BU244" s="3"/>
      <c r="BV244" s="3"/>
      <c r="BW244" s="3"/>
      <c r="BX244" s="3"/>
      <c r="BY244" s="23"/>
      <c r="BZ244" s="23"/>
    </row>
    <row r="245" spans="43:78">
      <c r="AQ245" s="161"/>
      <c r="AR245" s="162"/>
      <c r="AS245" s="162"/>
      <c r="AT245" s="23"/>
      <c r="AU245" s="3"/>
      <c r="AV245" s="3"/>
      <c r="AW245" s="3"/>
      <c r="AX245" s="3"/>
      <c r="AY245" s="3"/>
      <c r="AZ245" s="61"/>
      <c r="BA245" s="61"/>
      <c r="BB245" s="61"/>
      <c r="BC245" s="61"/>
      <c r="BD245" s="16"/>
      <c r="BE245" s="16"/>
      <c r="BF245" s="61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3"/>
      <c r="BS245" s="3"/>
      <c r="BT245" s="3"/>
      <c r="BU245" s="3"/>
      <c r="BV245" s="3"/>
      <c r="BW245" s="3"/>
      <c r="BX245" s="3"/>
      <c r="BY245" s="23"/>
      <c r="BZ245" s="23"/>
    </row>
    <row r="246" spans="43:78">
      <c r="AQ246" s="161"/>
      <c r="AR246" s="162"/>
      <c r="AS246" s="162"/>
      <c r="AT246" s="23"/>
      <c r="AU246" s="3"/>
      <c r="AV246" s="3"/>
      <c r="AW246" s="3"/>
      <c r="AX246" s="3"/>
      <c r="AY246" s="3"/>
      <c r="AZ246" s="61"/>
      <c r="BA246" s="61"/>
      <c r="BB246" s="61"/>
      <c r="BC246" s="61"/>
      <c r="BD246" s="16"/>
      <c r="BE246" s="16"/>
      <c r="BF246" s="61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3"/>
      <c r="BS246" s="3"/>
      <c r="BT246" s="3"/>
      <c r="BU246" s="3"/>
      <c r="BV246" s="3"/>
      <c r="BW246" s="3"/>
      <c r="BX246" s="3"/>
      <c r="BY246" s="23"/>
      <c r="BZ246" s="23"/>
    </row>
    <row r="247" spans="43:78">
      <c r="AQ247" s="161"/>
      <c r="AR247" s="162"/>
      <c r="AS247" s="162"/>
      <c r="AT247" s="23"/>
      <c r="AU247" s="3"/>
      <c r="AV247" s="3"/>
      <c r="AW247" s="3"/>
      <c r="AX247" s="3"/>
      <c r="AY247" s="3"/>
      <c r="AZ247" s="61"/>
      <c r="BA247" s="61"/>
      <c r="BB247" s="61"/>
      <c r="BC247" s="61"/>
      <c r="BD247" s="16"/>
      <c r="BE247" s="16"/>
      <c r="BF247" s="61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3"/>
      <c r="BS247" s="3"/>
      <c r="BT247" s="3"/>
      <c r="BU247" s="3"/>
      <c r="BV247" s="3"/>
      <c r="BW247" s="3"/>
      <c r="BX247" s="3"/>
      <c r="BY247" s="23"/>
      <c r="BZ247" s="23"/>
    </row>
    <row r="248" spans="43:78">
      <c r="AQ248" s="161"/>
      <c r="AR248" s="162"/>
      <c r="AS248" s="162"/>
      <c r="AT248" s="23"/>
      <c r="AU248" s="3"/>
      <c r="AV248" s="3"/>
      <c r="AW248" s="3"/>
      <c r="AX248" s="3"/>
      <c r="AY248" s="3"/>
      <c r="AZ248" s="61"/>
      <c r="BA248" s="61"/>
      <c r="BB248" s="61"/>
      <c r="BC248" s="61"/>
      <c r="BD248" s="16"/>
      <c r="BE248" s="16"/>
      <c r="BF248" s="61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3"/>
      <c r="BS248" s="3"/>
      <c r="BT248" s="3"/>
      <c r="BU248" s="3"/>
      <c r="BV248" s="3"/>
      <c r="BW248" s="3"/>
      <c r="BX248" s="3"/>
      <c r="BY248" s="23"/>
      <c r="BZ248" s="23"/>
    </row>
    <row r="249" spans="43:78">
      <c r="AQ249" s="161"/>
      <c r="AR249" s="162"/>
      <c r="AS249" s="162"/>
      <c r="AT249" s="23"/>
      <c r="AU249" s="3"/>
      <c r="AV249" s="3"/>
      <c r="AW249" s="3"/>
      <c r="AX249" s="3"/>
      <c r="AY249" s="3"/>
      <c r="AZ249" s="61"/>
      <c r="BA249" s="61"/>
      <c r="BB249" s="61"/>
      <c r="BC249" s="61"/>
      <c r="BD249" s="16"/>
      <c r="BE249" s="16"/>
      <c r="BF249" s="61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3"/>
      <c r="BS249" s="3"/>
      <c r="BT249" s="3"/>
      <c r="BU249" s="3"/>
      <c r="BV249" s="3"/>
      <c r="BW249" s="3"/>
      <c r="BX249" s="3"/>
      <c r="BY249" s="23"/>
    </row>
    <row r="250" spans="43:78">
      <c r="AQ250" s="161"/>
      <c r="AR250" s="162"/>
      <c r="AS250" s="162"/>
      <c r="AT250" s="23"/>
      <c r="AU250" s="3"/>
      <c r="AV250" s="3"/>
      <c r="AW250" s="3"/>
      <c r="AX250" s="3"/>
      <c r="AY250" s="3"/>
      <c r="AZ250" s="61"/>
      <c r="BA250" s="61"/>
      <c r="BB250" s="61"/>
      <c r="BC250" s="61"/>
      <c r="BD250" s="16"/>
      <c r="BE250" s="16"/>
      <c r="BF250" s="61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3"/>
      <c r="BS250" s="3"/>
      <c r="BT250" s="3"/>
      <c r="BU250" s="3"/>
      <c r="BV250" s="3"/>
      <c r="BW250" s="3"/>
      <c r="BX250" s="3"/>
      <c r="BY250" s="23"/>
    </row>
    <row r="251" spans="43:78">
      <c r="AQ251" s="161"/>
      <c r="AR251" s="162"/>
      <c r="AS251" s="162"/>
      <c r="AT251" s="23"/>
      <c r="AU251" s="3"/>
      <c r="AV251" s="3"/>
      <c r="AW251" s="3"/>
      <c r="AX251" s="3"/>
      <c r="AY251" s="3"/>
      <c r="AZ251" s="61"/>
      <c r="BA251" s="61"/>
      <c r="BB251" s="61"/>
      <c r="BC251" s="61"/>
      <c r="BD251" s="16"/>
      <c r="BE251" s="16"/>
      <c r="BF251" s="61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3"/>
    </row>
    <row r="252" spans="43:78">
      <c r="AQ252" s="161"/>
      <c r="AR252" s="162"/>
      <c r="AS252" s="162"/>
      <c r="AT252" s="23"/>
      <c r="AU252" s="3"/>
      <c r="AV252" s="3"/>
      <c r="AW252" s="3"/>
      <c r="AX252" s="3"/>
      <c r="AY252" s="3"/>
      <c r="AZ252" s="61"/>
      <c r="BA252" s="61"/>
      <c r="BB252" s="61"/>
      <c r="BC252" s="61"/>
      <c r="BD252" s="16"/>
      <c r="BE252" s="16"/>
      <c r="BF252" s="61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3"/>
    </row>
    <row r="253" spans="43:78">
      <c r="AQ253" s="161"/>
      <c r="AR253" s="162"/>
      <c r="AS253" s="162"/>
      <c r="AT253" s="23"/>
      <c r="AU253" s="3"/>
      <c r="AV253" s="3"/>
      <c r="AW253" s="3"/>
      <c r="AX253" s="3"/>
      <c r="AY253" s="3"/>
      <c r="AZ253" s="61"/>
      <c r="BA253" s="61"/>
      <c r="BB253" s="61"/>
      <c r="BC253" s="61"/>
      <c r="BD253" s="16"/>
      <c r="BE253" s="16"/>
      <c r="BF253" s="61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3"/>
    </row>
    <row r="254" spans="43:78">
      <c r="AQ254" s="161"/>
      <c r="AR254" s="162"/>
      <c r="AS254" s="162"/>
      <c r="AT254" s="23"/>
      <c r="AU254" s="3"/>
      <c r="AV254" s="3"/>
      <c r="AW254" s="3"/>
      <c r="AX254" s="3"/>
      <c r="AY254" s="3"/>
      <c r="AZ254" s="61"/>
      <c r="BA254" s="61"/>
      <c r="BB254" s="61"/>
      <c r="BC254" s="61"/>
      <c r="BD254" s="16"/>
      <c r="BE254" s="16"/>
      <c r="BF254" s="61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3"/>
    </row>
    <row r="255" spans="43:78">
      <c r="AQ255" s="161"/>
      <c r="AR255" s="162"/>
      <c r="AS255" s="162"/>
      <c r="AT255" s="23"/>
      <c r="AU255" s="3"/>
      <c r="AV255" s="3"/>
      <c r="AW255" s="3"/>
      <c r="AX255" s="3"/>
      <c r="AY255" s="3"/>
      <c r="AZ255" s="61"/>
      <c r="BA255" s="61"/>
      <c r="BB255" s="61"/>
      <c r="BC255" s="61"/>
      <c r="BD255" s="16"/>
      <c r="BE255" s="16"/>
      <c r="BF255" s="61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3"/>
    </row>
    <row r="256" spans="43:78">
      <c r="AQ256" s="161"/>
      <c r="AR256" s="162"/>
      <c r="AS256" s="162"/>
      <c r="AT256" s="23"/>
      <c r="AU256" s="3"/>
      <c r="AV256" s="3"/>
      <c r="AW256" s="3"/>
      <c r="AX256" s="3"/>
      <c r="AY256" s="3"/>
      <c r="AZ256" s="61"/>
      <c r="BA256" s="61"/>
      <c r="BB256" s="61"/>
      <c r="BC256" s="61"/>
      <c r="BD256" s="16"/>
      <c r="BE256" s="16"/>
      <c r="BF256" s="61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3"/>
    </row>
    <row r="257" spans="43:77">
      <c r="AQ257" s="161"/>
      <c r="AR257" s="162"/>
      <c r="AS257" s="162"/>
      <c r="AT257" s="23"/>
      <c r="AU257" s="3"/>
      <c r="AV257" s="3"/>
      <c r="AW257" s="3"/>
      <c r="AX257" s="3"/>
      <c r="AY257" s="3"/>
      <c r="AZ257" s="61"/>
      <c r="BA257" s="61"/>
      <c r="BB257" s="61"/>
      <c r="BC257" s="61"/>
      <c r="BD257" s="16"/>
      <c r="BE257" s="16"/>
      <c r="BF257" s="61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3"/>
    </row>
    <row r="258" spans="43:77">
      <c r="AQ258" s="161"/>
      <c r="AR258" s="162"/>
      <c r="AS258" s="162"/>
      <c r="AT258" s="23"/>
      <c r="AU258" s="3"/>
      <c r="AV258" s="3"/>
      <c r="AW258" s="3"/>
      <c r="AX258" s="3"/>
      <c r="AY258" s="3"/>
      <c r="AZ258" s="61"/>
      <c r="BA258" s="61"/>
      <c r="BB258" s="61"/>
      <c r="BC258" s="61"/>
      <c r="BD258" s="16"/>
      <c r="BE258" s="16"/>
      <c r="BF258" s="61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3"/>
    </row>
    <row r="259" spans="43:77">
      <c r="AQ259" s="161"/>
      <c r="AR259" s="162"/>
      <c r="AS259" s="162"/>
      <c r="AT259" s="23"/>
      <c r="AU259" s="3"/>
      <c r="AV259" s="3"/>
      <c r="AW259" s="3"/>
      <c r="AX259" s="3"/>
      <c r="AY259" s="3"/>
      <c r="AZ259" s="61"/>
      <c r="BA259" s="61"/>
      <c r="BB259" s="61"/>
      <c r="BC259" s="61"/>
      <c r="BD259" s="16"/>
      <c r="BE259" s="16"/>
      <c r="BF259" s="61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3"/>
    </row>
    <row r="260" spans="43:77">
      <c r="AQ260" s="161"/>
      <c r="AR260" s="162"/>
      <c r="AS260" s="162"/>
      <c r="AT260" s="23"/>
      <c r="AU260" s="3"/>
      <c r="AV260" s="3"/>
      <c r="AW260" s="3"/>
      <c r="AX260" s="3"/>
      <c r="AY260" s="3"/>
      <c r="AZ260" s="61"/>
      <c r="BA260" s="61"/>
      <c r="BB260" s="61"/>
      <c r="BC260" s="61"/>
      <c r="BD260" s="16"/>
      <c r="BE260" s="16"/>
      <c r="BF260" s="61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3"/>
    </row>
    <row r="261" spans="43:77">
      <c r="AQ261" s="161"/>
      <c r="AR261" s="162"/>
      <c r="AS261" s="162"/>
      <c r="AT261" s="23"/>
      <c r="AU261" s="3"/>
      <c r="AV261" s="3"/>
      <c r="AW261" s="3"/>
      <c r="AX261" s="3"/>
      <c r="AY261" s="3"/>
      <c r="AZ261" s="61"/>
      <c r="BA261" s="61"/>
      <c r="BB261" s="61"/>
      <c r="BC261" s="61"/>
      <c r="BD261" s="16"/>
      <c r="BE261" s="16"/>
      <c r="BF261" s="61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3"/>
    </row>
    <row r="262" spans="43:77">
      <c r="AQ262" s="161"/>
      <c r="AR262" s="162"/>
      <c r="AS262" s="162"/>
      <c r="AT262" s="23"/>
      <c r="AU262" s="3"/>
      <c r="AV262" s="3"/>
      <c r="AW262" s="3"/>
      <c r="AX262" s="3"/>
      <c r="AY262" s="3"/>
      <c r="AZ262" s="61"/>
      <c r="BA262" s="61"/>
      <c r="BB262" s="61"/>
      <c r="BC262" s="61"/>
      <c r="BD262" s="16"/>
      <c r="BE262" s="16"/>
      <c r="BF262" s="61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3"/>
    </row>
    <row r="263" spans="43:77">
      <c r="AQ263" s="161"/>
      <c r="AR263" s="162"/>
      <c r="AS263" s="162"/>
      <c r="AT263" s="23"/>
      <c r="AU263" s="3"/>
      <c r="AV263" s="3"/>
      <c r="AW263" s="3"/>
      <c r="AX263" s="3"/>
      <c r="AY263" s="3"/>
      <c r="AZ263" s="61"/>
      <c r="BA263" s="61"/>
      <c r="BB263" s="61"/>
      <c r="BC263" s="61"/>
      <c r="BD263" s="16"/>
      <c r="BE263" s="16"/>
      <c r="BF263" s="61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3"/>
    </row>
    <row r="264" spans="43:77">
      <c r="AQ264" s="161"/>
      <c r="AR264" s="162"/>
      <c r="AS264" s="162"/>
      <c r="AT264" s="23"/>
      <c r="AU264" s="3"/>
      <c r="AV264" s="3"/>
      <c r="AW264" s="3"/>
      <c r="AX264" s="3"/>
      <c r="AY264" s="3"/>
      <c r="AZ264" s="61"/>
      <c r="BA264" s="61"/>
      <c r="BB264" s="61"/>
      <c r="BC264" s="61"/>
      <c r="BD264" s="16"/>
      <c r="BE264" s="16"/>
      <c r="BF264" s="61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3"/>
    </row>
    <row r="265" spans="43:77">
      <c r="AQ265" s="161"/>
      <c r="AR265" s="162"/>
      <c r="AS265" s="162"/>
      <c r="AT265" s="23"/>
      <c r="AU265" s="3"/>
      <c r="AV265" s="3"/>
      <c r="AW265" s="3"/>
      <c r="AX265" s="3"/>
      <c r="AY265" s="3"/>
      <c r="AZ265" s="61"/>
      <c r="BA265" s="61"/>
      <c r="BB265" s="61"/>
      <c r="BC265" s="61"/>
      <c r="BD265" s="16"/>
      <c r="BE265" s="16"/>
      <c r="BF265" s="61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3"/>
    </row>
    <row r="266" spans="43:77">
      <c r="AQ266" s="161"/>
      <c r="AR266" s="162"/>
      <c r="AS266" s="162"/>
      <c r="AT266" s="23"/>
      <c r="AU266" s="3"/>
      <c r="AV266" s="3"/>
      <c r="AW266" s="3"/>
      <c r="AX266" s="3"/>
      <c r="AY266" s="3"/>
      <c r="AZ266" s="61"/>
      <c r="BA266" s="61"/>
      <c r="BB266" s="61"/>
      <c r="BC266" s="61"/>
      <c r="BD266" s="16"/>
      <c r="BE266" s="16"/>
      <c r="BF266" s="61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3"/>
    </row>
    <row r="267" spans="43:77">
      <c r="AQ267" s="161"/>
      <c r="AR267" s="162"/>
      <c r="AS267" s="162"/>
      <c r="AT267" s="23"/>
      <c r="AU267" s="3"/>
      <c r="AV267" s="3"/>
      <c r="AW267" s="3"/>
      <c r="AX267" s="3"/>
      <c r="AY267" s="3"/>
      <c r="AZ267" s="61"/>
      <c r="BA267" s="61"/>
      <c r="BB267" s="61"/>
      <c r="BC267" s="61"/>
      <c r="BD267" s="16"/>
      <c r="BE267" s="16"/>
      <c r="BF267" s="61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3"/>
    </row>
    <row r="268" spans="43:77">
      <c r="AQ268" s="161"/>
      <c r="AR268" s="162"/>
      <c r="AS268" s="162"/>
      <c r="AT268" s="23"/>
      <c r="AU268" s="3"/>
      <c r="AV268" s="3"/>
      <c r="AW268" s="3"/>
      <c r="AX268" s="3"/>
      <c r="AY268" s="3"/>
      <c r="AZ268" s="61"/>
      <c r="BA268" s="61"/>
      <c r="BB268" s="61"/>
      <c r="BC268" s="61"/>
      <c r="BD268" s="16"/>
      <c r="BE268" s="16"/>
      <c r="BF268" s="61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3"/>
    </row>
    <row r="269" spans="43:77">
      <c r="AQ269" s="161"/>
      <c r="AR269" s="162"/>
      <c r="AS269" s="162"/>
      <c r="AT269" s="23"/>
      <c r="AU269" s="3"/>
      <c r="AV269" s="3"/>
      <c r="AW269" s="3"/>
      <c r="AX269" s="3"/>
      <c r="AY269" s="3"/>
      <c r="AZ269" s="61"/>
      <c r="BA269" s="61"/>
      <c r="BB269" s="61"/>
      <c r="BC269" s="61"/>
      <c r="BD269" s="16"/>
      <c r="BE269" s="16"/>
      <c r="BF269" s="61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3"/>
    </row>
    <row r="270" spans="43:77">
      <c r="AQ270" s="161"/>
      <c r="AR270" s="162"/>
      <c r="AS270" s="162"/>
      <c r="AT270" s="23"/>
      <c r="AU270" s="3"/>
      <c r="AV270" s="3"/>
      <c r="AW270" s="3"/>
      <c r="AX270" s="3"/>
      <c r="AY270" s="3"/>
      <c r="AZ270" s="61"/>
      <c r="BA270" s="61"/>
      <c r="BB270" s="61"/>
      <c r="BC270" s="61"/>
      <c r="BD270" s="16"/>
      <c r="BE270" s="16"/>
      <c r="BF270" s="61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3"/>
    </row>
    <row r="271" spans="43:77">
      <c r="AQ271" s="161"/>
      <c r="AR271" s="162"/>
      <c r="AS271" s="162"/>
      <c r="AT271" s="23"/>
      <c r="AU271" s="3"/>
      <c r="AV271" s="3"/>
      <c r="AW271" s="3"/>
      <c r="AX271" s="3"/>
      <c r="AY271" s="3"/>
      <c r="AZ271" s="61"/>
      <c r="BA271" s="61"/>
      <c r="BB271" s="61"/>
      <c r="BC271" s="61"/>
      <c r="BD271" s="16"/>
      <c r="BE271" s="16"/>
      <c r="BF271" s="61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3"/>
    </row>
    <row r="272" spans="43:77">
      <c r="AQ272" s="161"/>
      <c r="AR272" s="162"/>
      <c r="AS272" s="162"/>
      <c r="AT272" s="23"/>
      <c r="AU272" s="3"/>
      <c r="AV272" s="3"/>
      <c r="AW272" s="3"/>
      <c r="AX272" s="3"/>
      <c r="AY272" s="3"/>
      <c r="AZ272" s="61"/>
      <c r="BA272" s="61"/>
      <c r="BB272" s="61"/>
      <c r="BC272" s="61"/>
      <c r="BD272" s="16"/>
      <c r="BE272" s="16"/>
      <c r="BF272" s="61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3"/>
    </row>
    <row r="273" spans="16:77">
      <c r="AQ273" s="161"/>
      <c r="AR273" s="162"/>
      <c r="AS273" s="162"/>
      <c r="AT273" s="23"/>
      <c r="AU273" s="3"/>
      <c r="AV273" s="3"/>
      <c r="AW273" s="3"/>
      <c r="AX273" s="3"/>
      <c r="AY273" s="3"/>
      <c r="AZ273" s="61"/>
      <c r="BA273" s="61"/>
      <c r="BB273" s="61"/>
      <c r="BC273" s="61"/>
      <c r="BD273" s="16"/>
      <c r="BE273" s="16"/>
      <c r="BF273" s="61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3"/>
    </row>
    <row r="274" spans="16:77">
      <c r="AQ274" s="161"/>
      <c r="AR274" s="162"/>
      <c r="AS274" s="162"/>
      <c r="AT274" s="23"/>
      <c r="AU274" s="3"/>
      <c r="AV274" s="3"/>
      <c r="AW274" s="3"/>
      <c r="AX274" s="3"/>
      <c r="AY274" s="3"/>
      <c r="AZ274" s="61"/>
      <c r="BA274" s="61"/>
      <c r="BB274" s="61"/>
      <c r="BC274" s="61"/>
      <c r="BD274" s="16"/>
      <c r="BE274" s="16"/>
      <c r="BF274" s="61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3"/>
    </row>
    <row r="275" spans="16:77">
      <c r="AQ275" s="161"/>
      <c r="AR275" s="162"/>
      <c r="AS275" s="162"/>
      <c r="AT275" s="23"/>
      <c r="AU275" s="3"/>
      <c r="AV275" s="3"/>
      <c r="AW275" s="3"/>
      <c r="AX275" s="3"/>
      <c r="AY275" s="3"/>
      <c r="AZ275" s="61"/>
      <c r="BA275" s="61"/>
      <c r="BB275" s="61"/>
      <c r="BC275" s="61"/>
      <c r="BD275" s="16"/>
      <c r="BE275" s="16"/>
      <c r="BF275" s="61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3"/>
    </row>
    <row r="276" spans="16:77">
      <c r="AQ276" s="161"/>
      <c r="AR276" s="162"/>
      <c r="AS276" s="162"/>
      <c r="AT276" s="23"/>
      <c r="AU276" s="3"/>
      <c r="AV276" s="3"/>
      <c r="AW276" s="3"/>
      <c r="AX276" s="3"/>
      <c r="AY276" s="3"/>
      <c r="AZ276" s="61"/>
      <c r="BA276" s="61"/>
      <c r="BB276" s="61"/>
      <c r="BC276" s="61"/>
      <c r="BD276" s="16"/>
      <c r="BE276" s="16"/>
      <c r="BF276" s="61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3"/>
    </row>
    <row r="277" spans="16:77">
      <c r="AQ277" s="161"/>
      <c r="AR277" s="162"/>
      <c r="AS277" s="162"/>
      <c r="AT277" s="23"/>
      <c r="AU277" s="3"/>
      <c r="AV277" s="3"/>
      <c r="AW277" s="3"/>
      <c r="AX277" s="3"/>
      <c r="AY277" s="3"/>
      <c r="AZ277" s="61"/>
      <c r="BA277" s="61"/>
      <c r="BB277" s="61"/>
      <c r="BC277" s="61"/>
      <c r="BD277" s="16"/>
      <c r="BE277" s="16"/>
      <c r="BF277" s="61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3"/>
    </row>
    <row r="278" spans="16:77">
      <c r="AQ278" s="161"/>
      <c r="AR278" s="162"/>
      <c r="AS278" s="162"/>
      <c r="AT278" s="23"/>
      <c r="AU278" s="3"/>
      <c r="AV278" s="3"/>
      <c r="AW278" s="3"/>
      <c r="AX278" s="3"/>
      <c r="AY278" s="3"/>
      <c r="AZ278" s="61"/>
      <c r="BA278" s="61"/>
      <c r="BB278" s="61"/>
      <c r="BC278" s="61"/>
      <c r="BD278" s="16"/>
      <c r="BE278" s="16"/>
      <c r="BF278" s="61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3"/>
    </row>
    <row r="279" spans="16:77">
      <c r="AQ279" s="161"/>
      <c r="AR279" s="162"/>
      <c r="AS279" s="162"/>
      <c r="AT279" s="23"/>
      <c r="AU279" s="3"/>
      <c r="AV279" s="3"/>
      <c r="AW279" s="3"/>
      <c r="AX279" s="3"/>
      <c r="AY279" s="3"/>
      <c r="AZ279" s="61"/>
      <c r="BA279" s="61"/>
      <c r="BB279" s="61"/>
      <c r="BC279" s="61"/>
      <c r="BD279" s="16"/>
      <c r="BE279" s="16"/>
      <c r="BF279" s="61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3"/>
    </row>
    <row r="280" spans="16:77">
      <c r="AQ280" s="161"/>
      <c r="AR280" s="162"/>
      <c r="AS280" s="162"/>
      <c r="AT280" s="23"/>
      <c r="AU280" s="3"/>
      <c r="AV280" s="3"/>
      <c r="AW280" s="3"/>
      <c r="AX280" s="3"/>
      <c r="AY280" s="3"/>
      <c r="AZ280" s="61"/>
      <c r="BA280" s="61"/>
      <c r="BB280" s="61"/>
      <c r="BC280" s="61"/>
      <c r="BD280" s="16"/>
      <c r="BE280" s="16"/>
      <c r="BF280" s="61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3"/>
    </row>
    <row r="281" spans="16:77">
      <c r="AQ281" s="161"/>
      <c r="AR281" s="162"/>
      <c r="AS281" s="162"/>
      <c r="AT281" s="23"/>
      <c r="AU281" s="3"/>
      <c r="AV281" s="3"/>
      <c r="AW281" s="3"/>
      <c r="AX281" s="3"/>
      <c r="AY281" s="3"/>
      <c r="AZ281" s="61"/>
      <c r="BA281" s="61"/>
      <c r="BB281" s="61"/>
      <c r="BC281" s="61"/>
      <c r="BD281" s="16"/>
      <c r="BE281" s="16"/>
      <c r="BF281" s="61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3"/>
    </row>
    <row r="282" spans="16:77">
      <c r="AQ282" s="161"/>
      <c r="AR282" s="162"/>
      <c r="AS282" s="162"/>
      <c r="AT282" s="23"/>
      <c r="AU282" s="3"/>
      <c r="AV282" s="3"/>
      <c r="AW282" s="3"/>
      <c r="AX282" s="3"/>
      <c r="AY282" s="3"/>
      <c r="AZ282" s="61"/>
      <c r="BA282" s="61"/>
      <c r="BB282" s="61"/>
      <c r="BC282" s="61"/>
      <c r="BD282" s="16"/>
      <c r="BE282" s="16"/>
      <c r="BF282" s="61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3"/>
    </row>
    <row r="283" spans="16:77">
      <c r="AQ283" s="161"/>
      <c r="AR283" s="162"/>
      <c r="AS283" s="162"/>
      <c r="AT283" s="23"/>
      <c r="AU283" s="3"/>
      <c r="AV283" s="3"/>
      <c r="AW283" s="3"/>
      <c r="AX283" s="3"/>
      <c r="AY283" s="3"/>
      <c r="AZ283" s="61"/>
      <c r="BA283" s="61"/>
      <c r="BB283" s="61"/>
      <c r="BC283" s="61"/>
      <c r="BD283" s="16"/>
      <c r="BE283" s="16"/>
      <c r="BF283" s="61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3"/>
    </row>
    <row r="284" spans="16:77">
      <c r="P284" s="3" t="s">
        <v>671</v>
      </c>
      <c r="AQ284" s="161"/>
      <c r="AR284" s="162"/>
      <c r="AS284" s="162"/>
      <c r="AT284" s="23"/>
      <c r="AU284" s="3"/>
      <c r="AV284" s="3"/>
      <c r="AW284" s="3"/>
      <c r="AX284" s="3"/>
      <c r="AY284" s="3"/>
      <c r="AZ284" s="61"/>
      <c r="BA284" s="61"/>
      <c r="BB284" s="61"/>
      <c r="BC284" s="61"/>
      <c r="BD284" s="16"/>
      <c r="BE284" s="16"/>
      <c r="BF284" s="61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3"/>
    </row>
    <row r="285" spans="16:77">
      <c r="AQ285" s="161"/>
      <c r="AR285" s="162"/>
      <c r="AS285" s="162"/>
      <c r="AT285" s="23"/>
      <c r="AU285" s="3"/>
      <c r="AV285" s="3"/>
      <c r="AW285" s="3"/>
      <c r="AX285" s="3"/>
      <c r="AY285" s="3"/>
      <c r="AZ285" s="61"/>
      <c r="BA285" s="61"/>
      <c r="BB285" s="61"/>
      <c r="BC285" s="61"/>
      <c r="BD285" s="16"/>
      <c r="BE285" s="16"/>
      <c r="BF285" s="61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3"/>
    </row>
    <row r="286" spans="16:77">
      <c r="AQ286" s="161"/>
      <c r="AR286" s="162"/>
      <c r="AS286" s="162"/>
      <c r="AT286" s="23"/>
      <c r="AU286" s="3"/>
      <c r="AV286" s="3"/>
      <c r="AW286" s="3"/>
      <c r="AX286" s="3"/>
      <c r="AY286" s="3"/>
      <c r="AZ286" s="61"/>
      <c r="BA286" s="61"/>
      <c r="BB286" s="61"/>
      <c r="BC286" s="61"/>
      <c r="BD286" s="16"/>
      <c r="BE286" s="16"/>
      <c r="BF286" s="61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3"/>
    </row>
    <row r="287" spans="16:77">
      <c r="AQ287" s="161"/>
      <c r="AR287" s="162"/>
      <c r="AS287" s="162"/>
      <c r="AT287" s="23"/>
      <c r="AU287" s="3"/>
      <c r="AV287" s="3"/>
      <c r="AW287" s="3"/>
      <c r="AX287" s="3"/>
      <c r="AY287" s="3"/>
      <c r="AZ287" s="61"/>
      <c r="BA287" s="61"/>
      <c r="BB287" s="61"/>
      <c r="BC287" s="61"/>
      <c r="BD287" s="16"/>
      <c r="BE287" s="16"/>
      <c r="BF287" s="61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3"/>
    </row>
    <row r="288" spans="16:77">
      <c r="AQ288" s="161"/>
      <c r="AR288" s="162"/>
      <c r="AS288" s="162"/>
      <c r="AT288" s="23"/>
      <c r="AU288" s="3"/>
      <c r="AV288" s="3"/>
      <c r="AW288" s="3"/>
      <c r="AX288" s="3"/>
      <c r="AY288" s="3"/>
      <c r="AZ288" s="61"/>
      <c r="BA288" s="61"/>
      <c r="BB288" s="61"/>
      <c r="BC288" s="61"/>
      <c r="BD288" s="16"/>
      <c r="BE288" s="16"/>
      <c r="BF288" s="61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3"/>
    </row>
    <row r="289" spans="43:77">
      <c r="AQ289" s="161"/>
      <c r="AR289" s="162"/>
      <c r="AS289" s="162"/>
      <c r="AT289" s="23"/>
      <c r="AU289" s="3"/>
      <c r="AV289" s="3"/>
      <c r="AW289" s="3"/>
      <c r="AX289" s="3"/>
      <c r="AY289" s="3"/>
      <c r="AZ289" s="61"/>
      <c r="BA289" s="61"/>
      <c r="BB289" s="61"/>
      <c r="BC289" s="61"/>
      <c r="BD289" s="16"/>
      <c r="BE289" s="16"/>
      <c r="BF289" s="61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3"/>
    </row>
    <row r="290" spans="43:77">
      <c r="AQ290" s="161"/>
      <c r="AR290" s="162"/>
      <c r="AS290" s="162"/>
      <c r="AT290" s="23"/>
      <c r="AU290" s="3"/>
      <c r="AV290" s="3"/>
      <c r="AW290" s="3"/>
      <c r="AX290" s="3"/>
      <c r="AY290" s="3"/>
      <c r="AZ290" s="61"/>
      <c r="BA290" s="61"/>
      <c r="BB290" s="61"/>
      <c r="BC290" s="61"/>
      <c r="BD290" s="16"/>
      <c r="BE290" s="16"/>
      <c r="BF290" s="61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3"/>
    </row>
    <row r="291" spans="43:77">
      <c r="AQ291" s="161"/>
      <c r="AR291" s="162"/>
      <c r="AS291" s="162"/>
      <c r="AT291" s="23"/>
      <c r="AU291" s="3"/>
      <c r="AV291" s="3"/>
      <c r="AW291" s="3"/>
      <c r="AX291" s="3"/>
      <c r="AY291" s="3"/>
      <c r="AZ291" s="61"/>
      <c r="BA291" s="61"/>
      <c r="BB291" s="61"/>
      <c r="BC291" s="61"/>
      <c r="BD291" s="16"/>
      <c r="BE291" s="16"/>
      <c r="BF291" s="61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3"/>
    </row>
    <row r="292" spans="43:77">
      <c r="AQ292" s="161"/>
      <c r="AR292" s="162"/>
      <c r="AS292" s="162"/>
      <c r="AT292" s="23"/>
      <c r="AU292" s="3"/>
      <c r="AV292" s="3"/>
      <c r="AW292" s="3"/>
      <c r="AX292" s="3"/>
      <c r="AY292" s="3"/>
      <c r="AZ292" s="61"/>
      <c r="BA292" s="61"/>
      <c r="BB292" s="61"/>
      <c r="BC292" s="61"/>
      <c r="BD292" s="16"/>
      <c r="BE292" s="16"/>
      <c r="BF292" s="61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3"/>
    </row>
    <row r="293" spans="43:77">
      <c r="AQ293" s="161"/>
      <c r="AR293" s="162"/>
      <c r="AS293" s="162"/>
      <c r="AT293" s="23"/>
      <c r="AU293" s="3"/>
      <c r="AV293" s="3"/>
      <c r="AW293" s="3"/>
      <c r="AX293" s="3"/>
      <c r="AY293" s="3"/>
      <c r="AZ293" s="61"/>
      <c r="BA293" s="61"/>
      <c r="BB293" s="61"/>
      <c r="BC293" s="61"/>
      <c r="BD293" s="16"/>
      <c r="BE293" s="16"/>
      <c r="BF293" s="61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3"/>
    </row>
    <row r="294" spans="43:77">
      <c r="AQ294" s="161"/>
      <c r="AR294" s="162"/>
      <c r="AS294" s="162"/>
      <c r="AT294" s="23"/>
      <c r="AU294" s="3"/>
      <c r="AV294" s="3"/>
      <c r="AW294" s="3"/>
      <c r="AX294" s="3"/>
      <c r="AY294" s="3"/>
      <c r="AZ294" s="61"/>
      <c r="BA294" s="61"/>
      <c r="BB294" s="61"/>
      <c r="BC294" s="61"/>
      <c r="BD294" s="16"/>
      <c r="BE294" s="16"/>
      <c r="BF294" s="61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363"/>
  <sheetViews>
    <sheetView zoomScale="84" zoomScaleNormal="84" workbookViewId="0">
      <pane xSplit="4" ySplit="12" topLeftCell="E13" activePane="bottomRight" state="frozen"/>
      <selection pane="topRight" activeCell="E1" sqref="E1"/>
      <selection pane="bottomLeft" activeCell="A16" sqref="A16"/>
      <selection pane="bottomRight" activeCell="Z32" sqref="Z32"/>
    </sheetView>
  </sheetViews>
  <sheetFormatPr baseColWidth="10" defaultRowHeight="15"/>
  <cols>
    <col min="1" max="1" width="2.90625" customWidth="1"/>
    <col min="2" max="2" width="6.08984375" customWidth="1"/>
    <col min="3" max="3" width="2.6328125" customWidth="1"/>
    <col min="4" max="4" width="7.36328125" customWidth="1"/>
    <col min="5" max="5" width="6.36328125" style="347" customWidth="1"/>
    <col min="6" max="6" width="4.1796875" customWidth="1"/>
    <col min="7" max="7" width="7.1796875" style="347" customWidth="1"/>
    <col min="8" max="8" width="6.6328125" style="347" customWidth="1"/>
    <col min="9" max="9" width="5.81640625" style="102" customWidth="1"/>
    <col min="10" max="10" width="6.1796875" style="102" customWidth="1"/>
    <col min="11" max="11" width="5.08984375" style="102" customWidth="1"/>
    <col min="12" max="12" width="1.453125" style="102" customWidth="1"/>
    <col min="13" max="13" width="7.08984375" style="11" customWidth="1"/>
    <col min="14" max="14" width="7.08984375" style="489" customWidth="1"/>
    <col min="15" max="15" width="7.7265625" style="501" customWidth="1"/>
    <col min="16" max="16" width="1.08984375" style="501" customWidth="1"/>
    <col min="17" max="17" width="7" style="102" customWidth="1"/>
    <col min="18" max="18" width="4.90625" style="102" customWidth="1"/>
    <col min="19" max="19" width="1.6328125" style="102" customWidth="1"/>
    <col min="20" max="20" width="6" customWidth="1"/>
    <col min="21" max="21" width="6.08984375" style="11" customWidth="1"/>
    <col min="22" max="22" width="6" customWidth="1"/>
    <col min="23" max="23" width="6.1796875" style="11" customWidth="1"/>
    <col min="24" max="24" width="5.36328125" style="11" customWidth="1"/>
    <col min="25" max="25" width="5.08984375" style="11" customWidth="1"/>
    <col min="26" max="26" width="6" style="11" customWidth="1"/>
    <col min="27" max="27" width="5.90625" style="102" customWidth="1"/>
    <col min="28" max="28" width="6.08984375" style="102" customWidth="1"/>
    <col min="29" max="29" width="5.6328125" customWidth="1"/>
    <col min="30" max="30" width="6.81640625" customWidth="1"/>
    <col min="31" max="32" width="5.81640625" customWidth="1"/>
    <col min="33" max="33" width="6.81640625" customWidth="1"/>
    <col min="34" max="34" width="8.54296875" customWidth="1"/>
    <col min="35" max="35" width="6.90625" customWidth="1"/>
    <col min="36" max="36" width="10.54296875" customWidth="1"/>
    <col min="39" max="39" width="9.453125" customWidth="1"/>
    <col min="40" max="40" width="8.1796875" customWidth="1"/>
    <col min="41" max="41" width="10.6328125" customWidth="1"/>
    <col min="48" max="48" width="14" customWidth="1"/>
    <col min="49" max="49" width="12.54296875" customWidth="1"/>
    <col min="50" max="50" width="10.90625" customWidth="1"/>
  </cols>
  <sheetData>
    <row r="1" spans="1:63">
      <c r="A1" s="47"/>
      <c r="B1" s="47"/>
      <c r="C1" s="47"/>
      <c r="D1" s="47"/>
      <c r="E1" s="350"/>
      <c r="F1" s="47"/>
      <c r="G1" s="350"/>
      <c r="H1" s="350"/>
      <c r="I1" s="47"/>
      <c r="J1" s="97"/>
      <c r="K1" s="47"/>
      <c r="L1" s="47"/>
      <c r="M1" s="76"/>
      <c r="N1" s="76"/>
      <c r="O1" s="76"/>
      <c r="P1" s="76"/>
      <c r="Q1" s="97"/>
      <c r="R1" s="97"/>
      <c r="S1" s="97"/>
      <c r="T1" s="47"/>
      <c r="U1" s="76"/>
      <c r="V1" s="47"/>
      <c r="W1" s="76"/>
      <c r="X1" s="76"/>
      <c r="Y1" s="76"/>
      <c r="Z1" s="76"/>
      <c r="AA1" s="97"/>
      <c r="AB1" s="97"/>
      <c r="AC1" s="47"/>
      <c r="AD1" s="47"/>
      <c r="AE1" s="47"/>
      <c r="AF1" s="47"/>
      <c r="AG1" s="47"/>
      <c r="AH1" s="47"/>
      <c r="AI1" s="47"/>
      <c r="AJ1" s="47"/>
      <c r="AK1" s="4"/>
      <c r="AL1" s="4"/>
      <c r="AM1" s="4"/>
      <c r="AN1" s="4"/>
      <c r="AO1" s="4"/>
    </row>
    <row r="2" spans="1:63" ht="31.8">
      <c r="A2" s="47"/>
      <c r="B2" s="47"/>
      <c r="C2" s="47"/>
      <c r="D2" s="149" t="s">
        <v>442</v>
      </c>
      <c r="E2" s="351"/>
      <c r="F2" s="149"/>
      <c r="G2" s="351"/>
      <c r="H2" s="351"/>
      <c r="I2" s="149"/>
      <c r="J2" s="185"/>
      <c r="K2" s="149" t="str">
        <f>+År!B2</f>
        <v>DIELAM:</v>
      </c>
      <c r="L2" s="149"/>
      <c r="M2" s="181"/>
      <c r="N2" s="181"/>
      <c r="O2" s="181"/>
      <c r="P2" s="181"/>
      <c r="Q2" s="97"/>
      <c r="R2" s="185"/>
      <c r="S2" s="185"/>
      <c r="T2" s="47"/>
      <c r="U2" s="181"/>
      <c r="V2" s="47"/>
      <c r="W2" s="181"/>
      <c r="X2" s="76"/>
      <c r="Y2" s="76"/>
      <c r="Z2" s="76"/>
      <c r="AA2" s="97"/>
      <c r="AB2" s="97"/>
      <c r="AC2" s="47"/>
      <c r="AD2" s="47"/>
      <c r="AE2" s="47"/>
      <c r="AF2" s="47"/>
      <c r="AG2" s="47"/>
      <c r="AH2" s="47"/>
      <c r="AI2" s="47"/>
      <c r="AJ2" s="47"/>
      <c r="AK2" s="4"/>
      <c r="AL2" s="61"/>
      <c r="AM2" s="61"/>
      <c r="AN2" s="1"/>
      <c r="AO2" s="5"/>
    </row>
    <row r="3" spans="1:63" ht="18.75" customHeight="1">
      <c r="A3" s="47"/>
      <c r="B3" s="47"/>
      <c r="C3" s="47"/>
      <c r="D3" s="149"/>
      <c r="E3" s="351"/>
      <c r="F3" s="149"/>
      <c r="G3" s="351"/>
      <c r="H3" s="351"/>
      <c r="I3" s="185"/>
      <c r="J3" s="185"/>
      <c r="K3" s="149"/>
      <c r="L3" s="149"/>
      <c r="M3" s="181"/>
      <c r="N3" s="181"/>
      <c r="O3" s="181"/>
      <c r="P3" s="181"/>
      <c r="Q3" s="97"/>
      <c r="R3" s="185"/>
      <c r="S3" s="185"/>
      <c r="T3" s="149"/>
      <c r="U3" s="181"/>
      <c r="V3" s="47"/>
      <c r="W3" s="181"/>
      <c r="X3" s="76"/>
      <c r="Y3" s="76"/>
      <c r="Z3" s="76"/>
      <c r="AA3" s="97"/>
      <c r="AB3" s="97"/>
      <c r="AC3" s="47"/>
      <c r="AD3" s="47"/>
      <c r="AE3" s="47"/>
      <c r="AF3" s="47"/>
      <c r="AG3" s="47"/>
      <c r="AH3" s="47"/>
      <c r="AI3" s="47"/>
      <c r="AJ3" s="47"/>
      <c r="AK3" s="4"/>
      <c r="AL3" s="4"/>
      <c r="AM3" s="4"/>
      <c r="AN3" s="4"/>
      <c r="AO3" s="4"/>
    </row>
    <row r="4" spans="1:63" ht="15.6">
      <c r="A4" s="47"/>
      <c r="B4" s="47"/>
      <c r="C4" s="47"/>
      <c r="D4" s="47"/>
      <c r="E4" s="350"/>
      <c r="F4" s="47"/>
      <c r="G4" s="350"/>
      <c r="H4" s="350"/>
      <c r="I4" s="97"/>
      <c r="J4" s="97"/>
      <c r="K4" s="47"/>
      <c r="L4" s="47"/>
      <c r="M4" s="76"/>
      <c r="N4" s="76"/>
      <c r="O4" s="76"/>
      <c r="P4" s="76"/>
      <c r="Q4" s="97"/>
      <c r="R4" s="97"/>
      <c r="S4" s="97"/>
      <c r="T4" s="47"/>
      <c r="U4" s="76"/>
      <c r="V4" s="47"/>
      <c r="W4" s="76"/>
      <c r="X4" s="76"/>
      <c r="Y4" s="76"/>
      <c r="Z4" s="76"/>
      <c r="AA4" s="97"/>
      <c r="AB4" s="97"/>
      <c r="AC4" s="47"/>
      <c r="AD4" s="47"/>
      <c r="AE4" s="47"/>
      <c r="AF4" s="47"/>
      <c r="AG4" s="47"/>
      <c r="AH4" s="47"/>
      <c r="AI4" s="47"/>
      <c r="AJ4" s="47"/>
      <c r="AK4" s="4"/>
      <c r="AL4" s="61"/>
      <c r="AM4" s="61"/>
      <c r="AN4" s="1"/>
      <c r="AO4" s="5"/>
    </row>
    <row r="5" spans="1:63" ht="24.6">
      <c r="A5" s="47"/>
      <c r="B5" s="47"/>
      <c r="C5" s="47"/>
      <c r="D5" s="47"/>
      <c r="E5" s="350"/>
      <c r="F5" s="47"/>
      <c r="G5" s="350"/>
      <c r="H5" s="350"/>
      <c r="I5" s="187" t="s">
        <v>5</v>
      </c>
      <c r="J5" s="97"/>
      <c r="K5" s="519">
        <f>+År!N2</f>
        <v>49</v>
      </c>
      <c r="L5" s="520"/>
      <c r="M5" s="76"/>
      <c r="N5" s="76"/>
      <c r="O5" s="76"/>
      <c r="P5" s="76"/>
      <c r="Q5" s="156"/>
      <c r="R5" s="156"/>
      <c r="S5" s="156"/>
      <c r="T5" s="153"/>
      <c r="U5" s="153"/>
      <c r="V5" s="153"/>
      <c r="W5" s="153"/>
      <c r="X5" s="156" t="s">
        <v>436</v>
      </c>
      <c r="Y5" s="310"/>
      <c r="Z5" s="310"/>
      <c r="AA5" s="310"/>
      <c r="AB5" s="156"/>
      <c r="AC5" s="156"/>
      <c r="AD5" s="518">
        <f>SUM(G10:G11)</f>
        <v>1903</v>
      </c>
      <c r="AE5" s="510"/>
      <c r="AF5" s="47"/>
      <c r="AG5" s="47"/>
      <c r="AH5" s="47"/>
      <c r="AI5" s="47"/>
      <c r="AJ5" s="47"/>
      <c r="AK5" s="47"/>
      <c r="AL5" s="4"/>
      <c r="AM5" s="4"/>
      <c r="AN5" s="4"/>
      <c r="AO5" s="4"/>
      <c r="BI5" s="2"/>
      <c r="BJ5" s="5"/>
      <c r="BK5" s="5"/>
    </row>
    <row r="6" spans="1:63" ht="28.2">
      <c r="A6" s="47"/>
      <c r="B6" s="47"/>
      <c r="C6" s="47"/>
      <c r="D6" s="47"/>
      <c r="E6" s="350"/>
      <c r="F6" s="47"/>
      <c r="G6" s="350"/>
      <c r="H6" s="350"/>
      <c r="I6" s="105"/>
      <c r="J6" s="97"/>
      <c r="K6" s="47"/>
      <c r="L6" s="47"/>
      <c r="M6" s="76"/>
      <c r="N6" s="76"/>
      <c r="O6" s="76"/>
      <c r="P6" s="76"/>
      <c r="Q6" s="97"/>
      <c r="R6" s="97"/>
      <c r="S6" s="97"/>
      <c r="T6" s="91"/>
      <c r="U6" s="76"/>
      <c r="V6" s="47"/>
      <c r="W6" s="76"/>
      <c r="X6" s="76"/>
      <c r="Y6" s="76"/>
      <c r="Z6" s="76"/>
      <c r="AA6" s="190"/>
      <c r="AB6" s="97"/>
      <c r="AC6" s="47"/>
      <c r="AD6" s="47"/>
      <c r="AE6" s="47"/>
      <c r="AF6" s="47"/>
      <c r="AG6" s="47"/>
      <c r="AH6" s="47"/>
      <c r="AI6" s="54" t="s">
        <v>2</v>
      </c>
      <c r="AJ6" s="47"/>
      <c r="AK6" s="4"/>
      <c r="AL6" s="61"/>
      <c r="AM6" s="61"/>
      <c r="AN6" s="1"/>
      <c r="AO6" s="5"/>
    </row>
    <row r="7" spans="1:63" ht="15.6">
      <c r="A7" s="47"/>
      <c r="B7" s="47"/>
      <c r="C7" s="47"/>
      <c r="D7" s="47"/>
      <c r="E7" s="356" t="s">
        <v>2</v>
      </c>
      <c r="F7" s="54"/>
      <c r="G7" s="350"/>
      <c r="H7" s="356"/>
      <c r="I7" s="76"/>
      <c r="J7" s="105"/>
      <c r="K7" s="97"/>
      <c r="L7" s="97"/>
      <c r="M7" s="77"/>
      <c r="N7" s="77"/>
      <c r="O7" s="77"/>
      <c r="P7" s="77"/>
      <c r="Q7" s="97"/>
      <c r="R7" s="105"/>
      <c r="S7" s="105"/>
      <c r="T7" s="47"/>
      <c r="U7" s="77"/>
      <c r="V7" s="54" t="s">
        <v>22</v>
      </c>
      <c r="W7" s="77"/>
      <c r="X7" s="77" t="s">
        <v>529</v>
      </c>
      <c r="Y7" s="76"/>
      <c r="Z7" s="76"/>
      <c r="AA7" s="97"/>
      <c r="AB7" s="105" t="s">
        <v>437</v>
      </c>
      <c r="AC7" s="47"/>
      <c r="AD7" s="47"/>
      <c r="AE7" s="54" t="s">
        <v>432</v>
      </c>
      <c r="AF7" s="47"/>
      <c r="AG7" s="47"/>
      <c r="AH7" s="54" t="s">
        <v>84</v>
      </c>
      <c r="AI7" s="54" t="s">
        <v>8</v>
      </c>
      <c r="AJ7" s="47"/>
      <c r="AK7" s="4"/>
      <c r="AL7" s="4"/>
      <c r="AM7" s="4"/>
      <c r="AN7" s="4"/>
      <c r="AO7" s="4"/>
    </row>
    <row r="8" spans="1:63" ht="15.6">
      <c r="A8" s="47"/>
      <c r="B8" s="47"/>
      <c r="C8" s="54" t="s">
        <v>554</v>
      </c>
      <c r="D8" s="47"/>
      <c r="E8" s="356" t="s">
        <v>506</v>
      </c>
      <c r="F8" s="126"/>
      <c r="G8" s="356" t="s">
        <v>2</v>
      </c>
      <c r="H8" s="373"/>
      <c r="I8" s="105" t="s">
        <v>2</v>
      </c>
      <c r="J8" s="191"/>
      <c r="K8" s="105" t="s">
        <v>1</v>
      </c>
      <c r="L8" s="105"/>
      <c r="M8" s="188" t="s">
        <v>2</v>
      </c>
      <c r="N8" s="188" t="s">
        <v>22</v>
      </c>
      <c r="O8" s="188" t="s">
        <v>22</v>
      </c>
      <c r="P8" s="189"/>
      <c r="Q8" s="105" t="s">
        <v>22</v>
      </c>
      <c r="R8" s="191"/>
      <c r="S8" s="191"/>
      <c r="T8" s="54" t="s">
        <v>22</v>
      </c>
      <c r="U8" s="188"/>
      <c r="V8" s="54" t="s">
        <v>508</v>
      </c>
      <c r="W8" s="188"/>
      <c r="X8" s="77" t="s">
        <v>544</v>
      </c>
      <c r="Y8" s="77" t="s">
        <v>548</v>
      </c>
      <c r="Z8" s="77"/>
      <c r="AA8" s="105"/>
      <c r="AB8" s="105"/>
      <c r="AC8" s="54" t="s">
        <v>504</v>
      </c>
      <c r="AD8" s="54" t="s">
        <v>423</v>
      </c>
      <c r="AE8" s="54" t="s">
        <v>1</v>
      </c>
      <c r="AF8" s="54" t="s">
        <v>1</v>
      </c>
      <c r="AG8" s="54" t="s">
        <v>0</v>
      </c>
      <c r="AH8" s="54" t="s">
        <v>602</v>
      </c>
      <c r="AI8" s="54" t="s">
        <v>75</v>
      </c>
      <c r="AJ8" s="47"/>
      <c r="AK8" s="4"/>
      <c r="AL8" s="61"/>
      <c r="AM8" s="61"/>
      <c r="AN8" s="1"/>
      <c r="AO8" s="5"/>
    </row>
    <row r="9" spans="1:63" ht="15.6">
      <c r="A9" s="47"/>
      <c r="B9" s="54" t="s">
        <v>96</v>
      </c>
      <c r="C9" s="54" t="s">
        <v>555</v>
      </c>
      <c r="D9" s="50"/>
      <c r="E9" s="357" t="s">
        <v>507</v>
      </c>
      <c r="F9" s="127" t="s">
        <v>509</v>
      </c>
      <c r="G9" s="357" t="s">
        <v>8</v>
      </c>
      <c r="H9" s="374" t="s">
        <v>509</v>
      </c>
      <c r="I9" s="106" t="s">
        <v>413</v>
      </c>
      <c r="J9" s="301" t="s">
        <v>509</v>
      </c>
      <c r="K9" s="106" t="s">
        <v>413</v>
      </c>
      <c r="L9" s="106"/>
      <c r="M9" s="189" t="s">
        <v>686</v>
      </c>
      <c r="N9" s="188" t="s">
        <v>686</v>
      </c>
      <c r="O9" s="188" t="s">
        <v>687</v>
      </c>
      <c r="P9" s="189"/>
      <c r="Q9" s="106" t="s">
        <v>44</v>
      </c>
      <c r="R9" s="301" t="s">
        <v>509</v>
      </c>
      <c r="S9" s="301"/>
      <c r="T9" s="55" t="s">
        <v>0</v>
      </c>
      <c r="U9" s="189" t="s">
        <v>509</v>
      </c>
      <c r="V9" s="55" t="s">
        <v>553</v>
      </c>
      <c r="W9" s="189" t="s">
        <v>509</v>
      </c>
      <c r="X9" s="78" t="s">
        <v>511</v>
      </c>
      <c r="Y9" s="78" t="s">
        <v>547</v>
      </c>
      <c r="Z9" s="78" t="s">
        <v>542</v>
      </c>
      <c r="AA9" s="106" t="s">
        <v>543</v>
      </c>
      <c r="AB9" s="106" t="s">
        <v>1</v>
      </c>
      <c r="AC9" s="55" t="s">
        <v>505</v>
      </c>
      <c r="AD9" s="55" t="s">
        <v>553</v>
      </c>
      <c r="AE9" s="55" t="s">
        <v>43</v>
      </c>
      <c r="AF9" s="55" t="s">
        <v>433</v>
      </c>
      <c r="AG9" s="55" t="s">
        <v>433</v>
      </c>
      <c r="AH9" s="55" t="s">
        <v>43</v>
      </c>
      <c r="AI9" s="55" t="s">
        <v>565</v>
      </c>
      <c r="AJ9" s="47"/>
      <c r="AK9" s="4"/>
      <c r="AL9" s="61"/>
      <c r="AM9" s="61"/>
      <c r="AN9" s="1"/>
      <c r="AO9" s="5"/>
    </row>
    <row r="10" spans="1:63" ht="15.6">
      <c r="A10" s="47"/>
      <c r="B10" s="108">
        <f>+B41</f>
        <v>2024</v>
      </c>
      <c r="C10" s="108">
        <f t="shared" ref="C10:AI10" si="0">+C41</f>
        <v>1</v>
      </c>
      <c r="D10" s="108" t="str">
        <f t="shared" si="0"/>
        <v>Nortura</v>
      </c>
      <c r="E10" s="108">
        <f t="shared" si="0"/>
        <v>83</v>
      </c>
      <c r="F10" s="108">
        <f t="shared" si="0"/>
        <v>-26</v>
      </c>
      <c r="G10" s="108">
        <f t="shared" si="0"/>
        <v>896</v>
      </c>
      <c r="H10" s="108">
        <f t="shared" si="0"/>
        <v>-715</v>
      </c>
      <c r="I10" s="108">
        <f t="shared" si="0"/>
        <v>47.083552285864407</v>
      </c>
      <c r="J10" s="110">
        <f t="shared" si="0"/>
        <v>-11.159397822595452</v>
      </c>
      <c r="K10" s="108">
        <f t="shared" si="0"/>
        <v>46.112074661380881</v>
      </c>
      <c r="L10" s="106"/>
      <c r="M10" s="108">
        <f t="shared" si="0"/>
        <v>880</v>
      </c>
      <c r="N10" s="188"/>
      <c r="O10" s="188"/>
      <c r="P10" s="189"/>
      <c r="Q10" s="110">
        <f t="shared" si="0"/>
        <v>14.955133928571419</v>
      </c>
      <c r="R10" s="108">
        <f t="shared" si="0"/>
        <v>-0.49508332779108244</v>
      </c>
      <c r="S10" s="108">
        <f t="shared" si="0"/>
        <v>0</v>
      </c>
      <c r="T10" s="109">
        <f t="shared" si="0"/>
        <v>9.7667410714285694</v>
      </c>
      <c r="U10" s="109">
        <f t="shared" si="0"/>
        <v>0.88778390196860713</v>
      </c>
      <c r="V10" s="109">
        <f t="shared" si="0"/>
        <v>7.1473214285714306</v>
      </c>
      <c r="W10" s="109">
        <f t="shared" si="0"/>
        <v>0.65942571162543562</v>
      </c>
      <c r="X10" s="108">
        <f t="shared" si="0"/>
        <v>13.392857142857141</v>
      </c>
      <c r="Y10" s="108">
        <f t="shared" si="0"/>
        <v>32.254464285714278</v>
      </c>
      <c r="Z10" s="108">
        <f t="shared" si="0"/>
        <v>0.66964285714285698</v>
      </c>
      <c r="AA10" s="108">
        <f t="shared" si="0"/>
        <v>0</v>
      </c>
      <c r="AB10" s="109">
        <f t="shared" si="0"/>
        <v>2.7277092495206881</v>
      </c>
      <c r="AC10" s="109">
        <f t="shared" si="0"/>
        <v>1.056574276051214</v>
      </c>
      <c r="AD10" s="109">
        <f t="shared" si="0"/>
        <v>1.2949737877537837</v>
      </c>
      <c r="AE10" s="115">
        <f t="shared" si="0"/>
        <v>50.223626692091933</v>
      </c>
      <c r="AF10" s="115">
        <f t="shared" si="0"/>
        <v>52.450165639016319</v>
      </c>
      <c r="AG10" s="115">
        <f t="shared" si="0"/>
        <v>43.622886836963694</v>
      </c>
      <c r="AH10" s="109">
        <f>+AH41</f>
        <v>1.5312307164895433</v>
      </c>
      <c r="AI10" s="115">
        <f t="shared" si="0"/>
        <v>10.795180722891565</v>
      </c>
      <c r="AJ10" s="47"/>
      <c r="AK10" s="14"/>
      <c r="AL10" s="61"/>
      <c r="AM10" s="13"/>
      <c r="AQ10" s="13"/>
      <c r="AR10" s="13"/>
      <c r="AS10" s="11"/>
      <c r="AT10" s="11"/>
      <c r="AU10" s="11"/>
    </row>
    <row r="11" spans="1:63" ht="15.6">
      <c r="A11" s="47"/>
      <c r="B11" s="108">
        <f>+B72</f>
        <v>2024</v>
      </c>
      <c r="C11" s="108">
        <f>+C72</f>
        <v>2</v>
      </c>
      <c r="D11" s="109" t="str">
        <f>+D48</f>
        <v>KLF</v>
      </c>
      <c r="E11" s="338">
        <f t="shared" ref="E11:AI11" si="1">+E72</f>
        <v>101</v>
      </c>
      <c r="F11" s="108">
        <f t="shared" si="1"/>
        <v>-26</v>
      </c>
      <c r="G11" s="338">
        <f t="shared" si="1"/>
        <v>1007</v>
      </c>
      <c r="H11" s="338">
        <f t="shared" si="1"/>
        <v>-148</v>
      </c>
      <c r="I11" s="110">
        <f t="shared" si="1"/>
        <v>52.916447714135558</v>
      </c>
      <c r="J11" s="110">
        <f t="shared" si="1"/>
        <v>11.15939782259543</v>
      </c>
      <c r="K11" s="110">
        <f t="shared" si="1"/>
        <v>53.887925338619127</v>
      </c>
      <c r="L11" s="106"/>
      <c r="M11" s="18">
        <f t="shared" si="1"/>
        <v>1004</v>
      </c>
      <c r="N11" s="188"/>
      <c r="O11" s="188"/>
      <c r="P11" s="189"/>
      <c r="Q11" s="110">
        <f>+Q72</f>
        <v>15.550546176762673</v>
      </c>
      <c r="R11" s="110">
        <f>+R72</f>
        <v>0.71634704256354809</v>
      </c>
      <c r="S11" s="301"/>
      <c r="T11" s="109">
        <f t="shared" si="1"/>
        <v>9.2214498510427028</v>
      </c>
      <c r="U11" s="109">
        <f t="shared" si="1"/>
        <v>0.38162301121586317</v>
      </c>
      <c r="V11" s="109">
        <f t="shared" si="1"/>
        <v>6.8391261171797391</v>
      </c>
      <c r="W11" s="109">
        <f t="shared" si="1"/>
        <v>0.20968888774250782</v>
      </c>
      <c r="X11" s="296">
        <f t="shared" si="1"/>
        <v>11.022840119165837</v>
      </c>
      <c r="Y11" s="115">
        <f t="shared" si="1"/>
        <v>38.530287984111219</v>
      </c>
      <c r="Z11" s="115">
        <f t="shared" si="1"/>
        <v>1.688182720953326</v>
      </c>
      <c r="AA11" s="110">
        <f t="shared" si="1"/>
        <v>0</v>
      </c>
      <c r="AB11" s="311">
        <f t="shared" si="1"/>
        <v>3.0612348955936395</v>
      </c>
      <c r="AC11" s="300">
        <f t="shared" si="1"/>
        <v>1.2945599579871581</v>
      </c>
      <c r="AD11" s="300">
        <f t="shared" si="1"/>
        <v>1.516522190442456</v>
      </c>
      <c r="AE11" s="115">
        <f t="shared" si="1"/>
        <v>46.882290982515997</v>
      </c>
      <c r="AF11" s="115">
        <f t="shared" si="1"/>
        <v>46.009021642381889</v>
      </c>
      <c r="AG11" s="115">
        <f t="shared" si="1"/>
        <v>54.268605941037933</v>
      </c>
      <c r="AH11" s="300">
        <f t="shared" si="1"/>
        <v>1.686345035537369</v>
      </c>
      <c r="AI11" s="115">
        <f t="shared" si="1"/>
        <v>9.9702970297029712</v>
      </c>
      <c r="AJ11" s="47"/>
      <c r="AK11" s="14"/>
      <c r="AL11" s="61"/>
      <c r="AM11" s="13"/>
      <c r="AQ11" s="13"/>
      <c r="AR11" s="13"/>
      <c r="AS11" s="11"/>
      <c r="AT11" s="11"/>
      <c r="AU11" s="11"/>
    </row>
    <row r="12" spans="1:63" ht="15.6">
      <c r="A12" s="47"/>
      <c r="B12" s="54"/>
      <c r="C12" s="54"/>
      <c r="D12" s="50"/>
      <c r="E12" s="357"/>
      <c r="F12" s="127"/>
      <c r="G12" s="357"/>
      <c r="H12" s="374"/>
      <c r="I12" s="106"/>
      <c r="J12" s="301"/>
      <c r="K12" s="106"/>
      <c r="L12" s="106"/>
      <c r="M12" s="189"/>
      <c r="N12" s="188"/>
      <c r="O12" s="188"/>
      <c r="P12" s="189"/>
      <c r="Q12" s="106"/>
      <c r="R12" s="301"/>
      <c r="S12" s="301"/>
      <c r="T12" s="55"/>
      <c r="U12" s="189"/>
      <c r="V12" s="55"/>
      <c r="W12" s="189"/>
      <c r="X12" s="78"/>
      <c r="Y12" s="78"/>
      <c r="Z12" s="78"/>
      <c r="AA12" s="106"/>
      <c r="AB12" s="106"/>
      <c r="AC12" s="55"/>
      <c r="AD12" s="55"/>
      <c r="AE12" s="55"/>
      <c r="AF12" s="55"/>
      <c r="AG12" s="55"/>
      <c r="AH12" s="55"/>
      <c r="AI12" s="55"/>
      <c r="AJ12" s="47"/>
      <c r="AK12" s="4"/>
      <c r="AL12" s="61"/>
      <c r="AM12" s="61"/>
      <c r="AN12" s="1"/>
      <c r="AO12" s="5"/>
    </row>
    <row r="13" spans="1:63" ht="15.6">
      <c r="A13" s="47"/>
      <c r="B13" s="56">
        <f>+'Ark1'!C755</f>
        <v>1996</v>
      </c>
      <c r="C13" s="56">
        <f>+'Ark1'!H755</f>
        <v>1</v>
      </c>
      <c r="D13" s="70" t="s">
        <v>83</v>
      </c>
      <c r="E13" s="359">
        <f>+'Ark1'!Q755</f>
        <v>222</v>
      </c>
      <c r="F13" s="70"/>
      <c r="G13" s="359">
        <f>+'Ark1'!R755</f>
        <v>1431</v>
      </c>
      <c r="H13" s="358"/>
      <c r="I13" s="169">
        <f>+'Ark1'!AG755</f>
        <v>71.052631578947356</v>
      </c>
      <c r="J13" s="147"/>
      <c r="K13" s="169">
        <f>+'Ark1'!AH755</f>
        <v>71.821716104937693</v>
      </c>
      <c r="L13" s="106"/>
      <c r="M13" s="189"/>
      <c r="N13" s="188"/>
      <c r="O13" s="188"/>
      <c r="P13" s="189"/>
      <c r="Q13" s="169">
        <f>+'Ark1'!U755</f>
        <v>14.755974842767291</v>
      </c>
      <c r="R13" s="147"/>
      <c r="S13" s="301"/>
      <c r="T13" s="58">
        <f>+'Ark1'!S755</f>
        <v>4.8155136268343828</v>
      </c>
      <c r="U13" s="147"/>
      <c r="V13" s="58">
        <f>+'Ark1'!T755</f>
        <v>6.4339622641509404</v>
      </c>
      <c r="W13" s="147"/>
      <c r="X13" s="79">
        <f>+'Ark1'!W755</f>
        <v>16.07267645003494</v>
      </c>
      <c r="Y13" s="79">
        <f>+'Ark1'!X755</f>
        <v>27.882599580712782</v>
      </c>
      <c r="Z13" s="79">
        <f>+'Ark1'!Y755</f>
        <v>0.27952480782669453</v>
      </c>
      <c r="AA13" s="169">
        <f>+'Ark1'!Z755</f>
        <v>0</v>
      </c>
      <c r="AB13" s="169">
        <f>+'Ark1'!AA755</f>
        <v>2.4689952201232792</v>
      </c>
      <c r="AC13" s="58">
        <f>+'Ark1'!AB755</f>
        <v>1.5731179003370268</v>
      </c>
      <c r="AD13" s="58">
        <f>+'Ark1'!AC755</f>
        <v>2.0834292529637324</v>
      </c>
      <c r="AE13" s="79">
        <f>+'Ark1'!AD755</f>
        <v>36.580876645604064</v>
      </c>
      <c r="AF13" s="79">
        <f>+'Ark1'!AE755</f>
        <v>43.995734674650343</v>
      </c>
      <c r="AG13" s="79">
        <f>+'Ark1'!AF755</f>
        <v>26.17370482013472</v>
      </c>
      <c r="AH13" s="58">
        <f t="shared" ref="AH13:AH39" si="2">+Q13/T13</f>
        <v>3.0642577274706122</v>
      </c>
      <c r="AI13" s="79">
        <f t="shared" ref="AI13" si="3">+G13/E13</f>
        <v>6.4459459459459456</v>
      </c>
      <c r="AJ13" s="47"/>
      <c r="AK13" s="4"/>
      <c r="AL13" s="61"/>
      <c r="AM13" s="61"/>
      <c r="AN13" s="1"/>
      <c r="AO13" s="5"/>
    </row>
    <row r="14" spans="1:63" ht="15.6">
      <c r="A14" s="47"/>
      <c r="B14" s="56">
        <f>+'Ark1'!C756</f>
        <v>1997</v>
      </c>
      <c r="C14" s="56">
        <f>+'Ark1'!H756</f>
        <v>1</v>
      </c>
      <c r="D14" s="70" t="s">
        <v>83</v>
      </c>
      <c r="E14" s="359">
        <f>+'Ark1'!Q756</f>
        <v>198</v>
      </c>
      <c r="F14" s="70">
        <f t="shared" ref="F14:W31" si="4">+E14-E13</f>
        <v>-24</v>
      </c>
      <c r="G14" s="359">
        <f>+'Ark1'!R756</f>
        <v>1321</v>
      </c>
      <c r="H14" s="358">
        <f t="shared" si="4"/>
        <v>-110</v>
      </c>
      <c r="I14" s="169">
        <f>+'Ark1'!AG756</f>
        <v>68.909754825247788</v>
      </c>
      <c r="J14" s="147">
        <f t="shared" si="4"/>
        <v>-2.1428767536995679</v>
      </c>
      <c r="K14" s="169">
        <f>+'Ark1'!AH756</f>
        <v>70.580980992464362</v>
      </c>
      <c r="L14" s="106"/>
      <c r="M14" s="189"/>
      <c r="N14" s="188"/>
      <c r="O14" s="188"/>
      <c r="P14" s="189"/>
      <c r="Q14" s="169">
        <f>+'Ark1'!U756</f>
        <v>14.903860711582128</v>
      </c>
      <c r="R14" s="147">
        <f t="shared" ref="R14:R31" si="5">+Q14-Q13</f>
        <v>0.14788586881483745</v>
      </c>
      <c r="S14" s="301"/>
      <c r="T14" s="58">
        <f>+'Ark1'!S756</f>
        <v>5.1733535200605605</v>
      </c>
      <c r="U14" s="71">
        <f t="shared" si="4"/>
        <v>0.35783989322617771</v>
      </c>
      <c r="V14" s="58">
        <f>+'Ark1'!T756</f>
        <v>7.3080999242997748</v>
      </c>
      <c r="W14" s="71">
        <f t="shared" si="4"/>
        <v>0.87413766014883443</v>
      </c>
      <c r="X14" s="79">
        <f>+'Ark1'!W756</f>
        <v>27.781983345950032</v>
      </c>
      <c r="Y14" s="79">
        <f>+'Ark1'!X756</f>
        <v>30.658591975775924</v>
      </c>
      <c r="Z14" s="79">
        <f>+'Ark1'!Y756</f>
        <v>0.37850113550340647</v>
      </c>
      <c r="AA14" s="169">
        <f>+'Ark1'!Z756</f>
        <v>0</v>
      </c>
      <c r="AB14" s="169">
        <f>+'Ark1'!AA756</f>
        <v>2.7975129960713079</v>
      </c>
      <c r="AC14" s="58">
        <f>+'Ark1'!AB756</f>
        <v>2.5697391809122032</v>
      </c>
      <c r="AD14" s="58">
        <f>+'Ark1'!AC756</f>
        <v>2.1656605901388457</v>
      </c>
      <c r="AE14" s="79">
        <f>+'Ark1'!AD756</f>
        <v>24.623953260638544</v>
      </c>
      <c r="AF14" s="79">
        <f>+'Ark1'!AE756</f>
        <v>52.114314372275778</v>
      </c>
      <c r="AG14" s="79">
        <f>+'Ark1'!AF756</f>
        <v>25.945962946849097</v>
      </c>
      <c r="AH14" s="58">
        <f t="shared" si="2"/>
        <v>2.8808896693005548</v>
      </c>
      <c r="AI14" s="79">
        <f t="shared" ref="AI14:AI32" si="6">+G14/E14</f>
        <v>6.6717171717171722</v>
      </c>
      <c r="AJ14" s="47"/>
      <c r="AK14" s="4"/>
      <c r="AL14" s="61"/>
      <c r="AM14" s="61"/>
      <c r="AN14" s="1"/>
      <c r="AO14" s="5"/>
      <c r="AQ14" s="2"/>
      <c r="AR14" s="2"/>
      <c r="AS14" s="2"/>
    </row>
    <row r="15" spans="1:63" ht="15.6">
      <c r="A15" s="47"/>
      <c r="B15" s="56">
        <f>+'Ark1'!C757</f>
        <v>1998</v>
      </c>
      <c r="C15" s="56">
        <f>+'Ark1'!H757</f>
        <v>1</v>
      </c>
      <c r="D15" s="70" t="s">
        <v>83</v>
      </c>
      <c r="E15" s="359">
        <f>+'Ark1'!Q757</f>
        <v>145</v>
      </c>
      <c r="F15" s="70">
        <f t="shared" si="4"/>
        <v>-53</v>
      </c>
      <c r="G15" s="359">
        <f>+'Ark1'!R757</f>
        <v>896</v>
      </c>
      <c r="H15" s="358">
        <f t="shared" si="4"/>
        <v>-425</v>
      </c>
      <c r="I15" s="169">
        <f>+'Ark1'!AG757</f>
        <v>57.918552036199081</v>
      </c>
      <c r="J15" s="147">
        <f t="shared" si="4"/>
        <v>-10.991202789048707</v>
      </c>
      <c r="K15" s="169">
        <f>+'Ark1'!AH757</f>
        <v>58.651457317476762</v>
      </c>
      <c r="L15" s="106"/>
      <c r="M15" s="189"/>
      <c r="N15" s="188"/>
      <c r="O15" s="188"/>
      <c r="P15" s="189"/>
      <c r="Q15" s="169">
        <f>+'Ark1'!U757</f>
        <v>14.834040178571437</v>
      </c>
      <c r="R15" s="147">
        <f t="shared" si="5"/>
        <v>-6.9820533010691577E-2</v>
      </c>
      <c r="S15" s="301"/>
      <c r="T15" s="58">
        <f>+'Ark1'!S757</f>
        <v>6.2912946428571441</v>
      </c>
      <c r="U15" s="71">
        <f t="shared" si="4"/>
        <v>1.1179411227965836</v>
      </c>
      <c r="V15" s="58">
        <f>+'Ark1'!T757</f>
        <v>7.4787946428571441</v>
      </c>
      <c r="W15" s="71">
        <f t="shared" si="4"/>
        <v>0.17069471855736928</v>
      </c>
      <c r="X15" s="79">
        <f>+'Ark1'!W757</f>
        <v>30.580357142857153</v>
      </c>
      <c r="Y15" s="79">
        <f>+'Ark1'!X757</f>
        <v>29.352678571428577</v>
      </c>
      <c r="Z15" s="79">
        <f>+'Ark1'!Y757</f>
        <v>0.66964285714285698</v>
      </c>
      <c r="AA15" s="169">
        <f>+'Ark1'!Z757</f>
        <v>0</v>
      </c>
      <c r="AB15" s="169">
        <f>+'Ark1'!AA757</f>
        <v>2.6496571068913961</v>
      </c>
      <c r="AC15" s="58">
        <f>+'Ark1'!AB757</f>
        <v>1.6733774451389825</v>
      </c>
      <c r="AD15" s="58">
        <f>+'Ark1'!AC757</f>
        <v>1.8131455433582455</v>
      </c>
      <c r="AE15" s="79">
        <f>+'Ark1'!AD757</f>
        <v>33.707492400176811</v>
      </c>
      <c r="AF15" s="79">
        <f>+'Ark1'!AE757</f>
        <v>53.909999813703799</v>
      </c>
      <c r="AG15" s="79">
        <f>+'Ark1'!AF757</f>
        <v>36.528327886264393</v>
      </c>
      <c r="AH15" s="58">
        <f t="shared" si="2"/>
        <v>2.3578676601028925</v>
      </c>
      <c r="AI15" s="79">
        <f t="shared" si="6"/>
        <v>6.1793103448275861</v>
      </c>
      <c r="AJ15" s="47"/>
      <c r="AK15" s="4"/>
      <c r="AL15" s="61"/>
      <c r="AM15" s="61"/>
      <c r="AN15" s="13"/>
      <c r="AO15" s="5"/>
      <c r="AQ15" s="2"/>
      <c r="AR15" s="2"/>
      <c r="AS15" s="4"/>
      <c r="AT15" s="4"/>
      <c r="AU15" s="4"/>
    </row>
    <row r="16" spans="1:63" ht="15.6">
      <c r="A16" s="47"/>
      <c r="B16" s="56">
        <f>+'Ark1'!C758</f>
        <v>1999</v>
      </c>
      <c r="C16" s="56">
        <f>+'Ark1'!H758</f>
        <v>1</v>
      </c>
      <c r="D16" s="70" t="s">
        <v>83</v>
      </c>
      <c r="E16" s="359">
        <f>+'Ark1'!Q758</f>
        <v>140</v>
      </c>
      <c r="F16" s="70">
        <f t="shared" si="4"/>
        <v>-5</v>
      </c>
      <c r="G16" s="359">
        <f>+'Ark1'!R758</f>
        <v>777</v>
      </c>
      <c r="H16" s="358">
        <f t="shared" si="4"/>
        <v>-119</v>
      </c>
      <c r="I16" s="169">
        <f>+'Ark1'!AG758</f>
        <v>47.262773722627742</v>
      </c>
      <c r="J16" s="147">
        <f t="shared" si="4"/>
        <v>-10.655778313571339</v>
      </c>
      <c r="K16" s="169">
        <f>+'Ark1'!AH758</f>
        <v>49.736879533494474</v>
      </c>
      <c r="L16" s="106"/>
      <c r="M16" s="189"/>
      <c r="N16" s="188"/>
      <c r="O16" s="188"/>
      <c r="P16" s="189"/>
      <c r="Q16" s="169">
        <f>+'Ark1'!U758</f>
        <v>15.30218790218791</v>
      </c>
      <c r="R16" s="147">
        <f t="shared" si="5"/>
        <v>0.4681477236164735</v>
      </c>
      <c r="S16" s="301"/>
      <c r="T16" s="58">
        <f>+'Ark1'!S758</f>
        <v>5.7786357786357776</v>
      </c>
      <c r="U16" s="71">
        <f t="shared" si="4"/>
        <v>-0.51265886422136653</v>
      </c>
      <c r="V16" s="58">
        <f>+'Ark1'!T758</f>
        <v>7.4787644787644787</v>
      </c>
      <c r="W16" s="71">
        <f t="shared" si="4"/>
        <v>-3.0164092665430076E-5</v>
      </c>
      <c r="X16" s="79">
        <f>+'Ark1'!W758</f>
        <v>29.472329472329481</v>
      </c>
      <c r="Y16" s="79">
        <f>+'Ark1'!X758</f>
        <v>35.521235521235511</v>
      </c>
      <c r="Z16" s="79">
        <f>+'Ark1'!Y758</f>
        <v>0.90090090090090069</v>
      </c>
      <c r="AA16" s="169">
        <f>+'Ark1'!Z758</f>
        <v>0</v>
      </c>
      <c r="AB16" s="169">
        <f>+'Ark1'!AA758</f>
        <v>2.8356269648649319</v>
      </c>
      <c r="AC16" s="58">
        <f>+'Ark1'!AB758</f>
        <v>1.3556333457995564</v>
      </c>
      <c r="AD16" s="58">
        <f>+'Ark1'!AC758</f>
        <v>1.7987195552616979</v>
      </c>
      <c r="AE16" s="79">
        <f>+'Ark1'!AD758</f>
        <v>48.943866117653357</v>
      </c>
      <c r="AF16" s="79">
        <f>+'Ark1'!AE758</f>
        <v>49.728563958831046</v>
      </c>
      <c r="AG16" s="79">
        <f>+'Ark1'!AF758</f>
        <v>38.495305878320046</v>
      </c>
      <c r="AH16" s="58">
        <f t="shared" si="2"/>
        <v>2.6480623608017835</v>
      </c>
      <c r="AI16" s="79">
        <f t="shared" si="6"/>
        <v>5.55</v>
      </c>
      <c r="AJ16" s="47"/>
      <c r="AK16" s="4"/>
      <c r="AL16" s="61"/>
      <c r="AM16" s="61"/>
      <c r="AN16" s="13"/>
      <c r="AO16" s="5"/>
      <c r="AQ16" s="1"/>
      <c r="AR16" s="1"/>
      <c r="AS16" s="11"/>
      <c r="AT16" s="11"/>
      <c r="AU16" s="11"/>
    </row>
    <row r="17" spans="1:47" ht="15.6">
      <c r="A17" s="47"/>
      <c r="B17" s="56">
        <f>+'Ark1'!C759</f>
        <v>2000</v>
      </c>
      <c r="C17" s="56">
        <f>+'Ark1'!H759</f>
        <v>1</v>
      </c>
      <c r="D17" s="70" t="s">
        <v>83</v>
      </c>
      <c r="E17" s="359">
        <f>+'Ark1'!Q759</f>
        <v>118</v>
      </c>
      <c r="F17" s="70">
        <f t="shared" si="4"/>
        <v>-22</v>
      </c>
      <c r="G17" s="359">
        <f>+'Ark1'!R759</f>
        <v>670</v>
      </c>
      <c r="H17" s="358">
        <f t="shared" si="4"/>
        <v>-107</v>
      </c>
      <c r="I17" s="169">
        <f>+'Ark1'!AG759</f>
        <v>31.980906921241058</v>
      </c>
      <c r="J17" s="147">
        <f t="shared" si="4"/>
        <v>-15.281866801386684</v>
      </c>
      <c r="K17" s="169">
        <f>+'Ark1'!AH759</f>
        <v>33.326904019208101</v>
      </c>
      <c r="L17" s="106"/>
      <c r="M17" s="189"/>
      <c r="N17" s="188"/>
      <c r="O17" s="188"/>
      <c r="P17" s="189"/>
      <c r="Q17" s="169">
        <f>+'Ark1'!U759</f>
        <v>14.957611940298513</v>
      </c>
      <c r="R17" s="147">
        <f t="shared" si="5"/>
        <v>-0.34457596188939732</v>
      </c>
      <c r="S17" s="301"/>
      <c r="T17" s="58">
        <f>+'Ark1'!S759</f>
        <v>6.14626865671642</v>
      </c>
      <c r="U17" s="71">
        <f t="shared" si="4"/>
        <v>0.36763287808064238</v>
      </c>
      <c r="V17" s="58">
        <f>+'Ark1'!T759</f>
        <v>7.592537313432838</v>
      </c>
      <c r="W17" s="71">
        <f t="shared" si="4"/>
        <v>0.1137728346683593</v>
      </c>
      <c r="X17" s="79">
        <f>+'Ark1'!W759</f>
        <v>28.805970149253728</v>
      </c>
      <c r="Y17" s="79">
        <f>+'Ark1'!X759</f>
        <v>31.492537313432841</v>
      </c>
      <c r="Z17" s="79">
        <f>+'Ark1'!Y759</f>
        <v>0.74626865671641807</v>
      </c>
      <c r="AA17" s="169">
        <f>+'Ark1'!Z759</f>
        <v>0</v>
      </c>
      <c r="AB17" s="169">
        <f>+'Ark1'!AA759</f>
        <v>2.4989060827897878</v>
      </c>
      <c r="AC17" s="58">
        <f>+'Ark1'!AB759</f>
        <v>1.3558417948269941</v>
      </c>
      <c r="AD17" s="58">
        <f>+'Ark1'!AC759</f>
        <v>1.4991354157901691</v>
      </c>
      <c r="AE17" s="79">
        <f>+'Ark1'!AD759</f>
        <v>41.719683232335505</v>
      </c>
      <c r="AF17" s="79">
        <f>+'Ark1'!AE759</f>
        <v>54.902542883792051</v>
      </c>
      <c r="AG17" s="79">
        <f>+'Ark1'!AF759</f>
        <v>26.576727938405888</v>
      </c>
      <c r="AH17" s="58">
        <f t="shared" si="2"/>
        <v>2.4336085478387566</v>
      </c>
      <c r="AI17" s="79">
        <f t="shared" si="6"/>
        <v>5.6779661016949152</v>
      </c>
      <c r="AJ17" s="47"/>
      <c r="AK17" s="4"/>
      <c r="AL17" s="61"/>
      <c r="AM17" s="61"/>
      <c r="AN17" s="13"/>
      <c r="AO17" s="5"/>
      <c r="AQ17" s="1"/>
      <c r="AR17" s="1"/>
      <c r="AS17" s="11"/>
      <c r="AT17" s="11"/>
      <c r="AU17" s="11"/>
    </row>
    <row r="18" spans="1:47" ht="15.6">
      <c r="A18" s="47"/>
      <c r="B18" s="56">
        <f>+'Ark1'!C760</f>
        <v>2001</v>
      </c>
      <c r="C18" s="56">
        <f>+'Ark1'!H760</f>
        <v>1</v>
      </c>
      <c r="D18" s="70" t="s">
        <v>83</v>
      </c>
      <c r="E18" s="359">
        <f>+'Ark1'!Q760</f>
        <v>117</v>
      </c>
      <c r="F18" s="70">
        <f t="shared" si="4"/>
        <v>-1</v>
      </c>
      <c r="G18" s="359">
        <f>+'Ark1'!R760</f>
        <v>1194</v>
      </c>
      <c r="H18" s="358">
        <f t="shared" si="4"/>
        <v>524</v>
      </c>
      <c r="I18" s="169">
        <f>+'Ark1'!AG760</f>
        <v>51.554404145077719</v>
      </c>
      <c r="J18" s="147">
        <f t="shared" si="4"/>
        <v>19.573497223836661</v>
      </c>
      <c r="K18" s="169">
        <f>+'Ark1'!AH760</f>
        <v>56.990732141943838</v>
      </c>
      <c r="L18" s="106"/>
      <c r="M18" s="189"/>
      <c r="N18" s="188"/>
      <c r="O18" s="188"/>
      <c r="P18" s="189"/>
      <c r="Q18" s="169">
        <f>+'Ark1'!U760</f>
        <v>17.731993299832499</v>
      </c>
      <c r="R18" s="147">
        <f t="shared" si="5"/>
        <v>2.7743813595339866</v>
      </c>
      <c r="S18" s="301"/>
      <c r="T18" s="58">
        <f>+'Ark1'!S760</f>
        <v>7.128140703517591</v>
      </c>
      <c r="U18" s="71">
        <f t="shared" si="4"/>
        <v>0.98187204680117102</v>
      </c>
      <c r="V18" s="58">
        <f>+'Ark1'!T760</f>
        <v>7.2479061976549408</v>
      </c>
      <c r="W18" s="71">
        <f t="shared" si="4"/>
        <v>-0.34463111577789718</v>
      </c>
      <c r="X18" s="79">
        <f>+'Ark1'!W760</f>
        <v>17.504187604690117</v>
      </c>
      <c r="Y18" s="79">
        <f>+'Ark1'!X760</f>
        <v>68.927973199329998</v>
      </c>
      <c r="Z18" s="79">
        <f>+'Ark1'!Y760</f>
        <v>3.266331658291457</v>
      </c>
      <c r="AA18" s="169">
        <f>+'Ark1'!Z760</f>
        <v>0</v>
      </c>
      <c r="AB18" s="169">
        <f>+'Ark1'!AA760</f>
        <v>3.2026551296311143</v>
      </c>
      <c r="AC18" s="58">
        <f>+'Ark1'!AB760</f>
        <v>1.4794500971366884</v>
      </c>
      <c r="AD18" s="58">
        <f>+'Ark1'!AC760</f>
        <v>1.613547068403921</v>
      </c>
      <c r="AE18" s="79">
        <f>+'Ark1'!AD760</f>
        <v>41.837527324296914</v>
      </c>
      <c r="AF18" s="79">
        <f>+'Ark1'!AE760</f>
        <v>3.5255184011258631</v>
      </c>
      <c r="AG18" s="79">
        <f>+'Ark1'!AF760</f>
        <v>35.472768886132251</v>
      </c>
      <c r="AH18" s="58">
        <f t="shared" si="2"/>
        <v>2.4876042768182347</v>
      </c>
      <c r="AI18" s="79">
        <f t="shared" si="6"/>
        <v>10.205128205128204</v>
      </c>
      <c r="AJ18" s="47"/>
      <c r="AK18" s="4"/>
      <c r="AL18" s="61"/>
      <c r="AM18" s="61"/>
      <c r="AN18" s="13"/>
      <c r="AO18" s="5"/>
      <c r="AQ18" s="1"/>
      <c r="AR18" s="1"/>
      <c r="AS18" s="11"/>
      <c r="AT18" s="11"/>
      <c r="AU18" s="11"/>
    </row>
    <row r="19" spans="1:47" ht="15.6">
      <c r="A19" s="47"/>
      <c r="B19" s="56">
        <f>+'Ark1'!C761</f>
        <v>2002</v>
      </c>
      <c r="C19" s="56">
        <f>+'Ark1'!H761</f>
        <v>1</v>
      </c>
      <c r="D19" s="70" t="s">
        <v>83</v>
      </c>
      <c r="E19" s="359">
        <f>+'Ark1'!Q761</f>
        <v>153</v>
      </c>
      <c r="F19" s="70">
        <f t="shared" si="4"/>
        <v>36</v>
      </c>
      <c r="G19" s="359">
        <f>+'Ark1'!R761</f>
        <v>1556</v>
      </c>
      <c r="H19" s="358">
        <f t="shared" si="4"/>
        <v>362</v>
      </c>
      <c r="I19" s="169">
        <f>+'Ark1'!AG761</f>
        <v>63.174989849776701</v>
      </c>
      <c r="J19" s="147">
        <f t="shared" si="4"/>
        <v>11.620585704698982</v>
      </c>
      <c r="K19" s="169">
        <f>+'Ark1'!AH761</f>
        <v>65.078258517133051</v>
      </c>
      <c r="L19" s="106"/>
      <c r="M19" s="189"/>
      <c r="N19" s="188"/>
      <c r="O19" s="188"/>
      <c r="P19" s="189"/>
      <c r="Q19" s="169">
        <f>+'Ark1'!U761</f>
        <v>16.078470437017973</v>
      </c>
      <c r="R19" s="147">
        <f t="shared" si="5"/>
        <v>-1.6535228628145262</v>
      </c>
      <c r="S19" s="301"/>
      <c r="T19" s="58">
        <f>+'Ark1'!S761</f>
        <v>6.3733933161953713</v>
      </c>
      <c r="U19" s="71">
        <f t="shared" si="4"/>
        <v>-0.75474738732221969</v>
      </c>
      <c r="V19" s="58">
        <f>+'Ark1'!T761</f>
        <v>6.6606683804627265</v>
      </c>
      <c r="W19" s="71">
        <f t="shared" si="4"/>
        <v>-0.58723781719221435</v>
      </c>
      <c r="X19" s="79">
        <f>+'Ark1'!W761</f>
        <v>11.825192802056559</v>
      </c>
      <c r="Y19" s="79">
        <f>+'Ark1'!X761</f>
        <v>47.493573264781489</v>
      </c>
      <c r="Z19" s="79">
        <f>+'Ark1'!Y761</f>
        <v>2.8920308483290489</v>
      </c>
      <c r="AA19" s="169">
        <f>+'Ark1'!Z761</f>
        <v>0</v>
      </c>
      <c r="AB19" s="169">
        <f>+'Ark1'!AA761</f>
        <v>3.8680409573967216</v>
      </c>
      <c r="AC19" s="58">
        <f>+'Ark1'!AB761</f>
        <v>1.5672701701290694</v>
      </c>
      <c r="AD19" s="58">
        <f>+'Ark1'!AC761</f>
        <v>1.5974821337540652</v>
      </c>
      <c r="AE19" s="79">
        <f>+'Ark1'!AD761</f>
        <v>47.007981473393087</v>
      </c>
      <c r="AF19" s="79">
        <f>+'Ark1'!AE761</f>
        <v>27.952267304845737</v>
      </c>
      <c r="AG19" s="79">
        <f>+'Ark1'!AF761</f>
        <v>37.763129620308526</v>
      </c>
      <c r="AH19" s="58">
        <f t="shared" si="2"/>
        <v>2.5227488151658739</v>
      </c>
      <c r="AI19" s="79">
        <f t="shared" si="6"/>
        <v>10.169934640522875</v>
      </c>
      <c r="AJ19" s="47"/>
      <c r="AK19" s="4"/>
      <c r="AL19" s="61"/>
      <c r="AM19" s="61"/>
      <c r="AN19" s="5"/>
      <c r="AO19" s="5"/>
      <c r="AQ19" s="1"/>
      <c r="AR19" s="1"/>
      <c r="AS19" s="11"/>
      <c r="AT19" s="11"/>
      <c r="AU19" s="11"/>
    </row>
    <row r="20" spans="1:47" ht="15.6">
      <c r="A20" s="47"/>
      <c r="B20" s="56">
        <f>+'Ark1'!C762</f>
        <v>2003</v>
      </c>
      <c r="C20" s="56">
        <f>+'Ark1'!H762</f>
        <v>1</v>
      </c>
      <c r="D20" s="70" t="s">
        <v>83</v>
      </c>
      <c r="E20" s="359">
        <f>+'Ark1'!Q762</f>
        <v>153</v>
      </c>
      <c r="F20" s="70">
        <f t="shared" si="4"/>
        <v>0</v>
      </c>
      <c r="G20" s="359">
        <f>+'Ark1'!R762</f>
        <v>1175</v>
      </c>
      <c r="H20" s="358">
        <f t="shared" si="4"/>
        <v>-381</v>
      </c>
      <c r="I20" s="169">
        <f>+'Ark1'!AG762</f>
        <v>53.215579710144922</v>
      </c>
      <c r="J20" s="147">
        <f t="shared" si="4"/>
        <v>-9.9594101396317782</v>
      </c>
      <c r="K20" s="169">
        <f>+'Ark1'!AH762</f>
        <v>51.799320347489605</v>
      </c>
      <c r="L20" s="106"/>
      <c r="M20" s="189"/>
      <c r="N20" s="188"/>
      <c r="O20" s="188"/>
      <c r="P20" s="189"/>
      <c r="Q20" s="169">
        <f>+'Ark1'!U762</f>
        <v>14.036425531914897</v>
      </c>
      <c r="R20" s="147">
        <f t="shared" si="5"/>
        <v>-2.0420449051030758</v>
      </c>
      <c r="S20" s="301"/>
      <c r="T20" s="58">
        <f>+'Ark1'!S762</f>
        <v>7.1931914893617011</v>
      </c>
      <c r="U20" s="71">
        <f t="shared" si="4"/>
        <v>0.81979817316632975</v>
      </c>
      <c r="V20" s="58">
        <f>+'Ark1'!T762</f>
        <v>6.6927659574468077</v>
      </c>
      <c r="W20" s="71">
        <f t="shared" si="4"/>
        <v>3.2097576984081222E-2</v>
      </c>
      <c r="X20" s="79">
        <f>+'Ark1'!W762</f>
        <v>12.085106382978722</v>
      </c>
      <c r="Y20" s="79">
        <f>+'Ark1'!X762</f>
        <v>21.617021276595736</v>
      </c>
      <c r="Z20" s="79">
        <f>+'Ark1'!Y762</f>
        <v>1.7021276595744683</v>
      </c>
      <c r="AA20" s="169">
        <f>+'Ark1'!Z762</f>
        <v>0</v>
      </c>
      <c r="AB20" s="169">
        <f>+'Ark1'!AA762</f>
        <v>3.1358382756869068</v>
      </c>
      <c r="AC20" s="58">
        <f>+'Ark1'!AB762</f>
        <v>1.5301635378917924</v>
      </c>
      <c r="AD20" s="58">
        <f>+'Ark1'!AC762</f>
        <v>1.7125540241550361</v>
      </c>
      <c r="AE20" s="79">
        <f>+'Ark1'!AD762</f>
        <v>41.151266904537891</v>
      </c>
      <c r="AF20" s="79">
        <f>+'Ark1'!AE762</f>
        <v>52.328060505788791</v>
      </c>
      <c r="AG20" s="79">
        <f>+'Ark1'!AF762</f>
        <v>34.352615267007799</v>
      </c>
      <c r="AH20" s="58">
        <f t="shared" si="2"/>
        <v>1.9513487931850457</v>
      </c>
      <c r="AI20" s="79">
        <f t="shared" si="6"/>
        <v>7.6797385620915035</v>
      </c>
      <c r="AJ20" s="47"/>
      <c r="AK20" s="4"/>
      <c r="AL20" s="61"/>
      <c r="AM20" s="61"/>
      <c r="AN20" s="5"/>
      <c r="AO20" s="5"/>
      <c r="AQ20" s="1"/>
      <c r="AR20" s="1"/>
      <c r="AS20" s="11"/>
      <c r="AT20" s="11"/>
      <c r="AU20" s="11"/>
    </row>
    <row r="21" spans="1:47" ht="15.6">
      <c r="A21" s="47"/>
      <c r="B21" s="56">
        <f>+'Ark1'!C763</f>
        <v>2004</v>
      </c>
      <c r="C21" s="56">
        <f>+'Ark1'!H763</f>
        <v>1</v>
      </c>
      <c r="D21" s="70" t="s">
        <v>83</v>
      </c>
      <c r="E21" s="359">
        <f>+'Ark1'!Q763</f>
        <v>176</v>
      </c>
      <c r="F21" s="70">
        <f t="shared" si="4"/>
        <v>23</v>
      </c>
      <c r="G21" s="359">
        <f>+'Ark1'!R763</f>
        <v>1284</v>
      </c>
      <c r="H21" s="358">
        <f t="shared" si="4"/>
        <v>109</v>
      </c>
      <c r="I21" s="169">
        <f>+'Ark1'!AG763</f>
        <v>53.611691022964528</v>
      </c>
      <c r="J21" s="147">
        <f t="shared" si="4"/>
        <v>0.3961113128196061</v>
      </c>
      <c r="K21" s="169">
        <f>+'Ark1'!AH763</f>
        <v>53.25200129973711</v>
      </c>
      <c r="L21" s="106"/>
      <c r="M21" s="189"/>
      <c r="N21" s="188"/>
      <c r="O21" s="188"/>
      <c r="P21" s="189"/>
      <c r="Q21" s="169">
        <f>+'Ark1'!U763</f>
        <v>14.04003115264797</v>
      </c>
      <c r="R21" s="147">
        <f t="shared" si="5"/>
        <v>3.6056207330723566E-3</v>
      </c>
      <c r="S21" s="301"/>
      <c r="T21" s="58">
        <f>+'Ark1'!S763</f>
        <v>7.9571651090342685</v>
      </c>
      <c r="U21" s="71">
        <f t="shared" si="4"/>
        <v>0.76397361967256749</v>
      </c>
      <c r="V21" s="58">
        <f>+'Ark1'!T763</f>
        <v>6.1635514018691602</v>
      </c>
      <c r="W21" s="71">
        <f t="shared" si="4"/>
        <v>-0.52921455557764752</v>
      </c>
      <c r="X21" s="79">
        <f>+'Ark1'!W763</f>
        <v>8.6448598130841106</v>
      </c>
      <c r="Y21" s="79">
        <f>+'Ark1'!X763</f>
        <v>19.158878504672899</v>
      </c>
      <c r="Z21" s="79">
        <f>+'Ark1'!Y763</f>
        <v>0.38940809968847345</v>
      </c>
      <c r="AA21" s="169">
        <f>+'Ark1'!Z763</f>
        <v>0</v>
      </c>
      <c r="AB21" s="169">
        <f>+'Ark1'!AA763</f>
        <v>2.547966998329219</v>
      </c>
      <c r="AC21" s="58">
        <f>+'Ark1'!AB763</f>
        <v>1.6820113129379248</v>
      </c>
      <c r="AD21" s="58">
        <f>+'Ark1'!AC763</f>
        <v>1.7543124891715098</v>
      </c>
      <c r="AE21" s="79">
        <f>+'Ark1'!AD763</f>
        <v>30.584178750119175</v>
      </c>
      <c r="AF21" s="79">
        <f>+'Ark1'!AE763</f>
        <v>32.329102628336756</v>
      </c>
      <c r="AG21" s="79">
        <f>+'Ark1'!AF763</f>
        <v>39.643107499889616</v>
      </c>
      <c r="AH21" s="58">
        <f t="shared" si="2"/>
        <v>1.7644514045218744</v>
      </c>
      <c r="AI21" s="79">
        <f t="shared" si="6"/>
        <v>7.2954545454545459</v>
      </c>
      <c r="AJ21" s="47"/>
      <c r="AK21" s="4"/>
      <c r="AL21" s="61"/>
      <c r="AM21" s="61"/>
      <c r="AN21" s="5"/>
      <c r="AO21" s="5"/>
      <c r="AQ21" s="1"/>
      <c r="AR21" s="1"/>
      <c r="AS21" s="11"/>
      <c r="AT21" s="11"/>
      <c r="AU21" s="11"/>
    </row>
    <row r="22" spans="1:47" ht="15.6">
      <c r="A22" s="47"/>
      <c r="B22" s="56">
        <f>+'Ark1'!C764</f>
        <v>2005</v>
      </c>
      <c r="C22" s="56">
        <f>+'Ark1'!H764</f>
        <v>1</v>
      </c>
      <c r="D22" s="70" t="s">
        <v>83</v>
      </c>
      <c r="E22" s="359">
        <f>+'Ark1'!Q764</f>
        <v>254</v>
      </c>
      <c r="F22" s="70">
        <f t="shared" si="4"/>
        <v>78</v>
      </c>
      <c r="G22" s="359">
        <f>+'Ark1'!R764</f>
        <v>2303</v>
      </c>
      <c r="H22" s="358">
        <f t="shared" si="4"/>
        <v>1019</v>
      </c>
      <c r="I22" s="169">
        <f>+'Ark1'!AG764</f>
        <v>45.803500397772488</v>
      </c>
      <c r="J22" s="147">
        <f t="shared" si="4"/>
        <v>-7.8081906251920401</v>
      </c>
      <c r="K22" s="169">
        <f>+'Ark1'!AH764</f>
        <v>43.570679478888557</v>
      </c>
      <c r="L22" s="106"/>
      <c r="M22" s="189"/>
      <c r="N22" s="188"/>
      <c r="O22" s="188"/>
      <c r="P22" s="189"/>
      <c r="Q22" s="169">
        <f>+'Ark1'!U764</f>
        <v>14.305731654363887</v>
      </c>
      <c r="R22" s="147">
        <f t="shared" si="5"/>
        <v>0.26570050171591753</v>
      </c>
      <c r="S22" s="301"/>
      <c r="T22" s="58">
        <f>+'Ark1'!S764</f>
        <v>7.7290490664350813</v>
      </c>
      <c r="U22" s="71">
        <f t="shared" si="4"/>
        <v>-0.22811604259918727</v>
      </c>
      <c r="V22" s="58">
        <f>+'Ark1'!T764</f>
        <v>6.5557967867998252</v>
      </c>
      <c r="W22" s="71">
        <f t="shared" si="4"/>
        <v>0.39224538493066508</v>
      </c>
      <c r="X22" s="79">
        <f>+'Ark1'!W764</f>
        <v>10.768562744246639</v>
      </c>
      <c r="Y22" s="79">
        <f>+'Ark1'!X764</f>
        <v>23.100303951367781</v>
      </c>
      <c r="Z22" s="79">
        <f>+'Ark1'!Y764</f>
        <v>1.3894919669995665</v>
      </c>
      <c r="AA22" s="169">
        <f>+'Ark1'!Z764</f>
        <v>0</v>
      </c>
      <c r="AB22" s="169">
        <f>+'Ark1'!AA764</f>
        <v>3.0194365548986721</v>
      </c>
      <c r="AC22" s="58">
        <f>+'Ark1'!AB764</f>
        <v>1.7032224850144349</v>
      </c>
      <c r="AD22" s="58">
        <f>+'Ark1'!AC764</f>
        <v>1.6278327275898752</v>
      </c>
      <c r="AE22" s="79">
        <f>+'Ark1'!AD764</f>
        <v>52.015182939936722</v>
      </c>
      <c r="AF22" s="79">
        <f>+'Ark1'!AE764</f>
        <v>31.602490317521742</v>
      </c>
      <c r="AG22" s="79">
        <f>+'Ark1'!AF764</f>
        <v>32.79167994772974</v>
      </c>
      <c r="AH22" s="58">
        <f t="shared" si="2"/>
        <v>1.8509044943820252</v>
      </c>
      <c r="AI22" s="79">
        <f t="shared" si="6"/>
        <v>9.0669291338582685</v>
      </c>
      <c r="AJ22" s="47"/>
      <c r="AK22" s="4"/>
      <c r="AL22" s="61"/>
      <c r="AM22" s="61"/>
      <c r="AN22" s="5"/>
      <c r="AO22" s="5"/>
      <c r="AQ22" s="1"/>
      <c r="AR22" s="1"/>
      <c r="AS22" s="11"/>
      <c r="AT22" s="11"/>
      <c r="AU22" s="11"/>
    </row>
    <row r="23" spans="1:47" ht="15.6">
      <c r="A23" s="47"/>
      <c r="B23" s="56">
        <f>+'Ark1'!C765</f>
        <v>2006</v>
      </c>
      <c r="C23" s="56">
        <f>+'Ark1'!H765</f>
        <v>1</v>
      </c>
      <c r="D23" s="70" t="s">
        <v>83</v>
      </c>
      <c r="E23" s="359">
        <f>+'Ark1'!Q765</f>
        <v>334</v>
      </c>
      <c r="F23" s="70">
        <f t="shared" si="4"/>
        <v>80</v>
      </c>
      <c r="G23" s="359">
        <f>+'Ark1'!R765</f>
        <v>3485</v>
      </c>
      <c r="H23" s="358">
        <f t="shared" si="4"/>
        <v>1182</v>
      </c>
      <c r="I23" s="169">
        <f>+'Ark1'!AG765</f>
        <v>55.055292259083743</v>
      </c>
      <c r="J23" s="147">
        <f t="shared" si="4"/>
        <v>9.2517918613112542</v>
      </c>
      <c r="K23" s="169">
        <f>+'Ark1'!AH765</f>
        <v>52.352763414142814</v>
      </c>
      <c r="L23" s="106"/>
      <c r="M23" s="189"/>
      <c r="N23" s="188"/>
      <c r="O23" s="188"/>
      <c r="P23" s="189"/>
      <c r="Q23" s="169">
        <f>+'Ark1'!U765</f>
        <v>13.421836441893852</v>
      </c>
      <c r="R23" s="147">
        <f t="shared" si="5"/>
        <v>-0.88389521247003522</v>
      </c>
      <c r="S23" s="301"/>
      <c r="T23" s="58">
        <f>+'Ark1'!S765</f>
        <v>7.6794835007173603</v>
      </c>
      <c r="U23" s="71">
        <f t="shared" si="4"/>
        <v>-4.9565565717720972E-2</v>
      </c>
      <c r="V23" s="58">
        <f>+'Ark1'!T765</f>
        <v>6.1345767575322796</v>
      </c>
      <c r="W23" s="71">
        <f t="shared" si="4"/>
        <v>-0.42122002926754565</v>
      </c>
      <c r="X23" s="79">
        <f>+'Ark1'!W765</f>
        <v>9.8134863701578219</v>
      </c>
      <c r="Y23" s="79">
        <f>+'Ark1'!X765</f>
        <v>9.2109038737446216</v>
      </c>
      <c r="Z23" s="79">
        <f>+'Ark1'!Y765</f>
        <v>0.20086083213773315</v>
      </c>
      <c r="AA23" s="169">
        <f>+'Ark1'!Z765</f>
        <v>0</v>
      </c>
      <c r="AB23" s="169">
        <f>+'Ark1'!AA765</f>
        <v>2.2044020291461273</v>
      </c>
      <c r="AC23" s="58">
        <f>+'Ark1'!AB765</f>
        <v>1.5289631402231587</v>
      </c>
      <c r="AD23" s="58">
        <f>+'Ark1'!AC765</f>
        <v>1.7408818409464137</v>
      </c>
      <c r="AE23" s="79">
        <f>+'Ark1'!AD765</f>
        <v>40.312316728868865</v>
      </c>
      <c r="AF23" s="79">
        <f>+'Ark1'!AE765</f>
        <v>38.846568238317005</v>
      </c>
      <c r="AG23" s="79">
        <f>+'Ark1'!AF765</f>
        <v>38.629294048739133</v>
      </c>
      <c r="AH23" s="58">
        <f t="shared" si="2"/>
        <v>1.7477524941150122</v>
      </c>
      <c r="AI23" s="79">
        <f t="shared" si="6"/>
        <v>10.434131736526947</v>
      </c>
      <c r="AJ23" s="47"/>
      <c r="AK23" s="4"/>
      <c r="AL23" s="61"/>
      <c r="AM23" s="61"/>
      <c r="AN23" s="5"/>
      <c r="AO23" s="5"/>
      <c r="AQ23" s="1"/>
      <c r="AR23" s="1"/>
      <c r="AS23" s="11"/>
      <c r="AT23" s="11"/>
      <c r="AU23" s="11"/>
    </row>
    <row r="24" spans="1:47" ht="15.6">
      <c r="A24" s="47"/>
      <c r="B24" s="56">
        <f>+'Ark1'!C766</f>
        <v>2007</v>
      </c>
      <c r="C24" s="56">
        <f>+'Ark1'!H766</f>
        <v>1</v>
      </c>
      <c r="D24" s="70" t="s">
        <v>83</v>
      </c>
      <c r="E24" s="359">
        <f>+'Ark1'!Q766</f>
        <v>87</v>
      </c>
      <c r="F24" s="70">
        <f t="shared" si="4"/>
        <v>-247</v>
      </c>
      <c r="G24" s="359">
        <f>+'Ark1'!R766</f>
        <v>1222</v>
      </c>
      <c r="H24" s="358">
        <f t="shared" si="4"/>
        <v>-2263</v>
      </c>
      <c r="I24" s="169">
        <f>+'Ark1'!AG766</f>
        <v>33.543782596760906</v>
      </c>
      <c r="J24" s="147">
        <f t="shared" si="4"/>
        <v>-21.511509662322837</v>
      </c>
      <c r="K24" s="169">
        <f>+'Ark1'!AH766</f>
        <v>29.101184439827879</v>
      </c>
      <c r="L24" s="106"/>
      <c r="M24" s="189"/>
      <c r="N24" s="188"/>
      <c r="O24" s="188"/>
      <c r="P24" s="189"/>
      <c r="Q24" s="169">
        <f>+'Ark1'!U766</f>
        <v>12.093780687397709</v>
      </c>
      <c r="R24" s="147">
        <f t="shared" si="5"/>
        <v>-1.3280557544961429</v>
      </c>
      <c r="S24" s="301"/>
      <c r="T24" s="58">
        <f>+'Ark1'!S766</f>
        <v>8.9844517184942756</v>
      </c>
      <c r="U24" s="71">
        <f t="shared" si="4"/>
        <v>1.3049682177769153</v>
      </c>
      <c r="V24" s="58">
        <f>+'Ark1'!T766</f>
        <v>6.8101472995090004</v>
      </c>
      <c r="W24" s="71">
        <f t="shared" si="4"/>
        <v>0.67557054197672084</v>
      </c>
      <c r="X24" s="79">
        <f>+'Ark1'!W766</f>
        <v>20.212765957446813</v>
      </c>
      <c r="Y24" s="79">
        <f>+'Ark1'!X766</f>
        <v>3.9279869067103119</v>
      </c>
      <c r="Z24" s="79">
        <f>+'Ark1'!Y766</f>
        <v>8.1833060556464818E-2</v>
      </c>
      <c r="AA24" s="169">
        <f>+'Ark1'!Z766</f>
        <v>0</v>
      </c>
      <c r="AB24" s="169">
        <f>+'Ark1'!AA766</f>
        <v>2.0630711247588351</v>
      </c>
      <c r="AC24" s="58">
        <f>+'Ark1'!AB766</f>
        <v>2.0414494911907499</v>
      </c>
      <c r="AD24" s="58">
        <f>+'Ark1'!AC766</f>
        <v>1.9698949795226861</v>
      </c>
      <c r="AE24" s="79">
        <f>+'Ark1'!AD766</f>
        <v>32.850186558367227</v>
      </c>
      <c r="AF24" s="79">
        <f>+'Ark1'!AE766</f>
        <v>38.418475727969877</v>
      </c>
      <c r="AG24" s="79">
        <f>+'Ark1'!AF766</f>
        <v>52.00016816141509</v>
      </c>
      <c r="AH24" s="58">
        <f t="shared" si="2"/>
        <v>1.346078877857728</v>
      </c>
      <c r="AI24" s="79">
        <f t="shared" si="6"/>
        <v>14.045977011494253</v>
      </c>
      <c r="AJ24" s="47"/>
      <c r="AK24" s="4"/>
      <c r="AL24" s="61"/>
      <c r="AM24" s="61"/>
      <c r="AN24" s="5"/>
      <c r="AO24" s="5"/>
      <c r="AQ24" s="1"/>
      <c r="AR24" s="1"/>
      <c r="AS24" s="11"/>
      <c r="AT24" s="11"/>
      <c r="AU24" s="11"/>
    </row>
    <row r="25" spans="1:47" ht="15.6">
      <c r="A25" s="47"/>
      <c r="B25" s="56">
        <f>+'Ark1'!C767</f>
        <v>2008</v>
      </c>
      <c r="C25" s="56">
        <f>+'Ark1'!H767</f>
        <v>1</v>
      </c>
      <c r="D25" s="70" t="s">
        <v>83</v>
      </c>
      <c r="E25" s="359">
        <f>+'Ark1'!Q767</f>
        <v>274</v>
      </c>
      <c r="F25" s="70">
        <f t="shared" si="4"/>
        <v>187</v>
      </c>
      <c r="G25" s="359">
        <f>+'Ark1'!R767</f>
        <v>3422</v>
      </c>
      <c r="H25" s="358">
        <f t="shared" si="4"/>
        <v>2200</v>
      </c>
      <c r="I25" s="169">
        <f>+'Ark1'!AG767</f>
        <v>54.421119592875321</v>
      </c>
      <c r="J25" s="147">
        <f t="shared" si="4"/>
        <v>20.877336996114416</v>
      </c>
      <c r="K25" s="169">
        <f>+'Ark1'!AH767</f>
        <v>47.443990328033678</v>
      </c>
      <c r="L25" s="106"/>
      <c r="M25" s="189"/>
      <c r="N25" s="188"/>
      <c r="O25" s="188"/>
      <c r="P25" s="189"/>
      <c r="Q25" s="169">
        <f>+'Ark1'!U767</f>
        <v>11.014728229105772</v>
      </c>
      <c r="R25" s="147">
        <f t="shared" si="5"/>
        <v>-1.0790524582919367</v>
      </c>
      <c r="S25" s="301"/>
      <c r="T25" s="58">
        <f>+'Ark1'!S767</f>
        <v>8.0952659263588558</v>
      </c>
      <c r="U25" s="71">
        <f t="shared" si="4"/>
        <v>-0.88918579213541982</v>
      </c>
      <c r="V25" s="58">
        <f>+'Ark1'!T767</f>
        <v>5.8945061367621268</v>
      </c>
      <c r="W25" s="71">
        <f t="shared" si="4"/>
        <v>-0.91564116274687368</v>
      </c>
      <c r="X25" s="79">
        <f>+'Ark1'!W767</f>
        <v>1.5780245470485097</v>
      </c>
      <c r="Y25" s="79">
        <f>+'Ark1'!X767</f>
        <v>1.5195791934541201</v>
      </c>
      <c r="Z25" s="79">
        <f>+'Ark1'!Y767</f>
        <v>0.17533606078316777</v>
      </c>
      <c r="AA25" s="169">
        <f>+'Ark1'!Z767</f>
        <v>0</v>
      </c>
      <c r="AB25" s="169">
        <f>+'Ark1'!AA767</f>
        <v>1.6742207462940011</v>
      </c>
      <c r="AC25" s="58">
        <f>+'Ark1'!AB767</f>
        <v>1.3215985870340687</v>
      </c>
      <c r="AD25" s="58">
        <f>+'Ark1'!AC767</f>
        <v>1.3616734207525985</v>
      </c>
      <c r="AE25" s="79">
        <f>+'Ark1'!AD767</f>
        <v>30.172939066358712</v>
      </c>
      <c r="AF25" s="79">
        <f>+'Ark1'!AE767</f>
        <v>26.852231472405975</v>
      </c>
      <c r="AG25" s="79">
        <f>+'Ark1'!AF767</f>
        <v>22.480513952026921</v>
      </c>
      <c r="AH25" s="58">
        <f t="shared" si="2"/>
        <v>1.3606382210670691</v>
      </c>
      <c r="AI25" s="79">
        <f t="shared" si="6"/>
        <v>12.489051094890511</v>
      </c>
      <c r="AJ25" s="47"/>
      <c r="AK25" s="4"/>
      <c r="AL25" s="61"/>
      <c r="AM25" s="61"/>
      <c r="AN25" s="5"/>
      <c r="AO25" s="5"/>
      <c r="AQ25" s="13"/>
      <c r="AR25" s="13"/>
      <c r="AS25" s="11"/>
      <c r="AT25" s="11"/>
      <c r="AU25" s="11"/>
    </row>
    <row r="26" spans="1:47" ht="16.5" customHeight="1">
      <c r="A26" s="47"/>
      <c r="B26" s="56">
        <f>+'Ark1'!C768</f>
        <v>2009</v>
      </c>
      <c r="C26" s="56">
        <f>+'Ark1'!H768</f>
        <v>1</v>
      </c>
      <c r="D26" s="70" t="s">
        <v>83</v>
      </c>
      <c r="E26" s="359">
        <f>+'Ark1'!Q768</f>
        <v>1</v>
      </c>
      <c r="F26" s="70">
        <f t="shared" si="4"/>
        <v>-273</v>
      </c>
      <c r="G26" s="359">
        <f>+'Ark1'!R768</f>
        <v>14</v>
      </c>
      <c r="H26" s="358">
        <f t="shared" si="4"/>
        <v>-3408</v>
      </c>
      <c r="I26" s="169">
        <f>+'Ark1'!AG768</f>
        <v>0.6951340615690168</v>
      </c>
      <c r="J26" s="147">
        <f t="shared" si="4"/>
        <v>-53.725985531306307</v>
      </c>
      <c r="K26" s="169">
        <f>+'Ark1'!AH768</f>
        <v>0.14257540978306552</v>
      </c>
      <c r="L26" s="106"/>
      <c r="M26" s="189"/>
      <c r="N26" s="188"/>
      <c r="O26" s="188"/>
      <c r="P26" s="189"/>
      <c r="Q26" s="169">
        <f>+'Ark1'!U768</f>
        <v>3.15</v>
      </c>
      <c r="R26" s="147">
        <f t="shared" si="5"/>
        <v>-7.8647282291057721</v>
      </c>
      <c r="S26" s="301"/>
      <c r="T26" s="58">
        <f>+'Ark1'!S768</f>
        <v>4.9285714285714306</v>
      </c>
      <c r="U26" s="71">
        <f t="shared" si="4"/>
        <v>-3.1666944977874252</v>
      </c>
      <c r="V26" s="58">
        <f>+'Ark1'!T768</f>
        <v>3.1428571428571423</v>
      </c>
      <c r="W26" s="71">
        <f t="shared" si="4"/>
        <v>-2.7516489939049844</v>
      </c>
      <c r="X26" s="79">
        <f>+'Ark1'!W768</f>
        <v>0</v>
      </c>
      <c r="Y26" s="79">
        <f>+'Ark1'!X768</f>
        <v>0</v>
      </c>
      <c r="Z26" s="79">
        <f>+'Ark1'!Y768</f>
        <v>0</v>
      </c>
      <c r="AA26" s="169">
        <f>+'Ark1'!Z768</f>
        <v>0</v>
      </c>
      <c r="AB26" s="169">
        <f>+'Ark1'!AA768</f>
        <v>0.4938912546589308</v>
      </c>
      <c r="AC26" s="58">
        <f>+'Ark1'!AB768</f>
        <v>0.59333027592271725</v>
      </c>
      <c r="AD26" s="58">
        <f>+'Ark1'!AC768</f>
        <v>0.74230748895809084</v>
      </c>
      <c r="AE26" s="79">
        <f>+'Ark1'!AD768</f>
        <v>40.218703149278127</v>
      </c>
      <c r="AF26" s="79">
        <f>+'Ark1'!AE768</f>
        <v>62.345737176585807</v>
      </c>
      <c r="AG26" s="79">
        <f>+'Ark1'!AF768</f>
        <v>67.18797786283541</v>
      </c>
      <c r="AH26" s="58">
        <f t="shared" si="2"/>
        <v>0.63913043478260845</v>
      </c>
      <c r="AI26" s="79">
        <f t="shared" si="6"/>
        <v>14</v>
      </c>
      <c r="AJ26" s="47"/>
      <c r="AK26" s="4"/>
      <c r="AL26" s="61"/>
      <c r="AM26" s="61"/>
      <c r="AN26" s="5"/>
      <c r="AO26" s="5"/>
      <c r="AQ26" s="13"/>
      <c r="AR26" s="13"/>
      <c r="AS26" s="11"/>
      <c r="AT26" s="11"/>
      <c r="AU26" s="11"/>
    </row>
    <row r="27" spans="1:47" ht="16.5" customHeight="1">
      <c r="A27" s="47"/>
      <c r="B27" s="56">
        <f>+'Ark1'!C769</f>
        <v>2010</v>
      </c>
      <c r="C27" s="56">
        <f>+'Ark1'!H769</f>
        <v>1</v>
      </c>
      <c r="D27" s="70" t="s">
        <v>83</v>
      </c>
      <c r="E27" s="359">
        <f>+'Ark1'!Q769</f>
        <v>7</v>
      </c>
      <c r="F27" s="70">
        <f t="shared" si="4"/>
        <v>6</v>
      </c>
      <c r="G27" s="359">
        <f>+'Ark1'!R769</f>
        <v>3</v>
      </c>
      <c r="H27" s="358">
        <f t="shared" si="4"/>
        <v>-11</v>
      </c>
      <c r="I27" s="169">
        <f>+'Ark1'!AG769</f>
        <v>0.16103059581320453</v>
      </c>
      <c r="J27" s="147">
        <f t="shared" si="4"/>
        <v>-0.53410346575581225</v>
      </c>
      <c r="K27" s="169">
        <f>+'Ark1'!AH769</f>
        <v>0.12118929836873732</v>
      </c>
      <c r="L27" s="106"/>
      <c r="M27" s="189"/>
      <c r="N27" s="188"/>
      <c r="O27" s="188"/>
      <c r="P27" s="189"/>
      <c r="Q27" s="169">
        <f>+'Ark1'!U769</f>
        <v>11.799999999999997</v>
      </c>
      <c r="R27" s="147">
        <f t="shared" si="5"/>
        <v>8.6499999999999968</v>
      </c>
      <c r="S27" s="301"/>
      <c r="T27" s="58">
        <f>+'Ark1'!S769</f>
        <v>6</v>
      </c>
      <c r="U27" s="71">
        <f t="shared" si="4"/>
        <v>1.0714285714285694</v>
      </c>
      <c r="V27" s="58">
        <f>+'Ark1'!T769</f>
        <v>3.3333333333333344</v>
      </c>
      <c r="W27" s="71">
        <f t="shared" si="4"/>
        <v>0.19047619047619202</v>
      </c>
      <c r="X27" s="79">
        <f>+'Ark1'!W769</f>
        <v>0</v>
      </c>
      <c r="Y27" s="79">
        <f>+'Ark1'!X769</f>
        <v>0</v>
      </c>
      <c r="Z27" s="79">
        <f>+'Ark1'!Y769</f>
        <v>0</v>
      </c>
      <c r="AA27" s="169">
        <f>+'Ark1'!Z769</f>
        <v>0</v>
      </c>
      <c r="AB27" s="169">
        <f>+'Ark1'!AA769</f>
        <v>2.776088375154278</v>
      </c>
      <c r="AC27" s="58">
        <f>+'Ark1'!AB769</f>
        <v>1.4142135623730951</v>
      </c>
      <c r="AD27" s="58">
        <f>+'Ark1'!AC769</f>
        <v>0.4714045207910309</v>
      </c>
      <c r="AE27" s="79">
        <f>+'Ark1'!AD769</f>
        <v>86.602540378443905</v>
      </c>
      <c r="AF27" s="79">
        <f>+'Ark1'!AE769</f>
        <v>86.602540378444544</v>
      </c>
      <c r="AG27" s="79">
        <f>+'Ark1'!AF769</f>
        <v>100.00000000000018</v>
      </c>
      <c r="AH27" s="58">
        <f t="shared" si="2"/>
        <v>1.9666666666666661</v>
      </c>
      <c r="AI27" s="79">
        <f t="shared" si="6"/>
        <v>0.42857142857142855</v>
      </c>
      <c r="AJ27" s="47"/>
      <c r="AK27" s="4"/>
      <c r="AL27" s="61"/>
      <c r="AM27" s="60"/>
      <c r="AN27" s="5"/>
      <c r="AO27" s="5"/>
      <c r="AQ27" s="13"/>
      <c r="AR27" s="13"/>
      <c r="AS27" s="11"/>
      <c r="AT27" s="11"/>
      <c r="AU27" s="11"/>
    </row>
    <row r="28" spans="1:47" ht="15.6">
      <c r="A28" s="47"/>
      <c r="B28" s="56">
        <f>+'Ark1'!C770</f>
        <v>2011</v>
      </c>
      <c r="C28" s="56">
        <f>+'Ark1'!H770</f>
        <v>1</v>
      </c>
      <c r="D28" s="70" t="s">
        <v>83</v>
      </c>
      <c r="E28" s="359">
        <f>+'Ark1'!Q770</f>
        <v>0</v>
      </c>
      <c r="F28" s="70">
        <f t="shared" si="4"/>
        <v>-7</v>
      </c>
      <c r="G28" s="359">
        <f>+'Ark1'!R770</f>
        <v>0</v>
      </c>
      <c r="H28" s="358">
        <f t="shared" si="4"/>
        <v>-3</v>
      </c>
      <c r="I28" s="169">
        <f>+'Ark1'!AG770</f>
        <v>0</v>
      </c>
      <c r="J28" s="147">
        <f t="shared" si="4"/>
        <v>-0.16103059581320453</v>
      </c>
      <c r="K28" s="169">
        <f>+'Ark1'!AH770</f>
        <v>0</v>
      </c>
      <c r="L28" s="106"/>
      <c r="M28" s="189"/>
      <c r="N28" s="188"/>
      <c r="O28" s="188"/>
      <c r="P28" s="189"/>
      <c r="Q28" s="169">
        <f>+'Ark1'!U770</f>
        <v>0</v>
      </c>
      <c r="R28" s="147">
        <f t="shared" si="5"/>
        <v>-11.799999999999997</v>
      </c>
      <c r="S28" s="301"/>
      <c r="T28" s="58">
        <f>+'Ark1'!S770</f>
        <v>0</v>
      </c>
      <c r="U28" s="71">
        <f t="shared" si="4"/>
        <v>-6</v>
      </c>
      <c r="V28" s="58">
        <f>+'Ark1'!T770</f>
        <v>0</v>
      </c>
      <c r="W28" s="71">
        <f t="shared" si="4"/>
        <v>-3.3333333333333344</v>
      </c>
      <c r="X28" s="79">
        <f>+'Ark1'!W770</f>
        <v>0</v>
      </c>
      <c r="Y28" s="79">
        <f>+'Ark1'!X770</f>
        <v>0</v>
      </c>
      <c r="Z28" s="79">
        <f>+'Ark1'!Y770</f>
        <v>0</v>
      </c>
      <c r="AA28" s="169">
        <f>+'Ark1'!Z770</f>
        <v>0</v>
      </c>
      <c r="AB28" s="169">
        <f>+'Ark1'!AA770</f>
        <v>0</v>
      </c>
      <c r="AC28" s="58">
        <f>+'Ark1'!AB770</f>
        <v>0</v>
      </c>
      <c r="AD28" s="58">
        <f>+'Ark1'!AC770</f>
        <v>0</v>
      </c>
      <c r="AE28" s="79">
        <f>+'Ark1'!AD770</f>
        <v>0</v>
      </c>
      <c r="AF28" s="79">
        <f>+'Ark1'!AE770</f>
        <v>0</v>
      </c>
      <c r="AG28" s="79">
        <f>+'Ark1'!AF770</f>
        <v>0</v>
      </c>
      <c r="AH28" s="58" t="e">
        <f t="shared" si="2"/>
        <v>#DIV/0!</v>
      </c>
      <c r="AI28" s="79" t="e">
        <f t="shared" si="6"/>
        <v>#DIV/0!</v>
      </c>
      <c r="AJ28" s="47"/>
      <c r="AL28" s="61"/>
      <c r="AQ28" s="13"/>
      <c r="AR28" s="13"/>
      <c r="AS28" s="11"/>
      <c r="AT28" s="11"/>
      <c r="AU28" s="11"/>
    </row>
    <row r="29" spans="1:47" ht="17.25" customHeight="1">
      <c r="A29" s="47"/>
      <c r="B29" s="56">
        <f>+'Ark1'!C771</f>
        <v>2012</v>
      </c>
      <c r="C29" s="56">
        <f>+'Ark1'!H771</f>
        <v>1</v>
      </c>
      <c r="D29" s="70" t="s">
        <v>83</v>
      </c>
      <c r="E29" s="359">
        <f>+'Ark1'!Q771</f>
        <v>1</v>
      </c>
      <c r="F29" s="70">
        <f t="shared" si="4"/>
        <v>1</v>
      </c>
      <c r="G29" s="359">
        <f>+'Ark1'!R771</f>
        <v>1</v>
      </c>
      <c r="H29" s="358">
        <f t="shared" si="4"/>
        <v>1</v>
      </c>
      <c r="I29" s="169">
        <f>+'Ark1'!AG771</f>
        <v>4.8030739673390978E-2</v>
      </c>
      <c r="J29" s="147">
        <f t="shared" si="4"/>
        <v>4.8030739673390978E-2</v>
      </c>
      <c r="K29" s="169">
        <f>+'Ark1'!AH771</f>
        <v>5.2090823386542653E-2</v>
      </c>
      <c r="L29" s="106"/>
      <c r="M29" s="189"/>
      <c r="N29" s="188"/>
      <c r="O29" s="188"/>
      <c r="P29" s="189"/>
      <c r="Q29" s="169">
        <f>+'Ark1'!U771</f>
        <v>16.3</v>
      </c>
      <c r="R29" s="147">
        <f t="shared" si="5"/>
        <v>16.3</v>
      </c>
      <c r="S29" s="301"/>
      <c r="T29" s="58">
        <f>+'Ark1'!S771</f>
        <v>8</v>
      </c>
      <c r="U29" s="71">
        <f t="shared" si="4"/>
        <v>8</v>
      </c>
      <c r="V29" s="58">
        <f>+'Ark1'!T771</f>
        <v>6</v>
      </c>
      <c r="W29" s="71">
        <f t="shared" si="4"/>
        <v>6</v>
      </c>
      <c r="X29" s="79">
        <f>+'Ark1'!W771</f>
        <v>0</v>
      </c>
      <c r="Y29" s="79">
        <f>+'Ark1'!X771</f>
        <v>100</v>
      </c>
      <c r="Z29" s="79">
        <f>+'Ark1'!Y771</f>
        <v>0</v>
      </c>
      <c r="AA29" s="169">
        <f>+'Ark1'!Z771</f>
        <v>0</v>
      </c>
      <c r="AB29" s="169">
        <f>+'Ark1'!AA771</f>
        <v>0</v>
      </c>
      <c r="AC29" s="58">
        <f>+'Ark1'!AB771</f>
        <v>0</v>
      </c>
      <c r="AD29" s="58">
        <f>+'Ark1'!AC771</f>
        <v>0</v>
      </c>
      <c r="AE29" s="79">
        <f>+'Ark1'!AD771</f>
        <v>0</v>
      </c>
      <c r="AF29" s="79">
        <f>+'Ark1'!AE771</f>
        <v>0</v>
      </c>
      <c r="AG29" s="79">
        <f>+'Ark1'!AF771</f>
        <v>0</v>
      </c>
      <c r="AH29" s="58">
        <f t="shared" si="2"/>
        <v>2.0375000000000001</v>
      </c>
      <c r="AI29" s="79">
        <f t="shared" si="6"/>
        <v>1</v>
      </c>
      <c r="AJ29" s="47"/>
      <c r="AK29" s="2"/>
      <c r="AL29" s="61"/>
      <c r="AM29" s="60"/>
      <c r="AO29" s="5"/>
      <c r="AQ29" s="13"/>
      <c r="AR29" s="13"/>
      <c r="AS29" s="11"/>
      <c r="AT29" s="11"/>
      <c r="AU29" s="11"/>
    </row>
    <row r="30" spans="1:47" ht="15.6">
      <c r="A30" s="47"/>
      <c r="B30" s="57">
        <f>+'Ark1'!C772</f>
        <v>2013</v>
      </c>
      <c r="C30" s="57">
        <f>+'Ark1'!H772</f>
        <v>1</v>
      </c>
      <c r="D30" s="70" t="s">
        <v>83</v>
      </c>
      <c r="E30" s="378">
        <f>+'Ark1'!Q772</f>
        <v>0</v>
      </c>
      <c r="F30" s="70">
        <f t="shared" si="4"/>
        <v>-1</v>
      </c>
      <c r="G30" s="378">
        <f>+'Ark1'!R772</f>
        <v>0</v>
      </c>
      <c r="H30" s="358">
        <f t="shared" si="4"/>
        <v>-1</v>
      </c>
      <c r="I30" s="186">
        <f>+'Ark1'!AG772</f>
        <v>0</v>
      </c>
      <c r="J30" s="147">
        <f t="shared" si="4"/>
        <v>-4.8030739673390978E-2</v>
      </c>
      <c r="K30" s="186">
        <f>+'Ark1'!AH772</f>
        <v>0</v>
      </c>
      <c r="L30" s="106"/>
      <c r="M30" s="189"/>
      <c r="N30" s="188"/>
      <c r="O30" s="188"/>
      <c r="P30" s="189"/>
      <c r="Q30" s="169">
        <f>+'Ark1'!U772</f>
        <v>0</v>
      </c>
      <c r="R30" s="147">
        <f t="shared" si="5"/>
        <v>-16.3</v>
      </c>
      <c r="S30" s="301"/>
      <c r="T30" s="94">
        <f>+'Ark1'!S772</f>
        <v>0</v>
      </c>
      <c r="U30" s="71">
        <f t="shared" si="4"/>
        <v>-8</v>
      </c>
      <c r="V30" s="58">
        <f>+'Ark1'!T772</f>
        <v>0</v>
      </c>
      <c r="W30" s="71">
        <f t="shared" si="4"/>
        <v>-6</v>
      </c>
      <c r="X30" s="79">
        <f>+'Ark1'!W772</f>
        <v>0</v>
      </c>
      <c r="Y30" s="79">
        <f>+'Ark1'!X772</f>
        <v>0</v>
      </c>
      <c r="Z30" s="79">
        <f>+'Ark1'!Y772</f>
        <v>0</v>
      </c>
      <c r="AA30" s="169">
        <f>+'Ark1'!Z772</f>
        <v>0</v>
      </c>
      <c r="AB30" s="169">
        <f>+'Ark1'!AA772</f>
        <v>0</v>
      </c>
      <c r="AC30" s="58">
        <f>+'Ark1'!AB772</f>
        <v>0</v>
      </c>
      <c r="AD30" s="58">
        <f>+'Ark1'!AC772</f>
        <v>0</v>
      </c>
      <c r="AE30" s="79">
        <f>+'Ark1'!AD772</f>
        <v>0</v>
      </c>
      <c r="AF30" s="79">
        <f>+'Ark1'!AE772</f>
        <v>0</v>
      </c>
      <c r="AG30" s="79">
        <f>+'Ark1'!AF772</f>
        <v>0</v>
      </c>
      <c r="AH30" s="58" t="e">
        <f t="shared" si="2"/>
        <v>#DIV/0!</v>
      </c>
      <c r="AI30" s="79" t="e">
        <f t="shared" si="6"/>
        <v>#DIV/0!</v>
      </c>
      <c r="AJ30" s="47"/>
      <c r="AK30" s="2"/>
      <c r="AL30" s="61"/>
      <c r="AM30" s="60"/>
      <c r="AQ30" s="13"/>
      <c r="AR30" s="13"/>
      <c r="AS30" s="11"/>
      <c r="AT30" s="11"/>
      <c r="AU30" s="11"/>
    </row>
    <row r="31" spans="1:47" ht="15.6">
      <c r="A31" s="47"/>
      <c r="B31" s="57">
        <f>+'Ark1'!C773</f>
        <v>2014</v>
      </c>
      <c r="C31" s="57">
        <f>+'Ark1'!H773</f>
        <v>1</v>
      </c>
      <c r="D31" s="70" t="s">
        <v>83</v>
      </c>
      <c r="E31" s="378">
        <f>+'Ark1'!Q773</f>
        <v>1</v>
      </c>
      <c r="F31" s="70">
        <f t="shared" si="4"/>
        <v>1</v>
      </c>
      <c r="G31" s="378">
        <f>+'Ark1'!R773</f>
        <v>1</v>
      </c>
      <c r="H31" s="358">
        <f t="shared" si="4"/>
        <v>1</v>
      </c>
      <c r="I31" s="186">
        <f>+'Ark1'!AG773</f>
        <v>2.3485204321277597E-2</v>
      </c>
      <c r="J31" s="147">
        <f t="shared" si="4"/>
        <v>2.3485204321277597E-2</v>
      </c>
      <c r="K31" s="186">
        <f>+'Ark1'!AH773</f>
        <v>3.5511734539339757E-2</v>
      </c>
      <c r="L31" s="106"/>
      <c r="M31" s="189"/>
      <c r="N31" s="188"/>
      <c r="O31" s="188"/>
      <c r="P31" s="189"/>
      <c r="Q31" s="169">
        <f>+'Ark1'!U773</f>
        <v>20.400000000000006</v>
      </c>
      <c r="R31" s="147">
        <f t="shared" si="5"/>
        <v>20.400000000000006</v>
      </c>
      <c r="S31" s="301"/>
      <c r="T31" s="94">
        <f>+'Ark1'!S773</f>
        <v>8</v>
      </c>
      <c r="U31" s="71">
        <f t="shared" si="4"/>
        <v>8</v>
      </c>
      <c r="V31" s="58">
        <f>+'Ark1'!T773</f>
        <v>5</v>
      </c>
      <c r="W31" s="71">
        <f t="shared" si="4"/>
        <v>5</v>
      </c>
      <c r="X31" s="79">
        <f>+'Ark1'!W773</f>
        <v>0</v>
      </c>
      <c r="Y31" s="79">
        <f>+'Ark1'!X773</f>
        <v>100</v>
      </c>
      <c r="Z31" s="79">
        <f>+'Ark1'!Y773</f>
        <v>0</v>
      </c>
      <c r="AA31" s="169">
        <f>+'Ark1'!Z773</f>
        <v>0</v>
      </c>
      <c r="AB31" s="169">
        <f>+'Ark1'!AA773</f>
        <v>0</v>
      </c>
      <c r="AC31" s="58">
        <f>+'Ark1'!AB773</f>
        <v>0</v>
      </c>
      <c r="AD31" s="58">
        <f>+'Ark1'!AC773</f>
        <v>0</v>
      </c>
      <c r="AE31" s="79">
        <f>+'Ark1'!AD773</f>
        <v>0</v>
      </c>
      <c r="AF31" s="79">
        <f>+'Ark1'!AE773</f>
        <v>0</v>
      </c>
      <c r="AG31" s="79">
        <f>+'Ark1'!AF773</f>
        <v>0</v>
      </c>
      <c r="AH31" s="58">
        <f t="shared" si="2"/>
        <v>2.5500000000000007</v>
      </c>
      <c r="AI31" s="79">
        <f t="shared" si="6"/>
        <v>1</v>
      </c>
      <c r="AJ31" s="47"/>
      <c r="AK31" s="2"/>
      <c r="AL31" s="61"/>
      <c r="AM31" s="60"/>
      <c r="AQ31" s="13"/>
      <c r="AR31" s="13"/>
      <c r="AS31" s="11"/>
      <c r="AT31" s="11"/>
      <c r="AU31" s="11"/>
    </row>
    <row r="32" spans="1:47" ht="15.6">
      <c r="A32" s="47"/>
      <c r="B32" s="57">
        <f>+'Ark1'!C774</f>
        <v>2015</v>
      </c>
      <c r="C32" s="57">
        <f>+'Ark1'!H774</f>
        <v>1</v>
      </c>
      <c r="D32" s="70" t="s">
        <v>83</v>
      </c>
      <c r="E32" s="378">
        <f>+'Ark1'!Q774</f>
        <v>2</v>
      </c>
      <c r="F32" s="70">
        <f t="shared" ref="F32" si="7">+E32-E31</f>
        <v>1</v>
      </c>
      <c r="G32" s="378">
        <f>+'Ark1'!R774</f>
        <v>2</v>
      </c>
      <c r="H32" s="358">
        <f t="shared" ref="H32" si="8">+G32-G31</f>
        <v>1</v>
      </c>
      <c r="I32" s="186">
        <f>+'Ark1'!AG774</f>
        <v>5.2673163023439558E-2</v>
      </c>
      <c r="J32" s="147">
        <f t="shared" ref="J32" si="9">+I32-I31</f>
        <v>2.918795870216196E-2</v>
      </c>
      <c r="K32" s="186">
        <f>+'Ark1'!AH774</f>
        <v>7.858438096136193E-2</v>
      </c>
      <c r="L32" s="106"/>
      <c r="M32" s="189"/>
      <c r="N32" s="188"/>
      <c r="O32" s="188"/>
      <c r="P32" s="189"/>
      <c r="Q32" s="169">
        <f>+'Ark1'!U774</f>
        <v>20</v>
      </c>
      <c r="R32" s="147">
        <f t="shared" ref="R32" si="10">+Q32-Q31</f>
        <v>-0.40000000000000568</v>
      </c>
      <c r="S32" s="301"/>
      <c r="T32" s="94">
        <f>+'Ark1'!S774</f>
        <v>8</v>
      </c>
      <c r="U32" s="71">
        <f t="shared" ref="U32" si="11">+T32-T31</f>
        <v>0</v>
      </c>
      <c r="V32" s="58">
        <f>+'Ark1'!T774</f>
        <v>7</v>
      </c>
      <c r="W32" s="71">
        <f t="shared" ref="W32" si="12">+V32-V31</f>
        <v>2</v>
      </c>
      <c r="X32" s="79">
        <f>+'Ark1'!W774</f>
        <v>0</v>
      </c>
      <c r="Y32" s="79">
        <f>+'Ark1'!X774</f>
        <v>100</v>
      </c>
      <c r="Z32" s="79">
        <f>+'Ark1'!Y774</f>
        <v>50</v>
      </c>
      <c r="AA32" s="169">
        <f>+'Ark1'!Z774</f>
        <v>0</v>
      </c>
      <c r="AB32" s="169">
        <f>+'Ark1'!AA774</f>
        <v>3.9000000000000128</v>
      </c>
      <c r="AC32" s="58">
        <f>+'Ark1'!AB774</f>
        <v>0</v>
      </c>
      <c r="AD32" s="58">
        <f>+'Ark1'!AC774</f>
        <v>0</v>
      </c>
      <c r="AE32" s="79">
        <f>+'Ark1'!AD774</f>
        <v>0</v>
      </c>
      <c r="AF32" s="79">
        <f>+'Ark1'!AE774</f>
        <v>0</v>
      </c>
      <c r="AG32" s="79">
        <f>+'Ark1'!AF774</f>
        <v>0</v>
      </c>
      <c r="AH32" s="58">
        <f t="shared" si="2"/>
        <v>2.5</v>
      </c>
      <c r="AI32" s="79">
        <f t="shared" si="6"/>
        <v>1</v>
      </c>
      <c r="AJ32" s="47"/>
      <c r="AK32" s="14"/>
      <c r="AL32" s="61"/>
      <c r="AM32" s="13"/>
      <c r="AQ32" s="13"/>
      <c r="AR32" s="13"/>
      <c r="AS32" s="11"/>
      <c r="AT32" s="11"/>
      <c r="AU32" s="11"/>
    </row>
    <row r="33" spans="1:47" ht="15.6">
      <c r="A33" s="47"/>
      <c r="B33" s="57">
        <f>+'Ark1'!C775</f>
        <v>2016</v>
      </c>
      <c r="C33" s="57">
        <f>+'Ark1'!H775</f>
        <v>1</v>
      </c>
      <c r="D33" s="70" t="s">
        <v>83</v>
      </c>
      <c r="E33" s="378">
        <f>+'Ark1'!Q775</f>
        <v>7</v>
      </c>
      <c r="F33" s="70">
        <f t="shared" ref="F33:F36" si="13">+E33-E32</f>
        <v>5</v>
      </c>
      <c r="G33" s="378">
        <f>+'Ark1'!R775</f>
        <v>5</v>
      </c>
      <c r="H33" s="358">
        <f t="shared" ref="H33:H36" si="14">+G33-G32</f>
        <v>3</v>
      </c>
      <c r="I33" s="186">
        <f>+'Ark1'!AG775</f>
        <v>9.400263207369805E-2</v>
      </c>
      <c r="J33" s="147">
        <f t="shared" ref="J33:J36" si="15">+I33-I32</f>
        <v>4.1329469050258492E-2</v>
      </c>
      <c r="K33" s="186">
        <f>+'Ark1'!AH775</f>
        <v>0.12986649108306095</v>
      </c>
      <c r="L33" s="106"/>
      <c r="M33" s="189"/>
      <c r="N33" s="188"/>
      <c r="O33" s="188"/>
      <c r="P33" s="189"/>
      <c r="Q33" s="169">
        <f>+'Ark1'!U775</f>
        <v>18.539999999999996</v>
      </c>
      <c r="R33" s="147">
        <f t="shared" ref="R33:R36" si="16">+Q33-Q32</f>
        <v>-1.4600000000000044</v>
      </c>
      <c r="S33" s="301"/>
      <c r="T33" s="94">
        <f>+'Ark1'!S775</f>
        <v>8</v>
      </c>
      <c r="U33" s="71">
        <f t="shared" ref="U33:U36" si="17">+T33-T32</f>
        <v>0</v>
      </c>
      <c r="V33" s="58">
        <f>+'Ark1'!T775</f>
        <v>6.2</v>
      </c>
      <c r="W33" s="71">
        <f t="shared" ref="W33:W36" si="18">+V33-V32</f>
        <v>-0.79999999999999982</v>
      </c>
      <c r="X33" s="79">
        <f>+'Ark1'!W775</f>
        <v>0</v>
      </c>
      <c r="Y33" s="79">
        <f>+'Ark1'!X775</f>
        <v>100</v>
      </c>
      <c r="Z33" s="79">
        <f>+'Ark1'!Y775</f>
        <v>0</v>
      </c>
      <c r="AA33" s="169">
        <f>+'Ark1'!Z775</f>
        <v>0</v>
      </c>
      <c r="AB33" s="169">
        <f>+'Ark1'!AA775</f>
        <v>2.338033361609714</v>
      </c>
      <c r="AC33" s="58">
        <f>+'Ark1'!AB775</f>
        <v>0.63245553203367599</v>
      </c>
      <c r="AD33" s="58">
        <f>+'Ark1'!AC775</f>
        <v>1.3266499161421583</v>
      </c>
      <c r="AE33" s="79">
        <f>+'Ark1'!AD775</f>
        <v>87.914933672901242</v>
      </c>
      <c r="AF33" s="79">
        <f>+'Ark1'!AE775</f>
        <v>28.757942869792849</v>
      </c>
      <c r="AG33" s="79">
        <f>+'Ark1'!AF775</f>
        <v>47.673129462279682</v>
      </c>
      <c r="AH33" s="58">
        <f t="shared" si="2"/>
        <v>2.3174999999999994</v>
      </c>
      <c r="AI33" s="79">
        <f t="shared" ref="AI33:AI36" si="19">+G33/E33</f>
        <v>0.7142857142857143</v>
      </c>
      <c r="AJ33" s="47"/>
      <c r="AK33" s="14"/>
      <c r="AL33" s="61"/>
      <c r="AM33" s="13"/>
      <c r="AQ33" s="13"/>
      <c r="AR33" s="13"/>
      <c r="AS33" s="11"/>
      <c r="AT33" s="11"/>
      <c r="AU33" s="11"/>
    </row>
    <row r="34" spans="1:47" ht="15.6">
      <c r="A34" s="47"/>
      <c r="B34" s="57">
        <f>+'Ark1'!C776</f>
        <v>2017</v>
      </c>
      <c r="C34" s="57">
        <f>+'Ark1'!H776</f>
        <v>1</v>
      </c>
      <c r="D34" s="70" t="s">
        <v>83</v>
      </c>
      <c r="E34" s="378">
        <f>+'Ark1'!Q776</f>
        <v>1</v>
      </c>
      <c r="F34" s="70">
        <f t="shared" si="13"/>
        <v>-6</v>
      </c>
      <c r="G34" s="378">
        <f>+'Ark1'!R776</f>
        <v>33</v>
      </c>
      <c r="H34" s="358">
        <f t="shared" si="14"/>
        <v>28</v>
      </c>
      <c r="I34" s="186">
        <f>+'Ark1'!AG776</f>
        <v>0.54054054054054068</v>
      </c>
      <c r="J34" s="147">
        <f t="shared" si="15"/>
        <v>0.4465379084668426</v>
      </c>
      <c r="K34" s="186">
        <f>+'Ark1'!AH776</f>
        <v>0.21180135956547724</v>
      </c>
      <c r="L34" s="106"/>
      <c r="M34" s="189"/>
      <c r="N34" s="188"/>
      <c r="O34" s="188"/>
      <c r="P34" s="189"/>
      <c r="Q34" s="169">
        <f>+'Ark1'!U776</f>
        <v>4.9606060606060609</v>
      </c>
      <c r="R34" s="147">
        <f t="shared" si="16"/>
        <v>-13.579393939393935</v>
      </c>
      <c r="S34" s="301"/>
      <c r="T34" s="94">
        <f>+'Ark1'!S776</f>
        <v>6.9696969696969706</v>
      </c>
      <c r="U34" s="71">
        <f t="shared" si="17"/>
        <v>-1.0303030303030294</v>
      </c>
      <c r="V34" s="58">
        <f>+'Ark1'!T776</f>
        <v>4.0303030303030303</v>
      </c>
      <c r="W34" s="71">
        <f t="shared" si="18"/>
        <v>-2.1696969696969699</v>
      </c>
      <c r="X34" s="79">
        <f>+'Ark1'!W776</f>
        <v>0</v>
      </c>
      <c r="Y34" s="79">
        <f>+'Ark1'!X776</f>
        <v>0</v>
      </c>
      <c r="Z34" s="79">
        <f>+'Ark1'!Y776</f>
        <v>0</v>
      </c>
      <c r="AA34" s="169">
        <f>+'Ark1'!Z776</f>
        <v>0</v>
      </c>
      <c r="AB34" s="169">
        <f>+'Ark1'!AA776</f>
        <v>1.7837548740991205</v>
      </c>
      <c r="AC34" s="58">
        <f>+'Ark1'!AB776</f>
        <v>1.4870114116830668</v>
      </c>
      <c r="AD34" s="58">
        <f>+'Ark1'!AC776</f>
        <v>1.193031496062396</v>
      </c>
      <c r="AE34" s="79">
        <f>+'Ark1'!AD776</f>
        <v>51.250926684961129</v>
      </c>
      <c r="AF34" s="79">
        <f>+'Ark1'!AE776</f>
        <v>57.869029724394906</v>
      </c>
      <c r="AG34" s="79">
        <f>+'Ark1'!AF776</f>
        <v>78.625547655873476</v>
      </c>
      <c r="AH34" s="58">
        <f t="shared" si="2"/>
        <v>0.71173913043478254</v>
      </c>
      <c r="AI34" s="79">
        <f t="shared" si="19"/>
        <v>33</v>
      </c>
      <c r="AJ34" s="47"/>
      <c r="AK34" s="14"/>
      <c r="AL34" s="61"/>
      <c r="AM34" s="13"/>
      <c r="AQ34" s="13"/>
      <c r="AR34" s="13"/>
      <c r="AS34" s="11"/>
      <c r="AT34" s="11"/>
      <c r="AU34" s="11"/>
    </row>
    <row r="35" spans="1:47" ht="15.6">
      <c r="A35" s="47"/>
      <c r="B35" s="57">
        <f>+'Ark1'!C777</f>
        <v>2018</v>
      </c>
      <c r="C35" s="57">
        <f>+'Ark1'!H777</f>
        <v>1</v>
      </c>
      <c r="D35" s="70" t="s">
        <v>83</v>
      </c>
      <c r="E35" s="378">
        <f>+'Ark1'!Q777</f>
        <v>953</v>
      </c>
      <c r="F35" s="70">
        <f t="shared" si="13"/>
        <v>952</v>
      </c>
      <c r="G35" s="378">
        <f>+'Ark1'!R777</f>
        <v>14460</v>
      </c>
      <c r="H35" s="358">
        <f t="shared" si="14"/>
        <v>14427</v>
      </c>
      <c r="I35" s="186">
        <f>+'Ark1'!AG777</f>
        <v>74.493843696872901</v>
      </c>
      <c r="J35" s="147">
        <f t="shared" si="15"/>
        <v>73.953303156332353</v>
      </c>
      <c r="K35" s="186">
        <f>+'Ark1'!AH777</f>
        <v>72.348982319505083</v>
      </c>
      <c r="L35" s="97"/>
      <c r="M35" s="189"/>
      <c r="N35" s="188"/>
      <c r="O35" s="188"/>
      <c r="P35" s="189"/>
      <c r="Q35" s="169">
        <f>+'Ark1'!U777</f>
        <v>12.490148686030407</v>
      </c>
      <c r="R35" s="147">
        <f t="shared" si="16"/>
        <v>7.5295426254243463</v>
      </c>
      <c r="S35" s="301"/>
      <c r="T35" s="94">
        <f>+'Ark1'!S777</f>
        <v>8.7627939142462008</v>
      </c>
      <c r="U35" s="71">
        <f t="shared" si="17"/>
        <v>1.7930969445492302</v>
      </c>
      <c r="V35" s="58">
        <f>+'Ark1'!T777</f>
        <v>6.1089211618257284</v>
      </c>
      <c r="W35" s="71">
        <f t="shared" si="18"/>
        <v>2.0786181315226981</v>
      </c>
      <c r="X35" s="79">
        <f>+'Ark1'!W777</f>
        <v>4.6957123098201938</v>
      </c>
      <c r="Y35" s="79">
        <f>+'Ark1'!X777</f>
        <v>3.8174273858921159</v>
      </c>
      <c r="Z35" s="79">
        <f>+'Ark1'!Y777</f>
        <v>0.20746887966804975</v>
      </c>
      <c r="AA35" s="169">
        <f>+'Ark1'!Z777</f>
        <v>0</v>
      </c>
      <c r="AB35" s="169">
        <f>+'Ark1'!AA777</f>
        <v>2.0238681104889484</v>
      </c>
      <c r="AC35" s="58">
        <f>+'Ark1'!AB777</f>
        <v>1.2725526541825125</v>
      </c>
      <c r="AD35" s="58">
        <f>+'Ark1'!AC777</f>
        <v>1.4725578552091156</v>
      </c>
      <c r="AE35" s="79">
        <f>+'Ark1'!AD777</f>
        <v>43.480508793810372</v>
      </c>
      <c r="AF35" s="79">
        <f>+'Ark1'!AE777</f>
        <v>44.771886120852528</v>
      </c>
      <c r="AG35" s="79">
        <f>+'Ark1'!AF777</f>
        <v>39.431366730199009</v>
      </c>
      <c r="AH35" s="58">
        <f t="shared" si="2"/>
        <v>1.4253614552916076</v>
      </c>
      <c r="AI35" s="79">
        <f t="shared" si="19"/>
        <v>15.173137460650578</v>
      </c>
      <c r="AJ35" s="47"/>
      <c r="AK35" s="14"/>
      <c r="AL35" s="61"/>
      <c r="AM35" s="13"/>
      <c r="AQ35" s="13"/>
      <c r="AR35" s="13"/>
      <c r="AS35" s="11"/>
      <c r="AT35" s="11"/>
      <c r="AU35" s="11"/>
    </row>
    <row r="36" spans="1:47" ht="15.6">
      <c r="A36" s="47"/>
      <c r="B36" s="57">
        <f>+'Ark1'!C778</f>
        <v>2019</v>
      </c>
      <c r="C36" s="57">
        <f>+'Ark1'!H778</f>
        <v>1</v>
      </c>
      <c r="D36" s="70" t="s">
        <v>83</v>
      </c>
      <c r="E36" s="378">
        <f>+'Ark1'!Q778</f>
        <v>123</v>
      </c>
      <c r="F36" s="70">
        <f t="shared" si="13"/>
        <v>-830</v>
      </c>
      <c r="G36" s="378">
        <f>+'Ark1'!R778</f>
        <v>1927</v>
      </c>
      <c r="H36" s="358">
        <f t="shared" si="14"/>
        <v>-12533</v>
      </c>
      <c r="I36" s="186">
        <f>+'Ark1'!AG778</f>
        <v>44.585839888940313</v>
      </c>
      <c r="J36" s="147">
        <f t="shared" si="15"/>
        <v>-29.908003807932587</v>
      </c>
      <c r="K36" s="186">
        <f>+'Ark1'!AH778</f>
        <v>42.790822971655359</v>
      </c>
      <c r="L36" s="97"/>
      <c r="M36" s="189"/>
      <c r="N36" s="188"/>
      <c r="O36" s="188"/>
      <c r="P36" s="189"/>
      <c r="Q36" s="169">
        <f>+'Ark1'!U778</f>
        <v>13.972003113648164</v>
      </c>
      <c r="R36" s="147">
        <f t="shared" si="16"/>
        <v>1.4818544276177565</v>
      </c>
      <c r="S36" s="301"/>
      <c r="T36" s="94">
        <f>+'Ark1'!S778</f>
        <v>8.8785677218474301</v>
      </c>
      <c r="U36" s="71">
        <f t="shared" si="17"/>
        <v>0.11577380760122935</v>
      </c>
      <c r="V36" s="58">
        <f>+'Ark1'!T778</f>
        <v>6.4270887389724951</v>
      </c>
      <c r="W36" s="71">
        <f t="shared" si="18"/>
        <v>0.31816757714676669</v>
      </c>
      <c r="X36" s="79">
        <f>+'Ark1'!W778</f>
        <v>11.053450960041516</v>
      </c>
      <c r="Y36" s="79">
        <f>+'Ark1'!X778</f>
        <v>17.799688635184225</v>
      </c>
      <c r="Z36" s="79">
        <f>+'Ark1'!Y778</f>
        <v>1.6087182148417236</v>
      </c>
      <c r="AA36" s="169">
        <f>+'Ark1'!Z778</f>
        <v>0</v>
      </c>
      <c r="AB36" s="169">
        <f>+'Ark1'!AA778</f>
        <v>3.0848927020019818</v>
      </c>
      <c r="AC36" s="58">
        <f>+'Ark1'!AB778</f>
        <v>0.97864718349488988</v>
      </c>
      <c r="AD36" s="58">
        <f>+'Ark1'!AC778</f>
        <v>1.5955155707791351</v>
      </c>
      <c r="AE36" s="79">
        <f>+'Ark1'!AD778</f>
        <v>23.641636338721369</v>
      </c>
      <c r="AF36" s="79">
        <f>+'Ark1'!AE778</f>
        <v>44.234703427155317</v>
      </c>
      <c r="AG36" s="79">
        <f>+'Ark1'!AF778</f>
        <v>25.223062969904127</v>
      </c>
      <c r="AH36" s="58">
        <f t="shared" si="2"/>
        <v>1.5736775965865928</v>
      </c>
      <c r="AI36" s="79">
        <f t="shared" si="19"/>
        <v>15.666666666666666</v>
      </c>
      <c r="AJ36" s="47"/>
      <c r="AK36" s="14"/>
      <c r="AL36" s="61"/>
      <c r="AM36" s="13"/>
      <c r="AQ36" s="13"/>
      <c r="AR36" s="13"/>
      <c r="AS36" s="11"/>
      <c r="AT36" s="11"/>
      <c r="AU36" s="11"/>
    </row>
    <row r="37" spans="1:47" ht="15.6">
      <c r="A37" s="47"/>
      <c r="B37" s="57">
        <f>+'Ark1'!C779</f>
        <v>2020</v>
      </c>
      <c r="C37" s="57">
        <f>+'Ark1'!H779</f>
        <v>1</v>
      </c>
      <c r="D37" s="70" t="s">
        <v>83</v>
      </c>
      <c r="E37" s="378">
        <f>+'Ark1'!Q779</f>
        <v>105</v>
      </c>
      <c r="F37" s="70">
        <f t="shared" ref="F37" si="20">+E37-E36</f>
        <v>-18</v>
      </c>
      <c r="G37" s="378">
        <f>+'Ark1'!R779</f>
        <v>905</v>
      </c>
      <c r="H37" s="358">
        <f t="shared" ref="H37" si="21">+G37-G36</f>
        <v>-1022</v>
      </c>
      <c r="I37" s="186">
        <f>+'Ark1'!AG779</f>
        <v>27.803379416282649</v>
      </c>
      <c r="J37" s="147">
        <f t="shared" ref="J37" si="22">+I37-I36</f>
        <v>-16.782460472657664</v>
      </c>
      <c r="K37" s="186">
        <f>+'Ark1'!AH779</f>
        <v>27.073777123217969</v>
      </c>
      <c r="L37" s="97"/>
      <c r="M37" s="189"/>
      <c r="N37" s="188"/>
      <c r="O37" s="188"/>
      <c r="P37" s="189"/>
      <c r="Q37" s="169">
        <f>+'Ark1'!U779</f>
        <v>14.576419889502748</v>
      </c>
      <c r="R37" s="147">
        <f t="shared" ref="R37" si="23">+Q37-Q36</f>
        <v>0.60441677585458464</v>
      </c>
      <c r="S37" s="301"/>
      <c r="T37" s="94">
        <f>+'Ark1'!S779</f>
        <v>8.3922651933701644</v>
      </c>
      <c r="U37" s="71">
        <f t="shared" ref="U37" si="24">+T37-T36</f>
        <v>-0.48630252847726574</v>
      </c>
      <c r="V37" s="58">
        <f>+'Ark1'!T779</f>
        <v>5.9403314917127101</v>
      </c>
      <c r="W37" s="71">
        <f t="shared" ref="W37" si="25">+V37-V36</f>
        <v>-0.48675724725978498</v>
      </c>
      <c r="X37" s="79">
        <f>+'Ark1'!W779</f>
        <v>3.5359116022099446</v>
      </c>
      <c r="Y37" s="79">
        <f>+'Ark1'!X779</f>
        <v>17.679558011049725</v>
      </c>
      <c r="Z37" s="79">
        <f>+'Ark1'!Y779</f>
        <v>1.5469613259668507</v>
      </c>
      <c r="AA37" s="169">
        <f>+'Ark1'!Z779</f>
        <v>0</v>
      </c>
      <c r="AB37" s="169">
        <f>+'Ark1'!AA779</f>
        <v>2.9723018221633599</v>
      </c>
      <c r="AC37" s="58">
        <f>+'Ark1'!AB779</f>
        <v>1.1465759047542678</v>
      </c>
      <c r="AD37" s="58">
        <f>+'Ark1'!AC779</f>
        <v>1.5163120061708901</v>
      </c>
      <c r="AE37" s="79">
        <f>+'Ark1'!AD779</f>
        <v>37.380398609893255</v>
      </c>
      <c r="AF37" s="79">
        <f>+'Ark1'!AE779</f>
        <v>55.494236583558092</v>
      </c>
      <c r="AG37" s="79">
        <f>+'Ark1'!AF779</f>
        <v>30.963607656825111</v>
      </c>
      <c r="AH37" s="58">
        <f t="shared" si="2"/>
        <v>1.7368874259381157</v>
      </c>
      <c r="AI37" s="79">
        <f t="shared" ref="AI37" si="26">+G37/E37</f>
        <v>8.6190476190476186</v>
      </c>
      <c r="AJ37" s="47"/>
      <c r="AK37" s="14"/>
      <c r="AL37" s="61"/>
      <c r="AM37" s="13"/>
      <c r="AQ37" s="13"/>
      <c r="AR37" s="13"/>
      <c r="AS37" s="11"/>
      <c r="AT37" s="11"/>
      <c r="AU37" s="11"/>
    </row>
    <row r="38" spans="1:47" ht="15.6">
      <c r="A38" s="47"/>
      <c r="B38" s="57">
        <f>+'Ark1'!C780</f>
        <v>2021</v>
      </c>
      <c r="C38" s="57">
        <f>+'Ark1'!H780</f>
        <v>1</v>
      </c>
      <c r="D38" s="70" t="s">
        <v>83</v>
      </c>
      <c r="E38" s="378">
        <f>+'Ark1'!Q780</f>
        <v>97</v>
      </c>
      <c r="F38" s="70">
        <f t="shared" ref="F38" si="27">+E38-E37</f>
        <v>-8</v>
      </c>
      <c r="G38" s="378">
        <f>+'Ark1'!R780</f>
        <v>742</v>
      </c>
      <c r="H38" s="358">
        <f t="shared" ref="H38" si="28">+G38-G37</f>
        <v>-163</v>
      </c>
      <c r="I38" s="186">
        <f>+'Ark1'!AG780</f>
        <v>32.586736934563021</v>
      </c>
      <c r="J38" s="147">
        <f t="shared" ref="J38" si="29">+I38-I37</f>
        <v>4.783357518280372</v>
      </c>
      <c r="K38" s="186">
        <f>+'Ark1'!AH780</f>
        <v>29.93148635950843</v>
      </c>
      <c r="L38" s="97"/>
      <c r="M38" s="189"/>
      <c r="N38" s="188"/>
      <c r="O38" s="188"/>
      <c r="P38" s="189"/>
      <c r="Q38" s="169">
        <f>+'Ark1'!U780</f>
        <v>13.578854447439358</v>
      </c>
      <c r="R38" s="147">
        <f t="shared" ref="R38" si="30">+Q38-Q37</f>
        <v>-0.99756544206339015</v>
      </c>
      <c r="S38" s="301"/>
      <c r="T38" s="94">
        <f>+'Ark1'!S780</f>
        <v>8.7237196765498659</v>
      </c>
      <c r="U38" s="71">
        <f t="shared" ref="U38" si="31">+T38-T37</f>
        <v>0.3314544831797015</v>
      </c>
      <c r="V38" s="58">
        <f>+'Ark1'!T780</f>
        <v>6.1873315363881396</v>
      </c>
      <c r="W38" s="71">
        <f t="shared" ref="W38" si="32">+V38-V37</f>
        <v>0.24700004467542946</v>
      </c>
      <c r="X38" s="79">
        <f>+'Ark1'!W780</f>
        <v>5.6603773584905639</v>
      </c>
      <c r="Y38" s="79">
        <f>+'Ark1'!X780</f>
        <v>7.2776280323450147</v>
      </c>
      <c r="Z38" s="79">
        <f>+'Ark1'!Y780</f>
        <v>0.80862533692722383</v>
      </c>
      <c r="AA38" s="169">
        <f>+'Ark1'!Z780</f>
        <v>0</v>
      </c>
      <c r="AB38" s="169">
        <f>+'Ark1'!AA780</f>
        <v>2.4161149581391559</v>
      </c>
      <c r="AC38" s="58">
        <f>+'Ark1'!AB780</f>
        <v>1.0450515751550764</v>
      </c>
      <c r="AD38" s="58">
        <f>+'Ark1'!AC780</f>
        <v>1.503347978165033</v>
      </c>
      <c r="AE38" s="79">
        <f>+'Ark1'!AD780</f>
        <v>26.101357853700939</v>
      </c>
      <c r="AF38" s="79">
        <f>+'Ark1'!AE780</f>
        <v>49.38148628496743</v>
      </c>
      <c r="AG38" s="79">
        <f>+'Ark1'!AF780</f>
        <v>28.85749755805049</v>
      </c>
      <c r="AH38" s="58">
        <f t="shared" si="2"/>
        <v>1.5565441062876568</v>
      </c>
      <c r="AI38" s="79">
        <f t="shared" ref="AI38" si="33">+G38/E38</f>
        <v>7.6494845360824746</v>
      </c>
      <c r="AJ38" s="47"/>
      <c r="AK38" s="14"/>
      <c r="AL38" s="61"/>
      <c r="AM38" s="13"/>
      <c r="AQ38" s="13"/>
      <c r="AR38" s="13"/>
      <c r="AS38" s="11"/>
      <c r="AT38" s="11"/>
      <c r="AU38" s="11"/>
    </row>
    <row r="39" spans="1:47" ht="15.6">
      <c r="A39" s="47"/>
      <c r="B39" s="57">
        <f>+'Ark1'!C781</f>
        <v>2022</v>
      </c>
      <c r="C39" s="57">
        <f>+'Ark1'!H781</f>
        <v>1</v>
      </c>
      <c r="D39" s="70" t="s">
        <v>83</v>
      </c>
      <c r="E39" s="378">
        <f>+'Ark1'!Q781</f>
        <v>101</v>
      </c>
      <c r="F39" s="70">
        <f t="shared" ref="F39" si="34">+E39-E38</f>
        <v>4</v>
      </c>
      <c r="G39" s="378">
        <f>+'Ark1'!R781</f>
        <v>898</v>
      </c>
      <c r="H39" s="358">
        <f t="shared" ref="H39" si="35">+G39-G38</f>
        <v>156</v>
      </c>
      <c r="I39" s="186">
        <f>+'Ark1'!AG781</f>
        <v>32.232591529073943</v>
      </c>
      <c r="J39" s="147">
        <f t="shared" ref="J39" si="36">+I39-I38</f>
        <v>-0.3541454054890778</v>
      </c>
      <c r="K39" s="186">
        <f>+'Ark1'!AH781</f>
        <v>30.405696339561754</v>
      </c>
      <c r="L39" s="97"/>
      <c r="M39" s="184">
        <f>+'Ark1'!AJ781</f>
        <v>0</v>
      </c>
      <c r="N39" s="186">
        <f>+'Ark1'!AK781</f>
        <v>0</v>
      </c>
      <c r="O39" s="184">
        <f>+'Ark1'!AL781</f>
        <v>0</v>
      </c>
      <c r="P39" s="189"/>
      <c r="Q39" s="169">
        <f>+'Ark1'!U781</f>
        <v>13.918596881959923</v>
      </c>
      <c r="R39" s="147">
        <f t="shared" ref="R39" si="37">+Q39-Q38</f>
        <v>0.33974243452056463</v>
      </c>
      <c r="S39" s="301"/>
      <c r="T39" s="94">
        <f>+'Ark1'!S781</f>
        <v>8.5734966592427639</v>
      </c>
      <c r="U39" s="71">
        <f t="shared" ref="U39" si="38">+T39-T38</f>
        <v>-0.15022301730710197</v>
      </c>
      <c r="V39" s="58">
        <f>+'Ark1'!T781</f>
        <v>5.7750556792873047</v>
      </c>
      <c r="W39" s="71">
        <f t="shared" ref="W39" si="39">+V39-V38</f>
        <v>-0.41227585710083492</v>
      </c>
      <c r="X39" s="79">
        <f>+'Ark1'!W781</f>
        <v>1.0022271714922049</v>
      </c>
      <c r="Y39" s="79">
        <f>+'Ark1'!X781</f>
        <v>14.69933184855234</v>
      </c>
      <c r="Z39" s="79">
        <f>+'Ark1'!Y781</f>
        <v>1.6703786191536747</v>
      </c>
      <c r="AA39" s="169">
        <f>+'Ark1'!Z781</f>
        <v>0</v>
      </c>
      <c r="AB39" s="169">
        <f>+'Ark1'!AA781</f>
        <v>3.0292853156254913</v>
      </c>
      <c r="AC39" s="58">
        <f>+'Ark1'!AB781</f>
        <v>1.0305193732867628</v>
      </c>
      <c r="AD39" s="58">
        <f>+'Ark1'!AC781</f>
        <v>1.3131853379726752</v>
      </c>
      <c r="AE39" s="79">
        <f>+'Ark1'!AD781</f>
        <v>33.696567013439157</v>
      </c>
      <c r="AF39" s="79">
        <f>+'Ark1'!AE781</f>
        <v>32.476862191167477</v>
      </c>
      <c r="AG39" s="79">
        <f>+'Ark1'!AF781</f>
        <v>32.656064155270634</v>
      </c>
      <c r="AH39" s="58">
        <f t="shared" si="2"/>
        <v>1.6234446031952212</v>
      </c>
      <c r="AI39" s="79">
        <f t="shared" ref="AI39" si="40">+G39/E39</f>
        <v>8.8910891089108919</v>
      </c>
      <c r="AJ39" s="47"/>
      <c r="AK39" s="14"/>
      <c r="AL39" s="61"/>
      <c r="AM39" s="13"/>
      <c r="AQ39" s="13"/>
      <c r="AR39" s="13"/>
      <c r="AS39" s="11"/>
      <c r="AT39" s="11"/>
      <c r="AU39" s="11"/>
    </row>
    <row r="40" spans="1:47" ht="15.6">
      <c r="A40" s="47"/>
      <c r="B40" s="57">
        <f>+'Ark1'!C782</f>
        <v>2023</v>
      </c>
      <c r="C40" s="57">
        <f>+'Ark1'!H782</f>
        <v>1</v>
      </c>
      <c r="D40" s="70" t="s">
        <v>83</v>
      </c>
      <c r="E40" s="378">
        <f>+'Ark1'!Q782</f>
        <v>109</v>
      </c>
      <c r="F40" s="70">
        <f t="shared" ref="F40:F41" si="41">+E40-E39</f>
        <v>8</v>
      </c>
      <c r="G40" s="378">
        <f>+'Ark1'!R782</f>
        <v>1611</v>
      </c>
      <c r="H40" s="358">
        <f t="shared" ref="H40:H41" si="42">+G40-G39</f>
        <v>713</v>
      </c>
      <c r="I40" s="186">
        <f>+'Ark1'!AG782</f>
        <v>58.242950108459858</v>
      </c>
      <c r="J40" s="147">
        <f t="shared" ref="J40:J41" si="43">+I40-I39</f>
        <v>26.010358579385915</v>
      </c>
      <c r="K40" s="186">
        <f>+'Ark1'!AH782</f>
        <v>59.229055915933358</v>
      </c>
      <c r="L40" s="97"/>
      <c r="M40" s="184">
        <f>+'Ark1'!AJ782</f>
        <v>738</v>
      </c>
      <c r="N40" s="186">
        <f>+'Ark1'!AK782</f>
        <v>87.060162601625947</v>
      </c>
      <c r="O40" s="94">
        <f>+'Ark1'!AL782</f>
        <v>22.718884751149368</v>
      </c>
      <c r="P40" s="189"/>
      <c r="Q40" s="169">
        <f>+'Ark1'!U782</f>
        <v>15.450217256362501</v>
      </c>
      <c r="R40" s="147">
        <f t="shared" ref="R40:R41" si="44">+Q40-Q39</f>
        <v>1.5316203744025785</v>
      </c>
      <c r="S40" s="301"/>
      <c r="T40" s="94">
        <f>+'Ark1'!S782</f>
        <v>8.8789571694599623</v>
      </c>
      <c r="U40" s="71">
        <f t="shared" ref="U40:U41" si="45">+T40-T39</f>
        <v>0.30546051021719833</v>
      </c>
      <c r="V40" s="58">
        <f>+'Ark1'!T782</f>
        <v>6.487895716945995</v>
      </c>
      <c r="W40" s="71">
        <f t="shared" ref="W40:W41" si="46">+V40-V39</f>
        <v>0.71284003765869031</v>
      </c>
      <c r="X40" s="79">
        <f>+'Ark1'!W782</f>
        <v>9.4972067039106154</v>
      </c>
      <c r="Y40" s="79">
        <f>+'Ark1'!X782</f>
        <v>36.312849162011183</v>
      </c>
      <c r="Z40" s="79">
        <f>+'Ark1'!Y782</f>
        <v>3.4761018001241459</v>
      </c>
      <c r="AA40" s="169">
        <f>+'Ark1'!Z782</f>
        <v>0</v>
      </c>
      <c r="AB40" s="169">
        <f>+'Ark1'!AA782</f>
        <v>3.4133767077049901</v>
      </c>
      <c r="AC40" s="58">
        <f>+'Ark1'!AB782</f>
        <v>1.0592024241487561</v>
      </c>
      <c r="AD40" s="58">
        <f>+'Ark1'!AC782</f>
        <v>1.6120499779078772</v>
      </c>
      <c r="AE40" s="79">
        <f>+'Ark1'!AD782</f>
        <v>39.287354395660152</v>
      </c>
      <c r="AF40" s="79">
        <f>+'Ark1'!AE782</f>
        <v>47.039208663486555</v>
      </c>
      <c r="AG40" s="79">
        <f>+'Ark1'!AF782</f>
        <v>38.612562039138226</v>
      </c>
      <c r="AH40" s="58">
        <f t="shared" ref="AH40:AH41" si="47">+Q40/T40</f>
        <v>1.7400936800894848</v>
      </c>
      <c r="AI40" s="79">
        <f t="shared" ref="AI40:AI41" si="48">+G40/E40</f>
        <v>14.779816513761467</v>
      </c>
      <c r="AJ40" s="47"/>
      <c r="AK40" s="14"/>
      <c r="AL40" s="61"/>
      <c r="AM40" s="13"/>
      <c r="AQ40" s="13"/>
      <c r="AR40" s="13"/>
      <c r="AS40" s="11"/>
      <c r="AT40" s="11"/>
      <c r="AU40" s="11"/>
    </row>
    <row r="41" spans="1:47" s="488" customFormat="1" ht="15.6">
      <c r="A41" s="47"/>
      <c r="B41" s="494">
        <f>+'Ark1'!C783</f>
        <v>2024</v>
      </c>
      <c r="C41" s="494">
        <f>+'Ark1'!H783</f>
        <v>1</v>
      </c>
      <c r="D41" s="70" t="s">
        <v>83</v>
      </c>
      <c r="E41" s="495">
        <f>+'Ark1'!Q783</f>
        <v>83</v>
      </c>
      <c r="F41" s="108">
        <f t="shared" si="41"/>
        <v>-26</v>
      </c>
      <c r="G41" s="495">
        <f>+'Ark1'!R783</f>
        <v>896</v>
      </c>
      <c r="H41" s="338">
        <f t="shared" si="42"/>
        <v>-715</v>
      </c>
      <c r="I41" s="496">
        <f>+'Ark1'!AG783</f>
        <v>47.083552285864407</v>
      </c>
      <c r="J41" s="110">
        <f t="shared" si="43"/>
        <v>-11.159397822595452</v>
      </c>
      <c r="K41" s="496">
        <f>+'Ark1'!AH783</f>
        <v>46.112074661380881</v>
      </c>
      <c r="L41" s="97"/>
      <c r="M41" s="115">
        <f>+'Ark1'!AJ783</f>
        <v>880</v>
      </c>
      <c r="N41" s="110">
        <f>+'Ark1'!AK783</f>
        <v>83.927159090909086</v>
      </c>
      <c r="O41" s="109">
        <f>+'Ark1'!AL783</f>
        <v>25.215844546587032</v>
      </c>
      <c r="P41" s="189"/>
      <c r="Q41" s="113">
        <f>+'Ark1'!U783</f>
        <v>14.955133928571419</v>
      </c>
      <c r="R41" s="110">
        <f t="shared" si="44"/>
        <v>-0.49508332779108244</v>
      </c>
      <c r="S41" s="498"/>
      <c r="T41" s="499">
        <f>+'Ark1'!S783</f>
        <v>9.7667410714285694</v>
      </c>
      <c r="U41" s="109">
        <f t="shared" si="45"/>
        <v>0.88778390196860713</v>
      </c>
      <c r="V41" s="40">
        <f>+'Ark1'!T783</f>
        <v>7.1473214285714306</v>
      </c>
      <c r="W41" s="109">
        <f t="shared" si="46"/>
        <v>0.65942571162543562</v>
      </c>
      <c r="X41" s="136">
        <f>+'Ark1'!W783</f>
        <v>13.392857142857141</v>
      </c>
      <c r="Y41" s="136">
        <f>+'Ark1'!X783</f>
        <v>32.254464285714278</v>
      </c>
      <c r="Z41" s="136">
        <f>+'Ark1'!Y783</f>
        <v>0.66964285714285698</v>
      </c>
      <c r="AA41" s="113">
        <f>+'Ark1'!Z783</f>
        <v>0</v>
      </c>
      <c r="AB41" s="113">
        <f>+'Ark1'!AA783</f>
        <v>2.7277092495206881</v>
      </c>
      <c r="AC41" s="40">
        <f>+'Ark1'!AB783</f>
        <v>1.056574276051214</v>
      </c>
      <c r="AD41" s="40">
        <f>+'Ark1'!AC783</f>
        <v>1.2949737877537837</v>
      </c>
      <c r="AE41" s="136">
        <f>+'Ark1'!AD783</f>
        <v>50.223626692091933</v>
      </c>
      <c r="AF41" s="136">
        <f>+'Ark1'!AE783</f>
        <v>52.450165639016319</v>
      </c>
      <c r="AG41" s="136">
        <f>+'Ark1'!AF783</f>
        <v>43.622886836963694</v>
      </c>
      <c r="AH41" s="40">
        <f t="shared" si="47"/>
        <v>1.5312307164895433</v>
      </c>
      <c r="AI41" s="136">
        <f t="shared" si="48"/>
        <v>10.795180722891565</v>
      </c>
      <c r="AJ41" s="47"/>
      <c r="AK41" s="14"/>
      <c r="AL41" s="61"/>
      <c r="AM41" s="13"/>
      <c r="AQ41" s="13"/>
      <c r="AR41" s="13"/>
      <c r="AS41" s="489"/>
      <c r="AT41" s="489"/>
      <c r="AU41" s="489"/>
    </row>
    <row r="42" spans="1:47" ht="15.6">
      <c r="A42" s="47"/>
      <c r="B42" s="47"/>
      <c r="C42" s="47"/>
      <c r="D42" s="47"/>
      <c r="E42" s="350"/>
      <c r="F42" s="47"/>
      <c r="G42" s="350"/>
      <c r="H42" s="350"/>
      <c r="I42" s="47"/>
      <c r="J42" s="97"/>
      <c r="K42" s="47"/>
      <c r="L42" s="97"/>
      <c r="M42" s="189"/>
      <c r="N42" s="189"/>
      <c r="O42" s="189"/>
      <c r="P42" s="189"/>
      <c r="Q42" s="47"/>
      <c r="R42" s="47"/>
      <c r="S42" s="301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14"/>
      <c r="AL42" s="61"/>
      <c r="AM42" s="13"/>
      <c r="AQ42" s="13"/>
      <c r="AR42" s="13"/>
      <c r="AS42" s="11"/>
      <c r="AT42" s="11"/>
      <c r="AU42" s="11"/>
    </row>
    <row r="43" spans="1:47" ht="15.6">
      <c r="A43" s="47"/>
      <c r="B43" s="47"/>
      <c r="C43" s="47"/>
      <c r="D43" s="47"/>
      <c r="E43" s="350"/>
      <c r="F43" s="47"/>
      <c r="G43" s="350"/>
      <c r="H43" s="350"/>
      <c r="I43" s="47"/>
      <c r="J43" s="97"/>
      <c r="K43" s="47"/>
      <c r="L43" s="97"/>
      <c r="M43" s="189"/>
      <c r="N43" s="189"/>
      <c r="O43" s="189"/>
      <c r="P43" s="189"/>
      <c r="Q43" s="47"/>
      <c r="R43" s="47"/>
      <c r="S43" s="301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14"/>
      <c r="AL43" s="61"/>
      <c r="AM43" s="13"/>
      <c r="AQ43" s="13"/>
      <c r="AR43" s="13"/>
      <c r="AS43" s="11"/>
      <c r="AT43" s="11"/>
      <c r="AU43" s="11"/>
    </row>
    <row r="44" spans="1:47" ht="15.6">
      <c r="A44" s="47"/>
      <c r="B44" s="260">
        <f>+'Ark1'!C784</f>
        <v>1996</v>
      </c>
      <c r="C44" s="260">
        <f>+'Ark1'!H784</f>
        <v>2</v>
      </c>
      <c r="D44" s="266" t="s">
        <v>7</v>
      </c>
      <c r="E44" s="379">
        <f>+'Ark1'!Q784</f>
        <v>114</v>
      </c>
      <c r="F44" s="261"/>
      <c r="G44" s="379">
        <f>+'Ark1'!R784</f>
        <v>583</v>
      </c>
      <c r="H44" s="375"/>
      <c r="I44" s="263">
        <f>+'Ark1'!AG784</f>
        <v>28.947368421052619</v>
      </c>
      <c r="J44" s="264"/>
      <c r="K44" s="263">
        <f>+'Ark1'!AH784</f>
        <v>28.17828389506229</v>
      </c>
      <c r="L44" s="97"/>
      <c r="M44" s="189"/>
      <c r="N44" s="189"/>
      <c r="O44" s="189"/>
      <c r="P44" s="189"/>
      <c r="Q44" s="263">
        <f>+'Ark1'!U784</f>
        <v>14.210120068610625</v>
      </c>
      <c r="R44" s="264"/>
      <c r="S44" s="301"/>
      <c r="T44" s="265">
        <f>+'Ark1'!S784</f>
        <v>4.8765008576329345</v>
      </c>
      <c r="U44" s="266"/>
      <c r="V44" s="265">
        <f>+'Ark1'!T784</f>
        <v>6.7101200686106317</v>
      </c>
      <c r="W44" s="266"/>
      <c r="X44" s="262">
        <f>+'Ark1'!W784</f>
        <v>21.097770154373929</v>
      </c>
      <c r="Y44" s="262">
        <f>+'Ark1'!X784</f>
        <v>24.1852487135506</v>
      </c>
      <c r="Z44" s="262">
        <f>+'Ark1'!Y784</f>
        <v>0.17152658662092621</v>
      </c>
      <c r="AA44" s="263">
        <f>+'Ark1'!Z784</f>
        <v>0</v>
      </c>
      <c r="AB44" s="263">
        <f>+'Ark1'!AA784</f>
        <v>3.1692536339362638</v>
      </c>
      <c r="AC44" s="265">
        <f>+'Ark1'!AB784</f>
        <v>1.3273143558431812</v>
      </c>
      <c r="AD44" s="265">
        <f>+'Ark1'!AC784</f>
        <v>2.3229817192385074</v>
      </c>
      <c r="AE44" s="262">
        <f>+'Ark1'!AD784</f>
        <v>59.154371304331917</v>
      </c>
      <c r="AF44" s="262">
        <f>+'Ark1'!AE784</f>
        <v>63.220820685036394</v>
      </c>
      <c r="AG44" s="262">
        <f>+'Ark1'!AF784</f>
        <v>40.22790602024493</v>
      </c>
      <c r="AH44" s="265">
        <f t="shared" ref="AH44:AH68" si="49">+Q44/T44</f>
        <v>2.9139992965177601</v>
      </c>
      <c r="AI44" s="262">
        <f>+G44/E44</f>
        <v>5.1140350877192979</v>
      </c>
      <c r="AJ44" s="47"/>
      <c r="AK44" s="4"/>
      <c r="AL44" s="61"/>
      <c r="AM44" s="16"/>
      <c r="AN44" s="13"/>
      <c r="AO44" s="18"/>
    </row>
    <row r="45" spans="1:47" ht="15.6">
      <c r="A45" s="47"/>
      <c r="B45" s="260">
        <f>+'Ark1'!C785</f>
        <v>1997</v>
      </c>
      <c r="C45" s="260">
        <f>+'Ark1'!H785</f>
        <v>2</v>
      </c>
      <c r="D45" s="266" t="s">
        <v>7</v>
      </c>
      <c r="E45" s="379">
        <f>+'Ark1'!Q785</f>
        <v>103</v>
      </c>
      <c r="F45" s="261">
        <f t="shared" ref="F45:F54" si="50">+E45-E44</f>
        <v>-11</v>
      </c>
      <c r="G45" s="379">
        <f>+'Ark1'!R785</f>
        <v>596</v>
      </c>
      <c r="H45" s="375">
        <f t="shared" ref="H45:H54" si="51">+G45-G44</f>
        <v>13</v>
      </c>
      <c r="I45" s="263">
        <f>+'Ark1'!AG785</f>
        <v>31.090245174752216</v>
      </c>
      <c r="J45" s="264">
        <f t="shared" ref="J45:J54" si="52">+I45-I44</f>
        <v>2.1428767536995963</v>
      </c>
      <c r="K45" s="263">
        <f>+'Ark1'!AH785</f>
        <v>29.419019007535638</v>
      </c>
      <c r="L45" s="97"/>
      <c r="M45" s="189"/>
      <c r="N45" s="189"/>
      <c r="O45" s="189"/>
      <c r="P45" s="189"/>
      <c r="Q45" s="263">
        <f>+'Ark1'!U785</f>
        <v>13.768791946308728</v>
      </c>
      <c r="R45" s="264">
        <f t="shared" ref="R45:R54" si="53">+Q45-Q44</f>
        <v>-0.441328122301897</v>
      </c>
      <c r="S45" s="301"/>
      <c r="T45" s="265">
        <f>+'Ark1'!S785</f>
        <v>5.3070469798657722</v>
      </c>
      <c r="U45" s="266">
        <f t="shared" ref="U45:U54" si="54">+T45-T44</f>
        <v>0.43054612223283772</v>
      </c>
      <c r="V45" s="265">
        <f>+'Ark1'!T785</f>
        <v>6.325503355704698</v>
      </c>
      <c r="W45" s="266">
        <f t="shared" ref="W45:W54" si="55">+V45-V44</f>
        <v>-0.38461671290593369</v>
      </c>
      <c r="X45" s="262">
        <f>+'Ark1'!W785</f>
        <v>11.912751677852343</v>
      </c>
      <c r="Y45" s="262">
        <f>+'Ark1'!X785</f>
        <v>18.624161073825505</v>
      </c>
      <c r="Z45" s="262">
        <f>+'Ark1'!Y785</f>
        <v>1.1744966442953022</v>
      </c>
      <c r="AA45" s="263">
        <f>+'Ark1'!Z785</f>
        <v>0</v>
      </c>
      <c r="AB45" s="263">
        <f>+'Ark1'!AA785</f>
        <v>2.7849907914374654</v>
      </c>
      <c r="AC45" s="265">
        <f>+'Ark1'!AB785</f>
        <v>1.2984311666149977</v>
      </c>
      <c r="AD45" s="265">
        <f>+'Ark1'!AC785</f>
        <v>1.8685189326486875</v>
      </c>
      <c r="AE45" s="262">
        <f>+'Ark1'!AD785</f>
        <v>47.517995004197111</v>
      </c>
      <c r="AF45" s="262">
        <f>+'Ark1'!AE785</f>
        <v>56.478205474025891</v>
      </c>
      <c r="AG45" s="262">
        <f>+'Ark1'!AF785</f>
        <v>43.529806423078931</v>
      </c>
      <c r="AH45" s="265">
        <f t="shared" si="49"/>
        <v>2.5944356623458744</v>
      </c>
      <c r="AI45" s="262">
        <f t="shared" ref="AI45:AI54" si="56">+G45/E45</f>
        <v>5.7864077669902914</v>
      </c>
      <c r="AJ45" s="47"/>
      <c r="AK45" s="4"/>
      <c r="AL45" s="61"/>
      <c r="AM45" s="16"/>
      <c r="AN45" s="13"/>
      <c r="AO45" s="18"/>
    </row>
    <row r="46" spans="1:47" ht="15.6">
      <c r="A46" s="47"/>
      <c r="B46" s="260">
        <f>+'Ark1'!C786</f>
        <v>1998</v>
      </c>
      <c r="C46" s="260">
        <f>+'Ark1'!H786</f>
        <v>2</v>
      </c>
      <c r="D46" s="266" t="s">
        <v>7</v>
      </c>
      <c r="E46" s="379">
        <f>+'Ark1'!Q786</f>
        <v>110</v>
      </c>
      <c r="F46" s="261">
        <f t="shared" si="50"/>
        <v>7</v>
      </c>
      <c r="G46" s="379">
        <f>+'Ark1'!R786</f>
        <v>651</v>
      </c>
      <c r="H46" s="375">
        <f t="shared" si="51"/>
        <v>55</v>
      </c>
      <c r="I46" s="263">
        <f>+'Ark1'!AG786</f>
        <v>42.081447963800905</v>
      </c>
      <c r="J46" s="264">
        <f t="shared" si="52"/>
        <v>10.991202789048689</v>
      </c>
      <c r="K46" s="263">
        <f>+'Ark1'!AH786</f>
        <v>41.348542682523217</v>
      </c>
      <c r="L46" s="97"/>
      <c r="M46" s="189"/>
      <c r="N46" s="189"/>
      <c r="O46" s="189"/>
      <c r="P46" s="189"/>
      <c r="Q46" s="263">
        <f>+'Ark1'!U786</f>
        <v>14.39354838709678</v>
      </c>
      <c r="R46" s="264">
        <f t="shared" si="53"/>
        <v>0.62475644078805281</v>
      </c>
      <c r="S46" s="301"/>
      <c r="T46" s="265">
        <f>+'Ark1'!S786</f>
        <v>5.2841781874039953</v>
      </c>
      <c r="U46" s="266">
        <f t="shared" si="54"/>
        <v>-2.2868792461776977E-2</v>
      </c>
      <c r="V46" s="265">
        <f>+'Ark1'!T786</f>
        <v>6.8110599078341005</v>
      </c>
      <c r="W46" s="266">
        <f t="shared" si="55"/>
        <v>0.48555655212940252</v>
      </c>
      <c r="X46" s="262">
        <f>+'Ark1'!W786</f>
        <v>9.5238095238095273</v>
      </c>
      <c r="Y46" s="262">
        <f>+'Ark1'!X786</f>
        <v>27.496159754224276</v>
      </c>
      <c r="Z46" s="262">
        <f>+'Ark1'!Y786</f>
        <v>1.2288786482334872</v>
      </c>
      <c r="AA46" s="263">
        <f>+'Ark1'!Z786</f>
        <v>0</v>
      </c>
      <c r="AB46" s="263">
        <f>+'Ark1'!AA786</f>
        <v>3.303257458325644</v>
      </c>
      <c r="AC46" s="265">
        <f>+'Ark1'!AB786</f>
        <v>1.3624473300211717</v>
      </c>
      <c r="AD46" s="265">
        <f>+'Ark1'!AC786</f>
        <v>1.6403890216471191</v>
      </c>
      <c r="AE46" s="262">
        <f>+'Ark1'!AD786</f>
        <v>58.289755493059218</v>
      </c>
      <c r="AF46" s="262">
        <f>+'Ark1'!AE786</f>
        <v>46.746821614055719</v>
      </c>
      <c r="AG46" s="262">
        <f>+'Ark1'!AF786</f>
        <v>32.094192857884302</v>
      </c>
      <c r="AH46" s="265">
        <f t="shared" si="49"/>
        <v>2.72389534883721</v>
      </c>
      <c r="AI46" s="262">
        <f t="shared" si="56"/>
        <v>5.918181818181818</v>
      </c>
      <c r="AJ46" s="47"/>
      <c r="AK46" s="4"/>
      <c r="AL46" s="61"/>
      <c r="AM46" s="16"/>
      <c r="AN46" s="5"/>
      <c r="AO46" s="18"/>
    </row>
    <row r="47" spans="1:47" ht="15.6">
      <c r="A47" s="47"/>
      <c r="B47" s="260">
        <f>+'Ark1'!C787</f>
        <v>1999</v>
      </c>
      <c r="C47" s="260">
        <f>+'Ark1'!H787</f>
        <v>2</v>
      </c>
      <c r="D47" s="266" t="s">
        <v>7</v>
      </c>
      <c r="E47" s="379">
        <f>+'Ark1'!Q787</f>
        <v>123</v>
      </c>
      <c r="F47" s="261">
        <f t="shared" si="50"/>
        <v>13</v>
      </c>
      <c r="G47" s="379">
        <f>+'Ark1'!R787</f>
        <v>867</v>
      </c>
      <c r="H47" s="375">
        <f t="shared" si="51"/>
        <v>216</v>
      </c>
      <c r="I47" s="263">
        <f>+'Ark1'!AG787</f>
        <v>52.737226277372258</v>
      </c>
      <c r="J47" s="264">
        <f t="shared" si="52"/>
        <v>10.655778313571354</v>
      </c>
      <c r="K47" s="263">
        <f>+'Ark1'!AH787</f>
        <v>50.263120466505526</v>
      </c>
      <c r="L47" s="97"/>
      <c r="M47" s="189"/>
      <c r="N47" s="189"/>
      <c r="O47" s="189"/>
      <c r="P47" s="189"/>
      <c r="Q47" s="263">
        <f>+'Ark1'!U787</f>
        <v>13.858823529411795</v>
      </c>
      <c r="R47" s="264">
        <f t="shared" si="53"/>
        <v>-0.53472485768498501</v>
      </c>
      <c r="S47" s="301"/>
      <c r="T47" s="265">
        <f>+'Ark1'!S787</f>
        <v>5.4129181084198388</v>
      </c>
      <c r="U47" s="266">
        <f t="shared" si="54"/>
        <v>0.12873992101584353</v>
      </c>
      <c r="V47" s="265">
        <f>+'Ark1'!T787</f>
        <v>6.973471741637832</v>
      </c>
      <c r="W47" s="266">
        <f t="shared" si="55"/>
        <v>0.16241183380373148</v>
      </c>
      <c r="X47" s="262">
        <f>+'Ark1'!W787</f>
        <v>11.76470588235294</v>
      </c>
      <c r="Y47" s="262">
        <f>+'Ark1'!X787</f>
        <v>18.685121107266436</v>
      </c>
      <c r="Z47" s="262">
        <f>+'Ark1'!Y787</f>
        <v>0.11534025374855827</v>
      </c>
      <c r="AA47" s="263">
        <f>+'Ark1'!Z787</f>
        <v>0</v>
      </c>
      <c r="AB47" s="263">
        <f>+'Ark1'!AA787</f>
        <v>2.619208611118506</v>
      </c>
      <c r="AC47" s="265">
        <f>+'Ark1'!AB787</f>
        <v>1.4788689672717827</v>
      </c>
      <c r="AD47" s="265">
        <f>+'Ark1'!AC787</f>
        <v>1.5872872442989852</v>
      </c>
      <c r="AE47" s="262">
        <f>+'Ark1'!AD787</f>
        <v>56.494173398937392</v>
      </c>
      <c r="AF47" s="262">
        <f>+'Ark1'!AE787</f>
        <v>38.991648349020451</v>
      </c>
      <c r="AG47" s="262">
        <f>+'Ark1'!AF787</f>
        <v>42.330120885412597</v>
      </c>
      <c r="AH47" s="265">
        <f t="shared" si="49"/>
        <v>2.5603238866396816</v>
      </c>
      <c r="AI47" s="262">
        <f t="shared" si="56"/>
        <v>7.0487804878048781</v>
      </c>
      <c r="AJ47" s="47"/>
      <c r="AK47" s="4"/>
      <c r="AL47" s="61"/>
      <c r="AM47" s="16"/>
      <c r="AN47" s="5"/>
      <c r="AO47" s="18"/>
    </row>
    <row r="48" spans="1:47" ht="15.6">
      <c r="A48" s="47"/>
      <c r="B48" s="260">
        <f>+'Ark1'!C788</f>
        <v>2000</v>
      </c>
      <c r="C48" s="260">
        <f>+'Ark1'!H788</f>
        <v>2</v>
      </c>
      <c r="D48" s="266" t="s">
        <v>7</v>
      </c>
      <c r="E48" s="379">
        <f>+'Ark1'!Q788</f>
        <v>134</v>
      </c>
      <c r="F48" s="261">
        <f t="shared" si="50"/>
        <v>11</v>
      </c>
      <c r="G48" s="379">
        <f>+'Ark1'!R788</f>
        <v>1425</v>
      </c>
      <c r="H48" s="375">
        <f t="shared" si="51"/>
        <v>558</v>
      </c>
      <c r="I48" s="263">
        <f>+'Ark1'!AG788</f>
        <v>68.019093078758942</v>
      </c>
      <c r="J48" s="264">
        <f t="shared" si="52"/>
        <v>15.281866801386684</v>
      </c>
      <c r="K48" s="263">
        <f>+'Ark1'!AH788</f>
        <v>66.673095980791885</v>
      </c>
      <c r="L48" s="97"/>
      <c r="M48" s="189"/>
      <c r="N48" s="189"/>
      <c r="O48" s="189"/>
      <c r="P48" s="189"/>
      <c r="Q48" s="263">
        <f>+'Ark1'!U788</f>
        <v>14.069473684210537</v>
      </c>
      <c r="R48" s="264">
        <f t="shared" si="53"/>
        <v>0.21065015479874205</v>
      </c>
      <c r="S48" s="301"/>
      <c r="T48" s="265">
        <f>+'Ark1'!S788</f>
        <v>5.527719298245616</v>
      </c>
      <c r="U48" s="266">
        <f t="shared" si="54"/>
        <v>0.11480118982577725</v>
      </c>
      <c r="V48" s="265">
        <f>+'Ark1'!T788</f>
        <v>6.9831578947368431</v>
      </c>
      <c r="W48" s="266">
        <f t="shared" si="55"/>
        <v>9.6861530990111078E-3</v>
      </c>
      <c r="X48" s="262">
        <f>+'Ark1'!W788</f>
        <v>16.771929824561401</v>
      </c>
      <c r="Y48" s="262">
        <f>+'Ark1'!X788</f>
        <v>25.263157894736842</v>
      </c>
      <c r="Z48" s="262">
        <f>+'Ark1'!Y788</f>
        <v>0.98245614035087714</v>
      </c>
      <c r="AA48" s="263">
        <f>+'Ark1'!Z788</f>
        <v>0</v>
      </c>
      <c r="AB48" s="263">
        <f>+'Ark1'!AA788</f>
        <v>3.4116068247235072</v>
      </c>
      <c r="AC48" s="265">
        <f>+'Ark1'!AB788</f>
        <v>1.5958619928282931</v>
      </c>
      <c r="AD48" s="265">
        <f>+'Ark1'!AC788</f>
        <v>1.9149633846481064</v>
      </c>
      <c r="AE48" s="262">
        <f>+'Ark1'!AD788</f>
        <v>67.156781497874846</v>
      </c>
      <c r="AF48" s="262">
        <f>+'Ark1'!AE788</f>
        <v>55.150902833389267</v>
      </c>
      <c r="AG48" s="262">
        <f>+'Ark1'!AF788</f>
        <v>60.017692698844058</v>
      </c>
      <c r="AH48" s="265">
        <f t="shared" si="49"/>
        <v>2.5452583470864552</v>
      </c>
      <c r="AI48" s="262">
        <f t="shared" si="56"/>
        <v>10.634328358208956</v>
      </c>
      <c r="AJ48" s="47"/>
      <c r="AK48" s="4"/>
      <c r="AL48" s="61"/>
      <c r="AM48" s="16"/>
      <c r="AN48" s="5"/>
      <c r="AO48" s="18"/>
    </row>
    <row r="49" spans="1:41" ht="15.6">
      <c r="A49" s="47"/>
      <c r="B49" s="260">
        <f>+'Ark1'!C789</f>
        <v>2001</v>
      </c>
      <c r="C49" s="260">
        <f>+'Ark1'!H789</f>
        <v>2</v>
      </c>
      <c r="D49" s="266" t="s">
        <v>7</v>
      </c>
      <c r="E49" s="379">
        <f>+'Ark1'!Q789</f>
        <v>174</v>
      </c>
      <c r="F49" s="261">
        <f t="shared" si="50"/>
        <v>40</v>
      </c>
      <c r="G49" s="379">
        <f>+'Ark1'!R789</f>
        <v>1122</v>
      </c>
      <c r="H49" s="375">
        <f t="shared" si="51"/>
        <v>-303</v>
      </c>
      <c r="I49" s="263">
        <f>+'Ark1'!AG789</f>
        <v>48.445595854922281</v>
      </c>
      <c r="J49" s="264">
        <f t="shared" si="52"/>
        <v>-19.573497223836661</v>
      </c>
      <c r="K49" s="263">
        <f>+'Ark1'!AH789</f>
        <v>43.009267858056177</v>
      </c>
      <c r="L49" s="97"/>
      <c r="M49" s="189"/>
      <c r="N49" s="189"/>
      <c r="O49" s="189"/>
      <c r="P49" s="189"/>
      <c r="Q49" s="263">
        <f>+'Ark1'!U789</f>
        <v>14.240552584670239</v>
      </c>
      <c r="R49" s="264">
        <f t="shared" si="53"/>
        <v>0.17107890045970109</v>
      </c>
      <c r="S49" s="301"/>
      <c r="T49" s="265">
        <f>+'Ark1'!S789</f>
        <v>5.6229946524064172</v>
      </c>
      <c r="U49" s="266">
        <f t="shared" si="54"/>
        <v>9.5275354160801129E-2</v>
      </c>
      <c r="V49" s="265">
        <f>+'Ark1'!T789</f>
        <v>6.545454545454545</v>
      </c>
      <c r="W49" s="266">
        <f t="shared" si="55"/>
        <v>-0.43770334928229815</v>
      </c>
      <c r="X49" s="262">
        <f>+'Ark1'!W789</f>
        <v>11.319073083778964</v>
      </c>
      <c r="Y49" s="262">
        <f>+'Ark1'!X789</f>
        <v>20.944741532976831</v>
      </c>
      <c r="Z49" s="262">
        <f>+'Ark1'!Y789</f>
        <v>0.71301247771836007</v>
      </c>
      <c r="AA49" s="263">
        <f>+'Ark1'!Z789</f>
        <v>0</v>
      </c>
      <c r="AB49" s="263">
        <f>+'Ark1'!AA789</f>
        <v>2.745715323158338</v>
      </c>
      <c r="AC49" s="265">
        <f>+'Ark1'!AB789</f>
        <v>1.6317719822666523</v>
      </c>
      <c r="AD49" s="265">
        <f>+'Ark1'!AC789</f>
        <v>1.9111693973592925</v>
      </c>
      <c r="AE49" s="262">
        <f>+'Ark1'!AD789</f>
        <v>34.071173265334217</v>
      </c>
      <c r="AF49" s="262">
        <f>+'Ark1'!AE789</f>
        <v>49.334532745203262</v>
      </c>
      <c r="AG49" s="262">
        <f>+'Ark1'!AF789</f>
        <v>25.170389345765077</v>
      </c>
      <c r="AH49" s="265">
        <f t="shared" si="49"/>
        <v>2.5325566650816307</v>
      </c>
      <c r="AI49" s="262">
        <f t="shared" si="56"/>
        <v>6.4482758620689653</v>
      </c>
      <c r="AJ49" s="47"/>
      <c r="AK49" s="4"/>
      <c r="AL49" s="61"/>
      <c r="AM49" s="16"/>
      <c r="AN49" s="5"/>
      <c r="AO49" s="18"/>
    </row>
    <row r="50" spans="1:41" ht="15.6">
      <c r="A50" s="47"/>
      <c r="B50" s="260">
        <f>+'Ark1'!C790</f>
        <v>2002</v>
      </c>
      <c r="C50" s="260">
        <f>+'Ark1'!H790</f>
        <v>2</v>
      </c>
      <c r="D50" s="266" t="s">
        <v>7</v>
      </c>
      <c r="E50" s="379">
        <f>+'Ark1'!Q790</f>
        <v>118</v>
      </c>
      <c r="F50" s="261">
        <f t="shared" si="50"/>
        <v>-56</v>
      </c>
      <c r="G50" s="379">
        <f>+'Ark1'!R790</f>
        <v>907</v>
      </c>
      <c r="H50" s="375">
        <f t="shared" si="51"/>
        <v>-215</v>
      </c>
      <c r="I50" s="263">
        <f>+'Ark1'!AG790</f>
        <v>36.825010150223299</v>
      </c>
      <c r="J50" s="264">
        <f t="shared" si="52"/>
        <v>-11.620585704698982</v>
      </c>
      <c r="K50" s="263">
        <f>+'Ark1'!AH790</f>
        <v>34.921741482866913</v>
      </c>
      <c r="L50" s="97"/>
      <c r="M50" s="189"/>
      <c r="N50" s="189"/>
      <c r="O50" s="189"/>
      <c r="P50" s="189"/>
      <c r="Q50" s="263">
        <f>+'Ark1'!U790</f>
        <v>14.801543550165388</v>
      </c>
      <c r="R50" s="264">
        <f t="shared" si="53"/>
        <v>0.56099096549514904</v>
      </c>
      <c r="S50" s="301"/>
      <c r="T50" s="265">
        <f>+'Ark1'!S790</f>
        <v>5.9029768467475199</v>
      </c>
      <c r="U50" s="266">
        <f t="shared" si="54"/>
        <v>0.27998219434110272</v>
      </c>
      <c r="V50" s="265">
        <f>+'Ark1'!T790</f>
        <v>6.7629547960308738</v>
      </c>
      <c r="W50" s="266">
        <f t="shared" si="55"/>
        <v>0.21750025057632882</v>
      </c>
      <c r="X50" s="262">
        <f>+'Ark1'!W790</f>
        <v>10.253583241455347</v>
      </c>
      <c r="Y50" s="262">
        <f>+'Ark1'!X790</f>
        <v>29.217199558985655</v>
      </c>
      <c r="Z50" s="262">
        <f>+'Ark1'!Y790</f>
        <v>1.5435501653803747</v>
      </c>
      <c r="AA50" s="263">
        <f>+'Ark1'!Z790</f>
        <v>0</v>
      </c>
      <c r="AB50" s="263">
        <f>+'Ark1'!AA790</f>
        <v>3.159382142545426</v>
      </c>
      <c r="AC50" s="265">
        <f>+'Ark1'!AB790</f>
        <v>1.65138742994667</v>
      </c>
      <c r="AD50" s="265">
        <f>+'Ark1'!AC790</f>
        <v>1.726642924746552</v>
      </c>
      <c r="AE50" s="262">
        <f>+'Ark1'!AD790</f>
        <v>38.877385098827773</v>
      </c>
      <c r="AF50" s="262">
        <f>+'Ark1'!AE790</f>
        <v>44.442634237993758</v>
      </c>
      <c r="AG50" s="262">
        <f>+'Ark1'!AF790</f>
        <v>25.293674553617763</v>
      </c>
      <c r="AH50" s="265">
        <f t="shared" si="49"/>
        <v>2.5074710496824815</v>
      </c>
      <c r="AI50" s="262">
        <f t="shared" si="56"/>
        <v>7.6864406779661021</v>
      </c>
      <c r="AJ50" s="47"/>
      <c r="AK50" s="4"/>
      <c r="AL50" s="61"/>
      <c r="AM50" s="16"/>
      <c r="AN50" s="5"/>
      <c r="AO50" s="18"/>
    </row>
    <row r="51" spans="1:41" ht="15.6">
      <c r="A51" s="47"/>
      <c r="B51" s="260">
        <f>+'Ark1'!C791</f>
        <v>2003</v>
      </c>
      <c r="C51" s="260">
        <f>+'Ark1'!H791</f>
        <v>2</v>
      </c>
      <c r="D51" s="266" t="s">
        <v>7</v>
      </c>
      <c r="E51" s="379">
        <f>+'Ark1'!Q791</f>
        <v>116</v>
      </c>
      <c r="F51" s="261">
        <f t="shared" si="50"/>
        <v>-2</v>
      </c>
      <c r="G51" s="379">
        <f>+'Ark1'!R791</f>
        <v>1033</v>
      </c>
      <c r="H51" s="375">
        <f t="shared" si="51"/>
        <v>126</v>
      </c>
      <c r="I51" s="263">
        <f>+'Ark1'!AG791</f>
        <v>46.784420289855071</v>
      </c>
      <c r="J51" s="264">
        <f t="shared" si="52"/>
        <v>9.9594101396317711</v>
      </c>
      <c r="K51" s="263">
        <f>+'Ark1'!AH791</f>
        <v>48.200679652510395</v>
      </c>
      <c r="L51" s="97"/>
      <c r="M51" s="189"/>
      <c r="N51" s="189"/>
      <c r="O51" s="189"/>
      <c r="P51" s="189"/>
      <c r="Q51" s="263">
        <f>+'Ark1'!U791</f>
        <v>14.85672797676671</v>
      </c>
      <c r="R51" s="264">
        <f t="shared" si="53"/>
        <v>5.5184426601321945E-2</v>
      </c>
      <c r="S51" s="301"/>
      <c r="T51" s="265">
        <f>+'Ark1'!S791</f>
        <v>6.0696999031945795</v>
      </c>
      <c r="U51" s="266">
        <f t="shared" si="54"/>
        <v>0.16672305644705965</v>
      </c>
      <c r="V51" s="265">
        <f>+'Ark1'!T791</f>
        <v>6.6156824782187797</v>
      </c>
      <c r="W51" s="266">
        <f t="shared" si="55"/>
        <v>-0.14727231781209404</v>
      </c>
      <c r="X51" s="262">
        <f>+'Ark1'!W791</f>
        <v>8.8092933204259456</v>
      </c>
      <c r="Y51" s="262">
        <f>+'Ark1'!X791</f>
        <v>29.235237173281718</v>
      </c>
      <c r="Z51" s="262">
        <f>+'Ark1'!Y791</f>
        <v>0.67763794772507269</v>
      </c>
      <c r="AA51" s="263">
        <f>+'Ark1'!Z791</f>
        <v>0</v>
      </c>
      <c r="AB51" s="263">
        <f>+'Ark1'!AA791</f>
        <v>2.8608374373162913</v>
      </c>
      <c r="AC51" s="265">
        <f>+'Ark1'!AB791</f>
        <v>1.6711728197251705</v>
      </c>
      <c r="AD51" s="265">
        <f>+'Ark1'!AC791</f>
        <v>1.6940262743684298</v>
      </c>
      <c r="AE51" s="262">
        <f>+'Ark1'!AD791</f>
        <v>41.462431815178675</v>
      </c>
      <c r="AF51" s="262">
        <f>+'Ark1'!AE791</f>
        <v>41.248753593159059</v>
      </c>
      <c r="AG51" s="262">
        <f>+'Ark1'!AF791</f>
        <v>25.292786813418939</v>
      </c>
      <c r="AH51" s="265">
        <f t="shared" si="49"/>
        <v>2.4476874003189808</v>
      </c>
      <c r="AI51" s="262">
        <f t="shared" si="56"/>
        <v>8.9051724137931032</v>
      </c>
      <c r="AJ51" s="47"/>
      <c r="AK51" s="4"/>
      <c r="AL51" s="61"/>
      <c r="AM51" s="16"/>
      <c r="AN51" s="5"/>
      <c r="AO51" s="18"/>
    </row>
    <row r="52" spans="1:41" ht="15.6">
      <c r="A52" s="47"/>
      <c r="B52" s="260">
        <f>+'Ark1'!C792</f>
        <v>2004</v>
      </c>
      <c r="C52" s="260">
        <f>+'Ark1'!H792</f>
        <v>2</v>
      </c>
      <c r="D52" s="266" t="s">
        <v>7</v>
      </c>
      <c r="E52" s="379">
        <f>+'Ark1'!Q792</f>
        <v>120</v>
      </c>
      <c r="F52" s="261">
        <f t="shared" si="50"/>
        <v>4</v>
      </c>
      <c r="G52" s="379">
        <f>+'Ark1'!R792</f>
        <v>1111</v>
      </c>
      <c r="H52" s="375">
        <f t="shared" si="51"/>
        <v>78</v>
      </c>
      <c r="I52" s="263">
        <f>+'Ark1'!AG792</f>
        <v>46.388308977035486</v>
      </c>
      <c r="J52" s="264">
        <f t="shared" si="52"/>
        <v>-0.39611131281958478</v>
      </c>
      <c r="K52" s="263">
        <f>+'Ark1'!AH792</f>
        <v>46.747998700262897</v>
      </c>
      <c r="L52" s="97"/>
      <c r="M52" s="189"/>
      <c r="N52" s="189"/>
      <c r="O52" s="189"/>
      <c r="P52" s="189"/>
      <c r="Q52" s="263">
        <f>+'Ark1'!U792</f>
        <v>14.244464446444628</v>
      </c>
      <c r="R52" s="264">
        <f t="shared" si="53"/>
        <v>-0.61226353032208181</v>
      </c>
      <c r="S52" s="301"/>
      <c r="T52" s="265">
        <f>+'Ark1'!S792</f>
        <v>6.9099909990999082</v>
      </c>
      <c r="U52" s="266">
        <f t="shared" si="54"/>
        <v>0.84029109590532869</v>
      </c>
      <c r="V52" s="265">
        <f>+'Ark1'!T792</f>
        <v>6.2988298829882989</v>
      </c>
      <c r="W52" s="266">
        <f t="shared" si="55"/>
        <v>-0.31685259523048082</v>
      </c>
      <c r="X52" s="262">
        <f>+'Ark1'!W792</f>
        <v>6.8406840684068397</v>
      </c>
      <c r="Y52" s="262">
        <f>+'Ark1'!X792</f>
        <v>24.572457245724568</v>
      </c>
      <c r="Z52" s="262">
        <f>+'Ark1'!Y792</f>
        <v>0.81008100810080996</v>
      </c>
      <c r="AA52" s="263">
        <f>+'Ark1'!Z792</f>
        <v>0</v>
      </c>
      <c r="AB52" s="263">
        <f>+'Ark1'!AA792</f>
        <v>3.3700624390055629</v>
      </c>
      <c r="AC52" s="265">
        <f>+'Ark1'!AB792</f>
        <v>1.72005669947939</v>
      </c>
      <c r="AD52" s="265">
        <f>+'Ark1'!AC792</f>
        <v>1.8022858969676636</v>
      </c>
      <c r="AE52" s="262">
        <f>+'Ark1'!AD792</f>
        <v>39.085323748438555</v>
      </c>
      <c r="AF52" s="262">
        <f>+'Ark1'!AE792</f>
        <v>50.704400490586721</v>
      </c>
      <c r="AG52" s="262">
        <f>+'Ark1'!AF792</f>
        <v>25.460160575075179</v>
      </c>
      <c r="AH52" s="265">
        <f t="shared" si="49"/>
        <v>2.0614302461899161</v>
      </c>
      <c r="AI52" s="262">
        <f t="shared" si="56"/>
        <v>9.2583333333333329</v>
      </c>
      <c r="AJ52" s="47"/>
      <c r="AK52" s="4"/>
      <c r="AL52" s="61"/>
      <c r="AM52" s="16"/>
      <c r="AN52" s="5"/>
      <c r="AO52" s="18"/>
    </row>
    <row r="53" spans="1:41" ht="15.6">
      <c r="A53" s="47"/>
      <c r="B53" s="260">
        <f>+'Ark1'!C793</f>
        <v>2005</v>
      </c>
      <c r="C53" s="260">
        <f>+'Ark1'!H793</f>
        <v>2</v>
      </c>
      <c r="D53" s="266" t="s">
        <v>7</v>
      </c>
      <c r="E53" s="379">
        <f>+'Ark1'!Q793</f>
        <v>225</v>
      </c>
      <c r="F53" s="261">
        <f t="shared" si="50"/>
        <v>105</v>
      </c>
      <c r="G53" s="379">
        <f>+'Ark1'!R793</f>
        <v>2725</v>
      </c>
      <c r="H53" s="375">
        <f t="shared" si="51"/>
        <v>1614</v>
      </c>
      <c r="I53" s="263">
        <f>+'Ark1'!AG793</f>
        <v>54.196499602227512</v>
      </c>
      <c r="J53" s="264">
        <f t="shared" si="52"/>
        <v>7.8081906251920259</v>
      </c>
      <c r="K53" s="263">
        <f>+'Ark1'!AH793</f>
        <v>56.429320521111407</v>
      </c>
      <c r="L53" s="97"/>
      <c r="M53" s="189"/>
      <c r="N53" s="189"/>
      <c r="O53" s="189"/>
      <c r="P53" s="189"/>
      <c r="Q53" s="263">
        <f>+'Ark1'!U793</f>
        <v>15.658422018348611</v>
      </c>
      <c r="R53" s="264">
        <f t="shared" si="53"/>
        <v>1.4139575719039836</v>
      </c>
      <c r="S53" s="301"/>
      <c r="T53" s="265">
        <f>+'Ark1'!S793</f>
        <v>6.5867889908256876</v>
      </c>
      <c r="U53" s="266">
        <f t="shared" si="54"/>
        <v>-0.32320200827422063</v>
      </c>
      <c r="V53" s="265">
        <f>+'Ark1'!T793</f>
        <v>6.0528440366972465</v>
      </c>
      <c r="W53" s="266">
        <f t="shared" si="55"/>
        <v>-0.24598584629105247</v>
      </c>
      <c r="X53" s="262">
        <f>+'Ark1'!W793</f>
        <v>3.4128440366972472</v>
      </c>
      <c r="Y53" s="262">
        <f>+'Ark1'!X793</f>
        <v>41.834862385321102</v>
      </c>
      <c r="Z53" s="262">
        <f>+'Ark1'!Y793</f>
        <v>0.91743119266055051</v>
      </c>
      <c r="AA53" s="263">
        <f>+'Ark1'!Z793</f>
        <v>0</v>
      </c>
      <c r="AB53" s="263">
        <f>+'Ark1'!AA793</f>
        <v>2.7144140709381248</v>
      </c>
      <c r="AC53" s="265">
        <f>+'Ark1'!AB793</f>
        <v>1.7400542439788724</v>
      </c>
      <c r="AD53" s="265">
        <f>+'Ark1'!AC793</f>
        <v>1.0126521557373449</v>
      </c>
      <c r="AE53" s="262">
        <f>+'Ark1'!AD793</f>
        <v>63.507987226980561</v>
      </c>
      <c r="AF53" s="262">
        <f>+'Ark1'!AE793</f>
        <v>45.553025744051162</v>
      </c>
      <c r="AG53" s="262">
        <f>+'Ark1'!AF793</f>
        <v>62.94729425668568</v>
      </c>
      <c r="AH53" s="265">
        <f t="shared" si="49"/>
        <v>2.3772466432670325</v>
      </c>
      <c r="AI53" s="262">
        <f t="shared" si="56"/>
        <v>12.111111111111111</v>
      </c>
      <c r="AJ53" s="47"/>
      <c r="AK53" s="4"/>
      <c r="AL53" s="61"/>
      <c r="AM53" s="16"/>
      <c r="AN53" s="5"/>
      <c r="AO53" s="18"/>
    </row>
    <row r="54" spans="1:41" ht="15.6">
      <c r="A54" s="47"/>
      <c r="B54" s="260">
        <f>+'Ark1'!C794</f>
        <v>2006</v>
      </c>
      <c r="C54" s="260">
        <f>+'Ark1'!H794</f>
        <v>2</v>
      </c>
      <c r="D54" s="266" t="s">
        <v>7</v>
      </c>
      <c r="E54" s="379">
        <f>+'Ark1'!Q794</f>
        <v>229</v>
      </c>
      <c r="F54" s="261">
        <f t="shared" si="50"/>
        <v>4</v>
      </c>
      <c r="G54" s="379">
        <f>+'Ark1'!R794</f>
        <v>2845</v>
      </c>
      <c r="H54" s="375">
        <f t="shared" si="51"/>
        <v>120</v>
      </c>
      <c r="I54" s="263">
        <f>+'Ark1'!AG794</f>
        <v>44.944707740916257</v>
      </c>
      <c r="J54" s="264">
        <f t="shared" si="52"/>
        <v>-9.2517918613112542</v>
      </c>
      <c r="K54" s="263">
        <f>+'Ark1'!AH794</f>
        <v>47.647236585857186</v>
      </c>
      <c r="L54" s="97"/>
      <c r="M54" s="189"/>
      <c r="N54" s="189"/>
      <c r="O54" s="189"/>
      <c r="P54" s="189"/>
      <c r="Q54" s="263">
        <f>+'Ark1'!U794</f>
        <v>14.963409490333923</v>
      </c>
      <c r="R54" s="264">
        <f t="shared" si="53"/>
        <v>-0.69501252801468816</v>
      </c>
      <c r="S54" s="301"/>
      <c r="T54" s="265">
        <f>+'Ark1'!S794</f>
        <v>6.8224956063268891</v>
      </c>
      <c r="U54" s="266">
        <f t="shared" si="54"/>
        <v>0.23570661550120153</v>
      </c>
      <c r="V54" s="265">
        <f>+'Ark1'!T794</f>
        <v>6.2492091388400706</v>
      </c>
      <c r="W54" s="266">
        <f t="shared" si="55"/>
        <v>0.1963651021428241</v>
      </c>
      <c r="X54" s="262">
        <f>+'Ark1'!W794</f>
        <v>4.3936731107205622</v>
      </c>
      <c r="Y54" s="262">
        <f>+'Ark1'!X794</f>
        <v>29.420035149384884</v>
      </c>
      <c r="Z54" s="262">
        <f>+'Ark1'!Y794</f>
        <v>0.91388400702987682</v>
      </c>
      <c r="AA54" s="263">
        <f>+'Ark1'!Z794</f>
        <v>0</v>
      </c>
      <c r="AB54" s="263">
        <f>+'Ark1'!AA794</f>
        <v>2.7073824042018315</v>
      </c>
      <c r="AC54" s="265">
        <f>+'Ark1'!AB794</f>
        <v>1.7432128269371676</v>
      </c>
      <c r="AD54" s="265">
        <f>+'Ark1'!AC794</f>
        <v>1.6485932353778785</v>
      </c>
      <c r="AE54" s="262">
        <f>+'Ark1'!AD794</f>
        <v>62.985459112504209</v>
      </c>
      <c r="AF54" s="262">
        <f>+'Ark1'!AE794</f>
        <v>28.39942595867468</v>
      </c>
      <c r="AG54" s="262">
        <f>+'Ark1'!AF794</f>
        <v>35.259483108015502</v>
      </c>
      <c r="AH54" s="265">
        <f t="shared" si="49"/>
        <v>2.193245749613602</v>
      </c>
      <c r="AI54" s="262">
        <f t="shared" si="56"/>
        <v>12.423580786026202</v>
      </c>
      <c r="AJ54" s="47"/>
      <c r="AK54" s="4"/>
      <c r="AL54" s="61"/>
      <c r="AM54" s="16"/>
      <c r="AN54" s="5"/>
      <c r="AO54" s="18"/>
    </row>
    <row r="55" spans="1:41" ht="15.6">
      <c r="A55" s="47"/>
      <c r="B55" s="260">
        <f>+'Ark1'!C795</f>
        <v>2007</v>
      </c>
      <c r="C55" s="260">
        <f>+'Ark1'!H795</f>
        <v>2</v>
      </c>
      <c r="D55" s="266" t="s">
        <v>7</v>
      </c>
      <c r="E55" s="379">
        <f>+'Ark1'!Q795</f>
        <v>208</v>
      </c>
      <c r="F55" s="261">
        <f t="shared" ref="F55:F62" si="57">+E55-E54</f>
        <v>-21</v>
      </c>
      <c r="G55" s="379">
        <f>+'Ark1'!R795</f>
        <v>2421</v>
      </c>
      <c r="H55" s="375">
        <f t="shared" ref="H55:H62" si="58">+G55-G54</f>
        <v>-424</v>
      </c>
      <c r="I55" s="263">
        <f>+'Ark1'!AG795</f>
        <v>66.456217403239108</v>
      </c>
      <c r="J55" s="264">
        <f t="shared" ref="J55:J62" si="59">+I55-I54</f>
        <v>21.511509662322851</v>
      </c>
      <c r="K55" s="263">
        <f>+'Ark1'!AH795</f>
        <v>70.89881556017211</v>
      </c>
      <c r="L55" s="97"/>
      <c r="M55" s="189"/>
      <c r="N55" s="189"/>
      <c r="O55" s="189"/>
      <c r="P55" s="189"/>
      <c r="Q55" s="263">
        <f>+'Ark1'!U795</f>
        <v>14.871912432878981</v>
      </c>
      <c r="R55" s="264">
        <f t="shared" ref="R55:R62" si="60">+Q55-Q54</f>
        <v>-9.1497057454942521E-2</v>
      </c>
      <c r="S55" s="301"/>
      <c r="T55" s="265">
        <f>+'Ark1'!S795</f>
        <v>7.7467988434531234</v>
      </c>
      <c r="U55" s="266">
        <f t="shared" ref="U55:U62" si="61">+T55-T54</f>
        <v>0.9243032371262343</v>
      </c>
      <c r="V55" s="265">
        <f>+'Ark1'!T795</f>
        <v>6.2280049566294924</v>
      </c>
      <c r="W55" s="266">
        <f t="shared" ref="W55:W62" si="62">+V55-V54</f>
        <v>-2.1204182210578182E-2</v>
      </c>
      <c r="X55" s="262">
        <f>+'Ark1'!W795</f>
        <v>4.378356051218506</v>
      </c>
      <c r="Y55" s="262">
        <f>+'Ark1'!X795</f>
        <v>28.748451053283759</v>
      </c>
      <c r="Z55" s="262">
        <f>+'Ark1'!Y795</f>
        <v>0.6608839322593969</v>
      </c>
      <c r="AA55" s="263">
        <f>+'Ark1'!Z795</f>
        <v>0</v>
      </c>
      <c r="AB55" s="263">
        <f>+'Ark1'!AA795</f>
        <v>2.5100977438700482</v>
      </c>
      <c r="AC55" s="265">
        <f>+'Ark1'!AB795</f>
        <v>1.7555938437849747</v>
      </c>
      <c r="AD55" s="265">
        <f>+'Ark1'!AC795</f>
        <v>1.646362225209463</v>
      </c>
      <c r="AE55" s="262">
        <f>+'Ark1'!AD795</f>
        <v>58.127150665133748</v>
      </c>
      <c r="AF55" s="262">
        <f>+'Ark1'!AE795</f>
        <v>31.754625263832359</v>
      </c>
      <c r="AG55" s="262">
        <f>+'Ark1'!AF795</f>
        <v>35.909387283850499</v>
      </c>
      <c r="AH55" s="265">
        <f t="shared" si="49"/>
        <v>1.9197494001599569</v>
      </c>
      <c r="AI55" s="262">
        <f t="shared" ref="AI55:AI62" si="63">+G55/E55</f>
        <v>11.639423076923077</v>
      </c>
      <c r="AJ55" s="47"/>
      <c r="AK55" s="4"/>
      <c r="AL55" s="61"/>
      <c r="AM55" s="16"/>
      <c r="AN55" s="5"/>
      <c r="AO55" s="18"/>
    </row>
    <row r="56" spans="1:41" ht="15.6">
      <c r="A56" s="47"/>
      <c r="B56" s="260">
        <f>+'Ark1'!C796</f>
        <v>2008</v>
      </c>
      <c r="C56" s="260">
        <f>+'Ark1'!H796</f>
        <v>2</v>
      </c>
      <c r="D56" s="266" t="s">
        <v>7</v>
      </c>
      <c r="E56" s="379">
        <f>+'Ark1'!Q796</f>
        <v>229</v>
      </c>
      <c r="F56" s="261">
        <f t="shared" si="57"/>
        <v>21</v>
      </c>
      <c r="G56" s="379">
        <f>+'Ark1'!R796</f>
        <v>2866</v>
      </c>
      <c r="H56" s="375">
        <f t="shared" si="58"/>
        <v>445</v>
      </c>
      <c r="I56" s="263">
        <f>+'Ark1'!AG796</f>
        <v>45.578880407124679</v>
      </c>
      <c r="J56" s="264">
        <f t="shared" si="59"/>
        <v>-20.87733699611443</v>
      </c>
      <c r="K56" s="263">
        <f>+'Ark1'!AH796</f>
        <v>52.556009671966322</v>
      </c>
      <c r="L56" s="97"/>
      <c r="M56" s="189"/>
      <c r="N56" s="189"/>
      <c r="O56" s="189"/>
      <c r="P56" s="189"/>
      <c r="Q56" s="263">
        <f>+'Ark1'!U796</f>
        <v>14.56863224005583</v>
      </c>
      <c r="R56" s="264">
        <f t="shared" si="60"/>
        <v>-0.30328019282315033</v>
      </c>
      <c r="S56" s="301"/>
      <c r="T56" s="265">
        <f>+'Ark1'!S796</f>
        <v>7.4856943475226787</v>
      </c>
      <c r="U56" s="266">
        <f t="shared" si="61"/>
        <v>-0.26110449593044471</v>
      </c>
      <c r="V56" s="265">
        <f>+'Ark1'!T796</f>
        <v>6.1887648290300081</v>
      </c>
      <c r="W56" s="266">
        <f t="shared" si="62"/>
        <v>-3.9240127599484254E-2</v>
      </c>
      <c r="X56" s="262">
        <f>+'Ark1'!W796</f>
        <v>8.7229588276343311</v>
      </c>
      <c r="Y56" s="262">
        <f>+'Ark1'!X796</f>
        <v>27.913468248429876</v>
      </c>
      <c r="Z56" s="262">
        <f>+'Ark1'!Y796</f>
        <v>0.76762037683182149</v>
      </c>
      <c r="AA56" s="263">
        <f>+'Ark1'!Z796</f>
        <v>0</v>
      </c>
      <c r="AB56" s="263">
        <f>+'Ark1'!AA796</f>
        <v>3.1335359366517324</v>
      </c>
      <c r="AC56" s="265">
        <f>+'Ark1'!AB796</f>
        <v>1.9637248906107856</v>
      </c>
      <c r="AD56" s="265">
        <f>+'Ark1'!AC796</f>
        <v>1.8414925970986529</v>
      </c>
      <c r="AE56" s="262">
        <f>+'Ark1'!AD796</f>
        <v>62.815166511090197</v>
      </c>
      <c r="AF56" s="262">
        <f>+'Ark1'!AE796</f>
        <v>42.271160224005826</v>
      </c>
      <c r="AG56" s="262">
        <f>+'Ark1'!AF796</f>
        <v>52.858422194382179</v>
      </c>
      <c r="AH56" s="265">
        <f t="shared" si="49"/>
        <v>1.9461965134706822</v>
      </c>
      <c r="AI56" s="262">
        <f t="shared" si="63"/>
        <v>12.51528384279476</v>
      </c>
      <c r="AJ56" s="47"/>
      <c r="AK56" s="4"/>
      <c r="AL56" s="16"/>
      <c r="AM56" s="16"/>
      <c r="AN56" s="5"/>
      <c r="AO56" s="18"/>
    </row>
    <row r="57" spans="1:41" ht="15.6">
      <c r="A57" s="47"/>
      <c r="B57" s="260">
        <f>+'Ark1'!C797</f>
        <v>2009</v>
      </c>
      <c r="C57" s="260">
        <f>+'Ark1'!H797</f>
        <v>2</v>
      </c>
      <c r="D57" s="266" t="s">
        <v>7</v>
      </c>
      <c r="E57" s="379">
        <f>+'Ark1'!Q797</f>
        <v>166</v>
      </c>
      <c r="F57" s="261">
        <f t="shared" si="57"/>
        <v>-63</v>
      </c>
      <c r="G57" s="379">
        <f>+'Ark1'!R797</f>
        <v>2000</v>
      </c>
      <c r="H57" s="375">
        <f t="shared" si="58"/>
        <v>-866</v>
      </c>
      <c r="I57" s="263">
        <f>+'Ark1'!AG797</f>
        <v>99.304865938431021</v>
      </c>
      <c r="J57" s="264">
        <f t="shared" si="59"/>
        <v>53.725985531306343</v>
      </c>
      <c r="K57" s="263">
        <f>+'Ark1'!AH797</f>
        <v>99.857424590216979</v>
      </c>
      <c r="L57" s="97"/>
      <c r="M57" s="189"/>
      <c r="N57" s="189"/>
      <c r="O57" s="189"/>
      <c r="P57" s="189"/>
      <c r="Q57" s="263">
        <f>+'Ark1'!U797</f>
        <v>15.443449999999997</v>
      </c>
      <c r="R57" s="264">
        <f t="shared" si="60"/>
        <v>0.87481775994416644</v>
      </c>
      <c r="S57" s="301"/>
      <c r="T57" s="265">
        <f>+'Ark1'!S797</f>
        <v>8.4800000000000022</v>
      </c>
      <c r="U57" s="266">
        <f t="shared" si="61"/>
        <v>0.9943056524773235</v>
      </c>
      <c r="V57" s="265">
        <f>+'Ark1'!T797</f>
        <v>6.6090000000000018</v>
      </c>
      <c r="W57" s="266">
        <f t="shared" si="62"/>
        <v>0.42023517096999363</v>
      </c>
      <c r="X57" s="262">
        <f>+'Ark1'!W797</f>
        <v>5.55</v>
      </c>
      <c r="Y57" s="262">
        <f>+'Ark1'!X797</f>
        <v>38.299999999999997</v>
      </c>
      <c r="Z57" s="262">
        <f>+'Ark1'!Y797</f>
        <v>1.45</v>
      </c>
      <c r="AA57" s="263">
        <f>+'Ark1'!Z797</f>
        <v>0</v>
      </c>
      <c r="AB57" s="263">
        <f>+'Ark1'!AA797</f>
        <v>2.927115832607353</v>
      </c>
      <c r="AC57" s="265">
        <f>+'Ark1'!AB797</f>
        <v>1.64030484971544</v>
      </c>
      <c r="AD57" s="265">
        <f>+'Ark1'!AC797</f>
        <v>1.459835264678863</v>
      </c>
      <c r="AE57" s="262">
        <f>+'Ark1'!AD797</f>
        <v>53.136877468631589</v>
      </c>
      <c r="AF57" s="262">
        <f>+'Ark1'!AE797</f>
        <v>30.698715845713448</v>
      </c>
      <c r="AG57" s="262">
        <f>+'Ark1'!AF797</f>
        <v>36.799016522152897</v>
      </c>
      <c r="AH57" s="265">
        <f t="shared" si="49"/>
        <v>1.8211615566037727</v>
      </c>
      <c r="AI57" s="262">
        <f t="shared" si="63"/>
        <v>12.048192771084338</v>
      </c>
      <c r="AJ57" s="47"/>
      <c r="AK57" s="4"/>
      <c r="AL57" s="16"/>
      <c r="AM57" s="16"/>
      <c r="AN57" s="5"/>
      <c r="AO57" s="18"/>
    </row>
    <row r="58" spans="1:41" ht="15.6">
      <c r="A58" s="47"/>
      <c r="B58" s="260">
        <f>+'Ark1'!C798</f>
        <v>2010</v>
      </c>
      <c r="C58" s="260">
        <f>+'Ark1'!H798</f>
        <v>2</v>
      </c>
      <c r="D58" s="266" t="s">
        <v>7</v>
      </c>
      <c r="E58" s="379">
        <f>+'Ark1'!Q798</f>
        <v>168</v>
      </c>
      <c r="F58" s="261">
        <f t="shared" si="57"/>
        <v>2</v>
      </c>
      <c r="G58" s="379">
        <f>+'Ark1'!R798</f>
        <v>1860</v>
      </c>
      <c r="H58" s="375">
        <f t="shared" si="58"/>
        <v>-140</v>
      </c>
      <c r="I58" s="263">
        <f>+'Ark1'!AG798</f>
        <v>99.838969404186784</v>
      </c>
      <c r="J58" s="264">
        <f t="shared" si="59"/>
        <v>0.53410346575576284</v>
      </c>
      <c r="K58" s="263">
        <f>+'Ark1'!AH798</f>
        <v>99.878810701631281</v>
      </c>
      <c r="L58" s="97"/>
      <c r="M58" s="189"/>
      <c r="N58" s="189"/>
      <c r="O58" s="189"/>
      <c r="P58" s="189"/>
      <c r="Q58" s="263">
        <f>+'Ark1'!U798</f>
        <v>15.685537634408597</v>
      </c>
      <c r="R58" s="264">
        <f t="shared" si="60"/>
        <v>0.24208763440860004</v>
      </c>
      <c r="S58" s="301"/>
      <c r="T58" s="265">
        <f>+'Ark1'!S798</f>
        <v>8.7123655913978499</v>
      </c>
      <c r="U58" s="266">
        <f t="shared" si="61"/>
        <v>0.23236559139784774</v>
      </c>
      <c r="V58" s="265">
        <f>+'Ark1'!T798</f>
        <v>6.6005376344086013</v>
      </c>
      <c r="W58" s="266">
        <f t="shared" si="62"/>
        <v>-8.4623655914004559E-3</v>
      </c>
      <c r="X58" s="262">
        <f>+'Ark1'!W798</f>
        <v>4.8387096774193559</v>
      </c>
      <c r="Y58" s="262">
        <f>+'Ark1'!X798</f>
        <v>39.516129032258064</v>
      </c>
      <c r="Z58" s="262">
        <f>+'Ark1'!Y798</f>
        <v>2.5806451612903221</v>
      </c>
      <c r="AA58" s="263">
        <f>+'Ark1'!Z798</f>
        <v>0</v>
      </c>
      <c r="AB58" s="263">
        <f>+'Ark1'!AA798</f>
        <v>3.1676168038962058</v>
      </c>
      <c r="AC58" s="265">
        <f>+'Ark1'!AB798</f>
        <v>1.5542372868266576</v>
      </c>
      <c r="AD58" s="265">
        <f>+'Ark1'!AC798</f>
        <v>1.4905075022203174</v>
      </c>
      <c r="AE58" s="262">
        <f>+'Ark1'!AD798</f>
        <v>49.254799394418221</v>
      </c>
      <c r="AF58" s="262">
        <f>+'Ark1'!AE798</f>
        <v>34.056578211391162</v>
      </c>
      <c r="AG58" s="262">
        <f>+'Ark1'!AF798</f>
        <v>41.177463567670657</v>
      </c>
      <c r="AH58" s="265">
        <f t="shared" si="49"/>
        <v>1.8003764270286942</v>
      </c>
      <c r="AI58" s="262">
        <f t="shared" si="63"/>
        <v>11.071428571428571</v>
      </c>
      <c r="AJ58" s="47"/>
      <c r="AK58" s="4"/>
      <c r="AL58" s="16"/>
      <c r="AM58" s="16"/>
      <c r="AN58" s="5"/>
      <c r="AO58" s="18"/>
    </row>
    <row r="59" spans="1:41" ht="15.6">
      <c r="A59" s="47"/>
      <c r="B59" s="260">
        <f>+'Ark1'!C799</f>
        <v>2011</v>
      </c>
      <c r="C59" s="260">
        <f>+'Ark1'!H799</f>
        <v>2</v>
      </c>
      <c r="D59" s="266" t="s">
        <v>7</v>
      </c>
      <c r="E59" s="379">
        <f>+'Ark1'!Q799</f>
        <v>189</v>
      </c>
      <c r="F59" s="261">
        <f t="shared" si="57"/>
        <v>21</v>
      </c>
      <c r="G59" s="379">
        <f>+'Ark1'!R799</f>
        <v>2078</v>
      </c>
      <c r="H59" s="375">
        <f t="shared" si="58"/>
        <v>218</v>
      </c>
      <c r="I59" s="263">
        <f>+'Ark1'!AG799</f>
        <v>100</v>
      </c>
      <c r="J59" s="264">
        <f t="shared" si="59"/>
        <v>0.16103059581321588</v>
      </c>
      <c r="K59" s="263">
        <f>+'Ark1'!AH799</f>
        <v>100</v>
      </c>
      <c r="L59" s="97"/>
      <c r="M59" s="189"/>
      <c r="N59" s="189"/>
      <c r="O59" s="189"/>
      <c r="P59" s="189"/>
      <c r="Q59" s="263">
        <f>+'Ark1'!U799</f>
        <v>15.105630413859494</v>
      </c>
      <c r="R59" s="264">
        <f t="shared" si="60"/>
        <v>-0.57990722054910293</v>
      </c>
      <c r="S59" s="301"/>
      <c r="T59" s="265">
        <f>+'Ark1'!S799</f>
        <v>8.4951876804619815</v>
      </c>
      <c r="U59" s="266">
        <f t="shared" si="61"/>
        <v>-0.21717791093586847</v>
      </c>
      <c r="V59" s="265">
        <f>+'Ark1'!T799</f>
        <v>6.2670837343599599</v>
      </c>
      <c r="W59" s="266">
        <f t="shared" si="62"/>
        <v>-0.33345390004864139</v>
      </c>
      <c r="X59" s="262">
        <f>+'Ark1'!W799</f>
        <v>7.8922040423484132</v>
      </c>
      <c r="Y59" s="262">
        <f>+'Ark1'!X799</f>
        <v>32.050048123195396</v>
      </c>
      <c r="Z59" s="262">
        <f>+'Ark1'!Y799</f>
        <v>1.1549566891241581</v>
      </c>
      <c r="AA59" s="263">
        <f>+'Ark1'!Z799</f>
        <v>0</v>
      </c>
      <c r="AB59" s="263">
        <f>+'Ark1'!AA799</f>
        <v>2.8082721992397159</v>
      </c>
      <c r="AC59" s="265">
        <f>+'Ark1'!AB799</f>
        <v>1.6335999024816839</v>
      </c>
      <c r="AD59" s="265">
        <f>+'Ark1'!AC799</f>
        <v>1.7503977998896756</v>
      </c>
      <c r="AE59" s="262">
        <f>+'Ark1'!AD799</f>
        <v>45.830250252354126</v>
      </c>
      <c r="AF59" s="262">
        <f>+'Ark1'!AE799</f>
        <v>33.000548704527787</v>
      </c>
      <c r="AG59" s="262">
        <f>+'Ark1'!AF799</f>
        <v>44.769426110286247</v>
      </c>
      <c r="AH59" s="265">
        <f t="shared" si="49"/>
        <v>1.7781396929700353</v>
      </c>
      <c r="AI59" s="262">
        <f t="shared" si="63"/>
        <v>10.994708994708995</v>
      </c>
      <c r="AJ59" s="47"/>
      <c r="AK59" s="4"/>
      <c r="AL59" s="16"/>
      <c r="AM59" s="16"/>
      <c r="AN59" s="5"/>
      <c r="AO59" s="18"/>
    </row>
    <row r="60" spans="1:41" ht="15.6">
      <c r="A60" s="47"/>
      <c r="B60" s="260">
        <f>+'Ark1'!C800</f>
        <v>2012</v>
      </c>
      <c r="C60" s="260">
        <f>+'Ark1'!H800</f>
        <v>2</v>
      </c>
      <c r="D60" s="266" t="s">
        <v>7</v>
      </c>
      <c r="E60" s="379">
        <f>+'Ark1'!Q800</f>
        <v>176</v>
      </c>
      <c r="F60" s="261">
        <f t="shared" si="57"/>
        <v>-13</v>
      </c>
      <c r="G60" s="379">
        <f>+'Ark1'!R800</f>
        <v>2081</v>
      </c>
      <c r="H60" s="375">
        <f t="shared" si="58"/>
        <v>3</v>
      </c>
      <c r="I60" s="263">
        <f>+'Ark1'!AG800</f>
        <v>99.951969260326592</v>
      </c>
      <c r="J60" s="264">
        <f t="shared" si="59"/>
        <v>-4.8030739673407652E-2</v>
      </c>
      <c r="K60" s="263">
        <f>+'Ark1'!AH800</f>
        <v>99.947909176613436</v>
      </c>
      <c r="L60" s="97"/>
      <c r="M60" s="189"/>
      <c r="N60" s="189"/>
      <c r="O60" s="189"/>
      <c r="P60" s="189"/>
      <c r="Q60" s="263">
        <f>+'Ark1'!U800</f>
        <v>15.028928399807796</v>
      </c>
      <c r="R60" s="264">
        <f t="shared" si="60"/>
        <v>-7.6702014051697631E-2</v>
      </c>
      <c r="S60" s="301"/>
      <c r="T60" s="265">
        <f>+'Ark1'!S800</f>
        <v>8.4497837578087491</v>
      </c>
      <c r="U60" s="266">
        <f t="shared" si="61"/>
        <v>-4.5403922653232343E-2</v>
      </c>
      <c r="V60" s="265">
        <f>+'Ark1'!T800</f>
        <v>6.5060067275348397</v>
      </c>
      <c r="W60" s="266">
        <f t="shared" si="62"/>
        <v>0.23892299317487975</v>
      </c>
      <c r="X60" s="262">
        <f>+'Ark1'!W800</f>
        <v>4.6131667467563684</v>
      </c>
      <c r="Y60" s="262">
        <f>+'Ark1'!X800</f>
        <v>32.724651609802976</v>
      </c>
      <c r="Z60" s="262">
        <f>+'Ark1'!Y800</f>
        <v>0.67275348390197021</v>
      </c>
      <c r="AA60" s="263">
        <f>+'Ark1'!Z800</f>
        <v>0</v>
      </c>
      <c r="AB60" s="263">
        <f>+'Ark1'!AA800</f>
        <v>2.6889113705438845</v>
      </c>
      <c r="AC60" s="265">
        <f>+'Ark1'!AB800</f>
        <v>1.6379395412362787</v>
      </c>
      <c r="AD60" s="265">
        <f>+'Ark1'!AC800</f>
        <v>1.4374972437398437</v>
      </c>
      <c r="AE60" s="262">
        <f>+'Ark1'!AD800</f>
        <v>51.941843213647751</v>
      </c>
      <c r="AF60" s="262">
        <f>+'Ark1'!AE800</f>
        <v>42.019724061078755</v>
      </c>
      <c r="AG60" s="262">
        <f>+'Ark1'!AF800</f>
        <v>45.356642956376561</v>
      </c>
      <c r="AH60" s="265">
        <f t="shared" si="49"/>
        <v>1.7786169244767978</v>
      </c>
      <c r="AI60" s="262">
        <f t="shared" si="63"/>
        <v>11.823863636363637</v>
      </c>
      <c r="AJ60" s="47"/>
      <c r="AK60" s="4"/>
      <c r="AL60" s="16"/>
      <c r="AM60" s="16"/>
      <c r="AN60" s="5"/>
      <c r="AO60" s="18"/>
    </row>
    <row r="61" spans="1:41" ht="15.6">
      <c r="A61" s="47"/>
      <c r="B61" s="260">
        <f>+'Ark1'!C801</f>
        <v>2013</v>
      </c>
      <c r="C61" s="260">
        <f>+'Ark1'!H801</f>
        <v>2</v>
      </c>
      <c r="D61" s="266" t="s">
        <v>7</v>
      </c>
      <c r="E61" s="379">
        <f>+'Ark1'!Q801</f>
        <v>264</v>
      </c>
      <c r="F61" s="261">
        <f t="shared" si="57"/>
        <v>88</v>
      </c>
      <c r="G61" s="379">
        <f>+'Ark1'!R801</f>
        <v>3339</v>
      </c>
      <c r="H61" s="375">
        <f t="shared" si="58"/>
        <v>1258</v>
      </c>
      <c r="I61" s="263">
        <f>+'Ark1'!AG801</f>
        <v>100</v>
      </c>
      <c r="J61" s="264">
        <f t="shared" si="59"/>
        <v>4.8030739673407652E-2</v>
      </c>
      <c r="K61" s="263">
        <f>+'Ark1'!AH801</f>
        <v>100</v>
      </c>
      <c r="L61" s="97"/>
      <c r="M61" s="189"/>
      <c r="N61" s="189"/>
      <c r="O61" s="189"/>
      <c r="P61" s="189"/>
      <c r="Q61" s="263">
        <f>+'Ark1'!U801</f>
        <v>13.710542078466599</v>
      </c>
      <c r="R61" s="264">
        <f t="shared" si="60"/>
        <v>-1.3183863213411975</v>
      </c>
      <c r="S61" s="301"/>
      <c r="T61" s="265">
        <f>+'Ark1'!S801</f>
        <v>8.5741239892183287</v>
      </c>
      <c r="U61" s="266">
        <f t="shared" si="61"/>
        <v>0.12434023140957962</v>
      </c>
      <c r="V61" s="265">
        <f>+'Ark1'!T801</f>
        <v>6.6543875411799922</v>
      </c>
      <c r="W61" s="266">
        <f t="shared" si="62"/>
        <v>0.14838081364515254</v>
      </c>
      <c r="X61" s="262">
        <f>+'Ark1'!W801</f>
        <v>3.8933812518718192</v>
      </c>
      <c r="Y61" s="262">
        <f>+'Ark1'!X801</f>
        <v>16.591793950284515</v>
      </c>
      <c r="Z61" s="262">
        <f>+'Ark1'!Y801</f>
        <v>0.44923629829290224</v>
      </c>
      <c r="AA61" s="263">
        <f>+'Ark1'!Z801</f>
        <v>0</v>
      </c>
      <c r="AB61" s="263">
        <f>+'Ark1'!AA801</f>
        <v>2.6234074830369489</v>
      </c>
      <c r="AC61" s="265">
        <f>+'Ark1'!AB801</f>
        <v>1.6445435852157555</v>
      </c>
      <c r="AD61" s="265">
        <f>+'Ark1'!AC801</f>
        <v>1.3383959617321279</v>
      </c>
      <c r="AE61" s="262">
        <f>+'Ark1'!AD801</f>
        <v>55.099823198518081</v>
      </c>
      <c r="AF61" s="262">
        <f>+'Ark1'!AE801</f>
        <v>41.638237358218753</v>
      </c>
      <c r="AG61" s="262">
        <f>+'Ark1'!AF801</f>
        <v>45.276905878719759</v>
      </c>
      <c r="AH61" s="265">
        <f t="shared" si="49"/>
        <v>1.5990603933074845</v>
      </c>
      <c r="AI61" s="262">
        <f t="shared" si="63"/>
        <v>12.647727272727273</v>
      </c>
      <c r="AJ61" s="47"/>
      <c r="AK61" s="4"/>
      <c r="AL61" s="16"/>
      <c r="AM61" s="16"/>
      <c r="AN61" s="5"/>
      <c r="AO61" s="18"/>
    </row>
    <row r="62" spans="1:41" ht="15.6">
      <c r="A62" s="47"/>
      <c r="B62" s="260">
        <f>+'Ark1'!C802</f>
        <v>2014</v>
      </c>
      <c r="C62" s="260">
        <f>+'Ark1'!H802</f>
        <v>2</v>
      </c>
      <c r="D62" s="266" t="s">
        <v>7</v>
      </c>
      <c r="E62" s="379">
        <f>+'Ark1'!Q802</f>
        <v>269</v>
      </c>
      <c r="F62" s="261">
        <f t="shared" si="57"/>
        <v>5</v>
      </c>
      <c r="G62" s="379">
        <f>+'Ark1'!R802</f>
        <v>4257</v>
      </c>
      <c r="H62" s="375">
        <f t="shared" si="58"/>
        <v>918</v>
      </c>
      <c r="I62" s="263">
        <f>+'Ark1'!AG802</f>
        <v>99.976514795678739</v>
      </c>
      <c r="J62" s="264">
        <f t="shared" si="59"/>
        <v>-2.3485204321261222E-2</v>
      </c>
      <c r="K62" s="263">
        <f>+'Ark1'!AH802</f>
        <v>99.964488265460645</v>
      </c>
      <c r="L62" s="97"/>
      <c r="M62" s="189"/>
      <c r="N62" s="189"/>
      <c r="O62" s="189"/>
      <c r="P62" s="189"/>
      <c r="Q62" s="263">
        <f>+'Ark1'!U802</f>
        <v>13.489640591966149</v>
      </c>
      <c r="R62" s="264">
        <f t="shared" si="60"/>
        <v>-0.22090148650045016</v>
      </c>
      <c r="S62" s="301"/>
      <c r="T62" s="265">
        <f>+'Ark1'!S802</f>
        <v>8.2875264270613105</v>
      </c>
      <c r="U62" s="266">
        <f t="shared" si="61"/>
        <v>-0.28659756215701826</v>
      </c>
      <c r="V62" s="265">
        <f>+'Ark1'!T802</f>
        <v>6.5900869156683113</v>
      </c>
      <c r="W62" s="266">
        <f t="shared" si="62"/>
        <v>-6.430062551168092E-2</v>
      </c>
      <c r="X62" s="262">
        <f>+'Ark1'!W802</f>
        <v>6.0606060606060606</v>
      </c>
      <c r="Y62" s="262">
        <f>+'Ark1'!X802</f>
        <v>14.094432699083862</v>
      </c>
      <c r="Z62" s="262">
        <f>+'Ark1'!Y802</f>
        <v>0.46981442330279527</v>
      </c>
      <c r="AA62" s="263">
        <f>+'Ark1'!Z802</f>
        <v>0</v>
      </c>
      <c r="AB62" s="263">
        <f>+'Ark1'!AA802</f>
        <v>2.6968784167559239</v>
      </c>
      <c r="AC62" s="265">
        <f>+'Ark1'!AB802</f>
        <v>1.3961647232780048</v>
      </c>
      <c r="AD62" s="265">
        <f>+'Ark1'!AC802</f>
        <v>1.4976060818759973</v>
      </c>
      <c r="AE62" s="262">
        <f>+'Ark1'!AD802</f>
        <v>56.798799069097754</v>
      </c>
      <c r="AF62" s="262">
        <f>+'Ark1'!AE802</f>
        <v>43.200346451104274</v>
      </c>
      <c r="AG62" s="262">
        <f>+'Ark1'!AF802</f>
        <v>50.03643181439584</v>
      </c>
      <c r="AH62" s="265">
        <f t="shared" si="49"/>
        <v>1.6277040816326502</v>
      </c>
      <c r="AI62" s="262">
        <f t="shared" si="63"/>
        <v>15.825278810408921</v>
      </c>
      <c r="AJ62" s="47"/>
      <c r="AK62" s="4"/>
      <c r="AL62" s="16"/>
      <c r="AM62" s="16"/>
      <c r="AN62" s="5"/>
      <c r="AO62" s="18"/>
    </row>
    <row r="63" spans="1:41" ht="15.6">
      <c r="A63" s="47"/>
      <c r="B63" s="260">
        <f>+'Ark1'!C803</f>
        <v>2015</v>
      </c>
      <c r="C63" s="260">
        <f>+'Ark1'!H803</f>
        <v>2</v>
      </c>
      <c r="D63" s="266" t="s">
        <v>7</v>
      </c>
      <c r="E63" s="379">
        <f>+'Ark1'!Q803</f>
        <v>306</v>
      </c>
      <c r="F63" s="261">
        <f t="shared" ref="F63:F64" si="64">+E63-E62</f>
        <v>37</v>
      </c>
      <c r="G63" s="379">
        <f>+'Ark1'!R803</f>
        <v>3795</v>
      </c>
      <c r="H63" s="375">
        <f t="shared" ref="H63:H64" si="65">+G63-G62</f>
        <v>-462</v>
      </c>
      <c r="I63" s="263">
        <f>+'Ark1'!AG803</f>
        <v>99.947326836976558</v>
      </c>
      <c r="J63" s="264">
        <f t="shared" ref="J63:J64" si="66">+I63-I62</f>
        <v>-2.9187958702181049E-2</v>
      </c>
      <c r="K63" s="263">
        <f>+'Ark1'!AH803</f>
        <v>99.921415619038626</v>
      </c>
      <c r="L63" s="97"/>
      <c r="M63" s="189"/>
      <c r="N63" s="189"/>
      <c r="O63" s="189"/>
      <c r="P63" s="189"/>
      <c r="Q63" s="263">
        <f>+'Ark1'!U803</f>
        <v>13.402028985507261</v>
      </c>
      <c r="R63" s="264">
        <f t="shared" ref="R63:R64" si="67">+Q63-Q62</f>
        <v>-8.7611606458887437E-2</v>
      </c>
      <c r="S63" s="301"/>
      <c r="T63" s="265">
        <f>+'Ark1'!S803</f>
        <v>8.6057971014492782</v>
      </c>
      <c r="U63" s="266">
        <f t="shared" ref="U63:U64" si="68">+T63-T62</f>
        <v>0.31827067438796774</v>
      </c>
      <c r="V63" s="265">
        <f>+'Ark1'!T803</f>
        <v>6.1836627140974993</v>
      </c>
      <c r="W63" s="266">
        <f t="shared" ref="W63:W64" si="69">+V63-V62</f>
        <v>-0.40642420157081194</v>
      </c>
      <c r="X63" s="262">
        <f>+'Ark1'!W803</f>
        <v>2.1343873517786562</v>
      </c>
      <c r="Y63" s="262">
        <f>+'Ark1'!X803</f>
        <v>14.097496706192356</v>
      </c>
      <c r="Z63" s="262">
        <f>+'Ark1'!Y803</f>
        <v>1.2648221343873518</v>
      </c>
      <c r="AA63" s="263">
        <f>+'Ark1'!Z803</f>
        <v>0</v>
      </c>
      <c r="AB63" s="263">
        <f>+'Ark1'!AA803</f>
        <v>2.9684122875775398</v>
      </c>
      <c r="AC63" s="265">
        <f>+'Ark1'!AB803</f>
        <v>1.5057441586633011</v>
      </c>
      <c r="AD63" s="265">
        <f>+'Ark1'!AC803</f>
        <v>1.4250707481477403</v>
      </c>
      <c r="AE63" s="262">
        <f>+'Ark1'!AD803</f>
        <v>45.295107712628322</v>
      </c>
      <c r="AF63" s="262">
        <f>+'Ark1'!AE803</f>
        <v>50.843337366059075</v>
      </c>
      <c r="AG63" s="262">
        <f>+'Ark1'!AF803</f>
        <v>41.147537941411656</v>
      </c>
      <c r="AH63" s="265">
        <f t="shared" si="49"/>
        <v>1.5573256988885158</v>
      </c>
      <c r="AI63" s="262">
        <f t="shared" ref="AI63:AI64" si="70">+G63/E63</f>
        <v>12.401960784313726</v>
      </c>
      <c r="AJ63" s="47"/>
      <c r="AK63" s="4"/>
      <c r="AL63" s="16"/>
      <c r="AM63" s="16"/>
      <c r="AN63" s="5"/>
      <c r="AO63" s="18"/>
    </row>
    <row r="64" spans="1:41" ht="15.6">
      <c r="A64" s="47"/>
      <c r="B64" s="260">
        <f>+'Ark1'!C804</f>
        <v>2016</v>
      </c>
      <c r="C64" s="260">
        <f>+'Ark1'!H804</f>
        <v>2</v>
      </c>
      <c r="D64" s="266" t="s">
        <v>7</v>
      </c>
      <c r="E64" s="379">
        <f>+'Ark1'!Q804</f>
        <v>334</v>
      </c>
      <c r="F64" s="261">
        <f t="shared" si="64"/>
        <v>28</v>
      </c>
      <c r="G64" s="379">
        <f>+'Ark1'!R804</f>
        <v>5314</v>
      </c>
      <c r="H64" s="375">
        <f t="shared" si="65"/>
        <v>1519</v>
      </c>
      <c r="I64" s="263">
        <f>+'Ark1'!AG804</f>
        <v>99.905997367926275</v>
      </c>
      <c r="J64" s="264">
        <f t="shared" si="66"/>
        <v>-4.1329469050282341E-2</v>
      </c>
      <c r="K64" s="263">
        <f>+'Ark1'!AH804</f>
        <v>99.870133508916965</v>
      </c>
      <c r="L64" s="97"/>
      <c r="M64" s="189"/>
      <c r="N64" s="189"/>
      <c r="O64" s="189"/>
      <c r="P64" s="189"/>
      <c r="Q64" s="263">
        <f>+'Ark1'!U804</f>
        <v>13.415186300338764</v>
      </c>
      <c r="R64" s="264">
        <f t="shared" si="67"/>
        <v>1.3157314831502731E-2</v>
      </c>
      <c r="S64" s="301"/>
      <c r="T64" s="265">
        <f>+'Ark1'!S804</f>
        <v>8.4984945427173528</v>
      </c>
      <c r="U64" s="266">
        <f t="shared" si="68"/>
        <v>-0.1073025587319254</v>
      </c>
      <c r="V64" s="265">
        <f>+'Ark1'!T804</f>
        <v>6.1755739555890115</v>
      </c>
      <c r="W64" s="266">
        <f t="shared" si="69"/>
        <v>-8.0887585084878921E-3</v>
      </c>
      <c r="X64" s="262">
        <f>+'Ark1'!W804</f>
        <v>2.6533684606699279</v>
      </c>
      <c r="Y64" s="262">
        <f>+'Ark1'!X804</f>
        <v>15.694392171622132</v>
      </c>
      <c r="Z64" s="262">
        <f>+'Ark1'!Y804</f>
        <v>1.5995483628152052</v>
      </c>
      <c r="AA64" s="263">
        <f>+'Ark1'!Z804</f>
        <v>0</v>
      </c>
      <c r="AB64" s="263">
        <f>+'Ark1'!AA804</f>
        <v>3.2493971666833241</v>
      </c>
      <c r="AC64" s="265">
        <f>+'Ark1'!AB804</f>
        <v>1.4574951288073388</v>
      </c>
      <c r="AD64" s="265">
        <f>+'Ark1'!AC804</f>
        <v>1.516388300370352</v>
      </c>
      <c r="AE64" s="262">
        <f>+'Ark1'!AD804</f>
        <v>47.21091590989591</v>
      </c>
      <c r="AF64" s="262">
        <f>+'Ark1'!AE804</f>
        <v>46.325867899344992</v>
      </c>
      <c r="AG64" s="262">
        <f>+'Ark1'!AF804</f>
        <v>38.740319925244528</v>
      </c>
      <c r="AH64" s="265">
        <f t="shared" si="49"/>
        <v>1.5785367905936576</v>
      </c>
      <c r="AI64" s="262">
        <f t="shared" si="70"/>
        <v>15.910179640718562</v>
      </c>
      <c r="AJ64" s="47"/>
      <c r="AK64" s="4"/>
      <c r="AL64" s="16"/>
      <c r="AM64" s="16"/>
      <c r="AN64" s="5"/>
      <c r="AO64" s="18"/>
    </row>
    <row r="65" spans="1:52" ht="15.6">
      <c r="A65" s="47"/>
      <c r="B65" s="260">
        <f>+'Ark1'!C805</f>
        <v>2017</v>
      </c>
      <c r="C65" s="260">
        <f>+'Ark1'!H805</f>
        <v>2</v>
      </c>
      <c r="D65" s="266" t="s">
        <v>7</v>
      </c>
      <c r="E65" s="379">
        <f>+'Ark1'!Q805</f>
        <v>370</v>
      </c>
      <c r="F65" s="261">
        <f t="shared" ref="F65:F66" si="71">+E65-E64</f>
        <v>36</v>
      </c>
      <c r="G65" s="379">
        <f>+'Ark1'!R805</f>
        <v>6072</v>
      </c>
      <c r="H65" s="375">
        <f t="shared" ref="H65:H66" si="72">+G65-G64</f>
        <v>758</v>
      </c>
      <c r="I65" s="263">
        <f>+'Ark1'!AG805</f>
        <v>99.459459459459481</v>
      </c>
      <c r="J65" s="264">
        <f t="shared" ref="J65:J66" si="73">+I65-I64</f>
        <v>-0.44653790846679442</v>
      </c>
      <c r="K65" s="263">
        <f>+'Ark1'!AH805</f>
        <v>99.788198640434558</v>
      </c>
      <c r="L65" s="97"/>
      <c r="M65" s="189"/>
      <c r="N65" s="189"/>
      <c r="O65" s="189"/>
      <c r="P65" s="189"/>
      <c r="Q65" s="263">
        <f>+'Ark1'!U805</f>
        <v>12.701861001317528</v>
      </c>
      <c r="R65" s="264">
        <f t="shared" ref="R65:R66" si="74">+Q65-Q64</f>
        <v>-0.71332529902123554</v>
      </c>
      <c r="S65" s="301"/>
      <c r="T65" s="265">
        <f>+'Ark1'!S805</f>
        <v>8.1780303030303028</v>
      </c>
      <c r="U65" s="266">
        <f t="shared" ref="U65:U66" si="75">+T65-T64</f>
        <v>-0.32046423968705007</v>
      </c>
      <c r="V65" s="265">
        <f>+'Ark1'!T805</f>
        <v>6.0805335968379444</v>
      </c>
      <c r="W65" s="266">
        <f t="shared" ref="W65:W66" si="76">+V65-V64</f>
        <v>-9.5040358751067089E-2</v>
      </c>
      <c r="X65" s="262">
        <f>+'Ark1'!W805</f>
        <v>2.3550724637681157</v>
      </c>
      <c r="Y65" s="262">
        <f>+'Ark1'!X805</f>
        <v>7.8886693017127811</v>
      </c>
      <c r="Z65" s="262">
        <f>+'Ark1'!Y805</f>
        <v>0.47760210803689057</v>
      </c>
      <c r="AA65" s="263">
        <f>+'Ark1'!Z805</f>
        <v>0</v>
      </c>
      <c r="AB65" s="263">
        <f>+'Ark1'!AA805</f>
        <v>2.4804223208497658</v>
      </c>
      <c r="AC65" s="265">
        <f>+'Ark1'!AB805</f>
        <v>1.5503489578300875</v>
      </c>
      <c r="AD65" s="265">
        <f>+'Ark1'!AC805</f>
        <v>1.4327031049549912</v>
      </c>
      <c r="AE65" s="262">
        <f>+'Ark1'!AD805</f>
        <v>58.342994363845904</v>
      </c>
      <c r="AF65" s="262">
        <f>+'Ark1'!AE805</f>
        <v>45.374620931710048</v>
      </c>
      <c r="AG65" s="262">
        <f>+'Ark1'!AF805</f>
        <v>43.493106209308557</v>
      </c>
      <c r="AH65" s="265">
        <f t="shared" si="49"/>
        <v>1.5531687375395218</v>
      </c>
      <c r="AI65" s="262">
        <f t="shared" ref="AI65:AI66" si="77">+G65/E65</f>
        <v>16.410810810810812</v>
      </c>
      <c r="AJ65" s="47"/>
      <c r="AK65" s="4"/>
      <c r="AL65" s="16"/>
      <c r="AM65" s="16"/>
      <c r="AN65" s="5"/>
      <c r="AO65" s="18"/>
    </row>
    <row r="66" spans="1:52" ht="15.6">
      <c r="A66" s="47"/>
      <c r="B66" s="260">
        <f>+'Ark1'!C806</f>
        <v>2018</v>
      </c>
      <c r="C66" s="260">
        <f>+'Ark1'!H806</f>
        <v>2</v>
      </c>
      <c r="D66" s="266" t="s">
        <v>7</v>
      </c>
      <c r="E66" s="379">
        <f>+'Ark1'!Q806</f>
        <v>337</v>
      </c>
      <c r="F66" s="261">
        <f t="shared" si="71"/>
        <v>-33</v>
      </c>
      <c r="G66" s="379">
        <f>+'Ark1'!R806</f>
        <v>4951</v>
      </c>
      <c r="H66" s="375">
        <f t="shared" si="72"/>
        <v>-1121</v>
      </c>
      <c r="I66" s="263">
        <f>+'Ark1'!AG806</f>
        <v>25.506156303127096</v>
      </c>
      <c r="J66" s="264">
        <f t="shared" si="73"/>
        <v>-73.953303156332382</v>
      </c>
      <c r="K66" s="263">
        <f>+'Ark1'!AH806</f>
        <v>27.65101768049492</v>
      </c>
      <c r="L66" s="97"/>
      <c r="M66" s="189"/>
      <c r="N66" s="189"/>
      <c r="O66" s="189"/>
      <c r="P66" s="189"/>
      <c r="Q66" s="263">
        <f>+'Ark1'!U806</f>
        <v>13.941890527166249</v>
      </c>
      <c r="R66" s="264">
        <f t="shared" si="74"/>
        <v>1.2400295258487208</v>
      </c>
      <c r="S66" s="301"/>
      <c r="T66" s="265">
        <f>+'Ark1'!S806</f>
        <v>8.4490002019794002</v>
      </c>
      <c r="U66" s="266">
        <f t="shared" si="75"/>
        <v>0.2709698989490974</v>
      </c>
      <c r="V66" s="265">
        <f>+'Ark1'!T806</f>
        <v>6.4712179357705484</v>
      </c>
      <c r="W66" s="266">
        <f t="shared" si="76"/>
        <v>0.39068433893260401</v>
      </c>
      <c r="X66" s="262">
        <f>+'Ark1'!W806</f>
        <v>5.2716622904463755</v>
      </c>
      <c r="Y66" s="262">
        <f>+'Ark1'!X806</f>
        <v>17.834780852353063</v>
      </c>
      <c r="Z66" s="262">
        <f>+'Ark1'!Y806</f>
        <v>0.48475055544334472</v>
      </c>
      <c r="AA66" s="263">
        <f>+'Ark1'!Z806</f>
        <v>0</v>
      </c>
      <c r="AB66" s="263">
        <f>+'Ark1'!AA806</f>
        <v>2.6307486765567094</v>
      </c>
      <c r="AC66" s="265">
        <f>+'Ark1'!AB806</f>
        <v>1.4272128389908056</v>
      </c>
      <c r="AD66" s="265">
        <f>+'Ark1'!AC806</f>
        <v>1.5111280853904934</v>
      </c>
      <c r="AE66" s="262">
        <f>+'Ark1'!AD806</f>
        <v>47.027686499139683</v>
      </c>
      <c r="AF66" s="262">
        <f>+'Ark1'!AE806</f>
        <v>48.867865839469779</v>
      </c>
      <c r="AG66" s="262">
        <f>+'Ark1'!AF806</f>
        <v>37.474683832774545</v>
      </c>
      <c r="AH66" s="265">
        <f t="shared" si="49"/>
        <v>1.6501231144366637</v>
      </c>
      <c r="AI66" s="262">
        <f t="shared" si="77"/>
        <v>14.691394658753708</v>
      </c>
      <c r="AJ66" s="47"/>
      <c r="AK66" s="4"/>
      <c r="AL66" s="16"/>
      <c r="AM66" s="16"/>
      <c r="AN66" s="5"/>
      <c r="AO66" s="18"/>
    </row>
    <row r="67" spans="1:52" ht="15.6">
      <c r="A67" s="47"/>
      <c r="B67" s="260">
        <f>+'Ark1'!C807</f>
        <v>2019</v>
      </c>
      <c r="C67" s="260">
        <f>+'Ark1'!H807</f>
        <v>2</v>
      </c>
      <c r="D67" s="266" t="s">
        <v>7</v>
      </c>
      <c r="E67" s="379">
        <f>+'Ark1'!Q807</f>
        <v>182</v>
      </c>
      <c r="F67" s="261">
        <f t="shared" ref="F67:F68" si="78">+E67-E66</f>
        <v>-155</v>
      </c>
      <c r="G67" s="379">
        <f>+'Ark1'!R807</f>
        <v>2395</v>
      </c>
      <c r="H67" s="375">
        <f t="shared" ref="H67:H68" si="79">+G67-G66</f>
        <v>-2556</v>
      </c>
      <c r="I67" s="263">
        <f>+'Ark1'!AG807</f>
        <v>55.41416011105968</v>
      </c>
      <c r="J67" s="264">
        <f t="shared" ref="J67:J68" si="80">+I67-I66</f>
        <v>29.908003807932584</v>
      </c>
      <c r="K67" s="263">
        <f>+'Ark1'!AH807</f>
        <v>57.209177028344627</v>
      </c>
      <c r="L67" s="97"/>
      <c r="M67" s="189"/>
      <c r="N67" s="189"/>
      <c r="O67" s="189"/>
      <c r="P67" s="189"/>
      <c r="Q67" s="263">
        <f>+'Ark1'!U807</f>
        <v>15.029686847599148</v>
      </c>
      <c r="R67" s="264">
        <f t="shared" ref="R67:R68" si="81">+Q67-Q66</f>
        <v>1.0877963204328989</v>
      </c>
      <c r="S67" s="301"/>
      <c r="T67" s="265">
        <f>+'Ark1'!S807</f>
        <v>8.5962421711899779</v>
      </c>
      <c r="U67" s="266">
        <f t="shared" ref="U67:U68" si="82">+T67-T66</f>
        <v>0.14724196921057775</v>
      </c>
      <c r="V67" s="265">
        <f>+'Ark1'!T807</f>
        <v>6.799164926931109</v>
      </c>
      <c r="W67" s="266">
        <f t="shared" ref="W67:W68" si="83">+V67-V66</f>
        <v>0.32794699116056059</v>
      </c>
      <c r="X67" s="262">
        <f>+'Ark1'!W807</f>
        <v>9.185803757828813</v>
      </c>
      <c r="Y67" s="262">
        <f>+'Ark1'!X807</f>
        <v>32.192066805845513</v>
      </c>
      <c r="Z67" s="262">
        <f>+'Ark1'!Y807</f>
        <v>1.2943632567849688</v>
      </c>
      <c r="AA67" s="263">
        <f>+'Ark1'!Z807</f>
        <v>0</v>
      </c>
      <c r="AB67" s="263">
        <f>+'Ark1'!AA807</f>
        <v>3.0148539203100078</v>
      </c>
      <c r="AC67" s="265">
        <f>+'Ark1'!AB807</f>
        <v>1.4388823921468903</v>
      </c>
      <c r="AD67" s="265">
        <f>+'Ark1'!AC807</f>
        <v>1.5682654447376538</v>
      </c>
      <c r="AE67" s="262">
        <f>+'Ark1'!AD807</f>
        <v>50.662472497340048</v>
      </c>
      <c r="AF67" s="262">
        <f>+'Ark1'!AE807</f>
        <v>52.51585752253532</v>
      </c>
      <c r="AG67" s="262">
        <f>+'Ark1'!AF807</f>
        <v>40.277883386455194</v>
      </c>
      <c r="AH67" s="265">
        <f t="shared" si="49"/>
        <v>1.7484019817369325</v>
      </c>
      <c r="AI67" s="262">
        <f t="shared" ref="AI67:AI68" si="84">+G67/E67</f>
        <v>13.159340659340659</v>
      </c>
      <c r="AJ67" s="47"/>
      <c r="AK67" s="4"/>
      <c r="AL67" s="16"/>
      <c r="AM67" s="16"/>
      <c r="AN67" s="5"/>
      <c r="AO67" s="18"/>
    </row>
    <row r="68" spans="1:52" ht="15.6">
      <c r="A68" s="47"/>
      <c r="B68" s="260">
        <f>+'Ark1'!C808</f>
        <v>2020</v>
      </c>
      <c r="C68" s="260">
        <f>+'Ark1'!H808</f>
        <v>2</v>
      </c>
      <c r="D68" s="266" t="s">
        <v>7</v>
      </c>
      <c r="E68" s="379">
        <f>+'Ark1'!Q808</f>
        <v>171</v>
      </c>
      <c r="F68" s="261">
        <f t="shared" si="78"/>
        <v>-11</v>
      </c>
      <c r="G68" s="379">
        <f>+'Ark1'!R808</f>
        <v>2350</v>
      </c>
      <c r="H68" s="375">
        <f t="shared" si="79"/>
        <v>-45</v>
      </c>
      <c r="I68" s="263">
        <f>+'Ark1'!AG808</f>
        <v>72.196620583717362</v>
      </c>
      <c r="J68" s="264">
        <f t="shared" si="80"/>
        <v>16.782460472657682</v>
      </c>
      <c r="K68" s="263">
        <f>+'Ark1'!AH808</f>
        <v>72.926222876782049</v>
      </c>
      <c r="L68" s="97"/>
      <c r="M68" s="189"/>
      <c r="N68" s="189"/>
      <c r="O68" s="189"/>
      <c r="P68" s="189"/>
      <c r="Q68" s="263">
        <f>+'Ark1'!U808</f>
        <v>15.120510638297882</v>
      </c>
      <c r="R68" s="264">
        <f t="shared" si="81"/>
        <v>9.0823790698733475E-2</v>
      </c>
      <c r="S68" s="301"/>
      <c r="T68" s="265">
        <f>+'Ark1'!S808</f>
        <v>8.5893617021276576</v>
      </c>
      <c r="U68" s="266">
        <f t="shared" si="82"/>
        <v>-6.8804690623203157E-3</v>
      </c>
      <c r="V68" s="265">
        <f>+'Ark1'!T808</f>
        <v>6.7706382978723392</v>
      </c>
      <c r="W68" s="266">
        <f t="shared" si="83"/>
        <v>-2.8526629058769792E-2</v>
      </c>
      <c r="X68" s="262">
        <f>+'Ark1'!W808</f>
        <v>7.9148936170212751</v>
      </c>
      <c r="Y68" s="262">
        <f>+'Ark1'!X808</f>
        <v>34.553191489361694</v>
      </c>
      <c r="Z68" s="262">
        <f>+'Ark1'!Y808</f>
        <v>1.1914893617021278</v>
      </c>
      <c r="AA68" s="263">
        <f>+'Ark1'!Z808</f>
        <v>0</v>
      </c>
      <c r="AB68" s="263">
        <f>+'Ark1'!AA808</f>
        <v>2.8918131974654955</v>
      </c>
      <c r="AC68" s="265">
        <f>+'Ark1'!AB808</f>
        <v>1.2208706419972231</v>
      </c>
      <c r="AD68" s="265">
        <f>+'Ark1'!AC808</f>
        <v>1.4264036077318039</v>
      </c>
      <c r="AE68" s="262">
        <f>+'Ark1'!AD808</f>
        <v>46.812246411004438</v>
      </c>
      <c r="AF68" s="262">
        <f>+'Ark1'!AE808</f>
        <v>49.133503926292192</v>
      </c>
      <c r="AG68" s="262">
        <f>+'Ark1'!AF808</f>
        <v>47.103354457815875</v>
      </c>
      <c r="AH68" s="265">
        <f t="shared" si="49"/>
        <v>1.7603765172157557</v>
      </c>
      <c r="AI68" s="262">
        <f t="shared" si="84"/>
        <v>13.742690058479532</v>
      </c>
      <c r="AJ68" s="47"/>
      <c r="AK68" s="4"/>
      <c r="AL68" s="16"/>
      <c r="AM68" s="16"/>
      <c r="AN68" s="5"/>
      <c r="AO68" s="18"/>
    </row>
    <row r="69" spans="1:52" s="488" customFormat="1" ht="15.6">
      <c r="A69" s="47"/>
      <c r="B69" s="260">
        <f>+'Ark1'!C809</f>
        <v>2021</v>
      </c>
      <c r="C69" s="260">
        <f>+'Ark1'!H809</f>
        <v>2</v>
      </c>
      <c r="D69" s="266" t="s">
        <v>7</v>
      </c>
      <c r="E69" s="379">
        <f>+'Ark1'!Q809</f>
        <v>128</v>
      </c>
      <c r="F69" s="261">
        <f t="shared" ref="F69:F72" si="85">+E69-E68</f>
        <v>-43</v>
      </c>
      <c r="G69" s="379">
        <f>+'Ark1'!R809</f>
        <v>1535</v>
      </c>
      <c r="H69" s="375">
        <f t="shared" ref="H69:H72" si="86">+G69-G68</f>
        <v>-815</v>
      </c>
      <c r="I69" s="263">
        <f>+'Ark1'!AG809</f>
        <v>67.413263065436951</v>
      </c>
      <c r="J69" s="264">
        <f t="shared" ref="J69:J72" si="87">+I69-I68</f>
        <v>-4.7833575182804111</v>
      </c>
      <c r="K69" s="263">
        <f>+'Ark1'!AH809</f>
        <v>70.068513640491588</v>
      </c>
      <c r="L69" s="97"/>
      <c r="M69" s="189"/>
      <c r="N69" s="189"/>
      <c r="O69" s="189"/>
      <c r="P69" s="189"/>
      <c r="Q69" s="263">
        <f>+'Ark1'!U809</f>
        <v>15.365732899022795</v>
      </c>
      <c r="R69" s="264">
        <f t="shared" ref="R69:R72" si="88">+Q69-Q68</f>
        <v>0.24522226072491371</v>
      </c>
      <c r="S69" s="301"/>
      <c r="T69" s="265">
        <f>+'Ark1'!S809</f>
        <v>8.5263843648208493</v>
      </c>
      <c r="U69" s="266">
        <f t="shared" ref="U69:U72" si="89">+T69-T68</f>
        <v>-6.2977337306808323E-2</v>
      </c>
      <c r="V69" s="265">
        <f>+'Ark1'!T809</f>
        <v>6.250814332247554</v>
      </c>
      <c r="W69" s="266">
        <f t="shared" ref="W69:W72" si="90">+V69-V68</f>
        <v>-0.51982396562478517</v>
      </c>
      <c r="X69" s="262">
        <f>+'Ark1'!W809</f>
        <v>5.2768729641693826</v>
      </c>
      <c r="Y69" s="262">
        <f>+'Ark1'!X809</f>
        <v>36.807817589576544</v>
      </c>
      <c r="Z69" s="262">
        <f>+'Ark1'!Y809</f>
        <v>2.0846905537459288</v>
      </c>
      <c r="AA69" s="263">
        <f>+'Ark1'!Z809</f>
        <v>0</v>
      </c>
      <c r="AB69" s="263">
        <f>+'Ark1'!AA809</f>
        <v>3.1743862471226048</v>
      </c>
      <c r="AC69" s="265">
        <f>+'Ark1'!AB809</f>
        <v>1.2526665845840164</v>
      </c>
      <c r="AD69" s="265">
        <f>+'Ark1'!AC809</f>
        <v>1.5126903965735321</v>
      </c>
      <c r="AE69" s="262">
        <f>+'Ark1'!AD809</f>
        <v>44.391476441900195</v>
      </c>
      <c r="AF69" s="262">
        <f>+'Ark1'!AE809</f>
        <v>38.597837939726411</v>
      </c>
      <c r="AG69" s="262">
        <f>+'Ark1'!AF809</f>
        <v>42.436698711474371</v>
      </c>
      <c r="AH69" s="265">
        <f t="shared" ref="AH69:AH72" si="91">+Q69/T69</f>
        <v>1.8021393643031773</v>
      </c>
      <c r="AI69" s="262">
        <f t="shared" ref="AI69:AI72" si="92">+G69/E69</f>
        <v>11.9921875</v>
      </c>
      <c r="AJ69" s="47"/>
      <c r="AK69" s="4"/>
      <c r="AL69" s="16"/>
      <c r="AM69" s="16"/>
      <c r="AN69" s="5"/>
      <c r="AO69" s="492"/>
    </row>
    <row r="70" spans="1:52" s="488" customFormat="1" ht="15.6">
      <c r="A70" s="47"/>
      <c r="B70" s="260">
        <f>+'Ark1'!C810</f>
        <v>2022</v>
      </c>
      <c r="C70" s="260">
        <f>+'Ark1'!H810</f>
        <v>2</v>
      </c>
      <c r="D70" s="266" t="s">
        <v>7</v>
      </c>
      <c r="E70" s="379">
        <f>+'Ark1'!Q810</f>
        <v>154</v>
      </c>
      <c r="F70" s="261">
        <f t="shared" si="85"/>
        <v>26</v>
      </c>
      <c r="G70" s="379">
        <f>+'Ark1'!R810</f>
        <v>1888</v>
      </c>
      <c r="H70" s="375">
        <f t="shared" si="86"/>
        <v>353</v>
      </c>
      <c r="I70" s="263">
        <f>+'Ark1'!AG810</f>
        <v>67.767408470926057</v>
      </c>
      <c r="J70" s="264">
        <f t="shared" si="87"/>
        <v>0.35414540548910622</v>
      </c>
      <c r="K70" s="263">
        <f>+'Ark1'!AH810</f>
        <v>69.594303660438243</v>
      </c>
      <c r="L70" s="97"/>
      <c r="M70" s="115">
        <f>+'Ark1'!AJ810</f>
        <v>745</v>
      </c>
      <c r="N70" s="113">
        <f>+'Ark1'!AK810</f>
        <v>87.19114093959719</v>
      </c>
      <c r="O70" s="40">
        <f>+'Ark1'!AL810</f>
        <v>23.796702445905513</v>
      </c>
      <c r="P70" s="189"/>
      <c r="Q70" s="263">
        <f>+'Ark1'!U810</f>
        <v>15.152648305084789</v>
      </c>
      <c r="R70" s="264">
        <f t="shared" si="88"/>
        <v>-0.21308459393800661</v>
      </c>
      <c r="S70" s="301"/>
      <c r="T70" s="265">
        <f>+'Ark1'!S810</f>
        <v>8.6472457627118651</v>
      </c>
      <c r="U70" s="266">
        <f t="shared" si="89"/>
        <v>0.1208613978910158</v>
      </c>
      <c r="V70" s="265">
        <f>+'Ark1'!T810</f>
        <v>6.3305084745762707</v>
      </c>
      <c r="W70" s="266">
        <f t="shared" si="90"/>
        <v>7.9694142328716744E-2</v>
      </c>
      <c r="X70" s="262">
        <f>+'Ark1'!W810</f>
        <v>7.7860169491525442</v>
      </c>
      <c r="Y70" s="262">
        <f>+'Ark1'!X810</f>
        <v>40.730932203389841</v>
      </c>
      <c r="Z70" s="262">
        <f>+'Ark1'!Y810</f>
        <v>2.6483050847457625</v>
      </c>
      <c r="AA70" s="263">
        <f>+'Ark1'!Z810</f>
        <v>0</v>
      </c>
      <c r="AB70" s="263">
        <f>+'Ark1'!AA810</f>
        <v>3.8861094683550239</v>
      </c>
      <c r="AC70" s="265">
        <f>+'Ark1'!AB810</f>
        <v>1.5876685947386251</v>
      </c>
      <c r="AD70" s="265">
        <f>+'Ark1'!AC810</f>
        <v>1.7252736690099462</v>
      </c>
      <c r="AE70" s="262">
        <f>+'Ark1'!AD810</f>
        <v>53.888178472317811</v>
      </c>
      <c r="AF70" s="262">
        <f>+'Ark1'!AE810</f>
        <v>58.55568101906249</v>
      </c>
      <c r="AG70" s="262">
        <f>+'Ark1'!AF810</f>
        <v>62.382172696368514</v>
      </c>
      <c r="AH70" s="265">
        <f t="shared" si="91"/>
        <v>1.7523092000490064</v>
      </c>
      <c r="AI70" s="262">
        <f t="shared" si="92"/>
        <v>12.25974025974026</v>
      </c>
      <c r="AJ70" s="47"/>
      <c r="AK70" s="4"/>
      <c r="AL70" s="16"/>
      <c r="AM70" s="16"/>
      <c r="AN70" s="5"/>
      <c r="AO70" s="492"/>
    </row>
    <row r="71" spans="1:52" ht="15.6">
      <c r="A71" s="47"/>
      <c r="B71" s="260">
        <f>+'Ark1'!C811</f>
        <v>2023</v>
      </c>
      <c r="C71" s="260">
        <f>+'Ark1'!H811</f>
        <v>2</v>
      </c>
      <c r="D71" s="266" t="s">
        <v>7</v>
      </c>
      <c r="E71" s="379">
        <f>+'Ark1'!Q811</f>
        <v>127</v>
      </c>
      <c r="F71" s="261">
        <f t="shared" si="85"/>
        <v>-27</v>
      </c>
      <c r="G71" s="379">
        <f>+'Ark1'!R811</f>
        <v>1155</v>
      </c>
      <c r="H71" s="375">
        <f t="shared" si="86"/>
        <v>-733</v>
      </c>
      <c r="I71" s="263">
        <f>+'Ark1'!AG811</f>
        <v>41.757049891540127</v>
      </c>
      <c r="J71" s="264">
        <f t="shared" si="87"/>
        <v>-26.01035857938593</v>
      </c>
      <c r="K71" s="263">
        <f>+'Ark1'!AH811</f>
        <v>40.770944084066628</v>
      </c>
      <c r="L71" s="97"/>
      <c r="M71" s="115">
        <f>+'Ark1'!AJ811</f>
        <v>420</v>
      </c>
      <c r="N71" s="113">
        <f>+'Ark1'!AK811</f>
        <v>84.356666666666641</v>
      </c>
      <c r="O71" s="40">
        <f>+'Ark1'!AL811</f>
        <v>25.132097075068796</v>
      </c>
      <c r="P71" s="189"/>
      <c r="Q71" s="263">
        <f>+'Ark1'!U811</f>
        <v>14.834199134199125</v>
      </c>
      <c r="R71" s="264">
        <f t="shared" si="88"/>
        <v>-0.31844917088566405</v>
      </c>
      <c r="S71" s="301"/>
      <c r="T71" s="265">
        <f>+'Ark1'!S811</f>
        <v>8.8398268398268396</v>
      </c>
      <c r="U71" s="266">
        <f t="shared" si="89"/>
        <v>0.19258107711497452</v>
      </c>
      <c r="V71" s="265">
        <f>+'Ark1'!T811</f>
        <v>6.6294372294372312</v>
      </c>
      <c r="W71" s="266">
        <f t="shared" si="90"/>
        <v>0.29892875486096049</v>
      </c>
      <c r="X71" s="262">
        <f>+'Ark1'!W811</f>
        <v>8.7445887445887465</v>
      </c>
      <c r="Y71" s="262">
        <f>+'Ark1'!X811</f>
        <v>32.640692640692642</v>
      </c>
      <c r="Z71" s="262">
        <f>+'Ark1'!Y811</f>
        <v>0.51948051948051932</v>
      </c>
      <c r="AA71" s="263">
        <f>+'Ark1'!Z811</f>
        <v>0</v>
      </c>
      <c r="AB71" s="263">
        <f>+'Ark1'!AA811</f>
        <v>2.7994339462148399</v>
      </c>
      <c r="AC71" s="265">
        <f>+'Ark1'!AB811</f>
        <v>1.3911806208394044</v>
      </c>
      <c r="AD71" s="265">
        <f>+'Ark1'!AC811</f>
        <v>1.4996100890631643</v>
      </c>
      <c r="AE71" s="262">
        <f>+'Ark1'!AD811</f>
        <v>48.747102258571552</v>
      </c>
      <c r="AF71" s="262">
        <f>+'Ark1'!AE811</f>
        <v>55.666562413512544</v>
      </c>
      <c r="AG71" s="262">
        <f>+'Ark1'!AF811</f>
        <v>33.343622078567499</v>
      </c>
      <c r="AH71" s="265">
        <f t="shared" si="91"/>
        <v>1.6781096963761009</v>
      </c>
      <c r="AI71" s="262">
        <f t="shared" si="92"/>
        <v>9.0944881889763778</v>
      </c>
      <c r="AJ71" s="47"/>
      <c r="AK71" s="4"/>
      <c r="AL71" s="16"/>
      <c r="AM71" s="16"/>
      <c r="AN71" s="5"/>
      <c r="AO71" s="18"/>
    </row>
    <row r="72" spans="1:52" ht="15.6">
      <c r="A72" s="47"/>
      <c r="B72" s="46">
        <f>+'Ark1'!C812</f>
        <v>2024</v>
      </c>
      <c r="C72" s="46">
        <f>+'Ark1'!H812</f>
        <v>2</v>
      </c>
      <c r="D72" s="109" t="s">
        <v>7</v>
      </c>
      <c r="E72" s="410">
        <f>+'Ark1'!Q812</f>
        <v>101</v>
      </c>
      <c r="F72" s="108">
        <f t="shared" si="85"/>
        <v>-26</v>
      </c>
      <c r="G72" s="410">
        <f>+'Ark1'!R812</f>
        <v>1007</v>
      </c>
      <c r="H72" s="338">
        <f t="shared" si="86"/>
        <v>-148</v>
      </c>
      <c r="I72" s="113">
        <f>+'Ark1'!AG812</f>
        <v>52.916447714135558</v>
      </c>
      <c r="J72" s="110">
        <f t="shared" si="87"/>
        <v>11.15939782259543</v>
      </c>
      <c r="K72" s="113">
        <f>+'Ark1'!AH812</f>
        <v>53.887925338619127</v>
      </c>
      <c r="L72" s="97"/>
      <c r="M72" s="115">
        <f>+'Ark1'!AJ812</f>
        <v>1004</v>
      </c>
      <c r="N72" s="110">
        <f>+'Ark1'!AK812</f>
        <v>86.234561752988</v>
      </c>
      <c r="O72" s="109">
        <f>+'Ark1'!AL812</f>
        <v>24.166604864745757</v>
      </c>
      <c r="P72" s="497"/>
      <c r="Q72" s="113">
        <f>+'Ark1'!U812</f>
        <v>15.550546176762673</v>
      </c>
      <c r="R72" s="110">
        <f t="shared" si="88"/>
        <v>0.71634704256354809</v>
      </c>
      <c r="S72" s="498"/>
      <c r="T72" s="40">
        <f>+'Ark1'!S812</f>
        <v>9.2214498510427028</v>
      </c>
      <c r="U72" s="109">
        <f t="shared" si="89"/>
        <v>0.38162301121586317</v>
      </c>
      <c r="V72" s="40">
        <f>+'Ark1'!T812</f>
        <v>6.8391261171797391</v>
      </c>
      <c r="W72" s="109">
        <f t="shared" si="90"/>
        <v>0.20968888774250782</v>
      </c>
      <c r="X72" s="136">
        <f>+'Ark1'!W812</f>
        <v>11.022840119165837</v>
      </c>
      <c r="Y72" s="136">
        <f>+'Ark1'!X812</f>
        <v>38.530287984111219</v>
      </c>
      <c r="Z72" s="136">
        <f>+'Ark1'!Y812</f>
        <v>1.688182720953326</v>
      </c>
      <c r="AA72" s="113">
        <f>+'Ark1'!Z812</f>
        <v>0</v>
      </c>
      <c r="AB72" s="113">
        <f>+'Ark1'!AA812</f>
        <v>3.0612348955936395</v>
      </c>
      <c r="AC72" s="40">
        <f>+'Ark1'!AB812</f>
        <v>1.2945599579871581</v>
      </c>
      <c r="AD72" s="40">
        <f>+'Ark1'!AC812</f>
        <v>1.516522190442456</v>
      </c>
      <c r="AE72" s="136">
        <f>+'Ark1'!AD812</f>
        <v>46.882290982515997</v>
      </c>
      <c r="AF72" s="136">
        <f>+'Ark1'!AE812</f>
        <v>46.009021642381889</v>
      </c>
      <c r="AG72" s="136">
        <f>+'Ark1'!AF812</f>
        <v>54.268605941037933</v>
      </c>
      <c r="AH72" s="40">
        <f t="shared" si="91"/>
        <v>1.686345035537369</v>
      </c>
      <c r="AI72" s="136">
        <f t="shared" si="92"/>
        <v>9.9702970297029712</v>
      </c>
      <c r="AJ72" s="47"/>
      <c r="AK72" s="4"/>
      <c r="AL72" s="16"/>
      <c r="AM72" s="16"/>
      <c r="AN72" s="5"/>
      <c r="AO72" s="18"/>
    </row>
    <row r="73" spans="1:52" ht="15.6">
      <c r="A73" s="47"/>
      <c r="B73" s="47"/>
      <c r="C73" s="47"/>
      <c r="D73" s="47"/>
      <c r="E73" s="350"/>
      <c r="F73" s="47"/>
      <c r="G73" s="350"/>
      <c r="H73" s="350"/>
      <c r="I73" s="97"/>
      <c r="J73" s="97"/>
      <c r="K73" s="97"/>
      <c r="L73" s="97"/>
      <c r="M73" s="76"/>
      <c r="N73" s="189"/>
      <c r="O73" s="189"/>
      <c r="P73" s="189"/>
      <c r="Q73" s="97"/>
      <c r="R73" s="97"/>
      <c r="S73" s="301"/>
      <c r="T73" s="47"/>
      <c r="U73" s="76"/>
      <c r="V73" s="47"/>
      <c r="W73" s="76"/>
      <c r="X73" s="76"/>
      <c r="Y73" s="76"/>
      <c r="Z73" s="76"/>
      <c r="AA73" s="97"/>
      <c r="AB73" s="97"/>
      <c r="AC73" s="47"/>
      <c r="AD73" s="47"/>
      <c r="AE73" s="47"/>
      <c r="AF73" s="47"/>
      <c r="AG73" s="47"/>
      <c r="AH73" s="47"/>
      <c r="AI73" s="47"/>
      <c r="AJ73" s="47"/>
      <c r="AK73" s="4"/>
      <c r="AL73" s="16"/>
      <c r="AM73" s="16"/>
      <c r="AN73" s="5"/>
      <c r="AO73" s="18"/>
    </row>
    <row r="74" spans="1:52" ht="15.6">
      <c r="A74" s="47"/>
      <c r="B74" s="47"/>
      <c r="C74" s="47"/>
      <c r="D74" s="47"/>
      <c r="E74" s="350"/>
      <c r="F74" s="47"/>
      <c r="G74" s="350"/>
      <c r="H74" s="350"/>
      <c r="I74" s="76"/>
      <c r="J74" s="97"/>
      <c r="K74" s="97"/>
      <c r="L74" s="97"/>
      <c r="M74" s="76"/>
      <c r="N74" s="189"/>
      <c r="O74" s="189"/>
      <c r="P74" s="189"/>
      <c r="Q74" s="97"/>
      <c r="R74" s="97"/>
      <c r="S74" s="301"/>
      <c r="T74" s="47"/>
      <c r="U74" s="76"/>
      <c r="V74" s="47"/>
      <c r="W74" s="76"/>
      <c r="X74" s="76"/>
      <c r="Y74" s="76"/>
      <c r="Z74" s="76"/>
      <c r="AA74" s="97"/>
      <c r="AB74" s="97"/>
      <c r="AC74" s="47"/>
      <c r="AD74" s="47"/>
      <c r="AE74" s="47"/>
      <c r="AF74" s="47"/>
      <c r="AG74" s="47"/>
      <c r="AH74" s="47"/>
      <c r="AI74" s="47"/>
      <c r="AJ74" s="47"/>
      <c r="AK74" s="4"/>
      <c r="AL74" s="18"/>
      <c r="AM74" s="18"/>
      <c r="AN74" s="5"/>
      <c r="AO74" s="18"/>
    </row>
    <row r="75" spans="1:52">
      <c r="Q75" s="489"/>
      <c r="AV75" s="13"/>
      <c r="AW75" s="13"/>
    </row>
    <row r="76" spans="1:52" ht="15.6">
      <c r="Q76" s="489"/>
      <c r="AV76" s="5"/>
      <c r="AW76" s="18"/>
      <c r="AX76" s="18"/>
      <c r="AZ76" s="18"/>
    </row>
    <row r="77" spans="1:52">
      <c r="Q77" s="489"/>
      <c r="AV77" s="13"/>
      <c r="AW77" s="13"/>
    </row>
    <row r="78" spans="1:52">
      <c r="Q78" s="489"/>
      <c r="AV78" s="13"/>
      <c r="AW78" s="13"/>
    </row>
    <row r="79" spans="1:52" ht="15.6">
      <c r="Q79" s="489"/>
      <c r="AV79" s="2"/>
      <c r="AW79" s="5"/>
      <c r="AX79" s="5"/>
    </row>
    <row r="80" spans="1:52">
      <c r="Q80" s="489"/>
      <c r="AV80" s="4"/>
      <c r="AW80" s="4"/>
      <c r="AX80" s="4"/>
      <c r="AY80" s="4"/>
      <c r="AZ80" s="4"/>
    </row>
    <row r="81" spans="17:52" ht="15.6">
      <c r="Q81" s="489"/>
      <c r="AV81" s="4"/>
      <c r="AW81" s="13"/>
      <c r="AX81" s="13"/>
      <c r="AY81" s="1"/>
      <c r="AZ81" s="5"/>
    </row>
    <row r="82" spans="17:52" ht="15.6">
      <c r="Q82" s="489"/>
      <c r="AV82" s="4"/>
      <c r="AW82" s="13"/>
      <c r="AX82" s="13"/>
      <c r="AY82" s="1"/>
      <c r="AZ82" s="5"/>
    </row>
    <row r="83" spans="17:52" ht="15.6">
      <c r="Q83" s="489"/>
      <c r="AV83" s="4"/>
      <c r="AW83" s="13"/>
      <c r="AX83" s="13"/>
      <c r="AY83" s="1"/>
      <c r="AZ83" s="5"/>
    </row>
    <row r="84" spans="17:52" ht="15.6">
      <c r="Q84" s="489"/>
      <c r="AV84" s="4"/>
      <c r="AW84" s="13"/>
      <c r="AX84" s="13"/>
      <c r="AY84" s="1"/>
      <c r="AZ84" s="5"/>
    </row>
    <row r="85" spans="17:52" ht="15.6">
      <c r="AV85" s="4"/>
      <c r="AW85" s="13"/>
      <c r="AX85" s="13"/>
      <c r="AY85" s="13"/>
      <c r="AZ85" s="5"/>
    </row>
    <row r="86" spans="17:52" ht="15.6">
      <c r="AV86" s="4"/>
      <c r="AW86" s="13"/>
      <c r="AX86" s="13"/>
      <c r="AY86" s="13"/>
      <c r="AZ86" s="5"/>
    </row>
    <row r="87" spans="17:52" ht="15.6">
      <c r="AV87" s="4"/>
      <c r="AW87" s="13"/>
      <c r="AX87" s="13"/>
      <c r="AY87" s="13"/>
      <c r="AZ87" s="5"/>
    </row>
    <row r="88" spans="17:52" ht="15.6">
      <c r="AV88" s="4"/>
      <c r="AW88" s="13"/>
      <c r="AX88" s="13"/>
      <c r="AY88" s="13"/>
      <c r="AZ88" s="5"/>
    </row>
    <row r="89" spans="17:52" ht="15.6">
      <c r="AV89" s="4"/>
      <c r="AW89" s="13"/>
      <c r="AX89" s="13"/>
      <c r="AY89" s="5"/>
      <c r="AZ89" s="5"/>
    </row>
    <row r="90" spans="17:52" ht="15.6">
      <c r="AV90" s="4"/>
      <c r="AW90" s="13"/>
      <c r="AX90" s="13"/>
      <c r="AY90" s="5"/>
      <c r="AZ90" s="5"/>
    </row>
    <row r="91" spans="17:52" ht="15.6">
      <c r="AV91" s="4"/>
      <c r="AW91" s="13"/>
      <c r="AX91" s="13"/>
      <c r="AY91" s="5"/>
      <c r="AZ91" s="5"/>
    </row>
    <row r="92" spans="17:52" ht="15.6">
      <c r="AV92" s="4"/>
      <c r="AW92" s="13"/>
      <c r="AX92" s="13"/>
      <c r="AY92" s="5"/>
      <c r="AZ92" s="5"/>
    </row>
    <row r="93" spans="17:52" ht="15.6">
      <c r="AV93" s="4"/>
      <c r="AW93" s="13"/>
      <c r="AX93" s="13"/>
      <c r="AY93" s="5"/>
      <c r="AZ93" s="5"/>
    </row>
    <row r="94" spans="17:52" ht="15.6">
      <c r="AV94" s="4"/>
      <c r="AW94" s="13"/>
      <c r="AX94" s="13"/>
      <c r="AY94" s="5"/>
      <c r="AZ94" s="5"/>
    </row>
    <row r="95" spans="17:52" ht="15.6">
      <c r="AV95" s="4"/>
      <c r="AW95" s="13"/>
      <c r="AX95" s="13"/>
      <c r="AY95" s="5"/>
      <c r="AZ95" s="5"/>
    </row>
    <row r="96" spans="17:52" ht="15.6">
      <c r="AV96" s="4"/>
      <c r="AW96" s="13"/>
      <c r="AX96" s="13"/>
      <c r="AY96" s="5"/>
      <c r="AZ96" s="5"/>
    </row>
    <row r="97" spans="48:52" ht="15.6">
      <c r="AV97" s="4"/>
      <c r="AW97" s="5"/>
      <c r="AX97" s="5"/>
      <c r="AY97" s="5"/>
      <c r="AZ97" s="5"/>
    </row>
    <row r="98" spans="48:52">
      <c r="AV98" s="13"/>
      <c r="AW98" s="13"/>
    </row>
    <row r="99" spans="48:52" ht="15.6">
      <c r="AV99" s="5"/>
      <c r="AW99" s="5"/>
      <c r="AX99" s="5"/>
      <c r="AZ99" s="5"/>
    </row>
    <row r="100" spans="48:52">
      <c r="AV100" s="13"/>
      <c r="AW100" s="13"/>
    </row>
    <row r="101" spans="48:52">
      <c r="AV101" s="13"/>
      <c r="AW101" s="13"/>
    </row>
    <row r="102" spans="48:52" ht="15.6">
      <c r="AV102" s="2"/>
      <c r="AW102" s="5"/>
      <c r="AX102" s="5"/>
      <c r="AZ102" s="2"/>
    </row>
    <row r="103" spans="48:52">
      <c r="AV103" s="4"/>
      <c r="AW103" s="4"/>
      <c r="AX103" s="4"/>
      <c r="AY103" s="4"/>
      <c r="AZ103" s="4"/>
    </row>
    <row r="104" spans="48:52" ht="15.6">
      <c r="AV104" s="4"/>
      <c r="AW104" s="13"/>
      <c r="AX104" s="13"/>
      <c r="AY104" s="1"/>
      <c r="AZ104" s="5"/>
    </row>
    <row r="105" spans="48:52" ht="15.6">
      <c r="AV105" s="4"/>
      <c r="AW105" s="13"/>
      <c r="AX105" s="13"/>
      <c r="AY105" s="1"/>
      <c r="AZ105" s="5"/>
    </row>
    <row r="106" spans="48:52" ht="15.6">
      <c r="AV106" s="4"/>
      <c r="AW106" s="13"/>
      <c r="AX106" s="13"/>
      <c r="AY106" s="1"/>
      <c r="AZ106" s="5"/>
    </row>
    <row r="107" spans="48:52" ht="15.6">
      <c r="AV107" s="4"/>
      <c r="AW107" s="13"/>
      <c r="AX107" s="13"/>
      <c r="AY107" s="1"/>
      <c r="AZ107" s="5"/>
    </row>
    <row r="108" spans="48:52" ht="15.6">
      <c r="AV108" s="4"/>
      <c r="AW108" s="13"/>
      <c r="AX108" s="13"/>
      <c r="AY108" s="13"/>
      <c r="AZ108" s="5"/>
    </row>
    <row r="109" spans="48:52" ht="15.6">
      <c r="AV109" s="4"/>
      <c r="AW109" s="13"/>
      <c r="AX109" s="13"/>
      <c r="AY109" s="13"/>
      <c r="AZ109" s="5"/>
    </row>
    <row r="110" spans="48:52" ht="15.6">
      <c r="AV110" s="4"/>
      <c r="AW110" s="13"/>
      <c r="AX110" s="13"/>
      <c r="AY110" s="13"/>
      <c r="AZ110" s="5"/>
    </row>
    <row r="111" spans="48:52" ht="15.6">
      <c r="AV111" s="4"/>
      <c r="AW111" s="13"/>
      <c r="AX111" s="13"/>
      <c r="AY111" s="13"/>
      <c r="AZ111" s="5"/>
    </row>
    <row r="112" spans="48:52" ht="15.6">
      <c r="AV112" s="4"/>
      <c r="AW112" s="13"/>
      <c r="AX112" s="13"/>
      <c r="AY112" s="5"/>
      <c r="AZ112" s="5"/>
    </row>
    <row r="113" spans="48:52" ht="15.6">
      <c r="AV113" s="4"/>
      <c r="AW113" s="13"/>
      <c r="AX113" s="13"/>
      <c r="AY113" s="5"/>
      <c r="AZ113" s="5"/>
    </row>
    <row r="114" spans="48:52" ht="15.6">
      <c r="AV114" s="4"/>
      <c r="AW114" s="13"/>
      <c r="AX114" s="13"/>
      <c r="AY114" s="5"/>
      <c r="AZ114" s="5"/>
    </row>
    <row r="115" spans="48:52" ht="15.6">
      <c r="AV115" s="4"/>
      <c r="AW115" s="13"/>
      <c r="AX115" s="13"/>
      <c r="AY115" s="5"/>
      <c r="AZ115" s="5"/>
    </row>
    <row r="116" spans="48:52" ht="15.6">
      <c r="AV116" s="4"/>
      <c r="AW116" s="13"/>
      <c r="AX116" s="13"/>
      <c r="AY116" s="5"/>
      <c r="AZ116" s="5"/>
    </row>
    <row r="117" spans="48:52" ht="15.6">
      <c r="AV117" s="4"/>
      <c r="AW117" s="13"/>
      <c r="AX117" s="13"/>
      <c r="AY117" s="5"/>
      <c r="AZ117" s="5"/>
    </row>
    <row r="118" spans="48:52" ht="15.6">
      <c r="AV118" s="4"/>
      <c r="AW118" s="13"/>
      <c r="AX118" s="13"/>
      <c r="AY118" s="5"/>
      <c r="AZ118" s="5"/>
    </row>
    <row r="119" spans="48:52" ht="15.6">
      <c r="AV119" s="4"/>
      <c r="AW119" s="13"/>
      <c r="AX119" s="13"/>
      <c r="AY119" s="5"/>
      <c r="AZ119" s="5"/>
    </row>
    <row r="120" spans="48:52" ht="15.6">
      <c r="AV120" s="4"/>
      <c r="AW120" s="5"/>
      <c r="AX120" s="5"/>
      <c r="AY120" s="5"/>
      <c r="AZ120" s="5"/>
    </row>
    <row r="121" spans="48:52">
      <c r="AV121" s="13"/>
      <c r="AW121" s="13"/>
    </row>
    <row r="122" spans="48:52" ht="15.6">
      <c r="AV122" s="5"/>
      <c r="AW122" s="5"/>
      <c r="AX122" s="5"/>
      <c r="AZ122" s="5"/>
    </row>
    <row r="123" spans="48:52">
      <c r="AV123" s="13"/>
      <c r="AW123" s="13"/>
    </row>
    <row r="124" spans="48:52">
      <c r="AV124" s="13"/>
      <c r="AW124" s="13"/>
    </row>
    <row r="125" spans="48:52">
      <c r="AV125" s="13"/>
      <c r="AW125" s="13"/>
    </row>
    <row r="126" spans="48:52">
      <c r="AV126" s="13"/>
      <c r="AW126" s="13"/>
    </row>
    <row r="127" spans="48:52">
      <c r="AV127" s="13"/>
      <c r="AW127" s="13"/>
    </row>
    <row r="128" spans="48:52">
      <c r="AV128" s="13"/>
      <c r="AW128" s="13"/>
    </row>
    <row r="129" spans="48:49">
      <c r="AV129" s="13"/>
      <c r="AW129" s="13"/>
    </row>
    <row r="130" spans="48:49">
      <c r="AV130" s="13"/>
      <c r="AW130" s="13"/>
    </row>
    <row r="131" spans="48:49">
      <c r="AV131" s="13"/>
      <c r="AW131" s="13"/>
    </row>
    <row r="132" spans="48:49">
      <c r="AV132" s="13"/>
      <c r="AW132" s="13"/>
    </row>
    <row r="133" spans="48:49">
      <c r="AV133" s="13"/>
      <c r="AW133" s="13"/>
    </row>
    <row r="134" spans="48:49">
      <c r="AV134" s="13"/>
      <c r="AW134" s="13"/>
    </row>
    <row r="135" spans="48:49">
      <c r="AV135" s="13"/>
      <c r="AW135" s="13"/>
    </row>
    <row r="136" spans="48:49">
      <c r="AV136" s="13"/>
      <c r="AW136" s="13"/>
    </row>
    <row r="137" spans="48:49">
      <c r="AV137" s="13"/>
      <c r="AW137" s="13"/>
    </row>
    <row r="138" spans="48:49">
      <c r="AV138" s="13"/>
      <c r="AW138" s="13"/>
    </row>
    <row r="139" spans="48:49">
      <c r="AV139" s="13"/>
      <c r="AW139" s="13"/>
    </row>
    <row r="140" spans="48:49">
      <c r="AV140" s="13"/>
      <c r="AW140" s="13"/>
    </row>
    <row r="141" spans="48:49">
      <c r="AV141" s="13"/>
      <c r="AW141" s="13"/>
    </row>
    <row r="142" spans="48:49">
      <c r="AV142" s="13"/>
      <c r="AW142" s="13"/>
    </row>
    <row r="143" spans="48:49">
      <c r="AV143" s="13"/>
      <c r="AW143" s="13"/>
    </row>
    <row r="144" spans="48:49">
      <c r="AV144" s="13"/>
      <c r="AW144" s="13"/>
    </row>
    <row r="145" spans="48:49">
      <c r="AV145" s="13"/>
      <c r="AW145" s="13"/>
    </row>
    <row r="146" spans="48:49">
      <c r="AV146" s="13"/>
      <c r="AW146" s="13"/>
    </row>
    <row r="147" spans="48:49">
      <c r="AV147" s="13"/>
      <c r="AW147" s="13"/>
    </row>
    <row r="148" spans="48:49">
      <c r="AV148" s="13"/>
      <c r="AW148" s="13"/>
    </row>
    <row r="149" spans="48:49">
      <c r="AV149" s="13"/>
      <c r="AW149" s="13"/>
    </row>
    <row r="150" spans="48:49">
      <c r="AV150" s="13"/>
      <c r="AW150" s="13"/>
    </row>
    <row r="151" spans="48:49">
      <c r="AV151" s="13"/>
      <c r="AW151" s="13"/>
    </row>
    <row r="152" spans="48:49">
      <c r="AV152" s="13"/>
      <c r="AW152" s="13"/>
    </row>
    <row r="153" spans="48:49">
      <c r="AV153" s="13"/>
      <c r="AW153" s="13"/>
    </row>
    <row r="154" spans="48:49">
      <c r="AV154" s="13"/>
      <c r="AW154" s="13"/>
    </row>
    <row r="155" spans="48:49">
      <c r="AV155" s="13"/>
      <c r="AW155" s="13"/>
    </row>
    <row r="156" spans="48:49">
      <c r="AV156" s="13"/>
      <c r="AW156" s="13"/>
    </row>
    <row r="157" spans="48:49">
      <c r="AV157" s="13"/>
      <c r="AW157" s="13"/>
    </row>
    <row r="158" spans="48:49">
      <c r="AV158" s="13"/>
      <c r="AW158" s="13"/>
    </row>
    <row r="159" spans="48:49">
      <c r="AV159" s="13"/>
      <c r="AW159" s="13"/>
    </row>
    <row r="160" spans="48:49">
      <c r="AV160" s="13"/>
      <c r="AW160" s="13"/>
    </row>
    <row r="161" spans="48:49">
      <c r="AV161" s="13"/>
      <c r="AW161" s="13"/>
    </row>
    <row r="162" spans="48:49">
      <c r="AV162" s="13"/>
      <c r="AW162" s="13"/>
    </row>
    <row r="163" spans="48:49">
      <c r="AV163" s="13"/>
      <c r="AW163" s="13"/>
    </row>
    <row r="164" spans="48:49">
      <c r="AV164" s="13"/>
      <c r="AW164" s="13"/>
    </row>
    <row r="165" spans="48:49">
      <c r="AV165" s="13"/>
      <c r="AW165" s="13"/>
    </row>
    <row r="166" spans="48:49">
      <c r="AV166" s="13"/>
      <c r="AW166" s="13"/>
    </row>
    <row r="167" spans="48:49">
      <c r="AV167" s="13"/>
      <c r="AW167" s="13"/>
    </row>
    <row r="168" spans="48:49">
      <c r="AV168" s="13"/>
      <c r="AW168" s="13"/>
    </row>
    <row r="169" spans="48:49">
      <c r="AV169" s="13"/>
      <c r="AW169" s="13"/>
    </row>
    <row r="170" spans="48:49">
      <c r="AV170" s="13"/>
      <c r="AW170" s="13"/>
    </row>
    <row r="171" spans="48:49">
      <c r="AV171" s="13"/>
      <c r="AW171" s="13"/>
    </row>
    <row r="172" spans="48:49">
      <c r="AV172" s="13"/>
      <c r="AW172" s="13"/>
    </row>
    <row r="173" spans="48:49">
      <c r="AV173" s="13"/>
      <c r="AW173" s="13"/>
    </row>
    <row r="174" spans="48:49">
      <c r="AV174" s="13"/>
      <c r="AW174" s="13"/>
    </row>
    <row r="175" spans="48:49">
      <c r="AV175" s="13"/>
      <c r="AW175" s="13"/>
    </row>
    <row r="176" spans="48:49">
      <c r="AV176" s="13"/>
      <c r="AW176" s="13"/>
    </row>
    <row r="177" spans="48:49">
      <c r="AV177" s="13"/>
      <c r="AW177" s="13"/>
    </row>
    <row r="199" spans="9:47">
      <c r="I199" s="171"/>
      <c r="K199" s="171"/>
      <c r="L199" s="171"/>
      <c r="Q199" s="171"/>
      <c r="T199" s="14"/>
      <c r="V199" s="14"/>
      <c r="AU199" s="14"/>
    </row>
    <row r="200" spans="9:47">
      <c r="I200" s="171"/>
      <c r="K200" s="171"/>
      <c r="L200" s="171"/>
      <c r="Q200" s="171"/>
      <c r="T200" s="14"/>
      <c r="V200" s="14"/>
      <c r="X200" s="80"/>
      <c r="Y200" s="80"/>
      <c r="Z200" s="80"/>
      <c r="AA200" s="171"/>
      <c r="AB200" s="171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</row>
    <row r="201" spans="9:47">
      <c r="I201" s="171"/>
      <c r="K201" s="171"/>
      <c r="L201" s="171"/>
      <c r="Q201" s="171"/>
      <c r="T201" s="14"/>
      <c r="V201" s="14"/>
      <c r="X201" s="80"/>
      <c r="Y201" s="80"/>
      <c r="Z201" s="80"/>
      <c r="AA201" s="171"/>
      <c r="AB201" s="171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</row>
    <row r="202" spans="9:47">
      <c r="I202" s="171"/>
      <c r="K202" s="171"/>
      <c r="L202" s="171"/>
      <c r="Q202" s="171"/>
      <c r="T202" s="14"/>
      <c r="V202" s="14"/>
      <c r="X202" s="80"/>
      <c r="Y202" s="80"/>
      <c r="Z202" s="80"/>
      <c r="AA202" s="171"/>
      <c r="AB202" s="171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</row>
    <row r="203" spans="9:47">
      <c r="I203" s="171"/>
      <c r="K203" s="171"/>
      <c r="L203" s="171"/>
      <c r="Q203" s="171"/>
      <c r="T203" s="14"/>
      <c r="V203" s="14"/>
      <c r="X203" s="80"/>
      <c r="Y203" s="80"/>
      <c r="Z203" s="80"/>
      <c r="AA203" s="171"/>
      <c r="AB203" s="171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</row>
    <row r="204" spans="9:47">
      <c r="I204" s="171"/>
      <c r="K204" s="171"/>
      <c r="L204" s="171"/>
      <c r="Q204" s="171"/>
      <c r="T204" s="14"/>
      <c r="V204" s="14"/>
      <c r="X204" s="80"/>
      <c r="Y204" s="80"/>
      <c r="Z204" s="80"/>
      <c r="AA204" s="171"/>
      <c r="AB204" s="171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</row>
    <row r="205" spans="9:47">
      <c r="I205" s="171"/>
      <c r="K205" s="171"/>
      <c r="L205" s="171"/>
      <c r="Q205" s="171"/>
      <c r="T205" s="14"/>
      <c r="V205" s="14"/>
      <c r="X205" s="80"/>
      <c r="Y205" s="80"/>
      <c r="Z205" s="80"/>
      <c r="AA205" s="171"/>
      <c r="AB205" s="171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</row>
    <row r="206" spans="9:47">
      <c r="I206" s="171"/>
      <c r="K206" s="171"/>
      <c r="L206" s="171"/>
      <c r="Q206" s="171"/>
      <c r="T206" s="14"/>
      <c r="V206" s="14"/>
      <c r="X206" s="80"/>
      <c r="Y206" s="80"/>
      <c r="Z206" s="80"/>
      <c r="AA206" s="171"/>
      <c r="AB206" s="171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</row>
    <row r="207" spans="9:47">
      <c r="I207" s="171"/>
      <c r="K207" s="171"/>
      <c r="L207" s="171"/>
      <c r="Q207" s="171"/>
      <c r="T207" s="14"/>
      <c r="V207" s="14"/>
      <c r="X207" s="80"/>
      <c r="Y207" s="80"/>
      <c r="Z207" s="80"/>
      <c r="AA207" s="171"/>
      <c r="AB207" s="171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</row>
    <row r="208" spans="9:47">
      <c r="I208" s="171"/>
      <c r="K208" s="171"/>
      <c r="L208" s="171"/>
      <c r="Q208" s="171"/>
      <c r="T208" s="14"/>
      <c r="V208" s="14"/>
      <c r="X208" s="80"/>
      <c r="Y208" s="80"/>
      <c r="Z208" s="80"/>
      <c r="AA208" s="171"/>
      <c r="AB208" s="171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</row>
    <row r="209" spans="9:47">
      <c r="I209" s="171"/>
      <c r="K209" s="171"/>
      <c r="L209" s="171"/>
      <c r="Q209" s="171"/>
      <c r="T209" s="14"/>
      <c r="V209" s="14"/>
      <c r="X209" s="80"/>
      <c r="Y209" s="80"/>
      <c r="Z209" s="80"/>
      <c r="AA209" s="171"/>
      <c r="AB209" s="171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</row>
    <row r="210" spans="9:47">
      <c r="I210" s="171"/>
      <c r="K210" s="171"/>
      <c r="L210" s="171"/>
      <c r="Q210" s="171"/>
      <c r="T210" s="14"/>
      <c r="V210" s="14"/>
      <c r="X210" s="80"/>
      <c r="Y210" s="80"/>
      <c r="Z210" s="80"/>
      <c r="AA210" s="171"/>
      <c r="AB210" s="171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</row>
    <row r="211" spans="9:47">
      <c r="I211" s="171"/>
      <c r="K211" s="171"/>
      <c r="L211" s="171"/>
      <c r="Q211" s="171"/>
      <c r="T211" s="14"/>
      <c r="V211" s="14"/>
      <c r="X211" s="80"/>
      <c r="Y211" s="80"/>
      <c r="Z211" s="80"/>
      <c r="AA211" s="171"/>
      <c r="AB211" s="171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</row>
    <row r="212" spans="9:47">
      <c r="I212" s="171"/>
      <c r="K212" s="171"/>
      <c r="L212" s="171"/>
      <c r="Q212" s="171"/>
      <c r="T212" s="14"/>
      <c r="V212" s="14"/>
      <c r="X212" s="80"/>
      <c r="Y212" s="80"/>
      <c r="Z212" s="80"/>
      <c r="AA212" s="171"/>
      <c r="AB212" s="171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</row>
    <row r="213" spans="9:47">
      <c r="I213" s="171"/>
      <c r="K213" s="171"/>
      <c r="L213" s="171"/>
      <c r="Q213" s="171"/>
      <c r="T213" s="14"/>
      <c r="V213" s="14"/>
      <c r="X213" s="80"/>
      <c r="Y213" s="80"/>
      <c r="Z213" s="80"/>
      <c r="AA213" s="171"/>
      <c r="AB213" s="171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</row>
    <row r="214" spans="9:47">
      <c r="I214" s="171"/>
      <c r="K214" s="171"/>
      <c r="L214" s="171"/>
      <c r="Q214" s="171"/>
      <c r="T214" s="14"/>
      <c r="V214" s="14"/>
      <c r="X214" s="80"/>
      <c r="Y214" s="80"/>
      <c r="Z214" s="80"/>
      <c r="AA214" s="171"/>
      <c r="AB214" s="171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</row>
    <row r="215" spans="9:47">
      <c r="I215" s="171"/>
      <c r="K215" s="171"/>
      <c r="L215" s="171"/>
      <c r="Q215" s="171"/>
      <c r="T215" s="14"/>
      <c r="V215" s="14"/>
      <c r="X215" s="80"/>
      <c r="Y215" s="80"/>
      <c r="Z215" s="80"/>
      <c r="AA215" s="171"/>
      <c r="AB215" s="171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</row>
    <row r="216" spans="9:47">
      <c r="I216" s="171"/>
      <c r="K216" s="171"/>
      <c r="L216" s="171"/>
      <c r="Q216" s="171"/>
      <c r="T216" s="14"/>
      <c r="V216" s="14"/>
      <c r="X216" s="80"/>
      <c r="Y216" s="80"/>
      <c r="Z216" s="80"/>
      <c r="AA216" s="171"/>
      <c r="AB216" s="171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</row>
    <row r="217" spans="9:47">
      <c r="I217" s="171"/>
      <c r="K217" s="171"/>
      <c r="L217" s="171"/>
      <c r="Q217" s="171"/>
      <c r="T217" s="14"/>
      <c r="V217" s="14"/>
      <c r="X217" s="80"/>
      <c r="Y217" s="80"/>
      <c r="Z217" s="80"/>
      <c r="AA217" s="171"/>
      <c r="AB217" s="171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</row>
    <row r="218" spans="9:47">
      <c r="I218" s="171"/>
      <c r="K218" s="171"/>
      <c r="L218" s="171"/>
      <c r="Q218" s="171"/>
      <c r="T218" s="14"/>
      <c r="V218" s="14"/>
      <c r="X218" s="80"/>
      <c r="Y218" s="80"/>
      <c r="Z218" s="80"/>
      <c r="AA218" s="171"/>
      <c r="AB218" s="171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</row>
    <row r="219" spans="9:47">
      <c r="I219" s="171"/>
      <c r="K219" s="171"/>
      <c r="L219" s="171"/>
      <c r="Q219" s="171"/>
      <c r="T219" s="14"/>
      <c r="V219" s="14"/>
      <c r="X219" s="80"/>
      <c r="Y219" s="80"/>
      <c r="Z219" s="80"/>
      <c r="AA219" s="171"/>
      <c r="AB219" s="171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</row>
    <row r="220" spans="9:47">
      <c r="I220" s="171"/>
      <c r="K220" s="171"/>
      <c r="L220" s="171"/>
      <c r="Q220" s="171"/>
      <c r="T220" s="14"/>
      <c r="V220" s="14"/>
      <c r="X220" s="80"/>
      <c r="Y220" s="80"/>
      <c r="Z220" s="80"/>
      <c r="AA220" s="171"/>
      <c r="AB220" s="171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</row>
    <row r="221" spans="9:47">
      <c r="I221" s="171"/>
      <c r="K221" s="171"/>
      <c r="L221" s="171"/>
      <c r="Q221" s="171"/>
      <c r="T221" s="14"/>
      <c r="V221" s="14"/>
      <c r="X221" s="80"/>
      <c r="Y221" s="80"/>
      <c r="Z221" s="80"/>
      <c r="AA221" s="171"/>
      <c r="AB221" s="171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</row>
    <row r="222" spans="9:47">
      <c r="I222" s="171"/>
      <c r="K222" s="171"/>
      <c r="L222" s="171"/>
      <c r="Q222" s="171"/>
      <c r="T222" s="14"/>
      <c r="V222" s="14"/>
      <c r="X222" s="80"/>
      <c r="Y222" s="80"/>
      <c r="Z222" s="80"/>
      <c r="AA222" s="171"/>
      <c r="AB222" s="171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</row>
    <row r="223" spans="9:47">
      <c r="I223" s="171"/>
      <c r="K223" s="171"/>
      <c r="L223" s="171"/>
      <c r="Q223" s="171"/>
      <c r="T223" s="14"/>
      <c r="V223" s="14"/>
      <c r="X223" s="80"/>
      <c r="Y223" s="80"/>
      <c r="Z223" s="80"/>
      <c r="AA223" s="171"/>
      <c r="AB223" s="171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</row>
    <row r="224" spans="9:47">
      <c r="I224" s="171"/>
      <c r="K224" s="171"/>
      <c r="L224" s="171"/>
      <c r="Q224" s="171"/>
      <c r="T224" s="14"/>
      <c r="V224" s="14"/>
      <c r="X224" s="80"/>
      <c r="Y224" s="80"/>
      <c r="Z224" s="80"/>
      <c r="AA224" s="171"/>
      <c r="AB224" s="171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</row>
    <row r="225" spans="9:47">
      <c r="I225" s="171"/>
      <c r="K225" s="171"/>
      <c r="L225" s="171"/>
      <c r="Q225" s="171"/>
      <c r="T225" s="14"/>
      <c r="V225" s="14"/>
      <c r="X225" s="80"/>
      <c r="Y225" s="80"/>
      <c r="Z225" s="80"/>
      <c r="AA225" s="171"/>
      <c r="AB225" s="171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</row>
    <row r="226" spans="9:47">
      <c r="I226" s="171"/>
      <c r="K226" s="171"/>
      <c r="L226" s="171"/>
      <c r="Q226" s="171"/>
      <c r="T226" s="14"/>
      <c r="V226" s="14"/>
      <c r="X226" s="80"/>
      <c r="Y226" s="80"/>
      <c r="Z226" s="80"/>
      <c r="AA226" s="171"/>
      <c r="AB226" s="171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</row>
    <row r="227" spans="9:47">
      <c r="I227" s="171"/>
      <c r="K227" s="171"/>
      <c r="L227" s="171"/>
      <c r="Q227" s="171"/>
      <c r="T227" s="14"/>
      <c r="V227" s="14"/>
      <c r="X227" s="80"/>
      <c r="Y227" s="80"/>
      <c r="Z227" s="80"/>
      <c r="AA227" s="171"/>
      <c r="AB227" s="171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</row>
    <row r="228" spans="9:47">
      <c r="I228" s="171"/>
      <c r="K228" s="171"/>
      <c r="L228" s="171"/>
      <c r="Q228" s="171"/>
      <c r="T228" s="14"/>
      <c r="V228" s="14"/>
      <c r="X228" s="80"/>
      <c r="Y228" s="80"/>
      <c r="Z228" s="80"/>
      <c r="AA228" s="171"/>
      <c r="AB228" s="171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</row>
    <row r="229" spans="9:47">
      <c r="I229" s="171"/>
      <c r="K229" s="171"/>
      <c r="L229" s="171"/>
      <c r="Q229" s="171"/>
      <c r="T229" s="14"/>
      <c r="V229" s="14"/>
      <c r="X229" s="80"/>
      <c r="Y229" s="80"/>
      <c r="Z229" s="80"/>
      <c r="AA229" s="171"/>
      <c r="AB229" s="171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</row>
    <row r="230" spans="9:47">
      <c r="I230" s="171"/>
      <c r="K230" s="171"/>
      <c r="L230" s="171"/>
      <c r="Q230" s="171"/>
      <c r="T230" s="14"/>
      <c r="V230" s="14"/>
      <c r="X230" s="80"/>
      <c r="Y230" s="80"/>
      <c r="Z230" s="80"/>
      <c r="AA230" s="171"/>
      <c r="AB230" s="171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</row>
    <row r="231" spans="9:47">
      <c r="I231" s="171"/>
      <c r="K231" s="171"/>
      <c r="L231" s="171"/>
      <c r="Q231" s="171"/>
      <c r="T231" s="14"/>
      <c r="V231" s="14"/>
      <c r="X231" s="80"/>
      <c r="Y231" s="80"/>
      <c r="Z231" s="80"/>
      <c r="AA231" s="171"/>
      <c r="AB231" s="171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</row>
    <row r="232" spans="9:47">
      <c r="I232" s="171"/>
      <c r="K232" s="171"/>
      <c r="L232" s="171"/>
      <c r="Q232" s="171"/>
      <c r="T232" s="14"/>
      <c r="V232" s="14"/>
      <c r="X232" s="80"/>
      <c r="Y232" s="80"/>
      <c r="Z232" s="80"/>
      <c r="AA232" s="171"/>
      <c r="AB232" s="171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</row>
    <row r="233" spans="9:47">
      <c r="I233" s="171"/>
      <c r="K233" s="171"/>
      <c r="L233" s="171"/>
      <c r="Q233" s="171"/>
      <c r="T233" s="14"/>
      <c r="V233" s="14"/>
      <c r="X233" s="80"/>
      <c r="Y233" s="80"/>
      <c r="Z233" s="80"/>
      <c r="AA233" s="171"/>
      <c r="AB233" s="171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</row>
    <row r="234" spans="9:47">
      <c r="I234" s="171"/>
      <c r="K234" s="171"/>
      <c r="L234" s="171"/>
      <c r="Q234" s="171"/>
      <c r="T234" s="14"/>
      <c r="V234" s="14"/>
      <c r="X234" s="80"/>
      <c r="Y234" s="80"/>
      <c r="Z234" s="80"/>
      <c r="AA234" s="171"/>
      <c r="AB234" s="171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</row>
    <row r="235" spans="9:47">
      <c r="I235" s="171"/>
      <c r="K235" s="171"/>
      <c r="L235" s="171"/>
      <c r="Q235" s="171"/>
      <c r="T235" s="14"/>
      <c r="V235" s="14"/>
      <c r="X235" s="80"/>
      <c r="Y235" s="80"/>
      <c r="Z235" s="80"/>
      <c r="AA235" s="171"/>
      <c r="AB235" s="171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</row>
    <row r="236" spans="9:47">
      <c r="I236" s="171"/>
      <c r="K236" s="171"/>
      <c r="L236" s="171"/>
      <c r="Q236" s="171"/>
      <c r="T236" s="14"/>
      <c r="V236" s="14"/>
      <c r="X236" s="80"/>
      <c r="Y236" s="80"/>
      <c r="Z236" s="80"/>
      <c r="AA236" s="171"/>
      <c r="AB236" s="171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</row>
    <row r="237" spans="9:47">
      <c r="I237" s="171"/>
      <c r="K237" s="171"/>
      <c r="L237" s="171"/>
      <c r="Q237" s="171"/>
      <c r="T237" s="14"/>
      <c r="V237" s="14"/>
      <c r="X237" s="80"/>
      <c r="Y237" s="80"/>
      <c r="Z237" s="80"/>
      <c r="AA237" s="171"/>
      <c r="AB237" s="171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</row>
    <row r="238" spans="9:47">
      <c r="I238" s="171"/>
      <c r="K238" s="171"/>
      <c r="L238" s="171"/>
      <c r="Q238" s="171"/>
      <c r="T238" s="14"/>
      <c r="V238" s="14"/>
      <c r="X238" s="80"/>
      <c r="Y238" s="80"/>
      <c r="Z238" s="80"/>
      <c r="AA238" s="171"/>
      <c r="AB238" s="171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</row>
    <row r="239" spans="9:47">
      <c r="I239" s="171"/>
      <c r="K239" s="171"/>
      <c r="L239" s="171"/>
      <c r="Q239" s="171"/>
      <c r="T239" s="14"/>
      <c r="V239" s="14"/>
      <c r="X239" s="80"/>
      <c r="Y239" s="80"/>
      <c r="Z239" s="80"/>
      <c r="AA239" s="171"/>
      <c r="AB239" s="171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</row>
    <row r="240" spans="9:47">
      <c r="I240" s="171"/>
      <c r="K240" s="171"/>
      <c r="L240" s="171"/>
      <c r="Q240" s="171"/>
      <c r="T240" s="14"/>
      <c r="V240" s="14"/>
      <c r="X240" s="80"/>
      <c r="Y240" s="80"/>
      <c r="Z240" s="80"/>
      <c r="AA240" s="171"/>
      <c r="AB240" s="171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</row>
    <row r="241" spans="9:47">
      <c r="I241" s="171"/>
      <c r="K241" s="171"/>
      <c r="L241" s="171"/>
      <c r="Q241" s="171"/>
      <c r="T241" s="14"/>
      <c r="V241" s="14"/>
      <c r="X241" s="80"/>
      <c r="Y241" s="80"/>
      <c r="Z241" s="80"/>
      <c r="AA241" s="171"/>
      <c r="AB241" s="171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</row>
    <row r="242" spans="9:47">
      <c r="I242" s="171"/>
      <c r="K242" s="171"/>
      <c r="L242" s="171"/>
      <c r="Q242" s="171"/>
      <c r="T242" s="14"/>
      <c r="V242" s="14"/>
      <c r="X242" s="80"/>
      <c r="Y242" s="80"/>
      <c r="Z242" s="80"/>
      <c r="AA242" s="171"/>
      <c r="AB242" s="171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</row>
    <row r="243" spans="9:47">
      <c r="I243" s="171"/>
      <c r="K243" s="171"/>
      <c r="L243" s="171"/>
      <c r="Q243" s="171"/>
      <c r="T243" s="14"/>
      <c r="V243" s="14"/>
      <c r="X243" s="80"/>
      <c r="Y243" s="80"/>
      <c r="Z243" s="80"/>
      <c r="AA243" s="171"/>
      <c r="AB243" s="171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</row>
    <row r="244" spans="9:47">
      <c r="I244" s="171"/>
      <c r="K244" s="171"/>
      <c r="L244" s="171"/>
      <c r="Q244" s="171"/>
      <c r="T244" s="14"/>
      <c r="V244" s="14"/>
      <c r="X244" s="80"/>
      <c r="Y244" s="80"/>
      <c r="Z244" s="80"/>
      <c r="AA244" s="171"/>
      <c r="AB244" s="171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</row>
    <row r="245" spans="9:47">
      <c r="I245" s="171"/>
      <c r="K245" s="171"/>
      <c r="L245" s="171"/>
      <c r="Q245" s="171"/>
      <c r="T245" s="14"/>
      <c r="V245" s="14"/>
      <c r="X245" s="80"/>
      <c r="Y245" s="80"/>
      <c r="Z245" s="80"/>
      <c r="AA245" s="171"/>
      <c r="AB245" s="171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</row>
    <row r="246" spans="9:47">
      <c r="I246" s="171"/>
      <c r="K246" s="171"/>
      <c r="L246" s="171"/>
      <c r="Q246" s="171"/>
      <c r="T246" s="14"/>
      <c r="V246" s="14"/>
      <c r="X246" s="80"/>
      <c r="Y246" s="80"/>
      <c r="Z246" s="80"/>
      <c r="AA246" s="171"/>
      <c r="AB246" s="171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</row>
    <row r="247" spans="9:47">
      <c r="I247" s="171"/>
      <c r="K247" s="171"/>
      <c r="L247" s="171"/>
      <c r="Q247" s="171"/>
      <c r="T247" s="14"/>
      <c r="V247" s="14"/>
      <c r="X247" s="80"/>
      <c r="Y247" s="80"/>
      <c r="Z247" s="80"/>
      <c r="AA247" s="171"/>
      <c r="AB247" s="171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</row>
    <row r="248" spans="9:47">
      <c r="I248" s="171"/>
      <c r="K248" s="171"/>
      <c r="L248" s="171"/>
      <c r="Q248" s="171"/>
      <c r="T248" s="14"/>
      <c r="V248" s="14"/>
      <c r="X248" s="80"/>
      <c r="Y248" s="80"/>
      <c r="Z248" s="80"/>
      <c r="AA248" s="171"/>
      <c r="AB248" s="171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</row>
    <row r="249" spans="9:47">
      <c r="I249" s="171"/>
      <c r="K249" s="171"/>
      <c r="L249" s="171"/>
      <c r="Q249" s="171"/>
      <c r="T249" s="14"/>
      <c r="V249" s="14"/>
      <c r="X249" s="80"/>
      <c r="Y249" s="80"/>
      <c r="Z249" s="80"/>
      <c r="AA249" s="171"/>
      <c r="AB249" s="171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</row>
    <row r="250" spans="9:47">
      <c r="I250" s="171"/>
      <c r="K250" s="171"/>
      <c r="L250" s="171"/>
      <c r="Q250" s="171"/>
      <c r="T250" s="14"/>
      <c r="V250" s="14"/>
      <c r="X250" s="80"/>
      <c r="Y250" s="80"/>
      <c r="Z250" s="80"/>
      <c r="AA250" s="171"/>
      <c r="AB250" s="171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</row>
    <row r="251" spans="9:47">
      <c r="I251" s="171"/>
      <c r="K251" s="171"/>
      <c r="L251" s="171"/>
      <c r="Q251" s="171"/>
      <c r="T251" s="14"/>
      <c r="V251" s="14"/>
      <c r="X251" s="80"/>
      <c r="Y251" s="80"/>
      <c r="Z251" s="80"/>
      <c r="AA251" s="171"/>
      <c r="AB251" s="171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</row>
    <row r="252" spans="9:47">
      <c r="I252" s="171"/>
      <c r="K252" s="171"/>
      <c r="L252" s="171"/>
      <c r="Q252" s="171"/>
      <c r="T252" s="14"/>
      <c r="V252" s="14"/>
      <c r="X252" s="80"/>
      <c r="Y252" s="80"/>
      <c r="Z252" s="80"/>
      <c r="AA252" s="171"/>
      <c r="AB252" s="171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</row>
    <row r="253" spans="9:47">
      <c r="I253" s="171"/>
      <c r="K253" s="171"/>
      <c r="L253" s="171"/>
      <c r="Q253" s="171"/>
      <c r="T253" s="14"/>
      <c r="V253" s="14"/>
      <c r="X253" s="80"/>
      <c r="Y253" s="80"/>
      <c r="Z253" s="80"/>
      <c r="AA253" s="171"/>
      <c r="AB253" s="171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</row>
    <row r="254" spans="9:47">
      <c r="I254" s="171"/>
      <c r="K254" s="171"/>
      <c r="L254" s="171"/>
      <c r="Q254" s="171"/>
      <c r="T254" s="14"/>
      <c r="V254" s="14"/>
      <c r="X254" s="80"/>
      <c r="Y254" s="80"/>
      <c r="Z254" s="80"/>
      <c r="AA254" s="171"/>
      <c r="AB254" s="171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</row>
    <row r="255" spans="9:47">
      <c r="I255" s="171"/>
      <c r="K255" s="171"/>
      <c r="L255" s="171"/>
      <c r="Q255" s="171"/>
      <c r="T255" s="14"/>
      <c r="V255" s="14"/>
      <c r="X255" s="80"/>
      <c r="Y255" s="80"/>
      <c r="Z255" s="80"/>
      <c r="AA255" s="171"/>
      <c r="AB255" s="171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</row>
    <row r="256" spans="9:47">
      <c r="I256" s="171"/>
      <c r="K256" s="171"/>
      <c r="L256" s="171"/>
      <c r="Q256" s="171"/>
      <c r="T256" s="14"/>
      <c r="V256" s="14"/>
      <c r="X256" s="80"/>
      <c r="Y256" s="80"/>
      <c r="Z256" s="80"/>
      <c r="AA256" s="171"/>
      <c r="AB256" s="171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</row>
    <row r="257" spans="9:47">
      <c r="I257" s="171"/>
      <c r="K257" s="171"/>
      <c r="L257" s="171"/>
      <c r="Q257" s="171"/>
      <c r="T257" s="14"/>
      <c r="V257" s="14"/>
      <c r="X257" s="80"/>
      <c r="Y257" s="80"/>
      <c r="Z257" s="80"/>
      <c r="AA257" s="171"/>
      <c r="AB257" s="171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</row>
    <row r="258" spans="9:47">
      <c r="I258" s="171"/>
      <c r="K258" s="171"/>
      <c r="L258" s="171"/>
      <c r="Q258" s="171"/>
      <c r="T258" s="14"/>
      <c r="V258" s="14"/>
      <c r="X258" s="80"/>
      <c r="Y258" s="80"/>
      <c r="Z258" s="80"/>
      <c r="AA258" s="171"/>
      <c r="AB258" s="171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</row>
    <row r="259" spans="9:47">
      <c r="I259" s="171"/>
      <c r="K259" s="171"/>
      <c r="L259" s="171"/>
      <c r="Q259" s="171"/>
      <c r="T259" s="14"/>
      <c r="V259" s="14"/>
      <c r="X259" s="80"/>
      <c r="Y259" s="80"/>
      <c r="Z259" s="80"/>
      <c r="AA259" s="171"/>
      <c r="AB259" s="171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</row>
    <row r="260" spans="9:47">
      <c r="I260" s="171"/>
      <c r="K260" s="171"/>
      <c r="L260" s="171"/>
      <c r="Q260" s="171"/>
      <c r="T260" s="14"/>
      <c r="V260" s="14"/>
      <c r="X260" s="80"/>
      <c r="Y260" s="80"/>
      <c r="Z260" s="80"/>
      <c r="AA260" s="171"/>
      <c r="AB260" s="171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</row>
    <row r="261" spans="9:47">
      <c r="I261" s="171"/>
      <c r="K261" s="171"/>
      <c r="L261" s="171"/>
      <c r="Q261" s="171"/>
      <c r="T261" s="14"/>
      <c r="V261" s="14"/>
      <c r="X261" s="80"/>
      <c r="Y261" s="80"/>
      <c r="Z261" s="80"/>
      <c r="AA261" s="171"/>
      <c r="AB261" s="171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</row>
    <row r="262" spans="9:47">
      <c r="I262" s="171"/>
      <c r="K262" s="171"/>
      <c r="L262" s="171"/>
      <c r="Q262" s="171"/>
      <c r="T262" s="14"/>
      <c r="V262" s="14"/>
      <c r="X262" s="80"/>
      <c r="Y262" s="80"/>
      <c r="Z262" s="80"/>
      <c r="AA262" s="171"/>
      <c r="AB262" s="171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</row>
    <row r="263" spans="9:47">
      <c r="I263" s="171"/>
      <c r="K263" s="171"/>
      <c r="L263" s="171"/>
      <c r="Q263" s="171"/>
      <c r="T263" s="14"/>
      <c r="V263" s="14"/>
      <c r="X263" s="80"/>
      <c r="Y263" s="80"/>
      <c r="Z263" s="80"/>
      <c r="AA263" s="171"/>
      <c r="AB263" s="171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</row>
    <row r="264" spans="9:47">
      <c r="I264" s="171"/>
      <c r="K264" s="171"/>
      <c r="L264" s="171"/>
      <c r="Q264" s="171"/>
      <c r="T264" s="14"/>
      <c r="V264" s="14"/>
      <c r="X264" s="80"/>
      <c r="Y264" s="80"/>
      <c r="Z264" s="80"/>
      <c r="AA264" s="171"/>
      <c r="AB264" s="171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</row>
    <row r="265" spans="9:47">
      <c r="I265" s="171"/>
      <c r="K265" s="171"/>
      <c r="L265" s="171"/>
      <c r="Q265" s="171"/>
      <c r="T265" s="14"/>
      <c r="V265" s="14"/>
      <c r="X265" s="80"/>
      <c r="Y265" s="80"/>
      <c r="Z265" s="80"/>
      <c r="AA265" s="171"/>
      <c r="AB265" s="171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</row>
    <row r="266" spans="9:47">
      <c r="I266" s="171"/>
      <c r="K266" s="171"/>
      <c r="L266" s="171"/>
      <c r="Q266" s="171"/>
      <c r="T266" s="14"/>
      <c r="V266" s="14"/>
      <c r="X266" s="80"/>
      <c r="Y266" s="80"/>
      <c r="Z266" s="80"/>
      <c r="AA266" s="171"/>
      <c r="AB266" s="171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</row>
    <row r="267" spans="9:47">
      <c r="I267" s="171"/>
      <c r="K267" s="171"/>
      <c r="L267" s="171"/>
      <c r="Q267" s="171"/>
      <c r="T267" s="14"/>
      <c r="V267" s="14"/>
      <c r="X267" s="80"/>
      <c r="Y267" s="80"/>
      <c r="Z267" s="80"/>
      <c r="AA267" s="171"/>
      <c r="AB267" s="171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</row>
    <row r="268" spans="9:47">
      <c r="I268" s="171"/>
      <c r="K268" s="171"/>
      <c r="L268" s="171"/>
      <c r="Q268" s="171"/>
      <c r="T268" s="14"/>
      <c r="V268" s="14"/>
      <c r="X268" s="80"/>
      <c r="Y268" s="80"/>
      <c r="Z268" s="80"/>
      <c r="AA268" s="171"/>
      <c r="AB268" s="171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</row>
    <row r="269" spans="9:47">
      <c r="I269" s="171"/>
      <c r="K269" s="171"/>
      <c r="L269" s="171"/>
      <c r="Q269" s="171"/>
      <c r="T269" s="14"/>
      <c r="V269" s="14"/>
      <c r="X269" s="80"/>
      <c r="Y269" s="80"/>
      <c r="Z269" s="80"/>
      <c r="AA269" s="171"/>
      <c r="AB269" s="171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</row>
    <row r="270" spans="9:47">
      <c r="I270" s="171"/>
      <c r="K270" s="171"/>
      <c r="L270" s="171"/>
      <c r="Q270" s="171"/>
      <c r="T270" s="14"/>
      <c r="V270" s="14"/>
      <c r="X270" s="80"/>
      <c r="Y270" s="80"/>
      <c r="Z270" s="80"/>
      <c r="AA270" s="171"/>
      <c r="AB270" s="171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</row>
    <row r="271" spans="9:47">
      <c r="I271" s="171"/>
      <c r="K271" s="171"/>
      <c r="L271" s="171"/>
      <c r="Q271" s="171"/>
      <c r="T271" s="14"/>
      <c r="V271" s="14"/>
      <c r="X271" s="80"/>
      <c r="Y271" s="80"/>
      <c r="Z271" s="80"/>
      <c r="AA271" s="171"/>
      <c r="AB271" s="171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</row>
    <row r="272" spans="9:47">
      <c r="I272" s="171"/>
      <c r="K272" s="171"/>
      <c r="L272" s="171"/>
      <c r="Q272" s="171"/>
      <c r="T272" s="14"/>
      <c r="V272" s="14"/>
      <c r="X272" s="80"/>
      <c r="Y272" s="80"/>
      <c r="Z272" s="80"/>
      <c r="AA272" s="171"/>
      <c r="AB272" s="171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</row>
    <row r="273" spans="9:47">
      <c r="I273" s="171"/>
      <c r="K273" s="171"/>
      <c r="L273" s="171"/>
      <c r="Q273" s="171"/>
      <c r="T273" s="14"/>
      <c r="V273" s="14"/>
      <c r="X273" s="80"/>
      <c r="Y273" s="80"/>
      <c r="Z273" s="80"/>
      <c r="AA273" s="171"/>
      <c r="AB273" s="171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</row>
    <row r="274" spans="9:47">
      <c r="I274" s="171"/>
      <c r="K274" s="171"/>
      <c r="L274" s="171"/>
      <c r="Q274" s="171"/>
      <c r="T274" s="14"/>
      <c r="V274" s="14"/>
      <c r="X274" s="80"/>
      <c r="Y274" s="80"/>
      <c r="Z274" s="80"/>
      <c r="AA274" s="171"/>
      <c r="AB274" s="171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</row>
    <row r="275" spans="9:47">
      <c r="I275" s="171"/>
      <c r="K275" s="171"/>
      <c r="L275" s="171"/>
      <c r="Q275" s="171"/>
      <c r="T275" s="14"/>
      <c r="V275" s="14"/>
      <c r="X275" s="80"/>
      <c r="Y275" s="80"/>
      <c r="Z275" s="80"/>
      <c r="AA275" s="171"/>
      <c r="AB275" s="171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</row>
    <row r="276" spans="9:47">
      <c r="I276" s="171"/>
      <c r="K276" s="171"/>
      <c r="L276" s="171"/>
      <c r="Q276" s="171"/>
      <c r="T276" s="14"/>
      <c r="V276" s="14"/>
      <c r="X276" s="80"/>
      <c r="Y276" s="80"/>
      <c r="Z276" s="80"/>
      <c r="AA276" s="171"/>
      <c r="AB276" s="171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</row>
    <row r="277" spans="9:47">
      <c r="I277" s="171"/>
      <c r="K277" s="171"/>
      <c r="L277" s="171"/>
      <c r="Q277" s="171"/>
      <c r="T277" s="14"/>
      <c r="V277" s="14"/>
      <c r="X277" s="80"/>
      <c r="Y277" s="80"/>
      <c r="Z277" s="80"/>
      <c r="AA277" s="171"/>
      <c r="AB277" s="171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</row>
    <row r="278" spans="9:47">
      <c r="I278" s="171"/>
      <c r="K278" s="171"/>
      <c r="L278" s="171"/>
      <c r="Q278" s="171"/>
      <c r="T278" s="14"/>
      <c r="V278" s="14"/>
      <c r="X278" s="80"/>
      <c r="Y278" s="80"/>
      <c r="Z278" s="80"/>
      <c r="AA278" s="171"/>
      <c r="AB278" s="171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</row>
    <row r="279" spans="9:47">
      <c r="I279" s="171"/>
      <c r="K279" s="171"/>
      <c r="L279" s="171"/>
      <c r="Q279" s="171"/>
      <c r="T279" s="14"/>
      <c r="V279" s="14"/>
      <c r="X279" s="80"/>
      <c r="Y279" s="80"/>
      <c r="Z279" s="80"/>
      <c r="AA279" s="171"/>
      <c r="AB279" s="171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</row>
    <row r="280" spans="9:47">
      <c r="I280" s="171"/>
      <c r="K280" s="171"/>
      <c r="L280" s="171"/>
      <c r="Q280" s="171"/>
      <c r="T280" s="14"/>
      <c r="V280" s="14"/>
      <c r="X280" s="80"/>
      <c r="Y280" s="80"/>
      <c r="Z280" s="80"/>
      <c r="AA280" s="171"/>
      <c r="AB280" s="171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</row>
    <row r="281" spans="9:47">
      <c r="I281" s="171"/>
      <c r="K281" s="171"/>
      <c r="L281" s="171"/>
      <c r="Q281" s="171"/>
      <c r="T281" s="14"/>
      <c r="V281" s="14"/>
      <c r="X281" s="80"/>
      <c r="Y281" s="80"/>
      <c r="Z281" s="80"/>
      <c r="AA281" s="171"/>
      <c r="AB281" s="171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</row>
    <row r="282" spans="9:47">
      <c r="I282" s="171"/>
      <c r="K282" s="171"/>
      <c r="L282" s="171"/>
      <c r="Q282" s="171"/>
      <c r="T282" s="14"/>
      <c r="V282" s="14"/>
      <c r="X282" s="80"/>
      <c r="Y282" s="80"/>
      <c r="Z282" s="80"/>
      <c r="AA282" s="171"/>
      <c r="AB282" s="171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</row>
    <row r="283" spans="9:47">
      <c r="I283" s="171"/>
      <c r="K283" s="171"/>
      <c r="L283" s="171"/>
      <c r="Q283" s="171"/>
      <c r="T283" s="14"/>
      <c r="V283" s="14"/>
      <c r="X283" s="80"/>
      <c r="Y283" s="80"/>
      <c r="Z283" s="80"/>
      <c r="AA283" s="171"/>
      <c r="AB283" s="171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</row>
    <row r="284" spans="9:47">
      <c r="I284" s="171"/>
      <c r="K284" s="171"/>
      <c r="L284" s="171"/>
      <c r="Q284" s="171"/>
      <c r="T284" s="14"/>
      <c r="V284" s="14"/>
      <c r="X284" s="80"/>
      <c r="Y284" s="80"/>
      <c r="Z284" s="80"/>
      <c r="AA284" s="171"/>
      <c r="AB284" s="171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</row>
    <row r="285" spans="9:47">
      <c r="I285" s="171"/>
      <c r="K285" s="171"/>
      <c r="L285" s="171"/>
      <c r="Q285" s="171"/>
      <c r="T285" s="14"/>
      <c r="V285" s="14"/>
      <c r="X285" s="80"/>
      <c r="Y285" s="80"/>
      <c r="Z285" s="80"/>
      <c r="AA285" s="171"/>
      <c r="AB285" s="171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</row>
    <row r="286" spans="9:47">
      <c r="I286" s="171"/>
      <c r="K286" s="171"/>
      <c r="L286" s="171"/>
      <c r="Q286" s="171"/>
      <c r="T286" s="14"/>
      <c r="V286" s="14"/>
      <c r="X286" s="80"/>
      <c r="Y286" s="80"/>
      <c r="Z286" s="80"/>
      <c r="AA286" s="171"/>
      <c r="AB286" s="171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</row>
    <row r="287" spans="9:47">
      <c r="I287" s="171"/>
      <c r="K287" s="171"/>
      <c r="L287" s="171"/>
      <c r="Q287" s="171"/>
      <c r="T287" s="14"/>
      <c r="V287" s="14"/>
      <c r="X287" s="80"/>
      <c r="Y287" s="80"/>
      <c r="Z287" s="80"/>
      <c r="AA287" s="171"/>
      <c r="AB287" s="171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</row>
    <row r="288" spans="9:47">
      <c r="I288" s="171"/>
      <c r="K288" s="171"/>
      <c r="L288" s="171"/>
      <c r="Q288" s="171"/>
      <c r="T288" s="14"/>
      <c r="V288" s="14"/>
      <c r="X288" s="80"/>
      <c r="Y288" s="80"/>
      <c r="Z288" s="80"/>
      <c r="AA288" s="171"/>
      <c r="AB288" s="171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</row>
    <row r="289" spans="9:47">
      <c r="I289" s="171"/>
      <c r="K289" s="171"/>
      <c r="L289" s="171"/>
      <c r="Q289" s="171"/>
      <c r="T289" s="14"/>
      <c r="V289" s="14"/>
      <c r="X289" s="80"/>
      <c r="Y289" s="80"/>
      <c r="Z289" s="80"/>
      <c r="AA289" s="171"/>
      <c r="AB289" s="171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</row>
    <row r="290" spans="9:47">
      <c r="I290" s="171"/>
      <c r="K290" s="171"/>
      <c r="L290" s="171"/>
      <c r="Q290" s="171"/>
      <c r="T290" s="14"/>
      <c r="V290" s="14"/>
      <c r="X290" s="80"/>
      <c r="Y290" s="80"/>
      <c r="Z290" s="80"/>
      <c r="AA290" s="171"/>
      <c r="AB290" s="171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</row>
    <row r="291" spans="9:47">
      <c r="I291" s="171"/>
      <c r="K291" s="171"/>
      <c r="L291" s="171"/>
      <c r="Q291" s="171"/>
      <c r="T291" s="14"/>
      <c r="V291" s="14"/>
      <c r="X291" s="80"/>
      <c r="Y291" s="80"/>
      <c r="Z291" s="80"/>
      <c r="AA291" s="171"/>
      <c r="AB291" s="171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</row>
    <row r="292" spans="9:47">
      <c r="I292" s="171"/>
      <c r="K292" s="171"/>
      <c r="L292" s="171"/>
      <c r="Q292" s="171"/>
      <c r="T292" s="14"/>
      <c r="V292" s="14"/>
      <c r="X292" s="80"/>
      <c r="Y292" s="80"/>
      <c r="Z292" s="80"/>
      <c r="AA292" s="171"/>
      <c r="AB292" s="171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</row>
    <row r="293" spans="9:47">
      <c r="I293" s="171"/>
      <c r="K293" s="171"/>
      <c r="L293" s="171"/>
      <c r="Q293" s="171"/>
      <c r="T293" s="14"/>
      <c r="V293" s="14"/>
      <c r="X293" s="80"/>
      <c r="Y293" s="80"/>
      <c r="Z293" s="80"/>
      <c r="AA293" s="171"/>
      <c r="AB293" s="171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</row>
    <row r="294" spans="9:47">
      <c r="I294" s="171"/>
      <c r="K294" s="171"/>
      <c r="L294" s="171"/>
      <c r="Q294" s="171"/>
      <c r="T294" s="14"/>
      <c r="V294" s="14"/>
      <c r="X294" s="80"/>
      <c r="Y294" s="80"/>
      <c r="Z294" s="80"/>
      <c r="AA294" s="171"/>
      <c r="AB294" s="171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</row>
    <row r="295" spans="9:47">
      <c r="I295" s="171"/>
      <c r="K295" s="171"/>
      <c r="L295" s="171"/>
      <c r="Q295" s="171"/>
      <c r="T295" s="14"/>
      <c r="V295" s="14"/>
      <c r="X295" s="80"/>
      <c r="Y295" s="80"/>
      <c r="Z295" s="80"/>
      <c r="AA295" s="171"/>
      <c r="AB295" s="171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</row>
    <row r="296" spans="9:47">
      <c r="I296" s="171"/>
      <c r="K296" s="171"/>
      <c r="L296" s="171"/>
      <c r="Q296" s="171"/>
      <c r="T296" s="14"/>
      <c r="V296" s="14"/>
      <c r="X296" s="80"/>
      <c r="Y296" s="80"/>
      <c r="Z296" s="80"/>
      <c r="AA296" s="171"/>
      <c r="AB296" s="171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</row>
    <row r="297" spans="9:47">
      <c r="I297" s="171"/>
      <c r="K297" s="171"/>
      <c r="L297" s="171"/>
      <c r="Q297" s="171"/>
      <c r="T297" s="14"/>
      <c r="V297" s="14"/>
      <c r="X297" s="80"/>
      <c r="Y297" s="80"/>
      <c r="Z297" s="80"/>
      <c r="AA297" s="171"/>
      <c r="AB297" s="171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</row>
    <row r="298" spans="9:47">
      <c r="I298" s="171"/>
      <c r="K298" s="171"/>
      <c r="L298" s="171"/>
      <c r="Q298" s="171"/>
      <c r="T298" s="14"/>
      <c r="V298" s="14"/>
      <c r="X298" s="80"/>
      <c r="Y298" s="80"/>
      <c r="Z298" s="80"/>
      <c r="AA298" s="171"/>
      <c r="AB298" s="171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</row>
    <row r="299" spans="9:47">
      <c r="I299" s="171"/>
      <c r="K299" s="171"/>
      <c r="L299" s="171"/>
      <c r="Q299" s="171"/>
      <c r="T299" s="14"/>
      <c r="V299" s="14"/>
      <c r="X299" s="80"/>
      <c r="Y299" s="80"/>
      <c r="Z299" s="80"/>
      <c r="AA299" s="171"/>
      <c r="AB299" s="171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</row>
    <row r="300" spans="9:47">
      <c r="I300" s="171"/>
      <c r="K300" s="171"/>
      <c r="L300" s="171"/>
      <c r="Q300" s="171"/>
      <c r="T300" s="14"/>
      <c r="V300" s="14"/>
      <c r="X300" s="80"/>
      <c r="Y300" s="80"/>
      <c r="Z300" s="80"/>
      <c r="AA300" s="171"/>
      <c r="AB300" s="171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</row>
    <row r="301" spans="9:47">
      <c r="I301" s="171"/>
      <c r="K301" s="171"/>
      <c r="L301" s="171"/>
      <c r="Q301" s="171"/>
      <c r="T301" s="14"/>
      <c r="V301" s="14"/>
      <c r="X301" s="80"/>
      <c r="Y301" s="80"/>
      <c r="Z301" s="80"/>
      <c r="AA301" s="171"/>
      <c r="AB301" s="171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</row>
    <row r="302" spans="9:47">
      <c r="I302" s="171"/>
      <c r="K302" s="171"/>
      <c r="L302" s="171"/>
      <c r="Q302" s="171"/>
      <c r="T302" s="14"/>
      <c r="V302" s="14"/>
      <c r="X302" s="80"/>
      <c r="Y302" s="80"/>
      <c r="Z302" s="80"/>
      <c r="AA302" s="171"/>
      <c r="AB302" s="171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</row>
    <row r="303" spans="9:47">
      <c r="I303" s="171"/>
      <c r="K303" s="171"/>
      <c r="L303" s="171"/>
      <c r="Q303" s="171"/>
      <c r="T303" s="14"/>
      <c r="V303" s="14"/>
      <c r="X303" s="80"/>
      <c r="Y303" s="80"/>
      <c r="Z303" s="80"/>
      <c r="AA303" s="171"/>
      <c r="AB303" s="171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</row>
    <row r="304" spans="9:47">
      <c r="I304" s="171"/>
      <c r="K304" s="171"/>
      <c r="L304" s="171"/>
      <c r="Q304" s="171"/>
      <c r="T304" s="14"/>
      <c r="V304" s="14"/>
      <c r="X304" s="80"/>
      <c r="Y304" s="80"/>
      <c r="Z304" s="80"/>
      <c r="AA304" s="171"/>
      <c r="AB304" s="171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</row>
    <row r="305" spans="1:46">
      <c r="A305" s="32"/>
      <c r="B305" s="32"/>
      <c r="C305" s="32"/>
      <c r="D305" s="32"/>
      <c r="E305" s="376"/>
      <c r="F305" s="32"/>
      <c r="G305" s="376"/>
      <c r="H305" s="376"/>
      <c r="I305" s="172"/>
      <c r="J305" s="172"/>
      <c r="K305" s="172"/>
      <c r="L305" s="172"/>
      <c r="M305" s="81"/>
      <c r="N305" s="81"/>
      <c r="O305" s="81"/>
      <c r="P305" s="81"/>
      <c r="Q305" s="172"/>
      <c r="R305" s="172"/>
      <c r="S305" s="172"/>
      <c r="T305" s="32"/>
      <c r="U305" s="81"/>
      <c r="V305" s="32"/>
      <c r="W305" s="81"/>
      <c r="X305" s="80"/>
      <c r="Y305" s="80"/>
      <c r="Z305" s="80"/>
      <c r="AA305" s="171"/>
      <c r="AB305" s="171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>
      <c r="A306" s="36"/>
      <c r="B306" s="36"/>
      <c r="C306" s="36"/>
      <c r="D306" s="36"/>
      <c r="E306" s="377"/>
      <c r="F306" s="36"/>
      <c r="G306" s="377"/>
      <c r="H306" s="377"/>
      <c r="I306" s="173"/>
      <c r="J306" s="173"/>
      <c r="K306" s="173"/>
      <c r="L306" s="173"/>
      <c r="M306" s="82"/>
      <c r="N306" s="82"/>
      <c r="O306" s="82"/>
      <c r="P306" s="82"/>
      <c r="Q306" s="173"/>
      <c r="R306" s="173"/>
      <c r="S306" s="173"/>
      <c r="T306" s="36"/>
      <c r="U306" s="82"/>
      <c r="V306" s="36"/>
      <c r="W306" s="82"/>
      <c r="X306" s="81"/>
      <c r="Y306" s="81"/>
      <c r="Z306" s="81"/>
      <c r="AA306" s="172"/>
      <c r="AB306" s="172"/>
      <c r="AC306" s="32"/>
      <c r="AD306" s="32"/>
      <c r="AE306" s="32"/>
      <c r="AF306" s="32"/>
    </row>
    <row r="307" spans="1:46">
      <c r="A307" s="36"/>
      <c r="B307" s="36"/>
      <c r="C307" s="36"/>
      <c r="D307" s="36"/>
      <c r="E307" s="377"/>
      <c r="F307" s="36"/>
      <c r="G307" s="377"/>
      <c r="H307" s="377"/>
      <c r="I307" s="173"/>
      <c r="J307" s="173"/>
      <c r="K307" s="173"/>
      <c r="L307" s="173"/>
      <c r="M307" s="82"/>
      <c r="N307" s="82"/>
      <c r="O307" s="82"/>
      <c r="P307" s="82"/>
      <c r="Q307" s="173"/>
      <c r="R307" s="173"/>
      <c r="S307" s="173"/>
      <c r="T307" s="36"/>
      <c r="U307" s="82"/>
      <c r="V307" s="36"/>
      <c r="W307" s="82"/>
      <c r="X307" s="82"/>
      <c r="Y307" s="82"/>
      <c r="Z307" s="82"/>
      <c r="AA307" s="173"/>
      <c r="AB307" s="173"/>
      <c r="AC307" s="36"/>
      <c r="AD307" s="36"/>
      <c r="AE307" s="36"/>
      <c r="AF307" s="36"/>
    </row>
    <row r="308" spans="1:46">
      <c r="A308" s="36"/>
      <c r="B308" s="36"/>
      <c r="C308" s="36"/>
      <c r="D308" s="36"/>
      <c r="E308" s="377"/>
      <c r="F308" s="36"/>
      <c r="G308" s="377"/>
      <c r="H308" s="377"/>
      <c r="I308" s="173"/>
      <c r="J308" s="173"/>
      <c r="K308" s="173"/>
      <c r="L308" s="173"/>
      <c r="M308" s="82"/>
      <c r="N308" s="82"/>
      <c r="O308" s="82"/>
      <c r="P308" s="82"/>
      <c r="Q308" s="173"/>
      <c r="R308" s="173"/>
      <c r="S308" s="173"/>
      <c r="T308" s="36"/>
      <c r="U308" s="82"/>
      <c r="V308" s="36"/>
      <c r="W308" s="82"/>
      <c r="X308" s="82"/>
      <c r="Y308" s="82"/>
      <c r="Z308" s="82"/>
      <c r="AA308" s="173"/>
      <c r="AB308" s="173"/>
      <c r="AC308" s="36"/>
      <c r="AD308" s="36"/>
      <c r="AE308" s="36"/>
      <c r="AF308" s="36"/>
    </row>
    <row r="309" spans="1:46">
      <c r="A309" s="36"/>
      <c r="B309" s="36"/>
      <c r="C309" s="36"/>
      <c r="D309" s="36"/>
      <c r="E309" s="377"/>
      <c r="F309" s="36"/>
      <c r="G309" s="377"/>
      <c r="H309" s="377"/>
      <c r="I309" s="173"/>
      <c r="J309" s="173"/>
      <c r="K309" s="173"/>
      <c r="L309" s="173"/>
      <c r="M309" s="82"/>
      <c r="N309" s="82"/>
      <c r="O309" s="82"/>
      <c r="P309" s="82"/>
      <c r="Q309" s="173"/>
      <c r="R309" s="173"/>
      <c r="S309" s="173"/>
      <c r="T309" s="36"/>
      <c r="U309" s="82"/>
      <c r="V309" s="36"/>
      <c r="W309" s="82"/>
      <c r="X309" s="82"/>
      <c r="Y309" s="82"/>
      <c r="Z309" s="82"/>
      <c r="AA309" s="173"/>
      <c r="AB309" s="173"/>
      <c r="AC309" s="36"/>
      <c r="AD309" s="36"/>
      <c r="AE309" s="36"/>
      <c r="AF309" s="36"/>
    </row>
    <row r="310" spans="1:46">
      <c r="A310" s="36"/>
      <c r="B310" s="36"/>
      <c r="C310" s="36"/>
      <c r="D310" s="36"/>
      <c r="E310" s="377"/>
      <c r="F310" s="36"/>
      <c r="G310" s="377"/>
      <c r="H310" s="377"/>
      <c r="I310" s="173"/>
      <c r="J310" s="173"/>
      <c r="K310" s="173"/>
      <c r="L310" s="173"/>
      <c r="M310" s="82"/>
      <c r="N310" s="82"/>
      <c r="O310" s="82"/>
      <c r="P310" s="82"/>
      <c r="Q310" s="173"/>
      <c r="R310" s="173"/>
      <c r="S310" s="173"/>
      <c r="T310" s="36"/>
      <c r="U310" s="82"/>
      <c r="V310" s="36"/>
      <c r="W310" s="82"/>
      <c r="X310" s="82"/>
      <c r="Y310" s="82"/>
      <c r="Z310" s="82"/>
      <c r="AA310" s="173"/>
      <c r="AB310" s="173"/>
      <c r="AC310" s="36"/>
      <c r="AD310" s="36"/>
      <c r="AE310" s="36"/>
      <c r="AF310" s="36"/>
    </row>
    <row r="311" spans="1:46">
      <c r="A311" s="36"/>
      <c r="B311" s="36"/>
      <c r="C311" s="36"/>
      <c r="D311" s="36"/>
      <c r="E311" s="377"/>
      <c r="F311" s="36"/>
      <c r="G311" s="377"/>
      <c r="H311" s="377"/>
      <c r="I311" s="173"/>
      <c r="J311" s="173"/>
      <c r="K311" s="173"/>
      <c r="L311" s="173"/>
      <c r="M311" s="82"/>
      <c r="N311" s="82"/>
      <c r="O311" s="82"/>
      <c r="P311" s="82"/>
      <c r="Q311" s="173"/>
      <c r="R311" s="173"/>
      <c r="S311" s="173"/>
      <c r="T311" s="36"/>
      <c r="U311" s="82"/>
      <c r="V311" s="36"/>
      <c r="W311" s="82"/>
      <c r="X311" s="82"/>
      <c r="Y311" s="82"/>
      <c r="Z311" s="82"/>
      <c r="AA311" s="173"/>
      <c r="AB311" s="173"/>
      <c r="AC311" s="36"/>
      <c r="AD311" s="36"/>
      <c r="AE311" s="36"/>
      <c r="AF311" s="36"/>
    </row>
    <row r="312" spans="1:46">
      <c r="A312" s="36"/>
      <c r="B312" s="36"/>
      <c r="C312" s="36"/>
      <c r="D312" s="36"/>
      <c r="E312" s="377"/>
      <c r="F312" s="36"/>
      <c r="G312" s="377"/>
      <c r="H312" s="377"/>
      <c r="I312" s="173"/>
      <c r="J312" s="173"/>
      <c r="K312" s="173"/>
      <c r="L312" s="173"/>
      <c r="M312" s="82"/>
      <c r="N312" s="82"/>
      <c r="O312" s="82"/>
      <c r="P312" s="82"/>
      <c r="Q312" s="173"/>
      <c r="R312" s="173"/>
      <c r="S312" s="173"/>
      <c r="T312" s="36"/>
      <c r="U312" s="82"/>
      <c r="V312" s="36"/>
      <c r="W312" s="82"/>
      <c r="X312" s="82"/>
      <c r="Y312" s="82"/>
      <c r="Z312" s="82"/>
      <c r="AA312" s="173"/>
      <c r="AB312" s="173"/>
      <c r="AC312" s="36"/>
      <c r="AD312" s="36"/>
      <c r="AE312" s="36"/>
      <c r="AF312" s="36"/>
    </row>
    <row r="313" spans="1:46">
      <c r="A313" s="36"/>
      <c r="B313" s="36"/>
      <c r="C313" s="36"/>
      <c r="D313" s="36"/>
      <c r="E313" s="377"/>
      <c r="F313" s="36"/>
      <c r="G313" s="377"/>
      <c r="H313" s="377"/>
      <c r="I313" s="173"/>
      <c r="J313" s="173"/>
      <c r="K313" s="173"/>
      <c r="L313" s="173"/>
      <c r="M313" s="82"/>
      <c r="N313" s="82"/>
      <c r="O313" s="82"/>
      <c r="P313" s="82"/>
      <c r="Q313" s="173"/>
      <c r="R313" s="173"/>
      <c r="S313" s="173"/>
      <c r="T313" s="36"/>
      <c r="U313" s="82"/>
      <c r="V313" s="36"/>
      <c r="W313" s="82"/>
      <c r="X313" s="82"/>
      <c r="Y313" s="82"/>
      <c r="Z313" s="82"/>
      <c r="AA313" s="173"/>
      <c r="AB313" s="173"/>
      <c r="AC313" s="36"/>
      <c r="AD313" s="36"/>
      <c r="AE313" s="36"/>
      <c r="AF313" s="36"/>
    </row>
    <row r="314" spans="1:46">
      <c r="A314" s="36"/>
      <c r="B314" s="36"/>
      <c r="C314" s="36"/>
      <c r="D314" s="36"/>
      <c r="E314" s="377"/>
      <c r="F314" s="36"/>
      <c r="G314" s="377"/>
      <c r="H314" s="377"/>
      <c r="I314" s="173"/>
      <c r="J314" s="173"/>
      <c r="K314" s="173"/>
      <c r="L314" s="173"/>
      <c r="M314" s="82"/>
      <c r="N314" s="82"/>
      <c r="O314" s="82"/>
      <c r="P314" s="82"/>
      <c r="Q314" s="173"/>
      <c r="R314" s="173"/>
      <c r="S314" s="173"/>
      <c r="T314" s="36"/>
      <c r="U314" s="82"/>
      <c r="V314" s="36"/>
      <c r="W314" s="82"/>
      <c r="X314" s="82"/>
      <c r="Y314" s="82"/>
      <c r="Z314" s="82"/>
      <c r="AA314" s="173"/>
      <c r="AB314" s="173"/>
      <c r="AC314" s="36"/>
      <c r="AD314" s="36"/>
      <c r="AE314" s="36"/>
      <c r="AF314" s="36"/>
    </row>
    <row r="315" spans="1:46">
      <c r="A315" s="36"/>
      <c r="B315" s="36"/>
      <c r="C315" s="36"/>
      <c r="D315" s="36"/>
      <c r="E315" s="377"/>
      <c r="F315" s="36"/>
      <c r="G315" s="377"/>
      <c r="H315" s="377"/>
      <c r="I315" s="173"/>
      <c r="J315" s="173"/>
      <c r="K315" s="173"/>
      <c r="L315" s="173"/>
      <c r="M315" s="82"/>
      <c r="N315" s="82"/>
      <c r="O315" s="82"/>
      <c r="P315" s="82"/>
      <c r="Q315" s="173"/>
      <c r="R315" s="173"/>
      <c r="S315" s="173"/>
      <c r="T315" s="36"/>
      <c r="U315" s="82"/>
      <c r="V315" s="36"/>
      <c r="W315" s="82"/>
      <c r="X315" s="82"/>
      <c r="Y315" s="82"/>
      <c r="Z315" s="82"/>
      <c r="AA315" s="173"/>
      <c r="AB315" s="173"/>
      <c r="AC315" s="36"/>
      <c r="AD315" s="36"/>
      <c r="AE315" s="36"/>
      <c r="AF315" s="36"/>
    </row>
    <row r="316" spans="1:46">
      <c r="A316" s="36"/>
      <c r="B316" s="36"/>
      <c r="C316" s="36"/>
      <c r="D316" s="36"/>
      <c r="E316" s="377"/>
      <c r="F316" s="36"/>
      <c r="G316" s="377"/>
      <c r="H316" s="377"/>
      <c r="I316" s="173"/>
      <c r="J316" s="173"/>
      <c r="K316" s="173"/>
      <c r="L316" s="173"/>
      <c r="M316" s="82"/>
      <c r="N316" s="82"/>
      <c r="O316" s="82"/>
      <c r="P316" s="82"/>
      <c r="Q316" s="173"/>
      <c r="R316" s="173"/>
      <c r="S316" s="173"/>
      <c r="T316" s="36"/>
      <c r="U316" s="82"/>
      <c r="V316" s="36"/>
      <c r="W316" s="82"/>
      <c r="X316" s="82"/>
      <c r="Y316" s="82"/>
      <c r="Z316" s="82"/>
      <c r="AA316" s="173"/>
      <c r="AB316" s="173"/>
      <c r="AC316" s="36"/>
      <c r="AD316" s="36"/>
      <c r="AE316" s="36"/>
      <c r="AF316" s="36"/>
    </row>
    <row r="317" spans="1:46">
      <c r="A317" s="36"/>
      <c r="B317" s="36"/>
      <c r="C317" s="36"/>
      <c r="D317" s="36"/>
      <c r="E317" s="377"/>
      <c r="F317" s="36"/>
      <c r="G317" s="377"/>
      <c r="H317" s="377"/>
      <c r="I317" s="173"/>
      <c r="J317" s="173"/>
      <c r="K317" s="173"/>
      <c r="L317" s="173"/>
      <c r="M317" s="82"/>
      <c r="N317" s="82"/>
      <c r="O317" s="82"/>
      <c r="P317" s="82"/>
      <c r="Q317" s="173"/>
      <c r="R317" s="173"/>
      <c r="S317" s="173"/>
      <c r="T317" s="36"/>
      <c r="U317" s="82"/>
      <c r="V317" s="36"/>
      <c r="W317" s="82"/>
      <c r="X317" s="82"/>
      <c r="Y317" s="82"/>
      <c r="Z317" s="82"/>
      <c r="AA317" s="173"/>
      <c r="AB317" s="173"/>
      <c r="AC317" s="36"/>
      <c r="AD317" s="36"/>
      <c r="AE317" s="36"/>
      <c r="AF317" s="36"/>
    </row>
    <row r="318" spans="1:46">
      <c r="A318" s="36"/>
      <c r="B318" s="36"/>
      <c r="C318" s="36"/>
      <c r="D318" s="36"/>
      <c r="E318" s="377"/>
      <c r="F318" s="36"/>
      <c r="G318" s="377"/>
      <c r="H318" s="377"/>
      <c r="I318" s="173"/>
      <c r="J318" s="173"/>
      <c r="K318" s="173"/>
      <c r="L318" s="173"/>
      <c r="M318" s="82"/>
      <c r="N318" s="82"/>
      <c r="O318" s="82"/>
      <c r="P318" s="82"/>
      <c r="Q318" s="173"/>
      <c r="R318" s="173"/>
      <c r="S318" s="173"/>
      <c r="T318" s="36"/>
      <c r="U318" s="82"/>
      <c r="V318" s="36"/>
      <c r="W318" s="82"/>
      <c r="X318" s="82"/>
      <c r="Y318" s="82"/>
      <c r="Z318" s="82"/>
      <c r="AA318" s="173"/>
      <c r="AB318" s="173"/>
      <c r="AC318" s="36"/>
      <c r="AD318" s="36"/>
      <c r="AE318" s="36"/>
      <c r="AF318" s="36"/>
    </row>
    <row r="319" spans="1:46">
      <c r="A319" s="36"/>
      <c r="B319" s="36"/>
      <c r="C319" s="36"/>
      <c r="D319" s="36"/>
      <c r="E319" s="377"/>
      <c r="F319" s="36"/>
      <c r="G319" s="377"/>
      <c r="H319" s="377"/>
      <c r="I319" s="173"/>
      <c r="J319" s="173"/>
      <c r="K319" s="173"/>
      <c r="L319" s="173"/>
      <c r="M319" s="82"/>
      <c r="N319" s="82"/>
      <c r="O319" s="82"/>
      <c r="P319" s="82"/>
      <c r="Q319" s="173"/>
      <c r="R319" s="173"/>
      <c r="S319" s="173"/>
      <c r="T319" s="36"/>
      <c r="U319" s="82"/>
      <c r="V319" s="36"/>
      <c r="W319" s="82"/>
      <c r="X319" s="82"/>
      <c r="Y319" s="82"/>
      <c r="Z319" s="82"/>
      <c r="AA319" s="173"/>
      <c r="AB319" s="173"/>
      <c r="AC319" s="36"/>
      <c r="AD319" s="36"/>
      <c r="AE319" s="36"/>
      <c r="AF319" s="36"/>
    </row>
    <row r="320" spans="1:46">
      <c r="A320" s="36"/>
      <c r="B320" s="36"/>
      <c r="C320" s="36"/>
      <c r="D320" s="36"/>
      <c r="E320" s="377"/>
      <c r="F320" s="36"/>
      <c r="G320" s="377"/>
      <c r="H320" s="377"/>
      <c r="I320" s="173"/>
      <c r="J320" s="173"/>
      <c r="K320" s="173"/>
      <c r="L320" s="173"/>
      <c r="M320" s="82"/>
      <c r="N320" s="82"/>
      <c r="O320" s="82"/>
      <c r="P320" s="82"/>
      <c r="Q320" s="173"/>
      <c r="R320" s="173"/>
      <c r="S320" s="173"/>
      <c r="T320" s="36"/>
      <c r="U320" s="82"/>
      <c r="V320" s="36"/>
      <c r="W320" s="82"/>
      <c r="X320" s="82"/>
      <c r="Y320" s="82"/>
      <c r="Z320" s="82"/>
      <c r="AA320" s="173"/>
      <c r="AB320" s="173"/>
      <c r="AC320" s="36"/>
      <c r="AD320" s="36"/>
      <c r="AE320" s="36"/>
      <c r="AF320" s="36"/>
    </row>
    <row r="321" spans="1:32">
      <c r="A321" s="36"/>
      <c r="B321" s="36"/>
      <c r="C321" s="36"/>
      <c r="D321" s="36"/>
      <c r="E321" s="377"/>
      <c r="F321" s="36"/>
      <c r="G321" s="377"/>
      <c r="H321" s="377"/>
      <c r="I321" s="173"/>
      <c r="J321" s="173"/>
      <c r="K321" s="173"/>
      <c r="L321" s="173"/>
      <c r="M321" s="82"/>
      <c r="N321" s="82"/>
      <c r="O321" s="82"/>
      <c r="P321" s="82"/>
      <c r="Q321" s="173"/>
      <c r="R321" s="173"/>
      <c r="S321" s="173"/>
      <c r="T321" s="36"/>
      <c r="U321" s="82"/>
      <c r="V321" s="36"/>
      <c r="W321" s="82"/>
      <c r="X321" s="82"/>
      <c r="Y321" s="82"/>
      <c r="Z321" s="82"/>
      <c r="AA321" s="173"/>
      <c r="AB321" s="173"/>
      <c r="AC321" s="36"/>
      <c r="AD321" s="36"/>
      <c r="AE321" s="36"/>
      <c r="AF321" s="36"/>
    </row>
    <row r="322" spans="1:32">
      <c r="A322" s="36"/>
      <c r="B322" s="36"/>
      <c r="C322" s="36"/>
      <c r="D322" s="36"/>
      <c r="E322" s="377"/>
      <c r="F322" s="36"/>
      <c r="G322" s="377"/>
      <c r="H322" s="377"/>
      <c r="I322" s="173"/>
      <c r="J322" s="173"/>
      <c r="K322" s="173"/>
      <c r="L322" s="173"/>
      <c r="M322" s="82"/>
      <c r="N322" s="82"/>
      <c r="O322" s="82"/>
      <c r="P322" s="82"/>
      <c r="Q322" s="173"/>
      <c r="R322" s="173"/>
      <c r="S322" s="173"/>
      <c r="T322" s="36"/>
      <c r="U322" s="82"/>
      <c r="V322" s="36"/>
      <c r="W322" s="82"/>
      <c r="X322" s="82"/>
      <c r="Y322" s="82"/>
      <c r="Z322" s="82"/>
      <c r="AA322" s="173"/>
      <c r="AB322" s="173"/>
      <c r="AC322" s="36"/>
      <c r="AD322" s="36"/>
      <c r="AE322" s="36"/>
      <c r="AF322" s="36"/>
    </row>
    <row r="323" spans="1:32">
      <c r="A323" s="36"/>
      <c r="B323" s="36"/>
      <c r="C323" s="36"/>
      <c r="D323" s="36"/>
      <c r="E323" s="377"/>
      <c r="F323" s="36"/>
      <c r="G323" s="377"/>
      <c r="H323" s="377"/>
      <c r="I323" s="173"/>
      <c r="J323" s="173"/>
      <c r="K323" s="173"/>
      <c r="L323" s="173"/>
      <c r="M323" s="82"/>
      <c r="N323" s="82"/>
      <c r="O323" s="82"/>
      <c r="P323" s="82"/>
      <c r="Q323" s="173"/>
      <c r="R323" s="173"/>
      <c r="S323" s="173"/>
      <c r="T323" s="36"/>
      <c r="U323" s="82"/>
      <c r="V323" s="36"/>
      <c r="W323" s="82"/>
      <c r="X323" s="82"/>
      <c r="Y323" s="82"/>
      <c r="Z323" s="82"/>
      <c r="AA323" s="173"/>
      <c r="AB323" s="173"/>
      <c r="AC323" s="36"/>
      <c r="AD323" s="36"/>
      <c r="AE323" s="36"/>
      <c r="AF323" s="36"/>
    </row>
    <row r="324" spans="1:32">
      <c r="A324" s="36"/>
      <c r="B324" s="36"/>
      <c r="C324" s="36"/>
      <c r="D324" s="36"/>
      <c r="E324" s="377"/>
      <c r="F324" s="36"/>
      <c r="G324" s="377"/>
      <c r="H324" s="377"/>
      <c r="I324" s="173"/>
      <c r="J324" s="173"/>
      <c r="K324" s="173"/>
      <c r="L324" s="173"/>
      <c r="M324" s="82"/>
      <c r="N324" s="82"/>
      <c r="O324" s="82"/>
      <c r="P324" s="82"/>
      <c r="Q324" s="173"/>
      <c r="R324" s="173"/>
      <c r="S324" s="173"/>
      <c r="T324" s="36"/>
      <c r="U324" s="82"/>
      <c r="V324" s="36"/>
      <c r="W324" s="82"/>
      <c r="X324" s="82"/>
      <c r="Y324" s="82"/>
      <c r="Z324" s="82"/>
      <c r="AA324" s="173"/>
      <c r="AB324" s="173"/>
      <c r="AC324" s="36"/>
      <c r="AD324" s="36"/>
      <c r="AE324" s="36"/>
      <c r="AF324" s="36"/>
    </row>
    <row r="325" spans="1:32">
      <c r="A325" s="36"/>
      <c r="B325" s="36"/>
      <c r="C325" s="36"/>
      <c r="D325" s="36"/>
      <c r="E325" s="377"/>
      <c r="F325" s="36"/>
      <c r="G325" s="377"/>
      <c r="H325" s="377"/>
      <c r="I325" s="173"/>
      <c r="J325" s="173"/>
      <c r="K325" s="173"/>
      <c r="L325" s="173"/>
      <c r="M325" s="82"/>
      <c r="N325" s="82"/>
      <c r="O325" s="82"/>
      <c r="P325" s="82"/>
      <c r="Q325" s="173"/>
      <c r="R325" s="173"/>
      <c r="S325" s="173"/>
      <c r="T325" s="36"/>
      <c r="U325" s="82"/>
      <c r="V325" s="36"/>
      <c r="W325" s="82"/>
      <c r="X325" s="82"/>
      <c r="Y325" s="82"/>
      <c r="Z325" s="82"/>
      <c r="AA325" s="173"/>
      <c r="AB325" s="173"/>
      <c r="AC325" s="36"/>
      <c r="AD325" s="36"/>
      <c r="AE325" s="36"/>
      <c r="AF325" s="36"/>
    </row>
    <row r="326" spans="1:32">
      <c r="A326" s="36"/>
      <c r="B326" s="36"/>
      <c r="C326" s="36"/>
      <c r="D326" s="36"/>
      <c r="E326" s="377"/>
      <c r="F326" s="36"/>
      <c r="G326" s="377"/>
      <c r="H326" s="377"/>
      <c r="I326" s="173"/>
      <c r="J326" s="173"/>
      <c r="K326" s="173"/>
      <c r="L326" s="173"/>
      <c r="M326" s="82"/>
      <c r="N326" s="82"/>
      <c r="O326" s="82"/>
      <c r="P326" s="82"/>
      <c r="Q326" s="173"/>
      <c r="R326" s="173"/>
      <c r="S326" s="173"/>
      <c r="T326" s="36"/>
      <c r="U326" s="82"/>
      <c r="V326" s="36"/>
      <c r="W326" s="82"/>
      <c r="X326" s="82"/>
      <c r="Y326" s="82"/>
      <c r="Z326" s="82"/>
      <c r="AA326" s="173"/>
      <c r="AB326" s="173"/>
      <c r="AC326" s="36"/>
      <c r="AD326" s="36"/>
      <c r="AE326" s="36"/>
      <c r="AF326" s="36"/>
    </row>
    <row r="327" spans="1:32">
      <c r="A327" s="36"/>
      <c r="B327" s="36"/>
      <c r="C327" s="36"/>
      <c r="D327" s="36"/>
      <c r="E327" s="377"/>
      <c r="F327" s="36"/>
      <c r="G327" s="377"/>
      <c r="H327" s="377"/>
      <c r="I327" s="173"/>
      <c r="J327" s="173"/>
      <c r="K327" s="173"/>
      <c r="L327" s="173"/>
      <c r="M327" s="82"/>
      <c r="N327" s="82"/>
      <c r="O327" s="82"/>
      <c r="P327" s="82"/>
      <c r="Q327" s="173"/>
      <c r="R327" s="173"/>
      <c r="S327" s="173"/>
      <c r="T327" s="36"/>
      <c r="U327" s="82"/>
      <c r="V327" s="36"/>
      <c r="W327" s="82"/>
      <c r="X327" s="82"/>
      <c r="Y327" s="82"/>
      <c r="Z327" s="82"/>
      <c r="AA327" s="173"/>
      <c r="AB327" s="173"/>
      <c r="AC327" s="36"/>
      <c r="AD327" s="36"/>
      <c r="AE327" s="36"/>
      <c r="AF327" s="36"/>
    </row>
    <row r="328" spans="1:32">
      <c r="A328" s="36"/>
      <c r="B328" s="36"/>
      <c r="C328" s="36"/>
      <c r="D328" s="36"/>
      <c r="E328" s="377"/>
      <c r="F328" s="36"/>
      <c r="G328" s="377"/>
      <c r="H328" s="377"/>
      <c r="I328" s="173"/>
      <c r="J328" s="173"/>
      <c r="K328" s="173"/>
      <c r="L328" s="173"/>
      <c r="M328" s="82"/>
      <c r="N328" s="82"/>
      <c r="O328" s="82"/>
      <c r="P328" s="82"/>
      <c r="Q328" s="173"/>
      <c r="R328" s="173"/>
      <c r="S328" s="173"/>
      <c r="T328" s="36"/>
      <c r="U328" s="82"/>
      <c r="V328" s="36"/>
      <c r="W328" s="82"/>
      <c r="X328" s="82"/>
      <c r="Y328" s="82"/>
      <c r="Z328" s="82"/>
      <c r="AA328" s="173"/>
      <c r="AB328" s="173"/>
      <c r="AC328" s="36"/>
      <c r="AD328" s="36"/>
      <c r="AE328" s="36"/>
      <c r="AF328" s="36"/>
    </row>
    <row r="329" spans="1:32">
      <c r="A329" s="36"/>
      <c r="B329" s="36"/>
      <c r="C329" s="36"/>
      <c r="D329" s="36"/>
      <c r="E329" s="377"/>
      <c r="F329" s="36"/>
      <c r="G329" s="377"/>
      <c r="H329" s="377"/>
      <c r="I329" s="173"/>
      <c r="J329" s="173"/>
      <c r="K329" s="173"/>
      <c r="L329" s="173"/>
      <c r="M329" s="82"/>
      <c r="N329" s="82"/>
      <c r="O329" s="82"/>
      <c r="P329" s="82"/>
      <c r="Q329" s="173"/>
      <c r="R329" s="173"/>
      <c r="S329" s="173"/>
      <c r="T329" s="36"/>
      <c r="U329" s="82"/>
      <c r="V329" s="36"/>
      <c r="W329" s="82"/>
      <c r="X329" s="82"/>
      <c r="Y329" s="82"/>
      <c r="Z329" s="82"/>
      <c r="AA329" s="173"/>
      <c r="AB329" s="173"/>
      <c r="AC329" s="36"/>
      <c r="AD329" s="36"/>
      <c r="AE329" s="36"/>
      <c r="AF329" s="36"/>
    </row>
    <row r="330" spans="1:32">
      <c r="A330" s="36"/>
      <c r="B330" s="36"/>
      <c r="C330" s="36"/>
      <c r="D330" s="36"/>
      <c r="E330" s="377"/>
      <c r="F330" s="36"/>
      <c r="G330" s="377"/>
      <c r="H330" s="377"/>
      <c r="I330" s="173"/>
      <c r="J330" s="173"/>
      <c r="K330" s="173"/>
      <c r="L330" s="173"/>
      <c r="M330" s="82"/>
      <c r="N330" s="82"/>
      <c r="O330" s="82"/>
      <c r="P330" s="82"/>
      <c r="Q330" s="173"/>
      <c r="R330" s="173"/>
      <c r="S330" s="173"/>
      <c r="T330" s="36"/>
      <c r="U330" s="82"/>
      <c r="V330" s="36"/>
      <c r="W330" s="82"/>
      <c r="X330" s="82"/>
      <c r="Y330" s="82"/>
      <c r="Z330" s="82"/>
      <c r="AA330" s="173"/>
      <c r="AB330" s="173"/>
      <c r="AC330" s="36"/>
      <c r="AD330" s="36"/>
      <c r="AE330" s="36"/>
      <c r="AF330" s="36"/>
    </row>
    <row r="331" spans="1:32">
      <c r="A331" s="36"/>
      <c r="B331" s="36"/>
      <c r="C331" s="36"/>
      <c r="D331" s="36"/>
      <c r="E331" s="377"/>
      <c r="F331" s="36"/>
      <c r="G331" s="377"/>
      <c r="H331" s="377"/>
      <c r="I331" s="173"/>
      <c r="J331" s="173"/>
      <c r="K331" s="173"/>
      <c r="L331" s="173"/>
      <c r="M331" s="82"/>
      <c r="N331" s="82"/>
      <c r="O331" s="82"/>
      <c r="P331" s="82"/>
      <c r="Q331" s="173"/>
      <c r="R331" s="173"/>
      <c r="S331" s="173"/>
      <c r="T331" s="36"/>
      <c r="U331" s="82"/>
      <c r="V331" s="36"/>
      <c r="W331" s="82"/>
      <c r="X331" s="82"/>
      <c r="Y331" s="82"/>
      <c r="Z331" s="82"/>
      <c r="AA331" s="173"/>
      <c r="AB331" s="173"/>
      <c r="AC331" s="36"/>
      <c r="AD331" s="36"/>
      <c r="AE331" s="36"/>
      <c r="AF331" s="36"/>
    </row>
    <row r="332" spans="1:32">
      <c r="A332" s="36"/>
      <c r="B332" s="36"/>
      <c r="C332" s="36"/>
      <c r="D332" s="36"/>
      <c r="E332" s="377"/>
      <c r="F332" s="36"/>
      <c r="G332" s="377"/>
      <c r="H332" s="377"/>
      <c r="I332" s="173"/>
      <c r="J332" s="173"/>
      <c r="K332" s="173"/>
      <c r="L332" s="173"/>
      <c r="M332" s="82"/>
      <c r="N332" s="82"/>
      <c r="O332" s="82"/>
      <c r="P332" s="82"/>
      <c r="Q332" s="173"/>
      <c r="R332" s="173"/>
      <c r="S332" s="173"/>
      <c r="T332" s="36"/>
      <c r="U332" s="82"/>
      <c r="V332" s="36"/>
      <c r="W332" s="82"/>
      <c r="X332" s="82"/>
      <c r="Y332" s="82"/>
      <c r="Z332" s="82"/>
      <c r="AA332" s="173"/>
      <c r="AB332" s="173"/>
      <c r="AC332" s="36"/>
      <c r="AD332" s="36"/>
      <c r="AE332" s="36"/>
      <c r="AF332" s="36"/>
    </row>
    <row r="333" spans="1:32">
      <c r="A333" s="36"/>
      <c r="B333" s="36"/>
      <c r="C333" s="36"/>
      <c r="D333" s="36"/>
      <c r="E333" s="377"/>
      <c r="F333" s="36"/>
      <c r="G333" s="377"/>
      <c r="H333" s="377"/>
      <c r="I333" s="173"/>
      <c r="J333" s="173"/>
      <c r="K333" s="173"/>
      <c r="L333" s="173"/>
      <c r="M333" s="82"/>
      <c r="N333" s="82"/>
      <c r="O333" s="82"/>
      <c r="P333" s="82"/>
      <c r="Q333" s="173"/>
      <c r="R333" s="173"/>
      <c r="S333" s="173"/>
      <c r="T333" s="36"/>
      <c r="U333" s="82"/>
      <c r="V333" s="36"/>
      <c r="W333" s="82"/>
      <c r="X333" s="82"/>
      <c r="Y333" s="82"/>
      <c r="Z333" s="82"/>
      <c r="AA333" s="173"/>
      <c r="AB333" s="173"/>
      <c r="AC333" s="36"/>
      <c r="AD333" s="36"/>
      <c r="AE333" s="36"/>
      <c r="AF333" s="36"/>
    </row>
    <row r="334" spans="1:32">
      <c r="A334" s="36"/>
      <c r="B334" s="36"/>
      <c r="C334" s="36"/>
      <c r="D334" s="36"/>
      <c r="E334" s="377"/>
      <c r="F334" s="36"/>
      <c r="G334" s="377"/>
      <c r="H334" s="377"/>
      <c r="I334" s="173"/>
      <c r="J334" s="173"/>
      <c r="K334" s="173"/>
      <c r="L334" s="173"/>
      <c r="M334" s="82"/>
      <c r="N334" s="82"/>
      <c r="O334" s="82"/>
      <c r="P334" s="82"/>
      <c r="Q334" s="173"/>
      <c r="R334" s="173"/>
      <c r="S334" s="173"/>
      <c r="T334" s="36"/>
      <c r="U334" s="82"/>
      <c r="V334" s="36"/>
      <c r="W334" s="82"/>
      <c r="X334" s="82"/>
      <c r="Y334" s="82"/>
      <c r="Z334" s="82"/>
      <c r="AA334" s="173"/>
      <c r="AB334" s="173"/>
      <c r="AC334" s="36"/>
      <c r="AD334" s="36"/>
      <c r="AE334" s="36"/>
      <c r="AF334" s="36"/>
    </row>
    <row r="335" spans="1:32">
      <c r="A335" s="36"/>
      <c r="B335" s="36"/>
      <c r="C335" s="36"/>
      <c r="D335" s="36"/>
      <c r="E335" s="377"/>
      <c r="F335" s="36"/>
      <c r="G335" s="377"/>
      <c r="H335" s="377"/>
      <c r="I335" s="173"/>
      <c r="J335" s="173"/>
      <c r="K335" s="173"/>
      <c r="L335" s="173"/>
      <c r="M335" s="82"/>
      <c r="N335" s="82"/>
      <c r="O335" s="82"/>
      <c r="P335" s="82"/>
      <c r="Q335" s="173"/>
      <c r="R335" s="173"/>
      <c r="S335" s="173"/>
      <c r="T335" s="36"/>
      <c r="U335" s="82"/>
      <c r="V335" s="36"/>
      <c r="W335" s="82"/>
      <c r="X335" s="82"/>
      <c r="Y335" s="82"/>
      <c r="Z335" s="82"/>
      <c r="AA335" s="173"/>
      <c r="AB335" s="173"/>
      <c r="AC335" s="36"/>
      <c r="AD335" s="36"/>
      <c r="AE335" s="36"/>
      <c r="AF335" s="36"/>
    </row>
    <row r="336" spans="1:32">
      <c r="A336" s="36"/>
      <c r="B336" s="36"/>
      <c r="C336" s="36"/>
      <c r="D336" s="36"/>
      <c r="E336" s="377"/>
      <c r="F336" s="36"/>
      <c r="G336" s="377"/>
      <c r="H336" s="377"/>
      <c r="I336" s="173"/>
      <c r="J336" s="173"/>
      <c r="K336" s="173"/>
      <c r="L336" s="173"/>
      <c r="M336" s="82"/>
      <c r="N336" s="82"/>
      <c r="O336" s="82"/>
      <c r="P336" s="82"/>
      <c r="Q336" s="173"/>
      <c r="R336" s="173"/>
      <c r="S336" s="173"/>
      <c r="T336" s="36"/>
      <c r="U336" s="82"/>
      <c r="V336" s="36"/>
      <c r="W336" s="82"/>
      <c r="X336" s="82"/>
      <c r="Y336" s="82"/>
      <c r="Z336" s="82"/>
      <c r="AA336" s="173"/>
      <c r="AB336" s="173"/>
      <c r="AC336" s="36"/>
      <c r="AD336" s="36"/>
      <c r="AE336" s="36"/>
      <c r="AF336" s="36"/>
    </row>
    <row r="337" spans="1:32">
      <c r="A337" s="36"/>
      <c r="B337" s="36"/>
      <c r="C337" s="36"/>
      <c r="D337" s="36"/>
      <c r="E337" s="377"/>
      <c r="F337" s="36"/>
      <c r="G337" s="377"/>
      <c r="H337" s="377"/>
      <c r="I337" s="173"/>
      <c r="J337" s="173"/>
      <c r="K337" s="173"/>
      <c r="L337" s="173"/>
      <c r="M337" s="82"/>
      <c r="N337" s="82"/>
      <c r="O337" s="82"/>
      <c r="P337" s="82"/>
      <c r="Q337" s="173"/>
      <c r="R337" s="173"/>
      <c r="S337" s="173"/>
      <c r="T337" s="36"/>
      <c r="U337" s="82"/>
      <c r="V337" s="36"/>
      <c r="W337" s="82"/>
      <c r="X337" s="82"/>
      <c r="Y337" s="82"/>
      <c r="Z337" s="82"/>
      <c r="AA337" s="173"/>
      <c r="AB337" s="173"/>
      <c r="AC337" s="36"/>
      <c r="AD337" s="36"/>
      <c r="AE337" s="36"/>
      <c r="AF337" s="36"/>
    </row>
    <row r="338" spans="1:32">
      <c r="A338" s="36"/>
      <c r="B338" s="36"/>
      <c r="C338" s="36"/>
      <c r="D338" s="36"/>
      <c r="E338" s="377"/>
      <c r="F338" s="36"/>
      <c r="G338" s="377"/>
      <c r="H338" s="377"/>
      <c r="I338" s="173"/>
      <c r="J338" s="173"/>
      <c r="K338" s="173"/>
      <c r="L338" s="173"/>
      <c r="M338" s="82"/>
      <c r="N338" s="82"/>
      <c r="O338" s="82"/>
      <c r="P338" s="82"/>
      <c r="Q338" s="173"/>
      <c r="R338" s="173"/>
      <c r="S338" s="173"/>
      <c r="T338" s="36"/>
      <c r="U338" s="82"/>
      <c r="V338" s="36"/>
      <c r="W338" s="82"/>
      <c r="X338" s="82"/>
      <c r="Y338" s="82"/>
      <c r="Z338" s="82"/>
      <c r="AA338" s="173"/>
      <c r="AB338" s="173"/>
      <c r="AC338" s="36"/>
      <c r="AD338" s="36"/>
      <c r="AE338" s="36"/>
      <c r="AF338" s="36"/>
    </row>
    <row r="339" spans="1:32">
      <c r="A339" s="36"/>
      <c r="B339" s="36"/>
      <c r="C339" s="36"/>
      <c r="D339" s="36"/>
      <c r="E339" s="377"/>
      <c r="F339" s="36"/>
      <c r="G339" s="377"/>
      <c r="H339" s="377"/>
      <c r="I339" s="173"/>
      <c r="J339" s="173"/>
      <c r="K339" s="173"/>
      <c r="L339" s="173"/>
      <c r="M339" s="82"/>
      <c r="N339" s="82"/>
      <c r="O339" s="82"/>
      <c r="P339" s="82"/>
      <c r="Q339" s="173"/>
      <c r="R339" s="173"/>
      <c r="S339" s="173"/>
      <c r="T339" s="36"/>
      <c r="U339" s="82"/>
      <c r="V339" s="36"/>
      <c r="W339" s="82"/>
      <c r="X339" s="82"/>
      <c r="Y339" s="82"/>
      <c r="Z339" s="82"/>
      <c r="AA339" s="173"/>
      <c r="AB339" s="173"/>
      <c r="AC339" s="36"/>
      <c r="AD339" s="36"/>
      <c r="AE339" s="36"/>
      <c r="AF339" s="36"/>
    </row>
    <row r="340" spans="1:32">
      <c r="X340" s="82"/>
      <c r="Y340" s="82"/>
      <c r="Z340" s="82"/>
      <c r="AA340" s="173"/>
      <c r="AB340" s="173"/>
      <c r="AC340" s="36"/>
      <c r="AD340" s="36"/>
      <c r="AE340" s="36"/>
      <c r="AF340" s="36"/>
    </row>
    <row r="341" spans="1:32">
      <c r="X341" s="82"/>
      <c r="Y341" s="82"/>
      <c r="Z341" s="82"/>
      <c r="AA341" s="173"/>
      <c r="AB341" s="173"/>
    </row>
    <row r="342" spans="1:32">
      <c r="X342" s="82"/>
      <c r="Y342" s="82"/>
      <c r="Z342" s="82"/>
      <c r="AA342" s="173"/>
      <c r="AB342" s="173"/>
    </row>
    <row r="343" spans="1:32">
      <c r="X343" s="82"/>
      <c r="Y343" s="82"/>
      <c r="Z343" s="82"/>
      <c r="AA343" s="173"/>
      <c r="AB343" s="173"/>
    </row>
    <row r="344" spans="1:32">
      <c r="X344" s="82"/>
      <c r="Y344" s="82"/>
      <c r="Z344" s="82"/>
      <c r="AA344" s="173"/>
      <c r="AB344" s="173"/>
    </row>
    <row r="345" spans="1:32">
      <c r="X345" s="82"/>
      <c r="Y345" s="82"/>
      <c r="Z345" s="82"/>
      <c r="AA345" s="173"/>
      <c r="AB345" s="173"/>
    </row>
    <row r="346" spans="1:32">
      <c r="X346" s="82"/>
      <c r="Y346" s="82"/>
      <c r="Z346" s="82"/>
      <c r="AA346" s="173"/>
      <c r="AB346" s="173"/>
    </row>
    <row r="347" spans="1:32">
      <c r="X347" s="82"/>
      <c r="Y347" s="82"/>
      <c r="Z347" s="82"/>
      <c r="AA347" s="173"/>
      <c r="AB347" s="173"/>
    </row>
    <row r="348" spans="1:32">
      <c r="X348" s="82"/>
      <c r="Y348" s="82"/>
      <c r="Z348" s="82"/>
      <c r="AA348" s="173"/>
      <c r="AB348" s="173"/>
    </row>
    <row r="349" spans="1:32">
      <c r="X349" s="82"/>
      <c r="Y349" s="82"/>
      <c r="Z349" s="82"/>
      <c r="AA349" s="173"/>
      <c r="AB349" s="173"/>
    </row>
    <row r="350" spans="1:32">
      <c r="X350" s="82"/>
      <c r="Y350" s="82"/>
      <c r="Z350" s="82"/>
      <c r="AA350" s="173"/>
      <c r="AB350" s="173"/>
    </row>
    <row r="351" spans="1:32">
      <c r="X351" s="82"/>
      <c r="Y351" s="82"/>
      <c r="Z351" s="82"/>
      <c r="AA351" s="173"/>
      <c r="AB351" s="173"/>
    </row>
    <row r="352" spans="1:32">
      <c r="X352" s="82"/>
      <c r="Y352" s="82"/>
      <c r="Z352" s="82"/>
      <c r="AA352" s="173"/>
      <c r="AB352" s="173"/>
    </row>
    <row r="353" spans="24:28">
      <c r="X353" s="82"/>
      <c r="Y353" s="82"/>
      <c r="Z353" s="82"/>
      <c r="AA353" s="173"/>
      <c r="AB353" s="173"/>
    </row>
    <row r="354" spans="24:28">
      <c r="X354" s="82"/>
      <c r="Y354" s="82"/>
      <c r="Z354" s="82"/>
      <c r="AA354" s="173"/>
      <c r="AB354" s="173"/>
    </row>
    <row r="355" spans="24:28">
      <c r="X355" s="82"/>
      <c r="Y355" s="82"/>
      <c r="Z355" s="82"/>
      <c r="AA355" s="173"/>
      <c r="AB355" s="173"/>
    </row>
    <row r="356" spans="24:28">
      <c r="X356" s="82"/>
      <c r="Y356" s="82"/>
      <c r="Z356" s="82"/>
      <c r="AA356" s="173"/>
      <c r="AB356" s="173"/>
    </row>
    <row r="357" spans="24:28">
      <c r="X357" s="82"/>
      <c r="Y357" s="82"/>
      <c r="Z357" s="82"/>
      <c r="AA357" s="173"/>
      <c r="AB357" s="173"/>
    </row>
    <row r="358" spans="24:28">
      <c r="X358" s="82"/>
      <c r="Y358" s="82"/>
      <c r="Z358" s="82"/>
      <c r="AA358" s="173"/>
      <c r="AB358" s="173"/>
    </row>
    <row r="359" spans="24:28">
      <c r="X359" s="82"/>
      <c r="Y359" s="82"/>
      <c r="Z359" s="82"/>
      <c r="AA359" s="173"/>
      <c r="AB359" s="173"/>
    </row>
    <row r="360" spans="24:28">
      <c r="X360" s="82"/>
      <c r="Y360" s="82"/>
      <c r="Z360" s="82"/>
      <c r="AA360" s="173"/>
      <c r="AB360" s="173"/>
    </row>
    <row r="361" spans="24:28">
      <c r="X361" s="82"/>
      <c r="Y361" s="82"/>
      <c r="Z361" s="82"/>
      <c r="AA361" s="173"/>
      <c r="AB361" s="173"/>
    </row>
    <row r="362" spans="24:28">
      <c r="X362" s="82"/>
      <c r="Y362" s="82"/>
      <c r="Z362" s="82"/>
      <c r="AA362" s="173"/>
      <c r="AB362" s="173"/>
    </row>
    <row r="363" spans="24:28">
      <c r="X363" s="82"/>
      <c r="Y363" s="82"/>
      <c r="Z363" s="82"/>
      <c r="AA363" s="173"/>
      <c r="AB363" s="173"/>
    </row>
  </sheetData>
  <mergeCells count="2">
    <mergeCell ref="AD5:AE5"/>
    <mergeCell ref="K5:L5"/>
  </mergeCells>
  <phoneticPr fontId="11" type="noConversion"/>
  <conditionalFormatting sqref="AM29:AM31 AW122:AX122">
    <cfRule type="cellIs" dxfId="171" priority="57" stopIfTrue="1" operator="lessThan">
      <formula>0</formula>
    </cfRule>
  </conditionalFormatting>
  <conditionalFormatting sqref="AW99:AX99">
    <cfRule type="cellIs" dxfId="170" priority="58" stopIfTrue="1" operator="greaterThan">
      <formula>0</formula>
    </cfRule>
  </conditionalFormatting>
  <conditionalFormatting sqref="AW76:AX76">
    <cfRule type="cellIs" dxfId="169" priority="59" stopIfTrue="1" operator="greaterThan">
      <formula>0</formula>
    </cfRule>
    <cfRule type="cellIs" dxfId="168" priority="60" stopIfTrue="1" operator="lessThan">
      <formula>0</formula>
    </cfRule>
  </conditionalFormatting>
  <conditionalFormatting sqref="AW99:AX99">
    <cfRule type="cellIs" dxfId="167" priority="51" operator="lessThan">
      <formula>0</formula>
    </cfRule>
  </conditionalFormatting>
  <conditionalFormatting sqref="F14:F41 H44:H72 J44:J72 U44:U72 W44:W72 R44:R72 F44:F72">
    <cfRule type="cellIs" dxfId="166" priority="49" operator="lessThan">
      <formula>0</formula>
    </cfRule>
    <cfRule type="cellIs" dxfId="165" priority="50" operator="greaterThan">
      <formula>0</formula>
    </cfRule>
  </conditionalFormatting>
  <conditionalFormatting sqref="H14:H41">
    <cfRule type="cellIs" dxfId="164" priority="45" operator="lessThan">
      <formula>0</formula>
    </cfRule>
    <cfRule type="cellIs" dxfId="163" priority="46" operator="greaterThan">
      <formula>0</formula>
    </cfRule>
  </conditionalFormatting>
  <conditionalFormatting sqref="J14:J41">
    <cfRule type="cellIs" dxfId="162" priority="41" operator="lessThan">
      <formula>0</formula>
    </cfRule>
    <cfRule type="cellIs" dxfId="161" priority="42" operator="greaterThan">
      <formula>0</formula>
    </cfRule>
  </conditionalFormatting>
  <conditionalFormatting sqref="U14:U41">
    <cfRule type="cellIs" dxfId="160" priority="33" operator="lessThan">
      <formula>0</formula>
    </cfRule>
    <cfRule type="cellIs" dxfId="159" priority="34" operator="greaterThan">
      <formula>0</formula>
    </cfRule>
  </conditionalFormatting>
  <conditionalFormatting sqref="W14:W41">
    <cfRule type="cellIs" dxfId="158" priority="29" operator="lessThan">
      <formula>0</formula>
    </cfRule>
    <cfRule type="cellIs" dxfId="157" priority="30" operator="greaterThan">
      <formula>0</formula>
    </cfRule>
  </conditionalFormatting>
  <conditionalFormatting sqref="R14:R41">
    <cfRule type="cellIs" dxfId="156" priority="25" operator="lessThan">
      <formula>0</formula>
    </cfRule>
    <cfRule type="cellIs" dxfId="155" priority="26" operator="greaterThan">
      <formula>0</formula>
    </cfRule>
  </conditionalFormatting>
  <conditionalFormatting sqref="F11">
    <cfRule type="cellIs" dxfId="154" priority="8" operator="greaterThan">
      <formula>0</formula>
    </cfRule>
  </conditionalFormatting>
  <conditionalFormatting sqref="H11">
    <cfRule type="cellIs" dxfId="153" priority="7" operator="greaterThan">
      <formula>0</formula>
    </cfRule>
  </conditionalFormatting>
  <conditionalFormatting sqref="J11">
    <cfRule type="cellIs" dxfId="152" priority="5" operator="lessThan">
      <formula>0</formula>
    </cfRule>
    <cfRule type="cellIs" dxfId="151" priority="6" operator="greaterThan">
      <formula>0</formula>
    </cfRule>
  </conditionalFormatting>
  <conditionalFormatting sqref="M11 Q11:R11">
    <cfRule type="cellIs" dxfId="150" priority="4" operator="lessThan">
      <formula>0</formula>
    </cfRule>
  </conditionalFormatting>
  <conditionalFormatting sqref="U11">
    <cfRule type="cellIs" dxfId="149" priority="3" operator="lessThan">
      <formula>0</formula>
    </cfRule>
  </conditionalFormatting>
  <conditionalFormatting sqref="W11">
    <cfRule type="cellIs" dxfId="148" priority="2" operator="greaterThan">
      <formula>0</formula>
    </cfRule>
  </conditionalFormatting>
  <conditionalFormatting sqref="R11">
    <cfRule type="cellIs" dxfId="14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4"/>
  <sheetViews>
    <sheetView topLeftCell="A291" zoomScale="88" zoomScaleNormal="88" workbookViewId="0">
      <selection activeCell="Q318" sqref="Q318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102" customWidth="1"/>
    <col min="42" max="42" width="4.90625" style="11" customWidth="1"/>
    <col min="43" max="43" width="5.08984375" style="102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102" customWidth="1"/>
    <col min="52" max="52" width="5.36328125" style="102" customWidth="1"/>
    <col min="53" max="53" width="5.08984375" style="102" customWidth="1"/>
    <col min="54" max="54" width="6" style="102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4"/>
      <c r="BO1" s="4"/>
      <c r="BP1" s="4"/>
      <c r="BQ1" s="4"/>
    </row>
    <row r="2" spans="12:91" ht="15.6"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1"/>
      <c r="BQ2" s="5"/>
    </row>
    <row r="3" spans="12:91" ht="18.75" customHeight="1"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4"/>
      <c r="BO3" s="4"/>
      <c r="BP3" s="4"/>
      <c r="BQ3" s="4"/>
    </row>
    <row r="4" spans="12:91" ht="15.6"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1"/>
      <c r="BQ4" s="5"/>
    </row>
    <row r="5" spans="12:91" ht="15.6"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4"/>
      <c r="BO5" s="4"/>
      <c r="BP5" s="4"/>
      <c r="BQ5" s="4"/>
      <c r="CK5" s="2"/>
      <c r="CL5" s="5"/>
      <c r="CM5" s="5"/>
    </row>
    <row r="6" spans="12:91" ht="15.6"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1"/>
      <c r="BQ6" s="5"/>
    </row>
    <row r="7" spans="12:91"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4"/>
      <c r="BO7" s="4"/>
      <c r="BP7" s="4"/>
      <c r="BQ7" s="4"/>
    </row>
    <row r="8" spans="12:91" ht="15.6"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1"/>
      <c r="BQ8" s="5"/>
    </row>
    <row r="9" spans="12:91" ht="15.6"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1"/>
      <c r="BQ9" s="5"/>
    </row>
    <row r="10" spans="12:91" ht="15.6">
      <c r="L10" s="34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1"/>
      <c r="BQ10" s="5"/>
    </row>
    <row r="11" spans="12:91" ht="15.6"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1"/>
      <c r="BQ11" s="5"/>
      <c r="BS11" s="2"/>
      <c r="BT11" s="2"/>
      <c r="BU11" s="2"/>
    </row>
    <row r="12" spans="12:91" ht="15.6"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13"/>
      <c r="BQ12" s="5"/>
      <c r="BS12" s="2"/>
      <c r="BT12" s="2"/>
      <c r="BU12" s="4"/>
      <c r="BV12" s="4"/>
      <c r="BW12" s="4"/>
    </row>
    <row r="13" spans="12:91" ht="15.6"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13"/>
      <c r="BQ13" s="5"/>
      <c r="BS13" s="1"/>
      <c r="BT13" s="1"/>
      <c r="BU13" s="11"/>
      <c r="BV13" s="11"/>
      <c r="BW13" s="11"/>
    </row>
    <row r="14" spans="12:91" ht="15.6"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13"/>
      <c r="BQ14" s="5"/>
      <c r="BS14" s="1"/>
      <c r="BT14" s="1"/>
      <c r="BU14" s="11"/>
      <c r="BV14" s="11"/>
      <c r="BW14" s="11"/>
    </row>
    <row r="15" spans="12:91" ht="15.6"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13"/>
      <c r="BQ15" s="5"/>
      <c r="BS15" s="1"/>
      <c r="BT15" s="1"/>
      <c r="BU15" s="11"/>
      <c r="BV15" s="11"/>
      <c r="BW15" s="11"/>
    </row>
    <row r="16" spans="12:91" ht="15.6"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5"/>
      <c r="BQ16" s="5"/>
      <c r="BS16" s="1"/>
      <c r="BT16" s="1"/>
      <c r="BU16" s="11"/>
      <c r="BV16" s="11"/>
      <c r="BW16" s="11"/>
    </row>
    <row r="17" spans="37:75" ht="15.6"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5"/>
      <c r="BQ17" s="5"/>
      <c r="BS17" s="1"/>
      <c r="BT17" s="1"/>
      <c r="BU17" s="11"/>
      <c r="BV17" s="11"/>
      <c r="BW17" s="11"/>
    </row>
    <row r="18" spans="37:75" ht="15.6"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5"/>
      <c r="BQ18" s="5"/>
      <c r="BS18" s="1"/>
      <c r="BT18" s="1"/>
      <c r="BU18" s="11"/>
      <c r="BV18" s="11"/>
      <c r="BW18" s="11"/>
    </row>
    <row r="19" spans="37:75" ht="15.6"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5"/>
      <c r="BQ19" s="5"/>
      <c r="BS19" s="1"/>
      <c r="BT19" s="1"/>
      <c r="BU19" s="11"/>
      <c r="BV19" s="11"/>
      <c r="BW19" s="11"/>
    </row>
    <row r="20" spans="37:75" ht="15.6"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5"/>
      <c r="BQ20" s="5"/>
      <c r="BS20" s="1"/>
      <c r="BT20" s="1"/>
      <c r="BU20" s="11"/>
      <c r="BV20" s="11"/>
      <c r="BW20" s="11"/>
    </row>
    <row r="21" spans="37:75" ht="15.6"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5"/>
      <c r="BQ21" s="5"/>
      <c r="BS21" s="1"/>
      <c r="BT21" s="1"/>
      <c r="BU21" s="11"/>
      <c r="BV21" s="11"/>
      <c r="BW21" s="11"/>
    </row>
    <row r="22" spans="37:75" ht="15.6"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60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60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60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409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76:80" ht="15.6">
      <c r="BX97" s="4"/>
      <c r="BY97" s="13"/>
      <c r="BZ97" s="13"/>
      <c r="CA97" s="5"/>
      <c r="CB97" s="5"/>
    </row>
    <row r="98" spans="76:80" ht="15.6">
      <c r="BX98" s="4"/>
      <c r="BY98" s="13"/>
      <c r="BZ98" s="13"/>
      <c r="CA98" s="5"/>
      <c r="CB98" s="5"/>
    </row>
    <row r="99" spans="76:80" ht="15.6">
      <c r="BX99" s="4"/>
      <c r="BY99" s="13"/>
      <c r="BZ99" s="13"/>
      <c r="CA99" s="5"/>
      <c r="CB99" s="5"/>
    </row>
    <row r="100" spans="76:80" ht="15.6">
      <c r="BX100" s="4"/>
      <c r="BY100" s="13"/>
      <c r="BZ100" s="13"/>
      <c r="CA100" s="5"/>
      <c r="CB100" s="5"/>
    </row>
    <row r="101" spans="76:80" ht="15.6">
      <c r="BX101" s="4"/>
      <c r="BY101" s="5"/>
      <c r="BZ101" s="5"/>
      <c r="CA101" s="5"/>
      <c r="CB101" s="5"/>
    </row>
    <row r="102" spans="76:80">
      <c r="BX102" s="13"/>
      <c r="BY102" s="13"/>
    </row>
    <row r="103" spans="76:80" ht="15.6">
      <c r="BX103" s="5"/>
      <c r="BY103" s="5"/>
      <c r="BZ103" s="5"/>
      <c r="CB103" s="5"/>
    </row>
    <row r="104" spans="76:80">
      <c r="BX104" s="13"/>
      <c r="BY104" s="13"/>
    </row>
    <row r="105" spans="76:80">
      <c r="BX105" s="13"/>
      <c r="BY105" s="13"/>
    </row>
    <row r="106" spans="76:80">
      <c r="BX106" s="13"/>
      <c r="BY106" s="13"/>
    </row>
    <row r="107" spans="76:80">
      <c r="BX107" s="13"/>
      <c r="BY107" s="13"/>
    </row>
    <row r="108" spans="76:80">
      <c r="BX108" s="13"/>
      <c r="BY108" s="13"/>
    </row>
    <row r="109" spans="76:80">
      <c r="BX109" s="13"/>
      <c r="BY109" s="13"/>
    </row>
    <row r="110" spans="76:80">
      <c r="BX110" s="13"/>
      <c r="BY110" s="13"/>
    </row>
    <row r="111" spans="76:80">
      <c r="BX111" s="13"/>
      <c r="BY111" s="13"/>
    </row>
    <row r="112" spans="76:80">
      <c r="BX112" s="13"/>
      <c r="BY112" s="13"/>
    </row>
    <row r="113" spans="17:77">
      <c r="BX113" s="13"/>
      <c r="BY113" s="13"/>
    </row>
    <row r="114" spans="17:77">
      <c r="BX114" s="13"/>
      <c r="BY114" s="13"/>
    </row>
    <row r="115" spans="17:77">
      <c r="Q115" s="309" t="s">
        <v>103</v>
      </c>
      <c r="BX115" s="13"/>
      <c r="BY115" s="13"/>
    </row>
    <row r="116" spans="17:77">
      <c r="Q116" s="3" t="s">
        <v>104</v>
      </c>
      <c r="BX116" s="13"/>
      <c r="BY116" s="13"/>
    </row>
    <row r="117" spans="17:77">
      <c r="Q117" s="3" t="s">
        <v>105</v>
      </c>
      <c r="BX117" s="13"/>
      <c r="BY117" s="13"/>
    </row>
    <row r="118" spans="17:77">
      <c r="BX118" s="13"/>
      <c r="BY118" s="13"/>
    </row>
    <row r="119" spans="17:77">
      <c r="BX119" s="13"/>
      <c r="BY119" s="13"/>
    </row>
    <row r="120" spans="17:77">
      <c r="BX120" s="13"/>
      <c r="BY120" s="13"/>
    </row>
    <row r="121" spans="17:77">
      <c r="BX121" s="13"/>
      <c r="BY121" s="13"/>
    </row>
    <row r="122" spans="17:77">
      <c r="BX122" s="13"/>
      <c r="BY122" s="13"/>
    </row>
    <row r="123" spans="17:77">
      <c r="BX123" s="13"/>
      <c r="BY123" s="13"/>
    </row>
    <row r="124" spans="17:77">
      <c r="BX124" s="13"/>
      <c r="BY124" s="13"/>
    </row>
    <row r="125" spans="17:77">
      <c r="BX125" s="13"/>
      <c r="BY125" s="13"/>
    </row>
    <row r="126" spans="17:77">
      <c r="BX126" s="13"/>
      <c r="BY126" s="13"/>
    </row>
    <row r="127" spans="17:77">
      <c r="BX127" s="13"/>
      <c r="BY127" s="13"/>
    </row>
    <row r="128" spans="17:77">
      <c r="BX128" s="13"/>
      <c r="BY128" s="13"/>
    </row>
    <row r="129" spans="76:77">
      <c r="BX129" s="13"/>
      <c r="BY129" s="13"/>
    </row>
    <row r="130" spans="76:77">
      <c r="BX130" s="13"/>
      <c r="BY130" s="13"/>
    </row>
    <row r="131" spans="76:77">
      <c r="BX131" s="13"/>
      <c r="BY131" s="13"/>
    </row>
    <row r="132" spans="76:77">
      <c r="BX132" s="13"/>
      <c r="BY132" s="13"/>
    </row>
    <row r="133" spans="76:77">
      <c r="BX133" s="13"/>
      <c r="BY133" s="13"/>
    </row>
    <row r="134" spans="76:77">
      <c r="BX134" s="13"/>
      <c r="BY134" s="13"/>
    </row>
    <row r="135" spans="76:77">
      <c r="BX135" s="13"/>
      <c r="BY135" s="13"/>
    </row>
    <row r="136" spans="76:77">
      <c r="BX136" s="13"/>
      <c r="BY136" s="13"/>
    </row>
    <row r="137" spans="76:77">
      <c r="BX137" s="13"/>
      <c r="BY137" s="13"/>
    </row>
    <row r="138" spans="76:77">
      <c r="BX138" s="13"/>
      <c r="BY138" s="13"/>
    </row>
    <row r="139" spans="76:77">
      <c r="BX139" s="13"/>
      <c r="BY139" s="13"/>
    </row>
    <row r="140" spans="76:77">
      <c r="BX140" s="13"/>
      <c r="BY140" s="13"/>
    </row>
    <row r="141" spans="76:77">
      <c r="BX141" s="13"/>
      <c r="BY141" s="13"/>
    </row>
    <row r="142" spans="76:77">
      <c r="BX142" s="13"/>
      <c r="BY142" s="13"/>
    </row>
    <row r="143" spans="76:77">
      <c r="BX143" s="13"/>
      <c r="BY143" s="13"/>
    </row>
    <row r="144" spans="76:77">
      <c r="BX144" s="13"/>
      <c r="BY144" s="13"/>
    </row>
    <row r="145" spans="76:77">
      <c r="BX145" s="13"/>
      <c r="BY145" s="13"/>
    </row>
    <row r="146" spans="76:77">
      <c r="BX146" s="13"/>
      <c r="BY146" s="13"/>
    </row>
    <row r="147" spans="76:77">
      <c r="BX147" s="13"/>
      <c r="BY147" s="13"/>
    </row>
    <row r="148" spans="76:77">
      <c r="BX148" s="13"/>
      <c r="BY148" s="13"/>
    </row>
    <row r="149" spans="76:77">
      <c r="BX149" s="13"/>
      <c r="BY149" s="13"/>
    </row>
    <row r="150" spans="76:77">
      <c r="BX150" s="13"/>
      <c r="BY150" s="13"/>
    </row>
    <row r="151" spans="76:77">
      <c r="BX151" s="13"/>
      <c r="BY151" s="13"/>
    </row>
    <row r="152" spans="76:77">
      <c r="BX152" s="13"/>
      <c r="BY152" s="13"/>
    </row>
    <row r="153" spans="76:77">
      <c r="BX153" s="13"/>
      <c r="BY153" s="13"/>
    </row>
    <row r="154" spans="76:77">
      <c r="BX154" s="13"/>
      <c r="BY154" s="13"/>
    </row>
    <row r="155" spans="76:77">
      <c r="BX155" s="13"/>
      <c r="BY155" s="13"/>
    </row>
    <row r="156" spans="76:77">
      <c r="BX156" s="13"/>
      <c r="BY156" s="13"/>
    </row>
    <row r="157" spans="76:77">
      <c r="BX157" s="13"/>
      <c r="BY157" s="13"/>
    </row>
    <row r="158" spans="76:77">
      <c r="BX158" s="13"/>
      <c r="BY158" s="13"/>
    </row>
    <row r="180" spans="41:75">
      <c r="AO180" s="171"/>
      <c r="AQ180" s="171"/>
      <c r="AS180" s="14"/>
      <c r="AU180" s="14"/>
      <c r="AW180" s="14"/>
      <c r="AY180" s="171"/>
      <c r="BW180" s="14"/>
    </row>
    <row r="181" spans="41:75">
      <c r="AO181" s="171"/>
      <c r="AQ181" s="171"/>
      <c r="AS181" s="14"/>
      <c r="AU181" s="14"/>
      <c r="AW181" s="14"/>
      <c r="AY181" s="171"/>
      <c r="AZ181" s="171"/>
      <c r="BA181" s="171"/>
      <c r="BB181" s="171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spans="41:75">
      <c r="AO182" s="171"/>
      <c r="AQ182" s="171"/>
      <c r="AS182" s="14"/>
      <c r="AU182" s="14"/>
      <c r="AW182" s="14"/>
      <c r="AY182" s="171"/>
      <c r="AZ182" s="171"/>
      <c r="BA182" s="171"/>
      <c r="BB182" s="171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spans="41:75">
      <c r="AO183" s="171"/>
      <c r="AQ183" s="171"/>
      <c r="AS183" s="14"/>
      <c r="AU183" s="14"/>
      <c r="AW183" s="14"/>
      <c r="AY183" s="171"/>
      <c r="AZ183" s="171"/>
      <c r="BA183" s="171"/>
      <c r="BB183" s="171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spans="41:75">
      <c r="AO184" s="171"/>
      <c r="AQ184" s="171"/>
      <c r="AS184" s="14"/>
      <c r="AU184" s="14"/>
      <c r="AW184" s="14"/>
      <c r="AY184" s="171"/>
      <c r="AZ184" s="171"/>
      <c r="BA184" s="171"/>
      <c r="BB184" s="171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spans="41:75">
      <c r="AO185" s="171"/>
      <c r="AQ185" s="171"/>
      <c r="AS185" s="14"/>
      <c r="AU185" s="14"/>
      <c r="AW185" s="14"/>
      <c r="AY185" s="171"/>
      <c r="AZ185" s="171"/>
      <c r="BA185" s="171"/>
      <c r="BB185" s="171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spans="41:75">
      <c r="AO186" s="171"/>
      <c r="AQ186" s="171"/>
      <c r="AS186" s="14"/>
      <c r="AU186" s="14"/>
      <c r="AW186" s="14"/>
      <c r="AY186" s="171"/>
      <c r="AZ186" s="171"/>
      <c r="BA186" s="171"/>
      <c r="BB186" s="171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spans="41:75">
      <c r="AO187" s="171"/>
      <c r="AQ187" s="171"/>
      <c r="AS187" s="14"/>
      <c r="AU187" s="14"/>
      <c r="AW187" s="14"/>
      <c r="AY187" s="171"/>
      <c r="AZ187" s="171"/>
      <c r="BA187" s="171"/>
      <c r="BB187" s="171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spans="41:75">
      <c r="AO188" s="171"/>
      <c r="AQ188" s="171"/>
      <c r="AS188" s="14"/>
      <c r="AU188" s="14"/>
      <c r="AW188" s="14"/>
      <c r="AY188" s="171"/>
      <c r="AZ188" s="171"/>
      <c r="BA188" s="171"/>
      <c r="BB188" s="171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spans="41:75">
      <c r="AO189" s="171"/>
      <c r="AQ189" s="171"/>
      <c r="AS189" s="14"/>
      <c r="AU189" s="14"/>
      <c r="AW189" s="14"/>
      <c r="AY189" s="171"/>
      <c r="AZ189" s="171"/>
      <c r="BA189" s="171"/>
      <c r="BB189" s="171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spans="41:75">
      <c r="AO190" s="171"/>
      <c r="AQ190" s="171"/>
      <c r="AS190" s="14"/>
      <c r="AU190" s="14"/>
      <c r="AW190" s="14"/>
      <c r="AY190" s="171"/>
      <c r="AZ190" s="171"/>
      <c r="BA190" s="171"/>
      <c r="BB190" s="171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spans="41:75">
      <c r="AO191" s="171"/>
      <c r="AQ191" s="171"/>
      <c r="AS191" s="14"/>
      <c r="AU191" s="14"/>
      <c r="AW191" s="14"/>
      <c r="AY191" s="171"/>
      <c r="AZ191" s="171"/>
      <c r="BA191" s="171"/>
      <c r="BB191" s="171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spans="41:75">
      <c r="AO192" s="171"/>
      <c r="AQ192" s="171"/>
      <c r="AS192" s="14"/>
      <c r="AU192" s="14"/>
      <c r="AW192" s="14"/>
      <c r="AY192" s="171"/>
      <c r="AZ192" s="171"/>
      <c r="BA192" s="171"/>
      <c r="BB192" s="171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spans="41:75">
      <c r="AO193" s="171"/>
      <c r="AQ193" s="171"/>
      <c r="AS193" s="14"/>
      <c r="AU193" s="14"/>
      <c r="AW193" s="14"/>
      <c r="AY193" s="171"/>
      <c r="AZ193" s="171"/>
      <c r="BA193" s="171"/>
      <c r="BB193" s="171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spans="41:75">
      <c r="AO194" s="171"/>
      <c r="AQ194" s="171"/>
      <c r="AS194" s="14"/>
      <c r="AU194" s="14"/>
      <c r="AW194" s="14"/>
      <c r="AY194" s="171"/>
      <c r="AZ194" s="171"/>
      <c r="BA194" s="171"/>
      <c r="BB194" s="171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spans="41:75">
      <c r="AO195" s="171"/>
      <c r="AQ195" s="171"/>
      <c r="AS195" s="14"/>
      <c r="AU195" s="14"/>
      <c r="AW195" s="14"/>
      <c r="AY195" s="171"/>
      <c r="AZ195" s="171"/>
      <c r="BA195" s="171"/>
      <c r="BB195" s="171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spans="41:75">
      <c r="AO196" s="171"/>
      <c r="AQ196" s="171"/>
      <c r="AS196" s="14"/>
      <c r="AU196" s="14"/>
      <c r="AW196" s="14"/>
      <c r="AY196" s="171"/>
      <c r="AZ196" s="171"/>
      <c r="BA196" s="171"/>
      <c r="BB196" s="171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spans="41:75">
      <c r="AO197" s="171"/>
      <c r="AQ197" s="171"/>
      <c r="AS197" s="14"/>
      <c r="AU197" s="14"/>
      <c r="AW197" s="14"/>
      <c r="AY197" s="171"/>
      <c r="AZ197" s="171"/>
      <c r="BA197" s="171"/>
      <c r="BB197" s="171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spans="41:75">
      <c r="AO198" s="171"/>
      <c r="AQ198" s="171"/>
      <c r="AS198" s="14"/>
      <c r="AU198" s="14"/>
      <c r="AW198" s="14"/>
      <c r="AY198" s="171"/>
      <c r="AZ198" s="171"/>
      <c r="BA198" s="171"/>
      <c r="BB198" s="171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spans="41:75">
      <c r="AO199" s="171"/>
      <c r="AQ199" s="171"/>
      <c r="AS199" s="14"/>
      <c r="AU199" s="14"/>
      <c r="AW199" s="14"/>
      <c r="AY199" s="171"/>
      <c r="AZ199" s="171"/>
      <c r="BA199" s="171"/>
      <c r="BB199" s="171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spans="41:75">
      <c r="AO200" s="171"/>
      <c r="AQ200" s="171"/>
      <c r="AS200" s="14"/>
      <c r="AU200" s="14"/>
      <c r="AW200" s="14"/>
      <c r="AY200" s="171"/>
      <c r="AZ200" s="171"/>
      <c r="BA200" s="171"/>
      <c r="BB200" s="171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spans="41:75">
      <c r="AO201" s="171"/>
      <c r="AQ201" s="171"/>
      <c r="AS201" s="14"/>
      <c r="AU201" s="14"/>
      <c r="AW201" s="14"/>
      <c r="AY201" s="171"/>
      <c r="AZ201" s="171"/>
      <c r="BA201" s="171"/>
      <c r="BB201" s="171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spans="41:75">
      <c r="AO202" s="171"/>
      <c r="AQ202" s="171"/>
      <c r="AS202" s="14"/>
      <c r="AU202" s="14"/>
      <c r="AW202" s="14"/>
      <c r="AY202" s="171"/>
      <c r="AZ202" s="171"/>
      <c r="BA202" s="171"/>
      <c r="BB202" s="171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spans="41:75">
      <c r="AO203" s="171"/>
      <c r="AQ203" s="171"/>
      <c r="AS203" s="14"/>
      <c r="AU203" s="14"/>
      <c r="AW203" s="14"/>
      <c r="AY203" s="171"/>
      <c r="AZ203" s="171"/>
      <c r="BA203" s="171"/>
      <c r="BB203" s="171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spans="41:75">
      <c r="AO204" s="171"/>
      <c r="AQ204" s="171"/>
      <c r="AS204" s="14"/>
      <c r="AU204" s="14"/>
      <c r="AW204" s="14"/>
      <c r="AY204" s="171"/>
      <c r="AZ204" s="171"/>
      <c r="BA204" s="171"/>
      <c r="BB204" s="171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spans="41:75">
      <c r="AO205" s="171"/>
      <c r="AQ205" s="171"/>
      <c r="AS205" s="14"/>
      <c r="AU205" s="14"/>
      <c r="AW205" s="14"/>
      <c r="AY205" s="171"/>
      <c r="AZ205" s="171"/>
      <c r="BA205" s="171"/>
      <c r="BB205" s="171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spans="41:75">
      <c r="AO206" s="171"/>
      <c r="AQ206" s="171"/>
      <c r="AS206" s="14"/>
      <c r="AU206" s="14"/>
      <c r="AW206" s="14"/>
      <c r="AY206" s="171"/>
      <c r="AZ206" s="171"/>
      <c r="BA206" s="171"/>
      <c r="BB206" s="171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spans="41:75">
      <c r="AO207" s="171"/>
      <c r="AQ207" s="171"/>
      <c r="AS207" s="14"/>
      <c r="AU207" s="14"/>
      <c r="AW207" s="14"/>
      <c r="AY207" s="171"/>
      <c r="AZ207" s="171"/>
      <c r="BA207" s="171"/>
      <c r="BB207" s="171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spans="41:75">
      <c r="AO208" s="171"/>
      <c r="AQ208" s="171"/>
      <c r="AS208" s="14"/>
      <c r="AU208" s="14"/>
      <c r="AW208" s="14"/>
      <c r="AY208" s="171"/>
      <c r="AZ208" s="171"/>
      <c r="BA208" s="171"/>
      <c r="BB208" s="171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spans="41:75">
      <c r="AO209" s="171"/>
      <c r="AQ209" s="171"/>
      <c r="AS209" s="14"/>
      <c r="AU209" s="14"/>
      <c r="AW209" s="14"/>
      <c r="AY209" s="171"/>
      <c r="AZ209" s="171"/>
      <c r="BA209" s="171"/>
      <c r="BB209" s="171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spans="41:75">
      <c r="AO210" s="171"/>
      <c r="AQ210" s="171"/>
      <c r="AS210" s="14"/>
      <c r="AU210" s="14"/>
      <c r="AW210" s="14"/>
      <c r="AY210" s="171"/>
      <c r="AZ210" s="171"/>
      <c r="BA210" s="171"/>
      <c r="BB210" s="171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spans="41:75">
      <c r="AO211" s="171"/>
      <c r="AQ211" s="171"/>
      <c r="AS211" s="14"/>
      <c r="AU211" s="14"/>
      <c r="AW211" s="14"/>
      <c r="AY211" s="171"/>
      <c r="AZ211" s="171"/>
      <c r="BA211" s="171"/>
      <c r="BB211" s="171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spans="41:75">
      <c r="AO212" s="171"/>
      <c r="AQ212" s="171"/>
      <c r="AS212" s="14"/>
      <c r="AU212" s="14"/>
      <c r="AW212" s="14"/>
      <c r="AY212" s="171"/>
      <c r="AZ212" s="171"/>
      <c r="BA212" s="171"/>
      <c r="BB212" s="171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spans="41:75">
      <c r="AO213" s="171"/>
      <c r="AQ213" s="171"/>
      <c r="AS213" s="14"/>
      <c r="AU213" s="14"/>
      <c r="AW213" s="14"/>
      <c r="AY213" s="171"/>
      <c r="AZ213" s="171"/>
      <c r="BA213" s="171"/>
      <c r="BB213" s="171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spans="41:75">
      <c r="AO214" s="171"/>
      <c r="AQ214" s="171"/>
      <c r="AS214" s="14"/>
      <c r="AU214" s="14"/>
      <c r="AW214" s="14"/>
      <c r="AY214" s="171"/>
      <c r="AZ214" s="171"/>
      <c r="BA214" s="171"/>
      <c r="BB214" s="171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spans="41:75">
      <c r="AO215" s="171"/>
      <c r="AQ215" s="171"/>
      <c r="AS215" s="14"/>
      <c r="AU215" s="14"/>
      <c r="AW215" s="14"/>
      <c r="AY215" s="171"/>
      <c r="AZ215" s="171"/>
      <c r="BA215" s="171"/>
      <c r="BB215" s="171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spans="41:75">
      <c r="AO216" s="171"/>
      <c r="AQ216" s="171"/>
      <c r="AS216" s="14"/>
      <c r="AU216" s="14"/>
      <c r="AW216" s="14"/>
      <c r="AY216" s="171"/>
      <c r="AZ216" s="171"/>
      <c r="BA216" s="171"/>
      <c r="BB216" s="171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spans="41:75">
      <c r="AO217" s="171"/>
      <c r="AQ217" s="171"/>
      <c r="AS217" s="14"/>
      <c r="AU217" s="14"/>
      <c r="AW217" s="14"/>
      <c r="AY217" s="171"/>
      <c r="AZ217" s="171"/>
      <c r="BA217" s="171"/>
      <c r="BB217" s="171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spans="41:75">
      <c r="AO218" s="171"/>
      <c r="AQ218" s="171"/>
      <c r="AS218" s="14"/>
      <c r="AU218" s="14"/>
      <c r="AW218" s="14"/>
      <c r="AY218" s="171"/>
      <c r="AZ218" s="171"/>
      <c r="BA218" s="171"/>
      <c r="BB218" s="171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spans="41:75">
      <c r="AO219" s="171"/>
      <c r="AQ219" s="171"/>
      <c r="AS219" s="14"/>
      <c r="AU219" s="14"/>
      <c r="AW219" s="14"/>
      <c r="AY219" s="171"/>
      <c r="AZ219" s="171"/>
      <c r="BA219" s="171"/>
      <c r="BB219" s="171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spans="41:75">
      <c r="AO220" s="171"/>
      <c r="AQ220" s="171"/>
      <c r="AS220" s="14"/>
      <c r="AU220" s="14"/>
      <c r="AW220" s="14"/>
      <c r="AY220" s="171"/>
      <c r="AZ220" s="171"/>
      <c r="BA220" s="171"/>
      <c r="BB220" s="171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spans="41:75">
      <c r="AO221" s="171"/>
      <c r="AQ221" s="171"/>
      <c r="AS221" s="14"/>
      <c r="AU221" s="14"/>
      <c r="AW221" s="14"/>
      <c r="AY221" s="171"/>
      <c r="AZ221" s="171"/>
      <c r="BA221" s="171"/>
      <c r="BB221" s="171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spans="41:75">
      <c r="AO222" s="171"/>
      <c r="AQ222" s="171"/>
      <c r="AS222" s="14"/>
      <c r="AU222" s="14"/>
      <c r="AW222" s="14"/>
      <c r="AY222" s="171"/>
      <c r="AZ222" s="171"/>
      <c r="BA222" s="171"/>
      <c r="BB222" s="171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spans="41:75">
      <c r="AO223" s="171"/>
      <c r="AQ223" s="171"/>
      <c r="AS223" s="14"/>
      <c r="AU223" s="14"/>
      <c r="AW223" s="14"/>
      <c r="AY223" s="171"/>
      <c r="AZ223" s="171"/>
      <c r="BA223" s="171"/>
      <c r="BB223" s="171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spans="41:75">
      <c r="AO224" s="171"/>
      <c r="AQ224" s="171"/>
      <c r="AS224" s="14"/>
      <c r="AU224" s="14"/>
      <c r="AW224" s="14"/>
      <c r="AY224" s="171"/>
      <c r="AZ224" s="171"/>
      <c r="BA224" s="171"/>
      <c r="BB224" s="171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spans="41:75">
      <c r="AO225" s="171"/>
      <c r="AQ225" s="171"/>
      <c r="AS225" s="14"/>
      <c r="AU225" s="14"/>
      <c r="AW225" s="14"/>
      <c r="AY225" s="171"/>
      <c r="AZ225" s="171"/>
      <c r="BA225" s="171"/>
      <c r="BB225" s="171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spans="41:75">
      <c r="AO226" s="171"/>
      <c r="AQ226" s="171"/>
      <c r="AS226" s="14"/>
      <c r="AU226" s="14"/>
      <c r="AW226" s="14"/>
      <c r="AY226" s="171"/>
      <c r="AZ226" s="171"/>
      <c r="BA226" s="171"/>
      <c r="BB226" s="171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spans="41:75">
      <c r="AO227" s="171"/>
      <c r="AQ227" s="171"/>
      <c r="AS227" s="14"/>
      <c r="AU227" s="14"/>
      <c r="AW227" s="14"/>
      <c r="AY227" s="171"/>
      <c r="AZ227" s="171"/>
      <c r="BA227" s="171"/>
      <c r="BB227" s="171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spans="41:75">
      <c r="AO228" s="171"/>
      <c r="AQ228" s="171"/>
      <c r="AS228" s="14"/>
      <c r="AU228" s="14"/>
      <c r="AW228" s="14"/>
      <c r="AY228" s="171"/>
      <c r="AZ228" s="171"/>
      <c r="BA228" s="171"/>
      <c r="BB228" s="171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spans="41:75">
      <c r="AO229" s="171"/>
      <c r="AQ229" s="171"/>
      <c r="AS229" s="14"/>
      <c r="AU229" s="14"/>
      <c r="AW229" s="14"/>
      <c r="AY229" s="171"/>
      <c r="AZ229" s="171"/>
      <c r="BA229" s="171"/>
      <c r="BB229" s="171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spans="41:75">
      <c r="AO230" s="171"/>
      <c r="AQ230" s="171"/>
      <c r="AS230" s="14"/>
      <c r="AU230" s="14"/>
      <c r="AW230" s="14"/>
      <c r="AY230" s="171"/>
      <c r="AZ230" s="171"/>
      <c r="BA230" s="171"/>
      <c r="BB230" s="171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spans="41:75">
      <c r="AO231" s="171"/>
      <c r="AQ231" s="171"/>
      <c r="AS231" s="14"/>
      <c r="AU231" s="14"/>
      <c r="AW231" s="14"/>
      <c r="AY231" s="171"/>
      <c r="AZ231" s="171"/>
      <c r="BA231" s="171"/>
      <c r="BB231" s="171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spans="41:75">
      <c r="AO232" s="171"/>
      <c r="AQ232" s="171"/>
      <c r="AS232" s="14"/>
      <c r="AU232" s="14"/>
      <c r="AW232" s="14"/>
      <c r="AY232" s="171"/>
      <c r="AZ232" s="171"/>
      <c r="BA232" s="171"/>
      <c r="BB232" s="171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spans="41:75">
      <c r="AO233" s="171"/>
      <c r="AQ233" s="171"/>
      <c r="AS233" s="14"/>
      <c r="AU233" s="14"/>
      <c r="AW233" s="14"/>
      <c r="AY233" s="171"/>
      <c r="AZ233" s="171"/>
      <c r="BA233" s="171"/>
      <c r="BB233" s="171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spans="41:75">
      <c r="AO234" s="171"/>
      <c r="AQ234" s="171"/>
      <c r="AS234" s="14"/>
      <c r="AU234" s="14"/>
      <c r="AW234" s="14"/>
      <c r="AY234" s="171"/>
      <c r="AZ234" s="171"/>
      <c r="BA234" s="171"/>
      <c r="BB234" s="171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spans="41:75">
      <c r="AO235" s="171"/>
      <c r="AQ235" s="171"/>
      <c r="AS235" s="14"/>
      <c r="AU235" s="14"/>
      <c r="AW235" s="14"/>
      <c r="AY235" s="171"/>
      <c r="AZ235" s="171"/>
      <c r="BA235" s="171"/>
      <c r="BB235" s="171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spans="41:75">
      <c r="AO236" s="171"/>
      <c r="AQ236" s="171"/>
      <c r="AS236" s="14"/>
      <c r="AU236" s="14"/>
      <c r="AW236" s="14"/>
      <c r="AY236" s="171"/>
      <c r="AZ236" s="171"/>
      <c r="BA236" s="171"/>
      <c r="BB236" s="171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spans="41:75">
      <c r="AO237" s="171"/>
      <c r="AQ237" s="171"/>
      <c r="AS237" s="14"/>
      <c r="AU237" s="14"/>
      <c r="AW237" s="14"/>
      <c r="AY237" s="171"/>
      <c r="AZ237" s="171"/>
      <c r="BA237" s="171"/>
      <c r="BB237" s="171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spans="41:75">
      <c r="AO238" s="171"/>
      <c r="AQ238" s="171"/>
      <c r="AS238" s="14"/>
      <c r="AU238" s="14"/>
      <c r="AW238" s="14"/>
      <c r="AY238" s="171"/>
      <c r="AZ238" s="171"/>
      <c r="BA238" s="171"/>
      <c r="BB238" s="171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spans="41:75">
      <c r="AO239" s="171"/>
      <c r="AQ239" s="171"/>
      <c r="AS239" s="14"/>
      <c r="AU239" s="14"/>
      <c r="AW239" s="14"/>
      <c r="AY239" s="171"/>
      <c r="AZ239" s="171"/>
      <c r="BA239" s="171"/>
      <c r="BB239" s="171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spans="41:75">
      <c r="AO240" s="171"/>
      <c r="AQ240" s="171"/>
      <c r="AS240" s="14"/>
      <c r="AU240" s="14"/>
      <c r="AW240" s="14"/>
      <c r="AY240" s="171"/>
      <c r="AZ240" s="171"/>
      <c r="BA240" s="171"/>
      <c r="BB240" s="171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spans="41:75">
      <c r="AO241" s="171"/>
      <c r="AQ241" s="171"/>
      <c r="AS241" s="14"/>
      <c r="AU241" s="14"/>
      <c r="AW241" s="14"/>
      <c r="AY241" s="171"/>
      <c r="AZ241" s="171"/>
      <c r="BA241" s="171"/>
      <c r="BB241" s="171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spans="41:75">
      <c r="AO242" s="171"/>
      <c r="AQ242" s="171"/>
      <c r="AS242" s="14"/>
      <c r="AU242" s="14"/>
      <c r="AW242" s="14"/>
      <c r="AY242" s="171"/>
      <c r="AZ242" s="171"/>
      <c r="BA242" s="171"/>
      <c r="BB242" s="171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spans="41:75">
      <c r="AO243" s="171"/>
      <c r="AQ243" s="171"/>
      <c r="AS243" s="14"/>
      <c r="AU243" s="14"/>
      <c r="AW243" s="14"/>
      <c r="AY243" s="171"/>
      <c r="AZ243" s="171"/>
      <c r="BA243" s="171"/>
      <c r="BB243" s="171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spans="41:75">
      <c r="AO244" s="171"/>
      <c r="AQ244" s="171"/>
      <c r="AS244" s="14"/>
      <c r="AU244" s="14"/>
      <c r="AW244" s="14"/>
      <c r="AY244" s="171"/>
      <c r="AZ244" s="171"/>
      <c r="BA244" s="171"/>
      <c r="BB244" s="171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spans="41:75">
      <c r="AO245" s="171"/>
      <c r="AQ245" s="171"/>
      <c r="AS245" s="14"/>
      <c r="AU245" s="14"/>
      <c r="AW245" s="14"/>
      <c r="AY245" s="171"/>
      <c r="AZ245" s="171"/>
      <c r="BA245" s="171"/>
      <c r="BB245" s="171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spans="41:75">
      <c r="AO246" s="171"/>
      <c r="AQ246" s="171"/>
      <c r="AS246" s="14"/>
      <c r="AU246" s="14"/>
      <c r="AW246" s="14"/>
      <c r="AY246" s="171"/>
      <c r="AZ246" s="171"/>
      <c r="BA246" s="171"/>
      <c r="BB246" s="171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spans="41:75">
      <c r="AO247" s="171"/>
      <c r="AQ247" s="171"/>
      <c r="AS247" s="14"/>
      <c r="AU247" s="14"/>
      <c r="AW247" s="14"/>
      <c r="AY247" s="171"/>
      <c r="AZ247" s="171"/>
      <c r="BA247" s="171"/>
      <c r="BB247" s="171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spans="41:75">
      <c r="AO248" s="171"/>
      <c r="AQ248" s="171"/>
      <c r="AS248" s="14"/>
      <c r="AU248" s="14"/>
      <c r="AW248" s="14"/>
      <c r="AY248" s="171"/>
      <c r="AZ248" s="171"/>
      <c r="BA248" s="171"/>
      <c r="BB248" s="171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spans="41:75">
      <c r="AO249" s="171"/>
      <c r="AQ249" s="171"/>
      <c r="AS249" s="14"/>
      <c r="AU249" s="14"/>
      <c r="AW249" s="14"/>
      <c r="AY249" s="171"/>
      <c r="AZ249" s="171"/>
      <c r="BA249" s="171"/>
      <c r="BB249" s="171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spans="41:75">
      <c r="AO250" s="171"/>
      <c r="AQ250" s="171"/>
      <c r="AS250" s="14"/>
      <c r="AU250" s="14"/>
      <c r="AW250" s="14"/>
      <c r="AY250" s="171"/>
      <c r="AZ250" s="171"/>
      <c r="BA250" s="171"/>
      <c r="BB250" s="171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spans="41:75">
      <c r="AO251" s="171"/>
      <c r="AQ251" s="171"/>
      <c r="AS251" s="14"/>
      <c r="AU251" s="14"/>
      <c r="AW251" s="14"/>
      <c r="AY251" s="171"/>
      <c r="AZ251" s="171"/>
      <c r="BA251" s="171"/>
      <c r="BB251" s="171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spans="41:75">
      <c r="AO252" s="171"/>
      <c r="AQ252" s="171"/>
      <c r="AS252" s="14"/>
      <c r="AU252" s="14"/>
      <c r="AW252" s="14"/>
      <c r="AY252" s="171"/>
      <c r="AZ252" s="171"/>
      <c r="BA252" s="171"/>
      <c r="BB252" s="171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spans="41:75">
      <c r="AO253" s="171"/>
      <c r="AQ253" s="171"/>
      <c r="AS253" s="14"/>
      <c r="AU253" s="14"/>
      <c r="AW253" s="14"/>
      <c r="AY253" s="171"/>
      <c r="AZ253" s="171"/>
      <c r="BA253" s="171"/>
      <c r="BB253" s="171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71"/>
      <c r="AQ254" s="171"/>
      <c r="AS254" s="14"/>
      <c r="AU254" s="14"/>
      <c r="AW254" s="14"/>
      <c r="AY254" s="171"/>
      <c r="AZ254" s="171"/>
      <c r="BA254" s="171"/>
      <c r="BB254" s="171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71"/>
      <c r="AQ255" s="171"/>
      <c r="AS255" s="14"/>
      <c r="AU255" s="14"/>
      <c r="AW255" s="14"/>
      <c r="AY255" s="171"/>
      <c r="AZ255" s="171"/>
      <c r="BA255" s="171"/>
      <c r="BB255" s="171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71"/>
      <c r="AQ256" s="171"/>
      <c r="AS256" s="14"/>
      <c r="AU256" s="14"/>
      <c r="AW256" s="14"/>
      <c r="AY256" s="171"/>
      <c r="AZ256" s="171"/>
      <c r="BA256" s="171"/>
      <c r="BB256" s="171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71"/>
      <c r="AQ257" s="171"/>
      <c r="AS257" s="14"/>
      <c r="AU257" s="14"/>
      <c r="AW257" s="14"/>
      <c r="AY257" s="171"/>
      <c r="AZ257" s="171"/>
      <c r="BA257" s="171"/>
      <c r="BB257" s="171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71"/>
      <c r="AQ258" s="171"/>
      <c r="AS258" s="14"/>
      <c r="AU258" s="14"/>
      <c r="AW258" s="14"/>
      <c r="AY258" s="171"/>
      <c r="AZ258" s="171"/>
      <c r="BA258" s="171"/>
      <c r="BB258" s="171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71"/>
      <c r="AQ259" s="171"/>
      <c r="AS259" s="14"/>
      <c r="AU259" s="14"/>
      <c r="AW259" s="14"/>
      <c r="AY259" s="171"/>
      <c r="AZ259" s="171"/>
      <c r="BA259" s="171"/>
      <c r="BB259" s="171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71"/>
      <c r="AQ260" s="171"/>
      <c r="AS260" s="14"/>
      <c r="AU260" s="14"/>
      <c r="AW260" s="14"/>
      <c r="AY260" s="171"/>
      <c r="AZ260" s="171"/>
      <c r="BA260" s="171"/>
      <c r="BB260" s="171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71"/>
      <c r="AQ261" s="171"/>
      <c r="AS261" s="14"/>
      <c r="AU261" s="14"/>
      <c r="AW261" s="14"/>
      <c r="AY261" s="171"/>
      <c r="AZ261" s="171"/>
      <c r="BA261" s="171"/>
      <c r="BB261" s="171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71"/>
      <c r="AQ262" s="171"/>
      <c r="AS262" s="14"/>
      <c r="AU262" s="14"/>
      <c r="AW262" s="14"/>
      <c r="AY262" s="171"/>
      <c r="AZ262" s="171"/>
      <c r="BA262" s="171"/>
      <c r="BB262" s="171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71"/>
      <c r="AQ263" s="171"/>
      <c r="AS263" s="14"/>
      <c r="AU263" s="14"/>
      <c r="AW263" s="14"/>
      <c r="AY263" s="171"/>
      <c r="AZ263" s="171"/>
      <c r="BA263" s="171"/>
      <c r="BB263" s="171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71"/>
      <c r="AQ264" s="171"/>
      <c r="AS264" s="14"/>
      <c r="AU264" s="14"/>
      <c r="AW264" s="14"/>
      <c r="AY264" s="171"/>
      <c r="AZ264" s="171"/>
      <c r="BA264" s="171"/>
      <c r="BB264" s="171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71"/>
      <c r="AQ265" s="171"/>
      <c r="AS265" s="14"/>
      <c r="AU265" s="14"/>
      <c r="AW265" s="14"/>
      <c r="AY265" s="171"/>
      <c r="AZ265" s="171"/>
      <c r="BA265" s="171"/>
      <c r="BB265" s="171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71"/>
      <c r="AQ266" s="171"/>
      <c r="AS266" s="14"/>
      <c r="AU266" s="14"/>
      <c r="AW266" s="14"/>
      <c r="AY266" s="171"/>
      <c r="AZ266" s="171"/>
      <c r="BA266" s="171"/>
      <c r="BB266" s="171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71"/>
      <c r="AQ267" s="171"/>
      <c r="AS267" s="14"/>
      <c r="AU267" s="14"/>
      <c r="AW267" s="14"/>
      <c r="AY267" s="171"/>
      <c r="AZ267" s="171"/>
      <c r="BA267" s="171"/>
      <c r="BB267" s="171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71"/>
      <c r="AQ268" s="171"/>
      <c r="AS268" s="14"/>
      <c r="AU268" s="14"/>
      <c r="AW268" s="14"/>
      <c r="AY268" s="171"/>
      <c r="AZ268" s="171"/>
      <c r="BA268" s="171"/>
      <c r="BB268" s="171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71"/>
      <c r="AQ269" s="171"/>
      <c r="AS269" s="14"/>
      <c r="AU269" s="14"/>
      <c r="AW269" s="14"/>
      <c r="AY269" s="171"/>
      <c r="AZ269" s="171"/>
      <c r="BA269" s="171"/>
      <c r="BB269" s="171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71"/>
      <c r="AQ270" s="171"/>
      <c r="AS270" s="14"/>
      <c r="AU270" s="14"/>
      <c r="AW270" s="14"/>
      <c r="AY270" s="171"/>
      <c r="AZ270" s="171"/>
      <c r="BA270" s="171"/>
      <c r="BB270" s="171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71"/>
      <c r="AQ271" s="171"/>
      <c r="AS271" s="14"/>
      <c r="AU271" s="14"/>
      <c r="AW271" s="14"/>
      <c r="AY271" s="171"/>
      <c r="AZ271" s="171"/>
      <c r="BA271" s="171"/>
      <c r="BB271" s="171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71"/>
      <c r="AQ272" s="171"/>
      <c r="AS272" s="14"/>
      <c r="AU272" s="14"/>
      <c r="AW272" s="14"/>
      <c r="AY272" s="171"/>
      <c r="AZ272" s="171"/>
      <c r="BA272" s="171"/>
      <c r="BB272" s="171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33:75">
      <c r="AO273" s="171"/>
      <c r="AQ273" s="171"/>
      <c r="AS273" s="14"/>
      <c r="AU273" s="14"/>
      <c r="AW273" s="14"/>
      <c r="AY273" s="171"/>
      <c r="AZ273" s="171"/>
      <c r="BA273" s="171"/>
      <c r="BB273" s="171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33:75">
      <c r="AO274" s="171"/>
      <c r="AQ274" s="171"/>
      <c r="AS274" s="14"/>
      <c r="AU274" s="14"/>
      <c r="AW274" s="14"/>
      <c r="AY274" s="171"/>
      <c r="AZ274" s="171"/>
      <c r="BA274" s="171"/>
      <c r="BB274" s="171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33:75">
      <c r="AO275" s="171"/>
      <c r="AQ275" s="171"/>
      <c r="AS275" s="14"/>
      <c r="AU275" s="14"/>
      <c r="AW275" s="14"/>
      <c r="AY275" s="171"/>
      <c r="AZ275" s="171"/>
      <c r="BA275" s="171"/>
      <c r="BB275" s="171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33:75">
      <c r="AO276" s="171"/>
      <c r="AQ276" s="171"/>
      <c r="AS276" s="14"/>
      <c r="AU276" s="14"/>
      <c r="AW276" s="14"/>
      <c r="AY276" s="171"/>
      <c r="AZ276" s="171"/>
      <c r="BA276" s="171"/>
      <c r="BB276" s="171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33:75">
      <c r="AO277" s="171"/>
      <c r="AQ277" s="171"/>
      <c r="AS277" s="14"/>
      <c r="AU277" s="14"/>
      <c r="AW277" s="14"/>
      <c r="AY277" s="171"/>
      <c r="AZ277" s="171"/>
      <c r="BA277" s="171"/>
      <c r="BB277" s="171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33:75">
      <c r="AO278" s="171"/>
      <c r="AQ278" s="171"/>
      <c r="AS278" s="14"/>
      <c r="AU278" s="14"/>
      <c r="AW278" s="14"/>
      <c r="AY278" s="171"/>
      <c r="AZ278" s="171"/>
      <c r="BA278" s="171"/>
      <c r="BB278" s="171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33:75">
      <c r="AO279" s="171"/>
      <c r="AQ279" s="171"/>
      <c r="AS279" s="14"/>
      <c r="AU279" s="14"/>
      <c r="AW279" s="14"/>
      <c r="AY279" s="171"/>
      <c r="AZ279" s="171"/>
      <c r="BA279" s="171"/>
      <c r="BB279" s="171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33:75">
      <c r="AO280" s="171"/>
      <c r="AQ280" s="171"/>
      <c r="AS280" s="14"/>
      <c r="AU280" s="14"/>
      <c r="AW280" s="14"/>
      <c r="AY280" s="171"/>
      <c r="AZ280" s="171"/>
      <c r="BA280" s="171"/>
      <c r="BB280" s="171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33:75">
      <c r="AO281" s="171"/>
      <c r="AQ281" s="171"/>
      <c r="AS281" s="14"/>
      <c r="AU281" s="14"/>
      <c r="AW281" s="14"/>
      <c r="AY281" s="171"/>
      <c r="AZ281" s="171"/>
      <c r="BA281" s="171"/>
      <c r="BB281" s="171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33:75">
      <c r="AO282" s="171"/>
      <c r="AQ282" s="171"/>
      <c r="AS282" s="14"/>
      <c r="AU282" s="14"/>
      <c r="AW282" s="14"/>
      <c r="AY282" s="171"/>
      <c r="AZ282" s="171"/>
      <c r="BA282" s="171"/>
      <c r="BB282" s="171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33:75">
      <c r="AO283" s="171"/>
      <c r="AQ283" s="171"/>
      <c r="AS283" s="14"/>
      <c r="AU283" s="14"/>
      <c r="AW283" s="14"/>
      <c r="AY283" s="171"/>
      <c r="AZ283" s="171"/>
      <c r="BA283" s="171"/>
      <c r="BB283" s="171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33:75">
      <c r="AO284" s="171"/>
      <c r="AQ284" s="171"/>
      <c r="AS284" s="14"/>
      <c r="AU284" s="14"/>
      <c r="AW284" s="14"/>
      <c r="AY284" s="171"/>
      <c r="AZ284" s="171"/>
      <c r="BA284" s="171"/>
      <c r="BB284" s="171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33:75">
      <c r="AO285" s="171"/>
      <c r="AQ285" s="171"/>
      <c r="AS285" s="14"/>
      <c r="AU285" s="14"/>
      <c r="AW285" s="14"/>
      <c r="AY285" s="171"/>
      <c r="AZ285" s="171"/>
      <c r="BA285" s="171"/>
      <c r="BB285" s="171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33:75">
      <c r="AG286" s="32"/>
      <c r="AH286" s="32"/>
      <c r="AI286" s="32"/>
      <c r="AJ286" s="32"/>
      <c r="AK286" s="32"/>
      <c r="AL286" s="32"/>
      <c r="AM286" s="81"/>
      <c r="AN286" s="81"/>
      <c r="AO286" s="172"/>
      <c r="AP286" s="81"/>
      <c r="AQ286" s="172"/>
      <c r="AR286" s="81"/>
      <c r="AS286" s="32"/>
      <c r="AT286" s="81"/>
      <c r="AU286" s="32"/>
      <c r="AV286" s="81"/>
      <c r="AW286" s="32"/>
      <c r="AX286" s="81"/>
      <c r="AY286" s="172"/>
      <c r="AZ286" s="171"/>
      <c r="BA286" s="171"/>
      <c r="BB286" s="171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</row>
    <row r="287" spans="33:75">
      <c r="AG287" s="36"/>
      <c r="AH287" s="36"/>
      <c r="AI287" s="36"/>
      <c r="AJ287" s="36"/>
      <c r="AK287" s="36"/>
      <c r="AL287" s="36"/>
      <c r="AM287" s="82"/>
      <c r="AN287" s="82"/>
      <c r="AO287" s="173"/>
      <c r="AP287" s="82"/>
      <c r="AQ287" s="173"/>
      <c r="AR287" s="82"/>
      <c r="AS287" s="36"/>
      <c r="AT287" s="82"/>
      <c r="AU287" s="36"/>
      <c r="AV287" s="82"/>
      <c r="AW287" s="36"/>
      <c r="AX287" s="82"/>
      <c r="AY287" s="173"/>
      <c r="AZ287" s="172"/>
      <c r="BA287" s="172"/>
      <c r="BB287" s="172"/>
      <c r="BC287" s="32"/>
      <c r="BD287" s="32"/>
      <c r="BE287" s="32"/>
      <c r="BF287" s="32"/>
      <c r="BG287" s="32"/>
      <c r="BH287" s="32"/>
    </row>
    <row r="288" spans="33:75">
      <c r="AG288" s="36"/>
      <c r="AH288" s="36"/>
      <c r="AI288" s="36"/>
      <c r="AJ288" s="36"/>
      <c r="AK288" s="36"/>
      <c r="AL288" s="36"/>
      <c r="AM288" s="82"/>
      <c r="AN288" s="82"/>
      <c r="AO288" s="173"/>
      <c r="AP288" s="82"/>
      <c r="AQ288" s="173"/>
      <c r="AR288" s="82"/>
      <c r="AS288" s="36"/>
      <c r="AT288" s="82"/>
      <c r="AU288" s="36"/>
      <c r="AV288" s="82"/>
      <c r="AW288" s="36"/>
      <c r="AX288" s="82"/>
      <c r="AY288" s="173"/>
      <c r="AZ288" s="173"/>
      <c r="BA288" s="173"/>
      <c r="BB288" s="173"/>
      <c r="BC288" s="36"/>
      <c r="BD288" s="36"/>
      <c r="BE288" s="36"/>
      <c r="BF288" s="36"/>
      <c r="BG288" s="36"/>
      <c r="BH288" s="36"/>
    </row>
    <row r="289" spans="17:60">
      <c r="AG289" s="36"/>
      <c r="AH289" s="36"/>
      <c r="AI289" s="36"/>
      <c r="AJ289" s="36"/>
      <c r="AK289" s="36"/>
      <c r="AL289" s="36"/>
      <c r="AM289" s="82"/>
      <c r="AN289" s="82"/>
      <c r="AO289" s="173"/>
      <c r="AP289" s="82"/>
      <c r="AQ289" s="173"/>
      <c r="AR289" s="82"/>
      <c r="AS289" s="36"/>
      <c r="AT289" s="82"/>
      <c r="AU289" s="36"/>
      <c r="AV289" s="82"/>
      <c r="AW289" s="36"/>
      <c r="AX289" s="82"/>
      <c r="AY289" s="173"/>
      <c r="AZ289" s="173"/>
      <c r="BA289" s="173"/>
      <c r="BB289" s="173"/>
      <c r="BC289" s="36"/>
      <c r="BD289" s="36"/>
      <c r="BE289" s="36"/>
      <c r="BF289" s="36"/>
      <c r="BG289" s="36"/>
      <c r="BH289" s="36"/>
    </row>
    <row r="290" spans="17:60">
      <c r="AG290" s="36"/>
      <c r="AH290" s="36"/>
      <c r="AI290" s="36"/>
      <c r="AJ290" s="36"/>
      <c r="AK290" s="36"/>
      <c r="AL290" s="36"/>
      <c r="AM290" s="82"/>
      <c r="AN290" s="82"/>
      <c r="AO290" s="173"/>
      <c r="AP290" s="82"/>
      <c r="AQ290" s="173"/>
      <c r="AR290" s="82"/>
      <c r="AS290" s="36"/>
      <c r="AT290" s="82"/>
      <c r="AU290" s="36"/>
      <c r="AV290" s="82"/>
      <c r="AW290" s="36"/>
      <c r="AX290" s="82"/>
      <c r="AY290" s="173"/>
      <c r="AZ290" s="173"/>
      <c r="BA290" s="173"/>
      <c r="BB290" s="173"/>
      <c r="BC290" s="36"/>
      <c r="BD290" s="36"/>
      <c r="BE290" s="36"/>
      <c r="BF290" s="36"/>
      <c r="BG290" s="36"/>
      <c r="BH290" s="36"/>
    </row>
    <row r="291" spans="17:60">
      <c r="AG291" s="36"/>
      <c r="AH291" s="36"/>
      <c r="AI291" s="36"/>
      <c r="AJ291" s="36"/>
      <c r="AK291" s="36"/>
      <c r="AL291" s="36"/>
      <c r="AM291" s="82"/>
      <c r="AN291" s="82"/>
      <c r="AO291" s="173"/>
      <c r="AP291" s="82"/>
      <c r="AQ291" s="173"/>
      <c r="AR291" s="82"/>
      <c r="AS291" s="36"/>
      <c r="AT291" s="82"/>
      <c r="AU291" s="36"/>
      <c r="AV291" s="82"/>
      <c r="AW291" s="36"/>
      <c r="AX291" s="82"/>
      <c r="AY291" s="173"/>
      <c r="AZ291" s="173"/>
      <c r="BA291" s="173"/>
      <c r="BB291" s="173"/>
      <c r="BC291" s="36"/>
      <c r="BD291" s="36"/>
      <c r="BE291" s="36"/>
      <c r="BF291" s="36"/>
      <c r="BG291" s="36"/>
      <c r="BH291" s="36"/>
    </row>
    <row r="292" spans="17:60">
      <c r="AG292" s="36"/>
      <c r="AH292" s="36"/>
      <c r="AI292" s="36"/>
      <c r="AJ292" s="36"/>
      <c r="AK292" s="36"/>
      <c r="AL292" s="36"/>
      <c r="AM292" s="82"/>
      <c r="AN292" s="82"/>
      <c r="AO292" s="173"/>
      <c r="AP292" s="82"/>
      <c r="AQ292" s="173"/>
      <c r="AR292" s="82"/>
      <c r="AS292" s="36"/>
      <c r="AT292" s="82"/>
      <c r="AU292" s="36"/>
      <c r="AV292" s="82"/>
      <c r="AW292" s="36"/>
      <c r="AX292" s="82"/>
      <c r="AY292" s="173"/>
      <c r="AZ292" s="173"/>
      <c r="BA292" s="173"/>
      <c r="BB292" s="173"/>
      <c r="BC292" s="36"/>
      <c r="BD292" s="36"/>
      <c r="BE292" s="36"/>
      <c r="BF292" s="36"/>
      <c r="BG292" s="36"/>
      <c r="BH292" s="36"/>
    </row>
    <row r="293" spans="17:60">
      <c r="AG293" s="36"/>
      <c r="AH293" s="36"/>
      <c r="AI293" s="36"/>
      <c r="AJ293" s="36"/>
      <c r="AK293" s="36"/>
      <c r="AL293" s="36"/>
      <c r="AM293" s="82"/>
      <c r="AN293" s="82"/>
      <c r="AO293" s="173"/>
      <c r="AP293" s="82"/>
      <c r="AQ293" s="173"/>
      <c r="AR293" s="82"/>
      <c r="AS293" s="36"/>
      <c r="AT293" s="82"/>
      <c r="AU293" s="36"/>
      <c r="AV293" s="82"/>
      <c r="AW293" s="36"/>
      <c r="AX293" s="82"/>
      <c r="AY293" s="173"/>
      <c r="AZ293" s="173"/>
      <c r="BA293" s="173"/>
      <c r="BB293" s="173"/>
      <c r="BC293" s="36"/>
      <c r="BD293" s="36"/>
      <c r="BE293" s="36"/>
      <c r="BF293" s="36"/>
      <c r="BG293" s="36"/>
      <c r="BH293" s="36"/>
    </row>
    <row r="294" spans="17:60">
      <c r="AG294" s="36"/>
      <c r="AH294" s="36"/>
      <c r="AI294" s="36"/>
      <c r="AJ294" s="36"/>
      <c r="AK294" s="36"/>
      <c r="AL294" s="36"/>
      <c r="AM294" s="82"/>
      <c r="AN294" s="82"/>
      <c r="AO294" s="173"/>
      <c r="AP294" s="82"/>
      <c r="AQ294" s="173"/>
      <c r="AR294" s="82"/>
      <c r="AS294" s="36"/>
      <c r="AT294" s="82"/>
      <c r="AU294" s="36"/>
      <c r="AV294" s="82"/>
      <c r="AW294" s="36"/>
      <c r="AX294" s="82"/>
      <c r="AY294" s="173"/>
      <c r="AZ294" s="173"/>
      <c r="BA294" s="173"/>
      <c r="BB294" s="173"/>
      <c r="BC294" s="36"/>
      <c r="BD294" s="36"/>
      <c r="BE294" s="36"/>
      <c r="BF294" s="36"/>
      <c r="BG294" s="36"/>
      <c r="BH294" s="36"/>
    </row>
    <row r="295" spans="17:60">
      <c r="AG295" s="36"/>
      <c r="AH295" s="36"/>
      <c r="AI295" s="36"/>
      <c r="AJ295" s="36"/>
      <c r="AK295" s="36"/>
      <c r="AL295" s="36"/>
      <c r="AM295" s="82"/>
      <c r="AN295" s="82"/>
      <c r="AO295" s="173"/>
      <c r="AP295" s="82"/>
      <c r="AQ295" s="173"/>
      <c r="AR295" s="82"/>
      <c r="AS295" s="36"/>
      <c r="AT295" s="82"/>
      <c r="AU295" s="36"/>
      <c r="AV295" s="82"/>
      <c r="AW295" s="36"/>
      <c r="AX295" s="82"/>
      <c r="AY295" s="173"/>
      <c r="AZ295" s="173"/>
      <c r="BA295" s="173"/>
      <c r="BB295" s="173"/>
      <c r="BC295" s="36"/>
      <c r="BD295" s="36"/>
      <c r="BE295" s="36"/>
      <c r="BF295" s="36"/>
      <c r="BG295" s="36"/>
      <c r="BH295" s="36"/>
    </row>
    <row r="296" spans="17:60">
      <c r="AG296" s="36"/>
      <c r="AH296" s="36"/>
      <c r="AI296" s="36"/>
      <c r="AJ296" s="36"/>
      <c r="AK296" s="36"/>
      <c r="AL296" s="36"/>
      <c r="AM296" s="82"/>
      <c r="AN296" s="82"/>
      <c r="AO296" s="173"/>
      <c r="AP296" s="82"/>
      <c r="AQ296" s="173"/>
      <c r="AR296" s="82"/>
      <c r="AS296" s="36"/>
      <c r="AT296" s="82"/>
      <c r="AU296" s="36"/>
      <c r="AV296" s="82"/>
      <c r="AW296" s="36"/>
      <c r="AX296" s="82"/>
      <c r="AY296" s="173"/>
      <c r="AZ296" s="173"/>
      <c r="BA296" s="173"/>
      <c r="BB296" s="173"/>
      <c r="BC296" s="36"/>
      <c r="BD296" s="36"/>
      <c r="BE296" s="36"/>
      <c r="BF296" s="36"/>
      <c r="BG296" s="36"/>
      <c r="BH296" s="36"/>
    </row>
    <row r="297" spans="17:60">
      <c r="AG297" s="36"/>
      <c r="AH297" s="36"/>
      <c r="AI297" s="36"/>
      <c r="AJ297" s="36"/>
      <c r="AK297" s="36"/>
      <c r="AL297" s="36"/>
      <c r="AM297" s="82"/>
      <c r="AN297" s="82"/>
      <c r="AO297" s="173"/>
      <c r="AP297" s="82"/>
      <c r="AQ297" s="173"/>
      <c r="AR297" s="82"/>
      <c r="AS297" s="36"/>
      <c r="AT297" s="82"/>
      <c r="AU297" s="36"/>
      <c r="AV297" s="82"/>
      <c r="AW297" s="36"/>
      <c r="AX297" s="82"/>
      <c r="AY297" s="173"/>
      <c r="AZ297" s="173"/>
      <c r="BA297" s="173"/>
      <c r="BB297" s="173"/>
      <c r="BC297" s="36"/>
      <c r="BD297" s="36"/>
      <c r="BE297" s="36"/>
      <c r="BF297" s="36"/>
      <c r="BG297" s="36"/>
      <c r="BH297" s="36"/>
    </row>
    <row r="298" spans="17:60">
      <c r="AG298" s="36"/>
      <c r="AH298" s="36"/>
      <c r="AI298" s="36"/>
      <c r="AJ298" s="36"/>
      <c r="AK298" s="36"/>
      <c r="AL298" s="36"/>
      <c r="AM298" s="82"/>
      <c r="AN298" s="82"/>
      <c r="AO298" s="173"/>
      <c r="AP298" s="82"/>
      <c r="AQ298" s="173"/>
      <c r="AR298" s="82"/>
      <c r="AS298" s="36"/>
      <c r="AT298" s="82"/>
      <c r="AU298" s="36"/>
      <c r="AV298" s="82"/>
      <c r="AW298" s="36"/>
      <c r="AX298" s="82"/>
      <c r="AY298" s="173"/>
      <c r="AZ298" s="173"/>
      <c r="BA298" s="173"/>
      <c r="BB298" s="173"/>
      <c r="BC298" s="36"/>
      <c r="BD298" s="36"/>
      <c r="BE298" s="36"/>
      <c r="BF298" s="36"/>
      <c r="BG298" s="36"/>
      <c r="BH298" s="36"/>
    </row>
    <row r="299" spans="17:60">
      <c r="AG299" s="36"/>
      <c r="AH299" s="36"/>
      <c r="AI299" s="36"/>
      <c r="AJ299" s="36"/>
      <c r="AK299" s="36"/>
      <c r="AL299" s="36"/>
      <c r="AM299" s="82"/>
      <c r="AN299" s="82"/>
      <c r="AO299" s="173"/>
      <c r="AP299" s="82"/>
      <c r="AQ299" s="173"/>
      <c r="AR299" s="82"/>
      <c r="AS299" s="36"/>
      <c r="AT299" s="82"/>
      <c r="AU299" s="36"/>
      <c r="AV299" s="82"/>
      <c r="AW299" s="36"/>
      <c r="AX299" s="82"/>
      <c r="AY299" s="173"/>
      <c r="AZ299" s="173"/>
      <c r="BA299" s="173"/>
      <c r="BB299" s="173"/>
      <c r="BC299" s="36"/>
      <c r="BD299" s="36"/>
      <c r="BE299" s="36"/>
      <c r="BF299" s="36"/>
      <c r="BG299" s="36"/>
      <c r="BH299" s="36"/>
    </row>
    <row r="300" spans="17:60">
      <c r="AG300" s="36"/>
      <c r="AH300" s="36"/>
      <c r="AI300" s="36"/>
      <c r="AJ300" s="36"/>
      <c r="AK300" s="36"/>
      <c r="AL300" s="36"/>
      <c r="AM300" s="82"/>
      <c r="AN300" s="82"/>
      <c r="AO300" s="173"/>
      <c r="AP300" s="82"/>
      <c r="AQ300" s="173"/>
      <c r="AR300" s="82"/>
      <c r="AS300" s="36"/>
      <c r="AT300" s="82"/>
      <c r="AU300" s="36"/>
      <c r="AV300" s="82"/>
      <c r="AW300" s="36"/>
      <c r="AX300" s="82"/>
      <c r="AY300" s="173"/>
      <c r="AZ300" s="173"/>
      <c r="BA300" s="173"/>
      <c r="BB300" s="173"/>
      <c r="BC300" s="36"/>
      <c r="BD300" s="36"/>
      <c r="BE300" s="36"/>
      <c r="BF300" s="36"/>
      <c r="BG300" s="36"/>
      <c r="BH300" s="36"/>
    </row>
    <row r="301" spans="17:60">
      <c r="AG301" s="36"/>
      <c r="AH301" s="36"/>
      <c r="AI301" s="36"/>
      <c r="AJ301" s="36"/>
      <c r="AK301" s="36"/>
      <c r="AL301" s="36"/>
      <c r="AM301" s="82"/>
      <c r="AN301" s="82"/>
      <c r="AO301" s="173"/>
      <c r="AP301" s="82"/>
      <c r="AQ301" s="173"/>
      <c r="AR301" s="82"/>
      <c r="AS301" s="36"/>
      <c r="AT301" s="82"/>
      <c r="AU301" s="36"/>
      <c r="AV301" s="82"/>
      <c r="AW301" s="36"/>
      <c r="AX301" s="82"/>
      <c r="AY301" s="173"/>
      <c r="AZ301" s="173"/>
      <c r="BA301" s="173"/>
      <c r="BB301" s="173"/>
      <c r="BC301" s="36"/>
      <c r="BD301" s="36"/>
      <c r="BE301" s="36"/>
      <c r="BF301" s="36"/>
      <c r="BG301" s="36"/>
      <c r="BH301" s="36"/>
    </row>
    <row r="302" spans="17:60">
      <c r="Q302" s="3" t="s">
        <v>671</v>
      </c>
      <c r="AG302" s="36"/>
      <c r="AH302" s="36"/>
      <c r="AI302" s="36"/>
      <c r="AJ302" s="36"/>
      <c r="AK302" s="36"/>
      <c r="AL302" s="36"/>
      <c r="AM302" s="82"/>
      <c r="AN302" s="82"/>
      <c r="AO302" s="173"/>
      <c r="AP302" s="82"/>
      <c r="AQ302" s="173"/>
      <c r="AR302" s="82"/>
      <c r="AS302" s="36"/>
      <c r="AT302" s="82"/>
      <c r="AU302" s="36"/>
      <c r="AV302" s="82"/>
      <c r="AW302" s="36"/>
      <c r="AX302" s="82"/>
      <c r="AY302" s="173"/>
      <c r="AZ302" s="173"/>
      <c r="BA302" s="173"/>
      <c r="BB302" s="173"/>
      <c r="BC302" s="36"/>
      <c r="BD302" s="36"/>
      <c r="BE302" s="36"/>
      <c r="BF302" s="36"/>
      <c r="BG302" s="36"/>
      <c r="BH302" s="36"/>
    </row>
    <row r="303" spans="17:60">
      <c r="AG303" s="36"/>
      <c r="AH303" s="36"/>
      <c r="AI303" s="36"/>
      <c r="AJ303" s="36"/>
      <c r="AK303" s="36"/>
      <c r="AL303" s="36"/>
      <c r="AM303" s="82"/>
      <c r="AN303" s="82"/>
      <c r="AO303" s="173"/>
      <c r="AP303" s="82"/>
      <c r="AQ303" s="173"/>
      <c r="AR303" s="82"/>
      <c r="AS303" s="36"/>
      <c r="AT303" s="82"/>
      <c r="AU303" s="36"/>
      <c r="AV303" s="82"/>
      <c r="AW303" s="36"/>
      <c r="AX303" s="82"/>
      <c r="AY303" s="173"/>
      <c r="AZ303" s="173"/>
      <c r="BA303" s="173"/>
      <c r="BB303" s="173"/>
      <c r="BC303" s="36"/>
      <c r="BD303" s="36"/>
      <c r="BE303" s="36"/>
      <c r="BF303" s="36"/>
      <c r="BG303" s="36"/>
      <c r="BH303" s="36"/>
    </row>
    <row r="304" spans="17:60">
      <c r="AG304" s="36"/>
      <c r="AH304" s="36"/>
      <c r="AI304" s="36"/>
      <c r="AJ304" s="36"/>
      <c r="AK304" s="36"/>
      <c r="AL304" s="36"/>
      <c r="AM304" s="82"/>
      <c r="AN304" s="82"/>
      <c r="AO304" s="173"/>
      <c r="AP304" s="82"/>
      <c r="AQ304" s="173"/>
      <c r="AR304" s="82"/>
      <c r="AS304" s="36"/>
      <c r="AT304" s="82"/>
      <c r="AU304" s="36"/>
      <c r="AV304" s="82"/>
      <c r="AW304" s="36"/>
      <c r="AX304" s="82"/>
      <c r="AY304" s="173"/>
      <c r="AZ304" s="173"/>
      <c r="BA304" s="173"/>
      <c r="BB304" s="173"/>
      <c r="BC304" s="36"/>
      <c r="BD304" s="36"/>
      <c r="BE304" s="36"/>
      <c r="BF304" s="36"/>
      <c r="BG304" s="36"/>
      <c r="BH304" s="36"/>
    </row>
    <row r="305" spans="33:60">
      <c r="AG305" s="36"/>
      <c r="AH305" s="36"/>
      <c r="AI305" s="36"/>
      <c r="AJ305" s="36"/>
      <c r="AK305" s="36"/>
      <c r="AL305" s="36"/>
      <c r="AM305" s="82"/>
      <c r="AN305" s="82"/>
      <c r="AO305" s="173"/>
      <c r="AP305" s="82"/>
      <c r="AQ305" s="173"/>
      <c r="AR305" s="82"/>
      <c r="AS305" s="36"/>
      <c r="AT305" s="82"/>
      <c r="AU305" s="36"/>
      <c r="AV305" s="82"/>
      <c r="AW305" s="36"/>
      <c r="AX305" s="82"/>
      <c r="AY305" s="173"/>
      <c r="AZ305" s="173"/>
      <c r="BA305" s="173"/>
      <c r="BB305" s="173"/>
      <c r="BC305" s="36"/>
      <c r="BD305" s="36"/>
      <c r="BE305" s="36"/>
      <c r="BF305" s="36"/>
      <c r="BG305" s="36"/>
      <c r="BH305" s="36"/>
    </row>
    <row r="306" spans="33:60">
      <c r="AG306" s="36"/>
      <c r="AH306" s="36"/>
      <c r="AI306" s="36"/>
      <c r="AJ306" s="36"/>
      <c r="AK306" s="36"/>
      <c r="AL306" s="36"/>
      <c r="AM306" s="82"/>
      <c r="AN306" s="82"/>
      <c r="AO306" s="173"/>
      <c r="AP306" s="82"/>
      <c r="AQ306" s="173"/>
      <c r="AR306" s="82"/>
      <c r="AS306" s="36"/>
      <c r="AT306" s="82"/>
      <c r="AU306" s="36"/>
      <c r="AV306" s="82"/>
      <c r="AW306" s="36"/>
      <c r="AX306" s="82"/>
      <c r="AY306" s="173"/>
      <c r="AZ306" s="173"/>
      <c r="BA306" s="173"/>
      <c r="BB306" s="173"/>
      <c r="BC306" s="36"/>
      <c r="BD306" s="36"/>
      <c r="BE306" s="36"/>
      <c r="BF306" s="36"/>
      <c r="BG306" s="36"/>
      <c r="BH306" s="36"/>
    </row>
    <row r="307" spans="33:60">
      <c r="AG307" s="36"/>
      <c r="AH307" s="36"/>
      <c r="AI307" s="36"/>
      <c r="AJ307" s="36"/>
      <c r="AK307" s="36"/>
      <c r="AL307" s="36"/>
      <c r="AM307" s="82"/>
      <c r="AN307" s="82"/>
      <c r="AO307" s="173"/>
      <c r="AP307" s="82"/>
      <c r="AQ307" s="173"/>
      <c r="AR307" s="82"/>
      <c r="AS307" s="36"/>
      <c r="AT307" s="82"/>
      <c r="AU307" s="36"/>
      <c r="AV307" s="82"/>
      <c r="AW307" s="36"/>
      <c r="AX307" s="82"/>
      <c r="AY307" s="173"/>
      <c r="AZ307" s="173"/>
      <c r="BA307" s="173"/>
      <c r="BB307" s="173"/>
      <c r="BC307" s="36"/>
      <c r="BD307" s="36"/>
      <c r="BE307" s="36"/>
      <c r="BF307" s="36"/>
      <c r="BG307" s="36"/>
      <c r="BH307" s="36"/>
    </row>
    <row r="308" spans="33:60">
      <c r="AG308" s="36"/>
      <c r="AH308" s="36"/>
      <c r="AI308" s="36"/>
      <c r="AJ308" s="36"/>
      <c r="AK308" s="36"/>
      <c r="AL308" s="36"/>
      <c r="AM308" s="82"/>
      <c r="AN308" s="82"/>
      <c r="AO308" s="173"/>
      <c r="AP308" s="82"/>
      <c r="AQ308" s="173"/>
      <c r="AR308" s="82"/>
      <c r="AS308" s="36"/>
      <c r="AT308" s="82"/>
      <c r="AU308" s="36"/>
      <c r="AV308" s="82"/>
      <c r="AW308" s="36"/>
      <c r="AX308" s="82"/>
      <c r="AY308" s="173"/>
      <c r="AZ308" s="173"/>
      <c r="BA308" s="173"/>
      <c r="BB308" s="173"/>
      <c r="BC308" s="36"/>
      <c r="BD308" s="36"/>
      <c r="BE308" s="36"/>
      <c r="BF308" s="36"/>
      <c r="BG308" s="36"/>
      <c r="BH308" s="36"/>
    </row>
    <row r="309" spans="33:60">
      <c r="AG309" s="36"/>
      <c r="AH309" s="36"/>
      <c r="AI309" s="36"/>
      <c r="AJ309" s="36"/>
      <c r="AK309" s="36"/>
      <c r="AL309" s="36"/>
      <c r="AM309" s="82"/>
      <c r="AN309" s="82"/>
      <c r="AO309" s="173"/>
      <c r="AP309" s="82"/>
      <c r="AQ309" s="173"/>
      <c r="AR309" s="82"/>
      <c r="AS309" s="36"/>
      <c r="AT309" s="82"/>
      <c r="AU309" s="36"/>
      <c r="AV309" s="82"/>
      <c r="AW309" s="36"/>
      <c r="AX309" s="82"/>
      <c r="AY309" s="173"/>
      <c r="AZ309" s="173"/>
      <c r="BA309" s="173"/>
      <c r="BB309" s="173"/>
      <c r="BC309" s="36"/>
      <c r="BD309" s="36"/>
      <c r="BE309" s="36"/>
      <c r="BF309" s="36"/>
      <c r="BG309" s="36"/>
      <c r="BH309" s="36"/>
    </row>
    <row r="310" spans="33:60">
      <c r="AG310" s="36"/>
      <c r="AH310" s="36"/>
      <c r="AI310" s="36"/>
      <c r="AJ310" s="36"/>
      <c r="AK310" s="36"/>
      <c r="AL310" s="36"/>
      <c r="AM310" s="82"/>
      <c r="AN310" s="82"/>
      <c r="AO310" s="173"/>
      <c r="AP310" s="82"/>
      <c r="AQ310" s="173"/>
      <c r="AR310" s="82"/>
      <c r="AS310" s="36"/>
      <c r="AT310" s="82"/>
      <c r="AU310" s="36"/>
      <c r="AV310" s="82"/>
      <c r="AW310" s="36"/>
      <c r="AX310" s="82"/>
      <c r="AY310" s="173"/>
      <c r="AZ310" s="173"/>
      <c r="BA310" s="173"/>
      <c r="BB310" s="173"/>
      <c r="BC310" s="36"/>
      <c r="BD310" s="36"/>
      <c r="BE310" s="36"/>
      <c r="BF310" s="36"/>
      <c r="BG310" s="36"/>
      <c r="BH310" s="36"/>
    </row>
    <row r="311" spans="33:60">
      <c r="AG311" s="36"/>
      <c r="AH311" s="36"/>
      <c r="AI311" s="36"/>
      <c r="AJ311" s="36"/>
      <c r="AK311" s="36"/>
      <c r="AL311" s="36"/>
      <c r="AM311" s="82"/>
      <c r="AN311" s="82"/>
      <c r="AO311" s="173"/>
      <c r="AP311" s="82"/>
      <c r="AQ311" s="173"/>
      <c r="AR311" s="82"/>
      <c r="AS311" s="36"/>
      <c r="AT311" s="82"/>
      <c r="AU311" s="36"/>
      <c r="AV311" s="82"/>
      <c r="AW311" s="36"/>
      <c r="AX311" s="82"/>
      <c r="AY311" s="173"/>
      <c r="AZ311" s="173"/>
      <c r="BA311" s="173"/>
      <c r="BB311" s="173"/>
      <c r="BC311" s="36"/>
      <c r="BD311" s="36"/>
      <c r="BE311" s="36"/>
      <c r="BF311" s="36"/>
      <c r="BG311" s="36"/>
      <c r="BH311" s="36"/>
    </row>
    <row r="312" spans="33:60">
      <c r="AG312" s="36"/>
      <c r="AH312" s="36"/>
      <c r="AI312" s="36"/>
      <c r="AJ312" s="36"/>
      <c r="AK312" s="36"/>
      <c r="AL312" s="36"/>
      <c r="AM312" s="82"/>
      <c r="AN312" s="82"/>
      <c r="AO312" s="173"/>
      <c r="AP312" s="82"/>
      <c r="AQ312" s="173"/>
      <c r="AR312" s="82"/>
      <c r="AS312" s="36"/>
      <c r="AT312" s="82"/>
      <c r="AU312" s="36"/>
      <c r="AV312" s="82"/>
      <c r="AW312" s="36"/>
      <c r="AX312" s="82"/>
      <c r="AY312" s="173"/>
      <c r="AZ312" s="173"/>
      <c r="BA312" s="173"/>
      <c r="BB312" s="173"/>
      <c r="BC312" s="36"/>
      <c r="BD312" s="36"/>
      <c r="BE312" s="36"/>
      <c r="BF312" s="36"/>
      <c r="BG312" s="36"/>
      <c r="BH312" s="36"/>
    </row>
    <row r="313" spans="33:60">
      <c r="AG313" s="36"/>
      <c r="AH313" s="36"/>
      <c r="AI313" s="36"/>
      <c r="AJ313" s="36"/>
      <c r="AK313" s="36"/>
      <c r="AL313" s="36"/>
      <c r="AM313" s="82"/>
      <c r="AN313" s="82"/>
      <c r="AO313" s="173"/>
      <c r="AP313" s="82"/>
      <c r="AQ313" s="173"/>
      <c r="AR313" s="82"/>
      <c r="AS313" s="36"/>
      <c r="AT313" s="82"/>
      <c r="AU313" s="36"/>
      <c r="AV313" s="82"/>
      <c r="AW313" s="36"/>
      <c r="AX313" s="82"/>
      <c r="AY313" s="173"/>
      <c r="AZ313" s="173"/>
      <c r="BA313" s="173"/>
      <c r="BB313" s="173"/>
      <c r="BC313" s="36"/>
      <c r="BD313" s="36"/>
      <c r="BE313" s="36"/>
      <c r="BF313" s="36"/>
      <c r="BG313" s="36"/>
      <c r="BH313" s="36"/>
    </row>
    <row r="314" spans="33:60">
      <c r="AG314" s="36"/>
      <c r="AH314" s="36"/>
      <c r="AI314" s="36"/>
      <c r="AJ314" s="36"/>
      <c r="AK314" s="36"/>
      <c r="AL314" s="36"/>
      <c r="AM314" s="82"/>
      <c r="AN314" s="82"/>
      <c r="AO314" s="173"/>
      <c r="AP314" s="82"/>
      <c r="AQ314" s="173"/>
      <c r="AR314" s="82"/>
      <c r="AS314" s="36"/>
      <c r="AT314" s="82"/>
      <c r="AU314" s="36"/>
      <c r="AV314" s="82"/>
      <c r="AW314" s="36"/>
      <c r="AX314" s="82"/>
      <c r="AY314" s="173"/>
      <c r="AZ314" s="173"/>
      <c r="BA314" s="173"/>
      <c r="BB314" s="173"/>
      <c r="BC314" s="36"/>
      <c r="BD314" s="36"/>
      <c r="BE314" s="36"/>
      <c r="BF314" s="36"/>
      <c r="BG314" s="36"/>
      <c r="BH314" s="36"/>
    </row>
    <row r="315" spans="33:60">
      <c r="AG315" s="36"/>
      <c r="AH315" s="36"/>
      <c r="AI315" s="36"/>
      <c r="AJ315" s="36"/>
      <c r="AK315" s="36"/>
      <c r="AL315" s="36"/>
      <c r="AM315" s="82"/>
      <c r="AN315" s="82"/>
      <c r="AO315" s="173"/>
      <c r="AP315" s="82"/>
      <c r="AQ315" s="173"/>
      <c r="AR315" s="82"/>
      <c r="AS315" s="36"/>
      <c r="AT315" s="82"/>
      <c r="AU315" s="36"/>
      <c r="AV315" s="82"/>
      <c r="AW315" s="36"/>
      <c r="AX315" s="82"/>
      <c r="AY315" s="173"/>
      <c r="AZ315" s="173"/>
      <c r="BA315" s="173"/>
      <c r="BB315" s="173"/>
      <c r="BC315" s="36"/>
      <c r="BD315" s="36"/>
      <c r="BE315" s="36"/>
      <c r="BF315" s="36"/>
      <c r="BG315" s="36"/>
      <c r="BH315" s="36"/>
    </row>
    <row r="316" spans="33:60">
      <c r="AG316" s="36"/>
      <c r="AH316" s="36"/>
      <c r="AI316" s="36"/>
      <c r="AJ316" s="36"/>
      <c r="AK316" s="36"/>
      <c r="AL316" s="36"/>
      <c r="AM316" s="82"/>
      <c r="AN316" s="82"/>
      <c r="AO316" s="173"/>
      <c r="AP316" s="82"/>
      <c r="AQ316" s="173"/>
      <c r="AR316" s="82"/>
      <c r="AS316" s="36"/>
      <c r="AT316" s="82"/>
      <c r="AU316" s="36"/>
      <c r="AV316" s="82"/>
      <c r="AW316" s="36"/>
      <c r="AX316" s="82"/>
      <c r="AY316" s="173"/>
      <c r="AZ316" s="173"/>
      <c r="BA316" s="173"/>
      <c r="BB316" s="173"/>
      <c r="BC316" s="36"/>
      <c r="BD316" s="36"/>
      <c r="BE316" s="36"/>
      <c r="BF316" s="36"/>
      <c r="BG316" s="36"/>
      <c r="BH316" s="36"/>
    </row>
    <row r="317" spans="33:60">
      <c r="AG317" s="36"/>
      <c r="AH317" s="36"/>
      <c r="AI317" s="36"/>
      <c r="AJ317" s="36"/>
      <c r="AK317" s="36"/>
      <c r="AL317" s="36"/>
      <c r="AM317" s="82"/>
      <c r="AN317" s="82"/>
      <c r="AO317" s="173"/>
      <c r="AP317" s="82"/>
      <c r="AQ317" s="173"/>
      <c r="AR317" s="82"/>
      <c r="AS317" s="36"/>
      <c r="AT317" s="82"/>
      <c r="AU317" s="36"/>
      <c r="AV317" s="82"/>
      <c r="AW317" s="36"/>
      <c r="AX317" s="82"/>
      <c r="AY317" s="173"/>
      <c r="AZ317" s="173"/>
      <c r="BA317" s="173"/>
      <c r="BB317" s="173"/>
      <c r="BC317" s="36"/>
      <c r="BD317" s="36"/>
      <c r="BE317" s="36"/>
      <c r="BF317" s="36"/>
      <c r="BG317" s="36"/>
      <c r="BH317" s="36"/>
    </row>
    <row r="318" spans="33:60">
      <c r="AG318" s="36"/>
      <c r="AH318" s="36"/>
      <c r="AI318" s="36"/>
      <c r="AJ318" s="36"/>
      <c r="AK318" s="36"/>
      <c r="AL318" s="36"/>
      <c r="AM318" s="82"/>
      <c r="AN318" s="82"/>
      <c r="AO318" s="173"/>
      <c r="AP318" s="82"/>
      <c r="AQ318" s="173"/>
      <c r="AR318" s="82"/>
      <c r="AS318" s="36"/>
      <c r="AT318" s="82"/>
      <c r="AU318" s="36"/>
      <c r="AV318" s="82"/>
      <c r="AW318" s="36"/>
      <c r="AX318" s="82"/>
      <c r="AY318" s="173"/>
      <c r="AZ318" s="173"/>
      <c r="BA318" s="173"/>
      <c r="BB318" s="173"/>
      <c r="BC318" s="36"/>
      <c r="BD318" s="36"/>
      <c r="BE318" s="36"/>
      <c r="BF318" s="36"/>
      <c r="BG318" s="36"/>
      <c r="BH318" s="36"/>
    </row>
    <row r="319" spans="33:60">
      <c r="AG319" s="36"/>
      <c r="AH319" s="36"/>
      <c r="AI319" s="36"/>
      <c r="AJ319" s="36"/>
      <c r="AK319" s="36"/>
      <c r="AL319" s="36"/>
      <c r="AM319" s="82"/>
      <c r="AN319" s="82"/>
      <c r="AO319" s="173"/>
      <c r="AP319" s="82"/>
      <c r="AQ319" s="173"/>
      <c r="AR319" s="82"/>
      <c r="AS319" s="36"/>
      <c r="AT319" s="82"/>
      <c r="AU319" s="36"/>
      <c r="AV319" s="82"/>
      <c r="AW319" s="36"/>
      <c r="AX319" s="82"/>
      <c r="AY319" s="173"/>
      <c r="AZ319" s="173"/>
      <c r="BA319" s="173"/>
      <c r="BB319" s="173"/>
      <c r="BC319" s="36"/>
      <c r="BD319" s="36"/>
      <c r="BE319" s="36"/>
      <c r="BF319" s="36"/>
      <c r="BG319" s="36"/>
      <c r="BH319" s="36"/>
    </row>
    <row r="320" spans="33:60">
      <c r="AG320" s="36"/>
      <c r="AH320" s="36"/>
      <c r="AI320" s="36"/>
      <c r="AJ320" s="36"/>
      <c r="AK320" s="36"/>
      <c r="AL320" s="36"/>
      <c r="AM320" s="82"/>
      <c r="AN320" s="82"/>
      <c r="AO320" s="173"/>
      <c r="AP320" s="82"/>
      <c r="AQ320" s="173"/>
      <c r="AR320" s="82"/>
      <c r="AS320" s="36"/>
      <c r="AT320" s="82"/>
      <c r="AU320" s="36"/>
      <c r="AV320" s="82"/>
      <c r="AW320" s="36"/>
      <c r="AX320" s="82"/>
      <c r="AY320" s="173"/>
      <c r="AZ320" s="173"/>
      <c r="BA320" s="173"/>
      <c r="BB320" s="173"/>
      <c r="BC320" s="36"/>
      <c r="BD320" s="36"/>
      <c r="BE320" s="36"/>
      <c r="BF320" s="36"/>
      <c r="BG320" s="36"/>
      <c r="BH320" s="36"/>
    </row>
    <row r="321" spans="51:60">
      <c r="AY321" s="173"/>
      <c r="AZ321" s="173"/>
      <c r="BA321" s="173"/>
      <c r="BB321" s="173"/>
      <c r="BC321" s="36"/>
      <c r="BD321" s="36"/>
      <c r="BE321" s="36"/>
      <c r="BF321" s="36"/>
      <c r="BG321" s="36"/>
      <c r="BH321" s="36"/>
    </row>
    <row r="322" spans="51:60">
      <c r="AY322" s="173"/>
      <c r="AZ322" s="173"/>
      <c r="BA322" s="173"/>
      <c r="BB322" s="173"/>
      <c r="BC322" s="36"/>
      <c r="BD322" s="36"/>
    </row>
    <row r="323" spans="51:60">
      <c r="AY323" s="173"/>
      <c r="AZ323" s="173"/>
      <c r="BA323" s="173"/>
      <c r="BB323" s="173"/>
      <c r="BC323" s="36"/>
      <c r="BD323" s="36"/>
    </row>
    <row r="324" spans="51:60">
      <c r="AY324" s="173"/>
      <c r="AZ324" s="173"/>
      <c r="BA324" s="173"/>
      <c r="BB324" s="173"/>
      <c r="BC324" s="36"/>
      <c r="BD324" s="36"/>
    </row>
    <row r="325" spans="51:60">
      <c r="AY325" s="173"/>
      <c r="AZ325" s="173"/>
      <c r="BA325" s="173"/>
      <c r="BB325" s="173"/>
      <c r="BC325" s="36"/>
      <c r="BD325" s="36"/>
    </row>
    <row r="326" spans="51:60">
      <c r="AY326" s="173"/>
      <c r="AZ326" s="173"/>
      <c r="BA326" s="173"/>
      <c r="BB326" s="173"/>
      <c r="BC326" s="36"/>
      <c r="BD326" s="36"/>
    </row>
    <row r="327" spans="51:60">
      <c r="AY327" s="173"/>
      <c r="AZ327" s="173"/>
      <c r="BA327" s="173"/>
      <c r="BB327" s="173"/>
      <c r="BC327" s="36"/>
      <c r="BD327" s="36"/>
    </row>
    <row r="328" spans="51:60">
      <c r="AY328" s="173"/>
      <c r="AZ328" s="173"/>
      <c r="BA328" s="173"/>
      <c r="BB328" s="173"/>
      <c r="BC328" s="36"/>
      <c r="BD328" s="36"/>
    </row>
    <row r="329" spans="51:60">
      <c r="AY329" s="173"/>
      <c r="AZ329" s="173"/>
      <c r="BA329" s="173"/>
      <c r="BB329" s="173"/>
      <c r="BC329" s="36"/>
      <c r="BD329" s="36"/>
    </row>
    <row r="330" spans="51:60">
      <c r="AY330" s="173"/>
      <c r="AZ330" s="173"/>
      <c r="BA330" s="173"/>
      <c r="BB330" s="173"/>
      <c r="BC330" s="36"/>
      <c r="BD330" s="36"/>
    </row>
    <row r="331" spans="51:60">
      <c r="AY331" s="173"/>
      <c r="AZ331" s="173"/>
      <c r="BA331" s="173"/>
      <c r="BB331" s="173"/>
      <c r="BC331" s="36"/>
      <c r="BD331" s="36"/>
    </row>
    <row r="332" spans="51:60">
      <c r="AY332" s="173"/>
      <c r="AZ332" s="173"/>
      <c r="BA332" s="173"/>
      <c r="BB332" s="173"/>
      <c r="BC332" s="36"/>
      <c r="BD332" s="36"/>
    </row>
    <row r="333" spans="51:60">
      <c r="AY333" s="173"/>
      <c r="AZ333" s="173"/>
      <c r="BA333" s="173"/>
      <c r="BB333" s="173"/>
      <c r="BC333" s="36"/>
      <c r="BD333" s="36"/>
    </row>
    <row r="334" spans="51:60">
      <c r="AY334" s="173"/>
      <c r="AZ334" s="173"/>
      <c r="BA334" s="173"/>
      <c r="BB334" s="173"/>
      <c r="BC334" s="36"/>
      <c r="BD334" s="36"/>
    </row>
    <row r="335" spans="51:60">
      <c r="AY335" s="173"/>
      <c r="AZ335" s="173"/>
      <c r="BA335" s="173"/>
      <c r="BB335" s="173"/>
      <c r="BC335" s="36"/>
      <c r="BD335" s="36"/>
    </row>
    <row r="336" spans="51:60">
      <c r="AY336" s="173"/>
      <c r="AZ336" s="173"/>
      <c r="BA336" s="173"/>
      <c r="BB336" s="173"/>
      <c r="BC336" s="36"/>
      <c r="BD336" s="36"/>
    </row>
    <row r="337" spans="51:56">
      <c r="AY337" s="173"/>
      <c r="AZ337" s="173"/>
      <c r="BA337" s="173"/>
      <c r="BB337" s="173"/>
      <c r="BC337" s="36"/>
      <c r="BD337" s="36"/>
    </row>
    <row r="338" spans="51:56">
      <c r="AY338" s="173"/>
      <c r="AZ338" s="173"/>
      <c r="BA338" s="173"/>
      <c r="BB338" s="173"/>
      <c r="BC338" s="36"/>
      <c r="BD338" s="36"/>
    </row>
    <row r="339" spans="51:56">
      <c r="AY339" s="173"/>
      <c r="AZ339" s="173"/>
      <c r="BA339" s="173"/>
      <c r="BB339" s="173"/>
      <c r="BC339" s="36"/>
      <c r="BD339" s="36"/>
    </row>
    <row r="340" spans="51:56">
      <c r="AY340" s="173"/>
      <c r="AZ340" s="173"/>
      <c r="BA340" s="173"/>
      <c r="BB340" s="173"/>
      <c r="BC340" s="36"/>
      <c r="BD340" s="36"/>
    </row>
    <row r="341" spans="51:56">
      <c r="AY341" s="173"/>
      <c r="AZ341" s="173"/>
      <c r="BA341" s="173"/>
      <c r="BB341" s="173"/>
      <c r="BC341" s="36"/>
      <c r="BD341" s="36"/>
    </row>
    <row r="342" spans="51:56">
      <c r="AY342" s="173"/>
      <c r="AZ342" s="173"/>
      <c r="BA342" s="173"/>
      <c r="BB342" s="173"/>
      <c r="BC342" s="36"/>
      <c r="BD342" s="36"/>
    </row>
    <row r="343" spans="51:56">
      <c r="AY343" s="173"/>
      <c r="AZ343" s="173"/>
      <c r="BA343" s="173"/>
      <c r="BB343" s="173"/>
      <c r="BC343" s="36"/>
      <c r="BD343" s="36"/>
    </row>
    <row r="344" spans="51:56">
      <c r="AZ344" s="173"/>
      <c r="BA344" s="173"/>
      <c r="BB344" s="173"/>
      <c r="BC344" s="36"/>
      <c r="BD344" s="36"/>
    </row>
    <row r="1930" spans="39:39">
      <c r="AM1930" s="102"/>
    </row>
    <row r="1931" spans="39:39">
      <c r="AM1931" s="102"/>
    </row>
    <row r="1932" spans="39:39">
      <c r="AM1932" s="102"/>
    </row>
    <row r="1933" spans="39:39">
      <c r="AM1933" s="102"/>
    </row>
    <row r="1934" spans="39:39">
      <c r="AM1934" s="102"/>
    </row>
  </sheetData>
  <conditionalFormatting sqref="BO26:BO28 BY103:BZ103">
    <cfRule type="cellIs" dxfId="146" priority="16" stopIfTrue="1" operator="lessThan">
      <formula>0</formula>
    </cfRule>
  </conditionalFormatting>
  <conditionalFormatting sqref="BY80:BZ80">
    <cfRule type="cellIs" dxfId="145" priority="17" stopIfTrue="1" operator="greaterThan">
      <formula>0</formula>
    </cfRule>
  </conditionalFormatting>
  <conditionalFormatting sqref="BY57:BZ57">
    <cfRule type="cellIs" dxfId="144" priority="18" stopIfTrue="1" operator="greaterThan">
      <formula>0</formula>
    </cfRule>
    <cfRule type="cellIs" dxfId="143" priority="19" stopIfTrue="1" operator="lessThan">
      <formula>0</formula>
    </cfRule>
  </conditionalFormatting>
  <conditionalFormatting sqref="BY80:BZ80">
    <cfRule type="cellIs" dxfId="14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340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7.089843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7.08984375" customWidth="1"/>
    <col min="10" max="10" width="6.6328125" customWidth="1"/>
    <col min="11" max="11" width="5.453125" style="102" customWidth="1"/>
    <col min="12" max="13" width="5.36328125" style="102" customWidth="1"/>
    <col min="14" max="14" width="5.453125" style="102" customWidth="1"/>
    <col min="15" max="15" width="6.6328125" customWidth="1"/>
    <col min="16" max="16" width="6" customWidth="1"/>
    <col min="17" max="17" width="6.1796875" customWidth="1"/>
    <col min="18" max="18" width="5.54296875" customWidth="1"/>
    <col min="19" max="19" width="5.6328125" style="102" customWidth="1"/>
    <col min="20" max="20" width="4.453125" style="102" customWidth="1"/>
    <col min="21" max="21" width="6.36328125" style="11" customWidth="1"/>
    <col min="22" max="22" width="3.81640625" style="11" customWidth="1"/>
    <col min="23" max="23" width="4.6328125" style="11" customWidth="1"/>
    <col min="24" max="24" width="4.453125" style="11" customWidth="1"/>
    <col min="25" max="25" width="4.90625" style="11" customWidth="1"/>
    <col min="26" max="26" width="6.36328125" style="102" customWidth="1"/>
    <col min="27" max="27" width="4.81640625" customWidth="1"/>
    <col min="28" max="28" width="6.90625" customWidth="1"/>
    <col min="29" max="29" width="6.6328125" style="11" customWidth="1"/>
    <col min="30" max="30" width="5.6328125" style="11" customWidth="1"/>
    <col min="31" max="31" width="6.81640625" style="11" customWidth="1"/>
    <col min="32" max="32" width="10.453125" style="102" customWidth="1"/>
    <col min="33" max="33" width="5.1796875" style="11" customWidth="1"/>
    <col min="42" max="42" width="14" customWidth="1"/>
    <col min="43" max="43" width="12.54296875" customWidth="1"/>
    <col min="44" max="44" width="10.90625" customWidth="1"/>
  </cols>
  <sheetData>
    <row r="1" spans="1:59">
      <c r="A1" s="47"/>
      <c r="B1" s="47"/>
      <c r="C1" s="47"/>
      <c r="D1" s="47"/>
      <c r="E1" s="47"/>
      <c r="F1" s="47"/>
      <c r="G1" s="47"/>
      <c r="H1" s="47"/>
      <c r="I1" s="47"/>
      <c r="J1" s="47"/>
      <c r="K1" s="97"/>
      <c r="L1" s="97"/>
      <c r="M1" s="97"/>
      <c r="N1" s="97"/>
      <c r="O1" s="47"/>
      <c r="P1" s="47"/>
      <c r="Q1" s="47"/>
      <c r="R1" s="47"/>
      <c r="S1" s="97"/>
      <c r="T1" s="97"/>
      <c r="U1" s="76"/>
      <c r="V1" s="76"/>
      <c r="W1" s="76"/>
      <c r="X1" s="76"/>
      <c r="Y1" s="76"/>
      <c r="Z1" s="97"/>
      <c r="AA1" s="47"/>
      <c r="AB1" s="47"/>
      <c r="AC1" s="76"/>
      <c r="AD1" s="76"/>
      <c r="AE1" s="76"/>
      <c r="AF1" s="97"/>
      <c r="AG1" s="76"/>
      <c r="AH1" s="47"/>
      <c r="AI1" s="4"/>
    </row>
    <row r="2" spans="1:59" s="196" customFormat="1" ht="31.8">
      <c r="A2" s="195"/>
      <c r="B2" s="195"/>
      <c r="C2" s="149" t="s">
        <v>435</v>
      </c>
      <c r="D2" s="149"/>
      <c r="E2" s="195"/>
      <c r="F2" s="195"/>
      <c r="G2" s="149" t="s">
        <v>442</v>
      </c>
      <c r="H2" s="195"/>
      <c r="I2" s="195"/>
      <c r="J2" s="195"/>
      <c r="K2" s="195"/>
      <c r="L2" s="195"/>
      <c r="M2" s="195"/>
      <c r="N2" s="149" t="str">
        <f>+År!B2</f>
        <v>DIELAM:</v>
      </c>
      <c r="O2" s="206"/>
      <c r="P2" s="206"/>
      <c r="Q2" s="206"/>
      <c r="R2" s="206"/>
      <c r="S2" s="195"/>
      <c r="T2" s="195"/>
      <c r="U2" s="195"/>
      <c r="V2" s="206"/>
      <c r="W2" s="211"/>
      <c r="X2" s="211"/>
      <c r="Y2" s="211"/>
      <c r="Z2" s="211"/>
      <c r="AA2" s="211"/>
      <c r="AB2" s="211"/>
      <c r="AC2" s="211"/>
      <c r="AD2" s="206"/>
      <c r="AE2" s="195"/>
      <c r="AF2" s="195"/>
      <c r="AG2" s="211"/>
      <c r="AH2" s="211"/>
      <c r="AI2" s="4"/>
      <c r="AJ2" s="4"/>
      <c r="AK2" s="4"/>
      <c r="AL2" s="4"/>
      <c r="AM2" s="4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>
      <c r="A3" s="47"/>
      <c r="B3" s="47"/>
      <c r="C3" s="47"/>
      <c r="D3" s="47"/>
      <c r="E3" s="47"/>
      <c r="F3" s="47"/>
      <c r="G3" s="47"/>
      <c r="H3" s="47"/>
      <c r="I3" s="47"/>
      <c r="J3" s="47"/>
      <c r="K3" s="97"/>
      <c r="L3" s="97"/>
      <c r="M3" s="97"/>
      <c r="N3" s="97"/>
      <c r="O3" s="47"/>
      <c r="P3" s="47"/>
      <c r="Q3" s="47"/>
      <c r="R3" s="47"/>
      <c r="S3" s="97"/>
      <c r="T3" s="97"/>
      <c r="U3" s="76"/>
      <c r="V3" s="76"/>
      <c r="W3" s="76"/>
      <c r="X3" s="76"/>
      <c r="Y3" s="76"/>
      <c r="Z3" s="97"/>
      <c r="AA3" s="47"/>
      <c r="AB3" s="47"/>
      <c r="AC3" s="76"/>
      <c r="AD3" s="76"/>
      <c r="AE3" s="76"/>
      <c r="AF3" s="97"/>
      <c r="AG3" s="76"/>
      <c r="AH3" s="47"/>
      <c r="AI3" s="4"/>
    </row>
    <row r="4" spans="1:59">
      <c r="A4" s="47"/>
      <c r="B4" s="47"/>
      <c r="C4" s="47"/>
      <c r="D4" s="47"/>
      <c r="E4" s="47"/>
      <c r="F4" s="47"/>
      <c r="G4" s="47"/>
      <c r="H4" s="47"/>
      <c r="I4" s="47"/>
      <c r="J4" s="47"/>
      <c r="K4" s="97"/>
      <c r="L4" s="97"/>
      <c r="M4" s="97"/>
      <c r="N4" s="97"/>
      <c r="O4" s="47"/>
      <c r="P4" s="47"/>
      <c r="Q4" s="47"/>
      <c r="R4" s="47"/>
      <c r="S4" s="97"/>
      <c r="T4" s="97"/>
      <c r="U4" s="76"/>
      <c r="V4" s="76"/>
      <c r="W4" s="76"/>
      <c r="X4" s="76"/>
      <c r="Y4" s="76"/>
      <c r="Z4" s="97"/>
      <c r="AA4" s="47"/>
      <c r="AB4" s="47"/>
      <c r="AC4" s="76"/>
      <c r="AD4" s="76"/>
      <c r="AE4" s="76"/>
      <c r="AF4" s="97"/>
      <c r="AG4" s="76"/>
      <c r="AH4" s="47"/>
      <c r="AI4" s="4"/>
    </row>
    <row r="5" spans="1:59" s="200" customFormat="1" ht="19.8">
      <c r="A5" s="198"/>
      <c r="B5" s="198"/>
      <c r="C5" s="198"/>
      <c r="D5" s="198"/>
      <c r="E5" s="194" t="s">
        <v>5</v>
      </c>
      <c r="F5" s="198"/>
      <c r="G5" s="197">
        <f>+År!N2</f>
        <v>49</v>
      </c>
      <c r="H5" s="194"/>
      <c r="I5" s="198"/>
      <c r="J5" s="198"/>
      <c r="K5" s="194" t="s">
        <v>436</v>
      </c>
      <c r="L5" s="215"/>
      <c r="M5" s="215"/>
      <c r="N5" s="215"/>
      <c r="O5" s="215"/>
      <c r="P5" s="511">
        <f>SUM(I10:I17)</f>
        <v>1903</v>
      </c>
      <c r="Q5" s="513"/>
      <c r="R5" s="513"/>
      <c r="S5" s="194"/>
      <c r="T5" s="215"/>
      <c r="U5" s="217"/>
      <c r="V5" s="217"/>
      <c r="W5" s="217"/>
      <c r="X5" s="217"/>
      <c r="Y5" s="217"/>
      <c r="Z5" s="217"/>
      <c r="AA5" s="215"/>
      <c r="AB5" s="198"/>
      <c r="AC5" s="198"/>
      <c r="AD5" s="217"/>
      <c r="AE5" s="217"/>
      <c r="AF5" s="217"/>
      <c r="AG5" s="215"/>
      <c r="AH5" s="217"/>
      <c r="AI5" s="4"/>
      <c r="AJ5" s="4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1:59" ht="15" customHeight="1">
      <c r="A6" s="54"/>
      <c r="B6" s="54"/>
      <c r="C6" s="54"/>
      <c r="D6" s="54"/>
      <c r="E6" s="54"/>
      <c r="F6" s="54"/>
      <c r="G6" s="54"/>
      <c r="H6" s="54"/>
      <c r="I6" s="54"/>
      <c r="J6" s="47"/>
      <c r="K6" s="216"/>
      <c r="L6" s="216"/>
      <c r="M6" s="97"/>
      <c r="N6" s="97"/>
      <c r="O6" s="47"/>
      <c r="P6" s="47"/>
      <c r="Q6" s="47"/>
      <c r="R6" s="47"/>
      <c r="S6" s="97"/>
      <c r="T6" s="97"/>
      <c r="U6" s="76"/>
      <c r="V6" s="76"/>
      <c r="W6" s="76"/>
      <c r="X6" s="76"/>
      <c r="Y6" s="76"/>
      <c r="Z6" s="97"/>
      <c r="AA6" s="47"/>
      <c r="AB6" s="47"/>
      <c r="AC6" s="76"/>
      <c r="AD6" s="76"/>
      <c r="AE6" s="76"/>
      <c r="AF6" s="97"/>
      <c r="AG6" s="76"/>
      <c r="AH6" s="47"/>
      <c r="AI6" s="4"/>
    </row>
    <row r="7" spans="1:59" ht="17.399999999999999">
      <c r="A7" s="64"/>
      <c r="B7" s="47"/>
      <c r="C7" s="47"/>
      <c r="D7" s="47"/>
      <c r="E7" s="47"/>
      <c r="F7" s="47"/>
      <c r="G7" s="54" t="s">
        <v>2</v>
      </c>
      <c r="H7" s="54"/>
      <c r="I7" s="47"/>
      <c r="J7" s="54"/>
      <c r="K7" s="105" t="s">
        <v>526</v>
      </c>
      <c r="L7" s="105"/>
      <c r="M7" s="97"/>
      <c r="N7" s="105"/>
      <c r="O7" s="47"/>
      <c r="P7" s="54"/>
      <c r="Q7" s="54" t="s">
        <v>22</v>
      </c>
      <c r="R7" s="54"/>
      <c r="S7" s="97"/>
      <c r="T7" s="105"/>
      <c r="U7" s="214" t="s">
        <v>413</v>
      </c>
      <c r="V7" s="77"/>
      <c r="W7" s="77" t="s">
        <v>529</v>
      </c>
      <c r="X7" s="76"/>
      <c r="Y7" s="76"/>
      <c r="Z7" s="105" t="s">
        <v>437</v>
      </c>
      <c r="AA7" s="47"/>
      <c r="AB7" s="47"/>
      <c r="AC7" s="77" t="s">
        <v>432</v>
      </c>
      <c r="AD7" s="214"/>
      <c r="AE7" s="214"/>
      <c r="AF7" s="105" t="s">
        <v>84</v>
      </c>
      <c r="AG7" s="77" t="s">
        <v>2</v>
      </c>
      <c r="AH7" s="47"/>
      <c r="AI7" s="4"/>
    </row>
    <row r="8" spans="1:59" ht="15.6">
      <c r="A8" s="47"/>
      <c r="B8" s="47"/>
      <c r="C8" s="47"/>
      <c r="D8" s="47"/>
      <c r="E8" s="47"/>
      <c r="F8" s="47"/>
      <c r="G8" s="54" t="s">
        <v>506</v>
      </c>
      <c r="H8" s="126"/>
      <c r="I8" s="54" t="s">
        <v>2</v>
      </c>
      <c r="J8" s="126"/>
      <c r="K8" s="105" t="s">
        <v>559</v>
      </c>
      <c r="L8" s="191"/>
      <c r="M8" s="105" t="s">
        <v>1</v>
      </c>
      <c r="N8" s="191"/>
      <c r="O8" s="54" t="s">
        <v>22</v>
      </c>
      <c r="P8" s="126"/>
      <c r="Q8" s="54" t="s">
        <v>508</v>
      </c>
      <c r="R8" s="126"/>
      <c r="S8" s="105" t="s">
        <v>22</v>
      </c>
      <c r="T8" s="191"/>
      <c r="U8" s="77" t="s">
        <v>510</v>
      </c>
      <c r="V8" s="188"/>
      <c r="W8" s="77" t="s">
        <v>560</v>
      </c>
      <c r="X8" s="77"/>
      <c r="Y8" s="77"/>
      <c r="Z8" s="105" t="s">
        <v>425</v>
      </c>
      <c r="AA8" s="54" t="s">
        <v>504</v>
      </c>
      <c r="AB8" s="54" t="s">
        <v>423</v>
      </c>
      <c r="AC8" s="77" t="s">
        <v>1</v>
      </c>
      <c r="AD8" s="77" t="s">
        <v>1</v>
      </c>
      <c r="AE8" s="77" t="s">
        <v>0</v>
      </c>
      <c r="AF8" s="105" t="s">
        <v>439</v>
      </c>
      <c r="AG8" s="77" t="s">
        <v>441</v>
      </c>
      <c r="AH8" s="47"/>
      <c r="AI8" s="5"/>
    </row>
    <row r="9" spans="1:59" ht="15.6">
      <c r="A9" s="47"/>
      <c r="B9" s="54" t="s">
        <v>96</v>
      </c>
      <c r="C9" s="54" t="s">
        <v>435</v>
      </c>
      <c r="D9" s="50"/>
      <c r="E9" s="54" t="s">
        <v>443</v>
      </c>
      <c r="F9" s="54"/>
      <c r="G9" s="55" t="s">
        <v>507</v>
      </c>
      <c r="H9" s="126" t="s">
        <v>509</v>
      </c>
      <c r="I9" s="55" t="s">
        <v>8</v>
      </c>
      <c r="J9" s="126" t="s">
        <v>509</v>
      </c>
      <c r="K9" s="106" t="s">
        <v>413</v>
      </c>
      <c r="L9" s="191" t="s">
        <v>509</v>
      </c>
      <c r="M9" s="106" t="s">
        <v>413</v>
      </c>
      <c r="N9" s="191" t="s">
        <v>509</v>
      </c>
      <c r="O9" s="55" t="s">
        <v>0</v>
      </c>
      <c r="P9" s="126" t="s">
        <v>509</v>
      </c>
      <c r="Q9" s="55" t="s">
        <v>424</v>
      </c>
      <c r="R9" s="126" t="s">
        <v>509</v>
      </c>
      <c r="S9" s="106" t="s">
        <v>44</v>
      </c>
      <c r="T9" s="191" t="s">
        <v>509</v>
      </c>
      <c r="U9" s="78" t="s">
        <v>511</v>
      </c>
      <c r="V9" s="188" t="s">
        <v>509</v>
      </c>
      <c r="W9" s="78" t="s">
        <v>547</v>
      </c>
      <c r="X9" s="78" t="s">
        <v>550</v>
      </c>
      <c r="Y9" s="78" t="s">
        <v>543</v>
      </c>
      <c r="Z9" s="106" t="s">
        <v>1</v>
      </c>
      <c r="AA9" s="55" t="s">
        <v>505</v>
      </c>
      <c r="AB9" s="55" t="s">
        <v>424</v>
      </c>
      <c r="AC9" s="78" t="s">
        <v>0</v>
      </c>
      <c r="AD9" s="78" t="s">
        <v>531</v>
      </c>
      <c r="AE9" s="78" t="s">
        <v>531</v>
      </c>
      <c r="AF9" s="106" t="s">
        <v>440</v>
      </c>
      <c r="AG9" s="78" t="s">
        <v>74</v>
      </c>
      <c r="AH9" s="47"/>
      <c r="AI9" s="5"/>
    </row>
    <row r="10" spans="1:59" ht="15.6">
      <c r="A10" s="47"/>
      <c r="B10" s="56">
        <f>+'Ark1'!C813</f>
        <v>2024</v>
      </c>
      <c r="C10" s="56">
        <f>+'Ark1'!G813</f>
        <v>1</v>
      </c>
      <c r="D10" s="57" t="s">
        <v>446</v>
      </c>
      <c r="E10" s="57">
        <f>+'Ark1'!H813</f>
        <v>1</v>
      </c>
      <c r="F10" s="57" t="s">
        <v>83</v>
      </c>
      <c r="G10" s="56">
        <f>+'Ark1'!Q813</f>
        <v>30</v>
      </c>
      <c r="H10" s="56">
        <f t="shared" ref="H10:H17" si="0">+G10-G19</f>
        <v>13</v>
      </c>
      <c r="I10" s="56">
        <f>+'Ark1'!R813</f>
        <v>150</v>
      </c>
      <c r="J10" s="56">
        <f t="shared" ref="J10:J17" si="1">+I10-I19</f>
        <v>28</v>
      </c>
      <c r="K10" s="192">
        <f>+'Ark1'!AG813</f>
        <v>34.246575342465754</v>
      </c>
      <c r="L10" s="169">
        <f>+K10-K19</f>
        <v>14.344454624684349</v>
      </c>
      <c r="M10" s="192">
        <f>+'Ark1'!AH813</f>
        <v>33.743445574578317</v>
      </c>
      <c r="N10" s="169">
        <f>+M10-M19</f>
        <v>14.412113536200554</v>
      </c>
      <c r="O10" s="58">
        <f>+'Ark1'!S813</f>
        <v>9.346666666666664</v>
      </c>
      <c r="P10" s="58">
        <f>+O10-O19</f>
        <v>0.56797814207649999</v>
      </c>
      <c r="Q10" s="58">
        <f>+'Ark1'!T813</f>
        <v>6.8133333333333352</v>
      </c>
      <c r="R10" s="58">
        <f>+Q10-Q19</f>
        <v>-0.1538797814207653</v>
      </c>
      <c r="S10" s="169">
        <f>+'Ark1'!U813</f>
        <v>14.243333333333338</v>
      </c>
      <c r="T10" s="169">
        <f t="shared" ref="T10:T17" si="2">+S10-S19</f>
        <v>0.78349726775956796</v>
      </c>
      <c r="U10" s="79">
        <f>+'Ark1'!W813</f>
        <v>10.666666666666664</v>
      </c>
      <c r="V10" s="79">
        <f>+U10-U19</f>
        <v>-2.4480874316939953</v>
      </c>
      <c r="W10" s="79">
        <f>+'Ark1'!X813</f>
        <v>4.6666666666666679</v>
      </c>
      <c r="X10" s="79">
        <f>+'Ark1'!Y813</f>
        <v>0.66666666666666652</v>
      </c>
      <c r="Y10" s="79">
        <f>+'Ark1'!Z813</f>
        <v>0</v>
      </c>
      <c r="Z10" s="169">
        <f>+'Ark1'!AA813</f>
        <v>1.9548032012342484</v>
      </c>
      <c r="AA10" s="58">
        <f>+'Ark1'!AB813</f>
        <v>0.86399588476386946</v>
      </c>
      <c r="AB10" s="58">
        <f>+'Ark1'!AC813</f>
        <v>1.348513584984921</v>
      </c>
      <c r="AC10" s="79">
        <f>+'Ark1'!AD813</f>
        <v>27.214934902339994</v>
      </c>
      <c r="AD10" s="79">
        <f>+'Ark1'!AE813</f>
        <v>47.877512226554963</v>
      </c>
      <c r="AE10" s="79">
        <f>+'Ark1'!AF813</f>
        <v>32.447097995207926</v>
      </c>
      <c r="AF10" s="169">
        <f t="shared" ref="AF10:AF17" si="3">+S10/O10</f>
        <v>1.523894436519259</v>
      </c>
      <c r="AG10" s="79">
        <f>+'Ark1'!AF813</f>
        <v>32.447097995207926</v>
      </c>
      <c r="AH10" s="47"/>
      <c r="AI10" s="5"/>
    </row>
    <row r="11" spans="1:59" ht="15.6">
      <c r="A11" s="47"/>
      <c r="B11" s="56">
        <f>+'Ark1'!C814</f>
        <v>2024</v>
      </c>
      <c r="C11" s="56">
        <f>+'Ark1'!G814</f>
        <v>1</v>
      </c>
      <c r="D11" s="57" t="s">
        <v>446</v>
      </c>
      <c r="E11" s="57">
        <f>+'Ark1'!H814</f>
        <v>2</v>
      </c>
      <c r="F11" s="57" t="s">
        <v>7</v>
      </c>
      <c r="G11" s="56">
        <f>+'Ark1'!Q814</f>
        <v>28</v>
      </c>
      <c r="H11" s="56">
        <f t="shared" si="0"/>
        <v>-7</v>
      </c>
      <c r="I11" s="56">
        <f>+'Ark1'!R814</f>
        <v>288</v>
      </c>
      <c r="J11" s="56">
        <f t="shared" si="1"/>
        <v>-203</v>
      </c>
      <c r="K11" s="192">
        <f>+'Ark1'!AG814</f>
        <v>65.753424657534254</v>
      </c>
      <c r="L11" s="169">
        <f t="shared" ref="L11:N11" si="4">+K11-K20</f>
        <v>-14.34445462468436</v>
      </c>
      <c r="M11" s="192">
        <f>+'Ark1'!AH814</f>
        <v>66.256554425421683</v>
      </c>
      <c r="N11" s="169">
        <f t="shared" si="4"/>
        <v>-14.412113536200579</v>
      </c>
      <c r="O11" s="58">
        <f>+'Ark1'!S814</f>
        <v>9.1076388888888875</v>
      </c>
      <c r="P11" s="58">
        <f t="shared" ref="P11:R11" si="5">+O11-O20</f>
        <v>0.40295457116994626</v>
      </c>
      <c r="Q11" s="58">
        <f>+'Ark1'!T814</f>
        <v>6.7013888888888884</v>
      </c>
      <c r="R11" s="58">
        <f t="shared" si="5"/>
        <v>0.15149072188277835</v>
      </c>
      <c r="S11" s="169">
        <f>+'Ark1'!U814</f>
        <v>14.566319444444439</v>
      </c>
      <c r="T11" s="169">
        <f t="shared" si="2"/>
        <v>0.610311297804909</v>
      </c>
      <c r="U11" s="79">
        <f>+'Ark1'!W814</f>
        <v>12.152777777777779</v>
      </c>
      <c r="V11" s="79">
        <f t="shared" ref="V11" si="6">+U11-U20</f>
        <v>-1.4928434034849509</v>
      </c>
      <c r="W11" s="79">
        <f>+'Ark1'!X814</f>
        <v>27.083333333333325</v>
      </c>
      <c r="X11" s="79">
        <f>+'Ark1'!Y814</f>
        <v>1.041666666666667</v>
      </c>
      <c r="Y11" s="79">
        <f>+'Ark1'!Z814</f>
        <v>0</v>
      </c>
      <c r="Z11" s="169">
        <f>+'Ark1'!AA814</f>
        <v>3.2338505270480038</v>
      </c>
      <c r="AA11" s="58">
        <f>+'Ark1'!AB814</f>
        <v>1.3535744787778603</v>
      </c>
      <c r="AB11" s="58">
        <f>+'Ark1'!AC814</f>
        <v>1.7503168804815781</v>
      </c>
      <c r="AC11" s="79">
        <f>+'Ark1'!AD814</f>
        <v>58.592313207919602</v>
      </c>
      <c r="AD11" s="79">
        <f>+'Ark1'!AE814</f>
        <v>51.927765211730161</v>
      </c>
      <c r="AE11" s="79">
        <f>+'Ark1'!AF814</f>
        <v>53.091548611008946</v>
      </c>
      <c r="AF11" s="169">
        <f t="shared" si="3"/>
        <v>1.5993518871521155</v>
      </c>
      <c r="AG11" s="79">
        <f>+'Ark1'!AF814</f>
        <v>53.091548611008946</v>
      </c>
      <c r="AH11" s="47"/>
      <c r="AI11" s="5"/>
      <c r="AK11" s="2"/>
      <c r="AL11" s="2"/>
      <c r="AM11" s="2"/>
    </row>
    <row r="12" spans="1:59" ht="15.6">
      <c r="A12" s="47"/>
      <c r="B12" s="56">
        <f>+'Ark1'!C815</f>
        <v>2024</v>
      </c>
      <c r="C12" s="56">
        <f>+'Ark1'!G815</f>
        <v>2</v>
      </c>
      <c r="D12" s="57" t="s">
        <v>116</v>
      </c>
      <c r="E12" s="57">
        <f>+'Ark1'!H815</f>
        <v>1</v>
      </c>
      <c r="F12" s="57" t="s">
        <v>83</v>
      </c>
      <c r="G12" s="56">
        <f>+'Ark1'!Q815</f>
        <v>52</v>
      </c>
      <c r="H12" s="56">
        <f t="shared" si="0"/>
        <v>-28</v>
      </c>
      <c r="I12" s="56">
        <f>+'Ark1'!R815</f>
        <v>745</v>
      </c>
      <c r="J12" s="56">
        <f t="shared" si="1"/>
        <v>-680</v>
      </c>
      <c r="K12" s="192">
        <f>+'Ark1'!AG815</f>
        <v>50.887978142076499</v>
      </c>
      <c r="L12" s="169">
        <f t="shared" ref="L12:N12" si="7">+K12-K21</f>
        <v>-17.326478535759769</v>
      </c>
      <c r="M12" s="192">
        <f>+'Ark1'!AH815</f>
        <v>49.508486967857891</v>
      </c>
      <c r="N12" s="169">
        <f t="shared" si="7"/>
        <v>-19.053339920524081</v>
      </c>
      <c r="O12" s="58">
        <f>+'Ark1'!S815</f>
        <v>9.8604026845637591</v>
      </c>
      <c r="P12" s="58">
        <f t="shared" ref="P12:R12" si="8">+O12-O21</f>
        <v>0.92356057930059876</v>
      </c>
      <c r="Q12" s="58">
        <f>+'Ark1'!T815</f>
        <v>7.2187919463087251</v>
      </c>
      <c r="R12" s="58">
        <f t="shared" si="8"/>
        <v>0.74931826209820152</v>
      </c>
      <c r="S12" s="169">
        <f>+'Ark1'!U815</f>
        <v>15.088724832214757</v>
      </c>
      <c r="T12" s="169">
        <f t="shared" si="2"/>
        <v>-0.64566113269752101</v>
      </c>
      <c r="U12" s="79">
        <f>+'Ark1'!W815</f>
        <v>13.959731543624164</v>
      </c>
      <c r="V12" s="79">
        <f t="shared" ref="V12" si="9">+U12-U21</f>
        <v>4.766749087483813</v>
      </c>
      <c r="W12" s="79">
        <f>+'Ark1'!X815</f>
        <v>37.718120805369125</v>
      </c>
      <c r="X12" s="79">
        <f>+'Ark1'!Y815</f>
        <v>0.67114093959731558</v>
      </c>
      <c r="Y12" s="79">
        <f>+'Ark1'!Z815</f>
        <v>0</v>
      </c>
      <c r="Z12" s="169">
        <f>+'Ark1'!AA815</f>
        <v>2.8264392398620433</v>
      </c>
      <c r="AA12" s="58">
        <f>+'Ark1'!AB815</f>
        <v>1.0423784619701957</v>
      </c>
      <c r="AB12" s="58">
        <f>+'Ark1'!AC815</f>
        <v>1.268797937039547</v>
      </c>
      <c r="AC12" s="79">
        <f>+'Ark1'!AD815</f>
        <v>55.711365006730318</v>
      </c>
      <c r="AD12" s="79">
        <f>+'Ark1'!AE815</f>
        <v>54.300090358519085</v>
      </c>
      <c r="AE12" s="79">
        <f>+'Ark1'!AF815</f>
        <v>43.717520119416811</v>
      </c>
      <c r="AF12" s="169">
        <f t="shared" si="3"/>
        <v>1.5302341410291305</v>
      </c>
      <c r="AG12" s="79">
        <f>+'Ark1'!AF815</f>
        <v>43.717520119416811</v>
      </c>
      <c r="AH12" s="47"/>
      <c r="AI12" s="5"/>
      <c r="AK12" s="2"/>
      <c r="AL12" s="2"/>
      <c r="AM12" s="4"/>
      <c r="AN12" s="4"/>
      <c r="AO12" s="4"/>
    </row>
    <row r="13" spans="1:59" ht="15.6">
      <c r="A13" s="47"/>
      <c r="B13" s="56">
        <f>+'Ark1'!C816</f>
        <v>2024</v>
      </c>
      <c r="C13" s="56">
        <f>+'Ark1'!G816</f>
        <v>2</v>
      </c>
      <c r="D13" s="57" t="s">
        <v>116</v>
      </c>
      <c r="E13" s="57">
        <f>+'Ark1'!H816</f>
        <v>2</v>
      </c>
      <c r="F13" s="57" t="s">
        <v>7</v>
      </c>
      <c r="G13" s="56">
        <f>+'Ark1'!Q816</f>
        <v>73</v>
      </c>
      <c r="H13" s="56">
        <f t="shared" si="0"/>
        <v>-19</v>
      </c>
      <c r="I13" s="56">
        <f>+'Ark1'!R816</f>
        <v>719</v>
      </c>
      <c r="J13" s="56">
        <f t="shared" si="1"/>
        <v>55</v>
      </c>
      <c r="K13" s="192">
        <f>+'Ark1'!AG816</f>
        <v>49.112021857923501</v>
      </c>
      <c r="L13" s="169">
        <f t="shared" ref="L13:N13" si="10">+K13-K22</f>
        <v>17.32647853575979</v>
      </c>
      <c r="M13" s="192">
        <f>+'Ark1'!AH816</f>
        <v>50.491513032142144</v>
      </c>
      <c r="N13" s="169">
        <f t="shared" si="10"/>
        <v>19.053339920524138</v>
      </c>
      <c r="O13" s="58">
        <f>+'Ark1'!S816</f>
        <v>9.2670375521557755</v>
      </c>
      <c r="P13" s="58">
        <f t="shared" ref="P13:R13" si="11">+O13-O22</f>
        <v>0.32727851601119795</v>
      </c>
      <c r="Q13" s="58">
        <f>+'Ark1'!T816</f>
        <v>6.8942976356050076</v>
      </c>
      <c r="R13" s="58">
        <f t="shared" si="11"/>
        <v>0.20604462355681363</v>
      </c>
      <c r="S13" s="169">
        <f>+'Ark1'!U816</f>
        <v>15.944784422809445</v>
      </c>
      <c r="T13" s="169">
        <f t="shared" si="2"/>
        <v>0.46120008546005664</v>
      </c>
      <c r="U13" s="79">
        <f>+'Ark1'!W816</f>
        <v>10.570236439499304</v>
      </c>
      <c r="V13" s="79">
        <f t="shared" ref="V13" si="12">+U13-U22</f>
        <v>5.4497545117884627</v>
      </c>
      <c r="W13" s="79">
        <f>+'Ark1'!X816</f>
        <v>43.115438108484</v>
      </c>
      <c r="X13" s="79">
        <f>+'Ark1'!Y816</f>
        <v>1.9471488178025032</v>
      </c>
      <c r="Y13" s="79">
        <f>+'Ark1'!Z816</f>
        <v>0</v>
      </c>
      <c r="Z13" s="169">
        <f>+'Ark1'!AA816</f>
        <v>2.8969740919706042</v>
      </c>
      <c r="AA13" s="58">
        <f>+'Ark1'!AB816</f>
        <v>1.2672886688584777</v>
      </c>
      <c r="AB13" s="58">
        <f>+'Ark1'!AC816</f>
        <v>1.4082839656208301</v>
      </c>
      <c r="AC13" s="79">
        <f>+'Ark1'!AD816</f>
        <v>41.183286199231695</v>
      </c>
      <c r="AD13" s="79">
        <f>+'Ark1'!AE816</f>
        <v>42.603304902361991</v>
      </c>
      <c r="AE13" s="79">
        <f>+'Ark1'!AF816</f>
        <v>54.885779747269424</v>
      </c>
      <c r="AF13" s="169">
        <f t="shared" si="3"/>
        <v>1.7205913252288738</v>
      </c>
      <c r="AG13" s="79">
        <f>+'Ark1'!AF816</f>
        <v>54.885779747269424</v>
      </c>
      <c r="AH13" s="47"/>
      <c r="AI13" s="5"/>
      <c r="AK13" s="1"/>
      <c r="AL13" s="1"/>
      <c r="AM13" s="11"/>
      <c r="AN13" s="11"/>
      <c r="AO13" s="11"/>
    </row>
    <row r="14" spans="1:59" ht="15.6">
      <c r="A14" s="47"/>
      <c r="B14" s="56">
        <f>+'Ark1'!C817</f>
        <v>2024</v>
      </c>
      <c r="C14" s="56">
        <f>+'Ark1'!G817</f>
        <v>3</v>
      </c>
      <c r="D14" s="57" t="s">
        <v>612</v>
      </c>
      <c r="E14" s="57">
        <f>+'Ark1'!H817</f>
        <v>1</v>
      </c>
      <c r="F14" s="57" t="s">
        <v>83</v>
      </c>
      <c r="G14" s="56">
        <f>+'Ark1'!Q817</f>
        <v>1</v>
      </c>
      <c r="H14" s="56">
        <f t="shared" si="0"/>
        <v>-5</v>
      </c>
      <c r="I14" s="56">
        <f>+'Ark1'!R817</f>
        <v>1</v>
      </c>
      <c r="J14" s="56">
        <f t="shared" si="1"/>
        <v>-31</v>
      </c>
      <c r="K14" s="192">
        <f>+'Ark1'!AG817</f>
        <v>100</v>
      </c>
      <c r="L14" s="169">
        <f t="shared" ref="L14:N14" si="13">+K14-K23</f>
        <v>0</v>
      </c>
      <c r="M14" s="192">
        <f>+'Ark1'!AH817</f>
        <v>100</v>
      </c>
      <c r="N14" s="169">
        <f t="shared" si="13"/>
        <v>0</v>
      </c>
      <c r="O14" s="58">
        <f>+'Ark1'!S817</f>
        <v>3</v>
      </c>
      <c r="P14" s="58">
        <f t="shared" ref="P14:R14" si="14">+O14-O23</f>
        <v>-5.9375</v>
      </c>
      <c r="Q14" s="58">
        <f>+'Ark1'!T817</f>
        <v>4</v>
      </c>
      <c r="R14" s="58">
        <f t="shared" si="14"/>
        <v>-2.84375</v>
      </c>
      <c r="S14" s="169">
        <f>+'Ark1'!U817</f>
        <v>22.2</v>
      </c>
      <c r="T14" s="169">
        <f t="shared" si="2"/>
        <v>7.5437500000000028</v>
      </c>
      <c r="U14" s="79">
        <f>+'Ark1'!W817</f>
        <v>0</v>
      </c>
      <c r="V14" s="79">
        <f t="shared" ref="V14" si="15">+U14-U23</f>
        <v>-12.5</v>
      </c>
      <c r="W14" s="79">
        <f>+'Ark1'!X817</f>
        <v>100</v>
      </c>
      <c r="X14" s="79">
        <f>+'Ark1'!Y817</f>
        <v>0</v>
      </c>
      <c r="Y14" s="79">
        <f>+'Ark1'!Z817</f>
        <v>0</v>
      </c>
      <c r="Z14" s="169">
        <f>+'Ark1'!AA817</f>
        <v>0</v>
      </c>
      <c r="AA14" s="58">
        <f>+'Ark1'!AB817</f>
        <v>0</v>
      </c>
      <c r="AB14" s="58">
        <f>+'Ark1'!AC817</f>
        <v>0</v>
      </c>
      <c r="AC14" s="79">
        <f>+'Ark1'!AD817</f>
        <v>0</v>
      </c>
      <c r="AD14" s="79">
        <f>+'Ark1'!AE817</f>
        <v>0</v>
      </c>
      <c r="AE14" s="79">
        <f>+'Ark1'!AF817</f>
        <v>0</v>
      </c>
      <c r="AF14" s="169">
        <f t="shared" si="3"/>
        <v>7.3999999999999995</v>
      </c>
      <c r="AG14" s="79">
        <f>+'Ark1'!AF817</f>
        <v>0</v>
      </c>
      <c r="AH14" s="47"/>
      <c r="AI14" s="5"/>
      <c r="AK14" s="1"/>
      <c r="AL14" s="1"/>
      <c r="AM14" s="11"/>
      <c r="AN14" s="11"/>
      <c r="AO14" s="11"/>
    </row>
    <row r="15" spans="1:59" ht="15.6">
      <c r="A15" s="47"/>
      <c r="B15" s="56">
        <f>+'Ark1'!C818</f>
        <v>2024</v>
      </c>
      <c r="C15" s="56">
        <f>+'Ark1'!G818</f>
        <v>3</v>
      </c>
      <c r="D15" s="57" t="s">
        <v>612</v>
      </c>
      <c r="E15" s="57">
        <f>+'Ark1'!H818</f>
        <v>2</v>
      </c>
      <c r="F15" s="57" t="s">
        <v>7</v>
      </c>
      <c r="G15" s="56">
        <f>+'Ark1'!Q818</f>
        <v>0</v>
      </c>
      <c r="H15" s="56">
        <f t="shared" si="0"/>
        <v>0</v>
      </c>
      <c r="I15" s="56">
        <f>+'Ark1'!R818</f>
        <v>0</v>
      </c>
      <c r="J15" s="56">
        <f t="shared" si="1"/>
        <v>0</v>
      </c>
      <c r="K15" s="192">
        <f>+'Ark1'!AG818</f>
        <v>0</v>
      </c>
      <c r="L15" s="169">
        <f t="shared" ref="L15:N15" si="16">+K15-K24</f>
        <v>0</v>
      </c>
      <c r="M15" s="192">
        <f>+'Ark1'!AH818</f>
        <v>0</v>
      </c>
      <c r="N15" s="169">
        <f t="shared" si="16"/>
        <v>0</v>
      </c>
      <c r="O15" s="58">
        <f>+'Ark1'!S818</f>
        <v>0</v>
      </c>
      <c r="P15" s="58">
        <f t="shared" ref="P15:R15" si="17">+O15-O24</f>
        <v>0</v>
      </c>
      <c r="Q15" s="58">
        <f>+'Ark1'!T818</f>
        <v>0</v>
      </c>
      <c r="R15" s="58">
        <f t="shared" si="17"/>
        <v>0</v>
      </c>
      <c r="S15" s="169">
        <f>+'Ark1'!U818</f>
        <v>0</v>
      </c>
      <c r="T15" s="169">
        <f t="shared" si="2"/>
        <v>0</v>
      </c>
      <c r="U15" s="79">
        <f>+'Ark1'!W818</f>
        <v>0</v>
      </c>
      <c r="V15" s="79">
        <f t="shared" ref="V15" si="18">+U15-U24</f>
        <v>0</v>
      </c>
      <c r="W15" s="79">
        <f>+'Ark1'!X818</f>
        <v>0</v>
      </c>
      <c r="X15" s="79">
        <f>+'Ark1'!Y818</f>
        <v>0</v>
      </c>
      <c r="Y15" s="79">
        <f>+'Ark1'!Z818</f>
        <v>0</v>
      </c>
      <c r="Z15" s="169">
        <f>+'Ark1'!AA818</f>
        <v>0</v>
      </c>
      <c r="AA15" s="58">
        <f>+'Ark1'!AB818</f>
        <v>0</v>
      </c>
      <c r="AB15" s="58">
        <f>+'Ark1'!AC818</f>
        <v>0</v>
      </c>
      <c r="AC15" s="79">
        <f>+'Ark1'!AD818</f>
        <v>0</v>
      </c>
      <c r="AD15" s="79">
        <f>+'Ark1'!AE818</f>
        <v>0</v>
      </c>
      <c r="AE15" s="79">
        <f>+'Ark1'!AF818</f>
        <v>0</v>
      </c>
      <c r="AF15" s="169" t="e">
        <f t="shared" si="3"/>
        <v>#DIV/0!</v>
      </c>
      <c r="AG15" s="79">
        <f>+'Ark1'!AF818</f>
        <v>0</v>
      </c>
      <c r="AH15" s="47"/>
      <c r="AI15" s="5"/>
      <c r="AK15" s="1"/>
      <c r="AL15" s="1"/>
      <c r="AM15" s="11"/>
      <c r="AN15" s="11"/>
      <c r="AO15" s="11"/>
    </row>
    <row r="16" spans="1:59" ht="15.6">
      <c r="A16" s="47"/>
      <c r="B16" s="56">
        <f>+'Ark1'!C819</f>
        <v>2024</v>
      </c>
      <c r="C16" s="56">
        <f>+'Ark1'!G819</f>
        <v>4</v>
      </c>
      <c r="D16" s="57" t="s">
        <v>117</v>
      </c>
      <c r="E16" s="57">
        <f>+'Ark1'!H819</f>
        <v>1</v>
      </c>
      <c r="F16" s="57" t="s">
        <v>83</v>
      </c>
      <c r="G16" s="56">
        <f>+'Ark1'!Q819</f>
        <v>0</v>
      </c>
      <c r="H16" s="56">
        <f t="shared" si="0"/>
        <v>-6</v>
      </c>
      <c r="I16" s="56">
        <f>+'Ark1'!R819</f>
        <v>0</v>
      </c>
      <c r="J16" s="56">
        <f t="shared" si="1"/>
        <v>-32</v>
      </c>
      <c r="K16" s="192">
        <f>+'Ark1'!AG819</f>
        <v>0</v>
      </c>
      <c r="L16" s="169">
        <f t="shared" ref="L16:N16" si="19">+K16-K25</f>
        <v>-100</v>
      </c>
      <c r="M16" s="192">
        <f>+'Ark1'!AH819</f>
        <v>0</v>
      </c>
      <c r="N16" s="169">
        <f t="shared" si="19"/>
        <v>-100</v>
      </c>
      <c r="O16" s="58">
        <f>+'Ark1'!S819</f>
        <v>0</v>
      </c>
      <c r="P16" s="58">
        <f t="shared" ref="P16:R16" si="20">+O16-O25</f>
        <v>-6.625</v>
      </c>
      <c r="Q16" s="58">
        <f>+'Ark1'!T819</f>
        <v>0</v>
      </c>
      <c r="R16" s="58">
        <f t="shared" si="20"/>
        <v>-5.125</v>
      </c>
      <c r="S16" s="169">
        <f>+'Ark1'!U819</f>
        <v>0</v>
      </c>
      <c r="T16" s="169">
        <f t="shared" si="2"/>
        <v>-11.178124999999998</v>
      </c>
      <c r="U16" s="79">
        <f>+'Ark1'!W819</f>
        <v>0</v>
      </c>
      <c r="V16" s="79">
        <f t="shared" ref="V16" si="21">+U16-U25</f>
        <v>-6.25</v>
      </c>
      <c r="W16" s="79">
        <f>+'Ark1'!X819</f>
        <v>0</v>
      </c>
      <c r="X16" s="79">
        <f>+'Ark1'!Y819</f>
        <v>0</v>
      </c>
      <c r="Y16" s="79">
        <f>+'Ark1'!Z819</f>
        <v>0</v>
      </c>
      <c r="Z16" s="169">
        <f>+'Ark1'!AA819</f>
        <v>0</v>
      </c>
      <c r="AA16" s="58">
        <f>+'Ark1'!AB819</f>
        <v>0</v>
      </c>
      <c r="AB16" s="58">
        <f>+'Ark1'!AC819</f>
        <v>0</v>
      </c>
      <c r="AC16" s="79">
        <f>+'Ark1'!AD819</f>
        <v>0</v>
      </c>
      <c r="AD16" s="79">
        <f>+'Ark1'!AE819</f>
        <v>0</v>
      </c>
      <c r="AE16" s="79">
        <f>+'Ark1'!AF819</f>
        <v>0</v>
      </c>
      <c r="AF16" s="169" t="e">
        <f t="shared" si="3"/>
        <v>#DIV/0!</v>
      </c>
      <c r="AG16" s="79">
        <f>+'Ark1'!AF819</f>
        <v>0</v>
      </c>
      <c r="AH16" s="47"/>
      <c r="AI16" s="5"/>
      <c r="AK16" s="1"/>
      <c r="AL16" s="1"/>
      <c r="AM16" s="11"/>
      <c r="AN16" s="11"/>
      <c r="AO16" s="11"/>
    </row>
    <row r="17" spans="1:41" ht="15.6">
      <c r="A17" s="47"/>
      <c r="B17" s="56">
        <f>+'Ark1'!C820</f>
        <v>2024</v>
      </c>
      <c r="C17" s="56">
        <f>+'Ark1'!G820</f>
        <v>4</v>
      </c>
      <c r="D17" s="57" t="s">
        <v>117</v>
      </c>
      <c r="E17" s="57">
        <f>+'Ark1'!H820</f>
        <v>2</v>
      </c>
      <c r="F17" s="57" t="s">
        <v>7</v>
      </c>
      <c r="G17" s="56">
        <f>+'Ark1'!Q820</f>
        <v>0</v>
      </c>
      <c r="H17" s="56">
        <f t="shared" si="0"/>
        <v>0</v>
      </c>
      <c r="I17" s="56">
        <f>+'Ark1'!R820</f>
        <v>0</v>
      </c>
      <c r="J17" s="56">
        <f t="shared" si="1"/>
        <v>0</v>
      </c>
      <c r="K17" s="192">
        <f>+'Ark1'!AG820</f>
        <v>0</v>
      </c>
      <c r="L17" s="169">
        <f t="shared" ref="L17:N17" si="22">+K17-K26</f>
        <v>0</v>
      </c>
      <c r="M17" s="192">
        <f>+'Ark1'!AH820</f>
        <v>0</v>
      </c>
      <c r="N17" s="169">
        <f t="shared" si="22"/>
        <v>0</v>
      </c>
      <c r="O17" s="58">
        <f>+'Ark1'!S820</f>
        <v>0</v>
      </c>
      <c r="P17" s="58">
        <f t="shared" ref="P17:R17" si="23">+O17-O26</f>
        <v>0</v>
      </c>
      <c r="Q17" s="58">
        <f>+'Ark1'!T820</f>
        <v>0</v>
      </c>
      <c r="R17" s="58">
        <f t="shared" si="23"/>
        <v>0</v>
      </c>
      <c r="S17" s="169">
        <f>+'Ark1'!U820</f>
        <v>0</v>
      </c>
      <c r="T17" s="169">
        <f t="shared" si="2"/>
        <v>0</v>
      </c>
      <c r="U17" s="79">
        <f>+'Ark1'!W820</f>
        <v>0</v>
      </c>
      <c r="V17" s="79">
        <f t="shared" ref="V17" si="24">+U17-U26</f>
        <v>0</v>
      </c>
      <c r="W17" s="79">
        <f>+'Ark1'!X820</f>
        <v>0</v>
      </c>
      <c r="X17" s="79">
        <f>+'Ark1'!Y820</f>
        <v>0</v>
      </c>
      <c r="Y17" s="79">
        <f>+'Ark1'!Z820</f>
        <v>0</v>
      </c>
      <c r="Z17" s="169">
        <f>+'Ark1'!AA820</f>
        <v>0</v>
      </c>
      <c r="AA17" s="58">
        <f>+'Ark1'!AB820</f>
        <v>0</v>
      </c>
      <c r="AB17" s="58">
        <f>+'Ark1'!AC820</f>
        <v>0</v>
      </c>
      <c r="AC17" s="79">
        <f>+'Ark1'!AD820</f>
        <v>0</v>
      </c>
      <c r="AD17" s="79">
        <f>+'Ark1'!AE820</f>
        <v>0</v>
      </c>
      <c r="AE17" s="79">
        <f>+'Ark1'!AF820</f>
        <v>0</v>
      </c>
      <c r="AF17" s="169" t="e">
        <f t="shared" si="3"/>
        <v>#DIV/0!</v>
      </c>
      <c r="AG17" s="79">
        <f>+'Ark1'!AF820</f>
        <v>0</v>
      </c>
      <c r="AH17" s="47"/>
      <c r="AI17" s="5"/>
      <c r="AK17" s="1"/>
      <c r="AL17" s="1"/>
      <c r="AM17" s="11"/>
      <c r="AN17" s="11"/>
      <c r="AO17" s="11"/>
    </row>
    <row r="18" spans="1:41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5"/>
      <c r="AK18" s="1"/>
      <c r="AL18" s="1"/>
      <c r="AM18" s="11"/>
      <c r="AN18" s="11"/>
      <c r="AO18" s="11"/>
    </row>
    <row r="19" spans="1:41" ht="15.6">
      <c r="A19" s="47"/>
      <c r="B19">
        <f>+'Ark1'!C821</f>
        <v>2023</v>
      </c>
      <c r="C19">
        <f>+'Ark1'!G821</f>
        <v>1</v>
      </c>
      <c r="D19" s="3" t="str">
        <f>+D10</f>
        <v>Øst</v>
      </c>
      <c r="E19" s="3">
        <f>+'Ark1'!H821</f>
        <v>1</v>
      </c>
      <c r="F19" s="3" t="s">
        <v>83</v>
      </c>
      <c r="G19">
        <f>+'Ark1'!Q821</f>
        <v>17</v>
      </c>
      <c r="I19">
        <f>+'Ark1'!R821</f>
        <v>122</v>
      </c>
      <c r="K19" s="210">
        <f>+'Ark1'!AG821</f>
        <v>19.902120717781404</v>
      </c>
      <c r="M19" s="210">
        <f>+'Ark1'!AH821</f>
        <v>19.331332038377763</v>
      </c>
      <c r="O19" s="1">
        <f>+'Ark1'!S821</f>
        <v>8.778688524590164</v>
      </c>
      <c r="Q19" s="1">
        <f>+'Ark1'!T821</f>
        <v>6.9672131147541005</v>
      </c>
      <c r="S19" s="102">
        <f>+'Ark1'!U821</f>
        <v>13.45983606557377</v>
      </c>
      <c r="U19" s="11">
        <f>+'Ark1'!W821</f>
        <v>13.11475409836066</v>
      </c>
      <c r="W19" s="11">
        <f>+'Ark1'!X821</f>
        <v>4.0983606557377046</v>
      </c>
      <c r="X19" s="11">
        <f>+'Ark1'!Y821</f>
        <v>0</v>
      </c>
      <c r="Y19" s="11">
        <f>+'Ark1'!Z821</f>
        <v>0</v>
      </c>
      <c r="Z19" s="102">
        <f>+'Ark1'!AA821</f>
        <v>2.556241472343463</v>
      </c>
      <c r="AA19" s="1">
        <f>+'Ark1'!AB821</f>
        <v>1.5708006472735061</v>
      </c>
      <c r="AB19" s="1">
        <f>+'Ark1'!AC821</f>
        <v>1.9414986024807124</v>
      </c>
      <c r="AC19" s="11">
        <f>+'Ark1'!AD821</f>
        <v>65.571303118169396</v>
      </c>
      <c r="AD19" s="11">
        <f>+'Ark1'!AE821</f>
        <v>55.351147156499522</v>
      </c>
      <c r="AE19" s="11">
        <f>+'Ark1'!AF821</f>
        <v>68.567385736249264</v>
      </c>
      <c r="AF19" s="102">
        <f t="shared" ref="AF19:AF26" si="25">+S19/O19</f>
        <v>1.5332399626517272</v>
      </c>
      <c r="AG19" s="11">
        <f>+'Ark1'!AF821</f>
        <v>68.567385736249264</v>
      </c>
      <c r="AH19" s="47"/>
      <c r="AI19" s="5"/>
      <c r="AK19" s="1"/>
      <c r="AL19" s="1"/>
      <c r="AM19" s="11"/>
      <c r="AN19" s="11"/>
      <c r="AO19" s="11"/>
    </row>
    <row r="20" spans="1:41" ht="15.6">
      <c r="A20" s="47"/>
      <c r="B20">
        <f>+'Ark1'!C822</f>
        <v>2023</v>
      </c>
      <c r="C20">
        <f>+'Ark1'!G822</f>
        <v>1</v>
      </c>
      <c r="D20" s="3" t="str">
        <f t="shared" ref="D20:D26" si="26">+D11</f>
        <v>Øst</v>
      </c>
      <c r="E20" s="3">
        <f>+'Ark1'!H822</f>
        <v>2</v>
      </c>
      <c r="F20" s="3" t="s">
        <v>7</v>
      </c>
      <c r="G20">
        <f>+'Ark1'!Q822</f>
        <v>35</v>
      </c>
      <c r="I20">
        <f>+'Ark1'!R822</f>
        <v>491</v>
      </c>
      <c r="K20" s="210">
        <f>+'Ark1'!AG822</f>
        <v>80.097879282218614</v>
      </c>
      <c r="M20" s="210">
        <f>+'Ark1'!AH822</f>
        <v>80.668667961622262</v>
      </c>
      <c r="O20" s="1">
        <f>+'Ark1'!S822</f>
        <v>8.7046843177189412</v>
      </c>
      <c r="Q20" s="1">
        <f>+'Ark1'!T822</f>
        <v>6.5498981670061101</v>
      </c>
      <c r="S20" s="102">
        <f>+'Ark1'!U822</f>
        <v>13.95600814663953</v>
      </c>
      <c r="U20" s="11">
        <f>+'Ark1'!W822</f>
        <v>13.645621181262729</v>
      </c>
      <c r="W20" s="11">
        <f>+'Ark1'!X822</f>
        <v>24.847250509164962</v>
      </c>
      <c r="X20" s="11">
        <f>+'Ark1'!Y822</f>
        <v>0.40733197556008149</v>
      </c>
      <c r="Y20" s="11">
        <f>+'Ark1'!Z822</f>
        <v>0</v>
      </c>
      <c r="Z20" s="102">
        <f>+'Ark1'!AA822</f>
        <v>3.1953663549739466</v>
      </c>
      <c r="AA20" s="1">
        <f>+'Ark1'!AB822</f>
        <v>1.431518375575912</v>
      </c>
      <c r="AB20" s="1">
        <f>+'Ark1'!AC822</f>
        <v>1.7626629403720964</v>
      </c>
      <c r="AC20" s="11">
        <f>+'Ark1'!AD822</f>
        <v>64.187738888629525</v>
      </c>
      <c r="AD20" s="11">
        <f>+'Ark1'!AE822</f>
        <v>68.482645603711077</v>
      </c>
      <c r="AE20" s="11">
        <f>+'Ark1'!AF822</f>
        <v>52.846717868016754</v>
      </c>
      <c r="AF20" s="102">
        <f t="shared" si="25"/>
        <v>1.6032756200280789</v>
      </c>
      <c r="AG20" s="11">
        <f>+'Ark1'!AF822</f>
        <v>52.846717868016754</v>
      </c>
      <c r="AH20" s="47"/>
      <c r="AI20" s="5"/>
      <c r="AK20" s="1"/>
      <c r="AL20" s="1"/>
      <c r="AM20" s="11"/>
      <c r="AN20" s="11"/>
      <c r="AO20" s="11"/>
    </row>
    <row r="21" spans="1:41" ht="15.6">
      <c r="A21" s="47"/>
      <c r="B21">
        <f>+'Ark1'!C823</f>
        <v>2023</v>
      </c>
      <c r="C21">
        <f>+'Ark1'!G823</f>
        <v>2</v>
      </c>
      <c r="D21" s="3" t="str">
        <f t="shared" si="26"/>
        <v>Vest</v>
      </c>
      <c r="E21" s="3">
        <f>+'Ark1'!H823</f>
        <v>1</v>
      </c>
      <c r="F21" s="3" t="s">
        <v>83</v>
      </c>
      <c r="G21">
        <f>+'Ark1'!Q823</f>
        <v>80</v>
      </c>
      <c r="I21">
        <f>+'Ark1'!R823</f>
        <v>1425</v>
      </c>
      <c r="K21" s="210">
        <f>+'Ark1'!AG823</f>
        <v>68.214456677836267</v>
      </c>
      <c r="M21" s="210">
        <f>+'Ark1'!AH823</f>
        <v>68.561826888381972</v>
      </c>
      <c r="O21" s="1">
        <f>+'Ark1'!S823</f>
        <v>8.9368421052631604</v>
      </c>
      <c r="Q21" s="1">
        <f>+'Ark1'!T823</f>
        <v>6.4694736842105236</v>
      </c>
      <c r="S21" s="102">
        <f>+'Ark1'!U823</f>
        <v>15.734385964912278</v>
      </c>
      <c r="U21" s="11">
        <f>+'Ark1'!W823</f>
        <v>9.192982456140351</v>
      </c>
      <c r="W21" s="11">
        <f>+'Ark1'!X823</f>
        <v>39.789473684210527</v>
      </c>
      <c r="X21" s="11">
        <f>+'Ark1'!Y823</f>
        <v>3.7894736842105248</v>
      </c>
      <c r="Y21" s="11">
        <f>+'Ark1'!Z823</f>
        <v>0</v>
      </c>
      <c r="Z21" s="102">
        <f>+'Ark1'!AA823</f>
        <v>3.3260940780356076</v>
      </c>
      <c r="AA21" s="1">
        <f>+'Ark1'!AB823</f>
        <v>0.934453884784336</v>
      </c>
      <c r="AB21" s="1">
        <f>+'Ark1'!AC823</f>
        <v>1.5543763018985997</v>
      </c>
      <c r="AC21" s="11">
        <f>+'Ark1'!AD823</f>
        <v>31.697665545413901</v>
      </c>
      <c r="AD21" s="11">
        <f>+'Ark1'!AE823</f>
        <v>47.663572679361693</v>
      </c>
      <c r="AE21" s="11">
        <f>+'Ark1'!AF823</f>
        <v>31.077971712047255</v>
      </c>
      <c r="AF21" s="102">
        <f t="shared" si="25"/>
        <v>1.760620337652139</v>
      </c>
      <c r="AG21" s="11">
        <f>+'Ark1'!AF823</f>
        <v>31.077971712047255</v>
      </c>
      <c r="AH21" s="47"/>
      <c r="AI21" s="5"/>
      <c r="AK21" s="1"/>
      <c r="AL21" s="1"/>
      <c r="AM21" s="11"/>
      <c r="AN21" s="11"/>
      <c r="AO21" s="11"/>
    </row>
    <row r="22" spans="1:41" ht="15.6">
      <c r="A22" s="47"/>
      <c r="B22">
        <f>+'Ark1'!C824</f>
        <v>2023</v>
      </c>
      <c r="C22">
        <f>+'Ark1'!G824</f>
        <v>2</v>
      </c>
      <c r="D22" s="3" t="str">
        <f t="shared" si="26"/>
        <v>Vest</v>
      </c>
      <c r="E22" s="3">
        <f>+'Ark1'!H824</f>
        <v>2</v>
      </c>
      <c r="F22" s="3" t="s">
        <v>7</v>
      </c>
      <c r="G22">
        <f>+'Ark1'!Q824</f>
        <v>92</v>
      </c>
      <c r="I22">
        <f>+'Ark1'!R824</f>
        <v>664</v>
      </c>
      <c r="K22" s="210">
        <f>+'Ark1'!AG824</f>
        <v>31.785543322163711</v>
      </c>
      <c r="M22" s="210">
        <f>+'Ark1'!AH824</f>
        <v>31.438173111618006</v>
      </c>
      <c r="O22" s="1">
        <f>+'Ark1'!S824</f>
        <v>8.9397590361445776</v>
      </c>
      <c r="Q22" s="1">
        <f>+'Ark1'!T824</f>
        <v>6.688253012048194</v>
      </c>
      <c r="S22" s="102">
        <f>+'Ark1'!U824</f>
        <v>15.483584337349388</v>
      </c>
      <c r="U22" s="11">
        <f>+'Ark1'!W824</f>
        <v>5.1204819277108413</v>
      </c>
      <c r="W22" s="11">
        <f>+'Ark1'!X824</f>
        <v>38.403614457831331</v>
      </c>
      <c r="X22" s="11">
        <f>+'Ark1'!Y824</f>
        <v>0.60240963855421681</v>
      </c>
      <c r="Y22" s="11">
        <f>+'Ark1'!Z824</f>
        <v>0</v>
      </c>
      <c r="Z22" s="102">
        <f>+'Ark1'!AA824</f>
        <v>2.2560397748663519</v>
      </c>
      <c r="AA22" s="1">
        <f>+'Ark1'!AB824</f>
        <v>1.3519231958504905</v>
      </c>
      <c r="AB22" s="1">
        <f>+'Ark1'!AC824</f>
        <v>1.2673306863305323</v>
      </c>
      <c r="AC22" s="11">
        <f>+'Ark1'!AD824</f>
        <v>32.08300270174189</v>
      </c>
      <c r="AD22" s="11">
        <f>+'Ark1'!AE824</f>
        <v>39.273739710803468</v>
      </c>
      <c r="AE22" s="11">
        <f>+'Ark1'!AF824</f>
        <v>12.264727955855127</v>
      </c>
      <c r="AF22" s="102">
        <f t="shared" si="25"/>
        <v>1.7319912398921824</v>
      </c>
      <c r="AG22" s="11">
        <f>+'Ark1'!AF824</f>
        <v>12.264727955855127</v>
      </c>
      <c r="AH22" s="47"/>
      <c r="AI22" s="5"/>
      <c r="AK22" s="1"/>
      <c r="AL22" s="1"/>
      <c r="AM22" s="11"/>
      <c r="AN22" s="11"/>
      <c r="AO22" s="11"/>
    </row>
    <row r="23" spans="1:41" ht="15.6">
      <c r="A23" s="47"/>
      <c r="B23">
        <f>+'Ark1'!C825</f>
        <v>2023</v>
      </c>
      <c r="C23">
        <f>+'Ark1'!G825</f>
        <v>3</v>
      </c>
      <c r="D23" s="3" t="str">
        <f t="shared" si="26"/>
        <v>Midt</v>
      </c>
      <c r="E23" s="3">
        <f>+'Ark1'!H825</f>
        <v>1</v>
      </c>
      <c r="F23" s="3" t="s">
        <v>83</v>
      </c>
      <c r="G23">
        <f>+'Ark1'!Q825</f>
        <v>6</v>
      </c>
      <c r="I23">
        <f>+'Ark1'!R825</f>
        <v>32</v>
      </c>
      <c r="K23" s="210">
        <f>+'Ark1'!AG825</f>
        <v>100</v>
      </c>
      <c r="M23" s="210">
        <f>+'Ark1'!AH825</f>
        <v>100</v>
      </c>
      <c r="O23" s="1">
        <f>+'Ark1'!S825</f>
        <v>8.9375</v>
      </c>
      <c r="Q23" s="1">
        <f>+'Ark1'!T825</f>
        <v>6.84375</v>
      </c>
      <c r="S23" s="102">
        <f>+'Ark1'!U825</f>
        <v>14.656249999999996</v>
      </c>
      <c r="U23" s="11">
        <f>+'Ark1'!W825</f>
        <v>12.5</v>
      </c>
      <c r="W23" s="11">
        <f>+'Ark1'!X825</f>
        <v>31.25</v>
      </c>
      <c r="X23" s="11">
        <f>+'Ark1'!Y825</f>
        <v>3.125</v>
      </c>
      <c r="Y23" s="11">
        <f>+'Ark1'!Z825</f>
        <v>0</v>
      </c>
      <c r="Z23" s="102">
        <f>+'Ark1'!AA825</f>
        <v>4.1398926239094802</v>
      </c>
      <c r="AA23" s="1">
        <f>+'Ark1'!AB825</f>
        <v>1.297533718251668</v>
      </c>
      <c r="AB23" s="1">
        <f>+'Ark1'!AC825</f>
        <v>1.6414432483336121</v>
      </c>
      <c r="AC23" s="11">
        <f>+'Ark1'!AD825</f>
        <v>69.178286719900086</v>
      </c>
      <c r="AD23" s="11">
        <f>+'Ark1'!AE825</f>
        <v>76.835653344001287</v>
      </c>
      <c r="AE23" s="11">
        <f>+'Ark1'!AF825</f>
        <v>62.63343327410692</v>
      </c>
      <c r="AF23" s="102">
        <f t="shared" si="25"/>
        <v>1.6398601398601396</v>
      </c>
      <c r="AG23" s="11">
        <f>+'Ark1'!AF825</f>
        <v>62.63343327410692</v>
      </c>
      <c r="AH23" s="47"/>
      <c r="AI23" s="5"/>
      <c r="AK23" s="13"/>
      <c r="AL23" s="13"/>
      <c r="AM23" s="11"/>
      <c r="AN23" s="11"/>
      <c r="AO23" s="11"/>
    </row>
    <row r="24" spans="1:41" ht="16.5" customHeight="1">
      <c r="A24" s="47"/>
      <c r="B24">
        <f>+'Ark1'!C826</f>
        <v>2023</v>
      </c>
      <c r="C24">
        <f>+'Ark1'!G826</f>
        <v>3</v>
      </c>
      <c r="D24" s="3" t="str">
        <f t="shared" si="26"/>
        <v>Midt</v>
      </c>
      <c r="E24" s="3">
        <f>+'Ark1'!H826</f>
        <v>2</v>
      </c>
      <c r="F24" s="3" t="s">
        <v>7</v>
      </c>
      <c r="G24">
        <f>+'Ark1'!Q826</f>
        <v>0</v>
      </c>
      <c r="I24">
        <f>+'Ark1'!R826</f>
        <v>0</v>
      </c>
      <c r="K24" s="210">
        <f>+'Ark1'!AG826</f>
        <v>0</v>
      </c>
      <c r="M24" s="210">
        <f>+'Ark1'!AH826</f>
        <v>0</v>
      </c>
      <c r="O24" s="1">
        <f>+'Ark1'!S826</f>
        <v>0</v>
      </c>
      <c r="Q24" s="1">
        <f>+'Ark1'!T826</f>
        <v>0</v>
      </c>
      <c r="S24" s="102">
        <f>+'Ark1'!U826</f>
        <v>0</v>
      </c>
      <c r="U24" s="11">
        <f>+'Ark1'!W826</f>
        <v>0</v>
      </c>
      <c r="W24" s="11">
        <f>+'Ark1'!X826</f>
        <v>0</v>
      </c>
      <c r="X24" s="11">
        <f>+'Ark1'!Y826</f>
        <v>0</v>
      </c>
      <c r="Y24" s="11">
        <f>+'Ark1'!Z826</f>
        <v>0</v>
      </c>
      <c r="Z24" s="102">
        <f>+'Ark1'!AA826</f>
        <v>0</v>
      </c>
      <c r="AA24" s="1">
        <f>+'Ark1'!AB826</f>
        <v>0</v>
      </c>
      <c r="AB24" s="1">
        <f>+'Ark1'!AC826</f>
        <v>0</v>
      </c>
      <c r="AC24" s="11">
        <f>+'Ark1'!AD826</f>
        <v>0</v>
      </c>
      <c r="AD24" s="11">
        <f>+'Ark1'!AE826</f>
        <v>0</v>
      </c>
      <c r="AE24" s="11">
        <f>+'Ark1'!AF826</f>
        <v>0</v>
      </c>
      <c r="AF24" s="102" t="e">
        <f t="shared" si="25"/>
        <v>#DIV/0!</v>
      </c>
      <c r="AG24" s="11">
        <f>+'Ark1'!AF826</f>
        <v>0</v>
      </c>
      <c r="AH24" s="47"/>
      <c r="AI24" s="5"/>
      <c r="AK24" s="13"/>
      <c r="AL24" s="13"/>
      <c r="AM24" s="11"/>
      <c r="AN24" s="11"/>
      <c r="AO24" s="11"/>
    </row>
    <row r="25" spans="1:41" ht="16.5" customHeight="1">
      <c r="A25" s="47"/>
      <c r="B25">
        <f>+'Ark1'!C827</f>
        <v>2023</v>
      </c>
      <c r="C25">
        <f>+'Ark1'!G827</f>
        <v>4</v>
      </c>
      <c r="D25" s="3" t="str">
        <f t="shared" si="26"/>
        <v>Nord</v>
      </c>
      <c r="E25" s="3">
        <f>+'Ark1'!H827</f>
        <v>1</v>
      </c>
      <c r="F25" s="3" t="s">
        <v>83</v>
      </c>
      <c r="G25">
        <f>+'Ark1'!Q827</f>
        <v>6</v>
      </c>
      <c r="I25">
        <f>+'Ark1'!R827</f>
        <v>32</v>
      </c>
      <c r="K25" s="210">
        <f>+'Ark1'!AG827</f>
        <v>100</v>
      </c>
      <c r="M25" s="210">
        <f>+'Ark1'!AH827</f>
        <v>100</v>
      </c>
      <c r="O25" s="1">
        <f>+'Ark1'!S827</f>
        <v>6.625</v>
      </c>
      <c r="Q25" s="1">
        <f>+'Ark1'!T827</f>
        <v>5.125</v>
      </c>
      <c r="S25" s="102">
        <f>+'Ark1'!U827</f>
        <v>11.178124999999998</v>
      </c>
      <c r="U25" s="11">
        <f>+'Ark1'!W827</f>
        <v>6.25</v>
      </c>
      <c r="W25" s="11">
        <f>+'Ark1'!X827</f>
        <v>9.375</v>
      </c>
      <c r="X25" s="11">
        <f>+'Ark1'!Y827</f>
        <v>3.125</v>
      </c>
      <c r="Y25" s="11">
        <f>+'Ark1'!Z827</f>
        <v>0</v>
      </c>
      <c r="Z25" s="102">
        <f>+'Ark1'!AA827</f>
        <v>3.7796109567487295</v>
      </c>
      <c r="AA25" s="1">
        <f>+'Ark1'!AB827</f>
        <v>1.1110243021644484</v>
      </c>
      <c r="AB25" s="1">
        <f>+'Ark1'!AC827</f>
        <v>1.8157298807917437</v>
      </c>
      <c r="AC25" s="11">
        <f>+'Ark1'!AD827</f>
        <v>66.855481593261885</v>
      </c>
      <c r="AD25" s="11">
        <f>+'Ark1'!AE827</f>
        <v>46.759435819880913</v>
      </c>
      <c r="AE25" s="11">
        <f>+'Ark1'!AF827</f>
        <v>45.698004736868207</v>
      </c>
      <c r="AF25" s="102">
        <f t="shared" si="25"/>
        <v>1.6872641509433959</v>
      </c>
      <c r="AG25" s="11">
        <f>+'Ark1'!AF827</f>
        <v>45.698004736868207</v>
      </c>
      <c r="AH25" s="47"/>
      <c r="AI25" s="5"/>
      <c r="AK25" s="13"/>
      <c r="AL25" s="13"/>
      <c r="AM25" s="11"/>
      <c r="AN25" s="11"/>
      <c r="AO25" s="11"/>
    </row>
    <row r="26" spans="1:41">
      <c r="A26" s="47"/>
      <c r="B26">
        <f>+'Ark1'!C828</f>
        <v>2023</v>
      </c>
      <c r="C26">
        <f>+'Ark1'!G828</f>
        <v>4</v>
      </c>
      <c r="D26" s="3" t="str">
        <f t="shared" si="26"/>
        <v>Nord</v>
      </c>
      <c r="E26" s="3">
        <f>+'Ark1'!H828</f>
        <v>2</v>
      </c>
      <c r="F26" s="3" t="s">
        <v>7</v>
      </c>
      <c r="G26">
        <f>+'Ark1'!Q828</f>
        <v>0</v>
      </c>
      <c r="I26">
        <f>+'Ark1'!R828</f>
        <v>0</v>
      </c>
      <c r="K26" s="210">
        <f>+'Ark1'!AG828</f>
        <v>0</v>
      </c>
      <c r="M26" s="210">
        <f>+'Ark1'!AH828</f>
        <v>0</v>
      </c>
      <c r="O26" s="1">
        <f>+'Ark1'!S828</f>
        <v>0</v>
      </c>
      <c r="Q26" s="1">
        <f>+'Ark1'!T828</f>
        <v>0</v>
      </c>
      <c r="S26" s="102">
        <f>+'Ark1'!U828</f>
        <v>0</v>
      </c>
      <c r="U26" s="11">
        <f>+'Ark1'!W828</f>
        <v>0</v>
      </c>
      <c r="W26" s="11">
        <f>+'Ark1'!X828</f>
        <v>0</v>
      </c>
      <c r="X26" s="11">
        <f>+'Ark1'!Y828</f>
        <v>0</v>
      </c>
      <c r="Y26" s="11">
        <f>+'Ark1'!Z828</f>
        <v>0</v>
      </c>
      <c r="Z26" s="102">
        <f>+'Ark1'!AA828</f>
        <v>0</v>
      </c>
      <c r="AA26" s="1">
        <f>+'Ark1'!AB828</f>
        <v>0</v>
      </c>
      <c r="AB26" s="1">
        <f>+'Ark1'!AC828</f>
        <v>0</v>
      </c>
      <c r="AC26" s="11">
        <f>+'Ark1'!AD828</f>
        <v>0</v>
      </c>
      <c r="AD26" s="11">
        <f>+'Ark1'!AE828</f>
        <v>0</v>
      </c>
      <c r="AE26" s="11">
        <f>+'Ark1'!AF828</f>
        <v>0</v>
      </c>
      <c r="AF26" s="102" t="e">
        <f t="shared" si="25"/>
        <v>#DIV/0!</v>
      </c>
      <c r="AG26" s="11">
        <f>+'Ark1'!AF828</f>
        <v>0</v>
      </c>
      <c r="AH26" s="47"/>
      <c r="AK26" s="13"/>
      <c r="AL26" s="13"/>
      <c r="AM26" s="11"/>
      <c r="AN26" s="11"/>
      <c r="AO26" s="11"/>
    </row>
    <row r="27" spans="1:4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K27" s="13"/>
      <c r="AL27" s="13"/>
      <c r="AM27" s="11"/>
      <c r="AN27" s="11"/>
      <c r="AO27" s="11"/>
    </row>
    <row r="28" spans="1:41" ht="17.25" customHeight="1">
      <c r="A28" s="47"/>
      <c r="B28" s="56">
        <f>+'Ark1'!C829</f>
        <v>2022</v>
      </c>
      <c r="C28" s="56">
        <f>+'Ark1'!G829</f>
        <v>1</v>
      </c>
      <c r="D28" s="57" t="str">
        <f>+D19</f>
        <v>Øst</v>
      </c>
      <c r="E28" s="57">
        <f>+'Ark1'!H829</f>
        <v>1</v>
      </c>
      <c r="F28" s="57" t="s">
        <v>83</v>
      </c>
      <c r="G28" s="56">
        <f>+'Ark1'!Q829</f>
        <v>7</v>
      </c>
      <c r="H28" s="56"/>
      <c r="I28" s="56">
        <f>+'Ark1'!R829</f>
        <v>16</v>
      </c>
      <c r="J28" s="56"/>
      <c r="K28" s="192">
        <f>+'Ark1'!AG829</f>
        <v>2.5682182985553776</v>
      </c>
      <c r="L28" s="169"/>
      <c r="M28" s="192">
        <f>+'Ark1'!AH829</f>
        <v>2.5356901707340622</v>
      </c>
      <c r="N28" s="169"/>
      <c r="O28" s="58">
        <f>+'Ark1'!S829</f>
        <v>7.9375</v>
      </c>
      <c r="P28" s="56"/>
      <c r="Q28" s="58">
        <f>+'Ark1'!T829</f>
        <v>5.125</v>
      </c>
      <c r="R28" s="56"/>
      <c r="S28" s="169">
        <f>+'Ark1'!U829</f>
        <v>13.143750000000001</v>
      </c>
      <c r="T28" s="169"/>
      <c r="U28" s="79">
        <f>+'Ark1'!W829</f>
        <v>6.25</v>
      </c>
      <c r="V28" s="79"/>
      <c r="W28" s="79">
        <f>+'Ark1'!X829</f>
        <v>6.25</v>
      </c>
      <c r="X28" s="79">
        <f>+'Ark1'!Y829</f>
        <v>0</v>
      </c>
      <c r="Y28" s="79">
        <f>+'Ark1'!Z829</f>
        <v>0</v>
      </c>
      <c r="Z28" s="169">
        <f>+'Ark1'!AA829</f>
        <v>3.2295450047181622</v>
      </c>
      <c r="AA28" s="58">
        <f>+'Ark1'!AB829</f>
        <v>1.2484365222148859</v>
      </c>
      <c r="AB28" s="58">
        <f>+'Ark1'!AC829</f>
        <v>2.3150323971815161</v>
      </c>
      <c r="AC28" s="79">
        <f>+'Ark1'!AD829</f>
        <v>50.757547182342734</v>
      </c>
      <c r="AD28" s="79">
        <f>+'Ark1'!AE829</f>
        <v>62.372506257961021</v>
      </c>
      <c r="AE28" s="79">
        <f>+'Ark1'!AF829</f>
        <v>32.707839837728635</v>
      </c>
      <c r="AF28" s="169">
        <f t="shared" ref="AF28:AF59" si="27">+S28/O28</f>
        <v>1.6559055118110237</v>
      </c>
      <c r="AG28" s="79">
        <f>+'Ark1'!AF829</f>
        <v>32.707839837728635</v>
      </c>
      <c r="AH28" s="47"/>
      <c r="AI28" s="5"/>
      <c r="AK28" s="13"/>
      <c r="AL28" s="13"/>
      <c r="AM28" s="11"/>
      <c r="AN28" s="11"/>
      <c r="AO28" s="11"/>
    </row>
    <row r="29" spans="1:41">
      <c r="A29" s="47"/>
      <c r="B29" s="56">
        <f>+'Ark1'!C830</f>
        <v>2022</v>
      </c>
      <c r="C29" s="56">
        <f>+'Ark1'!G830</f>
        <v>1</v>
      </c>
      <c r="D29" s="57" t="str">
        <f t="shared" ref="D29:D35" si="28">+D20</f>
        <v>Øst</v>
      </c>
      <c r="E29" s="57">
        <f>+'Ark1'!H830</f>
        <v>2</v>
      </c>
      <c r="F29" s="57" t="s">
        <v>7</v>
      </c>
      <c r="G29" s="56">
        <f>+'Ark1'!Q830</f>
        <v>42</v>
      </c>
      <c r="H29" s="56"/>
      <c r="I29" s="56">
        <f>+'Ark1'!R830</f>
        <v>607</v>
      </c>
      <c r="J29" s="56"/>
      <c r="K29" s="192">
        <f>+'Ark1'!AG830</f>
        <v>97.431781701444621</v>
      </c>
      <c r="L29" s="169"/>
      <c r="M29" s="192">
        <f>+'Ark1'!AH830</f>
        <v>97.464309829265929</v>
      </c>
      <c r="N29" s="169"/>
      <c r="O29" s="58">
        <f>+'Ark1'!S830</f>
        <v>8.3558484349258642</v>
      </c>
      <c r="P29" s="56"/>
      <c r="Q29" s="58">
        <f>+'Ark1'!T830</f>
        <v>6.0691927512355859</v>
      </c>
      <c r="R29" s="56"/>
      <c r="S29" s="169">
        <f>+'Ark1'!U830</f>
        <v>13.316803953871489</v>
      </c>
      <c r="T29" s="169"/>
      <c r="U29" s="79">
        <f>+'Ark1'!W830</f>
        <v>7.4135090609555183</v>
      </c>
      <c r="V29" s="79"/>
      <c r="W29" s="79">
        <f>+'Ark1'!X830</f>
        <v>20.428336079077425</v>
      </c>
      <c r="X29" s="79">
        <f>+'Ark1'!Y830</f>
        <v>1.3179571663920919</v>
      </c>
      <c r="Y29" s="79">
        <f>+'Ark1'!Z830</f>
        <v>0</v>
      </c>
      <c r="Z29" s="169">
        <f>+'Ark1'!AA830</f>
        <v>3.7065613934673936</v>
      </c>
      <c r="AA29" s="58">
        <f>+'Ark1'!AB830</f>
        <v>1.7576084254911659</v>
      </c>
      <c r="AB29" s="58">
        <f>+'Ark1'!AC830</f>
        <v>1.8074957894127484</v>
      </c>
      <c r="AC29" s="79">
        <f>+'Ark1'!AD830</f>
        <v>47.520842937351006</v>
      </c>
      <c r="AD29" s="79">
        <f>+'Ark1'!AE830</f>
        <v>62.313992462660593</v>
      </c>
      <c r="AE29" s="79">
        <f>+'Ark1'!AF830</f>
        <v>58.394406332992112</v>
      </c>
      <c r="AF29" s="169">
        <f t="shared" si="27"/>
        <v>1.5937105678233427</v>
      </c>
      <c r="AG29" s="79">
        <f>+'Ark1'!AF830</f>
        <v>58.394406332992112</v>
      </c>
      <c r="AH29" s="47"/>
      <c r="AK29" s="13"/>
      <c r="AL29" s="13"/>
      <c r="AM29" s="11"/>
      <c r="AN29" s="11"/>
      <c r="AO29" s="11"/>
    </row>
    <row r="30" spans="1:41">
      <c r="A30" s="47"/>
      <c r="B30" s="56">
        <f>+'Ark1'!C831</f>
        <v>2022</v>
      </c>
      <c r="C30" s="56">
        <f>+'Ark1'!G831</f>
        <v>2</v>
      </c>
      <c r="D30" s="57" t="str">
        <f t="shared" si="28"/>
        <v>Vest</v>
      </c>
      <c r="E30" s="57">
        <f>+'Ark1'!H831</f>
        <v>1</v>
      </c>
      <c r="F30" s="57" t="s">
        <v>83</v>
      </c>
      <c r="G30" s="56">
        <f>+'Ark1'!Q831</f>
        <v>87</v>
      </c>
      <c r="H30" s="56"/>
      <c r="I30" s="56">
        <f>+'Ark1'!R831</f>
        <v>834</v>
      </c>
      <c r="J30" s="56"/>
      <c r="K30" s="192">
        <f>+'Ark1'!AG831</f>
        <v>39.432624113475192</v>
      </c>
      <c r="L30" s="169"/>
      <c r="M30" s="192">
        <f>+'Ark1'!AH831</f>
        <v>35.891741629185397</v>
      </c>
      <c r="N30" s="169"/>
      <c r="O30" s="58">
        <f>+'Ark1'!S831</f>
        <v>8.5731414868105524</v>
      </c>
      <c r="P30" s="56"/>
      <c r="Q30" s="58">
        <f>+'Ark1'!T831</f>
        <v>5.7541966426858515</v>
      </c>
      <c r="R30" s="56"/>
      <c r="S30" s="169">
        <f>+'Ark1'!U831</f>
        <v>13.778297362110315</v>
      </c>
      <c r="T30" s="169"/>
      <c r="U30" s="79">
        <f>+'Ark1'!W831</f>
        <v>0.83932853717026379</v>
      </c>
      <c r="V30" s="79"/>
      <c r="W30" s="79">
        <f>+'Ark1'!X831</f>
        <v>12.709832134292562</v>
      </c>
      <c r="X30" s="79">
        <f>+'Ark1'!Y831</f>
        <v>1.558752997601919</v>
      </c>
      <c r="Y30" s="79">
        <f>+'Ark1'!Z831</f>
        <v>0</v>
      </c>
      <c r="Z30" s="169">
        <f>+'Ark1'!AA831</f>
        <v>2.9299898883968587</v>
      </c>
      <c r="AA30" s="58">
        <f>+'Ark1'!AB831</f>
        <v>1.0060002057823976</v>
      </c>
      <c r="AB30" s="58">
        <f>+'Ark1'!AC831</f>
        <v>1.2593107968862156</v>
      </c>
      <c r="AC30" s="79">
        <f>+'Ark1'!AD831</f>
        <v>30.963755125419144</v>
      </c>
      <c r="AD30" s="79">
        <f>+'Ark1'!AE831</f>
        <v>28.702453278997751</v>
      </c>
      <c r="AE30" s="79">
        <f>+'Ark1'!AF831</f>
        <v>29.954939082377258</v>
      </c>
      <c r="AF30" s="169">
        <f t="shared" si="27"/>
        <v>1.6071468531468533</v>
      </c>
      <c r="AG30" s="79">
        <f>+'Ark1'!AF831</f>
        <v>29.954939082377258</v>
      </c>
      <c r="AH30" s="47"/>
      <c r="AK30" s="13"/>
      <c r="AL30" s="13"/>
      <c r="AM30" s="11"/>
      <c r="AN30" s="11"/>
      <c r="AO30" s="11"/>
    </row>
    <row r="31" spans="1:41" ht="21">
      <c r="A31" s="47"/>
      <c r="B31" s="56">
        <f>+'Ark1'!C832</f>
        <v>2022</v>
      </c>
      <c r="C31" s="56">
        <f>+'Ark1'!G832</f>
        <v>2</v>
      </c>
      <c r="D31" s="57" t="str">
        <f t="shared" si="28"/>
        <v>Vest</v>
      </c>
      <c r="E31" s="57">
        <f>+'Ark1'!H832</f>
        <v>2</v>
      </c>
      <c r="F31" s="57" t="s">
        <v>7</v>
      </c>
      <c r="G31" s="56">
        <f>+'Ark1'!Q832</f>
        <v>112</v>
      </c>
      <c r="H31" s="56"/>
      <c r="I31" s="56">
        <f>+'Ark1'!R832</f>
        <v>1281</v>
      </c>
      <c r="J31" s="56"/>
      <c r="K31" s="192">
        <f>+'Ark1'!AG832</f>
        <v>60.567375886524815</v>
      </c>
      <c r="L31" s="169"/>
      <c r="M31" s="192">
        <f>+'Ark1'!AH832</f>
        <v>64.10825837081461</v>
      </c>
      <c r="N31" s="169"/>
      <c r="O31" s="58">
        <f>+'Ark1'!S832</f>
        <v>8.7853239656518358</v>
      </c>
      <c r="P31" s="56"/>
      <c r="Q31" s="58">
        <f>+'Ark1'!T832</f>
        <v>6.4543325526932112</v>
      </c>
      <c r="R31" s="56"/>
      <c r="S31" s="169">
        <f>+'Ark1'!U832</f>
        <v>16.0225604996097</v>
      </c>
      <c r="T31" s="169"/>
      <c r="U31" s="79">
        <f>+'Ark1'!W832</f>
        <v>7.9625292740046865</v>
      </c>
      <c r="V31" s="79"/>
      <c r="W31" s="79">
        <f>+'Ark1'!X832</f>
        <v>50.351288056206087</v>
      </c>
      <c r="X31" s="79">
        <f>+'Ark1'!Y832</f>
        <v>3.2786885245901645</v>
      </c>
      <c r="Y31" s="79">
        <f>+'Ark1'!Z832</f>
        <v>0</v>
      </c>
      <c r="Z31" s="169">
        <f>+'Ark1'!AA832</f>
        <v>3.6597882400743216</v>
      </c>
      <c r="AA31" s="58">
        <f>+'Ark1'!AB832</f>
        <v>1.4805436293374772</v>
      </c>
      <c r="AB31" s="58">
        <f>+'Ark1'!AC832</f>
        <v>1.6707004552547904</v>
      </c>
      <c r="AC31" s="79">
        <f>+'Ark1'!AD832</f>
        <v>56.468315205356141</v>
      </c>
      <c r="AD31" s="79">
        <f>+'Ark1'!AE832</f>
        <v>56.799696728906419</v>
      </c>
      <c r="AE31" s="79">
        <f>+'Ark1'!AF832</f>
        <v>64.127197323121493</v>
      </c>
      <c r="AF31" s="169">
        <f t="shared" si="27"/>
        <v>1.8237870979207413</v>
      </c>
      <c r="AG31" s="79">
        <f>+'Ark1'!AF832</f>
        <v>64.127197323121493</v>
      </c>
      <c r="AH31" s="47"/>
      <c r="AK31" s="59"/>
      <c r="AL31" s="59"/>
      <c r="AM31" s="11"/>
      <c r="AN31" s="11"/>
      <c r="AO31" s="11"/>
    </row>
    <row r="32" spans="1:41">
      <c r="A32" s="47"/>
      <c r="B32" s="56">
        <f>+'Ark1'!C833</f>
        <v>2022</v>
      </c>
      <c r="C32" s="56">
        <f>+'Ark1'!G833</f>
        <v>3</v>
      </c>
      <c r="D32" s="57" t="str">
        <f t="shared" si="28"/>
        <v>Midt</v>
      </c>
      <c r="E32" s="57">
        <f>+'Ark1'!H833</f>
        <v>1</v>
      </c>
      <c r="F32" s="57" t="s">
        <v>83</v>
      </c>
      <c r="G32" s="56">
        <f>+'Ark1'!Q833</f>
        <v>2</v>
      </c>
      <c r="H32" s="56"/>
      <c r="I32" s="56">
        <f>+'Ark1'!R833</f>
        <v>29</v>
      </c>
      <c r="J32" s="56"/>
      <c r="K32" s="192">
        <f>+'Ark1'!AG833</f>
        <v>100</v>
      </c>
      <c r="L32" s="169"/>
      <c r="M32" s="192">
        <f>+'Ark1'!AH833</f>
        <v>100</v>
      </c>
      <c r="N32" s="169"/>
      <c r="O32" s="58">
        <f>+'Ark1'!S833</f>
        <v>9.3448275862068968</v>
      </c>
      <c r="P32" s="56"/>
      <c r="Q32" s="58">
        <f>+'Ark1'!T833</f>
        <v>6.5862068965517206</v>
      </c>
      <c r="R32" s="56"/>
      <c r="S32" s="169">
        <f>+'Ark1'!U833</f>
        <v>17.189655172413797</v>
      </c>
      <c r="T32" s="169"/>
      <c r="U32" s="79">
        <f>+'Ark1'!W833</f>
        <v>3.4482758620689653</v>
      </c>
      <c r="V32" s="79"/>
      <c r="W32" s="79">
        <f>+'Ark1'!X833</f>
        <v>62.068965517241359</v>
      </c>
      <c r="X32" s="79">
        <f>+'Ark1'!Y833</f>
        <v>3.4482758620689653</v>
      </c>
      <c r="Y32" s="79">
        <f>+'Ark1'!Z833</f>
        <v>0</v>
      </c>
      <c r="Z32" s="169">
        <f>+'Ark1'!AA833</f>
        <v>2.750090259031158</v>
      </c>
      <c r="AA32" s="58">
        <f>+'Ark1'!AB833</f>
        <v>1.0915304683685825</v>
      </c>
      <c r="AB32" s="58">
        <f>+'Ark1'!AC833</f>
        <v>1.5650766507462373</v>
      </c>
      <c r="AC32" s="79">
        <f>+'Ark1'!AD833</f>
        <v>78.462442049196724</v>
      </c>
      <c r="AD32" s="79">
        <f>+'Ark1'!AE833</f>
        <v>65.515577436368844</v>
      </c>
      <c r="AE32" s="79">
        <f>+'Ark1'!AF833</f>
        <v>56.796645690465482</v>
      </c>
      <c r="AF32" s="169">
        <f t="shared" si="27"/>
        <v>1.8394833948339486</v>
      </c>
      <c r="AG32" s="79">
        <f>+'Ark1'!AF833</f>
        <v>56.796645690465482</v>
      </c>
      <c r="AH32" s="47"/>
      <c r="AI32" s="4"/>
    </row>
    <row r="33" spans="1:38" ht="15.6">
      <c r="A33" s="47"/>
      <c r="B33" s="56">
        <f>+'Ark1'!C834</f>
        <v>2022</v>
      </c>
      <c r="C33" s="56">
        <f>+'Ark1'!G834</f>
        <v>3</v>
      </c>
      <c r="D33" s="57" t="str">
        <f t="shared" si="28"/>
        <v>Midt</v>
      </c>
      <c r="E33" s="57">
        <f>+'Ark1'!H834</f>
        <v>2</v>
      </c>
      <c r="F33" s="57" t="s">
        <v>7</v>
      </c>
      <c r="G33" s="56">
        <f>+'Ark1'!Q834</f>
        <v>0</v>
      </c>
      <c r="H33" s="56"/>
      <c r="I33" s="56">
        <f>+'Ark1'!R834</f>
        <v>0</v>
      </c>
      <c r="J33" s="56"/>
      <c r="K33" s="192">
        <f>+'Ark1'!AG834</f>
        <v>0</v>
      </c>
      <c r="L33" s="169"/>
      <c r="M33" s="192">
        <f>+'Ark1'!AH834</f>
        <v>0</v>
      </c>
      <c r="N33" s="169"/>
      <c r="O33" s="58">
        <f>+'Ark1'!S834</f>
        <v>0</v>
      </c>
      <c r="P33" s="56"/>
      <c r="Q33" s="58">
        <f>+'Ark1'!T834</f>
        <v>0</v>
      </c>
      <c r="R33" s="56"/>
      <c r="S33" s="169">
        <f>+'Ark1'!U834</f>
        <v>0</v>
      </c>
      <c r="T33" s="169"/>
      <c r="U33" s="79">
        <f>+'Ark1'!W834</f>
        <v>0</v>
      </c>
      <c r="V33" s="79"/>
      <c r="W33" s="79">
        <f>+'Ark1'!X834</f>
        <v>0</v>
      </c>
      <c r="X33" s="79">
        <f>+'Ark1'!Y834</f>
        <v>0</v>
      </c>
      <c r="Y33" s="79">
        <f>+'Ark1'!Z834</f>
        <v>0</v>
      </c>
      <c r="Z33" s="169">
        <f>+'Ark1'!AA834</f>
        <v>0</v>
      </c>
      <c r="AA33" s="58">
        <f>+'Ark1'!AB834</f>
        <v>0</v>
      </c>
      <c r="AB33" s="58">
        <f>+'Ark1'!AC834</f>
        <v>0</v>
      </c>
      <c r="AC33" s="79">
        <f>+'Ark1'!AD834</f>
        <v>0</v>
      </c>
      <c r="AD33" s="79">
        <f>+'Ark1'!AE834</f>
        <v>0</v>
      </c>
      <c r="AE33" s="79">
        <f>+'Ark1'!AF834</f>
        <v>0</v>
      </c>
      <c r="AF33" s="169" t="e">
        <f t="shared" si="27"/>
        <v>#DIV/0!</v>
      </c>
      <c r="AG33" s="79">
        <f>+'Ark1'!AF834</f>
        <v>0</v>
      </c>
      <c r="AH33" s="47"/>
      <c r="AI33" s="18"/>
      <c r="AK33" s="1"/>
      <c r="AL33" s="5"/>
    </row>
    <row r="34" spans="1:38" ht="15.6">
      <c r="A34" s="47"/>
      <c r="B34" s="56">
        <f>+'Ark1'!C835</f>
        <v>2022</v>
      </c>
      <c r="C34" s="56">
        <f>+'Ark1'!G835</f>
        <v>4</v>
      </c>
      <c r="D34" s="57" t="str">
        <f t="shared" si="28"/>
        <v>Nord</v>
      </c>
      <c r="E34" s="57">
        <f>+'Ark1'!H835</f>
        <v>1</v>
      </c>
      <c r="F34" s="57" t="s">
        <v>83</v>
      </c>
      <c r="G34" s="56">
        <f>+'Ark1'!Q835</f>
        <v>5</v>
      </c>
      <c r="H34" s="56"/>
      <c r="I34" s="56">
        <f>+'Ark1'!R835</f>
        <v>19</v>
      </c>
      <c r="J34" s="56"/>
      <c r="K34" s="192">
        <f>+'Ark1'!AG835</f>
        <v>100</v>
      </c>
      <c r="L34" s="169"/>
      <c r="M34" s="192">
        <f>+'Ark1'!AH835</f>
        <v>100</v>
      </c>
      <c r="N34" s="169"/>
      <c r="O34" s="58">
        <f>+'Ark1'!S835</f>
        <v>7.9473684210526301</v>
      </c>
      <c r="P34" s="56"/>
      <c r="Q34" s="58">
        <f>+'Ark1'!T835</f>
        <v>6</v>
      </c>
      <c r="R34" s="56"/>
      <c r="S34" s="169">
        <f>+'Ark1'!U835</f>
        <v>15.736842105263156</v>
      </c>
      <c r="T34" s="169"/>
      <c r="U34" s="79">
        <f>+'Ark1'!W835</f>
        <v>0</v>
      </c>
      <c r="V34" s="79"/>
      <c r="W34" s="79">
        <f>+'Ark1'!X835</f>
        <v>36.84210526315789</v>
      </c>
      <c r="X34" s="79">
        <f>+'Ark1'!Y835</f>
        <v>5.2631578947368443</v>
      </c>
      <c r="Y34" s="79">
        <f>+'Ark1'!Z835</f>
        <v>0</v>
      </c>
      <c r="Z34" s="169">
        <f>+'Ark1'!AA835</f>
        <v>3.9434436628963856</v>
      </c>
      <c r="AA34" s="58">
        <f>+'Ark1'!AB835</f>
        <v>0.99861399794790595</v>
      </c>
      <c r="AB34" s="58">
        <f>+'Ark1'!AC835</f>
        <v>1.4867838833500564</v>
      </c>
      <c r="AC34" s="79">
        <f>+'Ark1'!AD835</f>
        <v>30.655382107918665</v>
      </c>
      <c r="AD34" s="79">
        <f>+'Ark1'!AE835</f>
        <v>22.711375340892968</v>
      </c>
      <c r="AE34" s="79">
        <f>+'Ark1'!AF835</f>
        <v>53.173122462207637</v>
      </c>
      <c r="AF34" s="169">
        <f t="shared" si="27"/>
        <v>1.9801324503311259</v>
      </c>
      <c r="AG34" s="79">
        <f>+'Ark1'!AF835</f>
        <v>53.173122462207637</v>
      </c>
      <c r="AH34" s="47"/>
      <c r="AI34" s="18"/>
    </row>
    <row r="35" spans="1:38" ht="15.6">
      <c r="A35" s="47"/>
      <c r="B35" s="56">
        <f>+'Ark1'!C836</f>
        <v>2022</v>
      </c>
      <c r="C35" s="56">
        <f>+'Ark1'!G836</f>
        <v>4</v>
      </c>
      <c r="D35" s="57" t="str">
        <f t="shared" si="28"/>
        <v>Nord</v>
      </c>
      <c r="E35" s="57">
        <f>+'Ark1'!H836</f>
        <v>2</v>
      </c>
      <c r="F35" s="57" t="s">
        <v>7</v>
      </c>
      <c r="G35" s="56">
        <f>+'Ark1'!Q836</f>
        <v>0</v>
      </c>
      <c r="H35" s="56"/>
      <c r="I35" s="56">
        <f>+'Ark1'!R836</f>
        <v>0</v>
      </c>
      <c r="J35" s="56"/>
      <c r="K35" s="192">
        <f>+'Ark1'!AG836</f>
        <v>0</v>
      </c>
      <c r="L35" s="169"/>
      <c r="M35" s="192">
        <f>+'Ark1'!AH836</f>
        <v>0</v>
      </c>
      <c r="N35" s="169"/>
      <c r="O35" s="58">
        <f>+'Ark1'!S836</f>
        <v>0</v>
      </c>
      <c r="P35" s="56"/>
      <c r="Q35" s="58">
        <f>+'Ark1'!T836</f>
        <v>0</v>
      </c>
      <c r="R35" s="56"/>
      <c r="S35" s="169">
        <f>+'Ark1'!U836</f>
        <v>0</v>
      </c>
      <c r="T35" s="169"/>
      <c r="U35" s="79">
        <f>+'Ark1'!W836</f>
        <v>0</v>
      </c>
      <c r="V35" s="79"/>
      <c r="W35" s="79">
        <f>+'Ark1'!X836</f>
        <v>0</v>
      </c>
      <c r="X35" s="79">
        <f>+'Ark1'!Y836</f>
        <v>0</v>
      </c>
      <c r="Y35" s="79">
        <f>+'Ark1'!Z836</f>
        <v>0</v>
      </c>
      <c r="Z35" s="169">
        <f>+'Ark1'!AA836</f>
        <v>0</v>
      </c>
      <c r="AA35" s="58">
        <f>+'Ark1'!AB836</f>
        <v>0</v>
      </c>
      <c r="AB35" s="58">
        <f>+'Ark1'!AC836</f>
        <v>0</v>
      </c>
      <c r="AC35" s="79">
        <f>+'Ark1'!AD836</f>
        <v>0</v>
      </c>
      <c r="AD35" s="79">
        <f>+'Ark1'!AE836</f>
        <v>0</v>
      </c>
      <c r="AE35" s="79">
        <f>+'Ark1'!AF836</f>
        <v>0</v>
      </c>
      <c r="AF35" s="169" t="e">
        <f t="shared" si="27"/>
        <v>#DIV/0!</v>
      </c>
      <c r="AG35" s="79">
        <f>+'Ark1'!AF836</f>
        <v>0</v>
      </c>
      <c r="AH35" s="47"/>
      <c r="AI35" s="18"/>
    </row>
    <row r="36" spans="1:38" ht="15.6">
      <c r="A36" s="47"/>
      <c r="B36">
        <f>+'Ark1'!C837</f>
        <v>2021</v>
      </c>
      <c r="C36">
        <f>+'Ark1'!G837</f>
        <v>1</v>
      </c>
      <c r="D36" s="3" t="str">
        <f>+D28</f>
        <v>Øst</v>
      </c>
      <c r="E36" s="3">
        <f>+'Ark1'!H837</f>
        <v>1</v>
      </c>
      <c r="F36" s="3" t="s">
        <v>83</v>
      </c>
      <c r="G36">
        <f>+'Ark1'!Q837</f>
        <v>0</v>
      </c>
      <c r="I36">
        <f>+'Ark1'!R837</f>
        <v>0</v>
      </c>
      <c r="K36" s="210">
        <f>+'Ark1'!AG837</f>
        <v>0</v>
      </c>
      <c r="M36" s="210">
        <f>+'Ark1'!AH837</f>
        <v>0</v>
      </c>
      <c r="O36" s="1">
        <f>+'Ark1'!S837</f>
        <v>0</v>
      </c>
      <c r="Q36" s="1">
        <f>+'Ark1'!T837</f>
        <v>0</v>
      </c>
      <c r="S36" s="102">
        <f>+'Ark1'!U837</f>
        <v>0</v>
      </c>
      <c r="U36" s="11">
        <f>+'Ark1'!W837</f>
        <v>0</v>
      </c>
      <c r="W36" s="11">
        <f>+'Ark1'!X837</f>
        <v>0</v>
      </c>
      <c r="X36" s="11">
        <f>+'Ark1'!Y837</f>
        <v>0</v>
      </c>
      <c r="Y36" s="11">
        <f>+'Ark1'!Z837</f>
        <v>0</v>
      </c>
      <c r="Z36" s="102">
        <f>+'Ark1'!AA837</f>
        <v>0</v>
      </c>
      <c r="AA36" s="1">
        <f>+'Ark1'!AB837</f>
        <v>0</v>
      </c>
      <c r="AB36" s="1">
        <f>+'Ark1'!AC837</f>
        <v>0</v>
      </c>
      <c r="AC36" s="11">
        <f>+'Ark1'!AD837</f>
        <v>0</v>
      </c>
      <c r="AD36" s="11">
        <f>+'Ark1'!AE837</f>
        <v>0</v>
      </c>
      <c r="AE36" s="11">
        <f>+'Ark1'!AF837</f>
        <v>0</v>
      </c>
      <c r="AF36" s="102" t="e">
        <f t="shared" si="27"/>
        <v>#DIV/0!</v>
      </c>
      <c r="AG36" s="11">
        <f>+'Ark1'!AF837</f>
        <v>0</v>
      </c>
      <c r="AH36" s="47"/>
      <c r="AI36" s="18"/>
    </row>
    <row r="37" spans="1:38" ht="15.6">
      <c r="A37" s="47"/>
      <c r="B37">
        <f>+'Ark1'!C838</f>
        <v>2021</v>
      </c>
      <c r="C37">
        <f>+'Ark1'!G838</f>
        <v>1</v>
      </c>
      <c r="D37" s="3" t="str">
        <f t="shared" ref="D37:D43" si="29">+D29</f>
        <v>Øst</v>
      </c>
      <c r="E37" s="3">
        <f>+'Ark1'!H838</f>
        <v>2</v>
      </c>
      <c r="F37" s="3" t="s">
        <v>7</v>
      </c>
      <c r="G37">
        <f>+'Ark1'!Q838</f>
        <v>0</v>
      </c>
      <c r="I37">
        <f>+'Ark1'!R838</f>
        <v>0</v>
      </c>
      <c r="K37" s="210">
        <f>+'Ark1'!AG838</f>
        <v>0</v>
      </c>
      <c r="M37" s="210">
        <f>+'Ark1'!AH838</f>
        <v>0</v>
      </c>
      <c r="O37" s="1">
        <f>+'Ark1'!S838</f>
        <v>0</v>
      </c>
      <c r="Q37" s="1">
        <f>+'Ark1'!T838</f>
        <v>0</v>
      </c>
      <c r="S37" s="102">
        <f>+'Ark1'!U838</f>
        <v>0</v>
      </c>
      <c r="U37" s="11">
        <f>+'Ark1'!W838</f>
        <v>0</v>
      </c>
      <c r="W37" s="11">
        <f>+'Ark1'!X838</f>
        <v>0</v>
      </c>
      <c r="X37" s="11">
        <f>+'Ark1'!Y838</f>
        <v>0</v>
      </c>
      <c r="Y37" s="11">
        <f>+'Ark1'!Z838</f>
        <v>0</v>
      </c>
      <c r="Z37" s="102">
        <f>+'Ark1'!AA838</f>
        <v>0</v>
      </c>
      <c r="AA37" s="1">
        <f>+'Ark1'!AB838</f>
        <v>0</v>
      </c>
      <c r="AB37" s="1">
        <f>+'Ark1'!AC838</f>
        <v>0</v>
      </c>
      <c r="AC37" s="11">
        <f>+'Ark1'!AD838</f>
        <v>0</v>
      </c>
      <c r="AD37" s="11">
        <f>+'Ark1'!AE838</f>
        <v>0</v>
      </c>
      <c r="AE37" s="11">
        <f>+'Ark1'!AF838</f>
        <v>0</v>
      </c>
      <c r="AF37" s="102" t="e">
        <f t="shared" si="27"/>
        <v>#DIV/0!</v>
      </c>
      <c r="AG37" s="11">
        <f>+'Ark1'!AF838</f>
        <v>0</v>
      </c>
      <c r="AH37" s="47"/>
      <c r="AI37" s="18"/>
    </row>
    <row r="38" spans="1:38" ht="15.6">
      <c r="A38" s="47"/>
      <c r="B38">
        <f>+'Ark1'!C839</f>
        <v>2021</v>
      </c>
      <c r="C38">
        <f>+'Ark1'!G839</f>
        <v>2</v>
      </c>
      <c r="D38" s="3" t="str">
        <f t="shared" si="29"/>
        <v>Vest</v>
      </c>
      <c r="E38" s="3">
        <f>+'Ark1'!H839</f>
        <v>1</v>
      </c>
      <c r="F38" s="3" t="s">
        <v>83</v>
      </c>
      <c r="G38">
        <f>+'Ark1'!Q839</f>
        <v>0</v>
      </c>
      <c r="I38">
        <f>+'Ark1'!R839</f>
        <v>0</v>
      </c>
      <c r="K38" s="210">
        <f>+'Ark1'!AG839</f>
        <v>0</v>
      </c>
      <c r="M38" s="210">
        <f>+'Ark1'!AH839</f>
        <v>0</v>
      </c>
      <c r="O38" s="1">
        <f>+'Ark1'!S839</f>
        <v>0</v>
      </c>
      <c r="Q38" s="1">
        <f>+'Ark1'!T839</f>
        <v>0</v>
      </c>
      <c r="S38" s="102">
        <f>+'Ark1'!U839</f>
        <v>0</v>
      </c>
      <c r="U38" s="11">
        <f>+'Ark1'!W839</f>
        <v>0</v>
      </c>
      <c r="W38" s="11">
        <f>+'Ark1'!X839</f>
        <v>0</v>
      </c>
      <c r="X38" s="11">
        <f>+'Ark1'!Y839</f>
        <v>0</v>
      </c>
      <c r="Y38" s="11">
        <f>+'Ark1'!Z839</f>
        <v>0</v>
      </c>
      <c r="Z38" s="102">
        <f>+'Ark1'!AA839</f>
        <v>0</v>
      </c>
      <c r="AA38" s="1">
        <f>+'Ark1'!AB839</f>
        <v>0</v>
      </c>
      <c r="AB38" s="1">
        <f>+'Ark1'!AC839</f>
        <v>0</v>
      </c>
      <c r="AC38" s="11">
        <f>+'Ark1'!AD839</f>
        <v>0</v>
      </c>
      <c r="AD38" s="11">
        <f>+'Ark1'!AE839</f>
        <v>0</v>
      </c>
      <c r="AE38" s="11">
        <f>+'Ark1'!AF839</f>
        <v>0</v>
      </c>
      <c r="AF38" s="102" t="e">
        <f t="shared" si="27"/>
        <v>#DIV/0!</v>
      </c>
      <c r="AG38" s="11">
        <f>+'Ark1'!AF839</f>
        <v>0</v>
      </c>
      <c r="AH38" s="47"/>
      <c r="AI38" s="18"/>
    </row>
    <row r="39" spans="1:38" ht="15.6">
      <c r="A39" s="47"/>
      <c r="B39">
        <f>+'Ark1'!C840</f>
        <v>2021</v>
      </c>
      <c r="C39">
        <f>+'Ark1'!G840</f>
        <v>2</v>
      </c>
      <c r="D39" s="3" t="str">
        <f t="shared" si="29"/>
        <v>Vest</v>
      </c>
      <c r="E39" s="3">
        <f>+'Ark1'!H840</f>
        <v>2</v>
      </c>
      <c r="F39" s="3" t="s">
        <v>7</v>
      </c>
      <c r="G39">
        <f>+'Ark1'!Q840</f>
        <v>0</v>
      </c>
      <c r="I39">
        <f>+'Ark1'!R840</f>
        <v>0</v>
      </c>
      <c r="K39" s="210">
        <f>+'Ark1'!AG840</f>
        <v>0</v>
      </c>
      <c r="M39" s="210">
        <f>+'Ark1'!AH840</f>
        <v>0</v>
      </c>
      <c r="O39" s="1">
        <f>+'Ark1'!S840</f>
        <v>0</v>
      </c>
      <c r="Q39" s="1">
        <f>+'Ark1'!T840</f>
        <v>0</v>
      </c>
      <c r="S39" s="102">
        <f>+'Ark1'!U840</f>
        <v>0</v>
      </c>
      <c r="U39" s="11">
        <f>+'Ark1'!W840</f>
        <v>0</v>
      </c>
      <c r="W39" s="11">
        <f>+'Ark1'!X840</f>
        <v>0</v>
      </c>
      <c r="X39" s="11">
        <f>+'Ark1'!Y840</f>
        <v>0</v>
      </c>
      <c r="Y39" s="11">
        <f>+'Ark1'!Z840</f>
        <v>0</v>
      </c>
      <c r="Z39" s="102">
        <f>+'Ark1'!AA840</f>
        <v>0</v>
      </c>
      <c r="AA39" s="1">
        <f>+'Ark1'!AB840</f>
        <v>0</v>
      </c>
      <c r="AB39" s="1">
        <f>+'Ark1'!AC840</f>
        <v>0</v>
      </c>
      <c r="AC39" s="11">
        <f>+'Ark1'!AD840</f>
        <v>0</v>
      </c>
      <c r="AD39" s="11">
        <f>+'Ark1'!AE840</f>
        <v>0</v>
      </c>
      <c r="AE39" s="11">
        <f>+'Ark1'!AF840</f>
        <v>0</v>
      </c>
      <c r="AF39" s="102" t="e">
        <f t="shared" si="27"/>
        <v>#DIV/0!</v>
      </c>
      <c r="AG39" s="11">
        <f>+'Ark1'!AF840</f>
        <v>0</v>
      </c>
      <c r="AH39" s="47"/>
      <c r="AI39" s="18"/>
    </row>
    <row r="40" spans="1:38" ht="15.6">
      <c r="A40" s="47"/>
      <c r="B40">
        <f>+'Ark1'!C841</f>
        <v>2021</v>
      </c>
      <c r="C40">
        <f>+'Ark1'!G841</f>
        <v>3</v>
      </c>
      <c r="D40" s="3" t="str">
        <f t="shared" si="29"/>
        <v>Midt</v>
      </c>
      <c r="E40" s="3">
        <f>+'Ark1'!H841</f>
        <v>1</v>
      </c>
      <c r="F40" s="3" t="s">
        <v>83</v>
      </c>
      <c r="G40">
        <f>+'Ark1'!Q841</f>
        <v>0</v>
      </c>
      <c r="I40">
        <f>+'Ark1'!R841</f>
        <v>0</v>
      </c>
      <c r="K40" s="210">
        <f>+'Ark1'!AG841</f>
        <v>0</v>
      </c>
      <c r="M40" s="210">
        <f>+'Ark1'!AH841</f>
        <v>0</v>
      </c>
      <c r="O40" s="1">
        <f>+'Ark1'!S841</f>
        <v>0</v>
      </c>
      <c r="Q40" s="1">
        <f>+'Ark1'!T841</f>
        <v>0</v>
      </c>
      <c r="S40" s="102">
        <f>+'Ark1'!U841</f>
        <v>0</v>
      </c>
      <c r="U40" s="11">
        <f>+'Ark1'!W841</f>
        <v>0</v>
      </c>
      <c r="W40" s="11">
        <f>+'Ark1'!X841</f>
        <v>0</v>
      </c>
      <c r="X40" s="11">
        <f>+'Ark1'!Y841</f>
        <v>0</v>
      </c>
      <c r="Y40" s="11">
        <f>+'Ark1'!Z841</f>
        <v>0</v>
      </c>
      <c r="Z40" s="102">
        <f>+'Ark1'!AA841</f>
        <v>0</v>
      </c>
      <c r="AA40" s="1">
        <f>+'Ark1'!AB841</f>
        <v>0</v>
      </c>
      <c r="AB40" s="1">
        <f>+'Ark1'!AC841</f>
        <v>0</v>
      </c>
      <c r="AC40" s="11">
        <f>+'Ark1'!AD841</f>
        <v>0</v>
      </c>
      <c r="AD40" s="11">
        <f>+'Ark1'!AE841</f>
        <v>0</v>
      </c>
      <c r="AE40" s="11">
        <f>+'Ark1'!AF841</f>
        <v>0</v>
      </c>
      <c r="AF40" s="102" t="e">
        <f t="shared" si="27"/>
        <v>#DIV/0!</v>
      </c>
      <c r="AG40" s="11">
        <f>+'Ark1'!AF841</f>
        <v>0</v>
      </c>
      <c r="AH40" s="47"/>
      <c r="AI40" s="18"/>
    </row>
    <row r="41" spans="1:38" ht="15.6">
      <c r="A41" s="47"/>
      <c r="B41">
        <f>+'Ark1'!C842</f>
        <v>2021</v>
      </c>
      <c r="C41">
        <f>+'Ark1'!G842</f>
        <v>3</v>
      </c>
      <c r="D41" s="3" t="str">
        <f t="shared" si="29"/>
        <v>Midt</v>
      </c>
      <c r="E41" s="3">
        <f>+'Ark1'!H842</f>
        <v>2</v>
      </c>
      <c r="F41" s="3" t="s">
        <v>7</v>
      </c>
      <c r="G41">
        <f>+'Ark1'!Q842</f>
        <v>0</v>
      </c>
      <c r="I41">
        <f>+'Ark1'!R842</f>
        <v>0</v>
      </c>
      <c r="K41" s="210">
        <f>+'Ark1'!AG842</f>
        <v>0</v>
      </c>
      <c r="M41" s="210">
        <f>+'Ark1'!AH842</f>
        <v>0</v>
      </c>
      <c r="O41" s="1">
        <f>+'Ark1'!S842</f>
        <v>0</v>
      </c>
      <c r="Q41" s="1">
        <f>+'Ark1'!T842</f>
        <v>0</v>
      </c>
      <c r="S41" s="102">
        <f>+'Ark1'!U842</f>
        <v>0</v>
      </c>
      <c r="U41" s="11">
        <f>+'Ark1'!W842</f>
        <v>0</v>
      </c>
      <c r="W41" s="11">
        <f>+'Ark1'!X842</f>
        <v>0</v>
      </c>
      <c r="X41" s="11">
        <f>+'Ark1'!Y842</f>
        <v>0</v>
      </c>
      <c r="Y41" s="11">
        <f>+'Ark1'!Z842</f>
        <v>0</v>
      </c>
      <c r="Z41" s="102">
        <f>+'Ark1'!AA842</f>
        <v>0</v>
      </c>
      <c r="AA41" s="1">
        <f>+'Ark1'!AB842</f>
        <v>0</v>
      </c>
      <c r="AB41" s="1">
        <f>+'Ark1'!AC842</f>
        <v>0</v>
      </c>
      <c r="AC41" s="11">
        <f>+'Ark1'!AD842</f>
        <v>0</v>
      </c>
      <c r="AD41" s="11">
        <f>+'Ark1'!AE842</f>
        <v>0</v>
      </c>
      <c r="AE41" s="11">
        <f>+'Ark1'!AF842</f>
        <v>0</v>
      </c>
      <c r="AF41" s="102" t="e">
        <f t="shared" si="27"/>
        <v>#DIV/0!</v>
      </c>
      <c r="AG41" s="11">
        <f>+'Ark1'!AF842</f>
        <v>0</v>
      </c>
      <c r="AH41" s="47"/>
      <c r="AI41" s="18"/>
    </row>
    <row r="42" spans="1:38" ht="15.6">
      <c r="A42" s="47"/>
      <c r="B42">
        <f>+'Ark1'!C843</f>
        <v>2021</v>
      </c>
      <c r="C42">
        <f>+'Ark1'!G843</f>
        <v>4</v>
      </c>
      <c r="D42" s="3" t="str">
        <f t="shared" si="29"/>
        <v>Nord</v>
      </c>
      <c r="E42" s="3">
        <f>+'Ark1'!H843</f>
        <v>1</v>
      </c>
      <c r="F42" s="3" t="s">
        <v>83</v>
      </c>
      <c r="G42">
        <f>+'Ark1'!Q843</f>
        <v>0</v>
      </c>
      <c r="I42">
        <f>+'Ark1'!R843</f>
        <v>0</v>
      </c>
      <c r="K42" s="210">
        <f>+'Ark1'!AG843</f>
        <v>0</v>
      </c>
      <c r="M42" s="210">
        <f>+'Ark1'!AH843</f>
        <v>0</v>
      </c>
      <c r="O42" s="1">
        <f>+'Ark1'!S843</f>
        <v>0</v>
      </c>
      <c r="Q42" s="1">
        <f>+'Ark1'!T843</f>
        <v>0</v>
      </c>
      <c r="S42" s="102">
        <f>+'Ark1'!U843</f>
        <v>0</v>
      </c>
      <c r="U42" s="11">
        <f>+'Ark1'!W843</f>
        <v>0</v>
      </c>
      <c r="W42" s="11">
        <f>+'Ark1'!X843</f>
        <v>0</v>
      </c>
      <c r="X42" s="11">
        <f>+'Ark1'!Y843</f>
        <v>0</v>
      </c>
      <c r="Y42" s="11">
        <f>+'Ark1'!Z843</f>
        <v>0</v>
      </c>
      <c r="Z42" s="102">
        <f>+'Ark1'!AA843</f>
        <v>0</v>
      </c>
      <c r="AA42" s="1">
        <f>+'Ark1'!AB843</f>
        <v>0</v>
      </c>
      <c r="AB42" s="1">
        <f>+'Ark1'!AC843</f>
        <v>0</v>
      </c>
      <c r="AC42" s="11">
        <f>+'Ark1'!AD843</f>
        <v>0</v>
      </c>
      <c r="AD42" s="11">
        <f>+'Ark1'!AE843</f>
        <v>0</v>
      </c>
      <c r="AE42" s="11">
        <f>+'Ark1'!AF843</f>
        <v>0</v>
      </c>
      <c r="AF42" s="102" t="e">
        <f t="shared" si="27"/>
        <v>#DIV/0!</v>
      </c>
      <c r="AG42" s="11">
        <f>+'Ark1'!AF843</f>
        <v>0</v>
      </c>
      <c r="AH42" s="47"/>
      <c r="AI42" s="18"/>
    </row>
    <row r="43" spans="1:38" ht="15.6">
      <c r="A43" s="47"/>
      <c r="B43">
        <f>+'Ark1'!C844</f>
        <v>2021</v>
      </c>
      <c r="C43">
        <f>+'Ark1'!G844</f>
        <v>4</v>
      </c>
      <c r="D43" s="3" t="str">
        <f t="shared" si="29"/>
        <v>Nord</v>
      </c>
      <c r="E43" s="3">
        <f>+'Ark1'!H844</f>
        <v>2</v>
      </c>
      <c r="F43" s="3" t="s">
        <v>7</v>
      </c>
      <c r="G43">
        <f>+'Ark1'!Q844</f>
        <v>0</v>
      </c>
      <c r="I43">
        <f>+'Ark1'!R844</f>
        <v>0</v>
      </c>
      <c r="K43" s="210">
        <f>+'Ark1'!AG844</f>
        <v>0</v>
      </c>
      <c r="M43" s="210">
        <f>+'Ark1'!AH844</f>
        <v>0</v>
      </c>
      <c r="O43" s="1">
        <f>+'Ark1'!S844</f>
        <v>0</v>
      </c>
      <c r="Q43" s="1">
        <f>+'Ark1'!T844</f>
        <v>0</v>
      </c>
      <c r="S43" s="102">
        <f>+'Ark1'!U844</f>
        <v>0</v>
      </c>
      <c r="U43" s="11">
        <f>+'Ark1'!W844</f>
        <v>0</v>
      </c>
      <c r="W43" s="11">
        <f>+'Ark1'!X844</f>
        <v>0</v>
      </c>
      <c r="X43" s="11">
        <f>+'Ark1'!Y844</f>
        <v>0</v>
      </c>
      <c r="Y43" s="11">
        <f>+'Ark1'!Z844</f>
        <v>0</v>
      </c>
      <c r="Z43" s="102">
        <f>+'Ark1'!AA844</f>
        <v>0</v>
      </c>
      <c r="AA43" s="1">
        <f>+'Ark1'!AB844</f>
        <v>0</v>
      </c>
      <c r="AB43" s="1">
        <f>+'Ark1'!AC844</f>
        <v>0</v>
      </c>
      <c r="AC43" s="11">
        <f>+'Ark1'!AD844</f>
        <v>0</v>
      </c>
      <c r="AD43" s="11">
        <f>+'Ark1'!AE844</f>
        <v>0</v>
      </c>
      <c r="AE43" s="11">
        <f>+'Ark1'!AF844</f>
        <v>0</v>
      </c>
      <c r="AF43" s="102" t="e">
        <f t="shared" si="27"/>
        <v>#DIV/0!</v>
      </c>
      <c r="AG43" s="11">
        <f>+'Ark1'!AF844</f>
        <v>0</v>
      </c>
      <c r="AH43" s="47"/>
      <c r="AI43" s="18"/>
    </row>
    <row r="44" spans="1:38" ht="15.6">
      <c r="A44" s="47"/>
      <c r="B44" s="56">
        <f>+'Ark1'!C845</f>
        <v>2020</v>
      </c>
      <c r="C44" s="56">
        <f>+'Ark1'!G845</f>
        <v>1</v>
      </c>
      <c r="D44" s="57" t="s">
        <v>446</v>
      </c>
      <c r="E44" s="57">
        <f>+'Ark1'!H845</f>
        <v>1</v>
      </c>
      <c r="F44" s="57" t="s">
        <v>83</v>
      </c>
      <c r="G44" s="56">
        <f>+'Ark1'!Q845</f>
        <v>0</v>
      </c>
      <c r="H44" s="56"/>
      <c r="I44" s="56">
        <f>+'Ark1'!R845</f>
        <v>0</v>
      </c>
      <c r="J44" s="56"/>
      <c r="K44" s="192">
        <f>+'Ark1'!AG845</f>
        <v>0</v>
      </c>
      <c r="L44" s="169"/>
      <c r="M44" s="192">
        <f>+'Ark1'!AH845</f>
        <v>0</v>
      </c>
      <c r="N44" s="169"/>
      <c r="O44" s="58">
        <f>+'Ark1'!S845</f>
        <v>0</v>
      </c>
      <c r="P44" s="56"/>
      <c r="Q44" s="58">
        <f>+'Ark1'!T845</f>
        <v>0</v>
      </c>
      <c r="R44" s="56"/>
      <c r="S44" s="169">
        <f>+'Ark1'!U845</f>
        <v>0</v>
      </c>
      <c r="T44" s="169"/>
      <c r="U44" s="79">
        <f>+'Ark1'!W845</f>
        <v>0</v>
      </c>
      <c r="V44" s="79"/>
      <c r="W44" s="79">
        <f>+'Ark1'!X845</f>
        <v>0</v>
      </c>
      <c r="X44" s="79">
        <f>+'Ark1'!Y845</f>
        <v>0</v>
      </c>
      <c r="Y44" s="79">
        <f>+'Ark1'!Z845</f>
        <v>0</v>
      </c>
      <c r="Z44" s="169">
        <f>+'Ark1'!AA845</f>
        <v>0</v>
      </c>
      <c r="AA44" s="58">
        <f>+'Ark1'!AB845</f>
        <v>0</v>
      </c>
      <c r="AB44" s="58">
        <f>+'Ark1'!AC845</f>
        <v>0</v>
      </c>
      <c r="AC44" s="79">
        <f>+'Ark1'!AD845</f>
        <v>0</v>
      </c>
      <c r="AD44" s="79">
        <f>+'Ark1'!AE845</f>
        <v>0</v>
      </c>
      <c r="AE44" s="79">
        <f>+'Ark1'!AF845</f>
        <v>0</v>
      </c>
      <c r="AF44" s="169" t="e">
        <f t="shared" si="27"/>
        <v>#DIV/0!</v>
      </c>
      <c r="AG44" s="79">
        <f>+'Ark1'!AF845</f>
        <v>0</v>
      </c>
      <c r="AH44" s="47"/>
      <c r="AI44" s="18"/>
    </row>
    <row r="45" spans="1:38" ht="15.6">
      <c r="A45" s="47"/>
      <c r="B45" s="56">
        <f>+'Ark1'!C846</f>
        <v>2020</v>
      </c>
      <c r="C45" s="56">
        <f>+'Ark1'!G846</f>
        <v>1</v>
      </c>
      <c r="D45" s="57" t="s">
        <v>446</v>
      </c>
      <c r="E45" s="57">
        <f>+'Ark1'!H846</f>
        <v>2</v>
      </c>
      <c r="F45" s="57" t="s">
        <v>7</v>
      </c>
      <c r="G45" s="56">
        <f>+'Ark1'!Q846</f>
        <v>0</v>
      </c>
      <c r="H45" s="56"/>
      <c r="I45" s="56">
        <f>+'Ark1'!R846</f>
        <v>0</v>
      </c>
      <c r="J45" s="56"/>
      <c r="K45" s="192">
        <f>+'Ark1'!AG846</f>
        <v>0</v>
      </c>
      <c r="L45" s="169"/>
      <c r="M45" s="192">
        <f>+'Ark1'!AH846</f>
        <v>0</v>
      </c>
      <c r="N45" s="169"/>
      <c r="O45" s="58">
        <f>+'Ark1'!S846</f>
        <v>0</v>
      </c>
      <c r="P45" s="56"/>
      <c r="Q45" s="58">
        <f>+'Ark1'!T846</f>
        <v>0</v>
      </c>
      <c r="R45" s="56"/>
      <c r="S45" s="169">
        <f>+'Ark1'!U846</f>
        <v>0</v>
      </c>
      <c r="T45" s="169"/>
      <c r="U45" s="79">
        <f>+'Ark1'!W846</f>
        <v>0</v>
      </c>
      <c r="V45" s="79"/>
      <c r="W45" s="79">
        <f>+'Ark1'!X846</f>
        <v>0</v>
      </c>
      <c r="X45" s="79">
        <f>+'Ark1'!Y846</f>
        <v>0</v>
      </c>
      <c r="Y45" s="79">
        <f>+'Ark1'!Z846</f>
        <v>0</v>
      </c>
      <c r="Z45" s="169">
        <f>+'Ark1'!AA846</f>
        <v>0</v>
      </c>
      <c r="AA45" s="58">
        <f>+'Ark1'!AB846</f>
        <v>0</v>
      </c>
      <c r="AB45" s="58">
        <f>+'Ark1'!AC846</f>
        <v>0</v>
      </c>
      <c r="AC45" s="79">
        <f>+'Ark1'!AD846</f>
        <v>0</v>
      </c>
      <c r="AD45" s="79">
        <f>+'Ark1'!AE846</f>
        <v>0</v>
      </c>
      <c r="AE45" s="79">
        <f>+'Ark1'!AF846</f>
        <v>0</v>
      </c>
      <c r="AF45" s="169" t="e">
        <f t="shared" si="27"/>
        <v>#DIV/0!</v>
      </c>
      <c r="AG45" s="79">
        <f>+'Ark1'!AF846</f>
        <v>0</v>
      </c>
      <c r="AH45" s="47"/>
      <c r="AI45" s="18"/>
    </row>
    <row r="46" spans="1:38" ht="15.6">
      <c r="A46" s="47"/>
      <c r="B46" s="56">
        <f>+'Ark1'!C847</f>
        <v>2020</v>
      </c>
      <c r="C46" s="56">
        <f>+'Ark1'!G847</f>
        <v>2</v>
      </c>
      <c r="D46" s="57" t="s">
        <v>116</v>
      </c>
      <c r="E46" s="57">
        <f>+'Ark1'!H847</f>
        <v>1</v>
      </c>
      <c r="F46" s="57" t="s">
        <v>83</v>
      </c>
      <c r="G46" s="56">
        <f>+'Ark1'!Q847</f>
        <v>0</v>
      </c>
      <c r="H46" s="56"/>
      <c r="I46" s="56">
        <f>+'Ark1'!R847</f>
        <v>0</v>
      </c>
      <c r="J46" s="56"/>
      <c r="K46" s="192">
        <f>+'Ark1'!AG847</f>
        <v>0</v>
      </c>
      <c r="L46" s="169"/>
      <c r="M46" s="192">
        <f>+'Ark1'!AH847</f>
        <v>0</v>
      </c>
      <c r="N46" s="169"/>
      <c r="O46" s="58">
        <f>+'Ark1'!S847</f>
        <v>0</v>
      </c>
      <c r="P46" s="56"/>
      <c r="Q46" s="58">
        <f>+'Ark1'!T847</f>
        <v>0</v>
      </c>
      <c r="R46" s="56"/>
      <c r="S46" s="169">
        <f>+'Ark1'!U847</f>
        <v>0</v>
      </c>
      <c r="T46" s="169"/>
      <c r="U46" s="79">
        <f>+'Ark1'!W847</f>
        <v>0</v>
      </c>
      <c r="V46" s="79"/>
      <c r="W46" s="79">
        <f>+'Ark1'!X847</f>
        <v>0</v>
      </c>
      <c r="X46" s="79">
        <f>+'Ark1'!Y847</f>
        <v>0</v>
      </c>
      <c r="Y46" s="79">
        <f>+'Ark1'!Z847</f>
        <v>0</v>
      </c>
      <c r="Z46" s="169">
        <f>+'Ark1'!AA847</f>
        <v>0</v>
      </c>
      <c r="AA46" s="58">
        <f>+'Ark1'!AB847</f>
        <v>0</v>
      </c>
      <c r="AB46" s="58">
        <f>+'Ark1'!AC847</f>
        <v>0</v>
      </c>
      <c r="AC46" s="79">
        <f>+'Ark1'!AD847</f>
        <v>0</v>
      </c>
      <c r="AD46" s="79">
        <f>+'Ark1'!AE847</f>
        <v>0</v>
      </c>
      <c r="AE46" s="79">
        <f>+'Ark1'!AF847</f>
        <v>0</v>
      </c>
      <c r="AF46" s="169" t="e">
        <f t="shared" si="27"/>
        <v>#DIV/0!</v>
      </c>
      <c r="AG46" s="79">
        <f>+'Ark1'!AF847</f>
        <v>0</v>
      </c>
      <c r="AH46" s="47"/>
      <c r="AI46" s="18"/>
    </row>
    <row r="47" spans="1:38" ht="15.6">
      <c r="A47" s="47"/>
      <c r="B47" s="56">
        <f>+'Ark1'!C848</f>
        <v>2020</v>
      </c>
      <c r="C47" s="56">
        <f>+'Ark1'!G848</f>
        <v>2</v>
      </c>
      <c r="D47" s="57" t="s">
        <v>116</v>
      </c>
      <c r="E47" s="57">
        <f>+'Ark1'!H848</f>
        <v>2</v>
      </c>
      <c r="F47" s="57" t="s">
        <v>7</v>
      </c>
      <c r="G47" s="56">
        <f>+'Ark1'!Q848</f>
        <v>0</v>
      </c>
      <c r="H47" s="56"/>
      <c r="I47" s="56">
        <f>+'Ark1'!R848</f>
        <v>0</v>
      </c>
      <c r="J47" s="56"/>
      <c r="K47" s="192">
        <f>+'Ark1'!AG848</f>
        <v>0</v>
      </c>
      <c r="L47" s="169"/>
      <c r="M47" s="192">
        <f>+'Ark1'!AH848</f>
        <v>0</v>
      </c>
      <c r="N47" s="169"/>
      <c r="O47" s="58">
        <f>+'Ark1'!S848</f>
        <v>0</v>
      </c>
      <c r="P47" s="56"/>
      <c r="Q47" s="58">
        <f>+'Ark1'!T848</f>
        <v>0</v>
      </c>
      <c r="R47" s="56"/>
      <c r="S47" s="169">
        <f>+'Ark1'!U848</f>
        <v>0</v>
      </c>
      <c r="T47" s="169"/>
      <c r="U47" s="79">
        <f>+'Ark1'!W848</f>
        <v>0</v>
      </c>
      <c r="V47" s="79"/>
      <c r="W47" s="79">
        <f>+'Ark1'!X848</f>
        <v>0</v>
      </c>
      <c r="X47" s="79">
        <f>+'Ark1'!Y848</f>
        <v>0</v>
      </c>
      <c r="Y47" s="79">
        <f>+'Ark1'!Z848</f>
        <v>0</v>
      </c>
      <c r="Z47" s="169">
        <f>+'Ark1'!AA848</f>
        <v>0</v>
      </c>
      <c r="AA47" s="58">
        <f>+'Ark1'!AB848</f>
        <v>0</v>
      </c>
      <c r="AB47" s="58">
        <f>+'Ark1'!AC848</f>
        <v>0</v>
      </c>
      <c r="AC47" s="79">
        <f>+'Ark1'!AD848</f>
        <v>0</v>
      </c>
      <c r="AD47" s="79">
        <f>+'Ark1'!AE848</f>
        <v>0</v>
      </c>
      <c r="AE47" s="79">
        <f>+'Ark1'!AF848</f>
        <v>0</v>
      </c>
      <c r="AF47" s="169" t="e">
        <f t="shared" si="27"/>
        <v>#DIV/0!</v>
      </c>
      <c r="AG47" s="79">
        <f>+'Ark1'!AF848</f>
        <v>0</v>
      </c>
      <c r="AH47" s="47"/>
      <c r="AI47" s="18"/>
    </row>
    <row r="48" spans="1:38" ht="15.6">
      <c r="A48" s="47"/>
      <c r="B48" s="56">
        <f>+'Ark1'!C849</f>
        <v>2020</v>
      </c>
      <c r="C48" s="56">
        <f>+'Ark1'!G849</f>
        <v>3</v>
      </c>
      <c r="D48" s="57" t="s">
        <v>612</v>
      </c>
      <c r="E48" s="57">
        <f>+'Ark1'!H849</f>
        <v>1</v>
      </c>
      <c r="F48" s="57" t="s">
        <v>83</v>
      </c>
      <c r="G48" s="56">
        <f>+'Ark1'!Q849</f>
        <v>0</v>
      </c>
      <c r="H48" s="56"/>
      <c r="I48" s="56">
        <f>+'Ark1'!R849</f>
        <v>0</v>
      </c>
      <c r="J48" s="56"/>
      <c r="K48" s="192">
        <f>+'Ark1'!AG849</f>
        <v>0</v>
      </c>
      <c r="L48" s="169"/>
      <c r="M48" s="192">
        <f>+'Ark1'!AH849</f>
        <v>0</v>
      </c>
      <c r="N48" s="169"/>
      <c r="O48" s="58">
        <f>+'Ark1'!S849</f>
        <v>0</v>
      </c>
      <c r="P48" s="56"/>
      <c r="Q48" s="58">
        <f>+'Ark1'!T849</f>
        <v>0</v>
      </c>
      <c r="R48" s="56"/>
      <c r="S48" s="169">
        <f>+'Ark1'!U849</f>
        <v>0</v>
      </c>
      <c r="T48" s="169"/>
      <c r="U48" s="79">
        <f>+'Ark1'!W849</f>
        <v>0</v>
      </c>
      <c r="V48" s="79"/>
      <c r="W48" s="79">
        <f>+'Ark1'!X849</f>
        <v>0</v>
      </c>
      <c r="X48" s="79">
        <f>+'Ark1'!Y849</f>
        <v>0</v>
      </c>
      <c r="Y48" s="79">
        <f>+'Ark1'!Z849</f>
        <v>0</v>
      </c>
      <c r="Z48" s="169">
        <f>+'Ark1'!AA849</f>
        <v>0</v>
      </c>
      <c r="AA48" s="58">
        <f>+'Ark1'!AB849</f>
        <v>0</v>
      </c>
      <c r="AB48" s="58">
        <f>+'Ark1'!AC849</f>
        <v>0</v>
      </c>
      <c r="AC48" s="79">
        <f>+'Ark1'!AD849</f>
        <v>0</v>
      </c>
      <c r="AD48" s="79">
        <f>+'Ark1'!AE849</f>
        <v>0</v>
      </c>
      <c r="AE48" s="79">
        <f>+'Ark1'!AF849</f>
        <v>0</v>
      </c>
      <c r="AF48" s="169" t="e">
        <f t="shared" si="27"/>
        <v>#DIV/0!</v>
      </c>
      <c r="AG48" s="79">
        <f>+'Ark1'!AF849</f>
        <v>0</v>
      </c>
      <c r="AH48" s="47"/>
      <c r="AI48" s="18"/>
    </row>
    <row r="49" spans="1:35" ht="15.6">
      <c r="A49" s="47"/>
      <c r="B49" s="56">
        <f>+'Ark1'!C850</f>
        <v>2020</v>
      </c>
      <c r="C49" s="56">
        <f>+'Ark1'!G850</f>
        <v>3</v>
      </c>
      <c r="D49" s="57" t="s">
        <v>612</v>
      </c>
      <c r="E49" s="57">
        <f>+'Ark1'!H850</f>
        <v>2</v>
      </c>
      <c r="F49" s="57" t="s">
        <v>7</v>
      </c>
      <c r="G49" s="56">
        <f>+'Ark1'!Q850</f>
        <v>0</v>
      </c>
      <c r="H49" s="56"/>
      <c r="I49" s="56">
        <f>+'Ark1'!R850</f>
        <v>0</v>
      </c>
      <c r="J49" s="56"/>
      <c r="K49" s="192">
        <f>+'Ark1'!AG850</f>
        <v>0</v>
      </c>
      <c r="L49" s="169"/>
      <c r="M49" s="192">
        <f>+'Ark1'!AH850</f>
        <v>0</v>
      </c>
      <c r="N49" s="169"/>
      <c r="O49" s="58">
        <f>+'Ark1'!S850</f>
        <v>0</v>
      </c>
      <c r="P49" s="56"/>
      <c r="Q49" s="58">
        <f>+'Ark1'!T850</f>
        <v>0</v>
      </c>
      <c r="R49" s="56"/>
      <c r="S49" s="169">
        <f>+'Ark1'!U850</f>
        <v>0</v>
      </c>
      <c r="T49" s="169"/>
      <c r="U49" s="79">
        <f>+'Ark1'!W850</f>
        <v>0</v>
      </c>
      <c r="V49" s="79"/>
      <c r="W49" s="79">
        <f>+'Ark1'!X850</f>
        <v>0</v>
      </c>
      <c r="X49" s="79">
        <f>+'Ark1'!Y850</f>
        <v>0</v>
      </c>
      <c r="Y49" s="79">
        <f>+'Ark1'!Z850</f>
        <v>0</v>
      </c>
      <c r="Z49" s="169">
        <f>+'Ark1'!AA850</f>
        <v>0</v>
      </c>
      <c r="AA49" s="58">
        <f>+'Ark1'!AB850</f>
        <v>0</v>
      </c>
      <c r="AB49" s="58">
        <f>+'Ark1'!AC850</f>
        <v>0</v>
      </c>
      <c r="AC49" s="79">
        <f>+'Ark1'!AD850</f>
        <v>0</v>
      </c>
      <c r="AD49" s="79">
        <f>+'Ark1'!AE850</f>
        <v>0</v>
      </c>
      <c r="AE49" s="79">
        <f>+'Ark1'!AF850</f>
        <v>0</v>
      </c>
      <c r="AF49" s="169" t="e">
        <f t="shared" si="27"/>
        <v>#DIV/0!</v>
      </c>
      <c r="AG49" s="79">
        <f>+'Ark1'!AF850</f>
        <v>0</v>
      </c>
      <c r="AH49" s="47"/>
      <c r="AI49" s="18"/>
    </row>
    <row r="50" spans="1:35">
      <c r="A50" s="47"/>
      <c r="B50" s="56">
        <f>+'Ark1'!C851</f>
        <v>2020</v>
      </c>
      <c r="C50" s="56">
        <f>+'Ark1'!G851</f>
        <v>4</v>
      </c>
      <c r="D50" s="57" t="s">
        <v>117</v>
      </c>
      <c r="E50" s="57">
        <f>+'Ark1'!H851</f>
        <v>1</v>
      </c>
      <c r="F50" s="57" t="s">
        <v>83</v>
      </c>
      <c r="G50" s="56">
        <f>+'Ark1'!Q851</f>
        <v>0</v>
      </c>
      <c r="H50" s="56"/>
      <c r="I50" s="56">
        <f>+'Ark1'!R851</f>
        <v>0</v>
      </c>
      <c r="J50" s="56"/>
      <c r="K50" s="192">
        <f>+'Ark1'!AG851</f>
        <v>0</v>
      </c>
      <c r="L50" s="169"/>
      <c r="M50" s="192">
        <f>+'Ark1'!AH851</f>
        <v>0</v>
      </c>
      <c r="N50" s="169"/>
      <c r="O50" s="58">
        <f>+'Ark1'!S851</f>
        <v>0</v>
      </c>
      <c r="P50" s="56"/>
      <c r="Q50" s="58">
        <f>+'Ark1'!T851</f>
        <v>0</v>
      </c>
      <c r="R50" s="56"/>
      <c r="S50" s="169">
        <f>+'Ark1'!U851</f>
        <v>0</v>
      </c>
      <c r="T50" s="169"/>
      <c r="U50" s="79">
        <f>+'Ark1'!W851</f>
        <v>0</v>
      </c>
      <c r="V50" s="79"/>
      <c r="W50" s="79">
        <f>+'Ark1'!X851</f>
        <v>0</v>
      </c>
      <c r="X50" s="79">
        <f>+'Ark1'!Y851</f>
        <v>0</v>
      </c>
      <c r="Y50" s="79">
        <f>+'Ark1'!Z851</f>
        <v>0</v>
      </c>
      <c r="Z50" s="169">
        <f>+'Ark1'!AA851</f>
        <v>0</v>
      </c>
      <c r="AA50" s="58">
        <f>+'Ark1'!AB851</f>
        <v>0</v>
      </c>
      <c r="AB50" s="58">
        <f>+'Ark1'!AC851</f>
        <v>0</v>
      </c>
      <c r="AC50" s="79">
        <f>+'Ark1'!AD851</f>
        <v>0</v>
      </c>
      <c r="AD50" s="79">
        <f>+'Ark1'!AE851</f>
        <v>0</v>
      </c>
      <c r="AE50" s="79">
        <f>+'Ark1'!AF851</f>
        <v>0</v>
      </c>
      <c r="AF50" s="169" t="e">
        <f t="shared" si="27"/>
        <v>#DIV/0!</v>
      </c>
      <c r="AG50" s="79">
        <f>+'Ark1'!AF851</f>
        <v>0</v>
      </c>
      <c r="AH50" s="47"/>
    </row>
    <row r="51" spans="1:35" ht="15.6">
      <c r="A51" s="47"/>
      <c r="B51" s="56">
        <f>+'Ark1'!C852</f>
        <v>2020</v>
      </c>
      <c r="C51" s="56">
        <f>+'Ark1'!G852</f>
        <v>4</v>
      </c>
      <c r="D51" s="57" t="s">
        <v>117</v>
      </c>
      <c r="E51" s="57">
        <f>+'Ark1'!H852</f>
        <v>2</v>
      </c>
      <c r="F51" s="57" t="s">
        <v>7</v>
      </c>
      <c r="G51" s="56">
        <f>+'Ark1'!Q852</f>
        <v>0</v>
      </c>
      <c r="H51" s="56"/>
      <c r="I51" s="56">
        <f>+'Ark1'!R852</f>
        <v>0</v>
      </c>
      <c r="J51" s="56"/>
      <c r="K51" s="192">
        <f>+'Ark1'!AG852</f>
        <v>0</v>
      </c>
      <c r="L51" s="169"/>
      <c r="M51" s="192">
        <f>+'Ark1'!AH852</f>
        <v>0</v>
      </c>
      <c r="N51" s="169"/>
      <c r="O51" s="58">
        <f>+'Ark1'!S852</f>
        <v>0</v>
      </c>
      <c r="P51" s="56"/>
      <c r="Q51" s="58">
        <f>+'Ark1'!T852</f>
        <v>0</v>
      </c>
      <c r="R51" s="56"/>
      <c r="S51" s="169">
        <f>+'Ark1'!U852</f>
        <v>0</v>
      </c>
      <c r="T51" s="169"/>
      <c r="U51" s="79">
        <f>+'Ark1'!W852</f>
        <v>0</v>
      </c>
      <c r="V51" s="79"/>
      <c r="W51" s="79">
        <f>+'Ark1'!X852</f>
        <v>0</v>
      </c>
      <c r="X51" s="79">
        <f>+'Ark1'!Y852</f>
        <v>0</v>
      </c>
      <c r="Y51" s="79">
        <f>+'Ark1'!Z852</f>
        <v>0</v>
      </c>
      <c r="Z51" s="169">
        <f>+'Ark1'!AA852</f>
        <v>0</v>
      </c>
      <c r="AA51" s="58">
        <f>+'Ark1'!AB852</f>
        <v>0</v>
      </c>
      <c r="AB51" s="58">
        <f>+'Ark1'!AC852</f>
        <v>0</v>
      </c>
      <c r="AC51" s="79">
        <f>+'Ark1'!AD852</f>
        <v>0</v>
      </c>
      <c r="AD51" s="79">
        <f>+'Ark1'!AE852</f>
        <v>0</v>
      </c>
      <c r="AE51" s="79">
        <f>+'Ark1'!AF852</f>
        <v>0</v>
      </c>
      <c r="AF51" s="169" t="e">
        <f t="shared" si="27"/>
        <v>#DIV/0!</v>
      </c>
      <c r="AG51" s="79">
        <f>+'Ark1'!AF852</f>
        <v>0</v>
      </c>
      <c r="AH51" s="47"/>
      <c r="AI51" s="18"/>
    </row>
    <row r="52" spans="1:35">
      <c r="A52" s="47"/>
      <c r="B52">
        <f>+'Ark1'!C853</f>
        <v>2019</v>
      </c>
      <c r="C52">
        <f>+'Ark1'!G853</f>
        <v>1</v>
      </c>
      <c r="D52" s="3" t="str">
        <f>+D44</f>
        <v>Øst</v>
      </c>
      <c r="E52" s="3">
        <f>+'Ark1'!H853</f>
        <v>1</v>
      </c>
      <c r="F52" s="3" t="s">
        <v>83</v>
      </c>
      <c r="G52">
        <f>+'Ark1'!Q853</f>
        <v>0</v>
      </c>
      <c r="I52">
        <f>+'Ark1'!R853</f>
        <v>0</v>
      </c>
      <c r="K52" s="210">
        <f>+'Ark1'!AG853</f>
        <v>0</v>
      </c>
      <c r="M52" s="210">
        <f>+'Ark1'!AH853</f>
        <v>0</v>
      </c>
      <c r="O52" s="1">
        <f>+'Ark1'!S853</f>
        <v>0</v>
      </c>
      <c r="Q52" s="1">
        <f>+'Ark1'!T853</f>
        <v>0</v>
      </c>
      <c r="S52" s="102">
        <f>+'Ark1'!U853</f>
        <v>0</v>
      </c>
      <c r="U52" s="11">
        <f>+'Ark1'!W853</f>
        <v>0</v>
      </c>
      <c r="W52" s="11">
        <f>+'Ark1'!X853</f>
        <v>0</v>
      </c>
      <c r="X52" s="11">
        <f>+'Ark1'!Y853</f>
        <v>0</v>
      </c>
      <c r="Y52" s="11">
        <f>+'Ark1'!Z853</f>
        <v>0</v>
      </c>
      <c r="Z52" s="102">
        <f>+'Ark1'!AA853</f>
        <v>0</v>
      </c>
      <c r="AA52" s="1">
        <f>+'Ark1'!AB853</f>
        <v>0</v>
      </c>
      <c r="AB52" s="1">
        <f>+'Ark1'!AC853</f>
        <v>0</v>
      </c>
      <c r="AC52" s="11">
        <f>+'Ark1'!AD853</f>
        <v>0</v>
      </c>
      <c r="AD52" s="11">
        <f>+'Ark1'!AE853</f>
        <v>0</v>
      </c>
      <c r="AE52" s="11">
        <f>+'Ark1'!AF853</f>
        <v>0</v>
      </c>
      <c r="AF52" s="102" t="e">
        <f t="shared" si="27"/>
        <v>#DIV/0!</v>
      </c>
      <c r="AG52" s="11">
        <f>+'Ark1'!AF853</f>
        <v>0</v>
      </c>
      <c r="AH52" s="47"/>
    </row>
    <row r="53" spans="1:35">
      <c r="A53" s="47"/>
      <c r="B53">
        <f>+'Ark1'!C854</f>
        <v>2019</v>
      </c>
      <c r="C53">
        <f>+'Ark1'!G854</f>
        <v>1</v>
      </c>
      <c r="D53" s="3" t="str">
        <f t="shared" ref="D53:D59" si="30">+D45</f>
        <v>Øst</v>
      </c>
      <c r="E53" s="3">
        <f>+'Ark1'!H854</f>
        <v>2</v>
      </c>
      <c r="F53" s="3" t="s">
        <v>7</v>
      </c>
      <c r="G53">
        <f>+'Ark1'!Q854</f>
        <v>0</v>
      </c>
      <c r="I53">
        <f>+'Ark1'!R854</f>
        <v>0</v>
      </c>
      <c r="K53" s="210">
        <f>+'Ark1'!AG854</f>
        <v>0</v>
      </c>
      <c r="M53" s="210">
        <f>+'Ark1'!AH854</f>
        <v>0</v>
      </c>
      <c r="O53" s="1">
        <f>+'Ark1'!S854</f>
        <v>0</v>
      </c>
      <c r="Q53" s="1">
        <f>+'Ark1'!T854</f>
        <v>0</v>
      </c>
      <c r="S53" s="102">
        <f>+'Ark1'!U854</f>
        <v>0</v>
      </c>
      <c r="U53" s="11">
        <f>+'Ark1'!W854</f>
        <v>0</v>
      </c>
      <c r="W53" s="11">
        <f>+'Ark1'!X854</f>
        <v>0</v>
      </c>
      <c r="X53" s="11">
        <f>+'Ark1'!Y854</f>
        <v>0</v>
      </c>
      <c r="Y53" s="11">
        <f>+'Ark1'!Z854</f>
        <v>0</v>
      </c>
      <c r="Z53" s="102">
        <f>+'Ark1'!AA854</f>
        <v>0</v>
      </c>
      <c r="AA53" s="1">
        <f>+'Ark1'!AB854</f>
        <v>0</v>
      </c>
      <c r="AB53" s="1">
        <f>+'Ark1'!AC854</f>
        <v>0</v>
      </c>
      <c r="AC53" s="11">
        <f>+'Ark1'!AD854</f>
        <v>0</v>
      </c>
      <c r="AD53" s="11">
        <f>+'Ark1'!AE854</f>
        <v>0</v>
      </c>
      <c r="AE53" s="11">
        <f>+'Ark1'!AF854</f>
        <v>0</v>
      </c>
      <c r="AF53" s="102" t="e">
        <f t="shared" si="27"/>
        <v>#DIV/0!</v>
      </c>
      <c r="AG53" s="11">
        <f>+'Ark1'!AF854</f>
        <v>0</v>
      </c>
      <c r="AH53" s="47"/>
    </row>
    <row r="54" spans="1:35">
      <c r="A54" s="47"/>
      <c r="B54">
        <f>+'Ark1'!C855</f>
        <v>2019</v>
      </c>
      <c r="C54">
        <f>+'Ark1'!G855</f>
        <v>2</v>
      </c>
      <c r="D54" s="3" t="str">
        <f t="shared" si="30"/>
        <v>Vest</v>
      </c>
      <c r="E54" s="3">
        <f>+'Ark1'!H855</f>
        <v>1</v>
      </c>
      <c r="F54" s="3" t="s">
        <v>83</v>
      </c>
      <c r="G54">
        <f>+'Ark1'!Q855</f>
        <v>0</v>
      </c>
      <c r="I54">
        <f>+'Ark1'!R855</f>
        <v>0</v>
      </c>
      <c r="K54" s="210">
        <f>+'Ark1'!AG855</f>
        <v>0</v>
      </c>
      <c r="M54" s="210">
        <f>+'Ark1'!AH855</f>
        <v>0</v>
      </c>
      <c r="O54" s="1">
        <f>+'Ark1'!S855</f>
        <v>0</v>
      </c>
      <c r="Q54" s="1">
        <f>+'Ark1'!T855</f>
        <v>0</v>
      </c>
      <c r="S54" s="102">
        <f>+'Ark1'!U855</f>
        <v>0</v>
      </c>
      <c r="U54" s="11">
        <f>+'Ark1'!W855</f>
        <v>0</v>
      </c>
      <c r="W54" s="11">
        <f>+'Ark1'!X855</f>
        <v>0</v>
      </c>
      <c r="X54" s="11">
        <f>+'Ark1'!Y855</f>
        <v>0</v>
      </c>
      <c r="Y54" s="11">
        <f>+'Ark1'!Z855</f>
        <v>0</v>
      </c>
      <c r="Z54" s="102">
        <f>+'Ark1'!AA855</f>
        <v>0</v>
      </c>
      <c r="AA54" s="1">
        <f>+'Ark1'!AB855</f>
        <v>0</v>
      </c>
      <c r="AB54" s="1">
        <f>+'Ark1'!AC855</f>
        <v>0</v>
      </c>
      <c r="AC54" s="11">
        <f>+'Ark1'!AD855</f>
        <v>0</v>
      </c>
      <c r="AD54" s="11">
        <f>+'Ark1'!AE855</f>
        <v>0</v>
      </c>
      <c r="AE54" s="11">
        <f>+'Ark1'!AF855</f>
        <v>0</v>
      </c>
      <c r="AF54" s="102" t="e">
        <f t="shared" si="27"/>
        <v>#DIV/0!</v>
      </c>
      <c r="AG54" s="11">
        <f>+'Ark1'!AF855</f>
        <v>0</v>
      </c>
      <c r="AH54" s="47"/>
    </row>
    <row r="55" spans="1:35">
      <c r="A55" s="47"/>
      <c r="B55">
        <f>+'Ark1'!C856</f>
        <v>2019</v>
      </c>
      <c r="C55">
        <f>+'Ark1'!G856</f>
        <v>2</v>
      </c>
      <c r="D55" s="3" t="str">
        <f t="shared" si="30"/>
        <v>Vest</v>
      </c>
      <c r="E55" s="3">
        <f>+'Ark1'!H856</f>
        <v>2</v>
      </c>
      <c r="F55" s="3" t="s">
        <v>7</v>
      </c>
      <c r="G55">
        <f>+'Ark1'!Q856</f>
        <v>0</v>
      </c>
      <c r="I55">
        <f>+'Ark1'!R856</f>
        <v>0</v>
      </c>
      <c r="K55" s="210">
        <f>+'Ark1'!AG856</f>
        <v>0</v>
      </c>
      <c r="M55" s="210">
        <f>+'Ark1'!AH856</f>
        <v>0</v>
      </c>
      <c r="O55" s="1">
        <f>+'Ark1'!S856</f>
        <v>0</v>
      </c>
      <c r="Q55" s="1">
        <f>+'Ark1'!T856</f>
        <v>0</v>
      </c>
      <c r="S55" s="102">
        <f>+'Ark1'!U856</f>
        <v>0</v>
      </c>
      <c r="U55" s="11">
        <f>+'Ark1'!W856</f>
        <v>0</v>
      </c>
      <c r="W55" s="11">
        <f>+'Ark1'!X856</f>
        <v>0</v>
      </c>
      <c r="X55" s="11">
        <f>+'Ark1'!Y856</f>
        <v>0</v>
      </c>
      <c r="Y55" s="11">
        <f>+'Ark1'!Z856</f>
        <v>0</v>
      </c>
      <c r="Z55" s="102">
        <f>+'Ark1'!AA856</f>
        <v>0</v>
      </c>
      <c r="AA55" s="1">
        <f>+'Ark1'!AB856</f>
        <v>0</v>
      </c>
      <c r="AB55" s="1">
        <f>+'Ark1'!AC856</f>
        <v>0</v>
      </c>
      <c r="AC55" s="11">
        <f>+'Ark1'!AD856</f>
        <v>0</v>
      </c>
      <c r="AD55" s="11">
        <f>+'Ark1'!AE856</f>
        <v>0</v>
      </c>
      <c r="AE55" s="11">
        <f>+'Ark1'!AF856</f>
        <v>0</v>
      </c>
      <c r="AF55" s="102" t="e">
        <f t="shared" si="27"/>
        <v>#DIV/0!</v>
      </c>
      <c r="AG55" s="11">
        <f>+'Ark1'!AF856</f>
        <v>0</v>
      </c>
      <c r="AH55" s="47"/>
      <c r="AI55" s="4"/>
    </row>
    <row r="56" spans="1:35" ht="15.6">
      <c r="A56" s="47"/>
      <c r="B56">
        <f>+'Ark1'!C857</f>
        <v>2019</v>
      </c>
      <c r="C56">
        <f>+'Ark1'!G857</f>
        <v>3</v>
      </c>
      <c r="D56" s="3" t="str">
        <f t="shared" si="30"/>
        <v>Midt</v>
      </c>
      <c r="E56" s="3">
        <f>+'Ark1'!H857</f>
        <v>1</v>
      </c>
      <c r="F56" s="3" t="s">
        <v>83</v>
      </c>
      <c r="G56">
        <f>+'Ark1'!Q857</f>
        <v>0</v>
      </c>
      <c r="I56">
        <f>+'Ark1'!R857</f>
        <v>0</v>
      </c>
      <c r="K56" s="210">
        <f>+'Ark1'!AG857</f>
        <v>0</v>
      </c>
      <c r="M56" s="210">
        <f>+'Ark1'!AH857</f>
        <v>0</v>
      </c>
      <c r="O56" s="1">
        <f>+'Ark1'!S857</f>
        <v>0</v>
      </c>
      <c r="Q56" s="1">
        <f>+'Ark1'!T857</f>
        <v>0</v>
      </c>
      <c r="S56" s="102">
        <f>+'Ark1'!U857</f>
        <v>0</v>
      </c>
      <c r="U56" s="11">
        <f>+'Ark1'!W857</f>
        <v>0</v>
      </c>
      <c r="W56" s="11">
        <f>+'Ark1'!X857</f>
        <v>0</v>
      </c>
      <c r="X56" s="11">
        <f>+'Ark1'!Y857</f>
        <v>0</v>
      </c>
      <c r="Y56" s="11">
        <f>+'Ark1'!Z857</f>
        <v>0</v>
      </c>
      <c r="Z56" s="102">
        <f>+'Ark1'!AA857</f>
        <v>0</v>
      </c>
      <c r="AA56" s="1">
        <f>+'Ark1'!AB857</f>
        <v>0</v>
      </c>
      <c r="AB56" s="1">
        <f>+'Ark1'!AC857</f>
        <v>0</v>
      </c>
      <c r="AC56" s="11">
        <f>+'Ark1'!AD857</f>
        <v>0</v>
      </c>
      <c r="AD56" s="11">
        <f>+'Ark1'!AE857</f>
        <v>0</v>
      </c>
      <c r="AE56" s="11">
        <f>+'Ark1'!AF857</f>
        <v>0</v>
      </c>
      <c r="AF56" s="102" t="e">
        <f t="shared" si="27"/>
        <v>#DIV/0!</v>
      </c>
      <c r="AG56" s="11">
        <f>+'Ark1'!AF857</f>
        <v>0</v>
      </c>
      <c r="AH56" s="47"/>
      <c r="AI56" s="5"/>
    </row>
    <row r="57" spans="1:35" ht="15.6">
      <c r="A57" s="47"/>
      <c r="B57">
        <f>+'Ark1'!C858</f>
        <v>2019</v>
      </c>
      <c r="C57">
        <f>+'Ark1'!G858</f>
        <v>3</v>
      </c>
      <c r="D57" s="3" t="str">
        <f t="shared" si="30"/>
        <v>Midt</v>
      </c>
      <c r="E57" s="3">
        <f>+'Ark1'!H858</f>
        <v>2</v>
      </c>
      <c r="F57" s="3" t="s">
        <v>7</v>
      </c>
      <c r="G57">
        <f>+'Ark1'!Q858</f>
        <v>0</v>
      </c>
      <c r="I57">
        <f>+'Ark1'!R858</f>
        <v>0</v>
      </c>
      <c r="K57" s="210">
        <f>+'Ark1'!AG858</f>
        <v>0</v>
      </c>
      <c r="M57" s="210">
        <f>+'Ark1'!AH858</f>
        <v>0</v>
      </c>
      <c r="O57" s="1">
        <f>+'Ark1'!S858</f>
        <v>0</v>
      </c>
      <c r="Q57" s="1">
        <f>+'Ark1'!T858</f>
        <v>0</v>
      </c>
      <c r="S57" s="102">
        <f>+'Ark1'!U858</f>
        <v>0</v>
      </c>
      <c r="U57" s="11">
        <f>+'Ark1'!W858</f>
        <v>0</v>
      </c>
      <c r="W57" s="11">
        <f>+'Ark1'!X858</f>
        <v>0</v>
      </c>
      <c r="X57" s="11">
        <f>+'Ark1'!Y858</f>
        <v>0</v>
      </c>
      <c r="Y57" s="11">
        <f>+'Ark1'!Z858</f>
        <v>0</v>
      </c>
      <c r="Z57" s="102">
        <f>+'Ark1'!AA858</f>
        <v>0</v>
      </c>
      <c r="AA57" s="1">
        <f>+'Ark1'!AB858</f>
        <v>0</v>
      </c>
      <c r="AB57" s="1">
        <f>+'Ark1'!AC858</f>
        <v>0</v>
      </c>
      <c r="AC57" s="11">
        <f>+'Ark1'!AD858</f>
        <v>0</v>
      </c>
      <c r="AD57" s="11">
        <f>+'Ark1'!AE858</f>
        <v>0</v>
      </c>
      <c r="AE57" s="11">
        <f>+'Ark1'!AF858</f>
        <v>0</v>
      </c>
      <c r="AF57" s="102" t="e">
        <f t="shared" si="27"/>
        <v>#DIV/0!</v>
      </c>
      <c r="AG57" s="11">
        <f>+'Ark1'!AF858</f>
        <v>0</v>
      </c>
      <c r="AH57" s="47"/>
      <c r="AI57" s="5"/>
    </row>
    <row r="58" spans="1:35" ht="15.6">
      <c r="A58" s="47"/>
      <c r="B58">
        <f>+'Ark1'!C859</f>
        <v>2019</v>
      </c>
      <c r="C58">
        <f>+'Ark1'!G859</f>
        <v>4</v>
      </c>
      <c r="D58" s="3" t="str">
        <f t="shared" si="30"/>
        <v>Nord</v>
      </c>
      <c r="E58" s="3">
        <f>+'Ark1'!H859</f>
        <v>1</v>
      </c>
      <c r="F58" s="3" t="s">
        <v>83</v>
      </c>
      <c r="G58">
        <f>+'Ark1'!Q859</f>
        <v>0</v>
      </c>
      <c r="I58">
        <f>+'Ark1'!R859</f>
        <v>0</v>
      </c>
      <c r="K58" s="210">
        <f>+'Ark1'!AG859</f>
        <v>0</v>
      </c>
      <c r="M58" s="210">
        <f>+'Ark1'!AH859</f>
        <v>0</v>
      </c>
      <c r="O58" s="1">
        <f>+'Ark1'!S859</f>
        <v>0</v>
      </c>
      <c r="Q58" s="1">
        <f>+'Ark1'!T859</f>
        <v>0</v>
      </c>
      <c r="S58" s="102">
        <f>+'Ark1'!U859</f>
        <v>0</v>
      </c>
      <c r="U58" s="11">
        <f>+'Ark1'!W859</f>
        <v>0</v>
      </c>
      <c r="W58" s="11">
        <f>+'Ark1'!X859</f>
        <v>0</v>
      </c>
      <c r="X58" s="11">
        <f>+'Ark1'!Y859</f>
        <v>0</v>
      </c>
      <c r="Y58" s="11">
        <f>+'Ark1'!Z859</f>
        <v>0</v>
      </c>
      <c r="Z58" s="102">
        <f>+'Ark1'!AA859</f>
        <v>0</v>
      </c>
      <c r="AA58" s="1">
        <f>+'Ark1'!AB859</f>
        <v>0</v>
      </c>
      <c r="AB58" s="1">
        <f>+'Ark1'!AC859</f>
        <v>0</v>
      </c>
      <c r="AC58" s="11">
        <f>+'Ark1'!AD859</f>
        <v>0</v>
      </c>
      <c r="AD58" s="11">
        <f>+'Ark1'!AE859</f>
        <v>0</v>
      </c>
      <c r="AE58" s="11">
        <f>+'Ark1'!AF859</f>
        <v>0</v>
      </c>
      <c r="AF58" s="102" t="e">
        <f t="shared" si="27"/>
        <v>#DIV/0!</v>
      </c>
      <c r="AG58" s="11">
        <f>+'Ark1'!AF859</f>
        <v>0</v>
      </c>
      <c r="AH58" s="47"/>
      <c r="AI58" s="5"/>
    </row>
    <row r="59" spans="1:35" ht="15.6">
      <c r="A59" s="47"/>
      <c r="B59">
        <f>+'Ark1'!C860</f>
        <v>2019</v>
      </c>
      <c r="C59">
        <f>+'Ark1'!G860</f>
        <v>4</v>
      </c>
      <c r="D59" s="3" t="str">
        <f t="shared" si="30"/>
        <v>Nord</v>
      </c>
      <c r="E59" s="3">
        <f>+'Ark1'!H860</f>
        <v>2</v>
      </c>
      <c r="F59" s="3" t="s">
        <v>7</v>
      </c>
      <c r="G59">
        <f>+'Ark1'!Q860</f>
        <v>0</v>
      </c>
      <c r="I59">
        <f>+'Ark1'!R860</f>
        <v>0</v>
      </c>
      <c r="K59" s="210">
        <f>+'Ark1'!AG860</f>
        <v>0</v>
      </c>
      <c r="M59" s="210">
        <f>+'Ark1'!AH860</f>
        <v>0</v>
      </c>
      <c r="O59" s="1">
        <f>+'Ark1'!S860</f>
        <v>0</v>
      </c>
      <c r="Q59" s="1">
        <f>+'Ark1'!T860</f>
        <v>0</v>
      </c>
      <c r="S59" s="102">
        <f>+'Ark1'!U860</f>
        <v>0</v>
      </c>
      <c r="U59" s="11">
        <f>+'Ark1'!W860</f>
        <v>0</v>
      </c>
      <c r="W59" s="11">
        <f>+'Ark1'!X860</f>
        <v>0</v>
      </c>
      <c r="X59" s="11">
        <f>+'Ark1'!Y860</f>
        <v>0</v>
      </c>
      <c r="Y59" s="11">
        <f>+'Ark1'!Z860</f>
        <v>0</v>
      </c>
      <c r="Z59" s="102">
        <f>+'Ark1'!AA860</f>
        <v>0</v>
      </c>
      <c r="AA59" s="1">
        <f>+'Ark1'!AB860</f>
        <v>0</v>
      </c>
      <c r="AB59" s="1">
        <f>+'Ark1'!AC860</f>
        <v>0</v>
      </c>
      <c r="AC59" s="11">
        <f>+'Ark1'!AD860</f>
        <v>0</v>
      </c>
      <c r="AD59" s="11">
        <f>+'Ark1'!AE860</f>
        <v>0</v>
      </c>
      <c r="AE59" s="11">
        <f>+'Ark1'!AF860</f>
        <v>0</v>
      </c>
      <c r="AF59" s="102" t="e">
        <f t="shared" si="27"/>
        <v>#DIV/0!</v>
      </c>
      <c r="AG59" s="11">
        <f>+'Ark1'!AF860</f>
        <v>0</v>
      </c>
      <c r="AH59" s="47"/>
      <c r="AI59" s="5"/>
    </row>
    <row r="60" spans="1:35" ht="15.6">
      <c r="A60" s="47"/>
      <c r="B60" s="56">
        <f>+'Ark1'!C861</f>
        <v>2018</v>
      </c>
      <c r="C60" s="56">
        <f>+'Ark1'!G861</f>
        <v>1</v>
      </c>
      <c r="D60" s="57" t="str">
        <f>+D51</f>
        <v>Nord</v>
      </c>
      <c r="E60" s="57">
        <f>+'Ark1'!H861</f>
        <v>1</v>
      </c>
      <c r="F60" s="57" t="s">
        <v>83</v>
      </c>
      <c r="G60" s="56">
        <f>+'Ark1'!Q861</f>
        <v>0</v>
      </c>
      <c r="H60" s="56"/>
      <c r="I60" s="56">
        <f>+'Ark1'!R861</f>
        <v>0</v>
      </c>
      <c r="J60" s="56"/>
      <c r="K60" s="192">
        <f>+'Ark1'!AG861</f>
        <v>0</v>
      </c>
      <c r="L60" s="169"/>
      <c r="M60" s="192">
        <f>+'Ark1'!AH861</f>
        <v>0</v>
      </c>
      <c r="N60" s="169"/>
      <c r="O60" s="58">
        <f>+'Ark1'!S861</f>
        <v>0</v>
      </c>
      <c r="P60" s="56"/>
      <c r="Q60" s="58">
        <f>+'Ark1'!T861</f>
        <v>0</v>
      </c>
      <c r="R60" s="56"/>
      <c r="S60" s="169">
        <f>+'Ark1'!U861</f>
        <v>0</v>
      </c>
      <c r="T60" s="169"/>
      <c r="U60" s="79">
        <f>+'Ark1'!W861</f>
        <v>0</v>
      </c>
      <c r="V60" s="79"/>
      <c r="W60" s="79">
        <f>+'Ark1'!X861</f>
        <v>0</v>
      </c>
      <c r="X60" s="79">
        <f>+'Ark1'!Y861</f>
        <v>0</v>
      </c>
      <c r="Y60" s="79">
        <f>+'Ark1'!Z861</f>
        <v>0</v>
      </c>
      <c r="Z60" s="169">
        <f>+'Ark1'!AA861</f>
        <v>0</v>
      </c>
      <c r="AA60" s="58">
        <f>+'Ark1'!AB861</f>
        <v>0</v>
      </c>
      <c r="AB60" s="58">
        <f>+'Ark1'!AC861</f>
        <v>0</v>
      </c>
      <c r="AC60" s="79">
        <f>+'Ark1'!AD861</f>
        <v>0</v>
      </c>
      <c r="AD60" s="79">
        <f>+'Ark1'!AE861</f>
        <v>0</v>
      </c>
      <c r="AE60" s="79">
        <f>+'Ark1'!AF861</f>
        <v>0</v>
      </c>
      <c r="AF60" s="169" t="e">
        <f t="shared" ref="AF60:AF91" si="31">+S60/O60</f>
        <v>#DIV/0!</v>
      </c>
      <c r="AG60" s="79">
        <f>+'Ark1'!AF861</f>
        <v>0</v>
      </c>
      <c r="AH60" s="47"/>
      <c r="AI60" s="5"/>
    </row>
    <row r="61" spans="1:35" ht="15.6">
      <c r="A61" s="47"/>
      <c r="B61" s="56">
        <f>+'Ark1'!C862</f>
        <v>2018</v>
      </c>
      <c r="C61" s="56">
        <f>+'Ark1'!G862</f>
        <v>1</v>
      </c>
      <c r="D61" s="57" t="str">
        <f t="shared" ref="D61:D67" si="32">+D52</f>
        <v>Øst</v>
      </c>
      <c r="E61" s="57">
        <f>+'Ark1'!H862</f>
        <v>2</v>
      </c>
      <c r="F61" s="57" t="s">
        <v>7</v>
      </c>
      <c r="G61" s="56">
        <f>+'Ark1'!Q862</f>
        <v>0</v>
      </c>
      <c r="H61" s="56"/>
      <c r="I61" s="56">
        <f>+'Ark1'!R862</f>
        <v>0</v>
      </c>
      <c r="J61" s="56"/>
      <c r="K61" s="192">
        <f>+'Ark1'!AG862</f>
        <v>0</v>
      </c>
      <c r="L61" s="169"/>
      <c r="M61" s="192">
        <f>+'Ark1'!AH862</f>
        <v>0</v>
      </c>
      <c r="N61" s="169"/>
      <c r="O61" s="58">
        <f>+'Ark1'!S862</f>
        <v>0</v>
      </c>
      <c r="P61" s="56"/>
      <c r="Q61" s="58">
        <f>+'Ark1'!T862</f>
        <v>0</v>
      </c>
      <c r="R61" s="56"/>
      <c r="S61" s="169">
        <f>+'Ark1'!U862</f>
        <v>0</v>
      </c>
      <c r="T61" s="169"/>
      <c r="U61" s="79">
        <f>+'Ark1'!W862</f>
        <v>0</v>
      </c>
      <c r="V61" s="79"/>
      <c r="W61" s="79">
        <f>+'Ark1'!X862</f>
        <v>0</v>
      </c>
      <c r="X61" s="79">
        <f>+'Ark1'!Y862</f>
        <v>0</v>
      </c>
      <c r="Y61" s="79">
        <f>+'Ark1'!Z862</f>
        <v>0</v>
      </c>
      <c r="Z61" s="169">
        <f>+'Ark1'!AA862</f>
        <v>0</v>
      </c>
      <c r="AA61" s="58">
        <f>+'Ark1'!AB862</f>
        <v>0</v>
      </c>
      <c r="AB61" s="58">
        <f>+'Ark1'!AC862</f>
        <v>0</v>
      </c>
      <c r="AC61" s="79">
        <f>+'Ark1'!AD862</f>
        <v>0</v>
      </c>
      <c r="AD61" s="79">
        <f>+'Ark1'!AE862</f>
        <v>0</v>
      </c>
      <c r="AE61" s="79">
        <f>+'Ark1'!AF862</f>
        <v>0</v>
      </c>
      <c r="AF61" s="169" t="e">
        <f t="shared" si="31"/>
        <v>#DIV/0!</v>
      </c>
      <c r="AG61" s="79">
        <f>+'Ark1'!AF862</f>
        <v>0</v>
      </c>
      <c r="AH61" s="47"/>
      <c r="AI61" s="5"/>
    </row>
    <row r="62" spans="1:35" ht="15.6">
      <c r="A62" s="47"/>
      <c r="B62" s="56">
        <f>+'Ark1'!C863</f>
        <v>2018</v>
      </c>
      <c r="C62" s="56">
        <f>+'Ark1'!G863</f>
        <v>2</v>
      </c>
      <c r="D62" s="57" t="str">
        <f t="shared" si="32"/>
        <v>Øst</v>
      </c>
      <c r="E62" s="57">
        <f>+'Ark1'!H863</f>
        <v>1</v>
      </c>
      <c r="F62" s="57" t="s">
        <v>83</v>
      </c>
      <c r="G62" s="56">
        <f>+'Ark1'!Q863</f>
        <v>0</v>
      </c>
      <c r="H62" s="56"/>
      <c r="I62" s="56">
        <f>+'Ark1'!R863</f>
        <v>0</v>
      </c>
      <c r="J62" s="56"/>
      <c r="K62" s="192">
        <f>+'Ark1'!AG863</f>
        <v>0</v>
      </c>
      <c r="L62" s="169"/>
      <c r="M62" s="192">
        <f>+'Ark1'!AH863</f>
        <v>0</v>
      </c>
      <c r="N62" s="169"/>
      <c r="O62" s="58">
        <f>+'Ark1'!S863</f>
        <v>0</v>
      </c>
      <c r="P62" s="56"/>
      <c r="Q62" s="58">
        <f>+'Ark1'!T863</f>
        <v>0</v>
      </c>
      <c r="R62" s="56"/>
      <c r="S62" s="169">
        <f>+'Ark1'!U863</f>
        <v>0</v>
      </c>
      <c r="T62" s="169"/>
      <c r="U62" s="79">
        <f>+'Ark1'!W863</f>
        <v>0</v>
      </c>
      <c r="V62" s="79"/>
      <c r="W62" s="79">
        <f>+'Ark1'!X863</f>
        <v>0</v>
      </c>
      <c r="X62" s="79">
        <f>+'Ark1'!Y863</f>
        <v>0</v>
      </c>
      <c r="Y62" s="79">
        <f>+'Ark1'!Z863</f>
        <v>0</v>
      </c>
      <c r="Z62" s="169">
        <f>+'Ark1'!AA863</f>
        <v>0</v>
      </c>
      <c r="AA62" s="58">
        <f>+'Ark1'!AB863</f>
        <v>0</v>
      </c>
      <c r="AB62" s="58">
        <f>+'Ark1'!AC863</f>
        <v>0</v>
      </c>
      <c r="AC62" s="79">
        <f>+'Ark1'!AD863</f>
        <v>0</v>
      </c>
      <c r="AD62" s="79">
        <f>+'Ark1'!AE863</f>
        <v>0</v>
      </c>
      <c r="AE62" s="79">
        <f>+'Ark1'!AF863</f>
        <v>0</v>
      </c>
      <c r="AF62" s="169" t="e">
        <f t="shared" si="31"/>
        <v>#DIV/0!</v>
      </c>
      <c r="AG62" s="79">
        <f>+'Ark1'!AF863</f>
        <v>0</v>
      </c>
      <c r="AH62" s="47"/>
      <c r="AI62" s="5"/>
    </row>
    <row r="63" spans="1:35" ht="15.6">
      <c r="A63" s="47"/>
      <c r="B63" s="56">
        <f>+'Ark1'!C864</f>
        <v>2018</v>
      </c>
      <c r="C63" s="56">
        <f>+'Ark1'!G864</f>
        <v>2</v>
      </c>
      <c r="D63" s="57" t="str">
        <f t="shared" si="32"/>
        <v>Vest</v>
      </c>
      <c r="E63" s="57">
        <f>+'Ark1'!H864</f>
        <v>2</v>
      </c>
      <c r="F63" s="57" t="s">
        <v>7</v>
      </c>
      <c r="G63" s="56">
        <f>+'Ark1'!Q864</f>
        <v>0</v>
      </c>
      <c r="H63" s="56"/>
      <c r="I63" s="56">
        <f>+'Ark1'!R864</f>
        <v>0</v>
      </c>
      <c r="J63" s="56"/>
      <c r="K63" s="192">
        <f>+'Ark1'!AG864</f>
        <v>0</v>
      </c>
      <c r="L63" s="169"/>
      <c r="M63" s="192">
        <f>+'Ark1'!AH864</f>
        <v>0</v>
      </c>
      <c r="N63" s="169"/>
      <c r="O63" s="58">
        <f>+'Ark1'!S864</f>
        <v>0</v>
      </c>
      <c r="P63" s="56"/>
      <c r="Q63" s="58">
        <f>+'Ark1'!T864</f>
        <v>0</v>
      </c>
      <c r="R63" s="56"/>
      <c r="S63" s="169">
        <f>+'Ark1'!U864</f>
        <v>0</v>
      </c>
      <c r="T63" s="169"/>
      <c r="U63" s="79">
        <f>+'Ark1'!W864</f>
        <v>0</v>
      </c>
      <c r="V63" s="79"/>
      <c r="W63" s="79">
        <f>+'Ark1'!X864</f>
        <v>0</v>
      </c>
      <c r="X63" s="79">
        <f>+'Ark1'!Y864</f>
        <v>0</v>
      </c>
      <c r="Y63" s="79">
        <f>+'Ark1'!Z864</f>
        <v>0</v>
      </c>
      <c r="Z63" s="169">
        <f>+'Ark1'!AA864</f>
        <v>0</v>
      </c>
      <c r="AA63" s="58">
        <f>+'Ark1'!AB864</f>
        <v>0</v>
      </c>
      <c r="AB63" s="58">
        <f>+'Ark1'!AC864</f>
        <v>0</v>
      </c>
      <c r="AC63" s="79">
        <f>+'Ark1'!AD864</f>
        <v>0</v>
      </c>
      <c r="AD63" s="79">
        <f>+'Ark1'!AE864</f>
        <v>0</v>
      </c>
      <c r="AE63" s="79">
        <f>+'Ark1'!AF864</f>
        <v>0</v>
      </c>
      <c r="AF63" s="169" t="e">
        <f t="shared" si="31"/>
        <v>#DIV/0!</v>
      </c>
      <c r="AG63" s="79">
        <f>+'Ark1'!AF864</f>
        <v>0</v>
      </c>
      <c r="AH63" s="47"/>
      <c r="AI63" s="5"/>
    </row>
    <row r="64" spans="1:35" ht="15.6">
      <c r="A64" s="47"/>
      <c r="B64" s="56">
        <f>+'Ark1'!C865</f>
        <v>2018</v>
      </c>
      <c r="C64" s="56">
        <f>+'Ark1'!G865</f>
        <v>3</v>
      </c>
      <c r="D64" s="57" t="str">
        <f t="shared" si="32"/>
        <v>Vest</v>
      </c>
      <c r="E64" s="57">
        <f>+'Ark1'!H865</f>
        <v>1</v>
      </c>
      <c r="F64" s="57" t="s">
        <v>83</v>
      </c>
      <c r="G64" s="56">
        <f>+'Ark1'!Q865</f>
        <v>0</v>
      </c>
      <c r="H64" s="56"/>
      <c r="I64" s="56">
        <f>+'Ark1'!R865</f>
        <v>0</v>
      </c>
      <c r="J64" s="56"/>
      <c r="K64" s="192">
        <f>+'Ark1'!AG865</f>
        <v>0</v>
      </c>
      <c r="L64" s="169"/>
      <c r="M64" s="192">
        <f>+'Ark1'!AH865</f>
        <v>0</v>
      </c>
      <c r="N64" s="169"/>
      <c r="O64" s="58">
        <f>+'Ark1'!S865</f>
        <v>0</v>
      </c>
      <c r="P64" s="56"/>
      <c r="Q64" s="58">
        <f>+'Ark1'!T865</f>
        <v>0</v>
      </c>
      <c r="R64" s="56"/>
      <c r="S64" s="169">
        <f>+'Ark1'!U865</f>
        <v>0</v>
      </c>
      <c r="T64" s="169"/>
      <c r="U64" s="79">
        <f>+'Ark1'!W865</f>
        <v>0</v>
      </c>
      <c r="V64" s="79"/>
      <c r="W64" s="79">
        <f>+'Ark1'!X865</f>
        <v>0</v>
      </c>
      <c r="X64" s="79">
        <f>+'Ark1'!Y865</f>
        <v>0</v>
      </c>
      <c r="Y64" s="79">
        <f>+'Ark1'!Z865</f>
        <v>0</v>
      </c>
      <c r="Z64" s="169">
        <f>+'Ark1'!AA865</f>
        <v>0</v>
      </c>
      <c r="AA64" s="58">
        <f>+'Ark1'!AB865</f>
        <v>0</v>
      </c>
      <c r="AB64" s="58">
        <f>+'Ark1'!AC865</f>
        <v>0</v>
      </c>
      <c r="AC64" s="79">
        <f>+'Ark1'!AD865</f>
        <v>0</v>
      </c>
      <c r="AD64" s="79">
        <f>+'Ark1'!AE865</f>
        <v>0</v>
      </c>
      <c r="AE64" s="79">
        <f>+'Ark1'!AF865</f>
        <v>0</v>
      </c>
      <c r="AF64" s="169" t="e">
        <f t="shared" si="31"/>
        <v>#DIV/0!</v>
      </c>
      <c r="AG64" s="79">
        <f>+'Ark1'!AF865</f>
        <v>0</v>
      </c>
      <c r="AH64" s="47"/>
      <c r="AI64" s="5"/>
    </row>
    <row r="65" spans="1:35" ht="15.6">
      <c r="A65" s="47"/>
      <c r="B65" s="56">
        <f>+'Ark1'!C866</f>
        <v>2018</v>
      </c>
      <c r="C65" s="56">
        <f>+'Ark1'!G866</f>
        <v>3</v>
      </c>
      <c r="D65" s="57" t="str">
        <f t="shared" si="32"/>
        <v>Midt</v>
      </c>
      <c r="E65" s="57">
        <f>+'Ark1'!H866</f>
        <v>2</v>
      </c>
      <c r="F65" s="57" t="s">
        <v>7</v>
      </c>
      <c r="G65" s="56">
        <f>+'Ark1'!Q866</f>
        <v>0</v>
      </c>
      <c r="H65" s="56"/>
      <c r="I65" s="56">
        <f>+'Ark1'!R866</f>
        <v>0</v>
      </c>
      <c r="J65" s="56"/>
      <c r="K65" s="192">
        <f>+'Ark1'!AG866</f>
        <v>0</v>
      </c>
      <c r="L65" s="169"/>
      <c r="M65" s="192">
        <f>+'Ark1'!AH866</f>
        <v>0</v>
      </c>
      <c r="N65" s="169"/>
      <c r="O65" s="58">
        <f>+'Ark1'!S866</f>
        <v>0</v>
      </c>
      <c r="P65" s="56"/>
      <c r="Q65" s="58">
        <f>+'Ark1'!T866</f>
        <v>0</v>
      </c>
      <c r="R65" s="56"/>
      <c r="S65" s="169">
        <f>+'Ark1'!U866</f>
        <v>0</v>
      </c>
      <c r="T65" s="169"/>
      <c r="U65" s="79">
        <f>+'Ark1'!W866</f>
        <v>0</v>
      </c>
      <c r="V65" s="79"/>
      <c r="W65" s="79">
        <f>+'Ark1'!X866</f>
        <v>0</v>
      </c>
      <c r="X65" s="79">
        <f>+'Ark1'!Y866</f>
        <v>0</v>
      </c>
      <c r="Y65" s="79">
        <f>+'Ark1'!Z866</f>
        <v>0</v>
      </c>
      <c r="Z65" s="169">
        <f>+'Ark1'!AA866</f>
        <v>0</v>
      </c>
      <c r="AA65" s="58">
        <f>+'Ark1'!AB866</f>
        <v>0</v>
      </c>
      <c r="AB65" s="58">
        <f>+'Ark1'!AC866</f>
        <v>0</v>
      </c>
      <c r="AC65" s="79">
        <f>+'Ark1'!AD866</f>
        <v>0</v>
      </c>
      <c r="AD65" s="79">
        <f>+'Ark1'!AE866</f>
        <v>0</v>
      </c>
      <c r="AE65" s="79">
        <f>+'Ark1'!AF866</f>
        <v>0</v>
      </c>
      <c r="AF65" s="169" t="e">
        <f t="shared" si="31"/>
        <v>#DIV/0!</v>
      </c>
      <c r="AG65" s="79">
        <f>+'Ark1'!AF866</f>
        <v>0</v>
      </c>
      <c r="AH65" s="47"/>
      <c r="AI65" s="5"/>
    </row>
    <row r="66" spans="1:35" ht="15.6">
      <c r="A66" s="47"/>
      <c r="B66" s="56">
        <f>+'Ark1'!C867</f>
        <v>2018</v>
      </c>
      <c r="C66" s="56">
        <f>+'Ark1'!G867</f>
        <v>4</v>
      </c>
      <c r="D66" s="57" t="str">
        <f t="shared" si="32"/>
        <v>Midt</v>
      </c>
      <c r="E66" s="57">
        <f>+'Ark1'!H867</f>
        <v>1</v>
      </c>
      <c r="F66" s="57" t="s">
        <v>83</v>
      </c>
      <c r="G66" s="56">
        <f>+'Ark1'!Q867</f>
        <v>0</v>
      </c>
      <c r="H66" s="56"/>
      <c r="I66" s="56">
        <f>+'Ark1'!R867</f>
        <v>0</v>
      </c>
      <c r="J66" s="56"/>
      <c r="K66" s="192">
        <f>+'Ark1'!AG867</f>
        <v>0</v>
      </c>
      <c r="L66" s="169"/>
      <c r="M66" s="192">
        <f>+'Ark1'!AH867</f>
        <v>0</v>
      </c>
      <c r="N66" s="169"/>
      <c r="O66" s="58">
        <f>+'Ark1'!S867</f>
        <v>0</v>
      </c>
      <c r="P66" s="56"/>
      <c r="Q66" s="58">
        <f>+'Ark1'!T867</f>
        <v>0</v>
      </c>
      <c r="R66" s="56"/>
      <c r="S66" s="169">
        <f>+'Ark1'!U867</f>
        <v>0</v>
      </c>
      <c r="T66" s="169"/>
      <c r="U66" s="79">
        <f>+'Ark1'!W867</f>
        <v>0</v>
      </c>
      <c r="V66" s="79"/>
      <c r="W66" s="79">
        <f>+'Ark1'!X867</f>
        <v>0</v>
      </c>
      <c r="X66" s="79">
        <f>+'Ark1'!Y867</f>
        <v>0</v>
      </c>
      <c r="Y66" s="79">
        <f>+'Ark1'!Z867</f>
        <v>0</v>
      </c>
      <c r="Z66" s="169">
        <f>+'Ark1'!AA867</f>
        <v>0</v>
      </c>
      <c r="AA66" s="58">
        <f>+'Ark1'!AB867</f>
        <v>0</v>
      </c>
      <c r="AB66" s="58">
        <f>+'Ark1'!AC867</f>
        <v>0</v>
      </c>
      <c r="AC66" s="79">
        <f>+'Ark1'!AD867</f>
        <v>0</v>
      </c>
      <c r="AD66" s="79">
        <f>+'Ark1'!AE867</f>
        <v>0</v>
      </c>
      <c r="AE66" s="79">
        <f>+'Ark1'!AF867</f>
        <v>0</v>
      </c>
      <c r="AF66" s="169" t="e">
        <f t="shared" si="31"/>
        <v>#DIV/0!</v>
      </c>
      <c r="AG66" s="79">
        <f>+'Ark1'!AF867</f>
        <v>0</v>
      </c>
      <c r="AH66" s="47"/>
      <c r="AI66" s="5"/>
    </row>
    <row r="67" spans="1:35" ht="15.6">
      <c r="A67" s="47"/>
      <c r="B67" s="56">
        <f>+'Ark1'!C868</f>
        <v>2018</v>
      </c>
      <c r="C67" s="56">
        <f>+'Ark1'!G868</f>
        <v>4</v>
      </c>
      <c r="D67" s="57" t="str">
        <f t="shared" si="32"/>
        <v>Nord</v>
      </c>
      <c r="E67" s="57">
        <f>+'Ark1'!H868</f>
        <v>2</v>
      </c>
      <c r="F67" s="57" t="s">
        <v>7</v>
      </c>
      <c r="G67" s="56">
        <f>+'Ark1'!Q868</f>
        <v>0</v>
      </c>
      <c r="H67" s="56"/>
      <c r="I67" s="56">
        <f>+'Ark1'!R868</f>
        <v>0</v>
      </c>
      <c r="J67" s="56"/>
      <c r="K67" s="192">
        <f>+'Ark1'!AG868</f>
        <v>0</v>
      </c>
      <c r="L67" s="169"/>
      <c r="M67" s="192">
        <f>+'Ark1'!AH868</f>
        <v>0</v>
      </c>
      <c r="N67" s="169"/>
      <c r="O67" s="58">
        <f>+'Ark1'!S868</f>
        <v>0</v>
      </c>
      <c r="P67" s="56"/>
      <c r="Q67" s="58">
        <f>+'Ark1'!T868</f>
        <v>0</v>
      </c>
      <c r="R67" s="56"/>
      <c r="S67" s="169">
        <f>+'Ark1'!U868</f>
        <v>0</v>
      </c>
      <c r="T67" s="169"/>
      <c r="U67" s="79">
        <f>+'Ark1'!W868</f>
        <v>0</v>
      </c>
      <c r="V67" s="79"/>
      <c r="W67" s="79">
        <f>+'Ark1'!X868</f>
        <v>0</v>
      </c>
      <c r="X67" s="79">
        <f>+'Ark1'!Y868</f>
        <v>0</v>
      </c>
      <c r="Y67" s="79">
        <f>+'Ark1'!Z868</f>
        <v>0</v>
      </c>
      <c r="Z67" s="169">
        <f>+'Ark1'!AA868</f>
        <v>0</v>
      </c>
      <c r="AA67" s="58">
        <f>+'Ark1'!AB868</f>
        <v>0</v>
      </c>
      <c r="AB67" s="58">
        <f>+'Ark1'!AC868</f>
        <v>0</v>
      </c>
      <c r="AC67" s="79">
        <f>+'Ark1'!AD868</f>
        <v>0</v>
      </c>
      <c r="AD67" s="79">
        <f>+'Ark1'!AE868</f>
        <v>0</v>
      </c>
      <c r="AE67" s="79">
        <f>+'Ark1'!AF868</f>
        <v>0</v>
      </c>
      <c r="AF67" s="169" t="e">
        <f t="shared" si="31"/>
        <v>#DIV/0!</v>
      </c>
      <c r="AG67" s="79">
        <f>+'Ark1'!AF868</f>
        <v>0</v>
      </c>
      <c r="AH67" s="47"/>
      <c r="AI67" s="5"/>
    </row>
    <row r="68" spans="1:35" ht="15.6">
      <c r="A68" s="47"/>
      <c r="B68">
        <f>+'Ark1'!C869</f>
        <v>2017</v>
      </c>
      <c r="C68">
        <f>+'Ark1'!G869</f>
        <v>1</v>
      </c>
      <c r="D68" s="3" t="str">
        <f>+D60</f>
        <v>Nord</v>
      </c>
      <c r="E68" s="3">
        <f>+'Ark1'!H869</f>
        <v>1</v>
      </c>
      <c r="F68" s="3" t="s">
        <v>83</v>
      </c>
      <c r="G68">
        <f>+'Ark1'!Q869</f>
        <v>0</v>
      </c>
      <c r="I68">
        <f>+'Ark1'!R869</f>
        <v>0</v>
      </c>
      <c r="K68" s="210">
        <f>+'Ark1'!AG869</f>
        <v>0</v>
      </c>
      <c r="M68" s="210">
        <f>+'Ark1'!AH869</f>
        <v>0</v>
      </c>
      <c r="O68" s="1">
        <f>+'Ark1'!S869</f>
        <v>0</v>
      </c>
      <c r="Q68" s="1">
        <f>+'Ark1'!T869</f>
        <v>0</v>
      </c>
      <c r="S68" s="102">
        <f>+'Ark1'!U869</f>
        <v>0</v>
      </c>
      <c r="U68" s="11">
        <f>+'Ark1'!W869</f>
        <v>0</v>
      </c>
      <c r="W68" s="11">
        <f>+'Ark1'!X869</f>
        <v>0</v>
      </c>
      <c r="X68" s="11">
        <f>+'Ark1'!Y869</f>
        <v>0</v>
      </c>
      <c r="Y68" s="11">
        <f>+'Ark1'!Z869</f>
        <v>0</v>
      </c>
      <c r="Z68" s="102">
        <f>+'Ark1'!AA869</f>
        <v>0</v>
      </c>
      <c r="AA68" s="1">
        <f>+'Ark1'!AB869</f>
        <v>0</v>
      </c>
      <c r="AB68" s="1">
        <f>+'Ark1'!AC869</f>
        <v>0</v>
      </c>
      <c r="AC68" s="11">
        <f>+'Ark1'!AD869</f>
        <v>0</v>
      </c>
      <c r="AD68" s="11">
        <f>+'Ark1'!AE869</f>
        <v>0</v>
      </c>
      <c r="AE68" s="11">
        <f>+'Ark1'!AF869</f>
        <v>0</v>
      </c>
      <c r="AF68" s="102" t="e">
        <f t="shared" si="31"/>
        <v>#DIV/0!</v>
      </c>
      <c r="AG68" s="11">
        <f>+'Ark1'!AF869</f>
        <v>0</v>
      </c>
      <c r="AH68" s="47"/>
      <c r="AI68" s="5"/>
    </row>
    <row r="69" spans="1:35" ht="15.6">
      <c r="A69" s="47"/>
      <c r="B69">
        <f>+'Ark1'!C870</f>
        <v>2017</v>
      </c>
      <c r="C69">
        <f>+'Ark1'!G870</f>
        <v>1</v>
      </c>
      <c r="D69" s="3" t="str">
        <f t="shared" ref="D69:D75" si="33">+D61</f>
        <v>Øst</v>
      </c>
      <c r="E69" s="3">
        <f>+'Ark1'!H870</f>
        <v>2</v>
      </c>
      <c r="F69" s="3" t="s">
        <v>7</v>
      </c>
      <c r="G69">
        <f>+'Ark1'!Q870</f>
        <v>0</v>
      </c>
      <c r="I69">
        <f>+'Ark1'!R870</f>
        <v>0</v>
      </c>
      <c r="K69" s="210">
        <f>+'Ark1'!AG870</f>
        <v>0</v>
      </c>
      <c r="M69" s="210">
        <f>+'Ark1'!AH870</f>
        <v>0</v>
      </c>
      <c r="O69" s="1">
        <f>+'Ark1'!S870</f>
        <v>0</v>
      </c>
      <c r="Q69" s="1">
        <f>+'Ark1'!T870</f>
        <v>0</v>
      </c>
      <c r="S69" s="102">
        <f>+'Ark1'!U870</f>
        <v>0</v>
      </c>
      <c r="U69" s="11">
        <f>+'Ark1'!W870</f>
        <v>0</v>
      </c>
      <c r="W69" s="11">
        <f>+'Ark1'!X870</f>
        <v>0</v>
      </c>
      <c r="X69" s="11">
        <f>+'Ark1'!Y870</f>
        <v>0</v>
      </c>
      <c r="Y69" s="11">
        <f>+'Ark1'!Z870</f>
        <v>0</v>
      </c>
      <c r="Z69" s="102">
        <f>+'Ark1'!AA870</f>
        <v>0</v>
      </c>
      <c r="AA69" s="1">
        <f>+'Ark1'!AB870</f>
        <v>0</v>
      </c>
      <c r="AB69" s="1">
        <f>+'Ark1'!AC870</f>
        <v>0</v>
      </c>
      <c r="AC69" s="11">
        <f>+'Ark1'!AD870</f>
        <v>0</v>
      </c>
      <c r="AD69" s="11">
        <f>+'Ark1'!AE870</f>
        <v>0</v>
      </c>
      <c r="AE69" s="11">
        <f>+'Ark1'!AF870</f>
        <v>0</v>
      </c>
      <c r="AF69" s="102" t="e">
        <f t="shared" si="31"/>
        <v>#DIV/0!</v>
      </c>
      <c r="AG69" s="11">
        <f>+'Ark1'!AF870</f>
        <v>0</v>
      </c>
      <c r="AH69" s="47"/>
      <c r="AI69" s="5"/>
    </row>
    <row r="70" spans="1:35" ht="15.6">
      <c r="A70" s="47"/>
      <c r="B70">
        <f>+'Ark1'!C871</f>
        <v>2017</v>
      </c>
      <c r="C70">
        <f>+'Ark1'!G871</f>
        <v>2</v>
      </c>
      <c r="D70" s="3" t="str">
        <f t="shared" si="33"/>
        <v>Øst</v>
      </c>
      <c r="E70" s="3">
        <f>+'Ark1'!H871</f>
        <v>1</v>
      </c>
      <c r="F70" s="3" t="s">
        <v>83</v>
      </c>
      <c r="G70">
        <f>+'Ark1'!Q871</f>
        <v>0</v>
      </c>
      <c r="I70">
        <f>+'Ark1'!R871</f>
        <v>0</v>
      </c>
      <c r="K70" s="210">
        <f>+'Ark1'!AG871</f>
        <v>0</v>
      </c>
      <c r="M70" s="210">
        <f>+'Ark1'!AH871</f>
        <v>0</v>
      </c>
      <c r="O70" s="1">
        <f>+'Ark1'!S871</f>
        <v>0</v>
      </c>
      <c r="Q70" s="1">
        <f>+'Ark1'!T871</f>
        <v>0</v>
      </c>
      <c r="S70" s="102">
        <f>+'Ark1'!U871</f>
        <v>0</v>
      </c>
      <c r="U70" s="11">
        <f>+'Ark1'!W871</f>
        <v>0</v>
      </c>
      <c r="W70" s="11">
        <f>+'Ark1'!X871</f>
        <v>0</v>
      </c>
      <c r="X70" s="11">
        <f>+'Ark1'!Y871</f>
        <v>0</v>
      </c>
      <c r="Y70" s="11">
        <f>+'Ark1'!Z871</f>
        <v>0</v>
      </c>
      <c r="Z70" s="102">
        <f>+'Ark1'!AA871</f>
        <v>0</v>
      </c>
      <c r="AA70" s="1">
        <f>+'Ark1'!AB871</f>
        <v>0</v>
      </c>
      <c r="AB70" s="1">
        <f>+'Ark1'!AC871</f>
        <v>0</v>
      </c>
      <c r="AC70" s="11">
        <f>+'Ark1'!AD871</f>
        <v>0</v>
      </c>
      <c r="AD70" s="11">
        <f>+'Ark1'!AE871</f>
        <v>0</v>
      </c>
      <c r="AE70" s="11">
        <f>+'Ark1'!AF871</f>
        <v>0</v>
      </c>
      <c r="AF70" s="102" t="e">
        <f t="shared" si="31"/>
        <v>#DIV/0!</v>
      </c>
      <c r="AG70" s="11">
        <f>+'Ark1'!AF871</f>
        <v>0</v>
      </c>
      <c r="AH70" s="47"/>
      <c r="AI70" s="5"/>
    </row>
    <row r="71" spans="1:35" ht="15.6">
      <c r="A71" s="47"/>
      <c r="B71">
        <f>+'Ark1'!C872</f>
        <v>2017</v>
      </c>
      <c r="C71">
        <f>+'Ark1'!G872</f>
        <v>2</v>
      </c>
      <c r="D71" s="3" t="str">
        <f t="shared" si="33"/>
        <v>Vest</v>
      </c>
      <c r="E71" s="3">
        <f>+'Ark1'!H872</f>
        <v>2</v>
      </c>
      <c r="F71" s="3" t="s">
        <v>7</v>
      </c>
      <c r="G71">
        <f>+'Ark1'!Q872</f>
        <v>0</v>
      </c>
      <c r="I71">
        <f>+'Ark1'!R872</f>
        <v>0</v>
      </c>
      <c r="K71" s="210">
        <f>+'Ark1'!AG872</f>
        <v>0</v>
      </c>
      <c r="M71" s="210">
        <f>+'Ark1'!AH872</f>
        <v>0</v>
      </c>
      <c r="O71" s="1">
        <f>+'Ark1'!S872</f>
        <v>0</v>
      </c>
      <c r="Q71" s="1">
        <f>+'Ark1'!T872</f>
        <v>0</v>
      </c>
      <c r="S71" s="102">
        <f>+'Ark1'!U872</f>
        <v>0</v>
      </c>
      <c r="U71" s="11">
        <f>+'Ark1'!W872</f>
        <v>0</v>
      </c>
      <c r="W71" s="11">
        <f>+'Ark1'!X872</f>
        <v>0</v>
      </c>
      <c r="X71" s="11">
        <f>+'Ark1'!Y872</f>
        <v>0</v>
      </c>
      <c r="Y71" s="11">
        <f>+'Ark1'!Z872</f>
        <v>0</v>
      </c>
      <c r="Z71" s="102">
        <f>+'Ark1'!AA872</f>
        <v>0</v>
      </c>
      <c r="AA71" s="1">
        <f>+'Ark1'!AB872</f>
        <v>0</v>
      </c>
      <c r="AB71" s="1">
        <f>+'Ark1'!AC872</f>
        <v>0</v>
      </c>
      <c r="AC71" s="11">
        <f>+'Ark1'!AD872</f>
        <v>0</v>
      </c>
      <c r="AD71" s="11">
        <f>+'Ark1'!AE872</f>
        <v>0</v>
      </c>
      <c r="AE71" s="11">
        <f>+'Ark1'!AF872</f>
        <v>0</v>
      </c>
      <c r="AF71" s="102" t="e">
        <f t="shared" si="31"/>
        <v>#DIV/0!</v>
      </c>
      <c r="AG71" s="11">
        <f>+'Ark1'!AF872</f>
        <v>0</v>
      </c>
      <c r="AH71" s="47"/>
      <c r="AI71" s="5"/>
    </row>
    <row r="72" spans="1:35" ht="15.6">
      <c r="A72" s="47"/>
      <c r="B72">
        <f>+'Ark1'!C873</f>
        <v>2017</v>
      </c>
      <c r="C72">
        <f>+'Ark1'!G873</f>
        <v>3</v>
      </c>
      <c r="D72" s="3" t="str">
        <f t="shared" si="33"/>
        <v>Vest</v>
      </c>
      <c r="E72" s="3">
        <f>+'Ark1'!H873</f>
        <v>1</v>
      </c>
      <c r="F72" s="3" t="s">
        <v>83</v>
      </c>
      <c r="G72">
        <f>+'Ark1'!Q873</f>
        <v>0</v>
      </c>
      <c r="I72">
        <f>+'Ark1'!R873</f>
        <v>0</v>
      </c>
      <c r="K72" s="210">
        <f>+'Ark1'!AG873</f>
        <v>0</v>
      </c>
      <c r="M72" s="210">
        <f>+'Ark1'!AH873</f>
        <v>0</v>
      </c>
      <c r="O72" s="1">
        <f>+'Ark1'!S873</f>
        <v>0</v>
      </c>
      <c r="Q72" s="1">
        <f>+'Ark1'!T873</f>
        <v>0</v>
      </c>
      <c r="S72" s="102">
        <f>+'Ark1'!U873</f>
        <v>0</v>
      </c>
      <c r="U72" s="11">
        <f>+'Ark1'!W873</f>
        <v>0</v>
      </c>
      <c r="W72" s="11">
        <f>+'Ark1'!X873</f>
        <v>0</v>
      </c>
      <c r="X72" s="11">
        <f>+'Ark1'!Y873</f>
        <v>0</v>
      </c>
      <c r="Y72" s="11">
        <f>+'Ark1'!Z873</f>
        <v>0</v>
      </c>
      <c r="Z72" s="102">
        <f>+'Ark1'!AA873</f>
        <v>0</v>
      </c>
      <c r="AA72" s="1">
        <f>+'Ark1'!AB873</f>
        <v>0</v>
      </c>
      <c r="AB72" s="1">
        <f>+'Ark1'!AC873</f>
        <v>0</v>
      </c>
      <c r="AC72" s="11">
        <f>+'Ark1'!AD873</f>
        <v>0</v>
      </c>
      <c r="AD72" s="11">
        <f>+'Ark1'!AE873</f>
        <v>0</v>
      </c>
      <c r="AE72" s="11">
        <f>+'Ark1'!AF873</f>
        <v>0</v>
      </c>
      <c r="AF72" s="102" t="e">
        <f t="shared" si="31"/>
        <v>#DIV/0!</v>
      </c>
      <c r="AG72" s="11">
        <f>+'Ark1'!AF873</f>
        <v>0</v>
      </c>
      <c r="AH72" s="47"/>
      <c r="AI72" s="5"/>
    </row>
    <row r="73" spans="1:35">
      <c r="A73" s="47"/>
      <c r="B73">
        <f>+'Ark1'!C874</f>
        <v>2017</v>
      </c>
      <c r="C73">
        <f>+'Ark1'!G874</f>
        <v>3</v>
      </c>
      <c r="D73" s="3" t="str">
        <f t="shared" si="33"/>
        <v>Midt</v>
      </c>
      <c r="E73" s="3">
        <f>+'Ark1'!H874</f>
        <v>2</v>
      </c>
      <c r="F73" s="3" t="s">
        <v>7</v>
      </c>
      <c r="G73">
        <f>+'Ark1'!Q874</f>
        <v>0</v>
      </c>
      <c r="I73">
        <f>+'Ark1'!R874</f>
        <v>0</v>
      </c>
      <c r="K73" s="210">
        <f>+'Ark1'!AG874</f>
        <v>0</v>
      </c>
      <c r="M73" s="210">
        <f>+'Ark1'!AH874</f>
        <v>0</v>
      </c>
      <c r="O73" s="1">
        <f>+'Ark1'!S874</f>
        <v>0</v>
      </c>
      <c r="Q73" s="1">
        <f>+'Ark1'!T874</f>
        <v>0</v>
      </c>
      <c r="S73" s="102">
        <f>+'Ark1'!U874</f>
        <v>0</v>
      </c>
      <c r="U73" s="11">
        <f>+'Ark1'!W874</f>
        <v>0</v>
      </c>
      <c r="W73" s="11">
        <f>+'Ark1'!X874</f>
        <v>0</v>
      </c>
      <c r="X73" s="11">
        <f>+'Ark1'!Y874</f>
        <v>0</v>
      </c>
      <c r="Y73" s="11">
        <f>+'Ark1'!Z874</f>
        <v>0</v>
      </c>
      <c r="Z73" s="102">
        <f>+'Ark1'!AA874</f>
        <v>0</v>
      </c>
      <c r="AA73" s="1">
        <f>+'Ark1'!AB874</f>
        <v>0</v>
      </c>
      <c r="AB73" s="1">
        <f>+'Ark1'!AC874</f>
        <v>0</v>
      </c>
      <c r="AC73" s="11">
        <f>+'Ark1'!AD874</f>
        <v>0</v>
      </c>
      <c r="AD73" s="11">
        <f>+'Ark1'!AE874</f>
        <v>0</v>
      </c>
      <c r="AE73" s="11">
        <f>+'Ark1'!AF874</f>
        <v>0</v>
      </c>
      <c r="AF73" s="102" t="e">
        <f t="shared" si="31"/>
        <v>#DIV/0!</v>
      </c>
      <c r="AG73" s="11">
        <f>+'Ark1'!AF874</f>
        <v>0</v>
      </c>
      <c r="AH73" s="47"/>
    </row>
    <row r="74" spans="1:35" ht="15.6">
      <c r="A74" s="47"/>
      <c r="B74">
        <f>+'Ark1'!C875</f>
        <v>2017</v>
      </c>
      <c r="C74">
        <f>+'Ark1'!G875</f>
        <v>4</v>
      </c>
      <c r="D74" s="3" t="str">
        <f t="shared" si="33"/>
        <v>Midt</v>
      </c>
      <c r="E74" s="3">
        <f>+'Ark1'!H875</f>
        <v>1</v>
      </c>
      <c r="F74" s="3" t="s">
        <v>83</v>
      </c>
      <c r="G74">
        <f>+'Ark1'!Q875</f>
        <v>0</v>
      </c>
      <c r="I74">
        <f>+'Ark1'!R875</f>
        <v>0</v>
      </c>
      <c r="K74" s="210">
        <f>+'Ark1'!AG875</f>
        <v>0</v>
      </c>
      <c r="M74" s="210">
        <f>+'Ark1'!AH875</f>
        <v>0</v>
      </c>
      <c r="O74" s="1">
        <f>+'Ark1'!S875</f>
        <v>0</v>
      </c>
      <c r="Q74" s="1">
        <f>+'Ark1'!T875</f>
        <v>0</v>
      </c>
      <c r="S74" s="102">
        <f>+'Ark1'!U875</f>
        <v>0</v>
      </c>
      <c r="U74" s="11">
        <f>+'Ark1'!W875</f>
        <v>0</v>
      </c>
      <c r="W74" s="11">
        <f>+'Ark1'!X875</f>
        <v>0</v>
      </c>
      <c r="X74" s="11">
        <f>+'Ark1'!Y875</f>
        <v>0</v>
      </c>
      <c r="Y74" s="11">
        <f>+'Ark1'!Z875</f>
        <v>0</v>
      </c>
      <c r="Z74" s="102">
        <f>+'Ark1'!AA875</f>
        <v>0</v>
      </c>
      <c r="AA74" s="1">
        <f>+'Ark1'!AB875</f>
        <v>0</v>
      </c>
      <c r="AB74" s="1">
        <f>+'Ark1'!AC875</f>
        <v>0</v>
      </c>
      <c r="AC74" s="11">
        <f>+'Ark1'!AD875</f>
        <v>0</v>
      </c>
      <c r="AD74" s="11">
        <f>+'Ark1'!AE875</f>
        <v>0</v>
      </c>
      <c r="AE74" s="11">
        <f>+'Ark1'!AF875</f>
        <v>0</v>
      </c>
      <c r="AF74" s="102" t="e">
        <f t="shared" si="31"/>
        <v>#DIV/0!</v>
      </c>
      <c r="AG74" s="11">
        <f>+'Ark1'!AF875</f>
        <v>0</v>
      </c>
      <c r="AH74" s="47"/>
      <c r="AI74" s="5"/>
    </row>
    <row r="75" spans="1:35">
      <c r="A75" s="47"/>
      <c r="B75">
        <f>+'Ark1'!C876</f>
        <v>2017</v>
      </c>
      <c r="C75">
        <f>+'Ark1'!G876</f>
        <v>4</v>
      </c>
      <c r="D75" s="3" t="str">
        <f t="shared" si="33"/>
        <v>Nord</v>
      </c>
      <c r="E75" s="3">
        <f>+'Ark1'!H876</f>
        <v>2</v>
      </c>
      <c r="F75" s="3" t="s">
        <v>7</v>
      </c>
      <c r="G75">
        <f>+'Ark1'!Q876</f>
        <v>0</v>
      </c>
      <c r="I75">
        <f>+'Ark1'!R876</f>
        <v>0</v>
      </c>
      <c r="K75" s="210">
        <f>+'Ark1'!AG876</f>
        <v>0</v>
      </c>
      <c r="M75" s="210">
        <f>+'Ark1'!AH876</f>
        <v>0</v>
      </c>
      <c r="O75" s="1">
        <f>+'Ark1'!S876</f>
        <v>0</v>
      </c>
      <c r="Q75" s="1">
        <f>+'Ark1'!T876</f>
        <v>0</v>
      </c>
      <c r="S75" s="102">
        <f>+'Ark1'!U876</f>
        <v>0</v>
      </c>
      <c r="U75" s="11">
        <f>+'Ark1'!W876</f>
        <v>0</v>
      </c>
      <c r="W75" s="11">
        <f>+'Ark1'!X876</f>
        <v>0</v>
      </c>
      <c r="X75" s="11">
        <f>+'Ark1'!Y876</f>
        <v>0</v>
      </c>
      <c r="Y75" s="11">
        <f>+'Ark1'!Z876</f>
        <v>0</v>
      </c>
      <c r="Z75" s="102">
        <f>+'Ark1'!AA876</f>
        <v>0</v>
      </c>
      <c r="AA75" s="1">
        <f>+'Ark1'!AB876</f>
        <v>0</v>
      </c>
      <c r="AB75" s="1">
        <f>+'Ark1'!AC876</f>
        <v>0</v>
      </c>
      <c r="AC75" s="11">
        <f>+'Ark1'!AD876</f>
        <v>0</v>
      </c>
      <c r="AD75" s="11">
        <f>+'Ark1'!AE876</f>
        <v>0</v>
      </c>
      <c r="AE75" s="11">
        <f>+'Ark1'!AF876</f>
        <v>0</v>
      </c>
      <c r="AF75" s="102" t="e">
        <f t="shared" si="31"/>
        <v>#DIV/0!</v>
      </c>
      <c r="AG75" s="11">
        <f>+'Ark1'!AF876</f>
        <v>0</v>
      </c>
      <c r="AH75" s="47"/>
    </row>
    <row r="76" spans="1:35">
      <c r="A76" s="47"/>
      <c r="B76" s="56">
        <f>+'Ark1'!C877</f>
        <v>2016</v>
      </c>
      <c r="C76" s="56">
        <f>+'Ark1'!G877</f>
        <v>1</v>
      </c>
      <c r="D76" s="57" t="s">
        <v>446</v>
      </c>
      <c r="E76" s="57">
        <f>+'Ark1'!H877</f>
        <v>1</v>
      </c>
      <c r="F76" s="57" t="s">
        <v>83</v>
      </c>
      <c r="G76" s="56">
        <f>+'Ark1'!Q877</f>
        <v>0</v>
      </c>
      <c r="H76" s="56"/>
      <c r="I76" s="56">
        <f>+'Ark1'!R877</f>
        <v>0</v>
      </c>
      <c r="J76" s="56"/>
      <c r="K76" s="192">
        <f>+'Ark1'!AG877</f>
        <v>0</v>
      </c>
      <c r="L76" s="169"/>
      <c r="M76" s="192">
        <f>+'Ark1'!AH877</f>
        <v>0</v>
      </c>
      <c r="N76" s="169"/>
      <c r="O76" s="58">
        <f>+'Ark1'!S877</f>
        <v>0</v>
      </c>
      <c r="P76" s="56"/>
      <c r="Q76" s="58">
        <f>+'Ark1'!T877</f>
        <v>0</v>
      </c>
      <c r="R76" s="56"/>
      <c r="S76" s="169">
        <f>+'Ark1'!U877</f>
        <v>0</v>
      </c>
      <c r="T76" s="169"/>
      <c r="U76" s="79">
        <f>+'Ark1'!W877</f>
        <v>0</v>
      </c>
      <c r="V76" s="79"/>
      <c r="W76" s="79">
        <f>+'Ark1'!X877</f>
        <v>0</v>
      </c>
      <c r="X76" s="79">
        <f>+'Ark1'!Y877</f>
        <v>0</v>
      </c>
      <c r="Y76" s="79">
        <f>+'Ark1'!Z877</f>
        <v>0</v>
      </c>
      <c r="Z76" s="169">
        <f>+'Ark1'!AA877</f>
        <v>0</v>
      </c>
      <c r="AA76" s="58">
        <f>+'Ark1'!AB877</f>
        <v>0</v>
      </c>
      <c r="AB76" s="58">
        <f>+'Ark1'!AC877</f>
        <v>0</v>
      </c>
      <c r="AC76" s="79">
        <f>+'Ark1'!AD877</f>
        <v>0</v>
      </c>
      <c r="AD76" s="79">
        <f>+'Ark1'!AE877</f>
        <v>0</v>
      </c>
      <c r="AE76" s="79">
        <f>+'Ark1'!AF877</f>
        <v>0</v>
      </c>
      <c r="AF76" s="169" t="e">
        <f t="shared" si="31"/>
        <v>#DIV/0!</v>
      </c>
      <c r="AG76" s="79">
        <f>+'Ark1'!AF877</f>
        <v>0</v>
      </c>
      <c r="AH76" s="47"/>
    </row>
    <row r="77" spans="1:35" ht="15.6">
      <c r="A77" s="47"/>
      <c r="B77" s="56">
        <f>+'Ark1'!C878</f>
        <v>2016</v>
      </c>
      <c r="C77" s="56">
        <f>+'Ark1'!G878</f>
        <v>1</v>
      </c>
      <c r="D77" s="57" t="s">
        <v>446</v>
      </c>
      <c r="E77" s="57">
        <f>+'Ark1'!H878</f>
        <v>2</v>
      </c>
      <c r="F77" s="57" t="s">
        <v>7</v>
      </c>
      <c r="G77" s="56">
        <f>+'Ark1'!Q878</f>
        <v>0</v>
      </c>
      <c r="H77" s="56"/>
      <c r="I77" s="56">
        <f>+'Ark1'!R878</f>
        <v>0</v>
      </c>
      <c r="J77" s="56"/>
      <c r="K77" s="192">
        <f>+'Ark1'!AG878</f>
        <v>0</v>
      </c>
      <c r="L77" s="169"/>
      <c r="M77" s="192">
        <f>+'Ark1'!AH878</f>
        <v>0</v>
      </c>
      <c r="N77" s="169"/>
      <c r="O77" s="58">
        <f>+'Ark1'!S878</f>
        <v>0</v>
      </c>
      <c r="P77" s="56"/>
      <c r="Q77" s="58">
        <f>+'Ark1'!T878</f>
        <v>0</v>
      </c>
      <c r="R77" s="56"/>
      <c r="S77" s="169">
        <f>+'Ark1'!U878</f>
        <v>0</v>
      </c>
      <c r="T77" s="169"/>
      <c r="U77" s="79">
        <f>+'Ark1'!W878</f>
        <v>0</v>
      </c>
      <c r="V77" s="79"/>
      <c r="W77" s="79">
        <f>+'Ark1'!X878</f>
        <v>0</v>
      </c>
      <c r="X77" s="79">
        <f>+'Ark1'!Y878</f>
        <v>0</v>
      </c>
      <c r="Y77" s="79">
        <f>+'Ark1'!Z878</f>
        <v>0</v>
      </c>
      <c r="Z77" s="169">
        <f>+'Ark1'!AA878</f>
        <v>0</v>
      </c>
      <c r="AA77" s="58">
        <f>+'Ark1'!AB878</f>
        <v>0</v>
      </c>
      <c r="AB77" s="58">
        <f>+'Ark1'!AC878</f>
        <v>0</v>
      </c>
      <c r="AC77" s="79">
        <f>+'Ark1'!AD878</f>
        <v>0</v>
      </c>
      <c r="AD77" s="79">
        <f>+'Ark1'!AE878</f>
        <v>0</v>
      </c>
      <c r="AE77" s="79">
        <f>+'Ark1'!AF878</f>
        <v>0</v>
      </c>
      <c r="AF77" s="169" t="e">
        <f t="shared" si="31"/>
        <v>#DIV/0!</v>
      </c>
      <c r="AG77" s="79">
        <f>+'Ark1'!AF878</f>
        <v>0</v>
      </c>
      <c r="AH77" s="47"/>
      <c r="AI77" s="2"/>
    </row>
    <row r="78" spans="1:35">
      <c r="A78" s="47"/>
      <c r="B78" s="56">
        <f>+'Ark1'!C879</f>
        <v>2016</v>
      </c>
      <c r="C78" s="56">
        <f>+'Ark1'!G879</f>
        <v>2</v>
      </c>
      <c r="D78" s="57" t="s">
        <v>116</v>
      </c>
      <c r="E78" s="57">
        <f>+'Ark1'!H879</f>
        <v>1</v>
      </c>
      <c r="F78" s="57" t="s">
        <v>83</v>
      </c>
      <c r="G78" s="56">
        <f>+'Ark1'!Q879</f>
        <v>0</v>
      </c>
      <c r="H78" s="56"/>
      <c r="I78" s="56">
        <f>+'Ark1'!R879</f>
        <v>0</v>
      </c>
      <c r="J78" s="56"/>
      <c r="K78" s="192">
        <f>+'Ark1'!AG879</f>
        <v>0</v>
      </c>
      <c r="L78" s="169"/>
      <c r="M78" s="192">
        <f>+'Ark1'!AH879</f>
        <v>0</v>
      </c>
      <c r="N78" s="169"/>
      <c r="O78" s="58">
        <f>+'Ark1'!S879</f>
        <v>0</v>
      </c>
      <c r="P78" s="56"/>
      <c r="Q78" s="58">
        <f>+'Ark1'!T879</f>
        <v>0</v>
      </c>
      <c r="R78" s="56"/>
      <c r="S78" s="169">
        <f>+'Ark1'!U879</f>
        <v>0</v>
      </c>
      <c r="T78" s="169"/>
      <c r="U78" s="79">
        <f>+'Ark1'!W879</f>
        <v>0</v>
      </c>
      <c r="V78" s="79"/>
      <c r="W78" s="79">
        <f>+'Ark1'!X879</f>
        <v>0</v>
      </c>
      <c r="X78" s="79">
        <f>+'Ark1'!Y879</f>
        <v>0</v>
      </c>
      <c r="Y78" s="79">
        <f>+'Ark1'!Z879</f>
        <v>0</v>
      </c>
      <c r="Z78" s="169">
        <f>+'Ark1'!AA879</f>
        <v>0</v>
      </c>
      <c r="AA78" s="58">
        <f>+'Ark1'!AB879</f>
        <v>0</v>
      </c>
      <c r="AB78" s="58">
        <f>+'Ark1'!AC879</f>
        <v>0</v>
      </c>
      <c r="AC78" s="79">
        <f>+'Ark1'!AD879</f>
        <v>0</v>
      </c>
      <c r="AD78" s="79">
        <f>+'Ark1'!AE879</f>
        <v>0</v>
      </c>
      <c r="AE78" s="79">
        <f>+'Ark1'!AF879</f>
        <v>0</v>
      </c>
      <c r="AF78" s="169" t="e">
        <f t="shared" si="31"/>
        <v>#DIV/0!</v>
      </c>
      <c r="AG78" s="79">
        <f>+'Ark1'!AF879</f>
        <v>0</v>
      </c>
      <c r="AH78" s="47"/>
      <c r="AI78" s="4"/>
    </row>
    <row r="79" spans="1:35" ht="15.6">
      <c r="A79" s="47"/>
      <c r="B79" s="56">
        <f>+'Ark1'!C880</f>
        <v>2016</v>
      </c>
      <c r="C79" s="56">
        <f>+'Ark1'!G880</f>
        <v>2</v>
      </c>
      <c r="D79" s="57" t="s">
        <v>116</v>
      </c>
      <c r="E79" s="57">
        <f>+'Ark1'!H880</f>
        <v>2</v>
      </c>
      <c r="F79" s="57" t="s">
        <v>7</v>
      </c>
      <c r="G79" s="56">
        <f>+'Ark1'!Q880</f>
        <v>0</v>
      </c>
      <c r="H79" s="56"/>
      <c r="I79" s="56">
        <f>+'Ark1'!R880</f>
        <v>0</v>
      </c>
      <c r="J79" s="56"/>
      <c r="K79" s="192">
        <f>+'Ark1'!AG880</f>
        <v>0</v>
      </c>
      <c r="L79" s="169"/>
      <c r="M79" s="192">
        <f>+'Ark1'!AH880</f>
        <v>0</v>
      </c>
      <c r="N79" s="169"/>
      <c r="O79" s="58">
        <f>+'Ark1'!S880</f>
        <v>0</v>
      </c>
      <c r="P79" s="56"/>
      <c r="Q79" s="58">
        <f>+'Ark1'!T880</f>
        <v>0</v>
      </c>
      <c r="R79" s="56"/>
      <c r="S79" s="169">
        <f>+'Ark1'!U880</f>
        <v>0</v>
      </c>
      <c r="T79" s="169"/>
      <c r="U79" s="79">
        <f>+'Ark1'!W880</f>
        <v>0</v>
      </c>
      <c r="V79" s="79"/>
      <c r="W79" s="79">
        <f>+'Ark1'!X880</f>
        <v>0</v>
      </c>
      <c r="X79" s="79">
        <f>+'Ark1'!Y880</f>
        <v>0</v>
      </c>
      <c r="Y79" s="79">
        <f>+'Ark1'!Z880</f>
        <v>0</v>
      </c>
      <c r="Z79" s="169">
        <f>+'Ark1'!AA880</f>
        <v>0</v>
      </c>
      <c r="AA79" s="58">
        <f>+'Ark1'!AB880</f>
        <v>0</v>
      </c>
      <c r="AB79" s="58">
        <f>+'Ark1'!AC880</f>
        <v>0</v>
      </c>
      <c r="AC79" s="79">
        <f>+'Ark1'!AD880</f>
        <v>0</v>
      </c>
      <c r="AD79" s="79">
        <f>+'Ark1'!AE880</f>
        <v>0</v>
      </c>
      <c r="AE79" s="79">
        <f>+'Ark1'!AF880</f>
        <v>0</v>
      </c>
      <c r="AF79" s="169" t="e">
        <f t="shared" si="31"/>
        <v>#DIV/0!</v>
      </c>
      <c r="AG79" s="79">
        <f>+'Ark1'!AF880</f>
        <v>0</v>
      </c>
      <c r="AH79" s="47"/>
      <c r="AI79" s="5"/>
    </row>
    <row r="80" spans="1:35" ht="15.6">
      <c r="A80" s="47"/>
      <c r="B80" s="56">
        <f>+'Ark1'!C881</f>
        <v>2016</v>
      </c>
      <c r="C80" s="56">
        <f>+'Ark1'!G881</f>
        <v>3</v>
      </c>
      <c r="D80" s="57" t="s">
        <v>612</v>
      </c>
      <c r="E80" s="57">
        <f>+'Ark1'!H881</f>
        <v>1</v>
      </c>
      <c r="F80" s="57" t="s">
        <v>83</v>
      </c>
      <c r="G80" s="56">
        <f>+'Ark1'!Q881</f>
        <v>0</v>
      </c>
      <c r="H80" s="56"/>
      <c r="I80" s="56">
        <f>+'Ark1'!R881</f>
        <v>0</v>
      </c>
      <c r="J80" s="56"/>
      <c r="K80" s="192">
        <f>+'Ark1'!AG881</f>
        <v>0</v>
      </c>
      <c r="L80" s="169"/>
      <c r="M80" s="192">
        <f>+'Ark1'!AH881</f>
        <v>0</v>
      </c>
      <c r="N80" s="169"/>
      <c r="O80" s="58">
        <f>+'Ark1'!S881</f>
        <v>0</v>
      </c>
      <c r="P80" s="56"/>
      <c r="Q80" s="58">
        <f>+'Ark1'!T881</f>
        <v>0</v>
      </c>
      <c r="R80" s="56"/>
      <c r="S80" s="169">
        <f>+'Ark1'!U881</f>
        <v>0</v>
      </c>
      <c r="T80" s="169"/>
      <c r="U80" s="79">
        <f>+'Ark1'!W881</f>
        <v>0</v>
      </c>
      <c r="V80" s="79"/>
      <c r="W80" s="79">
        <f>+'Ark1'!X881</f>
        <v>0</v>
      </c>
      <c r="X80" s="79">
        <f>+'Ark1'!Y881</f>
        <v>0</v>
      </c>
      <c r="Y80" s="79">
        <f>+'Ark1'!Z881</f>
        <v>0</v>
      </c>
      <c r="Z80" s="169">
        <f>+'Ark1'!AA881</f>
        <v>0</v>
      </c>
      <c r="AA80" s="58">
        <f>+'Ark1'!AB881</f>
        <v>0</v>
      </c>
      <c r="AB80" s="58">
        <f>+'Ark1'!AC881</f>
        <v>0</v>
      </c>
      <c r="AC80" s="79">
        <f>+'Ark1'!AD881</f>
        <v>0</v>
      </c>
      <c r="AD80" s="79">
        <f>+'Ark1'!AE881</f>
        <v>0</v>
      </c>
      <c r="AE80" s="79">
        <f>+'Ark1'!AF881</f>
        <v>0</v>
      </c>
      <c r="AF80" s="169" t="e">
        <f t="shared" si="31"/>
        <v>#DIV/0!</v>
      </c>
      <c r="AG80" s="79">
        <f>+'Ark1'!AF881</f>
        <v>0</v>
      </c>
      <c r="AH80" s="47"/>
      <c r="AI80" s="5"/>
    </row>
    <row r="81" spans="1:35" ht="15.6">
      <c r="A81" s="47"/>
      <c r="B81" s="56">
        <f>+'Ark1'!C882</f>
        <v>2016</v>
      </c>
      <c r="C81" s="56">
        <f>+'Ark1'!G882</f>
        <v>3</v>
      </c>
      <c r="D81" s="57" t="s">
        <v>612</v>
      </c>
      <c r="E81" s="57">
        <f>+'Ark1'!H882</f>
        <v>2</v>
      </c>
      <c r="F81" s="57" t="s">
        <v>7</v>
      </c>
      <c r="G81" s="56">
        <f>+'Ark1'!Q882</f>
        <v>0</v>
      </c>
      <c r="H81" s="56"/>
      <c r="I81" s="56">
        <f>+'Ark1'!R882</f>
        <v>0</v>
      </c>
      <c r="J81" s="56"/>
      <c r="K81" s="192">
        <f>+'Ark1'!AG882</f>
        <v>0</v>
      </c>
      <c r="L81" s="169"/>
      <c r="M81" s="192">
        <f>+'Ark1'!AH882</f>
        <v>0</v>
      </c>
      <c r="N81" s="169"/>
      <c r="O81" s="58">
        <f>+'Ark1'!S882</f>
        <v>0</v>
      </c>
      <c r="P81" s="56"/>
      <c r="Q81" s="58">
        <f>+'Ark1'!T882</f>
        <v>0</v>
      </c>
      <c r="R81" s="56"/>
      <c r="S81" s="169">
        <f>+'Ark1'!U882</f>
        <v>0</v>
      </c>
      <c r="T81" s="169"/>
      <c r="U81" s="79">
        <f>+'Ark1'!W882</f>
        <v>0</v>
      </c>
      <c r="V81" s="79"/>
      <c r="W81" s="79">
        <f>+'Ark1'!X882</f>
        <v>0</v>
      </c>
      <c r="X81" s="79">
        <f>+'Ark1'!Y882</f>
        <v>0</v>
      </c>
      <c r="Y81" s="79">
        <f>+'Ark1'!Z882</f>
        <v>0</v>
      </c>
      <c r="Z81" s="169">
        <f>+'Ark1'!AA882</f>
        <v>0</v>
      </c>
      <c r="AA81" s="58">
        <f>+'Ark1'!AB882</f>
        <v>0</v>
      </c>
      <c r="AB81" s="58">
        <f>+'Ark1'!AC882</f>
        <v>0</v>
      </c>
      <c r="AC81" s="79">
        <f>+'Ark1'!AD882</f>
        <v>0</v>
      </c>
      <c r="AD81" s="79">
        <f>+'Ark1'!AE882</f>
        <v>0</v>
      </c>
      <c r="AE81" s="79">
        <f>+'Ark1'!AF882</f>
        <v>0</v>
      </c>
      <c r="AF81" s="169" t="e">
        <f t="shared" si="31"/>
        <v>#DIV/0!</v>
      </c>
      <c r="AG81" s="79">
        <f>+'Ark1'!AF882</f>
        <v>0</v>
      </c>
      <c r="AH81" s="47"/>
      <c r="AI81" s="5"/>
    </row>
    <row r="82" spans="1:35" ht="15.6">
      <c r="A82" s="47"/>
      <c r="B82" s="56">
        <f>+'Ark1'!C883</f>
        <v>2016</v>
      </c>
      <c r="C82" s="56">
        <f>+'Ark1'!G883</f>
        <v>4</v>
      </c>
      <c r="D82" s="57" t="s">
        <v>117</v>
      </c>
      <c r="E82" s="57">
        <f>+'Ark1'!H883</f>
        <v>1</v>
      </c>
      <c r="F82" s="57" t="s">
        <v>83</v>
      </c>
      <c r="G82" s="56">
        <f>+'Ark1'!Q883</f>
        <v>0</v>
      </c>
      <c r="H82" s="56"/>
      <c r="I82" s="56">
        <f>+'Ark1'!R883</f>
        <v>0</v>
      </c>
      <c r="J82" s="56"/>
      <c r="K82" s="192">
        <f>+'Ark1'!AG883</f>
        <v>0</v>
      </c>
      <c r="L82" s="169"/>
      <c r="M82" s="192">
        <f>+'Ark1'!AH883</f>
        <v>0</v>
      </c>
      <c r="N82" s="169"/>
      <c r="O82" s="58">
        <f>+'Ark1'!S883</f>
        <v>0</v>
      </c>
      <c r="P82" s="56"/>
      <c r="Q82" s="58">
        <f>+'Ark1'!T883</f>
        <v>0</v>
      </c>
      <c r="R82" s="56"/>
      <c r="S82" s="169">
        <f>+'Ark1'!U883</f>
        <v>0</v>
      </c>
      <c r="T82" s="169"/>
      <c r="U82" s="79">
        <f>+'Ark1'!W883</f>
        <v>0</v>
      </c>
      <c r="V82" s="79"/>
      <c r="W82" s="79">
        <f>+'Ark1'!X883</f>
        <v>0</v>
      </c>
      <c r="X82" s="79">
        <f>+'Ark1'!Y883</f>
        <v>0</v>
      </c>
      <c r="Y82" s="79">
        <f>+'Ark1'!Z883</f>
        <v>0</v>
      </c>
      <c r="Z82" s="169">
        <f>+'Ark1'!AA883</f>
        <v>0</v>
      </c>
      <c r="AA82" s="58">
        <f>+'Ark1'!AB883</f>
        <v>0</v>
      </c>
      <c r="AB82" s="58">
        <f>+'Ark1'!AC883</f>
        <v>0</v>
      </c>
      <c r="AC82" s="79">
        <f>+'Ark1'!AD883</f>
        <v>0</v>
      </c>
      <c r="AD82" s="79">
        <f>+'Ark1'!AE883</f>
        <v>0</v>
      </c>
      <c r="AE82" s="79">
        <f>+'Ark1'!AF883</f>
        <v>0</v>
      </c>
      <c r="AF82" s="169" t="e">
        <f t="shared" si="31"/>
        <v>#DIV/0!</v>
      </c>
      <c r="AG82" s="79">
        <f>+'Ark1'!AF883</f>
        <v>0</v>
      </c>
      <c r="AH82" s="47"/>
      <c r="AI82" s="5"/>
    </row>
    <row r="83" spans="1:35" ht="15.6">
      <c r="A83" s="47"/>
      <c r="B83" s="56">
        <f>+'Ark1'!C884</f>
        <v>2016</v>
      </c>
      <c r="C83" s="56">
        <f>+'Ark1'!G884</f>
        <v>4</v>
      </c>
      <c r="D83" s="57" t="s">
        <v>117</v>
      </c>
      <c r="E83" s="57">
        <f>+'Ark1'!H884</f>
        <v>2</v>
      </c>
      <c r="F83" s="57" t="s">
        <v>7</v>
      </c>
      <c r="G83" s="56">
        <f>+'Ark1'!Q884</f>
        <v>0</v>
      </c>
      <c r="H83" s="56"/>
      <c r="I83" s="56">
        <f>+'Ark1'!R884</f>
        <v>0</v>
      </c>
      <c r="J83" s="56"/>
      <c r="K83" s="192">
        <f>+'Ark1'!AG884</f>
        <v>0</v>
      </c>
      <c r="L83" s="169"/>
      <c r="M83" s="192">
        <f>+'Ark1'!AH884</f>
        <v>0</v>
      </c>
      <c r="N83" s="169"/>
      <c r="O83" s="58">
        <f>+'Ark1'!S884</f>
        <v>0</v>
      </c>
      <c r="P83" s="56"/>
      <c r="Q83" s="58">
        <f>+'Ark1'!T884</f>
        <v>0</v>
      </c>
      <c r="R83" s="56"/>
      <c r="S83" s="169">
        <f>+'Ark1'!U884</f>
        <v>0</v>
      </c>
      <c r="T83" s="169"/>
      <c r="U83" s="79">
        <f>+'Ark1'!W884</f>
        <v>0</v>
      </c>
      <c r="V83" s="79"/>
      <c r="W83" s="79">
        <f>+'Ark1'!X884</f>
        <v>0</v>
      </c>
      <c r="X83" s="79">
        <f>+'Ark1'!Y884</f>
        <v>0</v>
      </c>
      <c r="Y83" s="79">
        <f>+'Ark1'!Z884</f>
        <v>0</v>
      </c>
      <c r="Z83" s="169">
        <f>+'Ark1'!AA884</f>
        <v>0</v>
      </c>
      <c r="AA83" s="58">
        <f>+'Ark1'!AB884</f>
        <v>0</v>
      </c>
      <c r="AB83" s="58">
        <f>+'Ark1'!AC884</f>
        <v>0</v>
      </c>
      <c r="AC83" s="79">
        <f>+'Ark1'!AD884</f>
        <v>0</v>
      </c>
      <c r="AD83" s="79">
        <f>+'Ark1'!AE884</f>
        <v>0</v>
      </c>
      <c r="AE83" s="79">
        <f>+'Ark1'!AF884</f>
        <v>0</v>
      </c>
      <c r="AF83" s="169" t="e">
        <f t="shared" si="31"/>
        <v>#DIV/0!</v>
      </c>
      <c r="AG83" s="79">
        <f>+'Ark1'!AF884</f>
        <v>0</v>
      </c>
      <c r="AH83" s="47"/>
      <c r="AI83" s="5"/>
    </row>
    <row r="84" spans="1:35" ht="15.6">
      <c r="A84" s="47"/>
      <c r="B84">
        <f>+'Ark1'!C885</f>
        <v>2015</v>
      </c>
      <c r="C84">
        <f>+'Ark1'!G885</f>
        <v>1</v>
      </c>
      <c r="D84" s="3" t="s">
        <v>446</v>
      </c>
      <c r="E84" s="3">
        <f>+'Ark1'!H885</f>
        <v>1</v>
      </c>
      <c r="F84" s="3" t="s">
        <v>83</v>
      </c>
      <c r="G84">
        <f>+'Ark1'!Q885</f>
        <v>0</v>
      </c>
      <c r="I84">
        <f>+'Ark1'!R885</f>
        <v>0</v>
      </c>
      <c r="K84" s="210">
        <f>+'Ark1'!AG885</f>
        <v>0</v>
      </c>
      <c r="M84" s="210">
        <f>+'Ark1'!AH885</f>
        <v>0</v>
      </c>
      <c r="O84" s="1">
        <f>+'Ark1'!S885</f>
        <v>0</v>
      </c>
      <c r="Q84" s="1">
        <f>+'Ark1'!T885</f>
        <v>0</v>
      </c>
      <c r="S84" s="102">
        <f>+'Ark1'!U885</f>
        <v>0</v>
      </c>
      <c r="U84" s="11">
        <f>+'Ark1'!W885</f>
        <v>0</v>
      </c>
      <c r="W84" s="11">
        <f>+'Ark1'!X885</f>
        <v>0</v>
      </c>
      <c r="X84" s="11">
        <f>+'Ark1'!Y885</f>
        <v>0</v>
      </c>
      <c r="Y84" s="11">
        <f>+'Ark1'!Z885</f>
        <v>0</v>
      </c>
      <c r="Z84" s="102">
        <f>+'Ark1'!AA885</f>
        <v>0</v>
      </c>
      <c r="AA84" s="1">
        <f>+'Ark1'!AB885</f>
        <v>0</v>
      </c>
      <c r="AB84" s="1">
        <f>+'Ark1'!AC885</f>
        <v>0</v>
      </c>
      <c r="AC84" s="11">
        <f>+'Ark1'!AD885</f>
        <v>0</v>
      </c>
      <c r="AD84" s="11">
        <f>+'Ark1'!AE885</f>
        <v>0</v>
      </c>
      <c r="AE84" s="11">
        <f>+'Ark1'!AF885</f>
        <v>0</v>
      </c>
      <c r="AF84" s="102" t="e">
        <f t="shared" si="31"/>
        <v>#DIV/0!</v>
      </c>
      <c r="AG84" s="11">
        <f>+'Ark1'!AF885</f>
        <v>0</v>
      </c>
      <c r="AH84" s="47"/>
      <c r="AI84" s="5"/>
    </row>
    <row r="85" spans="1:35" ht="15.6">
      <c r="A85" s="47"/>
      <c r="B85">
        <f>+'Ark1'!C886</f>
        <v>2015</v>
      </c>
      <c r="C85">
        <f>+'Ark1'!G886</f>
        <v>1</v>
      </c>
      <c r="D85" s="3" t="s">
        <v>446</v>
      </c>
      <c r="E85" s="3">
        <f>+'Ark1'!H886</f>
        <v>2</v>
      </c>
      <c r="F85" s="3" t="s">
        <v>7</v>
      </c>
      <c r="G85">
        <f>+'Ark1'!Q886</f>
        <v>0</v>
      </c>
      <c r="I85">
        <f>+'Ark1'!R886</f>
        <v>0</v>
      </c>
      <c r="K85" s="210">
        <f>+'Ark1'!AG886</f>
        <v>0</v>
      </c>
      <c r="M85" s="210">
        <f>+'Ark1'!AH886</f>
        <v>0</v>
      </c>
      <c r="O85" s="1">
        <f>+'Ark1'!S886</f>
        <v>0</v>
      </c>
      <c r="Q85" s="1">
        <f>+'Ark1'!T886</f>
        <v>0</v>
      </c>
      <c r="S85" s="102">
        <f>+'Ark1'!U886</f>
        <v>0</v>
      </c>
      <c r="U85" s="11">
        <f>+'Ark1'!W886</f>
        <v>0</v>
      </c>
      <c r="W85" s="11">
        <f>+'Ark1'!X886</f>
        <v>0</v>
      </c>
      <c r="X85" s="11">
        <f>+'Ark1'!Y886</f>
        <v>0</v>
      </c>
      <c r="Y85" s="11">
        <f>+'Ark1'!Z886</f>
        <v>0</v>
      </c>
      <c r="Z85" s="102">
        <f>+'Ark1'!AA886</f>
        <v>0</v>
      </c>
      <c r="AA85" s="1">
        <f>+'Ark1'!AB886</f>
        <v>0</v>
      </c>
      <c r="AB85" s="1">
        <f>+'Ark1'!AC886</f>
        <v>0</v>
      </c>
      <c r="AC85" s="11">
        <f>+'Ark1'!AD886</f>
        <v>0</v>
      </c>
      <c r="AD85" s="11">
        <f>+'Ark1'!AE886</f>
        <v>0</v>
      </c>
      <c r="AE85" s="11">
        <f>+'Ark1'!AF886</f>
        <v>0</v>
      </c>
      <c r="AF85" s="102" t="e">
        <f t="shared" si="31"/>
        <v>#DIV/0!</v>
      </c>
      <c r="AG85" s="11">
        <f>+'Ark1'!AF886</f>
        <v>0</v>
      </c>
      <c r="AH85" s="47"/>
      <c r="AI85" s="5"/>
    </row>
    <row r="86" spans="1:35" ht="15.6">
      <c r="A86" s="47"/>
      <c r="B86">
        <f>+'Ark1'!C887</f>
        <v>2015</v>
      </c>
      <c r="C86">
        <f>+'Ark1'!G887</f>
        <v>2</v>
      </c>
      <c r="D86" s="3" t="s">
        <v>116</v>
      </c>
      <c r="E86" s="3">
        <f>+'Ark1'!H887</f>
        <v>1</v>
      </c>
      <c r="F86" s="3" t="s">
        <v>83</v>
      </c>
      <c r="G86">
        <f>+'Ark1'!Q887</f>
        <v>0</v>
      </c>
      <c r="I86">
        <f>+'Ark1'!R887</f>
        <v>0</v>
      </c>
      <c r="K86" s="210">
        <f>+'Ark1'!AG887</f>
        <v>0</v>
      </c>
      <c r="M86" s="210">
        <f>+'Ark1'!AH887</f>
        <v>0</v>
      </c>
      <c r="O86" s="1">
        <f>+'Ark1'!S887</f>
        <v>0</v>
      </c>
      <c r="Q86" s="1">
        <f>+'Ark1'!T887</f>
        <v>0</v>
      </c>
      <c r="S86" s="102">
        <f>+'Ark1'!U887</f>
        <v>0</v>
      </c>
      <c r="U86" s="11">
        <f>+'Ark1'!W887</f>
        <v>0</v>
      </c>
      <c r="W86" s="11">
        <f>+'Ark1'!X887</f>
        <v>0</v>
      </c>
      <c r="X86" s="11">
        <f>+'Ark1'!Y887</f>
        <v>0</v>
      </c>
      <c r="Y86" s="11">
        <f>+'Ark1'!Z887</f>
        <v>0</v>
      </c>
      <c r="Z86" s="102">
        <f>+'Ark1'!AA887</f>
        <v>0</v>
      </c>
      <c r="AA86" s="1">
        <f>+'Ark1'!AB887</f>
        <v>0</v>
      </c>
      <c r="AB86" s="1">
        <f>+'Ark1'!AC887</f>
        <v>0</v>
      </c>
      <c r="AC86" s="11">
        <f>+'Ark1'!AD887</f>
        <v>0</v>
      </c>
      <c r="AD86" s="11">
        <f>+'Ark1'!AE887</f>
        <v>0</v>
      </c>
      <c r="AE86" s="11">
        <f>+'Ark1'!AF887</f>
        <v>0</v>
      </c>
      <c r="AF86" s="102" t="e">
        <f t="shared" si="31"/>
        <v>#DIV/0!</v>
      </c>
      <c r="AG86" s="11">
        <f>+'Ark1'!AF887</f>
        <v>0</v>
      </c>
      <c r="AH86" s="47"/>
      <c r="AI86" s="5"/>
    </row>
    <row r="87" spans="1:35" ht="15.6">
      <c r="A87" s="47"/>
      <c r="B87">
        <f>+'Ark1'!C888</f>
        <v>2015</v>
      </c>
      <c r="C87">
        <f>+'Ark1'!G888</f>
        <v>2</v>
      </c>
      <c r="D87" s="3" t="s">
        <v>116</v>
      </c>
      <c r="E87" s="3">
        <f>+'Ark1'!H888</f>
        <v>2</v>
      </c>
      <c r="F87" s="3" t="s">
        <v>7</v>
      </c>
      <c r="G87">
        <f>+'Ark1'!Q888</f>
        <v>0</v>
      </c>
      <c r="I87">
        <f>+'Ark1'!R888</f>
        <v>0</v>
      </c>
      <c r="K87" s="210">
        <f>+'Ark1'!AG888</f>
        <v>0</v>
      </c>
      <c r="M87" s="210">
        <f>+'Ark1'!AH888</f>
        <v>0</v>
      </c>
      <c r="O87" s="1">
        <f>+'Ark1'!S888</f>
        <v>0</v>
      </c>
      <c r="Q87" s="1">
        <f>+'Ark1'!T888</f>
        <v>0</v>
      </c>
      <c r="S87" s="102">
        <f>+'Ark1'!U888</f>
        <v>0</v>
      </c>
      <c r="U87" s="11">
        <f>+'Ark1'!W888</f>
        <v>0</v>
      </c>
      <c r="W87" s="11">
        <f>+'Ark1'!X888</f>
        <v>0</v>
      </c>
      <c r="X87" s="11">
        <f>+'Ark1'!Y888</f>
        <v>0</v>
      </c>
      <c r="Y87" s="11">
        <f>+'Ark1'!Z888</f>
        <v>0</v>
      </c>
      <c r="Z87" s="102">
        <f>+'Ark1'!AA888</f>
        <v>0</v>
      </c>
      <c r="AA87" s="1">
        <f>+'Ark1'!AB888</f>
        <v>0</v>
      </c>
      <c r="AB87" s="1">
        <f>+'Ark1'!AC888</f>
        <v>0</v>
      </c>
      <c r="AC87" s="11">
        <f>+'Ark1'!AD888</f>
        <v>0</v>
      </c>
      <c r="AD87" s="11">
        <f>+'Ark1'!AE888</f>
        <v>0</v>
      </c>
      <c r="AE87" s="11">
        <f>+'Ark1'!AF888</f>
        <v>0</v>
      </c>
      <c r="AF87" s="102" t="e">
        <f t="shared" si="31"/>
        <v>#DIV/0!</v>
      </c>
      <c r="AG87" s="11">
        <f>+'Ark1'!AF888</f>
        <v>0</v>
      </c>
      <c r="AH87" s="47"/>
      <c r="AI87" s="5"/>
    </row>
    <row r="88" spans="1:35" ht="15.6">
      <c r="A88" s="47"/>
      <c r="B88">
        <f>+'Ark1'!C889</f>
        <v>2015</v>
      </c>
      <c r="C88">
        <f>+'Ark1'!G889</f>
        <v>3</v>
      </c>
      <c r="D88" s="3" t="s">
        <v>612</v>
      </c>
      <c r="E88" s="3">
        <f>+'Ark1'!H889</f>
        <v>1</v>
      </c>
      <c r="F88" s="3" t="s">
        <v>83</v>
      </c>
      <c r="G88">
        <f>+'Ark1'!Q889</f>
        <v>0</v>
      </c>
      <c r="I88">
        <f>+'Ark1'!R889</f>
        <v>0</v>
      </c>
      <c r="K88" s="210">
        <f>+'Ark1'!AG889</f>
        <v>0</v>
      </c>
      <c r="M88" s="210">
        <f>+'Ark1'!AH889</f>
        <v>0</v>
      </c>
      <c r="O88" s="1">
        <f>+'Ark1'!S889</f>
        <v>0</v>
      </c>
      <c r="Q88" s="1">
        <f>+'Ark1'!T889</f>
        <v>0</v>
      </c>
      <c r="S88" s="102">
        <f>+'Ark1'!U889</f>
        <v>0</v>
      </c>
      <c r="U88" s="11">
        <f>+'Ark1'!W889</f>
        <v>0</v>
      </c>
      <c r="W88" s="11">
        <f>+'Ark1'!X889</f>
        <v>0</v>
      </c>
      <c r="X88" s="11">
        <f>+'Ark1'!Y889</f>
        <v>0</v>
      </c>
      <c r="Y88" s="11">
        <f>+'Ark1'!Z889</f>
        <v>0</v>
      </c>
      <c r="Z88" s="102">
        <f>+'Ark1'!AA889</f>
        <v>0</v>
      </c>
      <c r="AA88" s="1">
        <f>+'Ark1'!AB889</f>
        <v>0</v>
      </c>
      <c r="AB88" s="1">
        <f>+'Ark1'!AC889</f>
        <v>0</v>
      </c>
      <c r="AC88" s="11">
        <f>+'Ark1'!AD889</f>
        <v>0</v>
      </c>
      <c r="AD88" s="11">
        <f>+'Ark1'!AE889</f>
        <v>0</v>
      </c>
      <c r="AE88" s="11">
        <f>+'Ark1'!AF889</f>
        <v>0</v>
      </c>
      <c r="AF88" s="102" t="e">
        <f t="shared" si="31"/>
        <v>#DIV/0!</v>
      </c>
      <c r="AG88" s="11">
        <f>+'Ark1'!AF889</f>
        <v>0</v>
      </c>
      <c r="AH88" s="47"/>
      <c r="AI88" s="5"/>
    </row>
    <row r="89" spans="1:35" ht="15.6">
      <c r="A89" s="47"/>
      <c r="B89">
        <f>+'Ark1'!C890</f>
        <v>2015</v>
      </c>
      <c r="C89">
        <f>+'Ark1'!G890</f>
        <v>3</v>
      </c>
      <c r="D89" s="3" t="s">
        <v>612</v>
      </c>
      <c r="E89" s="3">
        <f>+'Ark1'!H890</f>
        <v>2</v>
      </c>
      <c r="F89" s="3" t="s">
        <v>7</v>
      </c>
      <c r="G89">
        <f>+'Ark1'!Q890</f>
        <v>0</v>
      </c>
      <c r="I89">
        <f>+'Ark1'!R890</f>
        <v>0</v>
      </c>
      <c r="K89" s="210">
        <f>+'Ark1'!AG890</f>
        <v>0</v>
      </c>
      <c r="M89" s="210">
        <f>+'Ark1'!AH890</f>
        <v>0</v>
      </c>
      <c r="O89" s="1">
        <f>+'Ark1'!S890</f>
        <v>0</v>
      </c>
      <c r="Q89" s="1">
        <f>+'Ark1'!T890</f>
        <v>0</v>
      </c>
      <c r="S89" s="102">
        <f>+'Ark1'!U890</f>
        <v>0</v>
      </c>
      <c r="U89" s="11">
        <f>+'Ark1'!W890</f>
        <v>0</v>
      </c>
      <c r="W89" s="11">
        <f>+'Ark1'!X890</f>
        <v>0</v>
      </c>
      <c r="X89" s="11">
        <f>+'Ark1'!Y890</f>
        <v>0</v>
      </c>
      <c r="Y89" s="11">
        <f>+'Ark1'!Z890</f>
        <v>0</v>
      </c>
      <c r="Z89" s="102">
        <f>+'Ark1'!AA890</f>
        <v>0</v>
      </c>
      <c r="AA89" s="1">
        <f>+'Ark1'!AB890</f>
        <v>0</v>
      </c>
      <c r="AB89" s="1">
        <f>+'Ark1'!AC890</f>
        <v>0</v>
      </c>
      <c r="AC89" s="11">
        <f>+'Ark1'!AD890</f>
        <v>0</v>
      </c>
      <c r="AD89" s="11">
        <f>+'Ark1'!AE890</f>
        <v>0</v>
      </c>
      <c r="AE89" s="11">
        <f>+'Ark1'!AF890</f>
        <v>0</v>
      </c>
      <c r="AF89" s="102" t="e">
        <f t="shared" si="31"/>
        <v>#DIV/0!</v>
      </c>
      <c r="AG89" s="11">
        <f>+'Ark1'!AF890</f>
        <v>0</v>
      </c>
      <c r="AH89" s="47"/>
      <c r="AI89" s="5"/>
    </row>
    <row r="90" spans="1:35" ht="15.6">
      <c r="A90" s="47"/>
      <c r="B90">
        <f>+'Ark1'!C891</f>
        <v>2015</v>
      </c>
      <c r="C90">
        <f>+'Ark1'!G891</f>
        <v>4</v>
      </c>
      <c r="D90" s="3" t="s">
        <v>117</v>
      </c>
      <c r="E90" s="3">
        <f>+'Ark1'!H891</f>
        <v>1</v>
      </c>
      <c r="F90" s="3" t="s">
        <v>83</v>
      </c>
      <c r="G90">
        <f>+'Ark1'!Q891</f>
        <v>0</v>
      </c>
      <c r="I90">
        <f>+'Ark1'!R891</f>
        <v>0</v>
      </c>
      <c r="K90" s="210">
        <f>+'Ark1'!AG891</f>
        <v>0</v>
      </c>
      <c r="M90" s="210">
        <f>+'Ark1'!AH891</f>
        <v>0</v>
      </c>
      <c r="O90" s="1">
        <f>+'Ark1'!S891</f>
        <v>0</v>
      </c>
      <c r="Q90" s="1">
        <f>+'Ark1'!T891</f>
        <v>0</v>
      </c>
      <c r="S90" s="102">
        <f>+'Ark1'!U891</f>
        <v>0</v>
      </c>
      <c r="U90" s="11">
        <f>+'Ark1'!W891</f>
        <v>0</v>
      </c>
      <c r="W90" s="11">
        <f>+'Ark1'!X891</f>
        <v>0</v>
      </c>
      <c r="X90" s="11">
        <f>+'Ark1'!Y891</f>
        <v>0</v>
      </c>
      <c r="Y90" s="11">
        <f>+'Ark1'!Z891</f>
        <v>0</v>
      </c>
      <c r="Z90" s="102">
        <f>+'Ark1'!AA891</f>
        <v>0</v>
      </c>
      <c r="AA90" s="1">
        <f>+'Ark1'!AB891</f>
        <v>0</v>
      </c>
      <c r="AB90" s="1">
        <f>+'Ark1'!AC891</f>
        <v>0</v>
      </c>
      <c r="AC90" s="11">
        <f>+'Ark1'!AD891</f>
        <v>0</v>
      </c>
      <c r="AD90" s="11">
        <f>+'Ark1'!AE891</f>
        <v>0</v>
      </c>
      <c r="AE90" s="11">
        <f>+'Ark1'!AF891</f>
        <v>0</v>
      </c>
      <c r="AF90" s="102" t="e">
        <f t="shared" si="31"/>
        <v>#DIV/0!</v>
      </c>
      <c r="AG90" s="11">
        <f>+'Ark1'!AF891</f>
        <v>0</v>
      </c>
      <c r="AH90" s="47"/>
      <c r="AI90" s="5"/>
    </row>
    <row r="91" spans="1:35" ht="15.6">
      <c r="A91" s="47"/>
      <c r="B91">
        <f>+'Ark1'!C892</f>
        <v>2015</v>
      </c>
      <c r="C91">
        <f>+'Ark1'!G892</f>
        <v>4</v>
      </c>
      <c r="D91" s="3" t="s">
        <v>117</v>
      </c>
      <c r="E91" s="3">
        <f>+'Ark1'!H892</f>
        <v>2</v>
      </c>
      <c r="F91" s="3" t="s">
        <v>7</v>
      </c>
      <c r="G91">
        <f>+'Ark1'!Q892</f>
        <v>0</v>
      </c>
      <c r="I91">
        <f>+'Ark1'!R892</f>
        <v>0</v>
      </c>
      <c r="K91" s="210">
        <f>+'Ark1'!AG892</f>
        <v>0</v>
      </c>
      <c r="M91" s="210">
        <f>+'Ark1'!AH892</f>
        <v>0</v>
      </c>
      <c r="O91" s="1">
        <f>+'Ark1'!S892</f>
        <v>0</v>
      </c>
      <c r="Q91" s="1">
        <f>+'Ark1'!T892</f>
        <v>0</v>
      </c>
      <c r="S91" s="102">
        <f>+'Ark1'!U892</f>
        <v>0</v>
      </c>
      <c r="U91" s="11">
        <f>+'Ark1'!W892</f>
        <v>0</v>
      </c>
      <c r="W91" s="11">
        <f>+'Ark1'!X892</f>
        <v>0</v>
      </c>
      <c r="X91" s="11">
        <f>+'Ark1'!Y892</f>
        <v>0</v>
      </c>
      <c r="Y91" s="11">
        <f>+'Ark1'!Z892</f>
        <v>0</v>
      </c>
      <c r="Z91" s="102">
        <f>+'Ark1'!AA892</f>
        <v>0</v>
      </c>
      <c r="AA91" s="1">
        <f>+'Ark1'!AB892</f>
        <v>0</v>
      </c>
      <c r="AB91" s="1">
        <f>+'Ark1'!AC892</f>
        <v>0</v>
      </c>
      <c r="AC91" s="11">
        <f>+'Ark1'!AD892</f>
        <v>0</v>
      </c>
      <c r="AD91" s="11">
        <f>+'Ark1'!AE892</f>
        <v>0</v>
      </c>
      <c r="AE91" s="11">
        <f>+'Ark1'!AF892</f>
        <v>0</v>
      </c>
      <c r="AF91" s="102" t="e">
        <f t="shared" si="31"/>
        <v>#DIV/0!</v>
      </c>
      <c r="AG91" s="11">
        <f>+'Ark1'!AF892</f>
        <v>0</v>
      </c>
      <c r="AH91" s="47"/>
      <c r="AI91" s="5"/>
    </row>
    <row r="92" spans="1:35" ht="15.6">
      <c r="A92" s="47"/>
      <c r="B92" s="56">
        <f>+'Ark1'!C893</f>
        <v>2014</v>
      </c>
      <c r="C92" s="56">
        <f>+'Ark1'!G893</f>
        <v>1</v>
      </c>
      <c r="D92" s="57" t="s">
        <v>446</v>
      </c>
      <c r="E92" s="57">
        <f>+'Ark1'!H893</f>
        <v>1</v>
      </c>
      <c r="F92" s="57" t="s">
        <v>83</v>
      </c>
      <c r="G92" s="56">
        <f>+'Ark1'!Q893</f>
        <v>0</v>
      </c>
      <c r="H92" s="56"/>
      <c r="I92" s="56">
        <f>+'Ark1'!R893</f>
        <v>0</v>
      </c>
      <c r="J92" s="56"/>
      <c r="K92" s="192">
        <f>+'Ark1'!AG893</f>
        <v>0</v>
      </c>
      <c r="L92" s="169"/>
      <c r="M92" s="192">
        <f>+'Ark1'!AH893</f>
        <v>0</v>
      </c>
      <c r="N92" s="169"/>
      <c r="O92" s="58">
        <f>+'Ark1'!S893</f>
        <v>0</v>
      </c>
      <c r="P92" s="56"/>
      <c r="Q92" s="58">
        <f>+'Ark1'!T893</f>
        <v>0</v>
      </c>
      <c r="R92" s="56"/>
      <c r="S92" s="169">
        <f>+'Ark1'!U893</f>
        <v>0</v>
      </c>
      <c r="T92" s="169"/>
      <c r="U92" s="79">
        <f>+'Ark1'!W893</f>
        <v>0</v>
      </c>
      <c r="V92" s="79"/>
      <c r="W92" s="79">
        <f>+'Ark1'!X893</f>
        <v>0</v>
      </c>
      <c r="X92" s="79">
        <f>+'Ark1'!Y893</f>
        <v>0</v>
      </c>
      <c r="Y92" s="79">
        <f>+'Ark1'!Z893</f>
        <v>0</v>
      </c>
      <c r="Z92" s="169">
        <f>+'Ark1'!AA893</f>
        <v>0</v>
      </c>
      <c r="AA92" s="58">
        <f>+'Ark1'!AB893</f>
        <v>0</v>
      </c>
      <c r="AB92" s="58">
        <f>+'Ark1'!AC893</f>
        <v>0</v>
      </c>
      <c r="AC92" s="79">
        <f>+'Ark1'!AD893</f>
        <v>0</v>
      </c>
      <c r="AD92" s="79">
        <f>+'Ark1'!AE893</f>
        <v>0</v>
      </c>
      <c r="AE92" s="79">
        <f>+'Ark1'!AF893</f>
        <v>0</v>
      </c>
      <c r="AF92" s="169" t="e">
        <f t="shared" ref="AF92:AF123" si="34">+S92/O92</f>
        <v>#DIV/0!</v>
      </c>
      <c r="AG92" s="79">
        <f>+'Ark1'!AF893</f>
        <v>0</v>
      </c>
      <c r="AH92" s="47"/>
      <c r="AI92" s="5"/>
    </row>
    <row r="93" spans="1:35" ht="15.6">
      <c r="A93" s="47"/>
      <c r="B93" s="56">
        <f>+'Ark1'!C894</f>
        <v>2014</v>
      </c>
      <c r="C93" s="56">
        <f>+'Ark1'!G894</f>
        <v>1</v>
      </c>
      <c r="D93" s="57" t="s">
        <v>446</v>
      </c>
      <c r="E93" s="57">
        <f>+'Ark1'!H894</f>
        <v>2</v>
      </c>
      <c r="F93" s="57" t="s">
        <v>7</v>
      </c>
      <c r="G93" s="56">
        <f>+'Ark1'!Q894</f>
        <v>0</v>
      </c>
      <c r="H93" s="56"/>
      <c r="I93" s="56">
        <f>+'Ark1'!R894</f>
        <v>0</v>
      </c>
      <c r="J93" s="56"/>
      <c r="K93" s="192">
        <f>+'Ark1'!AG894</f>
        <v>0</v>
      </c>
      <c r="L93" s="169"/>
      <c r="M93" s="192">
        <f>+'Ark1'!AH894</f>
        <v>0</v>
      </c>
      <c r="N93" s="169"/>
      <c r="O93" s="58">
        <f>+'Ark1'!S894</f>
        <v>0</v>
      </c>
      <c r="P93" s="56"/>
      <c r="Q93" s="58">
        <f>+'Ark1'!T894</f>
        <v>0</v>
      </c>
      <c r="R93" s="56"/>
      <c r="S93" s="169">
        <f>+'Ark1'!U894</f>
        <v>0</v>
      </c>
      <c r="T93" s="169"/>
      <c r="U93" s="79">
        <f>+'Ark1'!W894</f>
        <v>0</v>
      </c>
      <c r="V93" s="79"/>
      <c r="W93" s="79">
        <f>+'Ark1'!X894</f>
        <v>0</v>
      </c>
      <c r="X93" s="79">
        <f>+'Ark1'!Y894</f>
        <v>0</v>
      </c>
      <c r="Y93" s="79">
        <f>+'Ark1'!Z894</f>
        <v>0</v>
      </c>
      <c r="Z93" s="169">
        <f>+'Ark1'!AA894</f>
        <v>0</v>
      </c>
      <c r="AA93" s="58">
        <f>+'Ark1'!AB894</f>
        <v>0</v>
      </c>
      <c r="AB93" s="58">
        <f>+'Ark1'!AC894</f>
        <v>0</v>
      </c>
      <c r="AC93" s="79">
        <f>+'Ark1'!AD894</f>
        <v>0</v>
      </c>
      <c r="AD93" s="79">
        <f>+'Ark1'!AE894</f>
        <v>0</v>
      </c>
      <c r="AE93" s="79">
        <f>+'Ark1'!AF894</f>
        <v>0</v>
      </c>
      <c r="AF93" s="169" t="e">
        <f t="shared" si="34"/>
        <v>#DIV/0!</v>
      </c>
      <c r="AG93" s="79">
        <f>+'Ark1'!AF894</f>
        <v>0</v>
      </c>
      <c r="AH93" s="47"/>
      <c r="AI93" s="5"/>
    </row>
    <row r="94" spans="1:35" ht="15.6">
      <c r="A94" s="47"/>
      <c r="B94" s="56">
        <f>+'Ark1'!C895</f>
        <v>2014</v>
      </c>
      <c r="C94" s="56">
        <f>+'Ark1'!G895</f>
        <v>2</v>
      </c>
      <c r="D94" s="57" t="s">
        <v>116</v>
      </c>
      <c r="E94" s="57">
        <f>+'Ark1'!H895</f>
        <v>1</v>
      </c>
      <c r="F94" s="57" t="s">
        <v>83</v>
      </c>
      <c r="G94" s="56">
        <f>+'Ark1'!Q895</f>
        <v>0</v>
      </c>
      <c r="H94" s="56"/>
      <c r="I94" s="56">
        <f>+'Ark1'!R895</f>
        <v>0</v>
      </c>
      <c r="J94" s="56"/>
      <c r="K94" s="192">
        <f>+'Ark1'!AG895</f>
        <v>0</v>
      </c>
      <c r="L94" s="169"/>
      <c r="M94" s="192">
        <f>+'Ark1'!AH895</f>
        <v>0</v>
      </c>
      <c r="N94" s="169"/>
      <c r="O94" s="58">
        <f>+'Ark1'!S895</f>
        <v>0</v>
      </c>
      <c r="P94" s="56"/>
      <c r="Q94" s="58">
        <f>+'Ark1'!T895</f>
        <v>0</v>
      </c>
      <c r="R94" s="56"/>
      <c r="S94" s="169">
        <f>+'Ark1'!U895</f>
        <v>0</v>
      </c>
      <c r="T94" s="169"/>
      <c r="U94" s="79">
        <f>+'Ark1'!W895</f>
        <v>0</v>
      </c>
      <c r="V94" s="79"/>
      <c r="W94" s="79">
        <f>+'Ark1'!X895</f>
        <v>0</v>
      </c>
      <c r="X94" s="79">
        <f>+'Ark1'!Y895</f>
        <v>0</v>
      </c>
      <c r="Y94" s="79">
        <f>+'Ark1'!Z895</f>
        <v>0</v>
      </c>
      <c r="Z94" s="169">
        <f>+'Ark1'!AA895</f>
        <v>0</v>
      </c>
      <c r="AA94" s="58">
        <f>+'Ark1'!AB895</f>
        <v>0</v>
      </c>
      <c r="AB94" s="58">
        <f>+'Ark1'!AC895</f>
        <v>0</v>
      </c>
      <c r="AC94" s="79">
        <f>+'Ark1'!AD895</f>
        <v>0</v>
      </c>
      <c r="AD94" s="79">
        <f>+'Ark1'!AE895</f>
        <v>0</v>
      </c>
      <c r="AE94" s="79">
        <f>+'Ark1'!AF895</f>
        <v>0</v>
      </c>
      <c r="AF94" s="169" t="e">
        <f t="shared" si="34"/>
        <v>#DIV/0!</v>
      </c>
      <c r="AG94" s="79">
        <f>+'Ark1'!AF895</f>
        <v>0</v>
      </c>
      <c r="AH94" s="47"/>
      <c r="AI94" s="5"/>
    </row>
    <row r="95" spans="1:35" ht="15.6">
      <c r="A95" s="47"/>
      <c r="B95" s="56">
        <f>+'Ark1'!C896</f>
        <v>2014</v>
      </c>
      <c r="C95" s="56">
        <f>+'Ark1'!G896</f>
        <v>2</v>
      </c>
      <c r="D95" s="57" t="s">
        <v>116</v>
      </c>
      <c r="E95" s="57">
        <f>+'Ark1'!H896</f>
        <v>2</v>
      </c>
      <c r="F95" s="57" t="s">
        <v>7</v>
      </c>
      <c r="G95" s="56">
        <f>+'Ark1'!Q896</f>
        <v>0</v>
      </c>
      <c r="H95" s="56"/>
      <c r="I95" s="56">
        <f>+'Ark1'!R896</f>
        <v>0</v>
      </c>
      <c r="J95" s="56"/>
      <c r="K95" s="192">
        <f>+'Ark1'!AG896</f>
        <v>0</v>
      </c>
      <c r="L95" s="169"/>
      <c r="M95" s="192">
        <f>+'Ark1'!AH896</f>
        <v>0</v>
      </c>
      <c r="N95" s="169"/>
      <c r="O95" s="58">
        <f>+'Ark1'!S896</f>
        <v>0</v>
      </c>
      <c r="P95" s="56"/>
      <c r="Q95" s="58">
        <f>+'Ark1'!T896</f>
        <v>0</v>
      </c>
      <c r="R95" s="56"/>
      <c r="S95" s="169">
        <f>+'Ark1'!U896</f>
        <v>0</v>
      </c>
      <c r="T95" s="169"/>
      <c r="U95" s="79">
        <f>+'Ark1'!W896</f>
        <v>0</v>
      </c>
      <c r="V95" s="79"/>
      <c r="W95" s="79">
        <f>+'Ark1'!X896</f>
        <v>0</v>
      </c>
      <c r="X95" s="79">
        <f>+'Ark1'!Y896</f>
        <v>0</v>
      </c>
      <c r="Y95" s="79">
        <f>+'Ark1'!Z896</f>
        <v>0</v>
      </c>
      <c r="Z95" s="169">
        <f>+'Ark1'!AA896</f>
        <v>0</v>
      </c>
      <c r="AA95" s="58">
        <f>+'Ark1'!AB896</f>
        <v>0</v>
      </c>
      <c r="AB95" s="58">
        <f>+'Ark1'!AC896</f>
        <v>0</v>
      </c>
      <c r="AC95" s="79">
        <f>+'Ark1'!AD896</f>
        <v>0</v>
      </c>
      <c r="AD95" s="79">
        <f>+'Ark1'!AE896</f>
        <v>0</v>
      </c>
      <c r="AE95" s="79">
        <f>+'Ark1'!AF896</f>
        <v>0</v>
      </c>
      <c r="AF95" s="169" t="e">
        <f t="shared" si="34"/>
        <v>#DIV/0!</v>
      </c>
      <c r="AG95" s="79">
        <f>+'Ark1'!AF896</f>
        <v>0</v>
      </c>
      <c r="AH95" s="47"/>
      <c r="AI95" s="5"/>
    </row>
    <row r="96" spans="1:35">
      <c r="A96" s="47"/>
      <c r="B96" s="56">
        <f>+'Ark1'!C897</f>
        <v>2014</v>
      </c>
      <c r="C96" s="56">
        <f>+'Ark1'!G897</f>
        <v>3</v>
      </c>
      <c r="D96" s="57" t="s">
        <v>612</v>
      </c>
      <c r="E96" s="57">
        <f>+'Ark1'!H897</f>
        <v>1</v>
      </c>
      <c r="F96" s="57" t="s">
        <v>83</v>
      </c>
      <c r="G96" s="56">
        <f>+'Ark1'!Q897</f>
        <v>0</v>
      </c>
      <c r="H96" s="56"/>
      <c r="I96" s="56">
        <f>+'Ark1'!R897</f>
        <v>0</v>
      </c>
      <c r="J96" s="56"/>
      <c r="K96" s="192">
        <f>+'Ark1'!AG897</f>
        <v>0</v>
      </c>
      <c r="L96" s="169"/>
      <c r="M96" s="192">
        <f>+'Ark1'!AH897</f>
        <v>0</v>
      </c>
      <c r="N96" s="169"/>
      <c r="O96" s="58">
        <f>+'Ark1'!S897</f>
        <v>0</v>
      </c>
      <c r="P96" s="56"/>
      <c r="Q96" s="58">
        <f>+'Ark1'!T897</f>
        <v>0</v>
      </c>
      <c r="R96" s="56"/>
      <c r="S96" s="169">
        <f>+'Ark1'!U897</f>
        <v>0</v>
      </c>
      <c r="T96" s="169"/>
      <c r="U96" s="79">
        <f>+'Ark1'!W897</f>
        <v>0</v>
      </c>
      <c r="V96" s="79"/>
      <c r="W96" s="79">
        <f>+'Ark1'!X897</f>
        <v>0</v>
      </c>
      <c r="X96" s="79">
        <f>+'Ark1'!Y897</f>
        <v>0</v>
      </c>
      <c r="Y96" s="79">
        <f>+'Ark1'!Z897</f>
        <v>0</v>
      </c>
      <c r="Z96" s="169">
        <f>+'Ark1'!AA897</f>
        <v>0</v>
      </c>
      <c r="AA96" s="58">
        <f>+'Ark1'!AB897</f>
        <v>0</v>
      </c>
      <c r="AB96" s="58">
        <f>+'Ark1'!AC897</f>
        <v>0</v>
      </c>
      <c r="AC96" s="79">
        <f>+'Ark1'!AD897</f>
        <v>0</v>
      </c>
      <c r="AD96" s="79">
        <f>+'Ark1'!AE897</f>
        <v>0</v>
      </c>
      <c r="AE96" s="79">
        <f>+'Ark1'!AF897</f>
        <v>0</v>
      </c>
      <c r="AF96" s="169" t="e">
        <f t="shared" si="34"/>
        <v>#DIV/0!</v>
      </c>
      <c r="AG96" s="79">
        <f>+'Ark1'!AF897</f>
        <v>0</v>
      </c>
      <c r="AH96" s="47"/>
    </row>
    <row r="97" spans="1:35" ht="15.6">
      <c r="A97" s="47"/>
      <c r="B97" s="56">
        <f>+'Ark1'!C898</f>
        <v>2014</v>
      </c>
      <c r="C97" s="56">
        <f>+'Ark1'!G898</f>
        <v>3</v>
      </c>
      <c r="D97" s="57" t="s">
        <v>612</v>
      </c>
      <c r="E97" s="57">
        <f>+'Ark1'!H898</f>
        <v>2</v>
      </c>
      <c r="F97" s="57" t="s">
        <v>7</v>
      </c>
      <c r="G97" s="56">
        <f>+'Ark1'!Q898</f>
        <v>0</v>
      </c>
      <c r="H97" s="56"/>
      <c r="I97" s="56">
        <f>+'Ark1'!R898</f>
        <v>0</v>
      </c>
      <c r="J97" s="56"/>
      <c r="K97" s="192">
        <f>+'Ark1'!AG898</f>
        <v>0</v>
      </c>
      <c r="L97" s="169"/>
      <c r="M97" s="192">
        <f>+'Ark1'!AH898</f>
        <v>0</v>
      </c>
      <c r="N97" s="169"/>
      <c r="O97" s="58">
        <f>+'Ark1'!S898</f>
        <v>0</v>
      </c>
      <c r="P97" s="56"/>
      <c r="Q97" s="58">
        <f>+'Ark1'!T898</f>
        <v>0</v>
      </c>
      <c r="R97" s="56"/>
      <c r="S97" s="169">
        <f>+'Ark1'!U898</f>
        <v>0</v>
      </c>
      <c r="T97" s="169"/>
      <c r="U97" s="79">
        <f>+'Ark1'!W898</f>
        <v>0</v>
      </c>
      <c r="V97" s="79"/>
      <c r="W97" s="79">
        <f>+'Ark1'!X898</f>
        <v>0</v>
      </c>
      <c r="X97" s="79">
        <f>+'Ark1'!Y898</f>
        <v>0</v>
      </c>
      <c r="Y97" s="79">
        <f>+'Ark1'!Z898</f>
        <v>0</v>
      </c>
      <c r="Z97" s="169">
        <f>+'Ark1'!AA898</f>
        <v>0</v>
      </c>
      <c r="AA97" s="58">
        <f>+'Ark1'!AB898</f>
        <v>0</v>
      </c>
      <c r="AB97" s="58">
        <f>+'Ark1'!AC898</f>
        <v>0</v>
      </c>
      <c r="AC97" s="79">
        <f>+'Ark1'!AD898</f>
        <v>0</v>
      </c>
      <c r="AD97" s="79">
        <f>+'Ark1'!AE898</f>
        <v>0</v>
      </c>
      <c r="AE97" s="79">
        <f>+'Ark1'!AF898</f>
        <v>0</v>
      </c>
      <c r="AF97" s="169" t="e">
        <f t="shared" si="34"/>
        <v>#DIV/0!</v>
      </c>
      <c r="AG97" s="79">
        <f>+'Ark1'!AF898</f>
        <v>0</v>
      </c>
      <c r="AH97" s="47"/>
      <c r="AI97" s="5"/>
    </row>
    <row r="98" spans="1:35">
      <c r="A98" s="47"/>
      <c r="B98" s="56">
        <f>+'Ark1'!C899</f>
        <v>2014</v>
      </c>
      <c r="C98" s="56">
        <f>+'Ark1'!G899</f>
        <v>4</v>
      </c>
      <c r="D98" s="57" t="s">
        <v>117</v>
      </c>
      <c r="E98" s="57">
        <f>+'Ark1'!H899</f>
        <v>1</v>
      </c>
      <c r="F98" s="57" t="s">
        <v>83</v>
      </c>
      <c r="G98" s="56">
        <f>+'Ark1'!Q899</f>
        <v>0</v>
      </c>
      <c r="H98" s="56"/>
      <c r="I98" s="56">
        <f>+'Ark1'!R899</f>
        <v>0</v>
      </c>
      <c r="J98" s="56"/>
      <c r="K98" s="192">
        <f>+'Ark1'!AG899</f>
        <v>0</v>
      </c>
      <c r="L98" s="169"/>
      <c r="M98" s="192">
        <f>+'Ark1'!AH899</f>
        <v>0</v>
      </c>
      <c r="N98" s="169"/>
      <c r="O98" s="58">
        <f>+'Ark1'!S899</f>
        <v>0</v>
      </c>
      <c r="P98" s="56"/>
      <c r="Q98" s="58">
        <f>+'Ark1'!T899</f>
        <v>0</v>
      </c>
      <c r="R98" s="56"/>
      <c r="S98" s="169">
        <f>+'Ark1'!U899</f>
        <v>0</v>
      </c>
      <c r="T98" s="169"/>
      <c r="U98" s="79">
        <f>+'Ark1'!W899</f>
        <v>0</v>
      </c>
      <c r="V98" s="79"/>
      <c r="W98" s="79">
        <f>+'Ark1'!X899</f>
        <v>0</v>
      </c>
      <c r="X98" s="79">
        <f>+'Ark1'!Y899</f>
        <v>0</v>
      </c>
      <c r="Y98" s="79">
        <f>+'Ark1'!Z899</f>
        <v>0</v>
      </c>
      <c r="Z98" s="169">
        <f>+'Ark1'!AA899</f>
        <v>0</v>
      </c>
      <c r="AA98" s="58">
        <f>+'Ark1'!AB899</f>
        <v>0</v>
      </c>
      <c r="AB98" s="58">
        <f>+'Ark1'!AC899</f>
        <v>0</v>
      </c>
      <c r="AC98" s="79">
        <f>+'Ark1'!AD899</f>
        <v>0</v>
      </c>
      <c r="AD98" s="79">
        <f>+'Ark1'!AE899</f>
        <v>0</v>
      </c>
      <c r="AE98" s="79">
        <f>+'Ark1'!AF899</f>
        <v>0</v>
      </c>
      <c r="AF98" s="169" t="e">
        <f t="shared" si="34"/>
        <v>#DIV/0!</v>
      </c>
      <c r="AG98" s="79">
        <f>+'Ark1'!AF899</f>
        <v>0</v>
      </c>
      <c r="AH98" s="47"/>
    </row>
    <row r="99" spans="1:35">
      <c r="A99" s="47"/>
      <c r="B99" s="56">
        <f>+'Ark1'!C900</f>
        <v>2014</v>
      </c>
      <c r="C99" s="56">
        <f>+'Ark1'!G900</f>
        <v>4</v>
      </c>
      <c r="D99" s="57" t="s">
        <v>117</v>
      </c>
      <c r="E99" s="57">
        <f>+'Ark1'!H900</f>
        <v>2</v>
      </c>
      <c r="F99" s="57" t="s">
        <v>7</v>
      </c>
      <c r="G99" s="56">
        <f>+'Ark1'!Q900</f>
        <v>0</v>
      </c>
      <c r="H99" s="56"/>
      <c r="I99" s="56">
        <f>+'Ark1'!R900</f>
        <v>0</v>
      </c>
      <c r="J99" s="56"/>
      <c r="K99" s="192">
        <f>+'Ark1'!AG900</f>
        <v>0</v>
      </c>
      <c r="L99" s="169"/>
      <c r="M99" s="192">
        <f>+'Ark1'!AH900</f>
        <v>0</v>
      </c>
      <c r="N99" s="169"/>
      <c r="O99" s="58">
        <f>+'Ark1'!S900</f>
        <v>0</v>
      </c>
      <c r="P99" s="56"/>
      <c r="Q99" s="58">
        <f>+'Ark1'!T900</f>
        <v>0</v>
      </c>
      <c r="R99" s="56"/>
      <c r="S99" s="169">
        <f>+'Ark1'!U900</f>
        <v>0</v>
      </c>
      <c r="T99" s="169"/>
      <c r="U99" s="79">
        <f>+'Ark1'!W900</f>
        <v>0</v>
      </c>
      <c r="V99" s="79"/>
      <c r="W99" s="79">
        <f>+'Ark1'!X900</f>
        <v>0</v>
      </c>
      <c r="X99" s="79">
        <f>+'Ark1'!Y900</f>
        <v>0</v>
      </c>
      <c r="Y99" s="79">
        <f>+'Ark1'!Z900</f>
        <v>0</v>
      </c>
      <c r="Z99" s="169">
        <f>+'Ark1'!AA900</f>
        <v>0</v>
      </c>
      <c r="AA99" s="58">
        <f>+'Ark1'!AB900</f>
        <v>0</v>
      </c>
      <c r="AB99" s="58">
        <f>+'Ark1'!AC900</f>
        <v>0</v>
      </c>
      <c r="AC99" s="79">
        <f>+'Ark1'!AD900</f>
        <v>0</v>
      </c>
      <c r="AD99" s="79">
        <f>+'Ark1'!AE900</f>
        <v>0</v>
      </c>
      <c r="AE99" s="79">
        <f>+'Ark1'!AF900</f>
        <v>0</v>
      </c>
      <c r="AF99" s="169" t="e">
        <f t="shared" si="34"/>
        <v>#DIV/0!</v>
      </c>
      <c r="AG99" s="79">
        <f>+'Ark1'!AF900</f>
        <v>0</v>
      </c>
      <c r="AH99" s="47"/>
    </row>
    <row r="100" spans="1:35">
      <c r="A100" s="47"/>
      <c r="B100">
        <f>+'Ark1'!C901</f>
        <v>2013</v>
      </c>
      <c r="C100">
        <f>+'Ark1'!G901</f>
        <v>1</v>
      </c>
      <c r="D100" s="3" t="s">
        <v>446</v>
      </c>
      <c r="E100" s="3">
        <f>+'Ark1'!H901</f>
        <v>1</v>
      </c>
      <c r="F100" s="3" t="s">
        <v>83</v>
      </c>
      <c r="G100">
        <f>+'Ark1'!Q901</f>
        <v>0</v>
      </c>
      <c r="I100">
        <f>+'Ark1'!R901</f>
        <v>0</v>
      </c>
      <c r="K100" s="210">
        <f>+'Ark1'!AG901</f>
        <v>0</v>
      </c>
      <c r="M100" s="210">
        <f>+'Ark1'!AH901</f>
        <v>0</v>
      </c>
      <c r="O100" s="1">
        <f>+'Ark1'!S901</f>
        <v>0</v>
      </c>
      <c r="Q100" s="1">
        <f>+'Ark1'!T901</f>
        <v>0</v>
      </c>
      <c r="S100" s="102">
        <f>+'Ark1'!U901</f>
        <v>0</v>
      </c>
      <c r="U100" s="11">
        <f>+'Ark1'!W901</f>
        <v>0</v>
      </c>
      <c r="W100" s="11">
        <f>+'Ark1'!X901</f>
        <v>0</v>
      </c>
      <c r="X100" s="11">
        <f>+'Ark1'!Y901</f>
        <v>0</v>
      </c>
      <c r="Y100" s="11">
        <f>+'Ark1'!Z901</f>
        <v>0</v>
      </c>
      <c r="Z100" s="102">
        <f>+'Ark1'!AA901</f>
        <v>0</v>
      </c>
      <c r="AA100" s="1">
        <f>+'Ark1'!AB901</f>
        <v>0</v>
      </c>
      <c r="AB100" s="1">
        <f>+'Ark1'!AC901</f>
        <v>0</v>
      </c>
      <c r="AC100" s="11">
        <f>+'Ark1'!AD901</f>
        <v>0</v>
      </c>
      <c r="AD100" s="11">
        <f>+'Ark1'!AE901</f>
        <v>0</v>
      </c>
      <c r="AE100" s="11">
        <f>+'Ark1'!AF901</f>
        <v>0</v>
      </c>
      <c r="AF100" s="102" t="e">
        <f t="shared" si="34"/>
        <v>#DIV/0!</v>
      </c>
      <c r="AG100" s="11">
        <f>+'Ark1'!AF901</f>
        <v>0</v>
      </c>
      <c r="AH100" s="47"/>
    </row>
    <row r="101" spans="1:35">
      <c r="A101" s="47"/>
      <c r="B101">
        <f>+'Ark1'!C902</f>
        <v>2013</v>
      </c>
      <c r="C101">
        <f>+'Ark1'!G902</f>
        <v>1</v>
      </c>
      <c r="D101" s="3" t="s">
        <v>446</v>
      </c>
      <c r="E101" s="3">
        <f>+'Ark1'!H902</f>
        <v>2</v>
      </c>
      <c r="F101" s="3" t="s">
        <v>7</v>
      </c>
      <c r="G101">
        <f>+'Ark1'!Q902</f>
        <v>0</v>
      </c>
      <c r="I101">
        <f>+'Ark1'!R902</f>
        <v>0</v>
      </c>
      <c r="K101" s="210">
        <f>+'Ark1'!AG902</f>
        <v>0</v>
      </c>
      <c r="M101" s="210">
        <f>+'Ark1'!AH902</f>
        <v>0</v>
      </c>
      <c r="O101" s="1">
        <f>+'Ark1'!S902</f>
        <v>0</v>
      </c>
      <c r="Q101" s="1">
        <f>+'Ark1'!T902</f>
        <v>0</v>
      </c>
      <c r="S101" s="102">
        <f>+'Ark1'!U902</f>
        <v>0</v>
      </c>
      <c r="U101" s="11">
        <f>+'Ark1'!W902</f>
        <v>0</v>
      </c>
      <c r="W101" s="11">
        <f>+'Ark1'!X902</f>
        <v>0</v>
      </c>
      <c r="X101" s="11">
        <f>+'Ark1'!Y902</f>
        <v>0</v>
      </c>
      <c r="Y101" s="11">
        <f>+'Ark1'!Z902</f>
        <v>0</v>
      </c>
      <c r="Z101" s="102">
        <f>+'Ark1'!AA902</f>
        <v>0</v>
      </c>
      <c r="AA101" s="1">
        <f>+'Ark1'!AB902</f>
        <v>0</v>
      </c>
      <c r="AB101" s="1">
        <f>+'Ark1'!AC902</f>
        <v>0</v>
      </c>
      <c r="AC101" s="11">
        <f>+'Ark1'!AD902</f>
        <v>0</v>
      </c>
      <c r="AD101" s="11">
        <f>+'Ark1'!AE902</f>
        <v>0</v>
      </c>
      <c r="AE101" s="11">
        <f>+'Ark1'!AF902</f>
        <v>0</v>
      </c>
      <c r="AF101" s="102" t="e">
        <f t="shared" si="34"/>
        <v>#DIV/0!</v>
      </c>
      <c r="AG101" s="11">
        <f>+'Ark1'!AF902</f>
        <v>0</v>
      </c>
      <c r="AH101" s="47"/>
    </row>
    <row r="102" spans="1:35">
      <c r="A102" s="47"/>
      <c r="B102">
        <f>+'Ark1'!C903</f>
        <v>2013</v>
      </c>
      <c r="C102">
        <f>+'Ark1'!G903</f>
        <v>2</v>
      </c>
      <c r="D102" s="3" t="s">
        <v>116</v>
      </c>
      <c r="E102" s="3">
        <f>+'Ark1'!H903</f>
        <v>1</v>
      </c>
      <c r="F102" s="3" t="s">
        <v>83</v>
      </c>
      <c r="G102">
        <f>+'Ark1'!Q903</f>
        <v>0</v>
      </c>
      <c r="I102">
        <f>+'Ark1'!R903</f>
        <v>0</v>
      </c>
      <c r="K102" s="210">
        <f>+'Ark1'!AG903</f>
        <v>0</v>
      </c>
      <c r="M102" s="210">
        <f>+'Ark1'!AH903</f>
        <v>0</v>
      </c>
      <c r="O102" s="1">
        <f>+'Ark1'!S903</f>
        <v>0</v>
      </c>
      <c r="Q102" s="1">
        <f>+'Ark1'!T903</f>
        <v>0</v>
      </c>
      <c r="S102" s="102">
        <f>+'Ark1'!U903</f>
        <v>0</v>
      </c>
      <c r="U102" s="11">
        <f>+'Ark1'!W903</f>
        <v>0</v>
      </c>
      <c r="W102" s="11">
        <f>+'Ark1'!X903</f>
        <v>0</v>
      </c>
      <c r="X102" s="11">
        <f>+'Ark1'!Y903</f>
        <v>0</v>
      </c>
      <c r="Y102" s="11">
        <f>+'Ark1'!Z903</f>
        <v>0</v>
      </c>
      <c r="Z102" s="102">
        <f>+'Ark1'!AA903</f>
        <v>0</v>
      </c>
      <c r="AA102" s="1">
        <f>+'Ark1'!AB903</f>
        <v>0</v>
      </c>
      <c r="AB102" s="1">
        <f>+'Ark1'!AC903</f>
        <v>0</v>
      </c>
      <c r="AC102" s="11">
        <f>+'Ark1'!AD903</f>
        <v>0</v>
      </c>
      <c r="AD102" s="11">
        <f>+'Ark1'!AE903</f>
        <v>0</v>
      </c>
      <c r="AE102" s="11">
        <f>+'Ark1'!AF903</f>
        <v>0</v>
      </c>
      <c r="AF102" s="102" t="e">
        <f t="shared" si="34"/>
        <v>#DIV/0!</v>
      </c>
      <c r="AG102" s="11">
        <f>+'Ark1'!AF903</f>
        <v>0</v>
      </c>
      <c r="AH102" s="47"/>
    </row>
    <row r="103" spans="1:35">
      <c r="A103" s="47"/>
      <c r="B103">
        <f>+'Ark1'!C904</f>
        <v>2013</v>
      </c>
      <c r="C103">
        <f>+'Ark1'!G904</f>
        <v>2</v>
      </c>
      <c r="D103" s="3" t="s">
        <v>116</v>
      </c>
      <c r="E103" s="3">
        <f>+'Ark1'!H904</f>
        <v>2</v>
      </c>
      <c r="F103" s="3" t="s">
        <v>7</v>
      </c>
      <c r="G103">
        <f>+'Ark1'!Q904</f>
        <v>0</v>
      </c>
      <c r="I103">
        <f>+'Ark1'!R904</f>
        <v>0</v>
      </c>
      <c r="K103" s="210">
        <f>+'Ark1'!AG904</f>
        <v>0</v>
      </c>
      <c r="M103" s="210">
        <f>+'Ark1'!AH904</f>
        <v>0</v>
      </c>
      <c r="O103" s="1">
        <f>+'Ark1'!S904</f>
        <v>0</v>
      </c>
      <c r="Q103" s="1">
        <f>+'Ark1'!T904</f>
        <v>0</v>
      </c>
      <c r="S103" s="102">
        <f>+'Ark1'!U904</f>
        <v>0</v>
      </c>
      <c r="U103" s="11">
        <f>+'Ark1'!W904</f>
        <v>0</v>
      </c>
      <c r="W103" s="11">
        <f>+'Ark1'!X904</f>
        <v>0</v>
      </c>
      <c r="X103" s="11">
        <f>+'Ark1'!Y904</f>
        <v>0</v>
      </c>
      <c r="Y103" s="11">
        <f>+'Ark1'!Z904</f>
        <v>0</v>
      </c>
      <c r="Z103" s="102">
        <f>+'Ark1'!AA904</f>
        <v>0</v>
      </c>
      <c r="AA103" s="1">
        <f>+'Ark1'!AB904</f>
        <v>0</v>
      </c>
      <c r="AB103" s="1">
        <f>+'Ark1'!AC904</f>
        <v>0</v>
      </c>
      <c r="AC103" s="11">
        <f>+'Ark1'!AD904</f>
        <v>0</v>
      </c>
      <c r="AD103" s="11">
        <f>+'Ark1'!AE904</f>
        <v>0</v>
      </c>
      <c r="AE103" s="11">
        <f>+'Ark1'!AF904</f>
        <v>0</v>
      </c>
      <c r="AF103" s="102" t="e">
        <f t="shared" si="34"/>
        <v>#DIV/0!</v>
      </c>
      <c r="AG103" s="11">
        <f>+'Ark1'!AF904</f>
        <v>0</v>
      </c>
      <c r="AH103" s="47"/>
    </row>
    <row r="104" spans="1:35">
      <c r="A104" s="47"/>
      <c r="B104">
        <f>+'Ark1'!C905</f>
        <v>2013</v>
      </c>
      <c r="C104">
        <f>+'Ark1'!G905</f>
        <v>3</v>
      </c>
      <c r="D104" s="3" t="s">
        <v>612</v>
      </c>
      <c r="E104" s="3">
        <f>+'Ark1'!H905</f>
        <v>1</v>
      </c>
      <c r="F104" s="3" t="s">
        <v>83</v>
      </c>
      <c r="G104">
        <f>+'Ark1'!Q905</f>
        <v>0</v>
      </c>
      <c r="I104">
        <f>+'Ark1'!R905</f>
        <v>0</v>
      </c>
      <c r="K104" s="210">
        <f>+'Ark1'!AG905</f>
        <v>0</v>
      </c>
      <c r="M104" s="210">
        <f>+'Ark1'!AH905</f>
        <v>0</v>
      </c>
      <c r="O104" s="1">
        <f>+'Ark1'!S905</f>
        <v>0</v>
      </c>
      <c r="Q104" s="1">
        <f>+'Ark1'!T905</f>
        <v>0</v>
      </c>
      <c r="S104" s="102">
        <f>+'Ark1'!U905</f>
        <v>0</v>
      </c>
      <c r="U104" s="11">
        <f>+'Ark1'!W905</f>
        <v>0</v>
      </c>
      <c r="W104" s="11">
        <f>+'Ark1'!X905</f>
        <v>0</v>
      </c>
      <c r="X104" s="11">
        <f>+'Ark1'!Y905</f>
        <v>0</v>
      </c>
      <c r="Y104" s="11">
        <f>+'Ark1'!Z905</f>
        <v>0</v>
      </c>
      <c r="Z104" s="102">
        <f>+'Ark1'!AA905</f>
        <v>0</v>
      </c>
      <c r="AA104" s="1">
        <f>+'Ark1'!AB905</f>
        <v>0</v>
      </c>
      <c r="AB104" s="1">
        <f>+'Ark1'!AC905</f>
        <v>0</v>
      </c>
      <c r="AC104" s="11">
        <f>+'Ark1'!AD905</f>
        <v>0</v>
      </c>
      <c r="AD104" s="11">
        <f>+'Ark1'!AE905</f>
        <v>0</v>
      </c>
      <c r="AE104" s="11">
        <f>+'Ark1'!AF905</f>
        <v>0</v>
      </c>
      <c r="AF104" s="102" t="e">
        <f t="shared" si="34"/>
        <v>#DIV/0!</v>
      </c>
      <c r="AG104" s="11">
        <f>+'Ark1'!AF905</f>
        <v>0</v>
      </c>
      <c r="AH104" s="47"/>
    </row>
    <row r="105" spans="1:35">
      <c r="A105" s="47"/>
      <c r="B105">
        <f>+'Ark1'!C906</f>
        <v>2013</v>
      </c>
      <c r="C105">
        <f>+'Ark1'!G906</f>
        <v>3</v>
      </c>
      <c r="D105" s="3" t="s">
        <v>612</v>
      </c>
      <c r="E105" s="3">
        <f>+'Ark1'!H906</f>
        <v>2</v>
      </c>
      <c r="F105" s="3" t="s">
        <v>7</v>
      </c>
      <c r="G105">
        <f>+'Ark1'!Q906</f>
        <v>0</v>
      </c>
      <c r="I105">
        <f>+'Ark1'!R906</f>
        <v>0</v>
      </c>
      <c r="K105" s="210">
        <f>+'Ark1'!AG906</f>
        <v>0</v>
      </c>
      <c r="M105" s="210">
        <f>+'Ark1'!AH906</f>
        <v>0</v>
      </c>
      <c r="O105" s="1">
        <f>+'Ark1'!S906</f>
        <v>0</v>
      </c>
      <c r="Q105" s="1">
        <f>+'Ark1'!T906</f>
        <v>0</v>
      </c>
      <c r="S105" s="102">
        <f>+'Ark1'!U906</f>
        <v>0</v>
      </c>
      <c r="U105" s="11">
        <f>+'Ark1'!W906</f>
        <v>0</v>
      </c>
      <c r="W105" s="11">
        <f>+'Ark1'!X906</f>
        <v>0</v>
      </c>
      <c r="X105" s="11">
        <f>+'Ark1'!Y906</f>
        <v>0</v>
      </c>
      <c r="Y105" s="11">
        <f>+'Ark1'!Z906</f>
        <v>0</v>
      </c>
      <c r="Z105" s="102">
        <f>+'Ark1'!AA906</f>
        <v>0</v>
      </c>
      <c r="AA105" s="1">
        <f>+'Ark1'!AB906</f>
        <v>0</v>
      </c>
      <c r="AB105" s="1">
        <f>+'Ark1'!AC906</f>
        <v>0</v>
      </c>
      <c r="AC105" s="11">
        <f>+'Ark1'!AD906</f>
        <v>0</v>
      </c>
      <c r="AD105" s="11">
        <f>+'Ark1'!AE906</f>
        <v>0</v>
      </c>
      <c r="AE105" s="11">
        <f>+'Ark1'!AF906</f>
        <v>0</v>
      </c>
      <c r="AF105" s="102" t="e">
        <f t="shared" si="34"/>
        <v>#DIV/0!</v>
      </c>
      <c r="AG105" s="11">
        <f>+'Ark1'!AF906</f>
        <v>0</v>
      </c>
      <c r="AH105" s="47"/>
    </row>
    <row r="106" spans="1:35">
      <c r="A106" s="47"/>
      <c r="B106">
        <f>+'Ark1'!C907</f>
        <v>2013</v>
      </c>
      <c r="C106">
        <f>+'Ark1'!G907</f>
        <v>4</v>
      </c>
      <c r="D106" s="3" t="s">
        <v>117</v>
      </c>
      <c r="E106" s="3">
        <f>+'Ark1'!H907</f>
        <v>1</v>
      </c>
      <c r="F106" s="3" t="s">
        <v>83</v>
      </c>
      <c r="G106">
        <f>+'Ark1'!Q907</f>
        <v>0</v>
      </c>
      <c r="I106">
        <f>+'Ark1'!R907</f>
        <v>0</v>
      </c>
      <c r="K106" s="210">
        <f>+'Ark1'!AG907</f>
        <v>0</v>
      </c>
      <c r="M106" s="210">
        <f>+'Ark1'!AH907</f>
        <v>0</v>
      </c>
      <c r="O106" s="1">
        <f>+'Ark1'!S907</f>
        <v>0</v>
      </c>
      <c r="Q106" s="1">
        <f>+'Ark1'!T907</f>
        <v>0</v>
      </c>
      <c r="S106" s="102">
        <f>+'Ark1'!U907</f>
        <v>0</v>
      </c>
      <c r="U106" s="11">
        <f>+'Ark1'!W907</f>
        <v>0</v>
      </c>
      <c r="W106" s="11">
        <f>+'Ark1'!X907</f>
        <v>0</v>
      </c>
      <c r="X106" s="11">
        <f>+'Ark1'!Y907</f>
        <v>0</v>
      </c>
      <c r="Y106" s="11">
        <f>+'Ark1'!Z907</f>
        <v>0</v>
      </c>
      <c r="Z106" s="102">
        <f>+'Ark1'!AA907</f>
        <v>0</v>
      </c>
      <c r="AA106" s="1">
        <f>+'Ark1'!AB907</f>
        <v>0</v>
      </c>
      <c r="AB106" s="1">
        <f>+'Ark1'!AC907</f>
        <v>0</v>
      </c>
      <c r="AC106" s="11">
        <f>+'Ark1'!AD907</f>
        <v>0</v>
      </c>
      <c r="AD106" s="11">
        <f>+'Ark1'!AE907</f>
        <v>0</v>
      </c>
      <c r="AE106" s="11">
        <f>+'Ark1'!AF907</f>
        <v>0</v>
      </c>
      <c r="AF106" s="102" t="e">
        <f t="shared" si="34"/>
        <v>#DIV/0!</v>
      </c>
      <c r="AG106" s="11">
        <f>+'Ark1'!AF907</f>
        <v>0</v>
      </c>
      <c r="AH106" s="47"/>
    </row>
    <row r="107" spans="1:35">
      <c r="A107" s="47"/>
      <c r="B107">
        <f>+'Ark1'!C908</f>
        <v>2013</v>
      </c>
      <c r="C107">
        <f>+'Ark1'!G908</f>
        <v>4</v>
      </c>
      <c r="D107" s="3" t="s">
        <v>117</v>
      </c>
      <c r="E107" s="3">
        <f>+'Ark1'!H908</f>
        <v>2</v>
      </c>
      <c r="F107" s="3" t="s">
        <v>7</v>
      </c>
      <c r="G107">
        <f>+'Ark1'!Q908</f>
        <v>0</v>
      </c>
      <c r="I107">
        <f>+'Ark1'!R908</f>
        <v>0</v>
      </c>
      <c r="K107" s="210">
        <f>+'Ark1'!AG908</f>
        <v>0</v>
      </c>
      <c r="M107" s="210">
        <f>+'Ark1'!AH908</f>
        <v>0</v>
      </c>
      <c r="O107" s="1">
        <f>+'Ark1'!S908</f>
        <v>0</v>
      </c>
      <c r="Q107" s="1">
        <f>+'Ark1'!T908</f>
        <v>0</v>
      </c>
      <c r="S107" s="102">
        <f>+'Ark1'!U908</f>
        <v>0</v>
      </c>
      <c r="U107" s="11">
        <f>+'Ark1'!W908</f>
        <v>0</v>
      </c>
      <c r="W107" s="11">
        <f>+'Ark1'!X908</f>
        <v>0</v>
      </c>
      <c r="X107" s="11">
        <f>+'Ark1'!Y908</f>
        <v>0</v>
      </c>
      <c r="Y107" s="11">
        <f>+'Ark1'!Z908</f>
        <v>0</v>
      </c>
      <c r="Z107" s="102">
        <f>+'Ark1'!AA908</f>
        <v>0</v>
      </c>
      <c r="AA107" s="1">
        <f>+'Ark1'!AB908</f>
        <v>0</v>
      </c>
      <c r="AB107" s="1">
        <f>+'Ark1'!AC908</f>
        <v>0</v>
      </c>
      <c r="AC107" s="11">
        <f>+'Ark1'!AD908</f>
        <v>0</v>
      </c>
      <c r="AD107" s="11">
        <f>+'Ark1'!AE908</f>
        <v>0</v>
      </c>
      <c r="AE107" s="11">
        <f>+'Ark1'!AF908</f>
        <v>0</v>
      </c>
      <c r="AF107" s="102" t="e">
        <f t="shared" si="34"/>
        <v>#DIV/0!</v>
      </c>
      <c r="AG107" s="11">
        <f>+'Ark1'!AF908</f>
        <v>0</v>
      </c>
      <c r="AH107" s="47"/>
    </row>
    <row r="108" spans="1:35">
      <c r="A108" s="47"/>
      <c r="B108" s="56">
        <f>+'Ark1'!C909</f>
        <v>2012</v>
      </c>
      <c r="C108" s="56">
        <f>+'Ark1'!G909</f>
        <v>1</v>
      </c>
      <c r="D108" s="57" t="s">
        <v>446</v>
      </c>
      <c r="E108" s="57">
        <f>+'Ark1'!H909</f>
        <v>1</v>
      </c>
      <c r="F108" s="57" t="s">
        <v>83</v>
      </c>
      <c r="G108" s="56">
        <f>+'Ark1'!Q909</f>
        <v>0</v>
      </c>
      <c r="H108" s="56"/>
      <c r="I108" s="56">
        <f>+'Ark1'!R909</f>
        <v>0</v>
      </c>
      <c r="J108" s="56"/>
      <c r="K108" s="192">
        <f>+'Ark1'!AG909</f>
        <v>0</v>
      </c>
      <c r="L108" s="169"/>
      <c r="M108" s="192">
        <f>+'Ark1'!AH909</f>
        <v>0</v>
      </c>
      <c r="N108" s="169"/>
      <c r="O108" s="58">
        <f>+'Ark1'!S909</f>
        <v>0</v>
      </c>
      <c r="P108" s="56"/>
      <c r="Q108" s="58">
        <f>+'Ark1'!T909</f>
        <v>0</v>
      </c>
      <c r="R108" s="56"/>
      <c r="S108" s="169">
        <f>+'Ark1'!U909</f>
        <v>0</v>
      </c>
      <c r="T108" s="169"/>
      <c r="U108" s="79">
        <f>+'Ark1'!W909</f>
        <v>0</v>
      </c>
      <c r="V108" s="79"/>
      <c r="W108" s="79">
        <f>+'Ark1'!X909</f>
        <v>0</v>
      </c>
      <c r="X108" s="79">
        <f>+'Ark1'!Y909</f>
        <v>0</v>
      </c>
      <c r="Y108" s="79">
        <f>+'Ark1'!Z909</f>
        <v>0</v>
      </c>
      <c r="Z108" s="169">
        <f>+'Ark1'!AA909</f>
        <v>0</v>
      </c>
      <c r="AA108" s="58">
        <f>+'Ark1'!AB909</f>
        <v>0</v>
      </c>
      <c r="AB108" s="58">
        <f>+'Ark1'!AC909</f>
        <v>0</v>
      </c>
      <c r="AC108" s="79">
        <f>+'Ark1'!AD909</f>
        <v>0</v>
      </c>
      <c r="AD108" s="79">
        <f>+'Ark1'!AE909</f>
        <v>0</v>
      </c>
      <c r="AE108" s="79">
        <f>+'Ark1'!AF909</f>
        <v>0</v>
      </c>
      <c r="AF108" s="169" t="e">
        <f t="shared" si="34"/>
        <v>#DIV/0!</v>
      </c>
      <c r="AG108" s="79">
        <f>+'Ark1'!AF909</f>
        <v>0</v>
      </c>
      <c r="AH108" s="47"/>
    </row>
    <row r="109" spans="1:35">
      <c r="A109" s="47"/>
      <c r="B109" s="56">
        <f>+'Ark1'!C910</f>
        <v>2012</v>
      </c>
      <c r="C109" s="56">
        <f>+'Ark1'!G910</f>
        <v>1</v>
      </c>
      <c r="D109" s="57" t="s">
        <v>446</v>
      </c>
      <c r="E109" s="57">
        <f>+'Ark1'!H910</f>
        <v>2</v>
      </c>
      <c r="F109" s="57" t="s">
        <v>7</v>
      </c>
      <c r="G109" s="56">
        <f>+'Ark1'!Q910</f>
        <v>0</v>
      </c>
      <c r="H109" s="56"/>
      <c r="I109" s="56">
        <f>+'Ark1'!R910</f>
        <v>0</v>
      </c>
      <c r="J109" s="56"/>
      <c r="K109" s="192">
        <f>+'Ark1'!AG910</f>
        <v>0</v>
      </c>
      <c r="L109" s="169"/>
      <c r="M109" s="192">
        <f>+'Ark1'!AH910</f>
        <v>0</v>
      </c>
      <c r="N109" s="169"/>
      <c r="O109" s="58">
        <f>+'Ark1'!S910</f>
        <v>0</v>
      </c>
      <c r="P109" s="56"/>
      <c r="Q109" s="58">
        <f>+'Ark1'!T910</f>
        <v>0</v>
      </c>
      <c r="R109" s="56"/>
      <c r="S109" s="169">
        <f>+'Ark1'!U910</f>
        <v>0</v>
      </c>
      <c r="T109" s="169"/>
      <c r="U109" s="79">
        <f>+'Ark1'!W910</f>
        <v>0</v>
      </c>
      <c r="V109" s="79"/>
      <c r="W109" s="79">
        <f>+'Ark1'!X910</f>
        <v>0</v>
      </c>
      <c r="X109" s="79">
        <f>+'Ark1'!Y910</f>
        <v>0</v>
      </c>
      <c r="Y109" s="79">
        <f>+'Ark1'!Z910</f>
        <v>0</v>
      </c>
      <c r="Z109" s="169">
        <f>+'Ark1'!AA910</f>
        <v>0</v>
      </c>
      <c r="AA109" s="58">
        <f>+'Ark1'!AB910</f>
        <v>0</v>
      </c>
      <c r="AB109" s="58">
        <f>+'Ark1'!AC910</f>
        <v>0</v>
      </c>
      <c r="AC109" s="79">
        <f>+'Ark1'!AD910</f>
        <v>0</v>
      </c>
      <c r="AD109" s="79">
        <f>+'Ark1'!AE910</f>
        <v>0</v>
      </c>
      <c r="AE109" s="79">
        <f>+'Ark1'!AF910</f>
        <v>0</v>
      </c>
      <c r="AF109" s="169" t="e">
        <f t="shared" si="34"/>
        <v>#DIV/0!</v>
      </c>
      <c r="AG109" s="79">
        <f>+'Ark1'!AF910</f>
        <v>0</v>
      </c>
      <c r="AH109" s="47"/>
    </row>
    <row r="110" spans="1:35">
      <c r="A110" s="47"/>
      <c r="B110" s="56">
        <f>+'Ark1'!C911</f>
        <v>2012</v>
      </c>
      <c r="C110" s="56">
        <f>+'Ark1'!G911</f>
        <v>2</v>
      </c>
      <c r="D110" s="57" t="s">
        <v>116</v>
      </c>
      <c r="E110" s="57">
        <f>+'Ark1'!H911</f>
        <v>1</v>
      </c>
      <c r="F110" s="57" t="s">
        <v>83</v>
      </c>
      <c r="G110" s="56">
        <f>+'Ark1'!Q911</f>
        <v>0</v>
      </c>
      <c r="H110" s="56"/>
      <c r="I110" s="56">
        <f>+'Ark1'!R911</f>
        <v>0</v>
      </c>
      <c r="J110" s="56"/>
      <c r="K110" s="192">
        <f>+'Ark1'!AG911</f>
        <v>0</v>
      </c>
      <c r="L110" s="169"/>
      <c r="M110" s="192">
        <f>+'Ark1'!AH911</f>
        <v>0</v>
      </c>
      <c r="N110" s="169"/>
      <c r="O110" s="58">
        <f>+'Ark1'!S911</f>
        <v>0</v>
      </c>
      <c r="P110" s="56"/>
      <c r="Q110" s="58">
        <f>+'Ark1'!T911</f>
        <v>0</v>
      </c>
      <c r="R110" s="56"/>
      <c r="S110" s="169">
        <f>+'Ark1'!U911</f>
        <v>0</v>
      </c>
      <c r="T110" s="169"/>
      <c r="U110" s="79">
        <f>+'Ark1'!W911</f>
        <v>0</v>
      </c>
      <c r="V110" s="79"/>
      <c r="W110" s="79">
        <f>+'Ark1'!X911</f>
        <v>0</v>
      </c>
      <c r="X110" s="79">
        <f>+'Ark1'!Y911</f>
        <v>0</v>
      </c>
      <c r="Y110" s="79">
        <f>+'Ark1'!Z911</f>
        <v>0</v>
      </c>
      <c r="Z110" s="169">
        <f>+'Ark1'!AA911</f>
        <v>0</v>
      </c>
      <c r="AA110" s="58">
        <f>+'Ark1'!AB911</f>
        <v>0</v>
      </c>
      <c r="AB110" s="58">
        <f>+'Ark1'!AC911</f>
        <v>0</v>
      </c>
      <c r="AC110" s="79">
        <f>+'Ark1'!AD911</f>
        <v>0</v>
      </c>
      <c r="AD110" s="79">
        <f>+'Ark1'!AE911</f>
        <v>0</v>
      </c>
      <c r="AE110" s="79">
        <f>+'Ark1'!AF911</f>
        <v>0</v>
      </c>
      <c r="AF110" s="169" t="e">
        <f t="shared" si="34"/>
        <v>#DIV/0!</v>
      </c>
      <c r="AG110" s="79">
        <f>+'Ark1'!AF911</f>
        <v>0</v>
      </c>
      <c r="AH110" s="47"/>
    </row>
    <row r="111" spans="1:35">
      <c r="A111" s="47"/>
      <c r="B111" s="56">
        <f>+'Ark1'!C912</f>
        <v>2012</v>
      </c>
      <c r="C111" s="56">
        <f>+'Ark1'!G912</f>
        <v>2</v>
      </c>
      <c r="D111" s="57" t="s">
        <v>116</v>
      </c>
      <c r="E111" s="57">
        <f>+'Ark1'!H912</f>
        <v>2</v>
      </c>
      <c r="F111" s="57" t="s">
        <v>7</v>
      </c>
      <c r="G111" s="56">
        <f>+'Ark1'!Q912</f>
        <v>0</v>
      </c>
      <c r="H111" s="56"/>
      <c r="I111" s="56">
        <f>+'Ark1'!R912</f>
        <v>0</v>
      </c>
      <c r="J111" s="56"/>
      <c r="K111" s="192">
        <f>+'Ark1'!AG912</f>
        <v>0</v>
      </c>
      <c r="L111" s="169"/>
      <c r="M111" s="192">
        <f>+'Ark1'!AH912</f>
        <v>0</v>
      </c>
      <c r="N111" s="169"/>
      <c r="O111" s="58">
        <f>+'Ark1'!S912</f>
        <v>0</v>
      </c>
      <c r="P111" s="56"/>
      <c r="Q111" s="58">
        <f>+'Ark1'!T912</f>
        <v>0</v>
      </c>
      <c r="R111" s="56"/>
      <c r="S111" s="169">
        <f>+'Ark1'!U912</f>
        <v>0</v>
      </c>
      <c r="T111" s="169"/>
      <c r="U111" s="79">
        <f>+'Ark1'!W912</f>
        <v>0</v>
      </c>
      <c r="V111" s="79"/>
      <c r="W111" s="79">
        <f>+'Ark1'!X912</f>
        <v>0</v>
      </c>
      <c r="X111" s="79">
        <f>+'Ark1'!Y912</f>
        <v>0</v>
      </c>
      <c r="Y111" s="79">
        <f>+'Ark1'!Z912</f>
        <v>0</v>
      </c>
      <c r="Z111" s="169">
        <f>+'Ark1'!AA912</f>
        <v>0</v>
      </c>
      <c r="AA111" s="58">
        <f>+'Ark1'!AB912</f>
        <v>0</v>
      </c>
      <c r="AB111" s="58">
        <f>+'Ark1'!AC912</f>
        <v>0</v>
      </c>
      <c r="AC111" s="79">
        <f>+'Ark1'!AD912</f>
        <v>0</v>
      </c>
      <c r="AD111" s="79">
        <f>+'Ark1'!AE912</f>
        <v>0</v>
      </c>
      <c r="AE111" s="79">
        <f>+'Ark1'!AF912</f>
        <v>0</v>
      </c>
      <c r="AF111" s="169" t="e">
        <f t="shared" si="34"/>
        <v>#DIV/0!</v>
      </c>
      <c r="AG111" s="79">
        <f>+'Ark1'!AF912</f>
        <v>0</v>
      </c>
      <c r="AH111" s="47"/>
    </row>
    <row r="112" spans="1:35">
      <c r="A112" s="47"/>
      <c r="B112" s="56">
        <f>+'Ark1'!C913</f>
        <v>2012</v>
      </c>
      <c r="C112" s="56">
        <f>+'Ark1'!G913</f>
        <v>3</v>
      </c>
      <c r="D112" s="57" t="s">
        <v>612</v>
      </c>
      <c r="E112" s="57">
        <f>+'Ark1'!H913</f>
        <v>1</v>
      </c>
      <c r="F112" s="57" t="s">
        <v>83</v>
      </c>
      <c r="G112" s="56">
        <f>+'Ark1'!Q913</f>
        <v>0</v>
      </c>
      <c r="H112" s="56"/>
      <c r="I112" s="56">
        <f>+'Ark1'!R913</f>
        <v>0</v>
      </c>
      <c r="J112" s="56"/>
      <c r="K112" s="192">
        <f>+'Ark1'!AG913</f>
        <v>0</v>
      </c>
      <c r="L112" s="169"/>
      <c r="M112" s="192">
        <f>+'Ark1'!AH913</f>
        <v>0</v>
      </c>
      <c r="N112" s="169"/>
      <c r="O112" s="58">
        <f>+'Ark1'!S913</f>
        <v>0</v>
      </c>
      <c r="P112" s="56"/>
      <c r="Q112" s="58">
        <f>+'Ark1'!T913</f>
        <v>0</v>
      </c>
      <c r="R112" s="56"/>
      <c r="S112" s="169">
        <f>+'Ark1'!U913</f>
        <v>0</v>
      </c>
      <c r="T112" s="169"/>
      <c r="U112" s="79">
        <f>+'Ark1'!W913</f>
        <v>0</v>
      </c>
      <c r="V112" s="79"/>
      <c r="W112" s="79">
        <f>+'Ark1'!X913</f>
        <v>0</v>
      </c>
      <c r="X112" s="79">
        <f>+'Ark1'!Y913</f>
        <v>0</v>
      </c>
      <c r="Y112" s="79">
        <f>+'Ark1'!Z913</f>
        <v>0</v>
      </c>
      <c r="Z112" s="169">
        <f>+'Ark1'!AA913</f>
        <v>0</v>
      </c>
      <c r="AA112" s="58">
        <f>+'Ark1'!AB913</f>
        <v>0</v>
      </c>
      <c r="AB112" s="58">
        <f>+'Ark1'!AC913</f>
        <v>0</v>
      </c>
      <c r="AC112" s="79">
        <f>+'Ark1'!AD913</f>
        <v>0</v>
      </c>
      <c r="AD112" s="79">
        <f>+'Ark1'!AE913</f>
        <v>0</v>
      </c>
      <c r="AE112" s="79">
        <f>+'Ark1'!AF913</f>
        <v>0</v>
      </c>
      <c r="AF112" s="169" t="e">
        <f t="shared" si="34"/>
        <v>#DIV/0!</v>
      </c>
      <c r="AG112" s="79">
        <f>+'Ark1'!AF913</f>
        <v>0</v>
      </c>
      <c r="AH112" s="47"/>
    </row>
    <row r="113" spans="1:34">
      <c r="A113" s="47"/>
      <c r="B113" s="56">
        <f>+'Ark1'!C914</f>
        <v>2012</v>
      </c>
      <c r="C113" s="56">
        <f>+'Ark1'!G914</f>
        <v>3</v>
      </c>
      <c r="D113" s="57" t="s">
        <v>612</v>
      </c>
      <c r="E113" s="57">
        <f>+'Ark1'!H914</f>
        <v>2</v>
      </c>
      <c r="F113" s="57" t="s">
        <v>7</v>
      </c>
      <c r="G113" s="56">
        <f>+'Ark1'!Q914</f>
        <v>0</v>
      </c>
      <c r="H113" s="56"/>
      <c r="I113" s="56">
        <f>+'Ark1'!R914</f>
        <v>0</v>
      </c>
      <c r="J113" s="56"/>
      <c r="K113" s="192">
        <f>+'Ark1'!AG914</f>
        <v>0</v>
      </c>
      <c r="L113" s="169"/>
      <c r="M113" s="192">
        <f>+'Ark1'!AH914</f>
        <v>0</v>
      </c>
      <c r="N113" s="169"/>
      <c r="O113" s="58">
        <f>+'Ark1'!S914</f>
        <v>0</v>
      </c>
      <c r="P113" s="56"/>
      <c r="Q113" s="58">
        <f>+'Ark1'!T914</f>
        <v>0</v>
      </c>
      <c r="R113" s="56"/>
      <c r="S113" s="169">
        <f>+'Ark1'!U914</f>
        <v>0</v>
      </c>
      <c r="T113" s="169"/>
      <c r="U113" s="79">
        <f>+'Ark1'!W914</f>
        <v>0</v>
      </c>
      <c r="V113" s="79"/>
      <c r="W113" s="79">
        <f>+'Ark1'!X914</f>
        <v>0</v>
      </c>
      <c r="X113" s="79">
        <f>+'Ark1'!Y914</f>
        <v>0</v>
      </c>
      <c r="Y113" s="79">
        <f>+'Ark1'!Z914</f>
        <v>0</v>
      </c>
      <c r="Z113" s="169">
        <f>+'Ark1'!AA914</f>
        <v>0</v>
      </c>
      <c r="AA113" s="58">
        <f>+'Ark1'!AB914</f>
        <v>0</v>
      </c>
      <c r="AB113" s="58">
        <f>+'Ark1'!AC914</f>
        <v>0</v>
      </c>
      <c r="AC113" s="79">
        <f>+'Ark1'!AD914</f>
        <v>0</v>
      </c>
      <c r="AD113" s="79">
        <f>+'Ark1'!AE914</f>
        <v>0</v>
      </c>
      <c r="AE113" s="79">
        <f>+'Ark1'!AF914</f>
        <v>0</v>
      </c>
      <c r="AF113" s="169" t="e">
        <f t="shared" si="34"/>
        <v>#DIV/0!</v>
      </c>
      <c r="AG113" s="79">
        <f>+'Ark1'!AF914</f>
        <v>0</v>
      </c>
      <c r="AH113" s="47"/>
    </row>
    <row r="114" spans="1:34">
      <c r="A114" s="47"/>
      <c r="B114" s="56">
        <f>+'Ark1'!C915</f>
        <v>2012</v>
      </c>
      <c r="C114" s="56">
        <f>+'Ark1'!G915</f>
        <v>4</v>
      </c>
      <c r="D114" s="57" t="s">
        <v>117</v>
      </c>
      <c r="E114" s="57">
        <f>+'Ark1'!H915</f>
        <v>1</v>
      </c>
      <c r="F114" s="57" t="s">
        <v>83</v>
      </c>
      <c r="G114" s="56">
        <f>+'Ark1'!Q915</f>
        <v>0</v>
      </c>
      <c r="H114" s="56"/>
      <c r="I114" s="56">
        <f>+'Ark1'!R915</f>
        <v>0</v>
      </c>
      <c r="J114" s="56"/>
      <c r="K114" s="192">
        <f>+'Ark1'!AG915</f>
        <v>0</v>
      </c>
      <c r="L114" s="169"/>
      <c r="M114" s="192">
        <f>+'Ark1'!AH915</f>
        <v>0</v>
      </c>
      <c r="N114" s="169"/>
      <c r="O114" s="58">
        <f>+'Ark1'!S915</f>
        <v>0</v>
      </c>
      <c r="P114" s="56"/>
      <c r="Q114" s="58">
        <f>+'Ark1'!T915</f>
        <v>0</v>
      </c>
      <c r="R114" s="56"/>
      <c r="S114" s="169">
        <f>+'Ark1'!U915</f>
        <v>0</v>
      </c>
      <c r="T114" s="169"/>
      <c r="U114" s="79">
        <f>+'Ark1'!W915</f>
        <v>0</v>
      </c>
      <c r="V114" s="79"/>
      <c r="W114" s="79">
        <f>+'Ark1'!X915</f>
        <v>0</v>
      </c>
      <c r="X114" s="79">
        <f>+'Ark1'!Y915</f>
        <v>0</v>
      </c>
      <c r="Y114" s="79">
        <f>+'Ark1'!Z915</f>
        <v>0</v>
      </c>
      <c r="Z114" s="169">
        <f>+'Ark1'!AA915</f>
        <v>0</v>
      </c>
      <c r="AA114" s="58">
        <f>+'Ark1'!AB915</f>
        <v>0</v>
      </c>
      <c r="AB114" s="58">
        <f>+'Ark1'!AC915</f>
        <v>0</v>
      </c>
      <c r="AC114" s="79">
        <f>+'Ark1'!AD915</f>
        <v>0</v>
      </c>
      <c r="AD114" s="79">
        <f>+'Ark1'!AE915</f>
        <v>0</v>
      </c>
      <c r="AE114" s="79">
        <f>+'Ark1'!AF915</f>
        <v>0</v>
      </c>
      <c r="AF114" s="169" t="e">
        <f t="shared" si="34"/>
        <v>#DIV/0!</v>
      </c>
      <c r="AG114" s="79">
        <f>+'Ark1'!AF915</f>
        <v>0</v>
      </c>
      <c r="AH114" s="47"/>
    </row>
    <row r="115" spans="1:34">
      <c r="A115" s="47"/>
      <c r="B115" s="56">
        <f>+'Ark1'!C916</f>
        <v>2012</v>
      </c>
      <c r="C115" s="56">
        <f>+'Ark1'!G916</f>
        <v>4</v>
      </c>
      <c r="D115" s="57" t="s">
        <v>117</v>
      </c>
      <c r="E115" s="57">
        <f>+'Ark1'!H916</f>
        <v>2</v>
      </c>
      <c r="F115" s="57" t="s">
        <v>7</v>
      </c>
      <c r="G115" s="56">
        <f>+'Ark1'!Q916</f>
        <v>0</v>
      </c>
      <c r="H115" s="56"/>
      <c r="I115" s="56">
        <f>+'Ark1'!R916</f>
        <v>0</v>
      </c>
      <c r="J115" s="56"/>
      <c r="K115" s="192">
        <f>+'Ark1'!AG916</f>
        <v>0</v>
      </c>
      <c r="L115" s="169"/>
      <c r="M115" s="192">
        <f>+'Ark1'!AH916</f>
        <v>0</v>
      </c>
      <c r="N115" s="169"/>
      <c r="O115" s="58">
        <f>+'Ark1'!S916</f>
        <v>0</v>
      </c>
      <c r="P115" s="56"/>
      <c r="Q115" s="58">
        <f>+'Ark1'!T916</f>
        <v>0</v>
      </c>
      <c r="R115" s="56"/>
      <c r="S115" s="169">
        <f>+'Ark1'!U916</f>
        <v>0</v>
      </c>
      <c r="T115" s="169"/>
      <c r="U115" s="79">
        <f>+'Ark1'!W916</f>
        <v>0</v>
      </c>
      <c r="V115" s="79"/>
      <c r="W115" s="79">
        <f>+'Ark1'!X916</f>
        <v>0</v>
      </c>
      <c r="X115" s="79">
        <f>+'Ark1'!Y916</f>
        <v>0</v>
      </c>
      <c r="Y115" s="79">
        <f>+'Ark1'!Z916</f>
        <v>0</v>
      </c>
      <c r="Z115" s="169">
        <f>+'Ark1'!AA916</f>
        <v>0</v>
      </c>
      <c r="AA115" s="58">
        <f>+'Ark1'!AB916</f>
        <v>0</v>
      </c>
      <c r="AB115" s="58">
        <f>+'Ark1'!AC916</f>
        <v>0</v>
      </c>
      <c r="AC115" s="79">
        <f>+'Ark1'!AD916</f>
        <v>0</v>
      </c>
      <c r="AD115" s="79">
        <f>+'Ark1'!AE916</f>
        <v>0</v>
      </c>
      <c r="AE115" s="79">
        <f>+'Ark1'!AF916</f>
        <v>0</v>
      </c>
      <c r="AF115" s="169" t="e">
        <f t="shared" si="34"/>
        <v>#DIV/0!</v>
      </c>
      <c r="AG115" s="79">
        <f>+'Ark1'!AF916</f>
        <v>0</v>
      </c>
      <c r="AH115" s="47"/>
    </row>
    <row r="116" spans="1:34">
      <c r="A116" s="47"/>
      <c r="B116">
        <f>+'Ark1'!C917</f>
        <v>2011</v>
      </c>
      <c r="C116">
        <f>+'Ark1'!G917</f>
        <v>1</v>
      </c>
      <c r="D116" s="3" t="s">
        <v>446</v>
      </c>
      <c r="E116" s="3">
        <f>+'Ark1'!H917</f>
        <v>1</v>
      </c>
      <c r="F116" s="3" t="s">
        <v>83</v>
      </c>
      <c r="G116">
        <f>+'Ark1'!Q917</f>
        <v>0</v>
      </c>
      <c r="I116">
        <f>+'Ark1'!R917</f>
        <v>0</v>
      </c>
      <c r="K116" s="210">
        <f>+'Ark1'!AG917</f>
        <v>0</v>
      </c>
      <c r="M116" s="210">
        <f>+'Ark1'!AH917</f>
        <v>0</v>
      </c>
      <c r="O116" s="1">
        <f>+'Ark1'!S917</f>
        <v>0</v>
      </c>
      <c r="Q116" s="1">
        <f>+'Ark1'!T917</f>
        <v>0</v>
      </c>
      <c r="S116" s="102">
        <f>+'Ark1'!U917</f>
        <v>0</v>
      </c>
      <c r="U116" s="11">
        <f>+'Ark1'!W917</f>
        <v>0</v>
      </c>
      <c r="W116" s="11">
        <f>+'Ark1'!X917</f>
        <v>0</v>
      </c>
      <c r="X116" s="11">
        <f>+'Ark1'!Y917</f>
        <v>0</v>
      </c>
      <c r="Y116" s="11">
        <f>+'Ark1'!Z917</f>
        <v>0</v>
      </c>
      <c r="Z116" s="102">
        <f>+'Ark1'!AA917</f>
        <v>0</v>
      </c>
      <c r="AA116" s="1">
        <f>+'Ark1'!AB917</f>
        <v>0</v>
      </c>
      <c r="AB116" s="1">
        <f>+'Ark1'!AC917</f>
        <v>0</v>
      </c>
      <c r="AC116" s="11">
        <f>+'Ark1'!AD917</f>
        <v>0</v>
      </c>
      <c r="AD116" s="11">
        <f>+'Ark1'!AE917</f>
        <v>0</v>
      </c>
      <c r="AE116" s="11">
        <f>+'Ark1'!AF917</f>
        <v>0</v>
      </c>
      <c r="AF116" s="102" t="e">
        <f t="shared" si="34"/>
        <v>#DIV/0!</v>
      </c>
      <c r="AG116" s="11">
        <f>+'Ark1'!AF917</f>
        <v>0</v>
      </c>
      <c r="AH116" s="47"/>
    </row>
    <row r="117" spans="1:34">
      <c r="A117" s="47"/>
      <c r="B117">
        <f>+'Ark1'!C918</f>
        <v>2011</v>
      </c>
      <c r="C117">
        <f>+'Ark1'!G918</f>
        <v>1</v>
      </c>
      <c r="D117" s="3" t="s">
        <v>446</v>
      </c>
      <c r="E117" s="3">
        <f>+'Ark1'!H918</f>
        <v>2</v>
      </c>
      <c r="F117" s="3" t="s">
        <v>7</v>
      </c>
      <c r="G117">
        <f>+'Ark1'!Q918</f>
        <v>0</v>
      </c>
      <c r="I117">
        <f>+'Ark1'!R918</f>
        <v>0</v>
      </c>
      <c r="K117" s="210">
        <f>+'Ark1'!AG918</f>
        <v>0</v>
      </c>
      <c r="M117" s="210">
        <f>+'Ark1'!AH918</f>
        <v>0</v>
      </c>
      <c r="O117" s="1">
        <f>+'Ark1'!S918</f>
        <v>0</v>
      </c>
      <c r="Q117" s="1">
        <f>+'Ark1'!T918</f>
        <v>0</v>
      </c>
      <c r="S117" s="102">
        <f>+'Ark1'!U918</f>
        <v>0</v>
      </c>
      <c r="U117" s="11">
        <f>+'Ark1'!W918</f>
        <v>0</v>
      </c>
      <c r="W117" s="11">
        <f>+'Ark1'!X918</f>
        <v>0</v>
      </c>
      <c r="X117" s="11">
        <f>+'Ark1'!Y918</f>
        <v>0</v>
      </c>
      <c r="Y117" s="11">
        <f>+'Ark1'!Z918</f>
        <v>0</v>
      </c>
      <c r="Z117" s="102">
        <f>+'Ark1'!AA918</f>
        <v>0</v>
      </c>
      <c r="AA117" s="1">
        <f>+'Ark1'!AB918</f>
        <v>0</v>
      </c>
      <c r="AB117" s="1">
        <f>+'Ark1'!AC918</f>
        <v>0</v>
      </c>
      <c r="AC117" s="11">
        <f>+'Ark1'!AD918</f>
        <v>0</v>
      </c>
      <c r="AD117" s="11">
        <f>+'Ark1'!AE918</f>
        <v>0</v>
      </c>
      <c r="AE117" s="11">
        <f>+'Ark1'!AF918</f>
        <v>0</v>
      </c>
      <c r="AF117" s="102" t="e">
        <f t="shared" si="34"/>
        <v>#DIV/0!</v>
      </c>
      <c r="AG117" s="11">
        <f>+'Ark1'!AF918</f>
        <v>0</v>
      </c>
      <c r="AH117" s="47"/>
    </row>
    <row r="118" spans="1:34">
      <c r="A118" s="47"/>
      <c r="B118">
        <f>+'Ark1'!C919</f>
        <v>2011</v>
      </c>
      <c r="C118">
        <f>+'Ark1'!G919</f>
        <v>2</v>
      </c>
      <c r="D118" s="3" t="s">
        <v>116</v>
      </c>
      <c r="E118" s="3">
        <f>+'Ark1'!H919</f>
        <v>1</v>
      </c>
      <c r="F118" s="3" t="s">
        <v>83</v>
      </c>
      <c r="G118">
        <f>+'Ark1'!Q919</f>
        <v>0</v>
      </c>
      <c r="I118">
        <f>+'Ark1'!R919</f>
        <v>0</v>
      </c>
      <c r="K118" s="210">
        <f>+'Ark1'!AG919</f>
        <v>0</v>
      </c>
      <c r="M118" s="210">
        <f>+'Ark1'!AH919</f>
        <v>0</v>
      </c>
      <c r="O118" s="1">
        <f>+'Ark1'!S919</f>
        <v>0</v>
      </c>
      <c r="Q118" s="1">
        <f>+'Ark1'!T919</f>
        <v>0</v>
      </c>
      <c r="S118" s="102">
        <f>+'Ark1'!U919</f>
        <v>0</v>
      </c>
      <c r="U118" s="11">
        <f>+'Ark1'!W919</f>
        <v>0</v>
      </c>
      <c r="W118" s="11">
        <f>+'Ark1'!X919</f>
        <v>0</v>
      </c>
      <c r="X118" s="11">
        <f>+'Ark1'!Y919</f>
        <v>0</v>
      </c>
      <c r="Y118" s="11">
        <f>+'Ark1'!Z919</f>
        <v>0</v>
      </c>
      <c r="Z118" s="102">
        <f>+'Ark1'!AA919</f>
        <v>0</v>
      </c>
      <c r="AA118" s="1">
        <f>+'Ark1'!AB919</f>
        <v>0</v>
      </c>
      <c r="AB118" s="1">
        <f>+'Ark1'!AC919</f>
        <v>0</v>
      </c>
      <c r="AC118" s="11">
        <f>+'Ark1'!AD919</f>
        <v>0</v>
      </c>
      <c r="AD118" s="11">
        <f>+'Ark1'!AE919</f>
        <v>0</v>
      </c>
      <c r="AE118" s="11">
        <f>+'Ark1'!AF919</f>
        <v>0</v>
      </c>
      <c r="AF118" s="102" t="e">
        <f t="shared" si="34"/>
        <v>#DIV/0!</v>
      </c>
      <c r="AG118" s="11">
        <f>+'Ark1'!AF919</f>
        <v>0</v>
      </c>
      <c r="AH118" s="47"/>
    </row>
    <row r="119" spans="1:34">
      <c r="A119" s="47"/>
      <c r="B119">
        <f>+'Ark1'!C920</f>
        <v>2011</v>
      </c>
      <c r="C119">
        <f>+'Ark1'!G920</f>
        <v>2</v>
      </c>
      <c r="D119" s="3" t="s">
        <v>116</v>
      </c>
      <c r="E119" s="3">
        <f>+'Ark1'!H920</f>
        <v>2</v>
      </c>
      <c r="F119" s="3" t="s">
        <v>7</v>
      </c>
      <c r="G119">
        <f>+'Ark1'!Q920</f>
        <v>0</v>
      </c>
      <c r="I119">
        <f>+'Ark1'!R920</f>
        <v>0</v>
      </c>
      <c r="K119" s="210">
        <f>+'Ark1'!AG920</f>
        <v>0</v>
      </c>
      <c r="M119" s="210">
        <f>+'Ark1'!AH920</f>
        <v>0</v>
      </c>
      <c r="O119" s="1">
        <f>+'Ark1'!S920</f>
        <v>0</v>
      </c>
      <c r="Q119" s="1">
        <f>+'Ark1'!T920</f>
        <v>0</v>
      </c>
      <c r="S119" s="102">
        <f>+'Ark1'!U920</f>
        <v>0</v>
      </c>
      <c r="U119" s="11">
        <f>+'Ark1'!W920</f>
        <v>0</v>
      </c>
      <c r="W119" s="11">
        <f>+'Ark1'!X920</f>
        <v>0</v>
      </c>
      <c r="X119" s="11">
        <f>+'Ark1'!Y920</f>
        <v>0</v>
      </c>
      <c r="Y119" s="11">
        <f>+'Ark1'!Z920</f>
        <v>0</v>
      </c>
      <c r="Z119" s="102">
        <f>+'Ark1'!AA920</f>
        <v>0</v>
      </c>
      <c r="AA119" s="1">
        <f>+'Ark1'!AB920</f>
        <v>0</v>
      </c>
      <c r="AB119" s="1">
        <f>+'Ark1'!AC920</f>
        <v>0</v>
      </c>
      <c r="AC119" s="11">
        <f>+'Ark1'!AD920</f>
        <v>0</v>
      </c>
      <c r="AD119" s="11">
        <f>+'Ark1'!AE920</f>
        <v>0</v>
      </c>
      <c r="AE119" s="11">
        <f>+'Ark1'!AF920</f>
        <v>0</v>
      </c>
      <c r="AF119" s="102" t="e">
        <f t="shared" si="34"/>
        <v>#DIV/0!</v>
      </c>
      <c r="AG119" s="11">
        <f>+'Ark1'!AF920</f>
        <v>0</v>
      </c>
      <c r="AH119" s="47"/>
    </row>
    <row r="120" spans="1:34">
      <c r="A120" s="47"/>
      <c r="B120">
        <f>+'Ark1'!C921</f>
        <v>2011</v>
      </c>
      <c r="C120">
        <f>+'Ark1'!G921</f>
        <v>3</v>
      </c>
      <c r="D120" s="3" t="s">
        <v>612</v>
      </c>
      <c r="E120" s="3">
        <f>+'Ark1'!H921</f>
        <v>1</v>
      </c>
      <c r="F120" s="3" t="s">
        <v>83</v>
      </c>
      <c r="G120">
        <f>+'Ark1'!Q921</f>
        <v>0</v>
      </c>
      <c r="I120">
        <f>+'Ark1'!R921</f>
        <v>0</v>
      </c>
      <c r="K120" s="210">
        <f>+'Ark1'!AG921</f>
        <v>0</v>
      </c>
      <c r="M120" s="210">
        <f>+'Ark1'!AH921</f>
        <v>0</v>
      </c>
      <c r="O120" s="1">
        <f>+'Ark1'!S921</f>
        <v>0</v>
      </c>
      <c r="Q120" s="1">
        <f>+'Ark1'!T921</f>
        <v>0</v>
      </c>
      <c r="S120" s="102">
        <f>+'Ark1'!U921</f>
        <v>0</v>
      </c>
      <c r="U120" s="11">
        <f>+'Ark1'!W921</f>
        <v>0</v>
      </c>
      <c r="W120" s="11">
        <f>+'Ark1'!X921</f>
        <v>0</v>
      </c>
      <c r="X120" s="11">
        <f>+'Ark1'!Y921</f>
        <v>0</v>
      </c>
      <c r="Y120" s="11">
        <f>+'Ark1'!Z921</f>
        <v>0</v>
      </c>
      <c r="Z120" s="102">
        <f>+'Ark1'!AA921</f>
        <v>0</v>
      </c>
      <c r="AA120" s="1">
        <f>+'Ark1'!AB921</f>
        <v>0</v>
      </c>
      <c r="AB120" s="1">
        <f>+'Ark1'!AC921</f>
        <v>0</v>
      </c>
      <c r="AC120" s="11">
        <f>+'Ark1'!AD921</f>
        <v>0</v>
      </c>
      <c r="AD120" s="11">
        <f>+'Ark1'!AE921</f>
        <v>0</v>
      </c>
      <c r="AE120" s="11">
        <f>+'Ark1'!AF921</f>
        <v>0</v>
      </c>
      <c r="AF120" s="102" t="e">
        <f t="shared" si="34"/>
        <v>#DIV/0!</v>
      </c>
      <c r="AG120" s="11">
        <f>+'Ark1'!AF921</f>
        <v>0</v>
      </c>
      <c r="AH120" s="47"/>
    </row>
    <row r="121" spans="1:34">
      <c r="A121" s="47"/>
      <c r="B121">
        <f>+'Ark1'!C922</f>
        <v>2011</v>
      </c>
      <c r="C121">
        <f>+'Ark1'!G922</f>
        <v>3</v>
      </c>
      <c r="D121" s="3" t="s">
        <v>612</v>
      </c>
      <c r="E121" s="3">
        <f>+'Ark1'!H922</f>
        <v>2</v>
      </c>
      <c r="F121" s="3" t="s">
        <v>7</v>
      </c>
      <c r="G121">
        <f>+'Ark1'!Q922</f>
        <v>0</v>
      </c>
      <c r="I121">
        <f>+'Ark1'!R922</f>
        <v>0</v>
      </c>
      <c r="K121" s="210">
        <f>+'Ark1'!AG922</f>
        <v>0</v>
      </c>
      <c r="M121" s="210">
        <f>+'Ark1'!AH922</f>
        <v>0</v>
      </c>
      <c r="O121" s="1">
        <f>+'Ark1'!S922</f>
        <v>0</v>
      </c>
      <c r="Q121" s="1">
        <f>+'Ark1'!T922</f>
        <v>0</v>
      </c>
      <c r="S121" s="102">
        <f>+'Ark1'!U922</f>
        <v>0</v>
      </c>
      <c r="U121" s="11">
        <f>+'Ark1'!W922</f>
        <v>0</v>
      </c>
      <c r="W121" s="11">
        <f>+'Ark1'!X922</f>
        <v>0</v>
      </c>
      <c r="X121" s="11">
        <f>+'Ark1'!Y922</f>
        <v>0</v>
      </c>
      <c r="Y121" s="11">
        <f>+'Ark1'!Z922</f>
        <v>0</v>
      </c>
      <c r="Z121" s="102">
        <f>+'Ark1'!AA922</f>
        <v>0</v>
      </c>
      <c r="AA121" s="1">
        <f>+'Ark1'!AB922</f>
        <v>0</v>
      </c>
      <c r="AB121" s="1">
        <f>+'Ark1'!AC922</f>
        <v>0</v>
      </c>
      <c r="AC121" s="11">
        <f>+'Ark1'!AD922</f>
        <v>0</v>
      </c>
      <c r="AD121" s="11">
        <f>+'Ark1'!AE922</f>
        <v>0</v>
      </c>
      <c r="AE121" s="11">
        <f>+'Ark1'!AF922</f>
        <v>0</v>
      </c>
      <c r="AF121" s="102" t="e">
        <f t="shared" si="34"/>
        <v>#DIV/0!</v>
      </c>
      <c r="AG121" s="11">
        <f>+'Ark1'!AF922</f>
        <v>0</v>
      </c>
      <c r="AH121" s="47"/>
    </row>
    <row r="122" spans="1:34">
      <c r="A122" s="47"/>
      <c r="B122">
        <f>+'Ark1'!C923</f>
        <v>2011</v>
      </c>
      <c r="C122">
        <f>+'Ark1'!G923</f>
        <v>4</v>
      </c>
      <c r="D122" s="3" t="s">
        <v>117</v>
      </c>
      <c r="E122" s="3">
        <f>+'Ark1'!H923</f>
        <v>1</v>
      </c>
      <c r="F122" s="3" t="s">
        <v>83</v>
      </c>
      <c r="G122">
        <f>+'Ark1'!Q923</f>
        <v>0</v>
      </c>
      <c r="I122">
        <f>+'Ark1'!R923</f>
        <v>0</v>
      </c>
      <c r="K122" s="210">
        <f>+'Ark1'!AG923</f>
        <v>0</v>
      </c>
      <c r="M122" s="210">
        <f>+'Ark1'!AH923</f>
        <v>0</v>
      </c>
      <c r="O122" s="1">
        <f>+'Ark1'!S923</f>
        <v>0</v>
      </c>
      <c r="Q122" s="1">
        <f>+'Ark1'!T923</f>
        <v>0</v>
      </c>
      <c r="S122" s="102">
        <f>+'Ark1'!U923</f>
        <v>0</v>
      </c>
      <c r="U122" s="11">
        <f>+'Ark1'!W923</f>
        <v>0</v>
      </c>
      <c r="W122" s="11">
        <f>+'Ark1'!X923</f>
        <v>0</v>
      </c>
      <c r="X122" s="11">
        <f>+'Ark1'!Y923</f>
        <v>0</v>
      </c>
      <c r="Y122" s="11">
        <f>+'Ark1'!Z923</f>
        <v>0</v>
      </c>
      <c r="Z122" s="102">
        <f>+'Ark1'!AA923</f>
        <v>0</v>
      </c>
      <c r="AA122" s="1">
        <f>+'Ark1'!AB923</f>
        <v>0</v>
      </c>
      <c r="AB122" s="1">
        <f>+'Ark1'!AC923</f>
        <v>0</v>
      </c>
      <c r="AC122" s="11">
        <f>+'Ark1'!AD923</f>
        <v>0</v>
      </c>
      <c r="AD122" s="11">
        <f>+'Ark1'!AE923</f>
        <v>0</v>
      </c>
      <c r="AE122" s="11">
        <f>+'Ark1'!AF923</f>
        <v>0</v>
      </c>
      <c r="AF122" s="102" t="e">
        <f t="shared" si="34"/>
        <v>#DIV/0!</v>
      </c>
      <c r="AG122" s="11">
        <f>+'Ark1'!AF923</f>
        <v>0</v>
      </c>
      <c r="AH122" s="47"/>
    </row>
    <row r="123" spans="1:34">
      <c r="A123" s="47"/>
      <c r="B123">
        <f>+'Ark1'!C924</f>
        <v>2011</v>
      </c>
      <c r="C123">
        <f>+'Ark1'!G924</f>
        <v>4</v>
      </c>
      <c r="D123" s="3" t="s">
        <v>117</v>
      </c>
      <c r="E123" s="3">
        <f>+'Ark1'!H924</f>
        <v>2</v>
      </c>
      <c r="F123" s="3" t="s">
        <v>7</v>
      </c>
      <c r="G123">
        <f>+'Ark1'!Q924</f>
        <v>0</v>
      </c>
      <c r="I123">
        <f>+'Ark1'!R924</f>
        <v>0</v>
      </c>
      <c r="K123" s="210">
        <f>+'Ark1'!AG924</f>
        <v>0</v>
      </c>
      <c r="M123" s="210">
        <f>+'Ark1'!AH924</f>
        <v>0</v>
      </c>
      <c r="O123" s="1">
        <f>+'Ark1'!S924</f>
        <v>0</v>
      </c>
      <c r="Q123" s="1">
        <f>+'Ark1'!T924</f>
        <v>0</v>
      </c>
      <c r="S123" s="102">
        <f>+'Ark1'!U924</f>
        <v>0</v>
      </c>
      <c r="U123" s="11">
        <f>+'Ark1'!W924</f>
        <v>0</v>
      </c>
      <c r="W123" s="11">
        <f>+'Ark1'!X924</f>
        <v>0</v>
      </c>
      <c r="X123" s="11">
        <f>+'Ark1'!Y924</f>
        <v>0</v>
      </c>
      <c r="Y123" s="11">
        <f>+'Ark1'!Z924</f>
        <v>0</v>
      </c>
      <c r="Z123" s="102">
        <f>+'Ark1'!AA924</f>
        <v>0</v>
      </c>
      <c r="AA123" s="1">
        <f>+'Ark1'!AB924</f>
        <v>0</v>
      </c>
      <c r="AB123" s="1">
        <f>+'Ark1'!AC924</f>
        <v>0</v>
      </c>
      <c r="AC123" s="11">
        <f>+'Ark1'!AD924</f>
        <v>0</v>
      </c>
      <c r="AD123" s="11">
        <f>+'Ark1'!AE924</f>
        <v>0</v>
      </c>
      <c r="AE123" s="11">
        <f>+'Ark1'!AF924</f>
        <v>0</v>
      </c>
      <c r="AF123" s="102" t="e">
        <f t="shared" si="34"/>
        <v>#DIV/0!</v>
      </c>
      <c r="AG123" s="11">
        <f>+'Ark1'!AF924</f>
        <v>0</v>
      </c>
      <c r="AH123" s="47"/>
    </row>
    <row r="124" spans="1:34">
      <c r="A124" s="47"/>
      <c r="B124" s="56">
        <f>+'Ark1'!C925</f>
        <v>2010</v>
      </c>
      <c r="C124" s="56">
        <f>+'Ark1'!G925</f>
        <v>1</v>
      </c>
      <c r="D124" s="57" t="s">
        <v>446</v>
      </c>
      <c r="E124" s="57">
        <f>+'Ark1'!H925</f>
        <v>1</v>
      </c>
      <c r="F124" s="57" t="s">
        <v>83</v>
      </c>
      <c r="G124" s="56">
        <f>+'Ark1'!Q925</f>
        <v>0</v>
      </c>
      <c r="H124" s="56"/>
      <c r="I124" s="56">
        <f>+'Ark1'!R925</f>
        <v>0</v>
      </c>
      <c r="J124" s="56"/>
      <c r="K124" s="192">
        <f>+'Ark1'!AG925</f>
        <v>0</v>
      </c>
      <c r="L124" s="169"/>
      <c r="M124" s="192">
        <f>+'Ark1'!AH925</f>
        <v>0</v>
      </c>
      <c r="N124" s="169"/>
      <c r="O124" s="58">
        <f>+'Ark1'!S925</f>
        <v>0</v>
      </c>
      <c r="P124" s="56"/>
      <c r="Q124" s="58">
        <f>+'Ark1'!T925</f>
        <v>0</v>
      </c>
      <c r="R124" s="56"/>
      <c r="S124" s="169">
        <f>+'Ark1'!U925</f>
        <v>0</v>
      </c>
      <c r="T124" s="169"/>
      <c r="U124" s="79">
        <f>+'Ark1'!W925</f>
        <v>0</v>
      </c>
      <c r="V124" s="79"/>
      <c r="W124" s="79">
        <f>+'Ark1'!X925</f>
        <v>0</v>
      </c>
      <c r="X124" s="79">
        <f>+'Ark1'!Y925</f>
        <v>0</v>
      </c>
      <c r="Y124" s="79">
        <f>+'Ark1'!Z925</f>
        <v>0</v>
      </c>
      <c r="Z124" s="169">
        <f>+'Ark1'!AA925</f>
        <v>0</v>
      </c>
      <c r="AA124" s="58">
        <f>+'Ark1'!AB925</f>
        <v>0</v>
      </c>
      <c r="AB124" s="58">
        <f>+'Ark1'!AC925</f>
        <v>0</v>
      </c>
      <c r="AC124" s="79">
        <f>+'Ark1'!AD925</f>
        <v>0</v>
      </c>
      <c r="AD124" s="79">
        <f>+'Ark1'!AE925</f>
        <v>0</v>
      </c>
      <c r="AE124" s="79">
        <f>+'Ark1'!AF925</f>
        <v>0</v>
      </c>
      <c r="AF124" s="169" t="e">
        <f t="shared" ref="AF124:AF157" si="35">+S124/O124</f>
        <v>#DIV/0!</v>
      </c>
      <c r="AG124" s="79">
        <f>+'Ark1'!AF925</f>
        <v>0</v>
      </c>
      <c r="AH124" s="47"/>
    </row>
    <row r="125" spans="1:34">
      <c r="A125" s="47"/>
      <c r="B125" s="56">
        <f>+'Ark1'!C926</f>
        <v>2010</v>
      </c>
      <c r="C125" s="56">
        <f>+'Ark1'!G926</f>
        <v>1</v>
      </c>
      <c r="D125" s="57" t="s">
        <v>446</v>
      </c>
      <c r="E125" s="57">
        <f>+'Ark1'!H926</f>
        <v>2</v>
      </c>
      <c r="F125" s="57" t="s">
        <v>7</v>
      </c>
      <c r="G125" s="56">
        <f>+'Ark1'!Q926</f>
        <v>0</v>
      </c>
      <c r="H125" s="56"/>
      <c r="I125" s="56">
        <f>+'Ark1'!R926</f>
        <v>0</v>
      </c>
      <c r="J125" s="56"/>
      <c r="K125" s="192">
        <f>+'Ark1'!AG926</f>
        <v>0</v>
      </c>
      <c r="L125" s="169"/>
      <c r="M125" s="192">
        <f>+'Ark1'!AH926</f>
        <v>0</v>
      </c>
      <c r="N125" s="169"/>
      <c r="O125" s="58">
        <f>+'Ark1'!S926</f>
        <v>0</v>
      </c>
      <c r="P125" s="56"/>
      <c r="Q125" s="58">
        <f>+'Ark1'!T926</f>
        <v>0</v>
      </c>
      <c r="R125" s="56"/>
      <c r="S125" s="169">
        <f>+'Ark1'!U926</f>
        <v>0</v>
      </c>
      <c r="T125" s="169"/>
      <c r="U125" s="79">
        <f>+'Ark1'!W926</f>
        <v>0</v>
      </c>
      <c r="V125" s="79"/>
      <c r="W125" s="79">
        <f>+'Ark1'!X926</f>
        <v>0</v>
      </c>
      <c r="X125" s="79">
        <f>+'Ark1'!Y926</f>
        <v>0</v>
      </c>
      <c r="Y125" s="79">
        <f>+'Ark1'!Z926</f>
        <v>0</v>
      </c>
      <c r="Z125" s="169">
        <f>+'Ark1'!AA926</f>
        <v>0</v>
      </c>
      <c r="AA125" s="58">
        <f>+'Ark1'!AB926</f>
        <v>0</v>
      </c>
      <c r="AB125" s="58">
        <f>+'Ark1'!AC926</f>
        <v>0</v>
      </c>
      <c r="AC125" s="79">
        <f>+'Ark1'!AD926</f>
        <v>0</v>
      </c>
      <c r="AD125" s="79">
        <f>+'Ark1'!AE926</f>
        <v>0</v>
      </c>
      <c r="AE125" s="79">
        <f>+'Ark1'!AF926</f>
        <v>0</v>
      </c>
      <c r="AF125" s="169" t="e">
        <f t="shared" si="35"/>
        <v>#DIV/0!</v>
      </c>
      <c r="AG125" s="79">
        <f>+'Ark1'!AF926</f>
        <v>0</v>
      </c>
      <c r="AH125" s="47"/>
    </row>
    <row r="126" spans="1:34">
      <c r="A126" s="47"/>
      <c r="B126" s="56">
        <f>+'Ark1'!C927</f>
        <v>2010</v>
      </c>
      <c r="C126" s="56">
        <f>+'Ark1'!G927</f>
        <v>2</v>
      </c>
      <c r="D126" s="57" t="s">
        <v>116</v>
      </c>
      <c r="E126" s="57">
        <f>+'Ark1'!H927</f>
        <v>1</v>
      </c>
      <c r="F126" s="57" t="s">
        <v>83</v>
      </c>
      <c r="G126" s="56">
        <f>+'Ark1'!Q927</f>
        <v>0</v>
      </c>
      <c r="H126" s="56"/>
      <c r="I126" s="56">
        <f>+'Ark1'!R927</f>
        <v>0</v>
      </c>
      <c r="J126" s="56"/>
      <c r="K126" s="192">
        <f>+'Ark1'!AG927</f>
        <v>0</v>
      </c>
      <c r="L126" s="169"/>
      <c r="M126" s="192">
        <f>+'Ark1'!AH927</f>
        <v>0</v>
      </c>
      <c r="N126" s="169"/>
      <c r="O126" s="58">
        <f>+'Ark1'!S927</f>
        <v>0</v>
      </c>
      <c r="P126" s="56"/>
      <c r="Q126" s="58">
        <f>+'Ark1'!T927</f>
        <v>0</v>
      </c>
      <c r="R126" s="56"/>
      <c r="S126" s="169">
        <f>+'Ark1'!U927</f>
        <v>0</v>
      </c>
      <c r="T126" s="169"/>
      <c r="U126" s="79">
        <f>+'Ark1'!W927</f>
        <v>0</v>
      </c>
      <c r="V126" s="79"/>
      <c r="W126" s="79">
        <f>+'Ark1'!X927</f>
        <v>0</v>
      </c>
      <c r="X126" s="79">
        <f>+'Ark1'!Y927</f>
        <v>0</v>
      </c>
      <c r="Y126" s="79">
        <f>+'Ark1'!Z927</f>
        <v>0</v>
      </c>
      <c r="Z126" s="169">
        <f>+'Ark1'!AA927</f>
        <v>0</v>
      </c>
      <c r="AA126" s="58">
        <f>+'Ark1'!AB927</f>
        <v>0</v>
      </c>
      <c r="AB126" s="58">
        <f>+'Ark1'!AC927</f>
        <v>0</v>
      </c>
      <c r="AC126" s="79">
        <f>+'Ark1'!AD927</f>
        <v>0</v>
      </c>
      <c r="AD126" s="79">
        <f>+'Ark1'!AE927</f>
        <v>0</v>
      </c>
      <c r="AE126" s="79">
        <f>+'Ark1'!AF927</f>
        <v>0</v>
      </c>
      <c r="AF126" s="169" t="e">
        <f t="shared" si="35"/>
        <v>#DIV/0!</v>
      </c>
      <c r="AG126" s="79">
        <f>+'Ark1'!AF927</f>
        <v>0</v>
      </c>
      <c r="AH126" s="47"/>
    </row>
    <row r="127" spans="1:34">
      <c r="A127" s="47"/>
      <c r="B127" s="56">
        <f>+'Ark1'!C928</f>
        <v>2010</v>
      </c>
      <c r="C127" s="56">
        <f>+'Ark1'!G928</f>
        <v>2</v>
      </c>
      <c r="D127" s="57" t="s">
        <v>116</v>
      </c>
      <c r="E127" s="57">
        <f>+'Ark1'!H928</f>
        <v>2</v>
      </c>
      <c r="F127" s="57" t="s">
        <v>7</v>
      </c>
      <c r="G127" s="56">
        <f>+'Ark1'!Q928</f>
        <v>0</v>
      </c>
      <c r="H127" s="56"/>
      <c r="I127" s="56">
        <f>+'Ark1'!R928</f>
        <v>0</v>
      </c>
      <c r="J127" s="56"/>
      <c r="K127" s="192">
        <f>+'Ark1'!AG928</f>
        <v>0</v>
      </c>
      <c r="L127" s="169"/>
      <c r="M127" s="192">
        <f>+'Ark1'!AH928</f>
        <v>0</v>
      </c>
      <c r="N127" s="169"/>
      <c r="O127" s="58">
        <f>+'Ark1'!S928</f>
        <v>0</v>
      </c>
      <c r="P127" s="56"/>
      <c r="Q127" s="58">
        <f>+'Ark1'!T928</f>
        <v>0</v>
      </c>
      <c r="R127" s="56"/>
      <c r="S127" s="169">
        <f>+'Ark1'!U928</f>
        <v>0</v>
      </c>
      <c r="T127" s="169"/>
      <c r="U127" s="79">
        <f>+'Ark1'!W928</f>
        <v>0</v>
      </c>
      <c r="V127" s="79"/>
      <c r="W127" s="79">
        <f>+'Ark1'!X928</f>
        <v>0</v>
      </c>
      <c r="X127" s="79">
        <f>+'Ark1'!Y928</f>
        <v>0</v>
      </c>
      <c r="Y127" s="79">
        <f>+'Ark1'!Z928</f>
        <v>0</v>
      </c>
      <c r="Z127" s="169">
        <f>+'Ark1'!AA928</f>
        <v>0</v>
      </c>
      <c r="AA127" s="58">
        <f>+'Ark1'!AB928</f>
        <v>0</v>
      </c>
      <c r="AB127" s="58">
        <f>+'Ark1'!AC928</f>
        <v>0</v>
      </c>
      <c r="AC127" s="79">
        <f>+'Ark1'!AD928</f>
        <v>0</v>
      </c>
      <c r="AD127" s="79">
        <f>+'Ark1'!AE928</f>
        <v>0</v>
      </c>
      <c r="AE127" s="79">
        <f>+'Ark1'!AF928</f>
        <v>0</v>
      </c>
      <c r="AF127" s="169" t="e">
        <f t="shared" si="35"/>
        <v>#DIV/0!</v>
      </c>
      <c r="AG127" s="79">
        <f>+'Ark1'!AF928</f>
        <v>0</v>
      </c>
      <c r="AH127" s="47"/>
    </row>
    <row r="128" spans="1:34">
      <c r="A128" s="47"/>
      <c r="B128" s="56">
        <f>+'Ark1'!C929</f>
        <v>2010</v>
      </c>
      <c r="C128" s="56">
        <f>+'Ark1'!G929</f>
        <v>3</v>
      </c>
      <c r="D128" s="57" t="s">
        <v>612</v>
      </c>
      <c r="E128" s="57">
        <f>+'Ark1'!H929</f>
        <v>1</v>
      </c>
      <c r="F128" s="57" t="s">
        <v>83</v>
      </c>
      <c r="G128" s="56">
        <f>+'Ark1'!Q929</f>
        <v>0</v>
      </c>
      <c r="H128" s="56"/>
      <c r="I128" s="56">
        <f>+'Ark1'!R929</f>
        <v>0</v>
      </c>
      <c r="J128" s="56"/>
      <c r="K128" s="192">
        <f>+'Ark1'!AG929</f>
        <v>0</v>
      </c>
      <c r="L128" s="169"/>
      <c r="M128" s="192">
        <f>+'Ark1'!AH929</f>
        <v>0</v>
      </c>
      <c r="N128" s="169"/>
      <c r="O128" s="58">
        <f>+'Ark1'!S929</f>
        <v>0</v>
      </c>
      <c r="P128" s="56"/>
      <c r="Q128" s="58">
        <f>+'Ark1'!T929</f>
        <v>0</v>
      </c>
      <c r="R128" s="56"/>
      <c r="S128" s="169">
        <f>+'Ark1'!U929</f>
        <v>0</v>
      </c>
      <c r="T128" s="169"/>
      <c r="U128" s="79">
        <f>+'Ark1'!W929</f>
        <v>0</v>
      </c>
      <c r="V128" s="79"/>
      <c r="W128" s="79">
        <f>+'Ark1'!X929</f>
        <v>0</v>
      </c>
      <c r="X128" s="79">
        <f>+'Ark1'!Y929</f>
        <v>0</v>
      </c>
      <c r="Y128" s="79">
        <f>+'Ark1'!Z929</f>
        <v>0</v>
      </c>
      <c r="Z128" s="169">
        <f>+'Ark1'!AA929</f>
        <v>0</v>
      </c>
      <c r="AA128" s="58">
        <f>+'Ark1'!AB929</f>
        <v>0</v>
      </c>
      <c r="AB128" s="58">
        <f>+'Ark1'!AC929</f>
        <v>0</v>
      </c>
      <c r="AC128" s="79">
        <f>+'Ark1'!AD929</f>
        <v>0</v>
      </c>
      <c r="AD128" s="79">
        <f>+'Ark1'!AE929</f>
        <v>0</v>
      </c>
      <c r="AE128" s="79">
        <f>+'Ark1'!AF929</f>
        <v>0</v>
      </c>
      <c r="AF128" s="169" t="e">
        <f t="shared" si="35"/>
        <v>#DIV/0!</v>
      </c>
      <c r="AG128" s="79">
        <f>+'Ark1'!AF929</f>
        <v>0</v>
      </c>
      <c r="AH128" s="47"/>
    </row>
    <row r="129" spans="1:34">
      <c r="A129" s="47"/>
      <c r="B129" s="56">
        <f>+'Ark1'!C930</f>
        <v>2010</v>
      </c>
      <c r="C129" s="56">
        <f>+'Ark1'!G930</f>
        <v>3</v>
      </c>
      <c r="D129" s="57" t="s">
        <v>612</v>
      </c>
      <c r="E129" s="57">
        <f>+'Ark1'!H930</f>
        <v>2</v>
      </c>
      <c r="F129" s="57" t="s">
        <v>7</v>
      </c>
      <c r="G129" s="56">
        <f>+'Ark1'!Q930</f>
        <v>0</v>
      </c>
      <c r="H129" s="56"/>
      <c r="I129" s="56">
        <f>+'Ark1'!R930</f>
        <v>0</v>
      </c>
      <c r="J129" s="56"/>
      <c r="K129" s="192">
        <f>+'Ark1'!AG930</f>
        <v>0</v>
      </c>
      <c r="L129" s="169"/>
      <c r="M129" s="192">
        <f>+'Ark1'!AH930</f>
        <v>0</v>
      </c>
      <c r="N129" s="169"/>
      <c r="O129" s="58">
        <f>+'Ark1'!S930</f>
        <v>0</v>
      </c>
      <c r="P129" s="56"/>
      <c r="Q129" s="58">
        <f>+'Ark1'!T930</f>
        <v>0</v>
      </c>
      <c r="R129" s="56"/>
      <c r="S129" s="169">
        <f>+'Ark1'!U930</f>
        <v>0</v>
      </c>
      <c r="T129" s="169"/>
      <c r="U129" s="79">
        <f>+'Ark1'!W930</f>
        <v>0</v>
      </c>
      <c r="V129" s="79"/>
      <c r="W129" s="79">
        <f>+'Ark1'!X930</f>
        <v>0</v>
      </c>
      <c r="X129" s="79">
        <f>+'Ark1'!Y930</f>
        <v>0</v>
      </c>
      <c r="Y129" s="79">
        <f>+'Ark1'!Z930</f>
        <v>0</v>
      </c>
      <c r="Z129" s="169">
        <f>+'Ark1'!AA930</f>
        <v>0</v>
      </c>
      <c r="AA129" s="58">
        <f>+'Ark1'!AB930</f>
        <v>0</v>
      </c>
      <c r="AB129" s="58">
        <f>+'Ark1'!AC930</f>
        <v>0</v>
      </c>
      <c r="AC129" s="79">
        <f>+'Ark1'!AD930</f>
        <v>0</v>
      </c>
      <c r="AD129" s="79">
        <f>+'Ark1'!AE930</f>
        <v>0</v>
      </c>
      <c r="AE129" s="79">
        <f>+'Ark1'!AF930</f>
        <v>0</v>
      </c>
      <c r="AF129" s="169" t="e">
        <f t="shared" si="35"/>
        <v>#DIV/0!</v>
      </c>
      <c r="AG129" s="79">
        <f>+'Ark1'!AF930</f>
        <v>0</v>
      </c>
      <c r="AH129" s="47"/>
    </row>
    <row r="130" spans="1:34">
      <c r="A130" s="47"/>
      <c r="B130" s="56">
        <f>+'Ark1'!C931</f>
        <v>2010</v>
      </c>
      <c r="C130" s="56">
        <f>+'Ark1'!G931</f>
        <v>4</v>
      </c>
      <c r="D130" s="57" t="s">
        <v>117</v>
      </c>
      <c r="E130" s="57">
        <f>+'Ark1'!H931</f>
        <v>1</v>
      </c>
      <c r="F130" s="57" t="s">
        <v>83</v>
      </c>
      <c r="G130" s="56">
        <f>+'Ark1'!Q931</f>
        <v>0</v>
      </c>
      <c r="H130" s="56"/>
      <c r="I130" s="56">
        <f>+'Ark1'!R931</f>
        <v>0</v>
      </c>
      <c r="J130" s="56"/>
      <c r="K130" s="192">
        <f>+'Ark1'!AG931</f>
        <v>0</v>
      </c>
      <c r="L130" s="169"/>
      <c r="M130" s="192">
        <f>+'Ark1'!AH931</f>
        <v>0</v>
      </c>
      <c r="N130" s="169"/>
      <c r="O130" s="58">
        <f>+'Ark1'!S931</f>
        <v>0</v>
      </c>
      <c r="P130" s="56"/>
      <c r="Q130" s="58">
        <f>+'Ark1'!T931</f>
        <v>0</v>
      </c>
      <c r="R130" s="56"/>
      <c r="S130" s="169">
        <f>+'Ark1'!U931</f>
        <v>0</v>
      </c>
      <c r="T130" s="169"/>
      <c r="U130" s="79">
        <f>+'Ark1'!W931</f>
        <v>0</v>
      </c>
      <c r="V130" s="79"/>
      <c r="W130" s="79">
        <f>+'Ark1'!X931</f>
        <v>0</v>
      </c>
      <c r="X130" s="79">
        <f>+'Ark1'!Y931</f>
        <v>0</v>
      </c>
      <c r="Y130" s="79">
        <f>+'Ark1'!Z931</f>
        <v>0</v>
      </c>
      <c r="Z130" s="169">
        <f>+'Ark1'!AA931</f>
        <v>0</v>
      </c>
      <c r="AA130" s="58">
        <f>+'Ark1'!AB931</f>
        <v>0</v>
      </c>
      <c r="AB130" s="58">
        <f>+'Ark1'!AC931</f>
        <v>0</v>
      </c>
      <c r="AC130" s="79">
        <f>+'Ark1'!AD931</f>
        <v>0</v>
      </c>
      <c r="AD130" s="79">
        <f>+'Ark1'!AE931</f>
        <v>0</v>
      </c>
      <c r="AE130" s="79">
        <f>+'Ark1'!AF931</f>
        <v>0</v>
      </c>
      <c r="AF130" s="169" t="e">
        <f t="shared" si="35"/>
        <v>#DIV/0!</v>
      </c>
      <c r="AG130" s="79">
        <f>+'Ark1'!AF931</f>
        <v>0</v>
      </c>
      <c r="AH130" s="47"/>
    </row>
    <row r="131" spans="1:34">
      <c r="A131" s="47"/>
      <c r="B131" s="56">
        <f>+'Ark1'!C932</f>
        <v>2010</v>
      </c>
      <c r="C131" s="56">
        <f>+'Ark1'!G932</f>
        <v>4</v>
      </c>
      <c r="D131" s="57" t="s">
        <v>117</v>
      </c>
      <c r="E131" s="57">
        <f>+'Ark1'!H932</f>
        <v>2</v>
      </c>
      <c r="F131" s="57" t="s">
        <v>7</v>
      </c>
      <c r="G131" s="56">
        <f>+'Ark1'!Q932</f>
        <v>0</v>
      </c>
      <c r="H131" s="56"/>
      <c r="I131" s="56">
        <f>+'Ark1'!R932</f>
        <v>0</v>
      </c>
      <c r="J131" s="56"/>
      <c r="K131" s="192">
        <f>+'Ark1'!AG932</f>
        <v>0</v>
      </c>
      <c r="L131" s="169"/>
      <c r="M131" s="192">
        <f>+'Ark1'!AH932</f>
        <v>0</v>
      </c>
      <c r="N131" s="169"/>
      <c r="O131" s="58">
        <f>+'Ark1'!S932</f>
        <v>0</v>
      </c>
      <c r="P131" s="56"/>
      <c r="Q131" s="58">
        <f>+'Ark1'!T932</f>
        <v>0</v>
      </c>
      <c r="R131" s="56"/>
      <c r="S131" s="169">
        <f>+'Ark1'!U932</f>
        <v>0</v>
      </c>
      <c r="T131" s="169"/>
      <c r="U131" s="79">
        <f>+'Ark1'!W932</f>
        <v>0</v>
      </c>
      <c r="V131" s="79"/>
      <c r="W131" s="79">
        <f>+'Ark1'!X932</f>
        <v>0</v>
      </c>
      <c r="X131" s="79">
        <f>+'Ark1'!Y932</f>
        <v>0</v>
      </c>
      <c r="Y131" s="79">
        <f>+'Ark1'!Z932</f>
        <v>0</v>
      </c>
      <c r="Z131" s="169">
        <f>+'Ark1'!AA932</f>
        <v>0</v>
      </c>
      <c r="AA131" s="58">
        <f>+'Ark1'!AB932</f>
        <v>0</v>
      </c>
      <c r="AB131" s="58">
        <f>+'Ark1'!AC932</f>
        <v>0</v>
      </c>
      <c r="AC131" s="79">
        <f>+'Ark1'!AD932</f>
        <v>0</v>
      </c>
      <c r="AD131" s="79">
        <f>+'Ark1'!AE932</f>
        <v>0</v>
      </c>
      <c r="AE131" s="79">
        <f>+'Ark1'!AF932</f>
        <v>0</v>
      </c>
      <c r="AF131" s="169" t="e">
        <f t="shared" si="35"/>
        <v>#DIV/0!</v>
      </c>
      <c r="AG131" s="79">
        <f>+'Ark1'!AF932</f>
        <v>0</v>
      </c>
      <c r="AH131" s="47"/>
    </row>
    <row r="132" spans="1:34">
      <c r="A132" s="47"/>
      <c r="B132">
        <f>+'Ark1'!C933</f>
        <v>2009</v>
      </c>
      <c r="C132">
        <f>+'Ark1'!G933</f>
        <v>1</v>
      </c>
      <c r="D132" s="3" t="s">
        <v>446</v>
      </c>
      <c r="E132" s="3">
        <f>+'Ark1'!H933</f>
        <v>1</v>
      </c>
      <c r="F132" s="3" t="s">
        <v>83</v>
      </c>
      <c r="G132">
        <f>+'Ark1'!Q933</f>
        <v>0</v>
      </c>
      <c r="I132">
        <f>+'Ark1'!R933</f>
        <v>0</v>
      </c>
      <c r="K132" s="210">
        <f>+'Ark1'!AG933</f>
        <v>0</v>
      </c>
      <c r="M132" s="210">
        <f>+'Ark1'!AH933</f>
        <v>0</v>
      </c>
      <c r="O132" s="1">
        <f>+'Ark1'!S933</f>
        <v>0</v>
      </c>
      <c r="Q132" s="1">
        <f>+'Ark1'!T933</f>
        <v>0</v>
      </c>
      <c r="S132" s="102">
        <f>+'Ark1'!U933</f>
        <v>0</v>
      </c>
      <c r="U132" s="11">
        <f>+'Ark1'!W933</f>
        <v>0</v>
      </c>
      <c r="W132" s="11">
        <f>+'Ark1'!X933</f>
        <v>0</v>
      </c>
      <c r="X132" s="11">
        <f>+'Ark1'!Y933</f>
        <v>0</v>
      </c>
      <c r="Y132" s="11">
        <f>+'Ark1'!Z933</f>
        <v>0</v>
      </c>
      <c r="Z132" s="102">
        <f>+'Ark1'!AA933</f>
        <v>0</v>
      </c>
      <c r="AA132" s="1">
        <f>+'Ark1'!AB933</f>
        <v>0</v>
      </c>
      <c r="AB132" s="1">
        <f>+'Ark1'!AC933</f>
        <v>0</v>
      </c>
      <c r="AC132" s="11">
        <f>+'Ark1'!AD933</f>
        <v>0</v>
      </c>
      <c r="AD132" s="11">
        <f>+'Ark1'!AE933</f>
        <v>0</v>
      </c>
      <c r="AE132" s="11">
        <f>+'Ark1'!AF933</f>
        <v>0</v>
      </c>
      <c r="AF132" s="102" t="e">
        <f t="shared" si="35"/>
        <v>#DIV/0!</v>
      </c>
      <c r="AG132" s="11">
        <f>+'Ark1'!AF933</f>
        <v>0</v>
      </c>
      <c r="AH132" s="47"/>
    </row>
    <row r="133" spans="1:34">
      <c r="A133" s="47"/>
      <c r="B133">
        <f>+'Ark1'!C934</f>
        <v>2009</v>
      </c>
      <c r="C133">
        <f>+'Ark1'!G934</f>
        <v>1</v>
      </c>
      <c r="D133" s="3" t="s">
        <v>446</v>
      </c>
      <c r="E133" s="3">
        <f>+'Ark1'!H934</f>
        <v>2</v>
      </c>
      <c r="F133" s="3" t="s">
        <v>7</v>
      </c>
      <c r="G133">
        <f>+'Ark1'!Q934</f>
        <v>0</v>
      </c>
      <c r="I133">
        <f>+'Ark1'!R934</f>
        <v>0</v>
      </c>
      <c r="K133" s="210">
        <f>+'Ark1'!AG934</f>
        <v>0</v>
      </c>
      <c r="M133" s="210">
        <f>+'Ark1'!AH934</f>
        <v>0</v>
      </c>
      <c r="O133" s="1">
        <f>+'Ark1'!S934</f>
        <v>0</v>
      </c>
      <c r="Q133" s="1">
        <f>+'Ark1'!T934</f>
        <v>0</v>
      </c>
      <c r="S133" s="102">
        <f>+'Ark1'!U934</f>
        <v>0</v>
      </c>
      <c r="U133" s="11">
        <f>+'Ark1'!W934</f>
        <v>0</v>
      </c>
      <c r="W133" s="11">
        <f>+'Ark1'!X934</f>
        <v>0</v>
      </c>
      <c r="X133" s="11">
        <f>+'Ark1'!Y934</f>
        <v>0</v>
      </c>
      <c r="Y133" s="11">
        <f>+'Ark1'!Z934</f>
        <v>0</v>
      </c>
      <c r="Z133" s="102">
        <f>+'Ark1'!AA934</f>
        <v>0</v>
      </c>
      <c r="AA133" s="1">
        <f>+'Ark1'!AB934</f>
        <v>0</v>
      </c>
      <c r="AB133" s="1">
        <f>+'Ark1'!AC934</f>
        <v>0</v>
      </c>
      <c r="AC133" s="11">
        <f>+'Ark1'!AD934</f>
        <v>0</v>
      </c>
      <c r="AD133" s="11">
        <f>+'Ark1'!AE934</f>
        <v>0</v>
      </c>
      <c r="AE133" s="11">
        <f>+'Ark1'!AF934</f>
        <v>0</v>
      </c>
      <c r="AF133" s="102" t="e">
        <f t="shared" si="35"/>
        <v>#DIV/0!</v>
      </c>
      <c r="AG133" s="11">
        <f>+'Ark1'!AF934</f>
        <v>0</v>
      </c>
      <c r="AH133" s="47"/>
    </row>
    <row r="134" spans="1:34">
      <c r="A134" s="47"/>
      <c r="B134">
        <f>+'Ark1'!C935</f>
        <v>2009</v>
      </c>
      <c r="C134">
        <f>+'Ark1'!G935</f>
        <v>2</v>
      </c>
      <c r="D134" s="3" t="s">
        <v>116</v>
      </c>
      <c r="E134" s="3">
        <f>+'Ark1'!H935</f>
        <v>1</v>
      </c>
      <c r="F134" s="3" t="s">
        <v>83</v>
      </c>
      <c r="G134">
        <f>+'Ark1'!Q935</f>
        <v>0</v>
      </c>
      <c r="I134">
        <f>+'Ark1'!R935</f>
        <v>0</v>
      </c>
      <c r="K134" s="210">
        <f>+'Ark1'!AG935</f>
        <v>0</v>
      </c>
      <c r="M134" s="210">
        <f>+'Ark1'!AH935</f>
        <v>0</v>
      </c>
      <c r="O134" s="1">
        <f>+'Ark1'!S935</f>
        <v>0</v>
      </c>
      <c r="Q134" s="1">
        <f>+'Ark1'!T935</f>
        <v>0</v>
      </c>
      <c r="S134" s="102">
        <f>+'Ark1'!U935</f>
        <v>0</v>
      </c>
      <c r="U134" s="11">
        <f>+'Ark1'!W935</f>
        <v>0</v>
      </c>
      <c r="W134" s="11">
        <f>+'Ark1'!X935</f>
        <v>0</v>
      </c>
      <c r="X134" s="11">
        <f>+'Ark1'!Y935</f>
        <v>0</v>
      </c>
      <c r="Y134" s="11">
        <f>+'Ark1'!Z935</f>
        <v>0</v>
      </c>
      <c r="Z134" s="102">
        <f>+'Ark1'!AA935</f>
        <v>0</v>
      </c>
      <c r="AA134" s="1">
        <f>+'Ark1'!AB935</f>
        <v>0</v>
      </c>
      <c r="AB134" s="1">
        <f>+'Ark1'!AC935</f>
        <v>0</v>
      </c>
      <c r="AC134" s="11">
        <f>+'Ark1'!AD935</f>
        <v>0</v>
      </c>
      <c r="AD134" s="11">
        <f>+'Ark1'!AE935</f>
        <v>0</v>
      </c>
      <c r="AE134" s="11">
        <f>+'Ark1'!AF935</f>
        <v>0</v>
      </c>
      <c r="AF134" s="102" t="e">
        <f t="shared" si="35"/>
        <v>#DIV/0!</v>
      </c>
      <c r="AG134" s="11">
        <f>+'Ark1'!AF935</f>
        <v>0</v>
      </c>
      <c r="AH134" s="47"/>
    </row>
    <row r="135" spans="1:34">
      <c r="A135" s="47"/>
      <c r="B135">
        <f>+'Ark1'!C936</f>
        <v>2009</v>
      </c>
      <c r="C135">
        <f>+'Ark1'!G936</f>
        <v>2</v>
      </c>
      <c r="D135" s="3" t="s">
        <v>116</v>
      </c>
      <c r="E135" s="3">
        <f>+'Ark1'!H936</f>
        <v>2</v>
      </c>
      <c r="F135" s="3" t="s">
        <v>7</v>
      </c>
      <c r="G135">
        <f>+'Ark1'!Q936</f>
        <v>0</v>
      </c>
      <c r="I135">
        <f>+'Ark1'!R936</f>
        <v>0</v>
      </c>
      <c r="K135" s="210">
        <f>+'Ark1'!AG936</f>
        <v>0</v>
      </c>
      <c r="M135" s="210">
        <f>+'Ark1'!AH936</f>
        <v>0</v>
      </c>
      <c r="O135" s="1">
        <f>+'Ark1'!S936</f>
        <v>0</v>
      </c>
      <c r="Q135" s="1">
        <f>+'Ark1'!T936</f>
        <v>0</v>
      </c>
      <c r="S135" s="102">
        <f>+'Ark1'!U936</f>
        <v>0</v>
      </c>
      <c r="U135" s="11">
        <f>+'Ark1'!W936</f>
        <v>0</v>
      </c>
      <c r="W135" s="11">
        <f>+'Ark1'!X936</f>
        <v>0</v>
      </c>
      <c r="X135" s="11">
        <f>+'Ark1'!Y936</f>
        <v>0</v>
      </c>
      <c r="Y135" s="11">
        <f>+'Ark1'!Z936</f>
        <v>0</v>
      </c>
      <c r="Z135" s="102">
        <f>+'Ark1'!AA936</f>
        <v>0</v>
      </c>
      <c r="AA135" s="1">
        <f>+'Ark1'!AB936</f>
        <v>0</v>
      </c>
      <c r="AB135" s="1">
        <f>+'Ark1'!AC936</f>
        <v>0</v>
      </c>
      <c r="AC135" s="11">
        <f>+'Ark1'!AD936</f>
        <v>0</v>
      </c>
      <c r="AD135" s="11">
        <f>+'Ark1'!AE936</f>
        <v>0</v>
      </c>
      <c r="AE135" s="11">
        <f>+'Ark1'!AF936</f>
        <v>0</v>
      </c>
      <c r="AF135" s="102" t="e">
        <f t="shared" si="35"/>
        <v>#DIV/0!</v>
      </c>
      <c r="AG135" s="11">
        <f>+'Ark1'!AF936</f>
        <v>0</v>
      </c>
      <c r="AH135" s="47"/>
    </row>
    <row r="136" spans="1:34">
      <c r="A136" s="47"/>
      <c r="B136">
        <f>+'Ark1'!C937</f>
        <v>2009</v>
      </c>
      <c r="C136">
        <f>+'Ark1'!G937</f>
        <v>3</v>
      </c>
      <c r="D136" s="3" t="s">
        <v>612</v>
      </c>
      <c r="E136" s="3">
        <f>+'Ark1'!H937</f>
        <v>1</v>
      </c>
      <c r="F136" s="3" t="s">
        <v>83</v>
      </c>
      <c r="G136">
        <f>+'Ark1'!Q937</f>
        <v>0</v>
      </c>
      <c r="I136">
        <f>+'Ark1'!R937</f>
        <v>0</v>
      </c>
      <c r="K136" s="210">
        <f>+'Ark1'!AG937</f>
        <v>0</v>
      </c>
      <c r="M136" s="210">
        <f>+'Ark1'!AH937</f>
        <v>0</v>
      </c>
      <c r="O136" s="1">
        <f>+'Ark1'!S937</f>
        <v>0</v>
      </c>
      <c r="Q136" s="1">
        <f>+'Ark1'!T937</f>
        <v>0</v>
      </c>
      <c r="S136" s="102">
        <f>+'Ark1'!U937</f>
        <v>0</v>
      </c>
      <c r="U136" s="11">
        <f>+'Ark1'!W937</f>
        <v>0</v>
      </c>
      <c r="W136" s="11">
        <f>+'Ark1'!X937</f>
        <v>0</v>
      </c>
      <c r="X136" s="11">
        <f>+'Ark1'!Y937</f>
        <v>0</v>
      </c>
      <c r="Y136" s="11">
        <f>+'Ark1'!Z937</f>
        <v>0</v>
      </c>
      <c r="Z136" s="102">
        <f>+'Ark1'!AA937</f>
        <v>0</v>
      </c>
      <c r="AA136" s="1">
        <f>+'Ark1'!AB937</f>
        <v>0</v>
      </c>
      <c r="AB136" s="1">
        <f>+'Ark1'!AC937</f>
        <v>0</v>
      </c>
      <c r="AC136" s="11">
        <f>+'Ark1'!AD937</f>
        <v>0</v>
      </c>
      <c r="AD136" s="11">
        <f>+'Ark1'!AE937</f>
        <v>0</v>
      </c>
      <c r="AE136" s="11">
        <f>+'Ark1'!AF937</f>
        <v>0</v>
      </c>
      <c r="AF136" s="102" t="e">
        <f t="shared" si="35"/>
        <v>#DIV/0!</v>
      </c>
      <c r="AG136" s="11">
        <f>+'Ark1'!AF937</f>
        <v>0</v>
      </c>
      <c r="AH136" s="47"/>
    </row>
    <row r="137" spans="1:34">
      <c r="A137" s="47"/>
      <c r="B137">
        <f>+'Ark1'!C938</f>
        <v>2009</v>
      </c>
      <c r="C137">
        <f>+'Ark1'!G938</f>
        <v>3</v>
      </c>
      <c r="D137" s="3" t="s">
        <v>612</v>
      </c>
      <c r="E137" s="3">
        <f>+'Ark1'!H938</f>
        <v>2</v>
      </c>
      <c r="F137" s="3" t="s">
        <v>7</v>
      </c>
      <c r="G137">
        <f>+'Ark1'!Q938</f>
        <v>0</v>
      </c>
      <c r="I137">
        <f>+'Ark1'!R938</f>
        <v>0</v>
      </c>
      <c r="K137" s="210">
        <f>+'Ark1'!AG938</f>
        <v>0</v>
      </c>
      <c r="M137" s="210">
        <f>+'Ark1'!AH938</f>
        <v>0</v>
      </c>
      <c r="O137" s="1">
        <f>+'Ark1'!S938</f>
        <v>0</v>
      </c>
      <c r="Q137" s="1">
        <f>+'Ark1'!T938</f>
        <v>0</v>
      </c>
      <c r="S137" s="102">
        <f>+'Ark1'!U938</f>
        <v>0</v>
      </c>
      <c r="U137" s="11">
        <f>+'Ark1'!W938</f>
        <v>0</v>
      </c>
      <c r="W137" s="11">
        <f>+'Ark1'!X938</f>
        <v>0</v>
      </c>
      <c r="X137" s="11">
        <f>+'Ark1'!Y938</f>
        <v>0</v>
      </c>
      <c r="Y137" s="11">
        <f>+'Ark1'!Z938</f>
        <v>0</v>
      </c>
      <c r="Z137" s="102">
        <f>+'Ark1'!AA938</f>
        <v>0</v>
      </c>
      <c r="AA137" s="1">
        <f>+'Ark1'!AB938</f>
        <v>0</v>
      </c>
      <c r="AB137" s="1">
        <f>+'Ark1'!AC938</f>
        <v>0</v>
      </c>
      <c r="AC137" s="11">
        <f>+'Ark1'!AD938</f>
        <v>0</v>
      </c>
      <c r="AD137" s="11">
        <f>+'Ark1'!AE938</f>
        <v>0</v>
      </c>
      <c r="AE137" s="11">
        <f>+'Ark1'!AF938</f>
        <v>0</v>
      </c>
      <c r="AF137" s="102" t="e">
        <f t="shared" si="35"/>
        <v>#DIV/0!</v>
      </c>
      <c r="AG137" s="11">
        <f>+'Ark1'!AF938</f>
        <v>0</v>
      </c>
      <c r="AH137" s="47"/>
    </row>
    <row r="138" spans="1:34">
      <c r="A138" s="47"/>
      <c r="B138">
        <f>+'Ark1'!C939</f>
        <v>2009</v>
      </c>
      <c r="C138">
        <f>+'Ark1'!G939</f>
        <v>4</v>
      </c>
      <c r="D138" s="3" t="s">
        <v>117</v>
      </c>
      <c r="E138" s="3">
        <f>+'Ark1'!H939</f>
        <v>1</v>
      </c>
      <c r="F138" s="3" t="s">
        <v>83</v>
      </c>
      <c r="G138">
        <f>+'Ark1'!Q939</f>
        <v>0</v>
      </c>
      <c r="I138">
        <f>+'Ark1'!R939</f>
        <v>0</v>
      </c>
      <c r="K138" s="210">
        <f>+'Ark1'!AG939</f>
        <v>0</v>
      </c>
      <c r="M138" s="210">
        <f>+'Ark1'!AH939</f>
        <v>0</v>
      </c>
      <c r="O138" s="1">
        <f>+'Ark1'!S939</f>
        <v>0</v>
      </c>
      <c r="Q138" s="1">
        <f>+'Ark1'!T939</f>
        <v>0</v>
      </c>
      <c r="S138" s="102">
        <f>+'Ark1'!U939</f>
        <v>0</v>
      </c>
      <c r="U138" s="11">
        <f>+'Ark1'!W939</f>
        <v>0</v>
      </c>
      <c r="W138" s="11">
        <f>+'Ark1'!X939</f>
        <v>0</v>
      </c>
      <c r="X138" s="11">
        <f>+'Ark1'!Y939</f>
        <v>0</v>
      </c>
      <c r="Y138" s="11">
        <f>+'Ark1'!Z939</f>
        <v>0</v>
      </c>
      <c r="Z138" s="102">
        <f>+'Ark1'!AA939</f>
        <v>0</v>
      </c>
      <c r="AA138" s="1">
        <f>+'Ark1'!AB939</f>
        <v>0</v>
      </c>
      <c r="AB138" s="1">
        <f>+'Ark1'!AC939</f>
        <v>0</v>
      </c>
      <c r="AC138" s="11">
        <f>+'Ark1'!AD939</f>
        <v>0</v>
      </c>
      <c r="AD138" s="11">
        <f>+'Ark1'!AE939</f>
        <v>0</v>
      </c>
      <c r="AE138" s="11">
        <f>+'Ark1'!AF939</f>
        <v>0</v>
      </c>
      <c r="AF138" s="102" t="e">
        <f t="shared" si="35"/>
        <v>#DIV/0!</v>
      </c>
      <c r="AG138" s="11">
        <f>+'Ark1'!AF939</f>
        <v>0</v>
      </c>
      <c r="AH138" s="47"/>
    </row>
    <row r="139" spans="1:34">
      <c r="A139" s="47"/>
      <c r="B139">
        <f>+'Ark1'!C940</f>
        <v>2009</v>
      </c>
      <c r="C139">
        <f>+'Ark1'!G940</f>
        <v>4</v>
      </c>
      <c r="D139" s="3" t="s">
        <v>117</v>
      </c>
      <c r="E139" s="3">
        <f>+'Ark1'!H940</f>
        <v>2</v>
      </c>
      <c r="F139" s="3" t="s">
        <v>7</v>
      </c>
      <c r="G139">
        <f>+'Ark1'!Q940</f>
        <v>0</v>
      </c>
      <c r="I139">
        <f>+'Ark1'!R940</f>
        <v>0</v>
      </c>
      <c r="K139" s="210">
        <f>+'Ark1'!AG940</f>
        <v>0</v>
      </c>
      <c r="M139" s="210">
        <f>+'Ark1'!AH940</f>
        <v>0</v>
      </c>
      <c r="O139" s="1">
        <f>+'Ark1'!S940</f>
        <v>0</v>
      </c>
      <c r="Q139" s="1">
        <f>+'Ark1'!T940</f>
        <v>0</v>
      </c>
      <c r="S139" s="102">
        <f>+'Ark1'!U940</f>
        <v>0</v>
      </c>
      <c r="U139" s="11">
        <f>+'Ark1'!W940</f>
        <v>0</v>
      </c>
      <c r="W139" s="11">
        <f>+'Ark1'!X940</f>
        <v>0</v>
      </c>
      <c r="X139" s="11">
        <f>+'Ark1'!Y940</f>
        <v>0</v>
      </c>
      <c r="Y139" s="11">
        <f>+'Ark1'!Z940</f>
        <v>0</v>
      </c>
      <c r="Z139" s="102">
        <f>+'Ark1'!AA940</f>
        <v>0</v>
      </c>
      <c r="AA139" s="1">
        <f>+'Ark1'!AB940</f>
        <v>0</v>
      </c>
      <c r="AB139" s="1">
        <f>+'Ark1'!AC940</f>
        <v>0</v>
      </c>
      <c r="AC139" s="11">
        <f>+'Ark1'!AD940</f>
        <v>0</v>
      </c>
      <c r="AD139" s="11">
        <f>+'Ark1'!AE940</f>
        <v>0</v>
      </c>
      <c r="AE139" s="11">
        <f>+'Ark1'!AF940</f>
        <v>0</v>
      </c>
      <c r="AF139" s="102" t="e">
        <f t="shared" si="35"/>
        <v>#DIV/0!</v>
      </c>
      <c r="AG139" s="11">
        <f>+'Ark1'!AF940</f>
        <v>0</v>
      </c>
      <c r="AH139" s="47"/>
    </row>
    <row r="140" spans="1:34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</row>
    <row r="141" spans="1:34">
      <c r="A141" s="47"/>
      <c r="B141" s="56">
        <f>+'Ark1'!C941</f>
        <v>2008</v>
      </c>
      <c r="C141" s="56">
        <f>+'Ark1'!G941</f>
        <v>1</v>
      </c>
      <c r="D141" s="57" t="s">
        <v>446</v>
      </c>
      <c r="E141" s="57">
        <f>+'Ark1'!H941</f>
        <v>1</v>
      </c>
      <c r="F141" s="57" t="s">
        <v>83</v>
      </c>
      <c r="G141" s="56">
        <f>+'Ark1'!Q941</f>
        <v>0</v>
      </c>
      <c r="H141" s="56"/>
      <c r="I141" s="56">
        <f>+'Ark1'!R941</f>
        <v>0</v>
      </c>
      <c r="J141" s="56"/>
      <c r="K141" s="192">
        <f>+'Ark1'!AG941</f>
        <v>0</v>
      </c>
      <c r="L141" s="169"/>
      <c r="M141" s="192">
        <f>+'Ark1'!AH941</f>
        <v>0</v>
      </c>
      <c r="N141" s="169"/>
      <c r="O141" s="58">
        <f>+'Ark1'!S941</f>
        <v>0</v>
      </c>
      <c r="P141" s="56"/>
      <c r="Q141" s="58">
        <f>+'Ark1'!T941</f>
        <v>0</v>
      </c>
      <c r="R141" s="56"/>
      <c r="S141" s="169">
        <f>+'Ark1'!U941</f>
        <v>0</v>
      </c>
      <c r="T141" s="169"/>
      <c r="U141" s="79">
        <f>+'Ark1'!W941</f>
        <v>0</v>
      </c>
      <c r="V141" s="79"/>
      <c r="W141" s="79">
        <f>+'Ark1'!X941</f>
        <v>0</v>
      </c>
      <c r="X141" s="79">
        <f>+'Ark1'!Y941</f>
        <v>0</v>
      </c>
      <c r="Y141" s="79">
        <f>+'Ark1'!Z941</f>
        <v>0</v>
      </c>
      <c r="Z141" s="169">
        <f>+'Ark1'!AA941</f>
        <v>0</v>
      </c>
      <c r="AA141" s="58">
        <f>+'Ark1'!AB941</f>
        <v>0</v>
      </c>
      <c r="AB141" s="58">
        <f>+'Ark1'!AC941</f>
        <v>0</v>
      </c>
      <c r="AC141" s="79">
        <f>+'Ark1'!AD941</f>
        <v>0</v>
      </c>
      <c r="AD141" s="79">
        <f>+'Ark1'!AE941</f>
        <v>0</v>
      </c>
      <c r="AE141" s="79">
        <f>+'Ark1'!AF941</f>
        <v>0</v>
      </c>
      <c r="AF141" s="169" t="e">
        <f t="shared" si="35"/>
        <v>#DIV/0!</v>
      </c>
      <c r="AG141" s="79">
        <f>+'Ark1'!AF941</f>
        <v>0</v>
      </c>
      <c r="AH141" s="47"/>
    </row>
    <row r="142" spans="1:34">
      <c r="A142" s="47"/>
      <c r="B142" s="56">
        <f>+'Ark1'!C942</f>
        <v>2008</v>
      </c>
      <c r="C142" s="56">
        <f>+'Ark1'!G942</f>
        <v>1</v>
      </c>
      <c r="D142" s="57" t="s">
        <v>446</v>
      </c>
      <c r="E142" s="57">
        <f>+'Ark1'!H942</f>
        <v>2</v>
      </c>
      <c r="F142" s="57" t="s">
        <v>7</v>
      </c>
      <c r="G142" s="56">
        <f>+'Ark1'!Q942</f>
        <v>0</v>
      </c>
      <c r="H142" s="56"/>
      <c r="I142" s="56">
        <f>+'Ark1'!R942</f>
        <v>0</v>
      </c>
      <c r="J142" s="56"/>
      <c r="K142" s="192">
        <f>+'Ark1'!AG942</f>
        <v>0</v>
      </c>
      <c r="L142" s="169"/>
      <c r="M142" s="192">
        <f>+'Ark1'!AH942</f>
        <v>0</v>
      </c>
      <c r="N142" s="169"/>
      <c r="O142" s="58">
        <f>+'Ark1'!S942</f>
        <v>0</v>
      </c>
      <c r="P142" s="56"/>
      <c r="Q142" s="58">
        <f>+'Ark1'!T942</f>
        <v>0</v>
      </c>
      <c r="R142" s="56"/>
      <c r="S142" s="169">
        <f>+'Ark1'!U942</f>
        <v>0</v>
      </c>
      <c r="T142" s="169"/>
      <c r="U142" s="79">
        <f>+'Ark1'!W942</f>
        <v>0</v>
      </c>
      <c r="V142" s="79"/>
      <c r="W142" s="79">
        <f>+'Ark1'!X942</f>
        <v>0</v>
      </c>
      <c r="X142" s="79">
        <f>+'Ark1'!Y942</f>
        <v>0</v>
      </c>
      <c r="Y142" s="79">
        <f>+'Ark1'!Z942</f>
        <v>0</v>
      </c>
      <c r="Z142" s="169">
        <f>+'Ark1'!AA942</f>
        <v>0</v>
      </c>
      <c r="AA142" s="58">
        <f>+'Ark1'!AB942</f>
        <v>0</v>
      </c>
      <c r="AB142" s="58">
        <f>+'Ark1'!AC942</f>
        <v>0</v>
      </c>
      <c r="AC142" s="79">
        <f>+'Ark1'!AD942</f>
        <v>0</v>
      </c>
      <c r="AD142" s="79">
        <f>+'Ark1'!AE942</f>
        <v>0</v>
      </c>
      <c r="AE142" s="79">
        <f>+'Ark1'!AF942</f>
        <v>0</v>
      </c>
      <c r="AF142" s="169" t="e">
        <f t="shared" si="35"/>
        <v>#DIV/0!</v>
      </c>
      <c r="AG142" s="79">
        <f>+'Ark1'!AF942</f>
        <v>0</v>
      </c>
      <c r="AH142" s="47"/>
    </row>
    <row r="143" spans="1:34">
      <c r="A143" s="47"/>
      <c r="B143" s="56">
        <f>+'Ark1'!C943</f>
        <v>2008</v>
      </c>
      <c r="C143" s="56">
        <f>+'Ark1'!G943</f>
        <v>2</v>
      </c>
      <c r="D143" s="57" t="s">
        <v>116</v>
      </c>
      <c r="E143" s="57">
        <f>+'Ark1'!H943</f>
        <v>1</v>
      </c>
      <c r="F143" s="57" t="s">
        <v>83</v>
      </c>
      <c r="G143" s="56">
        <f>+'Ark1'!Q943</f>
        <v>0</v>
      </c>
      <c r="H143" s="56"/>
      <c r="I143" s="56">
        <f>+'Ark1'!R943</f>
        <v>0</v>
      </c>
      <c r="J143" s="56"/>
      <c r="K143" s="192">
        <f>+'Ark1'!AG943</f>
        <v>0</v>
      </c>
      <c r="L143" s="169"/>
      <c r="M143" s="192">
        <f>+'Ark1'!AH943</f>
        <v>0</v>
      </c>
      <c r="N143" s="169"/>
      <c r="O143" s="58">
        <f>+'Ark1'!S943</f>
        <v>0</v>
      </c>
      <c r="P143" s="56"/>
      <c r="Q143" s="58">
        <f>+'Ark1'!T943</f>
        <v>0</v>
      </c>
      <c r="R143" s="56"/>
      <c r="S143" s="169">
        <f>+'Ark1'!U943</f>
        <v>0</v>
      </c>
      <c r="T143" s="169"/>
      <c r="U143" s="79">
        <f>+'Ark1'!W943</f>
        <v>0</v>
      </c>
      <c r="V143" s="79"/>
      <c r="W143" s="79">
        <f>+'Ark1'!X943</f>
        <v>0</v>
      </c>
      <c r="X143" s="79">
        <f>+'Ark1'!Y943</f>
        <v>0</v>
      </c>
      <c r="Y143" s="79">
        <f>+'Ark1'!Z943</f>
        <v>0</v>
      </c>
      <c r="Z143" s="169">
        <f>+'Ark1'!AA943</f>
        <v>0</v>
      </c>
      <c r="AA143" s="58">
        <f>+'Ark1'!AB943</f>
        <v>0</v>
      </c>
      <c r="AB143" s="58">
        <f>+'Ark1'!AC943</f>
        <v>0</v>
      </c>
      <c r="AC143" s="79">
        <f>+'Ark1'!AD943</f>
        <v>0</v>
      </c>
      <c r="AD143" s="79">
        <f>+'Ark1'!AE943</f>
        <v>0</v>
      </c>
      <c r="AE143" s="79">
        <f>+'Ark1'!AF943</f>
        <v>0</v>
      </c>
      <c r="AF143" s="169" t="e">
        <f t="shared" si="35"/>
        <v>#DIV/0!</v>
      </c>
      <c r="AG143" s="79">
        <f>+'Ark1'!AF943</f>
        <v>0</v>
      </c>
      <c r="AH143" s="47"/>
    </row>
    <row r="144" spans="1:34">
      <c r="A144" s="47"/>
      <c r="B144" s="56">
        <f>+'Ark1'!C944</f>
        <v>2008</v>
      </c>
      <c r="C144" s="56">
        <f>+'Ark1'!G944</f>
        <v>2</v>
      </c>
      <c r="D144" s="57" t="s">
        <v>116</v>
      </c>
      <c r="E144" s="57">
        <f>+'Ark1'!H944</f>
        <v>2</v>
      </c>
      <c r="F144" s="57" t="s">
        <v>7</v>
      </c>
      <c r="G144" s="56">
        <f>+'Ark1'!Q944</f>
        <v>0</v>
      </c>
      <c r="H144" s="56"/>
      <c r="I144" s="56">
        <f>+'Ark1'!R944</f>
        <v>0</v>
      </c>
      <c r="J144" s="56"/>
      <c r="K144" s="192">
        <f>+'Ark1'!AG944</f>
        <v>0</v>
      </c>
      <c r="L144" s="169"/>
      <c r="M144" s="192">
        <f>+'Ark1'!AH944</f>
        <v>0</v>
      </c>
      <c r="N144" s="169"/>
      <c r="O144" s="58">
        <f>+'Ark1'!S944</f>
        <v>0</v>
      </c>
      <c r="P144" s="56"/>
      <c r="Q144" s="58">
        <f>+'Ark1'!T944</f>
        <v>0</v>
      </c>
      <c r="R144" s="56"/>
      <c r="S144" s="169">
        <f>+'Ark1'!U944</f>
        <v>0</v>
      </c>
      <c r="T144" s="169"/>
      <c r="U144" s="79">
        <f>+'Ark1'!W944</f>
        <v>0</v>
      </c>
      <c r="V144" s="79"/>
      <c r="W144" s="79">
        <f>+'Ark1'!X944</f>
        <v>0</v>
      </c>
      <c r="X144" s="79">
        <f>+'Ark1'!Y944</f>
        <v>0</v>
      </c>
      <c r="Y144" s="79">
        <f>+'Ark1'!Z944</f>
        <v>0</v>
      </c>
      <c r="Z144" s="169">
        <f>+'Ark1'!AA944</f>
        <v>0</v>
      </c>
      <c r="AA144" s="58">
        <f>+'Ark1'!AB944</f>
        <v>0</v>
      </c>
      <c r="AB144" s="58">
        <f>+'Ark1'!AC944</f>
        <v>0</v>
      </c>
      <c r="AC144" s="79">
        <f>+'Ark1'!AD944</f>
        <v>0</v>
      </c>
      <c r="AD144" s="79">
        <f>+'Ark1'!AE944</f>
        <v>0</v>
      </c>
      <c r="AE144" s="79">
        <f>+'Ark1'!AF944</f>
        <v>0</v>
      </c>
      <c r="AF144" s="169" t="e">
        <f t="shared" si="35"/>
        <v>#DIV/0!</v>
      </c>
      <c r="AG144" s="79">
        <f>+'Ark1'!AF944</f>
        <v>0</v>
      </c>
      <c r="AH144" s="47"/>
    </row>
    <row r="145" spans="1:34">
      <c r="A145" s="47"/>
      <c r="B145" s="56">
        <f>+'Ark1'!C945</f>
        <v>2008</v>
      </c>
      <c r="C145" s="56">
        <f>+'Ark1'!G945</f>
        <v>3</v>
      </c>
      <c r="D145" s="57" t="s">
        <v>612</v>
      </c>
      <c r="E145" s="57">
        <f>+'Ark1'!H945</f>
        <v>1</v>
      </c>
      <c r="F145" s="57" t="s">
        <v>83</v>
      </c>
      <c r="G145" s="56">
        <f>+'Ark1'!Q945</f>
        <v>0</v>
      </c>
      <c r="H145" s="56"/>
      <c r="I145" s="56">
        <f>+'Ark1'!R945</f>
        <v>0</v>
      </c>
      <c r="J145" s="56"/>
      <c r="K145" s="192">
        <f>+'Ark1'!AG945</f>
        <v>0</v>
      </c>
      <c r="L145" s="169"/>
      <c r="M145" s="192">
        <f>+'Ark1'!AH945</f>
        <v>0</v>
      </c>
      <c r="N145" s="169"/>
      <c r="O145" s="58">
        <f>+'Ark1'!S945</f>
        <v>0</v>
      </c>
      <c r="P145" s="56"/>
      <c r="Q145" s="58">
        <f>+'Ark1'!T945</f>
        <v>0</v>
      </c>
      <c r="R145" s="56"/>
      <c r="S145" s="169">
        <f>+'Ark1'!U945</f>
        <v>0</v>
      </c>
      <c r="T145" s="169"/>
      <c r="U145" s="79">
        <f>+'Ark1'!W945</f>
        <v>0</v>
      </c>
      <c r="V145" s="79"/>
      <c r="W145" s="79">
        <f>+'Ark1'!X945</f>
        <v>0</v>
      </c>
      <c r="X145" s="79">
        <f>+'Ark1'!Y945</f>
        <v>0</v>
      </c>
      <c r="Y145" s="79">
        <f>+'Ark1'!Z945</f>
        <v>0</v>
      </c>
      <c r="Z145" s="169">
        <f>+'Ark1'!AA945</f>
        <v>0</v>
      </c>
      <c r="AA145" s="58">
        <f>+'Ark1'!AB945</f>
        <v>0</v>
      </c>
      <c r="AB145" s="58">
        <f>+'Ark1'!AC945</f>
        <v>0</v>
      </c>
      <c r="AC145" s="79">
        <f>+'Ark1'!AD945</f>
        <v>0</v>
      </c>
      <c r="AD145" s="79">
        <f>+'Ark1'!AE945</f>
        <v>0</v>
      </c>
      <c r="AE145" s="79">
        <f>+'Ark1'!AF945</f>
        <v>0</v>
      </c>
      <c r="AF145" s="169" t="e">
        <f t="shared" si="35"/>
        <v>#DIV/0!</v>
      </c>
      <c r="AG145" s="79">
        <f>+'Ark1'!AF945</f>
        <v>0</v>
      </c>
      <c r="AH145" s="47"/>
    </row>
    <row r="146" spans="1:34">
      <c r="A146" s="47"/>
      <c r="B146" s="56">
        <f>+'Ark1'!C946</f>
        <v>2008</v>
      </c>
      <c r="C146" s="56">
        <f>+'Ark1'!G946</f>
        <v>3</v>
      </c>
      <c r="D146" s="57" t="s">
        <v>612</v>
      </c>
      <c r="E146" s="57">
        <f>+'Ark1'!H946</f>
        <v>2</v>
      </c>
      <c r="F146" s="57" t="s">
        <v>7</v>
      </c>
      <c r="G146" s="56">
        <f>+'Ark1'!Q946</f>
        <v>0</v>
      </c>
      <c r="H146" s="56"/>
      <c r="I146" s="56">
        <f>+'Ark1'!R946</f>
        <v>0</v>
      </c>
      <c r="J146" s="56"/>
      <c r="K146" s="192">
        <f>+'Ark1'!AG946</f>
        <v>0</v>
      </c>
      <c r="L146" s="169"/>
      <c r="M146" s="192">
        <f>+'Ark1'!AH946</f>
        <v>0</v>
      </c>
      <c r="N146" s="169"/>
      <c r="O146" s="58">
        <f>+'Ark1'!S946</f>
        <v>0</v>
      </c>
      <c r="P146" s="56"/>
      <c r="Q146" s="58">
        <f>+'Ark1'!T946</f>
        <v>0</v>
      </c>
      <c r="R146" s="56"/>
      <c r="S146" s="169">
        <f>+'Ark1'!U946</f>
        <v>0</v>
      </c>
      <c r="T146" s="169"/>
      <c r="U146" s="79">
        <f>+'Ark1'!W946</f>
        <v>0</v>
      </c>
      <c r="V146" s="79"/>
      <c r="W146" s="79">
        <f>+'Ark1'!X946</f>
        <v>0</v>
      </c>
      <c r="X146" s="79">
        <f>+'Ark1'!Y946</f>
        <v>0</v>
      </c>
      <c r="Y146" s="79">
        <f>+'Ark1'!Z946</f>
        <v>0</v>
      </c>
      <c r="Z146" s="169">
        <f>+'Ark1'!AA946</f>
        <v>0</v>
      </c>
      <c r="AA146" s="58">
        <f>+'Ark1'!AB946</f>
        <v>0</v>
      </c>
      <c r="AB146" s="58">
        <f>+'Ark1'!AC946</f>
        <v>0</v>
      </c>
      <c r="AC146" s="79">
        <f>+'Ark1'!AD946</f>
        <v>0</v>
      </c>
      <c r="AD146" s="79">
        <f>+'Ark1'!AE946</f>
        <v>0</v>
      </c>
      <c r="AE146" s="79">
        <f>+'Ark1'!AF946</f>
        <v>0</v>
      </c>
      <c r="AF146" s="169" t="e">
        <f t="shared" si="35"/>
        <v>#DIV/0!</v>
      </c>
      <c r="AG146" s="79">
        <f>+'Ark1'!AF946</f>
        <v>0</v>
      </c>
      <c r="AH146" s="47"/>
    </row>
    <row r="147" spans="1:34">
      <c r="A147" s="47"/>
      <c r="B147" s="56">
        <f>+'Ark1'!C947</f>
        <v>2008</v>
      </c>
      <c r="C147" s="56">
        <f>+'Ark1'!G947</f>
        <v>4</v>
      </c>
      <c r="D147" s="57" t="s">
        <v>117</v>
      </c>
      <c r="E147" s="57">
        <f>+'Ark1'!H947</f>
        <v>1</v>
      </c>
      <c r="F147" s="57" t="s">
        <v>83</v>
      </c>
      <c r="G147" s="56">
        <f>+'Ark1'!Q947</f>
        <v>0</v>
      </c>
      <c r="H147" s="56"/>
      <c r="I147" s="56">
        <f>+'Ark1'!R947</f>
        <v>0</v>
      </c>
      <c r="J147" s="56"/>
      <c r="K147" s="192">
        <f>+'Ark1'!AG947</f>
        <v>0</v>
      </c>
      <c r="L147" s="169"/>
      <c r="M147" s="192">
        <f>+'Ark1'!AH947</f>
        <v>0</v>
      </c>
      <c r="N147" s="169"/>
      <c r="O147" s="58">
        <f>+'Ark1'!S947</f>
        <v>0</v>
      </c>
      <c r="P147" s="56"/>
      <c r="Q147" s="58">
        <f>+'Ark1'!T947</f>
        <v>0</v>
      </c>
      <c r="R147" s="56"/>
      <c r="S147" s="169">
        <f>+'Ark1'!U947</f>
        <v>0</v>
      </c>
      <c r="T147" s="169"/>
      <c r="U147" s="79">
        <f>+'Ark1'!W947</f>
        <v>0</v>
      </c>
      <c r="V147" s="79"/>
      <c r="W147" s="79">
        <f>+'Ark1'!X947</f>
        <v>0</v>
      </c>
      <c r="X147" s="79">
        <f>+'Ark1'!Y947</f>
        <v>0</v>
      </c>
      <c r="Y147" s="79">
        <f>+'Ark1'!Z947</f>
        <v>0</v>
      </c>
      <c r="Z147" s="169">
        <f>+'Ark1'!AA947</f>
        <v>0</v>
      </c>
      <c r="AA147" s="58">
        <f>+'Ark1'!AB947</f>
        <v>0</v>
      </c>
      <c r="AB147" s="58">
        <f>+'Ark1'!AC947</f>
        <v>0</v>
      </c>
      <c r="AC147" s="79">
        <f>+'Ark1'!AD947</f>
        <v>0</v>
      </c>
      <c r="AD147" s="79">
        <f>+'Ark1'!AE947</f>
        <v>0</v>
      </c>
      <c r="AE147" s="79">
        <f>+'Ark1'!AF947</f>
        <v>0</v>
      </c>
      <c r="AF147" s="169" t="e">
        <f t="shared" si="35"/>
        <v>#DIV/0!</v>
      </c>
      <c r="AG147" s="79">
        <f>+'Ark1'!AF947</f>
        <v>0</v>
      </c>
      <c r="AH147" s="47"/>
    </row>
    <row r="148" spans="1:34">
      <c r="A148" s="47"/>
      <c r="B148" s="56">
        <f>+'Ark1'!C948</f>
        <v>2008</v>
      </c>
      <c r="C148" s="56">
        <f>+'Ark1'!G948</f>
        <v>4</v>
      </c>
      <c r="D148" s="57" t="s">
        <v>117</v>
      </c>
      <c r="E148" s="57">
        <f>+'Ark1'!H948</f>
        <v>2</v>
      </c>
      <c r="F148" s="57" t="s">
        <v>7</v>
      </c>
      <c r="G148" s="56">
        <f>+'Ark1'!Q948</f>
        <v>0</v>
      </c>
      <c r="H148" s="56"/>
      <c r="I148" s="56">
        <f>+'Ark1'!R948</f>
        <v>0</v>
      </c>
      <c r="J148" s="56"/>
      <c r="K148" s="192">
        <f>+'Ark1'!AG948</f>
        <v>0</v>
      </c>
      <c r="L148" s="169"/>
      <c r="M148" s="192">
        <f>+'Ark1'!AH948</f>
        <v>0</v>
      </c>
      <c r="N148" s="169"/>
      <c r="O148" s="58">
        <f>+'Ark1'!S948</f>
        <v>0</v>
      </c>
      <c r="P148" s="56"/>
      <c r="Q148" s="58">
        <f>+'Ark1'!T948</f>
        <v>0</v>
      </c>
      <c r="R148" s="56"/>
      <c r="S148" s="169">
        <f>+'Ark1'!U948</f>
        <v>0</v>
      </c>
      <c r="T148" s="169"/>
      <c r="U148" s="79">
        <f>+'Ark1'!W948</f>
        <v>0</v>
      </c>
      <c r="V148" s="79"/>
      <c r="W148" s="79">
        <f>+'Ark1'!X948</f>
        <v>0</v>
      </c>
      <c r="X148" s="79">
        <f>+'Ark1'!Y948</f>
        <v>0</v>
      </c>
      <c r="Y148" s="79">
        <f>+'Ark1'!Z948</f>
        <v>0</v>
      </c>
      <c r="Z148" s="169">
        <f>+'Ark1'!AA948</f>
        <v>0</v>
      </c>
      <c r="AA148" s="58">
        <f>+'Ark1'!AB948</f>
        <v>0</v>
      </c>
      <c r="AB148" s="58">
        <f>+'Ark1'!AC948</f>
        <v>0</v>
      </c>
      <c r="AC148" s="79">
        <f>+'Ark1'!AD948</f>
        <v>0</v>
      </c>
      <c r="AD148" s="79">
        <f>+'Ark1'!AE948</f>
        <v>0</v>
      </c>
      <c r="AE148" s="79">
        <f>+'Ark1'!AF948</f>
        <v>0</v>
      </c>
      <c r="AF148" s="169" t="e">
        <f t="shared" si="35"/>
        <v>#DIV/0!</v>
      </c>
      <c r="AG148" s="79">
        <f>+'Ark1'!AF948</f>
        <v>0</v>
      </c>
      <c r="AH148" s="47"/>
    </row>
    <row r="149" spans="1:34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</row>
    <row r="150" spans="1:34">
      <c r="A150" s="47"/>
      <c r="B150">
        <f>+'Ark1'!C949</f>
        <v>2007</v>
      </c>
      <c r="C150">
        <f>+'Ark1'!G949</f>
        <v>1</v>
      </c>
      <c r="D150" t="s">
        <v>446</v>
      </c>
      <c r="E150">
        <f>+'Ark1'!H949</f>
        <v>1</v>
      </c>
      <c r="F150" t="s">
        <v>83</v>
      </c>
      <c r="G150">
        <f>+'Ark1'!Q949</f>
        <v>0</v>
      </c>
      <c r="I150">
        <f>+'Ark1'!R949</f>
        <v>0</v>
      </c>
      <c r="K150" s="102">
        <f>+'Ark1'!AG949</f>
        <v>0</v>
      </c>
      <c r="M150" s="102">
        <f>+'Ark1'!AH949</f>
        <v>0</v>
      </c>
      <c r="O150" s="1">
        <f>+'Ark1'!S949</f>
        <v>0</v>
      </c>
      <c r="Q150" s="1">
        <f>+'Ark1'!T949</f>
        <v>0</v>
      </c>
      <c r="S150" s="102">
        <f>+'Ark1'!U949</f>
        <v>0</v>
      </c>
      <c r="U150" s="11">
        <f>+'Ark1'!W949</f>
        <v>0</v>
      </c>
      <c r="W150" s="11">
        <f>+'Ark1'!X949</f>
        <v>0</v>
      </c>
      <c r="X150" s="11">
        <f>+'Ark1'!Y949</f>
        <v>0</v>
      </c>
      <c r="Y150" s="11">
        <f>+'Ark1'!Z949</f>
        <v>0</v>
      </c>
      <c r="Z150" s="102">
        <f>+'Ark1'!AA949</f>
        <v>0</v>
      </c>
      <c r="AA150" s="1">
        <f>+'Ark1'!AB949</f>
        <v>0</v>
      </c>
      <c r="AB150" s="1">
        <f>+'Ark1'!AC949</f>
        <v>0</v>
      </c>
      <c r="AC150" s="11">
        <f>+'Ark1'!AD949</f>
        <v>0</v>
      </c>
      <c r="AD150" s="11">
        <f>+'Ark1'!AE949</f>
        <v>0</v>
      </c>
      <c r="AE150" s="11">
        <f>+'Ark1'!AF949</f>
        <v>0</v>
      </c>
      <c r="AF150" s="102" t="e">
        <f t="shared" si="35"/>
        <v>#DIV/0!</v>
      </c>
      <c r="AG150" s="11">
        <f>+'Ark1'!AF949</f>
        <v>0</v>
      </c>
      <c r="AH150" s="47"/>
    </row>
    <row r="151" spans="1:34">
      <c r="A151" s="47"/>
      <c r="B151">
        <f>+'Ark1'!C950</f>
        <v>2007</v>
      </c>
      <c r="C151">
        <f>+'Ark1'!G950</f>
        <v>1</v>
      </c>
      <c r="D151" t="s">
        <v>446</v>
      </c>
      <c r="E151">
        <f>+'Ark1'!H950</f>
        <v>2</v>
      </c>
      <c r="F151" t="s">
        <v>7</v>
      </c>
      <c r="G151">
        <f>+'Ark1'!Q950</f>
        <v>0</v>
      </c>
      <c r="I151">
        <f>+'Ark1'!R950</f>
        <v>0</v>
      </c>
      <c r="K151" s="102">
        <f>+'Ark1'!AG950</f>
        <v>0</v>
      </c>
      <c r="M151" s="102">
        <f>+'Ark1'!AH950</f>
        <v>0</v>
      </c>
      <c r="O151" s="1">
        <f>+'Ark1'!S950</f>
        <v>0</v>
      </c>
      <c r="Q151" s="1">
        <f>+'Ark1'!T950</f>
        <v>0</v>
      </c>
      <c r="S151" s="102">
        <f>+'Ark1'!U950</f>
        <v>0</v>
      </c>
      <c r="U151" s="11">
        <f>+'Ark1'!W950</f>
        <v>0</v>
      </c>
      <c r="W151" s="11">
        <f>+'Ark1'!X950</f>
        <v>0</v>
      </c>
      <c r="X151" s="11">
        <f>+'Ark1'!Y950</f>
        <v>0</v>
      </c>
      <c r="Y151" s="11">
        <f>+'Ark1'!Z950</f>
        <v>0</v>
      </c>
      <c r="Z151" s="102">
        <f>+'Ark1'!AA950</f>
        <v>0</v>
      </c>
      <c r="AA151" s="1">
        <f>+'Ark1'!AB950</f>
        <v>0</v>
      </c>
      <c r="AB151" s="1">
        <f>+'Ark1'!AC950</f>
        <v>0</v>
      </c>
      <c r="AC151" s="11">
        <f>+'Ark1'!AD950</f>
        <v>0</v>
      </c>
      <c r="AD151" s="11">
        <f>+'Ark1'!AE950</f>
        <v>0</v>
      </c>
      <c r="AE151" s="11">
        <f>+'Ark1'!AF950</f>
        <v>0</v>
      </c>
      <c r="AF151" s="102" t="e">
        <f t="shared" si="35"/>
        <v>#DIV/0!</v>
      </c>
      <c r="AG151" s="11">
        <f>+'Ark1'!AF950</f>
        <v>0</v>
      </c>
      <c r="AH151" s="47"/>
    </row>
    <row r="152" spans="1:34">
      <c r="A152" s="47"/>
      <c r="B152">
        <f>+'Ark1'!C951</f>
        <v>2007</v>
      </c>
      <c r="C152">
        <f>+'Ark1'!G951</f>
        <v>2</v>
      </c>
      <c r="D152" s="3" t="s">
        <v>116</v>
      </c>
      <c r="E152" s="3">
        <f>+'Ark1'!H951</f>
        <v>1</v>
      </c>
      <c r="F152" s="3" t="s">
        <v>83</v>
      </c>
      <c r="G152">
        <f>+'Ark1'!Q951</f>
        <v>0</v>
      </c>
      <c r="I152">
        <f>+'Ark1'!R951</f>
        <v>0</v>
      </c>
      <c r="K152" s="210">
        <f>+'Ark1'!AG951</f>
        <v>0</v>
      </c>
      <c r="M152" s="210">
        <f>+'Ark1'!AH951</f>
        <v>0</v>
      </c>
      <c r="O152" s="1">
        <f>+'Ark1'!S951</f>
        <v>0</v>
      </c>
      <c r="Q152" s="1">
        <f>+'Ark1'!T951</f>
        <v>0</v>
      </c>
      <c r="S152" s="102">
        <f>+'Ark1'!U951</f>
        <v>0</v>
      </c>
      <c r="U152" s="11">
        <f>+'Ark1'!W951</f>
        <v>0</v>
      </c>
      <c r="W152" s="11">
        <f>+'Ark1'!X951</f>
        <v>0</v>
      </c>
      <c r="X152" s="11">
        <f>+'Ark1'!Y951</f>
        <v>0</v>
      </c>
      <c r="Y152" s="11">
        <f>+'Ark1'!Z951</f>
        <v>0</v>
      </c>
      <c r="Z152" s="102">
        <f>+'Ark1'!AA951</f>
        <v>0</v>
      </c>
      <c r="AA152" s="1">
        <f>+'Ark1'!AB951</f>
        <v>0</v>
      </c>
      <c r="AB152" s="1">
        <f>+'Ark1'!AC951</f>
        <v>0</v>
      </c>
      <c r="AC152" s="11">
        <f>+'Ark1'!AD951</f>
        <v>0</v>
      </c>
      <c r="AD152" s="11">
        <f>+'Ark1'!AE951</f>
        <v>0</v>
      </c>
      <c r="AE152" s="11">
        <f>+'Ark1'!AF951</f>
        <v>0</v>
      </c>
      <c r="AF152" s="102" t="e">
        <f t="shared" si="35"/>
        <v>#DIV/0!</v>
      </c>
      <c r="AG152" s="11">
        <f>+'Ark1'!AF951</f>
        <v>0</v>
      </c>
      <c r="AH152" s="47"/>
    </row>
    <row r="153" spans="1:34">
      <c r="A153" s="47"/>
      <c r="B153">
        <f>+'Ark1'!C952</f>
        <v>2007</v>
      </c>
      <c r="C153">
        <f>+'Ark1'!G952</f>
        <v>2</v>
      </c>
      <c r="D153" s="3" t="s">
        <v>116</v>
      </c>
      <c r="E153" s="3">
        <f>+'Ark1'!H952</f>
        <v>2</v>
      </c>
      <c r="F153" s="3" t="s">
        <v>7</v>
      </c>
      <c r="G153">
        <f>+'Ark1'!Q952</f>
        <v>0</v>
      </c>
      <c r="I153">
        <f>+'Ark1'!R952</f>
        <v>0</v>
      </c>
      <c r="K153" s="210">
        <f>+'Ark1'!AG952</f>
        <v>0</v>
      </c>
      <c r="M153" s="210">
        <f>+'Ark1'!AH952</f>
        <v>0</v>
      </c>
      <c r="O153" s="1">
        <f>+'Ark1'!S952</f>
        <v>0</v>
      </c>
      <c r="Q153" s="1">
        <f>+'Ark1'!T952</f>
        <v>0</v>
      </c>
      <c r="S153" s="102">
        <f>+'Ark1'!U952</f>
        <v>0</v>
      </c>
      <c r="U153" s="11">
        <f>+'Ark1'!W952</f>
        <v>0</v>
      </c>
      <c r="W153" s="11">
        <f>+'Ark1'!X952</f>
        <v>0</v>
      </c>
      <c r="X153" s="11">
        <f>+'Ark1'!Y952</f>
        <v>0</v>
      </c>
      <c r="Y153" s="11">
        <f>+'Ark1'!Z952</f>
        <v>0</v>
      </c>
      <c r="Z153" s="102">
        <f>+'Ark1'!AA952</f>
        <v>0</v>
      </c>
      <c r="AA153" s="1">
        <f>+'Ark1'!AB952</f>
        <v>0</v>
      </c>
      <c r="AB153" s="1">
        <f>+'Ark1'!AC952</f>
        <v>0</v>
      </c>
      <c r="AC153" s="11">
        <f>+'Ark1'!AD952</f>
        <v>0</v>
      </c>
      <c r="AD153" s="11">
        <f>+'Ark1'!AE952</f>
        <v>0</v>
      </c>
      <c r="AE153" s="11">
        <f>+'Ark1'!AF952</f>
        <v>0</v>
      </c>
      <c r="AF153" s="102" t="e">
        <f t="shared" si="35"/>
        <v>#DIV/0!</v>
      </c>
      <c r="AG153" s="11">
        <f>+'Ark1'!AF952</f>
        <v>0</v>
      </c>
      <c r="AH153" s="47"/>
    </row>
    <row r="154" spans="1:34">
      <c r="A154" s="47"/>
      <c r="B154">
        <f>+'Ark1'!C953</f>
        <v>2007</v>
      </c>
      <c r="C154">
        <f>+'Ark1'!G953</f>
        <v>3</v>
      </c>
      <c r="D154" s="3" t="s">
        <v>612</v>
      </c>
      <c r="E154" s="3">
        <f>+'Ark1'!H953</f>
        <v>1</v>
      </c>
      <c r="F154" s="3" t="s">
        <v>83</v>
      </c>
      <c r="G154">
        <f>+'Ark1'!Q953</f>
        <v>0</v>
      </c>
      <c r="I154">
        <f>+'Ark1'!R953</f>
        <v>0</v>
      </c>
      <c r="K154" s="210">
        <f>+'Ark1'!AG953</f>
        <v>0</v>
      </c>
      <c r="M154" s="210">
        <f>+'Ark1'!AH953</f>
        <v>0</v>
      </c>
      <c r="O154" s="1">
        <f>+'Ark1'!S953</f>
        <v>0</v>
      </c>
      <c r="Q154" s="1">
        <f>+'Ark1'!T953</f>
        <v>0</v>
      </c>
      <c r="S154" s="102">
        <f>+'Ark1'!U953</f>
        <v>0</v>
      </c>
      <c r="U154" s="11">
        <f>+'Ark1'!W953</f>
        <v>0</v>
      </c>
      <c r="W154" s="11">
        <f>+'Ark1'!X953</f>
        <v>0</v>
      </c>
      <c r="X154" s="11">
        <f>+'Ark1'!Y953</f>
        <v>0</v>
      </c>
      <c r="Y154" s="11">
        <f>+'Ark1'!Z953</f>
        <v>0</v>
      </c>
      <c r="Z154" s="102">
        <f>+'Ark1'!AA953</f>
        <v>0</v>
      </c>
      <c r="AA154" s="1">
        <f>+'Ark1'!AB953</f>
        <v>0</v>
      </c>
      <c r="AB154" s="1">
        <f>+'Ark1'!AC953</f>
        <v>0</v>
      </c>
      <c r="AC154" s="11">
        <f>+'Ark1'!AD953</f>
        <v>0</v>
      </c>
      <c r="AD154" s="11">
        <f>+'Ark1'!AE953</f>
        <v>0</v>
      </c>
      <c r="AE154" s="11">
        <f>+'Ark1'!AF953</f>
        <v>0</v>
      </c>
      <c r="AF154" s="102" t="e">
        <f t="shared" si="35"/>
        <v>#DIV/0!</v>
      </c>
      <c r="AG154" s="11">
        <f>+'Ark1'!AF953</f>
        <v>0</v>
      </c>
      <c r="AH154" s="47"/>
    </row>
    <row r="155" spans="1:34">
      <c r="A155" s="47"/>
      <c r="B155">
        <f>+'Ark1'!C954</f>
        <v>2007</v>
      </c>
      <c r="C155">
        <f>+'Ark1'!G954</f>
        <v>3</v>
      </c>
      <c r="D155" s="3" t="s">
        <v>612</v>
      </c>
      <c r="E155" s="3">
        <f>+'Ark1'!H954</f>
        <v>2</v>
      </c>
      <c r="F155" s="3" t="s">
        <v>7</v>
      </c>
      <c r="G155">
        <f>+'Ark1'!Q954</f>
        <v>0</v>
      </c>
      <c r="I155">
        <f>+'Ark1'!R954</f>
        <v>0</v>
      </c>
      <c r="K155" s="210">
        <f>+'Ark1'!AG954</f>
        <v>0</v>
      </c>
      <c r="M155" s="210">
        <f>+'Ark1'!AH954</f>
        <v>0</v>
      </c>
      <c r="O155" s="1">
        <f>+'Ark1'!S954</f>
        <v>0</v>
      </c>
      <c r="Q155" s="1">
        <f>+'Ark1'!T954</f>
        <v>0</v>
      </c>
      <c r="S155" s="102">
        <f>+'Ark1'!U954</f>
        <v>0</v>
      </c>
      <c r="U155" s="11">
        <f>+'Ark1'!W954</f>
        <v>0</v>
      </c>
      <c r="W155" s="11">
        <f>+'Ark1'!X954</f>
        <v>0</v>
      </c>
      <c r="X155" s="11">
        <f>+'Ark1'!Y954</f>
        <v>0</v>
      </c>
      <c r="Y155" s="11">
        <f>+'Ark1'!Z954</f>
        <v>0</v>
      </c>
      <c r="Z155" s="102">
        <f>+'Ark1'!AA954</f>
        <v>0</v>
      </c>
      <c r="AA155" s="1">
        <f>+'Ark1'!AB954</f>
        <v>0</v>
      </c>
      <c r="AB155" s="1">
        <f>+'Ark1'!AC954</f>
        <v>0</v>
      </c>
      <c r="AC155" s="11">
        <f>+'Ark1'!AD954</f>
        <v>0</v>
      </c>
      <c r="AD155" s="11">
        <f>+'Ark1'!AE954</f>
        <v>0</v>
      </c>
      <c r="AE155" s="11">
        <f>+'Ark1'!AF954</f>
        <v>0</v>
      </c>
      <c r="AF155" s="102" t="e">
        <f t="shared" si="35"/>
        <v>#DIV/0!</v>
      </c>
      <c r="AG155" s="11">
        <f>+'Ark1'!AF954</f>
        <v>0</v>
      </c>
      <c r="AH155" s="47"/>
    </row>
    <row r="156" spans="1:34">
      <c r="A156" s="47"/>
      <c r="B156">
        <f>+'Ark1'!C955</f>
        <v>2007</v>
      </c>
      <c r="C156">
        <f>+'Ark1'!G955</f>
        <v>4</v>
      </c>
      <c r="D156" s="3" t="s">
        <v>117</v>
      </c>
      <c r="E156" s="3">
        <f>+'Ark1'!H955</f>
        <v>1</v>
      </c>
      <c r="F156" s="3" t="s">
        <v>83</v>
      </c>
      <c r="G156">
        <f>+'Ark1'!Q955</f>
        <v>0</v>
      </c>
      <c r="I156">
        <f>+'Ark1'!R955</f>
        <v>0</v>
      </c>
      <c r="K156" s="210">
        <f>+'Ark1'!AG955</f>
        <v>0</v>
      </c>
      <c r="M156" s="210">
        <f>+'Ark1'!AH955</f>
        <v>0</v>
      </c>
      <c r="O156" s="1">
        <f>+'Ark1'!S955</f>
        <v>0</v>
      </c>
      <c r="Q156" s="1">
        <f>+'Ark1'!T955</f>
        <v>0</v>
      </c>
      <c r="S156" s="102">
        <f>+'Ark1'!U955</f>
        <v>0</v>
      </c>
      <c r="U156" s="11">
        <f>+'Ark1'!W955</f>
        <v>0</v>
      </c>
      <c r="W156" s="11">
        <f>+'Ark1'!X955</f>
        <v>0</v>
      </c>
      <c r="X156" s="11">
        <f>+'Ark1'!Y955</f>
        <v>0</v>
      </c>
      <c r="Y156" s="11">
        <f>+'Ark1'!Z955</f>
        <v>0</v>
      </c>
      <c r="Z156" s="102">
        <f>+'Ark1'!AA955</f>
        <v>0</v>
      </c>
      <c r="AA156" s="1">
        <f>+'Ark1'!AB955</f>
        <v>0</v>
      </c>
      <c r="AB156" s="1">
        <f>+'Ark1'!AC955</f>
        <v>0</v>
      </c>
      <c r="AC156" s="11">
        <f>+'Ark1'!AD955</f>
        <v>0</v>
      </c>
      <c r="AD156" s="11">
        <f>+'Ark1'!AE955</f>
        <v>0</v>
      </c>
      <c r="AE156" s="11">
        <f>+'Ark1'!AF955</f>
        <v>0</v>
      </c>
      <c r="AF156" s="102" t="e">
        <f t="shared" si="35"/>
        <v>#DIV/0!</v>
      </c>
      <c r="AG156" s="11">
        <f>+'Ark1'!AF955</f>
        <v>0</v>
      </c>
      <c r="AH156" s="47"/>
    </row>
    <row r="157" spans="1:34">
      <c r="A157" s="47"/>
      <c r="B157">
        <f>+'Ark1'!C956</f>
        <v>2007</v>
      </c>
      <c r="C157">
        <f>+'Ark1'!G956</f>
        <v>4</v>
      </c>
      <c r="D157" s="3" t="s">
        <v>117</v>
      </c>
      <c r="E157" s="3">
        <f>+'Ark1'!H956</f>
        <v>2</v>
      </c>
      <c r="F157" s="3" t="s">
        <v>7</v>
      </c>
      <c r="G157">
        <f>+'Ark1'!Q956</f>
        <v>0</v>
      </c>
      <c r="I157">
        <f>+'Ark1'!R956</f>
        <v>0</v>
      </c>
      <c r="K157" s="210">
        <f>+'Ark1'!AG956</f>
        <v>0</v>
      </c>
      <c r="M157" s="210">
        <f>+'Ark1'!AH956</f>
        <v>0</v>
      </c>
      <c r="O157" s="1">
        <f>+'Ark1'!S956</f>
        <v>0</v>
      </c>
      <c r="Q157" s="1">
        <f>+'Ark1'!T956</f>
        <v>0</v>
      </c>
      <c r="S157" s="102">
        <f>+'Ark1'!U956</f>
        <v>0</v>
      </c>
      <c r="U157" s="11">
        <f>+'Ark1'!W956</f>
        <v>0</v>
      </c>
      <c r="W157" s="11">
        <f>+'Ark1'!X956</f>
        <v>0</v>
      </c>
      <c r="X157" s="11">
        <f>+'Ark1'!Y956</f>
        <v>0</v>
      </c>
      <c r="Y157" s="11">
        <f>+'Ark1'!Z956</f>
        <v>0</v>
      </c>
      <c r="Z157" s="102">
        <f>+'Ark1'!AA956</f>
        <v>0</v>
      </c>
      <c r="AA157" s="1">
        <f>+'Ark1'!AB956</f>
        <v>0</v>
      </c>
      <c r="AB157" s="1">
        <f>+'Ark1'!AC956</f>
        <v>0</v>
      </c>
      <c r="AC157" s="11">
        <f>+'Ark1'!AD956</f>
        <v>0</v>
      </c>
      <c r="AD157" s="11">
        <f>+'Ark1'!AE956</f>
        <v>0</v>
      </c>
      <c r="AE157" s="11">
        <f>+'Ark1'!AF956</f>
        <v>0</v>
      </c>
      <c r="AF157" s="102" t="e">
        <f t="shared" si="35"/>
        <v>#DIV/0!</v>
      </c>
      <c r="AG157" s="11">
        <f>+'Ark1'!AF956</f>
        <v>0</v>
      </c>
      <c r="AH157" s="47"/>
    </row>
    <row r="158" spans="1:34">
      <c r="A158" s="47"/>
      <c r="B158" s="56">
        <f>+'Ark1'!C957</f>
        <v>2006</v>
      </c>
      <c r="C158" s="56">
        <f>+'Ark1'!G957</f>
        <v>1</v>
      </c>
      <c r="D158" s="57" t="s">
        <v>446</v>
      </c>
      <c r="E158" s="57">
        <f>+'Ark1'!H957</f>
        <v>1</v>
      </c>
      <c r="F158" s="57" t="s">
        <v>83</v>
      </c>
      <c r="G158" s="56">
        <f>+'Ark1'!Q957</f>
        <v>0</v>
      </c>
      <c r="H158" s="56"/>
      <c r="I158" s="56">
        <f>+'Ark1'!R957</f>
        <v>0</v>
      </c>
      <c r="J158" s="56"/>
      <c r="K158" s="192">
        <f>+'Ark1'!AG957</f>
        <v>0</v>
      </c>
      <c r="L158" s="169"/>
      <c r="M158" s="192">
        <f>+'Ark1'!AH957</f>
        <v>0</v>
      </c>
      <c r="N158" s="169"/>
      <c r="O158" s="58">
        <f>+'Ark1'!S957</f>
        <v>0</v>
      </c>
      <c r="P158" s="56"/>
      <c r="Q158" s="58">
        <f>+'Ark1'!T957</f>
        <v>0</v>
      </c>
      <c r="R158" s="56"/>
      <c r="S158" s="169">
        <f>+'Ark1'!U957</f>
        <v>0</v>
      </c>
      <c r="T158" s="169"/>
      <c r="U158" s="79">
        <f>+'Ark1'!W957</f>
        <v>0</v>
      </c>
      <c r="V158" s="79"/>
      <c r="W158" s="79">
        <f>+'Ark1'!X957</f>
        <v>0</v>
      </c>
      <c r="X158" s="79">
        <f>+'Ark1'!Y957</f>
        <v>0</v>
      </c>
      <c r="Y158" s="79">
        <f>+'Ark1'!Z957</f>
        <v>0</v>
      </c>
      <c r="Z158" s="169">
        <f>+'Ark1'!AA957</f>
        <v>0</v>
      </c>
      <c r="AA158" s="58">
        <f>+'Ark1'!AB957</f>
        <v>0</v>
      </c>
      <c r="AB158" s="58">
        <f>+'Ark1'!AC957</f>
        <v>0</v>
      </c>
      <c r="AC158" s="79">
        <f>+'Ark1'!AD957</f>
        <v>0</v>
      </c>
      <c r="AD158" s="79">
        <f>+'Ark1'!AE957</f>
        <v>0</v>
      </c>
      <c r="AE158" s="79">
        <f>+'Ark1'!AF957</f>
        <v>0</v>
      </c>
      <c r="AF158" s="169" t="e">
        <f t="shared" ref="AF158:AF173" si="36">+S158/O158</f>
        <v>#DIV/0!</v>
      </c>
      <c r="AG158" s="79">
        <f>+'Ark1'!AF957</f>
        <v>0</v>
      </c>
      <c r="AH158" s="47"/>
    </row>
    <row r="159" spans="1:34">
      <c r="A159" s="47"/>
      <c r="B159" s="56">
        <f>+'Ark1'!C958</f>
        <v>2006</v>
      </c>
      <c r="C159" s="56">
        <f>+'Ark1'!G958</f>
        <v>1</v>
      </c>
      <c r="D159" s="57" t="s">
        <v>446</v>
      </c>
      <c r="E159" s="57">
        <f>+'Ark1'!H958</f>
        <v>2</v>
      </c>
      <c r="F159" s="57" t="s">
        <v>7</v>
      </c>
      <c r="G159" s="56">
        <f>+'Ark1'!Q958</f>
        <v>0</v>
      </c>
      <c r="H159" s="56"/>
      <c r="I159" s="56">
        <f>+'Ark1'!R958</f>
        <v>0</v>
      </c>
      <c r="J159" s="56"/>
      <c r="K159" s="192">
        <f>+'Ark1'!AG958</f>
        <v>0</v>
      </c>
      <c r="L159" s="169"/>
      <c r="M159" s="192">
        <f>+'Ark1'!AH958</f>
        <v>0</v>
      </c>
      <c r="N159" s="169"/>
      <c r="O159" s="58">
        <f>+'Ark1'!S958</f>
        <v>0</v>
      </c>
      <c r="P159" s="56"/>
      <c r="Q159" s="58">
        <f>+'Ark1'!T958</f>
        <v>0</v>
      </c>
      <c r="R159" s="56"/>
      <c r="S159" s="169">
        <f>+'Ark1'!U958</f>
        <v>0</v>
      </c>
      <c r="T159" s="169"/>
      <c r="U159" s="79">
        <f>+'Ark1'!W958</f>
        <v>0</v>
      </c>
      <c r="V159" s="79"/>
      <c r="W159" s="79">
        <f>+'Ark1'!X958</f>
        <v>0</v>
      </c>
      <c r="X159" s="79">
        <f>+'Ark1'!Y958</f>
        <v>0</v>
      </c>
      <c r="Y159" s="79">
        <f>+'Ark1'!Z958</f>
        <v>0</v>
      </c>
      <c r="Z159" s="169">
        <f>+'Ark1'!AA958</f>
        <v>0</v>
      </c>
      <c r="AA159" s="58">
        <f>+'Ark1'!AB958</f>
        <v>0</v>
      </c>
      <c r="AB159" s="58">
        <f>+'Ark1'!AC958</f>
        <v>0</v>
      </c>
      <c r="AC159" s="79">
        <f>+'Ark1'!AD958</f>
        <v>0</v>
      </c>
      <c r="AD159" s="79">
        <f>+'Ark1'!AE958</f>
        <v>0</v>
      </c>
      <c r="AE159" s="79">
        <f>+'Ark1'!AF958</f>
        <v>0</v>
      </c>
      <c r="AF159" s="169" t="e">
        <f t="shared" si="36"/>
        <v>#DIV/0!</v>
      </c>
      <c r="AG159" s="79">
        <f>+'Ark1'!AF958</f>
        <v>0</v>
      </c>
      <c r="AH159" s="47"/>
    </row>
    <row r="160" spans="1:34">
      <c r="A160" s="47"/>
      <c r="B160" s="56">
        <f>+'Ark1'!C959</f>
        <v>2006</v>
      </c>
      <c r="C160" s="56">
        <f>+'Ark1'!G959</f>
        <v>2</v>
      </c>
      <c r="D160" s="57" t="s">
        <v>116</v>
      </c>
      <c r="E160" s="57">
        <f>+'Ark1'!H959</f>
        <v>1</v>
      </c>
      <c r="F160" s="57" t="s">
        <v>83</v>
      </c>
      <c r="G160" s="56">
        <f>+'Ark1'!Q959</f>
        <v>0</v>
      </c>
      <c r="H160" s="56"/>
      <c r="I160" s="56">
        <f>+'Ark1'!R959</f>
        <v>0</v>
      </c>
      <c r="J160" s="56"/>
      <c r="K160" s="192">
        <f>+'Ark1'!AG959</f>
        <v>0</v>
      </c>
      <c r="L160" s="169"/>
      <c r="M160" s="192">
        <f>+'Ark1'!AH959</f>
        <v>0</v>
      </c>
      <c r="N160" s="169"/>
      <c r="O160" s="58">
        <f>+'Ark1'!S959</f>
        <v>0</v>
      </c>
      <c r="P160" s="56"/>
      <c r="Q160" s="58">
        <f>+'Ark1'!T959</f>
        <v>0</v>
      </c>
      <c r="R160" s="56"/>
      <c r="S160" s="169">
        <f>+'Ark1'!U959</f>
        <v>0</v>
      </c>
      <c r="T160" s="169"/>
      <c r="U160" s="79">
        <f>+'Ark1'!W959</f>
        <v>0</v>
      </c>
      <c r="V160" s="79"/>
      <c r="W160" s="79">
        <f>+'Ark1'!X959</f>
        <v>0</v>
      </c>
      <c r="X160" s="79">
        <f>+'Ark1'!Y959</f>
        <v>0</v>
      </c>
      <c r="Y160" s="79">
        <f>+'Ark1'!Z959</f>
        <v>0</v>
      </c>
      <c r="Z160" s="169">
        <f>+'Ark1'!AA959</f>
        <v>0</v>
      </c>
      <c r="AA160" s="58">
        <f>+'Ark1'!AB959</f>
        <v>0</v>
      </c>
      <c r="AB160" s="58">
        <f>+'Ark1'!AC959</f>
        <v>0</v>
      </c>
      <c r="AC160" s="79">
        <f>+'Ark1'!AD959</f>
        <v>0</v>
      </c>
      <c r="AD160" s="79">
        <f>+'Ark1'!AE959</f>
        <v>0</v>
      </c>
      <c r="AE160" s="79">
        <f>+'Ark1'!AF959</f>
        <v>0</v>
      </c>
      <c r="AF160" s="169" t="e">
        <f t="shared" si="36"/>
        <v>#DIV/0!</v>
      </c>
      <c r="AG160" s="79">
        <f>+'Ark1'!AF959</f>
        <v>0</v>
      </c>
      <c r="AH160" s="47"/>
    </row>
    <row r="161" spans="1:40">
      <c r="A161" s="47"/>
      <c r="B161" s="56">
        <f>+'Ark1'!C960</f>
        <v>2006</v>
      </c>
      <c r="C161" s="56">
        <f>+'Ark1'!G960</f>
        <v>2</v>
      </c>
      <c r="D161" s="57" t="s">
        <v>116</v>
      </c>
      <c r="E161" s="57">
        <f>+'Ark1'!H960</f>
        <v>2</v>
      </c>
      <c r="F161" s="57" t="s">
        <v>7</v>
      </c>
      <c r="G161" s="56">
        <f>+'Ark1'!Q960</f>
        <v>0</v>
      </c>
      <c r="H161" s="56"/>
      <c r="I161" s="56">
        <f>+'Ark1'!R960</f>
        <v>0</v>
      </c>
      <c r="J161" s="56"/>
      <c r="K161" s="192">
        <f>+'Ark1'!AG960</f>
        <v>0</v>
      </c>
      <c r="L161" s="169"/>
      <c r="M161" s="192">
        <f>+'Ark1'!AH960</f>
        <v>0</v>
      </c>
      <c r="N161" s="169"/>
      <c r="O161" s="58">
        <f>+'Ark1'!S960</f>
        <v>0</v>
      </c>
      <c r="P161" s="56"/>
      <c r="Q161" s="58">
        <f>+'Ark1'!T960</f>
        <v>0</v>
      </c>
      <c r="R161" s="56"/>
      <c r="S161" s="169">
        <f>+'Ark1'!U960</f>
        <v>0</v>
      </c>
      <c r="T161" s="169"/>
      <c r="U161" s="79">
        <f>+'Ark1'!W960</f>
        <v>0</v>
      </c>
      <c r="V161" s="79"/>
      <c r="W161" s="79">
        <f>+'Ark1'!X960</f>
        <v>0</v>
      </c>
      <c r="X161" s="79">
        <f>+'Ark1'!Y960</f>
        <v>0</v>
      </c>
      <c r="Y161" s="79">
        <f>+'Ark1'!Z960</f>
        <v>0</v>
      </c>
      <c r="Z161" s="169">
        <f>+'Ark1'!AA960</f>
        <v>0</v>
      </c>
      <c r="AA161" s="58">
        <f>+'Ark1'!AB960</f>
        <v>0</v>
      </c>
      <c r="AB161" s="58">
        <f>+'Ark1'!AC960</f>
        <v>0</v>
      </c>
      <c r="AC161" s="79">
        <f>+'Ark1'!AD960</f>
        <v>0</v>
      </c>
      <c r="AD161" s="79">
        <f>+'Ark1'!AE960</f>
        <v>0</v>
      </c>
      <c r="AE161" s="79">
        <f>+'Ark1'!AF960</f>
        <v>0</v>
      </c>
      <c r="AF161" s="169" t="e">
        <f t="shared" si="36"/>
        <v>#DIV/0!</v>
      </c>
      <c r="AG161" s="79">
        <f>+'Ark1'!AF960</f>
        <v>0</v>
      </c>
      <c r="AH161" s="47"/>
    </row>
    <row r="162" spans="1:40">
      <c r="A162" s="47"/>
      <c r="B162" s="56">
        <f>+'Ark1'!C961</f>
        <v>2006</v>
      </c>
      <c r="C162" s="56">
        <f>+'Ark1'!G961</f>
        <v>3</v>
      </c>
      <c r="D162" s="57" t="s">
        <v>612</v>
      </c>
      <c r="E162" s="57">
        <f>+'Ark1'!H961</f>
        <v>1</v>
      </c>
      <c r="F162" s="57" t="s">
        <v>83</v>
      </c>
      <c r="G162" s="56">
        <f>+'Ark1'!Q961</f>
        <v>0</v>
      </c>
      <c r="H162" s="56"/>
      <c r="I162" s="56">
        <f>+'Ark1'!R961</f>
        <v>0</v>
      </c>
      <c r="J162" s="56"/>
      <c r="K162" s="192">
        <f>+'Ark1'!AG961</f>
        <v>0</v>
      </c>
      <c r="L162" s="169"/>
      <c r="M162" s="192">
        <f>+'Ark1'!AH961</f>
        <v>0</v>
      </c>
      <c r="N162" s="169"/>
      <c r="O162" s="58">
        <f>+'Ark1'!S961</f>
        <v>0</v>
      </c>
      <c r="P162" s="56"/>
      <c r="Q162" s="58">
        <f>+'Ark1'!T961</f>
        <v>0</v>
      </c>
      <c r="R162" s="56"/>
      <c r="S162" s="169">
        <f>+'Ark1'!U961</f>
        <v>0</v>
      </c>
      <c r="T162" s="169"/>
      <c r="U162" s="79">
        <f>+'Ark1'!W961</f>
        <v>0</v>
      </c>
      <c r="V162" s="79"/>
      <c r="W162" s="79">
        <f>+'Ark1'!X961</f>
        <v>0</v>
      </c>
      <c r="X162" s="79">
        <f>+'Ark1'!Y961</f>
        <v>0</v>
      </c>
      <c r="Y162" s="79">
        <f>+'Ark1'!Z961</f>
        <v>0</v>
      </c>
      <c r="Z162" s="169">
        <f>+'Ark1'!AA961</f>
        <v>0</v>
      </c>
      <c r="AA162" s="58">
        <f>+'Ark1'!AB961</f>
        <v>0</v>
      </c>
      <c r="AB162" s="58">
        <f>+'Ark1'!AC961</f>
        <v>0</v>
      </c>
      <c r="AC162" s="79">
        <f>+'Ark1'!AD961</f>
        <v>0</v>
      </c>
      <c r="AD162" s="79">
        <f>+'Ark1'!AE961</f>
        <v>0</v>
      </c>
      <c r="AE162" s="79">
        <f>+'Ark1'!AF961</f>
        <v>0</v>
      </c>
      <c r="AF162" s="169" t="e">
        <f t="shared" si="36"/>
        <v>#DIV/0!</v>
      </c>
      <c r="AG162" s="79">
        <f>+'Ark1'!AF961</f>
        <v>0</v>
      </c>
      <c r="AH162" s="47"/>
    </row>
    <row r="163" spans="1:40">
      <c r="A163" s="47"/>
      <c r="B163" s="56">
        <f>+'Ark1'!C962</f>
        <v>2006</v>
      </c>
      <c r="C163" s="56">
        <f>+'Ark1'!G962</f>
        <v>3</v>
      </c>
      <c r="D163" s="57" t="s">
        <v>612</v>
      </c>
      <c r="E163" s="57">
        <f>+'Ark1'!H962</f>
        <v>2</v>
      </c>
      <c r="F163" s="57" t="s">
        <v>7</v>
      </c>
      <c r="G163" s="56">
        <f>+'Ark1'!Q962</f>
        <v>0</v>
      </c>
      <c r="H163" s="56"/>
      <c r="I163" s="56">
        <f>+'Ark1'!R962</f>
        <v>0</v>
      </c>
      <c r="J163" s="56"/>
      <c r="K163" s="192">
        <f>+'Ark1'!AG962</f>
        <v>0</v>
      </c>
      <c r="L163" s="169"/>
      <c r="M163" s="192">
        <f>+'Ark1'!AH962</f>
        <v>0</v>
      </c>
      <c r="N163" s="169"/>
      <c r="O163" s="58">
        <f>+'Ark1'!S962</f>
        <v>0</v>
      </c>
      <c r="P163" s="56"/>
      <c r="Q163" s="58">
        <f>+'Ark1'!T962</f>
        <v>0</v>
      </c>
      <c r="R163" s="56"/>
      <c r="S163" s="169">
        <f>+'Ark1'!U962</f>
        <v>0</v>
      </c>
      <c r="T163" s="169"/>
      <c r="U163" s="79">
        <f>+'Ark1'!W962</f>
        <v>0</v>
      </c>
      <c r="V163" s="79"/>
      <c r="W163" s="79">
        <f>+'Ark1'!X962</f>
        <v>0</v>
      </c>
      <c r="X163" s="79">
        <f>+'Ark1'!Y962</f>
        <v>0</v>
      </c>
      <c r="Y163" s="79">
        <f>+'Ark1'!Z962</f>
        <v>0</v>
      </c>
      <c r="Z163" s="169">
        <f>+'Ark1'!AA962</f>
        <v>0</v>
      </c>
      <c r="AA163" s="58">
        <f>+'Ark1'!AB962</f>
        <v>0</v>
      </c>
      <c r="AB163" s="58">
        <f>+'Ark1'!AC962</f>
        <v>0</v>
      </c>
      <c r="AC163" s="79">
        <f>+'Ark1'!AD962</f>
        <v>0</v>
      </c>
      <c r="AD163" s="79">
        <f>+'Ark1'!AE962</f>
        <v>0</v>
      </c>
      <c r="AE163" s="79">
        <f>+'Ark1'!AF962</f>
        <v>0</v>
      </c>
      <c r="AF163" s="169" t="e">
        <f t="shared" si="36"/>
        <v>#DIV/0!</v>
      </c>
      <c r="AG163" s="79">
        <f>+'Ark1'!AF962</f>
        <v>0</v>
      </c>
      <c r="AH163" s="47"/>
    </row>
    <row r="164" spans="1:40">
      <c r="A164" s="47"/>
      <c r="B164" s="56">
        <f>+'Ark1'!C963</f>
        <v>2006</v>
      </c>
      <c r="C164" s="56">
        <f>+'Ark1'!G963</f>
        <v>4</v>
      </c>
      <c r="D164" s="57" t="s">
        <v>117</v>
      </c>
      <c r="E164" s="57">
        <f>+'Ark1'!H963</f>
        <v>1</v>
      </c>
      <c r="F164" s="57" t="s">
        <v>83</v>
      </c>
      <c r="G164" s="56">
        <f>+'Ark1'!Q963</f>
        <v>0</v>
      </c>
      <c r="H164" s="56"/>
      <c r="I164" s="56">
        <f>+'Ark1'!R963</f>
        <v>0</v>
      </c>
      <c r="J164" s="56"/>
      <c r="K164" s="192">
        <f>+'Ark1'!AG963</f>
        <v>0</v>
      </c>
      <c r="L164" s="169"/>
      <c r="M164" s="192">
        <f>+'Ark1'!AH963</f>
        <v>0</v>
      </c>
      <c r="N164" s="169"/>
      <c r="O164" s="58">
        <f>+'Ark1'!S963</f>
        <v>0</v>
      </c>
      <c r="P164" s="56"/>
      <c r="Q164" s="58">
        <f>+'Ark1'!T963</f>
        <v>0</v>
      </c>
      <c r="R164" s="56"/>
      <c r="S164" s="169">
        <f>+'Ark1'!U963</f>
        <v>0</v>
      </c>
      <c r="T164" s="169"/>
      <c r="U164" s="79">
        <f>+'Ark1'!W963</f>
        <v>0</v>
      </c>
      <c r="V164" s="79"/>
      <c r="W164" s="79">
        <f>+'Ark1'!X963</f>
        <v>0</v>
      </c>
      <c r="X164" s="79">
        <f>+'Ark1'!Y963</f>
        <v>0</v>
      </c>
      <c r="Y164" s="79">
        <f>+'Ark1'!Z963</f>
        <v>0</v>
      </c>
      <c r="Z164" s="169">
        <f>+'Ark1'!AA963</f>
        <v>0</v>
      </c>
      <c r="AA164" s="58">
        <f>+'Ark1'!AB963</f>
        <v>0</v>
      </c>
      <c r="AB164" s="58">
        <f>+'Ark1'!AC963</f>
        <v>0</v>
      </c>
      <c r="AC164" s="79">
        <f>+'Ark1'!AD963</f>
        <v>0</v>
      </c>
      <c r="AD164" s="79">
        <f>+'Ark1'!AE963</f>
        <v>0</v>
      </c>
      <c r="AE164" s="79">
        <f>+'Ark1'!AF963</f>
        <v>0</v>
      </c>
      <c r="AF164" s="169" t="e">
        <f t="shared" si="36"/>
        <v>#DIV/0!</v>
      </c>
      <c r="AG164" s="79">
        <f>+'Ark1'!AF963</f>
        <v>0</v>
      </c>
      <c r="AH164" s="47"/>
    </row>
    <row r="165" spans="1:40">
      <c r="A165" s="47"/>
      <c r="B165" s="56">
        <f>+'Ark1'!C964</f>
        <v>2006</v>
      </c>
      <c r="C165" s="56">
        <f>+'Ark1'!G964</f>
        <v>4</v>
      </c>
      <c r="D165" s="57" t="s">
        <v>117</v>
      </c>
      <c r="E165" s="57">
        <f>+'Ark1'!H964</f>
        <v>2</v>
      </c>
      <c r="F165" s="57" t="s">
        <v>7</v>
      </c>
      <c r="G165" s="56">
        <f>+'Ark1'!Q964</f>
        <v>0</v>
      </c>
      <c r="H165" s="56"/>
      <c r="I165" s="56">
        <f>+'Ark1'!R964</f>
        <v>0</v>
      </c>
      <c r="J165" s="56"/>
      <c r="K165" s="192">
        <f>+'Ark1'!AG964</f>
        <v>0</v>
      </c>
      <c r="L165" s="169"/>
      <c r="M165" s="192">
        <f>+'Ark1'!AH964</f>
        <v>0</v>
      </c>
      <c r="N165" s="169"/>
      <c r="O165" s="58">
        <f>+'Ark1'!S964</f>
        <v>0</v>
      </c>
      <c r="P165" s="56"/>
      <c r="Q165" s="58">
        <f>+'Ark1'!T964</f>
        <v>0</v>
      </c>
      <c r="R165" s="56"/>
      <c r="S165" s="169">
        <f>+'Ark1'!U964</f>
        <v>0</v>
      </c>
      <c r="T165" s="169"/>
      <c r="U165" s="79">
        <f>+'Ark1'!W964</f>
        <v>0</v>
      </c>
      <c r="V165" s="79"/>
      <c r="W165" s="79">
        <f>+'Ark1'!X964</f>
        <v>0</v>
      </c>
      <c r="X165" s="79">
        <f>+'Ark1'!Y964</f>
        <v>0</v>
      </c>
      <c r="Y165" s="79">
        <f>+'Ark1'!Z964</f>
        <v>0</v>
      </c>
      <c r="Z165" s="169">
        <f>+'Ark1'!AA964</f>
        <v>0</v>
      </c>
      <c r="AA165" s="58">
        <f>+'Ark1'!AB964</f>
        <v>0</v>
      </c>
      <c r="AB165" s="58">
        <f>+'Ark1'!AC964</f>
        <v>0</v>
      </c>
      <c r="AC165" s="79">
        <f>+'Ark1'!AD964</f>
        <v>0</v>
      </c>
      <c r="AD165" s="79">
        <f>+'Ark1'!AE964</f>
        <v>0</v>
      </c>
      <c r="AE165" s="79">
        <f>+'Ark1'!AF964</f>
        <v>0</v>
      </c>
      <c r="AF165" s="169" t="e">
        <f t="shared" si="36"/>
        <v>#DIV/0!</v>
      </c>
      <c r="AG165" s="79">
        <f>+'Ark1'!AF964</f>
        <v>0</v>
      </c>
      <c r="AH165" s="47"/>
    </row>
    <row r="166" spans="1:40">
      <c r="A166" s="47"/>
      <c r="B166">
        <f>+'Ark1'!C965</f>
        <v>2005</v>
      </c>
      <c r="C166">
        <f>+'Ark1'!G965</f>
        <v>1</v>
      </c>
      <c r="D166" t="s">
        <v>446</v>
      </c>
      <c r="E166">
        <f>+'Ark1'!H965</f>
        <v>1</v>
      </c>
      <c r="F166" t="s">
        <v>83</v>
      </c>
      <c r="G166">
        <f>+'Ark1'!Q965</f>
        <v>0</v>
      </c>
      <c r="I166">
        <f>+'Ark1'!R965</f>
        <v>0</v>
      </c>
      <c r="K166" s="102">
        <f>+'Ark1'!AG965</f>
        <v>0</v>
      </c>
      <c r="M166" s="102">
        <f>+'Ark1'!AH965</f>
        <v>0</v>
      </c>
      <c r="O166" s="1">
        <f>+'Ark1'!S965</f>
        <v>0</v>
      </c>
      <c r="Q166" s="1">
        <f>+'Ark1'!T965</f>
        <v>0</v>
      </c>
      <c r="S166" s="102">
        <f>+'Ark1'!U965</f>
        <v>0</v>
      </c>
      <c r="U166" s="11">
        <f>+'Ark1'!W965</f>
        <v>0</v>
      </c>
      <c r="W166" s="11">
        <f>+'Ark1'!X965</f>
        <v>0</v>
      </c>
      <c r="X166" s="11">
        <f>+'Ark1'!Y965</f>
        <v>0</v>
      </c>
      <c r="Y166" s="11">
        <f>+'Ark1'!Z965</f>
        <v>0</v>
      </c>
      <c r="Z166" s="102">
        <f>+'Ark1'!AA965</f>
        <v>0</v>
      </c>
      <c r="AA166" s="1">
        <f>+'Ark1'!AB965</f>
        <v>0</v>
      </c>
      <c r="AB166" s="1">
        <f>+'Ark1'!AC965</f>
        <v>0</v>
      </c>
      <c r="AC166" s="11">
        <f>+'Ark1'!AD965</f>
        <v>0</v>
      </c>
      <c r="AD166" s="11">
        <f>+'Ark1'!AE965</f>
        <v>0</v>
      </c>
      <c r="AE166" s="11">
        <f>+'Ark1'!AF965</f>
        <v>0</v>
      </c>
      <c r="AF166" s="102" t="e">
        <f t="shared" si="36"/>
        <v>#DIV/0!</v>
      </c>
      <c r="AG166" s="11">
        <f>+'Ark1'!AF965</f>
        <v>0</v>
      </c>
      <c r="AH166" s="47"/>
    </row>
    <row r="167" spans="1:40">
      <c r="A167" s="47"/>
      <c r="B167">
        <f>+'Ark1'!C966</f>
        <v>2005</v>
      </c>
      <c r="C167">
        <f>+'Ark1'!G966</f>
        <v>1</v>
      </c>
      <c r="D167" t="s">
        <v>446</v>
      </c>
      <c r="E167">
        <f>+'Ark1'!H966</f>
        <v>2</v>
      </c>
      <c r="F167" t="s">
        <v>7</v>
      </c>
      <c r="G167">
        <f>+'Ark1'!Q966</f>
        <v>0</v>
      </c>
      <c r="I167">
        <f>+'Ark1'!R966</f>
        <v>0</v>
      </c>
      <c r="K167" s="102">
        <f>+'Ark1'!AG966</f>
        <v>0</v>
      </c>
      <c r="M167" s="102">
        <f>+'Ark1'!AH966</f>
        <v>0</v>
      </c>
      <c r="O167" s="1">
        <f>+'Ark1'!S966</f>
        <v>0</v>
      </c>
      <c r="Q167" s="1">
        <f>+'Ark1'!T966</f>
        <v>0</v>
      </c>
      <c r="S167" s="102">
        <f>+'Ark1'!U966</f>
        <v>0</v>
      </c>
      <c r="U167" s="11">
        <f>+'Ark1'!W966</f>
        <v>0</v>
      </c>
      <c r="W167" s="11">
        <f>+'Ark1'!X966</f>
        <v>0</v>
      </c>
      <c r="X167" s="11">
        <f>+'Ark1'!Y966</f>
        <v>0</v>
      </c>
      <c r="Y167" s="11">
        <f>+'Ark1'!Z966</f>
        <v>0</v>
      </c>
      <c r="Z167" s="102">
        <f>+'Ark1'!AA966</f>
        <v>0</v>
      </c>
      <c r="AA167" s="1">
        <f>+'Ark1'!AB966</f>
        <v>0</v>
      </c>
      <c r="AB167" s="1">
        <f>+'Ark1'!AC966</f>
        <v>0</v>
      </c>
      <c r="AC167" s="11">
        <f>+'Ark1'!AD966</f>
        <v>0</v>
      </c>
      <c r="AD167" s="11">
        <f>+'Ark1'!AE966</f>
        <v>0</v>
      </c>
      <c r="AE167" s="11">
        <f>+'Ark1'!AF966</f>
        <v>0</v>
      </c>
      <c r="AF167" s="102" t="e">
        <f t="shared" si="36"/>
        <v>#DIV/0!</v>
      </c>
      <c r="AG167" s="11">
        <f>+'Ark1'!AF966</f>
        <v>0</v>
      </c>
      <c r="AH167" s="47"/>
    </row>
    <row r="168" spans="1:40">
      <c r="A168" s="47"/>
      <c r="B168">
        <f>+'Ark1'!C967</f>
        <v>2005</v>
      </c>
      <c r="C168">
        <f>+'Ark1'!G967</f>
        <v>2</v>
      </c>
      <c r="D168" s="3" t="s">
        <v>116</v>
      </c>
      <c r="E168" s="3">
        <f>+'Ark1'!H967</f>
        <v>1</v>
      </c>
      <c r="F168" s="3" t="s">
        <v>83</v>
      </c>
      <c r="G168">
        <f>+'Ark1'!Q967</f>
        <v>0</v>
      </c>
      <c r="I168">
        <f>+'Ark1'!R967</f>
        <v>0</v>
      </c>
      <c r="K168" s="210">
        <f>+'Ark1'!AG967</f>
        <v>0</v>
      </c>
      <c r="M168" s="210">
        <f>+'Ark1'!AH967</f>
        <v>0</v>
      </c>
      <c r="O168" s="1">
        <f>+'Ark1'!S967</f>
        <v>0</v>
      </c>
      <c r="Q168" s="1">
        <f>+'Ark1'!T967</f>
        <v>0</v>
      </c>
      <c r="S168" s="102">
        <f>+'Ark1'!U967</f>
        <v>0</v>
      </c>
      <c r="U168" s="11">
        <f>+'Ark1'!W967</f>
        <v>0</v>
      </c>
      <c r="W168" s="11">
        <f>+'Ark1'!X967</f>
        <v>0</v>
      </c>
      <c r="X168" s="11">
        <f>+'Ark1'!Y967</f>
        <v>0</v>
      </c>
      <c r="Y168" s="11">
        <f>+'Ark1'!Z967</f>
        <v>0</v>
      </c>
      <c r="Z168" s="102">
        <f>+'Ark1'!AA967</f>
        <v>0</v>
      </c>
      <c r="AA168" s="1">
        <f>+'Ark1'!AB967</f>
        <v>0</v>
      </c>
      <c r="AB168" s="1">
        <f>+'Ark1'!AC967</f>
        <v>0</v>
      </c>
      <c r="AC168" s="11">
        <f>+'Ark1'!AD967</f>
        <v>0</v>
      </c>
      <c r="AD168" s="11">
        <f>+'Ark1'!AE967</f>
        <v>0</v>
      </c>
      <c r="AE168" s="11">
        <f>+'Ark1'!AF967</f>
        <v>0</v>
      </c>
      <c r="AF168" s="102" t="e">
        <f t="shared" si="36"/>
        <v>#DIV/0!</v>
      </c>
      <c r="AG168" s="11">
        <f>+'Ark1'!AF967</f>
        <v>0</v>
      </c>
      <c r="AH168" s="47"/>
    </row>
    <row r="169" spans="1:40">
      <c r="A169" s="47"/>
      <c r="B169">
        <f>+'Ark1'!C968</f>
        <v>2005</v>
      </c>
      <c r="C169">
        <f>+'Ark1'!G968</f>
        <v>2</v>
      </c>
      <c r="D169" s="3" t="s">
        <v>116</v>
      </c>
      <c r="E169" s="3">
        <f>+'Ark1'!H968</f>
        <v>2</v>
      </c>
      <c r="F169" s="3" t="s">
        <v>7</v>
      </c>
      <c r="G169">
        <f>+'Ark1'!Q968</f>
        <v>0</v>
      </c>
      <c r="I169">
        <f>+'Ark1'!R968</f>
        <v>0</v>
      </c>
      <c r="K169" s="210">
        <f>+'Ark1'!AG968</f>
        <v>0</v>
      </c>
      <c r="M169" s="210">
        <f>+'Ark1'!AH968</f>
        <v>0</v>
      </c>
      <c r="O169" s="1">
        <f>+'Ark1'!S968</f>
        <v>0</v>
      </c>
      <c r="Q169" s="1">
        <f>+'Ark1'!T968</f>
        <v>0</v>
      </c>
      <c r="S169" s="102">
        <f>+'Ark1'!U968</f>
        <v>0</v>
      </c>
      <c r="U169" s="11">
        <f>+'Ark1'!W968</f>
        <v>0</v>
      </c>
      <c r="W169" s="11">
        <f>+'Ark1'!X968</f>
        <v>0</v>
      </c>
      <c r="X169" s="11">
        <f>+'Ark1'!Y968</f>
        <v>0</v>
      </c>
      <c r="Y169" s="11">
        <f>+'Ark1'!Z968</f>
        <v>0</v>
      </c>
      <c r="Z169" s="102">
        <f>+'Ark1'!AA968</f>
        <v>0</v>
      </c>
      <c r="AA169" s="1">
        <f>+'Ark1'!AB968</f>
        <v>0</v>
      </c>
      <c r="AB169" s="1">
        <f>+'Ark1'!AC968</f>
        <v>0</v>
      </c>
      <c r="AC169" s="11">
        <f>+'Ark1'!AD968</f>
        <v>0</v>
      </c>
      <c r="AD169" s="11">
        <f>+'Ark1'!AE968</f>
        <v>0</v>
      </c>
      <c r="AE169" s="11">
        <f>+'Ark1'!AF968</f>
        <v>0</v>
      </c>
      <c r="AF169" s="102" t="e">
        <f t="shared" si="36"/>
        <v>#DIV/0!</v>
      </c>
      <c r="AG169" s="11">
        <f>+'Ark1'!AF968</f>
        <v>0</v>
      </c>
      <c r="AH169" s="47"/>
    </row>
    <row r="170" spans="1:40">
      <c r="A170" s="47"/>
      <c r="B170">
        <f>+'Ark1'!C969</f>
        <v>2005</v>
      </c>
      <c r="C170">
        <f>+'Ark1'!G969</f>
        <v>3</v>
      </c>
      <c r="D170" s="3" t="s">
        <v>612</v>
      </c>
      <c r="E170" s="3">
        <f>+'Ark1'!H969</f>
        <v>1</v>
      </c>
      <c r="F170" s="3" t="s">
        <v>83</v>
      </c>
      <c r="G170">
        <f>+'Ark1'!Q969</f>
        <v>0</v>
      </c>
      <c r="I170">
        <f>+'Ark1'!R969</f>
        <v>0</v>
      </c>
      <c r="K170" s="210">
        <f>+'Ark1'!AG969</f>
        <v>0</v>
      </c>
      <c r="M170" s="210">
        <f>+'Ark1'!AH969</f>
        <v>0</v>
      </c>
      <c r="O170" s="1">
        <f>+'Ark1'!S969</f>
        <v>0</v>
      </c>
      <c r="Q170" s="1">
        <f>+'Ark1'!T969</f>
        <v>0</v>
      </c>
      <c r="S170" s="102">
        <f>+'Ark1'!U969</f>
        <v>0</v>
      </c>
      <c r="U170" s="11">
        <f>+'Ark1'!W969</f>
        <v>0</v>
      </c>
      <c r="W170" s="11">
        <f>+'Ark1'!X969</f>
        <v>0</v>
      </c>
      <c r="X170" s="11">
        <f>+'Ark1'!Y969</f>
        <v>0</v>
      </c>
      <c r="Y170" s="11">
        <f>+'Ark1'!Z969</f>
        <v>0</v>
      </c>
      <c r="Z170" s="102">
        <f>+'Ark1'!AA969</f>
        <v>0</v>
      </c>
      <c r="AA170" s="1">
        <f>+'Ark1'!AB969</f>
        <v>0</v>
      </c>
      <c r="AB170" s="1">
        <f>+'Ark1'!AC969</f>
        <v>0</v>
      </c>
      <c r="AC170" s="11">
        <f>+'Ark1'!AD969</f>
        <v>0</v>
      </c>
      <c r="AD170" s="11">
        <f>+'Ark1'!AE969</f>
        <v>0</v>
      </c>
      <c r="AE170" s="11">
        <f>+'Ark1'!AF969</f>
        <v>0</v>
      </c>
      <c r="AF170" s="102" t="e">
        <f t="shared" si="36"/>
        <v>#DIV/0!</v>
      </c>
      <c r="AG170" s="11">
        <f>+'Ark1'!AF969</f>
        <v>0</v>
      </c>
      <c r="AH170" s="47"/>
    </row>
    <row r="171" spans="1:40">
      <c r="A171" s="47"/>
      <c r="B171">
        <f>+'Ark1'!C970</f>
        <v>2005</v>
      </c>
      <c r="C171">
        <f>+'Ark1'!G970</f>
        <v>3</v>
      </c>
      <c r="D171" s="3" t="s">
        <v>612</v>
      </c>
      <c r="E171" s="3">
        <f>+'Ark1'!H970</f>
        <v>2</v>
      </c>
      <c r="F171" s="3" t="s">
        <v>7</v>
      </c>
      <c r="G171">
        <f>+'Ark1'!Q970</f>
        <v>0</v>
      </c>
      <c r="I171">
        <f>+'Ark1'!R970</f>
        <v>0</v>
      </c>
      <c r="K171" s="210">
        <f>+'Ark1'!AG970</f>
        <v>0</v>
      </c>
      <c r="M171" s="210">
        <f>+'Ark1'!AH970</f>
        <v>0</v>
      </c>
      <c r="O171" s="1">
        <f>+'Ark1'!S970</f>
        <v>0</v>
      </c>
      <c r="Q171" s="1">
        <f>+'Ark1'!T970</f>
        <v>0</v>
      </c>
      <c r="S171" s="102">
        <f>+'Ark1'!U970</f>
        <v>0</v>
      </c>
      <c r="U171" s="11">
        <f>+'Ark1'!W970</f>
        <v>0</v>
      </c>
      <c r="W171" s="11">
        <f>+'Ark1'!X970</f>
        <v>0</v>
      </c>
      <c r="X171" s="11">
        <f>+'Ark1'!Y970</f>
        <v>0</v>
      </c>
      <c r="Y171" s="11">
        <f>+'Ark1'!Z970</f>
        <v>0</v>
      </c>
      <c r="Z171" s="102">
        <f>+'Ark1'!AA970</f>
        <v>0</v>
      </c>
      <c r="AA171" s="1">
        <f>+'Ark1'!AB970</f>
        <v>0</v>
      </c>
      <c r="AB171" s="1">
        <f>+'Ark1'!AC970</f>
        <v>0</v>
      </c>
      <c r="AC171" s="11">
        <f>+'Ark1'!AD970</f>
        <v>0</v>
      </c>
      <c r="AD171" s="11">
        <f>+'Ark1'!AE970</f>
        <v>0</v>
      </c>
      <c r="AE171" s="11">
        <f>+'Ark1'!AF970</f>
        <v>0</v>
      </c>
      <c r="AF171" s="102" t="e">
        <f t="shared" si="36"/>
        <v>#DIV/0!</v>
      </c>
      <c r="AG171" s="11">
        <f>+'Ark1'!AF970</f>
        <v>0</v>
      </c>
      <c r="AH171" s="47"/>
    </row>
    <row r="172" spans="1:40">
      <c r="A172" s="47"/>
      <c r="B172">
        <f>+'Ark1'!C971</f>
        <v>2005</v>
      </c>
      <c r="C172">
        <f>+'Ark1'!G971</f>
        <v>4</v>
      </c>
      <c r="D172" s="3" t="s">
        <v>117</v>
      </c>
      <c r="E172" s="3">
        <f>+'Ark1'!H971</f>
        <v>1</v>
      </c>
      <c r="F172" s="3" t="s">
        <v>83</v>
      </c>
      <c r="G172">
        <f>+'Ark1'!Q971</f>
        <v>0</v>
      </c>
      <c r="I172">
        <f>+'Ark1'!R971</f>
        <v>0</v>
      </c>
      <c r="K172" s="210">
        <f>+'Ark1'!AG971</f>
        <v>0</v>
      </c>
      <c r="M172" s="210">
        <f>+'Ark1'!AH971</f>
        <v>0</v>
      </c>
      <c r="O172" s="1">
        <f>+'Ark1'!S971</f>
        <v>0</v>
      </c>
      <c r="Q172" s="1">
        <f>+'Ark1'!T971</f>
        <v>0</v>
      </c>
      <c r="S172" s="102">
        <f>+'Ark1'!U971</f>
        <v>0</v>
      </c>
      <c r="U172" s="11">
        <f>+'Ark1'!W971</f>
        <v>0</v>
      </c>
      <c r="W172" s="11">
        <f>+'Ark1'!X971</f>
        <v>0</v>
      </c>
      <c r="X172" s="11">
        <f>+'Ark1'!Y971</f>
        <v>0</v>
      </c>
      <c r="Y172" s="11">
        <f>+'Ark1'!Z971</f>
        <v>0</v>
      </c>
      <c r="Z172" s="102">
        <f>+'Ark1'!AA971</f>
        <v>0</v>
      </c>
      <c r="AA172" s="1">
        <f>+'Ark1'!AB971</f>
        <v>0</v>
      </c>
      <c r="AB172" s="1">
        <f>+'Ark1'!AC971</f>
        <v>0</v>
      </c>
      <c r="AC172" s="11">
        <f>+'Ark1'!AD971</f>
        <v>0</v>
      </c>
      <c r="AD172" s="11">
        <f>+'Ark1'!AE971</f>
        <v>0</v>
      </c>
      <c r="AE172" s="11">
        <f>+'Ark1'!AF971</f>
        <v>0</v>
      </c>
      <c r="AF172" s="102" t="e">
        <f t="shared" si="36"/>
        <v>#DIV/0!</v>
      </c>
      <c r="AG172" s="11">
        <f>+'Ark1'!AF971</f>
        <v>0</v>
      </c>
      <c r="AH172" s="47"/>
    </row>
    <row r="173" spans="1:40">
      <c r="A173" s="47"/>
      <c r="B173">
        <f>+'Ark1'!C972</f>
        <v>2005</v>
      </c>
      <c r="C173">
        <f>+'Ark1'!G972</f>
        <v>4</v>
      </c>
      <c r="D173" s="3" t="s">
        <v>117</v>
      </c>
      <c r="E173" s="3">
        <f>+'Ark1'!H972</f>
        <v>2</v>
      </c>
      <c r="F173" s="3" t="s">
        <v>7</v>
      </c>
      <c r="G173">
        <f>+'Ark1'!Q972</f>
        <v>0</v>
      </c>
      <c r="I173">
        <f>+'Ark1'!R972</f>
        <v>0</v>
      </c>
      <c r="K173" s="210">
        <f>+'Ark1'!AG972</f>
        <v>0</v>
      </c>
      <c r="M173" s="210">
        <f>+'Ark1'!AH972</f>
        <v>0</v>
      </c>
      <c r="O173" s="1">
        <f>+'Ark1'!S972</f>
        <v>0</v>
      </c>
      <c r="Q173" s="1">
        <f>+'Ark1'!T972</f>
        <v>0</v>
      </c>
      <c r="S173" s="102">
        <f>+'Ark1'!U972</f>
        <v>0</v>
      </c>
      <c r="U173" s="11">
        <f>+'Ark1'!W972</f>
        <v>0</v>
      </c>
      <c r="W173" s="11">
        <f>+'Ark1'!X972</f>
        <v>0</v>
      </c>
      <c r="X173" s="11">
        <f>+'Ark1'!Y972</f>
        <v>0</v>
      </c>
      <c r="Y173" s="11">
        <f>+'Ark1'!Z972</f>
        <v>0</v>
      </c>
      <c r="Z173" s="102">
        <f>+'Ark1'!AA972</f>
        <v>0</v>
      </c>
      <c r="AA173" s="1">
        <f>+'Ark1'!AB972</f>
        <v>0</v>
      </c>
      <c r="AB173" s="1">
        <f>+'Ark1'!AC972</f>
        <v>0</v>
      </c>
      <c r="AC173" s="11">
        <f>+'Ark1'!AD972</f>
        <v>0</v>
      </c>
      <c r="AD173" s="11">
        <f>+'Ark1'!AE972</f>
        <v>0</v>
      </c>
      <c r="AE173" s="11">
        <f>+'Ark1'!AF972</f>
        <v>0</v>
      </c>
      <c r="AF173" s="102" t="e">
        <f t="shared" si="36"/>
        <v>#DIV/0!</v>
      </c>
      <c r="AG173" s="11">
        <f>+'Ark1'!AF972</f>
        <v>0</v>
      </c>
      <c r="AH173" s="47"/>
    </row>
    <row r="174" spans="1:40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97"/>
      <c r="L174" s="97"/>
      <c r="M174" s="97"/>
      <c r="N174" s="97"/>
      <c r="O174" s="47"/>
      <c r="P174" s="47"/>
      <c r="Q174" s="47"/>
      <c r="R174" s="47"/>
      <c r="S174" s="97"/>
      <c r="T174" s="97"/>
      <c r="U174" s="76"/>
      <c r="V174" s="76"/>
      <c r="W174" s="76"/>
      <c r="X174" s="76"/>
      <c r="Y174" s="76"/>
      <c r="Z174" s="97"/>
      <c r="AA174" s="47"/>
      <c r="AB174" s="47"/>
      <c r="AC174" s="76"/>
      <c r="AD174" s="76"/>
      <c r="AE174" s="76"/>
      <c r="AF174" s="97"/>
      <c r="AG174" s="76"/>
      <c r="AH174" s="47"/>
    </row>
    <row r="175" spans="1:40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97"/>
      <c r="L175" s="97"/>
      <c r="M175" s="97"/>
      <c r="N175" s="97"/>
      <c r="O175" s="47"/>
      <c r="P175" s="47"/>
      <c r="Q175" s="47"/>
      <c r="R175" s="47"/>
      <c r="S175" s="97"/>
      <c r="T175" s="97"/>
      <c r="U175" s="76"/>
      <c r="V175" s="76"/>
      <c r="W175" s="76"/>
      <c r="X175" s="76"/>
      <c r="Y175" s="76"/>
      <c r="Z175" s="97"/>
      <c r="AA175" s="47"/>
      <c r="AB175" s="47"/>
      <c r="AC175" s="76"/>
      <c r="AD175" s="76"/>
      <c r="AE175" s="76"/>
      <c r="AF175" s="97"/>
      <c r="AG175" s="76"/>
      <c r="AH175" s="47"/>
    </row>
    <row r="176" spans="1:40">
      <c r="G176" s="14"/>
      <c r="H176" s="14"/>
      <c r="I176" s="14"/>
      <c r="J176" s="14"/>
      <c r="K176" s="171"/>
      <c r="O176" s="3"/>
      <c r="P176" s="3"/>
      <c r="Q176" s="3"/>
      <c r="V176" s="218"/>
      <c r="AB176" s="1"/>
      <c r="AH176" s="1"/>
      <c r="AI176" s="1"/>
      <c r="AJ176" s="1"/>
      <c r="AK176" s="1"/>
      <c r="AL176" s="1"/>
      <c r="AM176" s="1"/>
      <c r="AN176" s="1"/>
    </row>
    <row r="177" spans="7:41">
      <c r="G177" s="14"/>
      <c r="H177" s="14"/>
      <c r="I177" s="14"/>
      <c r="J177" s="14"/>
      <c r="K177" s="171"/>
      <c r="L177" s="171"/>
      <c r="O177" s="3"/>
      <c r="P177" s="3"/>
      <c r="Q177" s="3"/>
      <c r="V177" s="218"/>
      <c r="AB177" s="1"/>
      <c r="AH177" s="1"/>
      <c r="AI177" s="1"/>
      <c r="AJ177" s="1"/>
      <c r="AK177" s="1"/>
      <c r="AL177" s="1"/>
      <c r="AM177" s="1"/>
      <c r="AN177" s="1"/>
      <c r="AO177" s="14"/>
    </row>
    <row r="178" spans="7:41">
      <c r="G178" s="14"/>
      <c r="H178" s="14"/>
      <c r="I178" s="14"/>
      <c r="J178" s="14"/>
      <c r="K178" s="171"/>
      <c r="L178" s="171"/>
      <c r="O178" s="3"/>
      <c r="P178" s="3"/>
      <c r="Q178" s="3"/>
      <c r="V178" s="218"/>
      <c r="AB178" s="1"/>
      <c r="AH178" s="1"/>
      <c r="AI178" s="1"/>
      <c r="AJ178" s="1"/>
      <c r="AK178" s="1"/>
      <c r="AL178" s="1"/>
      <c r="AM178" s="1"/>
      <c r="AN178" s="1"/>
      <c r="AO178" s="14"/>
    </row>
    <row r="179" spans="7:41">
      <c r="G179" s="14"/>
      <c r="H179" s="14"/>
      <c r="I179" s="14"/>
      <c r="J179" s="14"/>
      <c r="K179" s="171"/>
      <c r="L179" s="171"/>
      <c r="O179" s="3"/>
      <c r="P179" s="3"/>
      <c r="Q179" s="3"/>
      <c r="V179" s="218"/>
      <c r="AB179" s="1"/>
      <c r="AH179" s="1"/>
      <c r="AI179" s="1"/>
      <c r="AJ179" s="1"/>
      <c r="AK179" s="1"/>
      <c r="AL179" s="1"/>
      <c r="AM179" s="1"/>
      <c r="AN179" s="1"/>
      <c r="AO179" s="14"/>
    </row>
    <row r="180" spans="7:41">
      <c r="G180" s="14"/>
      <c r="H180" s="14"/>
      <c r="I180" s="14"/>
      <c r="J180" s="14"/>
      <c r="K180" s="171"/>
      <c r="L180" s="171"/>
      <c r="O180" s="3"/>
      <c r="P180" s="3"/>
      <c r="Q180" s="3"/>
      <c r="V180" s="218"/>
      <c r="AB180" s="1"/>
      <c r="AH180" s="1"/>
      <c r="AI180" s="1"/>
      <c r="AJ180" s="1"/>
      <c r="AK180" s="1"/>
      <c r="AL180" s="1"/>
      <c r="AM180" s="1"/>
      <c r="AN180" s="1"/>
      <c r="AO180" s="14"/>
    </row>
    <row r="181" spans="7:41">
      <c r="G181" s="14"/>
      <c r="H181" s="14"/>
      <c r="I181" s="14"/>
      <c r="J181" s="14"/>
      <c r="K181" s="171"/>
      <c r="L181" s="171"/>
      <c r="O181" s="3"/>
      <c r="P181" s="3"/>
      <c r="Q181" s="3"/>
      <c r="V181" s="218"/>
      <c r="AB181" s="1"/>
      <c r="AH181" s="1"/>
      <c r="AI181" s="1"/>
      <c r="AJ181" s="1"/>
      <c r="AK181" s="1"/>
      <c r="AL181" s="1"/>
      <c r="AM181" s="1"/>
      <c r="AN181" s="1"/>
      <c r="AO181" s="14"/>
    </row>
    <row r="182" spans="7:41">
      <c r="G182" s="14"/>
      <c r="H182" s="14"/>
      <c r="I182" s="14"/>
      <c r="J182" s="14"/>
      <c r="K182" s="171"/>
      <c r="L182" s="171"/>
      <c r="O182" s="3"/>
      <c r="P182" s="3"/>
      <c r="Q182" s="3"/>
      <c r="V182" s="218"/>
      <c r="AB182" s="1"/>
      <c r="AH182" s="1"/>
      <c r="AI182" s="1"/>
      <c r="AJ182" s="1"/>
      <c r="AK182" s="1"/>
      <c r="AL182" s="1"/>
      <c r="AM182" s="1"/>
      <c r="AN182" s="1"/>
      <c r="AO182" s="14"/>
    </row>
    <row r="183" spans="7:41">
      <c r="G183" s="14"/>
      <c r="H183" s="14"/>
      <c r="I183" s="14"/>
      <c r="J183" s="14"/>
      <c r="K183" s="171"/>
      <c r="L183" s="171"/>
      <c r="O183" s="3"/>
      <c r="P183" s="3"/>
      <c r="Q183" s="3"/>
      <c r="V183" s="218"/>
      <c r="AB183" s="1"/>
      <c r="AH183" s="1"/>
      <c r="AI183" s="1"/>
      <c r="AJ183" s="1"/>
      <c r="AK183" s="1"/>
      <c r="AL183" s="1"/>
      <c r="AM183" s="1"/>
      <c r="AN183" s="1"/>
      <c r="AO183" s="14"/>
    </row>
    <row r="184" spans="7:41">
      <c r="G184" s="14"/>
      <c r="H184" s="14"/>
      <c r="I184" s="14"/>
      <c r="J184" s="14"/>
      <c r="K184" s="171"/>
      <c r="L184" s="171"/>
      <c r="O184" s="3"/>
      <c r="P184" s="3"/>
      <c r="Q184" s="3"/>
      <c r="V184" s="218"/>
      <c r="AB184" s="1"/>
      <c r="AH184" s="1"/>
      <c r="AI184" s="1"/>
      <c r="AJ184" s="1"/>
      <c r="AK184" s="1"/>
      <c r="AL184" s="1"/>
      <c r="AM184" s="1"/>
      <c r="AN184" s="1"/>
      <c r="AO184" s="14"/>
    </row>
    <row r="185" spans="7:41">
      <c r="G185" s="14"/>
      <c r="H185" s="14"/>
      <c r="I185" s="14"/>
      <c r="J185" s="14"/>
      <c r="K185" s="171"/>
      <c r="L185" s="171"/>
      <c r="O185" s="3"/>
      <c r="P185" s="3"/>
      <c r="Q185" s="3"/>
      <c r="V185" s="218"/>
      <c r="AB185" s="1"/>
      <c r="AH185" s="1"/>
      <c r="AI185" s="1"/>
      <c r="AJ185" s="1"/>
      <c r="AK185" s="1"/>
      <c r="AL185" s="1"/>
      <c r="AM185" s="1"/>
      <c r="AN185" s="1"/>
      <c r="AO185" s="14"/>
    </row>
    <row r="186" spans="7:41">
      <c r="G186" s="14"/>
      <c r="H186" s="14"/>
      <c r="I186" s="14"/>
      <c r="J186" s="14"/>
      <c r="K186" s="171"/>
      <c r="L186" s="171"/>
      <c r="O186" s="3"/>
      <c r="P186" s="3"/>
      <c r="Q186" s="3"/>
      <c r="V186" s="218"/>
      <c r="AB186" s="1"/>
      <c r="AH186" s="1"/>
      <c r="AI186" s="1"/>
      <c r="AJ186" s="1"/>
      <c r="AK186" s="1"/>
      <c r="AL186" s="1"/>
      <c r="AM186" s="1"/>
      <c r="AN186" s="1"/>
      <c r="AO186" s="14"/>
    </row>
    <row r="187" spans="7:41">
      <c r="G187" s="14"/>
      <c r="H187" s="14"/>
      <c r="I187" s="14"/>
      <c r="J187" s="14"/>
      <c r="K187" s="171"/>
      <c r="L187" s="171"/>
      <c r="O187" s="3"/>
      <c r="P187" s="3"/>
      <c r="Q187" s="3"/>
      <c r="V187" s="218"/>
      <c r="AB187" s="1"/>
      <c r="AH187" s="1"/>
      <c r="AI187" s="1"/>
      <c r="AJ187" s="1"/>
      <c r="AK187" s="1"/>
      <c r="AL187" s="1"/>
      <c r="AM187" s="1"/>
      <c r="AN187" s="1"/>
      <c r="AO187" s="14"/>
    </row>
    <row r="188" spans="7:41">
      <c r="G188" s="14"/>
      <c r="H188" s="14"/>
      <c r="I188" s="14"/>
      <c r="J188" s="14"/>
      <c r="K188" s="171"/>
      <c r="L188" s="171"/>
      <c r="O188" s="3"/>
      <c r="P188" s="3"/>
      <c r="Q188" s="3"/>
      <c r="V188" s="218"/>
      <c r="AB188" s="1"/>
      <c r="AH188" s="1"/>
      <c r="AI188" s="1"/>
      <c r="AJ188" s="1"/>
      <c r="AK188" s="1"/>
      <c r="AL188" s="1"/>
      <c r="AM188" s="1"/>
      <c r="AN188" s="1"/>
      <c r="AO188" s="14"/>
    </row>
    <row r="189" spans="7:41">
      <c r="G189" s="14"/>
      <c r="H189" s="14"/>
      <c r="I189" s="14"/>
      <c r="J189" s="14"/>
      <c r="K189" s="171"/>
      <c r="L189" s="171"/>
      <c r="O189" s="3"/>
      <c r="P189" s="3"/>
      <c r="Q189" s="3"/>
      <c r="V189" s="218"/>
      <c r="AB189" s="1"/>
      <c r="AH189" s="1"/>
      <c r="AI189" s="1"/>
      <c r="AJ189" s="1"/>
      <c r="AK189" s="1"/>
      <c r="AL189" s="1"/>
      <c r="AM189" s="1"/>
      <c r="AN189" s="1"/>
      <c r="AO189" s="14"/>
    </row>
    <row r="190" spans="7:41">
      <c r="G190" s="14"/>
      <c r="H190" s="14"/>
      <c r="I190" s="14"/>
      <c r="J190" s="14"/>
      <c r="K190" s="171"/>
      <c r="L190" s="171"/>
      <c r="O190" s="3"/>
      <c r="P190" s="3"/>
      <c r="Q190" s="3"/>
      <c r="V190" s="218"/>
      <c r="AB190" s="1"/>
      <c r="AH190" s="1"/>
      <c r="AI190" s="1"/>
      <c r="AJ190" s="1"/>
      <c r="AK190" s="1"/>
      <c r="AL190" s="1"/>
      <c r="AM190" s="1"/>
      <c r="AN190" s="1"/>
      <c r="AO190" s="14"/>
    </row>
    <row r="191" spans="7:41">
      <c r="G191" s="14"/>
      <c r="H191" s="14"/>
      <c r="I191" s="14"/>
      <c r="J191" s="14"/>
      <c r="K191" s="171"/>
      <c r="L191" s="171"/>
      <c r="O191" s="3"/>
      <c r="P191" s="3"/>
      <c r="Q191" s="3"/>
      <c r="V191" s="218"/>
      <c r="AB191" s="1"/>
      <c r="AH191" s="1"/>
      <c r="AI191" s="1"/>
      <c r="AJ191" s="1"/>
      <c r="AK191" s="1"/>
      <c r="AL191" s="1"/>
      <c r="AM191" s="1"/>
      <c r="AN191" s="1"/>
      <c r="AO191" s="14"/>
    </row>
    <row r="192" spans="7:41">
      <c r="G192" s="14"/>
      <c r="H192" s="14"/>
      <c r="I192" s="14"/>
      <c r="J192" s="14"/>
      <c r="K192" s="171"/>
      <c r="L192" s="171"/>
      <c r="O192" s="3"/>
      <c r="P192" s="3"/>
      <c r="Q192" s="3"/>
      <c r="V192" s="218"/>
      <c r="AB192" s="1"/>
      <c r="AH192" s="1"/>
      <c r="AI192" s="1"/>
      <c r="AJ192" s="1"/>
      <c r="AK192" s="1"/>
      <c r="AL192" s="1"/>
      <c r="AM192" s="1"/>
      <c r="AN192" s="1"/>
      <c r="AO192" s="14"/>
    </row>
    <row r="193" spans="7:41">
      <c r="G193" s="14"/>
      <c r="H193" s="14"/>
      <c r="I193" s="14"/>
      <c r="J193" s="14"/>
      <c r="K193" s="171"/>
      <c r="L193" s="171"/>
      <c r="O193" s="3"/>
      <c r="P193" s="3"/>
      <c r="Q193" s="3"/>
      <c r="V193" s="218"/>
      <c r="AB193" s="1"/>
      <c r="AH193" s="1"/>
      <c r="AI193" s="1"/>
      <c r="AJ193" s="1"/>
      <c r="AK193" s="1"/>
      <c r="AL193" s="1"/>
      <c r="AM193" s="1"/>
      <c r="AN193" s="1"/>
      <c r="AO193" s="14"/>
    </row>
    <row r="194" spans="7:41">
      <c r="G194" s="14"/>
      <c r="H194" s="14"/>
      <c r="I194" s="14"/>
      <c r="J194" s="14"/>
      <c r="K194" s="171"/>
      <c r="L194" s="171"/>
      <c r="O194" s="3"/>
      <c r="P194" s="3"/>
      <c r="Q194" s="3"/>
      <c r="V194" s="218"/>
      <c r="AB194" s="1"/>
      <c r="AH194" s="1"/>
      <c r="AI194" s="1"/>
      <c r="AJ194" s="1"/>
      <c r="AK194" s="1"/>
      <c r="AL194" s="1"/>
      <c r="AM194" s="1"/>
      <c r="AN194" s="1"/>
      <c r="AO194" s="14"/>
    </row>
    <row r="195" spans="7:41">
      <c r="G195" s="14"/>
      <c r="H195" s="14"/>
      <c r="I195" s="14"/>
      <c r="J195" s="14"/>
      <c r="K195" s="171"/>
      <c r="L195" s="171"/>
      <c r="O195" s="3"/>
      <c r="P195" s="3"/>
      <c r="Q195" s="3"/>
      <c r="V195" s="218"/>
      <c r="AB195" s="1"/>
      <c r="AH195" s="1"/>
      <c r="AI195" s="1"/>
      <c r="AJ195" s="1"/>
      <c r="AK195" s="1"/>
      <c r="AL195" s="1"/>
      <c r="AM195" s="1"/>
      <c r="AN195" s="1"/>
      <c r="AO195" s="14"/>
    </row>
    <row r="196" spans="7:41">
      <c r="G196" s="14"/>
      <c r="H196" s="14"/>
      <c r="I196" s="14"/>
      <c r="J196" s="14"/>
      <c r="K196" s="171"/>
      <c r="L196" s="171"/>
      <c r="O196" s="3"/>
      <c r="P196" s="3"/>
      <c r="Q196" s="3"/>
      <c r="V196" s="218"/>
      <c r="AB196" s="1"/>
      <c r="AH196" s="1"/>
      <c r="AI196" s="1"/>
      <c r="AJ196" s="1"/>
      <c r="AK196" s="1"/>
      <c r="AL196" s="1"/>
      <c r="AM196" s="1"/>
      <c r="AN196" s="1"/>
      <c r="AO196" s="14"/>
    </row>
    <row r="197" spans="7:41">
      <c r="G197" s="14"/>
      <c r="H197" s="14"/>
      <c r="I197" s="14"/>
      <c r="J197" s="14"/>
      <c r="K197" s="171"/>
      <c r="L197" s="171"/>
      <c r="O197" s="3"/>
      <c r="P197" s="3"/>
      <c r="Q197" s="3"/>
      <c r="V197" s="218"/>
      <c r="AB197" s="1"/>
      <c r="AH197" s="1"/>
      <c r="AI197" s="1"/>
      <c r="AJ197" s="1"/>
      <c r="AK197" s="1"/>
      <c r="AL197" s="1"/>
      <c r="AM197" s="1"/>
      <c r="AN197" s="1"/>
      <c r="AO197" s="14"/>
    </row>
    <row r="198" spans="7:41">
      <c r="G198" s="14"/>
      <c r="H198" s="14"/>
      <c r="I198" s="14"/>
      <c r="J198" s="14"/>
      <c r="K198" s="171"/>
      <c r="L198" s="171"/>
      <c r="O198" s="3"/>
      <c r="P198" s="3"/>
      <c r="Q198" s="3"/>
      <c r="V198" s="218"/>
      <c r="AB198" s="1"/>
      <c r="AH198" s="1"/>
      <c r="AI198" s="1"/>
      <c r="AJ198" s="1"/>
      <c r="AK198" s="1"/>
      <c r="AL198" s="1"/>
      <c r="AM198" s="1"/>
      <c r="AN198" s="1"/>
      <c r="AO198" s="14"/>
    </row>
    <row r="199" spans="7:41">
      <c r="G199" s="14"/>
      <c r="H199" s="14"/>
      <c r="I199" s="14"/>
      <c r="J199" s="14"/>
      <c r="K199" s="171"/>
      <c r="L199" s="171"/>
      <c r="O199" s="3"/>
      <c r="P199" s="3"/>
      <c r="Q199" s="3"/>
      <c r="V199" s="218"/>
      <c r="AB199" s="1"/>
      <c r="AH199" s="1"/>
      <c r="AI199" s="1"/>
      <c r="AJ199" s="1"/>
      <c r="AK199" s="1"/>
      <c r="AL199" s="1"/>
      <c r="AM199" s="1"/>
      <c r="AN199" s="1"/>
      <c r="AO199" s="14"/>
    </row>
    <row r="200" spans="7:41">
      <c r="G200" s="14"/>
      <c r="H200" s="14"/>
      <c r="I200" s="14"/>
      <c r="J200" s="14"/>
      <c r="K200" s="171"/>
      <c r="L200" s="171"/>
      <c r="O200" s="3"/>
      <c r="P200" s="3"/>
      <c r="Q200" s="3"/>
      <c r="V200" s="218"/>
      <c r="AB200" s="1"/>
      <c r="AH200" s="1"/>
      <c r="AI200" s="1"/>
      <c r="AJ200" s="1"/>
      <c r="AK200" s="1"/>
      <c r="AL200" s="1"/>
      <c r="AM200" s="1"/>
      <c r="AN200" s="1"/>
      <c r="AO200" s="14"/>
    </row>
    <row r="201" spans="7:41">
      <c r="G201" s="14"/>
      <c r="H201" s="14"/>
      <c r="I201" s="14"/>
      <c r="J201" s="14"/>
      <c r="K201" s="171"/>
      <c r="L201" s="171"/>
      <c r="O201" s="3"/>
      <c r="P201" s="3"/>
      <c r="Q201" s="3"/>
      <c r="V201" s="218"/>
      <c r="AB201" s="1"/>
      <c r="AH201" s="1"/>
      <c r="AI201" s="1"/>
      <c r="AJ201" s="1"/>
      <c r="AK201" s="1"/>
      <c r="AL201" s="1"/>
      <c r="AM201" s="1"/>
      <c r="AN201" s="1"/>
      <c r="AO201" s="14"/>
    </row>
    <row r="202" spans="7:41">
      <c r="G202" s="14"/>
      <c r="H202" s="14"/>
      <c r="I202" s="14"/>
      <c r="J202" s="14"/>
      <c r="K202" s="171"/>
      <c r="L202" s="171"/>
      <c r="O202" s="3"/>
      <c r="P202" s="3"/>
      <c r="Q202" s="3"/>
      <c r="V202" s="218"/>
      <c r="AB202" s="1"/>
      <c r="AH202" s="1"/>
      <c r="AI202" s="1"/>
      <c r="AJ202" s="1"/>
      <c r="AK202" s="1"/>
      <c r="AL202" s="1"/>
      <c r="AM202" s="1"/>
      <c r="AN202" s="1"/>
      <c r="AO202" s="14"/>
    </row>
    <row r="203" spans="7:41">
      <c r="G203" s="14"/>
      <c r="H203" s="14"/>
      <c r="I203" s="14"/>
      <c r="J203" s="14"/>
      <c r="K203" s="171"/>
      <c r="L203" s="171"/>
      <c r="O203" s="3"/>
      <c r="P203" s="3"/>
      <c r="Q203" s="3"/>
      <c r="V203" s="218"/>
      <c r="AB203" s="1"/>
      <c r="AH203" s="1"/>
      <c r="AI203" s="1"/>
      <c r="AJ203" s="1"/>
      <c r="AK203" s="1"/>
      <c r="AL203" s="1"/>
      <c r="AM203" s="1"/>
      <c r="AN203" s="1"/>
      <c r="AO203" s="14"/>
    </row>
    <row r="204" spans="7:41">
      <c r="G204" s="14"/>
      <c r="H204" s="14"/>
      <c r="I204" s="14"/>
      <c r="J204" s="14"/>
      <c r="K204" s="171"/>
      <c r="L204" s="171"/>
      <c r="O204" s="3"/>
      <c r="P204" s="3"/>
      <c r="Q204" s="3"/>
      <c r="V204" s="218"/>
      <c r="AB204" s="1"/>
      <c r="AH204" s="1"/>
      <c r="AI204" s="1"/>
      <c r="AJ204" s="1"/>
      <c r="AK204" s="1"/>
      <c r="AL204" s="1"/>
      <c r="AM204" s="1"/>
      <c r="AN204" s="1"/>
      <c r="AO204" s="14"/>
    </row>
    <row r="205" spans="7:41">
      <c r="G205" s="14"/>
      <c r="H205" s="14"/>
      <c r="I205" s="14"/>
      <c r="J205" s="14"/>
      <c r="K205" s="171"/>
      <c r="L205" s="171"/>
      <c r="O205" s="3"/>
      <c r="P205" s="3"/>
      <c r="Q205" s="3"/>
      <c r="V205" s="218"/>
      <c r="AB205" s="1"/>
      <c r="AH205" s="1"/>
      <c r="AI205" s="1"/>
      <c r="AJ205" s="1"/>
      <c r="AK205" s="1"/>
      <c r="AL205" s="1"/>
      <c r="AM205" s="1"/>
      <c r="AN205" s="1"/>
      <c r="AO205" s="14"/>
    </row>
    <row r="206" spans="7:41">
      <c r="G206" s="14"/>
      <c r="H206" s="14"/>
      <c r="I206" s="14"/>
      <c r="J206" s="14"/>
      <c r="K206" s="171"/>
      <c r="L206" s="171"/>
      <c r="O206" s="3"/>
      <c r="P206" s="3"/>
      <c r="Q206" s="3"/>
      <c r="V206" s="218"/>
      <c r="AB206" s="1"/>
      <c r="AH206" s="1"/>
      <c r="AI206" s="1"/>
      <c r="AJ206" s="1"/>
      <c r="AK206" s="1"/>
      <c r="AL206" s="1"/>
      <c r="AM206" s="1"/>
      <c r="AN206" s="1"/>
      <c r="AO206" s="14"/>
    </row>
    <row r="207" spans="7:41">
      <c r="G207" s="14"/>
      <c r="H207" s="14"/>
      <c r="I207" s="14"/>
      <c r="J207" s="14"/>
      <c r="K207" s="171"/>
      <c r="L207" s="171"/>
      <c r="O207" s="3"/>
      <c r="P207" s="3"/>
      <c r="Q207" s="3"/>
      <c r="V207" s="218"/>
      <c r="AB207" s="1"/>
      <c r="AH207" s="1"/>
      <c r="AI207" s="1"/>
      <c r="AJ207" s="1"/>
      <c r="AK207" s="1"/>
      <c r="AL207" s="1"/>
      <c r="AM207" s="1"/>
      <c r="AN207" s="1"/>
      <c r="AO207" s="14"/>
    </row>
    <row r="208" spans="7:41">
      <c r="G208" s="14"/>
      <c r="H208" s="14"/>
      <c r="I208" s="14"/>
      <c r="J208" s="14"/>
      <c r="K208" s="171"/>
      <c r="L208" s="171"/>
      <c r="O208" s="3"/>
      <c r="P208" s="3"/>
      <c r="Q208" s="3"/>
      <c r="V208" s="218"/>
      <c r="AB208" s="1"/>
      <c r="AH208" s="1"/>
      <c r="AI208" s="1"/>
      <c r="AJ208" s="1"/>
      <c r="AK208" s="1"/>
      <c r="AL208" s="1"/>
      <c r="AM208" s="1"/>
      <c r="AN208" s="1"/>
      <c r="AO208" s="14"/>
    </row>
    <row r="209" spans="7:41">
      <c r="G209" s="14"/>
      <c r="H209" s="14"/>
      <c r="I209" s="14"/>
      <c r="J209" s="14"/>
      <c r="K209" s="171"/>
      <c r="L209" s="171"/>
      <c r="O209" s="3"/>
      <c r="P209" s="3"/>
      <c r="Q209" s="3"/>
      <c r="V209" s="218"/>
      <c r="AB209" s="1"/>
      <c r="AH209" s="1"/>
      <c r="AI209" s="1"/>
      <c r="AJ209" s="1"/>
      <c r="AK209" s="1"/>
      <c r="AL209" s="1"/>
      <c r="AM209" s="1"/>
      <c r="AN209" s="1"/>
      <c r="AO209" s="14"/>
    </row>
    <row r="210" spans="7:41">
      <c r="G210" s="14"/>
      <c r="H210" s="14"/>
      <c r="I210" s="14"/>
      <c r="J210" s="14"/>
      <c r="K210" s="171"/>
      <c r="L210" s="171"/>
      <c r="O210" s="3"/>
      <c r="P210" s="3"/>
      <c r="Q210" s="3"/>
      <c r="V210" s="218"/>
      <c r="AB210" s="1"/>
      <c r="AH210" s="1"/>
      <c r="AI210" s="1"/>
      <c r="AJ210" s="1"/>
      <c r="AK210" s="1"/>
      <c r="AL210" s="1"/>
      <c r="AM210" s="1"/>
      <c r="AN210" s="1"/>
      <c r="AO210" s="14"/>
    </row>
    <row r="211" spans="7:41">
      <c r="G211" s="14"/>
      <c r="H211" s="14"/>
      <c r="I211" s="14"/>
      <c r="J211" s="14"/>
      <c r="K211" s="171"/>
      <c r="L211" s="171"/>
      <c r="O211" s="3"/>
      <c r="P211" s="3"/>
      <c r="Q211" s="3"/>
      <c r="V211" s="218"/>
      <c r="AB211" s="1"/>
      <c r="AH211" s="1"/>
      <c r="AI211" s="1"/>
      <c r="AJ211" s="1"/>
      <c r="AK211" s="1"/>
      <c r="AL211" s="1"/>
      <c r="AM211" s="1"/>
      <c r="AN211" s="1"/>
      <c r="AO211" s="14"/>
    </row>
    <row r="212" spans="7:41">
      <c r="G212" s="14"/>
      <c r="H212" s="14"/>
      <c r="I212" s="14"/>
      <c r="J212" s="14"/>
      <c r="K212" s="171"/>
      <c r="L212" s="171"/>
      <c r="O212" s="3"/>
      <c r="P212" s="3"/>
      <c r="Q212" s="3"/>
      <c r="V212" s="218"/>
      <c r="AB212" s="1"/>
      <c r="AH212" s="1"/>
      <c r="AI212" s="1"/>
      <c r="AJ212" s="1"/>
      <c r="AK212" s="1"/>
      <c r="AL212" s="1"/>
      <c r="AM212" s="1"/>
      <c r="AN212" s="1"/>
      <c r="AO212" s="14"/>
    </row>
    <row r="213" spans="7:41">
      <c r="G213" s="14"/>
      <c r="H213" s="14"/>
      <c r="I213" s="14"/>
      <c r="J213" s="14"/>
      <c r="K213" s="171"/>
      <c r="L213" s="171"/>
      <c r="M213" s="171"/>
      <c r="N213" s="171"/>
      <c r="O213" s="14"/>
      <c r="P213" s="14"/>
      <c r="Q213" s="14"/>
      <c r="R213" s="14"/>
      <c r="S213" s="171"/>
      <c r="T213" s="171"/>
      <c r="U213" s="80"/>
      <c r="V213" s="80"/>
      <c r="W213" s="80"/>
      <c r="X213" s="80"/>
      <c r="Y213" s="80"/>
      <c r="Z213" s="171"/>
      <c r="AA213" s="14"/>
      <c r="AB213" s="14"/>
      <c r="AC213" s="80"/>
      <c r="AD213" s="80"/>
      <c r="AE213" s="80"/>
      <c r="AF213" s="171"/>
      <c r="AG213" s="80"/>
      <c r="AH213" s="14"/>
      <c r="AI213" s="14"/>
      <c r="AJ213" s="14"/>
      <c r="AK213" s="14"/>
      <c r="AL213" s="14"/>
      <c r="AM213" s="14"/>
      <c r="AN213" s="14"/>
      <c r="AO213" s="14"/>
    </row>
    <row r="214" spans="7:41">
      <c r="G214" s="14"/>
      <c r="H214" s="14"/>
      <c r="I214" s="14"/>
      <c r="J214" s="14"/>
      <c r="K214" s="171"/>
      <c r="L214" s="171"/>
      <c r="M214" s="171"/>
      <c r="N214" s="171"/>
      <c r="O214" s="14"/>
      <c r="P214" s="14"/>
      <c r="Q214" s="14"/>
      <c r="R214" s="14"/>
      <c r="S214" s="171"/>
      <c r="T214" s="171"/>
      <c r="U214" s="80"/>
      <c r="V214" s="80"/>
      <c r="W214" s="80"/>
      <c r="X214" s="80"/>
      <c r="Y214" s="80"/>
      <c r="Z214" s="171"/>
      <c r="AA214" s="14"/>
      <c r="AB214" s="14"/>
      <c r="AC214" s="80"/>
      <c r="AD214" s="80"/>
      <c r="AE214" s="80"/>
      <c r="AF214" s="171"/>
      <c r="AG214" s="80"/>
      <c r="AH214" s="14"/>
      <c r="AI214" s="14"/>
      <c r="AJ214" s="14"/>
      <c r="AK214" s="14"/>
      <c r="AL214" s="14"/>
      <c r="AM214" s="14"/>
      <c r="AN214" s="14"/>
      <c r="AO214" s="14"/>
    </row>
    <row r="215" spans="7:41">
      <c r="G215" s="14"/>
      <c r="H215" s="14"/>
      <c r="I215" s="14"/>
      <c r="J215" s="14"/>
      <c r="K215" s="171"/>
      <c r="L215" s="171"/>
      <c r="M215" s="171"/>
      <c r="N215" s="171"/>
      <c r="O215" s="14"/>
      <c r="P215" s="14"/>
      <c r="Q215" s="14"/>
      <c r="R215" s="14"/>
      <c r="S215" s="171"/>
      <c r="T215" s="171"/>
      <c r="U215" s="80"/>
      <c r="V215" s="80"/>
      <c r="W215" s="80"/>
      <c r="X215" s="80"/>
      <c r="Y215" s="80"/>
      <c r="Z215" s="171"/>
      <c r="AA215" s="14"/>
      <c r="AB215" s="14"/>
      <c r="AC215" s="80"/>
      <c r="AD215" s="80"/>
      <c r="AE215" s="80"/>
      <c r="AF215" s="171"/>
      <c r="AG215" s="80"/>
      <c r="AH215" s="14"/>
      <c r="AI215" s="14"/>
      <c r="AJ215" s="14"/>
      <c r="AK215" s="14"/>
      <c r="AL215" s="14"/>
      <c r="AM215" s="14"/>
      <c r="AN215" s="14"/>
      <c r="AO215" s="14"/>
    </row>
    <row r="216" spans="7:41">
      <c r="G216" s="14"/>
      <c r="H216" s="14"/>
      <c r="I216" s="14"/>
      <c r="J216" s="14"/>
      <c r="K216" s="171"/>
      <c r="L216" s="171"/>
      <c r="M216" s="171"/>
      <c r="N216" s="171"/>
      <c r="O216" s="14"/>
      <c r="P216" s="14"/>
      <c r="Q216" s="14"/>
      <c r="R216" s="14"/>
      <c r="S216" s="171"/>
      <c r="T216" s="171"/>
      <c r="U216" s="80"/>
      <c r="V216" s="80"/>
      <c r="W216" s="80"/>
      <c r="X216" s="80"/>
      <c r="Y216" s="80"/>
      <c r="Z216" s="171"/>
      <c r="AA216" s="14"/>
      <c r="AB216" s="14"/>
      <c r="AC216" s="80"/>
      <c r="AD216" s="80"/>
      <c r="AE216" s="80"/>
      <c r="AF216" s="171"/>
      <c r="AG216" s="80"/>
      <c r="AH216" s="14"/>
      <c r="AI216" s="14"/>
      <c r="AJ216" s="14"/>
      <c r="AK216" s="14"/>
      <c r="AL216" s="14"/>
      <c r="AM216" s="14"/>
      <c r="AN216" s="14"/>
      <c r="AO216" s="14"/>
    </row>
    <row r="217" spans="7:41">
      <c r="G217" s="14"/>
      <c r="H217" s="14"/>
      <c r="I217" s="14"/>
      <c r="J217" s="14"/>
      <c r="K217" s="171"/>
      <c r="L217" s="171"/>
      <c r="M217" s="171"/>
      <c r="N217" s="171"/>
      <c r="O217" s="14"/>
      <c r="P217" s="14"/>
      <c r="Q217" s="14"/>
      <c r="R217" s="14"/>
      <c r="S217" s="171"/>
      <c r="T217" s="171"/>
      <c r="U217" s="80"/>
      <c r="V217" s="80"/>
      <c r="W217" s="80"/>
      <c r="X217" s="80"/>
      <c r="Y217" s="80"/>
      <c r="Z217" s="171"/>
      <c r="AA217" s="14"/>
      <c r="AB217" s="14"/>
      <c r="AC217" s="80"/>
      <c r="AD217" s="80"/>
      <c r="AE217" s="80"/>
      <c r="AF217" s="171"/>
      <c r="AG217" s="80"/>
      <c r="AH217" s="14"/>
      <c r="AI217" s="14"/>
      <c r="AJ217" s="14"/>
      <c r="AK217" s="14"/>
      <c r="AL217" s="14"/>
      <c r="AM217" s="14"/>
      <c r="AN217" s="14"/>
      <c r="AO217" s="14"/>
    </row>
    <row r="218" spans="7:41">
      <c r="G218" s="14"/>
      <c r="H218" s="14"/>
      <c r="I218" s="14"/>
      <c r="J218" s="14"/>
      <c r="K218" s="171"/>
      <c r="L218" s="171"/>
      <c r="M218" s="171"/>
      <c r="N218" s="171"/>
      <c r="O218" s="14"/>
      <c r="P218" s="14"/>
      <c r="Q218" s="14"/>
      <c r="R218" s="14"/>
      <c r="S218" s="171"/>
      <c r="T218" s="171"/>
      <c r="U218" s="80"/>
      <c r="V218" s="80"/>
      <c r="W218" s="80"/>
      <c r="X218" s="80"/>
      <c r="Y218" s="80"/>
      <c r="Z218" s="171"/>
      <c r="AA218" s="14"/>
      <c r="AB218" s="14"/>
      <c r="AC218" s="80"/>
      <c r="AD218" s="80"/>
      <c r="AE218" s="80"/>
      <c r="AF218" s="171"/>
      <c r="AG218" s="80"/>
      <c r="AH218" s="14"/>
      <c r="AI218" s="14"/>
      <c r="AJ218" s="14"/>
      <c r="AK218" s="14"/>
      <c r="AL218" s="14"/>
      <c r="AM218" s="14"/>
      <c r="AN218" s="14"/>
      <c r="AO218" s="14"/>
    </row>
    <row r="219" spans="7:41">
      <c r="G219" s="14"/>
      <c r="H219" s="14"/>
      <c r="I219" s="14"/>
      <c r="J219" s="14"/>
      <c r="K219" s="171"/>
      <c r="L219" s="171"/>
      <c r="M219" s="171"/>
      <c r="N219" s="171"/>
      <c r="O219" s="14"/>
      <c r="P219" s="14"/>
      <c r="Q219" s="14"/>
      <c r="R219" s="14"/>
      <c r="S219" s="171"/>
      <c r="T219" s="171"/>
      <c r="U219" s="80"/>
      <c r="V219" s="80"/>
      <c r="W219" s="80"/>
      <c r="X219" s="80"/>
      <c r="Y219" s="80"/>
      <c r="Z219" s="171"/>
      <c r="AA219" s="14"/>
      <c r="AB219" s="14"/>
      <c r="AC219" s="80"/>
      <c r="AD219" s="80"/>
      <c r="AE219" s="80"/>
      <c r="AF219" s="171"/>
      <c r="AG219" s="80"/>
      <c r="AH219" s="14"/>
      <c r="AI219" s="14"/>
      <c r="AJ219" s="14"/>
      <c r="AK219" s="14"/>
      <c r="AL219" s="14"/>
      <c r="AM219" s="14"/>
      <c r="AN219" s="14"/>
      <c r="AO219" s="14"/>
    </row>
    <row r="220" spans="7:41">
      <c r="G220" s="14"/>
      <c r="H220" s="14"/>
      <c r="I220" s="14"/>
      <c r="J220" s="14"/>
      <c r="K220" s="171"/>
      <c r="L220" s="171"/>
      <c r="M220" s="171"/>
      <c r="N220" s="171"/>
      <c r="O220" s="14"/>
      <c r="P220" s="14"/>
      <c r="Q220" s="14"/>
      <c r="R220" s="14"/>
      <c r="S220" s="171"/>
      <c r="T220" s="171"/>
      <c r="U220" s="80"/>
      <c r="V220" s="80"/>
      <c r="W220" s="80"/>
      <c r="X220" s="80"/>
      <c r="Y220" s="80"/>
      <c r="Z220" s="171"/>
      <c r="AA220" s="14"/>
      <c r="AB220" s="14"/>
      <c r="AC220" s="80"/>
      <c r="AD220" s="80"/>
      <c r="AE220" s="80"/>
      <c r="AF220" s="171"/>
      <c r="AG220" s="80"/>
      <c r="AH220" s="14"/>
      <c r="AI220" s="14"/>
      <c r="AJ220" s="14"/>
      <c r="AK220" s="14"/>
      <c r="AL220" s="14"/>
      <c r="AM220" s="14"/>
      <c r="AN220" s="14"/>
      <c r="AO220" s="14"/>
    </row>
    <row r="221" spans="7:41">
      <c r="G221" s="14"/>
      <c r="H221" s="14"/>
      <c r="I221" s="14"/>
      <c r="J221" s="14"/>
      <c r="K221" s="171"/>
      <c r="L221" s="171"/>
      <c r="M221" s="171"/>
      <c r="N221" s="171"/>
      <c r="O221" s="14"/>
      <c r="P221" s="14"/>
      <c r="Q221" s="14"/>
      <c r="R221" s="14"/>
      <c r="S221" s="171"/>
      <c r="T221" s="171"/>
      <c r="U221" s="80"/>
      <c r="V221" s="80"/>
      <c r="W221" s="80"/>
      <c r="X221" s="80"/>
      <c r="Y221" s="80"/>
      <c r="Z221" s="171"/>
      <c r="AA221" s="14"/>
      <c r="AB221" s="14"/>
      <c r="AC221" s="80"/>
      <c r="AD221" s="80"/>
      <c r="AE221" s="80"/>
      <c r="AF221" s="171"/>
      <c r="AG221" s="80"/>
      <c r="AH221" s="14"/>
      <c r="AI221" s="14"/>
      <c r="AJ221" s="14"/>
      <c r="AK221" s="14"/>
      <c r="AL221" s="14"/>
      <c r="AM221" s="14"/>
      <c r="AN221" s="14"/>
      <c r="AO221" s="14"/>
    </row>
    <row r="222" spans="7:41">
      <c r="G222" s="14"/>
      <c r="H222" s="14"/>
      <c r="I222" s="14"/>
      <c r="J222" s="14"/>
      <c r="K222" s="171"/>
      <c r="L222" s="171"/>
      <c r="M222" s="171"/>
      <c r="N222" s="171"/>
      <c r="O222" s="14"/>
      <c r="P222" s="14"/>
      <c r="Q222" s="14"/>
      <c r="R222" s="14"/>
      <c r="S222" s="171"/>
      <c r="T222" s="171"/>
      <c r="U222" s="80"/>
      <c r="V222" s="80"/>
      <c r="W222" s="80"/>
      <c r="X222" s="80"/>
      <c r="Y222" s="80"/>
      <c r="Z222" s="171"/>
      <c r="AA222" s="14"/>
      <c r="AB222" s="14"/>
      <c r="AC222" s="80"/>
      <c r="AD222" s="80"/>
      <c r="AE222" s="80"/>
      <c r="AF222" s="171"/>
      <c r="AG222" s="80"/>
      <c r="AH222" s="14"/>
      <c r="AI222" s="14"/>
      <c r="AJ222" s="14"/>
      <c r="AK222" s="14"/>
      <c r="AL222" s="14"/>
      <c r="AM222" s="14"/>
      <c r="AN222" s="14"/>
      <c r="AO222" s="14"/>
    </row>
    <row r="223" spans="7:41">
      <c r="G223" s="14"/>
      <c r="H223" s="14"/>
      <c r="I223" s="14"/>
      <c r="J223" s="14"/>
      <c r="K223" s="171"/>
      <c r="L223" s="171"/>
      <c r="M223" s="171"/>
      <c r="N223" s="171"/>
      <c r="O223" s="14"/>
      <c r="P223" s="14"/>
      <c r="Q223" s="14"/>
      <c r="R223" s="14"/>
      <c r="S223" s="171"/>
      <c r="T223" s="171"/>
      <c r="U223" s="80"/>
      <c r="V223" s="80"/>
      <c r="W223" s="80"/>
      <c r="X223" s="80"/>
      <c r="Y223" s="80"/>
      <c r="Z223" s="171"/>
      <c r="AA223" s="14"/>
      <c r="AB223" s="14"/>
      <c r="AC223" s="80"/>
      <c r="AD223" s="80"/>
      <c r="AE223" s="80"/>
      <c r="AF223" s="171"/>
      <c r="AG223" s="80"/>
      <c r="AH223" s="14"/>
      <c r="AI223" s="14"/>
      <c r="AJ223" s="14"/>
      <c r="AK223" s="14"/>
      <c r="AL223" s="14"/>
      <c r="AM223" s="14"/>
      <c r="AN223" s="14"/>
      <c r="AO223" s="14"/>
    </row>
    <row r="224" spans="7:41">
      <c r="G224" s="14"/>
      <c r="H224" s="14"/>
      <c r="I224" s="14"/>
      <c r="J224" s="14"/>
      <c r="K224" s="171"/>
      <c r="L224" s="171"/>
      <c r="M224" s="171"/>
      <c r="N224" s="171"/>
      <c r="O224" s="14"/>
      <c r="P224" s="14"/>
      <c r="Q224" s="14"/>
      <c r="R224" s="14"/>
      <c r="S224" s="171"/>
      <c r="T224" s="171"/>
      <c r="U224" s="80"/>
      <c r="V224" s="80"/>
      <c r="W224" s="80"/>
      <c r="X224" s="80"/>
      <c r="Y224" s="80"/>
      <c r="Z224" s="171"/>
      <c r="AA224" s="14"/>
      <c r="AB224" s="14"/>
      <c r="AC224" s="80"/>
      <c r="AD224" s="80"/>
      <c r="AE224" s="80"/>
      <c r="AF224" s="171"/>
      <c r="AG224" s="80"/>
      <c r="AH224" s="14"/>
      <c r="AI224" s="14"/>
      <c r="AJ224" s="14"/>
      <c r="AK224" s="14"/>
      <c r="AL224" s="14"/>
      <c r="AM224" s="14"/>
      <c r="AN224" s="14"/>
      <c r="AO224" s="14"/>
    </row>
    <row r="225" spans="7:41">
      <c r="G225" s="14"/>
      <c r="H225" s="14"/>
      <c r="I225" s="14"/>
      <c r="J225" s="14"/>
      <c r="K225" s="171"/>
      <c r="L225" s="171"/>
      <c r="M225" s="171"/>
      <c r="N225" s="171"/>
      <c r="O225" s="14"/>
      <c r="P225" s="14"/>
      <c r="Q225" s="14"/>
      <c r="R225" s="14"/>
      <c r="S225" s="171"/>
      <c r="T225" s="171"/>
      <c r="U225" s="80"/>
      <c r="V225" s="80"/>
      <c r="W225" s="80"/>
      <c r="X225" s="80"/>
      <c r="Y225" s="80"/>
      <c r="Z225" s="171"/>
      <c r="AA225" s="14"/>
      <c r="AB225" s="14"/>
      <c r="AC225" s="80"/>
      <c r="AD225" s="80"/>
      <c r="AE225" s="80"/>
      <c r="AF225" s="171"/>
      <c r="AG225" s="80"/>
      <c r="AH225" s="14"/>
      <c r="AI225" s="14"/>
      <c r="AJ225" s="14"/>
      <c r="AK225" s="14"/>
      <c r="AL225" s="14"/>
      <c r="AM225" s="14"/>
      <c r="AN225" s="14"/>
      <c r="AO225" s="14"/>
    </row>
    <row r="226" spans="7:41">
      <c r="G226" s="14"/>
      <c r="H226" s="14"/>
      <c r="I226" s="14"/>
      <c r="J226" s="14"/>
      <c r="K226" s="171"/>
      <c r="L226" s="171"/>
      <c r="M226" s="171"/>
      <c r="N226" s="171"/>
      <c r="O226" s="14"/>
      <c r="P226" s="14"/>
      <c r="Q226" s="14"/>
      <c r="R226" s="14"/>
      <c r="S226" s="171"/>
      <c r="T226" s="171"/>
      <c r="U226" s="80"/>
      <c r="V226" s="80"/>
      <c r="W226" s="80"/>
      <c r="X226" s="80"/>
      <c r="Y226" s="80"/>
      <c r="Z226" s="171"/>
      <c r="AA226" s="14"/>
      <c r="AB226" s="14"/>
      <c r="AC226" s="80"/>
      <c r="AD226" s="80"/>
      <c r="AE226" s="80"/>
      <c r="AF226" s="171"/>
      <c r="AG226" s="80"/>
      <c r="AH226" s="14"/>
      <c r="AI226" s="14"/>
      <c r="AJ226" s="14"/>
      <c r="AK226" s="14"/>
      <c r="AL226" s="14"/>
      <c r="AM226" s="14"/>
      <c r="AN226" s="14"/>
      <c r="AO226" s="14"/>
    </row>
    <row r="227" spans="7:41">
      <c r="G227" s="14"/>
      <c r="H227" s="14"/>
      <c r="I227" s="14"/>
      <c r="J227" s="14"/>
      <c r="K227" s="171"/>
      <c r="L227" s="171"/>
      <c r="M227" s="171"/>
      <c r="N227" s="171"/>
      <c r="O227" s="14"/>
      <c r="P227" s="14"/>
      <c r="Q227" s="14"/>
      <c r="R227" s="14"/>
      <c r="S227" s="171"/>
      <c r="T227" s="171"/>
      <c r="U227" s="80"/>
      <c r="V227" s="80"/>
      <c r="W227" s="80"/>
      <c r="X227" s="80"/>
      <c r="Y227" s="80"/>
      <c r="Z227" s="171"/>
      <c r="AA227" s="14"/>
      <c r="AB227" s="14"/>
      <c r="AC227" s="80"/>
      <c r="AD227" s="80"/>
      <c r="AE227" s="80"/>
      <c r="AF227" s="171"/>
      <c r="AG227" s="80"/>
      <c r="AH227" s="14"/>
      <c r="AI227" s="14"/>
      <c r="AJ227" s="14"/>
      <c r="AK227" s="14"/>
      <c r="AL227" s="14"/>
      <c r="AM227" s="14"/>
      <c r="AN227" s="14"/>
      <c r="AO227" s="14"/>
    </row>
    <row r="228" spans="7:41">
      <c r="G228" s="14"/>
      <c r="H228" s="14"/>
      <c r="I228" s="14"/>
      <c r="J228" s="14"/>
      <c r="K228" s="171"/>
      <c r="L228" s="171"/>
      <c r="M228" s="171"/>
      <c r="N228" s="171"/>
      <c r="O228" s="14"/>
      <c r="P228" s="14"/>
      <c r="Q228" s="14"/>
      <c r="R228" s="14"/>
      <c r="S228" s="171"/>
      <c r="T228" s="171"/>
      <c r="U228" s="80"/>
      <c r="V228" s="80"/>
      <c r="W228" s="80"/>
      <c r="X228" s="80"/>
      <c r="Y228" s="80"/>
      <c r="Z228" s="171"/>
      <c r="AA228" s="14"/>
      <c r="AB228" s="14"/>
      <c r="AC228" s="80"/>
      <c r="AD228" s="80"/>
      <c r="AE228" s="80"/>
      <c r="AF228" s="171"/>
      <c r="AG228" s="80"/>
      <c r="AH228" s="14"/>
      <c r="AI228" s="14"/>
      <c r="AJ228" s="14"/>
      <c r="AK228" s="14"/>
      <c r="AL228" s="14"/>
      <c r="AM228" s="14"/>
      <c r="AN228" s="14"/>
      <c r="AO228" s="14"/>
    </row>
    <row r="229" spans="7:41">
      <c r="G229" s="14"/>
      <c r="H229" s="14"/>
      <c r="I229" s="14"/>
      <c r="J229" s="14"/>
      <c r="K229" s="171"/>
      <c r="L229" s="171"/>
      <c r="M229" s="171"/>
      <c r="N229" s="171"/>
      <c r="O229" s="14"/>
      <c r="P229" s="14"/>
      <c r="Q229" s="14"/>
      <c r="R229" s="14"/>
      <c r="S229" s="171"/>
      <c r="T229" s="171"/>
      <c r="U229" s="80"/>
      <c r="V229" s="80"/>
      <c r="W229" s="80"/>
      <c r="X229" s="80"/>
      <c r="Y229" s="80"/>
      <c r="Z229" s="171"/>
      <c r="AA229" s="14"/>
      <c r="AB229" s="14"/>
      <c r="AC229" s="80"/>
      <c r="AD229" s="80"/>
      <c r="AE229" s="80"/>
      <c r="AF229" s="171"/>
      <c r="AG229" s="80"/>
      <c r="AH229" s="14"/>
      <c r="AI229" s="14"/>
      <c r="AJ229" s="14"/>
      <c r="AK229" s="14"/>
      <c r="AL229" s="14"/>
      <c r="AM229" s="14"/>
      <c r="AN229" s="14"/>
      <c r="AO229" s="14"/>
    </row>
    <row r="230" spans="7:41">
      <c r="G230" s="14"/>
      <c r="H230" s="14"/>
      <c r="I230" s="14"/>
      <c r="J230" s="14"/>
      <c r="K230" s="171"/>
      <c r="L230" s="171"/>
      <c r="M230" s="171"/>
      <c r="N230" s="171"/>
      <c r="O230" s="14"/>
      <c r="P230" s="14"/>
      <c r="Q230" s="14"/>
      <c r="R230" s="14"/>
      <c r="S230" s="171"/>
      <c r="T230" s="171"/>
      <c r="U230" s="80"/>
      <c r="V230" s="80"/>
      <c r="W230" s="80"/>
      <c r="X230" s="80"/>
      <c r="Y230" s="80"/>
      <c r="Z230" s="171"/>
      <c r="AA230" s="14"/>
      <c r="AB230" s="14"/>
      <c r="AC230" s="80"/>
      <c r="AD230" s="80"/>
      <c r="AE230" s="80"/>
      <c r="AF230" s="171"/>
      <c r="AG230" s="80"/>
      <c r="AH230" s="14"/>
      <c r="AI230" s="14"/>
      <c r="AJ230" s="14"/>
      <c r="AK230" s="14"/>
      <c r="AL230" s="14"/>
      <c r="AM230" s="14"/>
      <c r="AN230" s="14"/>
      <c r="AO230" s="14"/>
    </row>
    <row r="231" spans="7:41">
      <c r="G231" s="14"/>
      <c r="H231" s="14"/>
      <c r="I231" s="14"/>
      <c r="J231" s="14"/>
      <c r="K231" s="171"/>
      <c r="L231" s="171"/>
      <c r="M231" s="171"/>
      <c r="N231" s="171"/>
      <c r="O231" s="14"/>
      <c r="P231" s="14"/>
      <c r="Q231" s="14"/>
      <c r="R231" s="14"/>
      <c r="S231" s="171"/>
      <c r="T231" s="171"/>
      <c r="U231" s="80"/>
      <c r="V231" s="80"/>
      <c r="W231" s="80"/>
      <c r="X231" s="80"/>
      <c r="Y231" s="80"/>
      <c r="Z231" s="171"/>
      <c r="AA231" s="14"/>
      <c r="AB231" s="14"/>
      <c r="AC231" s="80"/>
      <c r="AD231" s="80"/>
      <c r="AE231" s="80"/>
      <c r="AF231" s="171"/>
      <c r="AG231" s="80"/>
      <c r="AH231" s="14"/>
      <c r="AI231" s="14"/>
      <c r="AJ231" s="14"/>
      <c r="AK231" s="14"/>
      <c r="AL231" s="14"/>
      <c r="AM231" s="14"/>
      <c r="AN231" s="14"/>
      <c r="AO231" s="14"/>
    </row>
    <row r="232" spans="7:41">
      <c r="G232" s="14"/>
      <c r="H232" s="14"/>
      <c r="I232" s="14"/>
      <c r="J232" s="14"/>
      <c r="K232" s="171"/>
      <c r="L232" s="171"/>
      <c r="M232" s="171"/>
      <c r="N232" s="171"/>
      <c r="O232" s="14"/>
      <c r="P232" s="14"/>
      <c r="Q232" s="14"/>
      <c r="R232" s="14"/>
      <c r="S232" s="171"/>
      <c r="T232" s="171"/>
      <c r="U232" s="80"/>
      <c r="V232" s="80"/>
      <c r="W232" s="80"/>
      <c r="X232" s="80"/>
      <c r="Y232" s="80"/>
      <c r="Z232" s="171"/>
      <c r="AA232" s="14"/>
      <c r="AB232" s="14"/>
      <c r="AC232" s="80"/>
      <c r="AD232" s="80"/>
      <c r="AE232" s="80"/>
      <c r="AF232" s="171"/>
      <c r="AG232" s="80"/>
      <c r="AH232" s="14"/>
      <c r="AI232" s="14"/>
      <c r="AJ232" s="14"/>
      <c r="AK232" s="14"/>
      <c r="AL232" s="14"/>
      <c r="AM232" s="14"/>
      <c r="AN232" s="14"/>
      <c r="AO232" s="14"/>
    </row>
    <row r="233" spans="7:41">
      <c r="G233" s="14"/>
      <c r="H233" s="14"/>
      <c r="I233" s="14"/>
      <c r="J233" s="14"/>
      <c r="K233" s="171"/>
      <c r="L233" s="171"/>
      <c r="M233" s="171"/>
      <c r="N233" s="171"/>
      <c r="O233" s="14"/>
      <c r="P233" s="14"/>
      <c r="Q233" s="14"/>
      <c r="R233" s="14"/>
      <c r="S233" s="171"/>
      <c r="T233" s="171"/>
      <c r="U233" s="80"/>
      <c r="V233" s="80"/>
      <c r="W233" s="80"/>
      <c r="X233" s="80"/>
      <c r="Y233" s="80"/>
      <c r="Z233" s="171"/>
      <c r="AA233" s="14"/>
      <c r="AB233" s="14"/>
      <c r="AC233" s="80"/>
      <c r="AD233" s="80"/>
      <c r="AE233" s="80"/>
      <c r="AF233" s="171"/>
      <c r="AG233" s="80"/>
      <c r="AH233" s="14"/>
      <c r="AI233" s="14"/>
      <c r="AJ233" s="14"/>
      <c r="AK233" s="14"/>
      <c r="AL233" s="14"/>
      <c r="AM233" s="14"/>
      <c r="AN233" s="14"/>
      <c r="AO233" s="14"/>
    </row>
    <row r="234" spans="7:41">
      <c r="G234" s="14"/>
      <c r="H234" s="14"/>
      <c r="I234" s="14"/>
      <c r="J234" s="14"/>
      <c r="K234" s="171"/>
      <c r="L234" s="171"/>
      <c r="M234" s="171"/>
      <c r="N234" s="171"/>
      <c r="O234" s="14"/>
      <c r="P234" s="14"/>
      <c r="Q234" s="14"/>
      <c r="R234" s="14"/>
      <c r="S234" s="171"/>
      <c r="T234" s="171"/>
      <c r="U234" s="80"/>
      <c r="V234" s="80"/>
      <c r="W234" s="80"/>
      <c r="X234" s="80"/>
      <c r="Y234" s="80"/>
      <c r="Z234" s="171"/>
      <c r="AA234" s="14"/>
      <c r="AB234" s="14"/>
      <c r="AC234" s="80"/>
      <c r="AD234" s="80"/>
      <c r="AE234" s="80"/>
      <c r="AF234" s="171"/>
      <c r="AG234" s="80"/>
      <c r="AH234" s="14"/>
      <c r="AI234" s="14"/>
      <c r="AJ234" s="14"/>
      <c r="AK234" s="14"/>
      <c r="AL234" s="14"/>
      <c r="AM234" s="14"/>
      <c r="AN234" s="14"/>
      <c r="AO234" s="14"/>
    </row>
    <row r="235" spans="7:41">
      <c r="G235" s="14"/>
      <c r="H235" s="14"/>
      <c r="I235" s="14"/>
      <c r="J235" s="14"/>
      <c r="K235" s="171"/>
      <c r="L235" s="171"/>
      <c r="M235" s="171"/>
      <c r="N235" s="171"/>
      <c r="O235" s="14"/>
      <c r="P235" s="14"/>
      <c r="Q235" s="14"/>
      <c r="R235" s="14"/>
      <c r="S235" s="171"/>
      <c r="T235" s="171"/>
      <c r="U235" s="80"/>
      <c r="V235" s="80"/>
      <c r="W235" s="80"/>
      <c r="X235" s="80"/>
      <c r="Y235" s="80"/>
      <c r="Z235" s="171"/>
      <c r="AA235" s="14"/>
      <c r="AB235" s="14"/>
      <c r="AC235" s="80"/>
      <c r="AD235" s="80"/>
      <c r="AE235" s="80"/>
      <c r="AF235" s="171"/>
      <c r="AG235" s="80"/>
      <c r="AH235" s="14"/>
      <c r="AI235" s="14"/>
      <c r="AJ235" s="14"/>
      <c r="AK235" s="14"/>
      <c r="AL235" s="14"/>
      <c r="AM235" s="14"/>
      <c r="AN235" s="14"/>
      <c r="AO235" s="14"/>
    </row>
    <row r="236" spans="7:41">
      <c r="G236" s="14"/>
      <c r="H236" s="14"/>
      <c r="I236" s="14"/>
      <c r="J236" s="14"/>
      <c r="K236" s="171"/>
      <c r="L236" s="171"/>
      <c r="M236" s="171"/>
      <c r="N236" s="171"/>
      <c r="O236" s="14"/>
      <c r="P236" s="14"/>
      <c r="Q236" s="14"/>
      <c r="R236" s="14"/>
      <c r="S236" s="171"/>
      <c r="T236" s="171"/>
      <c r="U236" s="80"/>
      <c r="V236" s="80"/>
      <c r="W236" s="80"/>
      <c r="X236" s="80"/>
      <c r="Y236" s="80"/>
      <c r="Z236" s="171"/>
      <c r="AA236" s="14"/>
      <c r="AB236" s="14"/>
      <c r="AC236" s="80"/>
      <c r="AD236" s="80"/>
      <c r="AE236" s="80"/>
      <c r="AF236" s="171"/>
      <c r="AG236" s="80"/>
      <c r="AH236" s="14"/>
      <c r="AI236" s="14"/>
      <c r="AJ236" s="14"/>
      <c r="AK236" s="14"/>
      <c r="AL236" s="14"/>
      <c r="AM236" s="14"/>
      <c r="AN236" s="14"/>
      <c r="AO236" s="14"/>
    </row>
    <row r="237" spans="7:41">
      <c r="G237" s="14"/>
      <c r="H237" s="14"/>
      <c r="I237" s="14"/>
      <c r="J237" s="14"/>
      <c r="K237" s="171"/>
      <c r="L237" s="171"/>
      <c r="M237" s="171"/>
      <c r="N237" s="171"/>
      <c r="O237" s="14"/>
      <c r="P237" s="14"/>
      <c r="Q237" s="14"/>
      <c r="R237" s="14"/>
      <c r="S237" s="171"/>
      <c r="T237" s="171"/>
      <c r="U237" s="80"/>
      <c r="V237" s="80"/>
      <c r="W237" s="80"/>
      <c r="X237" s="80"/>
      <c r="Y237" s="80"/>
      <c r="Z237" s="171"/>
      <c r="AA237" s="14"/>
      <c r="AB237" s="14"/>
      <c r="AC237" s="80"/>
      <c r="AD237" s="80"/>
      <c r="AE237" s="80"/>
      <c r="AF237" s="171"/>
      <c r="AG237" s="80"/>
      <c r="AH237" s="14"/>
      <c r="AI237" s="14"/>
      <c r="AJ237" s="14"/>
      <c r="AK237" s="14"/>
      <c r="AL237" s="14"/>
      <c r="AM237" s="14"/>
      <c r="AN237" s="14"/>
      <c r="AO237" s="14"/>
    </row>
    <row r="238" spans="7:41">
      <c r="G238" s="14"/>
      <c r="H238" s="14"/>
      <c r="I238" s="14"/>
      <c r="J238" s="14"/>
      <c r="K238" s="171"/>
      <c r="L238" s="171"/>
      <c r="M238" s="171"/>
      <c r="N238" s="171"/>
      <c r="O238" s="14"/>
      <c r="P238" s="14"/>
      <c r="Q238" s="14"/>
      <c r="R238" s="14"/>
      <c r="S238" s="171"/>
      <c r="T238" s="171"/>
      <c r="U238" s="80"/>
      <c r="V238" s="80"/>
      <c r="W238" s="80"/>
      <c r="X238" s="80"/>
      <c r="Y238" s="80"/>
      <c r="Z238" s="171"/>
      <c r="AA238" s="14"/>
      <c r="AB238" s="14"/>
      <c r="AC238" s="80"/>
      <c r="AD238" s="80"/>
      <c r="AE238" s="80"/>
      <c r="AF238" s="171"/>
      <c r="AG238" s="80"/>
      <c r="AH238" s="14"/>
      <c r="AI238" s="14"/>
      <c r="AJ238" s="14"/>
      <c r="AK238" s="14"/>
      <c r="AL238" s="14"/>
      <c r="AM238" s="14"/>
      <c r="AN238" s="14"/>
      <c r="AO238" s="14"/>
    </row>
    <row r="239" spans="7:41">
      <c r="G239" s="14"/>
      <c r="H239" s="14"/>
      <c r="I239" s="14"/>
      <c r="J239" s="14"/>
      <c r="K239" s="171"/>
      <c r="L239" s="171"/>
      <c r="M239" s="171"/>
      <c r="N239" s="171"/>
      <c r="O239" s="14"/>
      <c r="P239" s="14"/>
      <c r="Q239" s="14"/>
      <c r="R239" s="14"/>
      <c r="S239" s="171"/>
      <c r="T239" s="171"/>
      <c r="U239" s="80"/>
      <c r="V239" s="80"/>
      <c r="W239" s="80"/>
      <c r="X239" s="80"/>
      <c r="Y239" s="80"/>
      <c r="Z239" s="171"/>
      <c r="AA239" s="14"/>
      <c r="AB239" s="14"/>
      <c r="AC239" s="80"/>
      <c r="AD239" s="80"/>
      <c r="AE239" s="80"/>
      <c r="AF239" s="171"/>
      <c r="AG239" s="80"/>
      <c r="AH239" s="14"/>
      <c r="AI239" s="14"/>
      <c r="AJ239" s="14"/>
      <c r="AK239" s="14"/>
      <c r="AL239" s="14"/>
      <c r="AM239" s="14"/>
      <c r="AN239" s="14"/>
      <c r="AO239" s="14"/>
    </row>
    <row r="240" spans="7:41">
      <c r="G240" s="14"/>
      <c r="H240" s="14"/>
      <c r="I240" s="14"/>
      <c r="J240" s="14"/>
      <c r="K240" s="171"/>
      <c r="L240" s="171"/>
      <c r="M240" s="171"/>
      <c r="N240" s="171"/>
      <c r="O240" s="14"/>
      <c r="P240" s="14"/>
      <c r="Q240" s="14"/>
      <c r="R240" s="14"/>
      <c r="S240" s="171"/>
      <c r="T240" s="171"/>
      <c r="U240" s="80"/>
      <c r="V240" s="80"/>
      <c r="W240" s="80"/>
      <c r="X240" s="80"/>
      <c r="Y240" s="80"/>
      <c r="Z240" s="171"/>
      <c r="AA240" s="14"/>
      <c r="AB240" s="14"/>
      <c r="AC240" s="80"/>
      <c r="AD240" s="80"/>
      <c r="AE240" s="80"/>
      <c r="AF240" s="171"/>
      <c r="AG240" s="80"/>
      <c r="AH240" s="14"/>
      <c r="AI240" s="14"/>
      <c r="AJ240" s="14"/>
      <c r="AK240" s="14"/>
      <c r="AL240" s="14"/>
      <c r="AM240" s="14"/>
      <c r="AN240" s="14"/>
      <c r="AO240" s="14"/>
    </row>
    <row r="241" spans="7:41">
      <c r="G241" s="14"/>
      <c r="H241" s="14"/>
      <c r="I241" s="14"/>
      <c r="J241" s="14"/>
      <c r="K241" s="171"/>
      <c r="L241" s="171"/>
      <c r="M241" s="171"/>
      <c r="N241" s="171"/>
      <c r="O241" s="14"/>
      <c r="P241" s="14"/>
      <c r="Q241" s="14"/>
      <c r="R241" s="14"/>
      <c r="S241" s="171"/>
      <c r="T241" s="171"/>
      <c r="U241" s="80"/>
      <c r="V241" s="80"/>
      <c r="W241" s="80"/>
      <c r="X241" s="80"/>
      <c r="Y241" s="80"/>
      <c r="Z241" s="171"/>
      <c r="AA241" s="14"/>
      <c r="AB241" s="14"/>
      <c r="AC241" s="80"/>
      <c r="AD241" s="80"/>
      <c r="AE241" s="80"/>
      <c r="AF241" s="171"/>
      <c r="AG241" s="80"/>
      <c r="AH241" s="14"/>
      <c r="AI241" s="14"/>
      <c r="AJ241" s="14"/>
      <c r="AK241" s="14"/>
      <c r="AL241" s="14"/>
      <c r="AM241" s="14"/>
      <c r="AN241" s="14"/>
      <c r="AO241" s="14"/>
    </row>
    <row r="242" spans="7:41">
      <c r="G242" s="14"/>
      <c r="H242" s="14"/>
      <c r="I242" s="14"/>
      <c r="J242" s="14"/>
      <c r="K242" s="171"/>
      <c r="L242" s="171"/>
      <c r="M242" s="171"/>
      <c r="N242" s="171"/>
      <c r="O242" s="14"/>
      <c r="P242" s="14"/>
      <c r="Q242" s="14"/>
      <c r="R242" s="14"/>
      <c r="S242" s="171"/>
      <c r="T242" s="171"/>
      <c r="U242" s="80"/>
      <c r="V242" s="80"/>
      <c r="W242" s="80"/>
      <c r="X242" s="80"/>
      <c r="Y242" s="80"/>
      <c r="Z242" s="171"/>
      <c r="AA242" s="14"/>
      <c r="AB242" s="14"/>
      <c r="AC242" s="80"/>
      <c r="AD242" s="80"/>
      <c r="AE242" s="80"/>
      <c r="AF242" s="171"/>
      <c r="AG242" s="80"/>
      <c r="AH242" s="14"/>
      <c r="AI242" s="14"/>
      <c r="AJ242" s="14"/>
      <c r="AK242" s="14"/>
      <c r="AL242" s="14"/>
      <c r="AM242" s="14"/>
      <c r="AN242" s="14"/>
      <c r="AO242" s="14"/>
    </row>
    <row r="243" spans="7:41">
      <c r="G243" s="14"/>
      <c r="H243" s="14"/>
      <c r="I243" s="14"/>
      <c r="J243" s="14"/>
      <c r="K243" s="171"/>
      <c r="L243" s="171"/>
      <c r="M243" s="171"/>
      <c r="N243" s="171"/>
      <c r="O243" s="14"/>
      <c r="P243" s="14"/>
      <c r="Q243" s="14"/>
      <c r="R243" s="14"/>
      <c r="S243" s="171"/>
      <c r="T243" s="171"/>
      <c r="U243" s="80"/>
      <c r="V243" s="80"/>
      <c r="W243" s="80"/>
      <c r="X243" s="80"/>
      <c r="Y243" s="80"/>
      <c r="Z243" s="171"/>
      <c r="AA243" s="14"/>
      <c r="AB243" s="14"/>
      <c r="AC243" s="80"/>
      <c r="AD243" s="80"/>
      <c r="AE243" s="80"/>
      <c r="AF243" s="171"/>
      <c r="AG243" s="80"/>
      <c r="AH243" s="14"/>
      <c r="AI243" s="14"/>
      <c r="AJ243" s="14"/>
      <c r="AK243" s="14"/>
      <c r="AL243" s="14"/>
      <c r="AM243" s="14"/>
      <c r="AN243" s="14"/>
      <c r="AO243" s="14"/>
    </row>
    <row r="244" spans="7:41">
      <c r="G244" s="14"/>
      <c r="H244" s="14"/>
      <c r="I244" s="14"/>
      <c r="J244" s="14"/>
      <c r="K244" s="171"/>
      <c r="L244" s="171"/>
      <c r="M244" s="171"/>
      <c r="N244" s="171"/>
      <c r="O244" s="14"/>
      <c r="P244" s="14"/>
      <c r="Q244" s="14"/>
      <c r="R244" s="14"/>
      <c r="S244" s="171"/>
      <c r="T244" s="171"/>
      <c r="U244" s="80"/>
      <c r="V244" s="80"/>
      <c r="W244" s="80"/>
      <c r="X244" s="80"/>
      <c r="Y244" s="80"/>
      <c r="Z244" s="171"/>
      <c r="AA244" s="14"/>
      <c r="AB244" s="14"/>
      <c r="AC244" s="80"/>
      <c r="AD244" s="80"/>
      <c r="AE244" s="80"/>
      <c r="AF244" s="171"/>
      <c r="AG244" s="80"/>
      <c r="AH244" s="14"/>
      <c r="AI244" s="14"/>
      <c r="AJ244" s="14"/>
      <c r="AK244" s="14"/>
      <c r="AL244" s="14"/>
      <c r="AM244" s="14"/>
      <c r="AN244" s="14"/>
      <c r="AO244" s="14"/>
    </row>
    <row r="245" spans="7:41">
      <c r="G245" s="14"/>
      <c r="H245" s="14"/>
      <c r="I245" s="14"/>
      <c r="J245" s="14"/>
      <c r="K245" s="171"/>
      <c r="L245" s="171"/>
      <c r="M245" s="171"/>
      <c r="N245" s="171"/>
      <c r="O245" s="14"/>
      <c r="P245" s="14"/>
      <c r="Q245" s="14"/>
      <c r="R245" s="14"/>
      <c r="S245" s="171"/>
      <c r="T245" s="171"/>
      <c r="U245" s="80"/>
      <c r="V245" s="80"/>
      <c r="W245" s="80"/>
      <c r="X245" s="80"/>
      <c r="Y245" s="80"/>
      <c r="Z245" s="171"/>
      <c r="AA245" s="14"/>
      <c r="AB245" s="14"/>
      <c r="AC245" s="80"/>
      <c r="AD245" s="80"/>
      <c r="AE245" s="80"/>
      <c r="AF245" s="171"/>
      <c r="AG245" s="80"/>
      <c r="AH245" s="14"/>
      <c r="AI245" s="14"/>
      <c r="AJ245" s="14"/>
      <c r="AK245" s="14"/>
      <c r="AL245" s="14"/>
      <c r="AM245" s="14"/>
      <c r="AN245" s="14"/>
      <c r="AO245" s="14"/>
    </row>
    <row r="246" spans="7:41">
      <c r="G246" s="14"/>
      <c r="H246" s="14"/>
      <c r="I246" s="14"/>
      <c r="J246" s="14"/>
      <c r="K246" s="171"/>
      <c r="L246" s="171"/>
      <c r="M246" s="171"/>
      <c r="N246" s="171"/>
      <c r="O246" s="14"/>
      <c r="P246" s="14"/>
      <c r="Q246" s="14"/>
      <c r="R246" s="14"/>
      <c r="S246" s="171"/>
      <c r="T246" s="171"/>
      <c r="U246" s="80"/>
      <c r="V246" s="80"/>
      <c r="W246" s="80"/>
      <c r="X246" s="80"/>
      <c r="Y246" s="80"/>
      <c r="Z246" s="171"/>
      <c r="AA246" s="14"/>
      <c r="AB246" s="14"/>
      <c r="AC246" s="80"/>
      <c r="AD246" s="80"/>
      <c r="AE246" s="80"/>
      <c r="AF246" s="171"/>
      <c r="AG246" s="80"/>
      <c r="AH246" s="14"/>
      <c r="AI246" s="14"/>
      <c r="AJ246" s="14"/>
      <c r="AK246" s="14"/>
      <c r="AL246" s="14"/>
      <c r="AM246" s="14"/>
      <c r="AN246" s="14"/>
      <c r="AO246" s="14"/>
    </row>
    <row r="247" spans="7:41">
      <c r="G247" s="14"/>
      <c r="H247" s="14"/>
      <c r="I247" s="14"/>
      <c r="J247" s="14"/>
      <c r="K247" s="171"/>
      <c r="L247" s="171"/>
      <c r="M247" s="171"/>
      <c r="N247" s="171"/>
      <c r="O247" s="14"/>
      <c r="P247" s="14"/>
      <c r="Q247" s="14"/>
      <c r="R247" s="14"/>
      <c r="S247" s="171"/>
      <c r="T247" s="171"/>
      <c r="U247" s="80"/>
      <c r="V247" s="80"/>
      <c r="W247" s="80"/>
      <c r="X247" s="80"/>
      <c r="Y247" s="80"/>
      <c r="Z247" s="171"/>
      <c r="AA247" s="14"/>
      <c r="AB247" s="14"/>
      <c r="AC247" s="80"/>
      <c r="AD247" s="80"/>
      <c r="AE247" s="80"/>
      <c r="AF247" s="171"/>
      <c r="AG247" s="80"/>
      <c r="AH247" s="14"/>
      <c r="AI247" s="14"/>
      <c r="AJ247" s="14"/>
      <c r="AK247" s="14"/>
      <c r="AL247" s="14"/>
      <c r="AM247" s="14"/>
      <c r="AN247" s="14"/>
      <c r="AO247" s="14"/>
    </row>
    <row r="248" spans="7:41">
      <c r="G248" s="14"/>
      <c r="H248" s="14"/>
      <c r="I248" s="14"/>
      <c r="J248" s="14"/>
      <c r="K248" s="171"/>
      <c r="L248" s="171"/>
      <c r="M248" s="171"/>
      <c r="N248" s="171"/>
      <c r="O248" s="14"/>
      <c r="P248" s="14"/>
      <c r="Q248" s="14"/>
      <c r="R248" s="14"/>
      <c r="S248" s="171"/>
      <c r="T248" s="171"/>
      <c r="U248" s="80"/>
      <c r="V248" s="80"/>
      <c r="W248" s="80"/>
      <c r="X248" s="80"/>
      <c r="Y248" s="80"/>
      <c r="Z248" s="171"/>
      <c r="AA248" s="14"/>
      <c r="AB248" s="14"/>
      <c r="AC248" s="80"/>
      <c r="AD248" s="80"/>
      <c r="AE248" s="80"/>
      <c r="AF248" s="171"/>
      <c r="AG248" s="80"/>
      <c r="AH248" s="14"/>
      <c r="AI248" s="14"/>
      <c r="AJ248" s="14"/>
      <c r="AK248" s="14"/>
      <c r="AL248" s="14"/>
      <c r="AM248" s="14"/>
      <c r="AN248" s="14"/>
      <c r="AO248" s="14"/>
    </row>
    <row r="249" spans="7:41">
      <c r="G249" s="14"/>
      <c r="H249" s="14"/>
      <c r="I249" s="14"/>
      <c r="J249" s="14"/>
      <c r="K249" s="171"/>
      <c r="L249" s="171"/>
      <c r="M249" s="171"/>
      <c r="N249" s="171"/>
      <c r="O249" s="14"/>
      <c r="P249" s="14"/>
      <c r="Q249" s="14"/>
      <c r="R249" s="14"/>
      <c r="S249" s="171"/>
      <c r="T249" s="171"/>
      <c r="U249" s="80"/>
      <c r="V249" s="80"/>
      <c r="W249" s="80"/>
      <c r="X249" s="80"/>
      <c r="Y249" s="80"/>
      <c r="Z249" s="171"/>
      <c r="AA249" s="14"/>
      <c r="AB249" s="14"/>
      <c r="AC249" s="80"/>
      <c r="AD249" s="80"/>
      <c r="AE249" s="80"/>
      <c r="AF249" s="171"/>
      <c r="AG249" s="80"/>
      <c r="AH249" s="14"/>
      <c r="AI249" s="14"/>
      <c r="AJ249" s="14"/>
      <c r="AK249" s="14"/>
      <c r="AL249" s="14"/>
      <c r="AM249" s="14"/>
      <c r="AN249" s="14"/>
      <c r="AO249" s="14"/>
    </row>
    <row r="250" spans="7:41">
      <c r="G250" s="14"/>
      <c r="H250" s="14"/>
      <c r="I250" s="14"/>
      <c r="J250" s="14"/>
      <c r="K250" s="171"/>
      <c r="L250" s="171"/>
      <c r="M250" s="171"/>
      <c r="N250" s="171"/>
      <c r="O250" s="14"/>
      <c r="P250" s="14"/>
      <c r="Q250" s="14"/>
      <c r="R250" s="14"/>
      <c r="S250" s="171"/>
      <c r="T250" s="171"/>
      <c r="U250" s="80"/>
      <c r="V250" s="80"/>
      <c r="W250" s="80"/>
      <c r="X250" s="80"/>
      <c r="Y250" s="80"/>
      <c r="Z250" s="171"/>
      <c r="AA250" s="14"/>
      <c r="AB250" s="14"/>
      <c r="AC250" s="80"/>
      <c r="AD250" s="80"/>
      <c r="AE250" s="80"/>
      <c r="AF250" s="171"/>
      <c r="AG250" s="80"/>
      <c r="AH250" s="14"/>
      <c r="AI250" s="14"/>
      <c r="AJ250" s="14"/>
      <c r="AK250" s="14"/>
      <c r="AL250" s="14"/>
      <c r="AM250" s="14"/>
      <c r="AN250" s="14"/>
      <c r="AO250" s="14"/>
    </row>
    <row r="251" spans="7:41">
      <c r="G251" s="14"/>
      <c r="H251" s="14"/>
      <c r="I251" s="14"/>
      <c r="J251" s="14"/>
      <c r="K251" s="171"/>
      <c r="L251" s="171"/>
      <c r="M251" s="171"/>
      <c r="N251" s="171"/>
      <c r="O251" s="14"/>
      <c r="P251" s="14"/>
      <c r="Q251" s="14"/>
      <c r="R251" s="14"/>
      <c r="S251" s="171"/>
      <c r="T251" s="171"/>
      <c r="U251" s="80"/>
      <c r="V251" s="80"/>
      <c r="W251" s="80"/>
      <c r="X251" s="80"/>
      <c r="Y251" s="80"/>
      <c r="Z251" s="171"/>
      <c r="AA251" s="14"/>
      <c r="AB251" s="14"/>
      <c r="AC251" s="80"/>
      <c r="AD251" s="80"/>
      <c r="AE251" s="80"/>
      <c r="AF251" s="171"/>
      <c r="AG251" s="80"/>
      <c r="AH251" s="14"/>
      <c r="AI251" s="14"/>
      <c r="AJ251" s="14"/>
      <c r="AK251" s="14"/>
      <c r="AL251" s="14"/>
      <c r="AM251" s="14"/>
      <c r="AN251" s="14"/>
      <c r="AO251" s="14"/>
    </row>
    <row r="252" spans="7:41">
      <c r="G252" s="14"/>
      <c r="H252" s="14"/>
      <c r="I252" s="14"/>
      <c r="J252" s="14"/>
      <c r="K252" s="171"/>
      <c r="L252" s="171"/>
      <c r="M252" s="171"/>
      <c r="N252" s="171"/>
      <c r="O252" s="14"/>
      <c r="P252" s="14"/>
      <c r="Q252" s="14"/>
      <c r="R252" s="14"/>
      <c r="S252" s="171"/>
      <c r="T252" s="171"/>
      <c r="U252" s="80"/>
      <c r="V252" s="80"/>
      <c r="W252" s="80"/>
      <c r="X252" s="80"/>
      <c r="Y252" s="80"/>
      <c r="Z252" s="171"/>
      <c r="AA252" s="14"/>
      <c r="AB252" s="14"/>
      <c r="AC252" s="80"/>
      <c r="AD252" s="80"/>
      <c r="AE252" s="80"/>
      <c r="AF252" s="171"/>
      <c r="AG252" s="80"/>
      <c r="AH252" s="14"/>
      <c r="AI252" s="14"/>
      <c r="AJ252" s="14"/>
      <c r="AK252" s="14"/>
      <c r="AL252" s="14"/>
      <c r="AM252" s="14"/>
      <c r="AN252" s="14"/>
      <c r="AO252" s="14"/>
    </row>
    <row r="253" spans="7:41">
      <c r="G253" s="14"/>
      <c r="H253" s="14"/>
      <c r="I253" s="14"/>
      <c r="J253" s="14"/>
      <c r="K253" s="171"/>
      <c r="L253" s="171"/>
      <c r="M253" s="171"/>
      <c r="N253" s="171"/>
      <c r="O253" s="14"/>
      <c r="P253" s="14"/>
      <c r="Q253" s="14"/>
      <c r="R253" s="14"/>
      <c r="S253" s="171"/>
      <c r="T253" s="171"/>
      <c r="U253" s="80"/>
      <c r="V253" s="80"/>
      <c r="W253" s="80"/>
      <c r="X253" s="80"/>
      <c r="Y253" s="80"/>
      <c r="Z253" s="171"/>
      <c r="AA253" s="14"/>
      <c r="AB253" s="14"/>
      <c r="AC253" s="80"/>
      <c r="AD253" s="80"/>
      <c r="AE253" s="80"/>
      <c r="AF253" s="171"/>
      <c r="AG253" s="80"/>
      <c r="AH253" s="14"/>
      <c r="AI253" s="14"/>
      <c r="AJ253" s="14"/>
      <c r="AK253" s="14"/>
      <c r="AL253" s="14"/>
      <c r="AM253" s="14"/>
      <c r="AN253" s="14"/>
      <c r="AO253" s="14"/>
    </row>
    <row r="254" spans="7:41">
      <c r="G254" s="14"/>
      <c r="H254" s="14"/>
      <c r="I254" s="14"/>
      <c r="J254" s="14"/>
      <c r="K254" s="171"/>
      <c r="L254" s="171"/>
      <c r="M254" s="171"/>
      <c r="N254" s="171"/>
      <c r="O254" s="14"/>
      <c r="P254" s="14"/>
      <c r="Q254" s="14"/>
      <c r="R254" s="14"/>
      <c r="S254" s="171"/>
      <c r="T254" s="171"/>
      <c r="U254" s="80"/>
      <c r="V254" s="80"/>
      <c r="W254" s="80"/>
      <c r="X254" s="80"/>
      <c r="Y254" s="80"/>
      <c r="Z254" s="171"/>
      <c r="AA254" s="14"/>
      <c r="AB254" s="14"/>
      <c r="AC254" s="80"/>
      <c r="AD254" s="80"/>
      <c r="AE254" s="80"/>
      <c r="AF254" s="171"/>
      <c r="AG254" s="80"/>
      <c r="AH254" s="14"/>
      <c r="AI254" s="14"/>
      <c r="AJ254" s="14"/>
      <c r="AK254" s="14"/>
      <c r="AL254" s="14"/>
      <c r="AM254" s="14"/>
      <c r="AN254" s="14"/>
      <c r="AO254" s="14"/>
    </row>
    <row r="255" spans="7:41">
      <c r="G255" s="14"/>
      <c r="H255" s="14"/>
      <c r="I255" s="14"/>
      <c r="J255" s="14"/>
      <c r="K255" s="171"/>
      <c r="L255" s="171"/>
      <c r="M255" s="171"/>
      <c r="N255" s="171"/>
      <c r="O255" s="14"/>
      <c r="P255" s="14"/>
      <c r="Q255" s="14"/>
      <c r="R255" s="14"/>
      <c r="S255" s="171"/>
      <c r="T255" s="171"/>
      <c r="U255" s="80"/>
      <c r="V255" s="80"/>
      <c r="W255" s="80"/>
      <c r="X255" s="80"/>
      <c r="Y255" s="80"/>
      <c r="Z255" s="171"/>
      <c r="AA255" s="14"/>
      <c r="AB255" s="14"/>
      <c r="AC255" s="80"/>
      <c r="AD255" s="80"/>
      <c r="AE255" s="80"/>
      <c r="AF255" s="171"/>
      <c r="AG255" s="80"/>
      <c r="AH255" s="14"/>
      <c r="AI255" s="14"/>
      <c r="AJ255" s="14"/>
      <c r="AK255" s="14"/>
      <c r="AL255" s="14"/>
      <c r="AM255" s="14"/>
      <c r="AN255" s="14"/>
      <c r="AO255" s="14"/>
    </row>
    <row r="256" spans="7:41">
      <c r="G256" s="14"/>
      <c r="H256" s="14"/>
      <c r="I256" s="14"/>
      <c r="J256" s="14"/>
      <c r="K256" s="171"/>
      <c r="L256" s="171"/>
      <c r="M256" s="171"/>
      <c r="N256" s="171"/>
      <c r="O256" s="14"/>
      <c r="P256" s="14"/>
      <c r="Q256" s="14"/>
      <c r="R256" s="14"/>
      <c r="S256" s="171"/>
      <c r="T256" s="171"/>
      <c r="U256" s="80"/>
      <c r="V256" s="80"/>
      <c r="W256" s="80"/>
      <c r="X256" s="80"/>
      <c r="Y256" s="80"/>
      <c r="Z256" s="171"/>
      <c r="AA256" s="14"/>
      <c r="AB256" s="14"/>
      <c r="AC256" s="80"/>
      <c r="AD256" s="80"/>
      <c r="AE256" s="80"/>
      <c r="AF256" s="171"/>
      <c r="AG256" s="80"/>
      <c r="AH256" s="14"/>
      <c r="AI256" s="14"/>
      <c r="AJ256" s="14"/>
      <c r="AK256" s="14"/>
      <c r="AL256" s="14"/>
      <c r="AM256" s="14"/>
      <c r="AN256" s="14"/>
      <c r="AO256" s="14"/>
    </row>
    <row r="257" spans="7:41">
      <c r="G257" s="14"/>
      <c r="H257" s="14"/>
      <c r="I257" s="14"/>
      <c r="J257" s="14"/>
      <c r="K257" s="171"/>
      <c r="L257" s="171"/>
      <c r="M257" s="171"/>
      <c r="N257" s="171"/>
      <c r="O257" s="14"/>
      <c r="P257" s="14"/>
      <c r="Q257" s="14"/>
      <c r="R257" s="14"/>
      <c r="S257" s="171"/>
      <c r="T257" s="171"/>
      <c r="U257" s="80"/>
      <c r="V257" s="80"/>
      <c r="W257" s="80"/>
      <c r="X257" s="80"/>
      <c r="Y257" s="80"/>
      <c r="Z257" s="171"/>
      <c r="AA257" s="14"/>
      <c r="AB257" s="14"/>
      <c r="AC257" s="80"/>
      <c r="AD257" s="80"/>
      <c r="AE257" s="80"/>
      <c r="AF257" s="171"/>
      <c r="AG257" s="80"/>
      <c r="AH257" s="14"/>
      <c r="AI257" s="14"/>
      <c r="AJ257" s="14"/>
      <c r="AK257" s="14"/>
      <c r="AL257" s="14"/>
      <c r="AM257" s="14"/>
      <c r="AN257" s="14"/>
      <c r="AO257" s="14"/>
    </row>
    <row r="258" spans="7:41">
      <c r="G258" s="14"/>
      <c r="H258" s="14"/>
      <c r="I258" s="14"/>
      <c r="J258" s="14"/>
      <c r="K258" s="171"/>
      <c r="L258" s="171"/>
      <c r="M258" s="171"/>
      <c r="N258" s="171"/>
      <c r="O258" s="14"/>
      <c r="P258" s="14"/>
      <c r="Q258" s="14"/>
      <c r="R258" s="14"/>
      <c r="S258" s="171"/>
      <c r="T258" s="171"/>
      <c r="U258" s="80"/>
      <c r="V258" s="80"/>
      <c r="W258" s="80"/>
      <c r="X258" s="80"/>
      <c r="Y258" s="80"/>
      <c r="Z258" s="171"/>
      <c r="AA258" s="14"/>
      <c r="AB258" s="14"/>
      <c r="AC258" s="80"/>
      <c r="AD258" s="80"/>
      <c r="AE258" s="80"/>
      <c r="AF258" s="171"/>
      <c r="AG258" s="80"/>
      <c r="AH258" s="14"/>
      <c r="AI258" s="14"/>
      <c r="AJ258" s="14"/>
      <c r="AK258" s="14"/>
      <c r="AL258" s="14"/>
      <c r="AM258" s="14"/>
      <c r="AN258" s="14"/>
      <c r="AO258" s="14"/>
    </row>
    <row r="259" spans="7:41">
      <c r="G259" s="14"/>
      <c r="H259" s="14"/>
      <c r="I259" s="14"/>
      <c r="J259" s="14"/>
      <c r="K259" s="171"/>
      <c r="L259" s="171"/>
      <c r="M259" s="171"/>
      <c r="N259" s="171"/>
      <c r="O259" s="14"/>
      <c r="P259" s="14"/>
      <c r="Q259" s="14"/>
      <c r="R259" s="14"/>
      <c r="S259" s="171"/>
      <c r="T259" s="171"/>
      <c r="U259" s="80"/>
      <c r="V259" s="80"/>
      <c r="W259" s="80"/>
      <c r="X259" s="80"/>
      <c r="Y259" s="80"/>
      <c r="Z259" s="171"/>
      <c r="AA259" s="14"/>
      <c r="AB259" s="14"/>
      <c r="AC259" s="80"/>
      <c r="AD259" s="80"/>
      <c r="AE259" s="80"/>
      <c r="AF259" s="171"/>
      <c r="AG259" s="80"/>
      <c r="AH259" s="14"/>
      <c r="AI259" s="14"/>
      <c r="AJ259" s="14"/>
      <c r="AK259" s="14"/>
      <c r="AL259" s="14"/>
      <c r="AM259" s="14"/>
      <c r="AN259" s="14"/>
      <c r="AO259" s="14"/>
    </row>
    <row r="260" spans="7:41">
      <c r="G260" s="14"/>
      <c r="H260" s="14"/>
      <c r="I260" s="14"/>
      <c r="J260" s="14"/>
      <c r="K260" s="171"/>
      <c r="L260" s="171"/>
      <c r="M260" s="171"/>
      <c r="N260" s="171"/>
      <c r="O260" s="14"/>
      <c r="P260" s="14"/>
      <c r="Q260" s="14"/>
      <c r="R260" s="14"/>
      <c r="S260" s="171"/>
      <c r="T260" s="171"/>
      <c r="U260" s="80"/>
      <c r="V260" s="80"/>
      <c r="W260" s="80"/>
      <c r="X260" s="80"/>
      <c r="Y260" s="80"/>
      <c r="Z260" s="171"/>
      <c r="AA260" s="14"/>
      <c r="AB260" s="14"/>
      <c r="AC260" s="80"/>
      <c r="AD260" s="80"/>
      <c r="AE260" s="80"/>
      <c r="AF260" s="171"/>
      <c r="AG260" s="80"/>
      <c r="AH260" s="14"/>
      <c r="AI260" s="14"/>
      <c r="AJ260" s="14"/>
      <c r="AK260" s="14"/>
      <c r="AL260" s="14"/>
      <c r="AM260" s="14"/>
      <c r="AN260" s="14"/>
      <c r="AO260" s="14"/>
    </row>
    <row r="261" spans="7:41">
      <c r="G261" s="14"/>
      <c r="H261" s="14"/>
      <c r="I261" s="14"/>
      <c r="J261" s="14"/>
      <c r="K261" s="171"/>
      <c r="L261" s="171"/>
      <c r="M261" s="171"/>
      <c r="N261" s="171"/>
      <c r="O261" s="14"/>
      <c r="P261" s="14"/>
      <c r="Q261" s="14"/>
      <c r="R261" s="14"/>
      <c r="S261" s="171"/>
      <c r="T261" s="171"/>
      <c r="U261" s="80"/>
      <c r="V261" s="80"/>
      <c r="W261" s="80"/>
      <c r="X261" s="80"/>
      <c r="Y261" s="80"/>
      <c r="Z261" s="171"/>
      <c r="AA261" s="14"/>
      <c r="AB261" s="14"/>
      <c r="AC261" s="80"/>
      <c r="AD261" s="80"/>
      <c r="AE261" s="80"/>
      <c r="AF261" s="171"/>
      <c r="AG261" s="80"/>
      <c r="AH261" s="14"/>
      <c r="AI261" s="14"/>
      <c r="AJ261" s="14"/>
      <c r="AK261" s="14"/>
      <c r="AL261" s="14"/>
      <c r="AM261" s="14"/>
      <c r="AN261" s="14"/>
      <c r="AO261" s="14"/>
    </row>
    <row r="262" spans="7:41">
      <c r="G262" s="14"/>
      <c r="H262" s="14"/>
      <c r="I262" s="14"/>
      <c r="J262" s="14"/>
      <c r="K262" s="171"/>
      <c r="L262" s="171"/>
      <c r="M262" s="171"/>
      <c r="N262" s="171"/>
      <c r="O262" s="14"/>
      <c r="P262" s="14"/>
      <c r="Q262" s="14"/>
      <c r="R262" s="14"/>
      <c r="S262" s="171"/>
      <c r="T262" s="171"/>
      <c r="U262" s="80"/>
      <c r="V262" s="80"/>
      <c r="W262" s="80"/>
      <c r="X262" s="80"/>
      <c r="Y262" s="80"/>
      <c r="Z262" s="171"/>
      <c r="AA262" s="14"/>
      <c r="AB262" s="14"/>
      <c r="AC262" s="80"/>
      <c r="AD262" s="80"/>
      <c r="AE262" s="80"/>
      <c r="AF262" s="171"/>
      <c r="AG262" s="80"/>
      <c r="AH262" s="14"/>
      <c r="AI262" s="14"/>
      <c r="AJ262" s="14"/>
      <c r="AK262" s="14"/>
      <c r="AL262" s="14"/>
      <c r="AM262" s="14"/>
      <c r="AN262" s="14"/>
      <c r="AO262" s="14"/>
    </row>
    <row r="263" spans="7:41">
      <c r="G263" s="14"/>
      <c r="H263" s="14"/>
      <c r="I263" s="14"/>
      <c r="J263" s="14"/>
      <c r="K263" s="171"/>
      <c r="L263" s="171"/>
      <c r="M263" s="171"/>
      <c r="N263" s="171"/>
      <c r="O263" s="14"/>
      <c r="P263" s="14"/>
      <c r="Q263" s="14"/>
      <c r="R263" s="14"/>
      <c r="S263" s="171"/>
      <c r="T263" s="171"/>
      <c r="U263" s="80"/>
      <c r="V263" s="80"/>
      <c r="W263" s="80"/>
      <c r="X263" s="80"/>
      <c r="Y263" s="80"/>
      <c r="Z263" s="171"/>
      <c r="AA263" s="14"/>
      <c r="AB263" s="14"/>
      <c r="AC263" s="80"/>
      <c r="AD263" s="80"/>
      <c r="AE263" s="80"/>
      <c r="AF263" s="171"/>
      <c r="AG263" s="80"/>
      <c r="AH263" s="14"/>
      <c r="AI263" s="14"/>
      <c r="AJ263" s="14"/>
      <c r="AK263" s="14"/>
      <c r="AL263" s="14"/>
      <c r="AM263" s="14"/>
      <c r="AN263" s="14"/>
      <c r="AO263" s="14"/>
    </row>
    <row r="264" spans="7:41">
      <c r="G264" s="14"/>
      <c r="H264" s="14"/>
      <c r="I264" s="14"/>
      <c r="J264" s="14"/>
      <c r="K264" s="171"/>
      <c r="L264" s="171"/>
      <c r="M264" s="171"/>
      <c r="N264" s="171"/>
      <c r="O264" s="14"/>
      <c r="P264" s="14"/>
      <c r="Q264" s="14"/>
      <c r="R264" s="14"/>
      <c r="S264" s="171"/>
      <c r="T264" s="171"/>
      <c r="U264" s="80"/>
      <c r="V264" s="80"/>
      <c r="W264" s="80"/>
      <c r="X264" s="80"/>
      <c r="Y264" s="80"/>
      <c r="Z264" s="171"/>
      <c r="AA264" s="14"/>
      <c r="AB264" s="14"/>
      <c r="AC264" s="80"/>
      <c r="AD264" s="80"/>
      <c r="AE264" s="80"/>
      <c r="AF264" s="171"/>
      <c r="AG264" s="80"/>
      <c r="AH264" s="14"/>
      <c r="AI264" s="14"/>
      <c r="AJ264" s="14"/>
      <c r="AK264" s="14"/>
      <c r="AL264" s="14"/>
      <c r="AM264" s="14"/>
      <c r="AN264" s="14"/>
      <c r="AO264" s="14"/>
    </row>
    <row r="265" spans="7:41">
      <c r="G265" s="14"/>
      <c r="H265" s="14"/>
      <c r="I265" s="14"/>
      <c r="J265" s="14"/>
      <c r="K265" s="171"/>
      <c r="L265" s="171"/>
      <c r="M265" s="171"/>
      <c r="N265" s="171"/>
      <c r="O265" s="14"/>
      <c r="P265" s="14"/>
      <c r="Q265" s="14"/>
      <c r="R265" s="14"/>
      <c r="S265" s="171"/>
      <c r="T265" s="171"/>
      <c r="U265" s="80"/>
      <c r="V265" s="80"/>
      <c r="W265" s="80"/>
      <c r="X265" s="80"/>
      <c r="Y265" s="80"/>
      <c r="Z265" s="171"/>
      <c r="AA265" s="14"/>
      <c r="AB265" s="14"/>
      <c r="AC265" s="80"/>
      <c r="AD265" s="80"/>
      <c r="AE265" s="80"/>
      <c r="AF265" s="171"/>
      <c r="AG265" s="80"/>
      <c r="AH265" s="14"/>
      <c r="AI265" s="14"/>
      <c r="AJ265" s="14"/>
      <c r="AK265" s="14"/>
      <c r="AL265" s="14"/>
      <c r="AM265" s="14"/>
      <c r="AN265" s="14"/>
      <c r="AO265" s="14"/>
    </row>
    <row r="266" spans="7:41">
      <c r="G266" s="14"/>
      <c r="H266" s="14"/>
      <c r="I266" s="14"/>
      <c r="J266" s="14"/>
      <c r="K266" s="171"/>
      <c r="L266" s="171"/>
      <c r="M266" s="171"/>
      <c r="N266" s="171"/>
      <c r="O266" s="14"/>
      <c r="P266" s="14"/>
      <c r="Q266" s="14"/>
      <c r="R266" s="14"/>
      <c r="S266" s="171"/>
      <c r="T266" s="171"/>
      <c r="U266" s="80"/>
      <c r="V266" s="80"/>
      <c r="W266" s="80"/>
      <c r="X266" s="80"/>
      <c r="Y266" s="80"/>
      <c r="Z266" s="171"/>
      <c r="AA266" s="14"/>
      <c r="AB266" s="14"/>
      <c r="AC266" s="80"/>
      <c r="AD266" s="80"/>
      <c r="AE266" s="80"/>
      <c r="AF266" s="171"/>
      <c r="AG266" s="80"/>
      <c r="AH266" s="14"/>
      <c r="AI266" s="14"/>
      <c r="AJ266" s="14"/>
      <c r="AK266" s="14"/>
      <c r="AL266" s="14"/>
      <c r="AM266" s="14"/>
      <c r="AN266" s="14"/>
      <c r="AO266" s="14"/>
    </row>
    <row r="267" spans="7:41">
      <c r="G267" s="14"/>
      <c r="H267" s="14"/>
      <c r="I267" s="14"/>
      <c r="J267" s="14"/>
      <c r="K267" s="171"/>
      <c r="L267" s="171"/>
      <c r="M267" s="171"/>
      <c r="N267" s="171"/>
      <c r="O267" s="14"/>
      <c r="P267" s="14"/>
      <c r="Q267" s="14"/>
      <c r="R267" s="14"/>
      <c r="S267" s="171"/>
      <c r="T267" s="171"/>
      <c r="U267" s="80"/>
      <c r="V267" s="80"/>
      <c r="W267" s="80"/>
      <c r="X267" s="80"/>
      <c r="Y267" s="80"/>
      <c r="Z267" s="171"/>
      <c r="AA267" s="14"/>
      <c r="AB267" s="14"/>
      <c r="AC267" s="80"/>
      <c r="AD267" s="80"/>
      <c r="AE267" s="80"/>
      <c r="AF267" s="171"/>
      <c r="AG267" s="80"/>
      <c r="AH267" s="14"/>
      <c r="AI267" s="14"/>
      <c r="AJ267" s="14"/>
      <c r="AK267" s="14"/>
      <c r="AL267" s="14"/>
      <c r="AM267" s="14"/>
      <c r="AN267" s="14"/>
      <c r="AO267" s="14"/>
    </row>
    <row r="268" spans="7:41">
      <c r="G268" s="14"/>
      <c r="H268" s="14"/>
      <c r="I268" s="14"/>
      <c r="J268" s="14"/>
      <c r="K268" s="171"/>
      <c r="L268" s="171"/>
      <c r="M268" s="171"/>
      <c r="N268" s="171"/>
      <c r="O268" s="14"/>
      <c r="P268" s="14"/>
      <c r="Q268" s="14"/>
      <c r="R268" s="14"/>
      <c r="S268" s="171"/>
      <c r="T268" s="171"/>
      <c r="U268" s="80"/>
      <c r="V268" s="80"/>
      <c r="W268" s="80"/>
      <c r="X268" s="80"/>
      <c r="Y268" s="80"/>
      <c r="Z268" s="171"/>
      <c r="AA268" s="14"/>
      <c r="AB268" s="14"/>
      <c r="AC268" s="80"/>
      <c r="AD268" s="80"/>
      <c r="AE268" s="80"/>
      <c r="AF268" s="171"/>
      <c r="AG268" s="80"/>
      <c r="AH268" s="14"/>
      <c r="AI268" s="14"/>
      <c r="AJ268" s="14"/>
      <c r="AK268" s="14"/>
      <c r="AL268" s="14"/>
      <c r="AM268" s="14"/>
      <c r="AN268" s="14"/>
      <c r="AO268" s="14"/>
    </row>
    <row r="269" spans="7:41">
      <c r="G269" s="14"/>
      <c r="H269" s="14"/>
      <c r="I269" s="14"/>
      <c r="J269" s="14"/>
      <c r="K269" s="171"/>
      <c r="L269" s="171"/>
      <c r="M269" s="171"/>
      <c r="N269" s="171"/>
      <c r="O269" s="14"/>
      <c r="P269" s="14"/>
      <c r="Q269" s="14"/>
      <c r="R269" s="14"/>
      <c r="S269" s="171"/>
      <c r="T269" s="171"/>
      <c r="U269" s="80"/>
      <c r="V269" s="80"/>
      <c r="W269" s="80"/>
      <c r="X269" s="80"/>
      <c r="Y269" s="80"/>
      <c r="Z269" s="171"/>
      <c r="AA269" s="14"/>
      <c r="AB269" s="14"/>
      <c r="AC269" s="80"/>
      <c r="AD269" s="80"/>
      <c r="AE269" s="80"/>
      <c r="AF269" s="171"/>
      <c r="AG269" s="80"/>
      <c r="AH269" s="14"/>
      <c r="AI269" s="14"/>
      <c r="AJ269" s="14"/>
      <c r="AK269" s="14"/>
      <c r="AL269" s="14"/>
      <c r="AM269" s="14"/>
      <c r="AN269" s="14"/>
      <c r="AO269" s="14"/>
    </row>
    <row r="270" spans="7:41">
      <c r="G270" s="14"/>
      <c r="H270" s="14"/>
      <c r="I270" s="14"/>
      <c r="J270" s="14"/>
      <c r="K270" s="171"/>
      <c r="L270" s="171"/>
      <c r="M270" s="171"/>
      <c r="N270" s="171"/>
      <c r="O270" s="14"/>
      <c r="P270" s="14"/>
      <c r="Q270" s="14"/>
      <c r="R270" s="14"/>
      <c r="S270" s="171"/>
      <c r="T270" s="171"/>
      <c r="U270" s="80"/>
      <c r="V270" s="80"/>
      <c r="W270" s="80"/>
      <c r="X270" s="80"/>
      <c r="Y270" s="80"/>
      <c r="Z270" s="171"/>
      <c r="AA270" s="14"/>
      <c r="AB270" s="14"/>
      <c r="AC270" s="80"/>
      <c r="AD270" s="80"/>
      <c r="AE270" s="80"/>
      <c r="AF270" s="171"/>
      <c r="AG270" s="80"/>
      <c r="AH270" s="14"/>
      <c r="AI270" s="14"/>
      <c r="AJ270" s="14"/>
      <c r="AK270" s="14"/>
      <c r="AL270" s="14"/>
      <c r="AM270" s="14"/>
      <c r="AN270" s="14"/>
      <c r="AO270" s="14"/>
    </row>
    <row r="271" spans="7:41">
      <c r="G271" s="14"/>
      <c r="H271" s="14"/>
      <c r="I271" s="14"/>
      <c r="J271" s="14"/>
      <c r="K271" s="171"/>
      <c r="L271" s="171"/>
      <c r="M271" s="171"/>
      <c r="N271" s="171"/>
      <c r="O271" s="14"/>
      <c r="P271" s="14"/>
      <c r="Q271" s="14"/>
      <c r="R271" s="14"/>
      <c r="S271" s="171"/>
      <c r="T271" s="171"/>
      <c r="U271" s="80"/>
      <c r="V271" s="80"/>
      <c r="W271" s="80"/>
      <c r="X271" s="80"/>
      <c r="Y271" s="80"/>
      <c r="Z271" s="171"/>
      <c r="AA271" s="14"/>
      <c r="AB271" s="14"/>
      <c r="AC271" s="80"/>
      <c r="AD271" s="80"/>
      <c r="AE271" s="80"/>
      <c r="AF271" s="171"/>
      <c r="AG271" s="80"/>
      <c r="AH271" s="14"/>
      <c r="AI271" s="14"/>
      <c r="AJ271" s="14"/>
      <c r="AK271" s="14"/>
      <c r="AL271" s="14"/>
      <c r="AM271" s="14"/>
      <c r="AN271" s="14"/>
      <c r="AO271" s="14"/>
    </row>
    <row r="272" spans="7:41">
      <c r="G272" s="14"/>
      <c r="H272" s="14"/>
      <c r="I272" s="14"/>
      <c r="J272" s="14"/>
      <c r="K272" s="171"/>
      <c r="L272" s="171"/>
      <c r="M272" s="171"/>
      <c r="N272" s="171"/>
      <c r="O272" s="14"/>
      <c r="P272" s="14"/>
      <c r="Q272" s="14"/>
      <c r="R272" s="14"/>
      <c r="S272" s="171"/>
      <c r="T272" s="171"/>
      <c r="U272" s="80"/>
      <c r="V272" s="80"/>
      <c r="W272" s="80"/>
      <c r="X272" s="80"/>
      <c r="Y272" s="80"/>
      <c r="Z272" s="171"/>
      <c r="AA272" s="14"/>
      <c r="AB272" s="14"/>
      <c r="AC272" s="80"/>
      <c r="AD272" s="80"/>
      <c r="AE272" s="80"/>
      <c r="AF272" s="171"/>
      <c r="AG272" s="80"/>
      <c r="AH272" s="14"/>
      <c r="AI272" s="14"/>
      <c r="AJ272" s="14"/>
      <c r="AK272" s="14"/>
      <c r="AL272" s="14"/>
      <c r="AM272" s="14"/>
      <c r="AN272" s="14"/>
      <c r="AO272" s="14"/>
    </row>
    <row r="273" spans="1:41">
      <c r="G273" s="14"/>
      <c r="H273" s="14"/>
      <c r="I273" s="14"/>
      <c r="J273" s="14"/>
      <c r="K273" s="171"/>
      <c r="L273" s="171"/>
      <c r="M273" s="171"/>
      <c r="N273" s="171"/>
      <c r="O273" s="14"/>
      <c r="P273" s="14"/>
      <c r="Q273" s="14"/>
      <c r="R273" s="14"/>
      <c r="S273" s="171"/>
      <c r="T273" s="171"/>
      <c r="U273" s="80"/>
      <c r="V273" s="80"/>
      <c r="W273" s="80"/>
      <c r="X273" s="80"/>
      <c r="Y273" s="80"/>
      <c r="Z273" s="171"/>
      <c r="AA273" s="14"/>
      <c r="AB273" s="14"/>
      <c r="AC273" s="80"/>
      <c r="AD273" s="80"/>
      <c r="AE273" s="80"/>
      <c r="AF273" s="171"/>
      <c r="AG273" s="80"/>
      <c r="AH273" s="14"/>
      <c r="AI273" s="14"/>
      <c r="AJ273" s="14"/>
      <c r="AK273" s="14"/>
      <c r="AL273" s="14"/>
      <c r="AM273" s="14"/>
      <c r="AN273" s="14"/>
      <c r="AO273" s="14"/>
    </row>
    <row r="274" spans="1:41">
      <c r="G274" s="14"/>
      <c r="H274" s="14"/>
      <c r="I274" s="14"/>
      <c r="J274" s="14"/>
      <c r="K274" s="171"/>
      <c r="L274" s="171"/>
      <c r="M274" s="171"/>
      <c r="N274" s="171"/>
      <c r="O274" s="14"/>
      <c r="P274" s="14"/>
      <c r="Q274" s="14"/>
      <c r="R274" s="14"/>
      <c r="S274" s="171"/>
      <c r="T274" s="171"/>
      <c r="U274" s="80"/>
      <c r="V274" s="80"/>
      <c r="W274" s="80"/>
      <c r="X274" s="80"/>
      <c r="Y274" s="80"/>
      <c r="Z274" s="171"/>
      <c r="AA274" s="14"/>
      <c r="AB274" s="14"/>
      <c r="AC274" s="80"/>
      <c r="AD274" s="80"/>
      <c r="AE274" s="80"/>
      <c r="AF274" s="171"/>
      <c r="AG274" s="80"/>
      <c r="AH274" s="14"/>
      <c r="AI274" s="14"/>
      <c r="AJ274" s="14"/>
      <c r="AK274" s="14"/>
      <c r="AL274" s="14"/>
      <c r="AM274" s="14"/>
      <c r="AN274" s="14"/>
      <c r="AO274" s="14"/>
    </row>
    <row r="275" spans="1:41">
      <c r="G275" s="14"/>
      <c r="H275" s="14"/>
      <c r="I275" s="14"/>
      <c r="J275" s="14"/>
      <c r="K275" s="171"/>
      <c r="L275" s="171"/>
      <c r="M275" s="171"/>
      <c r="N275" s="171"/>
      <c r="O275" s="14"/>
      <c r="P275" s="14"/>
      <c r="Q275" s="14"/>
      <c r="R275" s="14"/>
      <c r="S275" s="171"/>
      <c r="T275" s="171"/>
      <c r="U275" s="80"/>
      <c r="V275" s="80"/>
      <c r="W275" s="80"/>
      <c r="X275" s="80"/>
      <c r="Y275" s="80"/>
      <c r="Z275" s="171"/>
      <c r="AA275" s="14"/>
      <c r="AB275" s="14"/>
      <c r="AC275" s="80"/>
      <c r="AD275" s="80"/>
      <c r="AE275" s="80"/>
      <c r="AF275" s="171"/>
      <c r="AG275" s="80"/>
      <c r="AH275" s="14"/>
      <c r="AI275" s="14"/>
      <c r="AJ275" s="14"/>
      <c r="AK275" s="14"/>
      <c r="AL275" s="14"/>
      <c r="AM275" s="14"/>
      <c r="AN275" s="14"/>
      <c r="AO275" s="14"/>
    </row>
    <row r="276" spans="1:41">
      <c r="G276" s="14"/>
      <c r="H276" s="14"/>
      <c r="I276" s="14"/>
      <c r="J276" s="14"/>
      <c r="K276" s="171"/>
      <c r="L276" s="171"/>
      <c r="M276" s="171"/>
      <c r="N276" s="171"/>
      <c r="O276" s="14"/>
      <c r="P276" s="14"/>
      <c r="Q276" s="14"/>
      <c r="R276" s="14"/>
      <c r="S276" s="171"/>
      <c r="T276" s="171"/>
      <c r="U276" s="80"/>
      <c r="V276" s="80"/>
      <c r="W276" s="80"/>
      <c r="X276" s="80"/>
      <c r="Y276" s="80"/>
      <c r="Z276" s="171"/>
      <c r="AA276" s="14"/>
      <c r="AB276" s="14"/>
      <c r="AC276" s="80"/>
      <c r="AD276" s="80"/>
      <c r="AE276" s="80"/>
      <c r="AF276" s="171"/>
      <c r="AG276" s="80"/>
      <c r="AH276" s="14"/>
      <c r="AI276" s="14"/>
      <c r="AJ276" s="14"/>
      <c r="AK276" s="14"/>
      <c r="AL276" s="14"/>
      <c r="AM276" s="14"/>
      <c r="AN276" s="14"/>
      <c r="AO276" s="14"/>
    </row>
    <row r="277" spans="1:41">
      <c r="G277" s="14"/>
      <c r="H277" s="14"/>
      <c r="I277" s="14"/>
      <c r="J277" s="14"/>
      <c r="K277" s="171"/>
      <c r="L277" s="171"/>
      <c r="M277" s="171"/>
      <c r="N277" s="171"/>
      <c r="O277" s="14"/>
      <c r="P277" s="14"/>
      <c r="Q277" s="14"/>
      <c r="R277" s="14"/>
      <c r="S277" s="171"/>
      <c r="T277" s="171"/>
      <c r="U277" s="80"/>
      <c r="V277" s="80"/>
      <c r="W277" s="80"/>
      <c r="X277" s="80"/>
      <c r="Y277" s="80"/>
      <c r="Z277" s="171"/>
      <c r="AA277" s="14"/>
      <c r="AB277" s="14"/>
      <c r="AC277" s="80"/>
      <c r="AD277" s="80"/>
      <c r="AE277" s="80"/>
      <c r="AF277" s="171"/>
      <c r="AG277" s="80"/>
      <c r="AH277" s="14"/>
      <c r="AI277" s="14"/>
      <c r="AJ277" s="14"/>
      <c r="AK277" s="14"/>
      <c r="AL277" s="14"/>
      <c r="AM277" s="14"/>
      <c r="AN277" s="14"/>
      <c r="AO277" s="14"/>
    </row>
    <row r="278" spans="1:41">
      <c r="G278" s="14"/>
      <c r="H278" s="14"/>
      <c r="I278" s="14"/>
      <c r="J278" s="14"/>
      <c r="K278" s="171"/>
      <c r="L278" s="171"/>
      <c r="M278" s="171"/>
      <c r="N278" s="171"/>
      <c r="O278" s="14"/>
      <c r="P278" s="14"/>
      <c r="Q278" s="14"/>
      <c r="R278" s="14"/>
      <c r="S278" s="171"/>
      <c r="T278" s="171"/>
      <c r="U278" s="80"/>
      <c r="V278" s="80"/>
      <c r="W278" s="80"/>
      <c r="X278" s="80"/>
      <c r="Y278" s="80"/>
      <c r="Z278" s="171"/>
      <c r="AA278" s="14"/>
      <c r="AB278" s="14"/>
      <c r="AC278" s="80"/>
      <c r="AD278" s="80"/>
      <c r="AE278" s="80"/>
      <c r="AF278" s="171"/>
      <c r="AG278" s="80"/>
      <c r="AH278" s="14"/>
      <c r="AI278" s="14"/>
      <c r="AJ278" s="14"/>
      <c r="AK278" s="14"/>
      <c r="AL278" s="14"/>
      <c r="AM278" s="14"/>
      <c r="AN278" s="14"/>
      <c r="AO278" s="14"/>
    </row>
    <row r="279" spans="1:41">
      <c r="G279" s="14"/>
      <c r="H279" s="14"/>
      <c r="I279" s="14"/>
      <c r="J279" s="14"/>
      <c r="K279" s="171"/>
      <c r="L279" s="171"/>
      <c r="M279" s="171"/>
      <c r="N279" s="171"/>
      <c r="O279" s="14"/>
      <c r="P279" s="14"/>
      <c r="Q279" s="14"/>
      <c r="R279" s="14"/>
      <c r="S279" s="171"/>
      <c r="T279" s="171"/>
      <c r="U279" s="80"/>
      <c r="V279" s="80"/>
      <c r="W279" s="80"/>
      <c r="X279" s="80"/>
      <c r="Y279" s="80"/>
      <c r="Z279" s="171"/>
      <c r="AA279" s="14"/>
      <c r="AB279" s="14"/>
      <c r="AC279" s="80"/>
      <c r="AD279" s="80"/>
      <c r="AE279" s="80"/>
      <c r="AF279" s="171"/>
      <c r="AG279" s="80"/>
      <c r="AH279" s="14"/>
      <c r="AI279" s="14"/>
      <c r="AJ279" s="14"/>
      <c r="AK279" s="14"/>
      <c r="AL279" s="14"/>
      <c r="AM279" s="14"/>
      <c r="AN279" s="14"/>
      <c r="AO279" s="14"/>
    </row>
    <row r="280" spans="1:41">
      <c r="G280" s="14"/>
      <c r="H280" s="14"/>
      <c r="I280" s="14"/>
      <c r="J280" s="14"/>
      <c r="K280" s="171"/>
      <c r="L280" s="171"/>
      <c r="M280" s="171"/>
      <c r="N280" s="171"/>
      <c r="O280" s="14"/>
      <c r="P280" s="14"/>
      <c r="Q280" s="14"/>
      <c r="R280" s="14"/>
      <c r="S280" s="171"/>
      <c r="T280" s="171"/>
      <c r="U280" s="80"/>
      <c r="V280" s="80"/>
      <c r="W280" s="80"/>
      <c r="X280" s="80"/>
      <c r="Y280" s="80"/>
      <c r="Z280" s="171"/>
      <c r="AA280" s="14"/>
      <c r="AB280" s="14"/>
      <c r="AC280" s="80"/>
      <c r="AD280" s="80"/>
      <c r="AE280" s="80"/>
      <c r="AF280" s="171"/>
      <c r="AG280" s="80"/>
      <c r="AH280" s="14"/>
      <c r="AI280" s="14"/>
      <c r="AJ280" s="14"/>
      <c r="AK280" s="14"/>
      <c r="AL280" s="14"/>
      <c r="AM280" s="14"/>
      <c r="AN280" s="14"/>
      <c r="AO280" s="14"/>
    </row>
    <row r="281" spans="1:41">
      <c r="G281" s="14"/>
      <c r="H281" s="14"/>
      <c r="I281" s="14"/>
      <c r="J281" s="14"/>
      <c r="K281" s="171"/>
      <c r="L281" s="171"/>
      <c r="M281" s="171"/>
      <c r="N281" s="171"/>
      <c r="O281" s="14"/>
      <c r="P281" s="14"/>
      <c r="Q281" s="14"/>
      <c r="R281" s="14"/>
      <c r="S281" s="171"/>
      <c r="T281" s="171"/>
      <c r="U281" s="80"/>
      <c r="V281" s="80"/>
      <c r="W281" s="80"/>
      <c r="X281" s="80"/>
      <c r="Y281" s="80"/>
      <c r="Z281" s="171"/>
      <c r="AA281" s="14"/>
      <c r="AB281" s="14"/>
      <c r="AC281" s="80"/>
      <c r="AD281" s="80"/>
      <c r="AE281" s="80"/>
      <c r="AF281" s="171"/>
      <c r="AG281" s="80"/>
      <c r="AH281" s="14"/>
      <c r="AI281" s="14"/>
      <c r="AJ281" s="14"/>
      <c r="AK281" s="14"/>
      <c r="AL281" s="14"/>
      <c r="AM281" s="14"/>
      <c r="AN281" s="14"/>
      <c r="AO281" s="14"/>
    </row>
    <row r="282" spans="1:4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172"/>
      <c r="L282" s="171"/>
      <c r="M282" s="171"/>
      <c r="N282" s="171"/>
      <c r="O282" s="14"/>
      <c r="P282" s="14"/>
      <c r="Q282" s="14"/>
      <c r="R282" s="14"/>
      <c r="S282" s="171"/>
      <c r="T282" s="171"/>
      <c r="U282" s="80"/>
      <c r="V282" s="80"/>
      <c r="W282" s="80"/>
      <c r="X282" s="80"/>
      <c r="Y282" s="80"/>
      <c r="Z282" s="171"/>
      <c r="AA282" s="14"/>
      <c r="AB282" s="14"/>
      <c r="AC282" s="80"/>
      <c r="AD282" s="80"/>
      <c r="AE282" s="80"/>
      <c r="AF282" s="171"/>
      <c r="AG282" s="80"/>
      <c r="AH282" s="14"/>
      <c r="AI282" s="14"/>
      <c r="AJ282" s="14"/>
      <c r="AK282" s="14"/>
      <c r="AL282" s="14"/>
      <c r="AM282" s="14"/>
      <c r="AN282" s="14"/>
      <c r="AO282" s="14"/>
    </row>
    <row r="283" spans="1:4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173"/>
      <c r="L283" s="172"/>
      <c r="M283" s="172"/>
      <c r="N283" s="172"/>
      <c r="O283" s="32"/>
      <c r="P283" s="32"/>
      <c r="Q283" s="32"/>
      <c r="R283" s="32"/>
      <c r="S283" s="172"/>
      <c r="T283" s="172"/>
      <c r="U283" s="81"/>
      <c r="V283" s="81"/>
      <c r="W283" s="81"/>
      <c r="X283" s="81"/>
      <c r="Y283" s="81"/>
      <c r="Z283" s="172"/>
      <c r="AA283" s="32"/>
      <c r="AC283" s="81"/>
      <c r="AE283" s="81"/>
      <c r="AG283" s="81"/>
    </row>
    <row r="284" spans="1:4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173"/>
      <c r="L284" s="173"/>
      <c r="M284" s="173"/>
      <c r="N284" s="173"/>
      <c r="O284" s="36"/>
      <c r="P284" s="36"/>
      <c r="Q284" s="36"/>
      <c r="R284" s="36"/>
      <c r="S284" s="173"/>
      <c r="T284" s="173"/>
      <c r="U284" s="82"/>
      <c r="V284" s="82"/>
      <c r="W284" s="82"/>
      <c r="X284" s="82"/>
      <c r="Y284" s="82"/>
      <c r="Z284" s="173"/>
      <c r="AA284" s="36"/>
      <c r="AC284" s="82"/>
      <c r="AE284" s="82"/>
      <c r="AG284" s="82"/>
    </row>
    <row r="285" spans="1:4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173"/>
      <c r="L285" s="173"/>
      <c r="M285" s="173"/>
      <c r="N285" s="173"/>
      <c r="O285" s="36"/>
      <c r="P285" s="36"/>
      <c r="Q285" s="36"/>
      <c r="R285" s="36"/>
      <c r="S285" s="173"/>
      <c r="T285" s="173"/>
      <c r="U285" s="82"/>
      <c r="V285" s="82"/>
      <c r="W285" s="82"/>
      <c r="X285" s="82"/>
      <c r="Y285" s="82"/>
      <c r="Z285" s="173"/>
      <c r="AA285" s="36"/>
      <c r="AC285" s="82"/>
      <c r="AE285" s="82"/>
      <c r="AG285" s="82"/>
    </row>
    <row r="286" spans="1:4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173"/>
      <c r="L286" s="173"/>
      <c r="M286" s="173"/>
      <c r="N286" s="173"/>
      <c r="O286" s="36"/>
      <c r="P286" s="36"/>
      <c r="Q286" s="36"/>
      <c r="R286" s="36"/>
      <c r="S286" s="173"/>
      <c r="T286" s="173"/>
      <c r="U286" s="82"/>
      <c r="V286" s="82"/>
      <c r="W286" s="82"/>
      <c r="X286" s="82"/>
      <c r="Y286" s="82"/>
      <c r="Z286" s="173"/>
      <c r="AA286" s="36"/>
      <c r="AC286" s="82"/>
      <c r="AE286" s="82"/>
      <c r="AG286" s="82"/>
    </row>
    <row r="287" spans="1:4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173"/>
      <c r="L287" s="173"/>
      <c r="M287" s="173"/>
      <c r="N287" s="173"/>
      <c r="O287" s="36"/>
      <c r="P287" s="36"/>
      <c r="Q287" s="36"/>
      <c r="R287" s="36"/>
      <c r="S287" s="173"/>
      <c r="T287" s="173"/>
      <c r="U287" s="82"/>
      <c r="V287" s="82"/>
      <c r="W287" s="82"/>
      <c r="X287" s="82"/>
      <c r="Y287" s="82"/>
      <c r="Z287" s="173"/>
      <c r="AA287" s="36"/>
      <c r="AC287" s="82"/>
      <c r="AE287" s="82"/>
      <c r="AG287" s="82"/>
    </row>
    <row r="288" spans="1:4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173"/>
      <c r="L288" s="173"/>
      <c r="M288" s="173"/>
      <c r="N288" s="173"/>
      <c r="O288" s="36"/>
      <c r="P288" s="36"/>
      <c r="Q288" s="36"/>
      <c r="R288" s="36"/>
      <c r="S288" s="173"/>
      <c r="T288" s="173"/>
      <c r="U288" s="82"/>
      <c r="V288" s="82"/>
      <c r="W288" s="82"/>
      <c r="X288" s="82"/>
      <c r="Y288" s="82"/>
      <c r="Z288" s="173"/>
      <c r="AA288" s="36"/>
      <c r="AC288" s="82"/>
      <c r="AE288" s="82"/>
      <c r="AG288" s="82"/>
    </row>
    <row r="289" spans="1:3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173"/>
      <c r="L289" s="173"/>
      <c r="M289" s="173"/>
      <c r="N289" s="173"/>
      <c r="O289" s="36"/>
      <c r="P289" s="36"/>
      <c r="Q289" s="36"/>
      <c r="R289" s="36"/>
      <c r="S289" s="173"/>
      <c r="T289" s="173"/>
      <c r="U289" s="82"/>
      <c r="V289" s="82"/>
      <c r="W289" s="82"/>
      <c r="X289" s="82"/>
      <c r="Y289" s="82"/>
      <c r="Z289" s="173"/>
      <c r="AA289" s="36"/>
      <c r="AC289" s="82"/>
      <c r="AE289" s="82"/>
      <c r="AG289" s="82"/>
    </row>
    <row r="290" spans="1:3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173"/>
      <c r="L290" s="173"/>
      <c r="M290" s="173"/>
      <c r="N290" s="173"/>
      <c r="O290" s="36"/>
      <c r="P290" s="36"/>
      <c r="Q290" s="36"/>
      <c r="R290" s="36"/>
      <c r="S290" s="173"/>
      <c r="T290" s="173"/>
      <c r="U290" s="82"/>
      <c r="V290" s="82"/>
      <c r="W290" s="82"/>
      <c r="X290" s="82"/>
      <c r="Y290" s="82"/>
      <c r="Z290" s="173"/>
      <c r="AA290" s="36"/>
      <c r="AC290" s="82"/>
      <c r="AE290" s="82"/>
      <c r="AG290" s="82"/>
    </row>
    <row r="291" spans="1:3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173"/>
      <c r="L291" s="173"/>
      <c r="M291" s="173"/>
      <c r="N291" s="173"/>
      <c r="O291" s="36"/>
      <c r="P291" s="36"/>
      <c r="Q291" s="36"/>
      <c r="R291" s="36"/>
      <c r="S291" s="173"/>
      <c r="T291" s="173"/>
      <c r="U291" s="82"/>
      <c r="V291" s="82"/>
      <c r="W291" s="82"/>
      <c r="X291" s="82"/>
      <c r="Y291" s="82"/>
      <c r="Z291" s="173"/>
      <c r="AA291" s="36"/>
      <c r="AC291" s="82"/>
      <c r="AE291" s="82"/>
      <c r="AG291" s="82"/>
    </row>
    <row r="292" spans="1:3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173"/>
      <c r="L292" s="173"/>
      <c r="M292" s="173"/>
      <c r="N292" s="173"/>
      <c r="O292" s="36"/>
      <c r="P292" s="36"/>
      <c r="Q292" s="36"/>
      <c r="R292" s="36"/>
      <c r="S292" s="173"/>
      <c r="T292" s="173"/>
      <c r="U292" s="82"/>
      <c r="V292" s="82"/>
      <c r="W292" s="82"/>
      <c r="X292" s="82"/>
      <c r="Y292" s="82"/>
      <c r="Z292" s="173"/>
      <c r="AA292" s="36"/>
      <c r="AC292" s="82"/>
      <c r="AE292" s="82"/>
      <c r="AG292" s="82"/>
    </row>
    <row r="293" spans="1:3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173"/>
      <c r="L293" s="173"/>
      <c r="M293" s="173"/>
      <c r="N293" s="173"/>
      <c r="O293" s="36"/>
      <c r="P293" s="36"/>
      <c r="Q293" s="36"/>
      <c r="R293" s="36"/>
      <c r="S293" s="173"/>
      <c r="T293" s="173"/>
      <c r="U293" s="82"/>
      <c r="V293" s="82"/>
      <c r="W293" s="82"/>
      <c r="X293" s="82"/>
      <c r="Y293" s="82"/>
      <c r="Z293" s="173"/>
      <c r="AA293" s="36"/>
      <c r="AC293" s="82"/>
      <c r="AE293" s="82"/>
      <c r="AG293" s="82"/>
    </row>
    <row r="294" spans="1:3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173"/>
      <c r="L294" s="173"/>
      <c r="M294" s="173"/>
      <c r="N294" s="173"/>
      <c r="O294" s="36"/>
      <c r="P294" s="36"/>
      <c r="Q294" s="36"/>
      <c r="R294" s="36"/>
      <c r="S294" s="173"/>
      <c r="T294" s="173"/>
      <c r="U294" s="82"/>
      <c r="V294" s="82"/>
      <c r="W294" s="82"/>
      <c r="X294" s="82"/>
      <c r="Y294" s="82"/>
      <c r="Z294" s="173"/>
      <c r="AA294" s="36"/>
      <c r="AC294" s="82"/>
      <c r="AE294" s="82"/>
      <c r="AG294" s="82"/>
    </row>
    <row r="295" spans="1:3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173"/>
      <c r="L295" s="173"/>
      <c r="M295" s="173"/>
      <c r="N295" s="173"/>
      <c r="O295" s="36"/>
      <c r="P295" s="36"/>
      <c r="Q295" s="36"/>
      <c r="R295" s="36"/>
      <c r="S295" s="173"/>
      <c r="T295" s="173"/>
      <c r="U295" s="82"/>
      <c r="V295" s="82"/>
      <c r="W295" s="82"/>
      <c r="X295" s="82"/>
      <c r="Y295" s="82"/>
      <c r="Z295" s="173"/>
      <c r="AA295" s="36"/>
      <c r="AC295" s="82"/>
      <c r="AE295" s="82"/>
      <c r="AG295" s="82"/>
    </row>
    <row r="296" spans="1:3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173"/>
      <c r="L296" s="173"/>
      <c r="M296" s="173"/>
      <c r="N296" s="173"/>
      <c r="O296" s="36"/>
      <c r="P296" s="36"/>
      <c r="Q296" s="36"/>
      <c r="R296" s="36"/>
      <c r="S296" s="173"/>
      <c r="T296" s="173"/>
      <c r="U296" s="82"/>
      <c r="V296" s="82"/>
      <c r="W296" s="82"/>
      <c r="X296" s="82"/>
      <c r="Y296" s="82"/>
      <c r="Z296" s="173"/>
      <c r="AA296" s="36"/>
      <c r="AC296" s="82"/>
      <c r="AE296" s="82"/>
      <c r="AG296" s="82"/>
    </row>
    <row r="297" spans="1:3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173"/>
      <c r="L297" s="173"/>
      <c r="M297" s="173"/>
      <c r="N297" s="173"/>
      <c r="O297" s="36"/>
      <c r="P297" s="36"/>
      <c r="Q297" s="36"/>
      <c r="R297" s="36"/>
      <c r="S297" s="173"/>
      <c r="T297" s="173"/>
      <c r="U297" s="82"/>
      <c r="V297" s="82"/>
      <c r="W297" s="82"/>
      <c r="X297" s="82"/>
      <c r="Y297" s="82"/>
      <c r="Z297" s="173"/>
      <c r="AA297" s="36"/>
      <c r="AC297" s="82"/>
      <c r="AE297" s="82"/>
      <c r="AG297" s="82"/>
    </row>
    <row r="298" spans="1:3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173"/>
      <c r="L298" s="173"/>
      <c r="M298" s="173"/>
      <c r="N298" s="173"/>
      <c r="O298" s="36"/>
      <c r="P298" s="36"/>
      <c r="Q298" s="36"/>
      <c r="R298" s="36"/>
      <c r="S298" s="173"/>
      <c r="T298" s="173"/>
      <c r="U298" s="82"/>
      <c r="V298" s="82"/>
      <c r="W298" s="82"/>
      <c r="X298" s="82"/>
      <c r="Y298" s="82"/>
      <c r="Z298" s="173"/>
      <c r="AA298" s="36"/>
      <c r="AC298" s="82"/>
      <c r="AE298" s="82"/>
      <c r="AG298" s="82"/>
    </row>
    <row r="299" spans="1:3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173"/>
      <c r="L299" s="173"/>
      <c r="M299" s="173"/>
      <c r="N299" s="173"/>
      <c r="O299" s="36"/>
      <c r="P299" s="36"/>
      <c r="Q299" s="36"/>
      <c r="R299" s="36"/>
      <c r="S299" s="173"/>
      <c r="T299" s="173"/>
      <c r="U299" s="82"/>
      <c r="V299" s="82"/>
      <c r="W299" s="82"/>
      <c r="X299" s="82"/>
      <c r="Y299" s="82"/>
      <c r="Z299" s="173"/>
      <c r="AA299" s="36"/>
      <c r="AC299" s="82"/>
      <c r="AE299" s="82"/>
      <c r="AG299" s="82"/>
    </row>
    <row r="300" spans="1:3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173"/>
      <c r="L300" s="173"/>
      <c r="M300" s="173"/>
      <c r="N300" s="173"/>
      <c r="O300" s="36"/>
      <c r="P300" s="36"/>
      <c r="Q300" s="36"/>
      <c r="R300" s="36"/>
      <c r="S300" s="173"/>
      <c r="T300" s="173"/>
      <c r="U300" s="82"/>
      <c r="V300" s="82"/>
      <c r="W300" s="82"/>
      <c r="X300" s="82"/>
      <c r="Y300" s="82"/>
      <c r="Z300" s="173"/>
      <c r="AA300" s="36"/>
      <c r="AC300" s="82"/>
      <c r="AE300" s="82"/>
      <c r="AG300" s="82"/>
    </row>
    <row r="301" spans="1:3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173"/>
      <c r="L301" s="173"/>
      <c r="M301" s="173"/>
      <c r="N301" s="173"/>
      <c r="O301" s="36"/>
      <c r="P301" s="36"/>
      <c r="Q301" s="36"/>
      <c r="R301" s="36"/>
      <c r="S301" s="173"/>
      <c r="T301" s="173"/>
      <c r="U301" s="82"/>
      <c r="V301" s="82"/>
      <c r="W301" s="82"/>
      <c r="X301" s="82"/>
      <c r="Y301" s="82"/>
      <c r="Z301" s="173"/>
      <c r="AA301" s="36"/>
      <c r="AC301" s="82"/>
      <c r="AE301" s="82"/>
      <c r="AG301" s="82"/>
    </row>
    <row r="302" spans="1:3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173"/>
      <c r="L302" s="173"/>
      <c r="M302" s="173"/>
      <c r="N302" s="173"/>
      <c r="O302" s="36"/>
      <c r="P302" s="36"/>
      <c r="Q302" s="36"/>
      <c r="R302" s="36"/>
      <c r="S302" s="173"/>
      <c r="T302" s="173"/>
      <c r="U302" s="82"/>
      <c r="V302" s="82"/>
      <c r="W302" s="82"/>
      <c r="X302" s="82"/>
      <c r="Y302" s="82"/>
      <c r="Z302" s="173"/>
      <c r="AA302" s="36"/>
      <c r="AC302" s="82"/>
      <c r="AE302" s="82"/>
      <c r="AG302" s="82"/>
    </row>
    <row r="303" spans="1:3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173"/>
      <c r="L303" s="173"/>
      <c r="M303" s="173"/>
      <c r="N303" s="173"/>
      <c r="O303" s="36"/>
      <c r="P303" s="36"/>
      <c r="Q303" s="36"/>
      <c r="R303" s="36"/>
      <c r="S303" s="173"/>
      <c r="T303" s="173"/>
      <c r="U303" s="82"/>
      <c r="V303" s="82"/>
      <c r="W303" s="82"/>
      <c r="X303" s="82"/>
      <c r="Y303" s="82"/>
      <c r="Z303" s="173"/>
      <c r="AA303" s="36"/>
      <c r="AC303" s="82"/>
      <c r="AE303" s="82"/>
      <c r="AG303" s="82"/>
    </row>
    <row r="304" spans="1:3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173"/>
      <c r="L304" s="173"/>
      <c r="M304" s="173"/>
      <c r="N304" s="173"/>
      <c r="O304" s="36"/>
      <c r="P304" s="36"/>
      <c r="Q304" s="36"/>
      <c r="R304" s="36"/>
      <c r="S304" s="173"/>
      <c r="T304" s="173"/>
      <c r="U304" s="82"/>
      <c r="V304" s="82"/>
      <c r="W304" s="82"/>
      <c r="X304" s="82"/>
      <c r="Y304" s="82"/>
      <c r="Z304" s="173"/>
      <c r="AA304" s="36"/>
      <c r="AC304" s="82"/>
      <c r="AE304" s="82"/>
      <c r="AG304" s="82"/>
    </row>
    <row r="305" spans="1:3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173"/>
      <c r="L305" s="173"/>
      <c r="M305" s="173"/>
      <c r="N305" s="173"/>
      <c r="O305" s="36"/>
      <c r="P305" s="36"/>
      <c r="Q305" s="36"/>
      <c r="R305" s="36"/>
      <c r="S305" s="173"/>
      <c r="T305" s="173"/>
      <c r="U305" s="82"/>
      <c r="V305" s="82"/>
      <c r="W305" s="82"/>
      <c r="X305" s="82"/>
      <c r="Y305" s="82"/>
      <c r="Z305" s="173"/>
      <c r="AA305" s="36"/>
      <c r="AC305" s="82"/>
      <c r="AE305" s="82"/>
      <c r="AG305" s="82"/>
    </row>
    <row r="306" spans="1:3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173"/>
      <c r="L306" s="173"/>
      <c r="M306" s="173"/>
      <c r="N306" s="173"/>
      <c r="O306" s="36"/>
      <c r="P306" s="36"/>
      <c r="Q306" s="36"/>
      <c r="R306" s="36"/>
      <c r="S306" s="173"/>
      <c r="T306" s="173"/>
      <c r="U306" s="82"/>
      <c r="V306" s="82"/>
      <c r="W306" s="82"/>
      <c r="X306" s="82"/>
      <c r="Y306" s="82"/>
      <c r="Z306" s="173"/>
      <c r="AA306" s="36"/>
      <c r="AC306" s="82"/>
      <c r="AE306" s="82"/>
      <c r="AG306" s="82"/>
    </row>
    <row r="307" spans="1:3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173"/>
      <c r="L307" s="173"/>
      <c r="M307" s="173"/>
      <c r="N307" s="173"/>
      <c r="O307" s="36"/>
      <c r="P307" s="36"/>
      <c r="Q307" s="36"/>
      <c r="R307" s="36"/>
      <c r="S307" s="173"/>
      <c r="T307" s="173"/>
      <c r="U307" s="82"/>
      <c r="V307" s="82"/>
      <c r="W307" s="82"/>
      <c r="X307" s="82"/>
      <c r="Y307" s="82"/>
      <c r="Z307" s="173"/>
      <c r="AA307" s="36"/>
      <c r="AC307" s="82"/>
      <c r="AE307" s="82"/>
      <c r="AG307" s="82"/>
    </row>
    <row r="308" spans="1:3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173"/>
      <c r="L308" s="173"/>
      <c r="M308" s="173"/>
      <c r="N308" s="173"/>
      <c r="O308" s="36"/>
      <c r="P308" s="36"/>
      <c r="Q308" s="36"/>
      <c r="R308" s="36"/>
      <c r="S308" s="173"/>
      <c r="T308" s="173"/>
      <c r="U308" s="82"/>
      <c r="V308" s="82"/>
      <c r="W308" s="82"/>
      <c r="X308" s="82"/>
      <c r="Y308" s="82"/>
      <c r="Z308" s="173"/>
      <c r="AA308" s="36"/>
      <c r="AC308" s="82"/>
      <c r="AE308" s="82"/>
      <c r="AG308" s="82"/>
    </row>
    <row r="309" spans="1:3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173"/>
      <c r="L309" s="173"/>
      <c r="M309" s="173"/>
      <c r="N309" s="173"/>
      <c r="O309" s="36"/>
      <c r="P309" s="36"/>
      <c r="Q309" s="36"/>
      <c r="R309" s="36"/>
      <c r="S309" s="173"/>
      <c r="T309" s="173"/>
      <c r="U309" s="82"/>
      <c r="V309" s="82"/>
      <c r="W309" s="82"/>
      <c r="X309" s="82"/>
      <c r="Y309" s="82"/>
      <c r="Z309" s="173"/>
      <c r="AA309" s="36"/>
      <c r="AC309" s="82"/>
      <c r="AE309" s="82"/>
      <c r="AG309" s="82"/>
    </row>
    <row r="310" spans="1:3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173"/>
      <c r="L310" s="173"/>
      <c r="M310" s="173"/>
      <c r="N310" s="173"/>
      <c r="O310" s="36"/>
      <c r="P310" s="36"/>
      <c r="Q310" s="36"/>
      <c r="R310" s="36"/>
      <c r="S310" s="173"/>
      <c r="T310" s="173"/>
      <c r="U310" s="82"/>
      <c r="V310" s="82"/>
      <c r="W310" s="82"/>
      <c r="X310" s="82"/>
      <c r="Y310" s="82"/>
      <c r="Z310" s="173"/>
      <c r="AA310" s="36"/>
      <c r="AC310" s="82"/>
      <c r="AE310" s="82"/>
      <c r="AG310" s="82"/>
    </row>
    <row r="311" spans="1:3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173"/>
      <c r="L311" s="173"/>
      <c r="M311" s="173"/>
      <c r="N311" s="173"/>
      <c r="O311" s="36"/>
      <c r="P311" s="36"/>
      <c r="Q311" s="36"/>
      <c r="R311" s="36"/>
      <c r="S311" s="173"/>
      <c r="T311" s="173"/>
      <c r="U311" s="82"/>
      <c r="V311" s="82"/>
      <c r="W311" s="82"/>
      <c r="X311" s="82"/>
      <c r="Y311" s="82"/>
      <c r="Z311" s="173"/>
      <c r="AA311" s="36"/>
      <c r="AC311" s="82"/>
      <c r="AE311" s="82"/>
      <c r="AG311" s="82"/>
    </row>
    <row r="312" spans="1:3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173"/>
      <c r="L312" s="173"/>
      <c r="M312" s="173"/>
      <c r="N312" s="173"/>
      <c r="O312" s="36"/>
      <c r="P312" s="36"/>
      <c r="Q312" s="36"/>
      <c r="R312" s="36"/>
      <c r="S312" s="173"/>
      <c r="T312" s="173"/>
      <c r="U312" s="82"/>
      <c r="V312" s="82"/>
      <c r="W312" s="82"/>
      <c r="X312" s="82"/>
      <c r="Y312" s="82"/>
      <c r="Z312" s="173"/>
      <c r="AA312" s="36"/>
      <c r="AC312" s="82"/>
      <c r="AE312" s="82"/>
      <c r="AG312" s="82"/>
    </row>
    <row r="313" spans="1:3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173"/>
      <c r="L313" s="173"/>
      <c r="M313" s="173"/>
      <c r="N313" s="173"/>
      <c r="O313" s="36"/>
      <c r="P313" s="36"/>
      <c r="Q313" s="36"/>
      <c r="R313" s="36"/>
      <c r="S313" s="173"/>
      <c r="T313" s="173"/>
      <c r="U313" s="82"/>
      <c r="V313" s="82"/>
      <c r="W313" s="82"/>
      <c r="X313" s="82"/>
      <c r="Y313" s="82"/>
      <c r="Z313" s="173"/>
      <c r="AA313" s="36"/>
      <c r="AC313" s="82"/>
      <c r="AE313" s="82"/>
      <c r="AG313" s="82"/>
    </row>
    <row r="314" spans="1:3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173"/>
      <c r="L314" s="173"/>
      <c r="M314" s="173"/>
      <c r="N314" s="173"/>
      <c r="O314" s="36"/>
      <c r="P314" s="36"/>
      <c r="Q314" s="36"/>
      <c r="R314" s="36"/>
      <c r="S314" s="173"/>
      <c r="T314" s="173"/>
      <c r="U314" s="82"/>
      <c r="V314" s="82"/>
      <c r="W314" s="82"/>
      <c r="X314" s="82"/>
      <c r="Y314" s="82"/>
      <c r="Z314" s="173"/>
      <c r="AA314" s="36"/>
      <c r="AC314" s="82"/>
      <c r="AE314" s="82"/>
      <c r="AG314" s="82"/>
    </row>
    <row r="315" spans="1:3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173"/>
      <c r="L315" s="173"/>
      <c r="M315" s="173"/>
      <c r="N315" s="173"/>
      <c r="O315" s="36"/>
      <c r="P315" s="36"/>
      <c r="Q315" s="36"/>
      <c r="R315" s="36"/>
      <c r="S315" s="173"/>
      <c r="T315" s="173"/>
      <c r="U315" s="82"/>
      <c r="V315" s="82"/>
      <c r="W315" s="82"/>
      <c r="X315" s="82"/>
      <c r="Y315" s="82"/>
      <c r="Z315" s="173"/>
      <c r="AA315" s="36"/>
      <c r="AC315" s="82"/>
      <c r="AE315" s="82"/>
      <c r="AG315" s="82"/>
    </row>
    <row r="316" spans="1:3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173"/>
      <c r="L316" s="173"/>
      <c r="M316" s="173"/>
      <c r="N316" s="173"/>
      <c r="O316" s="36"/>
      <c r="P316" s="36"/>
      <c r="Q316" s="36"/>
      <c r="R316" s="36"/>
      <c r="S316" s="173"/>
      <c r="T316" s="173"/>
      <c r="U316" s="82"/>
      <c r="V316" s="82"/>
      <c r="W316" s="82"/>
      <c r="X316" s="82"/>
      <c r="Y316" s="82"/>
      <c r="Z316" s="173"/>
      <c r="AA316" s="36"/>
      <c r="AC316" s="82"/>
      <c r="AE316" s="82"/>
      <c r="AG316" s="82"/>
    </row>
    <row r="317" spans="1:33">
      <c r="L317" s="173"/>
      <c r="M317" s="173"/>
      <c r="N317" s="173"/>
      <c r="O317" s="36"/>
      <c r="P317" s="36"/>
      <c r="Q317" s="36"/>
      <c r="R317" s="36"/>
      <c r="S317" s="173"/>
      <c r="T317" s="173"/>
      <c r="U317" s="82"/>
      <c r="V317" s="82"/>
      <c r="W317" s="82"/>
      <c r="X317" s="82"/>
      <c r="Y317" s="82"/>
      <c r="Z317" s="173"/>
      <c r="AA317" s="36"/>
      <c r="AC317" s="82"/>
      <c r="AE317" s="82"/>
      <c r="AG317" s="82"/>
    </row>
    <row r="318" spans="1:33">
      <c r="L318" s="173"/>
      <c r="M318" s="173"/>
      <c r="N318" s="173"/>
      <c r="O318" s="36"/>
      <c r="P318" s="36"/>
      <c r="Q318" s="36"/>
      <c r="R318" s="36"/>
      <c r="S318" s="173"/>
      <c r="T318" s="173"/>
      <c r="U318" s="82"/>
      <c r="W318" s="82"/>
      <c r="Y318" s="82"/>
      <c r="AA318" s="36"/>
      <c r="AC318" s="82"/>
      <c r="AE318" s="82"/>
      <c r="AG318" s="82"/>
    </row>
    <row r="319" spans="1:33">
      <c r="L319" s="173"/>
      <c r="M319" s="173"/>
      <c r="N319" s="173"/>
      <c r="O319" s="36"/>
      <c r="P319" s="36"/>
      <c r="Q319" s="36"/>
      <c r="R319" s="36"/>
      <c r="S319" s="173"/>
      <c r="T319" s="173"/>
      <c r="U319" s="82"/>
      <c r="W319" s="82"/>
      <c r="Y319" s="82"/>
      <c r="AA319" s="36"/>
      <c r="AC319" s="82"/>
      <c r="AE319" s="82"/>
      <c r="AG319" s="82"/>
    </row>
    <row r="320" spans="1:33">
      <c r="L320" s="173"/>
      <c r="M320" s="173"/>
      <c r="N320" s="173"/>
      <c r="O320" s="36"/>
      <c r="P320" s="36"/>
      <c r="Q320" s="36"/>
      <c r="R320" s="36"/>
      <c r="S320" s="173"/>
      <c r="T320" s="173"/>
      <c r="U320" s="82"/>
      <c r="W320" s="82"/>
      <c r="Y320" s="82"/>
      <c r="AA320" s="36"/>
      <c r="AC320" s="82"/>
      <c r="AE320" s="82"/>
      <c r="AG320" s="82"/>
    </row>
    <row r="321" spans="12:33">
      <c r="L321" s="173"/>
      <c r="M321" s="173"/>
      <c r="N321" s="173"/>
      <c r="O321" s="36"/>
      <c r="P321" s="36"/>
      <c r="Q321" s="36"/>
      <c r="R321" s="36"/>
      <c r="S321" s="173"/>
      <c r="T321" s="173"/>
      <c r="U321" s="82"/>
      <c r="W321" s="82"/>
      <c r="Y321" s="82"/>
      <c r="AA321" s="36"/>
      <c r="AC321" s="82"/>
      <c r="AE321" s="82"/>
      <c r="AG321" s="82"/>
    </row>
    <row r="322" spans="12:33">
      <c r="L322" s="173"/>
      <c r="M322" s="173"/>
      <c r="N322" s="173"/>
      <c r="O322" s="36"/>
      <c r="P322" s="36"/>
      <c r="Q322" s="36"/>
      <c r="R322" s="36"/>
      <c r="S322" s="173"/>
      <c r="T322" s="173"/>
      <c r="U322" s="82"/>
      <c r="W322" s="82"/>
      <c r="Y322" s="82"/>
      <c r="AA322" s="36"/>
      <c r="AC322" s="82"/>
      <c r="AE322" s="82"/>
      <c r="AG322" s="82"/>
    </row>
    <row r="323" spans="12:33">
      <c r="L323" s="173"/>
      <c r="M323" s="173"/>
      <c r="N323" s="173"/>
      <c r="O323" s="36"/>
      <c r="P323" s="36"/>
      <c r="Q323" s="36"/>
      <c r="R323" s="36"/>
      <c r="S323" s="173"/>
      <c r="T323" s="173"/>
      <c r="U323" s="82"/>
      <c r="W323" s="82"/>
      <c r="Y323" s="82"/>
      <c r="AA323" s="36"/>
      <c r="AC323" s="82"/>
      <c r="AE323" s="82"/>
      <c r="AG323" s="82"/>
    </row>
    <row r="324" spans="12:33">
      <c r="L324" s="173"/>
      <c r="M324" s="173"/>
      <c r="N324" s="173"/>
      <c r="O324" s="36"/>
      <c r="P324" s="36"/>
      <c r="Q324" s="36"/>
      <c r="R324" s="36"/>
      <c r="S324" s="173"/>
      <c r="T324" s="173"/>
      <c r="U324" s="82"/>
      <c r="W324" s="82"/>
      <c r="Y324" s="82"/>
      <c r="AA324" s="36"/>
      <c r="AC324" s="82"/>
      <c r="AE324" s="82"/>
      <c r="AG324" s="82"/>
    </row>
    <row r="325" spans="12:33">
      <c r="L325" s="173"/>
      <c r="M325" s="173"/>
      <c r="N325" s="173"/>
      <c r="O325" s="36"/>
      <c r="P325" s="36"/>
      <c r="Q325" s="36"/>
      <c r="R325" s="36"/>
      <c r="S325" s="173"/>
      <c r="T325" s="173"/>
      <c r="U325" s="82"/>
      <c r="W325" s="82"/>
      <c r="Y325" s="82"/>
      <c r="AA325" s="36"/>
      <c r="AC325" s="82"/>
      <c r="AE325" s="82"/>
      <c r="AG325" s="82"/>
    </row>
    <row r="326" spans="12:33">
      <c r="L326" s="173"/>
      <c r="M326" s="173"/>
      <c r="N326" s="173"/>
      <c r="O326" s="36"/>
      <c r="P326" s="36"/>
      <c r="Q326" s="36"/>
      <c r="R326" s="36"/>
      <c r="S326" s="173"/>
      <c r="T326" s="173"/>
      <c r="U326" s="82"/>
      <c r="W326" s="82"/>
      <c r="Y326" s="82"/>
      <c r="AA326" s="36"/>
      <c r="AC326" s="82"/>
      <c r="AE326" s="82"/>
      <c r="AG326" s="82"/>
    </row>
    <row r="327" spans="12:33">
      <c r="L327" s="173"/>
      <c r="M327" s="173"/>
      <c r="N327" s="173"/>
      <c r="O327" s="36"/>
      <c r="P327" s="36"/>
      <c r="Q327" s="36"/>
      <c r="R327" s="36"/>
      <c r="S327" s="173"/>
      <c r="T327" s="173"/>
      <c r="U327" s="82"/>
      <c r="W327" s="82"/>
      <c r="Y327" s="82"/>
      <c r="AA327" s="36"/>
      <c r="AC327" s="82"/>
      <c r="AE327" s="82"/>
      <c r="AG327" s="82"/>
    </row>
    <row r="328" spans="12:33">
      <c r="L328" s="173"/>
      <c r="M328" s="173"/>
      <c r="N328" s="173"/>
      <c r="O328" s="36"/>
      <c r="P328" s="36"/>
      <c r="Q328" s="36"/>
      <c r="R328" s="36"/>
      <c r="S328" s="173"/>
      <c r="T328" s="173"/>
      <c r="U328" s="82"/>
      <c r="W328" s="82"/>
      <c r="Y328" s="82"/>
      <c r="AA328" s="36"/>
      <c r="AC328" s="82"/>
      <c r="AE328" s="82"/>
      <c r="AG328" s="82"/>
    </row>
    <row r="329" spans="12:33">
      <c r="L329" s="173"/>
      <c r="M329" s="173"/>
      <c r="N329" s="173"/>
      <c r="O329" s="36"/>
      <c r="P329" s="36"/>
      <c r="Q329" s="36"/>
      <c r="R329" s="36"/>
      <c r="S329" s="173"/>
      <c r="T329" s="173"/>
      <c r="U329" s="82"/>
      <c r="W329" s="82"/>
      <c r="Y329" s="82"/>
      <c r="AA329" s="36"/>
      <c r="AC329" s="82"/>
      <c r="AE329" s="82"/>
      <c r="AG329" s="82"/>
    </row>
    <row r="330" spans="12:33">
      <c r="L330" s="173"/>
      <c r="M330" s="173"/>
      <c r="N330" s="173"/>
      <c r="O330" s="36"/>
      <c r="P330" s="36"/>
      <c r="Q330" s="36"/>
      <c r="R330" s="36"/>
      <c r="S330" s="173"/>
      <c r="T330" s="173"/>
      <c r="U330" s="82"/>
      <c r="W330" s="82"/>
      <c r="Y330" s="82"/>
      <c r="AA330" s="36"/>
      <c r="AC330" s="82"/>
      <c r="AE330" s="82"/>
      <c r="AG330" s="82"/>
    </row>
    <row r="331" spans="12:33">
      <c r="L331" s="173"/>
      <c r="M331" s="173"/>
      <c r="N331" s="173"/>
      <c r="O331" s="36"/>
      <c r="P331" s="36"/>
      <c r="Q331" s="36"/>
      <c r="R331" s="36"/>
      <c r="S331" s="173"/>
      <c r="T331" s="173"/>
      <c r="U331" s="82"/>
      <c r="W331" s="82"/>
      <c r="Y331" s="82"/>
      <c r="AA331" s="36"/>
      <c r="AC331" s="82"/>
      <c r="AE331" s="82"/>
      <c r="AG331" s="82"/>
    </row>
    <row r="332" spans="12:33">
      <c r="L332" s="173"/>
      <c r="M332" s="173"/>
      <c r="N332" s="173"/>
      <c r="O332" s="36"/>
      <c r="P332" s="36"/>
      <c r="Q332" s="36"/>
      <c r="R332" s="36"/>
      <c r="S332" s="173"/>
      <c r="T332" s="173"/>
      <c r="U332" s="82"/>
      <c r="W332" s="82"/>
      <c r="Y332" s="82"/>
      <c r="AA332" s="36"/>
      <c r="AC332" s="82"/>
      <c r="AE332" s="82"/>
      <c r="AG332" s="82"/>
    </row>
    <row r="333" spans="12:33">
      <c r="L333" s="173"/>
      <c r="M333" s="173"/>
      <c r="N333" s="173"/>
      <c r="O333" s="36"/>
      <c r="P333" s="36"/>
      <c r="Q333" s="36"/>
      <c r="R333" s="36"/>
      <c r="S333" s="173"/>
      <c r="T333" s="173"/>
      <c r="U333" s="82"/>
      <c r="W333" s="82"/>
      <c r="Y333" s="82"/>
      <c r="AA333" s="36"/>
      <c r="AC333" s="82"/>
      <c r="AE333" s="82"/>
      <c r="AG333" s="82"/>
    </row>
    <row r="334" spans="12:33">
      <c r="L334" s="173"/>
      <c r="M334" s="173"/>
      <c r="N334" s="173"/>
      <c r="O334" s="36"/>
      <c r="P334" s="36"/>
      <c r="Q334" s="36"/>
      <c r="R334" s="36"/>
      <c r="S334" s="173"/>
      <c r="T334" s="173"/>
      <c r="U334" s="82"/>
      <c r="W334" s="82"/>
      <c r="Y334" s="82"/>
      <c r="AA334" s="36"/>
      <c r="AC334" s="82"/>
      <c r="AE334" s="82"/>
      <c r="AG334" s="82"/>
    </row>
    <row r="335" spans="12:33">
      <c r="L335" s="173"/>
      <c r="M335" s="173"/>
      <c r="N335" s="173"/>
      <c r="O335" s="36"/>
      <c r="P335" s="36"/>
      <c r="Q335" s="36"/>
      <c r="R335" s="36"/>
      <c r="S335" s="173"/>
      <c r="T335" s="173"/>
      <c r="U335" s="82"/>
      <c r="W335" s="82"/>
      <c r="Y335" s="82"/>
      <c r="AA335" s="36"/>
      <c r="AC335" s="82"/>
      <c r="AE335" s="82"/>
      <c r="AG335" s="82"/>
    </row>
    <row r="336" spans="12:33">
      <c r="L336" s="173"/>
      <c r="M336" s="173"/>
      <c r="N336" s="173"/>
      <c r="O336" s="36"/>
      <c r="P336" s="36"/>
      <c r="Q336" s="36"/>
      <c r="R336" s="36"/>
      <c r="S336" s="173"/>
      <c r="T336" s="173"/>
      <c r="U336" s="82"/>
      <c r="W336" s="82"/>
      <c r="Y336" s="82"/>
      <c r="AA336" s="36"/>
      <c r="AC336" s="82"/>
      <c r="AE336" s="82"/>
      <c r="AG336" s="82"/>
    </row>
    <row r="337" spans="12:33">
      <c r="L337" s="173"/>
      <c r="M337" s="173"/>
      <c r="N337" s="173"/>
      <c r="O337" s="36"/>
      <c r="P337" s="36"/>
      <c r="Q337" s="36"/>
      <c r="R337" s="36"/>
      <c r="S337" s="173"/>
      <c r="T337" s="173"/>
      <c r="U337" s="82"/>
      <c r="W337" s="82"/>
      <c r="Y337" s="82"/>
      <c r="AA337" s="36"/>
      <c r="AC337" s="82"/>
      <c r="AE337" s="82"/>
      <c r="AG337" s="82"/>
    </row>
    <row r="338" spans="12:33">
      <c r="L338" s="173"/>
      <c r="M338" s="173"/>
      <c r="N338" s="173"/>
      <c r="O338" s="36"/>
      <c r="P338" s="36"/>
      <c r="Q338" s="36"/>
      <c r="R338" s="36"/>
      <c r="S338" s="173"/>
      <c r="T338" s="173"/>
      <c r="U338" s="82"/>
      <c r="W338" s="82"/>
      <c r="Y338" s="82"/>
      <c r="AA338" s="36"/>
      <c r="AC338" s="82"/>
      <c r="AE338" s="82"/>
      <c r="AG338" s="82"/>
    </row>
    <row r="339" spans="12:33">
      <c r="L339" s="173"/>
      <c r="M339" s="173"/>
      <c r="N339" s="173"/>
      <c r="O339" s="36"/>
      <c r="P339" s="36"/>
      <c r="Q339" s="36"/>
      <c r="R339" s="36"/>
      <c r="S339" s="173"/>
      <c r="T339" s="173"/>
      <c r="U339" s="82"/>
      <c r="W339" s="82"/>
      <c r="Y339" s="82"/>
      <c r="AA339" s="36"/>
      <c r="AC339" s="82"/>
      <c r="AE339" s="82"/>
      <c r="AG339" s="82"/>
    </row>
    <row r="340" spans="12:33">
      <c r="L340" s="173"/>
      <c r="M340" s="173"/>
      <c r="N340" s="173"/>
      <c r="O340" s="36"/>
      <c r="P340" s="36"/>
      <c r="Q340" s="36"/>
      <c r="R340" s="36"/>
      <c r="S340" s="173"/>
      <c r="T340" s="173"/>
      <c r="U340" s="82"/>
      <c r="W340" s="82"/>
      <c r="Y340" s="82"/>
      <c r="AA340" s="36"/>
      <c r="AC340" s="82"/>
      <c r="AE340" s="82"/>
      <c r="AG340" s="82"/>
    </row>
  </sheetData>
  <mergeCells count="1">
    <mergeCell ref="P5:R5"/>
  </mergeCells>
  <conditionalFormatting sqref="H10:H17">
    <cfRule type="cellIs" dxfId="141" priority="17" operator="lessThan">
      <formula>0</formula>
    </cfRule>
    <cfRule type="cellIs" dxfId="140" priority="18" operator="greaterThan">
      <formula>0</formula>
    </cfRule>
  </conditionalFormatting>
  <conditionalFormatting sqref="J10:J17">
    <cfRule type="cellIs" dxfId="139" priority="15" operator="lessThan">
      <formula>0</formula>
    </cfRule>
    <cfRule type="cellIs" dxfId="138" priority="16" operator="greaterThan">
      <formula>0</formula>
    </cfRule>
  </conditionalFormatting>
  <conditionalFormatting sqref="L10:L17">
    <cfRule type="cellIs" dxfId="137" priority="13" operator="lessThan">
      <formula>0</formula>
    </cfRule>
    <cfRule type="cellIs" dxfId="136" priority="14" operator="greaterThan">
      <formula>0</formula>
    </cfRule>
  </conditionalFormatting>
  <conditionalFormatting sqref="N10:N17">
    <cfRule type="cellIs" dxfId="135" priority="11" operator="lessThan">
      <formula>0</formula>
    </cfRule>
    <cfRule type="cellIs" dxfId="134" priority="12" operator="greaterThan">
      <formula>0</formula>
    </cfRule>
  </conditionalFormatting>
  <conditionalFormatting sqref="P10:P17">
    <cfRule type="cellIs" dxfId="133" priority="9" operator="lessThan">
      <formula>0</formula>
    </cfRule>
    <cfRule type="cellIs" dxfId="132" priority="10" operator="greaterThan">
      <formula>0</formula>
    </cfRule>
  </conditionalFormatting>
  <conditionalFormatting sqref="R10:R17">
    <cfRule type="cellIs" dxfId="131" priority="7" operator="lessThan">
      <formula>0</formula>
    </cfRule>
    <cfRule type="cellIs" dxfId="130" priority="8" operator="greaterThan">
      <formula>0</formula>
    </cfRule>
  </conditionalFormatting>
  <conditionalFormatting sqref="T10:T17">
    <cfRule type="cellIs" dxfId="129" priority="5" operator="lessThan">
      <formula>0</formula>
    </cfRule>
    <cfRule type="cellIs" dxfId="128" priority="6" operator="greaterThan">
      <formula>0</formula>
    </cfRule>
  </conditionalFormatting>
  <conditionalFormatting sqref="V10:V17">
    <cfRule type="cellIs" dxfId="127" priority="1" operator="lessThan">
      <formula>0</formula>
    </cfRule>
    <cfRule type="cellIs" dxfId="12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BJ338"/>
  <sheetViews>
    <sheetView zoomScale="92" zoomScaleNormal="92" workbookViewId="0">
      <selection activeCell="A15" sqref="A15"/>
    </sheetView>
  </sheetViews>
  <sheetFormatPr baseColWidth="10" defaultRowHeight="15"/>
  <cols>
    <col min="23" max="23" width="1.36328125" customWidth="1"/>
    <col min="24" max="24" width="5.6328125" customWidth="1"/>
    <col min="25" max="25" width="2.90625" customWidth="1"/>
    <col min="26" max="26" width="5.81640625" customWidth="1"/>
    <col min="27" max="27" width="2.90625" customWidth="1"/>
    <col min="28" max="28" width="8.36328125" customWidth="1"/>
    <col min="29" max="29" width="6.54296875" customWidth="1"/>
    <col min="30" max="30" width="7.08984375" customWidth="1"/>
    <col min="31" max="31" width="6.6328125" customWidth="1"/>
    <col min="32" max="32" width="6.1796875" customWidth="1"/>
    <col min="33" max="33" width="5.6328125" style="102" customWidth="1"/>
    <col min="34" max="34" width="6.36328125" style="11" customWidth="1"/>
    <col min="35" max="35" width="4.453125" style="11" customWidth="1"/>
    <col min="36" max="36" width="10.453125" style="102" customWidth="1"/>
    <col min="37" max="37" width="5.1796875" style="11" customWidth="1"/>
    <col min="46" max="46" width="14" customWidth="1"/>
    <col min="47" max="47" width="12.54296875" customWidth="1"/>
    <col min="48" max="48" width="10.90625" customWidth="1"/>
  </cols>
  <sheetData>
    <row r="1" spans="22:62" ht="19.8"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</row>
    <row r="2" spans="22:62" s="196" customFormat="1" ht="31.8"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4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22:62" ht="19.8"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</row>
    <row r="4" spans="22:62" ht="19.8"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</row>
    <row r="5" spans="22:62" s="200" customFormat="1" ht="19.8">
      <c r="AN5" s="4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2:62" ht="15" customHeight="1">
      <c r="W6" s="54"/>
      <c r="X6" s="54"/>
      <c r="Y6" s="54"/>
      <c r="Z6" s="54"/>
      <c r="AA6" s="54"/>
      <c r="AB6" s="54"/>
      <c r="AC6" s="54"/>
      <c r="AD6" s="54"/>
      <c r="AE6" s="47"/>
      <c r="AF6" s="47"/>
      <c r="AG6" s="97"/>
      <c r="AH6" s="76"/>
      <c r="AI6" s="76"/>
      <c r="AJ6" s="97"/>
      <c r="AK6" s="76"/>
      <c r="AL6" s="47"/>
      <c r="AM6" s="4"/>
    </row>
    <row r="7" spans="22:62" ht="17.399999999999999">
      <c r="W7" s="64"/>
      <c r="X7" s="47"/>
      <c r="Y7" s="47"/>
      <c r="Z7" s="47"/>
      <c r="AA7" s="47"/>
      <c r="AB7" s="47"/>
      <c r="AC7" s="54" t="s">
        <v>2</v>
      </c>
      <c r="AD7" s="47"/>
      <c r="AE7" s="47"/>
      <c r="AF7" s="54" t="s">
        <v>22</v>
      </c>
      <c r="AG7" s="97"/>
      <c r="AH7" s="214" t="s">
        <v>413</v>
      </c>
      <c r="AI7" s="76"/>
      <c r="AJ7" s="105" t="s">
        <v>84</v>
      </c>
      <c r="AK7" s="77" t="s">
        <v>2</v>
      </c>
      <c r="AL7" s="47"/>
      <c r="AM7" s="4"/>
    </row>
    <row r="8" spans="22:62" ht="15.6">
      <c r="W8" s="47"/>
      <c r="X8" s="47"/>
      <c r="Y8" s="47"/>
      <c r="Z8" s="47"/>
      <c r="AA8" s="47"/>
      <c r="AB8" s="47"/>
      <c r="AC8" s="54" t="s">
        <v>506</v>
      </c>
      <c r="AD8" s="54" t="s">
        <v>2</v>
      </c>
      <c r="AE8" s="54" t="s">
        <v>22</v>
      </c>
      <c r="AF8" s="54" t="s">
        <v>508</v>
      </c>
      <c r="AG8" s="105" t="s">
        <v>22</v>
      </c>
      <c r="AH8" s="77" t="s">
        <v>510</v>
      </c>
      <c r="AI8" s="77"/>
      <c r="AJ8" s="105" t="s">
        <v>439</v>
      </c>
      <c r="AK8" s="77" t="s">
        <v>441</v>
      </c>
      <c r="AL8" s="47"/>
      <c r="AM8" s="5"/>
    </row>
    <row r="9" spans="22:62" ht="15.6">
      <c r="W9" s="47"/>
      <c r="X9" s="54" t="s">
        <v>96</v>
      </c>
      <c r="Y9" s="54" t="s">
        <v>435</v>
      </c>
      <c r="Z9" s="50"/>
      <c r="AA9" s="54" t="s">
        <v>443</v>
      </c>
      <c r="AB9" s="54"/>
      <c r="AC9" s="55" t="s">
        <v>507</v>
      </c>
      <c r="AD9" s="55" t="s">
        <v>8</v>
      </c>
      <c r="AE9" s="55" t="s">
        <v>0</v>
      </c>
      <c r="AF9" s="55" t="s">
        <v>424</v>
      </c>
      <c r="AG9" s="106" t="s">
        <v>44</v>
      </c>
      <c r="AH9" s="78" t="s">
        <v>511</v>
      </c>
      <c r="AI9" s="78" t="s">
        <v>550</v>
      </c>
      <c r="AJ9" s="106" t="s">
        <v>440</v>
      </c>
      <c r="AK9" s="78" t="s">
        <v>74</v>
      </c>
      <c r="AL9" s="47"/>
      <c r="AM9" s="5"/>
    </row>
    <row r="10" spans="22:62" ht="15.6">
      <c r="W10" s="47"/>
      <c r="X10" s="56">
        <f>+'Ark1'!C813</f>
        <v>2024</v>
      </c>
      <c r="Y10" s="56">
        <f>+'Ark1'!G813</f>
        <v>1</v>
      </c>
      <c r="Z10" s="57" t="s">
        <v>446</v>
      </c>
      <c r="AA10" s="57">
        <f>+'Ark1'!H813</f>
        <v>1</v>
      </c>
      <c r="AB10" s="57" t="s">
        <v>83</v>
      </c>
      <c r="AC10" s="56">
        <f>+'Ark1'!Q813</f>
        <v>30</v>
      </c>
      <c r="AD10" s="56">
        <f>+'Ark1'!R813</f>
        <v>150</v>
      </c>
      <c r="AE10" s="58">
        <f>+'Ark1'!S813</f>
        <v>9.346666666666664</v>
      </c>
      <c r="AF10" s="58">
        <f>+'Ark1'!T813</f>
        <v>6.8133333333333352</v>
      </c>
      <c r="AG10" s="169">
        <f>+'Ark1'!U813</f>
        <v>14.243333333333338</v>
      </c>
      <c r="AH10" s="79">
        <f>+'Ark1'!W813</f>
        <v>10.666666666666664</v>
      </c>
      <c r="AI10" s="79">
        <f>+'Ark1'!Y813</f>
        <v>0.66666666666666652</v>
      </c>
      <c r="AJ10" s="169">
        <f t="shared" ref="AJ10:AJ17" si="0">+AG10/AE10</f>
        <v>1.523894436519259</v>
      </c>
      <c r="AK10" s="79">
        <f>+'Ark1'!AF813</f>
        <v>32.447097995207926</v>
      </c>
      <c r="AL10" s="47"/>
      <c r="AM10" s="5"/>
    </row>
    <row r="11" spans="22:62" ht="15.6">
      <c r="W11" s="47"/>
      <c r="X11" s="56">
        <f>+'Ark1'!C814</f>
        <v>2024</v>
      </c>
      <c r="Y11" s="56">
        <f>+'Ark1'!G814</f>
        <v>1</v>
      </c>
      <c r="Z11" s="57" t="s">
        <v>446</v>
      </c>
      <c r="AA11" s="57">
        <f>+'Ark1'!H814</f>
        <v>2</v>
      </c>
      <c r="AB11" s="57" t="s">
        <v>7</v>
      </c>
      <c r="AC11" s="56">
        <f>+'Ark1'!Q814</f>
        <v>28</v>
      </c>
      <c r="AD11" s="56">
        <f>+'Ark1'!R814</f>
        <v>288</v>
      </c>
      <c r="AE11" s="58">
        <f>+'Ark1'!S814</f>
        <v>9.1076388888888875</v>
      </c>
      <c r="AF11" s="58">
        <f>+'Ark1'!T814</f>
        <v>6.7013888888888884</v>
      </c>
      <c r="AG11" s="169">
        <f>+'Ark1'!U814</f>
        <v>14.566319444444439</v>
      </c>
      <c r="AH11" s="79">
        <f>+'Ark1'!W814</f>
        <v>12.152777777777779</v>
      </c>
      <c r="AI11" s="79">
        <f>+'Ark1'!Y814</f>
        <v>1.041666666666667</v>
      </c>
      <c r="AJ11" s="169">
        <f t="shared" si="0"/>
        <v>1.5993518871521155</v>
      </c>
      <c r="AK11" s="79">
        <f>+'Ark1'!AF814</f>
        <v>53.091548611008946</v>
      </c>
      <c r="AL11" s="47"/>
      <c r="AM11" s="5"/>
      <c r="AO11" s="2"/>
      <c r="AP11" s="2"/>
      <c r="AQ11" s="2"/>
    </row>
    <row r="12" spans="22:62" ht="15.6">
      <c r="W12" s="47"/>
      <c r="X12" s="56">
        <f>+'Ark1'!C815</f>
        <v>2024</v>
      </c>
      <c r="Y12" s="56">
        <f>+'Ark1'!G815</f>
        <v>2</v>
      </c>
      <c r="Z12" s="57" t="s">
        <v>116</v>
      </c>
      <c r="AA12" s="57">
        <f>+'Ark1'!H815</f>
        <v>1</v>
      </c>
      <c r="AB12" s="57" t="s">
        <v>83</v>
      </c>
      <c r="AC12" s="56">
        <f>+'Ark1'!Q815</f>
        <v>52</v>
      </c>
      <c r="AD12" s="56">
        <f>+'Ark1'!R815</f>
        <v>745</v>
      </c>
      <c r="AE12" s="58">
        <f>+'Ark1'!S815</f>
        <v>9.8604026845637591</v>
      </c>
      <c r="AF12" s="58">
        <f>+'Ark1'!T815</f>
        <v>7.2187919463087251</v>
      </c>
      <c r="AG12" s="169">
        <f>+'Ark1'!U815</f>
        <v>15.088724832214757</v>
      </c>
      <c r="AH12" s="79">
        <f>+'Ark1'!W815</f>
        <v>13.959731543624164</v>
      </c>
      <c r="AI12" s="79">
        <f>+'Ark1'!Y815</f>
        <v>0.67114093959731558</v>
      </c>
      <c r="AJ12" s="169">
        <f t="shared" si="0"/>
        <v>1.5302341410291305</v>
      </c>
      <c r="AK12" s="79">
        <f>+'Ark1'!AF815</f>
        <v>43.717520119416811</v>
      </c>
      <c r="AL12" s="47"/>
      <c r="AM12" s="5"/>
      <c r="AO12" s="2"/>
      <c r="AP12" s="2"/>
      <c r="AQ12" s="4"/>
      <c r="AR12" s="4"/>
      <c r="AS12" s="4"/>
    </row>
    <row r="13" spans="22:62" ht="15.6">
      <c r="W13" s="47"/>
      <c r="X13" s="56">
        <f>+'Ark1'!C816</f>
        <v>2024</v>
      </c>
      <c r="Y13" s="56">
        <f>+'Ark1'!G816</f>
        <v>2</v>
      </c>
      <c r="Z13" s="57" t="s">
        <v>116</v>
      </c>
      <c r="AA13" s="57">
        <f>+'Ark1'!H816</f>
        <v>2</v>
      </c>
      <c r="AB13" s="57" t="s">
        <v>7</v>
      </c>
      <c r="AC13" s="56">
        <f>+'Ark1'!Q816</f>
        <v>73</v>
      </c>
      <c r="AD13" s="56">
        <f>+'Ark1'!R816</f>
        <v>719</v>
      </c>
      <c r="AE13" s="58">
        <f>+'Ark1'!S816</f>
        <v>9.2670375521557755</v>
      </c>
      <c r="AF13" s="58">
        <f>+'Ark1'!T816</f>
        <v>6.8942976356050076</v>
      </c>
      <c r="AG13" s="169">
        <f>+'Ark1'!U816</f>
        <v>15.944784422809445</v>
      </c>
      <c r="AH13" s="79">
        <f>+'Ark1'!W816</f>
        <v>10.570236439499304</v>
      </c>
      <c r="AI13" s="79">
        <f>+'Ark1'!Y816</f>
        <v>1.9471488178025032</v>
      </c>
      <c r="AJ13" s="169">
        <f t="shared" si="0"/>
        <v>1.7205913252288738</v>
      </c>
      <c r="AK13" s="79">
        <f>+'Ark1'!AF816</f>
        <v>54.885779747269424</v>
      </c>
      <c r="AL13" s="47"/>
      <c r="AM13" s="5"/>
      <c r="AO13" s="1"/>
      <c r="AP13" s="1"/>
      <c r="AQ13" s="11"/>
      <c r="AR13" s="11"/>
      <c r="AS13" s="11"/>
    </row>
    <row r="14" spans="22:62" ht="15.6">
      <c r="W14" s="47"/>
      <c r="X14" s="56">
        <f>+'Ark1'!C817</f>
        <v>2024</v>
      </c>
      <c r="Y14" s="56">
        <f>+'Ark1'!G817</f>
        <v>3</v>
      </c>
      <c r="Z14" s="57" t="s">
        <v>612</v>
      </c>
      <c r="AA14" s="57">
        <f>+'Ark1'!H817</f>
        <v>1</v>
      </c>
      <c r="AB14" s="57" t="s">
        <v>83</v>
      </c>
      <c r="AC14" s="56">
        <f>+'Ark1'!Q817</f>
        <v>1</v>
      </c>
      <c r="AD14" s="56">
        <f>+'Ark1'!R817</f>
        <v>1</v>
      </c>
      <c r="AE14" s="58">
        <f>+'Ark1'!S817</f>
        <v>3</v>
      </c>
      <c r="AF14" s="58">
        <f>+'Ark1'!T817</f>
        <v>4</v>
      </c>
      <c r="AG14" s="169">
        <f>+'Ark1'!U817</f>
        <v>22.2</v>
      </c>
      <c r="AH14" s="79">
        <f>+'Ark1'!W817</f>
        <v>0</v>
      </c>
      <c r="AI14" s="79">
        <f>+'Ark1'!Y817</f>
        <v>0</v>
      </c>
      <c r="AJ14" s="169">
        <f t="shared" si="0"/>
        <v>7.3999999999999995</v>
      </c>
      <c r="AK14" s="79">
        <f>+'Ark1'!AF817</f>
        <v>0</v>
      </c>
      <c r="AL14" s="47"/>
      <c r="AM14" s="5"/>
      <c r="AO14" s="1"/>
      <c r="AP14" s="1"/>
      <c r="AQ14" s="11"/>
      <c r="AR14" s="11"/>
      <c r="AS14" s="11"/>
    </row>
    <row r="15" spans="22:62" ht="15.6">
      <c r="W15" s="47"/>
      <c r="X15" s="56">
        <f>+'Ark1'!C818</f>
        <v>2024</v>
      </c>
      <c r="Y15" s="56">
        <f>+'Ark1'!G818</f>
        <v>3</v>
      </c>
      <c r="Z15" s="57" t="s">
        <v>612</v>
      </c>
      <c r="AA15" s="57">
        <f>+'Ark1'!H818</f>
        <v>2</v>
      </c>
      <c r="AB15" s="57" t="s">
        <v>7</v>
      </c>
      <c r="AC15" s="56">
        <f>+'Ark1'!Q818</f>
        <v>0</v>
      </c>
      <c r="AD15" s="56">
        <f>+'Ark1'!R818</f>
        <v>0</v>
      </c>
      <c r="AE15" s="58">
        <f>+'Ark1'!S818</f>
        <v>0</v>
      </c>
      <c r="AF15" s="58">
        <f>+'Ark1'!T818</f>
        <v>0</v>
      </c>
      <c r="AG15" s="169">
        <f>+'Ark1'!U818</f>
        <v>0</v>
      </c>
      <c r="AH15" s="79">
        <f>+'Ark1'!W818</f>
        <v>0</v>
      </c>
      <c r="AI15" s="79">
        <f>+'Ark1'!Y818</f>
        <v>0</v>
      </c>
      <c r="AJ15" s="169" t="e">
        <f t="shared" si="0"/>
        <v>#DIV/0!</v>
      </c>
      <c r="AK15" s="79">
        <f>+'Ark1'!AF818</f>
        <v>0</v>
      </c>
      <c r="AL15" s="47"/>
      <c r="AM15" s="5"/>
      <c r="AO15" s="1"/>
      <c r="AP15" s="1"/>
      <c r="AQ15" s="11"/>
      <c r="AR15" s="11"/>
      <c r="AS15" s="11"/>
    </row>
    <row r="16" spans="22:62" ht="15.6">
      <c r="W16" s="47"/>
      <c r="X16" s="56">
        <f>+'Ark1'!C819</f>
        <v>2024</v>
      </c>
      <c r="Y16" s="56">
        <f>+'Ark1'!G819</f>
        <v>4</v>
      </c>
      <c r="Z16" s="57" t="s">
        <v>117</v>
      </c>
      <c r="AA16" s="57">
        <f>+'Ark1'!H819</f>
        <v>1</v>
      </c>
      <c r="AB16" s="57" t="s">
        <v>83</v>
      </c>
      <c r="AC16" s="56">
        <f>+'Ark1'!Q819</f>
        <v>0</v>
      </c>
      <c r="AD16" s="56">
        <f>+'Ark1'!R819</f>
        <v>0</v>
      </c>
      <c r="AE16" s="58">
        <f>+'Ark1'!S819</f>
        <v>0</v>
      </c>
      <c r="AF16" s="58">
        <f>+'Ark1'!T819</f>
        <v>0</v>
      </c>
      <c r="AG16" s="169">
        <f>+'Ark1'!U819</f>
        <v>0</v>
      </c>
      <c r="AH16" s="79">
        <f>+'Ark1'!W819</f>
        <v>0</v>
      </c>
      <c r="AI16" s="79">
        <f>+'Ark1'!Y819</f>
        <v>0</v>
      </c>
      <c r="AJ16" s="169" t="e">
        <f t="shared" si="0"/>
        <v>#DIV/0!</v>
      </c>
      <c r="AK16" s="79">
        <f>+'Ark1'!AF819</f>
        <v>0</v>
      </c>
      <c r="AL16" s="47"/>
      <c r="AM16" s="5"/>
      <c r="AO16" s="1"/>
      <c r="AP16" s="1"/>
      <c r="AQ16" s="11"/>
      <c r="AR16" s="11"/>
      <c r="AS16" s="11"/>
    </row>
    <row r="17" spans="23:45" ht="15.6">
      <c r="W17" s="47"/>
      <c r="X17" s="56">
        <f>+'Ark1'!C820</f>
        <v>2024</v>
      </c>
      <c r="Y17" s="56">
        <f>+'Ark1'!G820</f>
        <v>4</v>
      </c>
      <c r="Z17" s="57" t="s">
        <v>117</v>
      </c>
      <c r="AA17" s="57">
        <f>+'Ark1'!H820</f>
        <v>2</v>
      </c>
      <c r="AB17" s="57" t="s">
        <v>7</v>
      </c>
      <c r="AC17" s="56">
        <f>+'Ark1'!Q820</f>
        <v>0</v>
      </c>
      <c r="AD17" s="56">
        <f>+'Ark1'!R820</f>
        <v>0</v>
      </c>
      <c r="AE17" s="58">
        <f>+'Ark1'!S820</f>
        <v>0</v>
      </c>
      <c r="AF17" s="58">
        <f>+'Ark1'!T820</f>
        <v>0</v>
      </c>
      <c r="AG17" s="169">
        <f>+'Ark1'!U820</f>
        <v>0</v>
      </c>
      <c r="AH17" s="79">
        <f>+'Ark1'!W820</f>
        <v>0</v>
      </c>
      <c r="AI17" s="79">
        <f>+'Ark1'!Y820</f>
        <v>0</v>
      </c>
      <c r="AJ17" s="169" t="e">
        <f t="shared" si="0"/>
        <v>#DIV/0!</v>
      </c>
      <c r="AK17" s="79">
        <f>+'Ark1'!AF820</f>
        <v>0</v>
      </c>
      <c r="AL17" s="47"/>
      <c r="AM17" s="5"/>
      <c r="AO17" s="1"/>
      <c r="AP17" s="1"/>
      <c r="AQ17" s="11"/>
      <c r="AR17" s="11"/>
      <c r="AS17" s="11"/>
    </row>
    <row r="18" spans="23:45" ht="15.6"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5"/>
      <c r="AO18" s="1"/>
      <c r="AP18" s="1"/>
      <c r="AQ18" s="11"/>
      <c r="AR18" s="11"/>
      <c r="AS18" s="11"/>
    </row>
    <row r="19" spans="23:45" ht="15.6">
      <c r="W19" s="47"/>
      <c r="X19">
        <f>+'Ark1'!C821</f>
        <v>2023</v>
      </c>
      <c r="Y19">
        <f>+'Ark1'!G821</f>
        <v>1</v>
      </c>
      <c r="Z19" s="3" t="str">
        <f>+Z10</f>
        <v>Øst</v>
      </c>
      <c r="AA19" s="3">
        <f>+'Ark1'!H821</f>
        <v>1</v>
      </c>
      <c r="AB19" s="3" t="s">
        <v>83</v>
      </c>
      <c r="AC19">
        <f>+'Ark1'!Q821</f>
        <v>17</v>
      </c>
      <c r="AD19">
        <f>+'Ark1'!R821</f>
        <v>122</v>
      </c>
      <c r="AE19" s="1">
        <f>+'Ark1'!S821</f>
        <v>8.778688524590164</v>
      </c>
      <c r="AF19" s="1">
        <f>+'Ark1'!T821</f>
        <v>6.9672131147541005</v>
      </c>
      <c r="AG19" s="102">
        <f>+'Ark1'!U821</f>
        <v>13.45983606557377</v>
      </c>
      <c r="AH19" s="11">
        <f>+'Ark1'!W821</f>
        <v>13.11475409836066</v>
      </c>
      <c r="AI19" s="11">
        <f>+'Ark1'!Y821</f>
        <v>0</v>
      </c>
      <c r="AJ19" s="102">
        <f t="shared" ref="AJ19:AJ26" si="1">+AG19/AE19</f>
        <v>1.5332399626517272</v>
      </c>
      <c r="AK19" s="11">
        <f>+'Ark1'!AF821</f>
        <v>68.567385736249264</v>
      </c>
      <c r="AL19" s="47"/>
      <c r="AM19" s="5"/>
      <c r="AO19" s="1"/>
      <c r="AP19" s="1"/>
      <c r="AQ19" s="11"/>
      <c r="AR19" s="11"/>
      <c r="AS19" s="11"/>
    </row>
    <row r="20" spans="23:45" ht="15.6">
      <c r="W20" s="47"/>
      <c r="X20">
        <f>+'Ark1'!C822</f>
        <v>2023</v>
      </c>
      <c r="Y20">
        <f>+'Ark1'!G822</f>
        <v>1</v>
      </c>
      <c r="Z20" s="3" t="str">
        <f t="shared" ref="Z20:Z26" si="2">+Z11</f>
        <v>Øst</v>
      </c>
      <c r="AA20" s="3">
        <f>+'Ark1'!H822</f>
        <v>2</v>
      </c>
      <c r="AB20" s="3" t="s">
        <v>7</v>
      </c>
      <c r="AC20">
        <f>+'Ark1'!Q822</f>
        <v>35</v>
      </c>
      <c r="AD20">
        <f>+'Ark1'!R822</f>
        <v>491</v>
      </c>
      <c r="AE20" s="1">
        <f>+'Ark1'!S822</f>
        <v>8.7046843177189412</v>
      </c>
      <c r="AF20" s="1">
        <f>+'Ark1'!T822</f>
        <v>6.5498981670061101</v>
      </c>
      <c r="AG20" s="102">
        <f>+'Ark1'!U822</f>
        <v>13.95600814663953</v>
      </c>
      <c r="AH20" s="11">
        <f>+'Ark1'!W822</f>
        <v>13.645621181262729</v>
      </c>
      <c r="AI20" s="11">
        <f>+'Ark1'!Y822</f>
        <v>0.40733197556008149</v>
      </c>
      <c r="AJ20" s="102">
        <f t="shared" si="1"/>
        <v>1.6032756200280789</v>
      </c>
      <c r="AK20" s="11">
        <f>+'Ark1'!AF822</f>
        <v>52.846717868016754</v>
      </c>
      <c r="AL20" s="47"/>
      <c r="AM20" s="5"/>
      <c r="AO20" s="1"/>
      <c r="AP20" s="1"/>
      <c r="AQ20" s="11"/>
      <c r="AR20" s="11"/>
      <c r="AS20" s="11"/>
    </row>
    <row r="21" spans="23:45" ht="15.6">
      <c r="W21" s="47"/>
      <c r="X21">
        <f>+'Ark1'!C823</f>
        <v>2023</v>
      </c>
      <c r="Y21">
        <f>+'Ark1'!G823</f>
        <v>2</v>
      </c>
      <c r="Z21" s="3" t="str">
        <f t="shared" si="2"/>
        <v>Vest</v>
      </c>
      <c r="AA21" s="3">
        <f>+'Ark1'!H823</f>
        <v>1</v>
      </c>
      <c r="AB21" s="3" t="s">
        <v>83</v>
      </c>
      <c r="AC21">
        <f>+'Ark1'!Q823</f>
        <v>80</v>
      </c>
      <c r="AD21">
        <f>+'Ark1'!R823</f>
        <v>1425</v>
      </c>
      <c r="AE21" s="1">
        <f>+'Ark1'!S823</f>
        <v>8.9368421052631604</v>
      </c>
      <c r="AF21" s="1">
        <f>+'Ark1'!T823</f>
        <v>6.4694736842105236</v>
      </c>
      <c r="AG21" s="102">
        <f>+'Ark1'!U823</f>
        <v>15.734385964912278</v>
      </c>
      <c r="AH21" s="11">
        <f>+'Ark1'!W823</f>
        <v>9.192982456140351</v>
      </c>
      <c r="AI21" s="11">
        <f>+'Ark1'!Y823</f>
        <v>3.7894736842105248</v>
      </c>
      <c r="AJ21" s="102">
        <f t="shared" si="1"/>
        <v>1.760620337652139</v>
      </c>
      <c r="AK21" s="11">
        <f>+'Ark1'!AF823</f>
        <v>31.077971712047255</v>
      </c>
      <c r="AL21" s="47"/>
      <c r="AM21" s="5"/>
      <c r="AO21" s="1"/>
      <c r="AP21" s="1"/>
      <c r="AQ21" s="11"/>
      <c r="AR21" s="11"/>
      <c r="AS21" s="11"/>
    </row>
    <row r="22" spans="23:45" ht="15.6">
      <c r="W22" s="47"/>
      <c r="X22">
        <f>+'Ark1'!C824</f>
        <v>2023</v>
      </c>
      <c r="Y22">
        <f>+'Ark1'!G824</f>
        <v>2</v>
      </c>
      <c r="Z22" s="3" t="str">
        <f t="shared" si="2"/>
        <v>Vest</v>
      </c>
      <c r="AA22" s="3">
        <f>+'Ark1'!H824</f>
        <v>2</v>
      </c>
      <c r="AB22" s="3" t="s">
        <v>7</v>
      </c>
      <c r="AC22">
        <f>+'Ark1'!Q824</f>
        <v>92</v>
      </c>
      <c r="AD22">
        <f>+'Ark1'!R824</f>
        <v>664</v>
      </c>
      <c r="AE22" s="1">
        <f>+'Ark1'!S824</f>
        <v>8.9397590361445776</v>
      </c>
      <c r="AF22" s="1">
        <f>+'Ark1'!T824</f>
        <v>6.688253012048194</v>
      </c>
      <c r="AG22" s="102">
        <f>+'Ark1'!U824</f>
        <v>15.483584337349388</v>
      </c>
      <c r="AH22" s="11">
        <f>+'Ark1'!W824</f>
        <v>5.1204819277108413</v>
      </c>
      <c r="AI22" s="11">
        <f>+'Ark1'!Y824</f>
        <v>0.60240963855421681</v>
      </c>
      <c r="AJ22" s="102">
        <f t="shared" si="1"/>
        <v>1.7319912398921824</v>
      </c>
      <c r="AK22" s="11">
        <f>+'Ark1'!AF824</f>
        <v>12.264727955855127</v>
      </c>
      <c r="AL22" s="47"/>
      <c r="AM22" s="5"/>
      <c r="AO22" s="1"/>
      <c r="AP22" s="1"/>
      <c r="AQ22" s="11"/>
      <c r="AR22" s="11"/>
      <c r="AS22" s="11"/>
    </row>
    <row r="23" spans="23:45" ht="15.6">
      <c r="W23" s="47"/>
      <c r="X23">
        <f>+'Ark1'!C825</f>
        <v>2023</v>
      </c>
      <c r="Y23">
        <f>+'Ark1'!G825</f>
        <v>3</v>
      </c>
      <c r="Z23" s="3" t="str">
        <f t="shared" si="2"/>
        <v>Midt</v>
      </c>
      <c r="AA23" s="3">
        <f>+'Ark1'!H825</f>
        <v>1</v>
      </c>
      <c r="AB23" s="3" t="s">
        <v>83</v>
      </c>
      <c r="AC23">
        <f>+'Ark1'!Q825</f>
        <v>6</v>
      </c>
      <c r="AD23">
        <f>+'Ark1'!R825</f>
        <v>32</v>
      </c>
      <c r="AE23" s="1">
        <f>+'Ark1'!S825</f>
        <v>8.9375</v>
      </c>
      <c r="AF23" s="1">
        <f>+'Ark1'!T825</f>
        <v>6.84375</v>
      </c>
      <c r="AG23" s="102">
        <f>+'Ark1'!U825</f>
        <v>14.656249999999996</v>
      </c>
      <c r="AH23" s="11">
        <f>+'Ark1'!W825</f>
        <v>12.5</v>
      </c>
      <c r="AI23" s="11">
        <f>+'Ark1'!Y825</f>
        <v>3.125</v>
      </c>
      <c r="AJ23" s="102">
        <f t="shared" si="1"/>
        <v>1.6398601398601396</v>
      </c>
      <c r="AK23" s="11">
        <f>+'Ark1'!AF825</f>
        <v>62.63343327410692</v>
      </c>
      <c r="AL23" s="47"/>
      <c r="AM23" s="5"/>
      <c r="AO23" s="13"/>
      <c r="AP23" s="13"/>
      <c r="AQ23" s="11"/>
      <c r="AR23" s="11"/>
      <c r="AS23" s="11"/>
    </row>
    <row r="24" spans="23:45" ht="16.5" customHeight="1">
      <c r="W24" s="47"/>
      <c r="X24">
        <f>+'Ark1'!C826</f>
        <v>2023</v>
      </c>
      <c r="Y24">
        <f>+'Ark1'!G826</f>
        <v>3</v>
      </c>
      <c r="Z24" s="3" t="str">
        <f t="shared" si="2"/>
        <v>Midt</v>
      </c>
      <c r="AA24" s="3">
        <f>+'Ark1'!H826</f>
        <v>2</v>
      </c>
      <c r="AB24" s="3" t="s">
        <v>7</v>
      </c>
      <c r="AC24">
        <f>+'Ark1'!Q826</f>
        <v>0</v>
      </c>
      <c r="AD24">
        <f>+'Ark1'!R826</f>
        <v>0</v>
      </c>
      <c r="AE24" s="1">
        <f>+'Ark1'!S826</f>
        <v>0</v>
      </c>
      <c r="AF24" s="1">
        <f>+'Ark1'!T826</f>
        <v>0</v>
      </c>
      <c r="AG24" s="102">
        <f>+'Ark1'!U826</f>
        <v>0</v>
      </c>
      <c r="AH24" s="11">
        <f>+'Ark1'!W826</f>
        <v>0</v>
      </c>
      <c r="AI24" s="11">
        <f>+'Ark1'!Y826</f>
        <v>0</v>
      </c>
      <c r="AJ24" s="102" t="e">
        <f t="shared" si="1"/>
        <v>#DIV/0!</v>
      </c>
      <c r="AK24" s="11">
        <f>+'Ark1'!AF826</f>
        <v>0</v>
      </c>
      <c r="AL24" s="47"/>
      <c r="AM24" s="5"/>
      <c r="AO24" s="13"/>
      <c r="AP24" s="13"/>
      <c r="AQ24" s="11"/>
      <c r="AR24" s="11"/>
      <c r="AS24" s="11"/>
    </row>
    <row r="25" spans="23:45" ht="16.5" customHeight="1">
      <c r="W25" s="47"/>
      <c r="X25">
        <f>+'Ark1'!C827</f>
        <v>2023</v>
      </c>
      <c r="Y25">
        <f>+'Ark1'!G827</f>
        <v>4</v>
      </c>
      <c r="Z25" s="3" t="str">
        <f t="shared" si="2"/>
        <v>Nord</v>
      </c>
      <c r="AA25" s="3">
        <f>+'Ark1'!H827</f>
        <v>1</v>
      </c>
      <c r="AB25" s="3" t="s">
        <v>83</v>
      </c>
      <c r="AC25">
        <f>+'Ark1'!Q827</f>
        <v>6</v>
      </c>
      <c r="AD25">
        <f>+'Ark1'!R827</f>
        <v>32</v>
      </c>
      <c r="AE25" s="1">
        <f>+'Ark1'!S827</f>
        <v>6.625</v>
      </c>
      <c r="AF25" s="1">
        <f>+'Ark1'!T827</f>
        <v>5.125</v>
      </c>
      <c r="AG25" s="102">
        <f>+'Ark1'!U827</f>
        <v>11.178124999999998</v>
      </c>
      <c r="AH25" s="11">
        <f>+'Ark1'!W827</f>
        <v>6.25</v>
      </c>
      <c r="AI25" s="11">
        <f>+'Ark1'!Y827</f>
        <v>3.125</v>
      </c>
      <c r="AJ25" s="102">
        <f t="shared" si="1"/>
        <v>1.6872641509433959</v>
      </c>
      <c r="AK25" s="11">
        <f>+'Ark1'!AF827</f>
        <v>45.698004736868207</v>
      </c>
      <c r="AL25" s="47"/>
      <c r="AM25" s="5"/>
      <c r="AO25" s="13"/>
      <c r="AP25" s="13"/>
      <c r="AQ25" s="11"/>
      <c r="AR25" s="11"/>
      <c r="AS25" s="11"/>
    </row>
    <row r="26" spans="23:45">
      <c r="W26" s="47"/>
      <c r="X26">
        <f>+'Ark1'!C828</f>
        <v>2023</v>
      </c>
      <c r="Y26">
        <f>+'Ark1'!G828</f>
        <v>4</v>
      </c>
      <c r="Z26" s="3" t="str">
        <f t="shared" si="2"/>
        <v>Nord</v>
      </c>
      <c r="AA26" s="3">
        <f>+'Ark1'!H828</f>
        <v>2</v>
      </c>
      <c r="AB26" s="3" t="s">
        <v>7</v>
      </c>
      <c r="AC26">
        <f>+'Ark1'!Q828</f>
        <v>0</v>
      </c>
      <c r="AD26">
        <f>+'Ark1'!R828</f>
        <v>0</v>
      </c>
      <c r="AE26" s="1">
        <f>+'Ark1'!S828</f>
        <v>0</v>
      </c>
      <c r="AF26" s="1">
        <f>+'Ark1'!T828</f>
        <v>0</v>
      </c>
      <c r="AG26" s="102">
        <f>+'Ark1'!U828</f>
        <v>0</v>
      </c>
      <c r="AH26" s="11">
        <f>+'Ark1'!W828</f>
        <v>0</v>
      </c>
      <c r="AI26" s="11">
        <f>+'Ark1'!Y828</f>
        <v>0</v>
      </c>
      <c r="AJ26" s="102" t="e">
        <f t="shared" si="1"/>
        <v>#DIV/0!</v>
      </c>
      <c r="AK26" s="11">
        <f>+'Ark1'!AF828</f>
        <v>0</v>
      </c>
      <c r="AL26" s="47"/>
      <c r="AO26" s="13"/>
      <c r="AP26" s="13"/>
      <c r="AQ26" s="11"/>
      <c r="AR26" s="11"/>
      <c r="AS26" s="11"/>
    </row>
    <row r="27" spans="23:45"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O27" s="13"/>
      <c r="AP27" s="13"/>
      <c r="AQ27" s="11"/>
      <c r="AR27" s="11"/>
      <c r="AS27" s="11"/>
    </row>
    <row r="28" spans="23:45" ht="17.25" customHeight="1">
      <c r="W28" s="47"/>
      <c r="X28" s="56">
        <f>+'Ark1'!C829</f>
        <v>2022</v>
      </c>
      <c r="Y28" s="56">
        <f>+'Ark1'!G829</f>
        <v>1</v>
      </c>
      <c r="Z28" s="57" t="str">
        <f>+Z19</f>
        <v>Øst</v>
      </c>
      <c r="AA28" s="57">
        <f>+'Ark1'!H829</f>
        <v>1</v>
      </c>
      <c r="AB28" s="57" t="s">
        <v>83</v>
      </c>
      <c r="AC28" s="56">
        <f>+'Ark1'!Q829</f>
        <v>7</v>
      </c>
      <c r="AD28" s="56">
        <f>+'Ark1'!R829</f>
        <v>16</v>
      </c>
      <c r="AE28" s="58">
        <f>+'Ark1'!S829</f>
        <v>7.9375</v>
      </c>
      <c r="AF28" s="58">
        <f>+'Ark1'!T829</f>
        <v>5.125</v>
      </c>
      <c r="AG28" s="169">
        <f>+'Ark1'!U829</f>
        <v>13.143750000000001</v>
      </c>
      <c r="AH28" s="79">
        <f>+'Ark1'!W829</f>
        <v>6.25</v>
      </c>
      <c r="AI28" s="79">
        <f>+'Ark1'!Y829</f>
        <v>0</v>
      </c>
      <c r="AJ28" s="169">
        <f t="shared" ref="AJ28:AJ59" si="3">+AG28/AE28</f>
        <v>1.6559055118110237</v>
      </c>
      <c r="AK28" s="79">
        <f>+'Ark1'!AF829</f>
        <v>32.707839837728635</v>
      </c>
      <c r="AL28" s="47"/>
      <c r="AM28" s="5"/>
      <c r="AO28" s="13"/>
      <c r="AP28" s="13"/>
      <c r="AQ28" s="11"/>
      <c r="AR28" s="11"/>
      <c r="AS28" s="11"/>
    </row>
    <row r="29" spans="23:45">
      <c r="W29" s="47"/>
      <c r="X29" s="56">
        <f>+'Ark1'!C830</f>
        <v>2022</v>
      </c>
      <c r="Y29" s="56">
        <f>+'Ark1'!G830</f>
        <v>1</v>
      </c>
      <c r="Z29" s="57" t="str">
        <f t="shared" ref="Z29:Z35" si="4">+Z20</f>
        <v>Øst</v>
      </c>
      <c r="AA29" s="57">
        <f>+'Ark1'!H830</f>
        <v>2</v>
      </c>
      <c r="AB29" s="57" t="s">
        <v>7</v>
      </c>
      <c r="AC29" s="56">
        <f>+'Ark1'!Q830</f>
        <v>42</v>
      </c>
      <c r="AD29" s="56">
        <f>+'Ark1'!R830</f>
        <v>607</v>
      </c>
      <c r="AE29" s="58">
        <f>+'Ark1'!S830</f>
        <v>8.3558484349258642</v>
      </c>
      <c r="AF29" s="58">
        <f>+'Ark1'!T830</f>
        <v>6.0691927512355859</v>
      </c>
      <c r="AG29" s="169">
        <f>+'Ark1'!U830</f>
        <v>13.316803953871489</v>
      </c>
      <c r="AH29" s="79">
        <f>+'Ark1'!W830</f>
        <v>7.4135090609555183</v>
      </c>
      <c r="AI29" s="79">
        <f>+'Ark1'!Y830</f>
        <v>1.3179571663920919</v>
      </c>
      <c r="AJ29" s="169">
        <f t="shared" si="3"/>
        <v>1.5937105678233427</v>
      </c>
      <c r="AK29" s="79">
        <f>+'Ark1'!AF830</f>
        <v>58.394406332992112</v>
      </c>
      <c r="AL29" s="47"/>
      <c r="AO29" s="13"/>
      <c r="AP29" s="13"/>
      <c r="AQ29" s="11"/>
      <c r="AR29" s="11"/>
      <c r="AS29" s="11"/>
    </row>
    <row r="30" spans="23:45">
      <c r="W30" s="47"/>
      <c r="X30" s="56">
        <f>+'Ark1'!C831</f>
        <v>2022</v>
      </c>
      <c r="Y30" s="56">
        <f>+'Ark1'!G831</f>
        <v>2</v>
      </c>
      <c r="Z30" s="57" t="str">
        <f t="shared" si="4"/>
        <v>Vest</v>
      </c>
      <c r="AA30" s="57">
        <f>+'Ark1'!H831</f>
        <v>1</v>
      </c>
      <c r="AB30" s="57" t="s">
        <v>83</v>
      </c>
      <c r="AC30" s="56">
        <f>+'Ark1'!Q831</f>
        <v>87</v>
      </c>
      <c r="AD30" s="56">
        <f>+'Ark1'!R831</f>
        <v>834</v>
      </c>
      <c r="AE30" s="58">
        <f>+'Ark1'!S831</f>
        <v>8.5731414868105524</v>
      </c>
      <c r="AF30" s="58">
        <f>+'Ark1'!T831</f>
        <v>5.7541966426858515</v>
      </c>
      <c r="AG30" s="169">
        <f>+'Ark1'!U831</f>
        <v>13.778297362110315</v>
      </c>
      <c r="AH30" s="79">
        <f>+'Ark1'!W831</f>
        <v>0.83932853717026379</v>
      </c>
      <c r="AI30" s="79">
        <f>+'Ark1'!Y831</f>
        <v>1.558752997601919</v>
      </c>
      <c r="AJ30" s="169">
        <f t="shared" si="3"/>
        <v>1.6071468531468533</v>
      </c>
      <c r="AK30" s="79">
        <f>+'Ark1'!AF831</f>
        <v>29.954939082377258</v>
      </c>
      <c r="AL30" s="47"/>
      <c r="AO30" s="13"/>
      <c r="AP30" s="13"/>
      <c r="AQ30" s="11"/>
      <c r="AR30" s="11"/>
      <c r="AS30" s="11"/>
    </row>
    <row r="31" spans="23:45" ht="21">
      <c r="W31" s="47"/>
      <c r="X31" s="56">
        <f>+'Ark1'!C832</f>
        <v>2022</v>
      </c>
      <c r="Y31" s="56">
        <f>+'Ark1'!G832</f>
        <v>2</v>
      </c>
      <c r="Z31" s="57" t="str">
        <f t="shared" si="4"/>
        <v>Vest</v>
      </c>
      <c r="AA31" s="57">
        <f>+'Ark1'!H832</f>
        <v>2</v>
      </c>
      <c r="AB31" s="57" t="s">
        <v>7</v>
      </c>
      <c r="AC31" s="56">
        <f>+'Ark1'!Q832</f>
        <v>112</v>
      </c>
      <c r="AD31" s="56">
        <f>+'Ark1'!R832</f>
        <v>1281</v>
      </c>
      <c r="AE31" s="58">
        <f>+'Ark1'!S832</f>
        <v>8.7853239656518358</v>
      </c>
      <c r="AF31" s="58">
        <f>+'Ark1'!T832</f>
        <v>6.4543325526932112</v>
      </c>
      <c r="AG31" s="169">
        <f>+'Ark1'!U832</f>
        <v>16.0225604996097</v>
      </c>
      <c r="AH31" s="79">
        <f>+'Ark1'!W832</f>
        <v>7.9625292740046865</v>
      </c>
      <c r="AI31" s="79">
        <f>+'Ark1'!Y832</f>
        <v>3.2786885245901645</v>
      </c>
      <c r="AJ31" s="169">
        <f t="shared" si="3"/>
        <v>1.8237870979207413</v>
      </c>
      <c r="AK31" s="79">
        <f>+'Ark1'!AF832</f>
        <v>64.127197323121493</v>
      </c>
      <c r="AL31" s="47"/>
      <c r="AO31" s="59"/>
      <c r="AP31" s="59"/>
      <c r="AQ31" s="11"/>
      <c r="AR31" s="11"/>
      <c r="AS31" s="11"/>
    </row>
    <row r="32" spans="23:45">
      <c r="W32" s="47"/>
      <c r="X32" s="56">
        <f>+'Ark1'!C833</f>
        <v>2022</v>
      </c>
      <c r="Y32" s="56">
        <f>+'Ark1'!G833</f>
        <v>3</v>
      </c>
      <c r="Z32" s="57" t="str">
        <f t="shared" si="4"/>
        <v>Midt</v>
      </c>
      <c r="AA32" s="57">
        <f>+'Ark1'!H833</f>
        <v>1</v>
      </c>
      <c r="AB32" s="57" t="s">
        <v>83</v>
      </c>
      <c r="AC32" s="56">
        <f>+'Ark1'!Q833</f>
        <v>2</v>
      </c>
      <c r="AD32" s="56">
        <f>+'Ark1'!R833</f>
        <v>29</v>
      </c>
      <c r="AE32" s="58">
        <f>+'Ark1'!S833</f>
        <v>9.3448275862068968</v>
      </c>
      <c r="AF32" s="58">
        <f>+'Ark1'!T833</f>
        <v>6.5862068965517206</v>
      </c>
      <c r="AG32" s="169">
        <f>+'Ark1'!U833</f>
        <v>17.189655172413797</v>
      </c>
      <c r="AH32" s="79">
        <f>+'Ark1'!W833</f>
        <v>3.4482758620689653</v>
      </c>
      <c r="AI32" s="79">
        <f>+'Ark1'!Y833</f>
        <v>3.4482758620689653</v>
      </c>
      <c r="AJ32" s="169">
        <f t="shared" si="3"/>
        <v>1.8394833948339486</v>
      </c>
      <c r="AK32" s="79">
        <f>+'Ark1'!AF833</f>
        <v>56.796645690465482</v>
      </c>
      <c r="AL32" s="47"/>
      <c r="AM32" s="4"/>
    </row>
    <row r="33" spans="23:42" ht="15.6">
      <c r="W33" s="47"/>
      <c r="X33" s="56">
        <f>+'Ark1'!C834</f>
        <v>2022</v>
      </c>
      <c r="Y33" s="56">
        <f>+'Ark1'!G834</f>
        <v>3</v>
      </c>
      <c r="Z33" s="57" t="str">
        <f t="shared" si="4"/>
        <v>Midt</v>
      </c>
      <c r="AA33" s="57">
        <f>+'Ark1'!H834</f>
        <v>2</v>
      </c>
      <c r="AB33" s="57" t="s">
        <v>7</v>
      </c>
      <c r="AC33" s="56">
        <f>+'Ark1'!Q834</f>
        <v>0</v>
      </c>
      <c r="AD33" s="56">
        <f>+'Ark1'!R834</f>
        <v>0</v>
      </c>
      <c r="AE33" s="58">
        <f>+'Ark1'!S834</f>
        <v>0</v>
      </c>
      <c r="AF33" s="58">
        <f>+'Ark1'!T834</f>
        <v>0</v>
      </c>
      <c r="AG33" s="169">
        <f>+'Ark1'!U834</f>
        <v>0</v>
      </c>
      <c r="AH33" s="79">
        <f>+'Ark1'!W834</f>
        <v>0</v>
      </c>
      <c r="AI33" s="79">
        <f>+'Ark1'!Y834</f>
        <v>0</v>
      </c>
      <c r="AJ33" s="169" t="e">
        <f t="shared" si="3"/>
        <v>#DIV/0!</v>
      </c>
      <c r="AK33" s="79">
        <f>+'Ark1'!AF834</f>
        <v>0</v>
      </c>
      <c r="AL33" s="47"/>
      <c r="AM33" s="18"/>
      <c r="AO33" s="1"/>
      <c r="AP33" s="5"/>
    </row>
    <row r="34" spans="23:42" ht="15.6">
      <c r="W34" s="47"/>
      <c r="X34" s="56">
        <f>+'Ark1'!C835</f>
        <v>2022</v>
      </c>
      <c r="Y34" s="56">
        <f>+'Ark1'!G835</f>
        <v>4</v>
      </c>
      <c r="Z34" s="57" t="str">
        <f t="shared" si="4"/>
        <v>Nord</v>
      </c>
      <c r="AA34" s="57">
        <f>+'Ark1'!H835</f>
        <v>1</v>
      </c>
      <c r="AB34" s="57" t="s">
        <v>83</v>
      </c>
      <c r="AC34" s="56">
        <f>+'Ark1'!Q835</f>
        <v>5</v>
      </c>
      <c r="AD34" s="56">
        <f>+'Ark1'!R835</f>
        <v>19</v>
      </c>
      <c r="AE34" s="58">
        <f>+'Ark1'!S835</f>
        <v>7.9473684210526301</v>
      </c>
      <c r="AF34" s="58">
        <f>+'Ark1'!T835</f>
        <v>6</v>
      </c>
      <c r="AG34" s="169">
        <f>+'Ark1'!U835</f>
        <v>15.736842105263156</v>
      </c>
      <c r="AH34" s="79">
        <f>+'Ark1'!W835</f>
        <v>0</v>
      </c>
      <c r="AI34" s="79">
        <f>+'Ark1'!Y835</f>
        <v>5.2631578947368443</v>
      </c>
      <c r="AJ34" s="169">
        <f t="shared" si="3"/>
        <v>1.9801324503311259</v>
      </c>
      <c r="AK34" s="79">
        <f>+'Ark1'!AF835</f>
        <v>53.173122462207637</v>
      </c>
      <c r="AL34" s="47"/>
      <c r="AM34" s="18"/>
    </row>
    <row r="35" spans="23:42" ht="15.6">
      <c r="W35" s="47"/>
      <c r="X35" s="56">
        <f>+'Ark1'!C836</f>
        <v>2022</v>
      </c>
      <c r="Y35" s="56">
        <f>+'Ark1'!G836</f>
        <v>4</v>
      </c>
      <c r="Z35" s="57" t="str">
        <f t="shared" si="4"/>
        <v>Nord</v>
      </c>
      <c r="AA35" s="57">
        <f>+'Ark1'!H836</f>
        <v>2</v>
      </c>
      <c r="AB35" s="57" t="s">
        <v>7</v>
      </c>
      <c r="AC35" s="56">
        <f>+'Ark1'!Q836</f>
        <v>0</v>
      </c>
      <c r="AD35" s="56">
        <f>+'Ark1'!R836</f>
        <v>0</v>
      </c>
      <c r="AE35" s="58">
        <f>+'Ark1'!S836</f>
        <v>0</v>
      </c>
      <c r="AF35" s="58">
        <f>+'Ark1'!T836</f>
        <v>0</v>
      </c>
      <c r="AG35" s="169">
        <f>+'Ark1'!U836</f>
        <v>0</v>
      </c>
      <c r="AH35" s="79">
        <f>+'Ark1'!W836</f>
        <v>0</v>
      </c>
      <c r="AI35" s="79">
        <f>+'Ark1'!Y836</f>
        <v>0</v>
      </c>
      <c r="AJ35" s="169" t="e">
        <f t="shared" si="3"/>
        <v>#DIV/0!</v>
      </c>
      <c r="AK35" s="79">
        <f>+'Ark1'!AF836</f>
        <v>0</v>
      </c>
      <c r="AL35" s="47"/>
      <c r="AM35" s="18"/>
    </row>
    <row r="36" spans="23:42" ht="15.6">
      <c r="W36" s="47"/>
      <c r="X36">
        <f>+'Ark1'!C837</f>
        <v>2021</v>
      </c>
      <c r="Y36">
        <f>+'Ark1'!G837</f>
        <v>1</v>
      </c>
      <c r="Z36" s="3" t="str">
        <f>+Z28</f>
        <v>Øst</v>
      </c>
      <c r="AA36" s="3">
        <f>+'Ark1'!H837</f>
        <v>1</v>
      </c>
      <c r="AB36" s="3" t="s">
        <v>83</v>
      </c>
      <c r="AC36">
        <f>+'Ark1'!Q837</f>
        <v>0</v>
      </c>
      <c r="AD36">
        <f>+'Ark1'!R837</f>
        <v>0</v>
      </c>
      <c r="AE36" s="1">
        <f>+'Ark1'!S837</f>
        <v>0</v>
      </c>
      <c r="AF36" s="1">
        <f>+'Ark1'!T837</f>
        <v>0</v>
      </c>
      <c r="AG36" s="102">
        <f>+'Ark1'!U837</f>
        <v>0</v>
      </c>
      <c r="AH36" s="11">
        <f>+'Ark1'!W837</f>
        <v>0</v>
      </c>
      <c r="AI36" s="11">
        <f>+'Ark1'!Y837</f>
        <v>0</v>
      </c>
      <c r="AJ36" s="102" t="e">
        <f t="shared" si="3"/>
        <v>#DIV/0!</v>
      </c>
      <c r="AK36" s="11">
        <f>+'Ark1'!AF837</f>
        <v>0</v>
      </c>
      <c r="AL36" s="47"/>
      <c r="AM36" s="18"/>
    </row>
    <row r="37" spans="23:42" ht="15.6">
      <c r="W37" s="47"/>
      <c r="X37">
        <f>+'Ark1'!C838</f>
        <v>2021</v>
      </c>
      <c r="Y37">
        <f>+'Ark1'!G838</f>
        <v>1</v>
      </c>
      <c r="Z37" s="3" t="str">
        <f t="shared" ref="Z37:Z43" si="5">+Z29</f>
        <v>Øst</v>
      </c>
      <c r="AA37" s="3">
        <f>+'Ark1'!H838</f>
        <v>2</v>
      </c>
      <c r="AB37" s="3" t="s">
        <v>7</v>
      </c>
      <c r="AC37">
        <f>+'Ark1'!Q838</f>
        <v>0</v>
      </c>
      <c r="AD37">
        <f>+'Ark1'!R838</f>
        <v>0</v>
      </c>
      <c r="AE37" s="1">
        <f>+'Ark1'!S838</f>
        <v>0</v>
      </c>
      <c r="AF37" s="1">
        <f>+'Ark1'!T838</f>
        <v>0</v>
      </c>
      <c r="AG37" s="102">
        <f>+'Ark1'!U838</f>
        <v>0</v>
      </c>
      <c r="AH37" s="11">
        <f>+'Ark1'!W838</f>
        <v>0</v>
      </c>
      <c r="AI37" s="11">
        <f>+'Ark1'!Y838</f>
        <v>0</v>
      </c>
      <c r="AJ37" s="102" t="e">
        <f t="shared" si="3"/>
        <v>#DIV/0!</v>
      </c>
      <c r="AK37" s="11">
        <f>+'Ark1'!AF838</f>
        <v>0</v>
      </c>
      <c r="AL37" s="47"/>
      <c r="AM37" s="18"/>
    </row>
    <row r="38" spans="23:42" ht="15.6">
      <c r="W38" s="47"/>
      <c r="X38">
        <f>+'Ark1'!C839</f>
        <v>2021</v>
      </c>
      <c r="Y38">
        <f>+'Ark1'!G839</f>
        <v>2</v>
      </c>
      <c r="Z38" s="3" t="str">
        <f t="shared" si="5"/>
        <v>Vest</v>
      </c>
      <c r="AA38" s="3">
        <f>+'Ark1'!H839</f>
        <v>1</v>
      </c>
      <c r="AB38" s="3" t="s">
        <v>83</v>
      </c>
      <c r="AC38">
        <f>+'Ark1'!Q839</f>
        <v>0</v>
      </c>
      <c r="AD38">
        <f>+'Ark1'!R839</f>
        <v>0</v>
      </c>
      <c r="AE38" s="1">
        <f>+'Ark1'!S839</f>
        <v>0</v>
      </c>
      <c r="AF38" s="1">
        <f>+'Ark1'!T839</f>
        <v>0</v>
      </c>
      <c r="AG38" s="102">
        <f>+'Ark1'!U839</f>
        <v>0</v>
      </c>
      <c r="AH38" s="11">
        <f>+'Ark1'!W839</f>
        <v>0</v>
      </c>
      <c r="AI38" s="11">
        <f>+'Ark1'!Y839</f>
        <v>0</v>
      </c>
      <c r="AJ38" s="102" t="e">
        <f t="shared" si="3"/>
        <v>#DIV/0!</v>
      </c>
      <c r="AK38" s="11">
        <f>+'Ark1'!AF839</f>
        <v>0</v>
      </c>
      <c r="AL38" s="47"/>
      <c r="AM38" s="18"/>
    </row>
    <row r="39" spans="23:42" ht="15.6">
      <c r="W39" s="47"/>
      <c r="X39">
        <f>+'Ark1'!C840</f>
        <v>2021</v>
      </c>
      <c r="Y39">
        <f>+'Ark1'!G840</f>
        <v>2</v>
      </c>
      <c r="Z39" s="3" t="str">
        <f t="shared" si="5"/>
        <v>Vest</v>
      </c>
      <c r="AA39" s="3">
        <f>+'Ark1'!H840</f>
        <v>2</v>
      </c>
      <c r="AB39" s="3" t="s">
        <v>7</v>
      </c>
      <c r="AC39">
        <f>+'Ark1'!Q840</f>
        <v>0</v>
      </c>
      <c r="AD39">
        <f>+'Ark1'!R840</f>
        <v>0</v>
      </c>
      <c r="AE39" s="1">
        <f>+'Ark1'!S840</f>
        <v>0</v>
      </c>
      <c r="AF39" s="1">
        <f>+'Ark1'!T840</f>
        <v>0</v>
      </c>
      <c r="AG39" s="102">
        <f>+'Ark1'!U840</f>
        <v>0</v>
      </c>
      <c r="AH39" s="11">
        <f>+'Ark1'!W840</f>
        <v>0</v>
      </c>
      <c r="AI39" s="11">
        <f>+'Ark1'!Y840</f>
        <v>0</v>
      </c>
      <c r="AJ39" s="102" t="e">
        <f t="shared" si="3"/>
        <v>#DIV/0!</v>
      </c>
      <c r="AK39" s="11">
        <f>+'Ark1'!AF840</f>
        <v>0</v>
      </c>
      <c r="AL39" s="47"/>
      <c r="AM39" s="18"/>
    </row>
    <row r="40" spans="23:42" ht="15.6">
      <c r="W40" s="47"/>
      <c r="X40">
        <f>+'Ark1'!C841</f>
        <v>2021</v>
      </c>
      <c r="Y40">
        <f>+'Ark1'!G841</f>
        <v>3</v>
      </c>
      <c r="Z40" s="3" t="str">
        <f t="shared" si="5"/>
        <v>Midt</v>
      </c>
      <c r="AA40" s="3">
        <f>+'Ark1'!H841</f>
        <v>1</v>
      </c>
      <c r="AB40" s="3" t="s">
        <v>83</v>
      </c>
      <c r="AC40">
        <f>+'Ark1'!Q841</f>
        <v>0</v>
      </c>
      <c r="AD40">
        <f>+'Ark1'!R841</f>
        <v>0</v>
      </c>
      <c r="AE40" s="1">
        <f>+'Ark1'!S841</f>
        <v>0</v>
      </c>
      <c r="AF40" s="1">
        <f>+'Ark1'!T841</f>
        <v>0</v>
      </c>
      <c r="AG40" s="102">
        <f>+'Ark1'!U841</f>
        <v>0</v>
      </c>
      <c r="AH40" s="11">
        <f>+'Ark1'!W841</f>
        <v>0</v>
      </c>
      <c r="AI40" s="11">
        <f>+'Ark1'!Y841</f>
        <v>0</v>
      </c>
      <c r="AJ40" s="102" t="e">
        <f t="shared" si="3"/>
        <v>#DIV/0!</v>
      </c>
      <c r="AK40" s="11">
        <f>+'Ark1'!AF841</f>
        <v>0</v>
      </c>
      <c r="AL40" s="47"/>
      <c r="AM40" s="18"/>
    </row>
    <row r="41" spans="23:42" ht="15.6">
      <c r="W41" s="47"/>
      <c r="X41">
        <f>+'Ark1'!C842</f>
        <v>2021</v>
      </c>
      <c r="Y41">
        <f>+'Ark1'!G842</f>
        <v>3</v>
      </c>
      <c r="Z41" s="3" t="str">
        <f t="shared" si="5"/>
        <v>Midt</v>
      </c>
      <c r="AA41" s="3">
        <f>+'Ark1'!H842</f>
        <v>2</v>
      </c>
      <c r="AB41" s="3" t="s">
        <v>7</v>
      </c>
      <c r="AC41">
        <f>+'Ark1'!Q842</f>
        <v>0</v>
      </c>
      <c r="AD41">
        <f>+'Ark1'!R842</f>
        <v>0</v>
      </c>
      <c r="AE41" s="1">
        <f>+'Ark1'!S842</f>
        <v>0</v>
      </c>
      <c r="AF41" s="1">
        <f>+'Ark1'!T842</f>
        <v>0</v>
      </c>
      <c r="AG41" s="102">
        <f>+'Ark1'!U842</f>
        <v>0</v>
      </c>
      <c r="AH41" s="11">
        <f>+'Ark1'!W842</f>
        <v>0</v>
      </c>
      <c r="AI41" s="11">
        <f>+'Ark1'!Y842</f>
        <v>0</v>
      </c>
      <c r="AJ41" s="102" t="e">
        <f t="shared" si="3"/>
        <v>#DIV/0!</v>
      </c>
      <c r="AK41" s="11">
        <f>+'Ark1'!AF842</f>
        <v>0</v>
      </c>
      <c r="AL41" s="47"/>
      <c r="AM41" s="18"/>
    </row>
    <row r="42" spans="23:42" ht="15.6">
      <c r="W42" s="47"/>
      <c r="X42">
        <f>+'Ark1'!C843</f>
        <v>2021</v>
      </c>
      <c r="Y42">
        <f>+'Ark1'!G843</f>
        <v>4</v>
      </c>
      <c r="Z42" s="3" t="str">
        <f t="shared" si="5"/>
        <v>Nord</v>
      </c>
      <c r="AA42" s="3">
        <f>+'Ark1'!H843</f>
        <v>1</v>
      </c>
      <c r="AB42" s="3" t="s">
        <v>83</v>
      </c>
      <c r="AC42">
        <f>+'Ark1'!Q843</f>
        <v>0</v>
      </c>
      <c r="AD42">
        <f>+'Ark1'!R843</f>
        <v>0</v>
      </c>
      <c r="AE42" s="1">
        <f>+'Ark1'!S843</f>
        <v>0</v>
      </c>
      <c r="AF42" s="1">
        <f>+'Ark1'!T843</f>
        <v>0</v>
      </c>
      <c r="AG42" s="102">
        <f>+'Ark1'!U843</f>
        <v>0</v>
      </c>
      <c r="AH42" s="11">
        <f>+'Ark1'!W843</f>
        <v>0</v>
      </c>
      <c r="AI42" s="11">
        <f>+'Ark1'!Y843</f>
        <v>0</v>
      </c>
      <c r="AJ42" s="102" t="e">
        <f t="shared" si="3"/>
        <v>#DIV/0!</v>
      </c>
      <c r="AK42" s="11">
        <f>+'Ark1'!AF843</f>
        <v>0</v>
      </c>
      <c r="AL42" s="47"/>
      <c r="AM42" s="18"/>
    </row>
    <row r="43" spans="23:42" ht="15.6">
      <c r="W43" s="47"/>
      <c r="X43">
        <f>+'Ark1'!C844</f>
        <v>2021</v>
      </c>
      <c r="Y43">
        <f>+'Ark1'!G844</f>
        <v>4</v>
      </c>
      <c r="Z43" s="3" t="str">
        <f t="shared" si="5"/>
        <v>Nord</v>
      </c>
      <c r="AA43" s="3">
        <f>+'Ark1'!H844</f>
        <v>2</v>
      </c>
      <c r="AB43" s="3" t="s">
        <v>7</v>
      </c>
      <c r="AC43">
        <f>+'Ark1'!Q844</f>
        <v>0</v>
      </c>
      <c r="AD43">
        <f>+'Ark1'!R844</f>
        <v>0</v>
      </c>
      <c r="AE43" s="1">
        <f>+'Ark1'!S844</f>
        <v>0</v>
      </c>
      <c r="AF43" s="1">
        <f>+'Ark1'!T844</f>
        <v>0</v>
      </c>
      <c r="AG43" s="102">
        <f>+'Ark1'!U844</f>
        <v>0</v>
      </c>
      <c r="AH43" s="11">
        <f>+'Ark1'!W844</f>
        <v>0</v>
      </c>
      <c r="AI43" s="11">
        <f>+'Ark1'!Y844</f>
        <v>0</v>
      </c>
      <c r="AJ43" s="102" t="e">
        <f t="shared" si="3"/>
        <v>#DIV/0!</v>
      </c>
      <c r="AK43" s="11">
        <f>+'Ark1'!AF844</f>
        <v>0</v>
      </c>
      <c r="AL43" s="47"/>
      <c r="AM43" s="18"/>
    </row>
    <row r="44" spans="23:42" ht="15.6">
      <c r="W44" s="47"/>
      <c r="X44" s="56">
        <f>+'Ark1'!C845</f>
        <v>2020</v>
      </c>
      <c r="Y44" s="56">
        <f>+'Ark1'!G845</f>
        <v>1</v>
      </c>
      <c r="Z44" s="57" t="e">
        <f>+#REF!</f>
        <v>#REF!</v>
      </c>
      <c r="AA44" s="57">
        <f>+'Ark1'!H845</f>
        <v>1</v>
      </c>
      <c r="AB44" s="57" t="s">
        <v>83</v>
      </c>
      <c r="AC44" s="56">
        <f>+'Ark1'!Q845</f>
        <v>0</v>
      </c>
      <c r="AD44" s="56">
        <f>+'Ark1'!R845</f>
        <v>0</v>
      </c>
      <c r="AE44" s="58">
        <f>+'Ark1'!S845</f>
        <v>0</v>
      </c>
      <c r="AF44" s="58">
        <f>+'Ark1'!T845</f>
        <v>0</v>
      </c>
      <c r="AG44" s="169">
        <f>+'Ark1'!U845</f>
        <v>0</v>
      </c>
      <c r="AH44" s="79">
        <f>+'Ark1'!W845</f>
        <v>0</v>
      </c>
      <c r="AI44" s="79">
        <f>+'Ark1'!Y845</f>
        <v>0</v>
      </c>
      <c r="AJ44" s="169" t="e">
        <f t="shared" si="3"/>
        <v>#DIV/0!</v>
      </c>
      <c r="AK44" s="79">
        <f>+'Ark1'!AF845</f>
        <v>0</v>
      </c>
      <c r="AL44" s="47"/>
      <c r="AM44" s="18"/>
    </row>
    <row r="45" spans="23:42" ht="15.6">
      <c r="W45" s="47"/>
      <c r="X45" s="56">
        <f>+'Ark1'!C846</f>
        <v>2020</v>
      </c>
      <c r="Y45" s="56">
        <f>+'Ark1'!G846</f>
        <v>1</v>
      </c>
      <c r="Z45" s="57" t="e">
        <f>+#REF!</f>
        <v>#REF!</v>
      </c>
      <c r="AA45" s="57">
        <f>+'Ark1'!H846</f>
        <v>2</v>
      </c>
      <c r="AB45" s="57" t="s">
        <v>7</v>
      </c>
      <c r="AC45" s="56">
        <f>+'Ark1'!Q846</f>
        <v>0</v>
      </c>
      <c r="AD45" s="56">
        <f>+'Ark1'!R846</f>
        <v>0</v>
      </c>
      <c r="AE45" s="58">
        <f>+'Ark1'!S846</f>
        <v>0</v>
      </c>
      <c r="AF45" s="58">
        <f>+'Ark1'!T846</f>
        <v>0</v>
      </c>
      <c r="AG45" s="169">
        <f>+'Ark1'!U846</f>
        <v>0</v>
      </c>
      <c r="AH45" s="79">
        <f>+'Ark1'!W846</f>
        <v>0</v>
      </c>
      <c r="AI45" s="79">
        <f>+'Ark1'!Y846</f>
        <v>0</v>
      </c>
      <c r="AJ45" s="169" t="e">
        <f t="shared" si="3"/>
        <v>#DIV/0!</v>
      </c>
      <c r="AK45" s="79">
        <f>+'Ark1'!AF846</f>
        <v>0</v>
      </c>
      <c r="AL45" s="47"/>
      <c r="AM45" s="18"/>
    </row>
    <row r="46" spans="23:42" ht="15.6">
      <c r="W46" s="47"/>
      <c r="X46" s="56">
        <f>+'Ark1'!C847</f>
        <v>2020</v>
      </c>
      <c r="Y46" s="56">
        <f>+'Ark1'!G847</f>
        <v>2</v>
      </c>
      <c r="Z46" s="57" t="e">
        <f>+#REF!</f>
        <v>#REF!</v>
      </c>
      <c r="AA46" s="57">
        <f>+'Ark1'!H847</f>
        <v>1</v>
      </c>
      <c r="AB46" s="57" t="s">
        <v>83</v>
      </c>
      <c r="AC46" s="56">
        <f>+'Ark1'!Q847</f>
        <v>0</v>
      </c>
      <c r="AD46" s="56">
        <f>+'Ark1'!R847</f>
        <v>0</v>
      </c>
      <c r="AE46" s="58">
        <f>+'Ark1'!S847</f>
        <v>0</v>
      </c>
      <c r="AF46" s="58">
        <f>+'Ark1'!T847</f>
        <v>0</v>
      </c>
      <c r="AG46" s="169">
        <f>+'Ark1'!U847</f>
        <v>0</v>
      </c>
      <c r="AH46" s="79">
        <f>+'Ark1'!W847</f>
        <v>0</v>
      </c>
      <c r="AI46" s="79">
        <f>+'Ark1'!Y847</f>
        <v>0</v>
      </c>
      <c r="AJ46" s="169" t="e">
        <f t="shared" si="3"/>
        <v>#DIV/0!</v>
      </c>
      <c r="AK46" s="79">
        <f>+'Ark1'!AF847</f>
        <v>0</v>
      </c>
      <c r="AL46" s="47"/>
      <c r="AM46" s="18"/>
    </row>
    <row r="47" spans="23:42" ht="15.6">
      <c r="W47" s="47"/>
      <c r="X47" s="56">
        <f>+'Ark1'!C848</f>
        <v>2020</v>
      </c>
      <c r="Y47" s="56">
        <f>+'Ark1'!G848</f>
        <v>2</v>
      </c>
      <c r="Z47" s="57" t="e">
        <f>+#REF!</f>
        <v>#REF!</v>
      </c>
      <c r="AA47" s="57">
        <f>+'Ark1'!H848</f>
        <v>2</v>
      </c>
      <c r="AB47" s="57" t="s">
        <v>7</v>
      </c>
      <c r="AC47" s="56">
        <f>+'Ark1'!Q848</f>
        <v>0</v>
      </c>
      <c r="AD47" s="56">
        <f>+'Ark1'!R848</f>
        <v>0</v>
      </c>
      <c r="AE47" s="58">
        <f>+'Ark1'!S848</f>
        <v>0</v>
      </c>
      <c r="AF47" s="58">
        <f>+'Ark1'!T848</f>
        <v>0</v>
      </c>
      <c r="AG47" s="169">
        <f>+'Ark1'!U848</f>
        <v>0</v>
      </c>
      <c r="AH47" s="79">
        <f>+'Ark1'!W848</f>
        <v>0</v>
      </c>
      <c r="AI47" s="79">
        <f>+'Ark1'!Y848</f>
        <v>0</v>
      </c>
      <c r="AJ47" s="169" t="e">
        <f t="shared" si="3"/>
        <v>#DIV/0!</v>
      </c>
      <c r="AK47" s="79">
        <f>+'Ark1'!AF848</f>
        <v>0</v>
      </c>
      <c r="AL47" s="47"/>
      <c r="AM47" s="18"/>
    </row>
    <row r="48" spans="23:42" ht="15.6">
      <c r="W48" s="47"/>
      <c r="X48" s="56">
        <f>+'Ark1'!C849</f>
        <v>2020</v>
      </c>
      <c r="Y48" s="56">
        <f>+'Ark1'!G849</f>
        <v>3</v>
      </c>
      <c r="Z48" s="57" t="e">
        <f>+#REF!</f>
        <v>#REF!</v>
      </c>
      <c r="AA48" s="57">
        <f>+'Ark1'!H849</f>
        <v>1</v>
      </c>
      <c r="AB48" s="57" t="s">
        <v>83</v>
      </c>
      <c r="AC48" s="56">
        <f>+'Ark1'!Q849</f>
        <v>0</v>
      </c>
      <c r="AD48" s="56">
        <f>+'Ark1'!R849</f>
        <v>0</v>
      </c>
      <c r="AE48" s="58">
        <f>+'Ark1'!S849</f>
        <v>0</v>
      </c>
      <c r="AF48" s="58">
        <f>+'Ark1'!T849</f>
        <v>0</v>
      </c>
      <c r="AG48" s="169">
        <f>+'Ark1'!U849</f>
        <v>0</v>
      </c>
      <c r="AH48" s="79">
        <f>+'Ark1'!W849</f>
        <v>0</v>
      </c>
      <c r="AI48" s="79">
        <f>+'Ark1'!Y849</f>
        <v>0</v>
      </c>
      <c r="AJ48" s="169" t="e">
        <f t="shared" si="3"/>
        <v>#DIV/0!</v>
      </c>
      <c r="AK48" s="79">
        <f>+'Ark1'!AF849</f>
        <v>0</v>
      </c>
      <c r="AL48" s="47"/>
      <c r="AM48" s="18"/>
    </row>
    <row r="49" spans="23:39" ht="15.6">
      <c r="W49" s="47"/>
      <c r="X49" s="56">
        <f>+'Ark1'!C850</f>
        <v>2020</v>
      </c>
      <c r="Y49" s="56">
        <f>+'Ark1'!G850</f>
        <v>3</v>
      </c>
      <c r="Z49" s="57" t="e">
        <f>+#REF!</f>
        <v>#REF!</v>
      </c>
      <c r="AA49" s="57">
        <f>+'Ark1'!H850</f>
        <v>2</v>
      </c>
      <c r="AB49" s="57" t="s">
        <v>7</v>
      </c>
      <c r="AC49" s="56">
        <f>+'Ark1'!Q850</f>
        <v>0</v>
      </c>
      <c r="AD49" s="56">
        <f>+'Ark1'!R850</f>
        <v>0</v>
      </c>
      <c r="AE49" s="58">
        <f>+'Ark1'!S850</f>
        <v>0</v>
      </c>
      <c r="AF49" s="58">
        <f>+'Ark1'!T850</f>
        <v>0</v>
      </c>
      <c r="AG49" s="169">
        <f>+'Ark1'!U850</f>
        <v>0</v>
      </c>
      <c r="AH49" s="79">
        <f>+'Ark1'!W850</f>
        <v>0</v>
      </c>
      <c r="AI49" s="79">
        <f>+'Ark1'!Y850</f>
        <v>0</v>
      </c>
      <c r="AJ49" s="169" t="e">
        <f t="shared" si="3"/>
        <v>#DIV/0!</v>
      </c>
      <c r="AK49" s="79">
        <f>+'Ark1'!AF850</f>
        <v>0</v>
      </c>
      <c r="AL49" s="47"/>
      <c r="AM49" s="18"/>
    </row>
    <row r="50" spans="23:39">
      <c r="W50" s="47"/>
      <c r="X50" s="56">
        <f>+'Ark1'!C851</f>
        <v>2020</v>
      </c>
      <c r="Y50" s="56">
        <f>+'Ark1'!G851</f>
        <v>4</v>
      </c>
      <c r="Z50" s="57" t="e">
        <f>+#REF!</f>
        <v>#REF!</v>
      </c>
      <c r="AA50" s="57">
        <f>+'Ark1'!H851</f>
        <v>1</v>
      </c>
      <c r="AB50" s="57" t="s">
        <v>83</v>
      </c>
      <c r="AC50" s="56">
        <f>+'Ark1'!Q851</f>
        <v>0</v>
      </c>
      <c r="AD50" s="56">
        <f>+'Ark1'!R851</f>
        <v>0</v>
      </c>
      <c r="AE50" s="58">
        <f>+'Ark1'!S851</f>
        <v>0</v>
      </c>
      <c r="AF50" s="58">
        <f>+'Ark1'!T851</f>
        <v>0</v>
      </c>
      <c r="AG50" s="169">
        <f>+'Ark1'!U851</f>
        <v>0</v>
      </c>
      <c r="AH50" s="79">
        <f>+'Ark1'!W851</f>
        <v>0</v>
      </c>
      <c r="AI50" s="79">
        <f>+'Ark1'!Y851</f>
        <v>0</v>
      </c>
      <c r="AJ50" s="169" t="e">
        <f t="shared" si="3"/>
        <v>#DIV/0!</v>
      </c>
      <c r="AK50" s="79">
        <f>+'Ark1'!AF851</f>
        <v>0</v>
      </c>
      <c r="AL50" s="47"/>
    </row>
    <row r="51" spans="23:39" ht="15.6">
      <c r="W51" s="47"/>
      <c r="X51" s="56">
        <f>+'Ark1'!C852</f>
        <v>2020</v>
      </c>
      <c r="Y51" s="56">
        <f>+'Ark1'!G852</f>
        <v>4</v>
      </c>
      <c r="Z51" s="57" t="e">
        <f>+#REF!</f>
        <v>#REF!</v>
      </c>
      <c r="AA51" s="57">
        <f>+'Ark1'!H852</f>
        <v>2</v>
      </c>
      <c r="AB51" s="57" t="s">
        <v>7</v>
      </c>
      <c r="AC51" s="56">
        <f>+'Ark1'!Q852</f>
        <v>0</v>
      </c>
      <c r="AD51" s="56">
        <f>+'Ark1'!R852</f>
        <v>0</v>
      </c>
      <c r="AE51" s="58">
        <f>+'Ark1'!S852</f>
        <v>0</v>
      </c>
      <c r="AF51" s="58">
        <f>+'Ark1'!T852</f>
        <v>0</v>
      </c>
      <c r="AG51" s="169">
        <f>+'Ark1'!U852</f>
        <v>0</v>
      </c>
      <c r="AH51" s="79">
        <f>+'Ark1'!W852</f>
        <v>0</v>
      </c>
      <c r="AI51" s="79">
        <f>+'Ark1'!Y852</f>
        <v>0</v>
      </c>
      <c r="AJ51" s="169" t="e">
        <f t="shared" si="3"/>
        <v>#DIV/0!</v>
      </c>
      <c r="AK51" s="79">
        <f>+'Ark1'!AF852</f>
        <v>0</v>
      </c>
      <c r="AL51" s="47"/>
      <c r="AM51" s="18"/>
    </row>
    <row r="52" spans="23:39">
      <c r="W52" s="47"/>
      <c r="X52">
        <f>+'Ark1'!C853</f>
        <v>2019</v>
      </c>
      <c r="Y52">
        <f>+'Ark1'!G853</f>
        <v>1</v>
      </c>
      <c r="Z52" s="3" t="e">
        <f>+#REF!</f>
        <v>#REF!</v>
      </c>
      <c r="AA52" s="3">
        <f>+'Ark1'!H853</f>
        <v>1</v>
      </c>
      <c r="AB52" s="3" t="s">
        <v>83</v>
      </c>
      <c r="AC52">
        <f>+'Ark1'!Q853</f>
        <v>0</v>
      </c>
      <c r="AD52">
        <f>+'Ark1'!R853</f>
        <v>0</v>
      </c>
      <c r="AE52" s="1">
        <f>+'Ark1'!S853</f>
        <v>0</v>
      </c>
      <c r="AF52" s="1">
        <f>+'Ark1'!T853</f>
        <v>0</v>
      </c>
      <c r="AG52" s="102">
        <f>+'Ark1'!U853</f>
        <v>0</v>
      </c>
      <c r="AH52" s="11">
        <f>+'Ark1'!W853</f>
        <v>0</v>
      </c>
      <c r="AI52" s="11">
        <f>+'Ark1'!Y853</f>
        <v>0</v>
      </c>
      <c r="AJ52" s="102" t="e">
        <f t="shared" si="3"/>
        <v>#DIV/0!</v>
      </c>
      <c r="AK52" s="11">
        <f>+'Ark1'!AF853</f>
        <v>0</v>
      </c>
      <c r="AL52" s="47"/>
    </row>
    <row r="53" spans="23:39">
      <c r="W53" s="47"/>
      <c r="X53">
        <f>+'Ark1'!C854</f>
        <v>2019</v>
      </c>
      <c r="Y53">
        <f>+'Ark1'!G854</f>
        <v>1</v>
      </c>
      <c r="Z53" s="3" t="e">
        <f>+#REF!</f>
        <v>#REF!</v>
      </c>
      <c r="AA53" s="3">
        <f>+'Ark1'!H854</f>
        <v>2</v>
      </c>
      <c r="AB53" s="3" t="s">
        <v>7</v>
      </c>
      <c r="AC53">
        <f>+'Ark1'!Q854</f>
        <v>0</v>
      </c>
      <c r="AD53">
        <f>+'Ark1'!R854</f>
        <v>0</v>
      </c>
      <c r="AE53" s="1">
        <f>+'Ark1'!S854</f>
        <v>0</v>
      </c>
      <c r="AF53" s="1">
        <f>+'Ark1'!T854</f>
        <v>0</v>
      </c>
      <c r="AG53" s="102">
        <f>+'Ark1'!U854</f>
        <v>0</v>
      </c>
      <c r="AH53" s="11">
        <f>+'Ark1'!W854</f>
        <v>0</v>
      </c>
      <c r="AI53" s="11">
        <f>+'Ark1'!Y854</f>
        <v>0</v>
      </c>
      <c r="AJ53" s="102" t="e">
        <f t="shared" si="3"/>
        <v>#DIV/0!</v>
      </c>
      <c r="AK53" s="11">
        <f>+'Ark1'!AF854</f>
        <v>0</v>
      </c>
      <c r="AL53" s="47"/>
    </row>
    <row r="54" spans="23:39">
      <c r="W54" s="47"/>
      <c r="X54">
        <f>+'Ark1'!C855</f>
        <v>2019</v>
      </c>
      <c r="Y54">
        <f>+'Ark1'!G855</f>
        <v>2</v>
      </c>
      <c r="Z54" s="3" t="e">
        <f>+#REF!</f>
        <v>#REF!</v>
      </c>
      <c r="AA54" s="3">
        <f>+'Ark1'!H855</f>
        <v>1</v>
      </c>
      <c r="AB54" s="3" t="s">
        <v>83</v>
      </c>
      <c r="AC54">
        <f>+'Ark1'!Q855</f>
        <v>0</v>
      </c>
      <c r="AD54">
        <f>+'Ark1'!R855</f>
        <v>0</v>
      </c>
      <c r="AE54" s="1">
        <f>+'Ark1'!S855</f>
        <v>0</v>
      </c>
      <c r="AF54" s="1">
        <f>+'Ark1'!T855</f>
        <v>0</v>
      </c>
      <c r="AG54" s="102">
        <f>+'Ark1'!U855</f>
        <v>0</v>
      </c>
      <c r="AH54" s="11">
        <f>+'Ark1'!W855</f>
        <v>0</v>
      </c>
      <c r="AI54" s="11">
        <f>+'Ark1'!Y855</f>
        <v>0</v>
      </c>
      <c r="AJ54" s="102" t="e">
        <f t="shared" si="3"/>
        <v>#DIV/0!</v>
      </c>
      <c r="AK54" s="11">
        <f>+'Ark1'!AF855</f>
        <v>0</v>
      </c>
      <c r="AL54" s="47"/>
    </row>
    <row r="55" spans="23:39">
      <c r="W55" s="47"/>
      <c r="X55">
        <f>+'Ark1'!C856</f>
        <v>2019</v>
      </c>
      <c r="Y55">
        <f>+'Ark1'!G856</f>
        <v>2</v>
      </c>
      <c r="Z55" s="3" t="e">
        <f>+#REF!</f>
        <v>#REF!</v>
      </c>
      <c r="AA55" s="3">
        <f>+'Ark1'!H856</f>
        <v>2</v>
      </c>
      <c r="AB55" s="3" t="s">
        <v>7</v>
      </c>
      <c r="AC55">
        <f>+'Ark1'!Q856</f>
        <v>0</v>
      </c>
      <c r="AD55">
        <f>+'Ark1'!R856</f>
        <v>0</v>
      </c>
      <c r="AE55" s="1">
        <f>+'Ark1'!S856</f>
        <v>0</v>
      </c>
      <c r="AF55" s="1">
        <f>+'Ark1'!T856</f>
        <v>0</v>
      </c>
      <c r="AG55" s="102">
        <f>+'Ark1'!U856</f>
        <v>0</v>
      </c>
      <c r="AH55" s="11">
        <f>+'Ark1'!W856</f>
        <v>0</v>
      </c>
      <c r="AI55" s="11">
        <f>+'Ark1'!Y856</f>
        <v>0</v>
      </c>
      <c r="AJ55" s="102" t="e">
        <f t="shared" si="3"/>
        <v>#DIV/0!</v>
      </c>
      <c r="AK55" s="11">
        <f>+'Ark1'!AF856</f>
        <v>0</v>
      </c>
      <c r="AL55" s="47"/>
      <c r="AM55" s="4"/>
    </row>
    <row r="56" spans="23:39" ht="15.6">
      <c r="W56" s="47"/>
      <c r="X56">
        <f>+'Ark1'!C857</f>
        <v>2019</v>
      </c>
      <c r="Y56">
        <f>+'Ark1'!G857</f>
        <v>3</v>
      </c>
      <c r="Z56" s="3" t="e">
        <f>+#REF!</f>
        <v>#REF!</v>
      </c>
      <c r="AA56" s="3">
        <f>+'Ark1'!H857</f>
        <v>1</v>
      </c>
      <c r="AB56" s="3" t="s">
        <v>83</v>
      </c>
      <c r="AC56">
        <f>+'Ark1'!Q857</f>
        <v>0</v>
      </c>
      <c r="AD56">
        <f>+'Ark1'!R857</f>
        <v>0</v>
      </c>
      <c r="AE56" s="1">
        <f>+'Ark1'!S857</f>
        <v>0</v>
      </c>
      <c r="AF56" s="1">
        <f>+'Ark1'!T857</f>
        <v>0</v>
      </c>
      <c r="AG56" s="102">
        <f>+'Ark1'!U857</f>
        <v>0</v>
      </c>
      <c r="AH56" s="11">
        <f>+'Ark1'!W857</f>
        <v>0</v>
      </c>
      <c r="AI56" s="11">
        <f>+'Ark1'!Y857</f>
        <v>0</v>
      </c>
      <c r="AJ56" s="102" t="e">
        <f t="shared" si="3"/>
        <v>#DIV/0!</v>
      </c>
      <c r="AK56" s="11">
        <f>+'Ark1'!AF857</f>
        <v>0</v>
      </c>
      <c r="AL56" s="47"/>
      <c r="AM56" s="5"/>
    </row>
    <row r="57" spans="23:39" ht="15.6">
      <c r="W57" s="47"/>
      <c r="X57">
        <f>+'Ark1'!C858</f>
        <v>2019</v>
      </c>
      <c r="Y57">
        <f>+'Ark1'!G858</f>
        <v>3</v>
      </c>
      <c r="Z57" s="3" t="e">
        <f>+#REF!</f>
        <v>#REF!</v>
      </c>
      <c r="AA57" s="3">
        <f>+'Ark1'!H858</f>
        <v>2</v>
      </c>
      <c r="AB57" s="3" t="s">
        <v>7</v>
      </c>
      <c r="AC57">
        <f>+'Ark1'!Q858</f>
        <v>0</v>
      </c>
      <c r="AD57">
        <f>+'Ark1'!R858</f>
        <v>0</v>
      </c>
      <c r="AE57" s="1">
        <f>+'Ark1'!S858</f>
        <v>0</v>
      </c>
      <c r="AF57" s="1">
        <f>+'Ark1'!T858</f>
        <v>0</v>
      </c>
      <c r="AG57" s="102">
        <f>+'Ark1'!U858</f>
        <v>0</v>
      </c>
      <c r="AH57" s="11">
        <f>+'Ark1'!W858</f>
        <v>0</v>
      </c>
      <c r="AI57" s="11">
        <f>+'Ark1'!Y858</f>
        <v>0</v>
      </c>
      <c r="AJ57" s="102" t="e">
        <f t="shared" si="3"/>
        <v>#DIV/0!</v>
      </c>
      <c r="AK57" s="11">
        <f>+'Ark1'!AF858</f>
        <v>0</v>
      </c>
      <c r="AL57" s="47"/>
      <c r="AM57" s="5"/>
    </row>
    <row r="58" spans="23:39" ht="15.6">
      <c r="W58" s="47"/>
      <c r="X58">
        <f>+'Ark1'!C859</f>
        <v>2019</v>
      </c>
      <c r="Y58">
        <f>+'Ark1'!G859</f>
        <v>4</v>
      </c>
      <c r="Z58" s="3" t="e">
        <f>+#REF!</f>
        <v>#REF!</v>
      </c>
      <c r="AA58" s="3">
        <f>+'Ark1'!H859</f>
        <v>1</v>
      </c>
      <c r="AB58" s="3" t="s">
        <v>83</v>
      </c>
      <c r="AC58">
        <f>+'Ark1'!Q859</f>
        <v>0</v>
      </c>
      <c r="AD58">
        <f>+'Ark1'!R859</f>
        <v>0</v>
      </c>
      <c r="AE58" s="1">
        <f>+'Ark1'!S859</f>
        <v>0</v>
      </c>
      <c r="AF58" s="1">
        <f>+'Ark1'!T859</f>
        <v>0</v>
      </c>
      <c r="AG58" s="102">
        <f>+'Ark1'!U859</f>
        <v>0</v>
      </c>
      <c r="AH58" s="11">
        <f>+'Ark1'!W859</f>
        <v>0</v>
      </c>
      <c r="AI58" s="11">
        <f>+'Ark1'!Y859</f>
        <v>0</v>
      </c>
      <c r="AJ58" s="102" t="e">
        <f t="shared" si="3"/>
        <v>#DIV/0!</v>
      </c>
      <c r="AK58" s="11">
        <f>+'Ark1'!AF859</f>
        <v>0</v>
      </c>
      <c r="AL58" s="47"/>
      <c r="AM58" s="5"/>
    </row>
    <row r="59" spans="23:39" ht="15.6">
      <c r="W59" s="47"/>
      <c r="X59">
        <f>+'Ark1'!C860</f>
        <v>2019</v>
      </c>
      <c r="Y59">
        <f>+'Ark1'!G860</f>
        <v>4</v>
      </c>
      <c r="Z59" s="3" t="e">
        <f>+#REF!</f>
        <v>#REF!</v>
      </c>
      <c r="AA59" s="3">
        <f>+'Ark1'!H860</f>
        <v>2</v>
      </c>
      <c r="AB59" s="3" t="s">
        <v>7</v>
      </c>
      <c r="AC59">
        <f>+'Ark1'!Q860</f>
        <v>0</v>
      </c>
      <c r="AD59">
        <f>+'Ark1'!R860</f>
        <v>0</v>
      </c>
      <c r="AE59" s="1">
        <f>+'Ark1'!S860</f>
        <v>0</v>
      </c>
      <c r="AF59" s="1">
        <f>+'Ark1'!T860</f>
        <v>0</v>
      </c>
      <c r="AG59" s="102">
        <f>+'Ark1'!U860</f>
        <v>0</v>
      </c>
      <c r="AH59" s="11">
        <f>+'Ark1'!W860</f>
        <v>0</v>
      </c>
      <c r="AI59" s="11">
        <f>+'Ark1'!Y860</f>
        <v>0</v>
      </c>
      <c r="AJ59" s="102" t="e">
        <f t="shared" si="3"/>
        <v>#DIV/0!</v>
      </c>
      <c r="AK59" s="11">
        <f>+'Ark1'!AF860</f>
        <v>0</v>
      </c>
      <c r="AL59" s="47"/>
      <c r="AM59" s="5"/>
    </row>
    <row r="60" spans="23:39" ht="15.6">
      <c r="W60" s="47"/>
      <c r="X60" s="56">
        <f>+'Ark1'!C861</f>
        <v>2018</v>
      </c>
      <c r="Y60" s="56">
        <f>+'Ark1'!G861</f>
        <v>1</v>
      </c>
      <c r="Z60" s="57" t="e">
        <f>+#REF!</f>
        <v>#REF!</v>
      </c>
      <c r="AA60" s="57">
        <f>+'Ark1'!H861</f>
        <v>1</v>
      </c>
      <c r="AB60" s="57" t="s">
        <v>83</v>
      </c>
      <c r="AC60" s="56">
        <f>+'Ark1'!Q861</f>
        <v>0</v>
      </c>
      <c r="AD60" s="56">
        <f>+'Ark1'!R861</f>
        <v>0</v>
      </c>
      <c r="AE60" s="58">
        <f>+'Ark1'!S861</f>
        <v>0</v>
      </c>
      <c r="AF60" s="58">
        <f>+'Ark1'!T861</f>
        <v>0</v>
      </c>
      <c r="AG60" s="169">
        <f>+'Ark1'!U861</f>
        <v>0</v>
      </c>
      <c r="AH60" s="79">
        <f>+'Ark1'!W861</f>
        <v>0</v>
      </c>
      <c r="AI60" s="79">
        <f>+'Ark1'!Y861</f>
        <v>0</v>
      </c>
      <c r="AJ60" s="169" t="e">
        <f t="shared" ref="AJ60:AJ91" si="6">+AG60/AE60</f>
        <v>#DIV/0!</v>
      </c>
      <c r="AK60" s="79">
        <f>+'Ark1'!AF861</f>
        <v>0</v>
      </c>
      <c r="AL60" s="47"/>
      <c r="AM60" s="5"/>
    </row>
    <row r="61" spans="23:39" ht="15.6">
      <c r="W61" s="47"/>
      <c r="X61" s="56">
        <f>+'Ark1'!C862</f>
        <v>2018</v>
      </c>
      <c r="Y61" s="56">
        <f>+'Ark1'!G862</f>
        <v>1</v>
      </c>
      <c r="Z61" s="57" t="e">
        <f>+#REF!</f>
        <v>#REF!</v>
      </c>
      <c r="AA61" s="57">
        <f>+'Ark1'!H862</f>
        <v>2</v>
      </c>
      <c r="AB61" s="57" t="s">
        <v>7</v>
      </c>
      <c r="AC61" s="56">
        <f>+'Ark1'!Q862</f>
        <v>0</v>
      </c>
      <c r="AD61" s="56">
        <f>+'Ark1'!R862</f>
        <v>0</v>
      </c>
      <c r="AE61" s="58">
        <f>+'Ark1'!S862</f>
        <v>0</v>
      </c>
      <c r="AF61" s="58">
        <f>+'Ark1'!T862</f>
        <v>0</v>
      </c>
      <c r="AG61" s="169">
        <f>+'Ark1'!U862</f>
        <v>0</v>
      </c>
      <c r="AH61" s="79">
        <f>+'Ark1'!W862</f>
        <v>0</v>
      </c>
      <c r="AI61" s="79">
        <f>+'Ark1'!Y862</f>
        <v>0</v>
      </c>
      <c r="AJ61" s="169" t="e">
        <f t="shared" si="6"/>
        <v>#DIV/0!</v>
      </c>
      <c r="AK61" s="79">
        <f>+'Ark1'!AF862</f>
        <v>0</v>
      </c>
      <c r="AL61" s="47"/>
      <c r="AM61" s="5"/>
    </row>
    <row r="62" spans="23:39" ht="15.6">
      <c r="W62" s="47"/>
      <c r="X62" s="56">
        <f>+'Ark1'!C863</f>
        <v>2018</v>
      </c>
      <c r="Y62" s="56">
        <f>+'Ark1'!G863</f>
        <v>2</v>
      </c>
      <c r="Z62" s="57" t="e">
        <f>+#REF!</f>
        <v>#REF!</v>
      </c>
      <c r="AA62" s="57">
        <f>+'Ark1'!H863</f>
        <v>1</v>
      </c>
      <c r="AB62" s="57" t="s">
        <v>83</v>
      </c>
      <c r="AC62" s="56">
        <f>+'Ark1'!Q863</f>
        <v>0</v>
      </c>
      <c r="AD62" s="56">
        <f>+'Ark1'!R863</f>
        <v>0</v>
      </c>
      <c r="AE62" s="58">
        <f>+'Ark1'!S863</f>
        <v>0</v>
      </c>
      <c r="AF62" s="58">
        <f>+'Ark1'!T863</f>
        <v>0</v>
      </c>
      <c r="AG62" s="169">
        <f>+'Ark1'!U863</f>
        <v>0</v>
      </c>
      <c r="AH62" s="79">
        <f>+'Ark1'!W863</f>
        <v>0</v>
      </c>
      <c r="AI62" s="79">
        <f>+'Ark1'!Y863</f>
        <v>0</v>
      </c>
      <c r="AJ62" s="169" t="e">
        <f t="shared" si="6"/>
        <v>#DIV/0!</v>
      </c>
      <c r="AK62" s="79">
        <f>+'Ark1'!AF863</f>
        <v>0</v>
      </c>
      <c r="AL62" s="47"/>
      <c r="AM62" s="5"/>
    </row>
    <row r="63" spans="23:39" ht="15.6">
      <c r="W63" s="47"/>
      <c r="X63" s="56">
        <f>+'Ark1'!C864</f>
        <v>2018</v>
      </c>
      <c r="Y63" s="56">
        <f>+'Ark1'!G864</f>
        <v>2</v>
      </c>
      <c r="Z63" s="57" t="e">
        <f>+#REF!</f>
        <v>#REF!</v>
      </c>
      <c r="AA63" s="57">
        <f>+'Ark1'!H864</f>
        <v>2</v>
      </c>
      <c r="AB63" s="57" t="s">
        <v>7</v>
      </c>
      <c r="AC63" s="56">
        <f>+'Ark1'!Q864</f>
        <v>0</v>
      </c>
      <c r="AD63" s="56">
        <f>+'Ark1'!R864</f>
        <v>0</v>
      </c>
      <c r="AE63" s="58">
        <f>+'Ark1'!S864</f>
        <v>0</v>
      </c>
      <c r="AF63" s="58">
        <f>+'Ark1'!T864</f>
        <v>0</v>
      </c>
      <c r="AG63" s="169">
        <f>+'Ark1'!U864</f>
        <v>0</v>
      </c>
      <c r="AH63" s="79">
        <f>+'Ark1'!W864</f>
        <v>0</v>
      </c>
      <c r="AI63" s="79">
        <f>+'Ark1'!Y864</f>
        <v>0</v>
      </c>
      <c r="AJ63" s="169" t="e">
        <f t="shared" si="6"/>
        <v>#DIV/0!</v>
      </c>
      <c r="AK63" s="79">
        <f>+'Ark1'!AF864</f>
        <v>0</v>
      </c>
      <c r="AL63" s="47"/>
      <c r="AM63" s="5"/>
    </row>
    <row r="64" spans="23:39" ht="15.6">
      <c r="W64" s="47"/>
      <c r="X64" s="56">
        <f>+'Ark1'!C865</f>
        <v>2018</v>
      </c>
      <c r="Y64" s="56">
        <f>+'Ark1'!G865</f>
        <v>3</v>
      </c>
      <c r="Z64" s="57" t="e">
        <f>+#REF!</f>
        <v>#REF!</v>
      </c>
      <c r="AA64" s="57">
        <f>+'Ark1'!H865</f>
        <v>1</v>
      </c>
      <c r="AB64" s="57" t="s">
        <v>83</v>
      </c>
      <c r="AC64" s="56">
        <f>+'Ark1'!Q865</f>
        <v>0</v>
      </c>
      <c r="AD64" s="56">
        <f>+'Ark1'!R865</f>
        <v>0</v>
      </c>
      <c r="AE64" s="58">
        <f>+'Ark1'!S865</f>
        <v>0</v>
      </c>
      <c r="AF64" s="58">
        <f>+'Ark1'!T865</f>
        <v>0</v>
      </c>
      <c r="AG64" s="169">
        <f>+'Ark1'!U865</f>
        <v>0</v>
      </c>
      <c r="AH64" s="79">
        <f>+'Ark1'!W865</f>
        <v>0</v>
      </c>
      <c r="AI64" s="79">
        <f>+'Ark1'!Y865</f>
        <v>0</v>
      </c>
      <c r="AJ64" s="169" t="e">
        <f t="shared" si="6"/>
        <v>#DIV/0!</v>
      </c>
      <c r="AK64" s="79">
        <f>+'Ark1'!AF865</f>
        <v>0</v>
      </c>
      <c r="AL64" s="47"/>
      <c r="AM64" s="5"/>
    </row>
    <row r="65" spans="23:39" ht="15.6">
      <c r="W65" s="47"/>
      <c r="X65" s="56">
        <f>+'Ark1'!C866</f>
        <v>2018</v>
      </c>
      <c r="Y65" s="56">
        <f>+'Ark1'!G866</f>
        <v>3</v>
      </c>
      <c r="Z65" s="57" t="e">
        <f>+#REF!</f>
        <v>#REF!</v>
      </c>
      <c r="AA65" s="57">
        <f>+'Ark1'!H866</f>
        <v>2</v>
      </c>
      <c r="AB65" s="57" t="s">
        <v>7</v>
      </c>
      <c r="AC65" s="56">
        <f>+'Ark1'!Q866</f>
        <v>0</v>
      </c>
      <c r="AD65" s="56">
        <f>+'Ark1'!R866</f>
        <v>0</v>
      </c>
      <c r="AE65" s="58">
        <f>+'Ark1'!S866</f>
        <v>0</v>
      </c>
      <c r="AF65" s="58">
        <f>+'Ark1'!T866</f>
        <v>0</v>
      </c>
      <c r="AG65" s="169">
        <f>+'Ark1'!U866</f>
        <v>0</v>
      </c>
      <c r="AH65" s="79">
        <f>+'Ark1'!W866</f>
        <v>0</v>
      </c>
      <c r="AI65" s="79">
        <f>+'Ark1'!Y866</f>
        <v>0</v>
      </c>
      <c r="AJ65" s="169" t="e">
        <f t="shared" si="6"/>
        <v>#DIV/0!</v>
      </c>
      <c r="AK65" s="79">
        <f>+'Ark1'!AF866</f>
        <v>0</v>
      </c>
      <c r="AL65" s="47"/>
      <c r="AM65" s="5"/>
    </row>
    <row r="66" spans="23:39" ht="15.6">
      <c r="W66" s="47"/>
      <c r="X66" s="56">
        <f>+'Ark1'!C867</f>
        <v>2018</v>
      </c>
      <c r="Y66" s="56">
        <f>+'Ark1'!G867</f>
        <v>4</v>
      </c>
      <c r="Z66" s="57" t="e">
        <f>+#REF!</f>
        <v>#REF!</v>
      </c>
      <c r="AA66" s="57">
        <f>+'Ark1'!H867</f>
        <v>1</v>
      </c>
      <c r="AB66" s="57" t="s">
        <v>83</v>
      </c>
      <c r="AC66" s="56">
        <f>+'Ark1'!Q867</f>
        <v>0</v>
      </c>
      <c r="AD66" s="56">
        <f>+'Ark1'!R867</f>
        <v>0</v>
      </c>
      <c r="AE66" s="58">
        <f>+'Ark1'!S867</f>
        <v>0</v>
      </c>
      <c r="AF66" s="58">
        <f>+'Ark1'!T867</f>
        <v>0</v>
      </c>
      <c r="AG66" s="169">
        <f>+'Ark1'!U867</f>
        <v>0</v>
      </c>
      <c r="AH66" s="79">
        <f>+'Ark1'!W867</f>
        <v>0</v>
      </c>
      <c r="AI66" s="79">
        <f>+'Ark1'!Y867</f>
        <v>0</v>
      </c>
      <c r="AJ66" s="169" t="e">
        <f t="shared" si="6"/>
        <v>#DIV/0!</v>
      </c>
      <c r="AK66" s="79">
        <f>+'Ark1'!AF867</f>
        <v>0</v>
      </c>
      <c r="AL66" s="47"/>
      <c r="AM66" s="5"/>
    </row>
    <row r="67" spans="23:39" ht="15.6">
      <c r="W67" s="47"/>
      <c r="X67" s="56">
        <f>+'Ark1'!C868</f>
        <v>2018</v>
      </c>
      <c r="Y67" s="56">
        <f>+'Ark1'!G868</f>
        <v>4</v>
      </c>
      <c r="Z67" s="57" t="e">
        <f>+#REF!</f>
        <v>#REF!</v>
      </c>
      <c r="AA67" s="57">
        <f>+'Ark1'!H868</f>
        <v>2</v>
      </c>
      <c r="AB67" s="57" t="s">
        <v>7</v>
      </c>
      <c r="AC67" s="56">
        <f>+'Ark1'!Q868</f>
        <v>0</v>
      </c>
      <c r="AD67" s="56">
        <f>+'Ark1'!R868</f>
        <v>0</v>
      </c>
      <c r="AE67" s="58">
        <f>+'Ark1'!S868</f>
        <v>0</v>
      </c>
      <c r="AF67" s="58">
        <f>+'Ark1'!T868</f>
        <v>0</v>
      </c>
      <c r="AG67" s="169">
        <f>+'Ark1'!U868</f>
        <v>0</v>
      </c>
      <c r="AH67" s="79">
        <f>+'Ark1'!W868</f>
        <v>0</v>
      </c>
      <c r="AI67" s="79">
        <f>+'Ark1'!Y868</f>
        <v>0</v>
      </c>
      <c r="AJ67" s="169" t="e">
        <f t="shared" si="6"/>
        <v>#DIV/0!</v>
      </c>
      <c r="AK67" s="79">
        <f>+'Ark1'!AF868</f>
        <v>0</v>
      </c>
      <c r="AL67" s="47"/>
      <c r="AM67" s="5"/>
    </row>
    <row r="68" spans="23:39" ht="15.6">
      <c r="W68" s="47"/>
      <c r="X68">
        <f>+'Ark1'!C869</f>
        <v>2017</v>
      </c>
      <c r="Y68">
        <f>+'Ark1'!G869</f>
        <v>1</v>
      </c>
      <c r="Z68" s="3" t="e">
        <f>+#REF!</f>
        <v>#REF!</v>
      </c>
      <c r="AA68" s="3">
        <f>+'Ark1'!H869</f>
        <v>1</v>
      </c>
      <c r="AB68" s="3" t="s">
        <v>83</v>
      </c>
      <c r="AC68">
        <f>+'Ark1'!Q869</f>
        <v>0</v>
      </c>
      <c r="AD68">
        <f>+'Ark1'!R869</f>
        <v>0</v>
      </c>
      <c r="AE68" s="1">
        <f>+'Ark1'!S869</f>
        <v>0</v>
      </c>
      <c r="AF68" s="1">
        <f>+'Ark1'!T869</f>
        <v>0</v>
      </c>
      <c r="AG68" s="102">
        <f>+'Ark1'!U869</f>
        <v>0</v>
      </c>
      <c r="AH68" s="11">
        <f>+'Ark1'!W869</f>
        <v>0</v>
      </c>
      <c r="AI68" s="11">
        <f>+'Ark1'!Y869</f>
        <v>0</v>
      </c>
      <c r="AJ68" s="102" t="e">
        <f t="shared" si="6"/>
        <v>#DIV/0!</v>
      </c>
      <c r="AK68" s="11">
        <f>+'Ark1'!AF869</f>
        <v>0</v>
      </c>
      <c r="AL68" s="47"/>
      <c r="AM68" s="5"/>
    </row>
    <row r="69" spans="23:39" ht="15.6">
      <c r="W69" s="47"/>
      <c r="X69">
        <f>+'Ark1'!C870</f>
        <v>2017</v>
      </c>
      <c r="Y69">
        <f>+'Ark1'!G870</f>
        <v>1</v>
      </c>
      <c r="Z69" s="3" t="e">
        <f>+#REF!</f>
        <v>#REF!</v>
      </c>
      <c r="AA69" s="3">
        <f>+'Ark1'!H870</f>
        <v>2</v>
      </c>
      <c r="AB69" s="3" t="s">
        <v>7</v>
      </c>
      <c r="AC69">
        <f>+'Ark1'!Q870</f>
        <v>0</v>
      </c>
      <c r="AD69">
        <f>+'Ark1'!R870</f>
        <v>0</v>
      </c>
      <c r="AE69" s="1">
        <f>+'Ark1'!S870</f>
        <v>0</v>
      </c>
      <c r="AF69" s="1">
        <f>+'Ark1'!T870</f>
        <v>0</v>
      </c>
      <c r="AG69" s="102">
        <f>+'Ark1'!U870</f>
        <v>0</v>
      </c>
      <c r="AH69" s="11">
        <f>+'Ark1'!W870</f>
        <v>0</v>
      </c>
      <c r="AI69" s="11">
        <f>+'Ark1'!Y870</f>
        <v>0</v>
      </c>
      <c r="AJ69" s="102" t="e">
        <f t="shared" si="6"/>
        <v>#DIV/0!</v>
      </c>
      <c r="AK69" s="11">
        <f>+'Ark1'!AF870</f>
        <v>0</v>
      </c>
      <c r="AL69" s="47"/>
      <c r="AM69" s="5"/>
    </row>
    <row r="70" spans="23:39" ht="15.6">
      <c r="W70" s="47"/>
      <c r="X70">
        <f>+'Ark1'!C871</f>
        <v>2017</v>
      </c>
      <c r="Y70">
        <f>+'Ark1'!G871</f>
        <v>2</v>
      </c>
      <c r="Z70" s="3" t="e">
        <f>+#REF!</f>
        <v>#REF!</v>
      </c>
      <c r="AA70" s="3">
        <f>+'Ark1'!H871</f>
        <v>1</v>
      </c>
      <c r="AB70" s="3" t="s">
        <v>83</v>
      </c>
      <c r="AC70">
        <f>+'Ark1'!Q871</f>
        <v>0</v>
      </c>
      <c r="AD70">
        <f>+'Ark1'!R871</f>
        <v>0</v>
      </c>
      <c r="AE70" s="1">
        <f>+'Ark1'!S871</f>
        <v>0</v>
      </c>
      <c r="AF70" s="1">
        <f>+'Ark1'!T871</f>
        <v>0</v>
      </c>
      <c r="AG70" s="102">
        <f>+'Ark1'!U871</f>
        <v>0</v>
      </c>
      <c r="AH70" s="11">
        <f>+'Ark1'!W871</f>
        <v>0</v>
      </c>
      <c r="AI70" s="11">
        <f>+'Ark1'!Y871</f>
        <v>0</v>
      </c>
      <c r="AJ70" s="102" t="e">
        <f t="shared" si="6"/>
        <v>#DIV/0!</v>
      </c>
      <c r="AK70" s="11">
        <f>+'Ark1'!AF871</f>
        <v>0</v>
      </c>
      <c r="AL70" s="47"/>
      <c r="AM70" s="5"/>
    </row>
    <row r="71" spans="23:39" ht="15.6">
      <c r="W71" s="47"/>
      <c r="X71">
        <f>+'Ark1'!C872</f>
        <v>2017</v>
      </c>
      <c r="Y71">
        <f>+'Ark1'!G872</f>
        <v>2</v>
      </c>
      <c r="Z71" s="3" t="e">
        <f>+#REF!</f>
        <v>#REF!</v>
      </c>
      <c r="AA71" s="3">
        <f>+'Ark1'!H872</f>
        <v>2</v>
      </c>
      <c r="AB71" s="3" t="s">
        <v>7</v>
      </c>
      <c r="AC71">
        <f>+'Ark1'!Q872</f>
        <v>0</v>
      </c>
      <c r="AD71">
        <f>+'Ark1'!R872</f>
        <v>0</v>
      </c>
      <c r="AE71" s="1">
        <f>+'Ark1'!S872</f>
        <v>0</v>
      </c>
      <c r="AF71" s="1">
        <f>+'Ark1'!T872</f>
        <v>0</v>
      </c>
      <c r="AG71" s="102">
        <f>+'Ark1'!U872</f>
        <v>0</v>
      </c>
      <c r="AH71" s="11">
        <f>+'Ark1'!W872</f>
        <v>0</v>
      </c>
      <c r="AI71" s="11">
        <f>+'Ark1'!Y872</f>
        <v>0</v>
      </c>
      <c r="AJ71" s="102" t="e">
        <f t="shared" si="6"/>
        <v>#DIV/0!</v>
      </c>
      <c r="AK71" s="11">
        <f>+'Ark1'!AF872</f>
        <v>0</v>
      </c>
      <c r="AL71" s="47"/>
      <c r="AM71" s="5"/>
    </row>
    <row r="72" spans="23:39" ht="15.6">
      <c r="W72" s="47"/>
      <c r="X72">
        <f>+'Ark1'!C873</f>
        <v>2017</v>
      </c>
      <c r="Y72">
        <f>+'Ark1'!G873</f>
        <v>3</v>
      </c>
      <c r="Z72" s="3" t="e">
        <f>+#REF!</f>
        <v>#REF!</v>
      </c>
      <c r="AA72" s="3">
        <f>+'Ark1'!H873</f>
        <v>1</v>
      </c>
      <c r="AB72" s="3" t="s">
        <v>83</v>
      </c>
      <c r="AC72">
        <f>+'Ark1'!Q873</f>
        <v>0</v>
      </c>
      <c r="AD72">
        <f>+'Ark1'!R873</f>
        <v>0</v>
      </c>
      <c r="AE72" s="1">
        <f>+'Ark1'!S873</f>
        <v>0</v>
      </c>
      <c r="AF72" s="1">
        <f>+'Ark1'!T873</f>
        <v>0</v>
      </c>
      <c r="AG72" s="102">
        <f>+'Ark1'!U873</f>
        <v>0</v>
      </c>
      <c r="AH72" s="11">
        <f>+'Ark1'!W873</f>
        <v>0</v>
      </c>
      <c r="AI72" s="11">
        <f>+'Ark1'!Y873</f>
        <v>0</v>
      </c>
      <c r="AJ72" s="102" t="e">
        <f t="shared" si="6"/>
        <v>#DIV/0!</v>
      </c>
      <c r="AK72" s="11">
        <f>+'Ark1'!AF873</f>
        <v>0</v>
      </c>
      <c r="AL72" s="47"/>
      <c r="AM72" s="5"/>
    </row>
    <row r="73" spans="23:39">
      <c r="W73" s="47"/>
      <c r="X73">
        <f>+'Ark1'!C874</f>
        <v>2017</v>
      </c>
      <c r="Y73">
        <f>+'Ark1'!G874</f>
        <v>3</v>
      </c>
      <c r="Z73" s="3" t="e">
        <f>+#REF!</f>
        <v>#REF!</v>
      </c>
      <c r="AA73" s="3">
        <f>+'Ark1'!H874</f>
        <v>2</v>
      </c>
      <c r="AB73" s="3" t="s">
        <v>7</v>
      </c>
      <c r="AC73">
        <f>+'Ark1'!Q874</f>
        <v>0</v>
      </c>
      <c r="AD73">
        <f>+'Ark1'!R874</f>
        <v>0</v>
      </c>
      <c r="AE73" s="1">
        <f>+'Ark1'!S874</f>
        <v>0</v>
      </c>
      <c r="AF73" s="1">
        <f>+'Ark1'!T874</f>
        <v>0</v>
      </c>
      <c r="AG73" s="102">
        <f>+'Ark1'!U874</f>
        <v>0</v>
      </c>
      <c r="AH73" s="11">
        <f>+'Ark1'!W874</f>
        <v>0</v>
      </c>
      <c r="AI73" s="11">
        <f>+'Ark1'!Y874</f>
        <v>0</v>
      </c>
      <c r="AJ73" s="102" t="e">
        <f t="shared" si="6"/>
        <v>#DIV/0!</v>
      </c>
      <c r="AK73" s="11">
        <f>+'Ark1'!AF874</f>
        <v>0</v>
      </c>
      <c r="AL73" s="47"/>
    </row>
    <row r="74" spans="23:39" ht="15.6">
      <c r="W74" s="47"/>
      <c r="X74">
        <f>+'Ark1'!C875</f>
        <v>2017</v>
      </c>
      <c r="Y74">
        <f>+'Ark1'!G875</f>
        <v>4</v>
      </c>
      <c r="Z74" s="3" t="e">
        <f>+#REF!</f>
        <v>#REF!</v>
      </c>
      <c r="AA74" s="3">
        <f>+'Ark1'!H875</f>
        <v>1</v>
      </c>
      <c r="AB74" s="3" t="s">
        <v>83</v>
      </c>
      <c r="AC74">
        <f>+'Ark1'!Q875</f>
        <v>0</v>
      </c>
      <c r="AD74">
        <f>+'Ark1'!R875</f>
        <v>0</v>
      </c>
      <c r="AE74" s="1">
        <f>+'Ark1'!S875</f>
        <v>0</v>
      </c>
      <c r="AF74" s="1">
        <f>+'Ark1'!T875</f>
        <v>0</v>
      </c>
      <c r="AG74" s="102">
        <f>+'Ark1'!U875</f>
        <v>0</v>
      </c>
      <c r="AH74" s="11">
        <f>+'Ark1'!W875</f>
        <v>0</v>
      </c>
      <c r="AI74" s="11">
        <f>+'Ark1'!Y875</f>
        <v>0</v>
      </c>
      <c r="AJ74" s="102" t="e">
        <f t="shared" si="6"/>
        <v>#DIV/0!</v>
      </c>
      <c r="AK74" s="11">
        <f>+'Ark1'!AF875</f>
        <v>0</v>
      </c>
      <c r="AL74" s="47"/>
      <c r="AM74" s="5"/>
    </row>
    <row r="75" spans="23:39">
      <c r="W75" s="47"/>
      <c r="X75">
        <f>+'Ark1'!C876</f>
        <v>2017</v>
      </c>
      <c r="Y75">
        <f>+'Ark1'!G876</f>
        <v>4</v>
      </c>
      <c r="Z75" s="3" t="e">
        <f>+#REF!</f>
        <v>#REF!</v>
      </c>
      <c r="AA75" s="3">
        <f>+'Ark1'!H876</f>
        <v>2</v>
      </c>
      <c r="AB75" s="3" t="s">
        <v>7</v>
      </c>
      <c r="AC75">
        <f>+'Ark1'!Q876</f>
        <v>0</v>
      </c>
      <c r="AD75">
        <f>+'Ark1'!R876</f>
        <v>0</v>
      </c>
      <c r="AE75" s="1">
        <f>+'Ark1'!S876</f>
        <v>0</v>
      </c>
      <c r="AF75" s="1">
        <f>+'Ark1'!T876</f>
        <v>0</v>
      </c>
      <c r="AG75" s="102">
        <f>+'Ark1'!U876</f>
        <v>0</v>
      </c>
      <c r="AH75" s="11">
        <f>+'Ark1'!W876</f>
        <v>0</v>
      </c>
      <c r="AI75" s="11">
        <f>+'Ark1'!Y876</f>
        <v>0</v>
      </c>
      <c r="AJ75" s="102" t="e">
        <f t="shared" si="6"/>
        <v>#DIV/0!</v>
      </c>
      <c r="AK75" s="11">
        <f>+'Ark1'!AF876</f>
        <v>0</v>
      </c>
      <c r="AL75" s="47"/>
    </row>
    <row r="76" spans="23:39">
      <c r="W76" s="47"/>
      <c r="X76" s="56">
        <f>+'Ark1'!C877</f>
        <v>2016</v>
      </c>
      <c r="Y76" s="56">
        <f>+'Ark1'!G877</f>
        <v>1</v>
      </c>
      <c r="Z76" s="57" t="e">
        <f>+#REF!</f>
        <v>#REF!</v>
      </c>
      <c r="AA76" s="57">
        <f>+'Ark1'!H877</f>
        <v>1</v>
      </c>
      <c r="AB76" s="57" t="s">
        <v>83</v>
      </c>
      <c r="AC76" s="56">
        <f>+'Ark1'!Q877</f>
        <v>0</v>
      </c>
      <c r="AD76" s="56">
        <f>+'Ark1'!R877</f>
        <v>0</v>
      </c>
      <c r="AE76" s="58">
        <f>+'Ark1'!S877</f>
        <v>0</v>
      </c>
      <c r="AF76" s="58">
        <f>+'Ark1'!T877</f>
        <v>0</v>
      </c>
      <c r="AG76" s="169">
        <f>+'Ark1'!U877</f>
        <v>0</v>
      </c>
      <c r="AH76" s="79">
        <f>+'Ark1'!W877</f>
        <v>0</v>
      </c>
      <c r="AI76" s="79">
        <f>+'Ark1'!Y877</f>
        <v>0</v>
      </c>
      <c r="AJ76" s="169" t="e">
        <f t="shared" si="6"/>
        <v>#DIV/0!</v>
      </c>
      <c r="AK76" s="79">
        <f>+'Ark1'!AF877</f>
        <v>0</v>
      </c>
      <c r="AL76" s="47"/>
    </row>
    <row r="77" spans="23:39" ht="15.6">
      <c r="W77" s="47"/>
      <c r="X77" s="56">
        <f>+'Ark1'!C878</f>
        <v>2016</v>
      </c>
      <c r="Y77" s="56">
        <f>+'Ark1'!G878</f>
        <v>1</v>
      </c>
      <c r="Z77" s="57" t="e">
        <f>+#REF!</f>
        <v>#REF!</v>
      </c>
      <c r="AA77" s="57">
        <f>+'Ark1'!H878</f>
        <v>2</v>
      </c>
      <c r="AB77" s="57" t="s">
        <v>7</v>
      </c>
      <c r="AC77" s="56">
        <f>+'Ark1'!Q878</f>
        <v>0</v>
      </c>
      <c r="AD77" s="56">
        <f>+'Ark1'!R878</f>
        <v>0</v>
      </c>
      <c r="AE77" s="58">
        <f>+'Ark1'!S878</f>
        <v>0</v>
      </c>
      <c r="AF77" s="58">
        <f>+'Ark1'!T878</f>
        <v>0</v>
      </c>
      <c r="AG77" s="169">
        <f>+'Ark1'!U878</f>
        <v>0</v>
      </c>
      <c r="AH77" s="79">
        <f>+'Ark1'!W878</f>
        <v>0</v>
      </c>
      <c r="AI77" s="79">
        <f>+'Ark1'!Y878</f>
        <v>0</v>
      </c>
      <c r="AJ77" s="169" t="e">
        <f t="shared" si="6"/>
        <v>#DIV/0!</v>
      </c>
      <c r="AK77" s="79">
        <f>+'Ark1'!AF878</f>
        <v>0</v>
      </c>
      <c r="AL77" s="47"/>
      <c r="AM77" s="2"/>
    </row>
    <row r="78" spans="23:39">
      <c r="W78" s="47"/>
      <c r="X78" s="56">
        <f>+'Ark1'!C879</f>
        <v>2016</v>
      </c>
      <c r="Y78" s="56">
        <f>+'Ark1'!G879</f>
        <v>2</v>
      </c>
      <c r="Z78" s="57" t="e">
        <f>+#REF!</f>
        <v>#REF!</v>
      </c>
      <c r="AA78" s="57">
        <f>+'Ark1'!H879</f>
        <v>1</v>
      </c>
      <c r="AB78" s="57" t="s">
        <v>83</v>
      </c>
      <c r="AC78" s="56">
        <f>+'Ark1'!Q879</f>
        <v>0</v>
      </c>
      <c r="AD78" s="56">
        <f>+'Ark1'!R879</f>
        <v>0</v>
      </c>
      <c r="AE78" s="58">
        <f>+'Ark1'!S879</f>
        <v>0</v>
      </c>
      <c r="AF78" s="58">
        <f>+'Ark1'!T879</f>
        <v>0</v>
      </c>
      <c r="AG78" s="169">
        <f>+'Ark1'!U879</f>
        <v>0</v>
      </c>
      <c r="AH78" s="79">
        <f>+'Ark1'!W879</f>
        <v>0</v>
      </c>
      <c r="AI78" s="79">
        <f>+'Ark1'!Y879</f>
        <v>0</v>
      </c>
      <c r="AJ78" s="169" t="e">
        <f t="shared" si="6"/>
        <v>#DIV/0!</v>
      </c>
      <c r="AK78" s="79">
        <f>+'Ark1'!AF879</f>
        <v>0</v>
      </c>
      <c r="AL78" s="47"/>
      <c r="AM78" s="4"/>
    </row>
    <row r="79" spans="23:39" ht="15.6">
      <c r="W79" s="47"/>
      <c r="X79" s="56">
        <f>+'Ark1'!C880</f>
        <v>2016</v>
      </c>
      <c r="Y79" s="56">
        <f>+'Ark1'!G880</f>
        <v>2</v>
      </c>
      <c r="Z79" s="57" t="e">
        <f>+#REF!</f>
        <v>#REF!</v>
      </c>
      <c r="AA79" s="57">
        <f>+'Ark1'!H880</f>
        <v>2</v>
      </c>
      <c r="AB79" s="57" t="s">
        <v>7</v>
      </c>
      <c r="AC79" s="56">
        <f>+'Ark1'!Q880</f>
        <v>0</v>
      </c>
      <c r="AD79" s="56">
        <f>+'Ark1'!R880</f>
        <v>0</v>
      </c>
      <c r="AE79" s="58">
        <f>+'Ark1'!S880</f>
        <v>0</v>
      </c>
      <c r="AF79" s="58">
        <f>+'Ark1'!T880</f>
        <v>0</v>
      </c>
      <c r="AG79" s="169">
        <f>+'Ark1'!U880</f>
        <v>0</v>
      </c>
      <c r="AH79" s="79">
        <f>+'Ark1'!W880</f>
        <v>0</v>
      </c>
      <c r="AI79" s="79">
        <f>+'Ark1'!Y880</f>
        <v>0</v>
      </c>
      <c r="AJ79" s="169" t="e">
        <f t="shared" si="6"/>
        <v>#DIV/0!</v>
      </c>
      <c r="AK79" s="79">
        <f>+'Ark1'!AF880</f>
        <v>0</v>
      </c>
      <c r="AL79" s="47"/>
      <c r="AM79" s="5"/>
    </row>
    <row r="80" spans="23:39" ht="15.6">
      <c r="W80" s="47"/>
      <c r="X80" s="56">
        <f>+'Ark1'!C881</f>
        <v>2016</v>
      </c>
      <c r="Y80" s="56">
        <f>+'Ark1'!G881</f>
        <v>3</v>
      </c>
      <c r="Z80" s="57" t="e">
        <f>+#REF!</f>
        <v>#REF!</v>
      </c>
      <c r="AA80" s="57">
        <f>+'Ark1'!H881</f>
        <v>1</v>
      </c>
      <c r="AB80" s="57" t="s">
        <v>83</v>
      </c>
      <c r="AC80" s="56">
        <f>+'Ark1'!Q881</f>
        <v>0</v>
      </c>
      <c r="AD80" s="56">
        <f>+'Ark1'!R881</f>
        <v>0</v>
      </c>
      <c r="AE80" s="58">
        <f>+'Ark1'!S881</f>
        <v>0</v>
      </c>
      <c r="AF80" s="58">
        <f>+'Ark1'!T881</f>
        <v>0</v>
      </c>
      <c r="AG80" s="169">
        <f>+'Ark1'!U881</f>
        <v>0</v>
      </c>
      <c r="AH80" s="79">
        <f>+'Ark1'!W881</f>
        <v>0</v>
      </c>
      <c r="AI80" s="79">
        <f>+'Ark1'!Y881</f>
        <v>0</v>
      </c>
      <c r="AJ80" s="169" t="e">
        <f t="shared" si="6"/>
        <v>#DIV/0!</v>
      </c>
      <c r="AK80" s="79">
        <f>+'Ark1'!AF881</f>
        <v>0</v>
      </c>
      <c r="AL80" s="47"/>
      <c r="AM80" s="5"/>
    </row>
    <row r="81" spans="23:39" ht="15.6">
      <c r="W81" s="47"/>
      <c r="X81" s="56">
        <f>+'Ark1'!C882</f>
        <v>2016</v>
      </c>
      <c r="Y81" s="56">
        <f>+'Ark1'!G882</f>
        <v>3</v>
      </c>
      <c r="Z81" s="57" t="e">
        <f>+#REF!</f>
        <v>#REF!</v>
      </c>
      <c r="AA81" s="57">
        <f>+'Ark1'!H882</f>
        <v>2</v>
      </c>
      <c r="AB81" s="57" t="s">
        <v>7</v>
      </c>
      <c r="AC81" s="56">
        <f>+'Ark1'!Q882</f>
        <v>0</v>
      </c>
      <c r="AD81" s="56">
        <f>+'Ark1'!R882</f>
        <v>0</v>
      </c>
      <c r="AE81" s="58">
        <f>+'Ark1'!S882</f>
        <v>0</v>
      </c>
      <c r="AF81" s="58">
        <f>+'Ark1'!T882</f>
        <v>0</v>
      </c>
      <c r="AG81" s="169">
        <f>+'Ark1'!U882</f>
        <v>0</v>
      </c>
      <c r="AH81" s="79">
        <f>+'Ark1'!W882</f>
        <v>0</v>
      </c>
      <c r="AI81" s="79">
        <f>+'Ark1'!Y882</f>
        <v>0</v>
      </c>
      <c r="AJ81" s="169" t="e">
        <f t="shared" si="6"/>
        <v>#DIV/0!</v>
      </c>
      <c r="AK81" s="79">
        <f>+'Ark1'!AF882</f>
        <v>0</v>
      </c>
      <c r="AL81" s="47"/>
      <c r="AM81" s="5"/>
    </row>
    <row r="82" spans="23:39" ht="15.6">
      <c r="W82" s="47"/>
      <c r="X82" s="56">
        <f>+'Ark1'!C883</f>
        <v>2016</v>
      </c>
      <c r="Y82" s="56">
        <f>+'Ark1'!G883</f>
        <v>4</v>
      </c>
      <c r="Z82" s="57" t="e">
        <f>+#REF!</f>
        <v>#REF!</v>
      </c>
      <c r="AA82" s="57">
        <f>+'Ark1'!H883</f>
        <v>1</v>
      </c>
      <c r="AB82" s="57" t="s">
        <v>83</v>
      </c>
      <c r="AC82" s="56">
        <f>+'Ark1'!Q883</f>
        <v>0</v>
      </c>
      <c r="AD82" s="56">
        <f>+'Ark1'!R883</f>
        <v>0</v>
      </c>
      <c r="AE82" s="58">
        <f>+'Ark1'!S883</f>
        <v>0</v>
      </c>
      <c r="AF82" s="58">
        <f>+'Ark1'!T883</f>
        <v>0</v>
      </c>
      <c r="AG82" s="169">
        <f>+'Ark1'!U883</f>
        <v>0</v>
      </c>
      <c r="AH82" s="79">
        <f>+'Ark1'!W883</f>
        <v>0</v>
      </c>
      <c r="AI82" s="79">
        <f>+'Ark1'!Y883</f>
        <v>0</v>
      </c>
      <c r="AJ82" s="169" t="e">
        <f t="shared" si="6"/>
        <v>#DIV/0!</v>
      </c>
      <c r="AK82" s="79">
        <f>+'Ark1'!AF883</f>
        <v>0</v>
      </c>
      <c r="AL82" s="47"/>
      <c r="AM82" s="5"/>
    </row>
    <row r="83" spans="23:39" ht="15.6">
      <c r="W83" s="47"/>
      <c r="X83" s="56">
        <f>+'Ark1'!C884</f>
        <v>2016</v>
      </c>
      <c r="Y83" s="56">
        <f>+'Ark1'!G884</f>
        <v>4</v>
      </c>
      <c r="Z83" s="57" t="e">
        <f>+#REF!</f>
        <v>#REF!</v>
      </c>
      <c r="AA83" s="57">
        <f>+'Ark1'!H884</f>
        <v>2</v>
      </c>
      <c r="AB83" s="57" t="s">
        <v>7</v>
      </c>
      <c r="AC83" s="56">
        <f>+'Ark1'!Q884</f>
        <v>0</v>
      </c>
      <c r="AD83" s="56">
        <f>+'Ark1'!R884</f>
        <v>0</v>
      </c>
      <c r="AE83" s="58">
        <f>+'Ark1'!S884</f>
        <v>0</v>
      </c>
      <c r="AF83" s="58">
        <f>+'Ark1'!T884</f>
        <v>0</v>
      </c>
      <c r="AG83" s="169">
        <f>+'Ark1'!U884</f>
        <v>0</v>
      </c>
      <c r="AH83" s="79">
        <f>+'Ark1'!W884</f>
        <v>0</v>
      </c>
      <c r="AI83" s="79">
        <f>+'Ark1'!Y884</f>
        <v>0</v>
      </c>
      <c r="AJ83" s="169" t="e">
        <f t="shared" si="6"/>
        <v>#DIV/0!</v>
      </c>
      <c r="AK83" s="79">
        <f>+'Ark1'!AF884</f>
        <v>0</v>
      </c>
      <c r="AL83" s="47"/>
      <c r="AM83" s="5"/>
    </row>
    <row r="84" spans="23:39" ht="15.6">
      <c r="W84" s="47"/>
      <c r="X84">
        <f>+'Ark1'!C885</f>
        <v>2015</v>
      </c>
      <c r="Y84">
        <f>+'Ark1'!G885</f>
        <v>1</v>
      </c>
      <c r="Z84" s="3" t="e">
        <f>+#REF!</f>
        <v>#REF!</v>
      </c>
      <c r="AA84" s="3">
        <f>+'Ark1'!H885</f>
        <v>1</v>
      </c>
      <c r="AB84" s="3" t="s">
        <v>83</v>
      </c>
      <c r="AC84">
        <f>+'Ark1'!Q885</f>
        <v>0</v>
      </c>
      <c r="AD84">
        <f>+'Ark1'!R885</f>
        <v>0</v>
      </c>
      <c r="AE84" s="1">
        <f>+'Ark1'!S885</f>
        <v>0</v>
      </c>
      <c r="AF84" s="1">
        <f>+'Ark1'!T885</f>
        <v>0</v>
      </c>
      <c r="AG84" s="102">
        <f>+'Ark1'!U885</f>
        <v>0</v>
      </c>
      <c r="AH84" s="11">
        <f>+'Ark1'!W885</f>
        <v>0</v>
      </c>
      <c r="AI84" s="11">
        <f>+'Ark1'!Y885</f>
        <v>0</v>
      </c>
      <c r="AJ84" s="102" t="e">
        <f t="shared" si="6"/>
        <v>#DIV/0!</v>
      </c>
      <c r="AK84" s="11">
        <f>+'Ark1'!AF885</f>
        <v>0</v>
      </c>
      <c r="AL84" s="47"/>
      <c r="AM84" s="5"/>
    </row>
    <row r="85" spans="23:39" ht="15.6">
      <c r="W85" s="47"/>
      <c r="X85">
        <f>+'Ark1'!C886</f>
        <v>2015</v>
      </c>
      <c r="Y85">
        <f>+'Ark1'!G886</f>
        <v>1</v>
      </c>
      <c r="Z85" s="3" t="e">
        <f>+#REF!</f>
        <v>#REF!</v>
      </c>
      <c r="AA85" s="3">
        <f>+'Ark1'!H886</f>
        <v>2</v>
      </c>
      <c r="AB85" s="3" t="s">
        <v>7</v>
      </c>
      <c r="AC85">
        <f>+'Ark1'!Q886</f>
        <v>0</v>
      </c>
      <c r="AD85">
        <f>+'Ark1'!R886</f>
        <v>0</v>
      </c>
      <c r="AE85" s="1">
        <f>+'Ark1'!S886</f>
        <v>0</v>
      </c>
      <c r="AF85" s="1">
        <f>+'Ark1'!T886</f>
        <v>0</v>
      </c>
      <c r="AG85" s="102">
        <f>+'Ark1'!U886</f>
        <v>0</v>
      </c>
      <c r="AH85" s="11">
        <f>+'Ark1'!W886</f>
        <v>0</v>
      </c>
      <c r="AI85" s="11">
        <f>+'Ark1'!Y886</f>
        <v>0</v>
      </c>
      <c r="AJ85" s="102" t="e">
        <f t="shared" si="6"/>
        <v>#DIV/0!</v>
      </c>
      <c r="AK85" s="11">
        <f>+'Ark1'!AF886</f>
        <v>0</v>
      </c>
      <c r="AL85" s="47"/>
      <c r="AM85" s="5"/>
    </row>
    <row r="86" spans="23:39" ht="15.6">
      <c r="W86" s="47"/>
      <c r="X86">
        <f>+'Ark1'!C887</f>
        <v>2015</v>
      </c>
      <c r="Y86">
        <f>+'Ark1'!G887</f>
        <v>2</v>
      </c>
      <c r="Z86" s="3" t="e">
        <f>+#REF!</f>
        <v>#REF!</v>
      </c>
      <c r="AA86" s="3">
        <f>+'Ark1'!H887</f>
        <v>1</v>
      </c>
      <c r="AB86" s="3" t="s">
        <v>83</v>
      </c>
      <c r="AC86">
        <f>+'Ark1'!Q887</f>
        <v>0</v>
      </c>
      <c r="AD86">
        <f>+'Ark1'!R887</f>
        <v>0</v>
      </c>
      <c r="AE86" s="1">
        <f>+'Ark1'!S887</f>
        <v>0</v>
      </c>
      <c r="AF86" s="1">
        <f>+'Ark1'!T887</f>
        <v>0</v>
      </c>
      <c r="AG86" s="102">
        <f>+'Ark1'!U887</f>
        <v>0</v>
      </c>
      <c r="AH86" s="11">
        <f>+'Ark1'!W887</f>
        <v>0</v>
      </c>
      <c r="AI86" s="11">
        <f>+'Ark1'!Y887</f>
        <v>0</v>
      </c>
      <c r="AJ86" s="102" t="e">
        <f t="shared" si="6"/>
        <v>#DIV/0!</v>
      </c>
      <c r="AK86" s="11">
        <f>+'Ark1'!AF887</f>
        <v>0</v>
      </c>
      <c r="AL86" s="47"/>
      <c r="AM86" s="5"/>
    </row>
    <row r="87" spans="23:39" ht="15.6">
      <c r="W87" s="47"/>
      <c r="X87">
        <f>+'Ark1'!C888</f>
        <v>2015</v>
      </c>
      <c r="Y87">
        <f>+'Ark1'!G888</f>
        <v>2</v>
      </c>
      <c r="Z87" s="3" t="e">
        <f>+#REF!</f>
        <v>#REF!</v>
      </c>
      <c r="AA87" s="3">
        <f>+'Ark1'!H888</f>
        <v>2</v>
      </c>
      <c r="AB87" s="3" t="s">
        <v>7</v>
      </c>
      <c r="AC87">
        <f>+'Ark1'!Q888</f>
        <v>0</v>
      </c>
      <c r="AD87">
        <f>+'Ark1'!R888</f>
        <v>0</v>
      </c>
      <c r="AE87" s="1">
        <f>+'Ark1'!S888</f>
        <v>0</v>
      </c>
      <c r="AF87" s="1">
        <f>+'Ark1'!T888</f>
        <v>0</v>
      </c>
      <c r="AG87" s="102">
        <f>+'Ark1'!U888</f>
        <v>0</v>
      </c>
      <c r="AH87" s="11">
        <f>+'Ark1'!W888</f>
        <v>0</v>
      </c>
      <c r="AI87" s="11">
        <f>+'Ark1'!Y888</f>
        <v>0</v>
      </c>
      <c r="AJ87" s="102" t="e">
        <f t="shared" si="6"/>
        <v>#DIV/0!</v>
      </c>
      <c r="AK87" s="11">
        <f>+'Ark1'!AF888</f>
        <v>0</v>
      </c>
      <c r="AL87" s="47"/>
      <c r="AM87" s="5"/>
    </row>
    <row r="88" spans="23:39" ht="15.6">
      <c r="W88" s="47"/>
      <c r="X88">
        <f>+'Ark1'!C889</f>
        <v>2015</v>
      </c>
      <c r="Y88">
        <f>+'Ark1'!G889</f>
        <v>3</v>
      </c>
      <c r="Z88" s="3" t="e">
        <f>+#REF!</f>
        <v>#REF!</v>
      </c>
      <c r="AA88" s="3">
        <f>+'Ark1'!H889</f>
        <v>1</v>
      </c>
      <c r="AB88" s="3" t="s">
        <v>83</v>
      </c>
      <c r="AC88">
        <f>+'Ark1'!Q889</f>
        <v>0</v>
      </c>
      <c r="AD88">
        <f>+'Ark1'!R889</f>
        <v>0</v>
      </c>
      <c r="AE88" s="1">
        <f>+'Ark1'!S889</f>
        <v>0</v>
      </c>
      <c r="AF88" s="1">
        <f>+'Ark1'!T889</f>
        <v>0</v>
      </c>
      <c r="AG88" s="102">
        <f>+'Ark1'!U889</f>
        <v>0</v>
      </c>
      <c r="AH88" s="11">
        <f>+'Ark1'!W889</f>
        <v>0</v>
      </c>
      <c r="AI88" s="11">
        <f>+'Ark1'!Y889</f>
        <v>0</v>
      </c>
      <c r="AJ88" s="102" t="e">
        <f t="shared" si="6"/>
        <v>#DIV/0!</v>
      </c>
      <c r="AK88" s="11">
        <f>+'Ark1'!AF889</f>
        <v>0</v>
      </c>
      <c r="AL88" s="47"/>
      <c r="AM88" s="5"/>
    </row>
    <row r="89" spans="23:39" ht="15.6">
      <c r="W89" s="47"/>
      <c r="X89">
        <f>+'Ark1'!C890</f>
        <v>2015</v>
      </c>
      <c r="Y89">
        <f>+'Ark1'!G890</f>
        <v>3</v>
      </c>
      <c r="Z89" s="3" t="e">
        <f>+#REF!</f>
        <v>#REF!</v>
      </c>
      <c r="AA89" s="3">
        <f>+'Ark1'!H890</f>
        <v>2</v>
      </c>
      <c r="AB89" s="3" t="s">
        <v>7</v>
      </c>
      <c r="AC89">
        <f>+'Ark1'!Q890</f>
        <v>0</v>
      </c>
      <c r="AD89">
        <f>+'Ark1'!R890</f>
        <v>0</v>
      </c>
      <c r="AE89" s="1">
        <f>+'Ark1'!S890</f>
        <v>0</v>
      </c>
      <c r="AF89" s="1">
        <f>+'Ark1'!T890</f>
        <v>0</v>
      </c>
      <c r="AG89" s="102">
        <f>+'Ark1'!U890</f>
        <v>0</v>
      </c>
      <c r="AH89" s="11">
        <f>+'Ark1'!W890</f>
        <v>0</v>
      </c>
      <c r="AI89" s="11">
        <f>+'Ark1'!Y890</f>
        <v>0</v>
      </c>
      <c r="AJ89" s="102" t="e">
        <f t="shared" si="6"/>
        <v>#DIV/0!</v>
      </c>
      <c r="AK89" s="11">
        <f>+'Ark1'!AF890</f>
        <v>0</v>
      </c>
      <c r="AL89" s="47"/>
      <c r="AM89" s="5"/>
    </row>
    <row r="90" spans="23:39" ht="15.6">
      <c r="W90" s="47"/>
      <c r="X90">
        <f>+'Ark1'!C891</f>
        <v>2015</v>
      </c>
      <c r="Y90">
        <f>+'Ark1'!G891</f>
        <v>4</v>
      </c>
      <c r="Z90" s="3" t="e">
        <f>+#REF!</f>
        <v>#REF!</v>
      </c>
      <c r="AA90" s="3">
        <f>+'Ark1'!H891</f>
        <v>1</v>
      </c>
      <c r="AB90" s="3" t="s">
        <v>83</v>
      </c>
      <c r="AC90">
        <f>+'Ark1'!Q891</f>
        <v>0</v>
      </c>
      <c r="AD90">
        <f>+'Ark1'!R891</f>
        <v>0</v>
      </c>
      <c r="AE90" s="1">
        <f>+'Ark1'!S891</f>
        <v>0</v>
      </c>
      <c r="AF90" s="1">
        <f>+'Ark1'!T891</f>
        <v>0</v>
      </c>
      <c r="AG90" s="102">
        <f>+'Ark1'!U891</f>
        <v>0</v>
      </c>
      <c r="AH90" s="11">
        <f>+'Ark1'!W891</f>
        <v>0</v>
      </c>
      <c r="AI90" s="11">
        <f>+'Ark1'!Y891</f>
        <v>0</v>
      </c>
      <c r="AJ90" s="102" t="e">
        <f t="shared" si="6"/>
        <v>#DIV/0!</v>
      </c>
      <c r="AK90" s="11">
        <f>+'Ark1'!AF891</f>
        <v>0</v>
      </c>
      <c r="AL90" s="47"/>
      <c r="AM90" s="5"/>
    </row>
    <row r="91" spans="23:39" ht="15.6">
      <c r="W91" s="47"/>
      <c r="X91">
        <f>+'Ark1'!C892</f>
        <v>2015</v>
      </c>
      <c r="Y91">
        <f>+'Ark1'!G892</f>
        <v>4</v>
      </c>
      <c r="Z91" s="3" t="e">
        <f>+#REF!</f>
        <v>#REF!</v>
      </c>
      <c r="AA91" s="3">
        <f>+'Ark1'!H892</f>
        <v>2</v>
      </c>
      <c r="AB91" s="3" t="s">
        <v>7</v>
      </c>
      <c r="AC91">
        <f>+'Ark1'!Q892</f>
        <v>0</v>
      </c>
      <c r="AD91">
        <f>+'Ark1'!R892</f>
        <v>0</v>
      </c>
      <c r="AE91" s="1">
        <f>+'Ark1'!S892</f>
        <v>0</v>
      </c>
      <c r="AF91" s="1">
        <f>+'Ark1'!T892</f>
        <v>0</v>
      </c>
      <c r="AG91" s="102">
        <f>+'Ark1'!U892</f>
        <v>0</v>
      </c>
      <c r="AH91" s="11">
        <f>+'Ark1'!W892</f>
        <v>0</v>
      </c>
      <c r="AI91" s="11">
        <f>+'Ark1'!Y892</f>
        <v>0</v>
      </c>
      <c r="AJ91" s="102" t="e">
        <f t="shared" si="6"/>
        <v>#DIV/0!</v>
      </c>
      <c r="AK91" s="11">
        <f>+'Ark1'!AF892</f>
        <v>0</v>
      </c>
      <c r="AL91" s="47"/>
      <c r="AM91" s="5"/>
    </row>
    <row r="92" spans="23:39" ht="15.6">
      <c r="W92" s="47"/>
      <c r="X92" s="56">
        <f>+'Ark1'!C893</f>
        <v>2014</v>
      </c>
      <c r="Y92" s="56">
        <f>+'Ark1'!G893</f>
        <v>1</v>
      </c>
      <c r="Z92" s="57" t="e">
        <f>+#REF!</f>
        <v>#REF!</v>
      </c>
      <c r="AA92" s="57">
        <f>+'Ark1'!H893</f>
        <v>1</v>
      </c>
      <c r="AB92" s="57" t="s">
        <v>83</v>
      </c>
      <c r="AC92" s="56">
        <f>+'Ark1'!Q893</f>
        <v>0</v>
      </c>
      <c r="AD92" s="56">
        <f>+'Ark1'!R893</f>
        <v>0</v>
      </c>
      <c r="AE92" s="58">
        <f>+'Ark1'!S893</f>
        <v>0</v>
      </c>
      <c r="AF92" s="58">
        <f>+'Ark1'!T893</f>
        <v>0</v>
      </c>
      <c r="AG92" s="169">
        <f>+'Ark1'!U893</f>
        <v>0</v>
      </c>
      <c r="AH92" s="79">
        <f>+'Ark1'!W893</f>
        <v>0</v>
      </c>
      <c r="AI92" s="79">
        <f>+'Ark1'!Y893</f>
        <v>0</v>
      </c>
      <c r="AJ92" s="169" t="e">
        <f t="shared" ref="AJ92:AJ123" si="7">+AG92/AE92</f>
        <v>#DIV/0!</v>
      </c>
      <c r="AK92" s="79">
        <f>+'Ark1'!AF893</f>
        <v>0</v>
      </c>
      <c r="AL92" s="47"/>
      <c r="AM92" s="5"/>
    </row>
    <row r="93" spans="23:39" ht="15.6">
      <c r="W93" s="47"/>
      <c r="X93" s="56">
        <f>+'Ark1'!C894</f>
        <v>2014</v>
      </c>
      <c r="Y93" s="56">
        <f>+'Ark1'!G894</f>
        <v>1</v>
      </c>
      <c r="Z93" s="57" t="e">
        <f>+#REF!</f>
        <v>#REF!</v>
      </c>
      <c r="AA93" s="57">
        <f>+'Ark1'!H894</f>
        <v>2</v>
      </c>
      <c r="AB93" s="57" t="s">
        <v>7</v>
      </c>
      <c r="AC93" s="56">
        <f>+'Ark1'!Q894</f>
        <v>0</v>
      </c>
      <c r="AD93" s="56">
        <f>+'Ark1'!R894</f>
        <v>0</v>
      </c>
      <c r="AE93" s="58">
        <f>+'Ark1'!S894</f>
        <v>0</v>
      </c>
      <c r="AF93" s="58">
        <f>+'Ark1'!T894</f>
        <v>0</v>
      </c>
      <c r="AG93" s="169">
        <f>+'Ark1'!U894</f>
        <v>0</v>
      </c>
      <c r="AH93" s="79">
        <f>+'Ark1'!W894</f>
        <v>0</v>
      </c>
      <c r="AI93" s="79">
        <f>+'Ark1'!Y894</f>
        <v>0</v>
      </c>
      <c r="AJ93" s="169" t="e">
        <f t="shared" si="7"/>
        <v>#DIV/0!</v>
      </c>
      <c r="AK93" s="79">
        <f>+'Ark1'!AF894</f>
        <v>0</v>
      </c>
      <c r="AL93" s="47"/>
      <c r="AM93" s="5"/>
    </row>
    <row r="94" spans="23:39" ht="15.6">
      <c r="W94" s="47"/>
      <c r="X94" s="56">
        <f>+'Ark1'!C895</f>
        <v>2014</v>
      </c>
      <c r="Y94" s="56">
        <f>+'Ark1'!G895</f>
        <v>2</v>
      </c>
      <c r="Z94" s="57" t="e">
        <f>+#REF!</f>
        <v>#REF!</v>
      </c>
      <c r="AA94" s="57">
        <f>+'Ark1'!H895</f>
        <v>1</v>
      </c>
      <c r="AB94" s="57" t="s">
        <v>83</v>
      </c>
      <c r="AC94" s="56">
        <f>+'Ark1'!Q895</f>
        <v>0</v>
      </c>
      <c r="AD94" s="56">
        <f>+'Ark1'!R895</f>
        <v>0</v>
      </c>
      <c r="AE94" s="58">
        <f>+'Ark1'!S895</f>
        <v>0</v>
      </c>
      <c r="AF94" s="58">
        <f>+'Ark1'!T895</f>
        <v>0</v>
      </c>
      <c r="AG94" s="169">
        <f>+'Ark1'!U895</f>
        <v>0</v>
      </c>
      <c r="AH94" s="79">
        <f>+'Ark1'!W895</f>
        <v>0</v>
      </c>
      <c r="AI94" s="79">
        <f>+'Ark1'!Y895</f>
        <v>0</v>
      </c>
      <c r="AJ94" s="169" t="e">
        <f t="shared" si="7"/>
        <v>#DIV/0!</v>
      </c>
      <c r="AK94" s="79">
        <f>+'Ark1'!AF895</f>
        <v>0</v>
      </c>
      <c r="AL94" s="47"/>
      <c r="AM94" s="5"/>
    </row>
    <row r="95" spans="23:39" ht="15.6">
      <c r="W95" s="47"/>
      <c r="X95" s="56">
        <f>+'Ark1'!C896</f>
        <v>2014</v>
      </c>
      <c r="Y95" s="56">
        <f>+'Ark1'!G896</f>
        <v>2</v>
      </c>
      <c r="Z95" s="57" t="e">
        <f>+#REF!</f>
        <v>#REF!</v>
      </c>
      <c r="AA95" s="57">
        <f>+'Ark1'!H896</f>
        <v>2</v>
      </c>
      <c r="AB95" s="57" t="s">
        <v>7</v>
      </c>
      <c r="AC95" s="56">
        <f>+'Ark1'!Q896</f>
        <v>0</v>
      </c>
      <c r="AD95" s="56">
        <f>+'Ark1'!R896</f>
        <v>0</v>
      </c>
      <c r="AE95" s="58">
        <f>+'Ark1'!S896</f>
        <v>0</v>
      </c>
      <c r="AF95" s="58">
        <f>+'Ark1'!T896</f>
        <v>0</v>
      </c>
      <c r="AG95" s="169">
        <f>+'Ark1'!U896</f>
        <v>0</v>
      </c>
      <c r="AH95" s="79">
        <f>+'Ark1'!W896</f>
        <v>0</v>
      </c>
      <c r="AI95" s="79">
        <f>+'Ark1'!Y896</f>
        <v>0</v>
      </c>
      <c r="AJ95" s="169" t="e">
        <f t="shared" si="7"/>
        <v>#DIV/0!</v>
      </c>
      <c r="AK95" s="79">
        <f>+'Ark1'!AF896</f>
        <v>0</v>
      </c>
      <c r="AL95" s="47"/>
      <c r="AM95" s="5"/>
    </row>
    <row r="96" spans="23:39">
      <c r="W96" s="47"/>
      <c r="X96" s="56">
        <f>+'Ark1'!C897</f>
        <v>2014</v>
      </c>
      <c r="Y96" s="56">
        <f>+'Ark1'!G897</f>
        <v>3</v>
      </c>
      <c r="Z96" s="57" t="e">
        <f>+#REF!</f>
        <v>#REF!</v>
      </c>
      <c r="AA96" s="57">
        <f>+'Ark1'!H897</f>
        <v>1</v>
      </c>
      <c r="AB96" s="57" t="s">
        <v>83</v>
      </c>
      <c r="AC96" s="56">
        <f>+'Ark1'!Q897</f>
        <v>0</v>
      </c>
      <c r="AD96" s="56">
        <f>+'Ark1'!R897</f>
        <v>0</v>
      </c>
      <c r="AE96" s="58">
        <f>+'Ark1'!S897</f>
        <v>0</v>
      </c>
      <c r="AF96" s="58">
        <f>+'Ark1'!T897</f>
        <v>0</v>
      </c>
      <c r="AG96" s="169">
        <f>+'Ark1'!U897</f>
        <v>0</v>
      </c>
      <c r="AH96" s="79">
        <f>+'Ark1'!W897</f>
        <v>0</v>
      </c>
      <c r="AI96" s="79">
        <f>+'Ark1'!Y897</f>
        <v>0</v>
      </c>
      <c r="AJ96" s="169" t="e">
        <f t="shared" si="7"/>
        <v>#DIV/0!</v>
      </c>
      <c r="AK96" s="79">
        <f>+'Ark1'!AF897</f>
        <v>0</v>
      </c>
      <c r="AL96" s="47"/>
    </row>
    <row r="97" spans="23:39" ht="15.6">
      <c r="W97" s="47"/>
      <c r="X97" s="56">
        <f>+'Ark1'!C898</f>
        <v>2014</v>
      </c>
      <c r="Y97" s="56">
        <f>+'Ark1'!G898</f>
        <v>3</v>
      </c>
      <c r="Z97" s="57" t="e">
        <f>+#REF!</f>
        <v>#REF!</v>
      </c>
      <c r="AA97" s="57">
        <f>+'Ark1'!H898</f>
        <v>2</v>
      </c>
      <c r="AB97" s="57" t="s">
        <v>7</v>
      </c>
      <c r="AC97" s="56">
        <f>+'Ark1'!Q898</f>
        <v>0</v>
      </c>
      <c r="AD97" s="56">
        <f>+'Ark1'!R898</f>
        <v>0</v>
      </c>
      <c r="AE97" s="58">
        <f>+'Ark1'!S898</f>
        <v>0</v>
      </c>
      <c r="AF97" s="58">
        <f>+'Ark1'!T898</f>
        <v>0</v>
      </c>
      <c r="AG97" s="169">
        <f>+'Ark1'!U898</f>
        <v>0</v>
      </c>
      <c r="AH97" s="79">
        <f>+'Ark1'!W898</f>
        <v>0</v>
      </c>
      <c r="AI97" s="79">
        <f>+'Ark1'!Y898</f>
        <v>0</v>
      </c>
      <c r="AJ97" s="169" t="e">
        <f t="shared" si="7"/>
        <v>#DIV/0!</v>
      </c>
      <c r="AK97" s="79">
        <f>+'Ark1'!AF898</f>
        <v>0</v>
      </c>
      <c r="AL97" s="47"/>
      <c r="AM97" s="5"/>
    </row>
    <row r="98" spans="23:39">
      <c r="W98" s="47"/>
      <c r="X98" s="56">
        <f>+'Ark1'!C899</f>
        <v>2014</v>
      </c>
      <c r="Y98" s="56">
        <f>+'Ark1'!G899</f>
        <v>4</v>
      </c>
      <c r="Z98" s="57" t="e">
        <f>+#REF!</f>
        <v>#REF!</v>
      </c>
      <c r="AA98" s="57">
        <f>+'Ark1'!H899</f>
        <v>1</v>
      </c>
      <c r="AB98" s="57" t="s">
        <v>83</v>
      </c>
      <c r="AC98" s="56">
        <f>+'Ark1'!Q899</f>
        <v>0</v>
      </c>
      <c r="AD98" s="56">
        <f>+'Ark1'!R899</f>
        <v>0</v>
      </c>
      <c r="AE98" s="58">
        <f>+'Ark1'!S899</f>
        <v>0</v>
      </c>
      <c r="AF98" s="58">
        <f>+'Ark1'!T899</f>
        <v>0</v>
      </c>
      <c r="AG98" s="169">
        <f>+'Ark1'!U899</f>
        <v>0</v>
      </c>
      <c r="AH98" s="79">
        <f>+'Ark1'!W899</f>
        <v>0</v>
      </c>
      <c r="AI98" s="79">
        <f>+'Ark1'!Y899</f>
        <v>0</v>
      </c>
      <c r="AJ98" s="169" t="e">
        <f t="shared" si="7"/>
        <v>#DIV/0!</v>
      </c>
      <c r="AK98" s="79">
        <f>+'Ark1'!AF899</f>
        <v>0</v>
      </c>
      <c r="AL98" s="47"/>
    </row>
    <row r="99" spans="23:39">
      <c r="W99" s="47"/>
      <c r="X99" s="56">
        <f>+'Ark1'!C900</f>
        <v>2014</v>
      </c>
      <c r="Y99" s="56">
        <f>+'Ark1'!G900</f>
        <v>4</v>
      </c>
      <c r="Z99" s="57" t="e">
        <f>+#REF!</f>
        <v>#REF!</v>
      </c>
      <c r="AA99" s="57">
        <f>+'Ark1'!H900</f>
        <v>2</v>
      </c>
      <c r="AB99" s="57" t="s">
        <v>7</v>
      </c>
      <c r="AC99" s="56">
        <f>+'Ark1'!Q900</f>
        <v>0</v>
      </c>
      <c r="AD99" s="56">
        <f>+'Ark1'!R900</f>
        <v>0</v>
      </c>
      <c r="AE99" s="58">
        <f>+'Ark1'!S900</f>
        <v>0</v>
      </c>
      <c r="AF99" s="58">
        <f>+'Ark1'!T900</f>
        <v>0</v>
      </c>
      <c r="AG99" s="169">
        <f>+'Ark1'!U900</f>
        <v>0</v>
      </c>
      <c r="AH99" s="79">
        <f>+'Ark1'!W900</f>
        <v>0</v>
      </c>
      <c r="AI99" s="79">
        <f>+'Ark1'!Y900</f>
        <v>0</v>
      </c>
      <c r="AJ99" s="169" t="e">
        <f t="shared" si="7"/>
        <v>#DIV/0!</v>
      </c>
      <c r="AK99" s="79">
        <f>+'Ark1'!AF900</f>
        <v>0</v>
      </c>
      <c r="AL99" s="47"/>
    </row>
    <row r="100" spans="23:39">
      <c r="W100" s="47"/>
      <c r="X100">
        <f>+'Ark1'!C901</f>
        <v>2013</v>
      </c>
      <c r="Y100">
        <f>+'Ark1'!G901</f>
        <v>1</v>
      </c>
      <c r="Z100" s="3" t="e">
        <f>+#REF!</f>
        <v>#REF!</v>
      </c>
      <c r="AA100" s="3">
        <f>+'Ark1'!H901</f>
        <v>1</v>
      </c>
      <c r="AB100" s="3" t="s">
        <v>83</v>
      </c>
      <c r="AC100">
        <f>+'Ark1'!Q901</f>
        <v>0</v>
      </c>
      <c r="AD100">
        <f>+'Ark1'!R901</f>
        <v>0</v>
      </c>
      <c r="AE100" s="1">
        <f>+'Ark1'!S901</f>
        <v>0</v>
      </c>
      <c r="AF100" s="1">
        <f>+'Ark1'!T901</f>
        <v>0</v>
      </c>
      <c r="AG100" s="102">
        <f>+'Ark1'!U901</f>
        <v>0</v>
      </c>
      <c r="AH100" s="11">
        <f>+'Ark1'!W901</f>
        <v>0</v>
      </c>
      <c r="AI100" s="11">
        <f>+'Ark1'!Y901</f>
        <v>0</v>
      </c>
      <c r="AJ100" s="102" t="e">
        <f t="shared" si="7"/>
        <v>#DIV/0!</v>
      </c>
      <c r="AK100" s="11">
        <f>+'Ark1'!AF901</f>
        <v>0</v>
      </c>
      <c r="AL100" s="47"/>
    </row>
    <row r="101" spans="23:39">
      <c r="W101" s="47"/>
      <c r="X101">
        <f>+'Ark1'!C902</f>
        <v>2013</v>
      </c>
      <c r="Y101">
        <f>+'Ark1'!G902</f>
        <v>1</v>
      </c>
      <c r="Z101" s="3" t="e">
        <f>+#REF!</f>
        <v>#REF!</v>
      </c>
      <c r="AA101" s="3">
        <f>+'Ark1'!H902</f>
        <v>2</v>
      </c>
      <c r="AB101" s="3" t="s">
        <v>7</v>
      </c>
      <c r="AC101">
        <f>+'Ark1'!Q902</f>
        <v>0</v>
      </c>
      <c r="AD101">
        <f>+'Ark1'!R902</f>
        <v>0</v>
      </c>
      <c r="AE101" s="1">
        <f>+'Ark1'!S902</f>
        <v>0</v>
      </c>
      <c r="AF101" s="1">
        <f>+'Ark1'!T902</f>
        <v>0</v>
      </c>
      <c r="AG101" s="102">
        <f>+'Ark1'!U902</f>
        <v>0</v>
      </c>
      <c r="AH101" s="11">
        <f>+'Ark1'!W902</f>
        <v>0</v>
      </c>
      <c r="AI101" s="11">
        <f>+'Ark1'!Y902</f>
        <v>0</v>
      </c>
      <c r="AJ101" s="102" t="e">
        <f t="shared" si="7"/>
        <v>#DIV/0!</v>
      </c>
      <c r="AK101" s="11">
        <f>+'Ark1'!AF902</f>
        <v>0</v>
      </c>
      <c r="AL101" s="47"/>
    </row>
    <row r="102" spans="23:39">
      <c r="W102" s="47"/>
      <c r="X102">
        <f>+'Ark1'!C903</f>
        <v>2013</v>
      </c>
      <c r="Y102">
        <f>+'Ark1'!G903</f>
        <v>2</v>
      </c>
      <c r="Z102" s="3" t="e">
        <f>+#REF!</f>
        <v>#REF!</v>
      </c>
      <c r="AA102" s="3">
        <f>+'Ark1'!H903</f>
        <v>1</v>
      </c>
      <c r="AB102" s="3" t="s">
        <v>83</v>
      </c>
      <c r="AC102">
        <f>+'Ark1'!Q903</f>
        <v>0</v>
      </c>
      <c r="AD102">
        <f>+'Ark1'!R903</f>
        <v>0</v>
      </c>
      <c r="AE102" s="1">
        <f>+'Ark1'!S903</f>
        <v>0</v>
      </c>
      <c r="AF102" s="1">
        <f>+'Ark1'!T903</f>
        <v>0</v>
      </c>
      <c r="AG102" s="102">
        <f>+'Ark1'!U903</f>
        <v>0</v>
      </c>
      <c r="AH102" s="11">
        <f>+'Ark1'!W903</f>
        <v>0</v>
      </c>
      <c r="AI102" s="11">
        <f>+'Ark1'!Y903</f>
        <v>0</v>
      </c>
      <c r="AJ102" s="102" t="e">
        <f t="shared" si="7"/>
        <v>#DIV/0!</v>
      </c>
      <c r="AK102" s="11">
        <f>+'Ark1'!AF903</f>
        <v>0</v>
      </c>
      <c r="AL102" s="47"/>
    </row>
    <row r="103" spans="23:39">
      <c r="W103" s="47"/>
      <c r="X103">
        <f>+'Ark1'!C904</f>
        <v>2013</v>
      </c>
      <c r="Y103">
        <f>+'Ark1'!G904</f>
        <v>2</v>
      </c>
      <c r="Z103" s="3" t="e">
        <f>+#REF!</f>
        <v>#REF!</v>
      </c>
      <c r="AA103" s="3">
        <f>+'Ark1'!H904</f>
        <v>2</v>
      </c>
      <c r="AB103" s="3" t="s">
        <v>7</v>
      </c>
      <c r="AC103">
        <f>+'Ark1'!Q904</f>
        <v>0</v>
      </c>
      <c r="AD103">
        <f>+'Ark1'!R904</f>
        <v>0</v>
      </c>
      <c r="AE103" s="1">
        <f>+'Ark1'!S904</f>
        <v>0</v>
      </c>
      <c r="AF103" s="1">
        <f>+'Ark1'!T904</f>
        <v>0</v>
      </c>
      <c r="AG103" s="102">
        <f>+'Ark1'!U904</f>
        <v>0</v>
      </c>
      <c r="AH103" s="11">
        <f>+'Ark1'!W904</f>
        <v>0</v>
      </c>
      <c r="AI103" s="11">
        <f>+'Ark1'!Y904</f>
        <v>0</v>
      </c>
      <c r="AJ103" s="102" t="e">
        <f t="shared" si="7"/>
        <v>#DIV/0!</v>
      </c>
      <c r="AK103" s="11">
        <f>+'Ark1'!AF904</f>
        <v>0</v>
      </c>
      <c r="AL103" s="47"/>
    </row>
    <row r="104" spans="23:39">
      <c r="W104" s="47"/>
      <c r="X104">
        <f>+'Ark1'!C905</f>
        <v>2013</v>
      </c>
      <c r="Y104">
        <f>+'Ark1'!G905</f>
        <v>3</v>
      </c>
      <c r="Z104" s="3" t="e">
        <f>+#REF!</f>
        <v>#REF!</v>
      </c>
      <c r="AA104" s="3">
        <f>+'Ark1'!H905</f>
        <v>1</v>
      </c>
      <c r="AB104" s="3" t="s">
        <v>83</v>
      </c>
      <c r="AC104">
        <f>+'Ark1'!Q905</f>
        <v>0</v>
      </c>
      <c r="AD104">
        <f>+'Ark1'!R905</f>
        <v>0</v>
      </c>
      <c r="AE104" s="1">
        <f>+'Ark1'!S905</f>
        <v>0</v>
      </c>
      <c r="AF104" s="1">
        <f>+'Ark1'!T905</f>
        <v>0</v>
      </c>
      <c r="AG104" s="102">
        <f>+'Ark1'!U905</f>
        <v>0</v>
      </c>
      <c r="AH104" s="11">
        <f>+'Ark1'!W905</f>
        <v>0</v>
      </c>
      <c r="AI104" s="11">
        <f>+'Ark1'!Y905</f>
        <v>0</v>
      </c>
      <c r="AJ104" s="102" t="e">
        <f t="shared" si="7"/>
        <v>#DIV/0!</v>
      </c>
      <c r="AK104" s="11">
        <f>+'Ark1'!AF905</f>
        <v>0</v>
      </c>
      <c r="AL104" s="47"/>
    </row>
    <row r="105" spans="23:39">
      <c r="W105" s="47"/>
      <c r="X105">
        <f>+'Ark1'!C906</f>
        <v>2013</v>
      </c>
      <c r="Y105">
        <f>+'Ark1'!G906</f>
        <v>3</v>
      </c>
      <c r="Z105" s="3" t="e">
        <f>+#REF!</f>
        <v>#REF!</v>
      </c>
      <c r="AA105" s="3">
        <f>+'Ark1'!H906</f>
        <v>2</v>
      </c>
      <c r="AB105" s="3" t="s">
        <v>7</v>
      </c>
      <c r="AC105">
        <f>+'Ark1'!Q906</f>
        <v>0</v>
      </c>
      <c r="AD105">
        <f>+'Ark1'!R906</f>
        <v>0</v>
      </c>
      <c r="AE105" s="1">
        <f>+'Ark1'!S906</f>
        <v>0</v>
      </c>
      <c r="AF105" s="1">
        <f>+'Ark1'!T906</f>
        <v>0</v>
      </c>
      <c r="AG105" s="102">
        <f>+'Ark1'!U906</f>
        <v>0</v>
      </c>
      <c r="AH105" s="11">
        <f>+'Ark1'!W906</f>
        <v>0</v>
      </c>
      <c r="AI105" s="11">
        <f>+'Ark1'!Y906</f>
        <v>0</v>
      </c>
      <c r="AJ105" s="102" t="e">
        <f t="shared" si="7"/>
        <v>#DIV/0!</v>
      </c>
      <c r="AK105" s="11">
        <f>+'Ark1'!AF906</f>
        <v>0</v>
      </c>
      <c r="AL105" s="47"/>
    </row>
    <row r="106" spans="23:39">
      <c r="W106" s="47"/>
      <c r="X106">
        <f>+'Ark1'!C907</f>
        <v>2013</v>
      </c>
      <c r="Y106">
        <f>+'Ark1'!G907</f>
        <v>4</v>
      </c>
      <c r="Z106" s="3" t="e">
        <f>+#REF!</f>
        <v>#REF!</v>
      </c>
      <c r="AA106" s="3">
        <f>+'Ark1'!H907</f>
        <v>1</v>
      </c>
      <c r="AB106" s="3" t="s">
        <v>83</v>
      </c>
      <c r="AC106">
        <f>+'Ark1'!Q907</f>
        <v>0</v>
      </c>
      <c r="AD106">
        <f>+'Ark1'!R907</f>
        <v>0</v>
      </c>
      <c r="AE106" s="1">
        <f>+'Ark1'!S907</f>
        <v>0</v>
      </c>
      <c r="AF106" s="1">
        <f>+'Ark1'!T907</f>
        <v>0</v>
      </c>
      <c r="AG106" s="102">
        <f>+'Ark1'!U907</f>
        <v>0</v>
      </c>
      <c r="AH106" s="11">
        <f>+'Ark1'!W907</f>
        <v>0</v>
      </c>
      <c r="AI106" s="11">
        <f>+'Ark1'!Y907</f>
        <v>0</v>
      </c>
      <c r="AJ106" s="102" t="e">
        <f t="shared" si="7"/>
        <v>#DIV/0!</v>
      </c>
      <c r="AK106" s="11">
        <f>+'Ark1'!AF907</f>
        <v>0</v>
      </c>
      <c r="AL106" s="47"/>
    </row>
    <row r="107" spans="23:39">
      <c r="W107" s="47"/>
      <c r="X107">
        <f>+'Ark1'!C908</f>
        <v>2013</v>
      </c>
      <c r="Y107">
        <f>+'Ark1'!G908</f>
        <v>4</v>
      </c>
      <c r="Z107" s="3" t="e">
        <f>+#REF!</f>
        <v>#REF!</v>
      </c>
      <c r="AA107" s="3">
        <f>+'Ark1'!H908</f>
        <v>2</v>
      </c>
      <c r="AB107" s="3" t="s">
        <v>7</v>
      </c>
      <c r="AC107">
        <f>+'Ark1'!Q908</f>
        <v>0</v>
      </c>
      <c r="AD107">
        <f>+'Ark1'!R908</f>
        <v>0</v>
      </c>
      <c r="AE107" s="1">
        <f>+'Ark1'!S908</f>
        <v>0</v>
      </c>
      <c r="AF107" s="1">
        <f>+'Ark1'!T908</f>
        <v>0</v>
      </c>
      <c r="AG107" s="102">
        <f>+'Ark1'!U908</f>
        <v>0</v>
      </c>
      <c r="AH107" s="11">
        <f>+'Ark1'!W908</f>
        <v>0</v>
      </c>
      <c r="AI107" s="11">
        <f>+'Ark1'!Y908</f>
        <v>0</v>
      </c>
      <c r="AJ107" s="102" t="e">
        <f t="shared" si="7"/>
        <v>#DIV/0!</v>
      </c>
      <c r="AK107" s="11">
        <f>+'Ark1'!AF908</f>
        <v>0</v>
      </c>
      <c r="AL107" s="47"/>
    </row>
    <row r="108" spans="23:39">
      <c r="W108" s="47"/>
      <c r="X108" s="56">
        <f>+'Ark1'!C909</f>
        <v>2012</v>
      </c>
      <c r="Y108" s="56">
        <f>+'Ark1'!G909</f>
        <v>1</v>
      </c>
      <c r="Z108" s="57" t="e">
        <f>+#REF!</f>
        <v>#REF!</v>
      </c>
      <c r="AA108" s="57">
        <f>+'Ark1'!H909</f>
        <v>1</v>
      </c>
      <c r="AB108" s="57" t="s">
        <v>83</v>
      </c>
      <c r="AC108" s="56">
        <f>+'Ark1'!Q909</f>
        <v>0</v>
      </c>
      <c r="AD108" s="56">
        <f>+'Ark1'!R909</f>
        <v>0</v>
      </c>
      <c r="AE108" s="58">
        <f>+'Ark1'!S909</f>
        <v>0</v>
      </c>
      <c r="AF108" s="58">
        <f>+'Ark1'!T909</f>
        <v>0</v>
      </c>
      <c r="AG108" s="169">
        <f>+'Ark1'!U909</f>
        <v>0</v>
      </c>
      <c r="AH108" s="79">
        <f>+'Ark1'!W909</f>
        <v>0</v>
      </c>
      <c r="AI108" s="79">
        <f>+'Ark1'!Y909</f>
        <v>0</v>
      </c>
      <c r="AJ108" s="169" t="e">
        <f t="shared" si="7"/>
        <v>#DIV/0!</v>
      </c>
      <c r="AK108" s="79">
        <f>+'Ark1'!AF909</f>
        <v>0</v>
      </c>
      <c r="AL108" s="47"/>
    </row>
    <row r="109" spans="23:39">
      <c r="W109" s="47"/>
      <c r="X109" s="56">
        <f>+'Ark1'!C910</f>
        <v>2012</v>
      </c>
      <c r="Y109" s="56">
        <f>+'Ark1'!G910</f>
        <v>1</v>
      </c>
      <c r="Z109" s="57" t="e">
        <f>+#REF!</f>
        <v>#REF!</v>
      </c>
      <c r="AA109" s="57">
        <f>+'Ark1'!H910</f>
        <v>2</v>
      </c>
      <c r="AB109" s="57" t="s">
        <v>7</v>
      </c>
      <c r="AC109" s="56">
        <f>+'Ark1'!Q910</f>
        <v>0</v>
      </c>
      <c r="AD109" s="56">
        <f>+'Ark1'!R910</f>
        <v>0</v>
      </c>
      <c r="AE109" s="58">
        <f>+'Ark1'!S910</f>
        <v>0</v>
      </c>
      <c r="AF109" s="58">
        <f>+'Ark1'!T910</f>
        <v>0</v>
      </c>
      <c r="AG109" s="169">
        <f>+'Ark1'!U910</f>
        <v>0</v>
      </c>
      <c r="AH109" s="79">
        <f>+'Ark1'!W910</f>
        <v>0</v>
      </c>
      <c r="AI109" s="79">
        <f>+'Ark1'!Y910</f>
        <v>0</v>
      </c>
      <c r="AJ109" s="169" t="e">
        <f t="shared" si="7"/>
        <v>#DIV/0!</v>
      </c>
      <c r="AK109" s="79">
        <f>+'Ark1'!AF910</f>
        <v>0</v>
      </c>
      <c r="AL109" s="47"/>
    </row>
    <row r="110" spans="23:39">
      <c r="W110" s="47"/>
      <c r="X110" s="56">
        <f>+'Ark1'!C911</f>
        <v>2012</v>
      </c>
      <c r="Y110" s="56">
        <f>+'Ark1'!G911</f>
        <v>2</v>
      </c>
      <c r="Z110" s="57" t="e">
        <f>+#REF!</f>
        <v>#REF!</v>
      </c>
      <c r="AA110" s="57">
        <f>+'Ark1'!H911</f>
        <v>1</v>
      </c>
      <c r="AB110" s="57" t="s">
        <v>83</v>
      </c>
      <c r="AC110" s="56">
        <f>+'Ark1'!Q911</f>
        <v>0</v>
      </c>
      <c r="AD110" s="56">
        <f>+'Ark1'!R911</f>
        <v>0</v>
      </c>
      <c r="AE110" s="58">
        <f>+'Ark1'!S911</f>
        <v>0</v>
      </c>
      <c r="AF110" s="58">
        <f>+'Ark1'!T911</f>
        <v>0</v>
      </c>
      <c r="AG110" s="169">
        <f>+'Ark1'!U911</f>
        <v>0</v>
      </c>
      <c r="AH110" s="79">
        <f>+'Ark1'!W911</f>
        <v>0</v>
      </c>
      <c r="AI110" s="79">
        <f>+'Ark1'!Y911</f>
        <v>0</v>
      </c>
      <c r="AJ110" s="169" t="e">
        <f t="shared" si="7"/>
        <v>#DIV/0!</v>
      </c>
      <c r="AK110" s="79">
        <f>+'Ark1'!AF911</f>
        <v>0</v>
      </c>
      <c r="AL110" s="47"/>
    </row>
    <row r="111" spans="23:39">
      <c r="W111" s="47"/>
      <c r="X111" s="56">
        <f>+'Ark1'!C912</f>
        <v>2012</v>
      </c>
      <c r="Y111" s="56">
        <f>+'Ark1'!G912</f>
        <v>2</v>
      </c>
      <c r="Z111" s="57" t="e">
        <f>+#REF!</f>
        <v>#REF!</v>
      </c>
      <c r="AA111" s="57">
        <f>+'Ark1'!H912</f>
        <v>2</v>
      </c>
      <c r="AB111" s="57" t="s">
        <v>7</v>
      </c>
      <c r="AC111" s="56">
        <f>+'Ark1'!Q912</f>
        <v>0</v>
      </c>
      <c r="AD111" s="56">
        <f>+'Ark1'!R912</f>
        <v>0</v>
      </c>
      <c r="AE111" s="58">
        <f>+'Ark1'!S912</f>
        <v>0</v>
      </c>
      <c r="AF111" s="58">
        <f>+'Ark1'!T912</f>
        <v>0</v>
      </c>
      <c r="AG111" s="169">
        <f>+'Ark1'!U912</f>
        <v>0</v>
      </c>
      <c r="AH111" s="79">
        <f>+'Ark1'!W912</f>
        <v>0</v>
      </c>
      <c r="AI111" s="79">
        <f>+'Ark1'!Y912</f>
        <v>0</v>
      </c>
      <c r="AJ111" s="169" t="e">
        <f t="shared" si="7"/>
        <v>#DIV/0!</v>
      </c>
      <c r="AK111" s="79">
        <f>+'Ark1'!AF912</f>
        <v>0</v>
      </c>
      <c r="AL111" s="47"/>
    </row>
    <row r="112" spans="23:39">
      <c r="W112" s="47"/>
      <c r="X112" s="56">
        <f>+'Ark1'!C913</f>
        <v>2012</v>
      </c>
      <c r="Y112" s="56">
        <f>+'Ark1'!G913</f>
        <v>3</v>
      </c>
      <c r="Z112" s="57" t="e">
        <f>+#REF!</f>
        <v>#REF!</v>
      </c>
      <c r="AA112" s="57">
        <f>+'Ark1'!H913</f>
        <v>1</v>
      </c>
      <c r="AB112" s="57" t="s">
        <v>83</v>
      </c>
      <c r="AC112" s="56">
        <f>+'Ark1'!Q913</f>
        <v>0</v>
      </c>
      <c r="AD112" s="56">
        <f>+'Ark1'!R913</f>
        <v>0</v>
      </c>
      <c r="AE112" s="58">
        <f>+'Ark1'!S913</f>
        <v>0</v>
      </c>
      <c r="AF112" s="58">
        <f>+'Ark1'!T913</f>
        <v>0</v>
      </c>
      <c r="AG112" s="169">
        <f>+'Ark1'!U913</f>
        <v>0</v>
      </c>
      <c r="AH112" s="79">
        <f>+'Ark1'!W913</f>
        <v>0</v>
      </c>
      <c r="AI112" s="79">
        <f>+'Ark1'!Y913</f>
        <v>0</v>
      </c>
      <c r="AJ112" s="169" t="e">
        <f t="shared" si="7"/>
        <v>#DIV/0!</v>
      </c>
      <c r="AK112" s="79">
        <f>+'Ark1'!AF913</f>
        <v>0</v>
      </c>
      <c r="AL112" s="47"/>
    </row>
    <row r="113" spans="23:38">
      <c r="W113" s="47"/>
      <c r="X113" s="56">
        <f>+'Ark1'!C914</f>
        <v>2012</v>
      </c>
      <c r="Y113" s="56">
        <f>+'Ark1'!G914</f>
        <v>3</v>
      </c>
      <c r="Z113" s="57" t="e">
        <f>+#REF!</f>
        <v>#REF!</v>
      </c>
      <c r="AA113" s="57">
        <f>+'Ark1'!H914</f>
        <v>2</v>
      </c>
      <c r="AB113" s="57" t="s">
        <v>7</v>
      </c>
      <c r="AC113" s="56">
        <f>+'Ark1'!Q914</f>
        <v>0</v>
      </c>
      <c r="AD113" s="56">
        <f>+'Ark1'!R914</f>
        <v>0</v>
      </c>
      <c r="AE113" s="58">
        <f>+'Ark1'!S914</f>
        <v>0</v>
      </c>
      <c r="AF113" s="58">
        <f>+'Ark1'!T914</f>
        <v>0</v>
      </c>
      <c r="AG113" s="169">
        <f>+'Ark1'!U914</f>
        <v>0</v>
      </c>
      <c r="AH113" s="79">
        <f>+'Ark1'!W914</f>
        <v>0</v>
      </c>
      <c r="AI113" s="79">
        <f>+'Ark1'!Y914</f>
        <v>0</v>
      </c>
      <c r="AJ113" s="169" t="e">
        <f t="shared" si="7"/>
        <v>#DIV/0!</v>
      </c>
      <c r="AK113" s="79">
        <f>+'Ark1'!AF914</f>
        <v>0</v>
      </c>
      <c r="AL113" s="47"/>
    </row>
    <row r="114" spans="23:38">
      <c r="W114" s="47"/>
      <c r="X114" s="56">
        <f>+'Ark1'!C915</f>
        <v>2012</v>
      </c>
      <c r="Y114" s="56">
        <f>+'Ark1'!G915</f>
        <v>4</v>
      </c>
      <c r="Z114" s="57" t="e">
        <f>+#REF!</f>
        <v>#REF!</v>
      </c>
      <c r="AA114" s="57">
        <f>+'Ark1'!H915</f>
        <v>1</v>
      </c>
      <c r="AB114" s="57" t="s">
        <v>83</v>
      </c>
      <c r="AC114" s="56">
        <f>+'Ark1'!Q915</f>
        <v>0</v>
      </c>
      <c r="AD114" s="56">
        <f>+'Ark1'!R915</f>
        <v>0</v>
      </c>
      <c r="AE114" s="58">
        <f>+'Ark1'!S915</f>
        <v>0</v>
      </c>
      <c r="AF114" s="58">
        <f>+'Ark1'!T915</f>
        <v>0</v>
      </c>
      <c r="AG114" s="169">
        <f>+'Ark1'!U915</f>
        <v>0</v>
      </c>
      <c r="AH114" s="79">
        <f>+'Ark1'!W915</f>
        <v>0</v>
      </c>
      <c r="AI114" s="79">
        <f>+'Ark1'!Y915</f>
        <v>0</v>
      </c>
      <c r="AJ114" s="169" t="e">
        <f t="shared" si="7"/>
        <v>#DIV/0!</v>
      </c>
      <c r="AK114" s="79">
        <f>+'Ark1'!AF915</f>
        <v>0</v>
      </c>
      <c r="AL114" s="47"/>
    </row>
    <row r="115" spans="23:38">
      <c r="W115" s="47"/>
      <c r="X115" s="56">
        <f>+'Ark1'!C916</f>
        <v>2012</v>
      </c>
      <c r="Y115" s="56">
        <f>+'Ark1'!G916</f>
        <v>4</v>
      </c>
      <c r="Z115" s="57" t="e">
        <f>+#REF!</f>
        <v>#REF!</v>
      </c>
      <c r="AA115" s="57">
        <f>+'Ark1'!H916</f>
        <v>2</v>
      </c>
      <c r="AB115" s="57" t="s">
        <v>7</v>
      </c>
      <c r="AC115" s="56">
        <f>+'Ark1'!Q916</f>
        <v>0</v>
      </c>
      <c r="AD115" s="56">
        <f>+'Ark1'!R916</f>
        <v>0</v>
      </c>
      <c r="AE115" s="58">
        <f>+'Ark1'!S916</f>
        <v>0</v>
      </c>
      <c r="AF115" s="58">
        <f>+'Ark1'!T916</f>
        <v>0</v>
      </c>
      <c r="AG115" s="169">
        <f>+'Ark1'!U916</f>
        <v>0</v>
      </c>
      <c r="AH115" s="79">
        <f>+'Ark1'!W916</f>
        <v>0</v>
      </c>
      <c r="AI115" s="79">
        <f>+'Ark1'!Y916</f>
        <v>0</v>
      </c>
      <c r="AJ115" s="169" t="e">
        <f t="shared" si="7"/>
        <v>#DIV/0!</v>
      </c>
      <c r="AK115" s="79">
        <f>+'Ark1'!AF916</f>
        <v>0</v>
      </c>
      <c r="AL115" s="47"/>
    </row>
    <row r="116" spans="23:38">
      <c r="W116" s="47"/>
      <c r="X116">
        <f>+'Ark1'!C917</f>
        <v>2011</v>
      </c>
      <c r="Y116">
        <f>+'Ark1'!G917</f>
        <v>1</v>
      </c>
      <c r="Z116" s="3" t="e">
        <f>+#REF!</f>
        <v>#REF!</v>
      </c>
      <c r="AA116" s="3">
        <f>+'Ark1'!H917</f>
        <v>1</v>
      </c>
      <c r="AB116" s="3" t="s">
        <v>83</v>
      </c>
      <c r="AC116">
        <f>+'Ark1'!Q917</f>
        <v>0</v>
      </c>
      <c r="AD116">
        <f>+'Ark1'!R917</f>
        <v>0</v>
      </c>
      <c r="AE116" s="1">
        <f>+'Ark1'!S917</f>
        <v>0</v>
      </c>
      <c r="AF116" s="1">
        <f>+'Ark1'!T917</f>
        <v>0</v>
      </c>
      <c r="AG116" s="102">
        <f>+'Ark1'!U917</f>
        <v>0</v>
      </c>
      <c r="AH116" s="11">
        <f>+'Ark1'!W917</f>
        <v>0</v>
      </c>
      <c r="AI116" s="11">
        <f>+'Ark1'!Y917</f>
        <v>0</v>
      </c>
      <c r="AJ116" s="102" t="e">
        <f t="shared" si="7"/>
        <v>#DIV/0!</v>
      </c>
      <c r="AK116" s="11">
        <f>+'Ark1'!AF917</f>
        <v>0</v>
      </c>
      <c r="AL116" s="47"/>
    </row>
    <row r="117" spans="23:38">
      <c r="W117" s="47"/>
      <c r="X117">
        <f>+'Ark1'!C918</f>
        <v>2011</v>
      </c>
      <c r="Y117">
        <f>+'Ark1'!G918</f>
        <v>1</v>
      </c>
      <c r="Z117" s="3" t="e">
        <f>+#REF!</f>
        <v>#REF!</v>
      </c>
      <c r="AA117" s="3">
        <f>+'Ark1'!H918</f>
        <v>2</v>
      </c>
      <c r="AB117" s="3" t="s">
        <v>7</v>
      </c>
      <c r="AC117">
        <f>+'Ark1'!Q918</f>
        <v>0</v>
      </c>
      <c r="AD117">
        <f>+'Ark1'!R918</f>
        <v>0</v>
      </c>
      <c r="AE117" s="1">
        <f>+'Ark1'!S918</f>
        <v>0</v>
      </c>
      <c r="AF117" s="1">
        <f>+'Ark1'!T918</f>
        <v>0</v>
      </c>
      <c r="AG117" s="102">
        <f>+'Ark1'!U918</f>
        <v>0</v>
      </c>
      <c r="AH117" s="11">
        <f>+'Ark1'!W918</f>
        <v>0</v>
      </c>
      <c r="AI117" s="11">
        <f>+'Ark1'!Y918</f>
        <v>0</v>
      </c>
      <c r="AJ117" s="102" t="e">
        <f t="shared" si="7"/>
        <v>#DIV/0!</v>
      </c>
      <c r="AK117" s="11">
        <f>+'Ark1'!AF918</f>
        <v>0</v>
      </c>
      <c r="AL117" s="47"/>
    </row>
    <row r="118" spans="23:38">
      <c r="W118" s="47"/>
      <c r="X118">
        <f>+'Ark1'!C919</f>
        <v>2011</v>
      </c>
      <c r="Y118">
        <f>+'Ark1'!G919</f>
        <v>2</v>
      </c>
      <c r="Z118" s="3" t="e">
        <f>+#REF!</f>
        <v>#REF!</v>
      </c>
      <c r="AA118" s="3">
        <f>+'Ark1'!H919</f>
        <v>1</v>
      </c>
      <c r="AB118" s="3" t="s">
        <v>83</v>
      </c>
      <c r="AC118">
        <f>+'Ark1'!Q919</f>
        <v>0</v>
      </c>
      <c r="AD118">
        <f>+'Ark1'!R919</f>
        <v>0</v>
      </c>
      <c r="AE118" s="1">
        <f>+'Ark1'!S919</f>
        <v>0</v>
      </c>
      <c r="AF118" s="1">
        <f>+'Ark1'!T919</f>
        <v>0</v>
      </c>
      <c r="AG118" s="102">
        <f>+'Ark1'!U919</f>
        <v>0</v>
      </c>
      <c r="AH118" s="11">
        <f>+'Ark1'!W919</f>
        <v>0</v>
      </c>
      <c r="AI118" s="11">
        <f>+'Ark1'!Y919</f>
        <v>0</v>
      </c>
      <c r="AJ118" s="102" t="e">
        <f t="shared" si="7"/>
        <v>#DIV/0!</v>
      </c>
      <c r="AK118" s="11">
        <f>+'Ark1'!AF919</f>
        <v>0</v>
      </c>
      <c r="AL118" s="47"/>
    </row>
    <row r="119" spans="23:38">
      <c r="W119" s="47"/>
      <c r="X119">
        <f>+'Ark1'!C920</f>
        <v>2011</v>
      </c>
      <c r="Y119">
        <f>+'Ark1'!G920</f>
        <v>2</v>
      </c>
      <c r="Z119" s="3" t="e">
        <f>+#REF!</f>
        <v>#REF!</v>
      </c>
      <c r="AA119" s="3">
        <f>+'Ark1'!H920</f>
        <v>2</v>
      </c>
      <c r="AB119" s="3" t="s">
        <v>7</v>
      </c>
      <c r="AC119">
        <f>+'Ark1'!Q920</f>
        <v>0</v>
      </c>
      <c r="AD119">
        <f>+'Ark1'!R920</f>
        <v>0</v>
      </c>
      <c r="AE119" s="1">
        <f>+'Ark1'!S920</f>
        <v>0</v>
      </c>
      <c r="AF119" s="1">
        <f>+'Ark1'!T920</f>
        <v>0</v>
      </c>
      <c r="AG119" s="102">
        <f>+'Ark1'!U920</f>
        <v>0</v>
      </c>
      <c r="AH119" s="11">
        <f>+'Ark1'!W920</f>
        <v>0</v>
      </c>
      <c r="AI119" s="11">
        <f>+'Ark1'!Y920</f>
        <v>0</v>
      </c>
      <c r="AJ119" s="102" t="e">
        <f t="shared" si="7"/>
        <v>#DIV/0!</v>
      </c>
      <c r="AK119" s="11">
        <f>+'Ark1'!AF920</f>
        <v>0</v>
      </c>
      <c r="AL119" s="47"/>
    </row>
    <row r="120" spans="23:38">
      <c r="W120" s="47"/>
      <c r="X120">
        <f>+'Ark1'!C921</f>
        <v>2011</v>
      </c>
      <c r="Y120">
        <f>+'Ark1'!G921</f>
        <v>3</v>
      </c>
      <c r="Z120" s="3" t="e">
        <f>+#REF!</f>
        <v>#REF!</v>
      </c>
      <c r="AA120" s="3">
        <f>+'Ark1'!H921</f>
        <v>1</v>
      </c>
      <c r="AB120" s="3" t="s">
        <v>83</v>
      </c>
      <c r="AC120">
        <f>+'Ark1'!Q921</f>
        <v>0</v>
      </c>
      <c r="AD120">
        <f>+'Ark1'!R921</f>
        <v>0</v>
      </c>
      <c r="AE120" s="1">
        <f>+'Ark1'!S921</f>
        <v>0</v>
      </c>
      <c r="AF120" s="1">
        <f>+'Ark1'!T921</f>
        <v>0</v>
      </c>
      <c r="AG120" s="102">
        <f>+'Ark1'!U921</f>
        <v>0</v>
      </c>
      <c r="AH120" s="11">
        <f>+'Ark1'!W921</f>
        <v>0</v>
      </c>
      <c r="AI120" s="11">
        <f>+'Ark1'!Y921</f>
        <v>0</v>
      </c>
      <c r="AJ120" s="102" t="e">
        <f t="shared" si="7"/>
        <v>#DIV/0!</v>
      </c>
      <c r="AK120" s="11">
        <f>+'Ark1'!AF921</f>
        <v>0</v>
      </c>
      <c r="AL120" s="47"/>
    </row>
    <row r="121" spans="23:38">
      <c r="W121" s="47"/>
      <c r="X121">
        <f>+'Ark1'!C922</f>
        <v>2011</v>
      </c>
      <c r="Y121">
        <f>+'Ark1'!G922</f>
        <v>3</v>
      </c>
      <c r="Z121" s="3" t="e">
        <f>+#REF!</f>
        <v>#REF!</v>
      </c>
      <c r="AA121" s="3">
        <f>+'Ark1'!H922</f>
        <v>2</v>
      </c>
      <c r="AB121" s="3" t="s">
        <v>7</v>
      </c>
      <c r="AC121">
        <f>+'Ark1'!Q922</f>
        <v>0</v>
      </c>
      <c r="AD121">
        <f>+'Ark1'!R922</f>
        <v>0</v>
      </c>
      <c r="AE121" s="1">
        <f>+'Ark1'!S922</f>
        <v>0</v>
      </c>
      <c r="AF121" s="1">
        <f>+'Ark1'!T922</f>
        <v>0</v>
      </c>
      <c r="AG121" s="102">
        <f>+'Ark1'!U922</f>
        <v>0</v>
      </c>
      <c r="AH121" s="11">
        <f>+'Ark1'!W922</f>
        <v>0</v>
      </c>
      <c r="AI121" s="11">
        <f>+'Ark1'!Y922</f>
        <v>0</v>
      </c>
      <c r="AJ121" s="102" t="e">
        <f t="shared" si="7"/>
        <v>#DIV/0!</v>
      </c>
      <c r="AK121" s="11">
        <f>+'Ark1'!AF922</f>
        <v>0</v>
      </c>
      <c r="AL121" s="47"/>
    </row>
    <row r="122" spans="23:38">
      <c r="W122" s="47"/>
      <c r="X122">
        <f>+'Ark1'!C923</f>
        <v>2011</v>
      </c>
      <c r="Y122">
        <f>+'Ark1'!G923</f>
        <v>4</v>
      </c>
      <c r="Z122" s="3" t="e">
        <f>+#REF!</f>
        <v>#REF!</v>
      </c>
      <c r="AA122" s="3">
        <f>+'Ark1'!H923</f>
        <v>1</v>
      </c>
      <c r="AB122" s="3" t="s">
        <v>83</v>
      </c>
      <c r="AC122">
        <f>+'Ark1'!Q923</f>
        <v>0</v>
      </c>
      <c r="AD122">
        <f>+'Ark1'!R923</f>
        <v>0</v>
      </c>
      <c r="AE122" s="1">
        <f>+'Ark1'!S923</f>
        <v>0</v>
      </c>
      <c r="AF122" s="1">
        <f>+'Ark1'!T923</f>
        <v>0</v>
      </c>
      <c r="AG122" s="102">
        <f>+'Ark1'!U923</f>
        <v>0</v>
      </c>
      <c r="AH122" s="11">
        <f>+'Ark1'!W923</f>
        <v>0</v>
      </c>
      <c r="AI122" s="11">
        <f>+'Ark1'!Y923</f>
        <v>0</v>
      </c>
      <c r="AJ122" s="102" t="e">
        <f t="shared" si="7"/>
        <v>#DIV/0!</v>
      </c>
      <c r="AK122" s="11">
        <f>+'Ark1'!AF923</f>
        <v>0</v>
      </c>
      <c r="AL122" s="47"/>
    </row>
    <row r="123" spans="23:38">
      <c r="W123" s="47"/>
      <c r="X123">
        <f>+'Ark1'!C924</f>
        <v>2011</v>
      </c>
      <c r="Y123">
        <f>+'Ark1'!G924</f>
        <v>4</v>
      </c>
      <c r="Z123" s="3" t="e">
        <f>+#REF!</f>
        <v>#REF!</v>
      </c>
      <c r="AA123" s="3">
        <f>+'Ark1'!H924</f>
        <v>2</v>
      </c>
      <c r="AB123" s="3" t="s">
        <v>7</v>
      </c>
      <c r="AC123">
        <f>+'Ark1'!Q924</f>
        <v>0</v>
      </c>
      <c r="AD123">
        <f>+'Ark1'!R924</f>
        <v>0</v>
      </c>
      <c r="AE123" s="1">
        <f>+'Ark1'!S924</f>
        <v>0</v>
      </c>
      <c r="AF123" s="1">
        <f>+'Ark1'!T924</f>
        <v>0</v>
      </c>
      <c r="AG123" s="102">
        <f>+'Ark1'!U924</f>
        <v>0</v>
      </c>
      <c r="AH123" s="11">
        <f>+'Ark1'!W924</f>
        <v>0</v>
      </c>
      <c r="AI123" s="11">
        <f>+'Ark1'!Y924</f>
        <v>0</v>
      </c>
      <c r="AJ123" s="102" t="e">
        <f t="shared" si="7"/>
        <v>#DIV/0!</v>
      </c>
      <c r="AK123" s="11">
        <f>+'Ark1'!AF924</f>
        <v>0</v>
      </c>
      <c r="AL123" s="47"/>
    </row>
    <row r="124" spans="23:38">
      <c r="W124" s="47"/>
      <c r="X124" s="56">
        <f>+'Ark1'!C925</f>
        <v>2010</v>
      </c>
      <c r="Y124" s="56">
        <f>+'Ark1'!G925</f>
        <v>1</v>
      </c>
      <c r="Z124" s="57" t="e">
        <f>+#REF!</f>
        <v>#REF!</v>
      </c>
      <c r="AA124" s="57">
        <f>+'Ark1'!H925</f>
        <v>1</v>
      </c>
      <c r="AB124" s="57" t="s">
        <v>83</v>
      </c>
      <c r="AC124" s="56">
        <f>+'Ark1'!Q925</f>
        <v>0</v>
      </c>
      <c r="AD124" s="56">
        <f>+'Ark1'!R925</f>
        <v>0</v>
      </c>
      <c r="AE124" s="58">
        <f>+'Ark1'!S925</f>
        <v>0</v>
      </c>
      <c r="AF124" s="58">
        <f>+'Ark1'!T925</f>
        <v>0</v>
      </c>
      <c r="AG124" s="169">
        <f>+'Ark1'!U925</f>
        <v>0</v>
      </c>
      <c r="AH124" s="79">
        <f>+'Ark1'!W925</f>
        <v>0</v>
      </c>
      <c r="AI124" s="79">
        <f>+'Ark1'!Y925</f>
        <v>0</v>
      </c>
      <c r="AJ124" s="169" t="e">
        <f t="shared" ref="AJ124:AJ155" si="8">+AG124/AE124</f>
        <v>#DIV/0!</v>
      </c>
      <c r="AK124" s="79">
        <f>+'Ark1'!AF925</f>
        <v>0</v>
      </c>
      <c r="AL124" s="47"/>
    </row>
    <row r="125" spans="23:38">
      <c r="W125" s="47"/>
      <c r="X125" s="56">
        <f>+'Ark1'!C926</f>
        <v>2010</v>
      </c>
      <c r="Y125" s="56">
        <f>+'Ark1'!G926</f>
        <v>1</v>
      </c>
      <c r="Z125" s="57" t="e">
        <f>+#REF!</f>
        <v>#REF!</v>
      </c>
      <c r="AA125" s="57">
        <f>+'Ark1'!H926</f>
        <v>2</v>
      </c>
      <c r="AB125" s="57" t="s">
        <v>7</v>
      </c>
      <c r="AC125" s="56">
        <f>+'Ark1'!Q926</f>
        <v>0</v>
      </c>
      <c r="AD125" s="56">
        <f>+'Ark1'!R926</f>
        <v>0</v>
      </c>
      <c r="AE125" s="58">
        <f>+'Ark1'!S926</f>
        <v>0</v>
      </c>
      <c r="AF125" s="58">
        <f>+'Ark1'!T926</f>
        <v>0</v>
      </c>
      <c r="AG125" s="169">
        <f>+'Ark1'!U926</f>
        <v>0</v>
      </c>
      <c r="AH125" s="79">
        <f>+'Ark1'!W926</f>
        <v>0</v>
      </c>
      <c r="AI125" s="79">
        <f>+'Ark1'!Y926</f>
        <v>0</v>
      </c>
      <c r="AJ125" s="169" t="e">
        <f t="shared" si="8"/>
        <v>#DIV/0!</v>
      </c>
      <c r="AK125" s="79">
        <f>+'Ark1'!AF926</f>
        <v>0</v>
      </c>
      <c r="AL125" s="47"/>
    </row>
    <row r="126" spans="23:38">
      <c r="W126" s="47"/>
      <c r="X126" s="56">
        <f>+'Ark1'!C927</f>
        <v>2010</v>
      </c>
      <c r="Y126" s="56">
        <f>+'Ark1'!G927</f>
        <v>2</v>
      </c>
      <c r="Z126" s="57" t="e">
        <f>+#REF!</f>
        <v>#REF!</v>
      </c>
      <c r="AA126" s="57">
        <f>+'Ark1'!H927</f>
        <v>1</v>
      </c>
      <c r="AB126" s="57" t="s">
        <v>83</v>
      </c>
      <c r="AC126" s="56">
        <f>+'Ark1'!Q927</f>
        <v>0</v>
      </c>
      <c r="AD126" s="56">
        <f>+'Ark1'!R927</f>
        <v>0</v>
      </c>
      <c r="AE126" s="58">
        <f>+'Ark1'!S927</f>
        <v>0</v>
      </c>
      <c r="AF126" s="58">
        <f>+'Ark1'!T927</f>
        <v>0</v>
      </c>
      <c r="AG126" s="169">
        <f>+'Ark1'!U927</f>
        <v>0</v>
      </c>
      <c r="AH126" s="79">
        <f>+'Ark1'!W927</f>
        <v>0</v>
      </c>
      <c r="AI126" s="79">
        <f>+'Ark1'!Y927</f>
        <v>0</v>
      </c>
      <c r="AJ126" s="169" t="e">
        <f t="shared" si="8"/>
        <v>#DIV/0!</v>
      </c>
      <c r="AK126" s="79">
        <f>+'Ark1'!AF927</f>
        <v>0</v>
      </c>
      <c r="AL126" s="47"/>
    </row>
    <row r="127" spans="23:38">
      <c r="W127" s="47"/>
      <c r="X127" s="56">
        <f>+'Ark1'!C928</f>
        <v>2010</v>
      </c>
      <c r="Y127" s="56">
        <f>+'Ark1'!G928</f>
        <v>2</v>
      </c>
      <c r="Z127" s="57" t="e">
        <f>+#REF!</f>
        <v>#REF!</v>
      </c>
      <c r="AA127" s="57">
        <f>+'Ark1'!H928</f>
        <v>2</v>
      </c>
      <c r="AB127" s="57" t="s">
        <v>7</v>
      </c>
      <c r="AC127" s="56">
        <f>+'Ark1'!Q928</f>
        <v>0</v>
      </c>
      <c r="AD127" s="56">
        <f>+'Ark1'!R928</f>
        <v>0</v>
      </c>
      <c r="AE127" s="58">
        <f>+'Ark1'!S928</f>
        <v>0</v>
      </c>
      <c r="AF127" s="58">
        <f>+'Ark1'!T928</f>
        <v>0</v>
      </c>
      <c r="AG127" s="169">
        <f>+'Ark1'!U928</f>
        <v>0</v>
      </c>
      <c r="AH127" s="79">
        <f>+'Ark1'!W928</f>
        <v>0</v>
      </c>
      <c r="AI127" s="79">
        <f>+'Ark1'!Y928</f>
        <v>0</v>
      </c>
      <c r="AJ127" s="169" t="e">
        <f t="shared" si="8"/>
        <v>#DIV/0!</v>
      </c>
      <c r="AK127" s="79">
        <f>+'Ark1'!AF928</f>
        <v>0</v>
      </c>
      <c r="AL127" s="47"/>
    </row>
    <row r="128" spans="23:38">
      <c r="W128" s="47"/>
      <c r="X128" s="56">
        <f>+'Ark1'!C929</f>
        <v>2010</v>
      </c>
      <c r="Y128" s="56">
        <f>+'Ark1'!G929</f>
        <v>3</v>
      </c>
      <c r="Z128" s="57" t="e">
        <f>+#REF!</f>
        <v>#REF!</v>
      </c>
      <c r="AA128" s="57">
        <f>+'Ark1'!H929</f>
        <v>1</v>
      </c>
      <c r="AB128" s="57" t="s">
        <v>83</v>
      </c>
      <c r="AC128" s="56">
        <f>+'Ark1'!Q929</f>
        <v>0</v>
      </c>
      <c r="AD128" s="56">
        <f>+'Ark1'!R929</f>
        <v>0</v>
      </c>
      <c r="AE128" s="58">
        <f>+'Ark1'!S929</f>
        <v>0</v>
      </c>
      <c r="AF128" s="58">
        <f>+'Ark1'!T929</f>
        <v>0</v>
      </c>
      <c r="AG128" s="169">
        <f>+'Ark1'!U929</f>
        <v>0</v>
      </c>
      <c r="AH128" s="79">
        <f>+'Ark1'!W929</f>
        <v>0</v>
      </c>
      <c r="AI128" s="79">
        <f>+'Ark1'!Y929</f>
        <v>0</v>
      </c>
      <c r="AJ128" s="169" t="e">
        <f t="shared" si="8"/>
        <v>#DIV/0!</v>
      </c>
      <c r="AK128" s="79">
        <f>+'Ark1'!AF929</f>
        <v>0</v>
      </c>
      <c r="AL128" s="47"/>
    </row>
    <row r="129" spans="23:38">
      <c r="W129" s="47"/>
      <c r="X129" s="56">
        <f>+'Ark1'!C930</f>
        <v>2010</v>
      </c>
      <c r="Y129" s="56">
        <f>+'Ark1'!G930</f>
        <v>3</v>
      </c>
      <c r="Z129" s="57" t="e">
        <f>+#REF!</f>
        <v>#REF!</v>
      </c>
      <c r="AA129" s="57">
        <f>+'Ark1'!H930</f>
        <v>2</v>
      </c>
      <c r="AB129" s="57" t="s">
        <v>7</v>
      </c>
      <c r="AC129" s="56">
        <f>+'Ark1'!Q930</f>
        <v>0</v>
      </c>
      <c r="AD129" s="56">
        <f>+'Ark1'!R930</f>
        <v>0</v>
      </c>
      <c r="AE129" s="58">
        <f>+'Ark1'!S930</f>
        <v>0</v>
      </c>
      <c r="AF129" s="58">
        <f>+'Ark1'!T930</f>
        <v>0</v>
      </c>
      <c r="AG129" s="169">
        <f>+'Ark1'!U930</f>
        <v>0</v>
      </c>
      <c r="AH129" s="79">
        <f>+'Ark1'!W930</f>
        <v>0</v>
      </c>
      <c r="AI129" s="79">
        <f>+'Ark1'!Y930</f>
        <v>0</v>
      </c>
      <c r="AJ129" s="169" t="e">
        <f t="shared" si="8"/>
        <v>#DIV/0!</v>
      </c>
      <c r="AK129" s="79">
        <f>+'Ark1'!AF930</f>
        <v>0</v>
      </c>
      <c r="AL129" s="47"/>
    </row>
    <row r="130" spans="23:38">
      <c r="W130" s="47"/>
      <c r="X130" s="56">
        <f>+'Ark1'!C931</f>
        <v>2010</v>
      </c>
      <c r="Y130" s="56">
        <f>+'Ark1'!G931</f>
        <v>4</v>
      </c>
      <c r="Z130" s="57" t="e">
        <f>+#REF!</f>
        <v>#REF!</v>
      </c>
      <c r="AA130" s="57">
        <f>+'Ark1'!H931</f>
        <v>1</v>
      </c>
      <c r="AB130" s="57" t="s">
        <v>83</v>
      </c>
      <c r="AC130" s="56">
        <f>+'Ark1'!Q931</f>
        <v>0</v>
      </c>
      <c r="AD130" s="56">
        <f>+'Ark1'!R931</f>
        <v>0</v>
      </c>
      <c r="AE130" s="58">
        <f>+'Ark1'!S931</f>
        <v>0</v>
      </c>
      <c r="AF130" s="58">
        <f>+'Ark1'!T931</f>
        <v>0</v>
      </c>
      <c r="AG130" s="169">
        <f>+'Ark1'!U931</f>
        <v>0</v>
      </c>
      <c r="AH130" s="79">
        <f>+'Ark1'!W931</f>
        <v>0</v>
      </c>
      <c r="AI130" s="79">
        <f>+'Ark1'!Y931</f>
        <v>0</v>
      </c>
      <c r="AJ130" s="169" t="e">
        <f t="shared" si="8"/>
        <v>#DIV/0!</v>
      </c>
      <c r="AK130" s="79">
        <f>+'Ark1'!AF931</f>
        <v>0</v>
      </c>
      <c r="AL130" s="47"/>
    </row>
    <row r="131" spans="23:38">
      <c r="W131" s="47"/>
      <c r="X131" s="56">
        <f>+'Ark1'!C932</f>
        <v>2010</v>
      </c>
      <c r="Y131" s="56">
        <f>+'Ark1'!G932</f>
        <v>4</v>
      </c>
      <c r="Z131" s="57" t="e">
        <f>+#REF!</f>
        <v>#REF!</v>
      </c>
      <c r="AA131" s="57">
        <f>+'Ark1'!H932</f>
        <v>2</v>
      </c>
      <c r="AB131" s="57" t="s">
        <v>7</v>
      </c>
      <c r="AC131" s="56">
        <f>+'Ark1'!Q932</f>
        <v>0</v>
      </c>
      <c r="AD131" s="56">
        <f>+'Ark1'!R932</f>
        <v>0</v>
      </c>
      <c r="AE131" s="58">
        <f>+'Ark1'!S932</f>
        <v>0</v>
      </c>
      <c r="AF131" s="58">
        <f>+'Ark1'!T932</f>
        <v>0</v>
      </c>
      <c r="AG131" s="169">
        <f>+'Ark1'!U932</f>
        <v>0</v>
      </c>
      <c r="AH131" s="79">
        <f>+'Ark1'!W932</f>
        <v>0</v>
      </c>
      <c r="AI131" s="79">
        <f>+'Ark1'!Y932</f>
        <v>0</v>
      </c>
      <c r="AJ131" s="169" t="e">
        <f t="shared" si="8"/>
        <v>#DIV/0!</v>
      </c>
      <c r="AK131" s="79">
        <f>+'Ark1'!AF932</f>
        <v>0</v>
      </c>
      <c r="AL131" s="47"/>
    </row>
    <row r="132" spans="23:38">
      <c r="W132" s="47"/>
      <c r="X132">
        <f>+'Ark1'!C933</f>
        <v>2009</v>
      </c>
      <c r="Y132">
        <f>+'Ark1'!G933</f>
        <v>1</v>
      </c>
      <c r="Z132" s="3" t="e">
        <f>+#REF!</f>
        <v>#REF!</v>
      </c>
      <c r="AA132" s="3">
        <f>+'Ark1'!H933</f>
        <v>1</v>
      </c>
      <c r="AB132" s="3" t="s">
        <v>83</v>
      </c>
      <c r="AC132">
        <f>+'Ark1'!Q933</f>
        <v>0</v>
      </c>
      <c r="AD132">
        <f>+'Ark1'!R933</f>
        <v>0</v>
      </c>
      <c r="AE132" s="1">
        <f>+'Ark1'!S933</f>
        <v>0</v>
      </c>
      <c r="AF132" s="1">
        <f>+'Ark1'!T933</f>
        <v>0</v>
      </c>
      <c r="AG132" s="102">
        <f>+'Ark1'!U933</f>
        <v>0</v>
      </c>
      <c r="AH132" s="11">
        <f>+'Ark1'!W933</f>
        <v>0</v>
      </c>
      <c r="AI132" s="11">
        <f>+'Ark1'!Y933</f>
        <v>0</v>
      </c>
      <c r="AJ132" s="102" t="e">
        <f t="shared" si="8"/>
        <v>#DIV/0!</v>
      </c>
      <c r="AK132" s="11">
        <f>+'Ark1'!AF933</f>
        <v>0</v>
      </c>
      <c r="AL132" s="47"/>
    </row>
    <row r="133" spans="23:38">
      <c r="W133" s="47"/>
      <c r="X133">
        <f>+'Ark1'!C934</f>
        <v>2009</v>
      </c>
      <c r="Y133">
        <f>+'Ark1'!G934</f>
        <v>1</v>
      </c>
      <c r="Z133" s="3" t="e">
        <f>+#REF!</f>
        <v>#REF!</v>
      </c>
      <c r="AA133" s="3">
        <f>+'Ark1'!H934</f>
        <v>2</v>
      </c>
      <c r="AB133" s="3" t="s">
        <v>7</v>
      </c>
      <c r="AC133">
        <f>+'Ark1'!Q934</f>
        <v>0</v>
      </c>
      <c r="AD133">
        <f>+'Ark1'!R934</f>
        <v>0</v>
      </c>
      <c r="AE133" s="1">
        <f>+'Ark1'!S934</f>
        <v>0</v>
      </c>
      <c r="AF133" s="1">
        <f>+'Ark1'!T934</f>
        <v>0</v>
      </c>
      <c r="AG133" s="102">
        <f>+'Ark1'!U934</f>
        <v>0</v>
      </c>
      <c r="AH133" s="11">
        <f>+'Ark1'!W934</f>
        <v>0</v>
      </c>
      <c r="AI133" s="11">
        <f>+'Ark1'!Y934</f>
        <v>0</v>
      </c>
      <c r="AJ133" s="102" t="e">
        <f t="shared" si="8"/>
        <v>#DIV/0!</v>
      </c>
      <c r="AK133" s="11">
        <f>+'Ark1'!AF934</f>
        <v>0</v>
      </c>
      <c r="AL133" s="47"/>
    </row>
    <row r="134" spans="23:38">
      <c r="W134" s="47"/>
      <c r="X134">
        <f>+'Ark1'!C935</f>
        <v>2009</v>
      </c>
      <c r="Y134">
        <f>+'Ark1'!G935</f>
        <v>2</v>
      </c>
      <c r="Z134" s="3" t="e">
        <f>+#REF!</f>
        <v>#REF!</v>
      </c>
      <c r="AA134" s="3">
        <f>+'Ark1'!H935</f>
        <v>1</v>
      </c>
      <c r="AB134" s="3" t="s">
        <v>83</v>
      </c>
      <c r="AC134">
        <f>+'Ark1'!Q935</f>
        <v>0</v>
      </c>
      <c r="AD134">
        <f>+'Ark1'!R935</f>
        <v>0</v>
      </c>
      <c r="AE134" s="1">
        <f>+'Ark1'!S935</f>
        <v>0</v>
      </c>
      <c r="AF134" s="1">
        <f>+'Ark1'!T935</f>
        <v>0</v>
      </c>
      <c r="AG134" s="102">
        <f>+'Ark1'!U935</f>
        <v>0</v>
      </c>
      <c r="AH134" s="11">
        <f>+'Ark1'!W935</f>
        <v>0</v>
      </c>
      <c r="AI134" s="11">
        <f>+'Ark1'!Y935</f>
        <v>0</v>
      </c>
      <c r="AJ134" s="102" t="e">
        <f t="shared" si="8"/>
        <v>#DIV/0!</v>
      </c>
      <c r="AK134" s="11">
        <f>+'Ark1'!AF935</f>
        <v>0</v>
      </c>
      <c r="AL134" s="47"/>
    </row>
    <row r="135" spans="23:38">
      <c r="W135" s="47"/>
      <c r="X135">
        <f>+'Ark1'!C936</f>
        <v>2009</v>
      </c>
      <c r="Y135">
        <f>+'Ark1'!G936</f>
        <v>2</v>
      </c>
      <c r="Z135" s="3" t="e">
        <f>+#REF!</f>
        <v>#REF!</v>
      </c>
      <c r="AA135" s="3">
        <f>+'Ark1'!H936</f>
        <v>2</v>
      </c>
      <c r="AB135" s="3" t="s">
        <v>7</v>
      </c>
      <c r="AC135">
        <f>+'Ark1'!Q936</f>
        <v>0</v>
      </c>
      <c r="AD135">
        <f>+'Ark1'!R936</f>
        <v>0</v>
      </c>
      <c r="AE135" s="1">
        <f>+'Ark1'!S936</f>
        <v>0</v>
      </c>
      <c r="AF135" s="1">
        <f>+'Ark1'!T936</f>
        <v>0</v>
      </c>
      <c r="AG135" s="102">
        <f>+'Ark1'!U936</f>
        <v>0</v>
      </c>
      <c r="AH135" s="11">
        <f>+'Ark1'!W936</f>
        <v>0</v>
      </c>
      <c r="AI135" s="11">
        <f>+'Ark1'!Y936</f>
        <v>0</v>
      </c>
      <c r="AJ135" s="102" t="e">
        <f t="shared" si="8"/>
        <v>#DIV/0!</v>
      </c>
      <c r="AK135" s="11">
        <f>+'Ark1'!AF936</f>
        <v>0</v>
      </c>
      <c r="AL135" s="47"/>
    </row>
    <row r="136" spans="23:38">
      <c r="W136" s="47"/>
      <c r="X136">
        <f>+'Ark1'!C937</f>
        <v>2009</v>
      </c>
      <c r="Y136">
        <f>+'Ark1'!G937</f>
        <v>3</v>
      </c>
      <c r="Z136" s="3" t="e">
        <f>+#REF!</f>
        <v>#REF!</v>
      </c>
      <c r="AA136" s="3">
        <f>+'Ark1'!H937</f>
        <v>1</v>
      </c>
      <c r="AB136" s="3" t="s">
        <v>83</v>
      </c>
      <c r="AC136">
        <f>+'Ark1'!Q937</f>
        <v>0</v>
      </c>
      <c r="AD136">
        <f>+'Ark1'!R937</f>
        <v>0</v>
      </c>
      <c r="AE136" s="1">
        <f>+'Ark1'!S937</f>
        <v>0</v>
      </c>
      <c r="AF136" s="1">
        <f>+'Ark1'!T937</f>
        <v>0</v>
      </c>
      <c r="AG136" s="102">
        <f>+'Ark1'!U937</f>
        <v>0</v>
      </c>
      <c r="AH136" s="11">
        <f>+'Ark1'!W937</f>
        <v>0</v>
      </c>
      <c r="AI136" s="11">
        <f>+'Ark1'!Y937</f>
        <v>0</v>
      </c>
      <c r="AJ136" s="102" t="e">
        <f t="shared" si="8"/>
        <v>#DIV/0!</v>
      </c>
      <c r="AK136" s="11">
        <f>+'Ark1'!AF937</f>
        <v>0</v>
      </c>
      <c r="AL136" s="47"/>
    </row>
    <row r="137" spans="23:38">
      <c r="W137" s="47"/>
      <c r="X137">
        <f>+'Ark1'!C938</f>
        <v>2009</v>
      </c>
      <c r="Y137">
        <f>+'Ark1'!G938</f>
        <v>3</v>
      </c>
      <c r="Z137" s="3" t="e">
        <f>+#REF!</f>
        <v>#REF!</v>
      </c>
      <c r="AA137" s="3">
        <f>+'Ark1'!H938</f>
        <v>2</v>
      </c>
      <c r="AB137" s="3" t="s">
        <v>7</v>
      </c>
      <c r="AC137">
        <f>+'Ark1'!Q938</f>
        <v>0</v>
      </c>
      <c r="AD137">
        <f>+'Ark1'!R938</f>
        <v>0</v>
      </c>
      <c r="AE137" s="1">
        <f>+'Ark1'!S938</f>
        <v>0</v>
      </c>
      <c r="AF137" s="1">
        <f>+'Ark1'!T938</f>
        <v>0</v>
      </c>
      <c r="AG137" s="102">
        <f>+'Ark1'!U938</f>
        <v>0</v>
      </c>
      <c r="AH137" s="11">
        <f>+'Ark1'!W938</f>
        <v>0</v>
      </c>
      <c r="AI137" s="11">
        <f>+'Ark1'!Y938</f>
        <v>0</v>
      </c>
      <c r="AJ137" s="102" t="e">
        <f t="shared" si="8"/>
        <v>#DIV/0!</v>
      </c>
      <c r="AK137" s="11">
        <f>+'Ark1'!AF938</f>
        <v>0</v>
      </c>
      <c r="AL137" s="47"/>
    </row>
    <row r="138" spans="23:38">
      <c r="W138" s="47"/>
      <c r="X138">
        <f>+'Ark1'!C939</f>
        <v>2009</v>
      </c>
      <c r="Y138">
        <f>+'Ark1'!G939</f>
        <v>4</v>
      </c>
      <c r="Z138" s="3" t="e">
        <f>+#REF!</f>
        <v>#REF!</v>
      </c>
      <c r="AA138" s="3">
        <f>+'Ark1'!H939</f>
        <v>1</v>
      </c>
      <c r="AB138" s="3" t="s">
        <v>83</v>
      </c>
      <c r="AC138">
        <f>+'Ark1'!Q939</f>
        <v>0</v>
      </c>
      <c r="AD138">
        <f>+'Ark1'!R939</f>
        <v>0</v>
      </c>
      <c r="AE138" s="1">
        <f>+'Ark1'!S939</f>
        <v>0</v>
      </c>
      <c r="AF138" s="1">
        <f>+'Ark1'!T939</f>
        <v>0</v>
      </c>
      <c r="AG138" s="102">
        <f>+'Ark1'!U939</f>
        <v>0</v>
      </c>
      <c r="AH138" s="11">
        <f>+'Ark1'!W939</f>
        <v>0</v>
      </c>
      <c r="AI138" s="11">
        <f>+'Ark1'!Y939</f>
        <v>0</v>
      </c>
      <c r="AJ138" s="102" t="e">
        <f t="shared" si="8"/>
        <v>#DIV/0!</v>
      </c>
      <c r="AK138" s="11">
        <f>+'Ark1'!AF939</f>
        <v>0</v>
      </c>
      <c r="AL138" s="47"/>
    </row>
    <row r="139" spans="23:38">
      <c r="W139" s="47"/>
      <c r="X139">
        <f>+'Ark1'!C940</f>
        <v>2009</v>
      </c>
      <c r="Y139">
        <f>+'Ark1'!G940</f>
        <v>4</v>
      </c>
      <c r="Z139" s="3" t="e">
        <f>+#REF!</f>
        <v>#REF!</v>
      </c>
      <c r="AA139" s="3">
        <f>+'Ark1'!H940</f>
        <v>2</v>
      </c>
      <c r="AB139" s="3" t="s">
        <v>7</v>
      </c>
      <c r="AC139">
        <f>+'Ark1'!Q940</f>
        <v>0</v>
      </c>
      <c r="AD139">
        <f>+'Ark1'!R940</f>
        <v>0</v>
      </c>
      <c r="AE139" s="1">
        <f>+'Ark1'!S940</f>
        <v>0</v>
      </c>
      <c r="AF139" s="1">
        <f>+'Ark1'!T940</f>
        <v>0</v>
      </c>
      <c r="AG139" s="102">
        <f>+'Ark1'!U940</f>
        <v>0</v>
      </c>
      <c r="AH139" s="11">
        <f>+'Ark1'!W940</f>
        <v>0</v>
      </c>
      <c r="AI139" s="11">
        <f>+'Ark1'!Y940</f>
        <v>0</v>
      </c>
      <c r="AJ139" s="102" t="e">
        <f t="shared" si="8"/>
        <v>#DIV/0!</v>
      </c>
      <c r="AK139" s="11">
        <f>+'Ark1'!AF940</f>
        <v>0</v>
      </c>
      <c r="AL139" s="47"/>
    </row>
    <row r="140" spans="23:38">
      <c r="W140" s="47"/>
      <c r="X140" s="56">
        <f>+'Ark1'!C941</f>
        <v>2008</v>
      </c>
      <c r="Y140" s="56">
        <f>+'Ark1'!G941</f>
        <v>1</v>
      </c>
      <c r="Z140" s="57" t="e">
        <f>+#REF!</f>
        <v>#REF!</v>
      </c>
      <c r="AA140" s="57">
        <f>+'Ark1'!H941</f>
        <v>1</v>
      </c>
      <c r="AB140" s="57" t="s">
        <v>83</v>
      </c>
      <c r="AC140" s="56">
        <f>+'Ark1'!Q941</f>
        <v>0</v>
      </c>
      <c r="AD140" s="56">
        <f>+'Ark1'!R941</f>
        <v>0</v>
      </c>
      <c r="AE140" s="58">
        <f>+'Ark1'!S941</f>
        <v>0</v>
      </c>
      <c r="AF140" s="58">
        <f>+'Ark1'!T941</f>
        <v>0</v>
      </c>
      <c r="AG140" s="169">
        <f>+'Ark1'!U941</f>
        <v>0</v>
      </c>
      <c r="AH140" s="79">
        <f>+'Ark1'!W941</f>
        <v>0</v>
      </c>
      <c r="AI140" s="79">
        <f>+'Ark1'!Y941</f>
        <v>0</v>
      </c>
      <c r="AJ140" s="169" t="e">
        <f t="shared" si="8"/>
        <v>#DIV/0!</v>
      </c>
      <c r="AK140" s="79">
        <f>+'Ark1'!AF941</f>
        <v>0</v>
      </c>
      <c r="AL140" s="47"/>
    </row>
    <row r="141" spans="23:38">
      <c r="W141" s="47"/>
      <c r="X141" s="56">
        <f>+'Ark1'!C942</f>
        <v>2008</v>
      </c>
      <c r="Y141" s="56">
        <f>+'Ark1'!G942</f>
        <v>1</v>
      </c>
      <c r="Z141" s="57" t="e">
        <f>+#REF!</f>
        <v>#REF!</v>
      </c>
      <c r="AA141" s="57">
        <f>+'Ark1'!H942</f>
        <v>2</v>
      </c>
      <c r="AB141" s="57" t="s">
        <v>7</v>
      </c>
      <c r="AC141" s="56">
        <f>+'Ark1'!Q942</f>
        <v>0</v>
      </c>
      <c r="AD141" s="56">
        <f>+'Ark1'!R942</f>
        <v>0</v>
      </c>
      <c r="AE141" s="58">
        <f>+'Ark1'!S942</f>
        <v>0</v>
      </c>
      <c r="AF141" s="58">
        <f>+'Ark1'!T942</f>
        <v>0</v>
      </c>
      <c r="AG141" s="169">
        <f>+'Ark1'!U942</f>
        <v>0</v>
      </c>
      <c r="AH141" s="79">
        <f>+'Ark1'!W942</f>
        <v>0</v>
      </c>
      <c r="AI141" s="79">
        <f>+'Ark1'!Y942</f>
        <v>0</v>
      </c>
      <c r="AJ141" s="169" t="e">
        <f t="shared" si="8"/>
        <v>#DIV/0!</v>
      </c>
      <c r="AK141" s="79">
        <f>+'Ark1'!AF942</f>
        <v>0</v>
      </c>
      <c r="AL141" s="47"/>
    </row>
    <row r="142" spans="23:38">
      <c r="W142" s="47"/>
      <c r="X142" s="56">
        <f>+'Ark1'!C943</f>
        <v>2008</v>
      </c>
      <c r="Y142" s="56">
        <f>+'Ark1'!G943</f>
        <v>2</v>
      </c>
      <c r="Z142" s="57" t="e">
        <f>+#REF!</f>
        <v>#REF!</v>
      </c>
      <c r="AA142" s="57">
        <f>+'Ark1'!H943</f>
        <v>1</v>
      </c>
      <c r="AB142" s="57" t="s">
        <v>83</v>
      </c>
      <c r="AC142" s="56">
        <f>+'Ark1'!Q943</f>
        <v>0</v>
      </c>
      <c r="AD142" s="56">
        <f>+'Ark1'!R943</f>
        <v>0</v>
      </c>
      <c r="AE142" s="58">
        <f>+'Ark1'!S943</f>
        <v>0</v>
      </c>
      <c r="AF142" s="58">
        <f>+'Ark1'!T943</f>
        <v>0</v>
      </c>
      <c r="AG142" s="169">
        <f>+'Ark1'!U943</f>
        <v>0</v>
      </c>
      <c r="AH142" s="79">
        <f>+'Ark1'!W943</f>
        <v>0</v>
      </c>
      <c r="AI142" s="79">
        <f>+'Ark1'!Y943</f>
        <v>0</v>
      </c>
      <c r="AJ142" s="169" t="e">
        <f t="shared" si="8"/>
        <v>#DIV/0!</v>
      </c>
      <c r="AK142" s="79">
        <f>+'Ark1'!AF943</f>
        <v>0</v>
      </c>
      <c r="AL142" s="47"/>
    </row>
    <row r="143" spans="23:38">
      <c r="W143" s="47"/>
      <c r="X143" s="56">
        <f>+'Ark1'!C944</f>
        <v>2008</v>
      </c>
      <c r="Y143" s="56">
        <f>+'Ark1'!G944</f>
        <v>2</v>
      </c>
      <c r="Z143" s="57" t="e">
        <f>+#REF!</f>
        <v>#REF!</v>
      </c>
      <c r="AA143" s="57">
        <f>+'Ark1'!H944</f>
        <v>2</v>
      </c>
      <c r="AB143" s="57" t="s">
        <v>7</v>
      </c>
      <c r="AC143" s="56">
        <f>+'Ark1'!Q944</f>
        <v>0</v>
      </c>
      <c r="AD143" s="56">
        <f>+'Ark1'!R944</f>
        <v>0</v>
      </c>
      <c r="AE143" s="58">
        <f>+'Ark1'!S944</f>
        <v>0</v>
      </c>
      <c r="AF143" s="58">
        <f>+'Ark1'!T944</f>
        <v>0</v>
      </c>
      <c r="AG143" s="169">
        <f>+'Ark1'!U944</f>
        <v>0</v>
      </c>
      <c r="AH143" s="79">
        <f>+'Ark1'!W944</f>
        <v>0</v>
      </c>
      <c r="AI143" s="79">
        <f>+'Ark1'!Y944</f>
        <v>0</v>
      </c>
      <c r="AJ143" s="169" t="e">
        <f t="shared" si="8"/>
        <v>#DIV/0!</v>
      </c>
      <c r="AK143" s="79">
        <f>+'Ark1'!AF944</f>
        <v>0</v>
      </c>
      <c r="AL143" s="47"/>
    </row>
    <row r="144" spans="23:38">
      <c r="W144" s="47"/>
      <c r="X144" s="56">
        <f>+'Ark1'!C945</f>
        <v>2008</v>
      </c>
      <c r="Y144" s="56">
        <f>+'Ark1'!G945</f>
        <v>3</v>
      </c>
      <c r="Z144" s="57" t="e">
        <f>+#REF!</f>
        <v>#REF!</v>
      </c>
      <c r="AA144" s="57">
        <f>+'Ark1'!H945</f>
        <v>1</v>
      </c>
      <c r="AB144" s="57" t="s">
        <v>83</v>
      </c>
      <c r="AC144" s="56">
        <f>+'Ark1'!Q945</f>
        <v>0</v>
      </c>
      <c r="AD144" s="56">
        <f>+'Ark1'!R945</f>
        <v>0</v>
      </c>
      <c r="AE144" s="58">
        <f>+'Ark1'!S945</f>
        <v>0</v>
      </c>
      <c r="AF144" s="58">
        <f>+'Ark1'!T945</f>
        <v>0</v>
      </c>
      <c r="AG144" s="169">
        <f>+'Ark1'!U945</f>
        <v>0</v>
      </c>
      <c r="AH144" s="79">
        <f>+'Ark1'!W945</f>
        <v>0</v>
      </c>
      <c r="AI144" s="79">
        <f>+'Ark1'!Y945</f>
        <v>0</v>
      </c>
      <c r="AJ144" s="169" t="e">
        <f t="shared" si="8"/>
        <v>#DIV/0!</v>
      </c>
      <c r="AK144" s="79">
        <f>+'Ark1'!AF945</f>
        <v>0</v>
      </c>
      <c r="AL144" s="47"/>
    </row>
    <row r="145" spans="23:38">
      <c r="W145" s="47"/>
      <c r="X145" s="56">
        <f>+'Ark1'!C946</f>
        <v>2008</v>
      </c>
      <c r="Y145" s="56">
        <f>+'Ark1'!G946</f>
        <v>3</v>
      </c>
      <c r="Z145" s="57" t="e">
        <f>+#REF!</f>
        <v>#REF!</v>
      </c>
      <c r="AA145" s="57">
        <f>+'Ark1'!H946</f>
        <v>2</v>
      </c>
      <c r="AB145" s="57" t="s">
        <v>7</v>
      </c>
      <c r="AC145" s="56">
        <f>+'Ark1'!Q946</f>
        <v>0</v>
      </c>
      <c r="AD145" s="56">
        <f>+'Ark1'!R946</f>
        <v>0</v>
      </c>
      <c r="AE145" s="58">
        <f>+'Ark1'!S946</f>
        <v>0</v>
      </c>
      <c r="AF145" s="58">
        <f>+'Ark1'!T946</f>
        <v>0</v>
      </c>
      <c r="AG145" s="169">
        <f>+'Ark1'!U946</f>
        <v>0</v>
      </c>
      <c r="AH145" s="79">
        <f>+'Ark1'!W946</f>
        <v>0</v>
      </c>
      <c r="AI145" s="79">
        <f>+'Ark1'!Y946</f>
        <v>0</v>
      </c>
      <c r="AJ145" s="169" t="e">
        <f t="shared" si="8"/>
        <v>#DIV/0!</v>
      </c>
      <c r="AK145" s="79">
        <f>+'Ark1'!AF946</f>
        <v>0</v>
      </c>
      <c r="AL145" s="47"/>
    </row>
    <row r="146" spans="23:38">
      <c r="W146" s="47"/>
      <c r="X146" s="56">
        <f>+'Ark1'!C947</f>
        <v>2008</v>
      </c>
      <c r="Y146" s="56">
        <f>+'Ark1'!G947</f>
        <v>4</v>
      </c>
      <c r="Z146" s="57" t="e">
        <f>+#REF!</f>
        <v>#REF!</v>
      </c>
      <c r="AA146" s="57">
        <f>+'Ark1'!H947</f>
        <v>1</v>
      </c>
      <c r="AB146" s="57" t="s">
        <v>83</v>
      </c>
      <c r="AC146" s="56">
        <f>+'Ark1'!Q947</f>
        <v>0</v>
      </c>
      <c r="AD146" s="56">
        <f>+'Ark1'!R947</f>
        <v>0</v>
      </c>
      <c r="AE146" s="58">
        <f>+'Ark1'!S947</f>
        <v>0</v>
      </c>
      <c r="AF146" s="58">
        <f>+'Ark1'!T947</f>
        <v>0</v>
      </c>
      <c r="AG146" s="169">
        <f>+'Ark1'!U947</f>
        <v>0</v>
      </c>
      <c r="AH146" s="79">
        <f>+'Ark1'!W947</f>
        <v>0</v>
      </c>
      <c r="AI146" s="79">
        <f>+'Ark1'!Y947</f>
        <v>0</v>
      </c>
      <c r="AJ146" s="169" t="e">
        <f t="shared" si="8"/>
        <v>#DIV/0!</v>
      </c>
      <c r="AK146" s="79">
        <f>+'Ark1'!AF947</f>
        <v>0</v>
      </c>
      <c r="AL146" s="47"/>
    </row>
    <row r="147" spans="23:38">
      <c r="W147" s="47"/>
      <c r="X147" s="56">
        <f>+'Ark1'!C948</f>
        <v>2008</v>
      </c>
      <c r="Y147" s="56">
        <f>+'Ark1'!G948</f>
        <v>4</v>
      </c>
      <c r="Z147" s="57" t="e">
        <f>+#REF!</f>
        <v>#REF!</v>
      </c>
      <c r="AA147" s="57">
        <f>+'Ark1'!H948</f>
        <v>2</v>
      </c>
      <c r="AB147" s="57" t="s">
        <v>7</v>
      </c>
      <c r="AC147" s="56">
        <f>+'Ark1'!Q948</f>
        <v>0</v>
      </c>
      <c r="AD147" s="56">
        <f>+'Ark1'!R948</f>
        <v>0</v>
      </c>
      <c r="AE147" s="58">
        <f>+'Ark1'!S948</f>
        <v>0</v>
      </c>
      <c r="AF147" s="58">
        <f>+'Ark1'!T948</f>
        <v>0</v>
      </c>
      <c r="AG147" s="169">
        <f>+'Ark1'!U948</f>
        <v>0</v>
      </c>
      <c r="AH147" s="79">
        <f>+'Ark1'!W948</f>
        <v>0</v>
      </c>
      <c r="AI147" s="79">
        <f>+'Ark1'!Y948</f>
        <v>0</v>
      </c>
      <c r="AJ147" s="169" t="e">
        <f t="shared" si="8"/>
        <v>#DIV/0!</v>
      </c>
      <c r="AK147" s="79">
        <f>+'Ark1'!AF948</f>
        <v>0</v>
      </c>
      <c r="AL147" s="47"/>
    </row>
    <row r="148" spans="23:38">
      <c r="W148" s="47"/>
      <c r="X148">
        <f>+'Ark1'!C949</f>
        <v>2007</v>
      </c>
      <c r="Y148">
        <f>+'Ark1'!G949</f>
        <v>1</v>
      </c>
      <c r="Z148" t="e">
        <f>+#REF!</f>
        <v>#REF!</v>
      </c>
      <c r="AA148">
        <f>+'Ark1'!H949</f>
        <v>1</v>
      </c>
      <c r="AB148" t="s">
        <v>83</v>
      </c>
      <c r="AC148">
        <f>+'Ark1'!Q949</f>
        <v>0</v>
      </c>
      <c r="AD148">
        <f>+'Ark1'!R949</f>
        <v>0</v>
      </c>
      <c r="AE148" s="1">
        <f>+'Ark1'!S949</f>
        <v>0</v>
      </c>
      <c r="AF148" s="1">
        <f>+'Ark1'!T949</f>
        <v>0</v>
      </c>
      <c r="AG148" s="102">
        <f>+'Ark1'!U949</f>
        <v>0</v>
      </c>
      <c r="AH148" s="11">
        <f>+'Ark1'!W949</f>
        <v>0</v>
      </c>
      <c r="AI148" s="11">
        <f>+'Ark1'!Y949</f>
        <v>0</v>
      </c>
      <c r="AJ148" s="102" t="e">
        <f t="shared" si="8"/>
        <v>#DIV/0!</v>
      </c>
      <c r="AK148" s="11">
        <f>+'Ark1'!AF949</f>
        <v>0</v>
      </c>
      <c r="AL148" s="47"/>
    </row>
    <row r="149" spans="23:38">
      <c r="W149" s="47"/>
      <c r="X149">
        <f>+'Ark1'!C950</f>
        <v>2007</v>
      </c>
      <c r="Y149">
        <f>+'Ark1'!G950</f>
        <v>1</v>
      </c>
      <c r="Z149" t="e">
        <f>+#REF!</f>
        <v>#REF!</v>
      </c>
      <c r="AA149">
        <f>+'Ark1'!H950</f>
        <v>2</v>
      </c>
      <c r="AB149" t="s">
        <v>7</v>
      </c>
      <c r="AC149">
        <f>+'Ark1'!Q950</f>
        <v>0</v>
      </c>
      <c r="AD149">
        <f>+'Ark1'!R950</f>
        <v>0</v>
      </c>
      <c r="AE149" s="1">
        <f>+'Ark1'!S950</f>
        <v>0</v>
      </c>
      <c r="AF149" s="1">
        <f>+'Ark1'!T950</f>
        <v>0</v>
      </c>
      <c r="AG149" s="102">
        <f>+'Ark1'!U950</f>
        <v>0</v>
      </c>
      <c r="AH149" s="11">
        <f>+'Ark1'!W950</f>
        <v>0</v>
      </c>
      <c r="AI149" s="11">
        <f>+'Ark1'!Y950</f>
        <v>0</v>
      </c>
      <c r="AJ149" s="102" t="e">
        <f t="shared" si="8"/>
        <v>#DIV/0!</v>
      </c>
      <c r="AK149" s="11">
        <f>+'Ark1'!AF950</f>
        <v>0</v>
      </c>
      <c r="AL149" s="47"/>
    </row>
    <row r="150" spans="23:38">
      <c r="W150" s="47"/>
      <c r="X150">
        <f>+'Ark1'!C951</f>
        <v>2007</v>
      </c>
      <c r="Y150">
        <f>+'Ark1'!G951</f>
        <v>2</v>
      </c>
      <c r="Z150" s="3" t="e">
        <f>+#REF!</f>
        <v>#REF!</v>
      </c>
      <c r="AA150" s="3">
        <f>+'Ark1'!H951</f>
        <v>1</v>
      </c>
      <c r="AB150" s="3" t="s">
        <v>83</v>
      </c>
      <c r="AC150">
        <f>+'Ark1'!Q951</f>
        <v>0</v>
      </c>
      <c r="AD150">
        <f>+'Ark1'!R951</f>
        <v>0</v>
      </c>
      <c r="AE150" s="1">
        <f>+'Ark1'!S951</f>
        <v>0</v>
      </c>
      <c r="AF150" s="1">
        <f>+'Ark1'!T951</f>
        <v>0</v>
      </c>
      <c r="AG150" s="102">
        <f>+'Ark1'!U951</f>
        <v>0</v>
      </c>
      <c r="AH150" s="11">
        <f>+'Ark1'!W951</f>
        <v>0</v>
      </c>
      <c r="AI150" s="11">
        <f>+'Ark1'!Y951</f>
        <v>0</v>
      </c>
      <c r="AJ150" s="102" t="e">
        <f t="shared" si="8"/>
        <v>#DIV/0!</v>
      </c>
      <c r="AK150" s="11">
        <f>+'Ark1'!AF951</f>
        <v>0</v>
      </c>
      <c r="AL150" s="47"/>
    </row>
    <row r="151" spans="23:38">
      <c r="W151" s="47"/>
      <c r="X151">
        <f>+'Ark1'!C952</f>
        <v>2007</v>
      </c>
      <c r="Y151">
        <f>+'Ark1'!G952</f>
        <v>2</v>
      </c>
      <c r="Z151" s="3" t="e">
        <f>+#REF!</f>
        <v>#REF!</v>
      </c>
      <c r="AA151" s="3">
        <f>+'Ark1'!H952</f>
        <v>2</v>
      </c>
      <c r="AB151" s="3" t="s">
        <v>7</v>
      </c>
      <c r="AC151">
        <f>+'Ark1'!Q952</f>
        <v>0</v>
      </c>
      <c r="AD151">
        <f>+'Ark1'!R952</f>
        <v>0</v>
      </c>
      <c r="AE151" s="1">
        <f>+'Ark1'!S952</f>
        <v>0</v>
      </c>
      <c r="AF151" s="1">
        <f>+'Ark1'!T952</f>
        <v>0</v>
      </c>
      <c r="AG151" s="102">
        <f>+'Ark1'!U952</f>
        <v>0</v>
      </c>
      <c r="AH151" s="11">
        <f>+'Ark1'!W952</f>
        <v>0</v>
      </c>
      <c r="AI151" s="11">
        <f>+'Ark1'!Y952</f>
        <v>0</v>
      </c>
      <c r="AJ151" s="102" t="e">
        <f t="shared" si="8"/>
        <v>#DIV/0!</v>
      </c>
      <c r="AK151" s="11">
        <f>+'Ark1'!AF952</f>
        <v>0</v>
      </c>
      <c r="AL151" s="47"/>
    </row>
    <row r="152" spans="23:38">
      <c r="W152" s="47"/>
      <c r="X152">
        <f>+'Ark1'!C953</f>
        <v>2007</v>
      </c>
      <c r="Y152">
        <f>+'Ark1'!G953</f>
        <v>3</v>
      </c>
      <c r="Z152" s="3" t="e">
        <f>+#REF!</f>
        <v>#REF!</v>
      </c>
      <c r="AA152" s="3">
        <f>+'Ark1'!H953</f>
        <v>1</v>
      </c>
      <c r="AB152" s="3" t="s">
        <v>83</v>
      </c>
      <c r="AC152">
        <f>+'Ark1'!Q953</f>
        <v>0</v>
      </c>
      <c r="AD152">
        <f>+'Ark1'!R953</f>
        <v>0</v>
      </c>
      <c r="AE152" s="1">
        <f>+'Ark1'!S953</f>
        <v>0</v>
      </c>
      <c r="AF152" s="1">
        <f>+'Ark1'!T953</f>
        <v>0</v>
      </c>
      <c r="AG152" s="102">
        <f>+'Ark1'!U953</f>
        <v>0</v>
      </c>
      <c r="AH152" s="11">
        <f>+'Ark1'!W953</f>
        <v>0</v>
      </c>
      <c r="AI152" s="11">
        <f>+'Ark1'!Y953</f>
        <v>0</v>
      </c>
      <c r="AJ152" s="102" t="e">
        <f t="shared" si="8"/>
        <v>#DIV/0!</v>
      </c>
      <c r="AK152" s="11">
        <f>+'Ark1'!AF953</f>
        <v>0</v>
      </c>
      <c r="AL152" s="47"/>
    </row>
    <row r="153" spans="23:38">
      <c r="W153" s="47"/>
      <c r="X153">
        <f>+'Ark1'!C954</f>
        <v>2007</v>
      </c>
      <c r="Y153">
        <f>+'Ark1'!G954</f>
        <v>3</v>
      </c>
      <c r="Z153" s="3" t="e">
        <f>+#REF!</f>
        <v>#REF!</v>
      </c>
      <c r="AA153" s="3">
        <f>+'Ark1'!H954</f>
        <v>2</v>
      </c>
      <c r="AB153" s="3" t="s">
        <v>7</v>
      </c>
      <c r="AC153">
        <f>+'Ark1'!Q954</f>
        <v>0</v>
      </c>
      <c r="AD153">
        <f>+'Ark1'!R954</f>
        <v>0</v>
      </c>
      <c r="AE153" s="1">
        <f>+'Ark1'!S954</f>
        <v>0</v>
      </c>
      <c r="AF153" s="1">
        <f>+'Ark1'!T954</f>
        <v>0</v>
      </c>
      <c r="AG153" s="102">
        <f>+'Ark1'!U954</f>
        <v>0</v>
      </c>
      <c r="AH153" s="11">
        <f>+'Ark1'!W954</f>
        <v>0</v>
      </c>
      <c r="AI153" s="11">
        <f>+'Ark1'!Y954</f>
        <v>0</v>
      </c>
      <c r="AJ153" s="102" t="e">
        <f t="shared" si="8"/>
        <v>#DIV/0!</v>
      </c>
      <c r="AK153" s="11">
        <f>+'Ark1'!AF954</f>
        <v>0</v>
      </c>
      <c r="AL153" s="47"/>
    </row>
    <row r="154" spans="23:38">
      <c r="W154" s="47"/>
      <c r="X154">
        <f>+'Ark1'!C955</f>
        <v>2007</v>
      </c>
      <c r="Y154">
        <f>+'Ark1'!G955</f>
        <v>4</v>
      </c>
      <c r="Z154" s="3" t="e">
        <f>+#REF!</f>
        <v>#REF!</v>
      </c>
      <c r="AA154" s="3">
        <f>+'Ark1'!H955</f>
        <v>1</v>
      </c>
      <c r="AB154" s="3" t="s">
        <v>83</v>
      </c>
      <c r="AC154">
        <f>+'Ark1'!Q955</f>
        <v>0</v>
      </c>
      <c r="AD154">
        <f>+'Ark1'!R955</f>
        <v>0</v>
      </c>
      <c r="AE154" s="1">
        <f>+'Ark1'!S955</f>
        <v>0</v>
      </c>
      <c r="AF154" s="1">
        <f>+'Ark1'!T955</f>
        <v>0</v>
      </c>
      <c r="AG154" s="102">
        <f>+'Ark1'!U955</f>
        <v>0</v>
      </c>
      <c r="AH154" s="11">
        <f>+'Ark1'!W955</f>
        <v>0</v>
      </c>
      <c r="AI154" s="11">
        <f>+'Ark1'!Y955</f>
        <v>0</v>
      </c>
      <c r="AJ154" s="102" t="e">
        <f t="shared" si="8"/>
        <v>#DIV/0!</v>
      </c>
      <c r="AK154" s="11">
        <f>+'Ark1'!AF955</f>
        <v>0</v>
      </c>
      <c r="AL154" s="47"/>
    </row>
    <row r="155" spans="23:38">
      <c r="W155" s="47"/>
      <c r="X155">
        <f>+'Ark1'!C956</f>
        <v>2007</v>
      </c>
      <c r="Y155">
        <f>+'Ark1'!G956</f>
        <v>4</v>
      </c>
      <c r="Z155" s="3" t="e">
        <f>+#REF!</f>
        <v>#REF!</v>
      </c>
      <c r="AA155" s="3">
        <f>+'Ark1'!H956</f>
        <v>2</v>
      </c>
      <c r="AB155" s="3" t="s">
        <v>7</v>
      </c>
      <c r="AC155">
        <f>+'Ark1'!Q956</f>
        <v>0</v>
      </c>
      <c r="AD155">
        <f>+'Ark1'!R956</f>
        <v>0</v>
      </c>
      <c r="AE155" s="1">
        <f>+'Ark1'!S956</f>
        <v>0</v>
      </c>
      <c r="AF155" s="1">
        <f>+'Ark1'!T956</f>
        <v>0</v>
      </c>
      <c r="AG155" s="102">
        <f>+'Ark1'!U956</f>
        <v>0</v>
      </c>
      <c r="AH155" s="11">
        <f>+'Ark1'!W956</f>
        <v>0</v>
      </c>
      <c r="AI155" s="11">
        <f>+'Ark1'!Y956</f>
        <v>0</v>
      </c>
      <c r="AJ155" s="102" t="e">
        <f t="shared" si="8"/>
        <v>#DIV/0!</v>
      </c>
      <c r="AK155" s="11">
        <f>+'Ark1'!AF956</f>
        <v>0</v>
      </c>
      <c r="AL155" s="47"/>
    </row>
    <row r="156" spans="23:38">
      <c r="W156" s="47"/>
      <c r="X156" s="56">
        <f>+'Ark1'!C957</f>
        <v>2006</v>
      </c>
      <c r="Y156" s="56">
        <f>+'Ark1'!G957</f>
        <v>1</v>
      </c>
      <c r="Z156" s="57" t="e">
        <f>+#REF!</f>
        <v>#REF!</v>
      </c>
      <c r="AA156" s="57">
        <f>+'Ark1'!H957</f>
        <v>1</v>
      </c>
      <c r="AB156" s="57" t="s">
        <v>83</v>
      </c>
      <c r="AC156" s="56">
        <f>+'Ark1'!Q957</f>
        <v>0</v>
      </c>
      <c r="AD156" s="56">
        <f>+'Ark1'!R957</f>
        <v>0</v>
      </c>
      <c r="AE156" s="58">
        <f>+'Ark1'!S957</f>
        <v>0</v>
      </c>
      <c r="AF156" s="58">
        <f>+'Ark1'!T957</f>
        <v>0</v>
      </c>
      <c r="AG156" s="169">
        <f>+'Ark1'!U957</f>
        <v>0</v>
      </c>
      <c r="AH156" s="79">
        <f>+'Ark1'!W957</f>
        <v>0</v>
      </c>
      <c r="AI156" s="79">
        <f>+'Ark1'!Y957</f>
        <v>0</v>
      </c>
      <c r="AJ156" s="169" t="e">
        <f t="shared" ref="AJ156:AJ171" si="9">+AG156/AE156</f>
        <v>#DIV/0!</v>
      </c>
      <c r="AK156" s="79">
        <f>+'Ark1'!AF957</f>
        <v>0</v>
      </c>
      <c r="AL156" s="47"/>
    </row>
    <row r="157" spans="23:38">
      <c r="W157" s="47"/>
      <c r="X157" s="56">
        <f>+'Ark1'!C958</f>
        <v>2006</v>
      </c>
      <c r="Y157" s="56">
        <f>+'Ark1'!G958</f>
        <v>1</v>
      </c>
      <c r="Z157" s="57" t="e">
        <f>+#REF!</f>
        <v>#REF!</v>
      </c>
      <c r="AA157" s="57">
        <f>+'Ark1'!H958</f>
        <v>2</v>
      </c>
      <c r="AB157" s="57" t="s">
        <v>7</v>
      </c>
      <c r="AC157" s="56">
        <f>+'Ark1'!Q958</f>
        <v>0</v>
      </c>
      <c r="AD157" s="56">
        <f>+'Ark1'!R958</f>
        <v>0</v>
      </c>
      <c r="AE157" s="58">
        <f>+'Ark1'!S958</f>
        <v>0</v>
      </c>
      <c r="AF157" s="58">
        <f>+'Ark1'!T958</f>
        <v>0</v>
      </c>
      <c r="AG157" s="169">
        <f>+'Ark1'!U958</f>
        <v>0</v>
      </c>
      <c r="AH157" s="79">
        <f>+'Ark1'!W958</f>
        <v>0</v>
      </c>
      <c r="AI157" s="79">
        <f>+'Ark1'!Y958</f>
        <v>0</v>
      </c>
      <c r="AJ157" s="169" t="e">
        <f t="shared" si="9"/>
        <v>#DIV/0!</v>
      </c>
      <c r="AK157" s="79">
        <f>+'Ark1'!AF958</f>
        <v>0</v>
      </c>
      <c r="AL157" s="47"/>
    </row>
    <row r="158" spans="23:38">
      <c r="W158" s="47"/>
      <c r="X158" s="56">
        <f>+'Ark1'!C959</f>
        <v>2006</v>
      </c>
      <c r="Y158" s="56">
        <f>+'Ark1'!G959</f>
        <v>2</v>
      </c>
      <c r="Z158" s="57" t="e">
        <f>+#REF!</f>
        <v>#REF!</v>
      </c>
      <c r="AA158" s="57">
        <f>+'Ark1'!H959</f>
        <v>1</v>
      </c>
      <c r="AB158" s="57" t="s">
        <v>83</v>
      </c>
      <c r="AC158" s="56">
        <f>+'Ark1'!Q959</f>
        <v>0</v>
      </c>
      <c r="AD158" s="56">
        <f>+'Ark1'!R959</f>
        <v>0</v>
      </c>
      <c r="AE158" s="58">
        <f>+'Ark1'!S959</f>
        <v>0</v>
      </c>
      <c r="AF158" s="58">
        <f>+'Ark1'!T959</f>
        <v>0</v>
      </c>
      <c r="AG158" s="169">
        <f>+'Ark1'!U959</f>
        <v>0</v>
      </c>
      <c r="AH158" s="79">
        <f>+'Ark1'!W959</f>
        <v>0</v>
      </c>
      <c r="AI158" s="79">
        <f>+'Ark1'!Y959</f>
        <v>0</v>
      </c>
      <c r="AJ158" s="169" t="e">
        <f t="shared" si="9"/>
        <v>#DIV/0!</v>
      </c>
      <c r="AK158" s="79">
        <f>+'Ark1'!AF959</f>
        <v>0</v>
      </c>
      <c r="AL158" s="47"/>
    </row>
    <row r="159" spans="23:38">
      <c r="W159" s="47"/>
      <c r="X159" s="56">
        <f>+'Ark1'!C960</f>
        <v>2006</v>
      </c>
      <c r="Y159" s="56">
        <f>+'Ark1'!G960</f>
        <v>2</v>
      </c>
      <c r="Z159" s="57" t="e">
        <f>+#REF!</f>
        <v>#REF!</v>
      </c>
      <c r="AA159" s="57">
        <f>+'Ark1'!H960</f>
        <v>2</v>
      </c>
      <c r="AB159" s="57" t="s">
        <v>7</v>
      </c>
      <c r="AC159" s="56">
        <f>+'Ark1'!Q960</f>
        <v>0</v>
      </c>
      <c r="AD159" s="56">
        <f>+'Ark1'!R960</f>
        <v>0</v>
      </c>
      <c r="AE159" s="58">
        <f>+'Ark1'!S960</f>
        <v>0</v>
      </c>
      <c r="AF159" s="58">
        <f>+'Ark1'!T960</f>
        <v>0</v>
      </c>
      <c r="AG159" s="169">
        <f>+'Ark1'!U960</f>
        <v>0</v>
      </c>
      <c r="AH159" s="79">
        <f>+'Ark1'!W960</f>
        <v>0</v>
      </c>
      <c r="AI159" s="79">
        <f>+'Ark1'!Y960</f>
        <v>0</v>
      </c>
      <c r="AJ159" s="169" t="e">
        <f t="shared" si="9"/>
        <v>#DIV/0!</v>
      </c>
      <c r="AK159" s="79">
        <f>+'Ark1'!AF960</f>
        <v>0</v>
      </c>
      <c r="AL159" s="47"/>
    </row>
    <row r="160" spans="23:38">
      <c r="W160" s="47"/>
      <c r="X160" s="56">
        <f>+'Ark1'!C961</f>
        <v>2006</v>
      </c>
      <c r="Y160" s="56">
        <f>+'Ark1'!G961</f>
        <v>3</v>
      </c>
      <c r="Z160" s="57" t="e">
        <f>+#REF!</f>
        <v>#REF!</v>
      </c>
      <c r="AA160" s="57">
        <f>+'Ark1'!H961</f>
        <v>1</v>
      </c>
      <c r="AB160" s="57" t="s">
        <v>83</v>
      </c>
      <c r="AC160" s="56">
        <f>+'Ark1'!Q961</f>
        <v>0</v>
      </c>
      <c r="AD160" s="56">
        <f>+'Ark1'!R961</f>
        <v>0</v>
      </c>
      <c r="AE160" s="58">
        <f>+'Ark1'!S961</f>
        <v>0</v>
      </c>
      <c r="AF160" s="58">
        <f>+'Ark1'!T961</f>
        <v>0</v>
      </c>
      <c r="AG160" s="169">
        <f>+'Ark1'!U961</f>
        <v>0</v>
      </c>
      <c r="AH160" s="79">
        <f>+'Ark1'!W961</f>
        <v>0</v>
      </c>
      <c r="AI160" s="79">
        <f>+'Ark1'!Y961</f>
        <v>0</v>
      </c>
      <c r="AJ160" s="169" t="e">
        <f t="shared" si="9"/>
        <v>#DIV/0!</v>
      </c>
      <c r="AK160" s="79">
        <f>+'Ark1'!AF961</f>
        <v>0</v>
      </c>
      <c r="AL160" s="47"/>
    </row>
    <row r="161" spans="23:45">
      <c r="W161" s="47"/>
      <c r="X161" s="56">
        <f>+'Ark1'!C962</f>
        <v>2006</v>
      </c>
      <c r="Y161" s="56">
        <f>+'Ark1'!G962</f>
        <v>3</v>
      </c>
      <c r="Z161" s="57" t="e">
        <f>+#REF!</f>
        <v>#REF!</v>
      </c>
      <c r="AA161" s="57">
        <f>+'Ark1'!H962</f>
        <v>2</v>
      </c>
      <c r="AB161" s="57" t="s">
        <v>7</v>
      </c>
      <c r="AC161" s="56">
        <f>+'Ark1'!Q962</f>
        <v>0</v>
      </c>
      <c r="AD161" s="56">
        <f>+'Ark1'!R962</f>
        <v>0</v>
      </c>
      <c r="AE161" s="58">
        <f>+'Ark1'!S962</f>
        <v>0</v>
      </c>
      <c r="AF161" s="58">
        <f>+'Ark1'!T962</f>
        <v>0</v>
      </c>
      <c r="AG161" s="169">
        <f>+'Ark1'!U962</f>
        <v>0</v>
      </c>
      <c r="AH161" s="79">
        <f>+'Ark1'!W962</f>
        <v>0</v>
      </c>
      <c r="AI161" s="79">
        <f>+'Ark1'!Y962</f>
        <v>0</v>
      </c>
      <c r="AJ161" s="169" t="e">
        <f t="shared" si="9"/>
        <v>#DIV/0!</v>
      </c>
      <c r="AK161" s="79">
        <f>+'Ark1'!AF962</f>
        <v>0</v>
      </c>
      <c r="AL161" s="47"/>
    </row>
    <row r="162" spans="23:45">
      <c r="W162" s="47"/>
      <c r="X162" s="56">
        <f>+'Ark1'!C963</f>
        <v>2006</v>
      </c>
      <c r="Y162" s="56">
        <f>+'Ark1'!G963</f>
        <v>4</v>
      </c>
      <c r="Z162" s="57" t="e">
        <f>+#REF!</f>
        <v>#REF!</v>
      </c>
      <c r="AA162" s="57">
        <f>+'Ark1'!H963</f>
        <v>1</v>
      </c>
      <c r="AB162" s="57" t="s">
        <v>83</v>
      </c>
      <c r="AC162" s="56">
        <f>+'Ark1'!Q963</f>
        <v>0</v>
      </c>
      <c r="AD162" s="56">
        <f>+'Ark1'!R963</f>
        <v>0</v>
      </c>
      <c r="AE162" s="58">
        <f>+'Ark1'!S963</f>
        <v>0</v>
      </c>
      <c r="AF162" s="58">
        <f>+'Ark1'!T963</f>
        <v>0</v>
      </c>
      <c r="AG162" s="169">
        <f>+'Ark1'!U963</f>
        <v>0</v>
      </c>
      <c r="AH162" s="79">
        <f>+'Ark1'!W963</f>
        <v>0</v>
      </c>
      <c r="AI162" s="79">
        <f>+'Ark1'!Y963</f>
        <v>0</v>
      </c>
      <c r="AJ162" s="169" t="e">
        <f t="shared" si="9"/>
        <v>#DIV/0!</v>
      </c>
      <c r="AK162" s="79">
        <f>+'Ark1'!AF963</f>
        <v>0</v>
      </c>
      <c r="AL162" s="47"/>
    </row>
    <row r="163" spans="23:45">
      <c r="W163" s="47"/>
      <c r="X163" s="56">
        <f>+'Ark1'!C964</f>
        <v>2006</v>
      </c>
      <c r="Y163" s="56">
        <f>+'Ark1'!G964</f>
        <v>4</v>
      </c>
      <c r="Z163" s="57" t="e">
        <f>+#REF!</f>
        <v>#REF!</v>
      </c>
      <c r="AA163" s="57">
        <f>+'Ark1'!H964</f>
        <v>2</v>
      </c>
      <c r="AB163" s="57" t="s">
        <v>7</v>
      </c>
      <c r="AC163" s="56">
        <f>+'Ark1'!Q964</f>
        <v>0</v>
      </c>
      <c r="AD163" s="56">
        <f>+'Ark1'!R964</f>
        <v>0</v>
      </c>
      <c r="AE163" s="58">
        <f>+'Ark1'!S964</f>
        <v>0</v>
      </c>
      <c r="AF163" s="58">
        <f>+'Ark1'!T964</f>
        <v>0</v>
      </c>
      <c r="AG163" s="169">
        <f>+'Ark1'!U964</f>
        <v>0</v>
      </c>
      <c r="AH163" s="79">
        <f>+'Ark1'!W964</f>
        <v>0</v>
      </c>
      <c r="AI163" s="79">
        <f>+'Ark1'!Y964</f>
        <v>0</v>
      </c>
      <c r="AJ163" s="169" t="e">
        <f t="shared" si="9"/>
        <v>#DIV/0!</v>
      </c>
      <c r="AK163" s="79">
        <f>+'Ark1'!AF964</f>
        <v>0</v>
      </c>
      <c r="AL163" s="47"/>
    </row>
    <row r="164" spans="23:45">
      <c r="W164" s="47"/>
      <c r="X164">
        <f>+'Ark1'!C965</f>
        <v>2005</v>
      </c>
      <c r="Y164">
        <f>+'Ark1'!G965</f>
        <v>1</v>
      </c>
      <c r="Z164" t="e">
        <f>+#REF!</f>
        <v>#REF!</v>
      </c>
      <c r="AA164">
        <f>+'Ark1'!H965</f>
        <v>1</v>
      </c>
      <c r="AB164" t="s">
        <v>83</v>
      </c>
      <c r="AC164">
        <f>+'Ark1'!Q965</f>
        <v>0</v>
      </c>
      <c r="AD164">
        <f>+'Ark1'!R965</f>
        <v>0</v>
      </c>
      <c r="AE164" s="1">
        <f>+'Ark1'!S965</f>
        <v>0</v>
      </c>
      <c r="AF164" s="1">
        <f>+'Ark1'!T965</f>
        <v>0</v>
      </c>
      <c r="AG164" s="102">
        <f>+'Ark1'!U965</f>
        <v>0</v>
      </c>
      <c r="AH164" s="11">
        <f>+'Ark1'!W965</f>
        <v>0</v>
      </c>
      <c r="AI164" s="11">
        <f>+'Ark1'!Y965</f>
        <v>0</v>
      </c>
      <c r="AJ164" s="102" t="e">
        <f t="shared" si="9"/>
        <v>#DIV/0!</v>
      </c>
      <c r="AK164" s="11">
        <f>+'Ark1'!AF965</f>
        <v>0</v>
      </c>
      <c r="AL164" s="47"/>
    </row>
    <row r="165" spans="23:45">
      <c r="W165" s="47"/>
      <c r="X165">
        <f>+'Ark1'!C966</f>
        <v>2005</v>
      </c>
      <c r="Y165">
        <f>+'Ark1'!G966</f>
        <v>1</v>
      </c>
      <c r="Z165" t="e">
        <f>+#REF!</f>
        <v>#REF!</v>
      </c>
      <c r="AA165">
        <f>+'Ark1'!H966</f>
        <v>2</v>
      </c>
      <c r="AB165" t="s">
        <v>7</v>
      </c>
      <c r="AC165">
        <f>+'Ark1'!Q966</f>
        <v>0</v>
      </c>
      <c r="AD165">
        <f>+'Ark1'!R966</f>
        <v>0</v>
      </c>
      <c r="AE165" s="1">
        <f>+'Ark1'!S966</f>
        <v>0</v>
      </c>
      <c r="AF165" s="1">
        <f>+'Ark1'!T966</f>
        <v>0</v>
      </c>
      <c r="AG165" s="102">
        <f>+'Ark1'!U966</f>
        <v>0</v>
      </c>
      <c r="AH165" s="11">
        <f>+'Ark1'!W966</f>
        <v>0</v>
      </c>
      <c r="AI165" s="11">
        <f>+'Ark1'!Y966</f>
        <v>0</v>
      </c>
      <c r="AJ165" s="102" t="e">
        <f t="shared" si="9"/>
        <v>#DIV/0!</v>
      </c>
      <c r="AK165" s="11">
        <f>+'Ark1'!AF966</f>
        <v>0</v>
      </c>
      <c r="AL165" s="47"/>
    </row>
    <row r="166" spans="23:45">
      <c r="W166" s="47"/>
      <c r="X166">
        <f>+'Ark1'!C967</f>
        <v>2005</v>
      </c>
      <c r="Y166">
        <f>+'Ark1'!G967</f>
        <v>2</v>
      </c>
      <c r="Z166" s="3" t="e">
        <f>+#REF!</f>
        <v>#REF!</v>
      </c>
      <c r="AA166" s="3">
        <f>+'Ark1'!H967</f>
        <v>1</v>
      </c>
      <c r="AB166" s="3" t="s">
        <v>83</v>
      </c>
      <c r="AC166">
        <f>+'Ark1'!Q967</f>
        <v>0</v>
      </c>
      <c r="AD166">
        <f>+'Ark1'!R967</f>
        <v>0</v>
      </c>
      <c r="AE166" s="1">
        <f>+'Ark1'!S967</f>
        <v>0</v>
      </c>
      <c r="AF166" s="1">
        <f>+'Ark1'!T967</f>
        <v>0</v>
      </c>
      <c r="AG166" s="102">
        <f>+'Ark1'!U967</f>
        <v>0</v>
      </c>
      <c r="AH166" s="11">
        <f>+'Ark1'!W967</f>
        <v>0</v>
      </c>
      <c r="AI166" s="11">
        <f>+'Ark1'!Y967</f>
        <v>0</v>
      </c>
      <c r="AJ166" s="102" t="e">
        <f t="shared" si="9"/>
        <v>#DIV/0!</v>
      </c>
      <c r="AK166" s="11">
        <f>+'Ark1'!AF967</f>
        <v>0</v>
      </c>
      <c r="AL166" s="47"/>
    </row>
    <row r="167" spans="23:45">
      <c r="W167" s="47"/>
      <c r="X167">
        <f>+'Ark1'!C968</f>
        <v>2005</v>
      </c>
      <c r="Y167">
        <f>+'Ark1'!G968</f>
        <v>2</v>
      </c>
      <c r="Z167" s="3" t="e">
        <f>+#REF!</f>
        <v>#REF!</v>
      </c>
      <c r="AA167" s="3">
        <f>+'Ark1'!H968</f>
        <v>2</v>
      </c>
      <c r="AB167" s="3" t="s">
        <v>7</v>
      </c>
      <c r="AC167">
        <f>+'Ark1'!Q968</f>
        <v>0</v>
      </c>
      <c r="AD167">
        <f>+'Ark1'!R968</f>
        <v>0</v>
      </c>
      <c r="AE167" s="1">
        <f>+'Ark1'!S968</f>
        <v>0</v>
      </c>
      <c r="AF167" s="1">
        <f>+'Ark1'!T968</f>
        <v>0</v>
      </c>
      <c r="AG167" s="102">
        <f>+'Ark1'!U968</f>
        <v>0</v>
      </c>
      <c r="AH167" s="11">
        <f>+'Ark1'!W968</f>
        <v>0</v>
      </c>
      <c r="AI167" s="11">
        <f>+'Ark1'!Y968</f>
        <v>0</v>
      </c>
      <c r="AJ167" s="102" t="e">
        <f t="shared" si="9"/>
        <v>#DIV/0!</v>
      </c>
      <c r="AK167" s="11">
        <f>+'Ark1'!AF968</f>
        <v>0</v>
      </c>
      <c r="AL167" s="47"/>
    </row>
    <row r="168" spans="23:45">
      <c r="W168" s="47"/>
      <c r="X168">
        <f>+'Ark1'!C969</f>
        <v>2005</v>
      </c>
      <c r="Y168">
        <f>+'Ark1'!G969</f>
        <v>3</v>
      </c>
      <c r="Z168" s="3" t="e">
        <f>+#REF!</f>
        <v>#REF!</v>
      </c>
      <c r="AA168" s="3">
        <f>+'Ark1'!H969</f>
        <v>1</v>
      </c>
      <c r="AB168" s="3" t="s">
        <v>83</v>
      </c>
      <c r="AC168">
        <f>+'Ark1'!Q969</f>
        <v>0</v>
      </c>
      <c r="AD168">
        <f>+'Ark1'!R969</f>
        <v>0</v>
      </c>
      <c r="AE168" s="1">
        <f>+'Ark1'!S969</f>
        <v>0</v>
      </c>
      <c r="AF168" s="1">
        <f>+'Ark1'!T969</f>
        <v>0</v>
      </c>
      <c r="AG168" s="102">
        <f>+'Ark1'!U969</f>
        <v>0</v>
      </c>
      <c r="AH168" s="11">
        <f>+'Ark1'!W969</f>
        <v>0</v>
      </c>
      <c r="AI168" s="11">
        <f>+'Ark1'!Y969</f>
        <v>0</v>
      </c>
      <c r="AJ168" s="102" t="e">
        <f t="shared" si="9"/>
        <v>#DIV/0!</v>
      </c>
      <c r="AK168" s="11">
        <f>+'Ark1'!AF969</f>
        <v>0</v>
      </c>
      <c r="AL168" s="47"/>
    </row>
    <row r="169" spans="23:45">
      <c r="W169" s="47"/>
      <c r="X169">
        <f>+'Ark1'!C970</f>
        <v>2005</v>
      </c>
      <c r="Y169">
        <f>+'Ark1'!G970</f>
        <v>3</v>
      </c>
      <c r="Z169" s="3" t="e">
        <f>+#REF!</f>
        <v>#REF!</v>
      </c>
      <c r="AA169" s="3">
        <f>+'Ark1'!H970</f>
        <v>2</v>
      </c>
      <c r="AB169" s="3" t="s">
        <v>7</v>
      </c>
      <c r="AC169">
        <f>+'Ark1'!Q970</f>
        <v>0</v>
      </c>
      <c r="AD169">
        <f>+'Ark1'!R970</f>
        <v>0</v>
      </c>
      <c r="AE169" s="1">
        <f>+'Ark1'!S970</f>
        <v>0</v>
      </c>
      <c r="AF169" s="1">
        <f>+'Ark1'!T970</f>
        <v>0</v>
      </c>
      <c r="AG169" s="102">
        <f>+'Ark1'!U970</f>
        <v>0</v>
      </c>
      <c r="AH169" s="11">
        <f>+'Ark1'!W970</f>
        <v>0</v>
      </c>
      <c r="AI169" s="11">
        <f>+'Ark1'!Y970</f>
        <v>0</v>
      </c>
      <c r="AJ169" s="102" t="e">
        <f t="shared" si="9"/>
        <v>#DIV/0!</v>
      </c>
      <c r="AK169" s="11">
        <f>+'Ark1'!AF970</f>
        <v>0</v>
      </c>
      <c r="AL169" s="47"/>
    </row>
    <row r="170" spans="23:45">
      <c r="W170" s="47"/>
      <c r="X170">
        <f>+'Ark1'!C971</f>
        <v>2005</v>
      </c>
      <c r="Y170">
        <f>+'Ark1'!G971</f>
        <v>4</v>
      </c>
      <c r="Z170" s="3" t="e">
        <f>+#REF!</f>
        <v>#REF!</v>
      </c>
      <c r="AA170" s="3">
        <f>+'Ark1'!H971</f>
        <v>1</v>
      </c>
      <c r="AB170" s="3" t="s">
        <v>83</v>
      </c>
      <c r="AC170">
        <f>+'Ark1'!Q971</f>
        <v>0</v>
      </c>
      <c r="AD170">
        <f>+'Ark1'!R971</f>
        <v>0</v>
      </c>
      <c r="AE170" s="1">
        <f>+'Ark1'!S971</f>
        <v>0</v>
      </c>
      <c r="AF170" s="1">
        <f>+'Ark1'!T971</f>
        <v>0</v>
      </c>
      <c r="AG170" s="102">
        <f>+'Ark1'!U971</f>
        <v>0</v>
      </c>
      <c r="AH170" s="11">
        <f>+'Ark1'!W971</f>
        <v>0</v>
      </c>
      <c r="AI170" s="11">
        <f>+'Ark1'!Y971</f>
        <v>0</v>
      </c>
      <c r="AJ170" s="102" t="e">
        <f t="shared" si="9"/>
        <v>#DIV/0!</v>
      </c>
      <c r="AK170" s="11">
        <f>+'Ark1'!AF971</f>
        <v>0</v>
      </c>
      <c r="AL170" s="47"/>
    </row>
    <row r="171" spans="23:45">
      <c r="W171" s="47"/>
      <c r="X171">
        <f>+'Ark1'!C972</f>
        <v>2005</v>
      </c>
      <c r="Y171">
        <f>+'Ark1'!G972</f>
        <v>4</v>
      </c>
      <c r="Z171" s="3" t="e">
        <f>+#REF!</f>
        <v>#REF!</v>
      </c>
      <c r="AA171" s="3">
        <f>+'Ark1'!H972</f>
        <v>2</v>
      </c>
      <c r="AB171" s="3" t="s">
        <v>7</v>
      </c>
      <c r="AC171">
        <f>+'Ark1'!Q972</f>
        <v>0</v>
      </c>
      <c r="AD171">
        <f>+'Ark1'!R972</f>
        <v>0</v>
      </c>
      <c r="AE171" s="1">
        <f>+'Ark1'!S972</f>
        <v>0</v>
      </c>
      <c r="AF171" s="1">
        <f>+'Ark1'!T972</f>
        <v>0</v>
      </c>
      <c r="AG171" s="102">
        <f>+'Ark1'!U972</f>
        <v>0</v>
      </c>
      <c r="AH171" s="11">
        <f>+'Ark1'!W972</f>
        <v>0</v>
      </c>
      <c r="AI171" s="11">
        <f>+'Ark1'!Y972</f>
        <v>0</v>
      </c>
      <c r="AJ171" s="102" t="e">
        <f t="shared" si="9"/>
        <v>#DIV/0!</v>
      </c>
      <c r="AK171" s="11">
        <f>+'Ark1'!AF972</f>
        <v>0</v>
      </c>
      <c r="AL171" s="47"/>
    </row>
    <row r="172" spans="23:45"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97"/>
      <c r="AH172" s="76"/>
      <c r="AI172" s="76"/>
      <c r="AJ172" s="97"/>
      <c r="AK172" s="76"/>
      <c r="AL172" s="47"/>
    </row>
    <row r="173" spans="23:45"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97"/>
      <c r="AH173" s="76"/>
      <c r="AI173" s="76"/>
      <c r="AJ173" s="97"/>
      <c r="AK173" s="76"/>
      <c r="AL173" s="47"/>
    </row>
    <row r="174" spans="23:45">
      <c r="AC174" s="14"/>
      <c r="AD174" s="14"/>
      <c r="AE174" s="3"/>
      <c r="AF174" s="3"/>
      <c r="AL174" s="1"/>
      <c r="AM174" s="1"/>
      <c r="AN174" s="1"/>
      <c r="AO174" s="1"/>
      <c r="AP174" s="1"/>
      <c r="AQ174" s="1"/>
      <c r="AR174" s="1"/>
    </row>
    <row r="175" spans="23:45">
      <c r="AC175" s="14"/>
      <c r="AD175" s="14"/>
      <c r="AE175" s="3"/>
      <c r="AF175" s="3"/>
      <c r="AL175" s="1"/>
      <c r="AM175" s="1"/>
      <c r="AN175" s="1"/>
      <c r="AO175" s="1"/>
      <c r="AP175" s="1"/>
      <c r="AQ175" s="1"/>
      <c r="AR175" s="1"/>
      <c r="AS175" s="14"/>
    </row>
    <row r="176" spans="23:45">
      <c r="AC176" s="14"/>
      <c r="AD176" s="14"/>
      <c r="AE176" s="3"/>
      <c r="AF176" s="3"/>
      <c r="AL176" s="1"/>
      <c r="AM176" s="1"/>
      <c r="AN176" s="1"/>
      <c r="AO176" s="1"/>
      <c r="AP176" s="1"/>
      <c r="AQ176" s="1"/>
      <c r="AR176" s="1"/>
      <c r="AS176" s="14"/>
    </row>
    <row r="177" spans="29:45">
      <c r="AC177" s="14"/>
      <c r="AD177" s="14"/>
      <c r="AE177" s="3"/>
      <c r="AF177" s="3"/>
      <c r="AL177" s="1"/>
      <c r="AM177" s="1"/>
      <c r="AN177" s="1"/>
      <c r="AO177" s="1"/>
      <c r="AP177" s="1"/>
      <c r="AQ177" s="1"/>
      <c r="AR177" s="1"/>
      <c r="AS177" s="14"/>
    </row>
    <row r="178" spans="29:45">
      <c r="AC178" s="14"/>
      <c r="AD178" s="14"/>
      <c r="AE178" s="3"/>
      <c r="AF178" s="3"/>
      <c r="AL178" s="1"/>
      <c r="AM178" s="1"/>
      <c r="AN178" s="1"/>
      <c r="AO178" s="1"/>
      <c r="AP178" s="1"/>
      <c r="AQ178" s="1"/>
      <c r="AR178" s="1"/>
      <c r="AS178" s="14"/>
    </row>
    <row r="179" spans="29:45">
      <c r="AC179" s="14"/>
      <c r="AD179" s="14"/>
      <c r="AE179" s="3"/>
      <c r="AF179" s="3"/>
      <c r="AL179" s="1"/>
      <c r="AM179" s="1"/>
      <c r="AN179" s="1"/>
      <c r="AO179" s="1"/>
      <c r="AP179" s="1"/>
      <c r="AQ179" s="1"/>
      <c r="AR179" s="1"/>
      <c r="AS179" s="14"/>
    </row>
    <row r="180" spans="29:45">
      <c r="AC180" s="14"/>
      <c r="AD180" s="14"/>
      <c r="AE180" s="3"/>
      <c r="AF180" s="3"/>
      <c r="AL180" s="1"/>
      <c r="AM180" s="1"/>
      <c r="AN180" s="1"/>
      <c r="AO180" s="1"/>
      <c r="AP180" s="1"/>
      <c r="AQ180" s="1"/>
      <c r="AR180" s="1"/>
      <c r="AS180" s="14"/>
    </row>
    <row r="181" spans="29:45">
      <c r="AC181" s="14"/>
      <c r="AD181" s="14"/>
      <c r="AE181" s="3"/>
      <c r="AF181" s="3"/>
      <c r="AL181" s="1"/>
      <c r="AM181" s="1"/>
      <c r="AN181" s="1"/>
      <c r="AO181" s="1"/>
      <c r="AP181" s="1"/>
      <c r="AQ181" s="1"/>
      <c r="AR181" s="1"/>
      <c r="AS181" s="14"/>
    </row>
    <row r="182" spans="29:45">
      <c r="AC182" s="14"/>
      <c r="AD182" s="14"/>
      <c r="AE182" s="3"/>
      <c r="AF182" s="3"/>
      <c r="AL182" s="1"/>
      <c r="AM182" s="1"/>
      <c r="AN182" s="1"/>
      <c r="AO182" s="1"/>
      <c r="AP182" s="1"/>
      <c r="AQ182" s="1"/>
      <c r="AR182" s="1"/>
      <c r="AS182" s="14"/>
    </row>
    <row r="183" spans="29:45">
      <c r="AC183" s="14"/>
      <c r="AD183" s="14"/>
      <c r="AE183" s="3"/>
      <c r="AF183" s="3"/>
      <c r="AL183" s="1"/>
      <c r="AM183" s="1"/>
      <c r="AN183" s="1"/>
      <c r="AO183" s="1"/>
      <c r="AP183" s="1"/>
      <c r="AQ183" s="1"/>
      <c r="AR183" s="1"/>
      <c r="AS183" s="14"/>
    </row>
    <row r="184" spans="29:45">
      <c r="AC184" s="14"/>
      <c r="AD184" s="14"/>
      <c r="AE184" s="3"/>
      <c r="AF184" s="3"/>
      <c r="AL184" s="1"/>
      <c r="AM184" s="1"/>
      <c r="AN184" s="1"/>
      <c r="AO184" s="1"/>
      <c r="AP184" s="1"/>
      <c r="AQ184" s="1"/>
      <c r="AR184" s="1"/>
      <c r="AS184" s="14"/>
    </row>
    <row r="185" spans="29:45">
      <c r="AC185" s="14"/>
      <c r="AD185" s="14"/>
      <c r="AE185" s="3"/>
      <c r="AF185" s="3"/>
      <c r="AL185" s="1"/>
      <c r="AM185" s="1"/>
      <c r="AN185" s="1"/>
      <c r="AO185" s="1"/>
      <c r="AP185" s="1"/>
      <c r="AQ185" s="1"/>
      <c r="AR185" s="1"/>
      <c r="AS185" s="14"/>
    </row>
    <row r="186" spans="29:45">
      <c r="AC186" s="14"/>
      <c r="AD186" s="14"/>
      <c r="AE186" s="3"/>
      <c r="AF186" s="3"/>
      <c r="AL186" s="1"/>
      <c r="AM186" s="1"/>
      <c r="AN186" s="1"/>
      <c r="AO186" s="1"/>
      <c r="AP186" s="1"/>
      <c r="AQ186" s="1"/>
      <c r="AR186" s="1"/>
      <c r="AS186" s="14"/>
    </row>
    <row r="187" spans="29:45">
      <c r="AC187" s="14"/>
      <c r="AD187" s="14"/>
      <c r="AE187" s="3"/>
      <c r="AF187" s="3"/>
      <c r="AL187" s="1"/>
      <c r="AM187" s="1"/>
      <c r="AN187" s="1"/>
      <c r="AO187" s="1"/>
      <c r="AP187" s="1"/>
      <c r="AQ187" s="1"/>
      <c r="AR187" s="1"/>
      <c r="AS187" s="14"/>
    </row>
    <row r="188" spans="29:45">
      <c r="AC188" s="14"/>
      <c r="AD188" s="14"/>
      <c r="AE188" s="3"/>
      <c r="AF188" s="3"/>
      <c r="AL188" s="1"/>
      <c r="AM188" s="1"/>
      <c r="AN188" s="1"/>
      <c r="AO188" s="1"/>
      <c r="AP188" s="1"/>
      <c r="AQ188" s="1"/>
      <c r="AR188" s="1"/>
      <c r="AS188" s="14"/>
    </row>
    <row r="189" spans="29:45">
      <c r="AC189" s="14"/>
      <c r="AD189" s="14"/>
      <c r="AE189" s="3"/>
      <c r="AF189" s="3"/>
      <c r="AL189" s="1"/>
      <c r="AM189" s="1"/>
      <c r="AN189" s="1"/>
      <c r="AO189" s="1"/>
      <c r="AP189" s="1"/>
      <c r="AQ189" s="1"/>
      <c r="AR189" s="1"/>
      <c r="AS189" s="14"/>
    </row>
    <row r="190" spans="29:45">
      <c r="AC190" s="14"/>
      <c r="AD190" s="14"/>
      <c r="AE190" s="3"/>
      <c r="AF190" s="3"/>
      <c r="AL190" s="1"/>
      <c r="AM190" s="1"/>
      <c r="AN190" s="1"/>
      <c r="AO190" s="1"/>
      <c r="AP190" s="1"/>
      <c r="AQ190" s="1"/>
      <c r="AR190" s="1"/>
      <c r="AS190" s="14"/>
    </row>
    <row r="191" spans="29:45">
      <c r="AC191" s="14"/>
      <c r="AD191" s="14"/>
      <c r="AE191" s="3"/>
      <c r="AF191" s="3"/>
      <c r="AL191" s="1"/>
      <c r="AM191" s="1"/>
      <c r="AN191" s="1"/>
      <c r="AO191" s="1"/>
      <c r="AP191" s="1"/>
      <c r="AQ191" s="1"/>
      <c r="AR191" s="1"/>
      <c r="AS191" s="14"/>
    </row>
    <row r="192" spans="29:45">
      <c r="AC192" s="14"/>
      <c r="AD192" s="14"/>
      <c r="AE192" s="3"/>
      <c r="AF192" s="3"/>
      <c r="AL192" s="1"/>
      <c r="AM192" s="1"/>
      <c r="AN192" s="1"/>
      <c r="AO192" s="1"/>
      <c r="AP192" s="1"/>
      <c r="AQ192" s="1"/>
      <c r="AR192" s="1"/>
      <c r="AS192" s="14"/>
    </row>
    <row r="193" spans="29:45">
      <c r="AC193" s="14"/>
      <c r="AD193" s="14"/>
      <c r="AE193" s="3"/>
      <c r="AF193" s="3"/>
      <c r="AL193" s="1"/>
      <c r="AM193" s="1"/>
      <c r="AN193" s="1"/>
      <c r="AO193" s="1"/>
      <c r="AP193" s="1"/>
      <c r="AQ193" s="1"/>
      <c r="AR193" s="1"/>
      <c r="AS193" s="14"/>
    </row>
    <row r="194" spans="29:45">
      <c r="AC194" s="14"/>
      <c r="AD194" s="14"/>
      <c r="AE194" s="3"/>
      <c r="AF194" s="3"/>
      <c r="AL194" s="1"/>
      <c r="AM194" s="1"/>
      <c r="AN194" s="1"/>
      <c r="AO194" s="1"/>
      <c r="AP194" s="1"/>
      <c r="AQ194" s="1"/>
      <c r="AR194" s="1"/>
      <c r="AS194" s="14"/>
    </row>
    <row r="195" spans="29:45">
      <c r="AC195" s="14"/>
      <c r="AD195" s="14"/>
      <c r="AE195" s="3"/>
      <c r="AF195" s="3"/>
      <c r="AL195" s="1"/>
      <c r="AM195" s="1"/>
      <c r="AN195" s="1"/>
      <c r="AO195" s="1"/>
      <c r="AP195" s="1"/>
      <c r="AQ195" s="1"/>
      <c r="AR195" s="1"/>
      <c r="AS195" s="14"/>
    </row>
    <row r="196" spans="29:45">
      <c r="AC196" s="14"/>
      <c r="AD196" s="14"/>
      <c r="AE196" s="3"/>
      <c r="AF196" s="3"/>
      <c r="AL196" s="1"/>
      <c r="AM196" s="1"/>
      <c r="AN196" s="1"/>
      <c r="AO196" s="1"/>
      <c r="AP196" s="1"/>
      <c r="AQ196" s="1"/>
      <c r="AR196" s="1"/>
      <c r="AS196" s="14"/>
    </row>
    <row r="197" spans="29:45">
      <c r="AC197" s="14"/>
      <c r="AD197" s="14"/>
      <c r="AE197" s="3"/>
      <c r="AF197" s="3"/>
      <c r="AL197" s="1"/>
      <c r="AM197" s="1"/>
      <c r="AN197" s="1"/>
      <c r="AO197" s="1"/>
      <c r="AP197" s="1"/>
      <c r="AQ197" s="1"/>
      <c r="AR197" s="1"/>
      <c r="AS197" s="14"/>
    </row>
    <row r="198" spans="29:45">
      <c r="AC198" s="14"/>
      <c r="AD198" s="14"/>
      <c r="AE198" s="3"/>
      <c r="AF198" s="3"/>
      <c r="AL198" s="1"/>
      <c r="AM198" s="1"/>
      <c r="AN198" s="1"/>
      <c r="AO198" s="1"/>
      <c r="AP198" s="1"/>
      <c r="AQ198" s="1"/>
      <c r="AR198" s="1"/>
      <c r="AS198" s="14"/>
    </row>
    <row r="199" spans="29:45">
      <c r="AC199" s="14"/>
      <c r="AD199" s="14"/>
      <c r="AE199" s="3"/>
      <c r="AF199" s="3"/>
      <c r="AL199" s="1"/>
      <c r="AM199" s="1"/>
      <c r="AN199" s="1"/>
      <c r="AO199" s="1"/>
      <c r="AP199" s="1"/>
      <c r="AQ199" s="1"/>
      <c r="AR199" s="1"/>
      <c r="AS199" s="14"/>
    </row>
    <row r="200" spans="29:45">
      <c r="AC200" s="14"/>
      <c r="AD200" s="14"/>
      <c r="AE200" s="3"/>
      <c r="AF200" s="3"/>
      <c r="AL200" s="1"/>
      <c r="AM200" s="1"/>
      <c r="AN200" s="1"/>
      <c r="AO200" s="1"/>
      <c r="AP200" s="1"/>
      <c r="AQ200" s="1"/>
      <c r="AR200" s="1"/>
      <c r="AS200" s="14"/>
    </row>
    <row r="201" spans="29:45">
      <c r="AC201" s="14"/>
      <c r="AD201" s="14"/>
      <c r="AE201" s="3"/>
      <c r="AF201" s="3"/>
      <c r="AL201" s="1"/>
      <c r="AM201" s="1"/>
      <c r="AN201" s="1"/>
      <c r="AO201" s="1"/>
      <c r="AP201" s="1"/>
      <c r="AQ201" s="1"/>
      <c r="AR201" s="1"/>
      <c r="AS201" s="14"/>
    </row>
    <row r="202" spans="29:45">
      <c r="AC202" s="14"/>
      <c r="AD202" s="14"/>
      <c r="AE202" s="3"/>
      <c r="AF202" s="3"/>
      <c r="AL202" s="1"/>
      <c r="AM202" s="1"/>
      <c r="AN202" s="1"/>
      <c r="AO202" s="1"/>
      <c r="AP202" s="1"/>
      <c r="AQ202" s="1"/>
      <c r="AR202" s="1"/>
      <c r="AS202" s="14"/>
    </row>
    <row r="203" spans="29:45">
      <c r="AC203" s="14"/>
      <c r="AD203" s="14"/>
      <c r="AE203" s="3"/>
      <c r="AF203" s="3"/>
      <c r="AL203" s="1"/>
      <c r="AM203" s="1"/>
      <c r="AN203" s="1"/>
      <c r="AO203" s="1"/>
      <c r="AP203" s="1"/>
      <c r="AQ203" s="1"/>
      <c r="AR203" s="1"/>
      <c r="AS203" s="14"/>
    </row>
    <row r="204" spans="29:45">
      <c r="AC204" s="14"/>
      <c r="AD204" s="14"/>
      <c r="AE204" s="3"/>
      <c r="AF204" s="3"/>
      <c r="AL204" s="1"/>
      <c r="AM204" s="1"/>
      <c r="AN204" s="1"/>
      <c r="AO204" s="1"/>
      <c r="AP204" s="1"/>
      <c r="AQ204" s="1"/>
      <c r="AR204" s="1"/>
      <c r="AS204" s="14"/>
    </row>
    <row r="205" spans="29:45">
      <c r="AC205" s="14"/>
      <c r="AD205" s="14"/>
      <c r="AE205" s="3"/>
      <c r="AF205" s="3"/>
      <c r="AL205" s="1"/>
      <c r="AM205" s="1"/>
      <c r="AN205" s="1"/>
      <c r="AO205" s="1"/>
      <c r="AP205" s="1"/>
      <c r="AQ205" s="1"/>
      <c r="AR205" s="1"/>
      <c r="AS205" s="14"/>
    </row>
    <row r="206" spans="29:45">
      <c r="AC206" s="14"/>
      <c r="AD206" s="14"/>
      <c r="AE206" s="3"/>
      <c r="AF206" s="3"/>
      <c r="AL206" s="1"/>
      <c r="AM206" s="1"/>
      <c r="AN206" s="1"/>
      <c r="AO206" s="1"/>
      <c r="AP206" s="1"/>
      <c r="AQ206" s="1"/>
      <c r="AR206" s="1"/>
      <c r="AS206" s="14"/>
    </row>
    <row r="207" spans="29:45">
      <c r="AC207" s="14"/>
      <c r="AD207" s="14"/>
      <c r="AE207" s="3"/>
      <c r="AF207" s="3"/>
      <c r="AL207" s="1"/>
      <c r="AM207" s="1"/>
      <c r="AN207" s="1"/>
      <c r="AO207" s="1"/>
      <c r="AP207" s="1"/>
      <c r="AQ207" s="1"/>
      <c r="AR207" s="1"/>
      <c r="AS207" s="14"/>
    </row>
    <row r="208" spans="29:45">
      <c r="AC208" s="14"/>
      <c r="AD208" s="14"/>
      <c r="AE208" s="3"/>
      <c r="AF208" s="3"/>
      <c r="AL208" s="1"/>
      <c r="AM208" s="1"/>
      <c r="AN208" s="1"/>
      <c r="AO208" s="1"/>
      <c r="AP208" s="1"/>
      <c r="AQ208" s="1"/>
      <c r="AR208" s="1"/>
      <c r="AS208" s="14"/>
    </row>
    <row r="209" spans="29:45">
      <c r="AC209" s="14"/>
      <c r="AD209" s="14"/>
      <c r="AE209" s="3"/>
      <c r="AF209" s="3"/>
      <c r="AL209" s="1"/>
      <c r="AM209" s="1"/>
      <c r="AN209" s="1"/>
      <c r="AO209" s="1"/>
      <c r="AP209" s="1"/>
      <c r="AQ209" s="1"/>
      <c r="AR209" s="1"/>
      <c r="AS209" s="14"/>
    </row>
    <row r="210" spans="29:45">
      <c r="AC210" s="14"/>
      <c r="AD210" s="14"/>
      <c r="AE210" s="3"/>
      <c r="AF210" s="3"/>
      <c r="AL210" s="1"/>
      <c r="AM210" s="1"/>
      <c r="AN210" s="1"/>
      <c r="AO210" s="1"/>
      <c r="AP210" s="1"/>
      <c r="AQ210" s="1"/>
      <c r="AR210" s="1"/>
      <c r="AS210" s="14"/>
    </row>
    <row r="211" spans="29:45">
      <c r="AC211" s="14"/>
      <c r="AD211" s="14"/>
      <c r="AE211" s="14"/>
      <c r="AF211" s="14"/>
      <c r="AG211" s="171"/>
      <c r="AH211" s="80"/>
      <c r="AI211" s="80"/>
      <c r="AJ211" s="171"/>
      <c r="AK211" s="80"/>
      <c r="AL211" s="14"/>
      <c r="AM211" s="14"/>
      <c r="AN211" s="14"/>
      <c r="AO211" s="14"/>
      <c r="AP211" s="14"/>
      <c r="AQ211" s="14"/>
      <c r="AR211" s="14"/>
      <c r="AS211" s="14"/>
    </row>
    <row r="212" spans="29:45">
      <c r="AC212" s="14"/>
      <c r="AD212" s="14"/>
      <c r="AE212" s="14"/>
      <c r="AF212" s="14"/>
      <c r="AG212" s="171"/>
      <c r="AH212" s="80"/>
      <c r="AI212" s="80"/>
      <c r="AJ212" s="171"/>
      <c r="AK212" s="80"/>
      <c r="AL212" s="14"/>
      <c r="AM212" s="14"/>
      <c r="AN212" s="14"/>
      <c r="AO212" s="14"/>
      <c r="AP212" s="14"/>
      <c r="AQ212" s="14"/>
      <c r="AR212" s="14"/>
      <c r="AS212" s="14"/>
    </row>
    <row r="213" spans="29:45">
      <c r="AC213" s="14"/>
      <c r="AD213" s="14"/>
      <c r="AE213" s="14"/>
      <c r="AF213" s="14"/>
      <c r="AG213" s="171"/>
      <c r="AH213" s="80"/>
      <c r="AI213" s="80"/>
      <c r="AJ213" s="171"/>
      <c r="AK213" s="80"/>
      <c r="AL213" s="14"/>
      <c r="AM213" s="14"/>
      <c r="AN213" s="14"/>
      <c r="AO213" s="14"/>
      <c r="AP213" s="14"/>
      <c r="AQ213" s="14"/>
      <c r="AR213" s="14"/>
      <c r="AS213" s="14"/>
    </row>
    <row r="214" spans="29:45">
      <c r="AC214" s="14"/>
      <c r="AD214" s="14"/>
      <c r="AE214" s="14"/>
      <c r="AF214" s="14"/>
      <c r="AG214" s="171"/>
      <c r="AH214" s="80"/>
      <c r="AI214" s="80"/>
      <c r="AJ214" s="171"/>
      <c r="AK214" s="80"/>
      <c r="AL214" s="14"/>
      <c r="AM214" s="14"/>
      <c r="AN214" s="14"/>
      <c r="AO214" s="14"/>
      <c r="AP214" s="14"/>
      <c r="AQ214" s="14"/>
      <c r="AR214" s="14"/>
      <c r="AS214" s="14"/>
    </row>
    <row r="215" spans="29:45">
      <c r="AC215" s="14"/>
      <c r="AD215" s="14"/>
      <c r="AE215" s="14"/>
      <c r="AF215" s="14"/>
      <c r="AG215" s="171"/>
      <c r="AH215" s="80"/>
      <c r="AI215" s="80"/>
      <c r="AJ215" s="171"/>
      <c r="AK215" s="80"/>
      <c r="AL215" s="14"/>
      <c r="AM215" s="14"/>
      <c r="AN215" s="14"/>
      <c r="AO215" s="14"/>
      <c r="AP215" s="14"/>
      <c r="AQ215" s="14"/>
      <c r="AR215" s="14"/>
      <c r="AS215" s="14"/>
    </row>
    <row r="216" spans="29:45">
      <c r="AC216" s="14"/>
      <c r="AD216" s="14"/>
      <c r="AE216" s="14"/>
      <c r="AF216" s="14"/>
      <c r="AG216" s="171"/>
      <c r="AH216" s="80"/>
      <c r="AI216" s="80"/>
      <c r="AJ216" s="171"/>
      <c r="AK216" s="80"/>
      <c r="AL216" s="14"/>
      <c r="AM216" s="14"/>
      <c r="AN216" s="14"/>
      <c r="AO216" s="14"/>
      <c r="AP216" s="14"/>
      <c r="AQ216" s="14"/>
      <c r="AR216" s="14"/>
      <c r="AS216" s="14"/>
    </row>
    <row r="217" spans="29:45">
      <c r="AC217" s="14"/>
      <c r="AD217" s="14"/>
      <c r="AE217" s="14"/>
      <c r="AF217" s="14"/>
      <c r="AG217" s="171"/>
      <c r="AH217" s="80"/>
      <c r="AI217" s="80"/>
      <c r="AJ217" s="171"/>
      <c r="AK217" s="80"/>
      <c r="AL217" s="14"/>
      <c r="AM217" s="14"/>
      <c r="AN217" s="14"/>
      <c r="AO217" s="14"/>
      <c r="AP217" s="14"/>
      <c r="AQ217" s="14"/>
      <c r="AR217" s="14"/>
      <c r="AS217" s="14"/>
    </row>
    <row r="218" spans="29:45">
      <c r="AC218" s="14"/>
      <c r="AD218" s="14"/>
      <c r="AE218" s="14"/>
      <c r="AF218" s="14"/>
      <c r="AG218" s="171"/>
      <c r="AH218" s="80"/>
      <c r="AI218" s="80"/>
      <c r="AJ218" s="171"/>
      <c r="AK218" s="80"/>
      <c r="AL218" s="14"/>
      <c r="AM218" s="14"/>
      <c r="AN218" s="14"/>
      <c r="AO218" s="14"/>
      <c r="AP218" s="14"/>
      <c r="AQ218" s="14"/>
      <c r="AR218" s="14"/>
      <c r="AS218" s="14"/>
    </row>
    <row r="219" spans="29:45">
      <c r="AC219" s="14"/>
      <c r="AD219" s="14"/>
      <c r="AE219" s="14"/>
      <c r="AF219" s="14"/>
      <c r="AG219" s="171"/>
      <c r="AH219" s="80"/>
      <c r="AI219" s="80"/>
      <c r="AJ219" s="171"/>
      <c r="AK219" s="80"/>
      <c r="AL219" s="14"/>
      <c r="AM219" s="14"/>
      <c r="AN219" s="14"/>
      <c r="AO219" s="14"/>
      <c r="AP219" s="14"/>
      <c r="AQ219" s="14"/>
      <c r="AR219" s="14"/>
      <c r="AS219" s="14"/>
    </row>
    <row r="220" spans="29:45">
      <c r="AC220" s="14"/>
      <c r="AD220" s="14"/>
      <c r="AE220" s="14"/>
      <c r="AF220" s="14"/>
      <c r="AG220" s="171"/>
      <c r="AH220" s="80"/>
      <c r="AI220" s="80"/>
      <c r="AJ220" s="171"/>
      <c r="AK220" s="80"/>
      <c r="AL220" s="14"/>
      <c r="AM220" s="14"/>
      <c r="AN220" s="14"/>
      <c r="AO220" s="14"/>
      <c r="AP220" s="14"/>
      <c r="AQ220" s="14"/>
      <c r="AR220" s="14"/>
      <c r="AS220" s="14"/>
    </row>
    <row r="221" spans="29:45">
      <c r="AC221" s="14"/>
      <c r="AD221" s="14"/>
      <c r="AE221" s="14"/>
      <c r="AF221" s="14"/>
      <c r="AG221" s="171"/>
      <c r="AH221" s="80"/>
      <c r="AI221" s="80"/>
      <c r="AJ221" s="171"/>
      <c r="AK221" s="80"/>
      <c r="AL221" s="14"/>
      <c r="AM221" s="14"/>
      <c r="AN221" s="14"/>
      <c r="AO221" s="14"/>
      <c r="AP221" s="14"/>
      <c r="AQ221" s="14"/>
      <c r="AR221" s="14"/>
      <c r="AS221" s="14"/>
    </row>
    <row r="222" spans="29:45">
      <c r="AC222" s="14"/>
      <c r="AD222" s="14"/>
      <c r="AE222" s="14"/>
      <c r="AF222" s="14"/>
      <c r="AG222" s="171"/>
      <c r="AH222" s="80"/>
      <c r="AI222" s="80"/>
      <c r="AJ222" s="171"/>
      <c r="AK222" s="80"/>
      <c r="AL222" s="14"/>
      <c r="AM222" s="14"/>
      <c r="AN222" s="14"/>
      <c r="AO222" s="14"/>
      <c r="AP222" s="14"/>
      <c r="AQ222" s="14"/>
      <c r="AR222" s="14"/>
      <c r="AS222" s="14"/>
    </row>
    <row r="223" spans="29:45">
      <c r="AC223" s="14"/>
      <c r="AD223" s="14"/>
      <c r="AE223" s="14"/>
      <c r="AF223" s="14"/>
      <c r="AG223" s="171"/>
      <c r="AH223" s="80"/>
      <c r="AI223" s="80"/>
      <c r="AJ223" s="171"/>
      <c r="AK223" s="80"/>
      <c r="AL223" s="14"/>
      <c r="AM223" s="14"/>
      <c r="AN223" s="14"/>
      <c r="AO223" s="14"/>
      <c r="AP223" s="14"/>
      <c r="AQ223" s="14"/>
      <c r="AR223" s="14"/>
      <c r="AS223" s="14"/>
    </row>
    <row r="224" spans="29:45">
      <c r="AC224" s="14"/>
      <c r="AD224" s="14"/>
      <c r="AE224" s="14"/>
      <c r="AF224" s="14"/>
      <c r="AG224" s="171"/>
      <c r="AH224" s="80"/>
      <c r="AI224" s="80"/>
      <c r="AJ224" s="171"/>
      <c r="AK224" s="80"/>
      <c r="AL224" s="14"/>
      <c r="AM224" s="14"/>
      <c r="AN224" s="14"/>
      <c r="AO224" s="14"/>
      <c r="AP224" s="14"/>
      <c r="AQ224" s="14"/>
      <c r="AR224" s="14"/>
      <c r="AS224" s="14"/>
    </row>
    <row r="225" spans="29:45">
      <c r="AC225" s="14"/>
      <c r="AD225" s="14"/>
      <c r="AE225" s="14"/>
      <c r="AF225" s="14"/>
      <c r="AG225" s="171"/>
      <c r="AH225" s="80"/>
      <c r="AI225" s="80"/>
      <c r="AJ225" s="171"/>
      <c r="AK225" s="80"/>
      <c r="AL225" s="14"/>
      <c r="AM225" s="14"/>
      <c r="AN225" s="14"/>
      <c r="AO225" s="14"/>
      <c r="AP225" s="14"/>
      <c r="AQ225" s="14"/>
      <c r="AR225" s="14"/>
      <c r="AS225" s="14"/>
    </row>
    <row r="226" spans="29:45">
      <c r="AC226" s="14"/>
      <c r="AD226" s="14"/>
      <c r="AE226" s="14"/>
      <c r="AF226" s="14"/>
      <c r="AG226" s="171"/>
      <c r="AH226" s="80"/>
      <c r="AI226" s="80"/>
      <c r="AJ226" s="171"/>
      <c r="AK226" s="80"/>
      <c r="AL226" s="14"/>
      <c r="AM226" s="14"/>
      <c r="AN226" s="14"/>
      <c r="AO226" s="14"/>
      <c r="AP226" s="14"/>
      <c r="AQ226" s="14"/>
      <c r="AR226" s="14"/>
      <c r="AS226" s="14"/>
    </row>
    <row r="227" spans="29:45">
      <c r="AC227" s="14"/>
      <c r="AD227" s="14"/>
      <c r="AE227" s="14"/>
      <c r="AF227" s="14"/>
      <c r="AG227" s="171"/>
      <c r="AH227" s="80"/>
      <c r="AI227" s="80"/>
      <c r="AJ227" s="171"/>
      <c r="AK227" s="80"/>
      <c r="AL227" s="14"/>
      <c r="AM227" s="14"/>
      <c r="AN227" s="14"/>
      <c r="AO227" s="14"/>
      <c r="AP227" s="14"/>
      <c r="AQ227" s="14"/>
      <c r="AR227" s="14"/>
      <c r="AS227" s="14"/>
    </row>
    <row r="228" spans="29:45">
      <c r="AC228" s="14"/>
      <c r="AD228" s="14"/>
      <c r="AE228" s="14"/>
      <c r="AF228" s="14"/>
      <c r="AG228" s="171"/>
      <c r="AH228" s="80"/>
      <c r="AI228" s="80"/>
      <c r="AJ228" s="171"/>
      <c r="AK228" s="80"/>
      <c r="AL228" s="14"/>
      <c r="AM228" s="14"/>
      <c r="AN228" s="14"/>
      <c r="AO228" s="14"/>
      <c r="AP228" s="14"/>
      <c r="AQ228" s="14"/>
      <c r="AR228" s="14"/>
      <c r="AS228" s="14"/>
    </row>
    <row r="229" spans="29:45">
      <c r="AC229" s="14"/>
      <c r="AD229" s="14"/>
      <c r="AE229" s="14"/>
      <c r="AF229" s="14"/>
      <c r="AG229" s="171"/>
      <c r="AH229" s="80"/>
      <c r="AI229" s="80"/>
      <c r="AJ229" s="171"/>
      <c r="AK229" s="80"/>
      <c r="AL229" s="14"/>
      <c r="AM229" s="14"/>
      <c r="AN229" s="14"/>
      <c r="AO229" s="14"/>
      <c r="AP229" s="14"/>
      <c r="AQ229" s="14"/>
      <c r="AR229" s="14"/>
      <c r="AS229" s="14"/>
    </row>
    <row r="230" spans="29:45">
      <c r="AC230" s="14"/>
      <c r="AD230" s="14"/>
      <c r="AE230" s="14"/>
      <c r="AF230" s="14"/>
      <c r="AG230" s="171"/>
      <c r="AH230" s="80"/>
      <c r="AI230" s="80"/>
      <c r="AJ230" s="171"/>
      <c r="AK230" s="80"/>
      <c r="AL230" s="14"/>
      <c r="AM230" s="14"/>
      <c r="AN230" s="14"/>
      <c r="AO230" s="14"/>
      <c r="AP230" s="14"/>
      <c r="AQ230" s="14"/>
      <c r="AR230" s="14"/>
      <c r="AS230" s="14"/>
    </row>
    <row r="231" spans="29:45">
      <c r="AC231" s="14"/>
      <c r="AD231" s="14"/>
      <c r="AE231" s="14"/>
      <c r="AF231" s="14"/>
      <c r="AG231" s="171"/>
      <c r="AH231" s="80"/>
      <c r="AI231" s="80"/>
      <c r="AJ231" s="171"/>
      <c r="AK231" s="80"/>
      <c r="AL231" s="14"/>
      <c r="AM231" s="14"/>
      <c r="AN231" s="14"/>
      <c r="AO231" s="14"/>
      <c r="AP231" s="14"/>
      <c r="AQ231" s="14"/>
      <c r="AR231" s="14"/>
      <c r="AS231" s="14"/>
    </row>
    <row r="232" spans="29:45">
      <c r="AC232" s="14"/>
      <c r="AD232" s="14"/>
      <c r="AE232" s="14"/>
      <c r="AF232" s="14"/>
      <c r="AG232" s="171"/>
      <c r="AH232" s="80"/>
      <c r="AI232" s="80"/>
      <c r="AJ232" s="171"/>
      <c r="AK232" s="80"/>
      <c r="AL232" s="14"/>
      <c r="AM232" s="14"/>
      <c r="AN232" s="14"/>
      <c r="AO232" s="14"/>
      <c r="AP232" s="14"/>
      <c r="AQ232" s="14"/>
      <c r="AR232" s="14"/>
      <c r="AS232" s="14"/>
    </row>
    <row r="233" spans="29:45">
      <c r="AC233" s="14"/>
      <c r="AD233" s="14"/>
      <c r="AE233" s="14"/>
      <c r="AF233" s="14"/>
      <c r="AG233" s="171"/>
      <c r="AH233" s="80"/>
      <c r="AI233" s="80"/>
      <c r="AJ233" s="171"/>
      <c r="AK233" s="80"/>
      <c r="AL233" s="14"/>
      <c r="AM233" s="14"/>
      <c r="AN233" s="14"/>
      <c r="AO233" s="14"/>
      <c r="AP233" s="14"/>
      <c r="AQ233" s="14"/>
      <c r="AR233" s="14"/>
      <c r="AS233" s="14"/>
    </row>
    <row r="234" spans="29:45">
      <c r="AC234" s="14"/>
      <c r="AD234" s="14"/>
      <c r="AE234" s="14"/>
      <c r="AF234" s="14"/>
      <c r="AG234" s="171"/>
      <c r="AH234" s="80"/>
      <c r="AI234" s="80"/>
      <c r="AJ234" s="171"/>
      <c r="AK234" s="80"/>
      <c r="AL234" s="14"/>
      <c r="AM234" s="14"/>
      <c r="AN234" s="14"/>
      <c r="AO234" s="14"/>
      <c r="AP234" s="14"/>
      <c r="AQ234" s="14"/>
      <c r="AR234" s="14"/>
      <c r="AS234" s="14"/>
    </row>
    <row r="235" spans="29:45">
      <c r="AC235" s="14"/>
      <c r="AD235" s="14"/>
      <c r="AE235" s="14"/>
      <c r="AF235" s="14"/>
      <c r="AG235" s="171"/>
      <c r="AH235" s="80"/>
      <c r="AI235" s="80"/>
      <c r="AJ235" s="171"/>
      <c r="AK235" s="80"/>
      <c r="AL235" s="14"/>
      <c r="AM235" s="14"/>
      <c r="AN235" s="14"/>
      <c r="AO235" s="14"/>
      <c r="AP235" s="14"/>
      <c r="AQ235" s="14"/>
      <c r="AR235" s="14"/>
      <c r="AS235" s="14"/>
    </row>
    <row r="236" spans="29:45">
      <c r="AC236" s="14"/>
      <c r="AD236" s="14"/>
      <c r="AE236" s="14"/>
      <c r="AF236" s="14"/>
      <c r="AG236" s="171"/>
      <c r="AH236" s="80"/>
      <c r="AI236" s="80"/>
      <c r="AJ236" s="171"/>
      <c r="AK236" s="80"/>
      <c r="AL236" s="14"/>
      <c r="AM236" s="14"/>
      <c r="AN236" s="14"/>
      <c r="AO236" s="14"/>
      <c r="AP236" s="14"/>
      <c r="AQ236" s="14"/>
      <c r="AR236" s="14"/>
      <c r="AS236" s="14"/>
    </row>
    <row r="237" spans="29:45">
      <c r="AC237" s="14"/>
      <c r="AD237" s="14"/>
      <c r="AE237" s="14"/>
      <c r="AF237" s="14"/>
      <c r="AG237" s="171"/>
      <c r="AH237" s="80"/>
      <c r="AI237" s="80"/>
      <c r="AJ237" s="171"/>
      <c r="AK237" s="80"/>
      <c r="AL237" s="14"/>
      <c r="AM237" s="14"/>
      <c r="AN237" s="14"/>
      <c r="AO237" s="14"/>
      <c r="AP237" s="14"/>
      <c r="AQ237" s="14"/>
      <c r="AR237" s="14"/>
      <c r="AS237" s="14"/>
    </row>
    <row r="238" spans="29:45">
      <c r="AC238" s="14"/>
      <c r="AD238" s="14"/>
      <c r="AE238" s="14"/>
      <c r="AF238" s="14"/>
      <c r="AG238" s="171"/>
      <c r="AH238" s="80"/>
      <c r="AI238" s="80"/>
      <c r="AJ238" s="171"/>
      <c r="AK238" s="80"/>
      <c r="AL238" s="14"/>
      <c r="AM238" s="14"/>
      <c r="AN238" s="14"/>
      <c r="AO238" s="14"/>
      <c r="AP238" s="14"/>
      <c r="AQ238" s="14"/>
      <c r="AR238" s="14"/>
      <c r="AS238" s="14"/>
    </row>
    <row r="239" spans="29:45">
      <c r="AC239" s="14"/>
      <c r="AD239" s="14"/>
      <c r="AE239" s="14"/>
      <c r="AF239" s="14"/>
      <c r="AG239" s="171"/>
      <c r="AH239" s="80"/>
      <c r="AI239" s="80"/>
      <c r="AJ239" s="171"/>
      <c r="AK239" s="80"/>
      <c r="AL239" s="14"/>
      <c r="AM239" s="14"/>
      <c r="AN239" s="14"/>
      <c r="AO239" s="14"/>
      <c r="AP239" s="14"/>
      <c r="AQ239" s="14"/>
      <c r="AR239" s="14"/>
      <c r="AS239" s="14"/>
    </row>
    <row r="240" spans="29:45">
      <c r="AC240" s="14"/>
      <c r="AD240" s="14"/>
      <c r="AE240" s="14"/>
      <c r="AF240" s="14"/>
      <c r="AG240" s="171"/>
      <c r="AH240" s="80"/>
      <c r="AI240" s="80"/>
      <c r="AJ240" s="171"/>
      <c r="AK240" s="80"/>
      <c r="AL240" s="14"/>
      <c r="AM240" s="14"/>
      <c r="AN240" s="14"/>
      <c r="AO240" s="14"/>
      <c r="AP240" s="14"/>
      <c r="AQ240" s="14"/>
      <c r="AR240" s="14"/>
      <c r="AS240" s="14"/>
    </row>
    <row r="241" spans="29:45">
      <c r="AC241" s="14"/>
      <c r="AD241" s="14"/>
      <c r="AE241" s="14"/>
      <c r="AF241" s="14"/>
      <c r="AG241" s="171"/>
      <c r="AH241" s="80"/>
      <c r="AI241" s="80"/>
      <c r="AJ241" s="171"/>
      <c r="AK241" s="80"/>
      <c r="AL241" s="14"/>
      <c r="AM241" s="14"/>
      <c r="AN241" s="14"/>
      <c r="AO241" s="14"/>
      <c r="AP241" s="14"/>
      <c r="AQ241" s="14"/>
      <c r="AR241" s="14"/>
      <c r="AS241" s="14"/>
    </row>
    <row r="242" spans="29:45">
      <c r="AC242" s="14"/>
      <c r="AD242" s="14"/>
      <c r="AE242" s="14"/>
      <c r="AF242" s="14"/>
      <c r="AG242" s="171"/>
      <c r="AH242" s="80"/>
      <c r="AI242" s="80"/>
      <c r="AJ242" s="171"/>
      <c r="AK242" s="80"/>
      <c r="AL242" s="14"/>
      <c r="AM242" s="14"/>
      <c r="AN242" s="14"/>
      <c r="AO242" s="14"/>
      <c r="AP242" s="14"/>
      <c r="AQ242" s="14"/>
      <c r="AR242" s="14"/>
      <c r="AS242" s="14"/>
    </row>
    <row r="243" spans="29:45">
      <c r="AC243" s="14"/>
      <c r="AD243" s="14"/>
      <c r="AE243" s="14"/>
      <c r="AF243" s="14"/>
      <c r="AG243" s="171"/>
      <c r="AH243" s="80"/>
      <c r="AI243" s="80"/>
      <c r="AJ243" s="171"/>
      <c r="AK243" s="80"/>
      <c r="AL243" s="14"/>
      <c r="AM243" s="14"/>
      <c r="AN243" s="14"/>
      <c r="AO243" s="14"/>
      <c r="AP243" s="14"/>
      <c r="AQ243" s="14"/>
      <c r="AR243" s="14"/>
      <c r="AS243" s="14"/>
    </row>
    <row r="244" spans="29:45">
      <c r="AC244" s="14"/>
      <c r="AD244" s="14"/>
      <c r="AE244" s="14"/>
      <c r="AF244" s="14"/>
      <c r="AG244" s="171"/>
      <c r="AH244" s="80"/>
      <c r="AI244" s="80"/>
      <c r="AJ244" s="171"/>
      <c r="AK244" s="80"/>
      <c r="AL244" s="14"/>
      <c r="AM244" s="14"/>
      <c r="AN244" s="14"/>
      <c r="AO244" s="14"/>
      <c r="AP244" s="14"/>
      <c r="AQ244" s="14"/>
      <c r="AR244" s="14"/>
      <c r="AS244" s="14"/>
    </row>
    <row r="245" spans="29:45">
      <c r="AC245" s="14"/>
      <c r="AD245" s="14"/>
      <c r="AE245" s="14"/>
      <c r="AF245" s="14"/>
      <c r="AG245" s="171"/>
      <c r="AH245" s="80"/>
      <c r="AI245" s="80"/>
      <c r="AJ245" s="171"/>
      <c r="AK245" s="80"/>
      <c r="AL245" s="14"/>
      <c r="AM245" s="14"/>
      <c r="AN245" s="14"/>
      <c r="AO245" s="14"/>
      <c r="AP245" s="14"/>
      <c r="AQ245" s="14"/>
      <c r="AR245" s="14"/>
      <c r="AS245" s="14"/>
    </row>
    <row r="246" spans="29:45">
      <c r="AC246" s="14"/>
      <c r="AD246" s="14"/>
      <c r="AE246" s="14"/>
      <c r="AF246" s="14"/>
      <c r="AG246" s="171"/>
      <c r="AH246" s="80"/>
      <c r="AI246" s="80"/>
      <c r="AJ246" s="171"/>
      <c r="AK246" s="80"/>
      <c r="AL246" s="14"/>
      <c r="AM246" s="14"/>
      <c r="AN246" s="14"/>
      <c r="AO246" s="14"/>
      <c r="AP246" s="14"/>
      <c r="AQ246" s="14"/>
      <c r="AR246" s="14"/>
      <c r="AS246" s="14"/>
    </row>
    <row r="247" spans="29:45">
      <c r="AC247" s="14"/>
      <c r="AD247" s="14"/>
      <c r="AE247" s="14"/>
      <c r="AF247" s="14"/>
      <c r="AG247" s="171"/>
      <c r="AH247" s="80"/>
      <c r="AI247" s="80"/>
      <c r="AJ247" s="171"/>
      <c r="AK247" s="80"/>
      <c r="AL247" s="14"/>
      <c r="AM247" s="14"/>
      <c r="AN247" s="14"/>
      <c r="AO247" s="14"/>
      <c r="AP247" s="14"/>
      <c r="AQ247" s="14"/>
      <c r="AR247" s="14"/>
      <c r="AS247" s="14"/>
    </row>
    <row r="248" spans="29:45">
      <c r="AC248" s="14"/>
      <c r="AD248" s="14"/>
      <c r="AE248" s="14"/>
      <c r="AF248" s="14"/>
      <c r="AG248" s="171"/>
      <c r="AH248" s="80"/>
      <c r="AI248" s="80"/>
      <c r="AJ248" s="171"/>
      <c r="AK248" s="80"/>
      <c r="AL248" s="14"/>
      <c r="AM248" s="14"/>
      <c r="AN248" s="14"/>
      <c r="AO248" s="14"/>
      <c r="AP248" s="14"/>
      <c r="AQ248" s="14"/>
      <c r="AR248" s="14"/>
      <c r="AS248" s="14"/>
    </row>
    <row r="249" spans="29:45">
      <c r="AC249" s="14"/>
      <c r="AD249" s="14"/>
      <c r="AE249" s="14"/>
      <c r="AF249" s="14"/>
      <c r="AG249" s="171"/>
      <c r="AH249" s="80"/>
      <c r="AI249" s="80"/>
      <c r="AJ249" s="171"/>
      <c r="AK249" s="80"/>
      <c r="AL249" s="14"/>
      <c r="AM249" s="14"/>
      <c r="AN249" s="14"/>
      <c r="AO249" s="14"/>
      <c r="AP249" s="14"/>
      <c r="AQ249" s="14"/>
      <c r="AR249" s="14"/>
      <c r="AS249" s="14"/>
    </row>
    <row r="250" spans="29:45">
      <c r="AC250" s="14"/>
      <c r="AD250" s="14"/>
      <c r="AE250" s="14"/>
      <c r="AF250" s="14"/>
      <c r="AG250" s="171"/>
      <c r="AH250" s="80"/>
      <c r="AI250" s="80"/>
      <c r="AJ250" s="171"/>
      <c r="AK250" s="80"/>
      <c r="AL250" s="14"/>
      <c r="AM250" s="14"/>
      <c r="AN250" s="14"/>
      <c r="AO250" s="14"/>
      <c r="AP250" s="14"/>
      <c r="AQ250" s="14"/>
      <c r="AR250" s="14"/>
      <c r="AS250" s="14"/>
    </row>
    <row r="251" spans="29:45">
      <c r="AC251" s="14"/>
      <c r="AD251" s="14"/>
      <c r="AE251" s="14"/>
      <c r="AF251" s="14"/>
      <c r="AG251" s="171"/>
      <c r="AH251" s="80"/>
      <c r="AI251" s="80"/>
      <c r="AJ251" s="171"/>
      <c r="AK251" s="80"/>
      <c r="AL251" s="14"/>
      <c r="AM251" s="14"/>
      <c r="AN251" s="14"/>
      <c r="AO251" s="14"/>
      <c r="AP251" s="14"/>
      <c r="AQ251" s="14"/>
      <c r="AR251" s="14"/>
      <c r="AS251" s="14"/>
    </row>
    <row r="252" spans="29:45">
      <c r="AC252" s="14"/>
      <c r="AD252" s="14"/>
      <c r="AE252" s="14"/>
      <c r="AF252" s="14"/>
      <c r="AG252" s="171"/>
      <c r="AH252" s="80"/>
      <c r="AI252" s="80"/>
      <c r="AJ252" s="171"/>
      <c r="AK252" s="80"/>
      <c r="AL252" s="14"/>
      <c r="AM252" s="14"/>
      <c r="AN252" s="14"/>
      <c r="AO252" s="14"/>
      <c r="AP252" s="14"/>
      <c r="AQ252" s="14"/>
      <c r="AR252" s="14"/>
      <c r="AS252" s="14"/>
    </row>
    <row r="253" spans="29:45">
      <c r="AC253" s="14"/>
      <c r="AD253" s="14"/>
      <c r="AE253" s="14"/>
      <c r="AF253" s="14"/>
      <c r="AG253" s="171"/>
      <c r="AH253" s="80"/>
      <c r="AI253" s="80"/>
      <c r="AJ253" s="171"/>
      <c r="AK253" s="80"/>
      <c r="AL253" s="14"/>
      <c r="AM253" s="14"/>
      <c r="AN253" s="14"/>
      <c r="AO253" s="14"/>
      <c r="AP253" s="14"/>
      <c r="AQ253" s="14"/>
      <c r="AR253" s="14"/>
      <c r="AS253" s="14"/>
    </row>
    <row r="254" spans="29:45">
      <c r="AC254" s="14"/>
      <c r="AD254" s="14"/>
      <c r="AE254" s="14"/>
      <c r="AF254" s="14"/>
      <c r="AG254" s="171"/>
      <c r="AH254" s="80"/>
      <c r="AI254" s="80"/>
      <c r="AJ254" s="171"/>
      <c r="AK254" s="80"/>
      <c r="AL254" s="14"/>
      <c r="AM254" s="14"/>
      <c r="AN254" s="14"/>
      <c r="AO254" s="14"/>
      <c r="AP254" s="14"/>
      <c r="AQ254" s="14"/>
      <c r="AR254" s="14"/>
      <c r="AS254" s="14"/>
    </row>
    <row r="255" spans="29:45">
      <c r="AC255" s="14"/>
      <c r="AD255" s="14"/>
      <c r="AE255" s="14"/>
      <c r="AF255" s="14"/>
      <c r="AG255" s="171"/>
      <c r="AH255" s="80"/>
      <c r="AI255" s="80"/>
      <c r="AJ255" s="171"/>
      <c r="AK255" s="80"/>
      <c r="AL255" s="14"/>
      <c r="AM255" s="14"/>
      <c r="AN255" s="14"/>
      <c r="AO255" s="14"/>
      <c r="AP255" s="14"/>
      <c r="AQ255" s="14"/>
      <c r="AR255" s="14"/>
      <c r="AS255" s="14"/>
    </row>
    <row r="256" spans="29:45">
      <c r="AC256" s="14"/>
      <c r="AD256" s="14"/>
      <c r="AE256" s="14"/>
      <c r="AF256" s="14"/>
      <c r="AG256" s="171"/>
      <c r="AH256" s="80"/>
      <c r="AI256" s="80"/>
      <c r="AJ256" s="171"/>
      <c r="AK256" s="80"/>
      <c r="AL256" s="14"/>
      <c r="AM256" s="14"/>
      <c r="AN256" s="14"/>
      <c r="AO256" s="14"/>
      <c r="AP256" s="14"/>
      <c r="AQ256" s="14"/>
      <c r="AR256" s="14"/>
      <c r="AS256" s="14"/>
    </row>
    <row r="257" spans="17:45">
      <c r="AC257" s="14"/>
      <c r="AD257" s="14"/>
      <c r="AE257" s="14"/>
      <c r="AF257" s="14"/>
      <c r="AG257" s="171"/>
      <c r="AH257" s="80"/>
      <c r="AI257" s="80"/>
      <c r="AJ257" s="171"/>
      <c r="AK257" s="80"/>
      <c r="AL257" s="14"/>
      <c r="AM257" s="14"/>
      <c r="AN257" s="14"/>
      <c r="AO257" s="14"/>
      <c r="AP257" s="14"/>
      <c r="AQ257" s="14"/>
      <c r="AR257" s="14"/>
      <c r="AS257" s="14"/>
    </row>
    <row r="258" spans="17:45">
      <c r="AC258" s="14"/>
      <c r="AD258" s="14"/>
      <c r="AE258" s="14"/>
      <c r="AF258" s="14"/>
      <c r="AG258" s="171"/>
      <c r="AH258" s="80"/>
      <c r="AI258" s="80"/>
      <c r="AJ258" s="171"/>
      <c r="AK258" s="80"/>
      <c r="AL258" s="14"/>
      <c r="AM258" s="14"/>
      <c r="AN258" s="14"/>
      <c r="AO258" s="14"/>
      <c r="AP258" s="14"/>
      <c r="AQ258" s="14"/>
      <c r="AR258" s="14"/>
      <c r="AS258" s="14"/>
    </row>
    <row r="259" spans="17:45">
      <c r="AC259" s="14"/>
      <c r="AD259" s="14"/>
      <c r="AE259" s="14"/>
      <c r="AF259" s="14"/>
      <c r="AG259" s="171"/>
      <c r="AH259" s="80"/>
      <c r="AI259" s="80"/>
      <c r="AJ259" s="171"/>
      <c r="AK259" s="80"/>
      <c r="AL259" s="14"/>
      <c r="AM259" s="14"/>
      <c r="AN259" s="14"/>
      <c r="AO259" s="14"/>
      <c r="AP259" s="14"/>
      <c r="AQ259" s="14"/>
      <c r="AR259" s="14"/>
      <c r="AS259" s="14"/>
    </row>
    <row r="260" spans="17:45">
      <c r="AC260" s="14"/>
      <c r="AD260" s="14"/>
      <c r="AE260" s="14"/>
      <c r="AF260" s="14"/>
      <c r="AG260" s="171"/>
      <c r="AH260" s="80"/>
      <c r="AI260" s="80"/>
      <c r="AJ260" s="171"/>
      <c r="AK260" s="80"/>
      <c r="AL260" s="14"/>
      <c r="AM260" s="14"/>
      <c r="AN260" s="14"/>
      <c r="AO260" s="14"/>
      <c r="AP260" s="14"/>
      <c r="AQ260" s="14"/>
      <c r="AR260" s="14"/>
      <c r="AS260" s="14"/>
    </row>
    <row r="261" spans="17:45">
      <c r="AC261" s="14"/>
      <c r="AD261" s="14"/>
      <c r="AE261" s="14"/>
      <c r="AF261" s="14"/>
      <c r="AG261" s="171"/>
      <c r="AH261" s="80"/>
      <c r="AI261" s="80"/>
      <c r="AJ261" s="171"/>
      <c r="AK261" s="80"/>
      <c r="AL261" s="14"/>
      <c r="AM261" s="14"/>
      <c r="AN261" s="14"/>
      <c r="AO261" s="14"/>
      <c r="AP261" s="14"/>
      <c r="AQ261" s="14"/>
      <c r="AR261" s="14"/>
      <c r="AS261" s="14"/>
    </row>
    <row r="262" spans="17:45">
      <c r="AC262" s="14"/>
      <c r="AD262" s="14"/>
      <c r="AE262" s="14"/>
      <c r="AF262" s="14"/>
      <c r="AG262" s="171"/>
      <c r="AH262" s="80"/>
      <c r="AI262" s="80"/>
      <c r="AJ262" s="171"/>
      <c r="AK262" s="80"/>
      <c r="AL262" s="14"/>
      <c r="AM262" s="14"/>
      <c r="AN262" s="14"/>
      <c r="AO262" s="14"/>
      <c r="AP262" s="14"/>
      <c r="AQ262" s="14"/>
      <c r="AR262" s="14"/>
      <c r="AS262" s="14"/>
    </row>
    <row r="263" spans="17:45">
      <c r="Q263" s="3" t="s">
        <v>671</v>
      </c>
      <c r="AC263" s="14"/>
      <c r="AD263" s="14"/>
      <c r="AE263" s="14"/>
      <c r="AF263" s="14"/>
      <c r="AG263" s="171"/>
      <c r="AH263" s="80"/>
      <c r="AI263" s="80"/>
      <c r="AJ263" s="171"/>
      <c r="AK263" s="80"/>
      <c r="AL263" s="14"/>
      <c r="AM263" s="14"/>
      <c r="AN263" s="14"/>
      <c r="AO263" s="14"/>
      <c r="AP263" s="14"/>
      <c r="AQ263" s="14"/>
      <c r="AR263" s="14"/>
      <c r="AS263" s="14"/>
    </row>
    <row r="264" spans="17:45">
      <c r="AC264" s="14"/>
      <c r="AD264" s="14"/>
      <c r="AE264" s="14"/>
      <c r="AF264" s="14"/>
      <c r="AG264" s="171"/>
      <c r="AH264" s="80"/>
      <c r="AI264" s="80"/>
      <c r="AJ264" s="171"/>
      <c r="AK264" s="80"/>
      <c r="AL264" s="14"/>
      <c r="AM264" s="14"/>
      <c r="AN264" s="14"/>
      <c r="AO264" s="14"/>
      <c r="AP264" s="14"/>
      <c r="AQ264" s="14"/>
      <c r="AR264" s="14"/>
      <c r="AS264" s="14"/>
    </row>
    <row r="265" spans="17:45">
      <c r="AC265" s="14"/>
      <c r="AD265" s="14"/>
      <c r="AE265" s="14"/>
      <c r="AF265" s="14"/>
      <c r="AG265" s="171"/>
      <c r="AH265" s="80"/>
      <c r="AI265" s="80"/>
      <c r="AJ265" s="171"/>
      <c r="AK265" s="80"/>
      <c r="AL265" s="14"/>
      <c r="AM265" s="14"/>
      <c r="AN265" s="14"/>
      <c r="AO265" s="14"/>
      <c r="AP265" s="14"/>
      <c r="AQ265" s="14"/>
      <c r="AR265" s="14"/>
      <c r="AS265" s="14"/>
    </row>
    <row r="266" spans="17:45">
      <c r="AC266" s="14"/>
      <c r="AD266" s="14"/>
      <c r="AE266" s="14"/>
      <c r="AF266" s="14"/>
      <c r="AG266" s="171"/>
      <c r="AH266" s="80"/>
      <c r="AI266" s="80"/>
      <c r="AJ266" s="171"/>
      <c r="AK266" s="80"/>
      <c r="AL266" s="14"/>
      <c r="AM266" s="14"/>
      <c r="AN266" s="14"/>
      <c r="AO266" s="14"/>
      <c r="AP266" s="14"/>
      <c r="AQ266" s="14"/>
      <c r="AR266" s="14"/>
      <c r="AS266" s="14"/>
    </row>
    <row r="267" spans="17:45">
      <c r="AC267" s="14"/>
      <c r="AD267" s="14"/>
      <c r="AE267" s="14"/>
      <c r="AF267" s="14"/>
      <c r="AG267" s="171"/>
      <c r="AH267" s="80"/>
      <c r="AI267" s="80"/>
      <c r="AJ267" s="171"/>
      <c r="AK267" s="80"/>
      <c r="AL267" s="14"/>
      <c r="AM267" s="14"/>
      <c r="AN267" s="14"/>
      <c r="AO267" s="14"/>
      <c r="AP267" s="14"/>
      <c r="AQ267" s="14"/>
      <c r="AR267" s="14"/>
      <c r="AS267" s="14"/>
    </row>
    <row r="268" spans="17:45">
      <c r="AC268" s="14"/>
      <c r="AD268" s="14"/>
      <c r="AE268" s="14"/>
      <c r="AF268" s="14"/>
      <c r="AG268" s="171"/>
      <c r="AH268" s="80"/>
      <c r="AI268" s="80"/>
      <c r="AJ268" s="171"/>
      <c r="AK268" s="80"/>
      <c r="AL268" s="14"/>
      <c r="AM268" s="14"/>
      <c r="AN268" s="14"/>
      <c r="AO268" s="14"/>
      <c r="AP268" s="14"/>
      <c r="AQ268" s="14"/>
      <c r="AR268" s="14"/>
      <c r="AS268" s="14"/>
    </row>
    <row r="269" spans="17:45">
      <c r="AC269" s="14"/>
      <c r="AD269" s="14"/>
      <c r="AE269" s="14"/>
      <c r="AF269" s="14"/>
      <c r="AG269" s="171"/>
      <c r="AH269" s="80"/>
      <c r="AI269" s="80"/>
      <c r="AJ269" s="171"/>
      <c r="AK269" s="80"/>
      <c r="AL269" s="14"/>
      <c r="AM269" s="14"/>
      <c r="AN269" s="14"/>
      <c r="AO269" s="14"/>
      <c r="AP269" s="14"/>
      <c r="AQ269" s="14"/>
      <c r="AR269" s="14"/>
      <c r="AS269" s="14"/>
    </row>
    <row r="270" spans="17:45">
      <c r="AC270" s="14"/>
      <c r="AD270" s="14"/>
      <c r="AE270" s="14"/>
      <c r="AF270" s="14"/>
      <c r="AG270" s="171"/>
      <c r="AH270" s="80"/>
      <c r="AI270" s="80"/>
      <c r="AJ270" s="171"/>
      <c r="AK270" s="80"/>
      <c r="AL270" s="14"/>
      <c r="AM270" s="14"/>
      <c r="AN270" s="14"/>
      <c r="AO270" s="14"/>
      <c r="AP270" s="14"/>
      <c r="AQ270" s="14"/>
      <c r="AR270" s="14"/>
      <c r="AS270" s="14"/>
    </row>
    <row r="271" spans="17:45">
      <c r="AC271" s="14"/>
      <c r="AD271" s="14"/>
      <c r="AE271" s="14"/>
      <c r="AF271" s="14"/>
      <c r="AG271" s="171"/>
      <c r="AH271" s="80"/>
      <c r="AI271" s="80"/>
      <c r="AJ271" s="171"/>
      <c r="AK271" s="80"/>
      <c r="AL271" s="14"/>
      <c r="AM271" s="14"/>
      <c r="AN271" s="14"/>
      <c r="AO271" s="14"/>
      <c r="AP271" s="14"/>
      <c r="AQ271" s="14"/>
      <c r="AR271" s="14"/>
      <c r="AS271" s="14"/>
    </row>
    <row r="272" spans="17:45">
      <c r="AC272" s="14"/>
      <c r="AD272" s="14"/>
      <c r="AE272" s="14"/>
      <c r="AF272" s="14"/>
      <c r="AG272" s="171"/>
      <c r="AH272" s="80"/>
      <c r="AI272" s="80"/>
      <c r="AJ272" s="171"/>
      <c r="AK272" s="80"/>
      <c r="AL272" s="14"/>
      <c r="AM272" s="14"/>
      <c r="AN272" s="14"/>
      <c r="AO272" s="14"/>
      <c r="AP272" s="14"/>
      <c r="AQ272" s="14"/>
      <c r="AR272" s="14"/>
      <c r="AS272" s="14"/>
    </row>
    <row r="273" spans="23:45">
      <c r="AC273" s="14"/>
      <c r="AD273" s="14"/>
      <c r="AE273" s="14"/>
      <c r="AF273" s="14"/>
      <c r="AG273" s="171"/>
      <c r="AH273" s="80"/>
      <c r="AI273" s="80"/>
      <c r="AJ273" s="171"/>
      <c r="AK273" s="80"/>
      <c r="AL273" s="14"/>
      <c r="AM273" s="14"/>
      <c r="AN273" s="14"/>
      <c r="AO273" s="14"/>
      <c r="AP273" s="14"/>
      <c r="AQ273" s="14"/>
      <c r="AR273" s="14"/>
      <c r="AS273" s="14"/>
    </row>
    <row r="274" spans="23:45">
      <c r="AC274" s="14"/>
      <c r="AD274" s="14"/>
      <c r="AE274" s="14"/>
      <c r="AF274" s="14"/>
      <c r="AG274" s="171"/>
      <c r="AH274" s="80"/>
      <c r="AI274" s="80"/>
      <c r="AJ274" s="171"/>
      <c r="AK274" s="80"/>
      <c r="AL274" s="14"/>
      <c r="AM274" s="14"/>
      <c r="AN274" s="14"/>
      <c r="AO274" s="14"/>
      <c r="AP274" s="14"/>
      <c r="AQ274" s="14"/>
      <c r="AR274" s="14"/>
      <c r="AS274" s="14"/>
    </row>
    <row r="275" spans="23:45">
      <c r="AC275" s="14"/>
      <c r="AD275" s="14"/>
      <c r="AE275" s="14"/>
      <c r="AF275" s="14"/>
      <c r="AG275" s="171"/>
      <c r="AH275" s="80"/>
      <c r="AI275" s="80"/>
      <c r="AJ275" s="171"/>
      <c r="AK275" s="80"/>
      <c r="AL275" s="14"/>
      <c r="AM275" s="14"/>
      <c r="AN275" s="14"/>
      <c r="AO275" s="14"/>
      <c r="AP275" s="14"/>
      <c r="AQ275" s="14"/>
      <c r="AR275" s="14"/>
      <c r="AS275" s="14"/>
    </row>
    <row r="276" spans="23:45">
      <c r="AC276" s="14"/>
      <c r="AD276" s="14"/>
      <c r="AE276" s="14"/>
      <c r="AF276" s="14"/>
      <c r="AG276" s="171"/>
      <c r="AH276" s="80"/>
      <c r="AI276" s="80"/>
      <c r="AJ276" s="171"/>
      <c r="AK276" s="80"/>
      <c r="AL276" s="14"/>
      <c r="AM276" s="14"/>
      <c r="AN276" s="14"/>
      <c r="AO276" s="14"/>
      <c r="AP276" s="14"/>
      <c r="AQ276" s="14"/>
      <c r="AR276" s="14"/>
      <c r="AS276" s="14"/>
    </row>
    <row r="277" spans="23:45">
      <c r="AC277" s="14"/>
      <c r="AD277" s="14"/>
      <c r="AE277" s="14"/>
      <c r="AF277" s="14"/>
      <c r="AG277" s="171"/>
      <c r="AH277" s="80"/>
      <c r="AI277" s="80"/>
      <c r="AJ277" s="171"/>
      <c r="AK277" s="80"/>
      <c r="AL277" s="14"/>
      <c r="AM277" s="14"/>
      <c r="AN277" s="14"/>
      <c r="AO277" s="14"/>
      <c r="AP277" s="14"/>
      <c r="AQ277" s="14"/>
      <c r="AR277" s="14"/>
      <c r="AS277" s="14"/>
    </row>
    <row r="278" spans="23:45">
      <c r="AC278" s="14"/>
      <c r="AD278" s="14"/>
      <c r="AE278" s="14"/>
      <c r="AF278" s="14"/>
      <c r="AG278" s="171"/>
      <c r="AH278" s="80"/>
      <c r="AI278" s="80"/>
      <c r="AJ278" s="171"/>
      <c r="AK278" s="80"/>
      <c r="AL278" s="14"/>
      <c r="AM278" s="14"/>
      <c r="AN278" s="14"/>
      <c r="AO278" s="14"/>
      <c r="AP278" s="14"/>
      <c r="AQ278" s="14"/>
      <c r="AR278" s="14"/>
      <c r="AS278" s="14"/>
    </row>
    <row r="279" spans="23:45">
      <c r="AC279" s="14"/>
      <c r="AD279" s="14"/>
      <c r="AE279" s="14"/>
      <c r="AF279" s="14"/>
      <c r="AG279" s="171"/>
      <c r="AH279" s="80"/>
      <c r="AI279" s="80"/>
      <c r="AJ279" s="171"/>
      <c r="AK279" s="80"/>
      <c r="AL279" s="14"/>
      <c r="AM279" s="14"/>
      <c r="AN279" s="14"/>
      <c r="AO279" s="14"/>
      <c r="AP279" s="14"/>
      <c r="AQ279" s="14"/>
      <c r="AR279" s="14"/>
      <c r="AS279" s="14"/>
    </row>
    <row r="280" spans="23:45">
      <c r="W280" s="32"/>
      <c r="X280" s="32"/>
      <c r="Y280" s="32"/>
      <c r="Z280" s="32"/>
      <c r="AA280" s="32"/>
      <c r="AB280" s="32"/>
      <c r="AC280" s="32"/>
      <c r="AD280" s="32"/>
      <c r="AE280" s="14"/>
      <c r="AF280" s="14"/>
      <c r="AG280" s="171"/>
      <c r="AH280" s="80"/>
      <c r="AI280" s="80"/>
      <c r="AJ280" s="171"/>
      <c r="AK280" s="80"/>
      <c r="AL280" s="14"/>
      <c r="AM280" s="14"/>
      <c r="AN280" s="14"/>
      <c r="AO280" s="14"/>
      <c r="AP280" s="14"/>
      <c r="AQ280" s="14"/>
      <c r="AR280" s="14"/>
      <c r="AS280" s="14"/>
    </row>
    <row r="281" spans="23:45">
      <c r="W281" s="36"/>
      <c r="X281" s="36"/>
      <c r="Y281" s="36"/>
      <c r="Z281" s="36"/>
      <c r="AA281" s="36"/>
      <c r="AB281" s="36"/>
      <c r="AC281" s="36"/>
      <c r="AD281" s="36"/>
      <c r="AE281" s="32"/>
      <c r="AF281" s="32"/>
      <c r="AG281" s="172"/>
      <c r="AH281" s="81"/>
      <c r="AI281" s="81"/>
      <c r="AK281" s="81"/>
    </row>
    <row r="282" spans="23:45"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173"/>
      <c r="AH282" s="82"/>
      <c r="AI282" s="82"/>
      <c r="AK282" s="82"/>
    </row>
    <row r="283" spans="23:45"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173"/>
      <c r="AH283" s="82"/>
      <c r="AI283" s="82"/>
      <c r="AK283" s="82"/>
    </row>
    <row r="284" spans="23:45"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173"/>
      <c r="AH284" s="82"/>
      <c r="AI284" s="82"/>
      <c r="AK284" s="82"/>
    </row>
    <row r="285" spans="23:45"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173"/>
      <c r="AH285" s="82"/>
      <c r="AI285" s="82"/>
      <c r="AK285" s="82"/>
    </row>
    <row r="286" spans="23:45"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173"/>
      <c r="AH286" s="82"/>
      <c r="AI286" s="82"/>
      <c r="AK286" s="82"/>
    </row>
    <row r="287" spans="23:45"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173"/>
      <c r="AH287" s="82"/>
      <c r="AI287" s="82"/>
      <c r="AK287" s="82"/>
    </row>
    <row r="288" spans="23:45"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173"/>
      <c r="AH288" s="82"/>
      <c r="AI288" s="82"/>
      <c r="AK288" s="82"/>
    </row>
    <row r="289" spans="23:37"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173"/>
      <c r="AH289" s="82"/>
      <c r="AI289" s="82"/>
      <c r="AK289" s="82"/>
    </row>
    <row r="290" spans="23:37"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173"/>
      <c r="AH290" s="82"/>
      <c r="AI290" s="82"/>
      <c r="AK290" s="82"/>
    </row>
    <row r="291" spans="23:37"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173"/>
      <c r="AH291" s="82"/>
      <c r="AI291" s="82"/>
      <c r="AK291" s="82"/>
    </row>
    <row r="292" spans="23:37"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173"/>
      <c r="AH292" s="82"/>
      <c r="AI292" s="82"/>
      <c r="AK292" s="82"/>
    </row>
    <row r="293" spans="23:37"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173"/>
      <c r="AH293" s="82"/>
      <c r="AI293" s="82"/>
      <c r="AK293" s="82"/>
    </row>
    <row r="294" spans="23:37"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173"/>
      <c r="AH294" s="82"/>
      <c r="AI294" s="82"/>
      <c r="AK294" s="82"/>
    </row>
    <row r="295" spans="23:37"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173"/>
      <c r="AH295" s="82"/>
      <c r="AI295" s="82"/>
      <c r="AK295" s="82"/>
    </row>
    <row r="296" spans="23:37"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173"/>
      <c r="AH296" s="82"/>
      <c r="AI296" s="82"/>
      <c r="AK296" s="82"/>
    </row>
    <row r="297" spans="23:37"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173"/>
      <c r="AH297" s="82"/>
      <c r="AI297" s="82"/>
      <c r="AK297" s="82"/>
    </row>
    <row r="298" spans="23:37"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173"/>
      <c r="AH298" s="82"/>
      <c r="AI298" s="82"/>
      <c r="AK298" s="82"/>
    </row>
    <row r="299" spans="23:37"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173"/>
      <c r="AH299" s="82"/>
      <c r="AI299" s="82"/>
      <c r="AK299" s="82"/>
    </row>
    <row r="300" spans="23:37"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173"/>
      <c r="AH300" s="82"/>
      <c r="AI300" s="82"/>
      <c r="AK300" s="82"/>
    </row>
    <row r="301" spans="23:37"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173"/>
      <c r="AH301" s="82"/>
      <c r="AI301" s="82"/>
      <c r="AK301" s="82"/>
    </row>
    <row r="302" spans="23:37"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173"/>
      <c r="AH302" s="82"/>
      <c r="AI302" s="82"/>
      <c r="AK302" s="82"/>
    </row>
    <row r="303" spans="23:37"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173"/>
      <c r="AH303" s="82"/>
      <c r="AI303" s="82"/>
      <c r="AK303" s="82"/>
    </row>
    <row r="304" spans="23:37"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173"/>
      <c r="AH304" s="82"/>
      <c r="AI304" s="82"/>
      <c r="AK304" s="82"/>
    </row>
    <row r="305" spans="23:37"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173"/>
      <c r="AH305" s="82"/>
      <c r="AI305" s="82"/>
      <c r="AK305" s="82"/>
    </row>
    <row r="306" spans="23:37"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173"/>
      <c r="AH306" s="82"/>
      <c r="AI306" s="82"/>
      <c r="AK306" s="82"/>
    </row>
    <row r="307" spans="23:37"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173"/>
      <c r="AH307" s="82"/>
      <c r="AI307" s="82"/>
      <c r="AK307" s="82"/>
    </row>
    <row r="308" spans="23:37"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173"/>
      <c r="AH308" s="82"/>
      <c r="AI308" s="82"/>
      <c r="AK308" s="82"/>
    </row>
    <row r="309" spans="23:37"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173"/>
      <c r="AH309" s="82"/>
      <c r="AI309" s="82"/>
      <c r="AK309" s="82"/>
    </row>
    <row r="310" spans="23:37"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173"/>
      <c r="AH310" s="82"/>
      <c r="AI310" s="82"/>
      <c r="AK310" s="82"/>
    </row>
    <row r="311" spans="23:37"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173"/>
      <c r="AH311" s="82"/>
      <c r="AI311" s="82"/>
      <c r="AK311" s="82"/>
    </row>
    <row r="312" spans="23:37"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173"/>
      <c r="AH312" s="82"/>
      <c r="AI312" s="82"/>
      <c r="AK312" s="82"/>
    </row>
    <row r="313" spans="23:37"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173"/>
      <c r="AH313" s="82"/>
      <c r="AI313" s="82"/>
      <c r="AK313" s="82"/>
    </row>
    <row r="314" spans="23:37"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173"/>
      <c r="AH314" s="82"/>
      <c r="AI314" s="82"/>
      <c r="AK314" s="82"/>
    </row>
    <row r="315" spans="23:37">
      <c r="AE315" s="36"/>
      <c r="AF315" s="36"/>
      <c r="AG315" s="173"/>
      <c r="AH315" s="82"/>
      <c r="AI315" s="82"/>
      <c r="AK315" s="82"/>
    </row>
    <row r="316" spans="23:37">
      <c r="AE316" s="36"/>
      <c r="AF316" s="36"/>
      <c r="AG316" s="173"/>
      <c r="AH316" s="82"/>
      <c r="AK316" s="82"/>
    </row>
    <row r="317" spans="23:37">
      <c r="AE317" s="36"/>
      <c r="AF317" s="36"/>
      <c r="AG317" s="173"/>
      <c r="AH317" s="82"/>
      <c r="AK317" s="82"/>
    </row>
    <row r="318" spans="23:37">
      <c r="AE318" s="36"/>
      <c r="AF318" s="36"/>
      <c r="AG318" s="173"/>
      <c r="AH318" s="82"/>
      <c r="AK318" s="82"/>
    </row>
    <row r="319" spans="23:37">
      <c r="AE319" s="36"/>
      <c r="AF319" s="36"/>
      <c r="AG319" s="173"/>
      <c r="AH319" s="82"/>
      <c r="AK319" s="82"/>
    </row>
    <row r="320" spans="23:37">
      <c r="AE320" s="36"/>
      <c r="AF320" s="36"/>
      <c r="AG320" s="173"/>
      <c r="AH320" s="82"/>
      <c r="AK320" s="82"/>
    </row>
    <row r="321" spans="31:37">
      <c r="AE321" s="36"/>
      <c r="AF321" s="36"/>
      <c r="AG321" s="173"/>
      <c r="AH321" s="82"/>
      <c r="AK321" s="82"/>
    </row>
    <row r="322" spans="31:37">
      <c r="AE322" s="36"/>
      <c r="AF322" s="36"/>
      <c r="AG322" s="173"/>
      <c r="AH322" s="82"/>
      <c r="AK322" s="82"/>
    </row>
    <row r="323" spans="31:37">
      <c r="AE323" s="36"/>
      <c r="AF323" s="36"/>
      <c r="AG323" s="173"/>
      <c r="AH323" s="82"/>
      <c r="AK323" s="82"/>
    </row>
    <row r="324" spans="31:37">
      <c r="AE324" s="36"/>
      <c r="AF324" s="36"/>
      <c r="AG324" s="173"/>
      <c r="AH324" s="82"/>
      <c r="AK324" s="82"/>
    </row>
    <row r="325" spans="31:37">
      <c r="AE325" s="36"/>
      <c r="AF325" s="36"/>
      <c r="AG325" s="173"/>
      <c r="AH325" s="82"/>
      <c r="AK325" s="82"/>
    </row>
    <row r="326" spans="31:37">
      <c r="AE326" s="36"/>
      <c r="AF326" s="36"/>
      <c r="AG326" s="173"/>
      <c r="AH326" s="82"/>
      <c r="AK326" s="82"/>
    </row>
    <row r="327" spans="31:37">
      <c r="AE327" s="36"/>
      <c r="AF327" s="36"/>
      <c r="AG327" s="173"/>
      <c r="AH327" s="82"/>
      <c r="AK327" s="82"/>
    </row>
    <row r="328" spans="31:37">
      <c r="AE328" s="36"/>
      <c r="AF328" s="36"/>
      <c r="AG328" s="173"/>
      <c r="AH328" s="82"/>
      <c r="AK328" s="82"/>
    </row>
    <row r="329" spans="31:37">
      <c r="AE329" s="36"/>
      <c r="AF329" s="36"/>
      <c r="AG329" s="173"/>
      <c r="AH329" s="82"/>
      <c r="AK329" s="82"/>
    </row>
    <row r="330" spans="31:37">
      <c r="AE330" s="36"/>
      <c r="AF330" s="36"/>
      <c r="AG330" s="173"/>
      <c r="AH330" s="82"/>
      <c r="AK330" s="82"/>
    </row>
    <row r="331" spans="31:37">
      <c r="AE331" s="36"/>
      <c r="AF331" s="36"/>
      <c r="AG331" s="173"/>
      <c r="AH331" s="82"/>
      <c r="AK331" s="82"/>
    </row>
    <row r="332" spans="31:37">
      <c r="AE332" s="36"/>
      <c r="AF332" s="36"/>
      <c r="AG332" s="173"/>
      <c r="AH332" s="82"/>
      <c r="AK332" s="82"/>
    </row>
    <row r="333" spans="31:37">
      <c r="AE333" s="36"/>
      <c r="AF333" s="36"/>
      <c r="AG333" s="173"/>
      <c r="AH333" s="82"/>
      <c r="AK333" s="82"/>
    </row>
    <row r="334" spans="31:37">
      <c r="AE334" s="36"/>
      <c r="AF334" s="36"/>
      <c r="AG334" s="173"/>
      <c r="AH334" s="82"/>
      <c r="AK334" s="82"/>
    </row>
    <row r="335" spans="31:37">
      <c r="AE335" s="36"/>
      <c r="AF335" s="36"/>
      <c r="AG335" s="173"/>
      <c r="AH335" s="82"/>
      <c r="AK335" s="82"/>
    </row>
    <row r="336" spans="31:37">
      <c r="AE336" s="36"/>
      <c r="AF336" s="36"/>
      <c r="AG336" s="173"/>
      <c r="AH336" s="82"/>
      <c r="AK336" s="82"/>
    </row>
    <row r="337" spans="31:37">
      <c r="AE337" s="36"/>
      <c r="AF337" s="36"/>
      <c r="AG337" s="173"/>
      <c r="AH337" s="82"/>
      <c r="AK337" s="82"/>
    </row>
    <row r="338" spans="31:37">
      <c r="AE338" s="36"/>
      <c r="AF338" s="36"/>
      <c r="AG338" s="173"/>
      <c r="AH338" s="82"/>
      <c r="AK338" s="8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339"/>
  <sheetViews>
    <sheetView zoomScale="89" zoomScaleNormal="89" workbookViewId="0">
      <selection activeCell="AG14" sqref="AG14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6.81640625" customWidth="1"/>
    <col min="10" max="10" width="4.1796875" style="11" customWidth="1"/>
    <col min="11" max="11" width="4.1796875" style="102" customWidth="1"/>
    <col min="12" max="12" width="4.54296875" style="11" customWidth="1"/>
    <col min="13" max="13" width="4" style="102" customWidth="1"/>
    <col min="14" max="14" width="5.453125" customWidth="1"/>
    <col min="15" max="15" width="5.81640625" customWidth="1"/>
    <col min="16" max="16" width="6.08984375" customWidth="1"/>
    <col min="17" max="17" width="5.36328125" customWidth="1"/>
    <col min="18" max="18" width="5.54296875" style="102" customWidth="1"/>
    <col min="19" max="19" width="5.453125" style="102" customWidth="1"/>
    <col min="20" max="21" width="5.08984375" style="102" customWidth="1"/>
    <col min="22" max="22" width="4.1796875" style="11" customWidth="1"/>
    <col min="23" max="23" width="4.08984375" style="11" customWidth="1"/>
    <col min="24" max="24" width="5.08984375" style="11" customWidth="1"/>
    <col min="25" max="25" width="5.08984375" style="102" customWidth="1"/>
    <col min="26" max="26" width="5.453125" customWidth="1"/>
    <col min="27" max="27" width="5.81640625" customWidth="1"/>
    <col min="28" max="28" width="5.90625" style="11" customWidth="1"/>
    <col min="29" max="29" width="4.81640625" style="11" customWidth="1"/>
    <col min="30" max="30" width="5.08984375" style="11" customWidth="1"/>
    <col min="31" max="31" width="8.90625" style="102" customWidth="1"/>
    <col min="32" max="32" width="5.453125" style="11" customWidth="1"/>
    <col min="41" max="41" width="14" customWidth="1"/>
    <col min="42" max="42" width="12.54296875" customWidth="1"/>
    <col min="43" max="43" width="10.90625" customWidth="1"/>
  </cols>
  <sheetData>
    <row r="1" spans="1:50">
      <c r="A1" s="47"/>
      <c r="B1" s="47"/>
      <c r="C1" s="47"/>
      <c r="D1" s="47"/>
      <c r="E1" s="47"/>
      <c r="F1" s="47"/>
      <c r="G1" s="47"/>
      <c r="H1" s="47"/>
      <c r="I1" s="47"/>
      <c r="J1" s="76"/>
      <c r="K1" s="97"/>
      <c r="L1" s="76"/>
      <c r="M1" s="97"/>
      <c r="N1" s="47"/>
      <c r="O1" s="47"/>
      <c r="P1" s="47"/>
      <c r="Q1" s="47"/>
      <c r="R1" s="97"/>
      <c r="S1" s="97"/>
      <c r="T1" s="97"/>
      <c r="U1" s="97"/>
      <c r="V1" s="76"/>
      <c r="W1" s="76"/>
      <c r="X1" s="76"/>
      <c r="Y1" s="97"/>
      <c r="Z1" s="47"/>
      <c r="AA1" s="47"/>
      <c r="AB1" s="76"/>
      <c r="AC1" s="76"/>
      <c r="AD1" s="76"/>
      <c r="AE1" s="97"/>
      <c r="AF1" s="76"/>
      <c r="AG1" s="47"/>
    </row>
    <row r="2" spans="1:50" s="196" customFormat="1" ht="31.8">
      <c r="A2" s="195"/>
      <c r="B2" s="195"/>
      <c r="C2" s="149" t="s">
        <v>454</v>
      </c>
      <c r="D2" s="195"/>
      <c r="E2" s="195"/>
      <c r="F2" s="195"/>
      <c r="G2" s="195"/>
      <c r="H2" s="195"/>
      <c r="I2" s="195"/>
      <c r="J2" s="211"/>
      <c r="K2" s="185" t="str">
        <f>+År!B2</f>
        <v>DIELAM:</v>
      </c>
      <c r="L2" s="211"/>
      <c r="M2" s="206"/>
      <c r="N2" s="195"/>
      <c r="O2" s="195"/>
      <c r="P2" s="195"/>
      <c r="Q2" s="195"/>
      <c r="R2" s="206"/>
      <c r="S2" s="206"/>
      <c r="T2" s="206"/>
      <c r="U2" s="206"/>
      <c r="V2" s="211"/>
      <c r="W2" s="211"/>
      <c r="X2" s="211"/>
      <c r="Y2" s="206"/>
      <c r="Z2" s="195"/>
      <c r="AA2" s="195"/>
      <c r="AB2" s="211"/>
      <c r="AC2" s="211"/>
      <c r="AD2" s="211"/>
      <c r="AE2" s="206"/>
      <c r="AF2" s="211"/>
      <c r="AG2" s="195"/>
      <c r="AH2"/>
      <c r="AI2"/>
      <c r="AJ2"/>
      <c r="AK2"/>
      <c r="AL2"/>
      <c r="AM2"/>
      <c r="AN2"/>
      <c r="AO2"/>
      <c r="AP2"/>
      <c r="AQ2"/>
      <c r="AR2"/>
    </row>
    <row r="3" spans="1:50" ht="21">
      <c r="A3" s="47"/>
      <c r="B3" s="47"/>
      <c r="C3" s="67"/>
      <c r="D3" s="47"/>
      <c r="E3" s="47"/>
      <c r="F3" s="47"/>
      <c r="G3" s="47"/>
      <c r="H3" s="47"/>
      <c r="I3" s="47"/>
      <c r="J3" s="76"/>
      <c r="K3" s="97"/>
      <c r="L3" s="76"/>
      <c r="M3" s="97"/>
      <c r="N3" s="47"/>
      <c r="O3" s="47"/>
      <c r="P3" s="47"/>
      <c r="Q3" s="47"/>
      <c r="R3" s="97"/>
      <c r="S3" s="97"/>
      <c r="T3" s="97"/>
      <c r="U3" s="97"/>
      <c r="V3" s="76"/>
      <c r="W3" s="76"/>
      <c r="X3" s="76"/>
      <c r="Y3" s="97"/>
      <c r="Z3" s="47"/>
      <c r="AA3" s="47"/>
      <c r="AB3" s="76"/>
      <c r="AC3" s="76"/>
      <c r="AD3" s="76"/>
      <c r="AE3" s="97"/>
      <c r="AF3" s="76"/>
      <c r="AG3" s="47"/>
    </row>
    <row r="4" spans="1:50">
      <c r="A4" s="47"/>
      <c r="B4" s="47"/>
      <c r="C4" s="47"/>
      <c r="D4" s="47"/>
      <c r="E4" s="47"/>
      <c r="F4" s="47"/>
      <c r="G4" s="47"/>
      <c r="H4" s="47"/>
      <c r="I4" s="47"/>
      <c r="J4" s="76"/>
      <c r="K4" s="97"/>
      <c r="L4" s="76"/>
      <c r="M4" s="97"/>
      <c r="N4" s="47"/>
      <c r="O4" s="47"/>
      <c r="P4" s="47"/>
      <c r="Q4" s="47"/>
      <c r="R4" s="97"/>
      <c r="S4" s="97"/>
      <c r="T4" s="97"/>
      <c r="U4" s="97"/>
      <c r="V4" s="76"/>
      <c r="W4" s="76"/>
      <c r="X4" s="76"/>
      <c r="Y4" s="97"/>
      <c r="Z4" s="47"/>
      <c r="AA4" s="47"/>
      <c r="AB4" s="76"/>
      <c r="AC4" s="76"/>
      <c r="AD4" s="76"/>
      <c r="AE4" s="97"/>
      <c r="AF4" s="76"/>
      <c r="AG4" s="47"/>
    </row>
    <row r="5" spans="1:50" s="200" customFormat="1" ht="19.8">
      <c r="A5" s="198"/>
      <c r="B5" s="198"/>
      <c r="C5" s="198"/>
      <c r="D5" s="194" t="s">
        <v>5</v>
      </c>
      <c r="E5" s="194"/>
      <c r="F5" s="197">
        <f>+År!N2</f>
        <v>49</v>
      </c>
      <c r="G5" s="198"/>
      <c r="H5" s="194"/>
      <c r="I5" s="198"/>
      <c r="J5" s="217"/>
      <c r="K5" s="219" t="s">
        <v>436</v>
      </c>
      <c r="L5" s="217"/>
      <c r="M5" s="215"/>
      <c r="N5" s="215"/>
      <c r="O5" s="215"/>
      <c r="P5" s="215"/>
      <c r="Q5" s="511">
        <f>SUM(H11:H16)</f>
        <v>1903</v>
      </c>
      <c r="R5" s="513"/>
      <c r="S5" s="513"/>
      <c r="T5" s="219"/>
      <c r="U5" s="215"/>
      <c r="V5" s="215"/>
      <c r="W5" s="215"/>
      <c r="X5" s="217"/>
      <c r="Y5" s="217"/>
      <c r="Z5" s="217"/>
      <c r="AA5" s="215"/>
      <c r="AB5" s="198"/>
      <c r="AC5" s="198"/>
      <c r="AD5" s="217"/>
      <c r="AE5" s="217"/>
      <c r="AF5" s="217"/>
      <c r="AG5" s="215"/>
      <c r="AH5" s="4"/>
      <c r="AI5" s="4"/>
      <c r="AJ5" s="4"/>
      <c r="AK5"/>
      <c r="AL5"/>
      <c r="AM5"/>
      <c r="AN5"/>
      <c r="AO5"/>
      <c r="AP5"/>
      <c r="AQ5"/>
      <c r="AR5"/>
      <c r="AS5"/>
      <c r="AT5"/>
      <c r="AU5"/>
      <c r="AW5" s="199"/>
      <c r="AX5" s="199"/>
    </row>
    <row r="6" spans="1:50" ht="16.5" customHeight="1">
      <c r="A6" s="54"/>
      <c r="B6" s="54"/>
      <c r="C6" s="54"/>
      <c r="D6" s="54"/>
      <c r="E6" s="54"/>
      <c r="F6" s="54"/>
      <c r="G6" s="54"/>
      <c r="H6" s="54"/>
      <c r="I6" s="54"/>
      <c r="J6" s="76"/>
      <c r="K6" s="190"/>
      <c r="L6" s="213"/>
      <c r="M6" s="97"/>
      <c r="N6" s="47"/>
      <c r="O6" s="47"/>
      <c r="P6" s="47"/>
      <c r="Q6" s="47"/>
      <c r="R6" s="97"/>
      <c r="S6" s="97"/>
      <c r="T6" s="97"/>
      <c r="U6" s="97"/>
      <c r="V6" s="76"/>
      <c r="W6" s="76"/>
      <c r="X6" s="76"/>
      <c r="Y6" s="97"/>
      <c r="Z6" s="47"/>
      <c r="AA6" s="47"/>
      <c r="AB6" s="76"/>
      <c r="AC6" s="76"/>
      <c r="AD6" s="76"/>
      <c r="AE6" s="97"/>
      <c r="AF6" s="76"/>
      <c r="AG6" s="47"/>
    </row>
    <row r="7" spans="1:50" ht="16.5" customHeight="1">
      <c r="A7" s="54"/>
      <c r="B7" s="54"/>
      <c r="C7" s="54"/>
      <c r="D7" s="54"/>
      <c r="E7" s="54"/>
      <c r="F7" s="54"/>
      <c r="G7" s="54"/>
      <c r="H7" s="54"/>
      <c r="I7" s="54"/>
      <c r="J7" s="76"/>
      <c r="K7" s="190"/>
      <c r="L7" s="213"/>
      <c r="M7" s="97"/>
      <c r="N7" s="47"/>
      <c r="O7" s="47"/>
      <c r="P7" s="54" t="s">
        <v>22</v>
      </c>
      <c r="Q7" s="47"/>
      <c r="R7" s="97"/>
      <c r="S7" s="97"/>
      <c r="T7" s="97"/>
      <c r="U7" s="97"/>
      <c r="V7" s="76"/>
      <c r="W7" s="76"/>
      <c r="X7" s="76"/>
      <c r="Y7" s="97"/>
      <c r="Z7" s="47"/>
      <c r="AA7" s="47"/>
      <c r="AB7" s="76"/>
      <c r="AC7" s="76"/>
      <c r="AD7" s="76"/>
      <c r="AE7" s="97"/>
      <c r="AF7" s="76"/>
      <c r="AG7" s="47"/>
    </row>
    <row r="8" spans="1:50" ht="15.6">
      <c r="A8" s="47"/>
      <c r="B8" s="47"/>
      <c r="C8" s="47"/>
      <c r="D8" s="47"/>
      <c r="E8" s="47"/>
      <c r="F8" s="54" t="s">
        <v>2</v>
      </c>
      <c r="G8" s="54"/>
      <c r="H8" s="47"/>
      <c r="I8" s="54"/>
      <c r="J8" s="76"/>
      <c r="K8" s="105"/>
      <c r="L8" s="76"/>
      <c r="M8" s="105"/>
      <c r="N8" s="54" t="s">
        <v>22</v>
      </c>
      <c r="O8" s="54"/>
      <c r="P8" s="54" t="s">
        <v>508</v>
      </c>
      <c r="Q8" s="54"/>
      <c r="R8" s="97"/>
      <c r="S8" s="105"/>
      <c r="T8" s="105" t="s">
        <v>45</v>
      </c>
      <c r="U8" s="105"/>
      <c r="V8" s="77" t="s">
        <v>529</v>
      </c>
      <c r="W8" s="76"/>
      <c r="X8" s="76"/>
      <c r="Y8" s="105" t="s">
        <v>437</v>
      </c>
      <c r="Z8" s="47"/>
      <c r="AA8" s="47"/>
      <c r="AB8" s="77" t="s">
        <v>432</v>
      </c>
      <c r="AC8" s="214"/>
      <c r="AD8" s="214"/>
      <c r="AE8" s="105" t="s">
        <v>84</v>
      </c>
      <c r="AF8" s="77" t="s">
        <v>2</v>
      </c>
      <c r="AG8" s="47"/>
    </row>
    <row r="9" spans="1:50" ht="15.6">
      <c r="A9" s="47"/>
      <c r="B9" s="47"/>
      <c r="C9" s="47"/>
      <c r="D9" s="47"/>
      <c r="E9" s="47"/>
      <c r="F9" s="54" t="s">
        <v>506</v>
      </c>
      <c r="G9" s="126"/>
      <c r="H9" s="77" t="s">
        <v>2</v>
      </c>
      <c r="I9" s="126"/>
      <c r="J9" s="77" t="s">
        <v>2</v>
      </c>
      <c r="K9" s="191"/>
      <c r="L9" s="77" t="s">
        <v>1</v>
      </c>
      <c r="M9" s="191"/>
      <c r="N9" s="55" t="s">
        <v>0</v>
      </c>
      <c r="O9" s="126"/>
      <c r="P9" s="55" t="s">
        <v>424</v>
      </c>
      <c r="Q9" s="126"/>
      <c r="R9" s="105" t="s">
        <v>22</v>
      </c>
      <c r="S9" s="191"/>
      <c r="T9" s="105" t="s">
        <v>4</v>
      </c>
      <c r="U9" s="191"/>
      <c r="V9" s="77" t="s">
        <v>560</v>
      </c>
      <c r="W9" s="77"/>
      <c r="X9" s="77"/>
      <c r="Y9" s="105"/>
      <c r="Z9" s="54" t="s">
        <v>504</v>
      </c>
      <c r="AA9" s="54" t="s">
        <v>423</v>
      </c>
      <c r="AB9" s="77" t="s">
        <v>1</v>
      </c>
      <c r="AC9" s="77" t="s">
        <v>1</v>
      </c>
      <c r="AD9" s="77" t="s">
        <v>438</v>
      </c>
      <c r="AE9" s="105" t="s">
        <v>439</v>
      </c>
      <c r="AF9" s="77" t="s">
        <v>441</v>
      </c>
      <c r="AG9" s="47"/>
    </row>
    <row r="10" spans="1:50" ht="15.6">
      <c r="A10" s="47"/>
      <c r="B10" s="54" t="s">
        <v>96</v>
      </c>
      <c r="C10" s="54" t="s">
        <v>435</v>
      </c>
      <c r="D10" s="50"/>
      <c r="E10" s="54" t="s">
        <v>443</v>
      </c>
      <c r="F10" s="55" t="s">
        <v>507</v>
      </c>
      <c r="G10" s="126" t="s">
        <v>509</v>
      </c>
      <c r="H10" s="78" t="s">
        <v>8</v>
      </c>
      <c r="I10" s="126" t="s">
        <v>509</v>
      </c>
      <c r="J10" s="78" t="s">
        <v>413</v>
      </c>
      <c r="K10" s="191" t="s">
        <v>509</v>
      </c>
      <c r="L10" s="78" t="s">
        <v>413</v>
      </c>
      <c r="M10" s="191" t="s">
        <v>509</v>
      </c>
      <c r="N10" s="55"/>
      <c r="O10" s="126" t="s">
        <v>509</v>
      </c>
      <c r="P10" s="55"/>
      <c r="Q10" s="126" t="s">
        <v>509</v>
      </c>
      <c r="R10" s="106" t="s">
        <v>44</v>
      </c>
      <c r="S10" s="191" t="s">
        <v>509</v>
      </c>
      <c r="T10" s="106"/>
      <c r="U10" s="191" t="s">
        <v>509</v>
      </c>
      <c r="V10" s="78" t="s">
        <v>547</v>
      </c>
      <c r="W10" s="78" t="s">
        <v>542</v>
      </c>
      <c r="X10" s="78" t="s">
        <v>543</v>
      </c>
      <c r="Y10" s="106" t="s">
        <v>1</v>
      </c>
      <c r="Z10" s="55" t="s">
        <v>505</v>
      </c>
      <c r="AA10" s="55" t="s">
        <v>539</v>
      </c>
      <c r="AB10" s="78" t="s">
        <v>43</v>
      </c>
      <c r="AC10" s="78" t="s">
        <v>531</v>
      </c>
      <c r="AD10" s="78" t="s">
        <v>531</v>
      </c>
      <c r="AE10" s="106" t="s">
        <v>440</v>
      </c>
      <c r="AF10" s="78" t="s">
        <v>565</v>
      </c>
      <c r="AG10" s="47"/>
    </row>
    <row r="11" spans="1:50">
      <c r="A11" s="47"/>
      <c r="B11" s="56">
        <f>+'Ark1'!C1045</f>
        <v>2024</v>
      </c>
      <c r="C11" s="56">
        <f>+'Ark1'!I1045</f>
        <v>6</v>
      </c>
      <c r="D11" s="57" t="s">
        <v>83</v>
      </c>
      <c r="E11" s="57" t="s">
        <v>446</v>
      </c>
      <c r="F11" s="56">
        <f>+'Ark1'!Q1045</f>
        <v>28</v>
      </c>
      <c r="G11" s="56">
        <f t="shared" ref="G11:G16" si="0">+F11-F18</f>
        <v>14</v>
      </c>
      <c r="H11" s="56">
        <f>+'Ark1'!R1045</f>
        <v>141</v>
      </c>
      <c r="I11" s="56">
        <f t="shared" ref="I11:I16" si="1">+H11-H18</f>
        <v>30</v>
      </c>
      <c r="J11" s="287">
        <f>+'Ark1'!AG1045</f>
        <v>7.4093536521282175</v>
      </c>
      <c r="K11" s="169">
        <f>+J11-J18</f>
        <v>3.3963384677464399</v>
      </c>
      <c r="L11" s="287">
        <f>+'Ark1'!AH1045</f>
        <v>6.7858027750247807</v>
      </c>
      <c r="M11" s="169">
        <f>+L11-L18</f>
        <v>3.2918303118015593</v>
      </c>
      <c r="N11" s="58">
        <f>+'Ark1'!S1045</f>
        <v>9.3617021276595764</v>
      </c>
      <c r="O11" s="58">
        <f>+N11-N18</f>
        <v>0.55990032585777705</v>
      </c>
      <c r="P11" s="58">
        <f>+'Ark1'!T1045</f>
        <v>6.7375886524822706</v>
      </c>
      <c r="Q11" s="58">
        <f>+P11-P18</f>
        <v>-0.2443933294997116</v>
      </c>
      <c r="R11" s="169">
        <f>+'Ark1'!U1045</f>
        <v>13.985106382978723</v>
      </c>
      <c r="S11" s="169">
        <f>+R11-R18</f>
        <v>0.75717845505079318</v>
      </c>
      <c r="T11" s="169">
        <f>+'Ark1'!W1045</f>
        <v>9.2198581560283674</v>
      </c>
      <c r="U11" s="169">
        <f>+T11-T18</f>
        <v>-0.69005175388154427</v>
      </c>
      <c r="V11" s="79">
        <f>+'Ark1'!X1045</f>
        <v>0</v>
      </c>
      <c r="W11" s="79">
        <f>+'Ark1'!Y1045</f>
        <v>0</v>
      </c>
      <c r="X11" s="79">
        <f>+'Ark1'!Z1045</f>
        <v>0</v>
      </c>
      <c r="Y11" s="169">
        <f>+'Ark1'!AA1045</f>
        <v>1.5409740021193239</v>
      </c>
      <c r="Z11" s="58">
        <f>+'Ark1'!AB1045</f>
        <v>0.86111090829140724</v>
      </c>
      <c r="AA11" s="58">
        <f>+'Ark1'!AC1045</f>
        <v>1.3349921776853844</v>
      </c>
      <c r="AB11" s="79">
        <f>+'Ark1'!AD1045</f>
        <v>40.598408388247421</v>
      </c>
      <c r="AC11" s="79">
        <f>+'Ark1'!AE1045</f>
        <v>46.144694847289081</v>
      </c>
      <c r="AD11" s="79">
        <f>+'Ark1'!AF1045</f>
        <v>34.784926624067339</v>
      </c>
      <c r="AE11" s="169">
        <f t="shared" ref="AE11:AE44" si="2">+R11/N11</f>
        <v>1.4938636363636359</v>
      </c>
      <c r="AF11" s="79">
        <f t="shared" ref="AF11:AF44" si="3">+H11/F11</f>
        <v>5.0357142857142856</v>
      </c>
      <c r="AG11" s="47"/>
    </row>
    <row r="12" spans="1:50" ht="15.6">
      <c r="A12" s="47"/>
      <c r="B12" s="56">
        <f>+'Ark1'!C1046</f>
        <v>2024</v>
      </c>
      <c r="C12" s="56">
        <f>+'Ark1'!I1046</f>
        <v>24</v>
      </c>
      <c r="D12" s="57" t="s">
        <v>83</v>
      </c>
      <c r="E12" s="57" t="s">
        <v>116</v>
      </c>
      <c r="F12" s="56">
        <f>+'Ark1'!Q1046</f>
        <v>54</v>
      </c>
      <c r="G12" s="56">
        <f t="shared" si="0"/>
        <v>-31</v>
      </c>
      <c r="H12" s="56">
        <f>+'Ark1'!R1046</f>
        <v>754</v>
      </c>
      <c r="I12" s="56">
        <f t="shared" si="1"/>
        <v>-701</v>
      </c>
      <c r="J12" s="287">
        <f>+'Ark1'!AG1046</f>
        <v>39.621650026274288</v>
      </c>
      <c r="K12" s="169">
        <f t="shared" ref="K12:M12" si="4">+J12-J19</f>
        <v>-12.981386850081464</v>
      </c>
      <c r="L12" s="287">
        <f>+'Ark1'!AH1046</f>
        <v>39.249876114965325</v>
      </c>
      <c r="M12" s="169">
        <f t="shared" si="4"/>
        <v>-15.26447051718123</v>
      </c>
      <c r="N12" s="58">
        <f>+'Ark1'!S1046</f>
        <v>9.8514588859416481</v>
      </c>
      <c r="O12" s="58">
        <f t="shared" ref="O12:Q12" si="5">+N12-N19</f>
        <v>0.90987812992789863</v>
      </c>
      <c r="P12" s="58">
        <f>+'Ark1'!T1046</f>
        <v>7.228116710875331</v>
      </c>
      <c r="Q12" s="58">
        <f t="shared" si="5"/>
        <v>0.7415187727310002</v>
      </c>
      <c r="R12" s="169">
        <f>+'Ark1'!U1046</f>
        <v>15.126923076923076</v>
      </c>
      <c r="S12" s="169">
        <f t="shared" ref="S12" si="6">+R12-R19</f>
        <v>-0.61809410520750419</v>
      </c>
      <c r="T12" s="169">
        <f>+'Ark1'!W1046</f>
        <v>14.190981432360743</v>
      </c>
      <c r="U12" s="169">
        <f t="shared" ref="U12" si="7">+T12-T19</f>
        <v>4.6377168275497453</v>
      </c>
      <c r="V12" s="79">
        <f>+'Ark1'!X1046</f>
        <v>38.196286472148529</v>
      </c>
      <c r="W12" s="79">
        <f>+'Ark1'!Y1046</f>
        <v>0.7957559681697608</v>
      </c>
      <c r="X12" s="79">
        <f>+'Ark1'!Z1046</f>
        <v>0</v>
      </c>
      <c r="Y12" s="169">
        <f>+'Ark1'!AA1046</f>
        <v>2.8499996420351246</v>
      </c>
      <c r="Z12" s="58">
        <f>+'Ark1'!AB1046</f>
        <v>1.0437151780912568</v>
      </c>
      <c r="AA12" s="58">
        <f>+'Ark1'!AC1046</f>
        <v>1.2682429656025389</v>
      </c>
      <c r="AB12" s="79">
        <f>+'Ark1'!AD1046</f>
        <v>53.664807981056441</v>
      </c>
      <c r="AC12" s="79">
        <f>+'Ark1'!AE1046</f>
        <v>54.396013726214278</v>
      </c>
      <c r="AD12" s="79">
        <f>+'Ark1'!AF1046</f>
        <v>42.938290648863926</v>
      </c>
      <c r="AE12" s="169">
        <f t="shared" si="2"/>
        <v>1.5355008077544419</v>
      </c>
      <c r="AF12" s="79">
        <f t="shared" si="3"/>
        <v>13.962962962962964</v>
      </c>
      <c r="AG12" s="47"/>
      <c r="AI12" s="2"/>
      <c r="AJ12" s="2"/>
      <c r="AK12" s="2"/>
    </row>
    <row r="13" spans="1:50" ht="15.6">
      <c r="A13" s="47"/>
      <c r="B13" s="56">
        <f>+'Ark1'!C1047</f>
        <v>2024</v>
      </c>
      <c r="C13" s="56">
        <f>+'Ark1'!I1047</f>
        <v>49</v>
      </c>
      <c r="D13" s="57" t="s">
        <v>83</v>
      </c>
      <c r="E13" s="57" t="s">
        <v>117</v>
      </c>
      <c r="F13" s="56">
        <f>+'Ark1'!Q1047</f>
        <v>1</v>
      </c>
      <c r="G13" s="56">
        <f t="shared" si="0"/>
        <v>-9</v>
      </c>
      <c r="H13" s="56">
        <f>+'Ark1'!R1047</f>
        <v>1</v>
      </c>
      <c r="I13" s="56">
        <f t="shared" si="1"/>
        <v>-44</v>
      </c>
      <c r="J13" s="287">
        <f>+'Ark1'!AG1047</f>
        <v>5.2548607461902243E-2</v>
      </c>
      <c r="K13" s="169">
        <f t="shared" ref="K13:M13" si="8">+J13-J20</f>
        <v>-1.5743494402604414</v>
      </c>
      <c r="L13" s="287">
        <f>+'Ark1'!AH1047</f>
        <v>7.639577139081602E-2</v>
      </c>
      <c r="M13" s="169">
        <f t="shared" si="8"/>
        <v>-1.144341049172769</v>
      </c>
      <c r="N13" s="58">
        <f>+'Ark1'!S1047</f>
        <v>3</v>
      </c>
      <c r="O13" s="58">
        <f t="shared" ref="O13:Q13" si="9">+N13-N20</f>
        <v>-4.0444444444444443</v>
      </c>
      <c r="P13" s="58">
        <f>+'Ark1'!T1047</f>
        <v>4</v>
      </c>
      <c r="Q13" s="58">
        <f t="shared" si="9"/>
        <v>-1.3111111111111109</v>
      </c>
      <c r="R13" s="169">
        <f>+'Ark1'!U1047</f>
        <v>22.2</v>
      </c>
      <c r="S13" s="169">
        <f t="shared" ref="S13" si="10">+R13-R20</f>
        <v>10.799999999999999</v>
      </c>
      <c r="T13" s="169">
        <f>+'Ark1'!W1047</f>
        <v>0</v>
      </c>
      <c r="U13" s="169">
        <f t="shared" ref="U13" si="11">+T13-T20</f>
        <v>-6.6666666666666687</v>
      </c>
      <c r="V13" s="79">
        <f>+'Ark1'!X1047</f>
        <v>100</v>
      </c>
      <c r="W13" s="79">
        <f>+'Ark1'!Y1047</f>
        <v>0</v>
      </c>
      <c r="X13" s="79">
        <f>+'Ark1'!Z1047</f>
        <v>0</v>
      </c>
      <c r="Y13" s="169">
        <f>+'Ark1'!AA1047</f>
        <v>0</v>
      </c>
      <c r="Z13" s="58">
        <f>+'Ark1'!AB1047</f>
        <v>0</v>
      </c>
      <c r="AA13" s="58">
        <f>+'Ark1'!AC1047</f>
        <v>0</v>
      </c>
      <c r="AB13" s="79">
        <f>+'Ark1'!AD1047</f>
        <v>0</v>
      </c>
      <c r="AC13" s="79">
        <f>+'Ark1'!AE1047</f>
        <v>0</v>
      </c>
      <c r="AD13" s="79">
        <f>+'Ark1'!AF1047</f>
        <v>0</v>
      </c>
      <c r="AE13" s="169">
        <f t="shared" si="2"/>
        <v>7.3999999999999995</v>
      </c>
      <c r="AF13" s="79">
        <f t="shared" si="3"/>
        <v>1</v>
      </c>
      <c r="AG13" s="47"/>
      <c r="AI13" s="2"/>
      <c r="AJ13" s="2"/>
      <c r="AK13" s="4"/>
      <c r="AL13" s="4"/>
      <c r="AM13" s="4"/>
    </row>
    <row r="14" spans="1:50">
      <c r="A14" s="47"/>
      <c r="B14" s="56">
        <f>+'Ark1'!C1048</f>
        <v>2024</v>
      </c>
      <c r="C14" s="56">
        <f>+'Ark1'!I1048</f>
        <v>80</v>
      </c>
      <c r="D14" s="57" t="s">
        <v>7</v>
      </c>
      <c r="E14" s="57" t="s">
        <v>6</v>
      </c>
      <c r="F14" s="56">
        <f>+'Ark1'!Q1048</f>
        <v>85</v>
      </c>
      <c r="G14" s="56">
        <f t="shared" si="0"/>
        <v>-24</v>
      </c>
      <c r="H14" s="56">
        <f>+'Ark1'!R1048</f>
        <v>798</v>
      </c>
      <c r="I14" s="56">
        <f t="shared" si="1"/>
        <v>-106</v>
      </c>
      <c r="J14" s="287">
        <f>+'Ark1'!AG1048</f>
        <v>41.933788754598005</v>
      </c>
      <c r="K14" s="169">
        <f t="shared" ref="K14:M14" si="12">+J14-J21</f>
        <v>9.2512146403536164</v>
      </c>
      <c r="L14" s="287">
        <f>+'Ark1'!AH1048</f>
        <v>43.804027640127721</v>
      </c>
      <c r="M14" s="169">
        <f t="shared" si="12"/>
        <v>10.880065504385591</v>
      </c>
      <c r="N14" s="58">
        <f>+'Ark1'!S1048</f>
        <v>9.2719298245614024</v>
      </c>
      <c r="O14" s="58">
        <f t="shared" ref="O14:Q14" si="13">+N14-N21</f>
        <v>0.23985017854370305</v>
      </c>
      <c r="P14" s="58">
        <f>+'Ark1'!T1048</f>
        <v>6.9348370927318284</v>
      </c>
      <c r="Q14" s="58">
        <f t="shared" si="13"/>
        <v>0.18041231397076629</v>
      </c>
      <c r="R14" s="169">
        <f>+'Ark1'!U1048</f>
        <v>15.951253132832065</v>
      </c>
      <c r="S14" s="169">
        <f t="shared" ref="S14" si="14">+R14-R21</f>
        <v>0.64605401778781513</v>
      </c>
      <c r="T14" s="169">
        <f>+'Ark1'!W1048</f>
        <v>10.401002506265662</v>
      </c>
      <c r="U14" s="169">
        <f t="shared" ref="U14" si="15">+T14-T21</f>
        <v>2.4364007363541571</v>
      </c>
      <c r="V14" s="79">
        <f>+'Ark1'!X1048</f>
        <v>42.98245614035087</v>
      </c>
      <c r="W14" s="79">
        <f>+'Ark1'!Y1048</f>
        <v>2.0050125313283202</v>
      </c>
      <c r="X14" s="79">
        <f>+'Ark1'!Z1048</f>
        <v>0</v>
      </c>
      <c r="Y14" s="169">
        <f>+'Ark1'!AA1048</f>
        <v>2.9414277445698676</v>
      </c>
      <c r="Z14" s="58">
        <f>+'Ark1'!AB1048</f>
        <v>1.2535619566001903</v>
      </c>
      <c r="AA14" s="58">
        <f>+'Ark1'!AC1048</f>
        <v>1.387652102264781</v>
      </c>
      <c r="AB14" s="79">
        <f>+'Ark1'!AD1048</f>
        <v>39.119914826674709</v>
      </c>
      <c r="AC14" s="79">
        <f>+'Ark1'!AE1048</f>
        <v>41.562499762441405</v>
      </c>
      <c r="AD14" s="79">
        <f>+'Ark1'!AF1048</f>
        <v>51.446315847457214</v>
      </c>
      <c r="AE14" s="169">
        <f t="shared" si="2"/>
        <v>1.720381132585483</v>
      </c>
      <c r="AF14" s="79">
        <f t="shared" si="3"/>
        <v>9.3882352941176475</v>
      </c>
      <c r="AG14" s="47"/>
      <c r="AI14" s="1"/>
      <c r="AJ14" s="1"/>
      <c r="AK14" s="11"/>
      <c r="AL14" s="11"/>
      <c r="AM14" s="11"/>
    </row>
    <row r="15" spans="1:50">
      <c r="A15" s="47"/>
      <c r="B15" s="56">
        <f>+'Ark1'!C1049</f>
        <v>2024</v>
      </c>
      <c r="C15" s="56">
        <f>+'Ark1'!I1049</f>
        <v>81</v>
      </c>
      <c r="D15" s="57" t="s">
        <v>7</v>
      </c>
      <c r="E15" s="57" t="s">
        <v>3</v>
      </c>
      <c r="F15" s="56">
        <f>+'Ark1'!Q1049</f>
        <v>0</v>
      </c>
      <c r="G15" s="56">
        <f t="shared" si="0"/>
        <v>0</v>
      </c>
      <c r="H15" s="56">
        <f>+'Ark1'!R1049</f>
        <v>0</v>
      </c>
      <c r="I15" s="56">
        <f t="shared" si="1"/>
        <v>0</v>
      </c>
      <c r="J15" s="287">
        <f>+'Ark1'!AG1049</f>
        <v>0</v>
      </c>
      <c r="K15" s="169">
        <f t="shared" ref="K15:M15" si="16">+J15-J22</f>
        <v>0</v>
      </c>
      <c r="L15" s="287">
        <f>+'Ark1'!AH1049</f>
        <v>0</v>
      </c>
      <c r="M15" s="169">
        <f t="shared" si="16"/>
        <v>0</v>
      </c>
      <c r="N15" s="58">
        <f>+'Ark1'!S1049</f>
        <v>0</v>
      </c>
      <c r="O15" s="58">
        <f t="shared" ref="O15:Q15" si="17">+N15-N22</f>
        <v>0</v>
      </c>
      <c r="P15" s="58">
        <f>+'Ark1'!T1049</f>
        <v>0</v>
      </c>
      <c r="Q15" s="58">
        <f t="shared" si="17"/>
        <v>0</v>
      </c>
      <c r="R15" s="169">
        <f>+'Ark1'!U1049</f>
        <v>0</v>
      </c>
      <c r="S15" s="169">
        <f t="shared" ref="S15" si="18">+R15-R22</f>
        <v>0</v>
      </c>
      <c r="T15" s="169">
        <f>+'Ark1'!W1049</f>
        <v>0</v>
      </c>
      <c r="U15" s="169">
        <f t="shared" ref="U15" si="19">+T15-T22</f>
        <v>0</v>
      </c>
      <c r="V15" s="79">
        <f>+'Ark1'!X1049</f>
        <v>0</v>
      </c>
      <c r="W15" s="79">
        <f>+'Ark1'!Y1049</f>
        <v>0</v>
      </c>
      <c r="X15" s="79">
        <f>+'Ark1'!Z1049</f>
        <v>0</v>
      </c>
      <c r="Y15" s="169">
        <f>+'Ark1'!AA1049</f>
        <v>0</v>
      </c>
      <c r="Z15" s="58">
        <f>+'Ark1'!AB1049</f>
        <v>0</v>
      </c>
      <c r="AA15" s="58">
        <f>+'Ark1'!AC1049</f>
        <v>0</v>
      </c>
      <c r="AB15" s="79">
        <f>+'Ark1'!AD1049</f>
        <v>0</v>
      </c>
      <c r="AC15" s="79">
        <f>+'Ark1'!AE1049</f>
        <v>0</v>
      </c>
      <c r="AD15" s="79">
        <f>+'Ark1'!AF1049</f>
        <v>0</v>
      </c>
      <c r="AE15" s="169" t="e">
        <f t="shared" si="2"/>
        <v>#DIV/0!</v>
      </c>
      <c r="AF15" s="79" t="e">
        <f t="shared" si="3"/>
        <v>#DIV/0!</v>
      </c>
      <c r="AG15" s="47"/>
      <c r="AI15" s="1"/>
      <c r="AJ15" s="1"/>
      <c r="AK15" s="11"/>
      <c r="AL15" s="11"/>
      <c r="AM15" s="11"/>
    </row>
    <row r="16" spans="1:50">
      <c r="A16" s="47"/>
      <c r="B16" s="56">
        <f>+'Ark1'!C1050</f>
        <v>2024</v>
      </c>
      <c r="C16" s="56">
        <f>+'Ark1'!I1050</f>
        <v>83</v>
      </c>
      <c r="D16" s="57" t="s">
        <v>7</v>
      </c>
      <c r="E16" s="57" t="s">
        <v>447</v>
      </c>
      <c r="F16" s="56">
        <f>+'Ark1'!Q1050</f>
        <v>16</v>
      </c>
      <c r="G16" s="56">
        <f t="shared" si="0"/>
        <v>-2</v>
      </c>
      <c r="H16" s="56">
        <f>+'Ark1'!R1050</f>
        <v>209</v>
      </c>
      <c r="I16" s="56">
        <f t="shared" si="1"/>
        <v>-42</v>
      </c>
      <c r="J16" s="287">
        <f>+'Ark1'!AG1050</f>
        <v>10.982658959537575</v>
      </c>
      <c r="K16" s="169">
        <f t="shared" ref="K16:M16" si="20">+J16-J23</f>
        <v>1.908183182241844</v>
      </c>
      <c r="L16" s="287">
        <f>+'Ark1'!AH1050</f>
        <v>10.083897698491352</v>
      </c>
      <c r="M16" s="169">
        <f t="shared" si="20"/>
        <v>2.2369157501668271</v>
      </c>
      <c r="N16" s="58">
        <f>+'Ark1'!S1050</f>
        <v>9.0287081339712891</v>
      </c>
      <c r="O16" s="58">
        <f t="shared" ref="O16:Q16" si="21">+N16-N23</f>
        <v>0.8812977754055531</v>
      </c>
      <c r="P16" s="58">
        <f>+'Ark1'!T1050</f>
        <v>6.4736842105263186</v>
      </c>
      <c r="Q16" s="58">
        <f t="shared" si="21"/>
        <v>0.29440134200042056</v>
      </c>
      <c r="R16" s="169">
        <f>+'Ark1'!U1050</f>
        <v>14.02057416267942</v>
      </c>
      <c r="S16" s="169">
        <f t="shared" ref="S16" si="22">+R16-R23</f>
        <v>0.88272555710172007</v>
      </c>
      <c r="T16" s="169">
        <f>+'Ark1'!W1050</f>
        <v>13.39712918660287</v>
      </c>
      <c r="U16" s="169">
        <f t="shared" ref="U16" si="23">+T16-T23</f>
        <v>1.8433443260451003</v>
      </c>
      <c r="V16" s="79">
        <f>+'Ark1'!X1050</f>
        <v>21.5311004784689</v>
      </c>
      <c r="W16" s="79">
        <f>+'Ark1'!Y1050</f>
        <v>0.47846889952153121</v>
      </c>
      <c r="X16" s="79">
        <f>+'Ark1'!Z1050</f>
        <v>0</v>
      </c>
      <c r="Y16" s="169">
        <f>+'Ark1'!AA1050</f>
        <v>3.0270720540774394</v>
      </c>
      <c r="Z16" s="58">
        <f>+'Ark1'!AB1050</f>
        <v>1.4240379127730962</v>
      </c>
      <c r="AA16" s="58">
        <f>+'Ark1'!AC1050</f>
        <v>1.8868789743683521</v>
      </c>
      <c r="AB16" s="79">
        <f>+'Ark1'!AD1050</f>
        <v>71.268269824456894</v>
      </c>
      <c r="AC16" s="79">
        <f>+'Ark1'!AE1050</f>
        <v>54.42208156480639</v>
      </c>
      <c r="AD16" s="79">
        <f>+'Ark1'!AF1050</f>
        <v>60.571547859069327</v>
      </c>
      <c r="AE16" s="169">
        <f t="shared" si="2"/>
        <v>1.5528881822999467</v>
      </c>
      <c r="AF16" s="79">
        <f t="shared" si="3"/>
        <v>13.0625</v>
      </c>
      <c r="AG16" s="47"/>
      <c r="AI16" s="1"/>
      <c r="AJ16" s="1"/>
      <c r="AK16" s="11"/>
      <c r="AL16" s="11"/>
      <c r="AM16" s="11"/>
    </row>
    <row r="17" spans="1:39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I17" s="1"/>
      <c r="AJ17" s="1"/>
      <c r="AK17" s="11"/>
      <c r="AL17" s="11"/>
      <c r="AM17" s="11"/>
    </row>
    <row r="18" spans="1:39">
      <c r="A18" s="47"/>
      <c r="B18">
        <f>+'Ark1'!C1051</f>
        <v>2023</v>
      </c>
      <c r="C18">
        <f>+'Ark1'!I1051</f>
        <v>6</v>
      </c>
      <c r="D18" s="3" t="s">
        <v>83</v>
      </c>
      <c r="E18" s="3" t="s">
        <v>446</v>
      </c>
      <c r="F18">
        <f>+'Ark1'!Q1051</f>
        <v>14</v>
      </c>
      <c r="H18" s="11">
        <f>+'Ark1'!R1051</f>
        <v>111</v>
      </c>
      <c r="J18" s="218">
        <f>+'Ark1'!AG1051</f>
        <v>4.0130151843817776</v>
      </c>
      <c r="L18" s="218">
        <f>+'Ark1'!AH1051</f>
        <v>3.4939724632232214</v>
      </c>
      <c r="N18" s="1">
        <f>+'Ark1'!S1051</f>
        <v>8.8018018018017994</v>
      </c>
      <c r="P18" s="1">
        <f>+'Ark1'!T1051</f>
        <v>6.9819819819819822</v>
      </c>
      <c r="R18" s="102">
        <f>+'Ark1'!U1051</f>
        <v>13.227927927927929</v>
      </c>
      <c r="T18" s="102">
        <f>+'Ark1'!W1051</f>
        <v>9.9099099099099117</v>
      </c>
      <c r="V18" s="11">
        <f>+'Ark1'!X1051</f>
        <v>0</v>
      </c>
      <c r="W18" s="11">
        <f>+'Ark1'!Y1051</f>
        <v>0</v>
      </c>
      <c r="X18" s="11">
        <f>+'Ark1'!Z1051</f>
        <v>0</v>
      </c>
      <c r="Y18" s="102">
        <f>+'Ark1'!AA1051</f>
        <v>2.4193354448702609</v>
      </c>
      <c r="Z18" s="1">
        <f>+'Ark1'!AB1051</f>
        <v>1.6319988287170137</v>
      </c>
      <c r="AA18" s="1">
        <f>+'Ark1'!AC1051</f>
        <v>1.9076988731627271</v>
      </c>
      <c r="AB18" s="11">
        <f>+'Ark1'!AD1051</f>
        <v>73.063751583021499</v>
      </c>
      <c r="AC18" s="11">
        <f>+'Ark1'!AE1051</f>
        <v>68.017219950269677</v>
      </c>
      <c r="AD18" s="11">
        <f>+'Ark1'!AF1051</f>
        <v>71.937406238914946</v>
      </c>
      <c r="AE18" s="102">
        <f t="shared" si="2"/>
        <v>1.5028659160696014</v>
      </c>
      <c r="AF18" s="11">
        <f t="shared" si="3"/>
        <v>7.9285714285714288</v>
      </c>
      <c r="AG18" s="47"/>
      <c r="AI18" s="1"/>
      <c r="AJ18" s="1"/>
      <c r="AK18" s="11"/>
      <c r="AL18" s="11"/>
      <c r="AM18" s="11"/>
    </row>
    <row r="19" spans="1:39">
      <c r="A19" s="47"/>
      <c r="B19">
        <f>+'Ark1'!C1052</f>
        <v>2023</v>
      </c>
      <c r="C19">
        <f>+'Ark1'!I1052</f>
        <v>24</v>
      </c>
      <c r="D19" s="3" t="s">
        <v>83</v>
      </c>
      <c r="E19" s="3" t="s">
        <v>116</v>
      </c>
      <c r="F19">
        <f>+'Ark1'!Q1052</f>
        <v>85</v>
      </c>
      <c r="H19" s="11">
        <f>+'Ark1'!R1052</f>
        <v>1455</v>
      </c>
      <c r="J19" s="218">
        <f>+'Ark1'!AG1052</f>
        <v>52.603036876355752</v>
      </c>
      <c r="L19" s="218">
        <f>+'Ark1'!AH1052</f>
        <v>54.514346632146555</v>
      </c>
      <c r="N19" s="1">
        <f>+'Ark1'!S1052</f>
        <v>8.9415807560137495</v>
      </c>
      <c r="P19" s="1">
        <f>+'Ark1'!T1052</f>
        <v>6.4865979381443308</v>
      </c>
      <c r="R19" s="102">
        <f>+'Ark1'!U1052</f>
        <v>15.74501718213058</v>
      </c>
      <c r="T19" s="102">
        <f>+'Ark1'!W1052</f>
        <v>9.5532646048109982</v>
      </c>
      <c r="V19" s="11">
        <f>+'Ark1'!X1052</f>
        <v>39.862542955326475</v>
      </c>
      <c r="W19" s="11">
        <f>+'Ark1'!Y1052</f>
        <v>3.7800687285223376</v>
      </c>
      <c r="X19" s="11">
        <f>+'Ark1'!Z1052</f>
        <v>0</v>
      </c>
      <c r="Y19" s="102">
        <f>+'Ark1'!AA1052</f>
        <v>3.3213649095286009</v>
      </c>
      <c r="Z19" s="1">
        <f>+'Ark1'!AB1052</f>
        <v>0.93721616157256993</v>
      </c>
      <c r="AA19" s="1">
        <f>+'Ark1'!AC1052</f>
        <v>1.5601323099662299</v>
      </c>
      <c r="AB19" s="11">
        <f>+'Ark1'!AD1052</f>
        <v>32.247056174236498</v>
      </c>
      <c r="AC19" s="11">
        <f>+'Ark1'!AE1052</f>
        <v>47.191993562545662</v>
      </c>
      <c r="AD19" s="11">
        <f>+'Ark1'!AF1052</f>
        <v>31.368699636249495</v>
      </c>
      <c r="AE19" s="102">
        <f t="shared" si="2"/>
        <v>1.7608762490391994</v>
      </c>
      <c r="AF19" s="11">
        <f t="shared" si="3"/>
        <v>17.117647058823529</v>
      </c>
      <c r="AG19" s="47"/>
      <c r="AI19" s="1"/>
      <c r="AJ19" s="1"/>
      <c r="AK19" s="11"/>
      <c r="AL19" s="11"/>
      <c r="AM19" s="11"/>
    </row>
    <row r="20" spans="1:39">
      <c r="A20" s="47"/>
      <c r="B20">
        <f>+'Ark1'!C1053</f>
        <v>2023</v>
      </c>
      <c r="C20">
        <f>+'Ark1'!I1053</f>
        <v>49</v>
      </c>
      <c r="D20" s="3" t="s">
        <v>83</v>
      </c>
      <c r="E20" s="3" t="s">
        <v>117</v>
      </c>
      <c r="F20">
        <f>+'Ark1'!Q1053</f>
        <v>10</v>
      </c>
      <c r="H20" s="11">
        <f>+'Ark1'!R1053</f>
        <v>45</v>
      </c>
      <c r="J20" s="218">
        <f>+'Ark1'!AG1053</f>
        <v>1.6268980477223436</v>
      </c>
      <c r="L20" s="218">
        <f>+'Ark1'!AH1053</f>
        <v>1.2207368205635851</v>
      </c>
      <c r="N20" s="1">
        <f>+'Ark1'!S1053</f>
        <v>7.0444444444444443</v>
      </c>
      <c r="P20" s="1">
        <f>+'Ark1'!T1053</f>
        <v>5.3111111111111109</v>
      </c>
      <c r="R20" s="102">
        <f>+'Ark1'!U1053</f>
        <v>11.4</v>
      </c>
      <c r="T20" s="102">
        <f>+'Ark1'!W1053</f>
        <v>6.6666666666666687</v>
      </c>
      <c r="V20" s="11">
        <f>+'Ark1'!X1053</f>
        <v>11.111111111111112</v>
      </c>
      <c r="W20" s="11">
        <f>+'Ark1'!Y1053</f>
        <v>2.2222222222222223</v>
      </c>
      <c r="X20" s="11">
        <f>+'Ark1'!Z1053</f>
        <v>0</v>
      </c>
      <c r="Y20" s="102">
        <f>+'Ark1'!AA1053</f>
        <v>3.8200639901562976</v>
      </c>
      <c r="Z20" s="1">
        <f>+'Ark1'!AB1053</f>
        <v>1.2988123729957772</v>
      </c>
      <c r="AA20" s="1">
        <f>+'Ark1'!AC1053</f>
        <v>1.8357223491611911</v>
      </c>
      <c r="AB20" s="11">
        <f>+'Ark1'!AD1053</f>
        <v>57.016274251590737</v>
      </c>
      <c r="AC20" s="11">
        <f>+'Ark1'!AE1053</f>
        <v>54.283421807111367</v>
      </c>
      <c r="AD20" s="11">
        <f>+'Ark1'!AF1053</f>
        <v>49.75016929871375</v>
      </c>
      <c r="AE20" s="102">
        <f t="shared" si="2"/>
        <v>1.6182965299684544</v>
      </c>
      <c r="AF20" s="11">
        <f t="shared" si="3"/>
        <v>4.5</v>
      </c>
      <c r="AG20" s="47"/>
      <c r="AI20" s="1"/>
      <c r="AJ20" s="1"/>
      <c r="AK20" s="11"/>
      <c r="AL20" s="11"/>
      <c r="AM20" s="11"/>
    </row>
    <row r="21" spans="1:39">
      <c r="A21" s="47"/>
      <c r="B21">
        <f>+'Ark1'!C1054</f>
        <v>2023</v>
      </c>
      <c r="C21">
        <f>+'Ark1'!I1054</f>
        <v>80</v>
      </c>
      <c r="D21" s="3" t="s">
        <v>7</v>
      </c>
      <c r="E21" s="3" t="s">
        <v>6</v>
      </c>
      <c r="F21">
        <f>+'Ark1'!Q1054</f>
        <v>109</v>
      </c>
      <c r="H21" s="11">
        <f>+'Ark1'!R1054</f>
        <v>904</v>
      </c>
      <c r="J21" s="218">
        <f>+'Ark1'!AG1054</f>
        <v>32.682574114244389</v>
      </c>
      <c r="L21" s="218">
        <f>+'Ark1'!AH1054</f>
        <v>32.92396213574213</v>
      </c>
      <c r="N21" s="1">
        <f>+'Ark1'!S1054</f>
        <v>9.0320796460176993</v>
      </c>
      <c r="P21" s="1">
        <f>+'Ark1'!T1054</f>
        <v>6.7544247787610621</v>
      </c>
      <c r="R21" s="102">
        <f>+'Ark1'!U1054</f>
        <v>15.30519911504425</v>
      </c>
      <c r="T21" s="102">
        <f>+'Ark1'!W1054</f>
        <v>7.9646017699115053</v>
      </c>
      <c r="V21" s="11">
        <f>+'Ark1'!X1054</f>
        <v>38.384955752212392</v>
      </c>
      <c r="W21" s="11">
        <f>+'Ark1'!Y1054</f>
        <v>0.33185840707964598</v>
      </c>
      <c r="X21" s="11">
        <f>+'Ark1'!Z1054</f>
        <v>0</v>
      </c>
      <c r="Y21" s="102">
        <f>+'Ark1'!AA1054</f>
        <v>2.5235715235929059</v>
      </c>
      <c r="Z21" s="1">
        <f>+'Ark1'!AB1054</f>
        <v>1.4032475332863452</v>
      </c>
      <c r="AA21" s="1">
        <f>+'Ark1'!AC1054</f>
        <v>1.349976360365361</v>
      </c>
      <c r="AB21" s="11">
        <f>+'Ark1'!AD1054</f>
        <v>45.371446288480307</v>
      </c>
      <c r="AC21" s="11">
        <f>+'Ark1'!AE1054</f>
        <v>48.613436418933581</v>
      </c>
      <c r="AD21" s="11">
        <f>+'Ark1'!AF1054</f>
        <v>28.445172946096761</v>
      </c>
      <c r="AE21" s="102">
        <f t="shared" si="2"/>
        <v>1.6945376607470914</v>
      </c>
      <c r="AF21" s="11">
        <f t="shared" si="3"/>
        <v>8.2935779816513762</v>
      </c>
      <c r="AG21" s="47"/>
      <c r="AI21" s="1"/>
      <c r="AJ21" s="1"/>
      <c r="AK21" s="11"/>
      <c r="AL21" s="11"/>
      <c r="AM21" s="11"/>
    </row>
    <row r="22" spans="1:39">
      <c r="A22" s="47"/>
      <c r="B22">
        <f>+'Ark1'!C1055</f>
        <v>2023</v>
      </c>
      <c r="C22">
        <f>+'Ark1'!I1055</f>
        <v>81</v>
      </c>
      <c r="D22" s="3" t="s">
        <v>7</v>
      </c>
      <c r="E22" s="3" t="s">
        <v>3</v>
      </c>
      <c r="F22">
        <f>+'Ark1'!Q1055</f>
        <v>0</v>
      </c>
      <c r="H22" s="11">
        <f>+'Ark1'!R1055</f>
        <v>0</v>
      </c>
      <c r="J22" s="218">
        <f>+'Ark1'!AG1055</f>
        <v>0</v>
      </c>
      <c r="L22" s="218">
        <f>+'Ark1'!AH1055</f>
        <v>0</v>
      </c>
      <c r="N22" s="1">
        <f>+'Ark1'!S1055</f>
        <v>0</v>
      </c>
      <c r="P22" s="1">
        <f>+'Ark1'!T1055</f>
        <v>0</v>
      </c>
      <c r="R22" s="102">
        <f>+'Ark1'!U1055</f>
        <v>0</v>
      </c>
      <c r="T22" s="102">
        <f>+'Ark1'!W1055</f>
        <v>0</v>
      </c>
      <c r="V22" s="11">
        <f>+'Ark1'!X1055</f>
        <v>0</v>
      </c>
      <c r="W22" s="11">
        <f>+'Ark1'!Y1055</f>
        <v>0</v>
      </c>
      <c r="X22" s="11">
        <f>+'Ark1'!Z1055</f>
        <v>0</v>
      </c>
      <c r="Y22" s="102">
        <f>+'Ark1'!AA1055</f>
        <v>0</v>
      </c>
      <c r="Z22" s="1">
        <f>+'Ark1'!AB1055</f>
        <v>0</v>
      </c>
      <c r="AA22" s="1">
        <f>+'Ark1'!AC1055</f>
        <v>0</v>
      </c>
      <c r="AB22" s="11">
        <f>+'Ark1'!AD1055</f>
        <v>0</v>
      </c>
      <c r="AC22" s="11">
        <f>+'Ark1'!AE1055</f>
        <v>0</v>
      </c>
      <c r="AD22" s="11">
        <f>+'Ark1'!AF1055</f>
        <v>0</v>
      </c>
      <c r="AE22" s="102" t="e">
        <f t="shared" si="2"/>
        <v>#DIV/0!</v>
      </c>
      <c r="AF22" s="11" t="e">
        <f t="shared" si="3"/>
        <v>#DIV/0!</v>
      </c>
      <c r="AG22" s="47"/>
      <c r="AI22" s="1"/>
      <c r="AJ22" s="1"/>
      <c r="AK22" s="11"/>
      <c r="AL22" s="11"/>
      <c r="AM22" s="11"/>
    </row>
    <row r="23" spans="1:39">
      <c r="A23" s="47"/>
      <c r="B23">
        <f>+'Ark1'!C1056</f>
        <v>2023</v>
      </c>
      <c r="C23">
        <f>+'Ark1'!I1056</f>
        <v>83</v>
      </c>
      <c r="D23" s="3" t="s">
        <v>7</v>
      </c>
      <c r="E23" s="3" t="s">
        <v>447</v>
      </c>
      <c r="F23">
        <f>+'Ark1'!Q1056</f>
        <v>18</v>
      </c>
      <c r="H23" s="11">
        <f>+'Ark1'!R1056</f>
        <v>251</v>
      </c>
      <c r="J23" s="218">
        <f>+'Ark1'!AG1056</f>
        <v>9.0744757772957314</v>
      </c>
      <c r="L23" s="218">
        <f>+'Ark1'!AH1056</f>
        <v>7.8469819483245251</v>
      </c>
      <c r="N23" s="1">
        <f>+'Ark1'!S1056</f>
        <v>8.147410358565736</v>
      </c>
      <c r="P23" s="1">
        <f>+'Ark1'!T1056</f>
        <v>6.179282868525898</v>
      </c>
      <c r="R23" s="102">
        <f>+'Ark1'!U1056</f>
        <v>13.1378486055777</v>
      </c>
      <c r="T23" s="102">
        <f>+'Ark1'!W1056</f>
        <v>11.553784860557769</v>
      </c>
      <c r="V23" s="11">
        <f>+'Ark1'!X1056</f>
        <v>11.952191235059763</v>
      </c>
      <c r="W23" s="11">
        <f>+'Ark1'!Y1056</f>
        <v>1.1952191235059761</v>
      </c>
      <c r="X23" s="11">
        <f>+'Ark1'!Z1056</f>
        <v>0</v>
      </c>
      <c r="Y23" s="102">
        <f>+'Ark1'!AA1056</f>
        <v>3.0739040661925494</v>
      </c>
      <c r="Z23" s="1">
        <f>+'Ark1'!AB1056</f>
        <v>1.0960737912698268</v>
      </c>
      <c r="AA23" s="1">
        <f>+'Ark1'!AC1056</f>
        <v>1.877665193093784</v>
      </c>
      <c r="AB23" s="11">
        <f>+'Ark1'!AD1056</f>
        <v>42.995160501254638</v>
      </c>
      <c r="AC23" s="11">
        <f>+'Ark1'!AE1056</f>
        <v>66.065341366965228</v>
      </c>
      <c r="AD23" s="11">
        <f>+'Ark1'!AF1056</f>
        <v>41.884990128703677</v>
      </c>
      <c r="AE23" s="102">
        <f t="shared" si="2"/>
        <v>1.6125183374083145</v>
      </c>
      <c r="AF23" s="11">
        <f t="shared" si="3"/>
        <v>13.944444444444445</v>
      </c>
      <c r="AG23" s="47"/>
      <c r="AI23" s="1"/>
      <c r="AJ23" s="1"/>
      <c r="AK23" s="11"/>
      <c r="AL23" s="11"/>
      <c r="AM23" s="11"/>
    </row>
    <row r="24" spans="1:39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I24" s="1"/>
      <c r="AJ24" s="1"/>
      <c r="AK24" s="11"/>
      <c r="AL24" s="11"/>
      <c r="AM24" s="11"/>
    </row>
    <row r="25" spans="1:39">
      <c r="A25" s="47"/>
      <c r="B25" s="56">
        <f>+'Ark1'!C1057</f>
        <v>2022</v>
      </c>
      <c r="C25" s="56">
        <f>+'Ark1'!I1057</f>
        <v>6</v>
      </c>
      <c r="D25" s="57" t="s">
        <v>83</v>
      </c>
      <c r="E25" s="57" t="s">
        <v>446</v>
      </c>
      <c r="F25" s="56">
        <f>+'Ark1'!Q1057</f>
        <v>1</v>
      </c>
      <c r="G25" s="56"/>
      <c r="H25" s="79">
        <f>+'Ark1'!R1057</f>
        <v>2</v>
      </c>
      <c r="I25" s="56"/>
      <c r="J25" s="287">
        <f>+'Ark1'!AG1057</f>
        <v>7.1787508973438621E-2</v>
      </c>
      <c r="K25" s="169"/>
      <c r="L25" s="287">
        <f>+'Ark1'!AH1057</f>
        <v>6.1303278509065237E-2</v>
      </c>
      <c r="M25" s="169"/>
      <c r="N25" s="58">
        <f>+'Ark1'!S1057</f>
        <v>6.5</v>
      </c>
      <c r="O25" s="56"/>
      <c r="P25" s="58">
        <f>+'Ark1'!T1057</f>
        <v>8</v>
      </c>
      <c r="Q25" s="56"/>
      <c r="R25" s="169">
        <f>+'Ark1'!U1057</f>
        <v>12.600000000000001</v>
      </c>
      <c r="S25" s="169"/>
      <c r="T25" s="169">
        <f>+'Ark1'!W1057</f>
        <v>0</v>
      </c>
      <c r="U25" s="169"/>
      <c r="V25" s="79">
        <f>+'Ark1'!X1057</f>
        <v>0</v>
      </c>
      <c r="W25" s="79">
        <f>+'Ark1'!Y1057</f>
        <v>0</v>
      </c>
      <c r="X25" s="79">
        <f>+'Ark1'!Z1057</f>
        <v>0</v>
      </c>
      <c r="Y25" s="169">
        <f>+'Ark1'!AA1057</f>
        <v>0.79999999999997373</v>
      </c>
      <c r="Z25" s="58">
        <f>+'Ark1'!AB1057</f>
        <v>0.5</v>
      </c>
      <c r="AA25" s="58">
        <f>+'Ark1'!AC1057</f>
        <v>0</v>
      </c>
      <c r="AB25" s="79">
        <f>+'Ark1'!AD1057</f>
        <v>-100.0000000000047</v>
      </c>
      <c r="AC25" s="79">
        <f>+'Ark1'!AE1057</f>
        <v>0</v>
      </c>
      <c r="AD25" s="79">
        <f>+'Ark1'!AF1057</f>
        <v>0</v>
      </c>
      <c r="AE25" s="169">
        <f t="shared" si="2"/>
        <v>1.9384615384615387</v>
      </c>
      <c r="AF25" s="79">
        <f t="shared" si="3"/>
        <v>2</v>
      </c>
      <c r="AG25" s="47"/>
      <c r="AI25" s="13"/>
      <c r="AJ25" s="13"/>
      <c r="AK25" s="11"/>
      <c r="AL25" s="11"/>
      <c r="AM25" s="11"/>
    </row>
    <row r="26" spans="1:39" ht="16.5" customHeight="1">
      <c r="A26" s="47"/>
      <c r="B26" s="56">
        <f>+'Ark1'!C1058</f>
        <v>2022</v>
      </c>
      <c r="C26" s="56">
        <f>+'Ark1'!I1058</f>
        <v>24</v>
      </c>
      <c r="D26" s="57" t="s">
        <v>83</v>
      </c>
      <c r="E26" s="57" t="s">
        <v>116</v>
      </c>
      <c r="F26" s="56">
        <f>+'Ark1'!Q1058</f>
        <v>95</v>
      </c>
      <c r="G26" s="56"/>
      <c r="H26" s="79">
        <f>+'Ark1'!R1058</f>
        <v>877</v>
      </c>
      <c r="I26" s="56"/>
      <c r="J26" s="287">
        <f>+'Ark1'!AG1058</f>
        <v>31.478822684852833</v>
      </c>
      <c r="K26" s="169"/>
      <c r="L26" s="287">
        <f>+'Ark1'!AH1058</f>
        <v>29.617024796203079</v>
      </c>
      <c r="M26" s="169"/>
      <c r="N26" s="58">
        <f>+'Ark1'!S1058</f>
        <v>8.5917901938426429</v>
      </c>
      <c r="O26" s="56"/>
      <c r="P26" s="58">
        <f>+'Ark1'!T1058</f>
        <v>5.7651083238312433</v>
      </c>
      <c r="Q26" s="56"/>
      <c r="R26" s="169">
        <f>+'Ark1'!U1058</f>
        <v>13.882212086659077</v>
      </c>
      <c r="S26" s="169"/>
      <c r="T26" s="169">
        <f>+'Ark1'!W1058</f>
        <v>1.0262257696693271</v>
      </c>
      <c r="U26" s="169"/>
      <c r="V26" s="79">
        <f>+'Ark1'!X1058</f>
        <v>14.253135689851771</v>
      </c>
      <c r="W26" s="79">
        <f>+'Ark1'!Y1058</f>
        <v>1.5963511972633979</v>
      </c>
      <c r="X26" s="79">
        <f>+'Ark1'!Z1058</f>
        <v>0</v>
      </c>
      <c r="Y26" s="169">
        <f>+'Ark1'!AA1058</f>
        <v>2.9968365130830326</v>
      </c>
      <c r="Z26" s="58">
        <f>+'Ark1'!AB1058</f>
        <v>1.0230306271452287</v>
      </c>
      <c r="AA26" s="58">
        <f>+'Ark1'!AC1058</f>
        <v>1.3058993915601289</v>
      </c>
      <c r="AB26" s="79">
        <f>+'Ark1'!AD1058</f>
        <v>34.931848384036989</v>
      </c>
      <c r="AC26" s="79">
        <f>+'Ark1'!AE1058</f>
        <v>33.000299238182237</v>
      </c>
      <c r="AD26" s="79">
        <f>+'Ark1'!AF1058</f>
        <v>33.620000259001046</v>
      </c>
      <c r="AE26" s="169">
        <f t="shared" si="2"/>
        <v>1.6157531519575334</v>
      </c>
      <c r="AF26" s="79">
        <f t="shared" si="3"/>
        <v>9.2315789473684209</v>
      </c>
      <c r="AG26" s="47"/>
      <c r="AI26" s="13"/>
      <c r="AJ26" s="13"/>
      <c r="AK26" s="11"/>
      <c r="AL26" s="11"/>
      <c r="AM26" s="11"/>
    </row>
    <row r="27" spans="1:39" ht="16.5" customHeight="1">
      <c r="A27" s="47"/>
      <c r="B27" s="56">
        <f>+'Ark1'!C1059</f>
        <v>2022</v>
      </c>
      <c r="C27" s="56">
        <f>+'Ark1'!I1059</f>
        <v>49</v>
      </c>
      <c r="D27" s="57" t="s">
        <v>83</v>
      </c>
      <c r="E27" s="57" t="s">
        <v>117</v>
      </c>
      <c r="F27" s="56">
        <f>+'Ark1'!Q1059</f>
        <v>5</v>
      </c>
      <c r="G27" s="56"/>
      <c r="H27" s="79">
        <f>+'Ark1'!R1059</f>
        <v>19</v>
      </c>
      <c r="I27" s="56"/>
      <c r="J27" s="287">
        <f>+'Ark1'!AG1059</f>
        <v>0.68198133524766691</v>
      </c>
      <c r="K27" s="169"/>
      <c r="L27" s="287">
        <f>+'Ark1'!AH1059</f>
        <v>0.72736826484962369</v>
      </c>
      <c r="M27" s="169"/>
      <c r="N27" s="58">
        <f>+'Ark1'!S1059</f>
        <v>7.9473684210526301</v>
      </c>
      <c r="O27" s="56"/>
      <c r="P27" s="58">
        <f>+'Ark1'!T1059</f>
        <v>6</v>
      </c>
      <c r="Q27" s="56"/>
      <c r="R27" s="169">
        <f>+'Ark1'!U1059</f>
        <v>15.736842105263156</v>
      </c>
      <c r="S27" s="169"/>
      <c r="T27" s="169">
        <f>+'Ark1'!W1059</f>
        <v>0</v>
      </c>
      <c r="U27" s="169"/>
      <c r="V27" s="79">
        <f>+'Ark1'!X1059</f>
        <v>36.84210526315789</v>
      </c>
      <c r="W27" s="79">
        <f>+'Ark1'!Y1059</f>
        <v>5.2631578947368443</v>
      </c>
      <c r="X27" s="79">
        <f>+'Ark1'!Z1059</f>
        <v>0</v>
      </c>
      <c r="Y27" s="169">
        <f>+'Ark1'!AA1059</f>
        <v>3.9434436628963856</v>
      </c>
      <c r="Z27" s="58">
        <f>+'Ark1'!AB1059</f>
        <v>0.99861399794790595</v>
      </c>
      <c r="AA27" s="58">
        <f>+'Ark1'!AC1059</f>
        <v>1.4867838833500564</v>
      </c>
      <c r="AB27" s="79">
        <f>+'Ark1'!AD1059</f>
        <v>30.655382107918665</v>
      </c>
      <c r="AC27" s="79">
        <f>+'Ark1'!AE1059</f>
        <v>22.711375340892968</v>
      </c>
      <c r="AD27" s="79">
        <f>+'Ark1'!AF1059</f>
        <v>53.173122462207637</v>
      </c>
      <c r="AE27" s="169">
        <f t="shared" si="2"/>
        <v>1.9801324503311259</v>
      </c>
      <c r="AF27" s="79">
        <f t="shared" si="3"/>
        <v>3.8</v>
      </c>
      <c r="AG27" s="47"/>
      <c r="AI27" s="13"/>
      <c r="AJ27" s="13"/>
      <c r="AK27" s="11"/>
      <c r="AL27" s="11"/>
      <c r="AM27" s="11"/>
    </row>
    <row r="28" spans="1:39">
      <c r="A28" s="47"/>
      <c r="B28" s="56">
        <f>+'Ark1'!C1060</f>
        <v>2022</v>
      </c>
      <c r="C28" s="56">
        <f>+'Ark1'!I1060</f>
        <v>80</v>
      </c>
      <c r="D28" s="57" t="s">
        <v>7</v>
      </c>
      <c r="E28" s="57" t="s">
        <v>6</v>
      </c>
      <c r="F28" s="56">
        <f>+'Ark1'!Q1060</f>
        <v>132</v>
      </c>
      <c r="G28" s="56"/>
      <c r="H28" s="79">
        <f>+'Ark1'!R1060</f>
        <v>1515</v>
      </c>
      <c r="I28" s="56"/>
      <c r="J28" s="287">
        <f>+'Ark1'!AG1060</f>
        <v>54.379038047379758</v>
      </c>
      <c r="K28" s="169"/>
      <c r="L28" s="287">
        <f>+'Ark1'!AH1060</f>
        <v>58.152484607281998</v>
      </c>
      <c r="M28" s="169"/>
      <c r="N28" s="58">
        <f>+'Ark1'!S1060</f>
        <v>8.8343234323432327</v>
      </c>
      <c r="O28" s="56"/>
      <c r="P28" s="58">
        <f>+'Ark1'!T1060</f>
        <v>6.5280528052805273</v>
      </c>
      <c r="Q28" s="56"/>
      <c r="R28" s="169">
        <f>+'Ark1'!U1060</f>
        <v>15.778745874587491</v>
      </c>
      <c r="S28" s="169"/>
      <c r="T28" s="169">
        <f>+'Ark1'!W1060</f>
        <v>8.8448844884488445</v>
      </c>
      <c r="U28" s="169"/>
      <c r="V28" s="79">
        <f>+'Ark1'!X1060</f>
        <v>47.722772277227719</v>
      </c>
      <c r="W28" s="79">
        <f>+'Ark1'!Y1060</f>
        <v>3.2343234323432344</v>
      </c>
      <c r="X28" s="79">
        <f>+'Ark1'!Z1060</f>
        <v>0</v>
      </c>
      <c r="Y28" s="169">
        <f>+'Ark1'!AA1060</f>
        <v>3.7638909382214343</v>
      </c>
      <c r="Z28" s="58">
        <f>+'Ark1'!AB1060</f>
        <v>1.4811054611811731</v>
      </c>
      <c r="AA28" s="58">
        <f>+'Ark1'!AC1060</f>
        <v>1.6569799869279014</v>
      </c>
      <c r="AB28" s="79">
        <f>+'Ark1'!AD1060</f>
        <v>49.666282850225713</v>
      </c>
      <c r="AC28" s="79">
        <f>+'Ark1'!AE1060</f>
        <v>54.581733566645553</v>
      </c>
      <c r="AD28" s="79">
        <f>+'Ark1'!AF1060</f>
        <v>60.503163488309269</v>
      </c>
      <c r="AE28" s="169">
        <f t="shared" si="2"/>
        <v>1.7860729228930106</v>
      </c>
      <c r="AF28" s="79">
        <f t="shared" si="3"/>
        <v>11.477272727272727</v>
      </c>
      <c r="AG28" s="47"/>
      <c r="AI28" s="13"/>
      <c r="AJ28" s="13"/>
      <c r="AK28" s="11"/>
      <c r="AL28" s="11"/>
      <c r="AM28" s="11"/>
    </row>
    <row r="29" spans="1:39" ht="17.25" customHeight="1">
      <c r="A29" s="47"/>
      <c r="B29" s="56">
        <f>+'Ark1'!C1061</f>
        <v>2022</v>
      </c>
      <c r="C29" s="56">
        <f>+'Ark1'!I1061</f>
        <v>81</v>
      </c>
      <c r="D29" s="57" t="s">
        <v>7</v>
      </c>
      <c r="E29" s="57" t="s">
        <v>3</v>
      </c>
      <c r="F29" s="56">
        <f>+'Ark1'!Q1061</f>
        <v>0</v>
      </c>
      <c r="G29" s="56"/>
      <c r="H29" s="79">
        <f>+'Ark1'!R1061</f>
        <v>0</v>
      </c>
      <c r="I29" s="56"/>
      <c r="J29" s="287">
        <f>+'Ark1'!AG1061</f>
        <v>0</v>
      </c>
      <c r="K29" s="169"/>
      <c r="L29" s="287">
        <f>+'Ark1'!AH1061</f>
        <v>0</v>
      </c>
      <c r="M29" s="169"/>
      <c r="N29" s="58">
        <f>+'Ark1'!S1061</f>
        <v>0</v>
      </c>
      <c r="O29" s="56"/>
      <c r="P29" s="58">
        <f>+'Ark1'!T1061</f>
        <v>0</v>
      </c>
      <c r="Q29" s="56"/>
      <c r="R29" s="169">
        <f>+'Ark1'!U1061</f>
        <v>0</v>
      </c>
      <c r="S29" s="169"/>
      <c r="T29" s="169">
        <f>+'Ark1'!W1061</f>
        <v>0</v>
      </c>
      <c r="U29" s="169"/>
      <c r="V29" s="79">
        <f>+'Ark1'!X1061</f>
        <v>0</v>
      </c>
      <c r="W29" s="79">
        <f>+'Ark1'!Y1061</f>
        <v>0</v>
      </c>
      <c r="X29" s="79">
        <f>+'Ark1'!Z1061</f>
        <v>0</v>
      </c>
      <c r="Y29" s="169">
        <f>+'Ark1'!AA1061</f>
        <v>0</v>
      </c>
      <c r="Z29" s="58">
        <f>+'Ark1'!AB1061</f>
        <v>0</v>
      </c>
      <c r="AA29" s="58">
        <f>+'Ark1'!AC1061</f>
        <v>0</v>
      </c>
      <c r="AB29" s="79">
        <f>+'Ark1'!AD1061</f>
        <v>0</v>
      </c>
      <c r="AC29" s="79">
        <f>+'Ark1'!AE1061</f>
        <v>0</v>
      </c>
      <c r="AD29" s="79">
        <f>+'Ark1'!AF1061</f>
        <v>0</v>
      </c>
      <c r="AE29" s="169" t="e">
        <f t="shared" si="2"/>
        <v>#DIV/0!</v>
      </c>
      <c r="AF29" s="79" t="e">
        <f t="shared" si="3"/>
        <v>#DIV/0!</v>
      </c>
      <c r="AG29" s="47"/>
      <c r="AI29" s="13"/>
      <c r="AJ29" s="13"/>
      <c r="AK29" s="11"/>
      <c r="AL29" s="11"/>
      <c r="AM29" s="11"/>
    </row>
    <row r="30" spans="1:39">
      <c r="A30" s="47"/>
      <c r="B30" s="56">
        <f>+'Ark1'!C1062</f>
        <v>2022</v>
      </c>
      <c r="C30" s="56">
        <f>+'Ark1'!I1062</f>
        <v>83</v>
      </c>
      <c r="D30" s="57" t="s">
        <v>7</v>
      </c>
      <c r="E30" s="57" t="s">
        <v>447</v>
      </c>
      <c r="F30" s="56">
        <f>+'Ark1'!Q1062</f>
        <v>22</v>
      </c>
      <c r="G30" s="56"/>
      <c r="H30" s="79">
        <f>+'Ark1'!R1062</f>
        <v>373</v>
      </c>
      <c r="I30" s="56"/>
      <c r="J30" s="287">
        <f>+'Ark1'!AG1062</f>
        <v>13.388370423546304</v>
      </c>
      <c r="K30" s="169"/>
      <c r="L30" s="287">
        <f>+'Ark1'!AH1062</f>
        <v>11.441819053156252</v>
      </c>
      <c r="M30" s="169"/>
      <c r="N30" s="58">
        <f>+'Ark1'!S1062</f>
        <v>7.88739946380697</v>
      </c>
      <c r="O30" s="56"/>
      <c r="P30" s="58">
        <f>+'Ark1'!T1062</f>
        <v>5.5281501340482571</v>
      </c>
      <c r="Q30" s="56"/>
      <c r="R30" s="169">
        <f>+'Ark1'!U1062</f>
        <v>12.609651474530835</v>
      </c>
      <c r="S30" s="169"/>
      <c r="T30" s="169">
        <f>+'Ark1'!W1062</f>
        <v>3.4852546916890073</v>
      </c>
      <c r="U30" s="169"/>
      <c r="V30" s="79">
        <f>+'Ark1'!X1062</f>
        <v>12.33243967828418</v>
      </c>
      <c r="W30" s="79">
        <f>+'Ark1'!Y1062</f>
        <v>0.26809651474530832</v>
      </c>
      <c r="X30" s="79">
        <f>+'Ark1'!Z1062</f>
        <v>0</v>
      </c>
      <c r="Y30" s="169">
        <f>+'Ark1'!AA1062</f>
        <v>3.2924746654706252</v>
      </c>
      <c r="Z30" s="58">
        <f>+'Ark1'!AB1062</f>
        <v>1.7690144917620243</v>
      </c>
      <c r="AA30" s="58">
        <f>+'Ark1'!AC1062</f>
        <v>1.7642217398708595</v>
      </c>
      <c r="AB30" s="79">
        <f>+'Ark1'!AD1062</f>
        <v>54.517721965630251</v>
      </c>
      <c r="AC30" s="79">
        <f>+'Ark1'!AE1062</f>
        <v>60.30100153184776</v>
      </c>
      <c r="AD30" s="79">
        <f>+'Ark1'!AF1062</f>
        <v>59.546203371202942</v>
      </c>
      <c r="AE30" s="169">
        <f t="shared" si="2"/>
        <v>1.5987083616587363</v>
      </c>
      <c r="AF30" s="79">
        <f t="shared" si="3"/>
        <v>16.954545454545453</v>
      </c>
      <c r="AG30" s="47"/>
      <c r="AI30" s="13"/>
      <c r="AJ30" s="13"/>
      <c r="AK30" s="11"/>
      <c r="AL30" s="11"/>
      <c r="AM30" s="11"/>
    </row>
    <row r="31" spans="1:39">
      <c r="A31" s="47"/>
      <c r="B31">
        <f>+'Ark1'!C1063</f>
        <v>2021</v>
      </c>
      <c r="C31">
        <f>+'Ark1'!I1063</f>
        <v>6</v>
      </c>
      <c r="D31" s="3" t="s">
        <v>83</v>
      </c>
      <c r="E31" s="3" t="s">
        <v>446</v>
      </c>
      <c r="F31">
        <f>+'Ark1'!Q1063</f>
        <v>0</v>
      </c>
      <c r="H31" s="11">
        <f>+'Ark1'!R1063</f>
        <v>0</v>
      </c>
      <c r="J31" s="218">
        <f>+'Ark1'!AG1063</f>
        <v>0</v>
      </c>
      <c r="L31" s="218">
        <f>+'Ark1'!AH1063</f>
        <v>0</v>
      </c>
      <c r="N31" s="1">
        <f>+'Ark1'!S1063</f>
        <v>0</v>
      </c>
      <c r="P31" s="1">
        <f>+'Ark1'!T1063</f>
        <v>0</v>
      </c>
      <c r="R31" s="102">
        <f>+'Ark1'!U1063</f>
        <v>0</v>
      </c>
      <c r="T31" s="102">
        <f>+'Ark1'!W1063</f>
        <v>0</v>
      </c>
      <c r="V31" s="11">
        <f>+'Ark1'!X1063</f>
        <v>0</v>
      </c>
      <c r="W31" s="11">
        <f>+'Ark1'!Y1063</f>
        <v>0</v>
      </c>
      <c r="X31" s="11">
        <f>+'Ark1'!Z1063</f>
        <v>0</v>
      </c>
      <c r="Y31" s="102">
        <f>+'Ark1'!AA1063</f>
        <v>0</v>
      </c>
      <c r="Z31" s="1">
        <f>+'Ark1'!AB1063</f>
        <v>0</v>
      </c>
      <c r="AA31" s="1">
        <f>+'Ark1'!AC1063</f>
        <v>0</v>
      </c>
      <c r="AB31" s="11">
        <f>+'Ark1'!AD1063</f>
        <v>0</v>
      </c>
      <c r="AC31" s="11">
        <f>+'Ark1'!AE1063</f>
        <v>0</v>
      </c>
      <c r="AD31" s="11">
        <f>+'Ark1'!AF1063</f>
        <v>0</v>
      </c>
      <c r="AE31" s="102" t="e">
        <f t="shared" si="2"/>
        <v>#DIV/0!</v>
      </c>
      <c r="AF31" s="11" t="e">
        <f t="shared" si="3"/>
        <v>#DIV/0!</v>
      </c>
      <c r="AG31" s="47"/>
      <c r="AI31" s="13"/>
      <c r="AJ31" s="13"/>
      <c r="AK31" s="11"/>
      <c r="AL31" s="11"/>
      <c r="AM31" s="11"/>
    </row>
    <row r="32" spans="1:39" ht="21">
      <c r="A32" s="47"/>
      <c r="B32">
        <f>+'Ark1'!C1064</f>
        <v>2021</v>
      </c>
      <c r="C32">
        <f>+'Ark1'!I1064</f>
        <v>24</v>
      </c>
      <c r="D32" s="3" t="s">
        <v>83</v>
      </c>
      <c r="E32" s="3" t="s">
        <v>116</v>
      </c>
      <c r="F32">
        <f>+'Ark1'!Q1064</f>
        <v>0</v>
      </c>
      <c r="H32" s="11">
        <f>+'Ark1'!R1064</f>
        <v>0</v>
      </c>
      <c r="J32" s="218">
        <f>+'Ark1'!AG1064</f>
        <v>0</v>
      </c>
      <c r="L32" s="218">
        <f>+'Ark1'!AH1064</f>
        <v>0</v>
      </c>
      <c r="N32" s="1">
        <f>+'Ark1'!S1064</f>
        <v>0</v>
      </c>
      <c r="P32" s="1">
        <f>+'Ark1'!T1064</f>
        <v>0</v>
      </c>
      <c r="R32" s="102">
        <f>+'Ark1'!U1064</f>
        <v>0</v>
      </c>
      <c r="T32" s="102">
        <f>+'Ark1'!W1064</f>
        <v>0</v>
      </c>
      <c r="V32" s="11">
        <f>+'Ark1'!X1064</f>
        <v>0</v>
      </c>
      <c r="W32" s="11">
        <f>+'Ark1'!Y1064</f>
        <v>0</v>
      </c>
      <c r="X32" s="11">
        <f>+'Ark1'!Z1064</f>
        <v>0</v>
      </c>
      <c r="Y32" s="102">
        <f>+'Ark1'!AA1064</f>
        <v>0</v>
      </c>
      <c r="Z32" s="1">
        <f>+'Ark1'!AB1064</f>
        <v>0</v>
      </c>
      <c r="AA32" s="1">
        <f>+'Ark1'!AC1064</f>
        <v>0</v>
      </c>
      <c r="AB32" s="11">
        <f>+'Ark1'!AD1064</f>
        <v>0</v>
      </c>
      <c r="AC32" s="11">
        <f>+'Ark1'!AE1064</f>
        <v>0</v>
      </c>
      <c r="AD32" s="11">
        <f>+'Ark1'!AF1064</f>
        <v>0</v>
      </c>
      <c r="AE32" s="102" t="e">
        <f t="shared" si="2"/>
        <v>#DIV/0!</v>
      </c>
      <c r="AF32" s="11" t="e">
        <f t="shared" si="3"/>
        <v>#DIV/0!</v>
      </c>
      <c r="AG32" s="47"/>
      <c r="AI32" s="59"/>
      <c r="AJ32" s="59"/>
      <c r="AK32" s="11"/>
      <c r="AL32" s="11"/>
      <c r="AM32" s="11"/>
    </row>
    <row r="33" spans="1:36">
      <c r="A33" s="47"/>
      <c r="B33">
        <f>+'Ark1'!C1065</f>
        <v>2021</v>
      </c>
      <c r="C33">
        <f>+'Ark1'!I1065</f>
        <v>49</v>
      </c>
      <c r="D33" s="3" t="s">
        <v>83</v>
      </c>
      <c r="E33" s="3" t="s">
        <v>117</v>
      </c>
      <c r="F33">
        <f>+'Ark1'!Q1065</f>
        <v>0</v>
      </c>
      <c r="H33" s="11">
        <f>+'Ark1'!R1065</f>
        <v>0</v>
      </c>
      <c r="J33" s="218">
        <f>+'Ark1'!AG1065</f>
        <v>0</v>
      </c>
      <c r="L33" s="218">
        <f>+'Ark1'!AH1065</f>
        <v>0</v>
      </c>
      <c r="N33" s="1">
        <f>+'Ark1'!S1065</f>
        <v>0</v>
      </c>
      <c r="P33" s="1">
        <f>+'Ark1'!T1065</f>
        <v>0</v>
      </c>
      <c r="R33" s="102">
        <f>+'Ark1'!U1065</f>
        <v>0</v>
      </c>
      <c r="T33" s="102">
        <f>+'Ark1'!W1065</f>
        <v>0</v>
      </c>
      <c r="V33" s="11">
        <f>+'Ark1'!X1065</f>
        <v>0</v>
      </c>
      <c r="W33" s="11">
        <f>+'Ark1'!Y1065</f>
        <v>0</v>
      </c>
      <c r="X33" s="11">
        <f>+'Ark1'!Z1065</f>
        <v>0</v>
      </c>
      <c r="Y33" s="102">
        <f>+'Ark1'!AA1065</f>
        <v>0</v>
      </c>
      <c r="Z33" s="1">
        <f>+'Ark1'!AB1065</f>
        <v>0</v>
      </c>
      <c r="AA33" s="1">
        <f>+'Ark1'!AC1065</f>
        <v>0</v>
      </c>
      <c r="AB33" s="11">
        <f>+'Ark1'!AD1065</f>
        <v>0</v>
      </c>
      <c r="AC33" s="11">
        <f>+'Ark1'!AE1065</f>
        <v>0</v>
      </c>
      <c r="AD33" s="11">
        <f>+'Ark1'!AF1065</f>
        <v>0</v>
      </c>
      <c r="AE33" s="102" t="e">
        <f t="shared" si="2"/>
        <v>#DIV/0!</v>
      </c>
      <c r="AF33" s="11" t="e">
        <f t="shared" si="3"/>
        <v>#DIV/0!</v>
      </c>
      <c r="AG33" s="47"/>
    </row>
    <row r="34" spans="1:36" ht="15.6">
      <c r="A34" s="47"/>
      <c r="B34">
        <f>+'Ark1'!C1066</f>
        <v>2021</v>
      </c>
      <c r="C34">
        <f>+'Ark1'!I1066</f>
        <v>80</v>
      </c>
      <c r="D34" s="3" t="s">
        <v>7</v>
      </c>
      <c r="E34" s="3" t="s">
        <v>6</v>
      </c>
      <c r="F34">
        <f>+'Ark1'!Q1066</f>
        <v>0</v>
      </c>
      <c r="H34" s="11">
        <f>+'Ark1'!R1066</f>
        <v>0</v>
      </c>
      <c r="J34" s="218">
        <f>+'Ark1'!AG1066</f>
        <v>0</v>
      </c>
      <c r="L34" s="218">
        <f>+'Ark1'!AH1066</f>
        <v>0</v>
      </c>
      <c r="N34" s="1">
        <f>+'Ark1'!S1066</f>
        <v>0</v>
      </c>
      <c r="P34" s="1">
        <f>+'Ark1'!T1066</f>
        <v>0</v>
      </c>
      <c r="R34" s="102">
        <f>+'Ark1'!U1066</f>
        <v>0</v>
      </c>
      <c r="T34" s="102">
        <f>+'Ark1'!W1066</f>
        <v>0</v>
      </c>
      <c r="V34" s="11">
        <f>+'Ark1'!X1066</f>
        <v>0</v>
      </c>
      <c r="W34" s="11">
        <f>+'Ark1'!Y1066</f>
        <v>0</v>
      </c>
      <c r="X34" s="11">
        <f>+'Ark1'!Z1066</f>
        <v>0</v>
      </c>
      <c r="Y34" s="102">
        <f>+'Ark1'!AA1066</f>
        <v>0</v>
      </c>
      <c r="Z34" s="1">
        <f>+'Ark1'!AB1066</f>
        <v>0</v>
      </c>
      <c r="AA34" s="1">
        <f>+'Ark1'!AC1066</f>
        <v>0</v>
      </c>
      <c r="AB34" s="11">
        <f>+'Ark1'!AD1066</f>
        <v>0</v>
      </c>
      <c r="AC34" s="11">
        <f>+'Ark1'!AE1066</f>
        <v>0</v>
      </c>
      <c r="AD34" s="11">
        <f>+'Ark1'!AF1066</f>
        <v>0</v>
      </c>
      <c r="AE34" s="102" t="e">
        <f t="shared" si="2"/>
        <v>#DIV/0!</v>
      </c>
      <c r="AF34" s="11" t="e">
        <f t="shared" si="3"/>
        <v>#DIV/0!</v>
      </c>
      <c r="AG34" s="47"/>
      <c r="AI34" s="1"/>
      <c r="AJ34" s="5"/>
    </row>
    <row r="35" spans="1:36">
      <c r="A35" s="47"/>
      <c r="B35">
        <f>+'Ark1'!C1067</f>
        <v>2021</v>
      </c>
      <c r="C35">
        <f>+'Ark1'!I1067</f>
        <v>81</v>
      </c>
      <c r="D35" s="3" t="s">
        <v>7</v>
      </c>
      <c r="E35" s="3" t="s">
        <v>3</v>
      </c>
      <c r="F35">
        <f>+'Ark1'!Q1067</f>
        <v>0</v>
      </c>
      <c r="H35" s="11">
        <f>+'Ark1'!R1067</f>
        <v>0</v>
      </c>
      <c r="J35" s="218">
        <f>+'Ark1'!AG1067</f>
        <v>0</v>
      </c>
      <c r="L35" s="218">
        <f>+'Ark1'!AH1067</f>
        <v>0</v>
      </c>
      <c r="N35" s="1">
        <f>+'Ark1'!S1067</f>
        <v>0</v>
      </c>
      <c r="P35" s="1">
        <f>+'Ark1'!T1067</f>
        <v>0</v>
      </c>
      <c r="R35" s="102">
        <f>+'Ark1'!U1067</f>
        <v>0</v>
      </c>
      <c r="T35" s="102">
        <f>+'Ark1'!W1067</f>
        <v>0</v>
      </c>
      <c r="V35" s="11">
        <f>+'Ark1'!X1067</f>
        <v>0</v>
      </c>
      <c r="W35" s="11">
        <f>+'Ark1'!Y1067</f>
        <v>0</v>
      </c>
      <c r="X35" s="11">
        <f>+'Ark1'!Z1067</f>
        <v>0</v>
      </c>
      <c r="Y35" s="102">
        <f>+'Ark1'!AA1067</f>
        <v>0</v>
      </c>
      <c r="Z35" s="1">
        <f>+'Ark1'!AB1067</f>
        <v>0</v>
      </c>
      <c r="AA35" s="1">
        <f>+'Ark1'!AC1067</f>
        <v>0</v>
      </c>
      <c r="AB35" s="11">
        <f>+'Ark1'!AD1067</f>
        <v>0</v>
      </c>
      <c r="AC35" s="11">
        <f>+'Ark1'!AE1067</f>
        <v>0</v>
      </c>
      <c r="AD35" s="11">
        <f>+'Ark1'!AF1067</f>
        <v>0</v>
      </c>
      <c r="AE35" s="102" t="e">
        <f t="shared" si="2"/>
        <v>#DIV/0!</v>
      </c>
      <c r="AF35" s="11" t="e">
        <f t="shared" si="3"/>
        <v>#DIV/0!</v>
      </c>
      <c r="AG35" s="47"/>
    </row>
    <row r="36" spans="1:36">
      <c r="A36" s="47"/>
      <c r="B36">
        <f>+'Ark1'!C1068</f>
        <v>2021</v>
      </c>
      <c r="C36">
        <f>+'Ark1'!I1068</f>
        <v>83</v>
      </c>
      <c r="D36" s="3" t="s">
        <v>7</v>
      </c>
      <c r="E36" s="3" t="s">
        <v>447</v>
      </c>
      <c r="F36">
        <f>+'Ark1'!Q1068</f>
        <v>0</v>
      </c>
      <c r="H36" s="11">
        <f>+'Ark1'!R1068</f>
        <v>0</v>
      </c>
      <c r="J36" s="218">
        <f>+'Ark1'!AG1068</f>
        <v>0</v>
      </c>
      <c r="L36" s="218">
        <f>+'Ark1'!AH1068</f>
        <v>0</v>
      </c>
      <c r="N36" s="1">
        <f>+'Ark1'!S1068</f>
        <v>0</v>
      </c>
      <c r="P36" s="1">
        <f>+'Ark1'!T1068</f>
        <v>0</v>
      </c>
      <c r="R36" s="102">
        <f>+'Ark1'!U1068</f>
        <v>0</v>
      </c>
      <c r="T36" s="102">
        <f>+'Ark1'!W1068</f>
        <v>0</v>
      </c>
      <c r="V36" s="11">
        <f>+'Ark1'!X1068</f>
        <v>0</v>
      </c>
      <c r="W36" s="11">
        <f>+'Ark1'!Y1068</f>
        <v>0</v>
      </c>
      <c r="X36" s="11">
        <f>+'Ark1'!Z1068</f>
        <v>0</v>
      </c>
      <c r="Y36" s="102">
        <f>+'Ark1'!AA1068</f>
        <v>0</v>
      </c>
      <c r="Z36" s="1">
        <f>+'Ark1'!AB1068</f>
        <v>0</v>
      </c>
      <c r="AA36" s="1">
        <f>+'Ark1'!AC1068</f>
        <v>0</v>
      </c>
      <c r="AB36" s="11">
        <f>+'Ark1'!AD1068</f>
        <v>0</v>
      </c>
      <c r="AC36" s="11">
        <f>+'Ark1'!AE1068</f>
        <v>0</v>
      </c>
      <c r="AD36" s="11">
        <f>+'Ark1'!AF1068</f>
        <v>0</v>
      </c>
      <c r="AE36" s="102" t="e">
        <f t="shared" si="2"/>
        <v>#DIV/0!</v>
      </c>
      <c r="AF36" s="11" t="e">
        <f t="shared" si="3"/>
        <v>#DIV/0!</v>
      </c>
      <c r="AG36" s="47"/>
    </row>
    <row r="37" spans="1:36">
      <c r="A37" s="47"/>
      <c r="B37" s="56">
        <f>+'Ark1'!C1069</f>
        <v>2020</v>
      </c>
      <c r="C37" s="56">
        <f>+'Ark1'!I1069</f>
        <v>6</v>
      </c>
      <c r="D37" s="57" t="s">
        <v>83</v>
      </c>
      <c r="E37" s="57" t="s">
        <v>446</v>
      </c>
      <c r="F37" s="56">
        <f>+'Ark1'!Q1069</f>
        <v>0</v>
      </c>
      <c r="G37" s="56"/>
      <c r="H37" s="79">
        <f>+'Ark1'!R1069</f>
        <v>0</v>
      </c>
      <c r="I37" s="56"/>
      <c r="J37" s="287">
        <f>+'Ark1'!AG1069</f>
        <v>0</v>
      </c>
      <c r="K37" s="169"/>
      <c r="L37" s="287">
        <f>+'Ark1'!AH1069</f>
        <v>0</v>
      </c>
      <c r="M37" s="169"/>
      <c r="N37" s="58">
        <f>+'Ark1'!S1069</f>
        <v>0</v>
      </c>
      <c r="O37" s="56"/>
      <c r="P37" s="58">
        <f>+'Ark1'!T1069</f>
        <v>0</v>
      </c>
      <c r="Q37" s="56"/>
      <c r="R37" s="169">
        <f>+'Ark1'!U1069</f>
        <v>0</v>
      </c>
      <c r="S37" s="169"/>
      <c r="T37" s="169">
        <f>+'Ark1'!W1069</f>
        <v>0</v>
      </c>
      <c r="U37" s="169"/>
      <c r="V37" s="79">
        <f>+'Ark1'!X1069</f>
        <v>0</v>
      </c>
      <c r="W37" s="79">
        <f>+'Ark1'!Y1069</f>
        <v>0</v>
      </c>
      <c r="X37" s="79">
        <f>+'Ark1'!Z1069</f>
        <v>0</v>
      </c>
      <c r="Y37" s="169">
        <f>+'Ark1'!AA1069</f>
        <v>0</v>
      </c>
      <c r="Z37" s="58">
        <f>+'Ark1'!AB1069</f>
        <v>0</v>
      </c>
      <c r="AA37" s="58">
        <f>+'Ark1'!AC1069</f>
        <v>0</v>
      </c>
      <c r="AB37" s="79">
        <f>+'Ark1'!AD1069</f>
        <v>0</v>
      </c>
      <c r="AC37" s="79">
        <f>+'Ark1'!AE1069</f>
        <v>0</v>
      </c>
      <c r="AD37" s="79">
        <f>+'Ark1'!AF1069</f>
        <v>0</v>
      </c>
      <c r="AE37" s="169" t="e">
        <f t="shared" si="2"/>
        <v>#DIV/0!</v>
      </c>
      <c r="AF37" s="79" t="e">
        <f t="shared" si="3"/>
        <v>#DIV/0!</v>
      </c>
      <c r="AG37" s="47"/>
    </row>
    <row r="38" spans="1:36">
      <c r="A38" s="47"/>
      <c r="B38" s="56">
        <f>+'Ark1'!C1070</f>
        <v>2020</v>
      </c>
      <c r="C38" s="56">
        <f>+'Ark1'!I1070</f>
        <v>24</v>
      </c>
      <c r="D38" s="57" t="s">
        <v>83</v>
      </c>
      <c r="E38" s="57" t="s">
        <v>116</v>
      </c>
      <c r="F38" s="56">
        <f>+'Ark1'!Q1070</f>
        <v>0</v>
      </c>
      <c r="G38" s="56"/>
      <c r="H38" s="79">
        <f>+'Ark1'!R1070</f>
        <v>0</v>
      </c>
      <c r="I38" s="56"/>
      <c r="J38" s="287">
        <f>+'Ark1'!AG1070</f>
        <v>0</v>
      </c>
      <c r="K38" s="169"/>
      <c r="L38" s="287">
        <f>+'Ark1'!AH1070</f>
        <v>0</v>
      </c>
      <c r="M38" s="169"/>
      <c r="N38" s="58">
        <f>+'Ark1'!S1070</f>
        <v>0</v>
      </c>
      <c r="O38" s="56"/>
      <c r="P38" s="58">
        <f>+'Ark1'!T1070</f>
        <v>0</v>
      </c>
      <c r="Q38" s="56"/>
      <c r="R38" s="169">
        <f>+'Ark1'!U1070</f>
        <v>0</v>
      </c>
      <c r="S38" s="169"/>
      <c r="T38" s="169">
        <f>+'Ark1'!W1070</f>
        <v>0</v>
      </c>
      <c r="U38" s="169"/>
      <c r="V38" s="79">
        <f>+'Ark1'!X1070</f>
        <v>0</v>
      </c>
      <c r="W38" s="79">
        <f>+'Ark1'!Y1070</f>
        <v>0</v>
      </c>
      <c r="X38" s="79">
        <f>+'Ark1'!Z1070</f>
        <v>0</v>
      </c>
      <c r="Y38" s="169">
        <f>+'Ark1'!AA1070</f>
        <v>0</v>
      </c>
      <c r="Z38" s="58">
        <f>+'Ark1'!AB1070</f>
        <v>0</v>
      </c>
      <c r="AA38" s="58">
        <f>+'Ark1'!AC1070</f>
        <v>0</v>
      </c>
      <c r="AB38" s="79">
        <f>+'Ark1'!AD1070</f>
        <v>0</v>
      </c>
      <c r="AC38" s="79">
        <f>+'Ark1'!AE1070</f>
        <v>0</v>
      </c>
      <c r="AD38" s="79">
        <f>+'Ark1'!AF1070</f>
        <v>0</v>
      </c>
      <c r="AE38" s="169" t="e">
        <f t="shared" si="2"/>
        <v>#DIV/0!</v>
      </c>
      <c r="AF38" s="79" t="e">
        <f t="shared" si="3"/>
        <v>#DIV/0!</v>
      </c>
      <c r="AG38" s="47"/>
    </row>
    <row r="39" spans="1:36">
      <c r="A39" s="47"/>
      <c r="B39" s="56">
        <f>+'Ark1'!C1071</f>
        <v>2020</v>
      </c>
      <c r="C39" s="56">
        <f>+'Ark1'!I1071</f>
        <v>49</v>
      </c>
      <c r="D39" s="57" t="s">
        <v>83</v>
      </c>
      <c r="E39" s="57" t="s">
        <v>117</v>
      </c>
      <c r="F39" s="56">
        <f>+'Ark1'!Q1071</f>
        <v>0</v>
      </c>
      <c r="G39" s="56"/>
      <c r="H39" s="79">
        <f>+'Ark1'!R1071</f>
        <v>0</v>
      </c>
      <c r="I39" s="56"/>
      <c r="J39" s="287">
        <f>+'Ark1'!AG1071</f>
        <v>0</v>
      </c>
      <c r="K39" s="169"/>
      <c r="L39" s="287">
        <f>+'Ark1'!AH1071</f>
        <v>0</v>
      </c>
      <c r="M39" s="169"/>
      <c r="N39" s="58">
        <f>+'Ark1'!S1071</f>
        <v>0</v>
      </c>
      <c r="O39" s="56"/>
      <c r="P39" s="58">
        <f>+'Ark1'!T1071</f>
        <v>0</v>
      </c>
      <c r="Q39" s="56"/>
      <c r="R39" s="169">
        <f>+'Ark1'!U1071</f>
        <v>0</v>
      </c>
      <c r="S39" s="169"/>
      <c r="T39" s="169">
        <f>+'Ark1'!W1071</f>
        <v>0</v>
      </c>
      <c r="U39" s="169"/>
      <c r="V39" s="79">
        <f>+'Ark1'!X1071</f>
        <v>0</v>
      </c>
      <c r="W39" s="79">
        <f>+'Ark1'!Y1071</f>
        <v>0</v>
      </c>
      <c r="X39" s="79">
        <f>+'Ark1'!Z1071</f>
        <v>0</v>
      </c>
      <c r="Y39" s="169">
        <f>+'Ark1'!AA1071</f>
        <v>0</v>
      </c>
      <c r="Z39" s="58">
        <f>+'Ark1'!AB1071</f>
        <v>0</v>
      </c>
      <c r="AA39" s="58">
        <f>+'Ark1'!AC1071</f>
        <v>0</v>
      </c>
      <c r="AB39" s="79">
        <f>+'Ark1'!AD1071</f>
        <v>0</v>
      </c>
      <c r="AC39" s="79">
        <f>+'Ark1'!AE1071</f>
        <v>0</v>
      </c>
      <c r="AD39" s="79">
        <f>+'Ark1'!AF1071</f>
        <v>0</v>
      </c>
      <c r="AE39" s="169" t="e">
        <f t="shared" si="2"/>
        <v>#DIV/0!</v>
      </c>
      <c r="AF39" s="79" t="e">
        <f t="shared" si="3"/>
        <v>#DIV/0!</v>
      </c>
      <c r="AG39" s="47"/>
    </row>
    <row r="40" spans="1:36">
      <c r="A40" s="47"/>
      <c r="B40" s="56">
        <f>+'Ark1'!C1072</f>
        <v>2020</v>
      </c>
      <c r="C40" s="56">
        <f>+'Ark1'!I1072</f>
        <v>80</v>
      </c>
      <c r="D40" s="57" t="s">
        <v>7</v>
      </c>
      <c r="E40" s="57" t="s">
        <v>6</v>
      </c>
      <c r="F40" s="56">
        <f>+'Ark1'!Q1072</f>
        <v>0</v>
      </c>
      <c r="G40" s="56"/>
      <c r="H40" s="79">
        <f>+'Ark1'!R1072</f>
        <v>0</v>
      </c>
      <c r="I40" s="56"/>
      <c r="J40" s="287">
        <f>+'Ark1'!AG1072</f>
        <v>0</v>
      </c>
      <c r="K40" s="169"/>
      <c r="L40" s="287">
        <f>+'Ark1'!AH1072</f>
        <v>0</v>
      </c>
      <c r="M40" s="169"/>
      <c r="N40" s="58">
        <f>+'Ark1'!S1072</f>
        <v>0</v>
      </c>
      <c r="O40" s="56"/>
      <c r="P40" s="58">
        <f>+'Ark1'!T1072</f>
        <v>0</v>
      </c>
      <c r="Q40" s="56"/>
      <c r="R40" s="169">
        <f>+'Ark1'!U1072</f>
        <v>0</v>
      </c>
      <c r="S40" s="169"/>
      <c r="T40" s="169">
        <f>+'Ark1'!W1072</f>
        <v>0</v>
      </c>
      <c r="U40" s="169"/>
      <c r="V40" s="79">
        <f>+'Ark1'!X1072</f>
        <v>0</v>
      </c>
      <c r="W40" s="79">
        <f>+'Ark1'!Y1072</f>
        <v>0</v>
      </c>
      <c r="X40" s="79">
        <f>+'Ark1'!Z1072</f>
        <v>0</v>
      </c>
      <c r="Y40" s="169">
        <f>+'Ark1'!AA1072</f>
        <v>0</v>
      </c>
      <c r="Z40" s="58">
        <f>+'Ark1'!AB1072</f>
        <v>0</v>
      </c>
      <c r="AA40" s="58">
        <f>+'Ark1'!AC1072</f>
        <v>0</v>
      </c>
      <c r="AB40" s="79">
        <f>+'Ark1'!AD1072</f>
        <v>0</v>
      </c>
      <c r="AC40" s="79">
        <f>+'Ark1'!AE1072</f>
        <v>0</v>
      </c>
      <c r="AD40" s="79">
        <f>+'Ark1'!AF1072</f>
        <v>0</v>
      </c>
      <c r="AE40" s="169" t="e">
        <f t="shared" si="2"/>
        <v>#DIV/0!</v>
      </c>
      <c r="AF40" s="79" t="e">
        <f t="shared" si="3"/>
        <v>#DIV/0!</v>
      </c>
      <c r="AG40" s="47"/>
    </row>
    <row r="41" spans="1:36">
      <c r="A41" s="47"/>
      <c r="B41" s="56">
        <f>+'Ark1'!C1073</f>
        <v>2020</v>
      </c>
      <c r="C41" s="56">
        <f>+'Ark1'!I1073</f>
        <v>81</v>
      </c>
      <c r="D41" s="57" t="s">
        <v>7</v>
      </c>
      <c r="E41" s="57" t="s">
        <v>3</v>
      </c>
      <c r="F41" s="56">
        <f>+'Ark1'!Q1073</f>
        <v>0</v>
      </c>
      <c r="G41" s="56"/>
      <c r="H41" s="79">
        <f>+'Ark1'!R1073</f>
        <v>0</v>
      </c>
      <c r="I41" s="56"/>
      <c r="J41" s="287">
        <f>+'Ark1'!AG1073</f>
        <v>0</v>
      </c>
      <c r="K41" s="169"/>
      <c r="L41" s="287">
        <f>+'Ark1'!AH1073</f>
        <v>0</v>
      </c>
      <c r="M41" s="169"/>
      <c r="N41" s="58">
        <f>+'Ark1'!S1073</f>
        <v>0</v>
      </c>
      <c r="O41" s="56"/>
      <c r="P41" s="58">
        <f>+'Ark1'!T1073</f>
        <v>0</v>
      </c>
      <c r="Q41" s="56"/>
      <c r="R41" s="169">
        <f>+'Ark1'!U1073</f>
        <v>0</v>
      </c>
      <c r="S41" s="169"/>
      <c r="T41" s="169">
        <f>+'Ark1'!W1073</f>
        <v>0</v>
      </c>
      <c r="U41" s="169"/>
      <c r="V41" s="79">
        <f>+'Ark1'!X1073</f>
        <v>0</v>
      </c>
      <c r="W41" s="79">
        <f>+'Ark1'!Y1073</f>
        <v>0</v>
      </c>
      <c r="X41" s="79">
        <f>+'Ark1'!Z1073</f>
        <v>0</v>
      </c>
      <c r="Y41" s="169">
        <f>+'Ark1'!AA1073</f>
        <v>0</v>
      </c>
      <c r="Z41" s="58">
        <f>+'Ark1'!AB1073</f>
        <v>0</v>
      </c>
      <c r="AA41" s="58">
        <f>+'Ark1'!AC1073</f>
        <v>0</v>
      </c>
      <c r="AB41" s="79">
        <f>+'Ark1'!AD1073</f>
        <v>0</v>
      </c>
      <c r="AC41" s="79">
        <f>+'Ark1'!AE1073</f>
        <v>0</v>
      </c>
      <c r="AD41" s="79">
        <f>+'Ark1'!AF1073</f>
        <v>0</v>
      </c>
      <c r="AE41" s="169" t="e">
        <f t="shared" si="2"/>
        <v>#DIV/0!</v>
      </c>
      <c r="AF41" s="79" t="e">
        <f t="shared" si="3"/>
        <v>#DIV/0!</v>
      </c>
      <c r="AG41" s="47"/>
    </row>
    <row r="42" spans="1:36">
      <c r="A42" s="47"/>
      <c r="B42" s="56">
        <f>+'Ark1'!C1074</f>
        <v>2020</v>
      </c>
      <c r="C42" s="56">
        <f>+'Ark1'!I1074</f>
        <v>83</v>
      </c>
      <c r="D42" s="57" t="s">
        <v>7</v>
      </c>
      <c r="E42" s="57" t="s">
        <v>447</v>
      </c>
      <c r="F42" s="56">
        <f>+'Ark1'!Q1074</f>
        <v>0</v>
      </c>
      <c r="G42" s="56"/>
      <c r="H42" s="79">
        <f>+'Ark1'!R1074</f>
        <v>0</v>
      </c>
      <c r="I42" s="56"/>
      <c r="J42" s="287">
        <f>+'Ark1'!AG1074</f>
        <v>0</v>
      </c>
      <c r="K42" s="169"/>
      <c r="L42" s="287">
        <f>+'Ark1'!AH1074</f>
        <v>0</v>
      </c>
      <c r="M42" s="169"/>
      <c r="N42" s="58">
        <f>+'Ark1'!S1074</f>
        <v>0</v>
      </c>
      <c r="O42" s="56"/>
      <c r="P42" s="58">
        <f>+'Ark1'!T1074</f>
        <v>0</v>
      </c>
      <c r="Q42" s="56"/>
      <c r="R42" s="169">
        <f>+'Ark1'!U1074</f>
        <v>0</v>
      </c>
      <c r="S42" s="169"/>
      <c r="T42" s="169">
        <f>+'Ark1'!W1074</f>
        <v>0</v>
      </c>
      <c r="U42" s="169"/>
      <c r="V42" s="79">
        <f>+'Ark1'!X1074</f>
        <v>0</v>
      </c>
      <c r="W42" s="79">
        <f>+'Ark1'!Y1074</f>
        <v>0</v>
      </c>
      <c r="X42" s="79">
        <f>+'Ark1'!Z1074</f>
        <v>0</v>
      </c>
      <c r="Y42" s="169">
        <f>+'Ark1'!AA1074</f>
        <v>0</v>
      </c>
      <c r="Z42" s="58">
        <f>+'Ark1'!AB1074</f>
        <v>0</v>
      </c>
      <c r="AA42" s="58">
        <f>+'Ark1'!AC1074</f>
        <v>0</v>
      </c>
      <c r="AB42" s="79">
        <f>+'Ark1'!AD1074</f>
        <v>0</v>
      </c>
      <c r="AC42" s="79">
        <f>+'Ark1'!AE1074</f>
        <v>0</v>
      </c>
      <c r="AD42" s="79">
        <f>+'Ark1'!AF1074</f>
        <v>0</v>
      </c>
      <c r="AE42" s="169" t="e">
        <f t="shared" si="2"/>
        <v>#DIV/0!</v>
      </c>
      <c r="AF42" s="79" t="e">
        <f t="shared" si="3"/>
        <v>#DIV/0!</v>
      </c>
      <c r="AG42" s="47"/>
    </row>
    <row r="43" spans="1:36">
      <c r="A43" s="47"/>
      <c r="B43">
        <f>+'Ark1'!C1075</f>
        <v>2019</v>
      </c>
      <c r="C43">
        <f>+'Ark1'!I1075</f>
        <v>6</v>
      </c>
      <c r="D43" s="3" t="s">
        <v>83</v>
      </c>
      <c r="E43" s="3" t="s">
        <v>446</v>
      </c>
      <c r="F43">
        <f>+'Ark1'!Q1075</f>
        <v>0</v>
      </c>
      <c r="H43" s="11">
        <f>+'Ark1'!R1075</f>
        <v>0</v>
      </c>
      <c r="J43" s="218">
        <f>+'Ark1'!AG1075</f>
        <v>0</v>
      </c>
      <c r="L43" s="218">
        <f>+'Ark1'!AH1075</f>
        <v>0</v>
      </c>
      <c r="N43" s="1">
        <f>+'Ark1'!S1075</f>
        <v>0</v>
      </c>
      <c r="P43" s="1">
        <f>+'Ark1'!T1075</f>
        <v>0</v>
      </c>
      <c r="R43" s="102">
        <f>+'Ark1'!U1075</f>
        <v>0</v>
      </c>
      <c r="T43" s="102">
        <f>+'Ark1'!W1075</f>
        <v>0</v>
      </c>
      <c r="V43" s="11">
        <f>+'Ark1'!X1075</f>
        <v>0</v>
      </c>
      <c r="W43" s="11">
        <f>+'Ark1'!Y1075</f>
        <v>0</v>
      </c>
      <c r="X43" s="11">
        <f>+'Ark1'!Z1075</f>
        <v>0</v>
      </c>
      <c r="Y43" s="102">
        <f>+'Ark1'!AA1075</f>
        <v>0</v>
      </c>
      <c r="Z43" s="1">
        <f>+'Ark1'!AB1075</f>
        <v>0</v>
      </c>
      <c r="AA43" s="1">
        <f>+'Ark1'!AC1075</f>
        <v>0</v>
      </c>
      <c r="AB43" s="11">
        <f>+'Ark1'!AD1075</f>
        <v>0</v>
      </c>
      <c r="AC43" s="11">
        <f>+'Ark1'!AE1075</f>
        <v>0</v>
      </c>
      <c r="AD43" s="11">
        <f>+'Ark1'!AF1075</f>
        <v>0</v>
      </c>
      <c r="AE43" s="102" t="e">
        <f t="shared" si="2"/>
        <v>#DIV/0!</v>
      </c>
      <c r="AF43" s="11" t="e">
        <f t="shared" si="3"/>
        <v>#DIV/0!</v>
      </c>
      <c r="AG43" s="47"/>
    </row>
    <row r="44" spans="1:36">
      <c r="A44" s="47"/>
      <c r="B44">
        <f>+'Ark1'!C1076</f>
        <v>2019</v>
      </c>
      <c r="C44">
        <f>+'Ark1'!I1076</f>
        <v>24</v>
      </c>
      <c r="D44" s="3" t="s">
        <v>83</v>
      </c>
      <c r="E44" s="3" t="s">
        <v>116</v>
      </c>
      <c r="F44">
        <f>+'Ark1'!Q1076</f>
        <v>0</v>
      </c>
      <c r="H44" s="11">
        <f>+'Ark1'!R1076</f>
        <v>0</v>
      </c>
      <c r="J44" s="218">
        <f>+'Ark1'!AG1076</f>
        <v>0</v>
      </c>
      <c r="L44" s="218">
        <f>+'Ark1'!AH1076</f>
        <v>0</v>
      </c>
      <c r="N44" s="1">
        <f>+'Ark1'!S1076</f>
        <v>0</v>
      </c>
      <c r="P44" s="1">
        <f>+'Ark1'!T1076</f>
        <v>0</v>
      </c>
      <c r="R44" s="102">
        <f>+'Ark1'!U1076</f>
        <v>0</v>
      </c>
      <c r="T44" s="102">
        <f>+'Ark1'!W1076</f>
        <v>0</v>
      </c>
      <c r="V44" s="11">
        <f>+'Ark1'!X1076</f>
        <v>0</v>
      </c>
      <c r="W44" s="11">
        <f>+'Ark1'!Y1076</f>
        <v>0</v>
      </c>
      <c r="X44" s="11">
        <f>+'Ark1'!Z1076</f>
        <v>0</v>
      </c>
      <c r="Y44" s="102">
        <f>+'Ark1'!AA1076</f>
        <v>0</v>
      </c>
      <c r="Z44" s="1">
        <f>+'Ark1'!AB1076</f>
        <v>0</v>
      </c>
      <c r="AA44" s="1">
        <f>+'Ark1'!AC1076</f>
        <v>0</v>
      </c>
      <c r="AB44" s="11">
        <f>+'Ark1'!AD1076</f>
        <v>0</v>
      </c>
      <c r="AC44" s="11">
        <f>+'Ark1'!AE1076</f>
        <v>0</v>
      </c>
      <c r="AD44" s="11">
        <f>+'Ark1'!AF1076</f>
        <v>0</v>
      </c>
      <c r="AE44" s="102" t="e">
        <f t="shared" si="2"/>
        <v>#DIV/0!</v>
      </c>
      <c r="AF44" s="11" t="e">
        <f t="shared" si="3"/>
        <v>#DIV/0!</v>
      </c>
      <c r="AG44" s="47"/>
    </row>
    <row r="45" spans="1:36">
      <c r="A45" s="47"/>
      <c r="B45">
        <f>+'Ark1'!C1077</f>
        <v>2019</v>
      </c>
      <c r="C45">
        <f>+'Ark1'!I1077</f>
        <v>49</v>
      </c>
      <c r="D45" s="3" t="s">
        <v>83</v>
      </c>
      <c r="E45" s="3" t="s">
        <v>117</v>
      </c>
      <c r="F45">
        <f>+'Ark1'!Q1077</f>
        <v>0</v>
      </c>
      <c r="H45" s="11">
        <f>+'Ark1'!R1077</f>
        <v>0</v>
      </c>
      <c r="J45" s="218">
        <f>+'Ark1'!AG1077</f>
        <v>0</v>
      </c>
      <c r="L45" s="218">
        <f>+'Ark1'!AH1077</f>
        <v>0</v>
      </c>
      <c r="N45" s="1">
        <f>+'Ark1'!S1077</f>
        <v>0</v>
      </c>
      <c r="P45" s="1">
        <f>+'Ark1'!T1077</f>
        <v>0</v>
      </c>
      <c r="R45" s="102">
        <f>+'Ark1'!U1077</f>
        <v>0</v>
      </c>
      <c r="T45" s="102">
        <f>+'Ark1'!W1077</f>
        <v>0</v>
      </c>
      <c r="V45" s="11">
        <f>+'Ark1'!X1077</f>
        <v>0</v>
      </c>
      <c r="W45" s="11">
        <f>+'Ark1'!Y1077</f>
        <v>0</v>
      </c>
      <c r="X45" s="11">
        <f>+'Ark1'!Z1077</f>
        <v>0</v>
      </c>
      <c r="Y45" s="102">
        <f>+'Ark1'!AA1077</f>
        <v>0</v>
      </c>
      <c r="Z45" s="1">
        <f>+'Ark1'!AB1077</f>
        <v>0</v>
      </c>
      <c r="AA45" s="1">
        <f>+'Ark1'!AC1077</f>
        <v>0</v>
      </c>
      <c r="AB45" s="11">
        <f>+'Ark1'!AD1077</f>
        <v>0</v>
      </c>
      <c r="AC45" s="11">
        <f>+'Ark1'!AE1077</f>
        <v>0</v>
      </c>
      <c r="AD45" s="11">
        <f>+'Ark1'!AF1077</f>
        <v>0</v>
      </c>
      <c r="AE45" s="102" t="e">
        <f t="shared" ref="AE45:AE76" si="24">+R45/N45</f>
        <v>#DIV/0!</v>
      </c>
      <c r="AF45" s="11" t="e">
        <f t="shared" ref="AF45:AF76" si="25">+H45/F45</f>
        <v>#DIV/0!</v>
      </c>
      <c r="AG45" s="47"/>
    </row>
    <row r="46" spans="1:36">
      <c r="A46" s="47"/>
      <c r="B46">
        <f>+'Ark1'!C1078</f>
        <v>2019</v>
      </c>
      <c r="C46">
        <f>+'Ark1'!I1078</f>
        <v>80</v>
      </c>
      <c r="D46" s="3" t="s">
        <v>7</v>
      </c>
      <c r="E46" s="3" t="s">
        <v>6</v>
      </c>
      <c r="F46">
        <f>+'Ark1'!Q1078</f>
        <v>0</v>
      </c>
      <c r="H46" s="11">
        <f>+'Ark1'!R1078</f>
        <v>0</v>
      </c>
      <c r="J46" s="218">
        <f>+'Ark1'!AG1078</f>
        <v>0</v>
      </c>
      <c r="L46" s="218">
        <f>+'Ark1'!AH1078</f>
        <v>0</v>
      </c>
      <c r="N46" s="1">
        <f>+'Ark1'!S1078</f>
        <v>0</v>
      </c>
      <c r="P46" s="1">
        <f>+'Ark1'!T1078</f>
        <v>0</v>
      </c>
      <c r="R46" s="102">
        <f>+'Ark1'!U1078</f>
        <v>0</v>
      </c>
      <c r="T46" s="102">
        <f>+'Ark1'!W1078</f>
        <v>0</v>
      </c>
      <c r="V46" s="11">
        <f>+'Ark1'!X1078</f>
        <v>0</v>
      </c>
      <c r="W46" s="11">
        <f>+'Ark1'!Y1078</f>
        <v>0</v>
      </c>
      <c r="X46" s="11">
        <f>+'Ark1'!Z1078</f>
        <v>0</v>
      </c>
      <c r="Y46" s="102">
        <f>+'Ark1'!AA1078</f>
        <v>0</v>
      </c>
      <c r="Z46" s="1">
        <f>+'Ark1'!AB1078</f>
        <v>0</v>
      </c>
      <c r="AA46" s="1">
        <f>+'Ark1'!AC1078</f>
        <v>0</v>
      </c>
      <c r="AB46" s="11">
        <f>+'Ark1'!AD1078</f>
        <v>0</v>
      </c>
      <c r="AC46" s="11">
        <f>+'Ark1'!AE1078</f>
        <v>0</v>
      </c>
      <c r="AD46" s="11">
        <f>+'Ark1'!AF1078</f>
        <v>0</v>
      </c>
      <c r="AE46" s="102" t="e">
        <f t="shared" si="24"/>
        <v>#DIV/0!</v>
      </c>
      <c r="AF46" s="11" t="e">
        <f t="shared" si="25"/>
        <v>#DIV/0!</v>
      </c>
      <c r="AG46" s="47"/>
    </row>
    <row r="47" spans="1:36">
      <c r="A47" s="47"/>
      <c r="B47">
        <f>+'Ark1'!C1079</f>
        <v>2019</v>
      </c>
      <c r="C47">
        <f>+'Ark1'!I1079</f>
        <v>81</v>
      </c>
      <c r="D47" s="3" t="s">
        <v>7</v>
      </c>
      <c r="E47" s="3" t="s">
        <v>3</v>
      </c>
      <c r="F47">
        <f>+'Ark1'!Q1079</f>
        <v>0</v>
      </c>
      <c r="H47" s="11">
        <f>+'Ark1'!R1079</f>
        <v>0</v>
      </c>
      <c r="J47" s="218">
        <f>+'Ark1'!AG1079</f>
        <v>0</v>
      </c>
      <c r="L47" s="218">
        <f>+'Ark1'!AH1079</f>
        <v>0</v>
      </c>
      <c r="N47" s="1">
        <f>+'Ark1'!S1079</f>
        <v>0</v>
      </c>
      <c r="P47" s="1">
        <f>+'Ark1'!T1079</f>
        <v>0</v>
      </c>
      <c r="R47" s="102">
        <f>+'Ark1'!U1079</f>
        <v>0</v>
      </c>
      <c r="T47" s="102">
        <f>+'Ark1'!W1079</f>
        <v>0</v>
      </c>
      <c r="V47" s="11">
        <f>+'Ark1'!X1079</f>
        <v>0</v>
      </c>
      <c r="W47" s="11">
        <f>+'Ark1'!Y1079</f>
        <v>0</v>
      </c>
      <c r="X47" s="11">
        <f>+'Ark1'!Z1079</f>
        <v>0</v>
      </c>
      <c r="Y47" s="102">
        <f>+'Ark1'!AA1079</f>
        <v>0</v>
      </c>
      <c r="Z47" s="1">
        <f>+'Ark1'!AB1079</f>
        <v>0</v>
      </c>
      <c r="AA47" s="1">
        <f>+'Ark1'!AC1079</f>
        <v>0</v>
      </c>
      <c r="AB47" s="11">
        <f>+'Ark1'!AD1079</f>
        <v>0</v>
      </c>
      <c r="AC47" s="11">
        <f>+'Ark1'!AE1079</f>
        <v>0</v>
      </c>
      <c r="AD47" s="11">
        <f>+'Ark1'!AF1079</f>
        <v>0</v>
      </c>
      <c r="AE47" s="102" t="e">
        <f t="shared" si="24"/>
        <v>#DIV/0!</v>
      </c>
      <c r="AF47" s="11" t="e">
        <f t="shared" si="25"/>
        <v>#DIV/0!</v>
      </c>
      <c r="AG47" s="47"/>
    </row>
    <row r="48" spans="1:36">
      <c r="A48" s="47"/>
      <c r="B48">
        <f>+'Ark1'!C1080</f>
        <v>2019</v>
      </c>
      <c r="C48">
        <f>+'Ark1'!I1080</f>
        <v>83</v>
      </c>
      <c r="D48" s="3" t="s">
        <v>7</v>
      </c>
      <c r="E48" s="3" t="s">
        <v>447</v>
      </c>
      <c r="F48">
        <f>+'Ark1'!Q1080</f>
        <v>0</v>
      </c>
      <c r="H48" s="11">
        <f>+'Ark1'!R1080</f>
        <v>0</v>
      </c>
      <c r="J48" s="218">
        <f>+'Ark1'!AG1080</f>
        <v>0</v>
      </c>
      <c r="L48" s="218">
        <f>+'Ark1'!AH1080</f>
        <v>0</v>
      </c>
      <c r="N48" s="1">
        <f>+'Ark1'!S1080</f>
        <v>0</v>
      </c>
      <c r="P48" s="1">
        <f>+'Ark1'!T1080</f>
        <v>0</v>
      </c>
      <c r="R48" s="102">
        <f>+'Ark1'!U1080</f>
        <v>0</v>
      </c>
      <c r="T48" s="102">
        <f>+'Ark1'!W1080</f>
        <v>0</v>
      </c>
      <c r="V48" s="11">
        <f>+'Ark1'!X1080</f>
        <v>0</v>
      </c>
      <c r="W48" s="11">
        <f>+'Ark1'!Y1080</f>
        <v>0</v>
      </c>
      <c r="X48" s="11">
        <f>+'Ark1'!Z1080</f>
        <v>0</v>
      </c>
      <c r="Y48" s="102">
        <f>+'Ark1'!AA1080</f>
        <v>0</v>
      </c>
      <c r="Z48" s="1">
        <f>+'Ark1'!AB1080</f>
        <v>0</v>
      </c>
      <c r="AA48" s="1">
        <f>+'Ark1'!AC1080</f>
        <v>0</v>
      </c>
      <c r="AB48" s="11">
        <f>+'Ark1'!AD1080</f>
        <v>0</v>
      </c>
      <c r="AC48" s="11">
        <f>+'Ark1'!AE1080</f>
        <v>0</v>
      </c>
      <c r="AD48" s="11">
        <f>+'Ark1'!AF1080</f>
        <v>0</v>
      </c>
      <c r="AE48" s="102" t="e">
        <f t="shared" si="24"/>
        <v>#DIV/0!</v>
      </c>
      <c r="AF48" s="11" t="e">
        <f t="shared" si="25"/>
        <v>#DIV/0!</v>
      </c>
      <c r="AG48" s="47"/>
    </row>
    <row r="49" spans="1:33">
      <c r="A49" s="47"/>
      <c r="B49" s="56">
        <f>+'Ark1'!C1081</f>
        <v>2018</v>
      </c>
      <c r="C49" s="56">
        <f>+'Ark1'!I1081</f>
        <v>6</v>
      </c>
      <c r="D49" s="57" t="s">
        <v>83</v>
      </c>
      <c r="E49" s="57" t="s">
        <v>446</v>
      </c>
      <c r="F49" s="56">
        <f>+'Ark1'!Q1081</f>
        <v>0</v>
      </c>
      <c r="G49" s="56"/>
      <c r="H49" s="79">
        <f>+'Ark1'!R1081</f>
        <v>0</v>
      </c>
      <c r="I49" s="56"/>
      <c r="J49" s="287">
        <f>+'Ark1'!AG1081</f>
        <v>0</v>
      </c>
      <c r="K49" s="169"/>
      <c r="L49" s="287">
        <f>+'Ark1'!AH1081</f>
        <v>0</v>
      </c>
      <c r="M49" s="169"/>
      <c r="N49" s="58">
        <f>+'Ark1'!S1081</f>
        <v>0</v>
      </c>
      <c r="O49" s="56"/>
      <c r="P49" s="58">
        <f>+'Ark1'!T1081</f>
        <v>0</v>
      </c>
      <c r="Q49" s="56"/>
      <c r="R49" s="169">
        <f>+'Ark1'!U1081</f>
        <v>0</v>
      </c>
      <c r="S49" s="169"/>
      <c r="T49" s="169">
        <f>+'Ark1'!W1081</f>
        <v>0</v>
      </c>
      <c r="U49" s="169"/>
      <c r="V49" s="79">
        <f>+'Ark1'!X1081</f>
        <v>0</v>
      </c>
      <c r="W49" s="79">
        <f>+'Ark1'!Y1081</f>
        <v>0</v>
      </c>
      <c r="X49" s="79">
        <f>+'Ark1'!Z1081</f>
        <v>0</v>
      </c>
      <c r="Y49" s="169">
        <f>+'Ark1'!AA1081</f>
        <v>0</v>
      </c>
      <c r="Z49" s="58">
        <f>+'Ark1'!AB1081</f>
        <v>0</v>
      </c>
      <c r="AA49" s="58">
        <f>+'Ark1'!AC1081</f>
        <v>0</v>
      </c>
      <c r="AB49" s="79">
        <f>+'Ark1'!AD1081</f>
        <v>0</v>
      </c>
      <c r="AC49" s="79">
        <f>+'Ark1'!AE1081</f>
        <v>0</v>
      </c>
      <c r="AD49" s="79">
        <f>+'Ark1'!AF1081</f>
        <v>0</v>
      </c>
      <c r="AE49" s="169" t="e">
        <f t="shared" si="24"/>
        <v>#DIV/0!</v>
      </c>
      <c r="AF49" s="79" t="e">
        <f t="shared" si="25"/>
        <v>#DIV/0!</v>
      </c>
      <c r="AG49" s="47"/>
    </row>
    <row r="50" spans="1:33">
      <c r="A50" s="47"/>
      <c r="B50" s="56">
        <f>+'Ark1'!C1082</f>
        <v>2018</v>
      </c>
      <c r="C50" s="56">
        <f>+'Ark1'!I1082</f>
        <v>24</v>
      </c>
      <c r="D50" s="57" t="s">
        <v>83</v>
      </c>
      <c r="E50" s="57" t="s">
        <v>116</v>
      </c>
      <c r="F50" s="56">
        <f>+'Ark1'!Q1082</f>
        <v>0</v>
      </c>
      <c r="G50" s="56"/>
      <c r="H50" s="79">
        <f>+'Ark1'!R1082</f>
        <v>0</v>
      </c>
      <c r="I50" s="56"/>
      <c r="J50" s="287">
        <f>+'Ark1'!AG1082</f>
        <v>0</v>
      </c>
      <c r="K50" s="169"/>
      <c r="L50" s="287">
        <f>+'Ark1'!AH1082</f>
        <v>0</v>
      </c>
      <c r="M50" s="169"/>
      <c r="N50" s="58">
        <f>+'Ark1'!S1082</f>
        <v>0</v>
      </c>
      <c r="O50" s="56"/>
      <c r="P50" s="58">
        <f>+'Ark1'!T1082</f>
        <v>0</v>
      </c>
      <c r="Q50" s="56"/>
      <c r="R50" s="169">
        <f>+'Ark1'!U1082</f>
        <v>0</v>
      </c>
      <c r="S50" s="169"/>
      <c r="T50" s="169">
        <f>+'Ark1'!W1082</f>
        <v>0</v>
      </c>
      <c r="U50" s="169"/>
      <c r="V50" s="79">
        <f>+'Ark1'!X1082</f>
        <v>0</v>
      </c>
      <c r="W50" s="79">
        <f>+'Ark1'!Y1082</f>
        <v>0</v>
      </c>
      <c r="X50" s="79">
        <f>+'Ark1'!Z1082</f>
        <v>0</v>
      </c>
      <c r="Y50" s="169">
        <f>+'Ark1'!AA1082</f>
        <v>0</v>
      </c>
      <c r="Z50" s="58">
        <f>+'Ark1'!AB1082</f>
        <v>0</v>
      </c>
      <c r="AA50" s="58">
        <f>+'Ark1'!AC1082</f>
        <v>0</v>
      </c>
      <c r="AB50" s="79">
        <f>+'Ark1'!AD1082</f>
        <v>0</v>
      </c>
      <c r="AC50" s="79">
        <f>+'Ark1'!AE1082</f>
        <v>0</v>
      </c>
      <c r="AD50" s="79">
        <f>+'Ark1'!AF1082</f>
        <v>0</v>
      </c>
      <c r="AE50" s="169" t="e">
        <f t="shared" si="24"/>
        <v>#DIV/0!</v>
      </c>
      <c r="AF50" s="79" t="e">
        <f t="shared" si="25"/>
        <v>#DIV/0!</v>
      </c>
      <c r="AG50" s="47"/>
    </row>
    <row r="51" spans="1:33">
      <c r="A51" s="47"/>
      <c r="B51" s="56">
        <f>+'Ark1'!C1083</f>
        <v>2018</v>
      </c>
      <c r="C51" s="56">
        <f>+'Ark1'!I1083</f>
        <v>49</v>
      </c>
      <c r="D51" s="57" t="s">
        <v>83</v>
      </c>
      <c r="E51" s="57" t="s">
        <v>117</v>
      </c>
      <c r="F51" s="56">
        <f>+'Ark1'!Q1083</f>
        <v>0</v>
      </c>
      <c r="G51" s="56"/>
      <c r="H51" s="79">
        <f>+'Ark1'!R1083</f>
        <v>0</v>
      </c>
      <c r="I51" s="56"/>
      <c r="J51" s="287">
        <f>+'Ark1'!AG1083</f>
        <v>0</v>
      </c>
      <c r="K51" s="169"/>
      <c r="L51" s="287">
        <f>+'Ark1'!AH1083</f>
        <v>0</v>
      </c>
      <c r="M51" s="169"/>
      <c r="N51" s="58">
        <f>+'Ark1'!S1083</f>
        <v>0</v>
      </c>
      <c r="O51" s="56"/>
      <c r="P51" s="58">
        <f>+'Ark1'!T1083</f>
        <v>0</v>
      </c>
      <c r="Q51" s="56"/>
      <c r="R51" s="169">
        <f>+'Ark1'!U1083</f>
        <v>0</v>
      </c>
      <c r="S51" s="169"/>
      <c r="T51" s="169">
        <f>+'Ark1'!W1083</f>
        <v>0</v>
      </c>
      <c r="U51" s="169"/>
      <c r="V51" s="79">
        <f>+'Ark1'!X1083</f>
        <v>0</v>
      </c>
      <c r="W51" s="79">
        <f>+'Ark1'!Y1083</f>
        <v>0</v>
      </c>
      <c r="X51" s="79">
        <f>+'Ark1'!Z1083</f>
        <v>0</v>
      </c>
      <c r="Y51" s="169">
        <f>+'Ark1'!AA1083</f>
        <v>0</v>
      </c>
      <c r="Z51" s="58">
        <f>+'Ark1'!AB1083</f>
        <v>0</v>
      </c>
      <c r="AA51" s="58">
        <f>+'Ark1'!AC1083</f>
        <v>0</v>
      </c>
      <c r="AB51" s="79">
        <f>+'Ark1'!AD1083</f>
        <v>0</v>
      </c>
      <c r="AC51" s="79">
        <f>+'Ark1'!AE1083</f>
        <v>0</v>
      </c>
      <c r="AD51" s="79">
        <f>+'Ark1'!AF1083</f>
        <v>0</v>
      </c>
      <c r="AE51" s="169" t="e">
        <f t="shared" si="24"/>
        <v>#DIV/0!</v>
      </c>
      <c r="AF51" s="79" t="e">
        <f t="shared" si="25"/>
        <v>#DIV/0!</v>
      </c>
      <c r="AG51" s="47"/>
    </row>
    <row r="52" spans="1:33">
      <c r="A52" s="47"/>
      <c r="B52" s="56">
        <f>+'Ark1'!C1084</f>
        <v>2018</v>
      </c>
      <c r="C52" s="56">
        <f>+'Ark1'!I1084</f>
        <v>80</v>
      </c>
      <c r="D52" s="57" t="s">
        <v>7</v>
      </c>
      <c r="E52" s="57" t="s">
        <v>6</v>
      </c>
      <c r="F52" s="56">
        <f>+'Ark1'!Q1084</f>
        <v>0</v>
      </c>
      <c r="G52" s="56"/>
      <c r="H52" s="79">
        <f>+'Ark1'!R1084</f>
        <v>0</v>
      </c>
      <c r="I52" s="56"/>
      <c r="J52" s="287">
        <f>+'Ark1'!AG1084</f>
        <v>0</v>
      </c>
      <c r="K52" s="169"/>
      <c r="L52" s="287">
        <f>+'Ark1'!AH1084</f>
        <v>0</v>
      </c>
      <c r="M52" s="169"/>
      <c r="N52" s="58">
        <f>+'Ark1'!S1084</f>
        <v>0</v>
      </c>
      <c r="O52" s="56"/>
      <c r="P52" s="58">
        <f>+'Ark1'!T1084</f>
        <v>0</v>
      </c>
      <c r="Q52" s="56"/>
      <c r="R52" s="169">
        <f>+'Ark1'!U1084</f>
        <v>0</v>
      </c>
      <c r="S52" s="169"/>
      <c r="T52" s="169">
        <f>+'Ark1'!W1084</f>
        <v>0</v>
      </c>
      <c r="U52" s="169"/>
      <c r="V52" s="79">
        <f>+'Ark1'!X1084</f>
        <v>0</v>
      </c>
      <c r="W52" s="79">
        <f>+'Ark1'!Y1084</f>
        <v>0</v>
      </c>
      <c r="X52" s="79">
        <f>+'Ark1'!Z1084</f>
        <v>0</v>
      </c>
      <c r="Y52" s="169">
        <f>+'Ark1'!AA1084</f>
        <v>0</v>
      </c>
      <c r="Z52" s="58">
        <f>+'Ark1'!AB1084</f>
        <v>0</v>
      </c>
      <c r="AA52" s="58">
        <f>+'Ark1'!AC1084</f>
        <v>0</v>
      </c>
      <c r="AB52" s="79">
        <f>+'Ark1'!AD1084</f>
        <v>0</v>
      </c>
      <c r="AC52" s="79">
        <f>+'Ark1'!AE1084</f>
        <v>0</v>
      </c>
      <c r="AD52" s="79">
        <f>+'Ark1'!AF1084</f>
        <v>0</v>
      </c>
      <c r="AE52" s="169" t="e">
        <f t="shared" si="24"/>
        <v>#DIV/0!</v>
      </c>
      <c r="AF52" s="79" t="e">
        <f t="shared" si="25"/>
        <v>#DIV/0!</v>
      </c>
      <c r="AG52" s="47"/>
    </row>
    <row r="53" spans="1:33">
      <c r="A53" s="47"/>
      <c r="B53" s="56">
        <f>+'Ark1'!C1085</f>
        <v>2018</v>
      </c>
      <c r="C53" s="56">
        <f>+'Ark1'!I1085</f>
        <v>81</v>
      </c>
      <c r="D53" s="57" t="s">
        <v>7</v>
      </c>
      <c r="E53" s="57" t="s">
        <v>3</v>
      </c>
      <c r="F53" s="56">
        <f>+'Ark1'!Q1085</f>
        <v>0</v>
      </c>
      <c r="G53" s="56"/>
      <c r="H53" s="79">
        <f>+'Ark1'!R1085</f>
        <v>0</v>
      </c>
      <c r="I53" s="56"/>
      <c r="J53" s="287">
        <f>+'Ark1'!AG1085</f>
        <v>0</v>
      </c>
      <c r="K53" s="169"/>
      <c r="L53" s="287">
        <f>+'Ark1'!AH1085</f>
        <v>0</v>
      </c>
      <c r="M53" s="169"/>
      <c r="N53" s="58">
        <f>+'Ark1'!S1085</f>
        <v>0</v>
      </c>
      <c r="O53" s="56"/>
      <c r="P53" s="58">
        <f>+'Ark1'!T1085</f>
        <v>0</v>
      </c>
      <c r="Q53" s="56"/>
      <c r="R53" s="169">
        <f>+'Ark1'!U1085</f>
        <v>0</v>
      </c>
      <c r="S53" s="169"/>
      <c r="T53" s="169">
        <f>+'Ark1'!W1085</f>
        <v>0</v>
      </c>
      <c r="U53" s="169"/>
      <c r="V53" s="79">
        <f>+'Ark1'!X1085</f>
        <v>0</v>
      </c>
      <c r="W53" s="79">
        <f>+'Ark1'!Y1085</f>
        <v>0</v>
      </c>
      <c r="X53" s="79">
        <f>+'Ark1'!Z1085</f>
        <v>0</v>
      </c>
      <c r="Y53" s="169">
        <f>+'Ark1'!AA1085</f>
        <v>0</v>
      </c>
      <c r="Z53" s="58">
        <f>+'Ark1'!AB1085</f>
        <v>0</v>
      </c>
      <c r="AA53" s="58">
        <f>+'Ark1'!AC1085</f>
        <v>0</v>
      </c>
      <c r="AB53" s="79">
        <f>+'Ark1'!AD1085</f>
        <v>0</v>
      </c>
      <c r="AC53" s="79">
        <f>+'Ark1'!AE1085</f>
        <v>0</v>
      </c>
      <c r="AD53" s="79">
        <f>+'Ark1'!AF1085</f>
        <v>0</v>
      </c>
      <c r="AE53" s="169" t="e">
        <f t="shared" si="24"/>
        <v>#DIV/0!</v>
      </c>
      <c r="AF53" s="79" t="e">
        <f t="shared" si="25"/>
        <v>#DIV/0!</v>
      </c>
      <c r="AG53" s="47"/>
    </row>
    <row r="54" spans="1:33">
      <c r="A54" s="47"/>
      <c r="B54" s="56">
        <f>+'Ark1'!C1086</f>
        <v>2018</v>
      </c>
      <c r="C54" s="56">
        <f>+'Ark1'!I1086</f>
        <v>83</v>
      </c>
      <c r="D54" s="57" t="s">
        <v>7</v>
      </c>
      <c r="E54" s="57" t="s">
        <v>447</v>
      </c>
      <c r="F54" s="56">
        <f>+'Ark1'!Q1086</f>
        <v>0</v>
      </c>
      <c r="G54" s="56"/>
      <c r="H54" s="79">
        <f>+'Ark1'!R1086</f>
        <v>0</v>
      </c>
      <c r="I54" s="56"/>
      <c r="J54" s="287">
        <f>+'Ark1'!AG1086</f>
        <v>0</v>
      </c>
      <c r="K54" s="169"/>
      <c r="L54" s="287">
        <f>+'Ark1'!AH1086</f>
        <v>0</v>
      </c>
      <c r="M54" s="169"/>
      <c r="N54" s="58">
        <f>+'Ark1'!S1086</f>
        <v>0</v>
      </c>
      <c r="O54" s="56"/>
      <c r="P54" s="58">
        <f>+'Ark1'!T1086</f>
        <v>0</v>
      </c>
      <c r="Q54" s="56"/>
      <c r="R54" s="169">
        <f>+'Ark1'!U1086</f>
        <v>0</v>
      </c>
      <c r="S54" s="169"/>
      <c r="T54" s="169">
        <f>+'Ark1'!W1086</f>
        <v>0</v>
      </c>
      <c r="U54" s="169"/>
      <c r="V54" s="79">
        <f>+'Ark1'!X1086</f>
        <v>0</v>
      </c>
      <c r="W54" s="79">
        <f>+'Ark1'!Y1086</f>
        <v>0</v>
      </c>
      <c r="X54" s="79">
        <f>+'Ark1'!Z1086</f>
        <v>0</v>
      </c>
      <c r="Y54" s="169">
        <f>+'Ark1'!AA1086</f>
        <v>0</v>
      </c>
      <c r="Z54" s="58">
        <f>+'Ark1'!AB1086</f>
        <v>0</v>
      </c>
      <c r="AA54" s="58">
        <f>+'Ark1'!AC1086</f>
        <v>0</v>
      </c>
      <c r="AB54" s="79">
        <f>+'Ark1'!AD1086</f>
        <v>0</v>
      </c>
      <c r="AC54" s="79">
        <f>+'Ark1'!AE1086</f>
        <v>0</v>
      </c>
      <c r="AD54" s="79">
        <f>+'Ark1'!AF1086</f>
        <v>0</v>
      </c>
      <c r="AE54" s="169" t="e">
        <f t="shared" si="24"/>
        <v>#DIV/0!</v>
      </c>
      <c r="AF54" s="79" t="e">
        <f t="shared" si="25"/>
        <v>#DIV/0!</v>
      </c>
      <c r="AG54" s="47"/>
    </row>
    <row r="55" spans="1:33">
      <c r="A55" s="47"/>
      <c r="B55">
        <f>+'Ark1'!C1087</f>
        <v>2017</v>
      </c>
      <c r="C55">
        <f>+'Ark1'!I1087</f>
        <v>6</v>
      </c>
      <c r="D55" s="3" t="s">
        <v>83</v>
      </c>
      <c r="E55" s="3" t="s">
        <v>446</v>
      </c>
      <c r="F55">
        <f>+'Ark1'!Q1087</f>
        <v>0</v>
      </c>
      <c r="H55" s="11">
        <f>+'Ark1'!R1087</f>
        <v>0</v>
      </c>
      <c r="J55" s="218">
        <f>+'Ark1'!AG1087</f>
        <v>0</v>
      </c>
      <c r="L55" s="218">
        <f>+'Ark1'!AH1087</f>
        <v>0</v>
      </c>
      <c r="N55" s="1">
        <f>+'Ark1'!S1087</f>
        <v>0</v>
      </c>
      <c r="P55" s="1">
        <f>+'Ark1'!T1087</f>
        <v>0</v>
      </c>
      <c r="R55" s="102">
        <f>+'Ark1'!U1087</f>
        <v>0</v>
      </c>
      <c r="T55" s="102">
        <f>+'Ark1'!W1087</f>
        <v>0</v>
      </c>
      <c r="V55" s="11">
        <f>+'Ark1'!X1087</f>
        <v>0</v>
      </c>
      <c r="W55" s="11">
        <f>+'Ark1'!Y1087</f>
        <v>0</v>
      </c>
      <c r="X55" s="11">
        <f>+'Ark1'!Z1087</f>
        <v>0</v>
      </c>
      <c r="Y55" s="102">
        <f>+'Ark1'!AA1087</f>
        <v>0</v>
      </c>
      <c r="Z55" s="1">
        <f>+'Ark1'!AB1087</f>
        <v>0</v>
      </c>
      <c r="AA55" s="1">
        <f>+'Ark1'!AC1087</f>
        <v>0</v>
      </c>
      <c r="AB55" s="11">
        <f>+'Ark1'!AD1087</f>
        <v>0</v>
      </c>
      <c r="AC55" s="11">
        <f>+'Ark1'!AE1087</f>
        <v>0</v>
      </c>
      <c r="AD55" s="11">
        <f>+'Ark1'!AF1087</f>
        <v>0</v>
      </c>
      <c r="AE55" s="102" t="e">
        <f t="shared" si="24"/>
        <v>#DIV/0!</v>
      </c>
      <c r="AF55" s="11" t="e">
        <f t="shared" si="25"/>
        <v>#DIV/0!</v>
      </c>
      <c r="AG55" s="47"/>
    </row>
    <row r="56" spans="1:33">
      <c r="A56" s="47"/>
      <c r="B56">
        <f>+'Ark1'!C1088</f>
        <v>2017</v>
      </c>
      <c r="C56">
        <f>+'Ark1'!I1088</f>
        <v>24</v>
      </c>
      <c r="D56" s="3" t="s">
        <v>83</v>
      </c>
      <c r="E56" s="3" t="s">
        <v>116</v>
      </c>
      <c r="F56">
        <f>+'Ark1'!Q1088</f>
        <v>0</v>
      </c>
      <c r="H56" s="11">
        <f>+'Ark1'!R1088</f>
        <v>0</v>
      </c>
      <c r="J56" s="218">
        <f>+'Ark1'!AG1088</f>
        <v>0</v>
      </c>
      <c r="L56" s="218">
        <f>+'Ark1'!AH1088</f>
        <v>0</v>
      </c>
      <c r="N56" s="1">
        <f>+'Ark1'!S1088</f>
        <v>0</v>
      </c>
      <c r="P56" s="1">
        <f>+'Ark1'!T1088</f>
        <v>0</v>
      </c>
      <c r="R56" s="102">
        <f>+'Ark1'!U1088</f>
        <v>0</v>
      </c>
      <c r="T56" s="102">
        <f>+'Ark1'!W1088</f>
        <v>0</v>
      </c>
      <c r="V56" s="11">
        <f>+'Ark1'!X1088</f>
        <v>0</v>
      </c>
      <c r="W56" s="11">
        <f>+'Ark1'!Y1088</f>
        <v>0</v>
      </c>
      <c r="X56" s="11">
        <f>+'Ark1'!Z1088</f>
        <v>0</v>
      </c>
      <c r="Y56" s="102">
        <f>+'Ark1'!AA1088</f>
        <v>0</v>
      </c>
      <c r="Z56" s="1">
        <f>+'Ark1'!AB1088</f>
        <v>0</v>
      </c>
      <c r="AA56" s="1">
        <f>+'Ark1'!AC1088</f>
        <v>0</v>
      </c>
      <c r="AB56" s="11">
        <f>+'Ark1'!AD1088</f>
        <v>0</v>
      </c>
      <c r="AC56" s="11">
        <f>+'Ark1'!AE1088</f>
        <v>0</v>
      </c>
      <c r="AD56" s="11">
        <f>+'Ark1'!AF1088</f>
        <v>0</v>
      </c>
      <c r="AE56" s="102" t="e">
        <f t="shared" si="24"/>
        <v>#DIV/0!</v>
      </c>
      <c r="AF56" s="11" t="e">
        <f t="shared" si="25"/>
        <v>#DIV/0!</v>
      </c>
      <c r="AG56" s="47"/>
    </row>
    <row r="57" spans="1:33">
      <c r="A57" s="47"/>
      <c r="B57">
        <f>+'Ark1'!C1089</f>
        <v>2017</v>
      </c>
      <c r="C57">
        <f>+'Ark1'!I1089</f>
        <v>49</v>
      </c>
      <c r="D57" s="3" t="s">
        <v>83</v>
      </c>
      <c r="E57" s="3" t="s">
        <v>117</v>
      </c>
      <c r="F57">
        <f>+'Ark1'!Q1089</f>
        <v>0</v>
      </c>
      <c r="H57" s="11">
        <f>+'Ark1'!R1089</f>
        <v>0</v>
      </c>
      <c r="J57" s="218">
        <f>+'Ark1'!AG1089</f>
        <v>0</v>
      </c>
      <c r="L57" s="218">
        <f>+'Ark1'!AH1089</f>
        <v>0</v>
      </c>
      <c r="N57" s="1">
        <f>+'Ark1'!S1089</f>
        <v>0</v>
      </c>
      <c r="P57" s="1">
        <f>+'Ark1'!T1089</f>
        <v>0</v>
      </c>
      <c r="R57" s="102">
        <f>+'Ark1'!U1089</f>
        <v>0</v>
      </c>
      <c r="T57" s="102">
        <f>+'Ark1'!W1089</f>
        <v>0</v>
      </c>
      <c r="V57" s="11">
        <f>+'Ark1'!X1089</f>
        <v>0</v>
      </c>
      <c r="W57" s="11">
        <f>+'Ark1'!Y1089</f>
        <v>0</v>
      </c>
      <c r="X57" s="11">
        <f>+'Ark1'!Z1089</f>
        <v>0</v>
      </c>
      <c r="Y57" s="102">
        <f>+'Ark1'!AA1089</f>
        <v>0</v>
      </c>
      <c r="Z57" s="1">
        <f>+'Ark1'!AB1089</f>
        <v>0</v>
      </c>
      <c r="AA57" s="1">
        <f>+'Ark1'!AC1089</f>
        <v>0</v>
      </c>
      <c r="AB57" s="11">
        <f>+'Ark1'!AD1089</f>
        <v>0</v>
      </c>
      <c r="AC57" s="11">
        <f>+'Ark1'!AE1089</f>
        <v>0</v>
      </c>
      <c r="AD57" s="11">
        <f>+'Ark1'!AF1089</f>
        <v>0</v>
      </c>
      <c r="AE57" s="102" t="e">
        <f t="shared" si="24"/>
        <v>#DIV/0!</v>
      </c>
      <c r="AF57" s="11" t="e">
        <f t="shared" si="25"/>
        <v>#DIV/0!</v>
      </c>
      <c r="AG57" s="47"/>
    </row>
    <row r="58" spans="1:33">
      <c r="A58" s="47"/>
      <c r="B58">
        <f>+'Ark1'!C1090</f>
        <v>2017</v>
      </c>
      <c r="C58">
        <f>+'Ark1'!I1090</f>
        <v>80</v>
      </c>
      <c r="D58" s="3" t="s">
        <v>7</v>
      </c>
      <c r="E58" s="3" t="s">
        <v>6</v>
      </c>
      <c r="F58">
        <f>+'Ark1'!Q1090</f>
        <v>0</v>
      </c>
      <c r="H58" s="11">
        <f>+'Ark1'!R1090</f>
        <v>0</v>
      </c>
      <c r="J58" s="218">
        <f>+'Ark1'!AG1090</f>
        <v>0</v>
      </c>
      <c r="L58" s="218">
        <f>+'Ark1'!AH1090</f>
        <v>0</v>
      </c>
      <c r="N58" s="1">
        <f>+'Ark1'!S1090</f>
        <v>0</v>
      </c>
      <c r="P58" s="1">
        <f>+'Ark1'!T1090</f>
        <v>0</v>
      </c>
      <c r="R58" s="102">
        <f>+'Ark1'!U1090</f>
        <v>0</v>
      </c>
      <c r="T58" s="102">
        <f>+'Ark1'!W1090</f>
        <v>0</v>
      </c>
      <c r="V58" s="11">
        <f>+'Ark1'!X1090</f>
        <v>0</v>
      </c>
      <c r="W58" s="11">
        <f>+'Ark1'!Y1090</f>
        <v>0</v>
      </c>
      <c r="X58" s="11">
        <f>+'Ark1'!Z1090</f>
        <v>0</v>
      </c>
      <c r="Y58" s="102">
        <f>+'Ark1'!AA1090</f>
        <v>0</v>
      </c>
      <c r="Z58" s="1">
        <f>+'Ark1'!AB1090</f>
        <v>0</v>
      </c>
      <c r="AA58" s="1">
        <f>+'Ark1'!AC1090</f>
        <v>0</v>
      </c>
      <c r="AB58" s="11">
        <f>+'Ark1'!AD1090</f>
        <v>0</v>
      </c>
      <c r="AC58" s="11">
        <f>+'Ark1'!AE1090</f>
        <v>0</v>
      </c>
      <c r="AD58" s="11">
        <f>+'Ark1'!AF1090</f>
        <v>0</v>
      </c>
      <c r="AE58" s="102" t="e">
        <f t="shared" si="24"/>
        <v>#DIV/0!</v>
      </c>
      <c r="AF58" s="11" t="e">
        <f t="shared" si="25"/>
        <v>#DIV/0!</v>
      </c>
      <c r="AG58" s="47"/>
    </row>
    <row r="59" spans="1:33">
      <c r="A59" s="47"/>
      <c r="B59">
        <f>+'Ark1'!C1091</f>
        <v>2017</v>
      </c>
      <c r="C59">
        <f>+'Ark1'!I1091</f>
        <v>81</v>
      </c>
      <c r="D59" s="3" t="s">
        <v>7</v>
      </c>
      <c r="E59" s="3" t="s">
        <v>3</v>
      </c>
      <c r="F59">
        <f>+'Ark1'!Q1091</f>
        <v>0</v>
      </c>
      <c r="H59" s="11">
        <f>+'Ark1'!R1091</f>
        <v>0</v>
      </c>
      <c r="J59" s="218">
        <f>+'Ark1'!AG1091</f>
        <v>0</v>
      </c>
      <c r="L59" s="218">
        <f>+'Ark1'!AH1091</f>
        <v>0</v>
      </c>
      <c r="N59" s="1">
        <f>+'Ark1'!S1091</f>
        <v>0</v>
      </c>
      <c r="P59" s="1">
        <f>+'Ark1'!T1091</f>
        <v>0</v>
      </c>
      <c r="R59" s="102">
        <f>+'Ark1'!U1091</f>
        <v>0</v>
      </c>
      <c r="T59" s="102">
        <f>+'Ark1'!W1091</f>
        <v>0</v>
      </c>
      <c r="V59" s="11">
        <f>+'Ark1'!X1091</f>
        <v>0</v>
      </c>
      <c r="W59" s="11">
        <f>+'Ark1'!Y1091</f>
        <v>0</v>
      </c>
      <c r="X59" s="11">
        <f>+'Ark1'!Z1091</f>
        <v>0</v>
      </c>
      <c r="Y59" s="102">
        <f>+'Ark1'!AA1091</f>
        <v>0</v>
      </c>
      <c r="Z59" s="1">
        <f>+'Ark1'!AB1091</f>
        <v>0</v>
      </c>
      <c r="AA59" s="1">
        <f>+'Ark1'!AC1091</f>
        <v>0</v>
      </c>
      <c r="AB59" s="11">
        <f>+'Ark1'!AD1091</f>
        <v>0</v>
      </c>
      <c r="AC59" s="11">
        <f>+'Ark1'!AE1091</f>
        <v>0</v>
      </c>
      <c r="AD59" s="11">
        <f>+'Ark1'!AF1091</f>
        <v>0</v>
      </c>
      <c r="AE59" s="102" t="e">
        <f t="shared" si="24"/>
        <v>#DIV/0!</v>
      </c>
      <c r="AF59" s="11" t="e">
        <f t="shared" si="25"/>
        <v>#DIV/0!</v>
      </c>
      <c r="AG59" s="47"/>
    </row>
    <row r="60" spans="1:33">
      <c r="A60" s="47"/>
      <c r="B60">
        <f>+'Ark1'!C1092</f>
        <v>2017</v>
      </c>
      <c r="C60">
        <f>+'Ark1'!I1092</f>
        <v>83</v>
      </c>
      <c r="D60" s="3" t="s">
        <v>7</v>
      </c>
      <c r="E60" s="3" t="s">
        <v>447</v>
      </c>
      <c r="F60">
        <f>+'Ark1'!Q1092</f>
        <v>0</v>
      </c>
      <c r="H60" s="11">
        <f>+'Ark1'!R1092</f>
        <v>0</v>
      </c>
      <c r="J60" s="218">
        <f>+'Ark1'!AG1092</f>
        <v>0</v>
      </c>
      <c r="L60" s="218">
        <f>+'Ark1'!AH1092</f>
        <v>0</v>
      </c>
      <c r="N60" s="1">
        <f>+'Ark1'!S1092</f>
        <v>0</v>
      </c>
      <c r="P60" s="1">
        <f>+'Ark1'!T1092</f>
        <v>0</v>
      </c>
      <c r="R60" s="102">
        <f>+'Ark1'!U1092</f>
        <v>0</v>
      </c>
      <c r="T60" s="102">
        <f>+'Ark1'!W1092</f>
        <v>0</v>
      </c>
      <c r="V60" s="11">
        <f>+'Ark1'!X1092</f>
        <v>0</v>
      </c>
      <c r="W60" s="11">
        <f>+'Ark1'!Y1092</f>
        <v>0</v>
      </c>
      <c r="X60" s="11">
        <f>+'Ark1'!Z1092</f>
        <v>0</v>
      </c>
      <c r="Y60" s="102">
        <f>+'Ark1'!AA1092</f>
        <v>0</v>
      </c>
      <c r="Z60" s="1">
        <f>+'Ark1'!AB1092</f>
        <v>0</v>
      </c>
      <c r="AA60" s="1">
        <f>+'Ark1'!AC1092</f>
        <v>0</v>
      </c>
      <c r="AB60" s="11">
        <f>+'Ark1'!AD1092</f>
        <v>0</v>
      </c>
      <c r="AC60" s="11">
        <f>+'Ark1'!AE1092</f>
        <v>0</v>
      </c>
      <c r="AD60" s="11">
        <f>+'Ark1'!AF1092</f>
        <v>0</v>
      </c>
      <c r="AE60" s="102" t="e">
        <f t="shared" si="24"/>
        <v>#DIV/0!</v>
      </c>
      <c r="AF60" s="11" t="e">
        <f t="shared" si="25"/>
        <v>#DIV/0!</v>
      </c>
      <c r="AG60" s="47"/>
    </row>
    <row r="61" spans="1:33">
      <c r="A61" s="47"/>
      <c r="B61" s="56">
        <f>+'Ark1'!C1093</f>
        <v>2016</v>
      </c>
      <c r="C61" s="56">
        <f>+'Ark1'!I1093</f>
        <v>6</v>
      </c>
      <c r="D61" s="57" t="s">
        <v>83</v>
      </c>
      <c r="E61" s="57" t="s">
        <v>446</v>
      </c>
      <c r="F61" s="56">
        <f>+'Ark1'!Q1093</f>
        <v>0</v>
      </c>
      <c r="G61" s="56"/>
      <c r="H61" s="79">
        <f>+'Ark1'!R1093</f>
        <v>0</v>
      </c>
      <c r="I61" s="56"/>
      <c r="J61" s="287">
        <f>+'Ark1'!AG1093</f>
        <v>0</v>
      </c>
      <c r="K61" s="169"/>
      <c r="L61" s="287">
        <f>+'Ark1'!AH1093</f>
        <v>0</v>
      </c>
      <c r="M61" s="169"/>
      <c r="N61" s="58">
        <f>+'Ark1'!S1093</f>
        <v>0</v>
      </c>
      <c r="O61" s="56"/>
      <c r="P61" s="58">
        <f>+'Ark1'!T1093</f>
        <v>0</v>
      </c>
      <c r="Q61" s="56"/>
      <c r="R61" s="169">
        <f>+'Ark1'!U1093</f>
        <v>0</v>
      </c>
      <c r="S61" s="169"/>
      <c r="T61" s="169">
        <f>+'Ark1'!W1093</f>
        <v>0</v>
      </c>
      <c r="U61" s="169"/>
      <c r="V61" s="79">
        <f>+'Ark1'!X1093</f>
        <v>0</v>
      </c>
      <c r="W61" s="79">
        <f>+'Ark1'!Y1093</f>
        <v>0</v>
      </c>
      <c r="X61" s="79">
        <f>+'Ark1'!Z1093</f>
        <v>0</v>
      </c>
      <c r="Y61" s="169">
        <f>+'Ark1'!AA1093</f>
        <v>0</v>
      </c>
      <c r="Z61" s="58">
        <f>+'Ark1'!AB1093</f>
        <v>0</v>
      </c>
      <c r="AA61" s="58">
        <f>+'Ark1'!AC1093</f>
        <v>0</v>
      </c>
      <c r="AB61" s="79">
        <f>+'Ark1'!AD1093</f>
        <v>0</v>
      </c>
      <c r="AC61" s="79">
        <f>+'Ark1'!AE1093</f>
        <v>0</v>
      </c>
      <c r="AD61" s="79">
        <f>+'Ark1'!AF1093</f>
        <v>0</v>
      </c>
      <c r="AE61" s="169" t="e">
        <f t="shared" si="24"/>
        <v>#DIV/0!</v>
      </c>
      <c r="AF61" s="79" t="e">
        <f t="shared" si="25"/>
        <v>#DIV/0!</v>
      </c>
      <c r="AG61" s="47"/>
    </row>
    <row r="62" spans="1:33">
      <c r="A62" s="47"/>
      <c r="B62" s="56">
        <f>+'Ark1'!C1094</f>
        <v>2016</v>
      </c>
      <c r="C62" s="56">
        <f>+'Ark1'!I1094</f>
        <v>24</v>
      </c>
      <c r="D62" s="57" t="s">
        <v>83</v>
      </c>
      <c r="E62" s="57" t="s">
        <v>116</v>
      </c>
      <c r="F62" s="56">
        <f>+'Ark1'!Q1094</f>
        <v>0</v>
      </c>
      <c r="G62" s="56"/>
      <c r="H62" s="79">
        <f>+'Ark1'!R1094</f>
        <v>0</v>
      </c>
      <c r="I62" s="56"/>
      <c r="J62" s="287">
        <f>+'Ark1'!AG1094</f>
        <v>0</v>
      </c>
      <c r="K62" s="169"/>
      <c r="L62" s="287">
        <f>+'Ark1'!AH1094</f>
        <v>0</v>
      </c>
      <c r="M62" s="169"/>
      <c r="N62" s="58">
        <f>+'Ark1'!S1094</f>
        <v>0</v>
      </c>
      <c r="O62" s="56"/>
      <c r="P62" s="58">
        <f>+'Ark1'!T1094</f>
        <v>0</v>
      </c>
      <c r="Q62" s="56"/>
      <c r="R62" s="169">
        <f>+'Ark1'!U1094</f>
        <v>0</v>
      </c>
      <c r="S62" s="169"/>
      <c r="T62" s="169">
        <f>+'Ark1'!W1094</f>
        <v>0</v>
      </c>
      <c r="U62" s="169"/>
      <c r="V62" s="79">
        <f>+'Ark1'!X1094</f>
        <v>0</v>
      </c>
      <c r="W62" s="79">
        <f>+'Ark1'!Y1094</f>
        <v>0</v>
      </c>
      <c r="X62" s="79">
        <f>+'Ark1'!Z1094</f>
        <v>0</v>
      </c>
      <c r="Y62" s="169">
        <f>+'Ark1'!AA1094</f>
        <v>0</v>
      </c>
      <c r="Z62" s="58">
        <f>+'Ark1'!AB1094</f>
        <v>0</v>
      </c>
      <c r="AA62" s="58">
        <f>+'Ark1'!AC1094</f>
        <v>0</v>
      </c>
      <c r="AB62" s="79">
        <f>+'Ark1'!AD1094</f>
        <v>0</v>
      </c>
      <c r="AC62" s="79">
        <f>+'Ark1'!AE1094</f>
        <v>0</v>
      </c>
      <c r="AD62" s="79">
        <f>+'Ark1'!AF1094</f>
        <v>0</v>
      </c>
      <c r="AE62" s="169" t="e">
        <f t="shared" si="24"/>
        <v>#DIV/0!</v>
      </c>
      <c r="AF62" s="79" t="e">
        <f t="shared" si="25"/>
        <v>#DIV/0!</v>
      </c>
      <c r="AG62" s="47"/>
    </row>
    <row r="63" spans="1:33">
      <c r="A63" s="47"/>
      <c r="B63" s="56">
        <f>+'Ark1'!C1095</f>
        <v>2016</v>
      </c>
      <c r="C63" s="56">
        <f>+'Ark1'!I1095</f>
        <v>49</v>
      </c>
      <c r="D63" s="57" t="s">
        <v>83</v>
      </c>
      <c r="E63" s="57" t="s">
        <v>117</v>
      </c>
      <c r="F63" s="56">
        <f>+'Ark1'!Q1095</f>
        <v>0</v>
      </c>
      <c r="G63" s="56"/>
      <c r="H63" s="79">
        <f>+'Ark1'!R1095</f>
        <v>0</v>
      </c>
      <c r="I63" s="56"/>
      <c r="J63" s="287">
        <f>+'Ark1'!AG1095</f>
        <v>0</v>
      </c>
      <c r="K63" s="169"/>
      <c r="L63" s="287">
        <f>+'Ark1'!AH1095</f>
        <v>0</v>
      </c>
      <c r="M63" s="169"/>
      <c r="N63" s="58">
        <f>+'Ark1'!S1095</f>
        <v>0</v>
      </c>
      <c r="O63" s="56"/>
      <c r="P63" s="58">
        <f>+'Ark1'!T1095</f>
        <v>0</v>
      </c>
      <c r="Q63" s="56"/>
      <c r="R63" s="169">
        <f>+'Ark1'!U1095</f>
        <v>0</v>
      </c>
      <c r="S63" s="169"/>
      <c r="T63" s="169">
        <f>+'Ark1'!W1095</f>
        <v>0</v>
      </c>
      <c r="U63" s="169"/>
      <c r="V63" s="79">
        <f>+'Ark1'!X1095</f>
        <v>0</v>
      </c>
      <c r="W63" s="79">
        <f>+'Ark1'!Y1095</f>
        <v>0</v>
      </c>
      <c r="X63" s="79">
        <f>+'Ark1'!Z1095</f>
        <v>0</v>
      </c>
      <c r="Y63" s="169">
        <f>+'Ark1'!AA1095</f>
        <v>0</v>
      </c>
      <c r="Z63" s="58">
        <f>+'Ark1'!AB1095</f>
        <v>0</v>
      </c>
      <c r="AA63" s="58">
        <f>+'Ark1'!AC1095</f>
        <v>0</v>
      </c>
      <c r="AB63" s="79">
        <f>+'Ark1'!AD1095</f>
        <v>0</v>
      </c>
      <c r="AC63" s="79">
        <f>+'Ark1'!AE1095</f>
        <v>0</v>
      </c>
      <c r="AD63" s="79">
        <f>+'Ark1'!AF1095</f>
        <v>0</v>
      </c>
      <c r="AE63" s="169" t="e">
        <f t="shared" si="24"/>
        <v>#DIV/0!</v>
      </c>
      <c r="AF63" s="79" t="e">
        <f t="shared" si="25"/>
        <v>#DIV/0!</v>
      </c>
      <c r="AG63" s="47"/>
    </row>
    <row r="64" spans="1:33">
      <c r="A64" s="47"/>
      <c r="B64" s="56">
        <f>+'Ark1'!C1096</f>
        <v>2016</v>
      </c>
      <c r="C64" s="56">
        <f>+'Ark1'!I1096</f>
        <v>80</v>
      </c>
      <c r="D64" s="57" t="s">
        <v>7</v>
      </c>
      <c r="E64" s="57" t="s">
        <v>6</v>
      </c>
      <c r="F64" s="56">
        <f>+'Ark1'!Q1096</f>
        <v>0</v>
      </c>
      <c r="G64" s="56"/>
      <c r="H64" s="79">
        <f>+'Ark1'!R1096</f>
        <v>0</v>
      </c>
      <c r="I64" s="56"/>
      <c r="J64" s="287">
        <f>+'Ark1'!AG1096</f>
        <v>0</v>
      </c>
      <c r="K64" s="169"/>
      <c r="L64" s="287">
        <f>+'Ark1'!AH1096</f>
        <v>0</v>
      </c>
      <c r="M64" s="169"/>
      <c r="N64" s="58">
        <f>+'Ark1'!S1096</f>
        <v>0</v>
      </c>
      <c r="O64" s="56"/>
      <c r="P64" s="58">
        <f>+'Ark1'!T1096</f>
        <v>0</v>
      </c>
      <c r="Q64" s="56"/>
      <c r="R64" s="169">
        <f>+'Ark1'!U1096</f>
        <v>0</v>
      </c>
      <c r="S64" s="169"/>
      <c r="T64" s="169">
        <f>+'Ark1'!W1096</f>
        <v>0</v>
      </c>
      <c r="U64" s="169"/>
      <c r="V64" s="79">
        <f>+'Ark1'!X1096</f>
        <v>0</v>
      </c>
      <c r="W64" s="79">
        <f>+'Ark1'!Y1096</f>
        <v>0</v>
      </c>
      <c r="X64" s="79">
        <f>+'Ark1'!Z1096</f>
        <v>0</v>
      </c>
      <c r="Y64" s="169">
        <f>+'Ark1'!AA1096</f>
        <v>0</v>
      </c>
      <c r="Z64" s="58">
        <f>+'Ark1'!AB1096</f>
        <v>0</v>
      </c>
      <c r="AA64" s="58">
        <f>+'Ark1'!AC1096</f>
        <v>0</v>
      </c>
      <c r="AB64" s="79">
        <f>+'Ark1'!AD1096</f>
        <v>0</v>
      </c>
      <c r="AC64" s="79">
        <f>+'Ark1'!AE1096</f>
        <v>0</v>
      </c>
      <c r="AD64" s="79">
        <f>+'Ark1'!AF1096</f>
        <v>0</v>
      </c>
      <c r="AE64" s="169" t="e">
        <f t="shared" si="24"/>
        <v>#DIV/0!</v>
      </c>
      <c r="AF64" s="79" t="e">
        <f t="shared" si="25"/>
        <v>#DIV/0!</v>
      </c>
      <c r="AG64" s="47"/>
    </row>
    <row r="65" spans="1:33">
      <c r="A65" s="47"/>
      <c r="B65" s="56">
        <f>+'Ark1'!C1097</f>
        <v>2016</v>
      </c>
      <c r="C65" s="56">
        <f>+'Ark1'!I1097</f>
        <v>81</v>
      </c>
      <c r="D65" s="57" t="s">
        <v>7</v>
      </c>
      <c r="E65" s="57" t="s">
        <v>3</v>
      </c>
      <c r="F65" s="56">
        <f>+'Ark1'!Q1097</f>
        <v>0</v>
      </c>
      <c r="G65" s="56"/>
      <c r="H65" s="79">
        <f>+'Ark1'!R1097</f>
        <v>0</v>
      </c>
      <c r="I65" s="56"/>
      <c r="J65" s="287">
        <f>+'Ark1'!AG1097</f>
        <v>0</v>
      </c>
      <c r="K65" s="169"/>
      <c r="L65" s="287">
        <f>+'Ark1'!AH1097</f>
        <v>0</v>
      </c>
      <c r="M65" s="169"/>
      <c r="N65" s="58">
        <f>+'Ark1'!S1097</f>
        <v>0</v>
      </c>
      <c r="O65" s="56"/>
      <c r="P65" s="58">
        <f>+'Ark1'!T1097</f>
        <v>0</v>
      </c>
      <c r="Q65" s="56"/>
      <c r="R65" s="169">
        <f>+'Ark1'!U1097</f>
        <v>0</v>
      </c>
      <c r="S65" s="169"/>
      <c r="T65" s="169">
        <f>+'Ark1'!W1097</f>
        <v>0</v>
      </c>
      <c r="U65" s="169"/>
      <c r="V65" s="79">
        <f>+'Ark1'!X1097</f>
        <v>0</v>
      </c>
      <c r="W65" s="79">
        <f>+'Ark1'!Y1097</f>
        <v>0</v>
      </c>
      <c r="X65" s="79">
        <f>+'Ark1'!Z1097</f>
        <v>0</v>
      </c>
      <c r="Y65" s="169">
        <f>+'Ark1'!AA1097</f>
        <v>0</v>
      </c>
      <c r="Z65" s="58">
        <f>+'Ark1'!AB1097</f>
        <v>0</v>
      </c>
      <c r="AA65" s="58">
        <f>+'Ark1'!AC1097</f>
        <v>0</v>
      </c>
      <c r="AB65" s="79">
        <f>+'Ark1'!AD1097</f>
        <v>0</v>
      </c>
      <c r="AC65" s="79">
        <f>+'Ark1'!AE1097</f>
        <v>0</v>
      </c>
      <c r="AD65" s="79">
        <f>+'Ark1'!AF1097</f>
        <v>0</v>
      </c>
      <c r="AE65" s="169" t="e">
        <f t="shared" si="24"/>
        <v>#DIV/0!</v>
      </c>
      <c r="AF65" s="79" t="e">
        <f t="shared" si="25"/>
        <v>#DIV/0!</v>
      </c>
      <c r="AG65" s="47"/>
    </row>
    <row r="66" spans="1:33">
      <c r="A66" s="47"/>
      <c r="B66" s="56">
        <f>+'Ark1'!C1098</f>
        <v>2016</v>
      </c>
      <c r="C66" s="56">
        <f>+'Ark1'!I1098</f>
        <v>83</v>
      </c>
      <c r="D66" s="57" t="s">
        <v>7</v>
      </c>
      <c r="E66" s="57" t="s">
        <v>447</v>
      </c>
      <c r="F66" s="56">
        <f>+'Ark1'!Q1098</f>
        <v>0</v>
      </c>
      <c r="G66" s="56"/>
      <c r="H66" s="79">
        <f>+'Ark1'!R1098</f>
        <v>0</v>
      </c>
      <c r="I66" s="56"/>
      <c r="J66" s="287">
        <f>+'Ark1'!AG1098</f>
        <v>0</v>
      </c>
      <c r="K66" s="169"/>
      <c r="L66" s="287">
        <f>+'Ark1'!AH1098</f>
        <v>0</v>
      </c>
      <c r="M66" s="169"/>
      <c r="N66" s="58">
        <f>+'Ark1'!S1098</f>
        <v>0</v>
      </c>
      <c r="O66" s="56"/>
      <c r="P66" s="58">
        <f>+'Ark1'!T1098</f>
        <v>0</v>
      </c>
      <c r="Q66" s="56"/>
      <c r="R66" s="169">
        <f>+'Ark1'!U1098</f>
        <v>0</v>
      </c>
      <c r="S66" s="169"/>
      <c r="T66" s="169">
        <f>+'Ark1'!W1098</f>
        <v>0</v>
      </c>
      <c r="U66" s="169"/>
      <c r="V66" s="79">
        <f>+'Ark1'!X1098</f>
        <v>0</v>
      </c>
      <c r="W66" s="79">
        <f>+'Ark1'!Y1098</f>
        <v>0</v>
      </c>
      <c r="X66" s="79">
        <f>+'Ark1'!Z1098</f>
        <v>0</v>
      </c>
      <c r="Y66" s="169">
        <f>+'Ark1'!AA1098</f>
        <v>0</v>
      </c>
      <c r="Z66" s="58">
        <f>+'Ark1'!AB1098</f>
        <v>0</v>
      </c>
      <c r="AA66" s="58">
        <f>+'Ark1'!AC1098</f>
        <v>0</v>
      </c>
      <c r="AB66" s="79">
        <f>+'Ark1'!AD1098</f>
        <v>0</v>
      </c>
      <c r="AC66" s="79">
        <f>+'Ark1'!AE1098</f>
        <v>0</v>
      </c>
      <c r="AD66" s="79">
        <f>+'Ark1'!AF1098</f>
        <v>0</v>
      </c>
      <c r="AE66" s="169" t="e">
        <f t="shared" si="24"/>
        <v>#DIV/0!</v>
      </c>
      <c r="AF66" s="79" t="e">
        <f t="shared" si="25"/>
        <v>#DIV/0!</v>
      </c>
      <c r="AG66" s="47"/>
    </row>
    <row r="67" spans="1:33">
      <c r="A67" s="47"/>
      <c r="B67">
        <f>+'Ark1'!C1099</f>
        <v>2015</v>
      </c>
      <c r="C67">
        <f>+'Ark1'!I1099</f>
        <v>6</v>
      </c>
      <c r="D67" s="3" t="s">
        <v>83</v>
      </c>
      <c r="E67" s="3" t="s">
        <v>446</v>
      </c>
      <c r="F67">
        <f>+'Ark1'!Q1099</f>
        <v>0</v>
      </c>
      <c r="H67" s="11">
        <f>+'Ark1'!R1099</f>
        <v>0</v>
      </c>
      <c r="J67" s="218">
        <f>+'Ark1'!AG1099</f>
        <v>0</v>
      </c>
      <c r="L67" s="218">
        <f>+'Ark1'!AH1099</f>
        <v>0</v>
      </c>
      <c r="N67" s="1">
        <f>+'Ark1'!S1099</f>
        <v>0</v>
      </c>
      <c r="P67" s="1">
        <f>+'Ark1'!T1099</f>
        <v>0</v>
      </c>
      <c r="R67" s="102">
        <f>+'Ark1'!U1099</f>
        <v>0</v>
      </c>
      <c r="T67" s="102">
        <f>+'Ark1'!W1099</f>
        <v>0</v>
      </c>
      <c r="V67" s="11">
        <f>+'Ark1'!X1099</f>
        <v>0</v>
      </c>
      <c r="W67" s="11">
        <f>+'Ark1'!Y1099</f>
        <v>0</v>
      </c>
      <c r="X67" s="11">
        <f>+'Ark1'!Z1099</f>
        <v>0</v>
      </c>
      <c r="Y67" s="102">
        <f>+'Ark1'!AA1099</f>
        <v>0</v>
      </c>
      <c r="Z67" s="1">
        <f>+'Ark1'!AB1099</f>
        <v>0</v>
      </c>
      <c r="AA67" s="1">
        <f>+'Ark1'!AC1099</f>
        <v>0</v>
      </c>
      <c r="AB67" s="11">
        <f>+'Ark1'!AD1099</f>
        <v>0</v>
      </c>
      <c r="AC67" s="11">
        <f>+'Ark1'!AE1099</f>
        <v>0</v>
      </c>
      <c r="AD67" s="11">
        <f>+'Ark1'!AF1099</f>
        <v>0</v>
      </c>
      <c r="AE67" s="102" t="e">
        <f t="shared" si="24"/>
        <v>#DIV/0!</v>
      </c>
      <c r="AF67" s="11" t="e">
        <f t="shared" si="25"/>
        <v>#DIV/0!</v>
      </c>
      <c r="AG67" s="47"/>
    </row>
    <row r="68" spans="1:33">
      <c r="A68" s="47"/>
      <c r="B68">
        <f>+'Ark1'!C1100</f>
        <v>2015</v>
      </c>
      <c r="C68">
        <f>+'Ark1'!I1100</f>
        <v>24</v>
      </c>
      <c r="D68" s="3" t="s">
        <v>83</v>
      </c>
      <c r="E68" s="3" t="s">
        <v>116</v>
      </c>
      <c r="F68">
        <f>+'Ark1'!Q1100</f>
        <v>0</v>
      </c>
      <c r="H68" s="11">
        <f>+'Ark1'!R1100</f>
        <v>0</v>
      </c>
      <c r="J68" s="218">
        <f>+'Ark1'!AG1100</f>
        <v>0</v>
      </c>
      <c r="L68" s="218">
        <f>+'Ark1'!AH1100</f>
        <v>0</v>
      </c>
      <c r="N68" s="1">
        <f>+'Ark1'!S1100</f>
        <v>0</v>
      </c>
      <c r="P68" s="1">
        <f>+'Ark1'!T1100</f>
        <v>0</v>
      </c>
      <c r="R68" s="102">
        <f>+'Ark1'!U1100</f>
        <v>0</v>
      </c>
      <c r="T68" s="102">
        <f>+'Ark1'!W1100</f>
        <v>0</v>
      </c>
      <c r="V68" s="11">
        <f>+'Ark1'!X1100</f>
        <v>0</v>
      </c>
      <c r="W68" s="11">
        <f>+'Ark1'!Y1100</f>
        <v>0</v>
      </c>
      <c r="X68" s="11">
        <f>+'Ark1'!Z1100</f>
        <v>0</v>
      </c>
      <c r="Y68" s="102">
        <f>+'Ark1'!AA1100</f>
        <v>0</v>
      </c>
      <c r="Z68" s="1">
        <f>+'Ark1'!AB1100</f>
        <v>0</v>
      </c>
      <c r="AA68" s="1">
        <f>+'Ark1'!AC1100</f>
        <v>0</v>
      </c>
      <c r="AB68" s="11">
        <f>+'Ark1'!AD1100</f>
        <v>0</v>
      </c>
      <c r="AC68" s="11">
        <f>+'Ark1'!AE1100</f>
        <v>0</v>
      </c>
      <c r="AD68" s="11">
        <f>+'Ark1'!AF1100</f>
        <v>0</v>
      </c>
      <c r="AE68" s="102" t="e">
        <f t="shared" si="24"/>
        <v>#DIV/0!</v>
      </c>
      <c r="AF68" s="11" t="e">
        <f t="shared" si="25"/>
        <v>#DIV/0!</v>
      </c>
      <c r="AG68" s="47"/>
    </row>
    <row r="69" spans="1:33">
      <c r="A69" s="47"/>
      <c r="B69">
        <f>+'Ark1'!C1101</f>
        <v>2015</v>
      </c>
      <c r="C69">
        <f>+'Ark1'!I1101</f>
        <v>49</v>
      </c>
      <c r="D69" s="3" t="s">
        <v>83</v>
      </c>
      <c r="E69" s="3" t="s">
        <v>117</v>
      </c>
      <c r="F69">
        <f>+'Ark1'!Q1101</f>
        <v>0</v>
      </c>
      <c r="H69" s="11">
        <f>+'Ark1'!R1101</f>
        <v>0</v>
      </c>
      <c r="J69" s="218">
        <f>+'Ark1'!AG1101</f>
        <v>0</v>
      </c>
      <c r="L69" s="218">
        <f>+'Ark1'!AH1101</f>
        <v>0</v>
      </c>
      <c r="N69" s="1">
        <f>+'Ark1'!S1101</f>
        <v>0</v>
      </c>
      <c r="P69" s="1">
        <f>+'Ark1'!T1101</f>
        <v>0</v>
      </c>
      <c r="R69" s="102">
        <f>+'Ark1'!U1101</f>
        <v>0</v>
      </c>
      <c r="T69" s="102">
        <f>+'Ark1'!W1101</f>
        <v>0</v>
      </c>
      <c r="V69" s="11">
        <f>+'Ark1'!X1101</f>
        <v>0</v>
      </c>
      <c r="W69" s="11">
        <f>+'Ark1'!Y1101</f>
        <v>0</v>
      </c>
      <c r="X69" s="11">
        <f>+'Ark1'!Z1101</f>
        <v>0</v>
      </c>
      <c r="Y69" s="102">
        <f>+'Ark1'!AA1101</f>
        <v>0</v>
      </c>
      <c r="Z69" s="1">
        <f>+'Ark1'!AB1101</f>
        <v>0</v>
      </c>
      <c r="AA69" s="1">
        <f>+'Ark1'!AC1101</f>
        <v>0</v>
      </c>
      <c r="AB69" s="11">
        <f>+'Ark1'!AD1101</f>
        <v>0</v>
      </c>
      <c r="AC69" s="11">
        <f>+'Ark1'!AE1101</f>
        <v>0</v>
      </c>
      <c r="AD69" s="11">
        <f>+'Ark1'!AF1101</f>
        <v>0</v>
      </c>
      <c r="AE69" s="102" t="e">
        <f t="shared" si="24"/>
        <v>#DIV/0!</v>
      </c>
      <c r="AF69" s="11" t="e">
        <f t="shared" si="25"/>
        <v>#DIV/0!</v>
      </c>
      <c r="AG69" s="47"/>
    </row>
    <row r="70" spans="1:33">
      <c r="A70" s="47"/>
      <c r="B70">
        <f>+'Ark1'!C1102</f>
        <v>2015</v>
      </c>
      <c r="C70">
        <f>+'Ark1'!I1102</f>
        <v>80</v>
      </c>
      <c r="D70" s="3" t="s">
        <v>7</v>
      </c>
      <c r="E70" s="3" t="s">
        <v>6</v>
      </c>
      <c r="F70">
        <f>+'Ark1'!Q1102</f>
        <v>0</v>
      </c>
      <c r="H70" s="11">
        <f>+'Ark1'!R1102</f>
        <v>0</v>
      </c>
      <c r="J70" s="218">
        <f>+'Ark1'!AG1102</f>
        <v>0</v>
      </c>
      <c r="L70" s="218">
        <f>+'Ark1'!AH1102</f>
        <v>0</v>
      </c>
      <c r="N70" s="1">
        <f>+'Ark1'!S1102</f>
        <v>0</v>
      </c>
      <c r="P70" s="1">
        <f>+'Ark1'!T1102</f>
        <v>0</v>
      </c>
      <c r="R70" s="102">
        <f>+'Ark1'!U1102</f>
        <v>0</v>
      </c>
      <c r="T70" s="102">
        <f>+'Ark1'!W1102</f>
        <v>0</v>
      </c>
      <c r="V70" s="11">
        <f>+'Ark1'!X1102</f>
        <v>0</v>
      </c>
      <c r="W70" s="11">
        <f>+'Ark1'!Y1102</f>
        <v>0</v>
      </c>
      <c r="X70" s="11">
        <f>+'Ark1'!Z1102</f>
        <v>0</v>
      </c>
      <c r="Y70" s="102">
        <f>+'Ark1'!AA1102</f>
        <v>0</v>
      </c>
      <c r="Z70" s="1">
        <f>+'Ark1'!AB1102</f>
        <v>0</v>
      </c>
      <c r="AA70" s="1">
        <f>+'Ark1'!AC1102</f>
        <v>0</v>
      </c>
      <c r="AB70" s="11">
        <f>+'Ark1'!AD1102</f>
        <v>0</v>
      </c>
      <c r="AC70" s="11">
        <f>+'Ark1'!AE1102</f>
        <v>0</v>
      </c>
      <c r="AD70" s="11">
        <f>+'Ark1'!AF1102</f>
        <v>0</v>
      </c>
      <c r="AE70" s="102" t="e">
        <f t="shared" si="24"/>
        <v>#DIV/0!</v>
      </c>
      <c r="AF70" s="11" t="e">
        <f t="shared" si="25"/>
        <v>#DIV/0!</v>
      </c>
      <c r="AG70" s="47"/>
    </row>
    <row r="71" spans="1:33">
      <c r="A71" s="47"/>
      <c r="B71">
        <f>+'Ark1'!C1103</f>
        <v>2015</v>
      </c>
      <c r="C71">
        <f>+'Ark1'!I1103</f>
        <v>81</v>
      </c>
      <c r="D71" s="3" t="s">
        <v>7</v>
      </c>
      <c r="E71" s="3" t="s">
        <v>3</v>
      </c>
      <c r="F71">
        <f>+'Ark1'!Q1103</f>
        <v>0</v>
      </c>
      <c r="H71" s="11">
        <f>+'Ark1'!R1103</f>
        <v>0</v>
      </c>
      <c r="J71" s="218">
        <f>+'Ark1'!AG1103</f>
        <v>0</v>
      </c>
      <c r="L71" s="218">
        <f>+'Ark1'!AH1103</f>
        <v>0</v>
      </c>
      <c r="N71" s="1">
        <f>+'Ark1'!S1103</f>
        <v>0</v>
      </c>
      <c r="P71" s="1">
        <f>+'Ark1'!T1103</f>
        <v>0</v>
      </c>
      <c r="R71" s="102">
        <f>+'Ark1'!U1103</f>
        <v>0</v>
      </c>
      <c r="T71" s="102">
        <f>+'Ark1'!W1103</f>
        <v>0</v>
      </c>
      <c r="V71" s="11">
        <f>+'Ark1'!X1103</f>
        <v>0</v>
      </c>
      <c r="W71" s="11">
        <f>+'Ark1'!Y1103</f>
        <v>0</v>
      </c>
      <c r="X71" s="11">
        <f>+'Ark1'!Z1103</f>
        <v>0</v>
      </c>
      <c r="Y71" s="102">
        <f>+'Ark1'!AA1103</f>
        <v>0</v>
      </c>
      <c r="Z71" s="1">
        <f>+'Ark1'!AB1103</f>
        <v>0</v>
      </c>
      <c r="AA71" s="1">
        <f>+'Ark1'!AC1103</f>
        <v>0</v>
      </c>
      <c r="AB71" s="11">
        <f>+'Ark1'!AD1103</f>
        <v>0</v>
      </c>
      <c r="AC71" s="11">
        <f>+'Ark1'!AE1103</f>
        <v>0</v>
      </c>
      <c r="AD71" s="11">
        <f>+'Ark1'!AF1103</f>
        <v>0</v>
      </c>
      <c r="AE71" s="102" t="e">
        <f t="shared" si="24"/>
        <v>#DIV/0!</v>
      </c>
      <c r="AF71" s="11" t="e">
        <f t="shared" si="25"/>
        <v>#DIV/0!</v>
      </c>
      <c r="AG71" s="47"/>
    </row>
    <row r="72" spans="1:33">
      <c r="A72" s="47"/>
      <c r="B72">
        <f>+'Ark1'!C1104</f>
        <v>2015</v>
      </c>
      <c r="C72">
        <f>+'Ark1'!I1104</f>
        <v>83</v>
      </c>
      <c r="D72" s="3" t="s">
        <v>7</v>
      </c>
      <c r="E72" s="3" t="s">
        <v>447</v>
      </c>
      <c r="F72">
        <f>+'Ark1'!Q1104</f>
        <v>0</v>
      </c>
      <c r="H72" s="11">
        <f>+'Ark1'!R1104</f>
        <v>0</v>
      </c>
      <c r="J72" s="218">
        <f>+'Ark1'!AG1104</f>
        <v>0</v>
      </c>
      <c r="L72" s="218">
        <f>+'Ark1'!AH1104</f>
        <v>0</v>
      </c>
      <c r="N72" s="1">
        <f>+'Ark1'!S1104</f>
        <v>0</v>
      </c>
      <c r="P72" s="1">
        <f>+'Ark1'!T1104</f>
        <v>0</v>
      </c>
      <c r="R72" s="102">
        <f>+'Ark1'!U1104</f>
        <v>0</v>
      </c>
      <c r="T72" s="102">
        <f>+'Ark1'!W1104</f>
        <v>0</v>
      </c>
      <c r="V72" s="11">
        <f>+'Ark1'!X1104</f>
        <v>0</v>
      </c>
      <c r="W72" s="11">
        <f>+'Ark1'!Y1104</f>
        <v>0</v>
      </c>
      <c r="X72" s="11">
        <f>+'Ark1'!Z1104</f>
        <v>0</v>
      </c>
      <c r="Y72" s="102">
        <f>+'Ark1'!AA1104</f>
        <v>0</v>
      </c>
      <c r="Z72" s="1">
        <f>+'Ark1'!AB1104</f>
        <v>0</v>
      </c>
      <c r="AA72" s="1">
        <f>+'Ark1'!AC1104</f>
        <v>0</v>
      </c>
      <c r="AB72" s="11">
        <f>+'Ark1'!AD1104</f>
        <v>0</v>
      </c>
      <c r="AC72" s="11">
        <f>+'Ark1'!AE1104</f>
        <v>0</v>
      </c>
      <c r="AD72" s="11">
        <f>+'Ark1'!AF1104</f>
        <v>0</v>
      </c>
      <c r="AE72" s="102" t="e">
        <f t="shared" si="24"/>
        <v>#DIV/0!</v>
      </c>
      <c r="AF72" s="11" t="e">
        <f t="shared" si="25"/>
        <v>#DIV/0!</v>
      </c>
      <c r="AG72" s="47"/>
    </row>
    <row r="73" spans="1:33">
      <c r="A73" s="47"/>
      <c r="B73" s="56">
        <f>+'Ark1'!C1105</f>
        <v>2014</v>
      </c>
      <c r="C73" s="56">
        <f>+'Ark1'!I1105</f>
        <v>6</v>
      </c>
      <c r="D73" s="57" t="s">
        <v>83</v>
      </c>
      <c r="E73" s="57" t="s">
        <v>446</v>
      </c>
      <c r="F73" s="56">
        <f>+'Ark1'!Q1105</f>
        <v>0</v>
      </c>
      <c r="G73" s="56"/>
      <c r="H73" s="79">
        <f>+'Ark1'!R1105</f>
        <v>0</v>
      </c>
      <c r="I73" s="56"/>
      <c r="J73" s="287">
        <f>+'Ark1'!AG1105</f>
        <v>0</v>
      </c>
      <c r="K73" s="169"/>
      <c r="L73" s="287">
        <f>+'Ark1'!AH1105</f>
        <v>0</v>
      </c>
      <c r="M73" s="169"/>
      <c r="N73" s="58">
        <f>+'Ark1'!S1105</f>
        <v>0</v>
      </c>
      <c r="O73" s="56"/>
      <c r="P73" s="58">
        <f>+'Ark1'!T1105</f>
        <v>0</v>
      </c>
      <c r="Q73" s="56"/>
      <c r="R73" s="169">
        <f>+'Ark1'!U1105</f>
        <v>0</v>
      </c>
      <c r="S73" s="169"/>
      <c r="T73" s="169">
        <f>+'Ark1'!W1105</f>
        <v>0</v>
      </c>
      <c r="U73" s="169"/>
      <c r="V73" s="79">
        <f>+'Ark1'!X1105</f>
        <v>0</v>
      </c>
      <c r="W73" s="79">
        <f>+'Ark1'!Y1105</f>
        <v>0</v>
      </c>
      <c r="X73" s="79">
        <f>+'Ark1'!Z1105</f>
        <v>0</v>
      </c>
      <c r="Y73" s="169">
        <f>+'Ark1'!AA1105</f>
        <v>0</v>
      </c>
      <c r="Z73" s="58">
        <f>+'Ark1'!AB1105</f>
        <v>0</v>
      </c>
      <c r="AA73" s="58">
        <f>+'Ark1'!AC1105</f>
        <v>0</v>
      </c>
      <c r="AB73" s="79">
        <f>+'Ark1'!AD1105</f>
        <v>0</v>
      </c>
      <c r="AC73" s="79">
        <f>+'Ark1'!AE1105</f>
        <v>0</v>
      </c>
      <c r="AD73" s="79">
        <f>+'Ark1'!AF1105</f>
        <v>0</v>
      </c>
      <c r="AE73" s="169" t="e">
        <f t="shared" si="24"/>
        <v>#DIV/0!</v>
      </c>
      <c r="AF73" s="79" t="e">
        <f t="shared" si="25"/>
        <v>#DIV/0!</v>
      </c>
      <c r="AG73" s="47"/>
    </row>
    <row r="74" spans="1:33">
      <c r="A74" s="47"/>
      <c r="B74" s="56">
        <f>+'Ark1'!C1106</f>
        <v>2014</v>
      </c>
      <c r="C74" s="56">
        <f>+'Ark1'!I1106</f>
        <v>24</v>
      </c>
      <c r="D74" s="57" t="s">
        <v>83</v>
      </c>
      <c r="E74" s="57" t="s">
        <v>116</v>
      </c>
      <c r="F74" s="56">
        <f>+'Ark1'!Q1106</f>
        <v>0</v>
      </c>
      <c r="G74" s="56"/>
      <c r="H74" s="79">
        <f>+'Ark1'!R1106</f>
        <v>0</v>
      </c>
      <c r="I74" s="56"/>
      <c r="J74" s="287">
        <f>+'Ark1'!AG1106</f>
        <v>0</v>
      </c>
      <c r="K74" s="169"/>
      <c r="L74" s="287">
        <f>+'Ark1'!AH1106</f>
        <v>0</v>
      </c>
      <c r="M74" s="169"/>
      <c r="N74" s="58">
        <f>+'Ark1'!S1106</f>
        <v>0</v>
      </c>
      <c r="O74" s="56"/>
      <c r="P74" s="58">
        <f>+'Ark1'!T1106</f>
        <v>0</v>
      </c>
      <c r="Q74" s="56"/>
      <c r="R74" s="169">
        <f>+'Ark1'!U1106</f>
        <v>0</v>
      </c>
      <c r="S74" s="169"/>
      <c r="T74" s="169">
        <f>+'Ark1'!W1106</f>
        <v>0</v>
      </c>
      <c r="U74" s="169"/>
      <c r="V74" s="79">
        <f>+'Ark1'!X1106</f>
        <v>0</v>
      </c>
      <c r="W74" s="79">
        <f>+'Ark1'!Y1106</f>
        <v>0</v>
      </c>
      <c r="X74" s="79">
        <f>+'Ark1'!Z1106</f>
        <v>0</v>
      </c>
      <c r="Y74" s="169">
        <f>+'Ark1'!AA1106</f>
        <v>0</v>
      </c>
      <c r="Z74" s="58">
        <f>+'Ark1'!AB1106</f>
        <v>0</v>
      </c>
      <c r="AA74" s="58">
        <f>+'Ark1'!AC1106</f>
        <v>0</v>
      </c>
      <c r="AB74" s="79">
        <f>+'Ark1'!AD1106</f>
        <v>0</v>
      </c>
      <c r="AC74" s="79">
        <f>+'Ark1'!AE1106</f>
        <v>0</v>
      </c>
      <c r="AD74" s="79">
        <f>+'Ark1'!AF1106</f>
        <v>0</v>
      </c>
      <c r="AE74" s="169" t="e">
        <f t="shared" si="24"/>
        <v>#DIV/0!</v>
      </c>
      <c r="AF74" s="79" t="e">
        <f t="shared" si="25"/>
        <v>#DIV/0!</v>
      </c>
      <c r="AG74" s="47"/>
    </row>
    <row r="75" spans="1:33">
      <c r="A75" s="47"/>
      <c r="B75" s="56">
        <f>+'Ark1'!C1107</f>
        <v>2014</v>
      </c>
      <c r="C75" s="56">
        <f>+'Ark1'!I1107</f>
        <v>49</v>
      </c>
      <c r="D75" s="57" t="s">
        <v>83</v>
      </c>
      <c r="E75" s="57" t="s">
        <v>117</v>
      </c>
      <c r="F75" s="56">
        <f>+'Ark1'!Q1107</f>
        <v>0</v>
      </c>
      <c r="G75" s="56"/>
      <c r="H75" s="79">
        <f>+'Ark1'!R1107</f>
        <v>0</v>
      </c>
      <c r="I75" s="56"/>
      <c r="J75" s="287">
        <f>+'Ark1'!AG1107</f>
        <v>0</v>
      </c>
      <c r="K75" s="169"/>
      <c r="L75" s="287">
        <f>+'Ark1'!AH1107</f>
        <v>0</v>
      </c>
      <c r="M75" s="169"/>
      <c r="N75" s="58">
        <f>+'Ark1'!S1107</f>
        <v>0</v>
      </c>
      <c r="O75" s="56"/>
      <c r="P75" s="58">
        <f>+'Ark1'!T1107</f>
        <v>0</v>
      </c>
      <c r="Q75" s="56"/>
      <c r="R75" s="169">
        <f>+'Ark1'!U1107</f>
        <v>0</v>
      </c>
      <c r="S75" s="169"/>
      <c r="T75" s="169">
        <f>+'Ark1'!W1107</f>
        <v>0</v>
      </c>
      <c r="U75" s="169"/>
      <c r="V75" s="79">
        <f>+'Ark1'!X1107</f>
        <v>0</v>
      </c>
      <c r="W75" s="79">
        <f>+'Ark1'!Y1107</f>
        <v>0</v>
      </c>
      <c r="X75" s="79">
        <f>+'Ark1'!Z1107</f>
        <v>0</v>
      </c>
      <c r="Y75" s="169">
        <f>+'Ark1'!AA1107</f>
        <v>0</v>
      </c>
      <c r="Z75" s="58">
        <f>+'Ark1'!AB1107</f>
        <v>0</v>
      </c>
      <c r="AA75" s="58">
        <f>+'Ark1'!AC1107</f>
        <v>0</v>
      </c>
      <c r="AB75" s="79">
        <f>+'Ark1'!AD1107</f>
        <v>0</v>
      </c>
      <c r="AC75" s="79">
        <f>+'Ark1'!AE1107</f>
        <v>0</v>
      </c>
      <c r="AD75" s="79">
        <f>+'Ark1'!AF1107</f>
        <v>0</v>
      </c>
      <c r="AE75" s="169" t="e">
        <f t="shared" si="24"/>
        <v>#DIV/0!</v>
      </c>
      <c r="AF75" s="79" t="e">
        <f t="shared" si="25"/>
        <v>#DIV/0!</v>
      </c>
      <c r="AG75" s="47"/>
    </row>
    <row r="76" spans="1:33">
      <c r="A76" s="47"/>
      <c r="B76" s="56">
        <f>+'Ark1'!C1108</f>
        <v>2014</v>
      </c>
      <c r="C76" s="56">
        <f>+'Ark1'!I1108</f>
        <v>80</v>
      </c>
      <c r="D76" s="57" t="s">
        <v>7</v>
      </c>
      <c r="E76" s="57" t="s">
        <v>6</v>
      </c>
      <c r="F76" s="56">
        <f>+'Ark1'!Q1108</f>
        <v>0</v>
      </c>
      <c r="G76" s="56"/>
      <c r="H76" s="79">
        <f>+'Ark1'!R1108</f>
        <v>0</v>
      </c>
      <c r="I76" s="56"/>
      <c r="J76" s="287">
        <f>+'Ark1'!AG1108</f>
        <v>0</v>
      </c>
      <c r="K76" s="169"/>
      <c r="L76" s="287">
        <f>+'Ark1'!AH1108</f>
        <v>0</v>
      </c>
      <c r="M76" s="169"/>
      <c r="N76" s="58">
        <f>+'Ark1'!S1108</f>
        <v>0</v>
      </c>
      <c r="O76" s="56"/>
      <c r="P76" s="58">
        <f>+'Ark1'!T1108</f>
        <v>0</v>
      </c>
      <c r="Q76" s="56"/>
      <c r="R76" s="169">
        <f>+'Ark1'!U1108</f>
        <v>0</v>
      </c>
      <c r="S76" s="169"/>
      <c r="T76" s="169">
        <f>+'Ark1'!W1108</f>
        <v>0</v>
      </c>
      <c r="U76" s="169"/>
      <c r="V76" s="79">
        <f>+'Ark1'!X1108</f>
        <v>0</v>
      </c>
      <c r="W76" s="79">
        <f>+'Ark1'!Y1108</f>
        <v>0</v>
      </c>
      <c r="X76" s="79">
        <f>+'Ark1'!Z1108</f>
        <v>0</v>
      </c>
      <c r="Y76" s="169">
        <f>+'Ark1'!AA1108</f>
        <v>0</v>
      </c>
      <c r="Z76" s="58">
        <f>+'Ark1'!AB1108</f>
        <v>0</v>
      </c>
      <c r="AA76" s="58">
        <f>+'Ark1'!AC1108</f>
        <v>0</v>
      </c>
      <c r="AB76" s="79">
        <f>+'Ark1'!AD1108</f>
        <v>0</v>
      </c>
      <c r="AC76" s="79">
        <f>+'Ark1'!AE1108</f>
        <v>0</v>
      </c>
      <c r="AD76" s="79">
        <f>+'Ark1'!AF1108</f>
        <v>0</v>
      </c>
      <c r="AE76" s="169" t="e">
        <f t="shared" si="24"/>
        <v>#DIV/0!</v>
      </c>
      <c r="AF76" s="79" t="e">
        <f t="shared" si="25"/>
        <v>#DIV/0!</v>
      </c>
      <c r="AG76" s="47"/>
    </row>
    <row r="77" spans="1:33">
      <c r="A77" s="47"/>
      <c r="B77" s="56">
        <f>+'Ark1'!C1109</f>
        <v>2014</v>
      </c>
      <c r="C77" s="56">
        <f>+'Ark1'!I1109</f>
        <v>81</v>
      </c>
      <c r="D77" s="57" t="s">
        <v>7</v>
      </c>
      <c r="E77" s="57" t="s">
        <v>3</v>
      </c>
      <c r="F77" s="56">
        <f>+'Ark1'!Q1109</f>
        <v>0</v>
      </c>
      <c r="G77" s="56"/>
      <c r="H77" s="79">
        <f>+'Ark1'!R1109</f>
        <v>0</v>
      </c>
      <c r="I77" s="56"/>
      <c r="J77" s="287">
        <f>+'Ark1'!AG1109</f>
        <v>0</v>
      </c>
      <c r="K77" s="169"/>
      <c r="L77" s="287">
        <f>+'Ark1'!AH1109</f>
        <v>0</v>
      </c>
      <c r="M77" s="169"/>
      <c r="N77" s="58">
        <f>+'Ark1'!S1109</f>
        <v>0</v>
      </c>
      <c r="O77" s="56"/>
      <c r="P77" s="58">
        <f>+'Ark1'!T1109</f>
        <v>0</v>
      </c>
      <c r="Q77" s="56"/>
      <c r="R77" s="169">
        <f>+'Ark1'!U1109</f>
        <v>0</v>
      </c>
      <c r="S77" s="169"/>
      <c r="T77" s="169">
        <f>+'Ark1'!W1109</f>
        <v>0</v>
      </c>
      <c r="U77" s="169"/>
      <c r="V77" s="79">
        <f>+'Ark1'!X1109</f>
        <v>0</v>
      </c>
      <c r="W77" s="79">
        <f>+'Ark1'!Y1109</f>
        <v>0</v>
      </c>
      <c r="X77" s="79">
        <f>+'Ark1'!Z1109</f>
        <v>0</v>
      </c>
      <c r="Y77" s="169">
        <f>+'Ark1'!AA1109</f>
        <v>0</v>
      </c>
      <c r="Z77" s="58">
        <f>+'Ark1'!AB1109</f>
        <v>0</v>
      </c>
      <c r="AA77" s="58">
        <f>+'Ark1'!AC1109</f>
        <v>0</v>
      </c>
      <c r="AB77" s="79">
        <f>+'Ark1'!AD1109</f>
        <v>0</v>
      </c>
      <c r="AC77" s="79">
        <f>+'Ark1'!AE1109</f>
        <v>0</v>
      </c>
      <c r="AD77" s="79">
        <f>+'Ark1'!AF1109</f>
        <v>0</v>
      </c>
      <c r="AE77" s="169" t="e">
        <f t="shared" ref="AE77:AE108" si="26">+R77/N77</f>
        <v>#DIV/0!</v>
      </c>
      <c r="AF77" s="79" t="e">
        <f t="shared" ref="AF77:AF108" si="27">+H77/F77</f>
        <v>#DIV/0!</v>
      </c>
      <c r="AG77" s="47"/>
    </row>
    <row r="78" spans="1:33">
      <c r="A78" s="47"/>
      <c r="B78" s="56">
        <f>+'Ark1'!C1110</f>
        <v>2014</v>
      </c>
      <c r="C78" s="56">
        <f>+'Ark1'!I1110</f>
        <v>83</v>
      </c>
      <c r="D78" s="57" t="s">
        <v>7</v>
      </c>
      <c r="E78" s="57" t="s">
        <v>447</v>
      </c>
      <c r="F78" s="56">
        <f>+'Ark1'!Q1110</f>
        <v>0</v>
      </c>
      <c r="G78" s="56"/>
      <c r="H78" s="79">
        <f>+'Ark1'!R1110</f>
        <v>0</v>
      </c>
      <c r="I78" s="56"/>
      <c r="J78" s="287">
        <f>+'Ark1'!AG1110</f>
        <v>0</v>
      </c>
      <c r="K78" s="169"/>
      <c r="L78" s="287">
        <f>+'Ark1'!AH1110</f>
        <v>0</v>
      </c>
      <c r="M78" s="169"/>
      <c r="N78" s="58">
        <f>+'Ark1'!S1110</f>
        <v>0</v>
      </c>
      <c r="O78" s="56"/>
      <c r="P78" s="58">
        <f>+'Ark1'!T1110</f>
        <v>0</v>
      </c>
      <c r="Q78" s="56"/>
      <c r="R78" s="169">
        <f>+'Ark1'!U1110</f>
        <v>0</v>
      </c>
      <c r="S78" s="169"/>
      <c r="T78" s="169">
        <f>+'Ark1'!W1110</f>
        <v>0</v>
      </c>
      <c r="U78" s="169"/>
      <c r="V78" s="79">
        <f>+'Ark1'!X1110</f>
        <v>0</v>
      </c>
      <c r="W78" s="79">
        <f>+'Ark1'!Y1110</f>
        <v>0</v>
      </c>
      <c r="X78" s="79">
        <f>+'Ark1'!Z1110</f>
        <v>0</v>
      </c>
      <c r="Y78" s="169">
        <f>+'Ark1'!AA1110</f>
        <v>0</v>
      </c>
      <c r="Z78" s="58">
        <f>+'Ark1'!AB1110</f>
        <v>0</v>
      </c>
      <c r="AA78" s="58">
        <f>+'Ark1'!AC1110</f>
        <v>0</v>
      </c>
      <c r="AB78" s="79">
        <f>+'Ark1'!AD1110</f>
        <v>0</v>
      </c>
      <c r="AC78" s="79">
        <f>+'Ark1'!AE1110</f>
        <v>0</v>
      </c>
      <c r="AD78" s="79">
        <f>+'Ark1'!AF1110</f>
        <v>0</v>
      </c>
      <c r="AE78" s="169" t="e">
        <f t="shared" si="26"/>
        <v>#DIV/0!</v>
      </c>
      <c r="AF78" s="79" t="e">
        <f t="shared" si="27"/>
        <v>#DIV/0!</v>
      </c>
      <c r="AG78" s="47"/>
    </row>
    <row r="79" spans="1:33">
      <c r="A79" s="47"/>
      <c r="B79">
        <f>+'Ark1'!C1111</f>
        <v>2013</v>
      </c>
      <c r="C79">
        <f>+'Ark1'!I1111</f>
        <v>6</v>
      </c>
      <c r="D79" s="3" t="s">
        <v>83</v>
      </c>
      <c r="E79" s="3" t="s">
        <v>446</v>
      </c>
      <c r="F79">
        <f>+'Ark1'!Q1111</f>
        <v>0</v>
      </c>
      <c r="H79" s="11">
        <f>+'Ark1'!R1111</f>
        <v>0</v>
      </c>
      <c r="J79" s="218">
        <f>+'Ark1'!AG1111</f>
        <v>0</v>
      </c>
      <c r="L79" s="218">
        <f>+'Ark1'!AH1111</f>
        <v>0</v>
      </c>
      <c r="N79" s="1">
        <f>+'Ark1'!S1111</f>
        <v>0</v>
      </c>
      <c r="P79" s="1">
        <f>+'Ark1'!T1111</f>
        <v>0</v>
      </c>
      <c r="R79" s="102">
        <f>+'Ark1'!U1111</f>
        <v>0</v>
      </c>
      <c r="T79" s="102">
        <f>+'Ark1'!W1111</f>
        <v>0</v>
      </c>
      <c r="V79" s="11">
        <f>+'Ark1'!X1111</f>
        <v>0</v>
      </c>
      <c r="W79" s="11">
        <f>+'Ark1'!Y1111</f>
        <v>0</v>
      </c>
      <c r="X79" s="11">
        <f>+'Ark1'!Z1111</f>
        <v>0</v>
      </c>
      <c r="Y79" s="102">
        <f>+'Ark1'!AA1111</f>
        <v>0</v>
      </c>
      <c r="Z79" s="1">
        <f>+'Ark1'!AB1111</f>
        <v>0</v>
      </c>
      <c r="AA79" s="1">
        <f>+'Ark1'!AC1111</f>
        <v>0</v>
      </c>
      <c r="AB79" s="11">
        <f>+'Ark1'!AD1111</f>
        <v>0</v>
      </c>
      <c r="AC79" s="11">
        <f>+'Ark1'!AE1111</f>
        <v>0</v>
      </c>
      <c r="AD79" s="11">
        <f>+'Ark1'!AF1111</f>
        <v>0</v>
      </c>
      <c r="AE79" s="102" t="e">
        <f t="shared" si="26"/>
        <v>#DIV/0!</v>
      </c>
      <c r="AF79" s="11" t="e">
        <f t="shared" si="27"/>
        <v>#DIV/0!</v>
      </c>
      <c r="AG79" s="47"/>
    </row>
    <row r="80" spans="1:33">
      <c r="A80" s="47"/>
      <c r="B80">
        <f>+'Ark1'!C1112</f>
        <v>2013</v>
      </c>
      <c r="C80">
        <f>+'Ark1'!I1112</f>
        <v>24</v>
      </c>
      <c r="D80" s="3" t="s">
        <v>83</v>
      </c>
      <c r="E80" s="3" t="s">
        <v>116</v>
      </c>
      <c r="F80">
        <f>+'Ark1'!Q1112</f>
        <v>0</v>
      </c>
      <c r="H80" s="11">
        <f>+'Ark1'!R1112</f>
        <v>0</v>
      </c>
      <c r="J80" s="218">
        <f>+'Ark1'!AG1112</f>
        <v>0</v>
      </c>
      <c r="L80" s="218">
        <f>+'Ark1'!AH1112</f>
        <v>0</v>
      </c>
      <c r="N80" s="1">
        <f>+'Ark1'!S1112</f>
        <v>0</v>
      </c>
      <c r="P80" s="1">
        <f>+'Ark1'!T1112</f>
        <v>0</v>
      </c>
      <c r="R80" s="102">
        <f>+'Ark1'!U1112</f>
        <v>0</v>
      </c>
      <c r="T80" s="102">
        <f>+'Ark1'!W1112</f>
        <v>0</v>
      </c>
      <c r="V80" s="11">
        <f>+'Ark1'!X1112</f>
        <v>0</v>
      </c>
      <c r="W80" s="11">
        <f>+'Ark1'!Y1112</f>
        <v>0</v>
      </c>
      <c r="X80" s="11">
        <f>+'Ark1'!Z1112</f>
        <v>0</v>
      </c>
      <c r="Y80" s="102">
        <f>+'Ark1'!AA1112</f>
        <v>0</v>
      </c>
      <c r="Z80" s="1">
        <f>+'Ark1'!AB1112</f>
        <v>0</v>
      </c>
      <c r="AA80" s="1">
        <f>+'Ark1'!AC1112</f>
        <v>0</v>
      </c>
      <c r="AB80" s="11">
        <f>+'Ark1'!AD1112</f>
        <v>0</v>
      </c>
      <c r="AC80" s="11">
        <f>+'Ark1'!AE1112</f>
        <v>0</v>
      </c>
      <c r="AD80" s="11">
        <f>+'Ark1'!AF1112</f>
        <v>0</v>
      </c>
      <c r="AE80" s="102" t="e">
        <f t="shared" si="26"/>
        <v>#DIV/0!</v>
      </c>
      <c r="AF80" s="11" t="e">
        <f t="shared" si="27"/>
        <v>#DIV/0!</v>
      </c>
      <c r="AG80" s="47"/>
    </row>
    <row r="81" spans="1:33">
      <c r="A81" s="47"/>
      <c r="B81">
        <f>+'Ark1'!C1113</f>
        <v>2013</v>
      </c>
      <c r="C81">
        <f>+'Ark1'!I1113</f>
        <v>49</v>
      </c>
      <c r="D81" s="3" t="s">
        <v>83</v>
      </c>
      <c r="E81" s="3" t="s">
        <v>117</v>
      </c>
      <c r="F81">
        <f>+'Ark1'!Q1113</f>
        <v>0</v>
      </c>
      <c r="H81" s="11">
        <f>+'Ark1'!R1113</f>
        <v>0</v>
      </c>
      <c r="J81" s="218">
        <f>+'Ark1'!AG1113</f>
        <v>0</v>
      </c>
      <c r="L81" s="218">
        <f>+'Ark1'!AH1113</f>
        <v>0</v>
      </c>
      <c r="N81" s="1">
        <f>+'Ark1'!S1113</f>
        <v>0</v>
      </c>
      <c r="P81" s="1">
        <f>+'Ark1'!T1113</f>
        <v>0</v>
      </c>
      <c r="R81" s="102">
        <f>+'Ark1'!U1113</f>
        <v>0</v>
      </c>
      <c r="T81" s="102">
        <f>+'Ark1'!W1113</f>
        <v>0</v>
      </c>
      <c r="V81" s="11">
        <f>+'Ark1'!X1113</f>
        <v>0</v>
      </c>
      <c r="W81" s="11">
        <f>+'Ark1'!Y1113</f>
        <v>0</v>
      </c>
      <c r="X81" s="11">
        <f>+'Ark1'!Z1113</f>
        <v>0</v>
      </c>
      <c r="Y81" s="102">
        <f>+'Ark1'!AA1113</f>
        <v>0</v>
      </c>
      <c r="Z81" s="1">
        <f>+'Ark1'!AB1113</f>
        <v>0</v>
      </c>
      <c r="AA81" s="1">
        <f>+'Ark1'!AC1113</f>
        <v>0</v>
      </c>
      <c r="AB81" s="11">
        <f>+'Ark1'!AD1113</f>
        <v>0</v>
      </c>
      <c r="AC81" s="11">
        <f>+'Ark1'!AE1113</f>
        <v>0</v>
      </c>
      <c r="AD81" s="11">
        <f>+'Ark1'!AF1113</f>
        <v>0</v>
      </c>
      <c r="AE81" s="102" t="e">
        <f t="shared" si="26"/>
        <v>#DIV/0!</v>
      </c>
      <c r="AF81" s="11" t="e">
        <f t="shared" si="27"/>
        <v>#DIV/0!</v>
      </c>
      <c r="AG81" s="47"/>
    </row>
    <row r="82" spans="1:33">
      <c r="A82" s="47"/>
      <c r="B82">
        <f>+'Ark1'!C1114</f>
        <v>2013</v>
      </c>
      <c r="C82">
        <f>+'Ark1'!I1114</f>
        <v>80</v>
      </c>
      <c r="D82" s="3" t="s">
        <v>7</v>
      </c>
      <c r="E82" s="3" t="s">
        <v>6</v>
      </c>
      <c r="F82">
        <f>+'Ark1'!Q1114</f>
        <v>0</v>
      </c>
      <c r="H82" s="11">
        <f>+'Ark1'!R1114</f>
        <v>0</v>
      </c>
      <c r="J82" s="218">
        <f>+'Ark1'!AG1114</f>
        <v>0</v>
      </c>
      <c r="L82" s="218">
        <f>+'Ark1'!AH1114</f>
        <v>0</v>
      </c>
      <c r="N82" s="1">
        <f>+'Ark1'!S1114</f>
        <v>0</v>
      </c>
      <c r="P82" s="1">
        <f>+'Ark1'!T1114</f>
        <v>0</v>
      </c>
      <c r="R82" s="102">
        <f>+'Ark1'!U1114</f>
        <v>0</v>
      </c>
      <c r="T82" s="102">
        <f>+'Ark1'!W1114</f>
        <v>0</v>
      </c>
      <c r="V82" s="11">
        <f>+'Ark1'!X1114</f>
        <v>0</v>
      </c>
      <c r="W82" s="11">
        <f>+'Ark1'!Y1114</f>
        <v>0</v>
      </c>
      <c r="X82" s="11">
        <f>+'Ark1'!Z1114</f>
        <v>0</v>
      </c>
      <c r="Y82" s="102">
        <f>+'Ark1'!AA1114</f>
        <v>0</v>
      </c>
      <c r="Z82" s="1">
        <f>+'Ark1'!AB1114</f>
        <v>0</v>
      </c>
      <c r="AA82" s="1">
        <f>+'Ark1'!AC1114</f>
        <v>0</v>
      </c>
      <c r="AB82" s="11">
        <f>+'Ark1'!AD1114</f>
        <v>0</v>
      </c>
      <c r="AC82" s="11">
        <f>+'Ark1'!AE1114</f>
        <v>0</v>
      </c>
      <c r="AD82" s="11">
        <f>+'Ark1'!AF1114</f>
        <v>0</v>
      </c>
      <c r="AE82" s="102" t="e">
        <f t="shared" si="26"/>
        <v>#DIV/0!</v>
      </c>
      <c r="AF82" s="11" t="e">
        <f t="shared" si="27"/>
        <v>#DIV/0!</v>
      </c>
      <c r="AG82" s="47"/>
    </row>
    <row r="83" spans="1:33">
      <c r="A83" s="47"/>
      <c r="B83">
        <f>+'Ark1'!C1115</f>
        <v>2013</v>
      </c>
      <c r="C83">
        <f>+'Ark1'!I1115</f>
        <v>81</v>
      </c>
      <c r="D83" s="3" t="s">
        <v>7</v>
      </c>
      <c r="E83" s="3" t="s">
        <v>3</v>
      </c>
      <c r="F83">
        <f>+'Ark1'!Q1115</f>
        <v>0</v>
      </c>
      <c r="H83" s="11">
        <f>+'Ark1'!R1115</f>
        <v>0</v>
      </c>
      <c r="J83" s="218">
        <f>+'Ark1'!AG1115</f>
        <v>0</v>
      </c>
      <c r="L83" s="218">
        <f>+'Ark1'!AH1115</f>
        <v>0</v>
      </c>
      <c r="N83" s="1">
        <f>+'Ark1'!S1115</f>
        <v>0</v>
      </c>
      <c r="P83" s="1">
        <f>+'Ark1'!T1115</f>
        <v>0</v>
      </c>
      <c r="R83" s="102">
        <f>+'Ark1'!U1115</f>
        <v>0</v>
      </c>
      <c r="T83" s="102">
        <f>+'Ark1'!W1115</f>
        <v>0</v>
      </c>
      <c r="V83" s="11">
        <f>+'Ark1'!X1115</f>
        <v>0</v>
      </c>
      <c r="W83" s="11">
        <f>+'Ark1'!Y1115</f>
        <v>0</v>
      </c>
      <c r="X83" s="11">
        <f>+'Ark1'!Z1115</f>
        <v>0</v>
      </c>
      <c r="Y83" s="102">
        <f>+'Ark1'!AA1115</f>
        <v>0</v>
      </c>
      <c r="Z83" s="1">
        <f>+'Ark1'!AB1115</f>
        <v>0</v>
      </c>
      <c r="AA83" s="1">
        <f>+'Ark1'!AC1115</f>
        <v>0</v>
      </c>
      <c r="AB83" s="11">
        <f>+'Ark1'!AD1115</f>
        <v>0</v>
      </c>
      <c r="AC83" s="11">
        <f>+'Ark1'!AE1115</f>
        <v>0</v>
      </c>
      <c r="AD83" s="11">
        <f>+'Ark1'!AF1115</f>
        <v>0</v>
      </c>
      <c r="AE83" s="102" t="e">
        <f t="shared" si="26"/>
        <v>#DIV/0!</v>
      </c>
      <c r="AF83" s="11" t="e">
        <f t="shared" si="27"/>
        <v>#DIV/0!</v>
      </c>
      <c r="AG83" s="47"/>
    </row>
    <row r="84" spans="1:33">
      <c r="A84" s="47"/>
      <c r="B84">
        <f>+'Ark1'!C1116</f>
        <v>2013</v>
      </c>
      <c r="C84">
        <f>+'Ark1'!I1116</f>
        <v>83</v>
      </c>
      <c r="D84" s="3" t="s">
        <v>7</v>
      </c>
      <c r="E84" s="3" t="s">
        <v>447</v>
      </c>
      <c r="F84">
        <f>+'Ark1'!Q1116</f>
        <v>0</v>
      </c>
      <c r="H84" s="11">
        <f>+'Ark1'!R1116</f>
        <v>0</v>
      </c>
      <c r="J84" s="218">
        <f>+'Ark1'!AG1116</f>
        <v>0</v>
      </c>
      <c r="L84" s="218">
        <f>+'Ark1'!AH1116</f>
        <v>0</v>
      </c>
      <c r="N84" s="1">
        <f>+'Ark1'!S1116</f>
        <v>0</v>
      </c>
      <c r="P84" s="1">
        <f>+'Ark1'!T1116</f>
        <v>0</v>
      </c>
      <c r="R84" s="102">
        <f>+'Ark1'!U1116</f>
        <v>0</v>
      </c>
      <c r="T84" s="102">
        <f>+'Ark1'!W1116</f>
        <v>0</v>
      </c>
      <c r="V84" s="11">
        <f>+'Ark1'!X1116</f>
        <v>0</v>
      </c>
      <c r="W84" s="11">
        <f>+'Ark1'!Y1116</f>
        <v>0</v>
      </c>
      <c r="X84" s="11">
        <f>+'Ark1'!Z1116</f>
        <v>0</v>
      </c>
      <c r="Y84" s="102">
        <f>+'Ark1'!AA1116</f>
        <v>0</v>
      </c>
      <c r="Z84" s="1">
        <f>+'Ark1'!AB1116</f>
        <v>0</v>
      </c>
      <c r="AA84" s="1">
        <f>+'Ark1'!AC1116</f>
        <v>0</v>
      </c>
      <c r="AB84" s="11">
        <f>+'Ark1'!AD1116</f>
        <v>0</v>
      </c>
      <c r="AC84" s="11">
        <f>+'Ark1'!AE1116</f>
        <v>0</v>
      </c>
      <c r="AD84" s="11">
        <f>+'Ark1'!AF1116</f>
        <v>0</v>
      </c>
      <c r="AE84" s="102" t="e">
        <f t="shared" si="26"/>
        <v>#DIV/0!</v>
      </c>
      <c r="AF84" s="11" t="e">
        <f t="shared" si="27"/>
        <v>#DIV/0!</v>
      </c>
      <c r="AG84" s="47"/>
    </row>
    <row r="85" spans="1:33">
      <c r="A85" s="47"/>
      <c r="B85" s="56">
        <f>+'Ark1'!C1117</f>
        <v>2012</v>
      </c>
      <c r="C85" s="56">
        <f>+'Ark1'!I1117</f>
        <v>6</v>
      </c>
      <c r="D85" s="57" t="s">
        <v>83</v>
      </c>
      <c r="E85" s="57" t="s">
        <v>446</v>
      </c>
      <c r="F85" s="56">
        <f>+'Ark1'!Q1117</f>
        <v>0</v>
      </c>
      <c r="G85" s="56"/>
      <c r="H85" s="79">
        <f>+'Ark1'!R1117</f>
        <v>0</v>
      </c>
      <c r="I85" s="56"/>
      <c r="J85" s="287">
        <f>+'Ark1'!AG1117</f>
        <v>0</v>
      </c>
      <c r="K85" s="169"/>
      <c r="L85" s="287">
        <f>+'Ark1'!AH1117</f>
        <v>0</v>
      </c>
      <c r="M85" s="169"/>
      <c r="N85" s="58">
        <f>+'Ark1'!S1117</f>
        <v>0</v>
      </c>
      <c r="O85" s="56"/>
      <c r="P85" s="58">
        <f>+'Ark1'!T1117</f>
        <v>0</v>
      </c>
      <c r="Q85" s="56"/>
      <c r="R85" s="169">
        <f>+'Ark1'!U1117</f>
        <v>0</v>
      </c>
      <c r="S85" s="169"/>
      <c r="T85" s="169">
        <f>+'Ark1'!W1117</f>
        <v>0</v>
      </c>
      <c r="U85" s="169"/>
      <c r="V85" s="79">
        <f>+'Ark1'!X1117</f>
        <v>0</v>
      </c>
      <c r="W85" s="79">
        <f>+'Ark1'!Y1117</f>
        <v>0</v>
      </c>
      <c r="X85" s="79">
        <f>+'Ark1'!Z1117</f>
        <v>0</v>
      </c>
      <c r="Y85" s="169">
        <f>+'Ark1'!AA1117</f>
        <v>0</v>
      </c>
      <c r="Z85" s="58">
        <f>+'Ark1'!AB1117</f>
        <v>0</v>
      </c>
      <c r="AA85" s="58">
        <f>+'Ark1'!AC1117</f>
        <v>0</v>
      </c>
      <c r="AB85" s="79">
        <f>+'Ark1'!AD1117</f>
        <v>0</v>
      </c>
      <c r="AC85" s="79">
        <f>+'Ark1'!AE1117</f>
        <v>0</v>
      </c>
      <c r="AD85" s="79">
        <f>+'Ark1'!AF1117</f>
        <v>0</v>
      </c>
      <c r="AE85" s="169" t="e">
        <f t="shared" si="26"/>
        <v>#DIV/0!</v>
      </c>
      <c r="AF85" s="79" t="e">
        <f t="shared" si="27"/>
        <v>#DIV/0!</v>
      </c>
      <c r="AG85" s="47"/>
    </row>
    <row r="86" spans="1:33">
      <c r="A86" s="47"/>
      <c r="B86" s="56">
        <f>+'Ark1'!C1118</f>
        <v>2012</v>
      </c>
      <c r="C86" s="56">
        <f>+'Ark1'!I1118</f>
        <v>24</v>
      </c>
      <c r="D86" s="57" t="s">
        <v>83</v>
      </c>
      <c r="E86" s="57" t="s">
        <v>116</v>
      </c>
      <c r="F86" s="56">
        <f>+'Ark1'!Q1118</f>
        <v>0</v>
      </c>
      <c r="G86" s="56"/>
      <c r="H86" s="79">
        <f>+'Ark1'!R1118</f>
        <v>0</v>
      </c>
      <c r="I86" s="56"/>
      <c r="J86" s="287">
        <f>+'Ark1'!AG1118</f>
        <v>0</v>
      </c>
      <c r="K86" s="169"/>
      <c r="L86" s="287">
        <f>+'Ark1'!AH1118</f>
        <v>0</v>
      </c>
      <c r="M86" s="169"/>
      <c r="N86" s="58">
        <f>+'Ark1'!S1118</f>
        <v>0</v>
      </c>
      <c r="O86" s="56"/>
      <c r="P86" s="58">
        <f>+'Ark1'!T1118</f>
        <v>0</v>
      </c>
      <c r="Q86" s="56"/>
      <c r="R86" s="169">
        <f>+'Ark1'!U1118</f>
        <v>0</v>
      </c>
      <c r="S86" s="169"/>
      <c r="T86" s="169">
        <f>+'Ark1'!W1118</f>
        <v>0</v>
      </c>
      <c r="U86" s="169"/>
      <c r="V86" s="79">
        <f>+'Ark1'!X1118</f>
        <v>0</v>
      </c>
      <c r="W86" s="79">
        <f>+'Ark1'!Y1118</f>
        <v>0</v>
      </c>
      <c r="X86" s="79">
        <f>+'Ark1'!Z1118</f>
        <v>0</v>
      </c>
      <c r="Y86" s="169">
        <f>+'Ark1'!AA1118</f>
        <v>0</v>
      </c>
      <c r="Z86" s="58">
        <f>+'Ark1'!AB1118</f>
        <v>0</v>
      </c>
      <c r="AA86" s="58">
        <f>+'Ark1'!AC1118</f>
        <v>0</v>
      </c>
      <c r="AB86" s="79">
        <f>+'Ark1'!AD1118</f>
        <v>0</v>
      </c>
      <c r="AC86" s="79">
        <f>+'Ark1'!AE1118</f>
        <v>0</v>
      </c>
      <c r="AD86" s="79">
        <f>+'Ark1'!AF1118</f>
        <v>0</v>
      </c>
      <c r="AE86" s="169" t="e">
        <f t="shared" si="26"/>
        <v>#DIV/0!</v>
      </c>
      <c r="AF86" s="79" t="e">
        <f t="shared" si="27"/>
        <v>#DIV/0!</v>
      </c>
      <c r="AG86" s="47"/>
    </row>
    <row r="87" spans="1:33">
      <c r="A87" s="47"/>
      <c r="B87" s="56">
        <f>+'Ark1'!C1119</f>
        <v>2012</v>
      </c>
      <c r="C87" s="56">
        <f>+'Ark1'!I1119</f>
        <v>49</v>
      </c>
      <c r="D87" s="57" t="s">
        <v>83</v>
      </c>
      <c r="E87" s="57" t="s">
        <v>117</v>
      </c>
      <c r="F87" s="56">
        <f>+'Ark1'!Q1119</f>
        <v>0</v>
      </c>
      <c r="G87" s="56"/>
      <c r="H87" s="79">
        <f>+'Ark1'!R1119</f>
        <v>0</v>
      </c>
      <c r="I87" s="56"/>
      <c r="J87" s="287">
        <f>+'Ark1'!AG1119</f>
        <v>0</v>
      </c>
      <c r="K87" s="169"/>
      <c r="L87" s="287">
        <f>+'Ark1'!AH1119</f>
        <v>0</v>
      </c>
      <c r="M87" s="169"/>
      <c r="N87" s="58">
        <f>+'Ark1'!S1119</f>
        <v>0</v>
      </c>
      <c r="O87" s="56"/>
      <c r="P87" s="58">
        <f>+'Ark1'!T1119</f>
        <v>0</v>
      </c>
      <c r="Q87" s="56"/>
      <c r="R87" s="169">
        <f>+'Ark1'!U1119</f>
        <v>0</v>
      </c>
      <c r="S87" s="169"/>
      <c r="T87" s="169">
        <f>+'Ark1'!W1119</f>
        <v>0</v>
      </c>
      <c r="U87" s="169"/>
      <c r="V87" s="79">
        <f>+'Ark1'!X1119</f>
        <v>0</v>
      </c>
      <c r="W87" s="79">
        <f>+'Ark1'!Y1119</f>
        <v>0</v>
      </c>
      <c r="X87" s="79">
        <f>+'Ark1'!Z1119</f>
        <v>0</v>
      </c>
      <c r="Y87" s="169">
        <f>+'Ark1'!AA1119</f>
        <v>0</v>
      </c>
      <c r="Z87" s="58">
        <f>+'Ark1'!AB1119</f>
        <v>0</v>
      </c>
      <c r="AA87" s="58">
        <f>+'Ark1'!AC1119</f>
        <v>0</v>
      </c>
      <c r="AB87" s="79">
        <f>+'Ark1'!AD1119</f>
        <v>0</v>
      </c>
      <c r="AC87" s="79">
        <f>+'Ark1'!AE1119</f>
        <v>0</v>
      </c>
      <c r="AD87" s="79">
        <f>+'Ark1'!AF1119</f>
        <v>0</v>
      </c>
      <c r="AE87" s="169" t="e">
        <f t="shared" si="26"/>
        <v>#DIV/0!</v>
      </c>
      <c r="AF87" s="79" t="e">
        <f t="shared" si="27"/>
        <v>#DIV/0!</v>
      </c>
      <c r="AG87" s="47"/>
    </row>
    <row r="88" spans="1:33">
      <c r="A88" s="47"/>
      <c r="B88" s="56">
        <f>+'Ark1'!C1120</f>
        <v>2012</v>
      </c>
      <c r="C88" s="56">
        <f>+'Ark1'!I1120</f>
        <v>80</v>
      </c>
      <c r="D88" s="57" t="s">
        <v>7</v>
      </c>
      <c r="E88" s="57" t="s">
        <v>6</v>
      </c>
      <c r="F88" s="56">
        <f>+'Ark1'!Q1120</f>
        <v>0</v>
      </c>
      <c r="G88" s="56"/>
      <c r="H88" s="79">
        <f>+'Ark1'!R1120</f>
        <v>0</v>
      </c>
      <c r="I88" s="56"/>
      <c r="J88" s="287">
        <f>+'Ark1'!AG1120</f>
        <v>0</v>
      </c>
      <c r="K88" s="169"/>
      <c r="L88" s="287">
        <f>+'Ark1'!AH1120</f>
        <v>0</v>
      </c>
      <c r="M88" s="169"/>
      <c r="N88" s="58">
        <f>+'Ark1'!S1120</f>
        <v>0</v>
      </c>
      <c r="O88" s="56"/>
      <c r="P88" s="58">
        <f>+'Ark1'!T1120</f>
        <v>0</v>
      </c>
      <c r="Q88" s="56"/>
      <c r="R88" s="169">
        <f>+'Ark1'!U1120</f>
        <v>0</v>
      </c>
      <c r="S88" s="169"/>
      <c r="T88" s="169">
        <f>+'Ark1'!W1120</f>
        <v>0</v>
      </c>
      <c r="U88" s="169"/>
      <c r="V88" s="79">
        <f>+'Ark1'!X1120</f>
        <v>0</v>
      </c>
      <c r="W88" s="79">
        <f>+'Ark1'!Y1120</f>
        <v>0</v>
      </c>
      <c r="X88" s="79">
        <f>+'Ark1'!Z1120</f>
        <v>0</v>
      </c>
      <c r="Y88" s="169">
        <f>+'Ark1'!AA1120</f>
        <v>0</v>
      </c>
      <c r="Z88" s="58">
        <f>+'Ark1'!AB1120</f>
        <v>0</v>
      </c>
      <c r="AA88" s="58">
        <f>+'Ark1'!AC1120</f>
        <v>0</v>
      </c>
      <c r="AB88" s="79">
        <f>+'Ark1'!AD1120</f>
        <v>0</v>
      </c>
      <c r="AC88" s="79">
        <f>+'Ark1'!AE1120</f>
        <v>0</v>
      </c>
      <c r="AD88" s="79">
        <f>+'Ark1'!AF1120</f>
        <v>0</v>
      </c>
      <c r="AE88" s="169" t="e">
        <f t="shared" si="26"/>
        <v>#DIV/0!</v>
      </c>
      <c r="AF88" s="79" t="e">
        <f t="shared" si="27"/>
        <v>#DIV/0!</v>
      </c>
      <c r="AG88" s="47"/>
    </row>
    <row r="89" spans="1:33">
      <c r="A89" s="47"/>
      <c r="B89" s="56">
        <f>+'Ark1'!C1121</f>
        <v>2012</v>
      </c>
      <c r="C89" s="56">
        <f>+'Ark1'!I1121</f>
        <v>81</v>
      </c>
      <c r="D89" s="57" t="s">
        <v>7</v>
      </c>
      <c r="E89" s="57" t="s">
        <v>3</v>
      </c>
      <c r="F89" s="56">
        <f>+'Ark1'!Q1121</f>
        <v>0</v>
      </c>
      <c r="G89" s="56"/>
      <c r="H89" s="79">
        <f>+'Ark1'!R1121</f>
        <v>0</v>
      </c>
      <c r="I89" s="56"/>
      <c r="J89" s="287">
        <f>+'Ark1'!AG1121</f>
        <v>0</v>
      </c>
      <c r="K89" s="169"/>
      <c r="L89" s="287">
        <f>+'Ark1'!AH1121</f>
        <v>0</v>
      </c>
      <c r="M89" s="169"/>
      <c r="N89" s="58">
        <f>+'Ark1'!S1121</f>
        <v>0</v>
      </c>
      <c r="O89" s="56"/>
      <c r="P89" s="58">
        <f>+'Ark1'!T1121</f>
        <v>0</v>
      </c>
      <c r="Q89" s="56"/>
      <c r="R89" s="169">
        <f>+'Ark1'!U1121</f>
        <v>0</v>
      </c>
      <c r="S89" s="169"/>
      <c r="T89" s="169">
        <f>+'Ark1'!W1121</f>
        <v>0</v>
      </c>
      <c r="U89" s="169"/>
      <c r="V89" s="79">
        <f>+'Ark1'!X1121</f>
        <v>0</v>
      </c>
      <c r="W89" s="79">
        <f>+'Ark1'!Y1121</f>
        <v>0</v>
      </c>
      <c r="X89" s="79">
        <f>+'Ark1'!Z1121</f>
        <v>0</v>
      </c>
      <c r="Y89" s="169">
        <f>+'Ark1'!AA1121</f>
        <v>0</v>
      </c>
      <c r="Z89" s="58">
        <f>+'Ark1'!AB1121</f>
        <v>0</v>
      </c>
      <c r="AA89" s="58">
        <f>+'Ark1'!AC1121</f>
        <v>0</v>
      </c>
      <c r="AB89" s="79">
        <f>+'Ark1'!AD1121</f>
        <v>0</v>
      </c>
      <c r="AC89" s="79">
        <f>+'Ark1'!AE1121</f>
        <v>0</v>
      </c>
      <c r="AD89" s="79">
        <f>+'Ark1'!AF1121</f>
        <v>0</v>
      </c>
      <c r="AE89" s="169" t="e">
        <f t="shared" si="26"/>
        <v>#DIV/0!</v>
      </c>
      <c r="AF89" s="79" t="e">
        <f t="shared" si="27"/>
        <v>#DIV/0!</v>
      </c>
      <c r="AG89" s="47"/>
    </row>
    <row r="90" spans="1:33">
      <c r="A90" s="47"/>
      <c r="B90" s="56">
        <f>+'Ark1'!C1122</f>
        <v>2012</v>
      </c>
      <c r="C90" s="56">
        <f>+'Ark1'!I1122</f>
        <v>83</v>
      </c>
      <c r="D90" s="57" t="s">
        <v>7</v>
      </c>
      <c r="E90" s="57" t="s">
        <v>447</v>
      </c>
      <c r="F90" s="56">
        <f>+'Ark1'!Q1122</f>
        <v>0</v>
      </c>
      <c r="G90" s="56"/>
      <c r="H90" s="79">
        <f>+'Ark1'!R1122</f>
        <v>0</v>
      </c>
      <c r="I90" s="56"/>
      <c r="J90" s="287">
        <f>+'Ark1'!AG1122</f>
        <v>0</v>
      </c>
      <c r="K90" s="169"/>
      <c r="L90" s="287">
        <f>+'Ark1'!AH1122</f>
        <v>0</v>
      </c>
      <c r="M90" s="169"/>
      <c r="N90" s="58">
        <f>+'Ark1'!S1122</f>
        <v>0</v>
      </c>
      <c r="O90" s="56"/>
      <c r="P90" s="58">
        <f>+'Ark1'!T1122</f>
        <v>0</v>
      </c>
      <c r="Q90" s="56"/>
      <c r="R90" s="169">
        <f>+'Ark1'!U1122</f>
        <v>0</v>
      </c>
      <c r="S90" s="169"/>
      <c r="T90" s="169">
        <f>+'Ark1'!W1122</f>
        <v>0</v>
      </c>
      <c r="U90" s="169"/>
      <c r="V90" s="79">
        <f>+'Ark1'!X1122</f>
        <v>0</v>
      </c>
      <c r="W90" s="79">
        <f>+'Ark1'!Y1122</f>
        <v>0</v>
      </c>
      <c r="X90" s="79">
        <f>+'Ark1'!Z1122</f>
        <v>0</v>
      </c>
      <c r="Y90" s="169">
        <f>+'Ark1'!AA1122</f>
        <v>0</v>
      </c>
      <c r="Z90" s="58">
        <f>+'Ark1'!AB1122</f>
        <v>0</v>
      </c>
      <c r="AA90" s="58">
        <f>+'Ark1'!AC1122</f>
        <v>0</v>
      </c>
      <c r="AB90" s="79">
        <f>+'Ark1'!AD1122</f>
        <v>0</v>
      </c>
      <c r="AC90" s="79">
        <f>+'Ark1'!AE1122</f>
        <v>0</v>
      </c>
      <c r="AD90" s="79">
        <f>+'Ark1'!AF1122</f>
        <v>0</v>
      </c>
      <c r="AE90" s="169" t="e">
        <f t="shared" si="26"/>
        <v>#DIV/0!</v>
      </c>
      <c r="AF90" s="79" t="e">
        <f t="shared" si="27"/>
        <v>#DIV/0!</v>
      </c>
      <c r="AG90" s="47"/>
    </row>
    <row r="91" spans="1:33">
      <c r="A91" s="47"/>
      <c r="B91">
        <f>+'Ark1'!C1123</f>
        <v>2011</v>
      </c>
      <c r="C91">
        <f>+'Ark1'!I1123</f>
        <v>6</v>
      </c>
      <c r="D91" s="3" t="s">
        <v>83</v>
      </c>
      <c r="E91" s="3" t="s">
        <v>446</v>
      </c>
      <c r="F91">
        <f>+'Ark1'!Q1123</f>
        <v>0</v>
      </c>
      <c r="H91" s="11">
        <f>+'Ark1'!R1123</f>
        <v>0</v>
      </c>
      <c r="J91" s="218">
        <f>+'Ark1'!AG1123</f>
        <v>0</v>
      </c>
      <c r="L91" s="218">
        <f>+'Ark1'!AH1123</f>
        <v>0</v>
      </c>
      <c r="N91" s="1">
        <f>+'Ark1'!S1123</f>
        <v>0</v>
      </c>
      <c r="P91" s="1">
        <f>+'Ark1'!T1123</f>
        <v>0</v>
      </c>
      <c r="R91" s="102">
        <f>+'Ark1'!U1123</f>
        <v>0</v>
      </c>
      <c r="T91" s="102">
        <f>+'Ark1'!W1123</f>
        <v>0</v>
      </c>
      <c r="V91" s="11">
        <f>+'Ark1'!X1123</f>
        <v>0</v>
      </c>
      <c r="W91" s="11">
        <f>+'Ark1'!Y1123</f>
        <v>0</v>
      </c>
      <c r="X91" s="11">
        <f>+'Ark1'!Z1123</f>
        <v>0</v>
      </c>
      <c r="Y91" s="102">
        <f>+'Ark1'!AA1123</f>
        <v>0</v>
      </c>
      <c r="Z91" s="1">
        <f>+'Ark1'!AB1123</f>
        <v>0</v>
      </c>
      <c r="AA91" s="1">
        <f>+'Ark1'!AC1123</f>
        <v>0</v>
      </c>
      <c r="AB91" s="11">
        <f>+'Ark1'!AD1123</f>
        <v>0</v>
      </c>
      <c r="AC91" s="11">
        <f>+'Ark1'!AE1123</f>
        <v>0</v>
      </c>
      <c r="AD91" s="11">
        <f>+'Ark1'!AF1123</f>
        <v>0</v>
      </c>
      <c r="AE91" s="102" t="e">
        <f t="shared" si="26"/>
        <v>#DIV/0!</v>
      </c>
      <c r="AF91" s="11" t="e">
        <f t="shared" si="27"/>
        <v>#DIV/0!</v>
      </c>
      <c r="AG91" s="47"/>
    </row>
    <row r="92" spans="1:33">
      <c r="A92" s="47"/>
      <c r="B92">
        <f>+'Ark1'!C1124</f>
        <v>2011</v>
      </c>
      <c r="C92">
        <f>+'Ark1'!I1124</f>
        <v>24</v>
      </c>
      <c r="D92" s="3" t="s">
        <v>83</v>
      </c>
      <c r="E92" s="3" t="s">
        <v>116</v>
      </c>
      <c r="F92">
        <f>+'Ark1'!Q1124</f>
        <v>0</v>
      </c>
      <c r="H92" s="11">
        <f>+'Ark1'!R1124</f>
        <v>0</v>
      </c>
      <c r="J92" s="218">
        <f>+'Ark1'!AG1124</f>
        <v>0</v>
      </c>
      <c r="L92" s="218">
        <f>+'Ark1'!AH1124</f>
        <v>0</v>
      </c>
      <c r="N92" s="1">
        <f>+'Ark1'!S1124</f>
        <v>0</v>
      </c>
      <c r="P92" s="1">
        <f>+'Ark1'!T1124</f>
        <v>0</v>
      </c>
      <c r="R92" s="102">
        <f>+'Ark1'!U1124</f>
        <v>0</v>
      </c>
      <c r="T92" s="102">
        <f>+'Ark1'!W1124</f>
        <v>0</v>
      </c>
      <c r="V92" s="11">
        <f>+'Ark1'!X1124</f>
        <v>0</v>
      </c>
      <c r="W92" s="11">
        <f>+'Ark1'!Y1124</f>
        <v>0</v>
      </c>
      <c r="X92" s="11">
        <f>+'Ark1'!Z1124</f>
        <v>0</v>
      </c>
      <c r="Y92" s="102">
        <f>+'Ark1'!AA1124</f>
        <v>0</v>
      </c>
      <c r="Z92" s="1">
        <f>+'Ark1'!AB1124</f>
        <v>0</v>
      </c>
      <c r="AA92" s="1">
        <f>+'Ark1'!AC1124</f>
        <v>0</v>
      </c>
      <c r="AB92" s="11">
        <f>+'Ark1'!AD1124</f>
        <v>0</v>
      </c>
      <c r="AC92" s="11">
        <f>+'Ark1'!AE1124</f>
        <v>0</v>
      </c>
      <c r="AD92" s="11">
        <f>+'Ark1'!AF1124</f>
        <v>0</v>
      </c>
      <c r="AE92" s="102" t="e">
        <f t="shared" si="26"/>
        <v>#DIV/0!</v>
      </c>
      <c r="AF92" s="11" t="e">
        <f t="shared" si="27"/>
        <v>#DIV/0!</v>
      </c>
      <c r="AG92" s="47"/>
    </row>
    <row r="93" spans="1:33">
      <c r="A93" s="47"/>
      <c r="B93">
        <f>+'Ark1'!C1125</f>
        <v>2011</v>
      </c>
      <c r="C93">
        <f>+'Ark1'!I1125</f>
        <v>49</v>
      </c>
      <c r="D93" s="3" t="s">
        <v>83</v>
      </c>
      <c r="E93" s="3" t="s">
        <v>117</v>
      </c>
      <c r="F93">
        <f>+'Ark1'!Q1125</f>
        <v>0</v>
      </c>
      <c r="H93" s="11">
        <f>+'Ark1'!R1125</f>
        <v>0</v>
      </c>
      <c r="J93" s="218">
        <f>+'Ark1'!AG1125</f>
        <v>0</v>
      </c>
      <c r="L93" s="218">
        <f>+'Ark1'!AH1125</f>
        <v>0</v>
      </c>
      <c r="N93" s="1">
        <f>+'Ark1'!S1125</f>
        <v>0</v>
      </c>
      <c r="P93" s="1">
        <f>+'Ark1'!T1125</f>
        <v>0</v>
      </c>
      <c r="R93" s="102">
        <f>+'Ark1'!U1125</f>
        <v>0</v>
      </c>
      <c r="T93" s="102">
        <f>+'Ark1'!W1125</f>
        <v>0</v>
      </c>
      <c r="V93" s="11">
        <f>+'Ark1'!X1125</f>
        <v>0</v>
      </c>
      <c r="W93" s="11">
        <f>+'Ark1'!Y1125</f>
        <v>0</v>
      </c>
      <c r="X93" s="11">
        <f>+'Ark1'!Z1125</f>
        <v>0</v>
      </c>
      <c r="Y93" s="102">
        <f>+'Ark1'!AA1125</f>
        <v>0</v>
      </c>
      <c r="Z93" s="1">
        <f>+'Ark1'!AB1125</f>
        <v>0</v>
      </c>
      <c r="AA93" s="1">
        <f>+'Ark1'!AC1125</f>
        <v>0</v>
      </c>
      <c r="AB93" s="11">
        <f>+'Ark1'!AD1125</f>
        <v>0</v>
      </c>
      <c r="AC93" s="11">
        <f>+'Ark1'!AE1125</f>
        <v>0</v>
      </c>
      <c r="AD93" s="11">
        <f>+'Ark1'!AF1125</f>
        <v>0</v>
      </c>
      <c r="AE93" s="102" t="e">
        <f t="shared" si="26"/>
        <v>#DIV/0!</v>
      </c>
      <c r="AF93" s="11" t="e">
        <f t="shared" si="27"/>
        <v>#DIV/0!</v>
      </c>
      <c r="AG93" s="47"/>
    </row>
    <row r="94" spans="1:33">
      <c r="A94" s="47"/>
      <c r="B94">
        <f>+'Ark1'!C1126</f>
        <v>2011</v>
      </c>
      <c r="C94">
        <f>+'Ark1'!I1126</f>
        <v>80</v>
      </c>
      <c r="D94" s="3" t="s">
        <v>7</v>
      </c>
      <c r="E94" s="3" t="s">
        <v>6</v>
      </c>
      <c r="F94">
        <f>+'Ark1'!Q1126</f>
        <v>0</v>
      </c>
      <c r="H94" s="11">
        <f>+'Ark1'!R1126</f>
        <v>0</v>
      </c>
      <c r="J94" s="218">
        <f>+'Ark1'!AG1126</f>
        <v>0</v>
      </c>
      <c r="L94" s="218">
        <f>+'Ark1'!AH1126</f>
        <v>0</v>
      </c>
      <c r="N94" s="1">
        <f>+'Ark1'!S1126</f>
        <v>0</v>
      </c>
      <c r="P94" s="1">
        <f>+'Ark1'!T1126</f>
        <v>0</v>
      </c>
      <c r="R94" s="102">
        <f>+'Ark1'!U1126</f>
        <v>0</v>
      </c>
      <c r="T94" s="102">
        <f>+'Ark1'!W1126</f>
        <v>0</v>
      </c>
      <c r="V94" s="11">
        <f>+'Ark1'!X1126</f>
        <v>0</v>
      </c>
      <c r="W94" s="11">
        <f>+'Ark1'!Y1126</f>
        <v>0</v>
      </c>
      <c r="X94" s="11">
        <f>+'Ark1'!Z1126</f>
        <v>0</v>
      </c>
      <c r="Y94" s="102">
        <f>+'Ark1'!AA1126</f>
        <v>0</v>
      </c>
      <c r="Z94" s="1">
        <f>+'Ark1'!AB1126</f>
        <v>0</v>
      </c>
      <c r="AA94" s="1">
        <f>+'Ark1'!AC1126</f>
        <v>0</v>
      </c>
      <c r="AB94" s="11">
        <f>+'Ark1'!AD1126</f>
        <v>0</v>
      </c>
      <c r="AC94" s="11">
        <f>+'Ark1'!AE1126</f>
        <v>0</v>
      </c>
      <c r="AD94" s="11">
        <f>+'Ark1'!AF1126</f>
        <v>0</v>
      </c>
      <c r="AE94" s="102" t="e">
        <f t="shared" si="26"/>
        <v>#DIV/0!</v>
      </c>
      <c r="AF94" s="11" t="e">
        <f t="shared" si="27"/>
        <v>#DIV/0!</v>
      </c>
      <c r="AG94" s="47"/>
    </row>
    <row r="95" spans="1:33">
      <c r="A95" s="47"/>
      <c r="B95">
        <f>+'Ark1'!C1127</f>
        <v>2011</v>
      </c>
      <c r="C95">
        <f>+'Ark1'!I1127</f>
        <v>81</v>
      </c>
      <c r="D95" s="3" t="s">
        <v>7</v>
      </c>
      <c r="E95" s="3" t="s">
        <v>3</v>
      </c>
      <c r="F95">
        <f>+'Ark1'!Q1127</f>
        <v>0</v>
      </c>
      <c r="H95" s="11">
        <f>+'Ark1'!R1127</f>
        <v>0</v>
      </c>
      <c r="J95" s="218">
        <f>+'Ark1'!AG1127</f>
        <v>0</v>
      </c>
      <c r="L95" s="218">
        <f>+'Ark1'!AH1127</f>
        <v>0</v>
      </c>
      <c r="N95" s="1">
        <f>+'Ark1'!S1127</f>
        <v>0</v>
      </c>
      <c r="P95" s="1">
        <f>+'Ark1'!T1127</f>
        <v>0</v>
      </c>
      <c r="R95" s="102">
        <f>+'Ark1'!U1127</f>
        <v>0</v>
      </c>
      <c r="T95" s="102">
        <f>+'Ark1'!W1127</f>
        <v>0</v>
      </c>
      <c r="V95" s="11">
        <f>+'Ark1'!X1127</f>
        <v>0</v>
      </c>
      <c r="W95" s="11">
        <f>+'Ark1'!Y1127</f>
        <v>0</v>
      </c>
      <c r="X95" s="11">
        <f>+'Ark1'!Z1127</f>
        <v>0</v>
      </c>
      <c r="Y95" s="102">
        <f>+'Ark1'!AA1127</f>
        <v>0</v>
      </c>
      <c r="Z95" s="1">
        <f>+'Ark1'!AB1127</f>
        <v>0</v>
      </c>
      <c r="AA95" s="1">
        <f>+'Ark1'!AC1127</f>
        <v>0</v>
      </c>
      <c r="AB95" s="11">
        <f>+'Ark1'!AD1127</f>
        <v>0</v>
      </c>
      <c r="AC95" s="11">
        <f>+'Ark1'!AE1127</f>
        <v>0</v>
      </c>
      <c r="AD95" s="11">
        <f>+'Ark1'!AF1127</f>
        <v>0</v>
      </c>
      <c r="AE95" s="102" t="e">
        <f t="shared" si="26"/>
        <v>#DIV/0!</v>
      </c>
      <c r="AF95" s="11" t="e">
        <f t="shared" si="27"/>
        <v>#DIV/0!</v>
      </c>
      <c r="AG95" s="47"/>
    </row>
    <row r="96" spans="1:33">
      <c r="A96" s="47"/>
      <c r="B96">
        <f>+'Ark1'!C1128</f>
        <v>2011</v>
      </c>
      <c r="C96">
        <f>+'Ark1'!I1128</f>
        <v>83</v>
      </c>
      <c r="D96" s="3" t="s">
        <v>7</v>
      </c>
      <c r="E96" s="3" t="s">
        <v>447</v>
      </c>
      <c r="F96">
        <f>+'Ark1'!Q1128</f>
        <v>0</v>
      </c>
      <c r="H96" s="11">
        <f>+'Ark1'!R1128</f>
        <v>0</v>
      </c>
      <c r="J96" s="218">
        <f>+'Ark1'!AG1128</f>
        <v>0</v>
      </c>
      <c r="L96" s="218">
        <f>+'Ark1'!AH1128</f>
        <v>0</v>
      </c>
      <c r="N96" s="1">
        <f>+'Ark1'!S1128</f>
        <v>0</v>
      </c>
      <c r="P96" s="1">
        <f>+'Ark1'!T1128</f>
        <v>0</v>
      </c>
      <c r="R96" s="102">
        <f>+'Ark1'!U1128</f>
        <v>0</v>
      </c>
      <c r="T96" s="102">
        <f>+'Ark1'!W1128</f>
        <v>0</v>
      </c>
      <c r="V96" s="11">
        <f>+'Ark1'!X1128</f>
        <v>0</v>
      </c>
      <c r="W96" s="11">
        <f>+'Ark1'!Y1128</f>
        <v>0</v>
      </c>
      <c r="X96" s="11">
        <f>+'Ark1'!Z1128</f>
        <v>0</v>
      </c>
      <c r="Y96" s="102">
        <f>+'Ark1'!AA1128</f>
        <v>0</v>
      </c>
      <c r="Z96" s="1">
        <f>+'Ark1'!AB1128</f>
        <v>0</v>
      </c>
      <c r="AA96" s="1">
        <f>+'Ark1'!AC1128</f>
        <v>0</v>
      </c>
      <c r="AB96" s="11">
        <f>+'Ark1'!AD1128</f>
        <v>0</v>
      </c>
      <c r="AC96" s="11">
        <f>+'Ark1'!AE1128</f>
        <v>0</v>
      </c>
      <c r="AD96" s="11">
        <f>+'Ark1'!AF1128</f>
        <v>0</v>
      </c>
      <c r="AE96" s="102" t="e">
        <f t="shared" si="26"/>
        <v>#DIV/0!</v>
      </c>
      <c r="AF96" s="11" t="e">
        <f t="shared" si="27"/>
        <v>#DIV/0!</v>
      </c>
      <c r="AG96" s="47"/>
    </row>
    <row r="97" spans="1:33">
      <c r="A97" s="47"/>
      <c r="B97" s="56">
        <f>+'Ark1'!C1129</f>
        <v>2010</v>
      </c>
      <c r="C97" s="56">
        <f>+'Ark1'!I1129</f>
        <v>6</v>
      </c>
      <c r="D97" s="57" t="s">
        <v>83</v>
      </c>
      <c r="E97" s="57" t="s">
        <v>446</v>
      </c>
      <c r="F97" s="56">
        <f>+'Ark1'!Q1129</f>
        <v>0</v>
      </c>
      <c r="G97" s="56"/>
      <c r="H97" s="79">
        <f>+'Ark1'!R1129</f>
        <v>0</v>
      </c>
      <c r="I97" s="56"/>
      <c r="J97" s="287">
        <f>+'Ark1'!AG1129</f>
        <v>0</v>
      </c>
      <c r="K97" s="169"/>
      <c r="L97" s="287">
        <f>+'Ark1'!AH1129</f>
        <v>0</v>
      </c>
      <c r="M97" s="169"/>
      <c r="N97" s="58">
        <f>+'Ark1'!S1129</f>
        <v>0</v>
      </c>
      <c r="O97" s="56"/>
      <c r="P97" s="58">
        <f>+'Ark1'!T1129</f>
        <v>0</v>
      </c>
      <c r="Q97" s="56"/>
      <c r="R97" s="169">
        <f>+'Ark1'!U1129</f>
        <v>0</v>
      </c>
      <c r="S97" s="169"/>
      <c r="T97" s="169">
        <f>+'Ark1'!W1129</f>
        <v>0</v>
      </c>
      <c r="U97" s="169"/>
      <c r="V97" s="79">
        <f>+'Ark1'!X1129</f>
        <v>0</v>
      </c>
      <c r="W97" s="79">
        <f>+'Ark1'!Y1129</f>
        <v>0</v>
      </c>
      <c r="X97" s="79">
        <f>+'Ark1'!Z1129</f>
        <v>0</v>
      </c>
      <c r="Y97" s="169">
        <f>+'Ark1'!AA1129</f>
        <v>0</v>
      </c>
      <c r="Z97" s="58">
        <f>+'Ark1'!AB1129</f>
        <v>0</v>
      </c>
      <c r="AA97" s="58">
        <f>+'Ark1'!AC1129</f>
        <v>0</v>
      </c>
      <c r="AB97" s="79">
        <f>+'Ark1'!AD1129</f>
        <v>0</v>
      </c>
      <c r="AC97" s="79">
        <f>+'Ark1'!AE1129</f>
        <v>0</v>
      </c>
      <c r="AD97" s="79">
        <f>+'Ark1'!AF1129</f>
        <v>0</v>
      </c>
      <c r="AE97" s="169" t="e">
        <f t="shared" si="26"/>
        <v>#DIV/0!</v>
      </c>
      <c r="AF97" s="79" t="e">
        <f t="shared" si="27"/>
        <v>#DIV/0!</v>
      </c>
      <c r="AG97" s="47"/>
    </row>
    <row r="98" spans="1:33">
      <c r="A98" s="47"/>
      <c r="B98" s="56">
        <f>+'Ark1'!C1130</f>
        <v>2010</v>
      </c>
      <c r="C98" s="56">
        <f>+'Ark1'!I1130</f>
        <v>24</v>
      </c>
      <c r="D98" s="57" t="s">
        <v>83</v>
      </c>
      <c r="E98" s="57" t="s">
        <v>116</v>
      </c>
      <c r="F98" s="56">
        <f>+'Ark1'!Q1130</f>
        <v>0</v>
      </c>
      <c r="G98" s="56"/>
      <c r="H98" s="79">
        <f>+'Ark1'!R1130</f>
        <v>0</v>
      </c>
      <c r="I98" s="56"/>
      <c r="J98" s="287">
        <f>+'Ark1'!AG1130</f>
        <v>0</v>
      </c>
      <c r="K98" s="169"/>
      <c r="L98" s="287">
        <f>+'Ark1'!AH1130</f>
        <v>0</v>
      </c>
      <c r="M98" s="169"/>
      <c r="N98" s="58">
        <f>+'Ark1'!S1130</f>
        <v>0</v>
      </c>
      <c r="O98" s="56"/>
      <c r="P98" s="58">
        <f>+'Ark1'!T1130</f>
        <v>0</v>
      </c>
      <c r="Q98" s="56"/>
      <c r="R98" s="169">
        <f>+'Ark1'!U1130</f>
        <v>0</v>
      </c>
      <c r="S98" s="169"/>
      <c r="T98" s="169">
        <f>+'Ark1'!W1130</f>
        <v>0</v>
      </c>
      <c r="U98" s="169"/>
      <c r="V98" s="79">
        <f>+'Ark1'!X1130</f>
        <v>0</v>
      </c>
      <c r="W98" s="79">
        <f>+'Ark1'!Y1130</f>
        <v>0</v>
      </c>
      <c r="X98" s="79">
        <f>+'Ark1'!Z1130</f>
        <v>0</v>
      </c>
      <c r="Y98" s="169">
        <f>+'Ark1'!AA1130</f>
        <v>0</v>
      </c>
      <c r="Z98" s="58">
        <f>+'Ark1'!AB1130</f>
        <v>0</v>
      </c>
      <c r="AA98" s="58">
        <f>+'Ark1'!AC1130</f>
        <v>0</v>
      </c>
      <c r="AB98" s="79">
        <f>+'Ark1'!AD1130</f>
        <v>0</v>
      </c>
      <c r="AC98" s="79">
        <f>+'Ark1'!AE1130</f>
        <v>0</v>
      </c>
      <c r="AD98" s="79">
        <f>+'Ark1'!AF1130</f>
        <v>0</v>
      </c>
      <c r="AE98" s="169" t="e">
        <f t="shared" si="26"/>
        <v>#DIV/0!</v>
      </c>
      <c r="AF98" s="79" t="e">
        <f t="shared" si="27"/>
        <v>#DIV/0!</v>
      </c>
      <c r="AG98" s="47"/>
    </row>
    <row r="99" spans="1:33">
      <c r="A99" s="47"/>
      <c r="B99" s="56">
        <f>+'Ark1'!C1131</f>
        <v>2010</v>
      </c>
      <c r="C99" s="56">
        <f>+'Ark1'!I1131</f>
        <v>49</v>
      </c>
      <c r="D99" s="57" t="s">
        <v>83</v>
      </c>
      <c r="E99" s="57" t="s">
        <v>117</v>
      </c>
      <c r="F99" s="56">
        <f>+'Ark1'!Q1131</f>
        <v>0</v>
      </c>
      <c r="G99" s="56"/>
      <c r="H99" s="79">
        <f>+'Ark1'!R1131</f>
        <v>0</v>
      </c>
      <c r="I99" s="56"/>
      <c r="J99" s="287">
        <f>+'Ark1'!AG1131</f>
        <v>0</v>
      </c>
      <c r="K99" s="169"/>
      <c r="L99" s="287">
        <f>+'Ark1'!AH1131</f>
        <v>0</v>
      </c>
      <c r="M99" s="169"/>
      <c r="N99" s="58">
        <f>+'Ark1'!S1131</f>
        <v>0</v>
      </c>
      <c r="O99" s="56"/>
      <c r="P99" s="58">
        <f>+'Ark1'!T1131</f>
        <v>0</v>
      </c>
      <c r="Q99" s="56"/>
      <c r="R99" s="169">
        <f>+'Ark1'!U1131</f>
        <v>0</v>
      </c>
      <c r="S99" s="169"/>
      <c r="T99" s="169">
        <f>+'Ark1'!W1131</f>
        <v>0</v>
      </c>
      <c r="U99" s="169"/>
      <c r="V99" s="79">
        <f>+'Ark1'!X1131</f>
        <v>0</v>
      </c>
      <c r="W99" s="79">
        <f>+'Ark1'!Y1131</f>
        <v>0</v>
      </c>
      <c r="X99" s="79">
        <f>+'Ark1'!Z1131</f>
        <v>0</v>
      </c>
      <c r="Y99" s="169">
        <f>+'Ark1'!AA1131</f>
        <v>0</v>
      </c>
      <c r="Z99" s="58">
        <f>+'Ark1'!AB1131</f>
        <v>0</v>
      </c>
      <c r="AA99" s="58">
        <f>+'Ark1'!AC1131</f>
        <v>0</v>
      </c>
      <c r="AB99" s="79">
        <f>+'Ark1'!AD1131</f>
        <v>0</v>
      </c>
      <c r="AC99" s="79">
        <f>+'Ark1'!AE1131</f>
        <v>0</v>
      </c>
      <c r="AD99" s="79">
        <f>+'Ark1'!AF1131</f>
        <v>0</v>
      </c>
      <c r="AE99" s="169" t="e">
        <f t="shared" si="26"/>
        <v>#DIV/0!</v>
      </c>
      <c r="AF99" s="79" t="e">
        <f t="shared" si="27"/>
        <v>#DIV/0!</v>
      </c>
      <c r="AG99" s="47"/>
    </row>
    <row r="100" spans="1:33">
      <c r="A100" s="47"/>
      <c r="B100" s="56">
        <f>+'Ark1'!C1132</f>
        <v>2010</v>
      </c>
      <c r="C100" s="56">
        <f>+'Ark1'!I1132</f>
        <v>80</v>
      </c>
      <c r="D100" s="57" t="s">
        <v>7</v>
      </c>
      <c r="E100" s="57" t="s">
        <v>6</v>
      </c>
      <c r="F100" s="56">
        <f>+'Ark1'!Q1132</f>
        <v>0</v>
      </c>
      <c r="G100" s="56"/>
      <c r="H100" s="79">
        <f>+'Ark1'!R1132</f>
        <v>0</v>
      </c>
      <c r="I100" s="56"/>
      <c r="J100" s="287">
        <f>+'Ark1'!AG1132</f>
        <v>0</v>
      </c>
      <c r="K100" s="169"/>
      <c r="L100" s="287">
        <f>+'Ark1'!AH1132</f>
        <v>0</v>
      </c>
      <c r="M100" s="169"/>
      <c r="N100" s="58">
        <f>+'Ark1'!S1132</f>
        <v>0</v>
      </c>
      <c r="O100" s="56"/>
      <c r="P100" s="58">
        <f>+'Ark1'!T1132</f>
        <v>0</v>
      </c>
      <c r="Q100" s="56"/>
      <c r="R100" s="169">
        <f>+'Ark1'!U1132</f>
        <v>0</v>
      </c>
      <c r="S100" s="169"/>
      <c r="T100" s="169">
        <f>+'Ark1'!W1132</f>
        <v>0</v>
      </c>
      <c r="U100" s="169"/>
      <c r="V100" s="79">
        <f>+'Ark1'!X1132</f>
        <v>0</v>
      </c>
      <c r="W100" s="79">
        <f>+'Ark1'!Y1132</f>
        <v>0</v>
      </c>
      <c r="X100" s="79">
        <f>+'Ark1'!Z1132</f>
        <v>0</v>
      </c>
      <c r="Y100" s="169">
        <f>+'Ark1'!AA1132</f>
        <v>0</v>
      </c>
      <c r="Z100" s="58">
        <f>+'Ark1'!AB1132</f>
        <v>0</v>
      </c>
      <c r="AA100" s="58">
        <f>+'Ark1'!AC1132</f>
        <v>0</v>
      </c>
      <c r="AB100" s="79">
        <f>+'Ark1'!AD1132</f>
        <v>0</v>
      </c>
      <c r="AC100" s="79">
        <f>+'Ark1'!AE1132</f>
        <v>0</v>
      </c>
      <c r="AD100" s="79">
        <f>+'Ark1'!AF1132</f>
        <v>0</v>
      </c>
      <c r="AE100" s="169" t="e">
        <f t="shared" si="26"/>
        <v>#DIV/0!</v>
      </c>
      <c r="AF100" s="79" t="e">
        <f t="shared" si="27"/>
        <v>#DIV/0!</v>
      </c>
      <c r="AG100" s="47"/>
    </row>
    <row r="101" spans="1:33">
      <c r="A101" s="47"/>
      <c r="B101" s="56">
        <f>+'Ark1'!C1133</f>
        <v>2010</v>
      </c>
      <c r="C101" s="56">
        <f>+'Ark1'!I1133</f>
        <v>81</v>
      </c>
      <c r="D101" s="57" t="s">
        <v>7</v>
      </c>
      <c r="E101" s="57" t="s">
        <v>3</v>
      </c>
      <c r="F101" s="56">
        <f>+'Ark1'!Q1133</f>
        <v>0</v>
      </c>
      <c r="G101" s="56"/>
      <c r="H101" s="79">
        <f>+'Ark1'!R1133</f>
        <v>0</v>
      </c>
      <c r="I101" s="56"/>
      <c r="J101" s="287">
        <f>+'Ark1'!AG1133</f>
        <v>0</v>
      </c>
      <c r="K101" s="169"/>
      <c r="L101" s="287">
        <f>+'Ark1'!AH1133</f>
        <v>0</v>
      </c>
      <c r="M101" s="169"/>
      <c r="N101" s="58">
        <f>+'Ark1'!S1133</f>
        <v>0</v>
      </c>
      <c r="O101" s="56"/>
      <c r="P101" s="58">
        <f>+'Ark1'!T1133</f>
        <v>0</v>
      </c>
      <c r="Q101" s="56"/>
      <c r="R101" s="169">
        <f>+'Ark1'!U1133</f>
        <v>0</v>
      </c>
      <c r="S101" s="169"/>
      <c r="T101" s="169">
        <f>+'Ark1'!W1133</f>
        <v>0</v>
      </c>
      <c r="U101" s="169"/>
      <c r="V101" s="79">
        <f>+'Ark1'!X1133</f>
        <v>0</v>
      </c>
      <c r="W101" s="79">
        <f>+'Ark1'!Y1133</f>
        <v>0</v>
      </c>
      <c r="X101" s="79">
        <f>+'Ark1'!Z1133</f>
        <v>0</v>
      </c>
      <c r="Y101" s="169">
        <f>+'Ark1'!AA1133</f>
        <v>0</v>
      </c>
      <c r="Z101" s="58">
        <f>+'Ark1'!AB1133</f>
        <v>0</v>
      </c>
      <c r="AA101" s="58">
        <f>+'Ark1'!AC1133</f>
        <v>0</v>
      </c>
      <c r="AB101" s="79">
        <f>+'Ark1'!AD1133</f>
        <v>0</v>
      </c>
      <c r="AC101" s="79">
        <f>+'Ark1'!AE1133</f>
        <v>0</v>
      </c>
      <c r="AD101" s="79">
        <f>+'Ark1'!AF1133</f>
        <v>0</v>
      </c>
      <c r="AE101" s="169" t="e">
        <f t="shared" si="26"/>
        <v>#DIV/0!</v>
      </c>
      <c r="AF101" s="79" t="e">
        <f t="shared" si="27"/>
        <v>#DIV/0!</v>
      </c>
      <c r="AG101" s="47"/>
    </row>
    <row r="102" spans="1:33">
      <c r="A102" s="47"/>
      <c r="B102" s="56">
        <f>+'Ark1'!C1134</f>
        <v>2010</v>
      </c>
      <c r="C102" s="56">
        <f>+'Ark1'!I1134</f>
        <v>83</v>
      </c>
      <c r="D102" s="57" t="s">
        <v>7</v>
      </c>
      <c r="E102" s="57" t="s">
        <v>447</v>
      </c>
      <c r="F102" s="56">
        <f>+'Ark1'!Q1134</f>
        <v>0</v>
      </c>
      <c r="G102" s="56"/>
      <c r="H102" s="79">
        <f>+'Ark1'!R1134</f>
        <v>0</v>
      </c>
      <c r="I102" s="56"/>
      <c r="J102" s="287">
        <f>+'Ark1'!AG1134</f>
        <v>0</v>
      </c>
      <c r="K102" s="169"/>
      <c r="L102" s="287">
        <f>+'Ark1'!AH1134</f>
        <v>0</v>
      </c>
      <c r="M102" s="169"/>
      <c r="N102" s="58">
        <f>+'Ark1'!S1134</f>
        <v>0</v>
      </c>
      <c r="O102" s="56"/>
      <c r="P102" s="58">
        <f>+'Ark1'!T1134</f>
        <v>0</v>
      </c>
      <c r="Q102" s="56"/>
      <c r="R102" s="169">
        <f>+'Ark1'!U1134</f>
        <v>0</v>
      </c>
      <c r="S102" s="169"/>
      <c r="T102" s="169">
        <f>+'Ark1'!W1134</f>
        <v>0</v>
      </c>
      <c r="U102" s="169"/>
      <c r="V102" s="79">
        <f>+'Ark1'!X1134</f>
        <v>0</v>
      </c>
      <c r="W102" s="79">
        <f>+'Ark1'!Y1134</f>
        <v>0</v>
      </c>
      <c r="X102" s="79">
        <f>+'Ark1'!Z1134</f>
        <v>0</v>
      </c>
      <c r="Y102" s="169">
        <f>+'Ark1'!AA1134</f>
        <v>0</v>
      </c>
      <c r="Z102" s="58">
        <f>+'Ark1'!AB1134</f>
        <v>0</v>
      </c>
      <c r="AA102" s="58">
        <f>+'Ark1'!AC1134</f>
        <v>0</v>
      </c>
      <c r="AB102" s="79">
        <f>+'Ark1'!AD1134</f>
        <v>0</v>
      </c>
      <c r="AC102" s="79">
        <f>+'Ark1'!AE1134</f>
        <v>0</v>
      </c>
      <c r="AD102" s="79">
        <f>+'Ark1'!AF1134</f>
        <v>0</v>
      </c>
      <c r="AE102" s="169" t="e">
        <f t="shared" si="26"/>
        <v>#DIV/0!</v>
      </c>
      <c r="AF102" s="79" t="e">
        <f t="shared" si="27"/>
        <v>#DIV/0!</v>
      </c>
      <c r="AG102" s="47"/>
    </row>
    <row r="103" spans="1:33">
      <c r="A103" s="47"/>
      <c r="B103">
        <f>+'Ark1'!C1135</f>
        <v>2009</v>
      </c>
      <c r="C103">
        <f>+'Ark1'!I1135</f>
        <v>6</v>
      </c>
      <c r="D103" s="3" t="s">
        <v>83</v>
      </c>
      <c r="E103" s="3" t="s">
        <v>446</v>
      </c>
      <c r="F103">
        <f>+'Ark1'!Q1135</f>
        <v>0</v>
      </c>
      <c r="H103" s="11">
        <f>+'Ark1'!R1135</f>
        <v>0</v>
      </c>
      <c r="J103" s="218">
        <f>+'Ark1'!AG1135</f>
        <v>0</v>
      </c>
      <c r="L103" s="218">
        <f>+'Ark1'!AH1135</f>
        <v>0</v>
      </c>
      <c r="N103" s="1">
        <f>+'Ark1'!S1135</f>
        <v>0</v>
      </c>
      <c r="P103" s="1">
        <f>+'Ark1'!T1135</f>
        <v>0</v>
      </c>
      <c r="R103" s="102">
        <f>+'Ark1'!U1135</f>
        <v>0</v>
      </c>
      <c r="T103" s="102">
        <f>+'Ark1'!W1135</f>
        <v>0</v>
      </c>
      <c r="V103" s="11">
        <f>+'Ark1'!X1135</f>
        <v>0</v>
      </c>
      <c r="W103" s="11">
        <f>+'Ark1'!Y1135</f>
        <v>0</v>
      </c>
      <c r="X103" s="11">
        <f>+'Ark1'!Z1135</f>
        <v>0</v>
      </c>
      <c r="Y103" s="102">
        <f>+'Ark1'!AA1135</f>
        <v>0</v>
      </c>
      <c r="Z103" s="1">
        <f>+'Ark1'!AB1135</f>
        <v>0</v>
      </c>
      <c r="AA103" s="1">
        <f>+'Ark1'!AC1135</f>
        <v>0</v>
      </c>
      <c r="AB103" s="11">
        <f>+'Ark1'!AD1135</f>
        <v>0</v>
      </c>
      <c r="AC103" s="11">
        <f>+'Ark1'!AE1135</f>
        <v>0</v>
      </c>
      <c r="AD103" s="11">
        <f>+'Ark1'!AF1135</f>
        <v>0</v>
      </c>
      <c r="AE103" s="102" t="e">
        <f t="shared" si="26"/>
        <v>#DIV/0!</v>
      </c>
      <c r="AF103" s="11" t="e">
        <f t="shared" si="27"/>
        <v>#DIV/0!</v>
      </c>
      <c r="AG103" s="47"/>
    </row>
    <row r="104" spans="1:33">
      <c r="A104" s="47"/>
      <c r="B104">
        <f>+'Ark1'!C1136</f>
        <v>2009</v>
      </c>
      <c r="C104">
        <f>+'Ark1'!I1136</f>
        <v>24</v>
      </c>
      <c r="D104" s="3" t="s">
        <v>83</v>
      </c>
      <c r="E104" s="3" t="s">
        <v>116</v>
      </c>
      <c r="F104">
        <f>+'Ark1'!Q1136</f>
        <v>0</v>
      </c>
      <c r="H104" s="11">
        <f>+'Ark1'!R1136</f>
        <v>0</v>
      </c>
      <c r="J104" s="218">
        <f>+'Ark1'!AG1136</f>
        <v>0</v>
      </c>
      <c r="L104" s="218">
        <f>+'Ark1'!AH1136</f>
        <v>0</v>
      </c>
      <c r="N104" s="1">
        <f>+'Ark1'!S1136</f>
        <v>0</v>
      </c>
      <c r="P104" s="1">
        <f>+'Ark1'!T1136</f>
        <v>0</v>
      </c>
      <c r="R104" s="102">
        <f>+'Ark1'!U1136</f>
        <v>0</v>
      </c>
      <c r="T104" s="102">
        <f>+'Ark1'!W1136</f>
        <v>0</v>
      </c>
      <c r="V104" s="11">
        <f>+'Ark1'!X1136</f>
        <v>0</v>
      </c>
      <c r="W104" s="11">
        <f>+'Ark1'!Y1136</f>
        <v>0</v>
      </c>
      <c r="X104" s="11">
        <f>+'Ark1'!Z1136</f>
        <v>0</v>
      </c>
      <c r="Y104" s="102">
        <f>+'Ark1'!AA1136</f>
        <v>0</v>
      </c>
      <c r="Z104" s="1">
        <f>+'Ark1'!AB1136</f>
        <v>0</v>
      </c>
      <c r="AA104" s="1">
        <f>+'Ark1'!AC1136</f>
        <v>0</v>
      </c>
      <c r="AB104" s="11">
        <f>+'Ark1'!AD1136</f>
        <v>0</v>
      </c>
      <c r="AC104" s="11">
        <f>+'Ark1'!AE1136</f>
        <v>0</v>
      </c>
      <c r="AD104" s="11">
        <f>+'Ark1'!AF1136</f>
        <v>0</v>
      </c>
      <c r="AE104" s="102" t="e">
        <f t="shared" si="26"/>
        <v>#DIV/0!</v>
      </c>
      <c r="AF104" s="11" t="e">
        <f t="shared" si="27"/>
        <v>#DIV/0!</v>
      </c>
      <c r="AG104" s="47"/>
    </row>
    <row r="105" spans="1:33">
      <c r="A105" s="47"/>
      <c r="B105">
        <f>+'Ark1'!C1137</f>
        <v>2009</v>
      </c>
      <c r="C105">
        <f>+'Ark1'!I1137</f>
        <v>49</v>
      </c>
      <c r="D105" s="3" t="s">
        <v>83</v>
      </c>
      <c r="E105" s="3" t="s">
        <v>117</v>
      </c>
      <c r="F105">
        <f>+'Ark1'!Q1137</f>
        <v>0</v>
      </c>
      <c r="H105" s="11">
        <f>+'Ark1'!R1137</f>
        <v>0</v>
      </c>
      <c r="J105" s="218">
        <f>+'Ark1'!AG1137</f>
        <v>0</v>
      </c>
      <c r="L105" s="218">
        <f>+'Ark1'!AH1137</f>
        <v>0</v>
      </c>
      <c r="N105" s="1">
        <f>+'Ark1'!S1137</f>
        <v>0</v>
      </c>
      <c r="P105" s="1">
        <f>+'Ark1'!T1137</f>
        <v>0</v>
      </c>
      <c r="R105" s="102">
        <f>+'Ark1'!U1137</f>
        <v>0</v>
      </c>
      <c r="T105" s="102">
        <f>+'Ark1'!W1137</f>
        <v>0</v>
      </c>
      <c r="V105" s="11">
        <f>+'Ark1'!X1137</f>
        <v>0</v>
      </c>
      <c r="W105" s="11">
        <f>+'Ark1'!Y1137</f>
        <v>0</v>
      </c>
      <c r="X105" s="11">
        <f>+'Ark1'!Z1137</f>
        <v>0</v>
      </c>
      <c r="Y105" s="102">
        <f>+'Ark1'!AA1137</f>
        <v>0</v>
      </c>
      <c r="Z105" s="1">
        <f>+'Ark1'!AB1137</f>
        <v>0</v>
      </c>
      <c r="AA105" s="1">
        <f>+'Ark1'!AC1137</f>
        <v>0</v>
      </c>
      <c r="AB105" s="11">
        <f>+'Ark1'!AD1137</f>
        <v>0</v>
      </c>
      <c r="AC105" s="11">
        <f>+'Ark1'!AE1137</f>
        <v>0</v>
      </c>
      <c r="AD105" s="11">
        <f>+'Ark1'!AF1137</f>
        <v>0</v>
      </c>
      <c r="AE105" s="102" t="e">
        <f t="shared" si="26"/>
        <v>#DIV/0!</v>
      </c>
      <c r="AF105" s="11" t="e">
        <f t="shared" si="27"/>
        <v>#DIV/0!</v>
      </c>
      <c r="AG105" s="47"/>
    </row>
    <row r="106" spans="1:33">
      <c r="A106" s="47"/>
      <c r="B106">
        <f>+'Ark1'!C1138</f>
        <v>2009</v>
      </c>
      <c r="C106">
        <f>+'Ark1'!I1138</f>
        <v>80</v>
      </c>
      <c r="D106" s="3" t="s">
        <v>7</v>
      </c>
      <c r="E106" s="3" t="s">
        <v>6</v>
      </c>
      <c r="F106">
        <f>+'Ark1'!Q1138</f>
        <v>0</v>
      </c>
      <c r="H106" s="11">
        <f>+'Ark1'!R1138</f>
        <v>0</v>
      </c>
      <c r="J106" s="218">
        <f>+'Ark1'!AG1138</f>
        <v>0</v>
      </c>
      <c r="L106" s="218">
        <f>+'Ark1'!AH1138</f>
        <v>0</v>
      </c>
      <c r="N106" s="1">
        <f>+'Ark1'!S1138</f>
        <v>0</v>
      </c>
      <c r="P106" s="1">
        <f>+'Ark1'!T1138</f>
        <v>0</v>
      </c>
      <c r="R106" s="102">
        <f>+'Ark1'!U1138</f>
        <v>0</v>
      </c>
      <c r="T106" s="102">
        <f>+'Ark1'!W1138</f>
        <v>0</v>
      </c>
      <c r="V106" s="11">
        <f>+'Ark1'!X1138</f>
        <v>0</v>
      </c>
      <c r="W106" s="11">
        <f>+'Ark1'!Y1138</f>
        <v>0</v>
      </c>
      <c r="X106" s="11">
        <f>+'Ark1'!Z1138</f>
        <v>0</v>
      </c>
      <c r="Y106" s="102">
        <f>+'Ark1'!AA1138</f>
        <v>0</v>
      </c>
      <c r="Z106" s="1">
        <f>+'Ark1'!AB1138</f>
        <v>0</v>
      </c>
      <c r="AA106" s="1">
        <f>+'Ark1'!AC1138</f>
        <v>0</v>
      </c>
      <c r="AB106" s="11">
        <f>+'Ark1'!AD1138</f>
        <v>0</v>
      </c>
      <c r="AC106" s="11">
        <f>+'Ark1'!AE1138</f>
        <v>0</v>
      </c>
      <c r="AD106" s="11">
        <f>+'Ark1'!AF1138</f>
        <v>0</v>
      </c>
      <c r="AE106" s="102" t="e">
        <f t="shared" si="26"/>
        <v>#DIV/0!</v>
      </c>
      <c r="AF106" s="11" t="e">
        <f t="shared" si="27"/>
        <v>#DIV/0!</v>
      </c>
      <c r="AG106" s="47"/>
    </row>
    <row r="107" spans="1:33">
      <c r="A107" s="47"/>
      <c r="B107">
        <f>+'Ark1'!C1139</f>
        <v>2009</v>
      </c>
      <c r="C107">
        <f>+'Ark1'!I1139</f>
        <v>81</v>
      </c>
      <c r="D107" s="3" t="s">
        <v>7</v>
      </c>
      <c r="E107" s="3" t="s">
        <v>3</v>
      </c>
      <c r="F107">
        <f>+'Ark1'!Q1139</f>
        <v>0</v>
      </c>
      <c r="H107" s="11">
        <f>+'Ark1'!R1139</f>
        <v>0</v>
      </c>
      <c r="J107" s="218">
        <f>+'Ark1'!AG1139</f>
        <v>0</v>
      </c>
      <c r="L107" s="218">
        <f>+'Ark1'!AH1139</f>
        <v>0</v>
      </c>
      <c r="N107" s="1">
        <f>+'Ark1'!S1139</f>
        <v>0</v>
      </c>
      <c r="P107" s="1">
        <f>+'Ark1'!T1139</f>
        <v>0</v>
      </c>
      <c r="R107" s="102">
        <f>+'Ark1'!U1139</f>
        <v>0</v>
      </c>
      <c r="T107" s="102">
        <f>+'Ark1'!W1139</f>
        <v>0</v>
      </c>
      <c r="V107" s="11">
        <f>+'Ark1'!X1139</f>
        <v>0</v>
      </c>
      <c r="W107" s="11">
        <f>+'Ark1'!Y1139</f>
        <v>0</v>
      </c>
      <c r="X107" s="11">
        <f>+'Ark1'!Z1139</f>
        <v>0</v>
      </c>
      <c r="Y107" s="102">
        <f>+'Ark1'!AA1139</f>
        <v>0</v>
      </c>
      <c r="Z107" s="1">
        <f>+'Ark1'!AB1139</f>
        <v>0</v>
      </c>
      <c r="AA107" s="1">
        <f>+'Ark1'!AC1139</f>
        <v>0</v>
      </c>
      <c r="AB107" s="11">
        <f>+'Ark1'!AD1139</f>
        <v>0</v>
      </c>
      <c r="AC107" s="11">
        <f>+'Ark1'!AE1139</f>
        <v>0</v>
      </c>
      <c r="AD107" s="11">
        <f>+'Ark1'!AF1139</f>
        <v>0</v>
      </c>
      <c r="AE107" s="102" t="e">
        <f t="shared" si="26"/>
        <v>#DIV/0!</v>
      </c>
      <c r="AF107" s="11" t="e">
        <f t="shared" si="27"/>
        <v>#DIV/0!</v>
      </c>
      <c r="AG107" s="47"/>
    </row>
    <row r="108" spans="1:33">
      <c r="A108" s="47"/>
      <c r="B108">
        <f>+'Ark1'!C1140</f>
        <v>2009</v>
      </c>
      <c r="C108">
        <f>+'Ark1'!I1140</f>
        <v>83</v>
      </c>
      <c r="D108" s="3" t="s">
        <v>7</v>
      </c>
      <c r="E108" s="3" t="s">
        <v>447</v>
      </c>
      <c r="F108">
        <f>+'Ark1'!Q1140</f>
        <v>0</v>
      </c>
      <c r="H108" s="11">
        <f>+'Ark1'!R1140</f>
        <v>0</v>
      </c>
      <c r="J108" s="218">
        <f>+'Ark1'!AG1140</f>
        <v>0</v>
      </c>
      <c r="L108" s="218">
        <f>+'Ark1'!AH1140</f>
        <v>0</v>
      </c>
      <c r="N108" s="1">
        <f>+'Ark1'!S1140</f>
        <v>0</v>
      </c>
      <c r="P108" s="1">
        <f>+'Ark1'!T1140</f>
        <v>0</v>
      </c>
      <c r="R108" s="102">
        <f>+'Ark1'!U1140</f>
        <v>0</v>
      </c>
      <c r="T108" s="102">
        <f>+'Ark1'!W1140</f>
        <v>0</v>
      </c>
      <c r="V108" s="11">
        <f>+'Ark1'!X1140</f>
        <v>0</v>
      </c>
      <c r="W108" s="11">
        <f>+'Ark1'!Y1140</f>
        <v>0</v>
      </c>
      <c r="X108" s="11">
        <f>+'Ark1'!Z1140</f>
        <v>0</v>
      </c>
      <c r="Y108" s="102">
        <f>+'Ark1'!AA1140</f>
        <v>0</v>
      </c>
      <c r="Z108" s="1">
        <f>+'Ark1'!AB1140</f>
        <v>0</v>
      </c>
      <c r="AA108" s="1">
        <f>+'Ark1'!AC1140</f>
        <v>0</v>
      </c>
      <c r="AB108" s="11">
        <f>+'Ark1'!AD1140</f>
        <v>0</v>
      </c>
      <c r="AC108" s="11">
        <f>+'Ark1'!AE1140</f>
        <v>0</v>
      </c>
      <c r="AD108" s="11">
        <f>+'Ark1'!AF1140</f>
        <v>0</v>
      </c>
      <c r="AE108" s="102" t="e">
        <f t="shared" si="26"/>
        <v>#DIV/0!</v>
      </c>
      <c r="AF108" s="11" t="e">
        <f t="shared" si="27"/>
        <v>#DIV/0!</v>
      </c>
      <c r="AG108" s="47"/>
    </row>
    <row r="109" spans="1:33">
      <c r="A109" s="47"/>
      <c r="B109" s="56">
        <f>+'Ark1'!C1141</f>
        <v>2008</v>
      </c>
      <c r="C109" s="56">
        <f>+'Ark1'!I1141</f>
        <v>6</v>
      </c>
      <c r="D109" s="57" t="s">
        <v>83</v>
      </c>
      <c r="E109" s="57" t="s">
        <v>446</v>
      </c>
      <c r="F109" s="56">
        <f>+'Ark1'!Q1141</f>
        <v>0</v>
      </c>
      <c r="G109" s="56"/>
      <c r="H109" s="79">
        <f>+'Ark1'!R1141</f>
        <v>0</v>
      </c>
      <c r="I109" s="56"/>
      <c r="J109" s="287">
        <f>+'Ark1'!AG1141</f>
        <v>0</v>
      </c>
      <c r="K109" s="169"/>
      <c r="L109" s="287">
        <f>+'Ark1'!AH1141</f>
        <v>0</v>
      </c>
      <c r="M109" s="169"/>
      <c r="N109" s="58">
        <f>+'Ark1'!S1141</f>
        <v>0</v>
      </c>
      <c r="O109" s="56"/>
      <c r="P109" s="58">
        <f>+'Ark1'!T1141</f>
        <v>0</v>
      </c>
      <c r="Q109" s="56"/>
      <c r="R109" s="169">
        <f>+'Ark1'!U1141</f>
        <v>0</v>
      </c>
      <c r="S109" s="169"/>
      <c r="T109" s="169">
        <f>+'Ark1'!W1141</f>
        <v>0</v>
      </c>
      <c r="U109" s="169"/>
      <c r="V109" s="79">
        <f>+'Ark1'!X1141</f>
        <v>0</v>
      </c>
      <c r="W109" s="79">
        <f>+'Ark1'!Y1141</f>
        <v>0</v>
      </c>
      <c r="X109" s="79">
        <f>+'Ark1'!Z1141</f>
        <v>0</v>
      </c>
      <c r="Y109" s="169">
        <f>+'Ark1'!AA1141</f>
        <v>0</v>
      </c>
      <c r="Z109" s="58">
        <f>+'Ark1'!AB1141</f>
        <v>0</v>
      </c>
      <c r="AA109" s="58">
        <f>+'Ark1'!AC1141</f>
        <v>0</v>
      </c>
      <c r="AB109" s="79">
        <f>+'Ark1'!AD1141</f>
        <v>0</v>
      </c>
      <c r="AC109" s="79">
        <f>+'Ark1'!AE1141</f>
        <v>0</v>
      </c>
      <c r="AD109" s="79">
        <f>+'Ark1'!AF1141</f>
        <v>0</v>
      </c>
      <c r="AE109" s="169" t="e">
        <f t="shared" ref="AE109:AE120" si="28">+R109/N109</f>
        <v>#DIV/0!</v>
      </c>
      <c r="AF109" s="79" t="e">
        <f t="shared" ref="AF109:AF120" si="29">+H109/F109</f>
        <v>#DIV/0!</v>
      </c>
      <c r="AG109" s="47"/>
    </row>
    <row r="110" spans="1:33">
      <c r="A110" s="47"/>
      <c r="B110" s="56">
        <f>+'Ark1'!C1142</f>
        <v>2008</v>
      </c>
      <c r="C110" s="56">
        <f>+'Ark1'!I1142</f>
        <v>24</v>
      </c>
      <c r="D110" s="57" t="s">
        <v>83</v>
      </c>
      <c r="E110" s="57" t="s">
        <v>116</v>
      </c>
      <c r="F110" s="56">
        <f>+'Ark1'!Q1142</f>
        <v>0</v>
      </c>
      <c r="G110" s="56"/>
      <c r="H110" s="79">
        <f>+'Ark1'!R1142</f>
        <v>0</v>
      </c>
      <c r="I110" s="56"/>
      <c r="J110" s="287">
        <f>+'Ark1'!AG1142</f>
        <v>0</v>
      </c>
      <c r="K110" s="169"/>
      <c r="L110" s="287">
        <f>+'Ark1'!AH1142</f>
        <v>0</v>
      </c>
      <c r="M110" s="169"/>
      <c r="N110" s="58">
        <f>+'Ark1'!S1142</f>
        <v>0</v>
      </c>
      <c r="O110" s="56"/>
      <c r="P110" s="58">
        <f>+'Ark1'!T1142</f>
        <v>0</v>
      </c>
      <c r="Q110" s="56"/>
      <c r="R110" s="169">
        <f>+'Ark1'!U1142</f>
        <v>0</v>
      </c>
      <c r="S110" s="169"/>
      <c r="T110" s="169">
        <f>+'Ark1'!W1142</f>
        <v>0</v>
      </c>
      <c r="U110" s="169"/>
      <c r="V110" s="79">
        <f>+'Ark1'!X1142</f>
        <v>0</v>
      </c>
      <c r="W110" s="79">
        <f>+'Ark1'!Y1142</f>
        <v>0</v>
      </c>
      <c r="X110" s="79">
        <f>+'Ark1'!Z1142</f>
        <v>0</v>
      </c>
      <c r="Y110" s="169">
        <f>+'Ark1'!AA1142</f>
        <v>0</v>
      </c>
      <c r="Z110" s="58">
        <f>+'Ark1'!AB1142</f>
        <v>0</v>
      </c>
      <c r="AA110" s="58">
        <f>+'Ark1'!AC1142</f>
        <v>0</v>
      </c>
      <c r="AB110" s="79">
        <f>+'Ark1'!AD1142</f>
        <v>0</v>
      </c>
      <c r="AC110" s="79">
        <f>+'Ark1'!AE1142</f>
        <v>0</v>
      </c>
      <c r="AD110" s="79">
        <f>+'Ark1'!AF1142</f>
        <v>0</v>
      </c>
      <c r="AE110" s="169" t="e">
        <f t="shared" si="28"/>
        <v>#DIV/0!</v>
      </c>
      <c r="AF110" s="79" t="e">
        <f t="shared" si="29"/>
        <v>#DIV/0!</v>
      </c>
      <c r="AG110" s="47"/>
    </row>
    <row r="111" spans="1:33">
      <c r="A111" s="47"/>
      <c r="B111" s="56">
        <f>+'Ark1'!C1143</f>
        <v>2008</v>
      </c>
      <c r="C111" s="56">
        <f>+'Ark1'!I1143</f>
        <v>49</v>
      </c>
      <c r="D111" s="57" t="s">
        <v>83</v>
      </c>
      <c r="E111" s="57" t="s">
        <v>117</v>
      </c>
      <c r="F111" s="56">
        <f>+'Ark1'!Q1143</f>
        <v>0</v>
      </c>
      <c r="G111" s="56"/>
      <c r="H111" s="79">
        <f>+'Ark1'!R1143</f>
        <v>0</v>
      </c>
      <c r="I111" s="56"/>
      <c r="J111" s="287">
        <f>+'Ark1'!AG1143</f>
        <v>0</v>
      </c>
      <c r="K111" s="169"/>
      <c r="L111" s="287">
        <f>+'Ark1'!AH1143</f>
        <v>0</v>
      </c>
      <c r="M111" s="169"/>
      <c r="N111" s="58">
        <f>+'Ark1'!S1143</f>
        <v>0</v>
      </c>
      <c r="O111" s="56"/>
      <c r="P111" s="58">
        <f>+'Ark1'!T1143</f>
        <v>0</v>
      </c>
      <c r="Q111" s="56"/>
      <c r="R111" s="169">
        <f>+'Ark1'!U1143</f>
        <v>0</v>
      </c>
      <c r="S111" s="169"/>
      <c r="T111" s="169">
        <f>+'Ark1'!W1143</f>
        <v>0</v>
      </c>
      <c r="U111" s="169"/>
      <c r="V111" s="79">
        <f>+'Ark1'!X1143</f>
        <v>0</v>
      </c>
      <c r="W111" s="79">
        <f>+'Ark1'!Y1143</f>
        <v>0</v>
      </c>
      <c r="X111" s="79">
        <f>+'Ark1'!Z1143</f>
        <v>0</v>
      </c>
      <c r="Y111" s="169">
        <f>+'Ark1'!AA1143</f>
        <v>0</v>
      </c>
      <c r="Z111" s="58">
        <f>+'Ark1'!AB1143</f>
        <v>0</v>
      </c>
      <c r="AA111" s="58">
        <f>+'Ark1'!AC1143</f>
        <v>0</v>
      </c>
      <c r="AB111" s="79">
        <f>+'Ark1'!AD1143</f>
        <v>0</v>
      </c>
      <c r="AC111" s="79">
        <f>+'Ark1'!AE1143</f>
        <v>0</v>
      </c>
      <c r="AD111" s="79">
        <f>+'Ark1'!AF1143</f>
        <v>0</v>
      </c>
      <c r="AE111" s="169" t="e">
        <f t="shared" si="28"/>
        <v>#DIV/0!</v>
      </c>
      <c r="AF111" s="79" t="e">
        <f t="shared" si="29"/>
        <v>#DIV/0!</v>
      </c>
      <c r="AG111" s="47"/>
    </row>
    <row r="112" spans="1:33">
      <c r="A112" s="47"/>
      <c r="B112" s="56">
        <f>+'Ark1'!C1144</f>
        <v>2008</v>
      </c>
      <c r="C112" s="56">
        <f>+'Ark1'!I1144</f>
        <v>80</v>
      </c>
      <c r="D112" s="57" t="s">
        <v>7</v>
      </c>
      <c r="E112" s="57" t="s">
        <v>6</v>
      </c>
      <c r="F112" s="56">
        <f>+'Ark1'!Q1144</f>
        <v>0</v>
      </c>
      <c r="G112" s="56"/>
      <c r="H112" s="79">
        <f>+'Ark1'!R1144</f>
        <v>0</v>
      </c>
      <c r="I112" s="56"/>
      <c r="J112" s="287">
        <f>+'Ark1'!AG1144</f>
        <v>0</v>
      </c>
      <c r="K112" s="169"/>
      <c r="L112" s="287">
        <f>+'Ark1'!AH1144</f>
        <v>0</v>
      </c>
      <c r="M112" s="169"/>
      <c r="N112" s="58">
        <f>+'Ark1'!S1144</f>
        <v>0</v>
      </c>
      <c r="O112" s="56"/>
      <c r="P112" s="58">
        <f>+'Ark1'!T1144</f>
        <v>0</v>
      </c>
      <c r="Q112" s="56"/>
      <c r="R112" s="169">
        <f>+'Ark1'!U1144</f>
        <v>0</v>
      </c>
      <c r="S112" s="169"/>
      <c r="T112" s="169">
        <f>+'Ark1'!W1144</f>
        <v>0</v>
      </c>
      <c r="U112" s="169"/>
      <c r="V112" s="79">
        <f>+'Ark1'!X1144</f>
        <v>0</v>
      </c>
      <c r="W112" s="79">
        <f>+'Ark1'!Y1144</f>
        <v>0</v>
      </c>
      <c r="X112" s="79">
        <f>+'Ark1'!Z1144</f>
        <v>0</v>
      </c>
      <c r="Y112" s="169">
        <f>+'Ark1'!AA1144</f>
        <v>0</v>
      </c>
      <c r="Z112" s="58">
        <f>+'Ark1'!AB1144</f>
        <v>0</v>
      </c>
      <c r="AA112" s="58">
        <f>+'Ark1'!AC1144</f>
        <v>0</v>
      </c>
      <c r="AB112" s="79">
        <f>+'Ark1'!AD1144</f>
        <v>0</v>
      </c>
      <c r="AC112" s="79">
        <f>+'Ark1'!AE1144</f>
        <v>0</v>
      </c>
      <c r="AD112" s="79">
        <f>+'Ark1'!AF1144</f>
        <v>0</v>
      </c>
      <c r="AE112" s="169" t="e">
        <f t="shared" si="28"/>
        <v>#DIV/0!</v>
      </c>
      <c r="AF112" s="79" t="e">
        <f t="shared" si="29"/>
        <v>#DIV/0!</v>
      </c>
      <c r="AG112" s="47"/>
    </row>
    <row r="113" spans="1:33">
      <c r="A113" s="47"/>
      <c r="B113" s="56">
        <f>+'Ark1'!C1145</f>
        <v>2008</v>
      </c>
      <c r="C113" s="56">
        <f>+'Ark1'!I1145</f>
        <v>81</v>
      </c>
      <c r="D113" s="57" t="s">
        <v>7</v>
      </c>
      <c r="E113" s="57" t="s">
        <v>3</v>
      </c>
      <c r="F113" s="56">
        <f>+'Ark1'!Q1145</f>
        <v>0</v>
      </c>
      <c r="G113" s="56"/>
      <c r="H113" s="79">
        <f>+'Ark1'!R1145</f>
        <v>0</v>
      </c>
      <c r="I113" s="56"/>
      <c r="J113" s="287">
        <f>+'Ark1'!AG1145</f>
        <v>0</v>
      </c>
      <c r="K113" s="169"/>
      <c r="L113" s="287">
        <f>+'Ark1'!AH1145</f>
        <v>0</v>
      </c>
      <c r="M113" s="169"/>
      <c r="N113" s="58">
        <f>+'Ark1'!S1145</f>
        <v>0</v>
      </c>
      <c r="O113" s="56"/>
      <c r="P113" s="58">
        <f>+'Ark1'!T1145</f>
        <v>0</v>
      </c>
      <c r="Q113" s="56"/>
      <c r="R113" s="169">
        <f>+'Ark1'!U1145</f>
        <v>0</v>
      </c>
      <c r="S113" s="169"/>
      <c r="T113" s="169">
        <f>+'Ark1'!W1145</f>
        <v>0</v>
      </c>
      <c r="U113" s="169"/>
      <c r="V113" s="79">
        <f>+'Ark1'!X1145</f>
        <v>0</v>
      </c>
      <c r="W113" s="79">
        <f>+'Ark1'!Y1145</f>
        <v>0</v>
      </c>
      <c r="X113" s="79">
        <f>+'Ark1'!Z1145</f>
        <v>0</v>
      </c>
      <c r="Y113" s="169">
        <f>+'Ark1'!AA1145</f>
        <v>0</v>
      </c>
      <c r="Z113" s="58">
        <f>+'Ark1'!AB1145</f>
        <v>0</v>
      </c>
      <c r="AA113" s="58">
        <f>+'Ark1'!AC1145</f>
        <v>0</v>
      </c>
      <c r="AB113" s="79">
        <f>+'Ark1'!AD1145</f>
        <v>0</v>
      </c>
      <c r="AC113" s="79">
        <f>+'Ark1'!AE1145</f>
        <v>0</v>
      </c>
      <c r="AD113" s="79">
        <f>+'Ark1'!AF1145</f>
        <v>0</v>
      </c>
      <c r="AE113" s="169" t="e">
        <f t="shared" si="28"/>
        <v>#DIV/0!</v>
      </c>
      <c r="AF113" s="79" t="e">
        <f t="shared" si="29"/>
        <v>#DIV/0!</v>
      </c>
      <c r="AG113" s="47"/>
    </row>
    <row r="114" spans="1:33">
      <c r="A114" s="47"/>
      <c r="B114" s="56">
        <f>+'Ark1'!C1146</f>
        <v>2008</v>
      </c>
      <c r="C114" s="56">
        <f>+'Ark1'!I1146</f>
        <v>83</v>
      </c>
      <c r="D114" s="57" t="s">
        <v>7</v>
      </c>
      <c r="E114" s="57" t="s">
        <v>447</v>
      </c>
      <c r="F114" s="56">
        <f>+'Ark1'!Q1146</f>
        <v>0</v>
      </c>
      <c r="G114" s="56"/>
      <c r="H114" s="79">
        <f>+'Ark1'!R1146</f>
        <v>0</v>
      </c>
      <c r="I114" s="56"/>
      <c r="J114" s="287">
        <f>+'Ark1'!AG1146</f>
        <v>0</v>
      </c>
      <c r="K114" s="169"/>
      <c r="L114" s="287">
        <f>+'Ark1'!AH1146</f>
        <v>0</v>
      </c>
      <c r="M114" s="169"/>
      <c r="N114" s="58">
        <f>+'Ark1'!S1146</f>
        <v>0</v>
      </c>
      <c r="O114" s="56"/>
      <c r="P114" s="58">
        <f>+'Ark1'!T1146</f>
        <v>0</v>
      </c>
      <c r="Q114" s="56"/>
      <c r="R114" s="169">
        <f>+'Ark1'!U1146</f>
        <v>0</v>
      </c>
      <c r="S114" s="169"/>
      <c r="T114" s="169">
        <f>+'Ark1'!W1146</f>
        <v>0</v>
      </c>
      <c r="U114" s="169"/>
      <c r="V114" s="79">
        <f>+'Ark1'!X1146</f>
        <v>0</v>
      </c>
      <c r="W114" s="79">
        <f>+'Ark1'!Y1146</f>
        <v>0</v>
      </c>
      <c r="X114" s="79">
        <f>+'Ark1'!Z1146</f>
        <v>0</v>
      </c>
      <c r="Y114" s="169">
        <f>+'Ark1'!AA1146</f>
        <v>0</v>
      </c>
      <c r="Z114" s="58">
        <f>+'Ark1'!AB1146</f>
        <v>0</v>
      </c>
      <c r="AA114" s="58">
        <f>+'Ark1'!AC1146</f>
        <v>0</v>
      </c>
      <c r="AB114" s="79">
        <f>+'Ark1'!AD1146</f>
        <v>0</v>
      </c>
      <c r="AC114" s="79">
        <f>+'Ark1'!AE1146</f>
        <v>0</v>
      </c>
      <c r="AD114" s="79">
        <f>+'Ark1'!AF1146</f>
        <v>0</v>
      </c>
      <c r="AE114" s="169" t="e">
        <f t="shared" si="28"/>
        <v>#DIV/0!</v>
      </c>
      <c r="AF114" s="79" t="e">
        <f t="shared" si="29"/>
        <v>#DIV/0!</v>
      </c>
      <c r="AG114" s="47"/>
    </row>
    <row r="115" spans="1:33">
      <c r="A115" s="47"/>
      <c r="B115" s="11">
        <f>+'Ark1'!C1147</f>
        <v>2007</v>
      </c>
      <c r="C115" s="11">
        <f>+'Ark1'!I1147</f>
        <v>6</v>
      </c>
      <c r="D115" s="3" t="s">
        <v>83</v>
      </c>
      <c r="E115" s="3" t="s">
        <v>446</v>
      </c>
      <c r="F115" s="11">
        <f>+'Ark1'!Q1147</f>
        <v>0</v>
      </c>
      <c r="G115" s="11"/>
      <c r="H115" s="11">
        <f>+'Ark1'!R1147</f>
        <v>0</v>
      </c>
      <c r="I115" s="11"/>
      <c r="J115" s="11">
        <f>+'Ark1'!AG1147</f>
        <v>0</v>
      </c>
      <c r="L115" s="11">
        <f>+'Ark1'!AH1147</f>
        <v>0</v>
      </c>
      <c r="N115" s="1">
        <f>+'Ark1'!S1147</f>
        <v>0</v>
      </c>
      <c r="O115" s="11"/>
      <c r="P115" s="1">
        <f>+'Ark1'!T1147</f>
        <v>0</v>
      </c>
      <c r="Q115" s="11"/>
      <c r="R115" s="102">
        <f>+'Ark1'!U1147</f>
        <v>0</v>
      </c>
      <c r="T115" s="102">
        <f>+'Ark1'!W1147</f>
        <v>0</v>
      </c>
      <c r="V115" s="11">
        <f>+'Ark1'!X1147</f>
        <v>0</v>
      </c>
      <c r="W115" s="11">
        <f>+'Ark1'!Y1147</f>
        <v>0</v>
      </c>
      <c r="X115" s="11">
        <f>+'Ark1'!Z1147</f>
        <v>0</v>
      </c>
      <c r="Y115" s="102">
        <f>+'Ark1'!AA1147</f>
        <v>0</v>
      </c>
      <c r="Z115" s="1">
        <f>+'Ark1'!AB1147</f>
        <v>0</v>
      </c>
      <c r="AA115" s="1">
        <f>+'Ark1'!AC1147</f>
        <v>0</v>
      </c>
      <c r="AB115" s="11">
        <f>+'Ark1'!AD1147</f>
        <v>0</v>
      </c>
      <c r="AC115" s="11">
        <f>+'Ark1'!AE1147</f>
        <v>0</v>
      </c>
      <c r="AD115" s="11">
        <f>+'Ark1'!AF1147</f>
        <v>0</v>
      </c>
      <c r="AE115" s="102" t="e">
        <f t="shared" si="28"/>
        <v>#DIV/0!</v>
      </c>
      <c r="AF115" s="11" t="e">
        <f t="shared" si="29"/>
        <v>#DIV/0!</v>
      </c>
      <c r="AG115" s="47"/>
    </row>
    <row r="116" spans="1:33">
      <c r="A116" s="47"/>
      <c r="B116" s="11">
        <f>+'Ark1'!C1148</f>
        <v>2007</v>
      </c>
      <c r="C116" s="11">
        <f>+'Ark1'!I1148</f>
        <v>24</v>
      </c>
      <c r="D116" s="3" t="s">
        <v>83</v>
      </c>
      <c r="E116" s="3" t="s">
        <v>116</v>
      </c>
      <c r="F116" s="11">
        <f>+'Ark1'!Q1148</f>
        <v>0</v>
      </c>
      <c r="G116" s="11"/>
      <c r="H116" s="11">
        <f>+'Ark1'!R1148</f>
        <v>0</v>
      </c>
      <c r="I116" s="11"/>
      <c r="J116" s="11">
        <f>+'Ark1'!AG1148</f>
        <v>0</v>
      </c>
      <c r="L116" s="11">
        <f>+'Ark1'!AH1148</f>
        <v>0</v>
      </c>
      <c r="N116" s="1">
        <f>+'Ark1'!S1148</f>
        <v>0</v>
      </c>
      <c r="O116" s="11"/>
      <c r="P116" s="1">
        <f>+'Ark1'!T1148</f>
        <v>0</v>
      </c>
      <c r="Q116" s="11"/>
      <c r="R116" s="102">
        <f>+'Ark1'!U1148</f>
        <v>0</v>
      </c>
      <c r="T116" s="102">
        <f>+'Ark1'!W1148</f>
        <v>0</v>
      </c>
      <c r="V116" s="11">
        <f>+'Ark1'!X1148</f>
        <v>0</v>
      </c>
      <c r="W116" s="11">
        <f>+'Ark1'!Y1148</f>
        <v>0</v>
      </c>
      <c r="X116" s="11">
        <f>+'Ark1'!Z1148</f>
        <v>0</v>
      </c>
      <c r="Y116" s="102">
        <f>+'Ark1'!AA1148</f>
        <v>0</v>
      </c>
      <c r="Z116" s="1">
        <f>+'Ark1'!AB1148</f>
        <v>0</v>
      </c>
      <c r="AA116" s="1">
        <f>+'Ark1'!AC1148</f>
        <v>0</v>
      </c>
      <c r="AB116" s="11">
        <f>+'Ark1'!AD1148</f>
        <v>0</v>
      </c>
      <c r="AC116" s="11">
        <f>+'Ark1'!AE1148</f>
        <v>0</v>
      </c>
      <c r="AD116" s="11">
        <f>+'Ark1'!AF1148</f>
        <v>0</v>
      </c>
      <c r="AE116" s="102" t="e">
        <f t="shared" si="28"/>
        <v>#DIV/0!</v>
      </c>
      <c r="AF116" s="11" t="e">
        <f t="shared" si="29"/>
        <v>#DIV/0!</v>
      </c>
      <c r="AG116" s="47"/>
    </row>
    <row r="117" spans="1:33">
      <c r="A117" s="47"/>
      <c r="B117">
        <f>+'Ark1'!C1149</f>
        <v>2007</v>
      </c>
      <c r="C117">
        <f>+'Ark1'!I1149</f>
        <v>49</v>
      </c>
      <c r="D117" s="3" t="s">
        <v>83</v>
      </c>
      <c r="E117" s="3" t="s">
        <v>117</v>
      </c>
      <c r="F117" s="11">
        <f>+'Ark1'!Q1149</f>
        <v>0</v>
      </c>
      <c r="G117" s="11"/>
      <c r="H117" s="11">
        <f>+'Ark1'!R1149</f>
        <v>0</v>
      </c>
      <c r="I117" s="11"/>
      <c r="J117" s="218">
        <f>+'Ark1'!AG1149</f>
        <v>0</v>
      </c>
      <c r="L117" s="218">
        <f>+'Ark1'!AH1149</f>
        <v>0</v>
      </c>
      <c r="N117" s="1">
        <f>+'Ark1'!S1149</f>
        <v>0</v>
      </c>
      <c r="O117" s="11"/>
      <c r="P117" s="1">
        <f>+'Ark1'!T1149</f>
        <v>0</v>
      </c>
      <c r="Q117" s="11"/>
      <c r="R117" s="102">
        <f>+'Ark1'!U1149</f>
        <v>0</v>
      </c>
      <c r="T117" s="102">
        <f>+'Ark1'!W1149</f>
        <v>0</v>
      </c>
      <c r="V117" s="11">
        <f>+'Ark1'!X1149</f>
        <v>0</v>
      </c>
      <c r="W117" s="11">
        <f>+'Ark1'!Y1149</f>
        <v>0</v>
      </c>
      <c r="X117" s="11">
        <f>+'Ark1'!Z1149</f>
        <v>0</v>
      </c>
      <c r="Y117" s="102">
        <f>+'Ark1'!AA1149</f>
        <v>0</v>
      </c>
      <c r="Z117" s="1">
        <f>+'Ark1'!AB1149</f>
        <v>0</v>
      </c>
      <c r="AA117" s="1">
        <f>+'Ark1'!AC1149</f>
        <v>0</v>
      </c>
      <c r="AB117" s="11">
        <f>+'Ark1'!AD1149</f>
        <v>0</v>
      </c>
      <c r="AC117" s="11">
        <f>+'Ark1'!AE1149</f>
        <v>0</v>
      </c>
      <c r="AD117" s="11">
        <f>+'Ark1'!AF1149</f>
        <v>0</v>
      </c>
      <c r="AE117" s="102" t="e">
        <f t="shared" si="28"/>
        <v>#DIV/0!</v>
      </c>
      <c r="AF117" s="11" t="e">
        <f t="shared" si="29"/>
        <v>#DIV/0!</v>
      </c>
      <c r="AG117" s="47"/>
    </row>
    <row r="118" spans="1:33">
      <c r="A118" s="47"/>
      <c r="B118">
        <f>+'Ark1'!C1150</f>
        <v>2007</v>
      </c>
      <c r="C118">
        <f>+'Ark1'!I1150</f>
        <v>80</v>
      </c>
      <c r="D118" s="3" t="s">
        <v>7</v>
      </c>
      <c r="E118" s="3" t="s">
        <v>6</v>
      </c>
      <c r="F118" s="11">
        <f>+'Ark1'!Q1150</f>
        <v>0</v>
      </c>
      <c r="G118" s="11"/>
      <c r="H118" s="11">
        <f>+'Ark1'!R1150</f>
        <v>0</v>
      </c>
      <c r="I118" s="11"/>
      <c r="J118" s="218">
        <f>+'Ark1'!AG1150</f>
        <v>0</v>
      </c>
      <c r="L118" s="218">
        <f>+'Ark1'!AH1150</f>
        <v>0</v>
      </c>
      <c r="N118" s="1">
        <f>+'Ark1'!S1150</f>
        <v>0</v>
      </c>
      <c r="O118" s="11"/>
      <c r="P118" s="1">
        <f>+'Ark1'!T1150</f>
        <v>0</v>
      </c>
      <c r="Q118" s="11"/>
      <c r="R118" s="102">
        <f>+'Ark1'!U1150</f>
        <v>0</v>
      </c>
      <c r="T118" s="102">
        <f>+'Ark1'!W1150</f>
        <v>0</v>
      </c>
      <c r="V118" s="11">
        <f>+'Ark1'!X1150</f>
        <v>0</v>
      </c>
      <c r="W118" s="11">
        <f>+'Ark1'!Y1150</f>
        <v>0</v>
      </c>
      <c r="X118" s="11">
        <f>+'Ark1'!Z1150</f>
        <v>0</v>
      </c>
      <c r="Y118" s="102">
        <f>+'Ark1'!AA1150</f>
        <v>0</v>
      </c>
      <c r="Z118" s="1">
        <f>+'Ark1'!AB1150</f>
        <v>0</v>
      </c>
      <c r="AA118" s="1">
        <f>+'Ark1'!AC1150</f>
        <v>0</v>
      </c>
      <c r="AB118" s="11">
        <f>+'Ark1'!AD1150</f>
        <v>0</v>
      </c>
      <c r="AC118" s="11">
        <f>+'Ark1'!AE1150</f>
        <v>0</v>
      </c>
      <c r="AD118" s="11">
        <f>+'Ark1'!AF1150</f>
        <v>0</v>
      </c>
      <c r="AE118" s="102" t="e">
        <f t="shared" si="28"/>
        <v>#DIV/0!</v>
      </c>
      <c r="AF118" s="11" t="e">
        <f t="shared" si="29"/>
        <v>#DIV/0!</v>
      </c>
      <c r="AG118" s="47"/>
    </row>
    <row r="119" spans="1:33">
      <c r="A119" s="47"/>
      <c r="B119">
        <f>+'Ark1'!C1151</f>
        <v>2007</v>
      </c>
      <c r="C119">
        <f>+'Ark1'!I1151</f>
        <v>81</v>
      </c>
      <c r="D119" s="3" t="s">
        <v>7</v>
      </c>
      <c r="E119" s="3" t="s">
        <v>3</v>
      </c>
      <c r="F119" s="11">
        <f>+'Ark1'!Q1151</f>
        <v>0</v>
      </c>
      <c r="G119" s="11"/>
      <c r="H119" s="11">
        <f>+'Ark1'!R1151</f>
        <v>0</v>
      </c>
      <c r="I119" s="11"/>
      <c r="J119" s="218">
        <f>+'Ark1'!AG1151</f>
        <v>0</v>
      </c>
      <c r="L119" s="218">
        <f>+'Ark1'!AH1151</f>
        <v>0</v>
      </c>
      <c r="N119" s="1">
        <f>+'Ark1'!S1151</f>
        <v>0</v>
      </c>
      <c r="O119" s="11"/>
      <c r="P119" s="1">
        <f>+'Ark1'!T1151</f>
        <v>0</v>
      </c>
      <c r="Q119" s="11"/>
      <c r="R119" s="102">
        <f>+'Ark1'!U1151</f>
        <v>0</v>
      </c>
      <c r="T119" s="102">
        <f>+'Ark1'!W1151</f>
        <v>0</v>
      </c>
      <c r="V119" s="11">
        <f>+'Ark1'!X1151</f>
        <v>0</v>
      </c>
      <c r="W119" s="11">
        <f>+'Ark1'!Y1151</f>
        <v>0</v>
      </c>
      <c r="X119" s="11">
        <f>+'Ark1'!Z1151</f>
        <v>0</v>
      </c>
      <c r="Y119" s="102">
        <f>+'Ark1'!AA1151</f>
        <v>0</v>
      </c>
      <c r="Z119" s="1">
        <f>+'Ark1'!AB1151</f>
        <v>0</v>
      </c>
      <c r="AA119" s="1">
        <f>+'Ark1'!AC1151</f>
        <v>0</v>
      </c>
      <c r="AB119" s="11">
        <f>+'Ark1'!AD1151</f>
        <v>0</v>
      </c>
      <c r="AC119" s="11">
        <f>+'Ark1'!AE1151</f>
        <v>0</v>
      </c>
      <c r="AD119" s="11">
        <f>+'Ark1'!AF1151</f>
        <v>0</v>
      </c>
      <c r="AE119" s="102" t="e">
        <f t="shared" si="28"/>
        <v>#DIV/0!</v>
      </c>
      <c r="AF119" s="11" t="e">
        <f t="shared" si="29"/>
        <v>#DIV/0!</v>
      </c>
      <c r="AG119" s="47"/>
    </row>
    <row r="120" spans="1:33">
      <c r="A120" s="47"/>
      <c r="B120">
        <f>+'Ark1'!C1152</f>
        <v>2007</v>
      </c>
      <c r="C120">
        <f>+'Ark1'!I1152</f>
        <v>83</v>
      </c>
      <c r="D120" s="3" t="s">
        <v>7</v>
      </c>
      <c r="E120" s="3" t="s">
        <v>447</v>
      </c>
      <c r="F120" s="11">
        <f>+'Ark1'!Q1152</f>
        <v>0</v>
      </c>
      <c r="G120" s="11"/>
      <c r="H120" s="11">
        <f>+'Ark1'!R1152</f>
        <v>0</v>
      </c>
      <c r="I120" s="11"/>
      <c r="J120" s="218">
        <f>+'Ark1'!AG1152</f>
        <v>0</v>
      </c>
      <c r="L120" s="218">
        <f>+'Ark1'!AH1152</f>
        <v>0</v>
      </c>
      <c r="N120" s="1">
        <f>+'Ark1'!S1152</f>
        <v>0</v>
      </c>
      <c r="O120" s="11"/>
      <c r="P120" s="1">
        <f>+'Ark1'!T1152</f>
        <v>0</v>
      </c>
      <c r="Q120" s="11"/>
      <c r="R120" s="102">
        <f>+'Ark1'!U1152</f>
        <v>0</v>
      </c>
      <c r="T120" s="102">
        <f>+'Ark1'!W1152</f>
        <v>0</v>
      </c>
      <c r="V120" s="11">
        <f>+'Ark1'!X1152</f>
        <v>0</v>
      </c>
      <c r="W120" s="11">
        <f>+'Ark1'!Y1152</f>
        <v>0</v>
      </c>
      <c r="X120" s="11">
        <f>+'Ark1'!Z1152</f>
        <v>0</v>
      </c>
      <c r="Y120" s="102">
        <f>+'Ark1'!AA1152</f>
        <v>0</v>
      </c>
      <c r="Z120" s="1">
        <f>+'Ark1'!AB1152</f>
        <v>0</v>
      </c>
      <c r="AA120" s="1">
        <f>+'Ark1'!AC1152</f>
        <v>0</v>
      </c>
      <c r="AB120" s="11">
        <f>+'Ark1'!AD1152</f>
        <v>0</v>
      </c>
      <c r="AC120" s="11">
        <f>+'Ark1'!AE1152</f>
        <v>0</v>
      </c>
      <c r="AD120" s="11">
        <f>+'Ark1'!AF1152</f>
        <v>0</v>
      </c>
      <c r="AE120" s="102" t="e">
        <f t="shared" si="28"/>
        <v>#DIV/0!</v>
      </c>
      <c r="AF120" s="11" t="e">
        <f t="shared" si="29"/>
        <v>#DIV/0!</v>
      </c>
      <c r="AG120" s="47"/>
    </row>
    <row r="121" spans="1:33">
      <c r="A121" s="47"/>
      <c r="B121" s="56">
        <f>+'Ark1'!C1153</f>
        <v>2006</v>
      </c>
      <c r="C121" s="56">
        <f>+'Ark1'!I1153</f>
        <v>6</v>
      </c>
      <c r="D121" s="57" t="s">
        <v>83</v>
      </c>
      <c r="E121" s="57" t="s">
        <v>446</v>
      </c>
      <c r="F121" s="56">
        <f>+'Ark1'!Q1153</f>
        <v>0</v>
      </c>
      <c r="G121" s="56"/>
      <c r="H121" s="79">
        <f>+'Ark1'!R1153</f>
        <v>0</v>
      </c>
      <c r="I121" s="56"/>
      <c r="J121" s="287">
        <f>+'Ark1'!AG1153</f>
        <v>0</v>
      </c>
      <c r="K121" s="169"/>
      <c r="L121" s="287">
        <f>+'Ark1'!AH1153</f>
        <v>0</v>
      </c>
      <c r="M121" s="169"/>
      <c r="N121" s="58">
        <f>+'Ark1'!S1153</f>
        <v>0</v>
      </c>
      <c r="O121" s="56"/>
      <c r="P121" s="58">
        <f>+'Ark1'!T1153</f>
        <v>0</v>
      </c>
      <c r="Q121" s="56"/>
      <c r="R121" s="169">
        <f>+'Ark1'!U1153</f>
        <v>0</v>
      </c>
      <c r="S121" s="169"/>
      <c r="T121" s="169">
        <f>+'Ark1'!W1153</f>
        <v>0</v>
      </c>
      <c r="U121" s="169"/>
      <c r="V121" s="79">
        <f>+'Ark1'!X1153</f>
        <v>0</v>
      </c>
      <c r="W121" s="79">
        <f>+'Ark1'!Y1153</f>
        <v>0</v>
      </c>
      <c r="X121" s="79">
        <f>+'Ark1'!Z1153</f>
        <v>0</v>
      </c>
      <c r="Y121" s="169">
        <f>+'Ark1'!AA1153</f>
        <v>0</v>
      </c>
      <c r="Z121" s="58">
        <f>+'Ark1'!AB1153</f>
        <v>0</v>
      </c>
      <c r="AA121" s="58">
        <f>+'Ark1'!AC1153</f>
        <v>0</v>
      </c>
      <c r="AB121" s="79">
        <f>+'Ark1'!AD1153</f>
        <v>0</v>
      </c>
      <c r="AC121" s="79">
        <f>+'Ark1'!AE1153</f>
        <v>0</v>
      </c>
      <c r="AD121" s="79">
        <f>+'Ark1'!AF1153</f>
        <v>0</v>
      </c>
      <c r="AE121" s="169" t="e">
        <f t="shared" ref="AE121:AE132" si="30">+R121/N121</f>
        <v>#DIV/0!</v>
      </c>
      <c r="AF121" s="79" t="e">
        <f t="shared" ref="AF121:AF132" si="31">+H121/F121</f>
        <v>#DIV/0!</v>
      </c>
      <c r="AG121" s="47"/>
    </row>
    <row r="122" spans="1:33">
      <c r="A122" s="47"/>
      <c r="B122" s="56">
        <f>+'Ark1'!C1154</f>
        <v>2006</v>
      </c>
      <c r="C122" s="56">
        <f>+'Ark1'!I1154</f>
        <v>24</v>
      </c>
      <c r="D122" s="57" t="s">
        <v>83</v>
      </c>
      <c r="E122" s="57" t="s">
        <v>116</v>
      </c>
      <c r="F122" s="56">
        <f>+'Ark1'!Q1154</f>
        <v>0</v>
      </c>
      <c r="G122" s="56"/>
      <c r="H122" s="79">
        <f>+'Ark1'!R1154</f>
        <v>0</v>
      </c>
      <c r="I122" s="56"/>
      <c r="J122" s="287">
        <f>+'Ark1'!AG1154</f>
        <v>0</v>
      </c>
      <c r="K122" s="169"/>
      <c r="L122" s="287">
        <f>+'Ark1'!AH1154</f>
        <v>0</v>
      </c>
      <c r="M122" s="169"/>
      <c r="N122" s="58">
        <f>+'Ark1'!S1154</f>
        <v>0</v>
      </c>
      <c r="O122" s="56"/>
      <c r="P122" s="58">
        <f>+'Ark1'!T1154</f>
        <v>0</v>
      </c>
      <c r="Q122" s="56"/>
      <c r="R122" s="169">
        <f>+'Ark1'!U1154</f>
        <v>0</v>
      </c>
      <c r="S122" s="169"/>
      <c r="T122" s="169">
        <f>+'Ark1'!W1154</f>
        <v>0</v>
      </c>
      <c r="U122" s="169"/>
      <c r="V122" s="79">
        <f>+'Ark1'!X1154</f>
        <v>0</v>
      </c>
      <c r="W122" s="79">
        <f>+'Ark1'!Y1154</f>
        <v>0</v>
      </c>
      <c r="X122" s="79">
        <f>+'Ark1'!Z1154</f>
        <v>0</v>
      </c>
      <c r="Y122" s="169">
        <f>+'Ark1'!AA1154</f>
        <v>0</v>
      </c>
      <c r="Z122" s="58">
        <f>+'Ark1'!AB1154</f>
        <v>0</v>
      </c>
      <c r="AA122" s="58">
        <f>+'Ark1'!AC1154</f>
        <v>0</v>
      </c>
      <c r="AB122" s="79">
        <f>+'Ark1'!AD1154</f>
        <v>0</v>
      </c>
      <c r="AC122" s="79">
        <f>+'Ark1'!AE1154</f>
        <v>0</v>
      </c>
      <c r="AD122" s="79">
        <f>+'Ark1'!AF1154</f>
        <v>0</v>
      </c>
      <c r="AE122" s="169" t="e">
        <f t="shared" si="30"/>
        <v>#DIV/0!</v>
      </c>
      <c r="AF122" s="79" t="e">
        <f t="shared" si="31"/>
        <v>#DIV/0!</v>
      </c>
      <c r="AG122" s="47"/>
    </row>
    <row r="123" spans="1:33">
      <c r="A123" s="47"/>
      <c r="B123" s="56">
        <f>+'Ark1'!C1155</f>
        <v>2006</v>
      </c>
      <c r="C123" s="56">
        <f>+'Ark1'!I1155</f>
        <v>49</v>
      </c>
      <c r="D123" s="57" t="s">
        <v>83</v>
      </c>
      <c r="E123" s="57" t="s">
        <v>117</v>
      </c>
      <c r="F123" s="56">
        <f>+'Ark1'!Q1155</f>
        <v>0</v>
      </c>
      <c r="G123" s="56"/>
      <c r="H123" s="79">
        <f>+'Ark1'!R1155</f>
        <v>0</v>
      </c>
      <c r="I123" s="56"/>
      <c r="J123" s="287">
        <f>+'Ark1'!AG1155</f>
        <v>0</v>
      </c>
      <c r="K123" s="169"/>
      <c r="L123" s="287">
        <f>+'Ark1'!AH1155</f>
        <v>0</v>
      </c>
      <c r="M123" s="169"/>
      <c r="N123" s="58">
        <f>+'Ark1'!S1155</f>
        <v>0</v>
      </c>
      <c r="O123" s="56"/>
      <c r="P123" s="58">
        <f>+'Ark1'!T1155</f>
        <v>0</v>
      </c>
      <c r="Q123" s="56"/>
      <c r="R123" s="169">
        <f>+'Ark1'!U1155</f>
        <v>0</v>
      </c>
      <c r="S123" s="169"/>
      <c r="T123" s="169">
        <f>+'Ark1'!W1155</f>
        <v>0</v>
      </c>
      <c r="U123" s="169"/>
      <c r="V123" s="79">
        <f>+'Ark1'!X1155</f>
        <v>0</v>
      </c>
      <c r="W123" s="79">
        <f>+'Ark1'!Y1155</f>
        <v>0</v>
      </c>
      <c r="X123" s="79">
        <f>+'Ark1'!Z1155</f>
        <v>0</v>
      </c>
      <c r="Y123" s="169">
        <f>+'Ark1'!AA1155</f>
        <v>0</v>
      </c>
      <c r="Z123" s="58">
        <f>+'Ark1'!AB1155</f>
        <v>0</v>
      </c>
      <c r="AA123" s="58">
        <f>+'Ark1'!AC1155</f>
        <v>0</v>
      </c>
      <c r="AB123" s="79">
        <f>+'Ark1'!AD1155</f>
        <v>0</v>
      </c>
      <c r="AC123" s="79">
        <f>+'Ark1'!AE1155</f>
        <v>0</v>
      </c>
      <c r="AD123" s="79">
        <f>+'Ark1'!AF1155</f>
        <v>0</v>
      </c>
      <c r="AE123" s="169" t="e">
        <f t="shared" si="30"/>
        <v>#DIV/0!</v>
      </c>
      <c r="AF123" s="79" t="e">
        <f t="shared" si="31"/>
        <v>#DIV/0!</v>
      </c>
      <c r="AG123" s="47"/>
    </row>
    <row r="124" spans="1:33">
      <c r="A124" s="47"/>
      <c r="B124" s="56">
        <f>+'Ark1'!C1156</f>
        <v>2006</v>
      </c>
      <c r="C124" s="56">
        <f>+'Ark1'!I1156</f>
        <v>80</v>
      </c>
      <c r="D124" s="57" t="s">
        <v>7</v>
      </c>
      <c r="E124" s="57" t="s">
        <v>6</v>
      </c>
      <c r="F124" s="56">
        <f>+'Ark1'!Q1156</f>
        <v>0</v>
      </c>
      <c r="G124" s="56"/>
      <c r="H124" s="79">
        <f>+'Ark1'!R1156</f>
        <v>0</v>
      </c>
      <c r="I124" s="56"/>
      <c r="J124" s="287">
        <f>+'Ark1'!AG1156</f>
        <v>0</v>
      </c>
      <c r="K124" s="169"/>
      <c r="L124" s="287">
        <f>+'Ark1'!AH1156</f>
        <v>0</v>
      </c>
      <c r="M124" s="169"/>
      <c r="N124" s="58">
        <f>+'Ark1'!S1156</f>
        <v>0</v>
      </c>
      <c r="O124" s="56"/>
      <c r="P124" s="58">
        <f>+'Ark1'!T1156</f>
        <v>0</v>
      </c>
      <c r="Q124" s="56"/>
      <c r="R124" s="169">
        <f>+'Ark1'!U1156</f>
        <v>0</v>
      </c>
      <c r="S124" s="169"/>
      <c r="T124" s="169">
        <f>+'Ark1'!W1156</f>
        <v>0</v>
      </c>
      <c r="U124" s="169"/>
      <c r="V124" s="79">
        <f>+'Ark1'!X1156</f>
        <v>0</v>
      </c>
      <c r="W124" s="79">
        <f>+'Ark1'!Y1156</f>
        <v>0</v>
      </c>
      <c r="X124" s="79">
        <f>+'Ark1'!Z1156</f>
        <v>0</v>
      </c>
      <c r="Y124" s="169">
        <f>+'Ark1'!AA1156</f>
        <v>0</v>
      </c>
      <c r="Z124" s="58">
        <f>+'Ark1'!AB1156</f>
        <v>0</v>
      </c>
      <c r="AA124" s="58">
        <f>+'Ark1'!AC1156</f>
        <v>0</v>
      </c>
      <c r="AB124" s="79">
        <f>+'Ark1'!AD1156</f>
        <v>0</v>
      </c>
      <c r="AC124" s="79">
        <f>+'Ark1'!AE1156</f>
        <v>0</v>
      </c>
      <c r="AD124" s="79">
        <f>+'Ark1'!AF1156</f>
        <v>0</v>
      </c>
      <c r="AE124" s="169" t="e">
        <f t="shared" si="30"/>
        <v>#DIV/0!</v>
      </c>
      <c r="AF124" s="79" t="e">
        <f t="shared" si="31"/>
        <v>#DIV/0!</v>
      </c>
      <c r="AG124" s="47"/>
    </row>
    <row r="125" spans="1:33">
      <c r="A125" s="47"/>
      <c r="B125" s="56">
        <f>+'Ark1'!C1157</f>
        <v>2006</v>
      </c>
      <c r="C125" s="56">
        <f>+'Ark1'!I1157</f>
        <v>81</v>
      </c>
      <c r="D125" s="57" t="s">
        <v>7</v>
      </c>
      <c r="E125" s="57" t="s">
        <v>3</v>
      </c>
      <c r="F125" s="56">
        <f>+'Ark1'!Q1157</f>
        <v>0</v>
      </c>
      <c r="G125" s="56"/>
      <c r="H125" s="79">
        <f>+'Ark1'!R1157</f>
        <v>0</v>
      </c>
      <c r="I125" s="56"/>
      <c r="J125" s="287">
        <f>+'Ark1'!AG1157</f>
        <v>0</v>
      </c>
      <c r="K125" s="169"/>
      <c r="L125" s="287">
        <f>+'Ark1'!AH1157</f>
        <v>0</v>
      </c>
      <c r="M125" s="169"/>
      <c r="N125" s="58">
        <f>+'Ark1'!S1157</f>
        <v>0</v>
      </c>
      <c r="O125" s="56"/>
      <c r="P125" s="58">
        <f>+'Ark1'!T1157</f>
        <v>0</v>
      </c>
      <c r="Q125" s="56"/>
      <c r="R125" s="169">
        <f>+'Ark1'!U1157</f>
        <v>0</v>
      </c>
      <c r="S125" s="169"/>
      <c r="T125" s="169">
        <f>+'Ark1'!W1157</f>
        <v>0</v>
      </c>
      <c r="U125" s="169"/>
      <c r="V125" s="79">
        <f>+'Ark1'!X1157</f>
        <v>0</v>
      </c>
      <c r="W125" s="79">
        <f>+'Ark1'!Y1157</f>
        <v>0</v>
      </c>
      <c r="X125" s="79">
        <f>+'Ark1'!Z1157</f>
        <v>0</v>
      </c>
      <c r="Y125" s="169">
        <f>+'Ark1'!AA1157</f>
        <v>0</v>
      </c>
      <c r="Z125" s="58">
        <f>+'Ark1'!AB1157</f>
        <v>0</v>
      </c>
      <c r="AA125" s="58">
        <f>+'Ark1'!AC1157</f>
        <v>0</v>
      </c>
      <c r="AB125" s="79">
        <f>+'Ark1'!AD1157</f>
        <v>0</v>
      </c>
      <c r="AC125" s="79">
        <f>+'Ark1'!AE1157</f>
        <v>0</v>
      </c>
      <c r="AD125" s="79">
        <f>+'Ark1'!AF1157</f>
        <v>0</v>
      </c>
      <c r="AE125" s="169" t="e">
        <f t="shared" si="30"/>
        <v>#DIV/0!</v>
      </c>
      <c r="AF125" s="79" t="e">
        <f t="shared" si="31"/>
        <v>#DIV/0!</v>
      </c>
      <c r="AG125" s="47"/>
    </row>
    <row r="126" spans="1:33">
      <c r="A126" s="47"/>
      <c r="B126" s="56">
        <f>+'Ark1'!C1158</f>
        <v>2006</v>
      </c>
      <c r="C126" s="56">
        <f>+'Ark1'!I1158</f>
        <v>83</v>
      </c>
      <c r="D126" s="57" t="s">
        <v>7</v>
      </c>
      <c r="E126" s="57" t="s">
        <v>447</v>
      </c>
      <c r="F126" s="56">
        <f>+'Ark1'!Q1158</f>
        <v>0</v>
      </c>
      <c r="G126" s="56"/>
      <c r="H126" s="79">
        <f>+'Ark1'!R1158</f>
        <v>0</v>
      </c>
      <c r="I126" s="56"/>
      <c r="J126" s="287">
        <f>+'Ark1'!AG1158</f>
        <v>0</v>
      </c>
      <c r="K126" s="169"/>
      <c r="L126" s="287">
        <f>+'Ark1'!AH1158</f>
        <v>0</v>
      </c>
      <c r="M126" s="169"/>
      <c r="N126" s="58">
        <f>+'Ark1'!S1158</f>
        <v>0</v>
      </c>
      <c r="O126" s="56"/>
      <c r="P126" s="58">
        <f>+'Ark1'!T1158</f>
        <v>0</v>
      </c>
      <c r="Q126" s="56"/>
      <c r="R126" s="169">
        <f>+'Ark1'!U1158</f>
        <v>0</v>
      </c>
      <c r="S126" s="169"/>
      <c r="T126" s="169">
        <f>+'Ark1'!W1158</f>
        <v>0</v>
      </c>
      <c r="U126" s="169"/>
      <c r="V126" s="79">
        <f>+'Ark1'!X1158</f>
        <v>0</v>
      </c>
      <c r="W126" s="79">
        <f>+'Ark1'!Y1158</f>
        <v>0</v>
      </c>
      <c r="X126" s="79">
        <f>+'Ark1'!Z1158</f>
        <v>0</v>
      </c>
      <c r="Y126" s="169">
        <f>+'Ark1'!AA1158</f>
        <v>0</v>
      </c>
      <c r="Z126" s="58">
        <f>+'Ark1'!AB1158</f>
        <v>0</v>
      </c>
      <c r="AA126" s="58">
        <f>+'Ark1'!AC1158</f>
        <v>0</v>
      </c>
      <c r="AB126" s="79">
        <f>+'Ark1'!AD1158</f>
        <v>0</v>
      </c>
      <c r="AC126" s="79">
        <f>+'Ark1'!AE1158</f>
        <v>0</v>
      </c>
      <c r="AD126" s="79">
        <f>+'Ark1'!AF1158</f>
        <v>0</v>
      </c>
      <c r="AE126" s="169" t="e">
        <f t="shared" si="30"/>
        <v>#DIV/0!</v>
      </c>
      <c r="AF126" s="79" t="e">
        <f t="shared" si="31"/>
        <v>#DIV/0!</v>
      </c>
      <c r="AG126" s="47"/>
    </row>
    <row r="127" spans="1:33">
      <c r="A127" s="47"/>
      <c r="B127" s="11">
        <f>+'Ark1'!C1159</f>
        <v>2005</v>
      </c>
      <c r="C127" s="11">
        <f>+'Ark1'!I1159</f>
        <v>6</v>
      </c>
      <c r="D127" s="3" t="s">
        <v>83</v>
      </c>
      <c r="E127" s="3" t="s">
        <v>446</v>
      </c>
      <c r="F127" s="11">
        <f>+'Ark1'!Q1159</f>
        <v>0</v>
      </c>
      <c r="G127" s="11"/>
      <c r="H127" s="11">
        <f>+'Ark1'!R1159</f>
        <v>0</v>
      </c>
      <c r="I127" s="11"/>
      <c r="J127" s="11">
        <f>+'Ark1'!AG1159</f>
        <v>0</v>
      </c>
      <c r="L127" s="11">
        <f>+'Ark1'!AH1159</f>
        <v>0</v>
      </c>
      <c r="N127" s="1">
        <f>+'Ark1'!S1159</f>
        <v>0</v>
      </c>
      <c r="O127" s="11"/>
      <c r="P127" s="1">
        <f>+'Ark1'!T1159</f>
        <v>0</v>
      </c>
      <c r="Q127" s="11"/>
      <c r="R127" s="102">
        <f>+'Ark1'!U1159</f>
        <v>0</v>
      </c>
      <c r="T127" s="102">
        <f>+'Ark1'!W1159</f>
        <v>0</v>
      </c>
      <c r="V127" s="11">
        <f>+'Ark1'!X1159</f>
        <v>0</v>
      </c>
      <c r="W127" s="11">
        <f>+'Ark1'!Y1159</f>
        <v>0</v>
      </c>
      <c r="X127" s="11">
        <f>+'Ark1'!Z1159</f>
        <v>0</v>
      </c>
      <c r="Y127" s="102">
        <f>+'Ark1'!AA1159</f>
        <v>0</v>
      </c>
      <c r="Z127" s="1">
        <f>+'Ark1'!AB1159</f>
        <v>0</v>
      </c>
      <c r="AA127" s="1">
        <f>+'Ark1'!AC1159</f>
        <v>0</v>
      </c>
      <c r="AB127" s="11">
        <f>+'Ark1'!AD1159</f>
        <v>0</v>
      </c>
      <c r="AC127" s="11">
        <f>+'Ark1'!AE1159</f>
        <v>0</v>
      </c>
      <c r="AD127" s="11">
        <f>+'Ark1'!AF1159</f>
        <v>0</v>
      </c>
      <c r="AE127" s="102" t="e">
        <f t="shared" si="30"/>
        <v>#DIV/0!</v>
      </c>
      <c r="AF127" s="11" t="e">
        <f t="shared" si="31"/>
        <v>#DIV/0!</v>
      </c>
      <c r="AG127" s="47"/>
    </row>
    <row r="128" spans="1:33">
      <c r="A128" s="47"/>
      <c r="B128" s="11">
        <f>+'Ark1'!C1160</f>
        <v>2005</v>
      </c>
      <c r="C128" s="11">
        <f>+'Ark1'!I1160</f>
        <v>24</v>
      </c>
      <c r="D128" s="3" t="s">
        <v>83</v>
      </c>
      <c r="E128" s="3" t="s">
        <v>116</v>
      </c>
      <c r="F128" s="11">
        <f>+'Ark1'!Q1160</f>
        <v>0</v>
      </c>
      <c r="G128" s="11"/>
      <c r="H128" s="11">
        <f>+'Ark1'!R1160</f>
        <v>0</v>
      </c>
      <c r="I128" s="11"/>
      <c r="J128" s="11">
        <f>+'Ark1'!AG1160</f>
        <v>0</v>
      </c>
      <c r="L128" s="11">
        <f>+'Ark1'!AH1160</f>
        <v>0</v>
      </c>
      <c r="N128" s="1">
        <f>+'Ark1'!S1160</f>
        <v>0</v>
      </c>
      <c r="O128" s="11"/>
      <c r="P128" s="1">
        <f>+'Ark1'!T1160</f>
        <v>0</v>
      </c>
      <c r="Q128" s="11"/>
      <c r="R128" s="102">
        <f>+'Ark1'!U1160</f>
        <v>0</v>
      </c>
      <c r="T128" s="102">
        <f>+'Ark1'!W1160</f>
        <v>0</v>
      </c>
      <c r="V128" s="11">
        <f>+'Ark1'!X1160</f>
        <v>0</v>
      </c>
      <c r="W128" s="11">
        <f>+'Ark1'!Y1160</f>
        <v>0</v>
      </c>
      <c r="X128" s="11">
        <f>+'Ark1'!Z1160</f>
        <v>0</v>
      </c>
      <c r="Y128" s="102">
        <f>+'Ark1'!AA1160</f>
        <v>0</v>
      </c>
      <c r="Z128" s="1">
        <f>+'Ark1'!AB1160</f>
        <v>0</v>
      </c>
      <c r="AA128" s="1">
        <f>+'Ark1'!AC1160</f>
        <v>0</v>
      </c>
      <c r="AB128" s="11">
        <f>+'Ark1'!AD1160</f>
        <v>0</v>
      </c>
      <c r="AC128" s="11">
        <f>+'Ark1'!AE1160</f>
        <v>0</v>
      </c>
      <c r="AD128" s="11">
        <f>+'Ark1'!AF1160</f>
        <v>0</v>
      </c>
      <c r="AE128" s="102" t="e">
        <f t="shared" si="30"/>
        <v>#DIV/0!</v>
      </c>
      <c r="AF128" s="11" t="e">
        <f t="shared" si="31"/>
        <v>#DIV/0!</v>
      </c>
      <c r="AG128" s="47"/>
    </row>
    <row r="129" spans="1:42">
      <c r="A129" s="47"/>
      <c r="B129">
        <f>+'Ark1'!C1161</f>
        <v>2005</v>
      </c>
      <c r="C129">
        <f>+'Ark1'!I1161</f>
        <v>49</v>
      </c>
      <c r="D129" s="3" t="s">
        <v>83</v>
      </c>
      <c r="E129" s="3" t="s">
        <v>117</v>
      </c>
      <c r="F129" s="11">
        <f>+'Ark1'!Q1161</f>
        <v>0</v>
      </c>
      <c r="G129" s="11"/>
      <c r="H129" s="11">
        <f>+'Ark1'!R1161</f>
        <v>0</v>
      </c>
      <c r="I129" s="11"/>
      <c r="J129" s="218">
        <f>+'Ark1'!AG1161</f>
        <v>0</v>
      </c>
      <c r="L129" s="218">
        <f>+'Ark1'!AH1161</f>
        <v>0</v>
      </c>
      <c r="N129" s="1">
        <f>+'Ark1'!S1161</f>
        <v>0</v>
      </c>
      <c r="O129" s="11"/>
      <c r="P129" s="1">
        <f>+'Ark1'!T1161</f>
        <v>0</v>
      </c>
      <c r="Q129" s="11"/>
      <c r="R129" s="102">
        <f>+'Ark1'!U1161</f>
        <v>0</v>
      </c>
      <c r="T129" s="102">
        <f>+'Ark1'!W1161</f>
        <v>0</v>
      </c>
      <c r="V129" s="11">
        <f>+'Ark1'!X1161</f>
        <v>0</v>
      </c>
      <c r="W129" s="11">
        <f>+'Ark1'!Y1161</f>
        <v>0</v>
      </c>
      <c r="X129" s="11">
        <f>+'Ark1'!Z1161</f>
        <v>0</v>
      </c>
      <c r="Y129" s="102">
        <f>+'Ark1'!AA1161</f>
        <v>0</v>
      </c>
      <c r="Z129" s="1">
        <f>+'Ark1'!AB1161</f>
        <v>0</v>
      </c>
      <c r="AA129" s="1">
        <f>+'Ark1'!AC1161</f>
        <v>0</v>
      </c>
      <c r="AB129" s="11">
        <f>+'Ark1'!AD1161</f>
        <v>0</v>
      </c>
      <c r="AC129" s="11">
        <f>+'Ark1'!AE1161</f>
        <v>0</v>
      </c>
      <c r="AD129" s="11">
        <f>+'Ark1'!AF1161</f>
        <v>0</v>
      </c>
      <c r="AE129" s="102" t="e">
        <f t="shared" si="30"/>
        <v>#DIV/0!</v>
      </c>
      <c r="AF129" s="11" t="e">
        <f t="shared" si="31"/>
        <v>#DIV/0!</v>
      </c>
      <c r="AG129" s="47"/>
    </row>
    <row r="130" spans="1:42">
      <c r="A130" s="47"/>
      <c r="B130">
        <f>+'Ark1'!C1162</f>
        <v>2005</v>
      </c>
      <c r="C130">
        <f>+'Ark1'!I1162</f>
        <v>80</v>
      </c>
      <c r="D130" s="3" t="s">
        <v>7</v>
      </c>
      <c r="E130" s="3" t="s">
        <v>6</v>
      </c>
      <c r="F130" s="11">
        <f>+'Ark1'!Q1162</f>
        <v>0</v>
      </c>
      <c r="G130" s="11"/>
      <c r="H130" s="11">
        <f>+'Ark1'!R1162</f>
        <v>0</v>
      </c>
      <c r="I130" s="11"/>
      <c r="J130" s="218">
        <f>+'Ark1'!AG1162</f>
        <v>0</v>
      </c>
      <c r="L130" s="218">
        <f>+'Ark1'!AH1162</f>
        <v>0</v>
      </c>
      <c r="N130" s="1">
        <f>+'Ark1'!S1162</f>
        <v>0</v>
      </c>
      <c r="O130" s="11"/>
      <c r="P130" s="1">
        <f>+'Ark1'!T1162</f>
        <v>0</v>
      </c>
      <c r="Q130" s="11"/>
      <c r="R130" s="102">
        <f>+'Ark1'!U1162</f>
        <v>0</v>
      </c>
      <c r="T130" s="102">
        <f>+'Ark1'!W1162</f>
        <v>0</v>
      </c>
      <c r="V130" s="11">
        <f>+'Ark1'!X1162</f>
        <v>0</v>
      </c>
      <c r="W130" s="11">
        <f>+'Ark1'!Y1162</f>
        <v>0</v>
      </c>
      <c r="X130" s="11">
        <f>+'Ark1'!Z1162</f>
        <v>0</v>
      </c>
      <c r="Y130" s="102">
        <f>+'Ark1'!AA1162</f>
        <v>0</v>
      </c>
      <c r="Z130" s="1">
        <f>+'Ark1'!AB1162</f>
        <v>0</v>
      </c>
      <c r="AA130" s="1">
        <f>+'Ark1'!AC1162</f>
        <v>0</v>
      </c>
      <c r="AB130" s="11">
        <f>+'Ark1'!AD1162</f>
        <v>0</v>
      </c>
      <c r="AC130" s="11">
        <f>+'Ark1'!AE1162</f>
        <v>0</v>
      </c>
      <c r="AD130" s="11">
        <f>+'Ark1'!AF1162</f>
        <v>0</v>
      </c>
      <c r="AE130" s="102" t="e">
        <f t="shared" si="30"/>
        <v>#DIV/0!</v>
      </c>
      <c r="AF130" s="11" t="e">
        <f t="shared" si="31"/>
        <v>#DIV/0!</v>
      </c>
      <c r="AG130" s="47"/>
    </row>
    <row r="131" spans="1:42">
      <c r="A131" s="47"/>
      <c r="B131">
        <f>+'Ark1'!C1163</f>
        <v>2005</v>
      </c>
      <c r="C131">
        <f>+'Ark1'!I1163</f>
        <v>81</v>
      </c>
      <c r="D131" s="3" t="s">
        <v>7</v>
      </c>
      <c r="E131" s="3" t="s">
        <v>3</v>
      </c>
      <c r="F131" s="11">
        <f>+'Ark1'!Q1163</f>
        <v>0</v>
      </c>
      <c r="G131" s="11"/>
      <c r="H131" s="11">
        <f>+'Ark1'!R1163</f>
        <v>0</v>
      </c>
      <c r="I131" s="11"/>
      <c r="J131" s="218">
        <f>+'Ark1'!AG1163</f>
        <v>0</v>
      </c>
      <c r="L131" s="218">
        <f>+'Ark1'!AH1163</f>
        <v>0</v>
      </c>
      <c r="N131" s="1">
        <f>+'Ark1'!S1163</f>
        <v>0</v>
      </c>
      <c r="O131" s="11"/>
      <c r="P131" s="1">
        <f>+'Ark1'!T1163</f>
        <v>0</v>
      </c>
      <c r="Q131" s="11"/>
      <c r="R131" s="102">
        <f>+'Ark1'!U1163</f>
        <v>0</v>
      </c>
      <c r="T131" s="102">
        <f>+'Ark1'!W1163</f>
        <v>0</v>
      </c>
      <c r="V131" s="11">
        <f>+'Ark1'!X1163</f>
        <v>0</v>
      </c>
      <c r="W131" s="11">
        <f>+'Ark1'!Y1163</f>
        <v>0</v>
      </c>
      <c r="X131" s="11">
        <f>+'Ark1'!Z1163</f>
        <v>0</v>
      </c>
      <c r="Y131" s="102">
        <f>+'Ark1'!AA1163</f>
        <v>0</v>
      </c>
      <c r="Z131" s="1">
        <f>+'Ark1'!AB1163</f>
        <v>0</v>
      </c>
      <c r="AA131" s="1">
        <f>+'Ark1'!AC1163</f>
        <v>0</v>
      </c>
      <c r="AB131" s="11">
        <f>+'Ark1'!AD1163</f>
        <v>0</v>
      </c>
      <c r="AC131" s="11">
        <f>+'Ark1'!AE1163</f>
        <v>0</v>
      </c>
      <c r="AD131" s="11">
        <f>+'Ark1'!AF1163</f>
        <v>0</v>
      </c>
      <c r="AE131" s="102" t="e">
        <f t="shared" si="30"/>
        <v>#DIV/0!</v>
      </c>
      <c r="AF131" s="11" t="e">
        <f t="shared" si="31"/>
        <v>#DIV/0!</v>
      </c>
      <c r="AG131" s="47"/>
    </row>
    <row r="132" spans="1:42">
      <c r="A132" s="47"/>
      <c r="B132">
        <f>+'Ark1'!C1164</f>
        <v>2005</v>
      </c>
      <c r="C132">
        <f>+'Ark1'!I1164</f>
        <v>83</v>
      </c>
      <c r="D132" s="3" t="s">
        <v>7</v>
      </c>
      <c r="E132" s="3" t="s">
        <v>447</v>
      </c>
      <c r="F132" s="11">
        <f>+'Ark1'!Q1164</f>
        <v>0</v>
      </c>
      <c r="G132" s="11"/>
      <c r="H132" s="11">
        <f>+'Ark1'!R1164</f>
        <v>0</v>
      </c>
      <c r="I132" s="11"/>
      <c r="J132" s="218">
        <f>+'Ark1'!AG1164</f>
        <v>0</v>
      </c>
      <c r="L132" s="218">
        <f>+'Ark1'!AH1164</f>
        <v>0</v>
      </c>
      <c r="N132" s="1">
        <f>+'Ark1'!S1164</f>
        <v>0</v>
      </c>
      <c r="O132" s="11"/>
      <c r="P132" s="1">
        <f>+'Ark1'!T1164</f>
        <v>0</v>
      </c>
      <c r="Q132" s="11"/>
      <c r="R132" s="102">
        <f>+'Ark1'!U1164</f>
        <v>0</v>
      </c>
      <c r="T132" s="102">
        <f>+'Ark1'!W1164</f>
        <v>0</v>
      </c>
      <c r="V132" s="11">
        <f>+'Ark1'!X1164</f>
        <v>0</v>
      </c>
      <c r="W132" s="11">
        <f>+'Ark1'!Y1164</f>
        <v>0</v>
      </c>
      <c r="X132" s="11">
        <f>+'Ark1'!Z1164</f>
        <v>0</v>
      </c>
      <c r="Y132" s="102">
        <f>+'Ark1'!AA1164</f>
        <v>0</v>
      </c>
      <c r="Z132" s="1">
        <f>+'Ark1'!AB1164</f>
        <v>0</v>
      </c>
      <c r="AA132" s="1">
        <f>+'Ark1'!AC1164</f>
        <v>0</v>
      </c>
      <c r="AB132" s="11">
        <f>+'Ark1'!AD1164</f>
        <v>0</v>
      </c>
      <c r="AC132" s="11">
        <f>+'Ark1'!AE1164</f>
        <v>0</v>
      </c>
      <c r="AD132" s="11">
        <f>+'Ark1'!AF1164</f>
        <v>0</v>
      </c>
      <c r="AE132" s="102" t="e">
        <f t="shared" si="30"/>
        <v>#DIV/0!</v>
      </c>
      <c r="AF132" s="11" t="e">
        <f t="shared" si="31"/>
        <v>#DIV/0!</v>
      </c>
      <c r="AG132" s="47"/>
    </row>
    <row r="133" spans="1:42">
      <c r="A133" s="47"/>
      <c r="B133" s="47"/>
      <c r="C133" s="47"/>
      <c r="D133" s="47"/>
      <c r="E133" s="47"/>
      <c r="F133" s="47"/>
      <c r="G133" s="47"/>
      <c r="H133" s="47"/>
      <c r="I133" s="47"/>
      <c r="J133" s="76"/>
      <c r="K133" s="97"/>
      <c r="L133" s="76"/>
      <c r="M133" s="97"/>
      <c r="N133" s="47"/>
      <c r="O133" s="47"/>
      <c r="P133" s="47"/>
      <c r="Q133" s="47"/>
      <c r="R133" s="97"/>
      <c r="S133" s="97"/>
      <c r="T133" s="97"/>
      <c r="U133" s="97"/>
      <c r="V133" s="76"/>
      <c r="W133" s="76"/>
      <c r="X133" s="76"/>
      <c r="Y133" s="97"/>
      <c r="Z133" s="47"/>
      <c r="AA133" s="47"/>
      <c r="AB133" s="76"/>
      <c r="AC133" s="76"/>
      <c r="AD133" s="76"/>
      <c r="AE133" s="97"/>
      <c r="AF133" s="76"/>
      <c r="AG133" s="47"/>
    </row>
    <row r="134" spans="1:42">
      <c r="B134" s="47"/>
      <c r="C134" s="47"/>
      <c r="D134" s="47"/>
      <c r="E134" s="47"/>
      <c r="F134" s="47"/>
      <c r="G134" s="47"/>
      <c r="H134" s="47"/>
      <c r="I134" s="47"/>
      <c r="J134" s="76"/>
      <c r="K134" s="97"/>
      <c r="L134" s="76"/>
      <c r="M134" s="97"/>
      <c r="N134" s="47"/>
      <c r="O134" s="47"/>
      <c r="P134" s="47"/>
      <c r="Q134" s="47"/>
      <c r="R134" s="97"/>
      <c r="S134" s="97"/>
      <c r="T134" s="97"/>
      <c r="U134" s="97"/>
      <c r="V134" s="76"/>
      <c r="W134" s="76"/>
      <c r="X134" s="76"/>
      <c r="Y134" s="97"/>
      <c r="Z134" s="47"/>
      <c r="AA134" s="47"/>
      <c r="AB134" s="76"/>
      <c r="AC134" s="76"/>
      <c r="AD134" s="76"/>
      <c r="AE134" s="97"/>
      <c r="AF134" s="76"/>
      <c r="AG134" s="47"/>
    </row>
    <row r="135" spans="1:42">
      <c r="O135" s="3"/>
      <c r="P135" s="3"/>
      <c r="Q135" s="3"/>
      <c r="R135" s="61"/>
      <c r="T135" s="61"/>
      <c r="U135" s="210"/>
      <c r="V135" s="16"/>
      <c r="W135" s="218"/>
      <c r="X135" s="16"/>
      <c r="Z135" s="3"/>
      <c r="AA135" s="1"/>
      <c r="AB135" s="16"/>
      <c r="AD135" s="16"/>
      <c r="AF135" s="16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:42">
      <c r="O136" s="3"/>
      <c r="P136" s="3"/>
      <c r="Q136" s="3"/>
      <c r="R136" s="61"/>
      <c r="T136" s="61"/>
      <c r="U136" s="210"/>
      <c r="V136" s="16"/>
      <c r="W136" s="218"/>
      <c r="X136" s="16"/>
      <c r="Z136" s="3"/>
      <c r="AA136" s="1"/>
      <c r="AB136" s="16"/>
      <c r="AD136" s="16"/>
      <c r="AF136" s="16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:42">
      <c r="O137" s="3"/>
      <c r="P137" s="3"/>
      <c r="Q137" s="3"/>
      <c r="R137" s="61"/>
      <c r="T137" s="61"/>
      <c r="U137" s="210"/>
      <c r="V137" s="16"/>
      <c r="W137" s="218"/>
      <c r="X137" s="16"/>
      <c r="Z137" s="3"/>
      <c r="AA137" s="1"/>
      <c r="AB137" s="16"/>
      <c r="AD137" s="16"/>
      <c r="AF137" s="16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:42">
      <c r="O138" s="3"/>
      <c r="P138" s="3"/>
      <c r="Q138" s="3"/>
      <c r="R138" s="61"/>
      <c r="T138" s="61"/>
      <c r="U138" s="210"/>
      <c r="V138" s="16"/>
      <c r="W138" s="218"/>
      <c r="X138" s="16"/>
      <c r="Z138" s="3"/>
      <c r="AA138" s="1"/>
      <c r="AB138" s="16"/>
      <c r="AD138" s="16"/>
      <c r="AF138" s="16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:42">
      <c r="O139" s="3"/>
      <c r="P139" s="3"/>
      <c r="Q139" s="3"/>
      <c r="R139" s="61"/>
      <c r="T139" s="61"/>
      <c r="U139" s="210"/>
      <c r="V139" s="16"/>
      <c r="W139" s="218"/>
      <c r="X139" s="16"/>
      <c r="Z139" s="3"/>
      <c r="AA139" s="1"/>
      <c r="AB139" s="16"/>
      <c r="AD139" s="16"/>
      <c r="AF139" s="16"/>
      <c r="AG139" s="1"/>
      <c r="AH139" s="1"/>
      <c r="AI139" s="1"/>
      <c r="AJ139" s="1"/>
      <c r="AK139" s="1"/>
      <c r="AL139" s="1"/>
      <c r="AM139" s="1"/>
      <c r="AO139" s="13"/>
      <c r="AP139" s="13"/>
    </row>
    <row r="140" spans="1:42">
      <c r="O140" s="3"/>
      <c r="P140" s="3"/>
      <c r="Q140" s="3"/>
      <c r="R140" s="61"/>
      <c r="T140" s="61"/>
      <c r="U140" s="210"/>
      <c r="V140" s="16"/>
      <c r="W140" s="218"/>
      <c r="X140" s="16"/>
      <c r="Z140" s="3"/>
      <c r="AA140" s="1"/>
      <c r="AB140" s="16"/>
      <c r="AD140" s="16"/>
      <c r="AF140" s="16"/>
      <c r="AG140" s="1"/>
      <c r="AH140" s="1"/>
      <c r="AI140" s="1"/>
      <c r="AJ140" s="1"/>
      <c r="AK140" s="1"/>
      <c r="AL140" s="1"/>
      <c r="AM140" s="1"/>
      <c r="AO140" s="13"/>
      <c r="AP140" s="13"/>
    </row>
    <row r="141" spans="1:42">
      <c r="O141" s="3"/>
      <c r="P141" s="3"/>
      <c r="Q141" s="3"/>
      <c r="R141" s="61"/>
      <c r="T141" s="61"/>
      <c r="U141" s="210"/>
      <c r="V141" s="16"/>
      <c r="W141" s="218"/>
      <c r="X141" s="16"/>
      <c r="Z141" s="3"/>
      <c r="AA141" s="1"/>
      <c r="AB141" s="16"/>
      <c r="AD141" s="16"/>
      <c r="AF141" s="16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:42">
      <c r="O142" s="3"/>
      <c r="P142" s="3"/>
      <c r="Q142" s="3"/>
      <c r="R142" s="61"/>
      <c r="T142" s="61"/>
      <c r="U142" s="210"/>
      <c r="V142" s="16"/>
      <c r="W142" s="218"/>
      <c r="X142" s="16"/>
      <c r="Z142" s="3"/>
      <c r="AA142" s="1"/>
      <c r="AB142" s="16"/>
      <c r="AD142" s="16"/>
      <c r="AF142" s="16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:42">
      <c r="O143" s="3"/>
      <c r="P143" s="3"/>
      <c r="Q143" s="3"/>
      <c r="R143" s="61"/>
      <c r="T143" s="61"/>
      <c r="U143" s="210"/>
      <c r="V143" s="16"/>
      <c r="W143" s="218"/>
      <c r="X143" s="16"/>
      <c r="Z143" s="3"/>
      <c r="AA143" s="1"/>
      <c r="AB143" s="16"/>
      <c r="AD143" s="16"/>
      <c r="AF143" s="16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:42">
      <c r="O144" s="3"/>
      <c r="P144" s="3"/>
      <c r="Q144" s="3"/>
      <c r="R144" s="61"/>
      <c r="T144" s="61"/>
      <c r="U144" s="210"/>
      <c r="V144" s="16"/>
      <c r="W144" s="218"/>
      <c r="X144" s="16"/>
      <c r="Z144" s="3"/>
      <c r="AA144" s="1"/>
      <c r="AB144" s="16"/>
      <c r="AD144" s="16"/>
      <c r="AF144" s="16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5:42">
      <c r="O145" s="3"/>
      <c r="P145" s="3"/>
      <c r="Q145" s="3"/>
      <c r="R145" s="61"/>
      <c r="T145" s="61"/>
      <c r="U145" s="210"/>
      <c r="V145" s="16"/>
      <c r="W145" s="218"/>
      <c r="X145" s="16"/>
      <c r="Z145" s="3"/>
      <c r="AA145" s="1"/>
      <c r="AB145" s="16"/>
      <c r="AD145" s="16"/>
      <c r="AF145" s="16"/>
      <c r="AG145" s="1"/>
      <c r="AH145" s="1"/>
      <c r="AI145" s="1"/>
      <c r="AJ145" s="1"/>
      <c r="AK145" s="1"/>
      <c r="AL145" s="1"/>
      <c r="AM145" s="1"/>
      <c r="AO145" s="13"/>
      <c r="AP145" s="13"/>
    </row>
    <row r="146" spans="15:42">
      <c r="O146" s="3"/>
      <c r="P146" s="3"/>
      <c r="Q146" s="3"/>
      <c r="R146" s="61"/>
      <c r="T146" s="61"/>
      <c r="U146" s="210"/>
      <c r="V146" s="16"/>
      <c r="W146" s="218"/>
      <c r="X146" s="16"/>
      <c r="Z146" s="3"/>
      <c r="AA146" s="1"/>
      <c r="AB146" s="16"/>
      <c r="AD146" s="16"/>
      <c r="AF146" s="16"/>
      <c r="AG146" s="1"/>
      <c r="AH146" s="1"/>
      <c r="AI146" s="1"/>
      <c r="AJ146" s="1"/>
      <c r="AK146" s="1"/>
      <c r="AL146" s="1"/>
      <c r="AM146" s="1"/>
      <c r="AO146" s="13"/>
      <c r="AP146" s="13"/>
    </row>
    <row r="147" spans="15:42">
      <c r="O147" s="3"/>
      <c r="P147" s="3"/>
      <c r="Q147" s="3"/>
      <c r="R147" s="61"/>
      <c r="T147" s="61"/>
      <c r="U147" s="210"/>
      <c r="V147" s="16"/>
      <c r="W147" s="218"/>
      <c r="X147" s="16"/>
      <c r="Z147" s="3"/>
      <c r="AA147" s="1"/>
      <c r="AB147" s="16"/>
      <c r="AD147" s="16"/>
      <c r="AF147" s="16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5:42">
      <c r="O148" s="3"/>
      <c r="P148" s="3"/>
      <c r="Q148" s="3"/>
      <c r="R148" s="61"/>
      <c r="T148" s="61"/>
      <c r="U148" s="210"/>
      <c r="V148" s="16"/>
      <c r="W148" s="218"/>
      <c r="X148" s="16"/>
      <c r="Z148" s="3"/>
      <c r="AA148" s="1"/>
      <c r="AB148" s="16"/>
      <c r="AD148" s="16"/>
      <c r="AF148" s="16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5:42">
      <c r="AO149" s="13"/>
      <c r="AP149" s="13"/>
    </row>
    <row r="150" spans="15:42">
      <c r="AO150" s="13"/>
      <c r="AP150" s="13"/>
    </row>
    <row r="151" spans="15:42">
      <c r="O151" s="3"/>
      <c r="P151" s="3"/>
      <c r="Q151" s="3"/>
      <c r="R151" s="61"/>
      <c r="T151" s="61"/>
      <c r="U151" s="210"/>
      <c r="V151" s="16"/>
      <c r="W151" s="218"/>
      <c r="X151" s="16"/>
      <c r="Z151" s="3"/>
      <c r="AA151" s="1"/>
      <c r="AB151" s="16"/>
      <c r="AD151" s="16"/>
      <c r="AF151" s="16"/>
      <c r="AG151" s="1"/>
      <c r="AH151" s="1"/>
      <c r="AI151" s="1"/>
      <c r="AJ151" s="1"/>
      <c r="AK151" s="1"/>
      <c r="AL151" s="1"/>
      <c r="AM151" s="1"/>
      <c r="AO151" s="13"/>
      <c r="AP151" s="13"/>
    </row>
    <row r="152" spans="15:42">
      <c r="O152" s="3"/>
      <c r="P152" s="3"/>
      <c r="Q152" s="3"/>
      <c r="R152" s="61"/>
      <c r="T152" s="61"/>
      <c r="U152" s="210"/>
      <c r="V152" s="16"/>
      <c r="W152" s="218"/>
      <c r="X152" s="16"/>
      <c r="Z152" s="3"/>
      <c r="AA152" s="1"/>
      <c r="AB152" s="16"/>
      <c r="AD152" s="16"/>
      <c r="AF152" s="16"/>
      <c r="AG152" s="1"/>
      <c r="AH152" s="1"/>
      <c r="AI152" s="1"/>
      <c r="AJ152" s="1"/>
      <c r="AK152" s="1"/>
      <c r="AL152" s="1"/>
      <c r="AM152" s="1"/>
      <c r="AO152" s="13"/>
      <c r="AP152" s="13"/>
    </row>
    <row r="153" spans="15:42">
      <c r="O153" s="3"/>
      <c r="P153" s="3"/>
      <c r="Q153" s="3"/>
      <c r="R153" s="61"/>
      <c r="T153" s="61"/>
      <c r="U153" s="210"/>
      <c r="V153" s="16"/>
      <c r="W153" s="218"/>
      <c r="X153" s="16"/>
      <c r="Z153" s="3"/>
      <c r="AA153" s="1"/>
      <c r="AB153" s="16"/>
      <c r="AD153" s="16"/>
      <c r="AF153" s="16"/>
      <c r="AG153" s="1"/>
      <c r="AH153" s="1"/>
      <c r="AI153" s="1"/>
      <c r="AJ153" s="1"/>
      <c r="AK153" s="1"/>
      <c r="AL153" s="1"/>
      <c r="AM153" s="1"/>
      <c r="AO153" s="13"/>
      <c r="AP153" s="13"/>
    </row>
    <row r="154" spans="15:42">
      <c r="O154" s="3"/>
      <c r="P154" s="3"/>
      <c r="Q154" s="3"/>
      <c r="R154" s="61"/>
      <c r="T154" s="61"/>
      <c r="U154" s="210"/>
      <c r="V154" s="16"/>
      <c r="W154" s="218"/>
      <c r="X154" s="16"/>
      <c r="Z154" s="3"/>
      <c r="AA154" s="1"/>
      <c r="AB154" s="16"/>
      <c r="AD154" s="16"/>
      <c r="AF154" s="16"/>
      <c r="AG154" s="1"/>
      <c r="AH154" s="1"/>
      <c r="AI154" s="1"/>
      <c r="AJ154" s="1"/>
      <c r="AK154" s="1"/>
      <c r="AL154" s="1"/>
      <c r="AM154" s="1"/>
    </row>
    <row r="155" spans="15:42">
      <c r="O155" s="3"/>
      <c r="P155" s="3"/>
      <c r="Q155" s="3"/>
      <c r="R155" s="61"/>
      <c r="T155" s="61"/>
      <c r="U155" s="210"/>
      <c r="V155" s="16"/>
      <c r="W155" s="218"/>
      <c r="X155" s="16"/>
      <c r="Z155" s="3"/>
      <c r="AA155" s="1"/>
      <c r="AB155" s="16"/>
      <c r="AD155" s="16"/>
      <c r="AF155" s="16"/>
      <c r="AG155" s="1"/>
      <c r="AH155" s="1"/>
      <c r="AI155" s="1"/>
      <c r="AJ155" s="1"/>
      <c r="AK155" s="1"/>
      <c r="AL155" s="1"/>
      <c r="AM155" s="1"/>
    </row>
    <row r="156" spans="15:42">
      <c r="O156" s="3"/>
      <c r="P156" s="3"/>
      <c r="Q156" s="3"/>
      <c r="R156" s="61"/>
      <c r="T156" s="61"/>
      <c r="U156" s="210"/>
      <c r="V156" s="16"/>
      <c r="W156" s="218"/>
      <c r="X156" s="16"/>
      <c r="Z156" s="3"/>
      <c r="AA156" s="1"/>
      <c r="AB156" s="16"/>
      <c r="AD156" s="16"/>
      <c r="AF156" s="16"/>
      <c r="AG156" s="1"/>
      <c r="AH156" s="1"/>
      <c r="AI156" s="1"/>
      <c r="AJ156" s="1"/>
      <c r="AK156" s="1"/>
      <c r="AL156" s="1"/>
      <c r="AM156" s="1"/>
    </row>
    <row r="157" spans="15:42">
      <c r="O157" s="3"/>
      <c r="P157" s="3"/>
      <c r="Q157" s="3"/>
      <c r="R157" s="61"/>
      <c r="T157" s="61"/>
      <c r="U157" s="210"/>
      <c r="V157" s="16"/>
      <c r="W157" s="218"/>
      <c r="X157" s="16"/>
      <c r="Z157" s="3"/>
      <c r="AA157" s="1"/>
      <c r="AB157" s="16"/>
      <c r="AD157" s="16"/>
      <c r="AF157" s="16"/>
      <c r="AG157" s="1"/>
      <c r="AH157" s="1"/>
      <c r="AI157" s="1"/>
      <c r="AJ157" s="1"/>
      <c r="AK157" s="1"/>
      <c r="AL157" s="1"/>
      <c r="AM157" s="1"/>
    </row>
    <row r="158" spans="15:42">
      <c r="O158" s="3"/>
      <c r="P158" s="3"/>
      <c r="Q158" s="3"/>
      <c r="R158" s="61"/>
      <c r="T158" s="61"/>
      <c r="U158" s="210"/>
      <c r="V158" s="16"/>
      <c r="W158" s="218"/>
      <c r="X158" s="16"/>
      <c r="Z158" s="3"/>
      <c r="AA158" s="1"/>
      <c r="AB158" s="16"/>
      <c r="AD158" s="16"/>
      <c r="AF158" s="16"/>
      <c r="AG158" s="1"/>
      <c r="AH158" s="1"/>
      <c r="AI158" s="1"/>
      <c r="AJ158" s="1"/>
      <c r="AK158" s="1"/>
      <c r="AL158" s="1"/>
      <c r="AM158" s="1"/>
    </row>
    <row r="159" spans="15:42">
      <c r="O159" s="3"/>
      <c r="P159" s="3"/>
      <c r="Q159" s="3"/>
      <c r="R159" s="61"/>
      <c r="T159" s="61"/>
      <c r="U159" s="210"/>
      <c r="V159" s="16"/>
      <c r="W159" s="218"/>
      <c r="X159" s="16"/>
      <c r="Z159" s="3"/>
      <c r="AA159" s="1"/>
      <c r="AB159" s="16"/>
      <c r="AD159" s="16"/>
      <c r="AF159" s="16"/>
      <c r="AG159" s="1"/>
      <c r="AH159" s="1"/>
      <c r="AI159" s="1"/>
      <c r="AJ159" s="1"/>
      <c r="AK159" s="1"/>
      <c r="AL159" s="1"/>
      <c r="AM159" s="1"/>
    </row>
    <row r="160" spans="15:42">
      <c r="O160" s="3"/>
      <c r="P160" s="3"/>
      <c r="Q160" s="3"/>
      <c r="R160" s="61"/>
      <c r="T160" s="61"/>
      <c r="U160" s="210"/>
      <c r="V160" s="16"/>
      <c r="W160" s="218"/>
      <c r="X160" s="16"/>
      <c r="Z160" s="3"/>
      <c r="AA160" s="1"/>
      <c r="AB160" s="16"/>
      <c r="AD160" s="16"/>
      <c r="AF160" s="16"/>
      <c r="AG160" s="1"/>
      <c r="AH160" s="1"/>
      <c r="AI160" s="1"/>
      <c r="AJ160" s="1"/>
      <c r="AK160" s="1"/>
      <c r="AL160" s="1"/>
      <c r="AM160" s="1"/>
    </row>
    <row r="161" spans="7:40">
      <c r="O161" s="3"/>
      <c r="P161" s="3"/>
      <c r="Q161" s="3"/>
      <c r="R161" s="61"/>
      <c r="T161" s="61"/>
      <c r="U161" s="210"/>
      <c r="V161" s="16"/>
      <c r="W161" s="218"/>
      <c r="X161" s="16"/>
      <c r="Z161" s="3"/>
      <c r="AA161" s="1"/>
      <c r="AB161" s="16"/>
      <c r="AD161" s="16"/>
      <c r="AF161" s="16"/>
      <c r="AG161" s="1"/>
      <c r="AH161" s="1"/>
      <c r="AI161" s="1"/>
      <c r="AJ161" s="1"/>
      <c r="AK161" s="1"/>
      <c r="AL161" s="1"/>
      <c r="AM161" s="1"/>
    </row>
    <row r="162" spans="7:40">
      <c r="O162" s="3"/>
      <c r="P162" s="3"/>
      <c r="Q162" s="3"/>
      <c r="R162" s="61"/>
      <c r="T162" s="61"/>
      <c r="U162" s="210"/>
      <c r="V162" s="16"/>
      <c r="W162" s="218"/>
      <c r="X162" s="16"/>
      <c r="Z162" s="3"/>
      <c r="AA162" s="1"/>
      <c r="AB162" s="16"/>
      <c r="AD162" s="16"/>
      <c r="AF162" s="16"/>
      <c r="AG162" s="1"/>
      <c r="AH162" s="1"/>
      <c r="AI162" s="1"/>
      <c r="AJ162" s="1"/>
      <c r="AK162" s="1"/>
      <c r="AL162" s="1"/>
      <c r="AM162" s="1"/>
    </row>
    <row r="163" spans="7:40">
      <c r="O163" s="3"/>
      <c r="P163" s="3"/>
      <c r="Q163" s="3"/>
      <c r="R163" s="61"/>
      <c r="T163" s="61"/>
      <c r="U163" s="210"/>
      <c r="V163" s="16"/>
      <c r="W163" s="218"/>
      <c r="X163" s="16"/>
      <c r="Z163" s="3"/>
      <c r="AA163" s="1"/>
      <c r="AB163" s="16"/>
      <c r="AD163" s="16"/>
      <c r="AF163" s="16"/>
      <c r="AG163" s="1"/>
      <c r="AH163" s="1"/>
      <c r="AI163" s="1"/>
      <c r="AJ163" s="1"/>
      <c r="AK163" s="1"/>
      <c r="AL163" s="1"/>
      <c r="AM163" s="1"/>
    </row>
    <row r="164" spans="7:40">
      <c r="O164" s="3"/>
      <c r="P164" s="3"/>
      <c r="Q164" s="3"/>
      <c r="R164" s="61"/>
      <c r="T164" s="61"/>
      <c r="U164" s="210"/>
      <c r="V164" s="16"/>
      <c r="W164" s="218"/>
      <c r="X164" s="16"/>
      <c r="Z164" s="3"/>
      <c r="AA164" s="1"/>
      <c r="AB164" s="16"/>
      <c r="AD164" s="16"/>
      <c r="AF164" s="16"/>
      <c r="AG164" s="1"/>
      <c r="AH164" s="1"/>
      <c r="AI164" s="1"/>
      <c r="AJ164" s="1"/>
      <c r="AK164" s="1"/>
      <c r="AL164" s="1"/>
      <c r="AM164" s="1"/>
    </row>
    <row r="165" spans="7:40">
      <c r="O165" s="3"/>
      <c r="P165" s="3"/>
      <c r="Q165" s="3"/>
      <c r="R165" s="61"/>
      <c r="T165" s="61"/>
      <c r="U165" s="210"/>
      <c r="V165" s="16"/>
      <c r="W165" s="218"/>
      <c r="X165" s="16"/>
      <c r="Z165" s="3"/>
      <c r="AA165" s="1"/>
      <c r="AB165" s="16"/>
      <c r="AD165" s="16"/>
      <c r="AF165" s="16"/>
      <c r="AG165" s="1"/>
      <c r="AH165" s="1"/>
      <c r="AI165" s="1"/>
      <c r="AJ165" s="1"/>
      <c r="AK165" s="1"/>
      <c r="AL165" s="1"/>
      <c r="AM165" s="1"/>
    </row>
    <row r="166" spans="7:40">
      <c r="O166" s="3"/>
      <c r="P166" s="3"/>
      <c r="Q166" s="3"/>
      <c r="R166" s="61"/>
      <c r="T166" s="61"/>
      <c r="U166" s="210"/>
      <c r="V166" s="16"/>
      <c r="W166" s="218"/>
      <c r="X166" s="16"/>
      <c r="Z166" s="3"/>
      <c r="AA166" s="1"/>
      <c r="AB166" s="16"/>
      <c r="AD166" s="16"/>
      <c r="AF166" s="16"/>
      <c r="AG166" s="1"/>
      <c r="AH166" s="1"/>
      <c r="AI166" s="1"/>
      <c r="AJ166" s="1"/>
      <c r="AK166" s="1"/>
      <c r="AL166" s="1"/>
      <c r="AM166" s="1"/>
    </row>
    <row r="167" spans="7:40">
      <c r="O167" s="3"/>
      <c r="P167" s="3"/>
      <c r="Q167" s="3"/>
      <c r="R167" s="61"/>
      <c r="T167" s="61"/>
      <c r="U167" s="210"/>
      <c r="V167" s="16"/>
      <c r="W167" s="218"/>
      <c r="X167" s="16"/>
      <c r="Z167" s="3"/>
      <c r="AA167" s="1"/>
      <c r="AB167" s="16"/>
      <c r="AD167" s="16"/>
      <c r="AF167" s="16"/>
      <c r="AG167" s="1"/>
      <c r="AH167" s="1"/>
      <c r="AI167" s="1"/>
      <c r="AJ167" s="1"/>
      <c r="AK167" s="1"/>
      <c r="AL167" s="1"/>
      <c r="AM167" s="1"/>
    </row>
    <row r="168" spans="7:40">
      <c r="O168" s="3"/>
      <c r="P168" s="3"/>
      <c r="Q168" s="3"/>
      <c r="R168" s="61"/>
      <c r="T168" s="61"/>
      <c r="U168" s="210"/>
      <c r="V168" s="16"/>
      <c r="W168" s="218"/>
      <c r="X168" s="16"/>
      <c r="Z168" s="3"/>
      <c r="AA168" s="1"/>
      <c r="AB168" s="16"/>
      <c r="AD168" s="16"/>
      <c r="AF168" s="16"/>
      <c r="AG168" s="1"/>
      <c r="AH168" s="1"/>
      <c r="AI168" s="1"/>
      <c r="AJ168" s="1"/>
      <c r="AK168" s="1"/>
      <c r="AL168" s="1"/>
      <c r="AM168" s="1"/>
    </row>
    <row r="169" spans="7:40">
      <c r="O169" s="3"/>
      <c r="P169" s="3"/>
      <c r="Q169" s="3"/>
      <c r="R169" s="61"/>
      <c r="T169" s="61"/>
      <c r="U169" s="210"/>
      <c r="V169" s="16"/>
      <c r="W169" s="218"/>
      <c r="X169" s="16"/>
      <c r="Z169" s="3"/>
      <c r="AA169" s="1"/>
      <c r="AB169" s="16"/>
      <c r="AD169" s="16"/>
      <c r="AF169" s="16"/>
      <c r="AG169" s="1"/>
      <c r="AH169" s="1"/>
      <c r="AI169" s="1"/>
      <c r="AJ169" s="1"/>
      <c r="AK169" s="1"/>
      <c r="AL169" s="1"/>
      <c r="AM169" s="1"/>
    </row>
    <row r="170" spans="7:40">
      <c r="O170" s="3"/>
      <c r="P170" s="3"/>
      <c r="Q170" s="3"/>
      <c r="R170" s="61"/>
      <c r="T170" s="61"/>
      <c r="U170" s="210"/>
      <c r="V170" s="16"/>
      <c r="W170" s="218"/>
      <c r="X170" s="16"/>
      <c r="Z170" s="3"/>
      <c r="AA170" s="1"/>
      <c r="AB170" s="16"/>
      <c r="AD170" s="16"/>
      <c r="AF170" s="16"/>
      <c r="AG170" s="1"/>
      <c r="AH170" s="1"/>
      <c r="AI170" s="1"/>
      <c r="AJ170" s="1"/>
      <c r="AK170" s="1"/>
      <c r="AL170" s="1"/>
      <c r="AM170" s="1"/>
    </row>
    <row r="171" spans="7:40">
      <c r="O171" s="3"/>
      <c r="P171" s="3"/>
      <c r="Q171" s="3"/>
      <c r="R171" s="61"/>
      <c r="T171" s="61"/>
      <c r="U171" s="210"/>
      <c r="V171" s="16"/>
      <c r="W171" s="218"/>
      <c r="X171" s="16"/>
      <c r="Z171" s="3"/>
      <c r="AA171" s="1"/>
      <c r="AB171" s="16"/>
      <c r="AD171" s="16"/>
      <c r="AF171" s="16"/>
      <c r="AG171" s="1"/>
      <c r="AH171" s="1"/>
      <c r="AI171" s="1"/>
      <c r="AJ171" s="1"/>
      <c r="AK171" s="1"/>
      <c r="AL171" s="1"/>
      <c r="AM171" s="1"/>
    </row>
    <row r="172" spans="7:40">
      <c r="O172" s="3"/>
      <c r="P172" s="3"/>
      <c r="Q172" s="3"/>
      <c r="R172" s="61"/>
      <c r="T172" s="61"/>
      <c r="U172" s="210"/>
      <c r="V172" s="16"/>
      <c r="W172" s="218"/>
      <c r="X172" s="16"/>
      <c r="Z172" s="3"/>
      <c r="AA172" s="1"/>
      <c r="AB172" s="16"/>
      <c r="AD172" s="16"/>
      <c r="AF172" s="16"/>
      <c r="AG172" s="1"/>
      <c r="AH172" s="1"/>
      <c r="AI172" s="1"/>
      <c r="AJ172" s="1"/>
      <c r="AK172" s="1"/>
      <c r="AL172" s="1"/>
      <c r="AM172" s="1"/>
    </row>
    <row r="173" spans="7:40">
      <c r="O173" s="3"/>
      <c r="P173" s="3"/>
      <c r="Q173" s="3"/>
      <c r="R173" s="61"/>
      <c r="T173" s="61"/>
      <c r="U173" s="210"/>
      <c r="V173" s="16"/>
      <c r="W173" s="218"/>
      <c r="X173" s="16"/>
      <c r="Z173" s="3"/>
      <c r="AA173" s="1"/>
      <c r="AB173" s="16"/>
      <c r="AD173" s="16"/>
      <c r="AF173" s="16"/>
      <c r="AG173" s="1"/>
      <c r="AH173" s="1"/>
      <c r="AI173" s="1"/>
      <c r="AJ173" s="1"/>
      <c r="AK173" s="1"/>
      <c r="AL173" s="1"/>
      <c r="AM173" s="1"/>
    </row>
    <row r="174" spans="7:40">
      <c r="O174" s="3"/>
      <c r="P174" s="3"/>
      <c r="Q174" s="3"/>
      <c r="R174" s="61"/>
      <c r="T174" s="61"/>
      <c r="U174" s="210"/>
      <c r="V174" s="16"/>
      <c r="W174" s="218"/>
      <c r="X174" s="16"/>
      <c r="Z174" s="3"/>
      <c r="AA174" s="1"/>
      <c r="AB174" s="16"/>
      <c r="AD174" s="16"/>
      <c r="AF174" s="16"/>
      <c r="AG174" s="1"/>
      <c r="AH174" s="1"/>
      <c r="AI174" s="1"/>
      <c r="AJ174" s="1"/>
      <c r="AK174" s="1"/>
      <c r="AL174" s="1"/>
      <c r="AM174" s="1"/>
    </row>
    <row r="175" spans="7:40">
      <c r="G175" s="14"/>
      <c r="H175" s="14"/>
      <c r="I175" s="14"/>
      <c r="J175" s="80"/>
      <c r="K175" s="171"/>
      <c r="L175" s="80"/>
      <c r="O175" s="3"/>
      <c r="P175" s="3"/>
      <c r="Q175" s="3"/>
      <c r="R175" s="61"/>
      <c r="T175" s="61"/>
      <c r="U175" s="210"/>
      <c r="V175" s="16"/>
      <c r="W175" s="218"/>
      <c r="X175" s="16"/>
      <c r="Z175" s="3"/>
      <c r="AA175" s="1"/>
      <c r="AB175" s="16"/>
      <c r="AD175" s="16"/>
      <c r="AF175" s="16"/>
      <c r="AG175" s="1"/>
      <c r="AH175" s="1"/>
      <c r="AI175" s="1"/>
      <c r="AJ175" s="1"/>
      <c r="AK175" s="1"/>
      <c r="AL175" s="1"/>
      <c r="AM175" s="1"/>
      <c r="AN175" s="14"/>
    </row>
    <row r="176" spans="7:40">
      <c r="G176" s="14"/>
      <c r="H176" s="14"/>
      <c r="I176" s="14"/>
      <c r="J176" s="80"/>
      <c r="K176" s="171"/>
      <c r="L176" s="80"/>
      <c r="O176" s="3"/>
      <c r="P176" s="3"/>
      <c r="Q176" s="3"/>
      <c r="R176" s="61"/>
      <c r="T176" s="61"/>
      <c r="U176" s="210"/>
      <c r="V176" s="16"/>
      <c r="W176" s="218"/>
      <c r="X176" s="16"/>
      <c r="Z176" s="3"/>
      <c r="AA176" s="1"/>
      <c r="AB176" s="16"/>
      <c r="AD176" s="16"/>
      <c r="AF176" s="16"/>
      <c r="AG176" s="1"/>
      <c r="AH176" s="1"/>
      <c r="AI176" s="1"/>
      <c r="AJ176" s="1"/>
      <c r="AK176" s="1"/>
      <c r="AL176" s="1"/>
      <c r="AM176" s="1"/>
      <c r="AN176" s="14"/>
    </row>
    <row r="177" spans="7:40">
      <c r="G177" s="14"/>
      <c r="H177" s="14"/>
      <c r="I177" s="14"/>
      <c r="J177" s="80"/>
      <c r="K177" s="171"/>
      <c r="L177" s="80"/>
      <c r="O177" s="3"/>
      <c r="P177" s="3"/>
      <c r="Q177" s="3"/>
      <c r="R177" s="61"/>
      <c r="T177" s="61"/>
      <c r="U177" s="210"/>
      <c r="V177" s="16"/>
      <c r="W177" s="218"/>
      <c r="X177" s="16"/>
      <c r="Z177" s="3"/>
      <c r="AA177" s="1"/>
      <c r="AB177" s="16"/>
      <c r="AD177" s="16"/>
      <c r="AF177" s="16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4"/>
      <c r="J178" s="80"/>
      <c r="K178" s="171"/>
      <c r="L178" s="80"/>
      <c r="O178" s="3"/>
      <c r="P178" s="3"/>
      <c r="Q178" s="3"/>
      <c r="R178" s="61"/>
      <c r="T178" s="61"/>
      <c r="U178" s="210"/>
      <c r="V178" s="16"/>
      <c r="W178" s="218"/>
      <c r="X178" s="16"/>
      <c r="Z178" s="3"/>
      <c r="AA178" s="1"/>
      <c r="AB178" s="16"/>
      <c r="AD178" s="16"/>
      <c r="AF178" s="16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4"/>
      <c r="J179" s="80"/>
      <c r="K179" s="171"/>
      <c r="L179" s="80"/>
      <c r="O179" s="3"/>
      <c r="P179" s="3"/>
      <c r="Q179" s="3"/>
      <c r="R179" s="61"/>
      <c r="T179" s="61"/>
      <c r="U179" s="210"/>
      <c r="V179" s="16"/>
      <c r="W179" s="218"/>
      <c r="X179" s="16"/>
      <c r="Z179" s="3"/>
      <c r="AA179" s="1"/>
      <c r="AB179" s="16"/>
      <c r="AD179" s="16"/>
      <c r="AF179" s="16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4"/>
      <c r="J180" s="80"/>
      <c r="K180" s="171"/>
      <c r="L180" s="80"/>
      <c r="O180" s="3"/>
      <c r="P180" s="3"/>
      <c r="Q180" s="3"/>
      <c r="R180" s="61"/>
      <c r="T180" s="61"/>
      <c r="U180" s="210"/>
      <c r="V180" s="16"/>
      <c r="W180" s="218"/>
      <c r="X180" s="16"/>
      <c r="Z180" s="3"/>
      <c r="AA180" s="1"/>
      <c r="AB180" s="16"/>
      <c r="AD180" s="16"/>
      <c r="AF180" s="16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4"/>
      <c r="J181" s="80"/>
      <c r="K181" s="171"/>
      <c r="L181" s="80"/>
      <c r="O181" s="3"/>
      <c r="P181" s="3"/>
      <c r="Q181" s="3"/>
      <c r="R181" s="61"/>
      <c r="T181" s="61"/>
      <c r="U181" s="210"/>
      <c r="V181" s="16"/>
      <c r="W181" s="218"/>
      <c r="X181" s="16"/>
      <c r="Z181" s="3"/>
      <c r="AA181" s="1"/>
      <c r="AB181" s="16"/>
      <c r="AD181" s="16"/>
      <c r="AF181" s="16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4"/>
      <c r="J182" s="80"/>
      <c r="K182" s="171"/>
      <c r="L182" s="80"/>
      <c r="O182" s="3"/>
      <c r="P182" s="3"/>
      <c r="Q182" s="3"/>
      <c r="R182" s="61"/>
      <c r="T182" s="61"/>
      <c r="U182" s="210"/>
      <c r="V182" s="16"/>
      <c r="W182" s="218"/>
      <c r="X182" s="16"/>
      <c r="Z182" s="3"/>
      <c r="AA182" s="1"/>
      <c r="AB182" s="16"/>
      <c r="AD182" s="16"/>
      <c r="AF182" s="16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4"/>
      <c r="J183" s="80"/>
      <c r="K183" s="171"/>
      <c r="L183" s="80"/>
      <c r="O183" s="3"/>
      <c r="P183" s="3"/>
      <c r="Q183" s="3"/>
      <c r="R183" s="61"/>
      <c r="T183" s="61"/>
      <c r="U183" s="210"/>
      <c r="V183" s="16"/>
      <c r="W183" s="218"/>
      <c r="X183" s="16"/>
      <c r="Z183" s="3"/>
      <c r="AA183" s="1"/>
      <c r="AB183" s="16"/>
      <c r="AD183" s="16"/>
      <c r="AF183" s="16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4"/>
      <c r="J184" s="80"/>
      <c r="K184" s="171"/>
      <c r="L184" s="80"/>
      <c r="O184" s="3"/>
      <c r="P184" s="3"/>
      <c r="Q184" s="3"/>
      <c r="R184" s="61"/>
      <c r="T184" s="61"/>
      <c r="U184" s="210"/>
      <c r="V184" s="16"/>
      <c r="W184" s="218"/>
      <c r="X184" s="16"/>
      <c r="Z184" s="3"/>
      <c r="AA184" s="1"/>
      <c r="AB184" s="16"/>
      <c r="AD184" s="16"/>
      <c r="AF184" s="16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4"/>
      <c r="J185" s="80"/>
      <c r="K185" s="171"/>
      <c r="L185" s="80"/>
      <c r="O185" s="3"/>
      <c r="P185" s="3"/>
      <c r="Q185" s="3"/>
      <c r="R185" s="61"/>
      <c r="T185" s="61"/>
      <c r="U185" s="210"/>
      <c r="V185" s="16"/>
      <c r="W185" s="218"/>
      <c r="X185" s="16"/>
      <c r="Z185" s="3"/>
      <c r="AA185" s="1"/>
      <c r="AB185" s="16"/>
      <c r="AD185" s="16"/>
      <c r="AF185" s="16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4"/>
      <c r="J186" s="80"/>
      <c r="K186" s="171"/>
      <c r="L186" s="80"/>
      <c r="O186" s="3"/>
      <c r="P186" s="3"/>
      <c r="Q186" s="3"/>
      <c r="R186" s="61"/>
      <c r="T186" s="61"/>
      <c r="U186" s="210"/>
      <c r="V186" s="16"/>
      <c r="W186" s="218"/>
      <c r="X186" s="16"/>
      <c r="Z186" s="3"/>
      <c r="AA186" s="1"/>
      <c r="AB186" s="16"/>
      <c r="AD186" s="16"/>
      <c r="AF186" s="16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4"/>
      <c r="J187" s="80"/>
      <c r="K187" s="171"/>
      <c r="L187" s="80"/>
      <c r="O187" s="3"/>
      <c r="P187" s="3"/>
      <c r="Q187" s="3"/>
      <c r="R187" s="61"/>
      <c r="T187" s="61"/>
      <c r="U187" s="210"/>
      <c r="V187" s="16"/>
      <c r="W187" s="218"/>
      <c r="X187" s="16"/>
      <c r="Z187" s="3"/>
      <c r="AA187" s="1"/>
      <c r="AB187" s="16"/>
      <c r="AD187" s="16"/>
      <c r="AF187" s="16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4"/>
      <c r="J188" s="80"/>
      <c r="K188" s="171"/>
      <c r="L188" s="80"/>
      <c r="O188" s="3"/>
      <c r="P188" s="3"/>
      <c r="Q188" s="3"/>
      <c r="R188" s="61"/>
      <c r="T188" s="61"/>
      <c r="U188" s="210"/>
      <c r="V188" s="16"/>
      <c r="W188" s="218"/>
      <c r="X188" s="16"/>
      <c r="Z188" s="3"/>
      <c r="AA188" s="1"/>
      <c r="AB188" s="16"/>
      <c r="AD188" s="16"/>
      <c r="AF188" s="16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4"/>
      <c r="J189" s="80"/>
      <c r="K189" s="171"/>
      <c r="L189" s="80"/>
      <c r="O189" s="3"/>
      <c r="P189" s="3"/>
      <c r="Q189" s="3"/>
      <c r="R189" s="61"/>
      <c r="T189" s="61"/>
      <c r="U189" s="210"/>
      <c r="V189" s="16"/>
      <c r="W189" s="218"/>
      <c r="X189" s="16"/>
      <c r="Z189" s="3"/>
      <c r="AA189" s="1"/>
      <c r="AB189" s="16"/>
      <c r="AD189" s="16"/>
      <c r="AF189" s="16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4"/>
      <c r="J190" s="80"/>
      <c r="K190" s="171"/>
      <c r="L190" s="80"/>
      <c r="O190" s="3"/>
      <c r="P190" s="3"/>
      <c r="Q190" s="3"/>
      <c r="R190" s="61"/>
      <c r="T190" s="61"/>
      <c r="U190" s="210"/>
      <c r="V190" s="16"/>
      <c r="W190" s="218"/>
      <c r="X190" s="16"/>
      <c r="Z190" s="3"/>
      <c r="AA190" s="1"/>
      <c r="AB190" s="16"/>
      <c r="AD190" s="16"/>
      <c r="AF190" s="16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4"/>
      <c r="J191" s="80"/>
      <c r="K191" s="171"/>
      <c r="L191" s="80"/>
      <c r="O191" s="3"/>
      <c r="P191" s="3"/>
      <c r="Q191" s="3"/>
      <c r="R191" s="61"/>
      <c r="T191" s="61"/>
      <c r="U191" s="210"/>
      <c r="V191" s="16"/>
      <c r="W191" s="218"/>
      <c r="X191" s="16"/>
      <c r="Z191" s="3"/>
      <c r="AA191" s="1"/>
      <c r="AB191" s="16"/>
      <c r="AD191" s="16"/>
      <c r="AF191" s="16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4"/>
      <c r="J192" s="80"/>
      <c r="K192" s="171"/>
      <c r="L192" s="80"/>
      <c r="O192" s="3"/>
      <c r="P192" s="3"/>
      <c r="Q192" s="3"/>
      <c r="R192" s="61"/>
      <c r="T192" s="61"/>
      <c r="U192" s="210"/>
      <c r="V192" s="16"/>
      <c r="W192" s="218"/>
      <c r="X192" s="16"/>
      <c r="Z192" s="3"/>
      <c r="AA192" s="1"/>
      <c r="AB192" s="16"/>
      <c r="AD192" s="16"/>
      <c r="AF192" s="16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4"/>
      <c r="J193" s="80"/>
      <c r="K193" s="171"/>
      <c r="L193" s="80"/>
      <c r="O193" s="3"/>
      <c r="P193" s="3"/>
      <c r="Q193" s="3"/>
      <c r="R193" s="61"/>
      <c r="T193" s="61"/>
      <c r="U193" s="210"/>
      <c r="V193" s="16"/>
      <c r="W193" s="218"/>
      <c r="X193" s="16"/>
      <c r="Z193" s="3"/>
      <c r="AA193" s="1"/>
      <c r="AB193" s="16"/>
      <c r="AD193" s="16"/>
      <c r="AF193" s="16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4"/>
      <c r="J194" s="80"/>
      <c r="K194" s="171"/>
      <c r="L194" s="80"/>
      <c r="O194" s="3"/>
      <c r="P194" s="3"/>
      <c r="Q194" s="3"/>
      <c r="R194" s="61"/>
      <c r="T194" s="61"/>
      <c r="U194" s="210"/>
      <c r="V194" s="16"/>
      <c r="W194" s="218"/>
      <c r="X194" s="16"/>
      <c r="Z194" s="3"/>
      <c r="AA194" s="1"/>
      <c r="AB194" s="16"/>
      <c r="AD194" s="16"/>
      <c r="AF194" s="16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4"/>
      <c r="J195" s="80"/>
      <c r="K195" s="171"/>
      <c r="L195" s="80"/>
      <c r="O195" s="3"/>
      <c r="P195" s="3"/>
      <c r="Q195" s="3"/>
      <c r="R195" s="61"/>
      <c r="T195" s="61"/>
      <c r="U195" s="210"/>
      <c r="V195" s="16"/>
      <c r="W195" s="218"/>
      <c r="X195" s="16"/>
      <c r="Z195" s="3"/>
      <c r="AA195" s="1"/>
      <c r="AB195" s="16"/>
      <c r="AD195" s="16"/>
      <c r="AF195" s="16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4"/>
      <c r="J196" s="80"/>
      <c r="K196" s="171"/>
      <c r="L196" s="80"/>
      <c r="O196" s="3"/>
      <c r="P196" s="3"/>
      <c r="Q196" s="3"/>
      <c r="R196" s="61"/>
      <c r="T196" s="61"/>
      <c r="U196" s="210"/>
      <c r="V196" s="16"/>
      <c r="W196" s="218"/>
      <c r="X196" s="16"/>
      <c r="Z196" s="3"/>
      <c r="AA196" s="1"/>
      <c r="AB196" s="16"/>
      <c r="AD196" s="16"/>
      <c r="AF196" s="16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4"/>
      <c r="J197" s="80"/>
      <c r="K197" s="171"/>
      <c r="L197" s="80"/>
      <c r="O197" s="3"/>
      <c r="P197" s="3"/>
      <c r="Q197" s="3"/>
      <c r="R197" s="61"/>
      <c r="T197" s="61"/>
      <c r="U197" s="210"/>
      <c r="V197" s="16"/>
      <c r="W197" s="218"/>
      <c r="X197" s="16"/>
      <c r="Z197" s="3"/>
      <c r="AA197" s="1"/>
      <c r="AB197" s="16"/>
      <c r="AD197" s="16"/>
      <c r="AF197" s="16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4"/>
      <c r="J198" s="80"/>
      <c r="K198" s="171"/>
      <c r="L198" s="80"/>
      <c r="O198" s="3"/>
      <c r="P198" s="3"/>
      <c r="Q198" s="3"/>
      <c r="R198" s="61"/>
      <c r="T198" s="61"/>
      <c r="U198" s="210"/>
      <c r="V198" s="16"/>
      <c r="W198" s="218"/>
      <c r="X198" s="16"/>
      <c r="Z198" s="3"/>
      <c r="AA198" s="1"/>
      <c r="AB198" s="16"/>
      <c r="AD198" s="16"/>
      <c r="AF198" s="16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4"/>
      <c r="J199" s="80"/>
      <c r="K199" s="171"/>
      <c r="L199" s="80"/>
      <c r="O199" s="3"/>
      <c r="P199" s="3"/>
      <c r="Q199" s="3"/>
      <c r="R199" s="61"/>
      <c r="T199" s="61"/>
      <c r="U199" s="210"/>
      <c r="V199" s="16"/>
      <c r="W199" s="218"/>
      <c r="X199" s="16"/>
      <c r="Z199" s="3"/>
      <c r="AA199" s="1"/>
      <c r="AB199" s="16"/>
      <c r="AD199" s="16"/>
      <c r="AF199" s="16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4"/>
      <c r="J200" s="80"/>
      <c r="K200" s="171"/>
      <c r="L200" s="80"/>
      <c r="O200" s="3"/>
      <c r="P200" s="3"/>
      <c r="Q200" s="3"/>
      <c r="R200" s="61"/>
      <c r="T200" s="61"/>
      <c r="U200" s="210"/>
      <c r="V200" s="16"/>
      <c r="W200" s="218"/>
      <c r="X200" s="16"/>
      <c r="Z200" s="3"/>
      <c r="AA200" s="1"/>
      <c r="AB200" s="16"/>
      <c r="AD200" s="16"/>
      <c r="AF200" s="16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4"/>
      <c r="J201" s="80"/>
      <c r="K201" s="171"/>
      <c r="L201" s="80"/>
      <c r="O201" s="3"/>
      <c r="P201" s="3"/>
      <c r="Q201" s="3"/>
      <c r="R201" s="61"/>
      <c r="T201" s="61"/>
      <c r="U201" s="210"/>
      <c r="V201" s="16"/>
      <c r="W201" s="218"/>
      <c r="X201" s="16"/>
      <c r="Z201" s="3"/>
      <c r="AA201" s="1"/>
      <c r="AB201" s="16"/>
      <c r="AD201" s="16"/>
      <c r="AF201" s="16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4"/>
      <c r="J202" s="80"/>
      <c r="K202" s="171"/>
      <c r="L202" s="80"/>
      <c r="O202" s="3"/>
      <c r="P202" s="3"/>
      <c r="Q202" s="3"/>
      <c r="R202" s="61"/>
      <c r="T202" s="61"/>
      <c r="U202" s="210"/>
      <c r="V202" s="16"/>
      <c r="W202" s="218"/>
      <c r="X202" s="16"/>
      <c r="Z202" s="3"/>
      <c r="AA202" s="1"/>
      <c r="AB202" s="16"/>
      <c r="AD202" s="16"/>
      <c r="AF202" s="16"/>
      <c r="AG202" s="1"/>
      <c r="AH202" s="1"/>
      <c r="AI202" s="1"/>
      <c r="AJ202" s="1"/>
      <c r="AK202" s="1"/>
      <c r="AL202" s="1"/>
      <c r="AM202" s="1"/>
      <c r="AN202" s="14"/>
    </row>
    <row r="203" spans="7:40">
      <c r="G203" s="14"/>
      <c r="H203" s="14"/>
      <c r="I203" s="14"/>
      <c r="J203" s="80"/>
      <c r="K203" s="171"/>
      <c r="L203" s="80"/>
      <c r="O203" s="3"/>
      <c r="P203" s="3"/>
      <c r="Q203" s="3"/>
      <c r="R203" s="61"/>
      <c r="T203" s="61"/>
      <c r="U203" s="210"/>
      <c r="V203" s="16"/>
      <c r="W203" s="218"/>
      <c r="X203" s="16"/>
      <c r="Z203" s="3"/>
      <c r="AA203" s="1"/>
      <c r="AB203" s="16"/>
      <c r="AD203" s="16"/>
      <c r="AF203" s="16"/>
      <c r="AG203" s="1"/>
      <c r="AH203" s="1"/>
      <c r="AI203" s="1"/>
      <c r="AJ203" s="1"/>
      <c r="AK203" s="1"/>
      <c r="AL203" s="1"/>
      <c r="AM203" s="1"/>
      <c r="AN203" s="14"/>
    </row>
    <row r="204" spans="7:40">
      <c r="G204" s="14"/>
      <c r="H204" s="14"/>
      <c r="I204" s="14"/>
      <c r="J204" s="80"/>
      <c r="K204" s="171"/>
      <c r="L204" s="80"/>
      <c r="O204" s="3"/>
      <c r="P204" s="3"/>
      <c r="Q204" s="3"/>
      <c r="R204" s="61"/>
      <c r="T204" s="61"/>
      <c r="U204" s="210"/>
      <c r="V204" s="16"/>
      <c r="W204" s="218"/>
      <c r="X204" s="16"/>
      <c r="Z204" s="3"/>
      <c r="AA204" s="1"/>
      <c r="AB204" s="16"/>
      <c r="AD204" s="16"/>
      <c r="AF204" s="16"/>
      <c r="AG204" s="1"/>
      <c r="AH204" s="1"/>
      <c r="AI204" s="1"/>
      <c r="AJ204" s="1"/>
      <c r="AK204" s="1"/>
      <c r="AL204" s="1"/>
      <c r="AM204" s="1"/>
      <c r="AN204" s="14"/>
    </row>
    <row r="205" spans="7:40">
      <c r="G205" s="14"/>
      <c r="H205" s="14"/>
      <c r="I205" s="14"/>
      <c r="J205" s="80"/>
      <c r="K205" s="171"/>
      <c r="L205" s="80"/>
      <c r="O205" s="3"/>
      <c r="P205" s="3"/>
      <c r="Q205" s="3"/>
      <c r="R205" s="61"/>
      <c r="T205" s="61"/>
      <c r="U205" s="210"/>
      <c r="V205" s="16"/>
      <c r="W205" s="218"/>
      <c r="X205" s="16"/>
      <c r="Z205" s="3"/>
      <c r="AA205" s="1"/>
      <c r="AB205" s="16"/>
      <c r="AD205" s="16"/>
      <c r="AF205" s="16"/>
      <c r="AG205" s="1"/>
      <c r="AH205" s="1"/>
      <c r="AI205" s="1"/>
      <c r="AJ205" s="1"/>
      <c r="AK205" s="1"/>
      <c r="AL205" s="1"/>
      <c r="AM205" s="1"/>
      <c r="AN205" s="14"/>
    </row>
    <row r="206" spans="7:40">
      <c r="G206" s="14"/>
      <c r="H206" s="14"/>
      <c r="I206" s="14"/>
      <c r="J206" s="80"/>
      <c r="K206" s="171"/>
      <c r="L206" s="80"/>
      <c r="O206" s="3"/>
      <c r="P206" s="3"/>
      <c r="Q206" s="3"/>
      <c r="R206" s="61"/>
      <c r="T206" s="61"/>
      <c r="U206" s="210"/>
      <c r="V206" s="16"/>
      <c r="W206" s="218"/>
      <c r="X206" s="16"/>
      <c r="Z206" s="3"/>
      <c r="AA206" s="1"/>
      <c r="AB206" s="16"/>
      <c r="AD206" s="16"/>
      <c r="AF206" s="16"/>
      <c r="AG206" s="1"/>
      <c r="AH206" s="1"/>
      <c r="AI206" s="1"/>
      <c r="AJ206" s="1"/>
      <c r="AK206" s="1"/>
      <c r="AL206" s="1"/>
      <c r="AM206" s="1"/>
      <c r="AN206" s="14"/>
    </row>
    <row r="207" spans="7:40">
      <c r="G207" s="14"/>
      <c r="H207" s="14"/>
      <c r="I207" s="14"/>
      <c r="J207" s="80"/>
      <c r="K207" s="171"/>
      <c r="L207" s="80"/>
      <c r="O207" s="3"/>
      <c r="P207" s="3"/>
      <c r="Q207" s="3"/>
      <c r="R207" s="61"/>
      <c r="T207" s="61"/>
      <c r="U207" s="210"/>
      <c r="V207" s="16"/>
      <c r="W207" s="218"/>
      <c r="X207" s="16"/>
      <c r="Z207" s="3"/>
      <c r="AA207" s="1"/>
      <c r="AB207" s="16"/>
      <c r="AD207" s="16"/>
      <c r="AF207" s="16"/>
      <c r="AG207" s="1"/>
      <c r="AH207" s="1"/>
      <c r="AI207" s="1"/>
      <c r="AJ207" s="1"/>
      <c r="AK207" s="1"/>
      <c r="AL207" s="1"/>
      <c r="AM207" s="1"/>
      <c r="AN207" s="14"/>
    </row>
    <row r="208" spans="7:40">
      <c r="G208" s="14"/>
      <c r="H208" s="14"/>
      <c r="I208" s="14"/>
      <c r="J208" s="80"/>
      <c r="K208" s="171"/>
      <c r="L208" s="80"/>
      <c r="O208" s="3"/>
      <c r="P208" s="3"/>
      <c r="Q208" s="3"/>
      <c r="R208" s="61"/>
      <c r="T208" s="61"/>
      <c r="U208" s="210"/>
      <c r="V208" s="16"/>
      <c r="W208" s="218"/>
      <c r="X208" s="16"/>
      <c r="Z208" s="3"/>
      <c r="AA208" s="1"/>
      <c r="AB208" s="16"/>
      <c r="AD208" s="16"/>
      <c r="AF208" s="16"/>
      <c r="AG208" s="1"/>
      <c r="AH208" s="1"/>
      <c r="AI208" s="1"/>
      <c r="AJ208" s="1"/>
      <c r="AK208" s="1"/>
      <c r="AL208" s="1"/>
      <c r="AM208" s="1"/>
      <c r="AN208" s="14"/>
    </row>
    <row r="209" spans="7:40">
      <c r="G209" s="14"/>
      <c r="H209" s="14"/>
      <c r="I209" s="14"/>
      <c r="J209" s="80"/>
      <c r="K209" s="171"/>
      <c r="L209" s="80"/>
      <c r="O209" s="3"/>
      <c r="P209" s="3"/>
      <c r="Q209" s="3"/>
      <c r="R209" s="61"/>
      <c r="T209" s="61"/>
      <c r="U209" s="210"/>
      <c r="V209" s="16"/>
      <c r="W209" s="218"/>
      <c r="X209" s="16"/>
      <c r="Z209" s="3"/>
      <c r="AA209" s="1"/>
      <c r="AB209" s="16"/>
      <c r="AD209" s="16"/>
      <c r="AF209" s="16"/>
      <c r="AG209" s="1"/>
      <c r="AH209" s="1"/>
      <c r="AI209" s="1"/>
      <c r="AJ209" s="1"/>
      <c r="AK209" s="1"/>
      <c r="AL209" s="1"/>
      <c r="AM209" s="1"/>
      <c r="AN209" s="14"/>
    </row>
    <row r="210" spans="7:40">
      <c r="G210" s="14"/>
      <c r="H210" s="14"/>
      <c r="I210" s="14"/>
      <c r="J210" s="80"/>
      <c r="K210" s="171"/>
      <c r="L210" s="80"/>
      <c r="O210" s="3"/>
      <c r="P210" s="3"/>
      <c r="Q210" s="3"/>
      <c r="R210" s="61"/>
      <c r="T210" s="61"/>
      <c r="U210" s="210"/>
      <c r="V210" s="16"/>
      <c r="W210" s="218"/>
      <c r="X210" s="16"/>
      <c r="Z210" s="3"/>
      <c r="AA210" s="1"/>
      <c r="AB210" s="16"/>
      <c r="AD210" s="16"/>
      <c r="AF210" s="16"/>
      <c r="AG210" s="1"/>
      <c r="AH210" s="1"/>
      <c r="AI210" s="1"/>
      <c r="AJ210" s="1"/>
      <c r="AK210" s="1"/>
      <c r="AL210" s="1"/>
      <c r="AM210" s="1"/>
      <c r="AN210" s="14"/>
    </row>
    <row r="211" spans="7:40">
      <c r="G211" s="14"/>
      <c r="H211" s="14"/>
      <c r="I211" s="14"/>
      <c r="J211" s="80"/>
      <c r="K211" s="171"/>
      <c r="L211" s="80"/>
      <c r="O211" s="3"/>
      <c r="P211" s="3"/>
      <c r="Q211" s="3"/>
      <c r="R211" s="61"/>
      <c r="T211" s="61"/>
      <c r="U211" s="210"/>
      <c r="V211" s="16"/>
      <c r="W211" s="218"/>
      <c r="X211" s="16"/>
      <c r="Z211" s="3"/>
      <c r="AA211" s="1"/>
      <c r="AB211" s="16"/>
      <c r="AD211" s="16"/>
      <c r="AF211" s="16"/>
      <c r="AG211" s="1"/>
      <c r="AH211" s="1"/>
      <c r="AI211" s="1"/>
      <c r="AJ211" s="1"/>
      <c r="AK211" s="1"/>
      <c r="AL211" s="1"/>
      <c r="AM211" s="1"/>
      <c r="AN211" s="14"/>
    </row>
    <row r="212" spans="7:40">
      <c r="G212" s="14"/>
      <c r="H212" s="14"/>
      <c r="I212" s="14"/>
      <c r="J212" s="80"/>
      <c r="K212" s="171"/>
      <c r="L212" s="80"/>
      <c r="M212" s="171"/>
      <c r="N212" s="14"/>
      <c r="O212" s="14"/>
      <c r="P212" s="14"/>
      <c r="Q212" s="14"/>
      <c r="R212" s="171"/>
      <c r="S212" s="171"/>
      <c r="T212" s="171"/>
      <c r="U212" s="171"/>
      <c r="V212" s="80"/>
      <c r="W212" s="80"/>
      <c r="X212" s="80"/>
      <c r="Y212" s="171"/>
      <c r="Z212" s="14"/>
      <c r="AA212" s="14"/>
      <c r="AB212" s="80"/>
      <c r="AC212" s="80"/>
      <c r="AD212" s="80"/>
      <c r="AE212" s="171"/>
      <c r="AF212" s="80"/>
      <c r="AG212" s="14"/>
      <c r="AH212" s="14"/>
      <c r="AI212" s="14"/>
      <c r="AJ212" s="14"/>
      <c r="AK212" s="14"/>
      <c r="AL212" s="14"/>
      <c r="AM212" s="14"/>
      <c r="AN212" s="14"/>
    </row>
    <row r="213" spans="7:40">
      <c r="G213" s="14"/>
      <c r="H213" s="14"/>
      <c r="I213" s="14"/>
      <c r="J213" s="80"/>
      <c r="K213" s="171"/>
      <c r="L213" s="80"/>
      <c r="M213" s="171"/>
      <c r="N213" s="14"/>
      <c r="O213" s="14"/>
      <c r="P213" s="14"/>
      <c r="Q213" s="14"/>
      <c r="R213" s="171"/>
      <c r="S213" s="171"/>
      <c r="T213" s="171"/>
      <c r="U213" s="171"/>
      <c r="V213" s="80"/>
      <c r="W213" s="80"/>
      <c r="X213" s="80"/>
      <c r="Y213" s="171"/>
      <c r="Z213" s="14"/>
      <c r="AA213" s="14"/>
      <c r="AB213" s="80"/>
      <c r="AC213" s="80"/>
      <c r="AD213" s="80"/>
      <c r="AE213" s="171"/>
      <c r="AF213" s="80"/>
      <c r="AG213" s="14"/>
      <c r="AH213" s="14"/>
      <c r="AI213" s="14"/>
      <c r="AJ213" s="14"/>
      <c r="AK213" s="14"/>
      <c r="AL213" s="14"/>
      <c r="AM213" s="14"/>
      <c r="AN213" s="14"/>
    </row>
    <row r="214" spans="7:40">
      <c r="G214" s="14"/>
      <c r="H214" s="14"/>
      <c r="I214" s="14"/>
      <c r="J214" s="80"/>
      <c r="K214" s="171"/>
      <c r="L214" s="80"/>
      <c r="M214" s="171"/>
      <c r="N214" s="14"/>
      <c r="O214" s="14"/>
      <c r="P214" s="14"/>
      <c r="Q214" s="14"/>
      <c r="R214" s="171"/>
      <c r="S214" s="171"/>
      <c r="T214" s="171"/>
      <c r="U214" s="171"/>
      <c r="V214" s="80"/>
      <c r="W214" s="80"/>
      <c r="X214" s="80"/>
      <c r="Y214" s="171"/>
      <c r="Z214" s="14"/>
      <c r="AA214" s="14"/>
      <c r="AB214" s="80"/>
      <c r="AC214" s="80"/>
      <c r="AD214" s="80"/>
      <c r="AE214" s="171"/>
      <c r="AF214" s="80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4"/>
      <c r="J215" s="80"/>
      <c r="K215" s="171"/>
      <c r="L215" s="80"/>
      <c r="M215" s="171"/>
      <c r="N215" s="14"/>
      <c r="O215" s="14"/>
      <c r="P215" s="14"/>
      <c r="Q215" s="14"/>
      <c r="R215" s="171"/>
      <c r="S215" s="171"/>
      <c r="T215" s="171"/>
      <c r="U215" s="171"/>
      <c r="V215" s="80"/>
      <c r="W215" s="80"/>
      <c r="X215" s="80"/>
      <c r="Y215" s="171"/>
      <c r="Z215" s="14"/>
      <c r="AA215" s="14"/>
      <c r="AB215" s="80"/>
      <c r="AC215" s="80"/>
      <c r="AD215" s="80"/>
      <c r="AE215" s="171"/>
      <c r="AF215" s="80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4"/>
      <c r="J216" s="80"/>
      <c r="K216" s="171"/>
      <c r="L216" s="80"/>
      <c r="M216" s="171"/>
      <c r="N216" s="14"/>
      <c r="O216" s="14"/>
      <c r="P216" s="14"/>
      <c r="Q216" s="14"/>
      <c r="R216" s="171"/>
      <c r="S216" s="171"/>
      <c r="T216" s="171"/>
      <c r="U216" s="171"/>
      <c r="V216" s="80"/>
      <c r="W216" s="80"/>
      <c r="X216" s="80"/>
      <c r="Y216" s="171"/>
      <c r="Z216" s="14"/>
      <c r="AA216" s="14"/>
      <c r="AB216" s="80"/>
      <c r="AC216" s="80"/>
      <c r="AD216" s="80"/>
      <c r="AE216" s="171"/>
      <c r="AF216" s="80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4"/>
      <c r="J217" s="80"/>
      <c r="K217" s="171"/>
      <c r="L217" s="80"/>
      <c r="M217" s="171"/>
      <c r="N217" s="14"/>
      <c r="O217" s="14"/>
      <c r="P217" s="14"/>
      <c r="Q217" s="14"/>
      <c r="R217" s="171"/>
      <c r="S217" s="171"/>
      <c r="T217" s="171"/>
      <c r="U217" s="171"/>
      <c r="V217" s="80"/>
      <c r="W217" s="80"/>
      <c r="X217" s="80"/>
      <c r="Y217" s="171"/>
      <c r="Z217" s="14"/>
      <c r="AA217" s="14"/>
      <c r="AB217" s="80"/>
      <c r="AC217" s="80"/>
      <c r="AD217" s="80"/>
      <c r="AE217" s="171"/>
      <c r="AF217" s="80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4"/>
      <c r="J218" s="80"/>
      <c r="K218" s="171"/>
      <c r="L218" s="80"/>
      <c r="M218" s="171"/>
      <c r="N218" s="14"/>
      <c r="O218" s="14"/>
      <c r="P218" s="14"/>
      <c r="Q218" s="14"/>
      <c r="R218" s="171"/>
      <c r="S218" s="171"/>
      <c r="T218" s="171"/>
      <c r="U218" s="171"/>
      <c r="V218" s="80"/>
      <c r="W218" s="80"/>
      <c r="X218" s="80"/>
      <c r="Y218" s="171"/>
      <c r="Z218" s="14"/>
      <c r="AA218" s="14"/>
      <c r="AB218" s="80"/>
      <c r="AC218" s="80"/>
      <c r="AD218" s="80"/>
      <c r="AE218" s="171"/>
      <c r="AF218" s="80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4"/>
      <c r="J219" s="80"/>
      <c r="K219" s="171"/>
      <c r="L219" s="80"/>
      <c r="M219" s="171"/>
      <c r="N219" s="14"/>
      <c r="O219" s="14"/>
      <c r="P219" s="14"/>
      <c r="Q219" s="14"/>
      <c r="R219" s="171"/>
      <c r="S219" s="171"/>
      <c r="T219" s="171"/>
      <c r="U219" s="171"/>
      <c r="V219" s="80"/>
      <c r="W219" s="80"/>
      <c r="X219" s="80"/>
      <c r="Y219" s="171"/>
      <c r="Z219" s="14"/>
      <c r="AA219" s="14"/>
      <c r="AB219" s="80"/>
      <c r="AC219" s="80"/>
      <c r="AD219" s="80"/>
      <c r="AE219" s="171"/>
      <c r="AF219" s="80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4"/>
      <c r="J220" s="80"/>
      <c r="K220" s="171"/>
      <c r="L220" s="80"/>
      <c r="M220" s="171"/>
      <c r="N220" s="14"/>
      <c r="O220" s="14"/>
      <c r="P220" s="14"/>
      <c r="Q220" s="14"/>
      <c r="R220" s="171"/>
      <c r="S220" s="171"/>
      <c r="T220" s="171"/>
      <c r="U220" s="171"/>
      <c r="V220" s="80"/>
      <c r="W220" s="80"/>
      <c r="X220" s="80"/>
      <c r="Y220" s="171"/>
      <c r="Z220" s="14"/>
      <c r="AA220" s="14"/>
      <c r="AB220" s="80"/>
      <c r="AC220" s="80"/>
      <c r="AD220" s="80"/>
      <c r="AE220" s="171"/>
      <c r="AF220" s="80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4"/>
      <c r="J221" s="80"/>
      <c r="K221" s="171"/>
      <c r="L221" s="80"/>
      <c r="M221" s="171"/>
      <c r="N221" s="14"/>
      <c r="O221" s="14"/>
      <c r="P221" s="14"/>
      <c r="Q221" s="14"/>
      <c r="R221" s="171"/>
      <c r="S221" s="171"/>
      <c r="T221" s="171"/>
      <c r="U221" s="171"/>
      <c r="V221" s="80"/>
      <c r="W221" s="80"/>
      <c r="X221" s="80"/>
      <c r="Y221" s="171"/>
      <c r="Z221" s="14"/>
      <c r="AA221" s="14"/>
      <c r="AB221" s="80"/>
      <c r="AC221" s="80"/>
      <c r="AD221" s="80"/>
      <c r="AE221" s="171"/>
      <c r="AF221" s="80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4"/>
      <c r="J222" s="80"/>
      <c r="K222" s="171"/>
      <c r="L222" s="80"/>
      <c r="M222" s="171"/>
      <c r="N222" s="14"/>
      <c r="O222" s="14"/>
      <c r="P222" s="14"/>
      <c r="Q222" s="14"/>
      <c r="R222" s="171"/>
      <c r="S222" s="171"/>
      <c r="T222" s="171"/>
      <c r="U222" s="171"/>
      <c r="V222" s="80"/>
      <c r="W222" s="80"/>
      <c r="X222" s="80"/>
      <c r="Y222" s="171"/>
      <c r="Z222" s="14"/>
      <c r="AA222" s="14"/>
      <c r="AB222" s="80"/>
      <c r="AC222" s="80"/>
      <c r="AD222" s="80"/>
      <c r="AE222" s="171"/>
      <c r="AF222" s="80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4"/>
      <c r="J223" s="80"/>
      <c r="K223" s="171"/>
      <c r="L223" s="80"/>
      <c r="M223" s="171"/>
      <c r="N223" s="14"/>
      <c r="O223" s="14"/>
      <c r="P223" s="14"/>
      <c r="Q223" s="14"/>
      <c r="R223" s="171"/>
      <c r="S223" s="171"/>
      <c r="T223" s="171"/>
      <c r="U223" s="171"/>
      <c r="V223" s="80"/>
      <c r="W223" s="80"/>
      <c r="X223" s="80"/>
      <c r="Y223" s="171"/>
      <c r="Z223" s="14"/>
      <c r="AA223" s="14"/>
      <c r="AB223" s="80"/>
      <c r="AC223" s="80"/>
      <c r="AD223" s="80"/>
      <c r="AE223" s="171"/>
      <c r="AF223" s="80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4"/>
      <c r="J224" s="80"/>
      <c r="K224" s="171"/>
      <c r="L224" s="80"/>
      <c r="M224" s="171"/>
      <c r="N224" s="14"/>
      <c r="O224" s="14"/>
      <c r="P224" s="14"/>
      <c r="Q224" s="14"/>
      <c r="R224" s="171"/>
      <c r="S224" s="171"/>
      <c r="T224" s="171"/>
      <c r="U224" s="171"/>
      <c r="V224" s="80"/>
      <c r="W224" s="80"/>
      <c r="X224" s="80"/>
      <c r="Y224" s="171"/>
      <c r="Z224" s="14"/>
      <c r="AA224" s="14"/>
      <c r="AB224" s="80"/>
      <c r="AC224" s="80"/>
      <c r="AD224" s="80"/>
      <c r="AE224" s="171"/>
      <c r="AF224" s="80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4"/>
      <c r="J225" s="80"/>
      <c r="K225" s="171"/>
      <c r="L225" s="80"/>
      <c r="M225" s="171"/>
      <c r="N225" s="14"/>
      <c r="O225" s="14"/>
      <c r="P225" s="14"/>
      <c r="Q225" s="14"/>
      <c r="R225" s="171"/>
      <c r="S225" s="171"/>
      <c r="T225" s="171"/>
      <c r="U225" s="171"/>
      <c r="V225" s="80"/>
      <c r="W225" s="80"/>
      <c r="X225" s="80"/>
      <c r="Y225" s="171"/>
      <c r="Z225" s="14"/>
      <c r="AA225" s="14"/>
      <c r="AB225" s="80"/>
      <c r="AC225" s="80"/>
      <c r="AD225" s="80"/>
      <c r="AE225" s="171"/>
      <c r="AF225" s="80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4"/>
      <c r="J226" s="80"/>
      <c r="K226" s="171"/>
      <c r="L226" s="80"/>
      <c r="M226" s="171"/>
      <c r="N226" s="14"/>
      <c r="O226" s="14"/>
      <c r="P226" s="14"/>
      <c r="Q226" s="14"/>
      <c r="R226" s="171"/>
      <c r="S226" s="171"/>
      <c r="T226" s="171"/>
      <c r="U226" s="171"/>
      <c r="V226" s="80"/>
      <c r="W226" s="80"/>
      <c r="X226" s="80"/>
      <c r="Y226" s="171"/>
      <c r="Z226" s="14"/>
      <c r="AA226" s="14"/>
      <c r="AB226" s="80"/>
      <c r="AC226" s="80"/>
      <c r="AD226" s="80"/>
      <c r="AE226" s="171"/>
      <c r="AF226" s="80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4"/>
      <c r="J227" s="80"/>
      <c r="K227" s="171"/>
      <c r="L227" s="80"/>
      <c r="M227" s="171"/>
      <c r="N227" s="14"/>
      <c r="O227" s="14"/>
      <c r="P227" s="14"/>
      <c r="Q227" s="14"/>
      <c r="R227" s="171"/>
      <c r="S227" s="171"/>
      <c r="T227" s="171"/>
      <c r="U227" s="171"/>
      <c r="V227" s="80"/>
      <c r="W227" s="80"/>
      <c r="X227" s="80"/>
      <c r="Y227" s="171"/>
      <c r="Z227" s="14"/>
      <c r="AA227" s="14"/>
      <c r="AB227" s="80"/>
      <c r="AC227" s="80"/>
      <c r="AD227" s="80"/>
      <c r="AE227" s="171"/>
      <c r="AF227" s="80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4"/>
      <c r="J228" s="80"/>
      <c r="K228" s="171"/>
      <c r="L228" s="80"/>
      <c r="M228" s="171"/>
      <c r="N228" s="14"/>
      <c r="O228" s="14"/>
      <c r="P228" s="14"/>
      <c r="Q228" s="14"/>
      <c r="R228" s="171"/>
      <c r="S228" s="171"/>
      <c r="T228" s="171"/>
      <c r="U228" s="171"/>
      <c r="V228" s="80"/>
      <c r="W228" s="80"/>
      <c r="X228" s="80"/>
      <c r="Y228" s="171"/>
      <c r="Z228" s="14"/>
      <c r="AA228" s="14"/>
      <c r="AB228" s="80"/>
      <c r="AC228" s="80"/>
      <c r="AD228" s="80"/>
      <c r="AE228" s="171"/>
      <c r="AF228" s="80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4"/>
      <c r="J229" s="80"/>
      <c r="K229" s="171"/>
      <c r="L229" s="80"/>
      <c r="M229" s="171"/>
      <c r="N229" s="14"/>
      <c r="O229" s="14"/>
      <c r="P229" s="14"/>
      <c r="Q229" s="14"/>
      <c r="R229" s="171"/>
      <c r="S229" s="171"/>
      <c r="T229" s="171"/>
      <c r="U229" s="171"/>
      <c r="V229" s="80"/>
      <c r="W229" s="80"/>
      <c r="X229" s="80"/>
      <c r="Y229" s="171"/>
      <c r="Z229" s="14"/>
      <c r="AA229" s="14"/>
      <c r="AB229" s="80"/>
      <c r="AC229" s="80"/>
      <c r="AD229" s="80"/>
      <c r="AE229" s="171"/>
      <c r="AF229" s="80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4"/>
      <c r="J230" s="80"/>
      <c r="K230" s="171"/>
      <c r="L230" s="80"/>
      <c r="M230" s="171"/>
      <c r="N230" s="14"/>
      <c r="O230" s="14"/>
      <c r="P230" s="14"/>
      <c r="Q230" s="14"/>
      <c r="R230" s="171"/>
      <c r="S230" s="171"/>
      <c r="T230" s="171"/>
      <c r="U230" s="171"/>
      <c r="V230" s="80"/>
      <c r="W230" s="80"/>
      <c r="X230" s="80"/>
      <c r="Y230" s="171"/>
      <c r="Z230" s="14"/>
      <c r="AA230" s="14"/>
      <c r="AB230" s="80"/>
      <c r="AC230" s="80"/>
      <c r="AD230" s="80"/>
      <c r="AE230" s="171"/>
      <c r="AF230" s="80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4"/>
      <c r="J231" s="80"/>
      <c r="K231" s="171"/>
      <c r="L231" s="80"/>
      <c r="M231" s="171"/>
      <c r="N231" s="14"/>
      <c r="O231" s="14"/>
      <c r="P231" s="14"/>
      <c r="Q231" s="14"/>
      <c r="R231" s="171"/>
      <c r="S231" s="171"/>
      <c r="T231" s="171"/>
      <c r="U231" s="171"/>
      <c r="V231" s="80"/>
      <c r="W231" s="80"/>
      <c r="X231" s="80"/>
      <c r="Y231" s="171"/>
      <c r="Z231" s="14"/>
      <c r="AA231" s="14"/>
      <c r="AB231" s="80"/>
      <c r="AC231" s="80"/>
      <c r="AD231" s="80"/>
      <c r="AE231" s="171"/>
      <c r="AF231" s="80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4"/>
      <c r="J232" s="80"/>
      <c r="K232" s="171"/>
      <c r="L232" s="80"/>
      <c r="M232" s="171"/>
      <c r="N232" s="14"/>
      <c r="O232" s="14"/>
      <c r="P232" s="14"/>
      <c r="Q232" s="14"/>
      <c r="R232" s="171"/>
      <c r="S232" s="171"/>
      <c r="T232" s="171"/>
      <c r="U232" s="171"/>
      <c r="V232" s="80"/>
      <c r="W232" s="80"/>
      <c r="X232" s="80"/>
      <c r="Y232" s="171"/>
      <c r="Z232" s="14"/>
      <c r="AA232" s="14"/>
      <c r="AB232" s="80"/>
      <c r="AC232" s="80"/>
      <c r="AD232" s="80"/>
      <c r="AE232" s="171"/>
      <c r="AF232" s="80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4"/>
      <c r="J233" s="80"/>
      <c r="K233" s="171"/>
      <c r="L233" s="80"/>
      <c r="M233" s="171"/>
      <c r="N233" s="14"/>
      <c r="O233" s="14"/>
      <c r="P233" s="14"/>
      <c r="Q233" s="14"/>
      <c r="R233" s="171"/>
      <c r="S233" s="171"/>
      <c r="T233" s="171"/>
      <c r="U233" s="171"/>
      <c r="V233" s="80"/>
      <c r="W233" s="80"/>
      <c r="X233" s="80"/>
      <c r="Y233" s="171"/>
      <c r="Z233" s="14"/>
      <c r="AA233" s="14"/>
      <c r="AB233" s="80"/>
      <c r="AC233" s="80"/>
      <c r="AD233" s="80"/>
      <c r="AE233" s="171"/>
      <c r="AF233" s="80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4"/>
      <c r="J234" s="80"/>
      <c r="K234" s="171"/>
      <c r="L234" s="80"/>
      <c r="M234" s="171"/>
      <c r="N234" s="14"/>
      <c r="O234" s="14"/>
      <c r="P234" s="14"/>
      <c r="Q234" s="14"/>
      <c r="R234" s="171"/>
      <c r="S234" s="171"/>
      <c r="T234" s="171"/>
      <c r="U234" s="171"/>
      <c r="V234" s="80"/>
      <c r="W234" s="80"/>
      <c r="X234" s="80"/>
      <c r="Y234" s="171"/>
      <c r="Z234" s="14"/>
      <c r="AA234" s="14"/>
      <c r="AB234" s="80"/>
      <c r="AC234" s="80"/>
      <c r="AD234" s="80"/>
      <c r="AE234" s="171"/>
      <c r="AF234" s="80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4"/>
      <c r="J235" s="80"/>
      <c r="K235" s="171"/>
      <c r="L235" s="80"/>
      <c r="M235" s="171"/>
      <c r="N235" s="14"/>
      <c r="O235" s="14"/>
      <c r="P235" s="14"/>
      <c r="Q235" s="14"/>
      <c r="R235" s="171"/>
      <c r="S235" s="171"/>
      <c r="T235" s="171"/>
      <c r="U235" s="171"/>
      <c r="V235" s="80"/>
      <c r="W235" s="80"/>
      <c r="X235" s="80"/>
      <c r="Y235" s="171"/>
      <c r="Z235" s="14"/>
      <c r="AA235" s="14"/>
      <c r="AB235" s="80"/>
      <c r="AC235" s="80"/>
      <c r="AD235" s="80"/>
      <c r="AE235" s="171"/>
      <c r="AF235" s="80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4"/>
      <c r="J236" s="80"/>
      <c r="K236" s="171"/>
      <c r="L236" s="80"/>
      <c r="M236" s="171"/>
      <c r="N236" s="14"/>
      <c r="O236" s="14"/>
      <c r="P236" s="14"/>
      <c r="Q236" s="14"/>
      <c r="R236" s="171"/>
      <c r="S236" s="171"/>
      <c r="T236" s="171"/>
      <c r="U236" s="171"/>
      <c r="V236" s="80"/>
      <c r="W236" s="80"/>
      <c r="X236" s="80"/>
      <c r="Y236" s="171"/>
      <c r="Z236" s="14"/>
      <c r="AA236" s="14"/>
      <c r="AB236" s="80"/>
      <c r="AC236" s="80"/>
      <c r="AD236" s="80"/>
      <c r="AE236" s="171"/>
      <c r="AF236" s="80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4"/>
      <c r="J237" s="80"/>
      <c r="K237" s="171"/>
      <c r="L237" s="80"/>
      <c r="M237" s="171"/>
      <c r="N237" s="14"/>
      <c r="O237" s="14"/>
      <c r="P237" s="14"/>
      <c r="Q237" s="14"/>
      <c r="R237" s="171"/>
      <c r="S237" s="171"/>
      <c r="T237" s="171"/>
      <c r="U237" s="171"/>
      <c r="V237" s="80"/>
      <c r="W237" s="80"/>
      <c r="X237" s="80"/>
      <c r="Y237" s="171"/>
      <c r="Z237" s="14"/>
      <c r="AA237" s="14"/>
      <c r="AB237" s="80"/>
      <c r="AC237" s="80"/>
      <c r="AD237" s="80"/>
      <c r="AE237" s="171"/>
      <c r="AF237" s="80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4"/>
      <c r="J238" s="80"/>
      <c r="K238" s="171"/>
      <c r="L238" s="80"/>
      <c r="M238" s="171"/>
      <c r="N238" s="14"/>
      <c r="O238" s="14"/>
      <c r="P238" s="14"/>
      <c r="Q238" s="14"/>
      <c r="R238" s="171"/>
      <c r="S238" s="171"/>
      <c r="T238" s="171"/>
      <c r="U238" s="171"/>
      <c r="V238" s="80"/>
      <c r="W238" s="80"/>
      <c r="X238" s="80"/>
      <c r="Y238" s="171"/>
      <c r="Z238" s="14"/>
      <c r="AA238" s="14"/>
      <c r="AB238" s="80"/>
      <c r="AC238" s="80"/>
      <c r="AD238" s="80"/>
      <c r="AE238" s="171"/>
      <c r="AF238" s="80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4"/>
      <c r="J239" s="80"/>
      <c r="K239" s="171"/>
      <c r="L239" s="80"/>
      <c r="M239" s="171"/>
      <c r="N239" s="14"/>
      <c r="O239" s="14"/>
      <c r="P239" s="14"/>
      <c r="Q239" s="14"/>
      <c r="R239" s="171"/>
      <c r="S239" s="171"/>
      <c r="T239" s="171"/>
      <c r="U239" s="171"/>
      <c r="V239" s="80"/>
      <c r="W239" s="80"/>
      <c r="X239" s="80"/>
      <c r="Y239" s="171"/>
      <c r="Z239" s="14"/>
      <c r="AA239" s="14"/>
      <c r="AB239" s="80"/>
      <c r="AC239" s="80"/>
      <c r="AD239" s="80"/>
      <c r="AE239" s="171"/>
      <c r="AF239" s="80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4"/>
      <c r="J240" s="80"/>
      <c r="K240" s="171"/>
      <c r="L240" s="80"/>
      <c r="M240" s="171"/>
      <c r="N240" s="14"/>
      <c r="O240" s="14"/>
      <c r="P240" s="14"/>
      <c r="Q240" s="14"/>
      <c r="R240" s="171"/>
      <c r="S240" s="171"/>
      <c r="T240" s="171"/>
      <c r="U240" s="171"/>
      <c r="V240" s="80"/>
      <c r="W240" s="80"/>
      <c r="X240" s="80"/>
      <c r="Y240" s="171"/>
      <c r="Z240" s="14"/>
      <c r="AA240" s="14"/>
      <c r="AB240" s="80"/>
      <c r="AC240" s="80"/>
      <c r="AD240" s="80"/>
      <c r="AE240" s="171"/>
      <c r="AF240" s="80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4"/>
      <c r="J241" s="80"/>
      <c r="K241" s="171"/>
      <c r="L241" s="80"/>
      <c r="M241" s="171"/>
      <c r="N241" s="14"/>
      <c r="O241" s="14"/>
      <c r="P241" s="14"/>
      <c r="Q241" s="14"/>
      <c r="R241" s="171"/>
      <c r="S241" s="171"/>
      <c r="T241" s="171"/>
      <c r="U241" s="171"/>
      <c r="V241" s="80"/>
      <c r="W241" s="80"/>
      <c r="X241" s="80"/>
      <c r="Y241" s="171"/>
      <c r="Z241" s="14"/>
      <c r="AA241" s="14"/>
      <c r="AB241" s="80"/>
      <c r="AC241" s="80"/>
      <c r="AD241" s="80"/>
      <c r="AE241" s="171"/>
      <c r="AF241" s="80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4"/>
      <c r="J242" s="80"/>
      <c r="K242" s="171"/>
      <c r="L242" s="80"/>
      <c r="M242" s="171"/>
      <c r="N242" s="14"/>
      <c r="O242" s="14"/>
      <c r="P242" s="14"/>
      <c r="Q242" s="14"/>
      <c r="R242" s="171"/>
      <c r="S242" s="171"/>
      <c r="T242" s="171"/>
      <c r="U242" s="171"/>
      <c r="V242" s="80"/>
      <c r="W242" s="80"/>
      <c r="X242" s="80"/>
      <c r="Y242" s="171"/>
      <c r="Z242" s="14"/>
      <c r="AA242" s="14"/>
      <c r="AB242" s="80"/>
      <c r="AC242" s="80"/>
      <c r="AD242" s="80"/>
      <c r="AE242" s="171"/>
      <c r="AF242" s="80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4"/>
      <c r="J243" s="80"/>
      <c r="K243" s="171"/>
      <c r="L243" s="80"/>
      <c r="M243" s="171"/>
      <c r="N243" s="14"/>
      <c r="O243" s="14"/>
      <c r="P243" s="14"/>
      <c r="Q243" s="14"/>
      <c r="R243" s="171"/>
      <c r="S243" s="171"/>
      <c r="T243" s="171"/>
      <c r="U243" s="171"/>
      <c r="V243" s="80"/>
      <c r="W243" s="80"/>
      <c r="X243" s="80"/>
      <c r="Y243" s="171"/>
      <c r="Z243" s="14"/>
      <c r="AA243" s="14"/>
      <c r="AB243" s="80"/>
      <c r="AC243" s="80"/>
      <c r="AD243" s="80"/>
      <c r="AE243" s="171"/>
      <c r="AF243" s="80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4"/>
      <c r="J244" s="80"/>
      <c r="K244" s="171"/>
      <c r="L244" s="80"/>
      <c r="M244" s="171"/>
      <c r="N244" s="14"/>
      <c r="O244" s="14"/>
      <c r="P244" s="14"/>
      <c r="Q244" s="14"/>
      <c r="R244" s="171"/>
      <c r="S244" s="171"/>
      <c r="T244" s="171"/>
      <c r="U244" s="171"/>
      <c r="V244" s="80"/>
      <c r="W244" s="80"/>
      <c r="X244" s="80"/>
      <c r="Y244" s="171"/>
      <c r="Z244" s="14"/>
      <c r="AA244" s="14"/>
      <c r="AB244" s="80"/>
      <c r="AC244" s="80"/>
      <c r="AD244" s="80"/>
      <c r="AE244" s="171"/>
      <c r="AF244" s="80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4"/>
      <c r="J245" s="80"/>
      <c r="K245" s="171"/>
      <c r="L245" s="80"/>
      <c r="M245" s="171"/>
      <c r="N245" s="14"/>
      <c r="O245" s="14"/>
      <c r="P245" s="14"/>
      <c r="Q245" s="14"/>
      <c r="R245" s="171"/>
      <c r="S245" s="171"/>
      <c r="T245" s="171"/>
      <c r="U245" s="171"/>
      <c r="V245" s="80"/>
      <c r="W245" s="80"/>
      <c r="X245" s="80"/>
      <c r="Y245" s="171"/>
      <c r="Z245" s="14"/>
      <c r="AA245" s="14"/>
      <c r="AB245" s="80"/>
      <c r="AC245" s="80"/>
      <c r="AD245" s="80"/>
      <c r="AE245" s="171"/>
      <c r="AF245" s="80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4"/>
      <c r="J246" s="80"/>
      <c r="K246" s="171"/>
      <c r="L246" s="80"/>
      <c r="M246" s="171"/>
      <c r="N246" s="14"/>
      <c r="O246" s="14"/>
      <c r="P246" s="14"/>
      <c r="Q246" s="14"/>
      <c r="R246" s="171"/>
      <c r="S246" s="171"/>
      <c r="T246" s="171"/>
      <c r="U246" s="171"/>
      <c r="V246" s="80"/>
      <c r="W246" s="80"/>
      <c r="X246" s="80"/>
      <c r="Y246" s="171"/>
      <c r="Z246" s="14"/>
      <c r="AA246" s="14"/>
      <c r="AB246" s="80"/>
      <c r="AC246" s="80"/>
      <c r="AD246" s="80"/>
      <c r="AE246" s="171"/>
      <c r="AF246" s="80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4"/>
      <c r="J247" s="80"/>
      <c r="K247" s="171"/>
      <c r="L247" s="80"/>
      <c r="M247" s="171"/>
      <c r="N247" s="14"/>
      <c r="O247" s="14"/>
      <c r="P247" s="14"/>
      <c r="Q247" s="14"/>
      <c r="R247" s="171"/>
      <c r="S247" s="171"/>
      <c r="T247" s="171"/>
      <c r="U247" s="171"/>
      <c r="V247" s="80"/>
      <c r="W247" s="80"/>
      <c r="X247" s="80"/>
      <c r="Y247" s="171"/>
      <c r="Z247" s="14"/>
      <c r="AA247" s="14"/>
      <c r="AB247" s="80"/>
      <c r="AC247" s="80"/>
      <c r="AD247" s="80"/>
      <c r="AE247" s="171"/>
      <c r="AF247" s="80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4"/>
      <c r="J248" s="80"/>
      <c r="K248" s="171"/>
      <c r="L248" s="80"/>
      <c r="M248" s="171"/>
      <c r="N248" s="14"/>
      <c r="O248" s="14"/>
      <c r="P248" s="14"/>
      <c r="Q248" s="14"/>
      <c r="R248" s="171"/>
      <c r="S248" s="171"/>
      <c r="T248" s="171"/>
      <c r="U248" s="171"/>
      <c r="V248" s="80"/>
      <c r="W248" s="80"/>
      <c r="X248" s="80"/>
      <c r="Y248" s="171"/>
      <c r="Z248" s="14"/>
      <c r="AA248" s="14"/>
      <c r="AB248" s="80"/>
      <c r="AC248" s="80"/>
      <c r="AD248" s="80"/>
      <c r="AE248" s="171"/>
      <c r="AF248" s="80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4"/>
      <c r="J249" s="80"/>
      <c r="K249" s="171"/>
      <c r="L249" s="80"/>
      <c r="M249" s="171"/>
      <c r="N249" s="14"/>
      <c r="O249" s="14"/>
      <c r="P249" s="14"/>
      <c r="Q249" s="14"/>
      <c r="R249" s="171"/>
      <c r="S249" s="171"/>
      <c r="T249" s="171"/>
      <c r="U249" s="171"/>
      <c r="V249" s="80"/>
      <c r="W249" s="80"/>
      <c r="X249" s="80"/>
      <c r="Y249" s="171"/>
      <c r="Z249" s="14"/>
      <c r="AA249" s="14"/>
      <c r="AB249" s="80"/>
      <c r="AC249" s="80"/>
      <c r="AD249" s="80"/>
      <c r="AE249" s="171"/>
      <c r="AF249" s="80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4"/>
      <c r="J250" s="80"/>
      <c r="K250" s="171"/>
      <c r="L250" s="80"/>
      <c r="M250" s="171"/>
      <c r="N250" s="14"/>
      <c r="O250" s="14"/>
      <c r="P250" s="14"/>
      <c r="Q250" s="14"/>
      <c r="R250" s="171"/>
      <c r="S250" s="171"/>
      <c r="T250" s="171"/>
      <c r="U250" s="171"/>
      <c r="V250" s="80"/>
      <c r="W250" s="80"/>
      <c r="X250" s="80"/>
      <c r="Y250" s="171"/>
      <c r="Z250" s="14"/>
      <c r="AA250" s="14"/>
      <c r="AB250" s="80"/>
      <c r="AC250" s="80"/>
      <c r="AD250" s="80"/>
      <c r="AE250" s="171"/>
      <c r="AF250" s="80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4"/>
      <c r="J251" s="80"/>
      <c r="K251" s="171"/>
      <c r="L251" s="80"/>
      <c r="M251" s="171"/>
      <c r="N251" s="14"/>
      <c r="O251" s="14"/>
      <c r="P251" s="14"/>
      <c r="Q251" s="14"/>
      <c r="R251" s="171"/>
      <c r="S251" s="171"/>
      <c r="T251" s="171"/>
      <c r="U251" s="171"/>
      <c r="V251" s="80"/>
      <c r="W251" s="80"/>
      <c r="X251" s="80"/>
      <c r="Y251" s="171"/>
      <c r="Z251" s="14"/>
      <c r="AA251" s="14"/>
      <c r="AB251" s="80"/>
      <c r="AC251" s="80"/>
      <c r="AD251" s="80"/>
      <c r="AE251" s="171"/>
      <c r="AF251" s="80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4"/>
      <c r="J252" s="80"/>
      <c r="K252" s="171"/>
      <c r="L252" s="80"/>
      <c r="M252" s="171"/>
      <c r="N252" s="14"/>
      <c r="O252" s="14"/>
      <c r="P252" s="14"/>
      <c r="Q252" s="14"/>
      <c r="R252" s="171"/>
      <c r="S252" s="171"/>
      <c r="T252" s="171"/>
      <c r="U252" s="171"/>
      <c r="V252" s="80"/>
      <c r="W252" s="80"/>
      <c r="X252" s="80"/>
      <c r="Y252" s="171"/>
      <c r="Z252" s="14"/>
      <c r="AA252" s="14"/>
      <c r="AB252" s="80"/>
      <c r="AC252" s="80"/>
      <c r="AD252" s="80"/>
      <c r="AE252" s="171"/>
      <c r="AF252" s="80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4"/>
      <c r="J253" s="80"/>
      <c r="K253" s="171"/>
      <c r="L253" s="80"/>
      <c r="M253" s="171"/>
      <c r="N253" s="14"/>
      <c r="O253" s="14"/>
      <c r="P253" s="14"/>
      <c r="Q253" s="14"/>
      <c r="R253" s="171"/>
      <c r="S253" s="171"/>
      <c r="T253" s="171"/>
      <c r="U253" s="171"/>
      <c r="V253" s="80"/>
      <c r="W253" s="80"/>
      <c r="X253" s="80"/>
      <c r="Y253" s="171"/>
      <c r="Z253" s="14"/>
      <c r="AA253" s="14"/>
      <c r="AB253" s="80"/>
      <c r="AC253" s="80"/>
      <c r="AD253" s="80"/>
      <c r="AE253" s="171"/>
      <c r="AF253" s="80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4"/>
      <c r="J254" s="80"/>
      <c r="K254" s="171"/>
      <c r="L254" s="80"/>
      <c r="M254" s="171"/>
      <c r="N254" s="14"/>
      <c r="O254" s="14"/>
      <c r="P254" s="14"/>
      <c r="Q254" s="14"/>
      <c r="R254" s="171"/>
      <c r="S254" s="171"/>
      <c r="T254" s="171"/>
      <c r="U254" s="171"/>
      <c r="V254" s="80"/>
      <c r="W254" s="80"/>
      <c r="X254" s="80"/>
      <c r="Y254" s="171"/>
      <c r="Z254" s="14"/>
      <c r="AA254" s="14"/>
      <c r="AB254" s="80"/>
      <c r="AC254" s="80"/>
      <c r="AD254" s="80"/>
      <c r="AE254" s="171"/>
      <c r="AF254" s="80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4"/>
      <c r="J255" s="80"/>
      <c r="K255" s="171"/>
      <c r="L255" s="80"/>
      <c r="M255" s="171"/>
      <c r="N255" s="14"/>
      <c r="O255" s="14"/>
      <c r="P255" s="14"/>
      <c r="Q255" s="14"/>
      <c r="R255" s="171"/>
      <c r="S255" s="171"/>
      <c r="T255" s="171"/>
      <c r="U255" s="171"/>
      <c r="V255" s="80"/>
      <c r="W255" s="80"/>
      <c r="X255" s="80"/>
      <c r="Y255" s="171"/>
      <c r="Z255" s="14"/>
      <c r="AA255" s="14"/>
      <c r="AB255" s="80"/>
      <c r="AC255" s="80"/>
      <c r="AD255" s="80"/>
      <c r="AE255" s="171"/>
      <c r="AF255" s="80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4"/>
      <c r="J256" s="80"/>
      <c r="K256" s="171"/>
      <c r="L256" s="80"/>
      <c r="M256" s="171"/>
      <c r="N256" s="14"/>
      <c r="O256" s="14"/>
      <c r="P256" s="14"/>
      <c r="Q256" s="14"/>
      <c r="R256" s="171"/>
      <c r="S256" s="171"/>
      <c r="T256" s="171"/>
      <c r="U256" s="171"/>
      <c r="V256" s="80"/>
      <c r="W256" s="80"/>
      <c r="X256" s="80"/>
      <c r="Y256" s="171"/>
      <c r="Z256" s="14"/>
      <c r="AA256" s="14"/>
      <c r="AB256" s="80"/>
      <c r="AC256" s="80"/>
      <c r="AD256" s="80"/>
      <c r="AE256" s="171"/>
      <c r="AF256" s="80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4"/>
      <c r="J257" s="80"/>
      <c r="K257" s="171"/>
      <c r="L257" s="80"/>
      <c r="M257" s="171"/>
      <c r="N257" s="14"/>
      <c r="O257" s="14"/>
      <c r="P257" s="14"/>
      <c r="Q257" s="14"/>
      <c r="R257" s="171"/>
      <c r="S257" s="171"/>
      <c r="T257" s="171"/>
      <c r="U257" s="171"/>
      <c r="V257" s="80"/>
      <c r="W257" s="80"/>
      <c r="X257" s="80"/>
      <c r="Y257" s="171"/>
      <c r="Z257" s="14"/>
      <c r="AA257" s="14"/>
      <c r="AB257" s="80"/>
      <c r="AC257" s="80"/>
      <c r="AD257" s="80"/>
      <c r="AE257" s="171"/>
      <c r="AF257" s="80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4"/>
      <c r="J258" s="80"/>
      <c r="K258" s="171"/>
      <c r="L258" s="80"/>
      <c r="M258" s="171"/>
      <c r="N258" s="14"/>
      <c r="O258" s="14"/>
      <c r="P258" s="14"/>
      <c r="Q258" s="14"/>
      <c r="R258" s="171"/>
      <c r="S258" s="171"/>
      <c r="T258" s="171"/>
      <c r="U258" s="171"/>
      <c r="V258" s="80"/>
      <c r="W258" s="80"/>
      <c r="X258" s="80"/>
      <c r="Y258" s="171"/>
      <c r="Z258" s="14"/>
      <c r="AA258" s="14"/>
      <c r="AB258" s="80"/>
      <c r="AC258" s="80"/>
      <c r="AD258" s="80"/>
      <c r="AE258" s="171"/>
      <c r="AF258" s="80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4"/>
      <c r="J259" s="80"/>
      <c r="K259" s="171"/>
      <c r="L259" s="80"/>
      <c r="M259" s="171"/>
      <c r="N259" s="14"/>
      <c r="O259" s="14"/>
      <c r="P259" s="14"/>
      <c r="Q259" s="14"/>
      <c r="R259" s="171"/>
      <c r="S259" s="171"/>
      <c r="T259" s="171"/>
      <c r="U259" s="171"/>
      <c r="V259" s="80"/>
      <c r="W259" s="80"/>
      <c r="X259" s="80"/>
      <c r="Y259" s="171"/>
      <c r="Z259" s="14"/>
      <c r="AA259" s="14"/>
      <c r="AB259" s="80"/>
      <c r="AC259" s="80"/>
      <c r="AD259" s="80"/>
      <c r="AE259" s="171"/>
      <c r="AF259" s="80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4"/>
      <c r="J260" s="80"/>
      <c r="K260" s="171"/>
      <c r="L260" s="80"/>
      <c r="M260" s="171"/>
      <c r="N260" s="14"/>
      <c r="O260" s="14"/>
      <c r="P260" s="14"/>
      <c r="Q260" s="14"/>
      <c r="R260" s="171"/>
      <c r="S260" s="171"/>
      <c r="T260" s="171"/>
      <c r="U260" s="171"/>
      <c r="V260" s="80"/>
      <c r="W260" s="80"/>
      <c r="X260" s="80"/>
      <c r="Y260" s="171"/>
      <c r="Z260" s="14"/>
      <c r="AA260" s="14"/>
      <c r="AB260" s="80"/>
      <c r="AC260" s="80"/>
      <c r="AD260" s="80"/>
      <c r="AE260" s="171"/>
      <c r="AF260" s="80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4"/>
      <c r="J261" s="80"/>
      <c r="K261" s="171"/>
      <c r="L261" s="80"/>
      <c r="M261" s="171"/>
      <c r="N261" s="14"/>
      <c r="O261" s="14"/>
      <c r="P261" s="14"/>
      <c r="Q261" s="14"/>
      <c r="R261" s="171"/>
      <c r="S261" s="171"/>
      <c r="T261" s="171"/>
      <c r="U261" s="171"/>
      <c r="V261" s="80"/>
      <c r="W261" s="80"/>
      <c r="X261" s="80"/>
      <c r="Y261" s="171"/>
      <c r="Z261" s="14"/>
      <c r="AA261" s="14"/>
      <c r="AB261" s="80"/>
      <c r="AC261" s="80"/>
      <c r="AD261" s="80"/>
      <c r="AE261" s="171"/>
      <c r="AF261" s="80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4"/>
      <c r="J262" s="80"/>
      <c r="K262" s="171"/>
      <c r="L262" s="80"/>
      <c r="M262" s="171"/>
      <c r="N262" s="14"/>
      <c r="O262" s="14"/>
      <c r="P262" s="14"/>
      <c r="Q262" s="14"/>
      <c r="R262" s="171"/>
      <c r="S262" s="171"/>
      <c r="T262" s="171"/>
      <c r="U262" s="171"/>
      <c r="V262" s="80"/>
      <c r="W262" s="80"/>
      <c r="X262" s="80"/>
      <c r="Y262" s="171"/>
      <c r="Z262" s="14"/>
      <c r="AA262" s="14"/>
      <c r="AB262" s="80"/>
      <c r="AC262" s="80"/>
      <c r="AD262" s="80"/>
      <c r="AE262" s="171"/>
      <c r="AF262" s="80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4"/>
      <c r="J263" s="80"/>
      <c r="K263" s="171"/>
      <c r="L263" s="80"/>
      <c r="M263" s="171"/>
      <c r="N263" s="14"/>
      <c r="O263" s="14"/>
      <c r="P263" s="14"/>
      <c r="Q263" s="14"/>
      <c r="R263" s="171"/>
      <c r="S263" s="171"/>
      <c r="T263" s="171"/>
      <c r="U263" s="171"/>
      <c r="V263" s="80"/>
      <c r="W263" s="80"/>
      <c r="X263" s="80"/>
      <c r="Y263" s="171"/>
      <c r="Z263" s="14"/>
      <c r="AA263" s="14"/>
      <c r="AB263" s="80"/>
      <c r="AC263" s="80"/>
      <c r="AD263" s="80"/>
      <c r="AE263" s="171"/>
      <c r="AF263" s="80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4"/>
      <c r="J264" s="80"/>
      <c r="K264" s="171"/>
      <c r="L264" s="80"/>
      <c r="M264" s="171"/>
      <c r="N264" s="14"/>
      <c r="O264" s="14"/>
      <c r="P264" s="14"/>
      <c r="Q264" s="14"/>
      <c r="R264" s="171"/>
      <c r="S264" s="171"/>
      <c r="T264" s="171"/>
      <c r="U264" s="171"/>
      <c r="V264" s="80"/>
      <c r="W264" s="80"/>
      <c r="X264" s="80"/>
      <c r="Y264" s="171"/>
      <c r="Z264" s="14"/>
      <c r="AA264" s="14"/>
      <c r="AB264" s="80"/>
      <c r="AC264" s="80"/>
      <c r="AD264" s="80"/>
      <c r="AE264" s="171"/>
      <c r="AF264" s="80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4"/>
      <c r="J265" s="80"/>
      <c r="K265" s="171"/>
      <c r="L265" s="80"/>
      <c r="M265" s="171"/>
      <c r="N265" s="14"/>
      <c r="O265" s="14"/>
      <c r="P265" s="14"/>
      <c r="Q265" s="14"/>
      <c r="R265" s="171"/>
      <c r="S265" s="171"/>
      <c r="T265" s="171"/>
      <c r="U265" s="171"/>
      <c r="V265" s="80"/>
      <c r="W265" s="80"/>
      <c r="X265" s="80"/>
      <c r="Y265" s="171"/>
      <c r="Z265" s="14"/>
      <c r="AA265" s="14"/>
      <c r="AB265" s="80"/>
      <c r="AC265" s="80"/>
      <c r="AD265" s="80"/>
      <c r="AE265" s="171"/>
      <c r="AF265" s="80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4"/>
      <c r="J266" s="80"/>
      <c r="K266" s="171"/>
      <c r="L266" s="80"/>
      <c r="M266" s="171"/>
      <c r="N266" s="14"/>
      <c r="O266" s="14"/>
      <c r="P266" s="14"/>
      <c r="Q266" s="14"/>
      <c r="R266" s="171"/>
      <c r="S266" s="171"/>
      <c r="T266" s="171"/>
      <c r="U266" s="171"/>
      <c r="V266" s="80"/>
      <c r="W266" s="80"/>
      <c r="X266" s="80"/>
      <c r="Y266" s="171"/>
      <c r="Z266" s="14"/>
      <c r="AA266" s="14"/>
      <c r="AB266" s="80"/>
      <c r="AC266" s="80"/>
      <c r="AD266" s="80"/>
      <c r="AE266" s="171"/>
      <c r="AF266" s="80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4"/>
      <c r="J267" s="80"/>
      <c r="K267" s="171"/>
      <c r="L267" s="80"/>
      <c r="M267" s="171"/>
      <c r="N267" s="14"/>
      <c r="O267" s="14"/>
      <c r="P267" s="14"/>
      <c r="Q267" s="14"/>
      <c r="R267" s="171"/>
      <c r="S267" s="171"/>
      <c r="T267" s="171"/>
      <c r="U267" s="171"/>
      <c r="V267" s="80"/>
      <c r="W267" s="80"/>
      <c r="X267" s="80"/>
      <c r="Y267" s="171"/>
      <c r="Z267" s="14"/>
      <c r="AA267" s="14"/>
      <c r="AB267" s="80"/>
      <c r="AC267" s="80"/>
      <c r="AD267" s="80"/>
      <c r="AE267" s="171"/>
      <c r="AF267" s="80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4"/>
      <c r="J268" s="80"/>
      <c r="K268" s="171"/>
      <c r="L268" s="80"/>
      <c r="M268" s="171"/>
      <c r="N268" s="14"/>
      <c r="O268" s="14"/>
      <c r="P268" s="14"/>
      <c r="Q268" s="14"/>
      <c r="R268" s="171"/>
      <c r="S268" s="171"/>
      <c r="T268" s="171"/>
      <c r="U268" s="171"/>
      <c r="V268" s="80"/>
      <c r="W268" s="80"/>
      <c r="X268" s="80"/>
      <c r="Y268" s="171"/>
      <c r="Z268" s="14"/>
      <c r="AA268" s="14"/>
      <c r="AB268" s="80"/>
      <c r="AC268" s="80"/>
      <c r="AD268" s="80"/>
      <c r="AE268" s="171"/>
      <c r="AF268" s="80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4"/>
      <c r="J269" s="80"/>
      <c r="K269" s="171"/>
      <c r="L269" s="80"/>
      <c r="M269" s="171"/>
      <c r="N269" s="14"/>
      <c r="O269" s="14"/>
      <c r="P269" s="14"/>
      <c r="Q269" s="14"/>
      <c r="R269" s="171"/>
      <c r="S269" s="171"/>
      <c r="T269" s="171"/>
      <c r="U269" s="171"/>
      <c r="V269" s="80"/>
      <c r="W269" s="80"/>
      <c r="X269" s="80"/>
      <c r="Y269" s="171"/>
      <c r="Z269" s="14"/>
      <c r="AA269" s="14"/>
      <c r="AB269" s="80"/>
      <c r="AC269" s="80"/>
      <c r="AD269" s="80"/>
      <c r="AE269" s="171"/>
      <c r="AF269" s="80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4"/>
      <c r="J270" s="80"/>
      <c r="K270" s="171"/>
      <c r="L270" s="80"/>
      <c r="M270" s="171"/>
      <c r="N270" s="14"/>
      <c r="O270" s="14"/>
      <c r="P270" s="14"/>
      <c r="Q270" s="14"/>
      <c r="R270" s="171"/>
      <c r="S270" s="171"/>
      <c r="T270" s="171"/>
      <c r="U270" s="171"/>
      <c r="V270" s="80"/>
      <c r="W270" s="80"/>
      <c r="X270" s="80"/>
      <c r="Y270" s="171"/>
      <c r="Z270" s="14"/>
      <c r="AA270" s="14"/>
      <c r="AB270" s="80"/>
      <c r="AC270" s="80"/>
      <c r="AD270" s="80"/>
      <c r="AE270" s="171"/>
      <c r="AF270" s="80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4"/>
      <c r="J271" s="80"/>
      <c r="K271" s="171"/>
      <c r="L271" s="80"/>
      <c r="M271" s="171"/>
      <c r="N271" s="14"/>
      <c r="O271" s="14"/>
      <c r="P271" s="14"/>
      <c r="Q271" s="14"/>
      <c r="R271" s="171"/>
      <c r="S271" s="171"/>
      <c r="T271" s="171"/>
      <c r="U271" s="171"/>
      <c r="V271" s="80"/>
      <c r="W271" s="80"/>
      <c r="X271" s="80"/>
      <c r="Y271" s="171"/>
      <c r="Z271" s="14"/>
      <c r="AA271" s="14"/>
      <c r="AB271" s="80"/>
      <c r="AC271" s="80"/>
      <c r="AD271" s="80"/>
      <c r="AE271" s="171"/>
      <c r="AF271" s="80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4"/>
      <c r="J272" s="80"/>
      <c r="K272" s="171"/>
      <c r="L272" s="80"/>
      <c r="M272" s="171"/>
      <c r="N272" s="14"/>
      <c r="O272" s="14"/>
      <c r="P272" s="14"/>
      <c r="Q272" s="14"/>
      <c r="R272" s="171"/>
      <c r="S272" s="171"/>
      <c r="T272" s="171"/>
      <c r="U272" s="171"/>
      <c r="V272" s="80"/>
      <c r="W272" s="80"/>
      <c r="X272" s="80"/>
      <c r="Y272" s="171"/>
      <c r="Z272" s="14"/>
      <c r="AA272" s="14"/>
      <c r="AB272" s="80"/>
      <c r="AC272" s="80"/>
      <c r="AD272" s="80"/>
      <c r="AE272" s="171"/>
      <c r="AF272" s="80"/>
      <c r="AG272" s="14"/>
      <c r="AH272" s="14"/>
      <c r="AI272" s="14"/>
      <c r="AJ272" s="14"/>
      <c r="AK272" s="14"/>
      <c r="AL272" s="14"/>
      <c r="AM272" s="14"/>
      <c r="AN272" s="14"/>
    </row>
    <row r="273" spans="1:40">
      <c r="G273" s="14"/>
      <c r="H273" s="14"/>
      <c r="I273" s="14"/>
      <c r="J273" s="80"/>
      <c r="K273" s="171"/>
      <c r="L273" s="80"/>
      <c r="M273" s="171"/>
      <c r="N273" s="14"/>
      <c r="O273" s="14"/>
      <c r="P273" s="14"/>
      <c r="Q273" s="14"/>
      <c r="R273" s="171"/>
      <c r="S273" s="171"/>
      <c r="T273" s="171"/>
      <c r="U273" s="171"/>
      <c r="V273" s="80"/>
      <c r="W273" s="80"/>
      <c r="X273" s="80"/>
      <c r="Y273" s="171"/>
      <c r="Z273" s="14"/>
      <c r="AA273" s="14"/>
      <c r="AB273" s="80"/>
      <c r="AC273" s="80"/>
      <c r="AD273" s="80"/>
      <c r="AE273" s="171"/>
      <c r="AF273" s="80"/>
      <c r="AG273" s="14"/>
      <c r="AH273" s="14"/>
      <c r="AI273" s="14"/>
      <c r="AJ273" s="14"/>
      <c r="AK273" s="14"/>
      <c r="AL273" s="14"/>
      <c r="AM273" s="14"/>
      <c r="AN273" s="14"/>
    </row>
    <row r="274" spans="1:40">
      <c r="G274" s="14"/>
      <c r="H274" s="14"/>
      <c r="I274" s="14"/>
      <c r="J274" s="80"/>
      <c r="K274" s="171"/>
      <c r="L274" s="80"/>
      <c r="M274" s="171"/>
      <c r="N274" s="14"/>
      <c r="O274" s="14"/>
      <c r="P274" s="14"/>
      <c r="Q274" s="14"/>
      <c r="R274" s="171"/>
      <c r="S274" s="171"/>
      <c r="T274" s="171"/>
      <c r="U274" s="171"/>
      <c r="V274" s="80"/>
      <c r="W274" s="80"/>
      <c r="X274" s="80"/>
      <c r="Y274" s="171"/>
      <c r="Z274" s="14"/>
      <c r="AA274" s="14"/>
      <c r="AB274" s="80"/>
      <c r="AC274" s="80"/>
      <c r="AD274" s="80"/>
      <c r="AE274" s="171"/>
      <c r="AF274" s="80"/>
      <c r="AG274" s="14"/>
      <c r="AH274" s="14"/>
      <c r="AI274" s="14"/>
      <c r="AJ274" s="14"/>
      <c r="AK274" s="14"/>
      <c r="AL274" s="14"/>
      <c r="AM274" s="14"/>
      <c r="AN274" s="14"/>
    </row>
    <row r="275" spans="1:40">
      <c r="G275" s="14"/>
      <c r="H275" s="14"/>
      <c r="I275" s="14"/>
      <c r="J275" s="80"/>
      <c r="K275" s="171"/>
      <c r="L275" s="80"/>
      <c r="M275" s="171"/>
      <c r="N275" s="14"/>
      <c r="O275" s="14"/>
      <c r="P275" s="14"/>
      <c r="Q275" s="14"/>
      <c r="R275" s="171"/>
      <c r="S275" s="171"/>
      <c r="T275" s="171"/>
      <c r="U275" s="171"/>
      <c r="V275" s="80"/>
      <c r="W275" s="80"/>
      <c r="X275" s="80"/>
      <c r="Y275" s="171"/>
      <c r="Z275" s="14"/>
      <c r="AA275" s="14"/>
      <c r="AB275" s="80"/>
      <c r="AC275" s="80"/>
      <c r="AD275" s="80"/>
      <c r="AE275" s="171"/>
      <c r="AF275" s="80"/>
      <c r="AG275" s="14"/>
      <c r="AH275" s="14"/>
      <c r="AI275" s="14"/>
      <c r="AJ275" s="14"/>
      <c r="AK275" s="14"/>
      <c r="AL275" s="14"/>
      <c r="AM275" s="14"/>
      <c r="AN275" s="14"/>
    </row>
    <row r="276" spans="1:40">
      <c r="G276" s="14"/>
      <c r="H276" s="14"/>
      <c r="I276" s="14"/>
      <c r="J276" s="80"/>
      <c r="K276" s="171"/>
      <c r="L276" s="80"/>
      <c r="M276" s="171"/>
      <c r="N276" s="14"/>
      <c r="O276" s="14"/>
      <c r="P276" s="14"/>
      <c r="Q276" s="14"/>
      <c r="R276" s="171"/>
      <c r="S276" s="171"/>
      <c r="T276" s="171"/>
      <c r="U276" s="171"/>
      <c r="V276" s="80"/>
      <c r="W276" s="80"/>
      <c r="X276" s="80"/>
      <c r="Y276" s="171"/>
      <c r="Z276" s="14"/>
      <c r="AA276" s="14"/>
      <c r="AB276" s="80"/>
      <c r="AC276" s="80"/>
      <c r="AD276" s="80"/>
      <c r="AE276" s="171"/>
      <c r="AF276" s="80"/>
      <c r="AG276" s="14"/>
      <c r="AH276" s="14"/>
      <c r="AI276" s="14"/>
      <c r="AJ276" s="14"/>
      <c r="AK276" s="14"/>
      <c r="AL276" s="14"/>
      <c r="AM276" s="14"/>
      <c r="AN276" s="14"/>
    </row>
    <row r="277" spans="1:40">
      <c r="G277" s="14"/>
      <c r="H277" s="14"/>
      <c r="I277" s="14"/>
      <c r="J277" s="80"/>
      <c r="K277" s="171"/>
      <c r="L277" s="80"/>
      <c r="M277" s="171"/>
      <c r="N277" s="14"/>
      <c r="O277" s="14"/>
      <c r="P277" s="14"/>
      <c r="Q277" s="14"/>
      <c r="R277" s="171"/>
      <c r="S277" s="171"/>
      <c r="T277" s="171"/>
      <c r="U277" s="171"/>
      <c r="V277" s="80"/>
      <c r="W277" s="80"/>
      <c r="X277" s="80"/>
      <c r="Y277" s="171"/>
      <c r="Z277" s="14"/>
      <c r="AA277" s="14"/>
      <c r="AB277" s="80"/>
      <c r="AC277" s="80"/>
      <c r="AD277" s="80"/>
      <c r="AE277" s="171"/>
      <c r="AF277" s="80"/>
      <c r="AG277" s="14"/>
      <c r="AH277" s="14"/>
      <c r="AI277" s="14"/>
      <c r="AJ277" s="14"/>
      <c r="AK277" s="14"/>
      <c r="AL277" s="14"/>
      <c r="AM277" s="14"/>
      <c r="AN277" s="14"/>
    </row>
    <row r="278" spans="1:40">
      <c r="G278" s="14"/>
      <c r="H278" s="14"/>
      <c r="I278" s="14"/>
      <c r="J278" s="80"/>
      <c r="K278" s="171"/>
      <c r="L278" s="80"/>
      <c r="M278" s="171"/>
      <c r="N278" s="14"/>
      <c r="O278" s="14"/>
      <c r="P278" s="14"/>
      <c r="Q278" s="14"/>
      <c r="R278" s="171"/>
      <c r="S278" s="171"/>
      <c r="T278" s="171"/>
      <c r="U278" s="171"/>
      <c r="V278" s="80"/>
      <c r="W278" s="80"/>
      <c r="X278" s="80"/>
      <c r="Y278" s="171"/>
      <c r="Z278" s="14"/>
      <c r="AA278" s="14"/>
      <c r="AB278" s="80"/>
      <c r="AC278" s="80"/>
      <c r="AD278" s="80"/>
      <c r="AE278" s="171"/>
      <c r="AF278" s="80"/>
      <c r="AG278" s="14"/>
      <c r="AH278" s="14"/>
      <c r="AI278" s="14"/>
      <c r="AJ278" s="14"/>
      <c r="AK278" s="14"/>
      <c r="AL278" s="14"/>
      <c r="AM278" s="14"/>
      <c r="AN278" s="14"/>
    </row>
    <row r="279" spans="1:40">
      <c r="G279" s="14"/>
      <c r="H279" s="14"/>
      <c r="I279" s="14"/>
      <c r="J279" s="80"/>
      <c r="K279" s="171"/>
      <c r="L279" s="80"/>
      <c r="M279" s="171"/>
      <c r="N279" s="14"/>
      <c r="O279" s="14"/>
      <c r="P279" s="14"/>
      <c r="Q279" s="14"/>
      <c r="R279" s="171"/>
      <c r="S279" s="171"/>
      <c r="T279" s="171"/>
      <c r="U279" s="171"/>
      <c r="V279" s="80"/>
      <c r="W279" s="80"/>
      <c r="X279" s="80"/>
      <c r="Y279" s="171"/>
      <c r="Z279" s="14"/>
      <c r="AA279" s="14"/>
      <c r="AB279" s="80"/>
      <c r="AC279" s="80"/>
      <c r="AD279" s="80"/>
      <c r="AE279" s="171"/>
      <c r="AF279" s="80"/>
      <c r="AG279" s="14"/>
      <c r="AH279" s="14"/>
      <c r="AI279" s="14"/>
      <c r="AJ279" s="14"/>
      <c r="AK279" s="14"/>
      <c r="AL279" s="14"/>
      <c r="AM279" s="14"/>
      <c r="AN279" s="14"/>
    </row>
    <row r="280" spans="1:40">
      <c r="G280" s="14"/>
      <c r="H280" s="14"/>
      <c r="I280" s="14"/>
      <c r="J280" s="80"/>
      <c r="K280" s="171"/>
      <c r="L280" s="80"/>
      <c r="M280" s="171"/>
      <c r="N280" s="14"/>
      <c r="O280" s="14"/>
      <c r="P280" s="14"/>
      <c r="Q280" s="14"/>
      <c r="R280" s="171"/>
      <c r="S280" s="171"/>
      <c r="T280" s="171"/>
      <c r="U280" s="171"/>
      <c r="V280" s="80"/>
      <c r="W280" s="80"/>
      <c r="X280" s="80"/>
      <c r="Y280" s="171"/>
      <c r="Z280" s="14"/>
      <c r="AA280" s="14"/>
      <c r="AB280" s="80"/>
      <c r="AC280" s="80"/>
      <c r="AD280" s="80"/>
      <c r="AE280" s="171"/>
      <c r="AF280" s="80"/>
      <c r="AG280" s="14"/>
      <c r="AH280" s="14"/>
      <c r="AI280" s="14"/>
      <c r="AJ280" s="14"/>
      <c r="AK280" s="14"/>
      <c r="AL280" s="14"/>
      <c r="AM280" s="14"/>
      <c r="AN280" s="14"/>
    </row>
    <row r="281" spans="1:40">
      <c r="A281" s="32"/>
      <c r="B281" s="32"/>
      <c r="C281" s="32"/>
      <c r="D281" s="32"/>
      <c r="E281" s="32"/>
      <c r="F281" s="32"/>
      <c r="G281" s="32"/>
      <c r="H281" s="32"/>
      <c r="I281" s="32"/>
      <c r="J281" s="81"/>
      <c r="K281" s="172"/>
      <c r="L281" s="81"/>
      <c r="M281" s="171"/>
      <c r="N281" s="14"/>
      <c r="O281" s="14"/>
      <c r="P281" s="14"/>
      <c r="Q281" s="14"/>
      <c r="R281" s="171"/>
      <c r="S281" s="171"/>
      <c r="T281" s="171"/>
      <c r="U281" s="171"/>
      <c r="V281" s="80"/>
      <c r="W281" s="80"/>
      <c r="X281" s="80"/>
      <c r="Y281" s="171"/>
      <c r="Z281" s="14"/>
      <c r="AA281" s="14"/>
      <c r="AB281" s="80"/>
      <c r="AC281" s="80"/>
      <c r="AD281" s="80"/>
      <c r="AE281" s="171"/>
      <c r="AF281" s="80"/>
      <c r="AG281" s="14"/>
      <c r="AH281" s="14"/>
      <c r="AI281" s="14"/>
      <c r="AJ281" s="14"/>
      <c r="AK281" s="14"/>
      <c r="AL281" s="14"/>
      <c r="AM281" s="14"/>
    </row>
    <row r="282" spans="1:40">
      <c r="A282" s="36"/>
      <c r="B282" s="36"/>
      <c r="C282" s="36"/>
      <c r="D282" s="36"/>
      <c r="E282" s="36"/>
      <c r="F282" s="36"/>
      <c r="G282" s="36"/>
      <c r="H282" s="36"/>
      <c r="I282" s="36"/>
      <c r="J282" s="82"/>
      <c r="K282" s="173"/>
      <c r="L282" s="82"/>
      <c r="M282" s="172"/>
      <c r="N282" s="32"/>
      <c r="O282" s="32"/>
      <c r="P282" s="32"/>
      <c r="Q282" s="32"/>
      <c r="R282" s="172"/>
      <c r="S282" s="172"/>
      <c r="T282" s="172"/>
      <c r="U282" s="172"/>
      <c r="V282" s="81"/>
      <c r="W282" s="81"/>
      <c r="X282" s="81"/>
      <c r="Y282" s="172"/>
      <c r="Z282" s="32"/>
      <c r="AA282" s="32"/>
      <c r="AB282" s="81"/>
      <c r="AD282" s="81"/>
      <c r="AF282" s="81"/>
    </row>
    <row r="283" spans="1:40">
      <c r="A283" s="36"/>
      <c r="B283" s="36"/>
      <c r="C283" s="36"/>
      <c r="D283" s="36"/>
      <c r="E283" s="36"/>
      <c r="F283" s="36"/>
      <c r="G283" s="36"/>
      <c r="H283" s="36"/>
      <c r="I283" s="36"/>
      <c r="J283" s="82"/>
      <c r="K283" s="173"/>
      <c r="L283" s="82"/>
      <c r="M283" s="173"/>
      <c r="N283" s="36"/>
      <c r="O283" s="36"/>
      <c r="P283" s="36"/>
      <c r="Q283" s="36"/>
      <c r="R283" s="173"/>
      <c r="S283" s="173"/>
      <c r="T283" s="173"/>
      <c r="U283" s="173"/>
      <c r="V283" s="82"/>
      <c r="W283" s="82"/>
      <c r="X283" s="82"/>
      <c r="Y283" s="173"/>
      <c r="Z283" s="36"/>
      <c r="AA283" s="36"/>
      <c r="AB283" s="82"/>
      <c r="AD283" s="82"/>
      <c r="AF283" s="82"/>
    </row>
    <row r="284" spans="1:40">
      <c r="A284" s="36"/>
      <c r="B284" s="36"/>
      <c r="C284" s="36"/>
      <c r="D284" s="36"/>
      <c r="E284" s="36"/>
      <c r="F284" s="36"/>
      <c r="G284" s="36"/>
      <c r="H284" s="36"/>
      <c r="I284" s="36"/>
      <c r="J284" s="82"/>
      <c r="K284" s="173"/>
      <c r="L284" s="82"/>
      <c r="M284" s="173"/>
      <c r="N284" s="36"/>
      <c r="O284" s="36"/>
      <c r="P284" s="36"/>
      <c r="Q284" s="36"/>
      <c r="R284" s="173"/>
      <c r="S284" s="173"/>
      <c r="T284" s="173"/>
      <c r="U284" s="173"/>
      <c r="V284" s="82"/>
      <c r="W284" s="82"/>
      <c r="X284" s="82"/>
      <c r="Y284" s="173"/>
      <c r="Z284" s="36"/>
      <c r="AA284" s="36"/>
      <c r="AB284" s="82"/>
      <c r="AD284" s="82"/>
      <c r="AF284" s="82"/>
    </row>
    <row r="285" spans="1:40">
      <c r="A285" s="36"/>
      <c r="B285" s="36"/>
      <c r="C285" s="36"/>
      <c r="D285" s="36"/>
      <c r="E285" s="36"/>
      <c r="F285" s="36"/>
      <c r="G285" s="36"/>
      <c r="H285" s="36"/>
      <c r="I285" s="36"/>
      <c r="J285" s="82"/>
      <c r="K285" s="173"/>
      <c r="L285" s="82"/>
      <c r="M285" s="173"/>
      <c r="N285" s="36"/>
      <c r="O285" s="36"/>
      <c r="P285" s="36"/>
      <c r="Q285" s="36"/>
      <c r="R285" s="173"/>
      <c r="S285" s="173"/>
      <c r="T285" s="173"/>
      <c r="U285" s="173"/>
      <c r="V285" s="82"/>
      <c r="W285" s="82"/>
      <c r="X285" s="82"/>
      <c r="Y285" s="173"/>
      <c r="Z285" s="36"/>
      <c r="AA285" s="36"/>
      <c r="AB285" s="82"/>
      <c r="AD285" s="82"/>
      <c r="AF285" s="82"/>
    </row>
    <row r="286" spans="1:40">
      <c r="A286" s="36"/>
      <c r="B286" s="36"/>
      <c r="C286" s="36"/>
      <c r="D286" s="36"/>
      <c r="E286" s="36"/>
      <c r="F286" s="36"/>
      <c r="G286" s="36"/>
      <c r="H286" s="36"/>
      <c r="I286" s="36"/>
      <c r="J286" s="82"/>
      <c r="K286" s="173"/>
      <c r="L286" s="82"/>
      <c r="M286" s="173"/>
      <c r="N286" s="36"/>
      <c r="O286" s="36"/>
      <c r="P286" s="36"/>
      <c r="Q286" s="36"/>
      <c r="R286" s="173"/>
      <c r="S286" s="173"/>
      <c r="T286" s="173"/>
      <c r="U286" s="173"/>
      <c r="V286" s="82"/>
      <c r="W286" s="82"/>
      <c r="X286" s="82"/>
      <c r="Y286" s="173"/>
      <c r="Z286" s="36"/>
      <c r="AA286" s="36"/>
      <c r="AB286" s="82"/>
      <c r="AD286" s="82"/>
      <c r="AF286" s="82"/>
    </row>
    <row r="287" spans="1:40">
      <c r="A287" s="36"/>
      <c r="B287" s="36"/>
      <c r="C287" s="36"/>
      <c r="D287" s="36"/>
      <c r="E287" s="36"/>
      <c r="F287" s="36"/>
      <c r="G287" s="36"/>
      <c r="H287" s="36"/>
      <c r="I287" s="36"/>
      <c r="J287" s="82"/>
      <c r="K287" s="173"/>
      <c r="L287" s="82"/>
      <c r="M287" s="173"/>
      <c r="N287" s="36"/>
      <c r="O287" s="36"/>
      <c r="P287" s="36"/>
      <c r="Q287" s="36"/>
      <c r="R287" s="173"/>
      <c r="S287" s="173"/>
      <c r="T287" s="173"/>
      <c r="U287" s="173"/>
      <c r="V287" s="82"/>
      <c r="W287" s="82"/>
      <c r="X287" s="82"/>
      <c r="Y287" s="173"/>
      <c r="Z287" s="36"/>
      <c r="AA287" s="36"/>
      <c r="AB287" s="82"/>
      <c r="AD287" s="82"/>
      <c r="AF287" s="82"/>
    </row>
    <row r="288" spans="1:40">
      <c r="A288" s="36"/>
      <c r="B288" s="36"/>
      <c r="C288" s="36"/>
      <c r="D288" s="36"/>
      <c r="E288" s="36"/>
      <c r="F288" s="36"/>
      <c r="G288" s="36"/>
      <c r="H288" s="36"/>
      <c r="I288" s="36"/>
      <c r="J288" s="82"/>
      <c r="K288" s="173"/>
      <c r="L288" s="82"/>
      <c r="M288" s="173"/>
      <c r="N288" s="36"/>
      <c r="O288" s="36"/>
      <c r="P288" s="36"/>
      <c r="Q288" s="36"/>
      <c r="R288" s="173"/>
      <c r="S288" s="173"/>
      <c r="T288" s="173"/>
      <c r="U288" s="173"/>
      <c r="V288" s="82"/>
      <c r="W288" s="82"/>
      <c r="X288" s="82"/>
      <c r="Y288" s="173"/>
      <c r="Z288" s="36"/>
      <c r="AA288" s="36"/>
      <c r="AB288" s="82"/>
      <c r="AD288" s="82"/>
      <c r="AF288" s="82"/>
    </row>
    <row r="289" spans="1:32">
      <c r="A289" s="36"/>
      <c r="B289" s="36"/>
      <c r="C289" s="36"/>
      <c r="D289" s="36"/>
      <c r="E289" s="36"/>
      <c r="F289" s="36"/>
      <c r="G289" s="36"/>
      <c r="H289" s="36"/>
      <c r="I289" s="36"/>
      <c r="J289" s="82"/>
      <c r="K289" s="173"/>
      <c r="L289" s="82"/>
      <c r="M289" s="173"/>
      <c r="N289" s="36"/>
      <c r="O289" s="36"/>
      <c r="P289" s="36"/>
      <c r="Q289" s="36"/>
      <c r="R289" s="173"/>
      <c r="S289" s="173"/>
      <c r="T289" s="173"/>
      <c r="U289" s="173"/>
      <c r="V289" s="82"/>
      <c r="W289" s="82"/>
      <c r="X289" s="82"/>
      <c r="Y289" s="173"/>
      <c r="Z289" s="36"/>
      <c r="AA289" s="36"/>
      <c r="AB289" s="82"/>
      <c r="AD289" s="82"/>
      <c r="AF289" s="82"/>
    </row>
    <row r="290" spans="1:32">
      <c r="A290" s="36"/>
      <c r="B290" s="36"/>
      <c r="C290" s="36"/>
      <c r="D290" s="36"/>
      <c r="E290" s="36"/>
      <c r="F290" s="36"/>
      <c r="G290" s="36"/>
      <c r="H290" s="36"/>
      <c r="I290" s="36"/>
      <c r="J290" s="82"/>
      <c r="K290" s="173"/>
      <c r="L290" s="82"/>
      <c r="M290" s="173"/>
      <c r="N290" s="36"/>
      <c r="O290" s="36"/>
      <c r="P290" s="36"/>
      <c r="Q290" s="36"/>
      <c r="R290" s="173"/>
      <c r="S290" s="173"/>
      <c r="T290" s="173"/>
      <c r="U290" s="173"/>
      <c r="V290" s="82"/>
      <c r="W290" s="82"/>
      <c r="X290" s="82"/>
      <c r="Y290" s="173"/>
      <c r="Z290" s="36"/>
      <c r="AA290" s="36"/>
      <c r="AB290" s="82"/>
      <c r="AD290" s="82"/>
      <c r="AF290" s="82"/>
    </row>
    <row r="291" spans="1:32">
      <c r="A291" s="36"/>
      <c r="B291" s="36"/>
      <c r="C291" s="36"/>
      <c r="D291" s="36"/>
      <c r="E291" s="36"/>
      <c r="F291" s="36"/>
      <c r="G291" s="36"/>
      <c r="H291" s="36"/>
      <c r="I291" s="36"/>
      <c r="J291" s="82"/>
      <c r="K291" s="173"/>
      <c r="L291" s="82"/>
      <c r="M291" s="173"/>
      <c r="N291" s="36"/>
      <c r="O291" s="36"/>
      <c r="P291" s="36"/>
      <c r="Q291" s="36"/>
      <c r="R291" s="173"/>
      <c r="S291" s="173"/>
      <c r="T291" s="173"/>
      <c r="U291" s="173"/>
      <c r="V291" s="82"/>
      <c r="W291" s="82"/>
      <c r="X291" s="82"/>
      <c r="Y291" s="173"/>
      <c r="Z291" s="36"/>
      <c r="AA291" s="36"/>
      <c r="AB291" s="82"/>
      <c r="AD291" s="82"/>
      <c r="AF291" s="82"/>
    </row>
    <row r="292" spans="1:32">
      <c r="A292" s="36"/>
      <c r="B292" s="36"/>
      <c r="C292" s="36"/>
      <c r="D292" s="36"/>
      <c r="E292" s="36"/>
      <c r="F292" s="36"/>
      <c r="G292" s="36"/>
      <c r="H292" s="36"/>
      <c r="I292" s="36"/>
      <c r="J292" s="82"/>
      <c r="K292" s="173"/>
      <c r="L292" s="82"/>
      <c r="M292" s="173"/>
      <c r="N292" s="36"/>
      <c r="O292" s="36"/>
      <c r="P292" s="36"/>
      <c r="Q292" s="36"/>
      <c r="R292" s="173"/>
      <c r="S292" s="173"/>
      <c r="T292" s="173"/>
      <c r="U292" s="173"/>
      <c r="V292" s="82"/>
      <c r="W292" s="82"/>
      <c r="X292" s="82"/>
      <c r="Y292" s="173"/>
      <c r="Z292" s="36"/>
      <c r="AA292" s="36"/>
      <c r="AB292" s="82"/>
      <c r="AD292" s="82"/>
      <c r="AF292" s="82"/>
    </row>
    <row r="293" spans="1:32">
      <c r="A293" s="36"/>
      <c r="B293" s="36"/>
      <c r="C293" s="36"/>
      <c r="D293" s="36"/>
      <c r="E293" s="36"/>
      <c r="F293" s="36"/>
      <c r="G293" s="36"/>
      <c r="H293" s="36"/>
      <c r="I293" s="36"/>
      <c r="J293" s="82"/>
      <c r="K293" s="173"/>
      <c r="L293" s="82"/>
      <c r="M293" s="173"/>
      <c r="N293" s="36"/>
      <c r="O293" s="36"/>
      <c r="P293" s="36"/>
      <c r="Q293" s="36"/>
      <c r="R293" s="173"/>
      <c r="S293" s="173"/>
      <c r="T293" s="173"/>
      <c r="U293" s="173"/>
      <c r="V293" s="82"/>
      <c r="W293" s="82"/>
      <c r="X293" s="82"/>
      <c r="Y293" s="173"/>
      <c r="Z293" s="36"/>
      <c r="AA293" s="36"/>
      <c r="AB293" s="82"/>
      <c r="AD293" s="82"/>
      <c r="AF293" s="82"/>
    </row>
    <row r="294" spans="1:32">
      <c r="A294" s="36"/>
      <c r="B294" s="36"/>
      <c r="C294" s="36"/>
      <c r="D294" s="36"/>
      <c r="E294" s="36"/>
      <c r="F294" s="36"/>
      <c r="G294" s="36"/>
      <c r="H294" s="36"/>
      <c r="I294" s="36"/>
      <c r="J294" s="82"/>
      <c r="K294" s="173"/>
      <c r="L294" s="82"/>
      <c r="M294" s="173"/>
      <c r="N294" s="36"/>
      <c r="O294" s="36"/>
      <c r="P294" s="36"/>
      <c r="Q294" s="36"/>
      <c r="R294" s="173"/>
      <c r="S294" s="173"/>
      <c r="T294" s="173"/>
      <c r="U294" s="173"/>
      <c r="V294" s="82"/>
      <c r="W294" s="82"/>
      <c r="X294" s="82"/>
      <c r="Y294" s="173"/>
      <c r="Z294" s="36"/>
      <c r="AA294" s="36"/>
      <c r="AB294" s="82"/>
      <c r="AD294" s="82"/>
      <c r="AF294" s="82"/>
    </row>
    <row r="295" spans="1:32">
      <c r="A295" s="36"/>
      <c r="B295" s="36"/>
      <c r="C295" s="36"/>
      <c r="D295" s="36"/>
      <c r="E295" s="36"/>
      <c r="F295" s="36"/>
      <c r="G295" s="36"/>
      <c r="H295" s="36"/>
      <c r="I295" s="36"/>
      <c r="J295" s="82"/>
      <c r="K295" s="173"/>
      <c r="L295" s="82"/>
      <c r="M295" s="173"/>
      <c r="N295" s="36"/>
      <c r="O295" s="36"/>
      <c r="P295" s="36"/>
      <c r="Q295" s="36"/>
      <c r="R295" s="173"/>
      <c r="S295" s="173"/>
      <c r="T295" s="173"/>
      <c r="U295" s="173"/>
      <c r="V295" s="82"/>
      <c r="W295" s="82"/>
      <c r="X295" s="82"/>
      <c r="Y295" s="173"/>
      <c r="Z295" s="36"/>
      <c r="AA295" s="36"/>
      <c r="AB295" s="82"/>
      <c r="AD295" s="82"/>
      <c r="AF295" s="82"/>
    </row>
    <row r="296" spans="1:32">
      <c r="A296" s="36"/>
      <c r="B296" s="36"/>
      <c r="C296" s="36"/>
      <c r="D296" s="36"/>
      <c r="E296" s="36"/>
      <c r="F296" s="36"/>
      <c r="G296" s="36"/>
      <c r="H296" s="36"/>
      <c r="I296" s="36"/>
      <c r="J296" s="82"/>
      <c r="K296" s="173"/>
      <c r="L296" s="82"/>
      <c r="M296" s="173"/>
      <c r="N296" s="36"/>
      <c r="O296" s="36"/>
      <c r="P296" s="36"/>
      <c r="Q296" s="36"/>
      <c r="R296" s="173"/>
      <c r="S296" s="173"/>
      <c r="T296" s="173"/>
      <c r="U296" s="173"/>
      <c r="V296" s="82"/>
      <c r="W296" s="82"/>
      <c r="X296" s="82"/>
      <c r="Y296" s="173"/>
      <c r="Z296" s="36"/>
      <c r="AA296" s="36"/>
      <c r="AB296" s="82"/>
      <c r="AD296" s="82"/>
      <c r="AF296" s="82"/>
    </row>
    <row r="297" spans="1:32">
      <c r="A297" s="36"/>
      <c r="B297" s="36"/>
      <c r="C297" s="36"/>
      <c r="D297" s="36"/>
      <c r="E297" s="36"/>
      <c r="F297" s="36"/>
      <c r="G297" s="36"/>
      <c r="H297" s="36"/>
      <c r="I297" s="36"/>
      <c r="J297" s="82"/>
      <c r="K297" s="173"/>
      <c r="L297" s="82"/>
      <c r="M297" s="173"/>
      <c r="N297" s="36"/>
      <c r="O297" s="36"/>
      <c r="P297" s="36"/>
      <c r="Q297" s="36"/>
      <c r="R297" s="173"/>
      <c r="S297" s="173"/>
      <c r="T297" s="173"/>
      <c r="U297" s="173"/>
      <c r="V297" s="82"/>
      <c r="W297" s="82"/>
      <c r="X297" s="82"/>
      <c r="Y297" s="173"/>
      <c r="Z297" s="36"/>
      <c r="AA297" s="36"/>
      <c r="AB297" s="82"/>
      <c r="AD297" s="82"/>
      <c r="AF297" s="82"/>
    </row>
    <row r="298" spans="1:32">
      <c r="A298" s="36"/>
      <c r="B298" s="36"/>
      <c r="C298" s="36"/>
      <c r="D298" s="36"/>
      <c r="E298" s="36"/>
      <c r="F298" s="36"/>
      <c r="G298" s="36"/>
      <c r="H298" s="36"/>
      <c r="I298" s="36"/>
      <c r="J298" s="82"/>
      <c r="K298" s="173"/>
      <c r="L298" s="82"/>
      <c r="M298" s="173"/>
      <c r="N298" s="36"/>
      <c r="O298" s="36"/>
      <c r="P298" s="36"/>
      <c r="Q298" s="36"/>
      <c r="R298" s="173"/>
      <c r="S298" s="173"/>
      <c r="T298" s="173"/>
      <c r="U298" s="173"/>
      <c r="V298" s="82"/>
      <c r="W298" s="82"/>
      <c r="X298" s="82"/>
      <c r="Y298" s="173"/>
      <c r="Z298" s="36"/>
      <c r="AA298" s="36"/>
      <c r="AB298" s="82"/>
      <c r="AD298" s="82"/>
      <c r="AF298" s="82"/>
    </row>
    <row r="299" spans="1:32">
      <c r="A299" s="36"/>
      <c r="B299" s="36"/>
      <c r="C299" s="36"/>
      <c r="D299" s="36"/>
      <c r="E299" s="36"/>
      <c r="F299" s="36"/>
      <c r="G299" s="36"/>
      <c r="H299" s="36"/>
      <c r="I299" s="36"/>
      <c r="J299" s="82"/>
      <c r="K299" s="173"/>
      <c r="L299" s="82"/>
      <c r="M299" s="173"/>
      <c r="N299" s="36"/>
      <c r="O299" s="36"/>
      <c r="P299" s="36"/>
      <c r="Q299" s="36"/>
      <c r="R299" s="173"/>
      <c r="S299" s="173"/>
      <c r="T299" s="173"/>
      <c r="U299" s="173"/>
      <c r="V299" s="82"/>
      <c r="W299" s="82"/>
      <c r="X299" s="82"/>
      <c r="Y299" s="173"/>
      <c r="Z299" s="36"/>
      <c r="AA299" s="36"/>
      <c r="AB299" s="82"/>
      <c r="AD299" s="82"/>
      <c r="AF299" s="82"/>
    </row>
    <row r="300" spans="1:32">
      <c r="A300" s="36"/>
      <c r="B300" s="36"/>
      <c r="C300" s="36"/>
      <c r="D300" s="36"/>
      <c r="E300" s="36"/>
      <c r="F300" s="36"/>
      <c r="G300" s="36"/>
      <c r="H300" s="36"/>
      <c r="I300" s="36"/>
      <c r="J300" s="82"/>
      <c r="K300" s="173"/>
      <c r="L300" s="82"/>
      <c r="M300" s="173"/>
      <c r="N300" s="36"/>
      <c r="O300" s="36"/>
      <c r="P300" s="36"/>
      <c r="Q300" s="36"/>
      <c r="R300" s="173"/>
      <c r="S300" s="173"/>
      <c r="T300" s="173"/>
      <c r="U300" s="173"/>
      <c r="V300" s="82"/>
      <c r="W300" s="82"/>
      <c r="X300" s="82"/>
      <c r="Y300" s="173"/>
      <c r="Z300" s="36"/>
      <c r="AA300" s="36"/>
      <c r="AB300" s="82"/>
      <c r="AD300" s="82"/>
      <c r="AF300" s="82"/>
    </row>
    <row r="301" spans="1:32">
      <c r="A301" s="36"/>
      <c r="B301" s="36"/>
      <c r="C301" s="36"/>
      <c r="D301" s="36"/>
      <c r="E301" s="36"/>
      <c r="F301" s="36"/>
      <c r="G301" s="36"/>
      <c r="H301" s="36"/>
      <c r="I301" s="36"/>
      <c r="J301" s="82"/>
      <c r="K301" s="173"/>
      <c r="L301" s="82"/>
      <c r="M301" s="173"/>
      <c r="N301" s="36"/>
      <c r="O301" s="36"/>
      <c r="P301" s="36"/>
      <c r="Q301" s="36"/>
      <c r="R301" s="173"/>
      <c r="S301" s="173"/>
      <c r="T301" s="173"/>
      <c r="U301" s="173"/>
      <c r="V301" s="82"/>
      <c r="W301" s="82"/>
      <c r="X301" s="82"/>
      <c r="Y301" s="173"/>
      <c r="Z301" s="36"/>
      <c r="AA301" s="36"/>
      <c r="AB301" s="82"/>
      <c r="AD301" s="82"/>
      <c r="AF301" s="82"/>
    </row>
    <row r="302" spans="1:32">
      <c r="A302" s="36"/>
      <c r="B302" s="36"/>
      <c r="C302" s="36"/>
      <c r="D302" s="36"/>
      <c r="E302" s="36"/>
      <c r="F302" s="36"/>
      <c r="G302" s="36"/>
      <c r="H302" s="36"/>
      <c r="I302" s="36"/>
      <c r="J302" s="82"/>
      <c r="K302" s="173"/>
      <c r="L302" s="82"/>
      <c r="M302" s="173"/>
      <c r="N302" s="36"/>
      <c r="O302" s="36"/>
      <c r="P302" s="36"/>
      <c r="Q302" s="36"/>
      <c r="R302" s="173"/>
      <c r="S302" s="173"/>
      <c r="T302" s="173"/>
      <c r="U302" s="173"/>
      <c r="V302" s="82"/>
      <c r="W302" s="82"/>
      <c r="X302" s="82"/>
      <c r="Y302" s="173"/>
      <c r="Z302" s="36"/>
      <c r="AA302" s="36"/>
      <c r="AB302" s="82"/>
      <c r="AD302" s="82"/>
      <c r="AF302" s="82"/>
    </row>
    <row r="303" spans="1:32">
      <c r="A303" s="36"/>
      <c r="B303" s="36"/>
      <c r="C303" s="36"/>
      <c r="D303" s="36"/>
      <c r="E303" s="36"/>
      <c r="F303" s="36"/>
      <c r="G303" s="36"/>
      <c r="H303" s="36"/>
      <c r="I303" s="36"/>
      <c r="J303" s="82"/>
      <c r="K303" s="173"/>
      <c r="L303" s="82"/>
      <c r="M303" s="173"/>
      <c r="N303" s="36"/>
      <c r="O303" s="36"/>
      <c r="P303" s="36"/>
      <c r="Q303" s="36"/>
      <c r="R303" s="173"/>
      <c r="S303" s="173"/>
      <c r="T303" s="173"/>
      <c r="U303" s="173"/>
      <c r="V303" s="82"/>
      <c r="W303" s="82"/>
      <c r="X303" s="82"/>
      <c r="Y303" s="173"/>
      <c r="Z303" s="36"/>
      <c r="AA303" s="36"/>
      <c r="AB303" s="82"/>
      <c r="AD303" s="82"/>
      <c r="AF303" s="82"/>
    </row>
    <row r="304" spans="1:32">
      <c r="A304" s="36"/>
      <c r="B304" s="36"/>
      <c r="C304" s="36"/>
      <c r="D304" s="36"/>
      <c r="E304" s="36"/>
      <c r="F304" s="36"/>
      <c r="G304" s="36"/>
      <c r="H304" s="36"/>
      <c r="I304" s="36"/>
      <c r="J304" s="82"/>
      <c r="K304" s="173"/>
      <c r="L304" s="82"/>
      <c r="M304" s="173"/>
      <c r="N304" s="36"/>
      <c r="O304" s="36"/>
      <c r="P304" s="36"/>
      <c r="Q304" s="36"/>
      <c r="R304" s="173"/>
      <c r="S304" s="173"/>
      <c r="T304" s="173"/>
      <c r="U304" s="173"/>
      <c r="V304" s="82"/>
      <c r="W304" s="82"/>
      <c r="X304" s="82"/>
      <c r="Y304" s="173"/>
      <c r="Z304" s="36"/>
      <c r="AA304" s="36"/>
      <c r="AB304" s="82"/>
      <c r="AD304" s="82"/>
      <c r="AF304" s="82"/>
    </row>
    <row r="305" spans="1:32">
      <c r="A305" s="36"/>
      <c r="B305" s="36"/>
      <c r="C305" s="36"/>
      <c r="D305" s="36"/>
      <c r="E305" s="36"/>
      <c r="F305" s="36"/>
      <c r="G305" s="36"/>
      <c r="H305" s="36"/>
      <c r="I305" s="36"/>
      <c r="J305" s="82"/>
      <c r="K305" s="173"/>
      <c r="L305" s="82"/>
      <c r="M305" s="173"/>
      <c r="N305" s="36"/>
      <c r="O305" s="36"/>
      <c r="P305" s="36"/>
      <c r="Q305" s="36"/>
      <c r="R305" s="173"/>
      <c r="S305" s="173"/>
      <c r="T305" s="173"/>
      <c r="U305" s="173"/>
      <c r="V305" s="82"/>
      <c r="W305" s="82"/>
      <c r="X305" s="82"/>
      <c r="Y305" s="173"/>
      <c r="Z305" s="36"/>
      <c r="AA305" s="36"/>
      <c r="AB305" s="82"/>
      <c r="AD305" s="82"/>
      <c r="AF305" s="82"/>
    </row>
    <row r="306" spans="1:32">
      <c r="A306" s="36"/>
      <c r="B306" s="36"/>
      <c r="C306" s="36"/>
      <c r="D306" s="36"/>
      <c r="E306" s="36"/>
      <c r="F306" s="36"/>
      <c r="G306" s="36"/>
      <c r="H306" s="36"/>
      <c r="I306" s="36"/>
      <c r="J306" s="82"/>
      <c r="K306" s="173"/>
      <c r="L306" s="82"/>
      <c r="M306" s="173"/>
      <c r="N306" s="36"/>
      <c r="O306" s="36"/>
      <c r="P306" s="36"/>
      <c r="Q306" s="36"/>
      <c r="R306" s="173"/>
      <c r="S306" s="173"/>
      <c r="T306" s="173"/>
      <c r="U306" s="173"/>
      <c r="V306" s="82"/>
      <c r="W306" s="82"/>
      <c r="X306" s="82"/>
      <c r="Y306" s="173"/>
      <c r="Z306" s="36"/>
      <c r="AA306" s="36"/>
      <c r="AB306" s="82"/>
      <c r="AD306" s="82"/>
      <c r="AF306" s="82"/>
    </row>
    <row r="307" spans="1:32">
      <c r="A307" s="36"/>
      <c r="B307" s="36"/>
      <c r="C307" s="36"/>
      <c r="D307" s="36"/>
      <c r="E307" s="36"/>
      <c r="F307" s="36"/>
      <c r="G307" s="36"/>
      <c r="H307" s="36"/>
      <c r="I307" s="36"/>
      <c r="J307" s="82"/>
      <c r="K307" s="173"/>
      <c r="L307" s="82"/>
      <c r="M307" s="173"/>
      <c r="N307" s="36"/>
      <c r="O307" s="36"/>
      <c r="P307" s="36"/>
      <c r="Q307" s="36"/>
      <c r="R307" s="173"/>
      <c r="S307" s="173"/>
      <c r="T307" s="173"/>
      <c r="U307" s="173"/>
      <c r="V307" s="82"/>
      <c r="W307" s="82"/>
      <c r="X307" s="82"/>
      <c r="Y307" s="173"/>
      <c r="Z307" s="36"/>
      <c r="AA307" s="36"/>
      <c r="AB307" s="82"/>
      <c r="AD307" s="82"/>
      <c r="AF307" s="82"/>
    </row>
    <row r="308" spans="1:32">
      <c r="A308" s="36"/>
      <c r="B308" s="36"/>
      <c r="C308" s="36"/>
      <c r="D308" s="36"/>
      <c r="E308" s="36"/>
      <c r="F308" s="36"/>
      <c r="G308" s="36"/>
      <c r="H308" s="36"/>
      <c r="I308" s="36"/>
      <c r="J308" s="82"/>
      <c r="K308" s="173"/>
      <c r="L308" s="82"/>
      <c r="M308" s="173"/>
      <c r="N308" s="36"/>
      <c r="O308" s="36"/>
      <c r="P308" s="36"/>
      <c r="Q308" s="36"/>
      <c r="R308" s="173"/>
      <c r="S308" s="173"/>
      <c r="T308" s="173"/>
      <c r="U308" s="173"/>
      <c r="V308" s="82"/>
      <c r="W308" s="82"/>
      <c r="X308" s="82"/>
      <c r="Y308" s="173"/>
      <c r="Z308" s="36"/>
      <c r="AA308" s="36"/>
      <c r="AB308" s="82"/>
      <c r="AD308" s="82"/>
      <c r="AF308" s="82"/>
    </row>
    <row r="309" spans="1:32">
      <c r="A309" s="36"/>
      <c r="B309" s="36"/>
      <c r="C309" s="36"/>
      <c r="D309" s="36"/>
      <c r="E309" s="36"/>
      <c r="F309" s="36"/>
      <c r="G309" s="36"/>
      <c r="H309" s="36"/>
      <c r="I309" s="36"/>
      <c r="J309" s="82"/>
      <c r="K309" s="173"/>
      <c r="L309" s="82"/>
      <c r="M309" s="173"/>
      <c r="N309" s="36"/>
      <c r="O309" s="36"/>
      <c r="P309" s="36"/>
      <c r="Q309" s="36"/>
      <c r="R309" s="173"/>
      <c r="S309" s="173"/>
      <c r="T309" s="173"/>
      <c r="U309" s="173"/>
      <c r="V309" s="82"/>
      <c r="W309" s="82"/>
      <c r="X309" s="82"/>
      <c r="Y309" s="173"/>
      <c r="Z309" s="36"/>
      <c r="AA309" s="36"/>
      <c r="AB309" s="82"/>
      <c r="AD309" s="82"/>
      <c r="AF309" s="82"/>
    </row>
    <row r="310" spans="1:32">
      <c r="A310" s="36"/>
      <c r="B310" s="36"/>
      <c r="C310" s="36"/>
      <c r="D310" s="36"/>
      <c r="E310" s="36"/>
      <c r="F310" s="36"/>
      <c r="G310" s="36"/>
      <c r="H310" s="36"/>
      <c r="I310" s="36"/>
      <c r="J310" s="82"/>
      <c r="K310" s="173"/>
      <c r="L310" s="82"/>
      <c r="M310" s="173"/>
      <c r="N310" s="36"/>
      <c r="O310" s="36"/>
      <c r="P310" s="36"/>
      <c r="Q310" s="36"/>
      <c r="R310" s="173"/>
      <c r="S310" s="173"/>
      <c r="T310" s="173"/>
      <c r="U310" s="173"/>
      <c r="V310" s="82"/>
      <c r="W310" s="82"/>
      <c r="X310" s="82"/>
      <c r="Y310" s="173"/>
      <c r="Z310" s="36"/>
      <c r="AA310" s="36"/>
      <c r="AB310" s="82"/>
      <c r="AD310" s="82"/>
      <c r="AF310" s="82"/>
    </row>
    <row r="311" spans="1:32">
      <c r="A311" s="36"/>
      <c r="B311" s="36"/>
      <c r="C311" s="36"/>
      <c r="D311" s="36"/>
      <c r="E311" s="36"/>
      <c r="F311" s="36"/>
      <c r="G311" s="36"/>
      <c r="H311" s="36"/>
      <c r="I311" s="36"/>
      <c r="J311" s="82"/>
      <c r="K311" s="173"/>
      <c r="L311" s="82"/>
      <c r="M311" s="173"/>
      <c r="N311" s="36"/>
      <c r="O311" s="36"/>
      <c r="P311" s="36"/>
      <c r="Q311" s="36"/>
      <c r="R311" s="173"/>
      <c r="S311" s="173"/>
      <c r="T311" s="173"/>
      <c r="U311" s="173"/>
      <c r="V311" s="82"/>
      <c r="W311" s="82"/>
      <c r="X311" s="82"/>
      <c r="Y311" s="173"/>
      <c r="Z311" s="36"/>
      <c r="AA311" s="36"/>
      <c r="AB311" s="82"/>
      <c r="AD311" s="82"/>
      <c r="AF311" s="82"/>
    </row>
    <row r="312" spans="1:32">
      <c r="A312" s="36"/>
      <c r="B312" s="36"/>
      <c r="C312" s="36"/>
      <c r="D312" s="36"/>
      <c r="E312" s="36"/>
      <c r="F312" s="36"/>
      <c r="G312" s="36"/>
      <c r="H312" s="36"/>
      <c r="I312" s="36"/>
      <c r="J312" s="82"/>
      <c r="K312" s="173"/>
      <c r="L312" s="82"/>
      <c r="M312" s="173"/>
      <c r="N312" s="36"/>
      <c r="O312" s="36"/>
      <c r="P312" s="36"/>
      <c r="Q312" s="36"/>
      <c r="R312" s="173"/>
      <c r="S312" s="173"/>
      <c r="T312" s="173"/>
      <c r="U312" s="173"/>
      <c r="V312" s="82"/>
      <c r="W312" s="82"/>
      <c r="X312" s="82"/>
      <c r="Y312" s="173"/>
      <c r="Z312" s="36"/>
      <c r="AA312" s="36"/>
      <c r="AB312" s="82"/>
      <c r="AD312" s="82"/>
      <c r="AF312" s="82"/>
    </row>
    <row r="313" spans="1:32">
      <c r="A313" s="36"/>
      <c r="B313" s="36"/>
      <c r="C313" s="36"/>
      <c r="D313" s="36"/>
      <c r="E313" s="36"/>
      <c r="F313" s="36"/>
      <c r="G313" s="36"/>
      <c r="H313" s="36"/>
      <c r="I313" s="36"/>
      <c r="J313" s="82"/>
      <c r="K313" s="173"/>
      <c r="L313" s="82"/>
      <c r="M313" s="173"/>
      <c r="N313" s="36"/>
      <c r="O313" s="36"/>
      <c r="P313" s="36"/>
      <c r="Q313" s="36"/>
      <c r="R313" s="173"/>
      <c r="S313" s="173"/>
      <c r="T313" s="173"/>
      <c r="U313" s="173"/>
      <c r="V313" s="82"/>
      <c r="W313" s="82"/>
      <c r="X313" s="82"/>
      <c r="Y313" s="173"/>
      <c r="Z313" s="36"/>
      <c r="AA313" s="36"/>
      <c r="AB313" s="82"/>
      <c r="AD313" s="82"/>
      <c r="AF313" s="82"/>
    </row>
    <row r="314" spans="1:32">
      <c r="A314" s="36"/>
      <c r="B314" s="36"/>
      <c r="C314" s="36"/>
      <c r="D314" s="36"/>
      <c r="E314" s="36"/>
      <c r="F314" s="36"/>
      <c r="G314" s="36"/>
      <c r="H314" s="36"/>
      <c r="I314" s="36"/>
      <c r="J314" s="82"/>
      <c r="K314" s="173"/>
      <c r="L314" s="82"/>
      <c r="M314" s="173"/>
      <c r="N314" s="36"/>
      <c r="O314" s="36"/>
      <c r="P314" s="36"/>
      <c r="Q314" s="36"/>
      <c r="R314" s="173"/>
      <c r="S314" s="173"/>
      <c r="T314" s="173"/>
      <c r="U314" s="173"/>
      <c r="V314" s="82"/>
      <c r="W314" s="82"/>
      <c r="X314" s="82"/>
      <c r="Y314" s="173"/>
      <c r="Z314" s="36"/>
      <c r="AA314" s="36"/>
      <c r="AB314" s="82"/>
      <c r="AD314" s="82"/>
      <c r="AF314" s="82"/>
    </row>
    <row r="315" spans="1:32">
      <c r="A315" s="36"/>
      <c r="B315" s="36"/>
      <c r="C315" s="36"/>
      <c r="D315" s="36"/>
      <c r="E315" s="36"/>
      <c r="F315" s="36"/>
      <c r="G315" s="36"/>
      <c r="H315" s="36"/>
      <c r="I315" s="36"/>
      <c r="J315" s="82"/>
      <c r="K315" s="173"/>
      <c r="L315" s="82"/>
      <c r="M315" s="173"/>
      <c r="N315" s="36"/>
      <c r="O315" s="36"/>
      <c r="P315" s="36"/>
      <c r="Q315" s="36"/>
      <c r="R315" s="173"/>
      <c r="S315" s="173"/>
      <c r="T315" s="173"/>
      <c r="U315" s="173"/>
      <c r="V315" s="82"/>
      <c r="W315" s="82"/>
      <c r="X315" s="82"/>
      <c r="Y315" s="173"/>
      <c r="Z315" s="36"/>
      <c r="AA315" s="36"/>
      <c r="AB315" s="82"/>
      <c r="AD315" s="82"/>
      <c r="AF315" s="82"/>
    </row>
    <row r="316" spans="1:32">
      <c r="L316" s="82"/>
      <c r="M316" s="173"/>
      <c r="N316" s="36"/>
      <c r="O316" s="36"/>
      <c r="P316" s="36"/>
      <c r="Q316" s="36"/>
      <c r="R316" s="173"/>
      <c r="S316" s="173"/>
      <c r="T316" s="173"/>
      <c r="U316" s="173"/>
      <c r="V316" s="82"/>
      <c r="W316" s="82"/>
      <c r="X316" s="82"/>
      <c r="Y316" s="173"/>
      <c r="Z316" s="36"/>
      <c r="AA316" s="36"/>
      <c r="AB316" s="82"/>
      <c r="AD316" s="82"/>
      <c r="AF316" s="82"/>
    </row>
    <row r="317" spans="1:32">
      <c r="L317" s="82"/>
      <c r="M317" s="173"/>
      <c r="N317" s="36"/>
      <c r="O317" s="36"/>
      <c r="P317" s="36"/>
      <c r="Q317" s="36"/>
      <c r="R317" s="173"/>
      <c r="S317" s="173"/>
      <c r="T317" s="173"/>
      <c r="V317" s="82"/>
      <c r="X317" s="82"/>
      <c r="Z317" s="36"/>
      <c r="AB317" s="82"/>
      <c r="AD317" s="82"/>
      <c r="AF317" s="82"/>
    </row>
    <row r="318" spans="1:32">
      <c r="L318" s="82"/>
      <c r="M318" s="173"/>
      <c r="N318" s="36"/>
      <c r="O318" s="36"/>
      <c r="P318" s="36"/>
      <c r="Q318" s="36"/>
      <c r="R318" s="173"/>
      <c r="S318" s="173"/>
      <c r="T318" s="173"/>
      <c r="V318" s="82"/>
      <c r="X318" s="82"/>
      <c r="Z318" s="36"/>
      <c r="AB318" s="82"/>
      <c r="AD318" s="82"/>
      <c r="AF318" s="82"/>
    </row>
    <row r="319" spans="1:32">
      <c r="L319" s="82"/>
      <c r="M319" s="173"/>
      <c r="N319" s="36"/>
      <c r="O319" s="36"/>
      <c r="P319" s="36"/>
      <c r="Q319" s="36"/>
      <c r="R319" s="173"/>
      <c r="S319" s="173"/>
      <c r="T319" s="173"/>
      <c r="V319" s="82"/>
      <c r="X319" s="82"/>
      <c r="Z319" s="36"/>
      <c r="AB319" s="82"/>
      <c r="AD319" s="82"/>
      <c r="AF319" s="82"/>
    </row>
    <row r="320" spans="1:32">
      <c r="L320" s="82"/>
      <c r="M320" s="173"/>
      <c r="N320" s="36"/>
      <c r="O320" s="36"/>
      <c r="P320" s="36"/>
      <c r="Q320" s="36"/>
      <c r="R320" s="173"/>
      <c r="S320" s="173"/>
      <c r="T320" s="173"/>
      <c r="V320" s="82"/>
      <c r="X320" s="82"/>
      <c r="Z320" s="36"/>
      <c r="AB320" s="82"/>
      <c r="AD320" s="82"/>
      <c r="AF320" s="82"/>
    </row>
    <row r="321" spans="12:32">
      <c r="L321" s="82"/>
      <c r="M321" s="173"/>
      <c r="N321" s="36"/>
      <c r="O321" s="36"/>
      <c r="P321" s="36"/>
      <c r="Q321" s="36"/>
      <c r="R321" s="173"/>
      <c r="S321" s="173"/>
      <c r="T321" s="173"/>
      <c r="V321" s="82"/>
      <c r="X321" s="82"/>
      <c r="Z321" s="36"/>
      <c r="AB321" s="82"/>
      <c r="AD321" s="82"/>
      <c r="AF321" s="82"/>
    </row>
    <row r="322" spans="12:32">
      <c r="L322" s="82"/>
      <c r="M322" s="173"/>
      <c r="N322" s="36"/>
      <c r="O322" s="36"/>
      <c r="P322" s="36"/>
      <c r="Q322" s="36"/>
      <c r="R322" s="173"/>
      <c r="S322" s="173"/>
      <c r="T322" s="173"/>
      <c r="V322" s="82"/>
      <c r="X322" s="82"/>
      <c r="Z322" s="36"/>
      <c r="AB322" s="82"/>
      <c r="AD322" s="82"/>
      <c r="AF322" s="82"/>
    </row>
    <row r="323" spans="12:32">
      <c r="L323" s="82"/>
      <c r="M323" s="173"/>
      <c r="N323" s="36"/>
      <c r="O323" s="36"/>
      <c r="P323" s="36"/>
      <c r="Q323" s="36"/>
      <c r="R323" s="173"/>
      <c r="S323" s="173"/>
      <c r="T323" s="173"/>
      <c r="V323" s="82"/>
      <c r="X323" s="82"/>
      <c r="Z323" s="36"/>
      <c r="AB323" s="82"/>
      <c r="AD323" s="82"/>
      <c r="AF323" s="82"/>
    </row>
    <row r="324" spans="12:32">
      <c r="L324" s="82"/>
      <c r="M324" s="173"/>
      <c r="N324" s="36"/>
      <c r="O324" s="36"/>
      <c r="P324" s="36"/>
      <c r="Q324" s="36"/>
      <c r="R324" s="173"/>
      <c r="S324" s="173"/>
      <c r="T324" s="173"/>
      <c r="V324" s="82"/>
      <c r="X324" s="82"/>
      <c r="Z324" s="36"/>
      <c r="AB324" s="82"/>
      <c r="AD324" s="82"/>
      <c r="AF324" s="82"/>
    </row>
    <row r="325" spans="12:32">
      <c r="L325" s="82"/>
      <c r="M325" s="173"/>
      <c r="N325" s="36"/>
      <c r="O325" s="36"/>
      <c r="P325" s="36"/>
      <c r="Q325" s="36"/>
      <c r="R325" s="173"/>
      <c r="S325" s="173"/>
      <c r="T325" s="173"/>
      <c r="V325" s="82"/>
      <c r="X325" s="82"/>
      <c r="Z325" s="36"/>
      <c r="AB325" s="82"/>
      <c r="AD325" s="82"/>
      <c r="AF325" s="82"/>
    </row>
    <row r="326" spans="12:32">
      <c r="L326" s="82"/>
      <c r="M326" s="173"/>
      <c r="N326" s="36"/>
      <c r="O326" s="36"/>
      <c r="P326" s="36"/>
      <c r="Q326" s="36"/>
      <c r="R326" s="173"/>
      <c r="S326" s="173"/>
      <c r="T326" s="173"/>
      <c r="V326" s="82"/>
      <c r="X326" s="82"/>
      <c r="Z326" s="36"/>
      <c r="AB326" s="82"/>
      <c r="AD326" s="82"/>
      <c r="AF326" s="82"/>
    </row>
    <row r="327" spans="12:32">
      <c r="L327" s="82"/>
      <c r="M327" s="173"/>
      <c r="N327" s="36"/>
      <c r="O327" s="36"/>
      <c r="P327" s="36"/>
      <c r="Q327" s="36"/>
      <c r="R327" s="173"/>
      <c r="S327" s="173"/>
      <c r="T327" s="173"/>
      <c r="V327" s="82"/>
      <c r="X327" s="82"/>
      <c r="Z327" s="36"/>
      <c r="AB327" s="82"/>
      <c r="AD327" s="82"/>
      <c r="AF327" s="82"/>
    </row>
    <row r="328" spans="12:32">
      <c r="L328" s="82"/>
      <c r="M328" s="173"/>
      <c r="N328" s="36"/>
      <c r="O328" s="36"/>
      <c r="P328" s="36"/>
      <c r="Q328" s="36"/>
      <c r="R328" s="173"/>
      <c r="S328" s="173"/>
      <c r="T328" s="173"/>
      <c r="V328" s="82"/>
      <c r="X328" s="82"/>
      <c r="Z328" s="36"/>
      <c r="AB328" s="82"/>
      <c r="AD328" s="82"/>
      <c r="AF328" s="82"/>
    </row>
    <row r="329" spans="12:32">
      <c r="L329" s="82"/>
      <c r="M329" s="173"/>
      <c r="N329" s="36"/>
      <c r="O329" s="36"/>
      <c r="P329" s="36"/>
      <c r="Q329" s="36"/>
      <c r="R329" s="173"/>
      <c r="S329" s="173"/>
      <c r="T329" s="173"/>
      <c r="V329" s="82"/>
      <c r="X329" s="82"/>
      <c r="Z329" s="36"/>
      <c r="AB329" s="82"/>
      <c r="AD329" s="82"/>
      <c r="AF329" s="82"/>
    </row>
    <row r="330" spans="12:32">
      <c r="L330" s="82"/>
      <c r="M330" s="173"/>
      <c r="N330" s="36"/>
      <c r="O330" s="36"/>
      <c r="P330" s="36"/>
      <c r="Q330" s="36"/>
      <c r="R330" s="173"/>
      <c r="S330" s="173"/>
      <c r="T330" s="173"/>
      <c r="V330" s="82"/>
      <c r="X330" s="82"/>
      <c r="Z330" s="36"/>
      <c r="AB330" s="82"/>
      <c r="AD330" s="82"/>
      <c r="AF330" s="82"/>
    </row>
    <row r="331" spans="12:32">
      <c r="L331" s="82"/>
      <c r="M331" s="173"/>
      <c r="N331" s="36"/>
      <c r="O331" s="36"/>
      <c r="P331" s="36"/>
      <c r="Q331" s="36"/>
      <c r="R331" s="173"/>
      <c r="S331" s="173"/>
      <c r="T331" s="173"/>
      <c r="V331" s="82"/>
      <c r="X331" s="82"/>
      <c r="Z331" s="36"/>
      <c r="AB331" s="82"/>
      <c r="AD331" s="82"/>
      <c r="AF331" s="82"/>
    </row>
    <row r="332" spans="12:32">
      <c r="L332" s="82"/>
      <c r="M332" s="173"/>
      <c r="N332" s="36"/>
      <c r="O332" s="36"/>
      <c r="P332" s="36"/>
      <c r="Q332" s="36"/>
      <c r="R332" s="173"/>
      <c r="S332" s="173"/>
      <c r="T332" s="173"/>
      <c r="V332" s="82"/>
      <c r="X332" s="82"/>
      <c r="Z332" s="36"/>
      <c r="AB332" s="82"/>
      <c r="AD332" s="82"/>
      <c r="AF332" s="82"/>
    </row>
    <row r="333" spans="12:32">
      <c r="L333" s="82"/>
      <c r="M333" s="173"/>
      <c r="N333" s="36"/>
      <c r="O333" s="36"/>
      <c r="P333" s="36"/>
      <c r="Q333" s="36"/>
      <c r="R333" s="173"/>
      <c r="S333" s="173"/>
      <c r="T333" s="173"/>
      <c r="V333" s="82"/>
      <c r="X333" s="82"/>
      <c r="Z333" s="36"/>
      <c r="AB333" s="82"/>
      <c r="AD333" s="82"/>
      <c r="AF333" s="82"/>
    </row>
    <row r="334" spans="12:32">
      <c r="L334" s="82"/>
      <c r="M334" s="173"/>
      <c r="N334" s="36"/>
      <c r="O334" s="36"/>
      <c r="P334" s="36"/>
      <c r="Q334" s="36"/>
      <c r="R334" s="173"/>
      <c r="S334" s="173"/>
      <c r="T334" s="173"/>
      <c r="V334" s="82"/>
      <c r="X334" s="82"/>
      <c r="Z334" s="36"/>
      <c r="AB334" s="82"/>
      <c r="AD334" s="82"/>
      <c r="AF334" s="82"/>
    </row>
    <row r="335" spans="12:32">
      <c r="L335" s="82"/>
      <c r="M335" s="173"/>
      <c r="N335" s="36"/>
      <c r="O335" s="36"/>
      <c r="P335" s="36"/>
      <c r="Q335" s="36"/>
      <c r="R335" s="173"/>
      <c r="S335" s="173"/>
      <c r="T335" s="173"/>
      <c r="V335" s="82"/>
      <c r="X335" s="82"/>
      <c r="Z335" s="36"/>
      <c r="AB335" s="82"/>
      <c r="AD335" s="82"/>
      <c r="AF335" s="82"/>
    </row>
    <row r="336" spans="12:32">
      <c r="L336" s="82"/>
      <c r="M336" s="173"/>
      <c r="N336" s="36"/>
      <c r="O336" s="36"/>
      <c r="P336" s="36"/>
      <c r="Q336" s="36"/>
      <c r="R336" s="173"/>
      <c r="S336" s="173"/>
      <c r="T336" s="173"/>
      <c r="V336" s="82"/>
      <c r="X336" s="82"/>
      <c r="Z336" s="36"/>
      <c r="AB336" s="82"/>
      <c r="AD336" s="82"/>
      <c r="AF336" s="82"/>
    </row>
    <row r="337" spans="12:32">
      <c r="L337" s="82"/>
      <c r="M337" s="173"/>
      <c r="N337" s="36"/>
      <c r="O337" s="36"/>
      <c r="P337" s="36"/>
      <c r="Q337" s="36"/>
      <c r="R337" s="173"/>
      <c r="S337" s="173"/>
      <c r="T337" s="173"/>
      <c r="V337" s="82"/>
      <c r="X337" s="82"/>
      <c r="Z337" s="36"/>
      <c r="AB337" s="82"/>
      <c r="AD337" s="82"/>
      <c r="AF337" s="82"/>
    </row>
    <row r="338" spans="12:32">
      <c r="L338" s="82"/>
      <c r="M338" s="173"/>
      <c r="N338" s="36"/>
      <c r="O338" s="36"/>
      <c r="P338" s="36"/>
      <c r="Q338" s="36"/>
      <c r="R338" s="173"/>
      <c r="S338" s="173"/>
      <c r="T338" s="173"/>
      <c r="V338" s="82"/>
      <c r="X338" s="82"/>
      <c r="Z338" s="36"/>
      <c r="AB338" s="82"/>
      <c r="AD338" s="82"/>
      <c r="AF338" s="82"/>
    </row>
    <row r="339" spans="12:32">
      <c r="M339" s="173"/>
      <c r="N339" s="36"/>
      <c r="O339" s="36"/>
      <c r="P339" s="36"/>
      <c r="Q339" s="36"/>
      <c r="R339" s="173"/>
      <c r="S339" s="173"/>
      <c r="T339" s="173"/>
      <c r="V339" s="82"/>
      <c r="X339" s="82"/>
      <c r="Z339" s="36"/>
      <c r="AB339" s="82"/>
      <c r="AD339" s="82"/>
      <c r="AF339" s="82"/>
    </row>
  </sheetData>
  <mergeCells count="1">
    <mergeCell ref="Q5:S5"/>
  </mergeCells>
  <conditionalFormatting sqref="G11:G16">
    <cfRule type="cellIs" dxfId="125" priority="17" operator="lessThan">
      <formula>0</formula>
    </cfRule>
    <cfRule type="cellIs" dxfId="124" priority="18" operator="greaterThan">
      <formula>0</formula>
    </cfRule>
  </conditionalFormatting>
  <conditionalFormatting sqref="I11:I16">
    <cfRule type="cellIs" dxfId="123" priority="15" operator="lessThan">
      <formula>0</formula>
    </cfRule>
    <cfRule type="cellIs" dxfId="122" priority="16" operator="greaterThan">
      <formula>0</formula>
    </cfRule>
  </conditionalFormatting>
  <conditionalFormatting sqref="K11:K16">
    <cfRule type="cellIs" dxfId="121" priority="13" operator="lessThan">
      <formula>0</formula>
    </cfRule>
    <cfRule type="cellIs" dxfId="120" priority="14" operator="greaterThan">
      <formula>0</formula>
    </cfRule>
  </conditionalFormatting>
  <conditionalFormatting sqref="M11:M16">
    <cfRule type="cellIs" dxfId="119" priority="11" operator="lessThan">
      <formula>0</formula>
    </cfRule>
    <cfRule type="cellIs" dxfId="118" priority="12" operator="greaterThan">
      <formula>0</formula>
    </cfRule>
  </conditionalFormatting>
  <conditionalFormatting sqref="O11:O16">
    <cfRule type="cellIs" dxfId="117" priority="9" operator="lessThan">
      <formula>0</formula>
    </cfRule>
    <cfRule type="cellIs" dxfId="116" priority="10" operator="greaterThan">
      <formula>0</formula>
    </cfRule>
  </conditionalFormatting>
  <conditionalFormatting sqref="Q11:Q16">
    <cfRule type="cellIs" dxfId="115" priority="7" operator="lessThan">
      <formula>0</formula>
    </cfRule>
    <cfRule type="cellIs" dxfId="114" priority="8" operator="greaterThan">
      <formula>0</formula>
    </cfRule>
  </conditionalFormatting>
  <conditionalFormatting sqref="S11:S16">
    <cfRule type="cellIs" dxfId="113" priority="5" operator="lessThan">
      <formula>0</formula>
    </cfRule>
    <cfRule type="cellIs" dxfId="112" priority="6" operator="greaterThan">
      <formula>0</formula>
    </cfRule>
  </conditionalFormatting>
  <conditionalFormatting sqref="U11:U16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CF37-E022-4835-BEA4-5B9C659CF2A6}">
  <dimension ref="A2:L32"/>
  <sheetViews>
    <sheetView workbookViewId="0">
      <selection activeCell="D3" sqref="D3"/>
    </sheetView>
  </sheetViews>
  <sheetFormatPr baseColWidth="10" defaultRowHeight="15"/>
  <sheetData>
    <row r="2" spans="1:12" s="493" customFormat="1">
      <c r="B2" s="3" t="s">
        <v>703</v>
      </c>
    </row>
    <row r="3" spans="1:12">
      <c r="B3" s="3" t="s">
        <v>700</v>
      </c>
      <c r="I3" s="3" t="s">
        <v>449</v>
      </c>
    </row>
    <row r="4" spans="1:12" ht="15.6">
      <c r="B4" s="3" t="s">
        <v>701</v>
      </c>
      <c r="I4" s="70">
        <v>0</v>
      </c>
      <c r="J4" s="70" t="s">
        <v>64</v>
      </c>
    </row>
    <row r="5" spans="1:12" ht="15.6">
      <c r="B5" s="3" t="s">
        <v>702</v>
      </c>
      <c r="I5" s="70">
        <v>2</v>
      </c>
      <c r="J5" s="70" t="s">
        <v>473</v>
      </c>
    </row>
    <row r="6" spans="1:12" ht="15.6">
      <c r="I6" s="70">
        <v>4</v>
      </c>
      <c r="J6" s="70" t="s">
        <v>65</v>
      </c>
    </row>
    <row r="7" spans="1:12" ht="15.6">
      <c r="G7" s="3" t="s">
        <v>93</v>
      </c>
      <c r="I7" s="70">
        <v>7</v>
      </c>
      <c r="J7" s="70" t="s">
        <v>66</v>
      </c>
    </row>
    <row r="8" spans="1:12" ht="15.6">
      <c r="A8" s="56">
        <v>103</v>
      </c>
      <c r="B8" s="68" t="s">
        <v>53</v>
      </c>
      <c r="D8" s="70">
        <f>+'Ark1'!M2077</f>
        <v>1</v>
      </c>
      <c r="E8" s="70" t="s">
        <v>99</v>
      </c>
      <c r="G8">
        <v>1</v>
      </c>
      <c r="H8" t="s">
        <v>570</v>
      </c>
      <c r="I8" s="70">
        <v>9</v>
      </c>
      <c r="J8" s="70" t="s">
        <v>67</v>
      </c>
    </row>
    <row r="9" spans="1:12" ht="15.6">
      <c r="A9" s="56">
        <v>106</v>
      </c>
      <c r="B9" s="68" t="s">
        <v>54</v>
      </c>
      <c r="D9" s="70">
        <f>+'Ark1'!M2078</f>
        <v>2</v>
      </c>
      <c r="E9" s="70" t="s">
        <v>100</v>
      </c>
      <c r="G9">
        <v>2</v>
      </c>
      <c r="H9" t="s">
        <v>571</v>
      </c>
      <c r="I9" s="70">
        <v>10</v>
      </c>
      <c r="J9" s="70" t="s">
        <v>598</v>
      </c>
    </row>
    <row r="10" spans="1:12" ht="15.6">
      <c r="A10" s="56">
        <v>110</v>
      </c>
      <c r="B10" s="68" t="s">
        <v>48</v>
      </c>
      <c r="D10" s="70">
        <f>+'Ark1'!M2079</f>
        <v>3</v>
      </c>
      <c r="E10" s="70" t="s">
        <v>101</v>
      </c>
      <c r="G10">
        <v>3</v>
      </c>
      <c r="H10" t="s">
        <v>572</v>
      </c>
      <c r="I10" s="70">
        <v>12</v>
      </c>
      <c r="J10" s="70" t="s">
        <v>599</v>
      </c>
    </row>
    <row r="11" spans="1:12" ht="15.6">
      <c r="A11" s="56">
        <v>111</v>
      </c>
      <c r="B11" s="68" t="s">
        <v>55</v>
      </c>
      <c r="D11" s="70">
        <f>+'Ark1'!M2080</f>
        <v>4</v>
      </c>
      <c r="E11" s="70" t="s">
        <v>102</v>
      </c>
      <c r="G11">
        <v>4</v>
      </c>
      <c r="H11" t="s">
        <v>573</v>
      </c>
      <c r="I11" s="70">
        <v>14</v>
      </c>
      <c r="J11" s="70" t="s">
        <v>600</v>
      </c>
    </row>
    <row r="12" spans="1:12" ht="15.6">
      <c r="A12" s="56">
        <v>116</v>
      </c>
      <c r="B12" s="68" t="s">
        <v>56</v>
      </c>
      <c r="D12" s="70">
        <f>+'Ark1'!M2081</f>
        <v>5</v>
      </c>
      <c r="E12" s="70" t="s">
        <v>103</v>
      </c>
      <c r="G12">
        <v>5</v>
      </c>
      <c r="H12" t="s">
        <v>460</v>
      </c>
      <c r="I12" s="70">
        <v>19</v>
      </c>
      <c r="J12" s="70" t="s">
        <v>601</v>
      </c>
    </row>
    <row r="13" spans="1:12" ht="15.6">
      <c r="A13" s="56">
        <v>117</v>
      </c>
      <c r="B13" s="68" t="s">
        <v>57</v>
      </c>
      <c r="D13" s="70">
        <f>+'Ark1'!M2082</f>
        <v>6</v>
      </c>
      <c r="E13" s="70" t="s">
        <v>104</v>
      </c>
      <c r="G13">
        <v>6</v>
      </c>
      <c r="H13" t="s">
        <v>574</v>
      </c>
      <c r="I13" s="70">
        <v>25</v>
      </c>
      <c r="J13" s="70" t="s">
        <v>603</v>
      </c>
    </row>
    <row r="14" spans="1:12" ht="15.6">
      <c r="A14" s="56">
        <v>134</v>
      </c>
      <c r="B14" s="68" t="s">
        <v>50</v>
      </c>
      <c r="D14" s="70">
        <f>+'Ark1'!M2083</f>
        <v>7</v>
      </c>
      <c r="E14" s="70" t="s">
        <v>105</v>
      </c>
      <c r="G14">
        <v>7</v>
      </c>
      <c r="H14" t="s">
        <v>575</v>
      </c>
    </row>
    <row r="15" spans="1:12" ht="15.6">
      <c r="A15" s="56">
        <v>141</v>
      </c>
      <c r="B15" s="68" t="s">
        <v>49</v>
      </c>
      <c r="D15" s="70">
        <f>+'Ark1'!M2084</f>
        <v>8</v>
      </c>
      <c r="E15" s="70" t="s">
        <v>106</v>
      </c>
      <c r="G15">
        <v>8</v>
      </c>
      <c r="H15" t="s">
        <v>576</v>
      </c>
      <c r="I15" s="3" t="s">
        <v>691</v>
      </c>
      <c r="J15" s="480"/>
      <c r="K15" s="56">
        <v>1</v>
      </c>
      <c r="L15" s="68" t="s">
        <v>693</v>
      </c>
    </row>
    <row r="16" spans="1:12" ht="15.6">
      <c r="A16" s="56">
        <v>143</v>
      </c>
      <c r="B16" s="68" t="s">
        <v>58</v>
      </c>
      <c r="D16" s="70">
        <f>+'Ark1'!M2085</f>
        <v>9</v>
      </c>
      <c r="E16" s="70" t="s">
        <v>107</v>
      </c>
      <c r="G16">
        <v>9</v>
      </c>
      <c r="H16" t="s">
        <v>577</v>
      </c>
      <c r="I16" s="480">
        <v>1</v>
      </c>
      <c r="J16" s="3" t="s">
        <v>28</v>
      </c>
      <c r="K16" s="56">
        <v>2</v>
      </c>
      <c r="L16" s="68" t="s">
        <v>694</v>
      </c>
    </row>
    <row r="17" spans="1:12" ht="15.6">
      <c r="A17" s="56">
        <v>147</v>
      </c>
      <c r="B17" s="68" t="s">
        <v>3</v>
      </c>
      <c r="D17" s="70">
        <f>+'Ark1'!M2086</f>
        <v>10</v>
      </c>
      <c r="E17" s="70" t="s">
        <v>108</v>
      </c>
      <c r="G17">
        <v>10</v>
      </c>
      <c r="H17" t="s">
        <v>578</v>
      </c>
      <c r="I17" s="480">
        <v>2</v>
      </c>
      <c r="J17" s="3" t="s">
        <v>29</v>
      </c>
      <c r="K17" s="56">
        <v>3</v>
      </c>
      <c r="L17" s="68" t="s">
        <v>695</v>
      </c>
    </row>
    <row r="18" spans="1:12" ht="15.6">
      <c r="A18" s="56">
        <v>155</v>
      </c>
      <c r="B18" s="68" t="s">
        <v>52</v>
      </c>
      <c r="D18" s="70">
        <f>+'Ark1'!M2087</f>
        <v>11</v>
      </c>
      <c r="E18" s="70" t="s">
        <v>109</v>
      </c>
      <c r="G18">
        <v>11</v>
      </c>
      <c r="H18" t="s">
        <v>579</v>
      </c>
      <c r="I18" s="480">
        <v>3</v>
      </c>
      <c r="J18" s="3" t="s">
        <v>30</v>
      </c>
      <c r="K18" s="56">
        <v>4</v>
      </c>
      <c r="L18" s="68" t="s">
        <v>641</v>
      </c>
    </row>
    <row r="19" spans="1:12" ht="15.6">
      <c r="A19" s="56">
        <v>160</v>
      </c>
      <c r="B19" s="68" t="s">
        <v>46</v>
      </c>
      <c r="D19" s="70">
        <f>+'Ark1'!M2088</f>
        <v>12</v>
      </c>
      <c r="E19" s="70" t="s">
        <v>110</v>
      </c>
      <c r="G19">
        <v>12</v>
      </c>
      <c r="H19" t="s">
        <v>580</v>
      </c>
      <c r="I19" s="480">
        <v>4</v>
      </c>
      <c r="J19" s="3" t="s">
        <v>31</v>
      </c>
      <c r="K19" s="56">
        <v>7</v>
      </c>
      <c r="L19" s="68" t="s">
        <v>696</v>
      </c>
    </row>
    <row r="20" spans="1:12" ht="15.6">
      <c r="A20" s="56">
        <v>171</v>
      </c>
      <c r="B20" s="68" t="s">
        <v>499</v>
      </c>
      <c r="D20" s="70">
        <f>+'Ark1'!M2089</f>
        <v>13</v>
      </c>
      <c r="E20" s="70" t="s">
        <v>111</v>
      </c>
      <c r="I20" s="480">
        <v>5</v>
      </c>
      <c r="J20" s="3" t="s">
        <v>409</v>
      </c>
      <c r="K20" s="56">
        <v>8</v>
      </c>
      <c r="L20" s="68" t="s">
        <v>697</v>
      </c>
    </row>
    <row r="21" spans="1:12" ht="15.6">
      <c r="A21" s="56">
        <v>175</v>
      </c>
      <c r="B21" s="68" t="s">
        <v>59</v>
      </c>
      <c r="D21" s="70">
        <f>+'Ark1'!M2090</f>
        <v>14</v>
      </c>
      <c r="E21" s="70" t="s">
        <v>112</v>
      </c>
      <c r="I21" s="480">
        <v>6</v>
      </c>
      <c r="J21" s="3" t="s">
        <v>32</v>
      </c>
      <c r="K21" s="56">
        <v>9</v>
      </c>
      <c r="L21" s="68" t="s">
        <v>643</v>
      </c>
    </row>
    <row r="22" spans="1:12" ht="15.6">
      <c r="A22" s="56">
        <v>177</v>
      </c>
      <c r="B22" s="68" t="s">
        <v>678</v>
      </c>
      <c r="D22" s="70">
        <f>+'Ark1'!M2091</f>
        <v>15</v>
      </c>
      <c r="E22" s="70" t="s">
        <v>113</v>
      </c>
      <c r="I22" s="480">
        <v>7</v>
      </c>
      <c r="J22" s="3" t="s">
        <v>33</v>
      </c>
      <c r="K22" s="56">
        <v>11</v>
      </c>
      <c r="L22" s="68" t="s">
        <v>118</v>
      </c>
    </row>
    <row r="23" spans="1:12">
      <c r="A23" s="56">
        <v>178</v>
      </c>
      <c r="B23" s="68" t="s">
        <v>51</v>
      </c>
      <c r="I23" s="480">
        <v>8</v>
      </c>
      <c r="J23" s="3" t="s">
        <v>34</v>
      </c>
      <c r="K23" s="56">
        <v>14</v>
      </c>
      <c r="L23" s="68" t="s">
        <v>644</v>
      </c>
    </row>
    <row r="24" spans="1:12">
      <c r="A24" s="56">
        <v>181</v>
      </c>
      <c r="B24" s="68" t="s">
        <v>60</v>
      </c>
      <c r="I24" s="480">
        <v>9</v>
      </c>
      <c r="J24" s="3" t="s">
        <v>35</v>
      </c>
      <c r="K24" s="56">
        <v>15</v>
      </c>
      <c r="L24" s="68" t="s">
        <v>635</v>
      </c>
    </row>
    <row r="25" spans="1:12">
      <c r="A25" s="56">
        <v>262</v>
      </c>
      <c r="B25" s="68" t="s">
        <v>556</v>
      </c>
      <c r="I25" s="480">
        <v>10</v>
      </c>
      <c r="J25" s="3" t="s">
        <v>36</v>
      </c>
      <c r="K25" s="56">
        <v>16</v>
      </c>
      <c r="L25" s="68" t="s">
        <v>608</v>
      </c>
    </row>
    <row r="26" spans="1:12">
      <c r="A26" s="56">
        <v>267</v>
      </c>
      <c r="B26" s="68" t="s">
        <v>679</v>
      </c>
      <c r="I26" s="480">
        <v>11</v>
      </c>
      <c r="J26" s="3" t="s">
        <v>37</v>
      </c>
      <c r="K26" s="56">
        <v>18</v>
      </c>
      <c r="L26" s="68" t="s">
        <v>119</v>
      </c>
    </row>
    <row r="27" spans="1:12">
      <c r="A27" s="56">
        <v>309</v>
      </c>
      <c r="B27" s="68" t="s">
        <v>92</v>
      </c>
      <c r="I27" s="480">
        <v>12</v>
      </c>
      <c r="J27" s="3" t="s">
        <v>38</v>
      </c>
      <c r="K27" s="56">
        <v>55</v>
      </c>
      <c r="L27" s="68" t="s">
        <v>698</v>
      </c>
    </row>
    <row r="28" spans="1:12">
      <c r="A28" s="56">
        <v>470</v>
      </c>
      <c r="B28" s="68" t="s">
        <v>61</v>
      </c>
      <c r="I28" s="480">
        <v>13</v>
      </c>
      <c r="J28" s="3" t="s">
        <v>39</v>
      </c>
      <c r="K28" s="56">
        <v>56</v>
      </c>
      <c r="L28" s="68" t="s">
        <v>699</v>
      </c>
    </row>
    <row r="29" spans="1:12">
      <c r="A29" s="56">
        <v>629</v>
      </c>
      <c r="B29" s="68" t="s">
        <v>209</v>
      </c>
      <c r="I29" s="480">
        <v>14</v>
      </c>
      <c r="J29" s="3" t="s">
        <v>410</v>
      </c>
    </row>
    <row r="30" spans="1:12">
      <c r="A30" s="56">
        <v>643</v>
      </c>
      <c r="B30" s="68" t="s">
        <v>88</v>
      </c>
      <c r="I30" s="480">
        <v>15</v>
      </c>
      <c r="J30" s="3" t="s">
        <v>40</v>
      </c>
    </row>
    <row r="31" spans="1:12">
      <c r="A31" s="56">
        <v>704</v>
      </c>
      <c r="B31" s="68" t="s">
        <v>91</v>
      </c>
      <c r="I31" s="480">
        <v>99</v>
      </c>
      <c r="J31" s="3" t="s">
        <v>692</v>
      </c>
    </row>
    <row r="32" spans="1:12">
      <c r="A32" s="56">
        <v>802</v>
      </c>
      <c r="B32" s="68" t="s">
        <v>86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1:BE337"/>
  <sheetViews>
    <sheetView zoomScale="95" zoomScaleNormal="95" workbookViewId="0">
      <selection activeCell="A13" sqref="A13"/>
    </sheetView>
  </sheetViews>
  <sheetFormatPr baseColWidth="10" defaultRowHeight="15"/>
  <cols>
    <col min="16" max="16" width="6.7265625" customWidth="1"/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102" customWidth="1"/>
    <col min="35" max="35" width="5.08984375" style="102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102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>
      <c r="W1" s="47"/>
      <c r="X1" s="47"/>
      <c r="Y1" s="47"/>
      <c r="Z1" s="47"/>
      <c r="AA1" s="47"/>
      <c r="AB1" s="47"/>
      <c r="AC1" s="47"/>
      <c r="AD1" s="76"/>
      <c r="AE1" s="76"/>
      <c r="AF1" s="47"/>
      <c r="AG1" s="47"/>
      <c r="AH1" s="97"/>
      <c r="AI1" s="97"/>
      <c r="AJ1" s="76"/>
      <c r="AK1" s="76"/>
      <c r="AL1" s="76"/>
      <c r="AM1" s="97"/>
      <c r="AN1" s="76"/>
      <c r="AO1" s="47"/>
    </row>
    <row r="2" spans="23:57" s="196" customFormat="1" ht="31.8">
      <c r="W2" s="195"/>
      <c r="X2" s="195"/>
      <c r="Y2" s="149" t="s">
        <v>454</v>
      </c>
      <c r="Z2" s="195"/>
      <c r="AA2" s="195"/>
      <c r="AB2" s="195"/>
      <c r="AC2" s="195"/>
      <c r="AD2" s="211"/>
      <c r="AE2" s="211"/>
      <c r="AF2" s="195"/>
      <c r="AG2" s="195"/>
      <c r="AH2" s="206"/>
      <c r="AI2" s="206"/>
      <c r="AJ2" s="211"/>
      <c r="AK2" s="211"/>
      <c r="AL2" s="211"/>
      <c r="AM2" s="206"/>
      <c r="AN2" s="211"/>
      <c r="AO2" s="195"/>
      <c r="AP2"/>
      <c r="AQ2"/>
      <c r="AR2"/>
      <c r="AS2"/>
      <c r="AT2"/>
      <c r="AU2"/>
      <c r="AV2"/>
      <c r="AW2"/>
      <c r="AX2"/>
      <c r="AY2"/>
      <c r="AZ2"/>
    </row>
    <row r="3" spans="23:57" ht="21">
      <c r="W3" s="47"/>
      <c r="X3" s="47"/>
      <c r="Y3" s="67"/>
      <c r="Z3" s="47"/>
      <c r="AA3" s="47"/>
      <c r="AB3" s="47"/>
      <c r="AC3" s="47"/>
      <c r="AD3" s="76"/>
      <c r="AE3" s="76"/>
      <c r="AF3" s="47"/>
      <c r="AG3" s="47"/>
      <c r="AH3" s="97"/>
      <c r="AI3" s="97"/>
      <c r="AJ3" s="76"/>
      <c r="AK3" s="76"/>
      <c r="AL3" s="76"/>
      <c r="AM3" s="97"/>
      <c r="AN3" s="76"/>
      <c r="AO3" s="47"/>
    </row>
    <row r="4" spans="23:57">
      <c r="W4" s="47"/>
      <c r="X4" s="47"/>
      <c r="Y4" s="47"/>
      <c r="Z4" s="47"/>
      <c r="AA4" s="47"/>
      <c r="AB4" s="47"/>
      <c r="AC4" s="47"/>
      <c r="AD4" s="76"/>
      <c r="AE4" s="76"/>
      <c r="AF4" s="47"/>
      <c r="AG4" s="47"/>
      <c r="AH4" s="97"/>
      <c r="AI4" s="97"/>
      <c r="AJ4" s="76"/>
      <c r="AK4" s="76"/>
      <c r="AL4" s="76"/>
      <c r="AM4" s="97"/>
      <c r="AN4" s="76"/>
      <c r="AO4" s="47"/>
    </row>
    <row r="5" spans="23:57" s="200" customFormat="1" ht="19.8">
      <c r="W5" s="198"/>
      <c r="X5" s="198"/>
      <c r="Y5" s="198"/>
      <c r="Z5" s="194" t="s">
        <v>5</v>
      </c>
      <c r="AA5" s="194"/>
      <c r="AB5" s="197">
        <f>+År!N2</f>
        <v>49</v>
      </c>
      <c r="AC5" s="194"/>
      <c r="AD5" s="217"/>
      <c r="AE5" s="217"/>
      <c r="AF5" s="215"/>
      <c r="AG5" s="521">
        <f>SUM(AC11:AC16)</f>
        <v>1903</v>
      </c>
      <c r="AH5" s="510"/>
      <c r="AI5" s="215"/>
      <c r="AJ5" s="215"/>
      <c r="AK5" s="217"/>
      <c r="AL5" s="217"/>
      <c r="AM5" s="217"/>
      <c r="AN5" s="215"/>
      <c r="AO5" s="217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99"/>
      <c r="BE5" s="199"/>
    </row>
    <row r="6" spans="23:57" ht="16.5" customHeight="1">
      <c r="W6" s="54"/>
      <c r="X6" s="54"/>
      <c r="Y6" s="54"/>
      <c r="Z6" s="54"/>
      <c r="AA6" s="54"/>
      <c r="AB6" s="54"/>
      <c r="AC6" s="54"/>
      <c r="AD6" s="76"/>
      <c r="AE6" s="213"/>
      <c r="AF6" s="47"/>
      <c r="AG6" s="47"/>
      <c r="AH6" s="97"/>
      <c r="AI6" s="97"/>
      <c r="AJ6" s="76"/>
      <c r="AK6" s="76"/>
      <c r="AL6" s="76"/>
      <c r="AM6" s="97"/>
      <c r="AN6" s="76"/>
      <c r="AO6" s="47"/>
    </row>
    <row r="7" spans="23:57" ht="16.5" customHeight="1">
      <c r="W7" s="54"/>
      <c r="X7" s="54"/>
      <c r="Y7" s="54"/>
      <c r="Z7" s="54"/>
      <c r="AA7" s="54"/>
      <c r="AB7" s="54"/>
      <c r="AC7" s="54"/>
      <c r="AD7" s="76"/>
      <c r="AE7" s="213"/>
      <c r="AF7" s="47"/>
      <c r="AG7" s="54" t="s">
        <v>22</v>
      </c>
      <c r="AH7" s="97"/>
      <c r="AI7" s="97"/>
      <c r="AJ7" s="76"/>
      <c r="AK7" s="76"/>
      <c r="AL7" s="76"/>
      <c r="AM7" s="97"/>
      <c r="AN7" s="76"/>
      <c r="AO7" s="47"/>
    </row>
    <row r="8" spans="23:57" ht="15.6">
      <c r="W8" s="47"/>
      <c r="X8" s="47"/>
      <c r="Y8" s="47"/>
      <c r="Z8" s="47"/>
      <c r="AA8" s="47"/>
      <c r="AB8" s="54" t="s">
        <v>2</v>
      </c>
      <c r="AC8" s="47"/>
      <c r="AD8" s="76"/>
      <c r="AE8" s="76"/>
      <c r="AF8" s="54" t="s">
        <v>22</v>
      </c>
      <c r="AG8" s="54" t="s">
        <v>508</v>
      </c>
      <c r="AH8" s="97"/>
      <c r="AI8" s="105" t="s">
        <v>45</v>
      </c>
      <c r="AJ8" s="77" t="s">
        <v>529</v>
      </c>
      <c r="AK8" s="76"/>
      <c r="AL8" s="76"/>
      <c r="AM8" s="105" t="s">
        <v>84</v>
      </c>
      <c r="AN8" s="77" t="s">
        <v>2</v>
      </c>
      <c r="AO8" s="47"/>
    </row>
    <row r="9" spans="23:57" ht="15.6">
      <c r="W9" s="47"/>
      <c r="X9" s="47"/>
      <c r="Y9" s="47"/>
      <c r="Z9" s="47"/>
      <c r="AA9" s="47"/>
      <c r="AB9" s="54" t="s">
        <v>506</v>
      </c>
      <c r="AC9" s="77" t="s">
        <v>2</v>
      </c>
      <c r="AD9" s="77" t="s">
        <v>2</v>
      </c>
      <c r="AE9" s="77" t="s">
        <v>1</v>
      </c>
      <c r="AF9" s="55" t="s">
        <v>0</v>
      </c>
      <c r="AG9" s="55" t="s">
        <v>424</v>
      </c>
      <c r="AH9" s="105" t="s">
        <v>22</v>
      </c>
      <c r="AI9" s="105" t="s">
        <v>4</v>
      </c>
      <c r="AJ9" s="77" t="s">
        <v>560</v>
      </c>
      <c r="AK9" s="77"/>
      <c r="AL9" s="77"/>
      <c r="AM9" s="105" t="s">
        <v>439</v>
      </c>
      <c r="AN9" s="77" t="s">
        <v>441</v>
      </c>
      <c r="AO9" s="47"/>
    </row>
    <row r="10" spans="23:57" ht="15.6">
      <c r="W10" s="47"/>
      <c r="X10" s="54" t="s">
        <v>96</v>
      </c>
      <c r="Y10" s="54" t="s">
        <v>435</v>
      </c>
      <c r="Z10" s="50"/>
      <c r="AA10" s="54" t="s">
        <v>443</v>
      </c>
      <c r="AB10" s="55" t="s">
        <v>507</v>
      </c>
      <c r="AC10" s="78" t="s">
        <v>8</v>
      </c>
      <c r="AD10" s="78" t="s">
        <v>413</v>
      </c>
      <c r="AE10" s="78" t="s">
        <v>413</v>
      </c>
      <c r="AF10" s="55"/>
      <c r="AG10" s="55"/>
      <c r="AH10" s="106" t="s">
        <v>44</v>
      </c>
      <c r="AI10" s="106"/>
      <c r="AJ10" s="78" t="s">
        <v>547</v>
      </c>
      <c r="AK10" s="78" t="s">
        <v>542</v>
      </c>
      <c r="AL10" s="78" t="s">
        <v>543</v>
      </c>
      <c r="AM10" s="106" t="s">
        <v>440</v>
      </c>
      <c r="AN10" s="78" t="s">
        <v>565</v>
      </c>
      <c r="AO10" s="47"/>
    </row>
    <row r="11" spans="23:57">
      <c r="W11" s="47"/>
      <c r="X11" s="56">
        <f>+'Ark1'!C1045</f>
        <v>2024</v>
      </c>
      <c r="Y11" s="56">
        <f>+'Ark1'!I1045</f>
        <v>6</v>
      </c>
      <c r="Z11" s="57" t="s">
        <v>83</v>
      </c>
      <c r="AA11" s="57" t="s">
        <v>446</v>
      </c>
      <c r="AB11" s="56">
        <f>+'Ark1'!Q1045</f>
        <v>28</v>
      </c>
      <c r="AC11" s="56">
        <f>+'Ark1'!R1045</f>
        <v>141</v>
      </c>
      <c r="AD11" s="287">
        <f>+'Ark1'!AG1045</f>
        <v>7.4093536521282175</v>
      </c>
      <c r="AE11" s="287">
        <f>+'Ark1'!AH1045</f>
        <v>6.7858027750247807</v>
      </c>
      <c r="AF11" s="58">
        <f>+'Ark1'!S1045</f>
        <v>9.3617021276595764</v>
      </c>
      <c r="AG11" s="58">
        <f>+'Ark1'!T1045</f>
        <v>6.7375886524822706</v>
      </c>
      <c r="AH11" s="169">
        <f>+'Ark1'!U1045</f>
        <v>13.985106382978723</v>
      </c>
      <c r="AI11" s="169">
        <f>+'Ark1'!W1045</f>
        <v>9.2198581560283674</v>
      </c>
      <c r="AJ11" s="79">
        <f>+'Ark1'!X1045</f>
        <v>0</v>
      </c>
      <c r="AK11" s="79">
        <f>+'Ark1'!Y1045</f>
        <v>0</v>
      </c>
      <c r="AL11" s="79">
        <f>+'Ark1'!Z1045</f>
        <v>0</v>
      </c>
      <c r="AM11" s="169">
        <f t="shared" ref="AM11:AM42" si="0">+AH11/AF11</f>
        <v>1.4938636363636359</v>
      </c>
      <c r="AN11" s="79">
        <f t="shared" ref="AN11:AN42" si="1">+AC11/AB11</f>
        <v>5.0357142857142856</v>
      </c>
      <c r="AO11" s="47"/>
    </row>
    <row r="12" spans="23:57" ht="15.6">
      <c r="W12" s="47"/>
      <c r="X12" s="56">
        <f>+'Ark1'!C1046</f>
        <v>2024</v>
      </c>
      <c r="Y12" s="56">
        <f>+'Ark1'!I1046</f>
        <v>24</v>
      </c>
      <c r="Z12" s="57" t="s">
        <v>83</v>
      </c>
      <c r="AA12" s="57" t="s">
        <v>116</v>
      </c>
      <c r="AB12" s="56">
        <f>+'Ark1'!Q1046</f>
        <v>54</v>
      </c>
      <c r="AC12" s="56">
        <f>+'Ark1'!R1046</f>
        <v>754</v>
      </c>
      <c r="AD12" s="287">
        <f>+'Ark1'!AG1046</f>
        <v>39.621650026274288</v>
      </c>
      <c r="AE12" s="287">
        <f>+'Ark1'!AH1046</f>
        <v>39.249876114965325</v>
      </c>
      <c r="AF12" s="58">
        <f>+'Ark1'!S1046</f>
        <v>9.8514588859416481</v>
      </c>
      <c r="AG12" s="58">
        <f>+'Ark1'!T1046</f>
        <v>7.228116710875331</v>
      </c>
      <c r="AH12" s="169">
        <f>+'Ark1'!U1046</f>
        <v>15.126923076923076</v>
      </c>
      <c r="AI12" s="169">
        <f>+'Ark1'!W1046</f>
        <v>14.190981432360743</v>
      </c>
      <c r="AJ12" s="79">
        <f>+'Ark1'!X1046</f>
        <v>38.196286472148529</v>
      </c>
      <c r="AK12" s="79">
        <f>+'Ark1'!Y1046</f>
        <v>0.7957559681697608</v>
      </c>
      <c r="AL12" s="79">
        <f>+'Ark1'!Z1046</f>
        <v>0</v>
      </c>
      <c r="AM12" s="169">
        <f t="shared" si="0"/>
        <v>1.5355008077544419</v>
      </c>
      <c r="AN12" s="79">
        <f t="shared" si="1"/>
        <v>13.962962962962964</v>
      </c>
      <c r="AO12" s="47"/>
      <c r="AQ12" s="2"/>
      <c r="AR12" s="2"/>
      <c r="AS12" s="2"/>
    </row>
    <row r="13" spans="23:57" ht="15.6">
      <c r="W13" s="47"/>
      <c r="X13" s="56">
        <f>+'Ark1'!C1047</f>
        <v>2024</v>
      </c>
      <c r="Y13" s="56">
        <f>+'Ark1'!I1047</f>
        <v>49</v>
      </c>
      <c r="Z13" s="57" t="s">
        <v>83</v>
      </c>
      <c r="AA13" s="57" t="s">
        <v>117</v>
      </c>
      <c r="AB13" s="56">
        <f>+'Ark1'!Q1047</f>
        <v>1</v>
      </c>
      <c r="AC13" s="56">
        <f>+'Ark1'!R1047</f>
        <v>1</v>
      </c>
      <c r="AD13" s="287">
        <f>+'Ark1'!AG1047</f>
        <v>5.2548607461902243E-2</v>
      </c>
      <c r="AE13" s="287">
        <f>+'Ark1'!AH1047</f>
        <v>7.639577139081602E-2</v>
      </c>
      <c r="AF13" s="58">
        <f>+'Ark1'!S1047</f>
        <v>3</v>
      </c>
      <c r="AG13" s="58">
        <f>+'Ark1'!T1047</f>
        <v>4</v>
      </c>
      <c r="AH13" s="169">
        <f>+'Ark1'!U1047</f>
        <v>22.2</v>
      </c>
      <c r="AI13" s="169">
        <f>+'Ark1'!W1047</f>
        <v>0</v>
      </c>
      <c r="AJ13" s="79">
        <f>+'Ark1'!X1047</f>
        <v>100</v>
      </c>
      <c r="AK13" s="79">
        <f>+'Ark1'!Y1047</f>
        <v>0</v>
      </c>
      <c r="AL13" s="79">
        <f>+'Ark1'!Z1047</f>
        <v>0</v>
      </c>
      <c r="AM13" s="169">
        <f t="shared" si="0"/>
        <v>7.3999999999999995</v>
      </c>
      <c r="AN13" s="79">
        <f t="shared" si="1"/>
        <v>1</v>
      </c>
      <c r="AO13" s="47"/>
      <c r="AQ13" s="2"/>
      <c r="AR13" s="2"/>
      <c r="AS13" s="4"/>
      <c r="AT13" s="4"/>
      <c r="AU13" s="4"/>
    </row>
    <row r="14" spans="23:57">
      <c r="W14" s="47"/>
      <c r="X14" s="56">
        <f>+'Ark1'!C1048</f>
        <v>2024</v>
      </c>
      <c r="Y14" s="56">
        <f>+'Ark1'!I1048</f>
        <v>80</v>
      </c>
      <c r="Z14" s="57" t="s">
        <v>7</v>
      </c>
      <c r="AA14" s="57" t="s">
        <v>6</v>
      </c>
      <c r="AB14" s="56">
        <f>+'Ark1'!Q1048</f>
        <v>85</v>
      </c>
      <c r="AC14" s="56">
        <f>+'Ark1'!R1048</f>
        <v>798</v>
      </c>
      <c r="AD14" s="287">
        <f>+'Ark1'!AG1048</f>
        <v>41.933788754598005</v>
      </c>
      <c r="AE14" s="287">
        <f>+'Ark1'!AH1048</f>
        <v>43.804027640127721</v>
      </c>
      <c r="AF14" s="58">
        <f>+'Ark1'!S1048</f>
        <v>9.2719298245614024</v>
      </c>
      <c r="AG14" s="58">
        <f>+'Ark1'!T1048</f>
        <v>6.9348370927318284</v>
      </c>
      <c r="AH14" s="169">
        <f>+'Ark1'!U1048</f>
        <v>15.951253132832065</v>
      </c>
      <c r="AI14" s="169">
        <f>+'Ark1'!W1048</f>
        <v>10.401002506265662</v>
      </c>
      <c r="AJ14" s="79">
        <f>+'Ark1'!X1048</f>
        <v>42.98245614035087</v>
      </c>
      <c r="AK14" s="79">
        <f>+'Ark1'!Y1048</f>
        <v>2.0050125313283202</v>
      </c>
      <c r="AL14" s="79">
        <f>+'Ark1'!Z1048</f>
        <v>0</v>
      </c>
      <c r="AM14" s="169">
        <f t="shared" si="0"/>
        <v>1.720381132585483</v>
      </c>
      <c r="AN14" s="79">
        <f t="shared" si="1"/>
        <v>9.3882352941176475</v>
      </c>
      <c r="AO14" s="47"/>
      <c r="AQ14" s="1"/>
      <c r="AR14" s="1"/>
      <c r="AS14" s="11"/>
      <c r="AT14" s="11"/>
      <c r="AU14" s="11"/>
    </row>
    <row r="15" spans="23:57">
      <c r="W15" s="47"/>
      <c r="X15" s="56">
        <f>+'Ark1'!C1049</f>
        <v>2024</v>
      </c>
      <c r="Y15" s="56">
        <f>+'Ark1'!I1049</f>
        <v>81</v>
      </c>
      <c r="Z15" s="57" t="s">
        <v>7</v>
      </c>
      <c r="AA15" s="57" t="s">
        <v>3</v>
      </c>
      <c r="AB15" s="56">
        <f>+'Ark1'!Q1049</f>
        <v>0</v>
      </c>
      <c r="AC15" s="56">
        <f>+'Ark1'!R1049</f>
        <v>0</v>
      </c>
      <c r="AD15" s="287">
        <f>+'Ark1'!AG1049</f>
        <v>0</v>
      </c>
      <c r="AE15" s="287">
        <f>+'Ark1'!AH1049</f>
        <v>0</v>
      </c>
      <c r="AF15" s="58">
        <f>+'Ark1'!S1049</f>
        <v>0</v>
      </c>
      <c r="AG15" s="58">
        <f>+'Ark1'!T1049</f>
        <v>0</v>
      </c>
      <c r="AH15" s="169">
        <f>+'Ark1'!U1049</f>
        <v>0</v>
      </c>
      <c r="AI15" s="169">
        <f>+'Ark1'!W1049</f>
        <v>0</v>
      </c>
      <c r="AJ15" s="79">
        <f>+'Ark1'!X1049</f>
        <v>0</v>
      </c>
      <c r="AK15" s="79">
        <f>+'Ark1'!Y1049</f>
        <v>0</v>
      </c>
      <c r="AL15" s="79">
        <f>+'Ark1'!Z1049</f>
        <v>0</v>
      </c>
      <c r="AM15" s="169" t="e">
        <f t="shared" si="0"/>
        <v>#DIV/0!</v>
      </c>
      <c r="AN15" s="79" t="e">
        <f t="shared" si="1"/>
        <v>#DIV/0!</v>
      </c>
      <c r="AO15" s="47"/>
      <c r="AQ15" s="1"/>
      <c r="AR15" s="1"/>
      <c r="AS15" s="11"/>
      <c r="AT15" s="11"/>
      <c r="AU15" s="11"/>
    </row>
    <row r="16" spans="23:57">
      <c r="W16" s="47"/>
      <c r="X16" s="56">
        <f>+'Ark1'!C1050</f>
        <v>2024</v>
      </c>
      <c r="Y16" s="56">
        <f>+'Ark1'!I1050</f>
        <v>83</v>
      </c>
      <c r="Z16" s="57" t="s">
        <v>7</v>
      </c>
      <c r="AA16" s="57" t="s">
        <v>447</v>
      </c>
      <c r="AB16" s="56">
        <f>+'Ark1'!Q1050</f>
        <v>16</v>
      </c>
      <c r="AC16" s="56">
        <f>+'Ark1'!R1050</f>
        <v>209</v>
      </c>
      <c r="AD16" s="287">
        <f>+'Ark1'!AG1050</f>
        <v>10.982658959537575</v>
      </c>
      <c r="AE16" s="287">
        <f>+'Ark1'!AH1050</f>
        <v>10.083897698491352</v>
      </c>
      <c r="AF16" s="58">
        <f>+'Ark1'!S1050</f>
        <v>9.0287081339712891</v>
      </c>
      <c r="AG16" s="58">
        <f>+'Ark1'!T1050</f>
        <v>6.4736842105263186</v>
      </c>
      <c r="AH16" s="169">
        <f>+'Ark1'!U1050</f>
        <v>14.02057416267942</v>
      </c>
      <c r="AI16" s="169">
        <f>+'Ark1'!W1050</f>
        <v>13.39712918660287</v>
      </c>
      <c r="AJ16" s="79">
        <f>+'Ark1'!X1050</f>
        <v>21.5311004784689</v>
      </c>
      <c r="AK16" s="79">
        <f>+'Ark1'!Y1050</f>
        <v>0.47846889952153121</v>
      </c>
      <c r="AL16" s="79">
        <f>+'Ark1'!Z1050</f>
        <v>0</v>
      </c>
      <c r="AM16" s="169">
        <f t="shared" si="0"/>
        <v>1.5528881822999467</v>
      </c>
      <c r="AN16" s="79">
        <f t="shared" si="1"/>
        <v>13.0625</v>
      </c>
      <c r="AO16" s="47"/>
      <c r="AQ16" s="1"/>
      <c r="AR16" s="1"/>
      <c r="AS16" s="11"/>
      <c r="AT16" s="11"/>
      <c r="AU16" s="11"/>
    </row>
    <row r="17" spans="23:47">
      <c r="W17" s="47"/>
      <c r="X17">
        <f>+'Ark1'!C1051</f>
        <v>2023</v>
      </c>
      <c r="Y17">
        <f>+'Ark1'!I1051</f>
        <v>6</v>
      </c>
      <c r="Z17" s="3" t="s">
        <v>83</v>
      </c>
      <c r="AA17" s="3" t="s">
        <v>446</v>
      </c>
      <c r="AB17">
        <f>+'Ark1'!Q1051</f>
        <v>14</v>
      </c>
      <c r="AC17" s="11">
        <f>+'Ark1'!R1051</f>
        <v>111</v>
      </c>
      <c r="AD17" s="218">
        <f>+'Ark1'!AG1051</f>
        <v>4.0130151843817776</v>
      </c>
      <c r="AE17" s="218">
        <f>+'Ark1'!AH1051</f>
        <v>3.4939724632232214</v>
      </c>
      <c r="AF17" s="1">
        <f>+'Ark1'!S1051</f>
        <v>8.8018018018017994</v>
      </c>
      <c r="AG17" s="1">
        <f>+'Ark1'!T1051</f>
        <v>6.9819819819819822</v>
      </c>
      <c r="AH17" s="102">
        <f>+'Ark1'!U1051</f>
        <v>13.227927927927929</v>
      </c>
      <c r="AI17" s="102">
        <f>+'Ark1'!W1051</f>
        <v>9.9099099099099117</v>
      </c>
      <c r="AJ17" s="11">
        <f>+'Ark1'!X1051</f>
        <v>0</v>
      </c>
      <c r="AK17" s="11">
        <f>+'Ark1'!Y1051</f>
        <v>0</v>
      </c>
      <c r="AL17" s="11">
        <f>+'Ark1'!Z1051</f>
        <v>0</v>
      </c>
      <c r="AM17" s="102">
        <f t="shared" si="0"/>
        <v>1.5028659160696014</v>
      </c>
      <c r="AN17" s="11">
        <f t="shared" si="1"/>
        <v>7.9285714285714288</v>
      </c>
      <c r="AO17" s="47"/>
      <c r="AQ17" s="1"/>
      <c r="AR17" s="1"/>
      <c r="AS17" s="11"/>
      <c r="AT17" s="11"/>
      <c r="AU17" s="11"/>
    </row>
    <row r="18" spans="23:47">
      <c r="W18" s="47"/>
      <c r="X18">
        <f>+'Ark1'!C1052</f>
        <v>2023</v>
      </c>
      <c r="Y18">
        <f>+'Ark1'!I1052</f>
        <v>24</v>
      </c>
      <c r="Z18" s="3" t="s">
        <v>83</v>
      </c>
      <c r="AA18" s="3" t="s">
        <v>116</v>
      </c>
      <c r="AB18">
        <f>+'Ark1'!Q1052</f>
        <v>85</v>
      </c>
      <c r="AC18" s="11">
        <f>+'Ark1'!R1052</f>
        <v>1455</v>
      </c>
      <c r="AD18" s="218">
        <f>+'Ark1'!AG1052</f>
        <v>52.603036876355752</v>
      </c>
      <c r="AE18" s="218">
        <f>+'Ark1'!AH1052</f>
        <v>54.514346632146555</v>
      </c>
      <c r="AF18" s="1">
        <f>+'Ark1'!S1052</f>
        <v>8.9415807560137495</v>
      </c>
      <c r="AG18" s="1">
        <f>+'Ark1'!T1052</f>
        <v>6.4865979381443308</v>
      </c>
      <c r="AH18" s="102">
        <f>+'Ark1'!U1052</f>
        <v>15.74501718213058</v>
      </c>
      <c r="AI18" s="102">
        <f>+'Ark1'!W1052</f>
        <v>9.5532646048109982</v>
      </c>
      <c r="AJ18" s="11">
        <f>+'Ark1'!X1052</f>
        <v>39.862542955326475</v>
      </c>
      <c r="AK18" s="11">
        <f>+'Ark1'!Y1052</f>
        <v>3.7800687285223376</v>
      </c>
      <c r="AL18" s="11">
        <f>+'Ark1'!Z1052</f>
        <v>0</v>
      </c>
      <c r="AM18" s="102">
        <f t="shared" si="0"/>
        <v>1.7608762490391994</v>
      </c>
      <c r="AN18" s="11">
        <f t="shared" si="1"/>
        <v>17.117647058823529</v>
      </c>
      <c r="AO18" s="47"/>
      <c r="AQ18" s="1"/>
      <c r="AR18" s="1"/>
      <c r="AS18" s="11"/>
      <c r="AT18" s="11"/>
      <c r="AU18" s="11"/>
    </row>
    <row r="19" spans="23:47">
      <c r="W19" s="47"/>
      <c r="X19">
        <f>+'Ark1'!C1053</f>
        <v>2023</v>
      </c>
      <c r="Y19">
        <f>+'Ark1'!I1053</f>
        <v>49</v>
      </c>
      <c r="Z19" s="3" t="s">
        <v>83</v>
      </c>
      <c r="AA19" s="3" t="s">
        <v>117</v>
      </c>
      <c r="AB19">
        <f>+'Ark1'!Q1053</f>
        <v>10</v>
      </c>
      <c r="AC19" s="11">
        <f>+'Ark1'!R1053</f>
        <v>45</v>
      </c>
      <c r="AD19" s="218">
        <f>+'Ark1'!AG1053</f>
        <v>1.6268980477223436</v>
      </c>
      <c r="AE19" s="218">
        <f>+'Ark1'!AH1053</f>
        <v>1.2207368205635851</v>
      </c>
      <c r="AF19" s="1">
        <f>+'Ark1'!S1053</f>
        <v>7.0444444444444443</v>
      </c>
      <c r="AG19" s="1">
        <f>+'Ark1'!T1053</f>
        <v>5.3111111111111109</v>
      </c>
      <c r="AH19" s="102">
        <f>+'Ark1'!U1053</f>
        <v>11.4</v>
      </c>
      <c r="AI19" s="102">
        <f>+'Ark1'!W1053</f>
        <v>6.6666666666666687</v>
      </c>
      <c r="AJ19" s="11">
        <f>+'Ark1'!X1053</f>
        <v>11.111111111111112</v>
      </c>
      <c r="AK19" s="11">
        <f>+'Ark1'!Y1053</f>
        <v>2.2222222222222223</v>
      </c>
      <c r="AL19" s="11">
        <f>+'Ark1'!Z1053</f>
        <v>0</v>
      </c>
      <c r="AM19" s="102">
        <f t="shared" si="0"/>
        <v>1.6182965299684544</v>
      </c>
      <c r="AN19" s="11">
        <f t="shared" si="1"/>
        <v>4.5</v>
      </c>
      <c r="AO19" s="47"/>
      <c r="AQ19" s="1"/>
      <c r="AR19" s="1"/>
      <c r="AS19" s="11"/>
      <c r="AT19" s="11"/>
      <c r="AU19" s="11"/>
    </row>
    <row r="20" spans="23:47">
      <c r="W20" s="47"/>
      <c r="X20">
        <f>+'Ark1'!C1054</f>
        <v>2023</v>
      </c>
      <c r="Y20">
        <f>+'Ark1'!I1054</f>
        <v>80</v>
      </c>
      <c r="Z20" s="3" t="s">
        <v>7</v>
      </c>
      <c r="AA20" s="3" t="s">
        <v>6</v>
      </c>
      <c r="AB20">
        <f>+'Ark1'!Q1054</f>
        <v>109</v>
      </c>
      <c r="AC20" s="11">
        <f>+'Ark1'!R1054</f>
        <v>904</v>
      </c>
      <c r="AD20" s="218">
        <f>+'Ark1'!AG1054</f>
        <v>32.682574114244389</v>
      </c>
      <c r="AE20" s="218">
        <f>+'Ark1'!AH1054</f>
        <v>32.92396213574213</v>
      </c>
      <c r="AF20" s="1">
        <f>+'Ark1'!S1054</f>
        <v>9.0320796460176993</v>
      </c>
      <c r="AG20" s="1">
        <f>+'Ark1'!T1054</f>
        <v>6.7544247787610621</v>
      </c>
      <c r="AH20" s="102">
        <f>+'Ark1'!U1054</f>
        <v>15.30519911504425</v>
      </c>
      <c r="AI20" s="102">
        <f>+'Ark1'!W1054</f>
        <v>7.9646017699115053</v>
      </c>
      <c r="AJ20" s="11">
        <f>+'Ark1'!X1054</f>
        <v>38.384955752212392</v>
      </c>
      <c r="AK20" s="11">
        <f>+'Ark1'!Y1054</f>
        <v>0.33185840707964598</v>
      </c>
      <c r="AL20" s="11">
        <f>+'Ark1'!Z1054</f>
        <v>0</v>
      </c>
      <c r="AM20" s="102">
        <f t="shared" si="0"/>
        <v>1.6945376607470914</v>
      </c>
      <c r="AN20" s="11">
        <f t="shared" si="1"/>
        <v>8.2935779816513762</v>
      </c>
      <c r="AO20" s="47"/>
      <c r="AQ20" s="1"/>
      <c r="AR20" s="1"/>
      <c r="AS20" s="11"/>
      <c r="AT20" s="11"/>
      <c r="AU20" s="11"/>
    </row>
    <row r="21" spans="23:47">
      <c r="W21" s="47"/>
      <c r="X21">
        <f>+'Ark1'!C1055</f>
        <v>2023</v>
      </c>
      <c r="Y21">
        <f>+'Ark1'!I1055</f>
        <v>81</v>
      </c>
      <c r="Z21" s="3" t="s">
        <v>7</v>
      </c>
      <c r="AA21" s="3" t="s">
        <v>3</v>
      </c>
      <c r="AB21">
        <f>+'Ark1'!Q1055</f>
        <v>0</v>
      </c>
      <c r="AC21" s="11">
        <f>+'Ark1'!R1055</f>
        <v>0</v>
      </c>
      <c r="AD21" s="218">
        <f>+'Ark1'!AG1055</f>
        <v>0</v>
      </c>
      <c r="AE21" s="218">
        <f>+'Ark1'!AH1055</f>
        <v>0</v>
      </c>
      <c r="AF21" s="1">
        <f>+'Ark1'!S1055</f>
        <v>0</v>
      </c>
      <c r="AG21" s="1">
        <f>+'Ark1'!T1055</f>
        <v>0</v>
      </c>
      <c r="AH21" s="102">
        <f>+'Ark1'!U1055</f>
        <v>0</v>
      </c>
      <c r="AI21" s="102">
        <f>+'Ark1'!W1055</f>
        <v>0</v>
      </c>
      <c r="AJ21" s="11">
        <f>+'Ark1'!X1055</f>
        <v>0</v>
      </c>
      <c r="AK21" s="11">
        <f>+'Ark1'!Y1055</f>
        <v>0</v>
      </c>
      <c r="AL21" s="11">
        <f>+'Ark1'!Z1055</f>
        <v>0</v>
      </c>
      <c r="AM21" s="102" t="e">
        <f t="shared" si="0"/>
        <v>#DIV/0!</v>
      </c>
      <c r="AN21" s="11" t="e">
        <f t="shared" si="1"/>
        <v>#DIV/0!</v>
      </c>
      <c r="AO21" s="47"/>
      <c r="AQ21" s="1"/>
      <c r="AR21" s="1"/>
      <c r="AS21" s="11"/>
      <c r="AT21" s="11"/>
      <c r="AU21" s="11"/>
    </row>
    <row r="22" spans="23:47">
      <c r="W22" s="47"/>
      <c r="X22">
        <f>+'Ark1'!C1056</f>
        <v>2023</v>
      </c>
      <c r="Y22">
        <f>+'Ark1'!I1056</f>
        <v>83</v>
      </c>
      <c r="Z22" s="3" t="s">
        <v>7</v>
      </c>
      <c r="AA22" s="3" t="s">
        <v>447</v>
      </c>
      <c r="AB22">
        <f>+'Ark1'!Q1056</f>
        <v>18</v>
      </c>
      <c r="AC22" s="11">
        <f>+'Ark1'!R1056</f>
        <v>251</v>
      </c>
      <c r="AD22" s="218">
        <f>+'Ark1'!AG1056</f>
        <v>9.0744757772957314</v>
      </c>
      <c r="AE22" s="218">
        <f>+'Ark1'!AH1056</f>
        <v>7.8469819483245251</v>
      </c>
      <c r="AF22" s="1">
        <f>+'Ark1'!S1056</f>
        <v>8.147410358565736</v>
      </c>
      <c r="AG22" s="1">
        <f>+'Ark1'!T1056</f>
        <v>6.179282868525898</v>
      </c>
      <c r="AH22" s="102">
        <f>+'Ark1'!U1056</f>
        <v>13.1378486055777</v>
      </c>
      <c r="AI22" s="102">
        <f>+'Ark1'!W1056</f>
        <v>11.553784860557769</v>
      </c>
      <c r="AJ22" s="11">
        <f>+'Ark1'!X1056</f>
        <v>11.952191235059763</v>
      </c>
      <c r="AK22" s="11">
        <f>+'Ark1'!Y1056</f>
        <v>1.1952191235059761</v>
      </c>
      <c r="AL22" s="11">
        <f>+'Ark1'!Z1056</f>
        <v>0</v>
      </c>
      <c r="AM22" s="102">
        <f t="shared" si="0"/>
        <v>1.6125183374083145</v>
      </c>
      <c r="AN22" s="11">
        <f t="shared" si="1"/>
        <v>13.944444444444445</v>
      </c>
      <c r="AO22" s="47"/>
      <c r="AQ22" s="1"/>
      <c r="AR22" s="1"/>
      <c r="AS22" s="11"/>
      <c r="AT22" s="11"/>
      <c r="AU22" s="11"/>
    </row>
    <row r="23" spans="23:47">
      <c r="W23" s="47"/>
      <c r="X23" s="56">
        <f>+'Ark1'!C1057</f>
        <v>2022</v>
      </c>
      <c r="Y23" s="56">
        <f>+'Ark1'!I1057</f>
        <v>6</v>
      </c>
      <c r="Z23" s="57" t="s">
        <v>83</v>
      </c>
      <c r="AA23" s="57" t="s">
        <v>446</v>
      </c>
      <c r="AB23" s="56">
        <f>+'Ark1'!Q1057</f>
        <v>1</v>
      </c>
      <c r="AC23" s="79">
        <f>+'Ark1'!R1057</f>
        <v>2</v>
      </c>
      <c r="AD23" s="287">
        <f>+'Ark1'!AG1057</f>
        <v>7.1787508973438621E-2</v>
      </c>
      <c r="AE23" s="287">
        <f>+'Ark1'!AH1057</f>
        <v>6.1303278509065237E-2</v>
      </c>
      <c r="AF23" s="58">
        <f>+'Ark1'!S1057</f>
        <v>6.5</v>
      </c>
      <c r="AG23" s="58">
        <f>+'Ark1'!T1057</f>
        <v>8</v>
      </c>
      <c r="AH23" s="169">
        <f>+'Ark1'!U1057</f>
        <v>12.600000000000001</v>
      </c>
      <c r="AI23" s="169">
        <f>+'Ark1'!W1057</f>
        <v>0</v>
      </c>
      <c r="AJ23" s="79">
        <f>+'Ark1'!X1057</f>
        <v>0</v>
      </c>
      <c r="AK23" s="79">
        <f>+'Ark1'!Y1057</f>
        <v>0</v>
      </c>
      <c r="AL23" s="79">
        <f>+'Ark1'!Z1057</f>
        <v>0</v>
      </c>
      <c r="AM23" s="169">
        <f t="shared" si="0"/>
        <v>1.9384615384615387</v>
      </c>
      <c r="AN23" s="79">
        <f t="shared" si="1"/>
        <v>2</v>
      </c>
      <c r="AO23" s="47"/>
      <c r="AQ23" s="13"/>
      <c r="AR23" s="13"/>
      <c r="AS23" s="11"/>
      <c r="AT23" s="11"/>
      <c r="AU23" s="11"/>
    </row>
    <row r="24" spans="23:47" ht="16.5" customHeight="1">
      <c r="W24" s="47"/>
      <c r="X24" s="56">
        <f>+'Ark1'!C1058</f>
        <v>2022</v>
      </c>
      <c r="Y24" s="56">
        <f>+'Ark1'!I1058</f>
        <v>24</v>
      </c>
      <c r="Z24" s="57" t="s">
        <v>83</v>
      </c>
      <c r="AA24" s="57" t="s">
        <v>116</v>
      </c>
      <c r="AB24" s="56">
        <f>+'Ark1'!Q1058</f>
        <v>95</v>
      </c>
      <c r="AC24" s="79">
        <f>+'Ark1'!R1058</f>
        <v>877</v>
      </c>
      <c r="AD24" s="287">
        <f>+'Ark1'!AG1058</f>
        <v>31.478822684852833</v>
      </c>
      <c r="AE24" s="287">
        <f>+'Ark1'!AH1058</f>
        <v>29.617024796203079</v>
      </c>
      <c r="AF24" s="58">
        <f>+'Ark1'!S1058</f>
        <v>8.5917901938426429</v>
      </c>
      <c r="AG24" s="58">
        <f>+'Ark1'!T1058</f>
        <v>5.7651083238312433</v>
      </c>
      <c r="AH24" s="169">
        <f>+'Ark1'!U1058</f>
        <v>13.882212086659077</v>
      </c>
      <c r="AI24" s="169">
        <f>+'Ark1'!W1058</f>
        <v>1.0262257696693271</v>
      </c>
      <c r="AJ24" s="79">
        <f>+'Ark1'!X1058</f>
        <v>14.253135689851771</v>
      </c>
      <c r="AK24" s="79">
        <f>+'Ark1'!Y1058</f>
        <v>1.5963511972633979</v>
      </c>
      <c r="AL24" s="79">
        <f>+'Ark1'!Z1058</f>
        <v>0</v>
      </c>
      <c r="AM24" s="169">
        <f t="shared" si="0"/>
        <v>1.6157531519575334</v>
      </c>
      <c r="AN24" s="79">
        <f t="shared" si="1"/>
        <v>9.2315789473684209</v>
      </c>
      <c r="AO24" s="47"/>
      <c r="AQ24" s="13"/>
      <c r="AR24" s="13"/>
      <c r="AS24" s="11"/>
      <c r="AT24" s="11"/>
      <c r="AU24" s="11"/>
    </row>
    <row r="25" spans="23:47" ht="16.5" customHeight="1">
      <c r="W25" s="47"/>
      <c r="X25" s="56">
        <f>+'Ark1'!C1059</f>
        <v>2022</v>
      </c>
      <c r="Y25" s="56">
        <f>+'Ark1'!I1059</f>
        <v>49</v>
      </c>
      <c r="Z25" s="57" t="s">
        <v>83</v>
      </c>
      <c r="AA25" s="57" t="s">
        <v>117</v>
      </c>
      <c r="AB25" s="56">
        <f>+'Ark1'!Q1059</f>
        <v>5</v>
      </c>
      <c r="AC25" s="79">
        <f>+'Ark1'!R1059</f>
        <v>19</v>
      </c>
      <c r="AD25" s="287">
        <f>+'Ark1'!AG1059</f>
        <v>0.68198133524766691</v>
      </c>
      <c r="AE25" s="287">
        <f>+'Ark1'!AH1059</f>
        <v>0.72736826484962369</v>
      </c>
      <c r="AF25" s="58">
        <f>+'Ark1'!S1059</f>
        <v>7.9473684210526301</v>
      </c>
      <c r="AG25" s="58">
        <f>+'Ark1'!T1059</f>
        <v>6</v>
      </c>
      <c r="AH25" s="169">
        <f>+'Ark1'!U1059</f>
        <v>15.736842105263156</v>
      </c>
      <c r="AI25" s="169">
        <f>+'Ark1'!W1059</f>
        <v>0</v>
      </c>
      <c r="AJ25" s="79">
        <f>+'Ark1'!X1059</f>
        <v>36.84210526315789</v>
      </c>
      <c r="AK25" s="79">
        <f>+'Ark1'!Y1059</f>
        <v>5.2631578947368443</v>
      </c>
      <c r="AL25" s="79">
        <f>+'Ark1'!Z1059</f>
        <v>0</v>
      </c>
      <c r="AM25" s="169">
        <f t="shared" si="0"/>
        <v>1.9801324503311259</v>
      </c>
      <c r="AN25" s="79">
        <f t="shared" si="1"/>
        <v>3.8</v>
      </c>
      <c r="AO25" s="47"/>
      <c r="AQ25" s="13"/>
      <c r="AR25" s="13"/>
      <c r="AS25" s="11"/>
      <c r="AT25" s="11"/>
      <c r="AU25" s="11"/>
    </row>
    <row r="26" spans="23:47">
      <c r="W26" s="47"/>
      <c r="X26" s="56">
        <f>+'Ark1'!C1060</f>
        <v>2022</v>
      </c>
      <c r="Y26" s="56">
        <f>+'Ark1'!I1060</f>
        <v>80</v>
      </c>
      <c r="Z26" s="57" t="s">
        <v>7</v>
      </c>
      <c r="AA26" s="57" t="s">
        <v>6</v>
      </c>
      <c r="AB26" s="56">
        <f>+'Ark1'!Q1060</f>
        <v>132</v>
      </c>
      <c r="AC26" s="79">
        <f>+'Ark1'!R1060</f>
        <v>1515</v>
      </c>
      <c r="AD26" s="287">
        <f>+'Ark1'!AG1060</f>
        <v>54.379038047379758</v>
      </c>
      <c r="AE26" s="287">
        <f>+'Ark1'!AH1060</f>
        <v>58.152484607281998</v>
      </c>
      <c r="AF26" s="58">
        <f>+'Ark1'!S1060</f>
        <v>8.8343234323432327</v>
      </c>
      <c r="AG26" s="58">
        <f>+'Ark1'!T1060</f>
        <v>6.5280528052805273</v>
      </c>
      <c r="AH26" s="169">
        <f>+'Ark1'!U1060</f>
        <v>15.778745874587491</v>
      </c>
      <c r="AI26" s="169">
        <f>+'Ark1'!W1060</f>
        <v>8.8448844884488445</v>
      </c>
      <c r="AJ26" s="79">
        <f>+'Ark1'!X1060</f>
        <v>47.722772277227719</v>
      </c>
      <c r="AK26" s="79">
        <f>+'Ark1'!Y1060</f>
        <v>3.2343234323432344</v>
      </c>
      <c r="AL26" s="79">
        <f>+'Ark1'!Z1060</f>
        <v>0</v>
      </c>
      <c r="AM26" s="169">
        <f t="shared" si="0"/>
        <v>1.7860729228930106</v>
      </c>
      <c r="AN26" s="79">
        <f t="shared" si="1"/>
        <v>11.477272727272727</v>
      </c>
      <c r="AO26" s="47"/>
      <c r="AQ26" s="13"/>
      <c r="AR26" s="13"/>
      <c r="AS26" s="11"/>
      <c r="AT26" s="11"/>
      <c r="AU26" s="11"/>
    </row>
    <row r="27" spans="23:47" ht="17.25" customHeight="1">
      <c r="W27" s="47"/>
      <c r="X27" s="56">
        <f>+'Ark1'!C1061</f>
        <v>2022</v>
      </c>
      <c r="Y27" s="56">
        <f>+'Ark1'!I1061</f>
        <v>81</v>
      </c>
      <c r="Z27" s="57" t="s">
        <v>7</v>
      </c>
      <c r="AA27" s="57" t="s">
        <v>3</v>
      </c>
      <c r="AB27" s="56">
        <f>+'Ark1'!Q1061</f>
        <v>0</v>
      </c>
      <c r="AC27" s="79">
        <f>+'Ark1'!R1061</f>
        <v>0</v>
      </c>
      <c r="AD27" s="287">
        <f>+'Ark1'!AG1061</f>
        <v>0</v>
      </c>
      <c r="AE27" s="287">
        <f>+'Ark1'!AH1061</f>
        <v>0</v>
      </c>
      <c r="AF27" s="58">
        <f>+'Ark1'!S1061</f>
        <v>0</v>
      </c>
      <c r="AG27" s="58">
        <f>+'Ark1'!T1061</f>
        <v>0</v>
      </c>
      <c r="AH27" s="169">
        <f>+'Ark1'!U1061</f>
        <v>0</v>
      </c>
      <c r="AI27" s="169">
        <f>+'Ark1'!W1061</f>
        <v>0</v>
      </c>
      <c r="AJ27" s="79">
        <f>+'Ark1'!X1061</f>
        <v>0</v>
      </c>
      <c r="AK27" s="79">
        <f>+'Ark1'!Y1061</f>
        <v>0</v>
      </c>
      <c r="AL27" s="79">
        <f>+'Ark1'!Z1061</f>
        <v>0</v>
      </c>
      <c r="AM27" s="169" t="e">
        <f t="shared" si="0"/>
        <v>#DIV/0!</v>
      </c>
      <c r="AN27" s="79" t="e">
        <f t="shared" si="1"/>
        <v>#DIV/0!</v>
      </c>
      <c r="AO27" s="47"/>
      <c r="AQ27" s="13"/>
      <c r="AR27" s="13"/>
      <c r="AS27" s="11"/>
      <c r="AT27" s="11"/>
      <c r="AU27" s="11"/>
    </row>
    <row r="28" spans="23:47">
      <c r="W28" s="47"/>
      <c r="X28" s="56">
        <f>+'Ark1'!C1062</f>
        <v>2022</v>
      </c>
      <c r="Y28" s="56">
        <f>+'Ark1'!I1062</f>
        <v>83</v>
      </c>
      <c r="Z28" s="57" t="s">
        <v>7</v>
      </c>
      <c r="AA28" s="57" t="s">
        <v>447</v>
      </c>
      <c r="AB28" s="56">
        <f>+'Ark1'!Q1062</f>
        <v>22</v>
      </c>
      <c r="AC28" s="79">
        <f>+'Ark1'!R1062</f>
        <v>373</v>
      </c>
      <c r="AD28" s="287">
        <f>+'Ark1'!AG1062</f>
        <v>13.388370423546304</v>
      </c>
      <c r="AE28" s="287">
        <f>+'Ark1'!AH1062</f>
        <v>11.441819053156252</v>
      </c>
      <c r="AF28" s="58">
        <f>+'Ark1'!S1062</f>
        <v>7.88739946380697</v>
      </c>
      <c r="AG28" s="58">
        <f>+'Ark1'!T1062</f>
        <v>5.5281501340482571</v>
      </c>
      <c r="AH28" s="169">
        <f>+'Ark1'!U1062</f>
        <v>12.609651474530835</v>
      </c>
      <c r="AI28" s="169">
        <f>+'Ark1'!W1062</f>
        <v>3.4852546916890073</v>
      </c>
      <c r="AJ28" s="79">
        <f>+'Ark1'!X1062</f>
        <v>12.33243967828418</v>
      </c>
      <c r="AK28" s="79">
        <f>+'Ark1'!Y1062</f>
        <v>0.26809651474530832</v>
      </c>
      <c r="AL28" s="79">
        <f>+'Ark1'!Z1062</f>
        <v>0</v>
      </c>
      <c r="AM28" s="169">
        <f t="shared" si="0"/>
        <v>1.5987083616587363</v>
      </c>
      <c r="AN28" s="79">
        <f t="shared" si="1"/>
        <v>16.954545454545453</v>
      </c>
      <c r="AO28" s="47"/>
      <c r="AQ28" s="13"/>
      <c r="AR28" s="13"/>
      <c r="AS28" s="11"/>
      <c r="AT28" s="11"/>
      <c r="AU28" s="11"/>
    </row>
    <row r="29" spans="23:47">
      <c r="W29" s="47"/>
      <c r="X29">
        <f>+'Ark1'!C1063</f>
        <v>2021</v>
      </c>
      <c r="Y29">
        <f>+'Ark1'!I1063</f>
        <v>6</v>
      </c>
      <c r="Z29" s="3" t="s">
        <v>83</v>
      </c>
      <c r="AA29" s="3" t="s">
        <v>446</v>
      </c>
      <c r="AB29">
        <f>+'Ark1'!Q1063</f>
        <v>0</v>
      </c>
      <c r="AC29" s="11">
        <f>+'Ark1'!R1063</f>
        <v>0</v>
      </c>
      <c r="AD29" s="218">
        <f>+'Ark1'!AG1063</f>
        <v>0</v>
      </c>
      <c r="AE29" s="218">
        <f>+'Ark1'!AH1063</f>
        <v>0</v>
      </c>
      <c r="AF29" s="1">
        <f>+'Ark1'!S1063</f>
        <v>0</v>
      </c>
      <c r="AG29" s="1">
        <f>+'Ark1'!T1063</f>
        <v>0</v>
      </c>
      <c r="AH29" s="102">
        <f>+'Ark1'!U1063</f>
        <v>0</v>
      </c>
      <c r="AI29" s="102">
        <f>+'Ark1'!W1063</f>
        <v>0</v>
      </c>
      <c r="AJ29" s="11">
        <f>+'Ark1'!X1063</f>
        <v>0</v>
      </c>
      <c r="AK29" s="11">
        <f>+'Ark1'!Y1063</f>
        <v>0</v>
      </c>
      <c r="AL29" s="11">
        <f>+'Ark1'!Z1063</f>
        <v>0</v>
      </c>
      <c r="AM29" s="102" t="e">
        <f t="shared" si="0"/>
        <v>#DIV/0!</v>
      </c>
      <c r="AN29" s="11" t="e">
        <f t="shared" si="1"/>
        <v>#DIV/0!</v>
      </c>
      <c r="AO29" s="47"/>
      <c r="AQ29" s="13"/>
      <c r="AR29" s="13"/>
      <c r="AS29" s="11"/>
      <c r="AT29" s="11"/>
      <c r="AU29" s="11"/>
    </row>
    <row r="30" spans="23:47" ht="21">
      <c r="W30" s="47"/>
      <c r="X30">
        <f>+'Ark1'!C1064</f>
        <v>2021</v>
      </c>
      <c r="Y30">
        <f>+'Ark1'!I1064</f>
        <v>24</v>
      </c>
      <c r="Z30" s="3" t="s">
        <v>83</v>
      </c>
      <c r="AA30" s="3" t="s">
        <v>116</v>
      </c>
      <c r="AB30">
        <f>+'Ark1'!Q1064</f>
        <v>0</v>
      </c>
      <c r="AC30" s="11">
        <f>+'Ark1'!R1064</f>
        <v>0</v>
      </c>
      <c r="AD30" s="218">
        <f>+'Ark1'!AG1064</f>
        <v>0</v>
      </c>
      <c r="AE30" s="218">
        <f>+'Ark1'!AH1064</f>
        <v>0</v>
      </c>
      <c r="AF30" s="1">
        <f>+'Ark1'!S1064</f>
        <v>0</v>
      </c>
      <c r="AG30" s="1">
        <f>+'Ark1'!T1064</f>
        <v>0</v>
      </c>
      <c r="AH30" s="102">
        <f>+'Ark1'!U1064</f>
        <v>0</v>
      </c>
      <c r="AI30" s="102">
        <f>+'Ark1'!W1064</f>
        <v>0</v>
      </c>
      <c r="AJ30" s="11">
        <f>+'Ark1'!X1064</f>
        <v>0</v>
      </c>
      <c r="AK30" s="11">
        <f>+'Ark1'!Y1064</f>
        <v>0</v>
      </c>
      <c r="AL30" s="11">
        <f>+'Ark1'!Z1064</f>
        <v>0</v>
      </c>
      <c r="AM30" s="102" t="e">
        <f t="shared" si="0"/>
        <v>#DIV/0!</v>
      </c>
      <c r="AN30" s="11" t="e">
        <f t="shared" si="1"/>
        <v>#DIV/0!</v>
      </c>
      <c r="AO30" s="47"/>
      <c r="AQ30" s="59"/>
      <c r="AR30" s="59"/>
      <c r="AS30" s="11"/>
      <c r="AT30" s="11"/>
      <c r="AU30" s="11"/>
    </row>
    <row r="31" spans="23:47">
      <c r="W31" s="47"/>
      <c r="X31">
        <f>+'Ark1'!C1065</f>
        <v>2021</v>
      </c>
      <c r="Y31">
        <f>+'Ark1'!I1065</f>
        <v>49</v>
      </c>
      <c r="Z31" s="3" t="s">
        <v>83</v>
      </c>
      <c r="AA31" s="3" t="s">
        <v>117</v>
      </c>
      <c r="AB31">
        <f>+'Ark1'!Q1065</f>
        <v>0</v>
      </c>
      <c r="AC31" s="11">
        <f>+'Ark1'!R1065</f>
        <v>0</v>
      </c>
      <c r="AD31" s="218">
        <f>+'Ark1'!AG1065</f>
        <v>0</v>
      </c>
      <c r="AE31" s="218">
        <f>+'Ark1'!AH1065</f>
        <v>0</v>
      </c>
      <c r="AF31" s="1">
        <f>+'Ark1'!S1065</f>
        <v>0</v>
      </c>
      <c r="AG31" s="1">
        <f>+'Ark1'!T1065</f>
        <v>0</v>
      </c>
      <c r="AH31" s="102">
        <f>+'Ark1'!U1065</f>
        <v>0</v>
      </c>
      <c r="AI31" s="102">
        <f>+'Ark1'!W1065</f>
        <v>0</v>
      </c>
      <c r="AJ31" s="11">
        <f>+'Ark1'!X1065</f>
        <v>0</v>
      </c>
      <c r="AK31" s="11">
        <f>+'Ark1'!Y1065</f>
        <v>0</v>
      </c>
      <c r="AL31" s="11">
        <f>+'Ark1'!Z1065</f>
        <v>0</v>
      </c>
      <c r="AM31" s="102" t="e">
        <f t="shared" si="0"/>
        <v>#DIV/0!</v>
      </c>
      <c r="AN31" s="11" t="e">
        <f t="shared" si="1"/>
        <v>#DIV/0!</v>
      </c>
      <c r="AO31" s="47"/>
    </row>
    <row r="32" spans="23:47" ht="15.6">
      <c r="W32" s="47"/>
      <c r="X32">
        <f>+'Ark1'!C1066</f>
        <v>2021</v>
      </c>
      <c r="Y32">
        <f>+'Ark1'!I1066</f>
        <v>80</v>
      </c>
      <c r="Z32" s="3" t="s">
        <v>7</v>
      </c>
      <c r="AA32" s="3" t="s">
        <v>6</v>
      </c>
      <c r="AB32">
        <f>+'Ark1'!Q1066</f>
        <v>0</v>
      </c>
      <c r="AC32" s="11">
        <f>+'Ark1'!R1066</f>
        <v>0</v>
      </c>
      <c r="AD32" s="218">
        <f>+'Ark1'!AG1066</f>
        <v>0</v>
      </c>
      <c r="AE32" s="218">
        <f>+'Ark1'!AH1066</f>
        <v>0</v>
      </c>
      <c r="AF32" s="1">
        <f>+'Ark1'!S1066</f>
        <v>0</v>
      </c>
      <c r="AG32" s="1">
        <f>+'Ark1'!T1066</f>
        <v>0</v>
      </c>
      <c r="AH32" s="102">
        <f>+'Ark1'!U1066</f>
        <v>0</v>
      </c>
      <c r="AI32" s="102">
        <f>+'Ark1'!W1066</f>
        <v>0</v>
      </c>
      <c r="AJ32" s="11">
        <f>+'Ark1'!X1066</f>
        <v>0</v>
      </c>
      <c r="AK32" s="11">
        <f>+'Ark1'!Y1066</f>
        <v>0</v>
      </c>
      <c r="AL32" s="11">
        <f>+'Ark1'!Z1066</f>
        <v>0</v>
      </c>
      <c r="AM32" s="102" t="e">
        <f t="shared" si="0"/>
        <v>#DIV/0!</v>
      </c>
      <c r="AN32" s="11" t="e">
        <f t="shared" si="1"/>
        <v>#DIV/0!</v>
      </c>
      <c r="AO32" s="47"/>
      <c r="AQ32" s="1"/>
      <c r="AR32" s="5"/>
    </row>
    <row r="33" spans="23:41">
      <c r="W33" s="47"/>
      <c r="X33">
        <f>+'Ark1'!C1067</f>
        <v>2021</v>
      </c>
      <c r="Y33">
        <f>+'Ark1'!I1067</f>
        <v>81</v>
      </c>
      <c r="Z33" s="3" t="s">
        <v>7</v>
      </c>
      <c r="AA33" s="3" t="s">
        <v>3</v>
      </c>
      <c r="AB33">
        <f>+'Ark1'!Q1067</f>
        <v>0</v>
      </c>
      <c r="AC33" s="11">
        <f>+'Ark1'!R1067</f>
        <v>0</v>
      </c>
      <c r="AD33" s="218">
        <f>+'Ark1'!AG1067</f>
        <v>0</v>
      </c>
      <c r="AE33" s="218">
        <f>+'Ark1'!AH1067</f>
        <v>0</v>
      </c>
      <c r="AF33" s="1">
        <f>+'Ark1'!S1067</f>
        <v>0</v>
      </c>
      <c r="AG33" s="1">
        <f>+'Ark1'!T1067</f>
        <v>0</v>
      </c>
      <c r="AH33" s="102">
        <f>+'Ark1'!U1067</f>
        <v>0</v>
      </c>
      <c r="AI33" s="102">
        <f>+'Ark1'!W1067</f>
        <v>0</v>
      </c>
      <c r="AJ33" s="11">
        <f>+'Ark1'!X1067</f>
        <v>0</v>
      </c>
      <c r="AK33" s="11">
        <f>+'Ark1'!Y1067</f>
        <v>0</v>
      </c>
      <c r="AL33" s="11">
        <f>+'Ark1'!Z1067</f>
        <v>0</v>
      </c>
      <c r="AM33" s="102" t="e">
        <f t="shared" si="0"/>
        <v>#DIV/0!</v>
      </c>
      <c r="AN33" s="11" t="e">
        <f t="shared" si="1"/>
        <v>#DIV/0!</v>
      </c>
      <c r="AO33" s="47"/>
    </row>
    <row r="34" spans="23:41">
      <c r="W34" s="47"/>
      <c r="X34">
        <f>+'Ark1'!C1068</f>
        <v>2021</v>
      </c>
      <c r="Y34">
        <f>+'Ark1'!I1068</f>
        <v>83</v>
      </c>
      <c r="Z34" s="3" t="s">
        <v>7</v>
      </c>
      <c r="AA34" s="3" t="s">
        <v>447</v>
      </c>
      <c r="AB34">
        <f>+'Ark1'!Q1068</f>
        <v>0</v>
      </c>
      <c r="AC34" s="11">
        <f>+'Ark1'!R1068</f>
        <v>0</v>
      </c>
      <c r="AD34" s="218">
        <f>+'Ark1'!AG1068</f>
        <v>0</v>
      </c>
      <c r="AE34" s="218">
        <f>+'Ark1'!AH1068</f>
        <v>0</v>
      </c>
      <c r="AF34" s="1">
        <f>+'Ark1'!S1068</f>
        <v>0</v>
      </c>
      <c r="AG34" s="1">
        <f>+'Ark1'!T1068</f>
        <v>0</v>
      </c>
      <c r="AH34" s="102">
        <f>+'Ark1'!U1068</f>
        <v>0</v>
      </c>
      <c r="AI34" s="102">
        <f>+'Ark1'!W1068</f>
        <v>0</v>
      </c>
      <c r="AJ34" s="11">
        <f>+'Ark1'!X1068</f>
        <v>0</v>
      </c>
      <c r="AK34" s="11">
        <f>+'Ark1'!Y1068</f>
        <v>0</v>
      </c>
      <c r="AL34" s="11">
        <f>+'Ark1'!Z1068</f>
        <v>0</v>
      </c>
      <c r="AM34" s="102" t="e">
        <f t="shared" si="0"/>
        <v>#DIV/0!</v>
      </c>
      <c r="AN34" s="11" t="e">
        <f t="shared" si="1"/>
        <v>#DIV/0!</v>
      </c>
      <c r="AO34" s="47"/>
    </row>
    <row r="35" spans="23:41">
      <c r="W35" s="47"/>
      <c r="X35" s="56">
        <f>+'Ark1'!C1069</f>
        <v>2020</v>
      </c>
      <c r="Y35" s="56">
        <f>+'Ark1'!I1069</f>
        <v>6</v>
      </c>
      <c r="Z35" s="57" t="s">
        <v>83</v>
      </c>
      <c r="AA35" s="57" t="s">
        <v>446</v>
      </c>
      <c r="AB35" s="56">
        <f>+'Ark1'!Q1069</f>
        <v>0</v>
      </c>
      <c r="AC35" s="79">
        <f>+'Ark1'!R1069</f>
        <v>0</v>
      </c>
      <c r="AD35" s="287">
        <f>+'Ark1'!AG1069</f>
        <v>0</v>
      </c>
      <c r="AE35" s="287">
        <f>+'Ark1'!AH1069</f>
        <v>0</v>
      </c>
      <c r="AF35" s="58">
        <f>+'Ark1'!S1069</f>
        <v>0</v>
      </c>
      <c r="AG35" s="58">
        <f>+'Ark1'!T1069</f>
        <v>0</v>
      </c>
      <c r="AH35" s="169">
        <f>+'Ark1'!U1069</f>
        <v>0</v>
      </c>
      <c r="AI35" s="169">
        <f>+'Ark1'!W1069</f>
        <v>0</v>
      </c>
      <c r="AJ35" s="79">
        <f>+'Ark1'!X1069</f>
        <v>0</v>
      </c>
      <c r="AK35" s="79">
        <f>+'Ark1'!Y1069</f>
        <v>0</v>
      </c>
      <c r="AL35" s="79">
        <f>+'Ark1'!Z1069</f>
        <v>0</v>
      </c>
      <c r="AM35" s="169" t="e">
        <f t="shared" si="0"/>
        <v>#DIV/0!</v>
      </c>
      <c r="AN35" s="79" t="e">
        <f t="shared" si="1"/>
        <v>#DIV/0!</v>
      </c>
      <c r="AO35" s="47"/>
    </row>
    <row r="36" spans="23:41">
      <c r="W36" s="47"/>
      <c r="X36" s="56">
        <f>+'Ark1'!C1070</f>
        <v>2020</v>
      </c>
      <c r="Y36" s="56">
        <f>+'Ark1'!I1070</f>
        <v>24</v>
      </c>
      <c r="Z36" s="57" t="s">
        <v>83</v>
      </c>
      <c r="AA36" s="57" t="s">
        <v>116</v>
      </c>
      <c r="AB36" s="56">
        <f>+'Ark1'!Q1070</f>
        <v>0</v>
      </c>
      <c r="AC36" s="79">
        <f>+'Ark1'!R1070</f>
        <v>0</v>
      </c>
      <c r="AD36" s="287">
        <f>+'Ark1'!AG1070</f>
        <v>0</v>
      </c>
      <c r="AE36" s="287">
        <f>+'Ark1'!AH1070</f>
        <v>0</v>
      </c>
      <c r="AF36" s="58">
        <f>+'Ark1'!S1070</f>
        <v>0</v>
      </c>
      <c r="AG36" s="58">
        <f>+'Ark1'!T1070</f>
        <v>0</v>
      </c>
      <c r="AH36" s="169">
        <f>+'Ark1'!U1070</f>
        <v>0</v>
      </c>
      <c r="AI36" s="169">
        <f>+'Ark1'!W1070</f>
        <v>0</v>
      </c>
      <c r="AJ36" s="79">
        <f>+'Ark1'!X1070</f>
        <v>0</v>
      </c>
      <c r="AK36" s="79">
        <f>+'Ark1'!Y1070</f>
        <v>0</v>
      </c>
      <c r="AL36" s="79">
        <f>+'Ark1'!Z1070</f>
        <v>0</v>
      </c>
      <c r="AM36" s="169" t="e">
        <f t="shared" si="0"/>
        <v>#DIV/0!</v>
      </c>
      <c r="AN36" s="79" t="e">
        <f t="shared" si="1"/>
        <v>#DIV/0!</v>
      </c>
      <c r="AO36" s="47"/>
    </row>
    <row r="37" spans="23:41">
      <c r="W37" s="47"/>
      <c r="X37" s="56">
        <f>+'Ark1'!C1071</f>
        <v>2020</v>
      </c>
      <c r="Y37" s="56">
        <f>+'Ark1'!I1071</f>
        <v>49</v>
      </c>
      <c r="Z37" s="57" t="s">
        <v>83</v>
      </c>
      <c r="AA37" s="57" t="s">
        <v>117</v>
      </c>
      <c r="AB37" s="56">
        <f>+'Ark1'!Q1071</f>
        <v>0</v>
      </c>
      <c r="AC37" s="79">
        <f>+'Ark1'!R1071</f>
        <v>0</v>
      </c>
      <c r="AD37" s="287">
        <f>+'Ark1'!AG1071</f>
        <v>0</v>
      </c>
      <c r="AE37" s="287">
        <f>+'Ark1'!AH1071</f>
        <v>0</v>
      </c>
      <c r="AF37" s="58">
        <f>+'Ark1'!S1071</f>
        <v>0</v>
      </c>
      <c r="AG37" s="58">
        <f>+'Ark1'!T1071</f>
        <v>0</v>
      </c>
      <c r="AH37" s="169">
        <f>+'Ark1'!U1071</f>
        <v>0</v>
      </c>
      <c r="AI37" s="169">
        <f>+'Ark1'!W1071</f>
        <v>0</v>
      </c>
      <c r="AJ37" s="79">
        <f>+'Ark1'!X1071</f>
        <v>0</v>
      </c>
      <c r="AK37" s="79">
        <f>+'Ark1'!Y1071</f>
        <v>0</v>
      </c>
      <c r="AL37" s="79">
        <f>+'Ark1'!Z1071</f>
        <v>0</v>
      </c>
      <c r="AM37" s="169" t="e">
        <f t="shared" si="0"/>
        <v>#DIV/0!</v>
      </c>
      <c r="AN37" s="79" t="e">
        <f t="shared" si="1"/>
        <v>#DIV/0!</v>
      </c>
      <c r="AO37" s="47"/>
    </row>
    <row r="38" spans="23:41">
      <c r="W38" s="47"/>
      <c r="X38" s="56">
        <f>+'Ark1'!C1072</f>
        <v>2020</v>
      </c>
      <c r="Y38" s="56">
        <f>+'Ark1'!I1072</f>
        <v>80</v>
      </c>
      <c r="Z38" s="57" t="s">
        <v>7</v>
      </c>
      <c r="AA38" s="57" t="s">
        <v>6</v>
      </c>
      <c r="AB38" s="56">
        <f>+'Ark1'!Q1072</f>
        <v>0</v>
      </c>
      <c r="AC38" s="79">
        <f>+'Ark1'!R1072</f>
        <v>0</v>
      </c>
      <c r="AD38" s="287">
        <f>+'Ark1'!AG1072</f>
        <v>0</v>
      </c>
      <c r="AE38" s="287">
        <f>+'Ark1'!AH1072</f>
        <v>0</v>
      </c>
      <c r="AF38" s="58">
        <f>+'Ark1'!S1072</f>
        <v>0</v>
      </c>
      <c r="AG38" s="58">
        <f>+'Ark1'!T1072</f>
        <v>0</v>
      </c>
      <c r="AH38" s="169">
        <f>+'Ark1'!U1072</f>
        <v>0</v>
      </c>
      <c r="AI38" s="169">
        <f>+'Ark1'!W1072</f>
        <v>0</v>
      </c>
      <c r="AJ38" s="79">
        <f>+'Ark1'!X1072</f>
        <v>0</v>
      </c>
      <c r="AK38" s="79">
        <f>+'Ark1'!Y1072</f>
        <v>0</v>
      </c>
      <c r="AL38" s="79">
        <f>+'Ark1'!Z1072</f>
        <v>0</v>
      </c>
      <c r="AM38" s="169" t="e">
        <f t="shared" si="0"/>
        <v>#DIV/0!</v>
      </c>
      <c r="AN38" s="79" t="e">
        <f t="shared" si="1"/>
        <v>#DIV/0!</v>
      </c>
      <c r="AO38" s="47"/>
    </row>
    <row r="39" spans="23:41">
      <c r="W39" s="47"/>
      <c r="X39" s="56">
        <f>+'Ark1'!C1073</f>
        <v>2020</v>
      </c>
      <c r="Y39" s="56">
        <f>+'Ark1'!I1073</f>
        <v>81</v>
      </c>
      <c r="Z39" s="57" t="s">
        <v>7</v>
      </c>
      <c r="AA39" s="57" t="s">
        <v>3</v>
      </c>
      <c r="AB39" s="56">
        <f>+'Ark1'!Q1073</f>
        <v>0</v>
      </c>
      <c r="AC39" s="79">
        <f>+'Ark1'!R1073</f>
        <v>0</v>
      </c>
      <c r="AD39" s="287">
        <f>+'Ark1'!AG1073</f>
        <v>0</v>
      </c>
      <c r="AE39" s="287">
        <f>+'Ark1'!AH1073</f>
        <v>0</v>
      </c>
      <c r="AF39" s="58">
        <f>+'Ark1'!S1073</f>
        <v>0</v>
      </c>
      <c r="AG39" s="58">
        <f>+'Ark1'!T1073</f>
        <v>0</v>
      </c>
      <c r="AH39" s="169">
        <f>+'Ark1'!U1073</f>
        <v>0</v>
      </c>
      <c r="AI39" s="169">
        <f>+'Ark1'!W1073</f>
        <v>0</v>
      </c>
      <c r="AJ39" s="79">
        <f>+'Ark1'!X1073</f>
        <v>0</v>
      </c>
      <c r="AK39" s="79">
        <f>+'Ark1'!Y1073</f>
        <v>0</v>
      </c>
      <c r="AL39" s="79">
        <f>+'Ark1'!Z1073</f>
        <v>0</v>
      </c>
      <c r="AM39" s="169" t="e">
        <f t="shared" si="0"/>
        <v>#DIV/0!</v>
      </c>
      <c r="AN39" s="79" t="e">
        <f t="shared" si="1"/>
        <v>#DIV/0!</v>
      </c>
      <c r="AO39" s="47"/>
    </row>
    <row r="40" spans="23:41">
      <c r="W40" s="47"/>
      <c r="X40" s="56">
        <f>+'Ark1'!C1074</f>
        <v>2020</v>
      </c>
      <c r="Y40" s="56">
        <f>+'Ark1'!I1074</f>
        <v>83</v>
      </c>
      <c r="Z40" s="57" t="s">
        <v>7</v>
      </c>
      <c r="AA40" s="57" t="s">
        <v>447</v>
      </c>
      <c r="AB40" s="56">
        <f>+'Ark1'!Q1074</f>
        <v>0</v>
      </c>
      <c r="AC40" s="79">
        <f>+'Ark1'!R1074</f>
        <v>0</v>
      </c>
      <c r="AD40" s="287">
        <f>+'Ark1'!AG1074</f>
        <v>0</v>
      </c>
      <c r="AE40" s="287">
        <f>+'Ark1'!AH1074</f>
        <v>0</v>
      </c>
      <c r="AF40" s="58">
        <f>+'Ark1'!S1074</f>
        <v>0</v>
      </c>
      <c r="AG40" s="58">
        <f>+'Ark1'!T1074</f>
        <v>0</v>
      </c>
      <c r="AH40" s="169">
        <f>+'Ark1'!U1074</f>
        <v>0</v>
      </c>
      <c r="AI40" s="169">
        <f>+'Ark1'!W1074</f>
        <v>0</v>
      </c>
      <c r="AJ40" s="79">
        <f>+'Ark1'!X1074</f>
        <v>0</v>
      </c>
      <c r="AK40" s="79">
        <f>+'Ark1'!Y1074</f>
        <v>0</v>
      </c>
      <c r="AL40" s="79">
        <f>+'Ark1'!Z1074</f>
        <v>0</v>
      </c>
      <c r="AM40" s="169" t="e">
        <f t="shared" si="0"/>
        <v>#DIV/0!</v>
      </c>
      <c r="AN40" s="79" t="e">
        <f t="shared" si="1"/>
        <v>#DIV/0!</v>
      </c>
      <c r="AO40" s="47"/>
    </row>
    <row r="41" spans="23:41">
      <c r="W41" s="47"/>
      <c r="X41">
        <f>+'Ark1'!C1075</f>
        <v>2019</v>
      </c>
      <c r="Y41">
        <f>+'Ark1'!I1075</f>
        <v>6</v>
      </c>
      <c r="Z41" s="3" t="s">
        <v>83</v>
      </c>
      <c r="AA41" s="3" t="s">
        <v>446</v>
      </c>
      <c r="AB41">
        <f>+'Ark1'!Q1075</f>
        <v>0</v>
      </c>
      <c r="AC41" s="11">
        <f>+'Ark1'!R1075</f>
        <v>0</v>
      </c>
      <c r="AD41" s="218">
        <f>+'Ark1'!AG1075</f>
        <v>0</v>
      </c>
      <c r="AE41" s="218">
        <f>+'Ark1'!AH1075</f>
        <v>0</v>
      </c>
      <c r="AF41" s="1">
        <f>+'Ark1'!S1075</f>
        <v>0</v>
      </c>
      <c r="AG41" s="1">
        <f>+'Ark1'!T1075</f>
        <v>0</v>
      </c>
      <c r="AH41" s="102">
        <f>+'Ark1'!U1075</f>
        <v>0</v>
      </c>
      <c r="AI41" s="102">
        <f>+'Ark1'!W1075</f>
        <v>0</v>
      </c>
      <c r="AJ41" s="11">
        <f>+'Ark1'!X1075</f>
        <v>0</v>
      </c>
      <c r="AK41" s="11">
        <f>+'Ark1'!Y1075</f>
        <v>0</v>
      </c>
      <c r="AL41" s="11">
        <f>+'Ark1'!Z1075</f>
        <v>0</v>
      </c>
      <c r="AM41" s="102" t="e">
        <f t="shared" si="0"/>
        <v>#DIV/0!</v>
      </c>
      <c r="AN41" s="11" t="e">
        <f t="shared" si="1"/>
        <v>#DIV/0!</v>
      </c>
      <c r="AO41" s="47"/>
    </row>
    <row r="42" spans="23:41">
      <c r="W42" s="47"/>
      <c r="X42">
        <f>+'Ark1'!C1076</f>
        <v>2019</v>
      </c>
      <c r="Y42">
        <f>+'Ark1'!I1076</f>
        <v>24</v>
      </c>
      <c r="Z42" s="3" t="s">
        <v>83</v>
      </c>
      <c r="AA42" s="3" t="s">
        <v>116</v>
      </c>
      <c r="AB42">
        <f>+'Ark1'!Q1076</f>
        <v>0</v>
      </c>
      <c r="AC42" s="11">
        <f>+'Ark1'!R1076</f>
        <v>0</v>
      </c>
      <c r="AD42" s="218">
        <f>+'Ark1'!AG1076</f>
        <v>0</v>
      </c>
      <c r="AE42" s="218">
        <f>+'Ark1'!AH1076</f>
        <v>0</v>
      </c>
      <c r="AF42" s="1">
        <f>+'Ark1'!S1076</f>
        <v>0</v>
      </c>
      <c r="AG42" s="1">
        <f>+'Ark1'!T1076</f>
        <v>0</v>
      </c>
      <c r="AH42" s="102">
        <f>+'Ark1'!U1076</f>
        <v>0</v>
      </c>
      <c r="AI42" s="102">
        <f>+'Ark1'!W1076</f>
        <v>0</v>
      </c>
      <c r="AJ42" s="11">
        <f>+'Ark1'!X1076</f>
        <v>0</v>
      </c>
      <c r="AK42" s="11">
        <f>+'Ark1'!Y1076</f>
        <v>0</v>
      </c>
      <c r="AL42" s="11">
        <f>+'Ark1'!Z1076</f>
        <v>0</v>
      </c>
      <c r="AM42" s="102" t="e">
        <f t="shared" si="0"/>
        <v>#DIV/0!</v>
      </c>
      <c r="AN42" s="11" t="e">
        <f t="shared" si="1"/>
        <v>#DIV/0!</v>
      </c>
      <c r="AO42" s="47"/>
    </row>
    <row r="43" spans="23:41">
      <c r="W43" s="47"/>
      <c r="X43">
        <f>+'Ark1'!C1077</f>
        <v>2019</v>
      </c>
      <c r="Y43">
        <f>+'Ark1'!I1077</f>
        <v>49</v>
      </c>
      <c r="Z43" s="3" t="s">
        <v>83</v>
      </c>
      <c r="AA43" s="3" t="s">
        <v>117</v>
      </c>
      <c r="AB43">
        <f>+'Ark1'!Q1077</f>
        <v>0</v>
      </c>
      <c r="AC43" s="11">
        <f>+'Ark1'!R1077</f>
        <v>0</v>
      </c>
      <c r="AD43" s="218">
        <f>+'Ark1'!AG1077</f>
        <v>0</v>
      </c>
      <c r="AE43" s="218">
        <f>+'Ark1'!AH1077</f>
        <v>0</v>
      </c>
      <c r="AF43" s="1">
        <f>+'Ark1'!S1077</f>
        <v>0</v>
      </c>
      <c r="AG43" s="1">
        <f>+'Ark1'!T1077</f>
        <v>0</v>
      </c>
      <c r="AH43" s="102">
        <f>+'Ark1'!U1077</f>
        <v>0</v>
      </c>
      <c r="AI43" s="102">
        <f>+'Ark1'!W1077</f>
        <v>0</v>
      </c>
      <c r="AJ43" s="11">
        <f>+'Ark1'!X1077</f>
        <v>0</v>
      </c>
      <c r="AK43" s="11">
        <f>+'Ark1'!Y1077</f>
        <v>0</v>
      </c>
      <c r="AL43" s="11">
        <f>+'Ark1'!Z1077</f>
        <v>0</v>
      </c>
      <c r="AM43" s="102" t="e">
        <f t="shared" ref="AM43:AM74" si="2">+AH43/AF43</f>
        <v>#DIV/0!</v>
      </c>
      <c r="AN43" s="11" t="e">
        <f t="shared" ref="AN43:AN74" si="3">+AC43/AB43</f>
        <v>#DIV/0!</v>
      </c>
      <c r="AO43" s="47"/>
    </row>
    <row r="44" spans="23:41">
      <c r="W44" s="47"/>
      <c r="X44">
        <f>+'Ark1'!C1078</f>
        <v>2019</v>
      </c>
      <c r="Y44">
        <f>+'Ark1'!I1078</f>
        <v>80</v>
      </c>
      <c r="Z44" s="3" t="s">
        <v>7</v>
      </c>
      <c r="AA44" s="3" t="s">
        <v>6</v>
      </c>
      <c r="AB44">
        <f>+'Ark1'!Q1078</f>
        <v>0</v>
      </c>
      <c r="AC44" s="11">
        <f>+'Ark1'!R1078</f>
        <v>0</v>
      </c>
      <c r="AD44" s="218">
        <f>+'Ark1'!AG1078</f>
        <v>0</v>
      </c>
      <c r="AE44" s="218">
        <f>+'Ark1'!AH1078</f>
        <v>0</v>
      </c>
      <c r="AF44" s="1">
        <f>+'Ark1'!S1078</f>
        <v>0</v>
      </c>
      <c r="AG44" s="1">
        <f>+'Ark1'!T1078</f>
        <v>0</v>
      </c>
      <c r="AH44" s="102">
        <f>+'Ark1'!U1078</f>
        <v>0</v>
      </c>
      <c r="AI44" s="102">
        <f>+'Ark1'!W1078</f>
        <v>0</v>
      </c>
      <c r="AJ44" s="11">
        <f>+'Ark1'!X1078</f>
        <v>0</v>
      </c>
      <c r="AK44" s="11">
        <f>+'Ark1'!Y1078</f>
        <v>0</v>
      </c>
      <c r="AL44" s="11">
        <f>+'Ark1'!Z1078</f>
        <v>0</v>
      </c>
      <c r="AM44" s="102" t="e">
        <f t="shared" si="2"/>
        <v>#DIV/0!</v>
      </c>
      <c r="AN44" s="11" t="e">
        <f t="shared" si="3"/>
        <v>#DIV/0!</v>
      </c>
      <c r="AO44" s="47"/>
    </row>
    <row r="45" spans="23:41">
      <c r="W45" s="47"/>
      <c r="X45">
        <f>+'Ark1'!C1079</f>
        <v>2019</v>
      </c>
      <c r="Y45">
        <f>+'Ark1'!I1079</f>
        <v>81</v>
      </c>
      <c r="Z45" s="3" t="s">
        <v>7</v>
      </c>
      <c r="AA45" s="3" t="s">
        <v>3</v>
      </c>
      <c r="AB45">
        <f>+'Ark1'!Q1079</f>
        <v>0</v>
      </c>
      <c r="AC45" s="11">
        <f>+'Ark1'!R1079</f>
        <v>0</v>
      </c>
      <c r="AD45" s="218">
        <f>+'Ark1'!AG1079</f>
        <v>0</v>
      </c>
      <c r="AE45" s="218">
        <f>+'Ark1'!AH1079</f>
        <v>0</v>
      </c>
      <c r="AF45" s="1">
        <f>+'Ark1'!S1079</f>
        <v>0</v>
      </c>
      <c r="AG45" s="1">
        <f>+'Ark1'!T1079</f>
        <v>0</v>
      </c>
      <c r="AH45" s="102">
        <f>+'Ark1'!U1079</f>
        <v>0</v>
      </c>
      <c r="AI45" s="102">
        <f>+'Ark1'!W1079</f>
        <v>0</v>
      </c>
      <c r="AJ45" s="11">
        <f>+'Ark1'!X1079</f>
        <v>0</v>
      </c>
      <c r="AK45" s="11">
        <f>+'Ark1'!Y1079</f>
        <v>0</v>
      </c>
      <c r="AL45" s="11">
        <f>+'Ark1'!Z1079</f>
        <v>0</v>
      </c>
      <c r="AM45" s="102" t="e">
        <f t="shared" si="2"/>
        <v>#DIV/0!</v>
      </c>
      <c r="AN45" s="11" t="e">
        <f t="shared" si="3"/>
        <v>#DIV/0!</v>
      </c>
      <c r="AO45" s="47"/>
    </row>
    <row r="46" spans="23:41">
      <c r="W46" s="47"/>
      <c r="X46">
        <f>+'Ark1'!C1080</f>
        <v>2019</v>
      </c>
      <c r="Y46">
        <f>+'Ark1'!I1080</f>
        <v>83</v>
      </c>
      <c r="Z46" s="3" t="s">
        <v>7</v>
      </c>
      <c r="AA46" s="3" t="s">
        <v>447</v>
      </c>
      <c r="AB46">
        <f>+'Ark1'!Q1080</f>
        <v>0</v>
      </c>
      <c r="AC46" s="11">
        <f>+'Ark1'!R1080</f>
        <v>0</v>
      </c>
      <c r="AD46" s="218">
        <f>+'Ark1'!AG1080</f>
        <v>0</v>
      </c>
      <c r="AE46" s="218">
        <f>+'Ark1'!AH1080</f>
        <v>0</v>
      </c>
      <c r="AF46" s="1">
        <f>+'Ark1'!S1080</f>
        <v>0</v>
      </c>
      <c r="AG46" s="1">
        <f>+'Ark1'!T1080</f>
        <v>0</v>
      </c>
      <c r="AH46" s="102">
        <f>+'Ark1'!U1080</f>
        <v>0</v>
      </c>
      <c r="AI46" s="102">
        <f>+'Ark1'!W1080</f>
        <v>0</v>
      </c>
      <c r="AJ46" s="11">
        <f>+'Ark1'!X1080</f>
        <v>0</v>
      </c>
      <c r="AK46" s="11">
        <f>+'Ark1'!Y1080</f>
        <v>0</v>
      </c>
      <c r="AL46" s="11">
        <f>+'Ark1'!Z1080</f>
        <v>0</v>
      </c>
      <c r="AM46" s="102" t="e">
        <f t="shared" si="2"/>
        <v>#DIV/0!</v>
      </c>
      <c r="AN46" s="11" t="e">
        <f t="shared" si="3"/>
        <v>#DIV/0!</v>
      </c>
      <c r="AO46" s="47"/>
    </row>
    <row r="47" spans="23:41">
      <c r="W47" s="47"/>
      <c r="X47" s="56">
        <f>+'Ark1'!C1081</f>
        <v>2018</v>
      </c>
      <c r="Y47" s="56">
        <f>+'Ark1'!I1081</f>
        <v>6</v>
      </c>
      <c r="Z47" s="57" t="s">
        <v>83</v>
      </c>
      <c r="AA47" s="57" t="s">
        <v>446</v>
      </c>
      <c r="AB47" s="56">
        <f>+'Ark1'!Q1081</f>
        <v>0</v>
      </c>
      <c r="AC47" s="79">
        <f>+'Ark1'!R1081</f>
        <v>0</v>
      </c>
      <c r="AD47" s="287">
        <f>+'Ark1'!AG1081</f>
        <v>0</v>
      </c>
      <c r="AE47" s="287">
        <f>+'Ark1'!AH1081</f>
        <v>0</v>
      </c>
      <c r="AF47" s="58">
        <f>+'Ark1'!S1081</f>
        <v>0</v>
      </c>
      <c r="AG47" s="58">
        <f>+'Ark1'!T1081</f>
        <v>0</v>
      </c>
      <c r="AH47" s="169">
        <f>+'Ark1'!U1081</f>
        <v>0</v>
      </c>
      <c r="AI47" s="169">
        <f>+'Ark1'!W1081</f>
        <v>0</v>
      </c>
      <c r="AJ47" s="79">
        <f>+'Ark1'!X1081</f>
        <v>0</v>
      </c>
      <c r="AK47" s="79">
        <f>+'Ark1'!Y1081</f>
        <v>0</v>
      </c>
      <c r="AL47" s="79">
        <f>+'Ark1'!Z1081</f>
        <v>0</v>
      </c>
      <c r="AM47" s="169" t="e">
        <f t="shared" si="2"/>
        <v>#DIV/0!</v>
      </c>
      <c r="AN47" s="79" t="e">
        <f t="shared" si="3"/>
        <v>#DIV/0!</v>
      </c>
      <c r="AO47" s="47"/>
    </row>
    <row r="48" spans="23:41">
      <c r="W48" s="47"/>
      <c r="X48" s="56">
        <f>+'Ark1'!C1082</f>
        <v>2018</v>
      </c>
      <c r="Y48" s="56">
        <f>+'Ark1'!I1082</f>
        <v>24</v>
      </c>
      <c r="Z48" s="57" t="s">
        <v>83</v>
      </c>
      <c r="AA48" s="57" t="s">
        <v>116</v>
      </c>
      <c r="AB48" s="56">
        <f>+'Ark1'!Q1082</f>
        <v>0</v>
      </c>
      <c r="AC48" s="79">
        <f>+'Ark1'!R1082</f>
        <v>0</v>
      </c>
      <c r="AD48" s="287">
        <f>+'Ark1'!AG1082</f>
        <v>0</v>
      </c>
      <c r="AE48" s="287">
        <f>+'Ark1'!AH1082</f>
        <v>0</v>
      </c>
      <c r="AF48" s="58">
        <f>+'Ark1'!S1082</f>
        <v>0</v>
      </c>
      <c r="AG48" s="58">
        <f>+'Ark1'!T1082</f>
        <v>0</v>
      </c>
      <c r="AH48" s="169">
        <f>+'Ark1'!U1082</f>
        <v>0</v>
      </c>
      <c r="AI48" s="169">
        <f>+'Ark1'!W1082</f>
        <v>0</v>
      </c>
      <c r="AJ48" s="79">
        <f>+'Ark1'!X1082</f>
        <v>0</v>
      </c>
      <c r="AK48" s="79">
        <f>+'Ark1'!Y1082</f>
        <v>0</v>
      </c>
      <c r="AL48" s="79">
        <f>+'Ark1'!Z1082</f>
        <v>0</v>
      </c>
      <c r="AM48" s="169" t="e">
        <f t="shared" si="2"/>
        <v>#DIV/0!</v>
      </c>
      <c r="AN48" s="79" t="e">
        <f t="shared" si="3"/>
        <v>#DIV/0!</v>
      </c>
      <c r="AO48" s="47"/>
    </row>
    <row r="49" spans="23:41">
      <c r="W49" s="47"/>
      <c r="X49" s="56">
        <f>+'Ark1'!C1083</f>
        <v>2018</v>
      </c>
      <c r="Y49" s="56">
        <f>+'Ark1'!I1083</f>
        <v>49</v>
      </c>
      <c r="Z49" s="57" t="s">
        <v>83</v>
      </c>
      <c r="AA49" s="57" t="s">
        <v>117</v>
      </c>
      <c r="AB49" s="56">
        <f>+'Ark1'!Q1083</f>
        <v>0</v>
      </c>
      <c r="AC49" s="79">
        <f>+'Ark1'!R1083</f>
        <v>0</v>
      </c>
      <c r="AD49" s="287">
        <f>+'Ark1'!AG1083</f>
        <v>0</v>
      </c>
      <c r="AE49" s="287">
        <f>+'Ark1'!AH1083</f>
        <v>0</v>
      </c>
      <c r="AF49" s="58">
        <f>+'Ark1'!S1083</f>
        <v>0</v>
      </c>
      <c r="AG49" s="58">
        <f>+'Ark1'!T1083</f>
        <v>0</v>
      </c>
      <c r="AH49" s="169">
        <f>+'Ark1'!U1083</f>
        <v>0</v>
      </c>
      <c r="AI49" s="169">
        <f>+'Ark1'!W1083</f>
        <v>0</v>
      </c>
      <c r="AJ49" s="79">
        <f>+'Ark1'!X1083</f>
        <v>0</v>
      </c>
      <c r="AK49" s="79">
        <f>+'Ark1'!Y1083</f>
        <v>0</v>
      </c>
      <c r="AL49" s="79">
        <f>+'Ark1'!Z1083</f>
        <v>0</v>
      </c>
      <c r="AM49" s="169" t="e">
        <f t="shared" si="2"/>
        <v>#DIV/0!</v>
      </c>
      <c r="AN49" s="79" t="e">
        <f t="shared" si="3"/>
        <v>#DIV/0!</v>
      </c>
      <c r="AO49" s="47"/>
    </row>
    <row r="50" spans="23:41">
      <c r="W50" s="47"/>
      <c r="X50" s="56">
        <f>+'Ark1'!C1084</f>
        <v>2018</v>
      </c>
      <c r="Y50" s="56">
        <f>+'Ark1'!I1084</f>
        <v>80</v>
      </c>
      <c r="Z50" s="57" t="s">
        <v>7</v>
      </c>
      <c r="AA50" s="57" t="s">
        <v>6</v>
      </c>
      <c r="AB50" s="56">
        <f>+'Ark1'!Q1084</f>
        <v>0</v>
      </c>
      <c r="AC50" s="79">
        <f>+'Ark1'!R1084</f>
        <v>0</v>
      </c>
      <c r="AD50" s="287">
        <f>+'Ark1'!AG1084</f>
        <v>0</v>
      </c>
      <c r="AE50" s="287">
        <f>+'Ark1'!AH1084</f>
        <v>0</v>
      </c>
      <c r="AF50" s="58">
        <f>+'Ark1'!S1084</f>
        <v>0</v>
      </c>
      <c r="AG50" s="58">
        <f>+'Ark1'!T1084</f>
        <v>0</v>
      </c>
      <c r="AH50" s="169">
        <f>+'Ark1'!U1084</f>
        <v>0</v>
      </c>
      <c r="AI50" s="169">
        <f>+'Ark1'!W1084</f>
        <v>0</v>
      </c>
      <c r="AJ50" s="79">
        <f>+'Ark1'!X1084</f>
        <v>0</v>
      </c>
      <c r="AK50" s="79">
        <f>+'Ark1'!Y1084</f>
        <v>0</v>
      </c>
      <c r="AL50" s="79">
        <f>+'Ark1'!Z1084</f>
        <v>0</v>
      </c>
      <c r="AM50" s="169" t="e">
        <f t="shared" si="2"/>
        <v>#DIV/0!</v>
      </c>
      <c r="AN50" s="79" t="e">
        <f t="shared" si="3"/>
        <v>#DIV/0!</v>
      </c>
      <c r="AO50" s="47"/>
    </row>
    <row r="51" spans="23:41">
      <c r="W51" s="47"/>
      <c r="X51" s="56">
        <f>+'Ark1'!C1085</f>
        <v>2018</v>
      </c>
      <c r="Y51" s="56">
        <f>+'Ark1'!I1085</f>
        <v>81</v>
      </c>
      <c r="Z51" s="57" t="s">
        <v>7</v>
      </c>
      <c r="AA51" s="57" t="s">
        <v>3</v>
      </c>
      <c r="AB51" s="56">
        <f>+'Ark1'!Q1085</f>
        <v>0</v>
      </c>
      <c r="AC51" s="79">
        <f>+'Ark1'!R1085</f>
        <v>0</v>
      </c>
      <c r="AD51" s="287">
        <f>+'Ark1'!AG1085</f>
        <v>0</v>
      </c>
      <c r="AE51" s="287">
        <f>+'Ark1'!AH1085</f>
        <v>0</v>
      </c>
      <c r="AF51" s="58">
        <f>+'Ark1'!S1085</f>
        <v>0</v>
      </c>
      <c r="AG51" s="58">
        <f>+'Ark1'!T1085</f>
        <v>0</v>
      </c>
      <c r="AH51" s="169">
        <f>+'Ark1'!U1085</f>
        <v>0</v>
      </c>
      <c r="AI51" s="169">
        <f>+'Ark1'!W1085</f>
        <v>0</v>
      </c>
      <c r="AJ51" s="79">
        <f>+'Ark1'!X1085</f>
        <v>0</v>
      </c>
      <c r="AK51" s="79">
        <f>+'Ark1'!Y1085</f>
        <v>0</v>
      </c>
      <c r="AL51" s="79">
        <f>+'Ark1'!Z1085</f>
        <v>0</v>
      </c>
      <c r="AM51" s="169" t="e">
        <f t="shared" si="2"/>
        <v>#DIV/0!</v>
      </c>
      <c r="AN51" s="79" t="e">
        <f t="shared" si="3"/>
        <v>#DIV/0!</v>
      </c>
      <c r="AO51" s="47"/>
    </row>
    <row r="52" spans="23:41">
      <c r="W52" s="47"/>
      <c r="X52" s="56">
        <f>+'Ark1'!C1086</f>
        <v>2018</v>
      </c>
      <c r="Y52" s="56">
        <f>+'Ark1'!I1086</f>
        <v>83</v>
      </c>
      <c r="Z52" s="57" t="s">
        <v>7</v>
      </c>
      <c r="AA52" s="57" t="s">
        <v>447</v>
      </c>
      <c r="AB52" s="56">
        <f>+'Ark1'!Q1086</f>
        <v>0</v>
      </c>
      <c r="AC52" s="79">
        <f>+'Ark1'!R1086</f>
        <v>0</v>
      </c>
      <c r="AD52" s="287">
        <f>+'Ark1'!AG1086</f>
        <v>0</v>
      </c>
      <c r="AE52" s="287">
        <f>+'Ark1'!AH1086</f>
        <v>0</v>
      </c>
      <c r="AF52" s="58">
        <f>+'Ark1'!S1086</f>
        <v>0</v>
      </c>
      <c r="AG52" s="58">
        <f>+'Ark1'!T1086</f>
        <v>0</v>
      </c>
      <c r="AH52" s="169">
        <f>+'Ark1'!U1086</f>
        <v>0</v>
      </c>
      <c r="AI52" s="169">
        <f>+'Ark1'!W1086</f>
        <v>0</v>
      </c>
      <c r="AJ52" s="79">
        <f>+'Ark1'!X1086</f>
        <v>0</v>
      </c>
      <c r="AK52" s="79">
        <f>+'Ark1'!Y1086</f>
        <v>0</v>
      </c>
      <c r="AL52" s="79">
        <f>+'Ark1'!Z1086</f>
        <v>0</v>
      </c>
      <c r="AM52" s="169" t="e">
        <f t="shared" si="2"/>
        <v>#DIV/0!</v>
      </c>
      <c r="AN52" s="79" t="e">
        <f t="shared" si="3"/>
        <v>#DIV/0!</v>
      </c>
      <c r="AO52" s="47"/>
    </row>
    <row r="53" spans="23:41">
      <c r="W53" s="47"/>
      <c r="X53">
        <f>+'Ark1'!C1087</f>
        <v>2017</v>
      </c>
      <c r="Y53">
        <f>+'Ark1'!I1087</f>
        <v>6</v>
      </c>
      <c r="Z53" s="3" t="s">
        <v>83</v>
      </c>
      <c r="AA53" s="3" t="s">
        <v>446</v>
      </c>
      <c r="AB53">
        <f>+'Ark1'!Q1087</f>
        <v>0</v>
      </c>
      <c r="AC53" s="11">
        <f>+'Ark1'!R1087</f>
        <v>0</v>
      </c>
      <c r="AD53" s="218">
        <f>+'Ark1'!AG1087</f>
        <v>0</v>
      </c>
      <c r="AE53" s="218">
        <f>+'Ark1'!AH1087</f>
        <v>0</v>
      </c>
      <c r="AF53" s="1">
        <f>+'Ark1'!S1087</f>
        <v>0</v>
      </c>
      <c r="AG53" s="1">
        <f>+'Ark1'!T1087</f>
        <v>0</v>
      </c>
      <c r="AH53" s="102">
        <f>+'Ark1'!U1087</f>
        <v>0</v>
      </c>
      <c r="AI53" s="102">
        <f>+'Ark1'!W1087</f>
        <v>0</v>
      </c>
      <c r="AJ53" s="11">
        <f>+'Ark1'!X1087</f>
        <v>0</v>
      </c>
      <c r="AK53" s="11">
        <f>+'Ark1'!Y1087</f>
        <v>0</v>
      </c>
      <c r="AL53" s="11">
        <f>+'Ark1'!Z1087</f>
        <v>0</v>
      </c>
      <c r="AM53" s="102" t="e">
        <f t="shared" si="2"/>
        <v>#DIV/0!</v>
      </c>
      <c r="AN53" s="11" t="e">
        <f t="shared" si="3"/>
        <v>#DIV/0!</v>
      </c>
      <c r="AO53" s="47"/>
    </row>
    <row r="54" spans="23:41">
      <c r="W54" s="47"/>
      <c r="X54">
        <f>+'Ark1'!C1088</f>
        <v>2017</v>
      </c>
      <c r="Y54">
        <f>+'Ark1'!I1088</f>
        <v>24</v>
      </c>
      <c r="Z54" s="3" t="s">
        <v>83</v>
      </c>
      <c r="AA54" s="3" t="s">
        <v>116</v>
      </c>
      <c r="AB54">
        <f>+'Ark1'!Q1088</f>
        <v>0</v>
      </c>
      <c r="AC54" s="11">
        <f>+'Ark1'!R1088</f>
        <v>0</v>
      </c>
      <c r="AD54" s="218">
        <f>+'Ark1'!AG1088</f>
        <v>0</v>
      </c>
      <c r="AE54" s="218">
        <f>+'Ark1'!AH1088</f>
        <v>0</v>
      </c>
      <c r="AF54" s="1">
        <f>+'Ark1'!S1088</f>
        <v>0</v>
      </c>
      <c r="AG54" s="1">
        <f>+'Ark1'!T1088</f>
        <v>0</v>
      </c>
      <c r="AH54" s="102">
        <f>+'Ark1'!U1088</f>
        <v>0</v>
      </c>
      <c r="AI54" s="102">
        <f>+'Ark1'!W1088</f>
        <v>0</v>
      </c>
      <c r="AJ54" s="11">
        <f>+'Ark1'!X1088</f>
        <v>0</v>
      </c>
      <c r="AK54" s="11">
        <f>+'Ark1'!Y1088</f>
        <v>0</v>
      </c>
      <c r="AL54" s="11">
        <f>+'Ark1'!Z1088</f>
        <v>0</v>
      </c>
      <c r="AM54" s="102" t="e">
        <f t="shared" si="2"/>
        <v>#DIV/0!</v>
      </c>
      <c r="AN54" s="11" t="e">
        <f t="shared" si="3"/>
        <v>#DIV/0!</v>
      </c>
      <c r="AO54" s="47"/>
    </row>
    <row r="55" spans="23:41">
      <c r="W55" s="47"/>
      <c r="X55">
        <f>+'Ark1'!C1089</f>
        <v>2017</v>
      </c>
      <c r="Y55">
        <f>+'Ark1'!I1089</f>
        <v>49</v>
      </c>
      <c r="Z55" s="3" t="s">
        <v>83</v>
      </c>
      <c r="AA55" s="3" t="s">
        <v>117</v>
      </c>
      <c r="AB55">
        <f>+'Ark1'!Q1089</f>
        <v>0</v>
      </c>
      <c r="AC55" s="11">
        <f>+'Ark1'!R1089</f>
        <v>0</v>
      </c>
      <c r="AD55" s="218">
        <f>+'Ark1'!AG1089</f>
        <v>0</v>
      </c>
      <c r="AE55" s="218">
        <f>+'Ark1'!AH1089</f>
        <v>0</v>
      </c>
      <c r="AF55" s="1">
        <f>+'Ark1'!S1089</f>
        <v>0</v>
      </c>
      <c r="AG55" s="1">
        <f>+'Ark1'!T1089</f>
        <v>0</v>
      </c>
      <c r="AH55" s="102">
        <f>+'Ark1'!U1089</f>
        <v>0</v>
      </c>
      <c r="AI55" s="102">
        <f>+'Ark1'!W1089</f>
        <v>0</v>
      </c>
      <c r="AJ55" s="11">
        <f>+'Ark1'!X1089</f>
        <v>0</v>
      </c>
      <c r="AK55" s="11">
        <f>+'Ark1'!Y1089</f>
        <v>0</v>
      </c>
      <c r="AL55" s="11">
        <f>+'Ark1'!Z1089</f>
        <v>0</v>
      </c>
      <c r="AM55" s="102" t="e">
        <f t="shared" si="2"/>
        <v>#DIV/0!</v>
      </c>
      <c r="AN55" s="11" t="e">
        <f t="shared" si="3"/>
        <v>#DIV/0!</v>
      </c>
      <c r="AO55" s="47"/>
    </row>
    <row r="56" spans="23:41">
      <c r="W56" s="47"/>
      <c r="X56">
        <f>+'Ark1'!C1090</f>
        <v>2017</v>
      </c>
      <c r="Y56">
        <f>+'Ark1'!I1090</f>
        <v>80</v>
      </c>
      <c r="Z56" s="3" t="s">
        <v>7</v>
      </c>
      <c r="AA56" s="3" t="s">
        <v>6</v>
      </c>
      <c r="AB56">
        <f>+'Ark1'!Q1090</f>
        <v>0</v>
      </c>
      <c r="AC56" s="11">
        <f>+'Ark1'!R1090</f>
        <v>0</v>
      </c>
      <c r="AD56" s="218">
        <f>+'Ark1'!AG1090</f>
        <v>0</v>
      </c>
      <c r="AE56" s="218">
        <f>+'Ark1'!AH1090</f>
        <v>0</v>
      </c>
      <c r="AF56" s="1">
        <f>+'Ark1'!S1090</f>
        <v>0</v>
      </c>
      <c r="AG56" s="1">
        <f>+'Ark1'!T1090</f>
        <v>0</v>
      </c>
      <c r="AH56" s="102">
        <f>+'Ark1'!U1090</f>
        <v>0</v>
      </c>
      <c r="AI56" s="102">
        <f>+'Ark1'!W1090</f>
        <v>0</v>
      </c>
      <c r="AJ56" s="11">
        <f>+'Ark1'!X1090</f>
        <v>0</v>
      </c>
      <c r="AK56" s="11">
        <f>+'Ark1'!Y1090</f>
        <v>0</v>
      </c>
      <c r="AL56" s="11">
        <f>+'Ark1'!Z1090</f>
        <v>0</v>
      </c>
      <c r="AM56" s="102" t="e">
        <f t="shared" si="2"/>
        <v>#DIV/0!</v>
      </c>
      <c r="AN56" s="11" t="e">
        <f t="shared" si="3"/>
        <v>#DIV/0!</v>
      </c>
      <c r="AO56" s="47"/>
    </row>
    <row r="57" spans="23:41">
      <c r="W57" s="47"/>
      <c r="X57">
        <f>+'Ark1'!C1091</f>
        <v>2017</v>
      </c>
      <c r="Y57">
        <f>+'Ark1'!I1091</f>
        <v>81</v>
      </c>
      <c r="Z57" s="3" t="s">
        <v>7</v>
      </c>
      <c r="AA57" s="3" t="s">
        <v>3</v>
      </c>
      <c r="AB57">
        <f>+'Ark1'!Q1091</f>
        <v>0</v>
      </c>
      <c r="AC57" s="11">
        <f>+'Ark1'!R1091</f>
        <v>0</v>
      </c>
      <c r="AD57" s="218">
        <f>+'Ark1'!AG1091</f>
        <v>0</v>
      </c>
      <c r="AE57" s="218">
        <f>+'Ark1'!AH1091</f>
        <v>0</v>
      </c>
      <c r="AF57" s="1">
        <f>+'Ark1'!S1091</f>
        <v>0</v>
      </c>
      <c r="AG57" s="1">
        <f>+'Ark1'!T1091</f>
        <v>0</v>
      </c>
      <c r="AH57" s="102">
        <f>+'Ark1'!U1091</f>
        <v>0</v>
      </c>
      <c r="AI57" s="102">
        <f>+'Ark1'!W1091</f>
        <v>0</v>
      </c>
      <c r="AJ57" s="11">
        <f>+'Ark1'!X1091</f>
        <v>0</v>
      </c>
      <c r="AK57" s="11">
        <f>+'Ark1'!Y1091</f>
        <v>0</v>
      </c>
      <c r="AL57" s="11">
        <f>+'Ark1'!Z1091</f>
        <v>0</v>
      </c>
      <c r="AM57" s="102" t="e">
        <f t="shared" si="2"/>
        <v>#DIV/0!</v>
      </c>
      <c r="AN57" s="11" t="e">
        <f t="shared" si="3"/>
        <v>#DIV/0!</v>
      </c>
      <c r="AO57" s="47"/>
    </row>
    <row r="58" spans="23:41">
      <c r="W58" s="47"/>
      <c r="X58">
        <f>+'Ark1'!C1092</f>
        <v>2017</v>
      </c>
      <c r="Y58">
        <f>+'Ark1'!I1092</f>
        <v>83</v>
      </c>
      <c r="Z58" s="3" t="s">
        <v>7</v>
      </c>
      <c r="AA58" s="3" t="s">
        <v>447</v>
      </c>
      <c r="AB58">
        <f>+'Ark1'!Q1092</f>
        <v>0</v>
      </c>
      <c r="AC58" s="11">
        <f>+'Ark1'!R1092</f>
        <v>0</v>
      </c>
      <c r="AD58" s="218">
        <f>+'Ark1'!AG1092</f>
        <v>0</v>
      </c>
      <c r="AE58" s="218">
        <f>+'Ark1'!AH1092</f>
        <v>0</v>
      </c>
      <c r="AF58" s="1">
        <f>+'Ark1'!S1092</f>
        <v>0</v>
      </c>
      <c r="AG58" s="1">
        <f>+'Ark1'!T1092</f>
        <v>0</v>
      </c>
      <c r="AH58" s="102">
        <f>+'Ark1'!U1092</f>
        <v>0</v>
      </c>
      <c r="AI58" s="102">
        <f>+'Ark1'!W1092</f>
        <v>0</v>
      </c>
      <c r="AJ58" s="11">
        <f>+'Ark1'!X1092</f>
        <v>0</v>
      </c>
      <c r="AK58" s="11">
        <f>+'Ark1'!Y1092</f>
        <v>0</v>
      </c>
      <c r="AL58" s="11">
        <f>+'Ark1'!Z1092</f>
        <v>0</v>
      </c>
      <c r="AM58" s="102" t="e">
        <f t="shared" si="2"/>
        <v>#DIV/0!</v>
      </c>
      <c r="AN58" s="11" t="e">
        <f t="shared" si="3"/>
        <v>#DIV/0!</v>
      </c>
      <c r="AO58" s="47"/>
    </row>
    <row r="59" spans="23:41">
      <c r="W59" s="47"/>
      <c r="X59" s="56">
        <f>+'Ark1'!C1093</f>
        <v>2016</v>
      </c>
      <c r="Y59" s="56">
        <f>+'Ark1'!I1093</f>
        <v>6</v>
      </c>
      <c r="Z59" s="57" t="s">
        <v>83</v>
      </c>
      <c r="AA59" s="57" t="s">
        <v>446</v>
      </c>
      <c r="AB59" s="56">
        <f>+'Ark1'!Q1093</f>
        <v>0</v>
      </c>
      <c r="AC59" s="79">
        <f>+'Ark1'!R1093</f>
        <v>0</v>
      </c>
      <c r="AD59" s="287">
        <f>+'Ark1'!AG1093</f>
        <v>0</v>
      </c>
      <c r="AE59" s="287">
        <f>+'Ark1'!AH1093</f>
        <v>0</v>
      </c>
      <c r="AF59" s="58">
        <f>+'Ark1'!S1093</f>
        <v>0</v>
      </c>
      <c r="AG59" s="58">
        <f>+'Ark1'!T1093</f>
        <v>0</v>
      </c>
      <c r="AH59" s="169">
        <f>+'Ark1'!U1093</f>
        <v>0</v>
      </c>
      <c r="AI59" s="169">
        <f>+'Ark1'!W1093</f>
        <v>0</v>
      </c>
      <c r="AJ59" s="79">
        <f>+'Ark1'!X1093</f>
        <v>0</v>
      </c>
      <c r="AK59" s="79">
        <f>+'Ark1'!Y1093</f>
        <v>0</v>
      </c>
      <c r="AL59" s="79">
        <f>+'Ark1'!Z1093</f>
        <v>0</v>
      </c>
      <c r="AM59" s="169" t="e">
        <f t="shared" si="2"/>
        <v>#DIV/0!</v>
      </c>
      <c r="AN59" s="79" t="e">
        <f t="shared" si="3"/>
        <v>#DIV/0!</v>
      </c>
      <c r="AO59" s="47"/>
    </row>
    <row r="60" spans="23:41">
      <c r="W60" s="47"/>
      <c r="X60" s="56">
        <f>+'Ark1'!C1094</f>
        <v>2016</v>
      </c>
      <c r="Y60" s="56">
        <f>+'Ark1'!I1094</f>
        <v>24</v>
      </c>
      <c r="Z60" s="57" t="s">
        <v>83</v>
      </c>
      <c r="AA60" s="57" t="s">
        <v>116</v>
      </c>
      <c r="AB60" s="56">
        <f>+'Ark1'!Q1094</f>
        <v>0</v>
      </c>
      <c r="AC60" s="79">
        <f>+'Ark1'!R1094</f>
        <v>0</v>
      </c>
      <c r="AD60" s="287">
        <f>+'Ark1'!AG1094</f>
        <v>0</v>
      </c>
      <c r="AE60" s="287">
        <f>+'Ark1'!AH1094</f>
        <v>0</v>
      </c>
      <c r="AF60" s="58">
        <f>+'Ark1'!S1094</f>
        <v>0</v>
      </c>
      <c r="AG60" s="58">
        <f>+'Ark1'!T1094</f>
        <v>0</v>
      </c>
      <c r="AH60" s="169">
        <f>+'Ark1'!U1094</f>
        <v>0</v>
      </c>
      <c r="AI60" s="169">
        <f>+'Ark1'!W1094</f>
        <v>0</v>
      </c>
      <c r="AJ60" s="79">
        <f>+'Ark1'!X1094</f>
        <v>0</v>
      </c>
      <c r="AK60" s="79">
        <f>+'Ark1'!Y1094</f>
        <v>0</v>
      </c>
      <c r="AL60" s="79">
        <f>+'Ark1'!Z1094</f>
        <v>0</v>
      </c>
      <c r="AM60" s="169" t="e">
        <f t="shared" si="2"/>
        <v>#DIV/0!</v>
      </c>
      <c r="AN60" s="79" t="e">
        <f t="shared" si="3"/>
        <v>#DIV/0!</v>
      </c>
      <c r="AO60" s="47"/>
    </row>
    <row r="61" spans="23:41">
      <c r="W61" s="47"/>
      <c r="X61" s="56">
        <f>+'Ark1'!C1095</f>
        <v>2016</v>
      </c>
      <c r="Y61" s="56">
        <f>+'Ark1'!I1095</f>
        <v>49</v>
      </c>
      <c r="Z61" s="57" t="s">
        <v>83</v>
      </c>
      <c r="AA61" s="57" t="s">
        <v>117</v>
      </c>
      <c r="AB61" s="56">
        <f>+'Ark1'!Q1095</f>
        <v>0</v>
      </c>
      <c r="AC61" s="79">
        <f>+'Ark1'!R1095</f>
        <v>0</v>
      </c>
      <c r="AD61" s="287">
        <f>+'Ark1'!AG1095</f>
        <v>0</v>
      </c>
      <c r="AE61" s="287">
        <f>+'Ark1'!AH1095</f>
        <v>0</v>
      </c>
      <c r="AF61" s="58">
        <f>+'Ark1'!S1095</f>
        <v>0</v>
      </c>
      <c r="AG61" s="58">
        <f>+'Ark1'!T1095</f>
        <v>0</v>
      </c>
      <c r="AH61" s="169">
        <f>+'Ark1'!U1095</f>
        <v>0</v>
      </c>
      <c r="AI61" s="169">
        <f>+'Ark1'!W1095</f>
        <v>0</v>
      </c>
      <c r="AJ61" s="79">
        <f>+'Ark1'!X1095</f>
        <v>0</v>
      </c>
      <c r="AK61" s="79">
        <f>+'Ark1'!Y1095</f>
        <v>0</v>
      </c>
      <c r="AL61" s="79">
        <f>+'Ark1'!Z1095</f>
        <v>0</v>
      </c>
      <c r="AM61" s="169" t="e">
        <f t="shared" si="2"/>
        <v>#DIV/0!</v>
      </c>
      <c r="AN61" s="79" t="e">
        <f t="shared" si="3"/>
        <v>#DIV/0!</v>
      </c>
      <c r="AO61" s="47"/>
    </row>
    <row r="62" spans="23:41">
      <c r="W62" s="47"/>
      <c r="X62" s="56">
        <f>+'Ark1'!C1096</f>
        <v>2016</v>
      </c>
      <c r="Y62" s="56">
        <f>+'Ark1'!I1096</f>
        <v>80</v>
      </c>
      <c r="Z62" s="57" t="s">
        <v>7</v>
      </c>
      <c r="AA62" s="57" t="s">
        <v>6</v>
      </c>
      <c r="AB62" s="56">
        <f>+'Ark1'!Q1096</f>
        <v>0</v>
      </c>
      <c r="AC62" s="79">
        <f>+'Ark1'!R1096</f>
        <v>0</v>
      </c>
      <c r="AD62" s="287">
        <f>+'Ark1'!AG1096</f>
        <v>0</v>
      </c>
      <c r="AE62" s="287">
        <f>+'Ark1'!AH1096</f>
        <v>0</v>
      </c>
      <c r="AF62" s="58">
        <f>+'Ark1'!S1096</f>
        <v>0</v>
      </c>
      <c r="AG62" s="58">
        <f>+'Ark1'!T1096</f>
        <v>0</v>
      </c>
      <c r="AH62" s="169">
        <f>+'Ark1'!U1096</f>
        <v>0</v>
      </c>
      <c r="AI62" s="169">
        <f>+'Ark1'!W1096</f>
        <v>0</v>
      </c>
      <c r="AJ62" s="79">
        <f>+'Ark1'!X1096</f>
        <v>0</v>
      </c>
      <c r="AK62" s="79">
        <f>+'Ark1'!Y1096</f>
        <v>0</v>
      </c>
      <c r="AL62" s="79">
        <f>+'Ark1'!Z1096</f>
        <v>0</v>
      </c>
      <c r="AM62" s="169" t="e">
        <f t="shared" si="2"/>
        <v>#DIV/0!</v>
      </c>
      <c r="AN62" s="79" t="e">
        <f t="shared" si="3"/>
        <v>#DIV/0!</v>
      </c>
      <c r="AO62" s="47"/>
    </row>
    <row r="63" spans="23:41">
      <c r="W63" s="47"/>
      <c r="X63" s="56">
        <f>+'Ark1'!C1097</f>
        <v>2016</v>
      </c>
      <c r="Y63" s="56">
        <f>+'Ark1'!I1097</f>
        <v>81</v>
      </c>
      <c r="Z63" s="57" t="s">
        <v>7</v>
      </c>
      <c r="AA63" s="57" t="s">
        <v>3</v>
      </c>
      <c r="AB63" s="56">
        <f>+'Ark1'!Q1097</f>
        <v>0</v>
      </c>
      <c r="AC63" s="79">
        <f>+'Ark1'!R1097</f>
        <v>0</v>
      </c>
      <c r="AD63" s="287">
        <f>+'Ark1'!AG1097</f>
        <v>0</v>
      </c>
      <c r="AE63" s="287">
        <f>+'Ark1'!AH1097</f>
        <v>0</v>
      </c>
      <c r="AF63" s="58">
        <f>+'Ark1'!S1097</f>
        <v>0</v>
      </c>
      <c r="AG63" s="58">
        <f>+'Ark1'!T1097</f>
        <v>0</v>
      </c>
      <c r="AH63" s="169">
        <f>+'Ark1'!U1097</f>
        <v>0</v>
      </c>
      <c r="AI63" s="169">
        <f>+'Ark1'!W1097</f>
        <v>0</v>
      </c>
      <c r="AJ63" s="79">
        <f>+'Ark1'!X1097</f>
        <v>0</v>
      </c>
      <c r="AK63" s="79">
        <f>+'Ark1'!Y1097</f>
        <v>0</v>
      </c>
      <c r="AL63" s="79">
        <f>+'Ark1'!Z1097</f>
        <v>0</v>
      </c>
      <c r="AM63" s="169" t="e">
        <f t="shared" si="2"/>
        <v>#DIV/0!</v>
      </c>
      <c r="AN63" s="79" t="e">
        <f t="shared" si="3"/>
        <v>#DIV/0!</v>
      </c>
      <c r="AO63" s="47"/>
    </row>
    <row r="64" spans="23:41">
      <c r="W64" s="47"/>
      <c r="X64" s="56">
        <f>+'Ark1'!C1098</f>
        <v>2016</v>
      </c>
      <c r="Y64" s="56">
        <f>+'Ark1'!I1098</f>
        <v>83</v>
      </c>
      <c r="Z64" s="57" t="s">
        <v>7</v>
      </c>
      <c r="AA64" s="57" t="s">
        <v>447</v>
      </c>
      <c r="AB64" s="56">
        <f>+'Ark1'!Q1098</f>
        <v>0</v>
      </c>
      <c r="AC64" s="79">
        <f>+'Ark1'!R1098</f>
        <v>0</v>
      </c>
      <c r="AD64" s="287">
        <f>+'Ark1'!AG1098</f>
        <v>0</v>
      </c>
      <c r="AE64" s="287">
        <f>+'Ark1'!AH1098</f>
        <v>0</v>
      </c>
      <c r="AF64" s="58">
        <f>+'Ark1'!S1098</f>
        <v>0</v>
      </c>
      <c r="AG64" s="58">
        <f>+'Ark1'!T1098</f>
        <v>0</v>
      </c>
      <c r="AH64" s="169">
        <f>+'Ark1'!U1098</f>
        <v>0</v>
      </c>
      <c r="AI64" s="169">
        <f>+'Ark1'!W1098</f>
        <v>0</v>
      </c>
      <c r="AJ64" s="79">
        <f>+'Ark1'!X1098</f>
        <v>0</v>
      </c>
      <c r="AK64" s="79">
        <f>+'Ark1'!Y1098</f>
        <v>0</v>
      </c>
      <c r="AL64" s="79">
        <f>+'Ark1'!Z1098</f>
        <v>0</v>
      </c>
      <c r="AM64" s="169" t="e">
        <f t="shared" si="2"/>
        <v>#DIV/0!</v>
      </c>
      <c r="AN64" s="79" t="e">
        <f t="shared" si="3"/>
        <v>#DIV/0!</v>
      </c>
      <c r="AO64" s="47"/>
    </row>
    <row r="65" spans="23:41">
      <c r="W65" s="47"/>
      <c r="X65">
        <f>+'Ark1'!C1099</f>
        <v>2015</v>
      </c>
      <c r="Y65">
        <f>+'Ark1'!I1099</f>
        <v>6</v>
      </c>
      <c r="Z65" s="3" t="s">
        <v>83</v>
      </c>
      <c r="AA65" s="3" t="s">
        <v>446</v>
      </c>
      <c r="AB65">
        <f>+'Ark1'!Q1099</f>
        <v>0</v>
      </c>
      <c r="AC65" s="11">
        <f>+'Ark1'!R1099</f>
        <v>0</v>
      </c>
      <c r="AD65" s="218">
        <f>+'Ark1'!AG1099</f>
        <v>0</v>
      </c>
      <c r="AE65" s="218">
        <f>+'Ark1'!AH1099</f>
        <v>0</v>
      </c>
      <c r="AF65" s="1">
        <f>+'Ark1'!S1099</f>
        <v>0</v>
      </c>
      <c r="AG65" s="1">
        <f>+'Ark1'!T1099</f>
        <v>0</v>
      </c>
      <c r="AH65" s="102">
        <f>+'Ark1'!U1099</f>
        <v>0</v>
      </c>
      <c r="AI65" s="102">
        <f>+'Ark1'!W1099</f>
        <v>0</v>
      </c>
      <c r="AJ65" s="11">
        <f>+'Ark1'!X1099</f>
        <v>0</v>
      </c>
      <c r="AK65" s="11">
        <f>+'Ark1'!Y1099</f>
        <v>0</v>
      </c>
      <c r="AL65" s="11">
        <f>+'Ark1'!Z1099</f>
        <v>0</v>
      </c>
      <c r="AM65" s="102" t="e">
        <f t="shared" si="2"/>
        <v>#DIV/0!</v>
      </c>
      <c r="AN65" s="11" t="e">
        <f t="shared" si="3"/>
        <v>#DIV/0!</v>
      </c>
      <c r="AO65" s="47"/>
    </row>
    <row r="66" spans="23:41">
      <c r="W66" s="47"/>
      <c r="X66">
        <f>+'Ark1'!C1100</f>
        <v>2015</v>
      </c>
      <c r="Y66">
        <f>+'Ark1'!I1100</f>
        <v>24</v>
      </c>
      <c r="Z66" s="3" t="s">
        <v>83</v>
      </c>
      <c r="AA66" s="3" t="s">
        <v>116</v>
      </c>
      <c r="AB66">
        <f>+'Ark1'!Q1100</f>
        <v>0</v>
      </c>
      <c r="AC66" s="11">
        <f>+'Ark1'!R1100</f>
        <v>0</v>
      </c>
      <c r="AD66" s="218">
        <f>+'Ark1'!AG1100</f>
        <v>0</v>
      </c>
      <c r="AE66" s="218">
        <f>+'Ark1'!AH1100</f>
        <v>0</v>
      </c>
      <c r="AF66" s="1">
        <f>+'Ark1'!S1100</f>
        <v>0</v>
      </c>
      <c r="AG66" s="1">
        <f>+'Ark1'!T1100</f>
        <v>0</v>
      </c>
      <c r="AH66" s="102">
        <f>+'Ark1'!U1100</f>
        <v>0</v>
      </c>
      <c r="AI66" s="102">
        <f>+'Ark1'!W1100</f>
        <v>0</v>
      </c>
      <c r="AJ66" s="11">
        <f>+'Ark1'!X1100</f>
        <v>0</v>
      </c>
      <c r="AK66" s="11">
        <f>+'Ark1'!Y1100</f>
        <v>0</v>
      </c>
      <c r="AL66" s="11">
        <f>+'Ark1'!Z1100</f>
        <v>0</v>
      </c>
      <c r="AM66" s="102" t="e">
        <f t="shared" si="2"/>
        <v>#DIV/0!</v>
      </c>
      <c r="AN66" s="11" t="e">
        <f t="shared" si="3"/>
        <v>#DIV/0!</v>
      </c>
      <c r="AO66" s="47"/>
    </row>
    <row r="67" spans="23:41">
      <c r="W67" s="47"/>
      <c r="X67">
        <f>+'Ark1'!C1101</f>
        <v>2015</v>
      </c>
      <c r="Y67">
        <f>+'Ark1'!I1101</f>
        <v>49</v>
      </c>
      <c r="Z67" s="3" t="s">
        <v>83</v>
      </c>
      <c r="AA67" s="3" t="s">
        <v>117</v>
      </c>
      <c r="AB67">
        <f>+'Ark1'!Q1101</f>
        <v>0</v>
      </c>
      <c r="AC67" s="11">
        <f>+'Ark1'!R1101</f>
        <v>0</v>
      </c>
      <c r="AD67" s="218">
        <f>+'Ark1'!AG1101</f>
        <v>0</v>
      </c>
      <c r="AE67" s="218">
        <f>+'Ark1'!AH1101</f>
        <v>0</v>
      </c>
      <c r="AF67" s="1">
        <f>+'Ark1'!S1101</f>
        <v>0</v>
      </c>
      <c r="AG67" s="1">
        <f>+'Ark1'!T1101</f>
        <v>0</v>
      </c>
      <c r="AH67" s="102">
        <f>+'Ark1'!U1101</f>
        <v>0</v>
      </c>
      <c r="AI67" s="102">
        <f>+'Ark1'!W1101</f>
        <v>0</v>
      </c>
      <c r="AJ67" s="11">
        <f>+'Ark1'!X1101</f>
        <v>0</v>
      </c>
      <c r="AK67" s="11">
        <f>+'Ark1'!Y1101</f>
        <v>0</v>
      </c>
      <c r="AL67" s="11">
        <f>+'Ark1'!Z1101</f>
        <v>0</v>
      </c>
      <c r="AM67" s="102" t="e">
        <f t="shared" si="2"/>
        <v>#DIV/0!</v>
      </c>
      <c r="AN67" s="11" t="e">
        <f t="shared" si="3"/>
        <v>#DIV/0!</v>
      </c>
      <c r="AO67" s="47"/>
    </row>
    <row r="68" spans="23:41">
      <c r="W68" s="47"/>
      <c r="X68">
        <f>+'Ark1'!C1102</f>
        <v>2015</v>
      </c>
      <c r="Y68">
        <f>+'Ark1'!I1102</f>
        <v>80</v>
      </c>
      <c r="Z68" s="3" t="s">
        <v>7</v>
      </c>
      <c r="AA68" s="3" t="s">
        <v>6</v>
      </c>
      <c r="AB68">
        <f>+'Ark1'!Q1102</f>
        <v>0</v>
      </c>
      <c r="AC68" s="11">
        <f>+'Ark1'!R1102</f>
        <v>0</v>
      </c>
      <c r="AD68" s="218">
        <f>+'Ark1'!AG1102</f>
        <v>0</v>
      </c>
      <c r="AE68" s="218">
        <f>+'Ark1'!AH1102</f>
        <v>0</v>
      </c>
      <c r="AF68" s="1">
        <f>+'Ark1'!S1102</f>
        <v>0</v>
      </c>
      <c r="AG68" s="1">
        <f>+'Ark1'!T1102</f>
        <v>0</v>
      </c>
      <c r="AH68" s="102">
        <f>+'Ark1'!U1102</f>
        <v>0</v>
      </c>
      <c r="AI68" s="102">
        <f>+'Ark1'!W1102</f>
        <v>0</v>
      </c>
      <c r="AJ68" s="11">
        <f>+'Ark1'!X1102</f>
        <v>0</v>
      </c>
      <c r="AK68" s="11">
        <f>+'Ark1'!Y1102</f>
        <v>0</v>
      </c>
      <c r="AL68" s="11">
        <f>+'Ark1'!Z1102</f>
        <v>0</v>
      </c>
      <c r="AM68" s="102" t="e">
        <f t="shared" si="2"/>
        <v>#DIV/0!</v>
      </c>
      <c r="AN68" s="11" t="e">
        <f t="shared" si="3"/>
        <v>#DIV/0!</v>
      </c>
      <c r="AO68" s="47"/>
    </row>
    <row r="69" spans="23:41">
      <c r="W69" s="47"/>
      <c r="X69">
        <f>+'Ark1'!C1103</f>
        <v>2015</v>
      </c>
      <c r="Y69">
        <f>+'Ark1'!I1103</f>
        <v>81</v>
      </c>
      <c r="Z69" s="3" t="s">
        <v>7</v>
      </c>
      <c r="AA69" s="3" t="s">
        <v>3</v>
      </c>
      <c r="AB69">
        <f>+'Ark1'!Q1103</f>
        <v>0</v>
      </c>
      <c r="AC69" s="11">
        <f>+'Ark1'!R1103</f>
        <v>0</v>
      </c>
      <c r="AD69" s="218">
        <f>+'Ark1'!AG1103</f>
        <v>0</v>
      </c>
      <c r="AE69" s="218">
        <f>+'Ark1'!AH1103</f>
        <v>0</v>
      </c>
      <c r="AF69" s="1">
        <f>+'Ark1'!S1103</f>
        <v>0</v>
      </c>
      <c r="AG69" s="1">
        <f>+'Ark1'!T1103</f>
        <v>0</v>
      </c>
      <c r="AH69" s="102">
        <f>+'Ark1'!U1103</f>
        <v>0</v>
      </c>
      <c r="AI69" s="102">
        <f>+'Ark1'!W1103</f>
        <v>0</v>
      </c>
      <c r="AJ69" s="11">
        <f>+'Ark1'!X1103</f>
        <v>0</v>
      </c>
      <c r="AK69" s="11">
        <f>+'Ark1'!Y1103</f>
        <v>0</v>
      </c>
      <c r="AL69" s="11">
        <f>+'Ark1'!Z1103</f>
        <v>0</v>
      </c>
      <c r="AM69" s="102" t="e">
        <f t="shared" si="2"/>
        <v>#DIV/0!</v>
      </c>
      <c r="AN69" s="11" t="e">
        <f t="shared" si="3"/>
        <v>#DIV/0!</v>
      </c>
      <c r="AO69" s="47"/>
    </row>
    <row r="70" spans="23:41">
      <c r="W70" s="47"/>
      <c r="X70">
        <f>+'Ark1'!C1104</f>
        <v>2015</v>
      </c>
      <c r="Y70">
        <f>+'Ark1'!I1104</f>
        <v>83</v>
      </c>
      <c r="Z70" s="3" t="s">
        <v>7</v>
      </c>
      <c r="AA70" s="3" t="s">
        <v>447</v>
      </c>
      <c r="AB70">
        <f>+'Ark1'!Q1104</f>
        <v>0</v>
      </c>
      <c r="AC70" s="11">
        <f>+'Ark1'!R1104</f>
        <v>0</v>
      </c>
      <c r="AD70" s="218">
        <f>+'Ark1'!AG1104</f>
        <v>0</v>
      </c>
      <c r="AE70" s="218">
        <f>+'Ark1'!AH1104</f>
        <v>0</v>
      </c>
      <c r="AF70" s="1">
        <f>+'Ark1'!S1104</f>
        <v>0</v>
      </c>
      <c r="AG70" s="1">
        <f>+'Ark1'!T1104</f>
        <v>0</v>
      </c>
      <c r="AH70" s="102">
        <f>+'Ark1'!U1104</f>
        <v>0</v>
      </c>
      <c r="AI70" s="102">
        <f>+'Ark1'!W1104</f>
        <v>0</v>
      </c>
      <c r="AJ70" s="11">
        <f>+'Ark1'!X1104</f>
        <v>0</v>
      </c>
      <c r="AK70" s="11">
        <f>+'Ark1'!Y1104</f>
        <v>0</v>
      </c>
      <c r="AL70" s="11">
        <f>+'Ark1'!Z1104</f>
        <v>0</v>
      </c>
      <c r="AM70" s="102" t="e">
        <f t="shared" si="2"/>
        <v>#DIV/0!</v>
      </c>
      <c r="AN70" s="11" t="e">
        <f t="shared" si="3"/>
        <v>#DIV/0!</v>
      </c>
      <c r="AO70" s="47"/>
    </row>
    <row r="71" spans="23:41">
      <c r="W71" s="47"/>
      <c r="X71" s="56">
        <f>+'Ark1'!C1105</f>
        <v>2014</v>
      </c>
      <c r="Y71" s="56">
        <f>+'Ark1'!I1105</f>
        <v>6</v>
      </c>
      <c r="Z71" s="57" t="s">
        <v>83</v>
      </c>
      <c r="AA71" s="57" t="s">
        <v>446</v>
      </c>
      <c r="AB71" s="56">
        <f>+'Ark1'!Q1105</f>
        <v>0</v>
      </c>
      <c r="AC71" s="79">
        <f>+'Ark1'!R1105</f>
        <v>0</v>
      </c>
      <c r="AD71" s="287">
        <f>+'Ark1'!AG1105</f>
        <v>0</v>
      </c>
      <c r="AE71" s="287">
        <f>+'Ark1'!AH1105</f>
        <v>0</v>
      </c>
      <c r="AF71" s="58">
        <f>+'Ark1'!S1105</f>
        <v>0</v>
      </c>
      <c r="AG71" s="58">
        <f>+'Ark1'!T1105</f>
        <v>0</v>
      </c>
      <c r="AH71" s="169">
        <f>+'Ark1'!U1105</f>
        <v>0</v>
      </c>
      <c r="AI71" s="169">
        <f>+'Ark1'!W1105</f>
        <v>0</v>
      </c>
      <c r="AJ71" s="79">
        <f>+'Ark1'!X1105</f>
        <v>0</v>
      </c>
      <c r="AK71" s="79">
        <f>+'Ark1'!Y1105</f>
        <v>0</v>
      </c>
      <c r="AL71" s="79">
        <f>+'Ark1'!Z1105</f>
        <v>0</v>
      </c>
      <c r="AM71" s="169" t="e">
        <f t="shared" si="2"/>
        <v>#DIV/0!</v>
      </c>
      <c r="AN71" s="79" t="e">
        <f t="shared" si="3"/>
        <v>#DIV/0!</v>
      </c>
      <c r="AO71" s="47"/>
    </row>
    <row r="72" spans="23:41">
      <c r="W72" s="47"/>
      <c r="X72" s="56">
        <f>+'Ark1'!C1106</f>
        <v>2014</v>
      </c>
      <c r="Y72" s="56">
        <f>+'Ark1'!I1106</f>
        <v>24</v>
      </c>
      <c r="Z72" s="57" t="s">
        <v>83</v>
      </c>
      <c r="AA72" s="57" t="s">
        <v>116</v>
      </c>
      <c r="AB72" s="56">
        <f>+'Ark1'!Q1106</f>
        <v>0</v>
      </c>
      <c r="AC72" s="79">
        <f>+'Ark1'!R1106</f>
        <v>0</v>
      </c>
      <c r="AD72" s="287">
        <f>+'Ark1'!AG1106</f>
        <v>0</v>
      </c>
      <c r="AE72" s="287">
        <f>+'Ark1'!AH1106</f>
        <v>0</v>
      </c>
      <c r="AF72" s="58">
        <f>+'Ark1'!S1106</f>
        <v>0</v>
      </c>
      <c r="AG72" s="58">
        <f>+'Ark1'!T1106</f>
        <v>0</v>
      </c>
      <c r="AH72" s="169">
        <f>+'Ark1'!U1106</f>
        <v>0</v>
      </c>
      <c r="AI72" s="169">
        <f>+'Ark1'!W1106</f>
        <v>0</v>
      </c>
      <c r="AJ72" s="79">
        <f>+'Ark1'!X1106</f>
        <v>0</v>
      </c>
      <c r="AK72" s="79">
        <f>+'Ark1'!Y1106</f>
        <v>0</v>
      </c>
      <c r="AL72" s="79">
        <f>+'Ark1'!Z1106</f>
        <v>0</v>
      </c>
      <c r="AM72" s="169" t="e">
        <f t="shared" si="2"/>
        <v>#DIV/0!</v>
      </c>
      <c r="AN72" s="79" t="e">
        <f t="shared" si="3"/>
        <v>#DIV/0!</v>
      </c>
      <c r="AO72" s="47"/>
    </row>
    <row r="73" spans="23:41">
      <c r="W73" s="47"/>
      <c r="X73" s="56">
        <f>+'Ark1'!C1107</f>
        <v>2014</v>
      </c>
      <c r="Y73" s="56">
        <f>+'Ark1'!I1107</f>
        <v>49</v>
      </c>
      <c r="Z73" s="57" t="s">
        <v>83</v>
      </c>
      <c r="AA73" s="57" t="s">
        <v>117</v>
      </c>
      <c r="AB73" s="56">
        <f>+'Ark1'!Q1107</f>
        <v>0</v>
      </c>
      <c r="AC73" s="79">
        <f>+'Ark1'!R1107</f>
        <v>0</v>
      </c>
      <c r="AD73" s="287">
        <f>+'Ark1'!AG1107</f>
        <v>0</v>
      </c>
      <c r="AE73" s="287">
        <f>+'Ark1'!AH1107</f>
        <v>0</v>
      </c>
      <c r="AF73" s="58">
        <f>+'Ark1'!S1107</f>
        <v>0</v>
      </c>
      <c r="AG73" s="58">
        <f>+'Ark1'!T1107</f>
        <v>0</v>
      </c>
      <c r="AH73" s="169">
        <f>+'Ark1'!U1107</f>
        <v>0</v>
      </c>
      <c r="AI73" s="169">
        <f>+'Ark1'!W1107</f>
        <v>0</v>
      </c>
      <c r="AJ73" s="79">
        <f>+'Ark1'!X1107</f>
        <v>0</v>
      </c>
      <c r="AK73" s="79">
        <f>+'Ark1'!Y1107</f>
        <v>0</v>
      </c>
      <c r="AL73" s="79">
        <f>+'Ark1'!Z1107</f>
        <v>0</v>
      </c>
      <c r="AM73" s="169" t="e">
        <f t="shared" si="2"/>
        <v>#DIV/0!</v>
      </c>
      <c r="AN73" s="79" t="e">
        <f t="shared" si="3"/>
        <v>#DIV/0!</v>
      </c>
      <c r="AO73" s="47"/>
    </row>
    <row r="74" spans="23:41">
      <c r="W74" s="47"/>
      <c r="X74" s="56">
        <f>+'Ark1'!C1108</f>
        <v>2014</v>
      </c>
      <c r="Y74" s="56">
        <f>+'Ark1'!I1108</f>
        <v>80</v>
      </c>
      <c r="Z74" s="57" t="s">
        <v>7</v>
      </c>
      <c r="AA74" s="57" t="s">
        <v>6</v>
      </c>
      <c r="AB74" s="56">
        <f>+'Ark1'!Q1108</f>
        <v>0</v>
      </c>
      <c r="AC74" s="79">
        <f>+'Ark1'!R1108</f>
        <v>0</v>
      </c>
      <c r="AD74" s="287">
        <f>+'Ark1'!AG1108</f>
        <v>0</v>
      </c>
      <c r="AE74" s="287">
        <f>+'Ark1'!AH1108</f>
        <v>0</v>
      </c>
      <c r="AF74" s="58">
        <f>+'Ark1'!S1108</f>
        <v>0</v>
      </c>
      <c r="AG74" s="58">
        <f>+'Ark1'!T1108</f>
        <v>0</v>
      </c>
      <c r="AH74" s="169">
        <f>+'Ark1'!U1108</f>
        <v>0</v>
      </c>
      <c r="AI74" s="169">
        <f>+'Ark1'!W1108</f>
        <v>0</v>
      </c>
      <c r="AJ74" s="79">
        <f>+'Ark1'!X1108</f>
        <v>0</v>
      </c>
      <c r="AK74" s="79">
        <f>+'Ark1'!Y1108</f>
        <v>0</v>
      </c>
      <c r="AL74" s="79">
        <f>+'Ark1'!Z1108</f>
        <v>0</v>
      </c>
      <c r="AM74" s="169" t="e">
        <f t="shared" si="2"/>
        <v>#DIV/0!</v>
      </c>
      <c r="AN74" s="79" t="e">
        <f t="shared" si="3"/>
        <v>#DIV/0!</v>
      </c>
      <c r="AO74" s="47"/>
    </row>
    <row r="75" spans="23:41">
      <c r="W75" s="47"/>
      <c r="X75" s="56">
        <f>+'Ark1'!C1109</f>
        <v>2014</v>
      </c>
      <c r="Y75" s="56">
        <f>+'Ark1'!I1109</f>
        <v>81</v>
      </c>
      <c r="Z75" s="57" t="s">
        <v>7</v>
      </c>
      <c r="AA75" s="57" t="s">
        <v>3</v>
      </c>
      <c r="AB75" s="56">
        <f>+'Ark1'!Q1109</f>
        <v>0</v>
      </c>
      <c r="AC75" s="79">
        <f>+'Ark1'!R1109</f>
        <v>0</v>
      </c>
      <c r="AD75" s="287">
        <f>+'Ark1'!AG1109</f>
        <v>0</v>
      </c>
      <c r="AE75" s="287">
        <f>+'Ark1'!AH1109</f>
        <v>0</v>
      </c>
      <c r="AF75" s="58">
        <f>+'Ark1'!S1109</f>
        <v>0</v>
      </c>
      <c r="AG75" s="58">
        <f>+'Ark1'!T1109</f>
        <v>0</v>
      </c>
      <c r="AH75" s="169">
        <f>+'Ark1'!U1109</f>
        <v>0</v>
      </c>
      <c r="AI75" s="169">
        <f>+'Ark1'!W1109</f>
        <v>0</v>
      </c>
      <c r="AJ75" s="79">
        <f>+'Ark1'!X1109</f>
        <v>0</v>
      </c>
      <c r="AK75" s="79">
        <f>+'Ark1'!Y1109</f>
        <v>0</v>
      </c>
      <c r="AL75" s="79">
        <f>+'Ark1'!Z1109</f>
        <v>0</v>
      </c>
      <c r="AM75" s="169" t="e">
        <f t="shared" ref="AM75:AM106" si="4">+AH75/AF75</f>
        <v>#DIV/0!</v>
      </c>
      <c r="AN75" s="79" t="e">
        <f t="shared" ref="AN75:AN106" si="5">+AC75/AB75</f>
        <v>#DIV/0!</v>
      </c>
      <c r="AO75" s="47"/>
    </row>
    <row r="76" spans="23:41">
      <c r="W76" s="47"/>
      <c r="X76" s="56">
        <f>+'Ark1'!C1110</f>
        <v>2014</v>
      </c>
      <c r="Y76" s="56">
        <f>+'Ark1'!I1110</f>
        <v>83</v>
      </c>
      <c r="Z76" s="57" t="s">
        <v>7</v>
      </c>
      <c r="AA76" s="57" t="s">
        <v>447</v>
      </c>
      <c r="AB76" s="56">
        <f>+'Ark1'!Q1110</f>
        <v>0</v>
      </c>
      <c r="AC76" s="79">
        <f>+'Ark1'!R1110</f>
        <v>0</v>
      </c>
      <c r="AD76" s="287">
        <f>+'Ark1'!AG1110</f>
        <v>0</v>
      </c>
      <c r="AE76" s="287">
        <f>+'Ark1'!AH1110</f>
        <v>0</v>
      </c>
      <c r="AF76" s="58">
        <f>+'Ark1'!S1110</f>
        <v>0</v>
      </c>
      <c r="AG76" s="58">
        <f>+'Ark1'!T1110</f>
        <v>0</v>
      </c>
      <c r="AH76" s="169">
        <f>+'Ark1'!U1110</f>
        <v>0</v>
      </c>
      <c r="AI76" s="169">
        <f>+'Ark1'!W1110</f>
        <v>0</v>
      </c>
      <c r="AJ76" s="79">
        <f>+'Ark1'!X1110</f>
        <v>0</v>
      </c>
      <c r="AK76" s="79">
        <f>+'Ark1'!Y1110</f>
        <v>0</v>
      </c>
      <c r="AL76" s="79">
        <f>+'Ark1'!Z1110</f>
        <v>0</v>
      </c>
      <c r="AM76" s="169" t="e">
        <f t="shared" si="4"/>
        <v>#DIV/0!</v>
      </c>
      <c r="AN76" s="79" t="e">
        <f t="shared" si="5"/>
        <v>#DIV/0!</v>
      </c>
      <c r="AO76" s="47"/>
    </row>
    <row r="77" spans="23:41">
      <c r="W77" s="47"/>
      <c r="X77">
        <f>+'Ark1'!C1111</f>
        <v>2013</v>
      </c>
      <c r="Y77">
        <f>+'Ark1'!I1111</f>
        <v>6</v>
      </c>
      <c r="Z77" s="3" t="s">
        <v>83</v>
      </c>
      <c r="AA77" s="3" t="s">
        <v>446</v>
      </c>
      <c r="AB77">
        <f>+'Ark1'!Q1111</f>
        <v>0</v>
      </c>
      <c r="AC77" s="11">
        <f>+'Ark1'!R1111</f>
        <v>0</v>
      </c>
      <c r="AD77" s="218">
        <f>+'Ark1'!AG1111</f>
        <v>0</v>
      </c>
      <c r="AE77" s="218">
        <f>+'Ark1'!AH1111</f>
        <v>0</v>
      </c>
      <c r="AF77" s="1">
        <f>+'Ark1'!S1111</f>
        <v>0</v>
      </c>
      <c r="AG77" s="1">
        <f>+'Ark1'!T1111</f>
        <v>0</v>
      </c>
      <c r="AH77" s="102">
        <f>+'Ark1'!U1111</f>
        <v>0</v>
      </c>
      <c r="AI77" s="102">
        <f>+'Ark1'!W1111</f>
        <v>0</v>
      </c>
      <c r="AJ77" s="11">
        <f>+'Ark1'!X1111</f>
        <v>0</v>
      </c>
      <c r="AK77" s="11">
        <f>+'Ark1'!Y1111</f>
        <v>0</v>
      </c>
      <c r="AL77" s="11">
        <f>+'Ark1'!Z1111</f>
        <v>0</v>
      </c>
      <c r="AM77" s="102" t="e">
        <f t="shared" si="4"/>
        <v>#DIV/0!</v>
      </c>
      <c r="AN77" s="11" t="e">
        <f t="shared" si="5"/>
        <v>#DIV/0!</v>
      </c>
      <c r="AO77" s="47"/>
    </row>
    <row r="78" spans="23:41">
      <c r="W78" s="47"/>
      <c r="X78">
        <f>+'Ark1'!C1112</f>
        <v>2013</v>
      </c>
      <c r="Y78">
        <f>+'Ark1'!I1112</f>
        <v>24</v>
      </c>
      <c r="Z78" s="3" t="s">
        <v>83</v>
      </c>
      <c r="AA78" s="3" t="s">
        <v>116</v>
      </c>
      <c r="AB78">
        <f>+'Ark1'!Q1112</f>
        <v>0</v>
      </c>
      <c r="AC78" s="11">
        <f>+'Ark1'!R1112</f>
        <v>0</v>
      </c>
      <c r="AD78" s="218">
        <f>+'Ark1'!AG1112</f>
        <v>0</v>
      </c>
      <c r="AE78" s="218">
        <f>+'Ark1'!AH1112</f>
        <v>0</v>
      </c>
      <c r="AF78" s="1">
        <f>+'Ark1'!S1112</f>
        <v>0</v>
      </c>
      <c r="AG78" s="1">
        <f>+'Ark1'!T1112</f>
        <v>0</v>
      </c>
      <c r="AH78" s="102">
        <f>+'Ark1'!U1112</f>
        <v>0</v>
      </c>
      <c r="AI78" s="102">
        <f>+'Ark1'!W1112</f>
        <v>0</v>
      </c>
      <c r="AJ78" s="11">
        <f>+'Ark1'!X1112</f>
        <v>0</v>
      </c>
      <c r="AK78" s="11">
        <f>+'Ark1'!Y1112</f>
        <v>0</v>
      </c>
      <c r="AL78" s="11">
        <f>+'Ark1'!Z1112</f>
        <v>0</v>
      </c>
      <c r="AM78" s="102" t="e">
        <f t="shared" si="4"/>
        <v>#DIV/0!</v>
      </c>
      <c r="AN78" s="11" t="e">
        <f t="shared" si="5"/>
        <v>#DIV/0!</v>
      </c>
      <c r="AO78" s="47"/>
    </row>
    <row r="79" spans="23:41">
      <c r="W79" s="47"/>
      <c r="X79">
        <f>+'Ark1'!C1113</f>
        <v>2013</v>
      </c>
      <c r="Y79">
        <f>+'Ark1'!I1113</f>
        <v>49</v>
      </c>
      <c r="Z79" s="3" t="s">
        <v>83</v>
      </c>
      <c r="AA79" s="3" t="s">
        <v>117</v>
      </c>
      <c r="AB79">
        <f>+'Ark1'!Q1113</f>
        <v>0</v>
      </c>
      <c r="AC79" s="11">
        <f>+'Ark1'!R1113</f>
        <v>0</v>
      </c>
      <c r="AD79" s="218">
        <f>+'Ark1'!AG1113</f>
        <v>0</v>
      </c>
      <c r="AE79" s="218">
        <f>+'Ark1'!AH1113</f>
        <v>0</v>
      </c>
      <c r="AF79" s="1">
        <f>+'Ark1'!S1113</f>
        <v>0</v>
      </c>
      <c r="AG79" s="1">
        <f>+'Ark1'!T1113</f>
        <v>0</v>
      </c>
      <c r="AH79" s="102">
        <f>+'Ark1'!U1113</f>
        <v>0</v>
      </c>
      <c r="AI79" s="102">
        <f>+'Ark1'!W1113</f>
        <v>0</v>
      </c>
      <c r="AJ79" s="11">
        <f>+'Ark1'!X1113</f>
        <v>0</v>
      </c>
      <c r="AK79" s="11">
        <f>+'Ark1'!Y1113</f>
        <v>0</v>
      </c>
      <c r="AL79" s="11">
        <f>+'Ark1'!Z1113</f>
        <v>0</v>
      </c>
      <c r="AM79" s="102" t="e">
        <f t="shared" si="4"/>
        <v>#DIV/0!</v>
      </c>
      <c r="AN79" s="11" t="e">
        <f t="shared" si="5"/>
        <v>#DIV/0!</v>
      </c>
      <c r="AO79" s="47"/>
    </row>
    <row r="80" spans="23:41">
      <c r="W80" s="47"/>
      <c r="X80">
        <f>+'Ark1'!C1114</f>
        <v>2013</v>
      </c>
      <c r="Y80">
        <f>+'Ark1'!I1114</f>
        <v>80</v>
      </c>
      <c r="Z80" s="3" t="s">
        <v>7</v>
      </c>
      <c r="AA80" s="3" t="s">
        <v>6</v>
      </c>
      <c r="AB80">
        <f>+'Ark1'!Q1114</f>
        <v>0</v>
      </c>
      <c r="AC80" s="11">
        <f>+'Ark1'!R1114</f>
        <v>0</v>
      </c>
      <c r="AD80" s="218">
        <f>+'Ark1'!AG1114</f>
        <v>0</v>
      </c>
      <c r="AE80" s="218">
        <f>+'Ark1'!AH1114</f>
        <v>0</v>
      </c>
      <c r="AF80" s="1">
        <f>+'Ark1'!S1114</f>
        <v>0</v>
      </c>
      <c r="AG80" s="1">
        <f>+'Ark1'!T1114</f>
        <v>0</v>
      </c>
      <c r="AH80" s="102">
        <f>+'Ark1'!U1114</f>
        <v>0</v>
      </c>
      <c r="AI80" s="102">
        <f>+'Ark1'!W1114</f>
        <v>0</v>
      </c>
      <c r="AJ80" s="11">
        <f>+'Ark1'!X1114</f>
        <v>0</v>
      </c>
      <c r="AK80" s="11">
        <f>+'Ark1'!Y1114</f>
        <v>0</v>
      </c>
      <c r="AL80" s="11">
        <f>+'Ark1'!Z1114</f>
        <v>0</v>
      </c>
      <c r="AM80" s="102" t="e">
        <f t="shared" si="4"/>
        <v>#DIV/0!</v>
      </c>
      <c r="AN80" s="11" t="e">
        <f t="shared" si="5"/>
        <v>#DIV/0!</v>
      </c>
      <c r="AO80" s="47"/>
    </row>
    <row r="81" spans="23:41">
      <c r="W81" s="47"/>
      <c r="X81">
        <f>+'Ark1'!C1115</f>
        <v>2013</v>
      </c>
      <c r="Y81">
        <f>+'Ark1'!I1115</f>
        <v>81</v>
      </c>
      <c r="Z81" s="3" t="s">
        <v>7</v>
      </c>
      <c r="AA81" s="3" t="s">
        <v>3</v>
      </c>
      <c r="AB81">
        <f>+'Ark1'!Q1115</f>
        <v>0</v>
      </c>
      <c r="AC81" s="11">
        <f>+'Ark1'!R1115</f>
        <v>0</v>
      </c>
      <c r="AD81" s="218">
        <f>+'Ark1'!AG1115</f>
        <v>0</v>
      </c>
      <c r="AE81" s="218">
        <f>+'Ark1'!AH1115</f>
        <v>0</v>
      </c>
      <c r="AF81" s="1">
        <f>+'Ark1'!S1115</f>
        <v>0</v>
      </c>
      <c r="AG81" s="1">
        <f>+'Ark1'!T1115</f>
        <v>0</v>
      </c>
      <c r="AH81" s="102">
        <f>+'Ark1'!U1115</f>
        <v>0</v>
      </c>
      <c r="AI81" s="102">
        <f>+'Ark1'!W1115</f>
        <v>0</v>
      </c>
      <c r="AJ81" s="11">
        <f>+'Ark1'!X1115</f>
        <v>0</v>
      </c>
      <c r="AK81" s="11">
        <f>+'Ark1'!Y1115</f>
        <v>0</v>
      </c>
      <c r="AL81" s="11">
        <f>+'Ark1'!Z1115</f>
        <v>0</v>
      </c>
      <c r="AM81" s="102" t="e">
        <f t="shared" si="4"/>
        <v>#DIV/0!</v>
      </c>
      <c r="AN81" s="11" t="e">
        <f t="shared" si="5"/>
        <v>#DIV/0!</v>
      </c>
      <c r="AO81" s="47"/>
    </row>
    <row r="82" spans="23:41">
      <c r="W82" s="47"/>
      <c r="X82">
        <f>+'Ark1'!C1116</f>
        <v>2013</v>
      </c>
      <c r="Y82">
        <f>+'Ark1'!I1116</f>
        <v>83</v>
      </c>
      <c r="Z82" s="3" t="s">
        <v>7</v>
      </c>
      <c r="AA82" s="3" t="s">
        <v>447</v>
      </c>
      <c r="AB82">
        <f>+'Ark1'!Q1116</f>
        <v>0</v>
      </c>
      <c r="AC82" s="11">
        <f>+'Ark1'!R1116</f>
        <v>0</v>
      </c>
      <c r="AD82" s="218">
        <f>+'Ark1'!AG1116</f>
        <v>0</v>
      </c>
      <c r="AE82" s="218">
        <f>+'Ark1'!AH1116</f>
        <v>0</v>
      </c>
      <c r="AF82" s="1">
        <f>+'Ark1'!S1116</f>
        <v>0</v>
      </c>
      <c r="AG82" s="1">
        <f>+'Ark1'!T1116</f>
        <v>0</v>
      </c>
      <c r="AH82" s="102">
        <f>+'Ark1'!U1116</f>
        <v>0</v>
      </c>
      <c r="AI82" s="102">
        <f>+'Ark1'!W1116</f>
        <v>0</v>
      </c>
      <c r="AJ82" s="11">
        <f>+'Ark1'!X1116</f>
        <v>0</v>
      </c>
      <c r="AK82" s="11">
        <f>+'Ark1'!Y1116</f>
        <v>0</v>
      </c>
      <c r="AL82" s="11">
        <f>+'Ark1'!Z1116</f>
        <v>0</v>
      </c>
      <c r="AM82" s="102" t="e">
        <f t="shared" si="4"/>
        <v>#DIV/0!</v>
      </c>
      <c r="AN82" s="11" t="e">
        <f t="shared" si="5"/>
        <v>#DIV/0!</v>
      </c>
      <c r="AO82" s="47"/>
    </row>
    <row r="83" spans="23:41">
      <c r="W83" s="47"/>
      <c r="X83" s="56">
        <f>+'Ark1'!C1117</f>
        <v>2012</v>
      </c>
      <c r="Y83" s="56">
        <f>+'Ark1'!I1117</f>
        <v>6</v>
      </c>
      <c r="Z83" s="57" t="s">
        <v>83</v>
      </c>
      <c r="AA83" s="57" t="s">
        <v>446</v>
      </c>
      <c r="AB83" s="56">
        <f>+'Ark1'!Q1117</f>
        <v>0</v>
      </c>
      <c r="AC83" s="79">
        <f>+'Ark1'!R1117</f>
        <v>0</v>
      </c>
      <c r="AD83" s="287">
        <f>+'Ark1'!AG1117</f>
        <v>0</v>
      </c>
      <c r="AE83" s="287">
        <f>+'Ark1'!AH1117</f>
        <v>0</v>
      </c>
      <c r="AF83" s="58">
        <f>+'Ark1'!S1117</f>
        <v>0</v>
      </c>
      <c r="AG83" s="58">
        <f>+'Ark1'!T1117</f>
        <v>0</v>
      </c>
      <c r="AH83" s="169">
        <f>+'Ark1'!U1117</f>
        <v>0</v>
      </c>
      <c r="AI83" s="169">
        <f>+'Ark1'!W1117</f>
        <v>0</v>
      </c>
      <c r="AJ83" s="79">
        <f>+'Ark1'!X1117</f>
        <v>0</v>
      </c>
      <c r="AK83" s="79">
        <f>+'Ark1'!Y1117</f>
        <v>0</v>
      </c>
      <c r="AL83" s="79">
        <f>+'Ark1'!Z1117</f>
        <v>0</v>
      </c>
      <c r="AM83" s="169" t="e">
        <f t="shared" si="4"/>
        <v>#DIV/0!</v>
      </c>
      <c r="AN83" s="79" t="e">
        <f t="shared" si="5"/>
        <v>#DIV/0!</v>
      </c>
      <c r="AO83" s="47"/>
    </row>
    <row r="84" spans="23:41">
      <c r="W84" s="47"/>
      <c r="X84" s="56">
        <f>+'Ark1'!C1118</f>
        <v>2012</v>
      </c>
      <c r="Y84" s="56">
        <f>+'Ark1'!I1118</f>
        <v>24</v>
      </c>
      <c r="Z84" s="57" t="s">
        <v>83</v>
      </c>
      <c r="AA84" s="57" t="s">
        <v>116</v>
      </c>
      <c r="AB84" s="56">
        <f>+'Ark1'!Q1118</f>
        <v>0</v>
      </c>
      <c r="AC84" s="79">
        <f>+'Ark1'!R1118</f>
        <v>0</v>
      </c>
      <c r="AD84" s="287">
        <f>+'Ark1'!AG1118</f>
        <v>0</v>
      </c>
      <c r="AE84" s="287">
        <f>+'Ark1'!AH1118</f>
        <v>0</v>
      </c>
      <c r="AF84" s="58">
        <f>+'Ark1'!S1118</f>
        <v>0</v>
      </c>
      <c r="AG84" s="58">
        <f>+'Ark1'!T1118</f>
        <v>0</v>
      </c>
      <c r="AH84" s="169">
        <f>+'Ark1'!U1118</f>
        <v>0</v>
      </c>
      <c r="AI84" s="169">
        <f>+'Ark1'!W1118</f>
        <v>0</v>
      </c>
      <c r="AJ84" s="79">
        <f>+'Ark1'!X1118</f>
        <v>0</v>
      </c>
      <c r="AK84" s="79">
        <f>+'Ark1'!Y1118</f>
        <v>0</v>
      </c>
      <c r="AL84" s="79">
        <f>+'Ark1'!Z1118</f>
        <v>0</v>
      </c>
      <c r="AM84" s="169" t="e">
        <f t="shared" si="4"/>
        <v>#DIV/0!</v>
      </c>
      <c r="AN84" s="79" t="e">
        <f t="shared" si="5"/>
        <v>#DIV/0!</v>
      </c>
      <c r="AO84" s="47"/>
    </row>
    <row r="85" spans="23:41">
      <c r="W85" s="47"/>
      <c r="X85" s="56">
        <f>+'Ark1'!C1119</f>
        <v>2012</v>
      </c>
      <c r="Y85" s="56">
        <f>+'Ark1'!I1119</f>
        <v>49</v>
      </c>
      <c r="Z85" s="57" t="s">
        <v>83</v>
      </c>
      <c r="AA85" s="57" t="s">
        <v>117</v>
      </c>
      <c r="AB85" s="56">
        <f>+'Ark1'!Q1119</f>
        <v>0</v>
      </c>
      <c r="AC85" s="79">
        <f>+'Ark1'!R1119</f>
        <v>0</v>
      </c>
      <c r="AD85" s="287">
        <f>+'Ark1'!AG1119</f>
        <v>0</v>
      </c>
      <c r="AE85" s="287">
        <f>+'Ark1'!AH1119</f>
        <v>0</v>
      </c>
      <c r="AF85" s="58">
        <f>+'Ark1'!S1119</f>
        <v>0</v>
      </c>
      <c r="AG85" s="58">
        <f>+'Ark1'!T1119</f>
        <v>0</v>
      </c>
      <c r="AH85" s="169">
        <f>+'Ark1'!U1119</f>
        <v>0</v>
      </c>
      <c r="AI85" s="169">
        <f>+'Ark1'!W1119</f>
        <v>0</v>
      </c>
      <c r="AJ85" s="79">
        <f>+'Ark1'!X1119</f>
        <v>0</v>
      </c>
      <c r="AK85" s="79">
        <f>+'Ark1'!Y1119</f>
        <v>0</v>
      </c>
      <c r="AL85" s="79">
        <f>+'Ark1'!Z1119</f>
        <v>0</v>
      </c>
      <c r="AM85" s="169" t="e">
        <f t="shared" si="4"/>
        <v>#DIV/0!</v>
      </c>
      <c r="AN85" s="79" t="e">
        <f t="shared" si="5"/>
        <v>#DIV/0!</v>
      </c>
      <c r="AO85" s="47"/>
    </row>
    <row r="86" spans="23:41">
      <c r="W86" s="47"/>
      <c r="X86" s="56">
        <f>+'Ark1'!C1120</f>
        <v>2012</v>
      </c>
      <c r="Y86" s="56">
        <f>+'Ark1'!I1120</f>
        <v>80</v>
      </c>
      <c r="Z86" s="57" t="s">
        <v>7</v>
      </c>
      <c r="AA86" s="57" t="s">
        <v>6</v>
      </c>
      <c r="AB86" s="56">
        <f>+'Ark1'!Q1120</f>
        <v>0</v>
      </c>
      <c r="AC86" s="79">
        <f>+'Ark1'!R1120</f>
        <v>0</v>
      </c>
      <c r="AD86" s="287">
        <f>+'Ark1'!AG1120</f>
        <v>0</v>
      </c>
      <c r="AE86" s="287">
        <f>+'Ark1'!AH1120</f>
        <v>0</v>
      </c>
      <c r="AF86" s="58">
        <f>+'Ark1'!S1120</f>
        <v>0</v>
      </c>
      <c r="AG86" s="58">
        <f>+'Ark1'!T1120</f>
        <v>0</v>
      </c>
      <c r="AH86" s="169">
        <f>+'Ark1'!U1120</f>
        <v>0</v>
      </c>
      <c r="AI86" s="169">
        <f>+'Ark1'!W1120</f>
        <v>0</v>
      </c>
      <c r="AJ86" s="79">
        <f>+'Ark1'!X1120</f>
        <v>0</v>
      </c>
      <c r="AK86" s="79">
        <f>+'Ark1'!Y1120</f>
        <v>0</v>
      </c>
      <c r="AL86" s="79">
        <f>+'Ark1'!Z1120</f>
        <v>0</v>
      </c>
      <c r="AM86" s="169" t="e">
        <f t="shared" si="4"/>
        <v>#DIV/0!</v>
      </c>
      <c r="AN86" s="79" t="e">
        <f t="shared" si="5"/>
        <v>#DIV/0!</v>
      </c>
      <c r="AO86" s="47"/>
    </row>
    <row r="87" spans="23:41">
      <c r="W87" s="47"/>
      <c r="X87" s="56">
        <f>+'Ark1'!C1121</f>
        <v>2012</v>
      </c>
      <c r="Y87" s="56">
        <f>+'Ark1'!I1121</f>
        <v>81</v>
      </c>
      <c r="Z87" s="57" t="s">
        <v>7</v>
      </c>
      <c r="AA87" s="57" t="s">
        <v>3</v>
      </c>
      <c r="AB87" s="56">
        <f>+'Ark1'!Q1121</f>
        <v>0</v>
      </c>
      <c r="AC87" s="79">
        <f>+'Ark1'!R1121</f>
        <v>0</v>
      </c>
      <c r="AD87" s="287">
        <f>+'Ark1'!AG1121</f>
        <v>0</v>
      </c>
      <c r="AE87" s="287">
        <f>+'Ark1'!AH1121</f>
        <v>0</v>
      </c>
      <c r="AF87" s="58">
        <f>+'Ark1'!S1121</f>
        <v>0</v>
      </c>
      <c r="AG87" s="58">
        <f>+'Ark1'!T1121</f>
        <v>0</v>
      </c>
      <c r="AH87" s="169">
        <f>+'Ark1'!U1121</f>
        <v>0</v>
      </c>
      <c r="AI87" s="169">
        <f>+'Ark1'!W1121</f>
        <v>0</v>
      </c>
      <c r="AJ87" s="79">
        <f>+'Ark1'!X1121</f>
        <v>0</v>
      </c>
      <c r="AK87" s="79">
        <f>+'Ark1'!Y1121</f>
        <v>0</v>
      </c>
      <c r="AL87" s="79">
        <f>+'Ark1'!Z1121</f>
        <v>0</v>
      </c>
      <c r="AM87" s="169" t="e">
        <f t="shared" si="4"/>
        <v>#DIV/0!</v>
      </c>
      <c r="AN87" s="79" t="e">
        <f t="shared" si="5"/>
        <v>#DIV/0!</v>
      </c>
      <c r="AO87" s="47"/>
    </row>
    <row r="88" spans="23:41">
      <c r="W88" s="47"/>
      <c r="X88" s="56">
        <f>+'Ark1'!C1122</f>
        <v>2012</v>
      </c>
      <c r="Y88" s="56">
        <f>+'Ark1'!I1122</f>
        <v>83</v>
      </c>
      <c r="Z88" s="57" t="s">
        <v>7</v>
      </c>
      <c r="AA88" s="57" t="s">
        <v>447</v>
      </c>
      <c r="AB88" s="56">
        <f>+'Ark1'!Q1122</f>
        <v>0</v>
      </c>
      <c r="AC88" s="79">
        <f>+'Ark1'!R1122</f>
        <v>0</v>
      </c>
      <c r="AD88" s="287">
        <f>+'Ark1'!AG1122</f>
        <v>0</v>
      </c>
      <c r="AE88" s="287">
        <f>+'Ark1'!AH1122</f>
        <v>0</v>
      </c>
      <c r="AF88" s="58">
        <f>+'Ark1'!S1122</f>
        <v>0</v>
      </c>
      <c r="AG88" s="58">
        <f>+'Ark1'!T1122</f>
        <v>0</v>
      </c>
      <c r="AH88" s="169">
        <f>+'Ark1'!U1122</f>
        <v>0</v>
      </c>
      <c r="AI88" s="169">
        <f>+'Ark1'!W1122</f>
        <v>0</v>
      </c>
      <c r="AJ88" s="79">
        <f>+'Ark1'!X1122</f>
        <v>0</v>
      </c>
      <c r="AK88" s="79">
        <f>+'Ark1'!Y1122</f>
        <v>0</v>
      </c>
      <c r="AL88" s="79">
        <f>+'Ark1'!Z1122</f>
        <v>0</v>
      </c>
      <c r="AM88" s="169" t="e">
        <f t="shared" si="4"/>
        <v>#DIV/0!</v>
      </c>
      <c r="AN88" s="79" t="e">
        <f t="shared" si="5"/>
        <v>#DIV/0!</v>
      </c>
      <c r="AO88" s="47"/>
    </row>
    <row r="89" spans="23:41">
      <c r="W89" s="47"/>
      <c r="X89">
        <f>+'Ark1'!C1123</f>
        <v>2011</v>
      </c>
      <c r="Y89">
        <f>+'Ark1'!I1123</f>
        <v>6</v>
      </c>
      <c r="Z89" s="3" t="s">
        <v>83</v>
      </c>
      <c r="AA89" s="3" t="s">
        <v>446</v>
      </c>
      <c r="AB89">
        <f>+'Ark1'!Q1123</f>
        <v>0</v>
      </c>
      <c r="AC89" s="11">
        <f>+'Ark1'!R1123</f>
        <v>0</v>
      </c>
      <c r="AD89" s="218">
        <f>+'Ark1'!AG1123</f>
        <v>0</v>
      </c>
      <c r="AE89" s="218">
        <f>+'Ark1'!AH1123</f>
        <v>0</v>
      </c>
      <c r="AF89" s="1">
        <f>+'Ark1'!S1123</f>
        <v>0</v>
      </c>
      <c r="AG89" s="1">
        <f>+'Ark1'!T1123</f>
        <v>0</v>
      </c>
      <c r="AH89" s="102">
        <f>+'Ark1'!U1123</f>
        <v>0</v>
      </c>
      <c r="AI89" s="102">
        <f>+'Ark1'!W1123</f>
        <v>0</v>
      </c>
      <c r="AJ89" s="11">
        <f>+'Ark1'!X1123</f>
        <v>0</v>
      </c>
      <c r="AK89" s="11">
        <f>+'Ark1'!Y1123</f>
        <v>0</v>
      </c>
      <c r="AL89" s="11">
        <f>+'Ark1'!Z1123</f>
        <v>0</v>
      </c>
      <c r="AM89" s="102" t="e">
        <f t="shared" si="4"/>
        <v>#DIV/0!</v>
      </c>
      <c r="AN89" s="11" t="e">
        <f t="shared" si="5"/>
        <v>#DIV/0!</v>
      </c>
      <c r="AO89" s="47"/>
    </row>
    <row r="90" spans="23:41">
      <c r="W90" s="47"/>
      <c r="X90">
        <f>+'Ark1'!C1124</f>
        <v>2011</v>
      </c>
      <c r="Y90">
        <f>+'Ark1'!I1124</f>
        <v>24</v>
      </c>
      <c r="Z90" s="3" t="s">
        <v>83</v>
      </c>
      <c r="AA90" s="3" t="s">
        <v>116</v>
      </c>
      <c r="AB90">
        <f>+'Ark1'!Q1124</f>
        <v>0</v>
      </c>
      <c r="AC90" s="11">
        <f>+'Ark1'!R1124</f>
        <v>0</v>
      </c>
      <c r="AD90" s="218">
        <f>+'Ark1'!AG1124</f>
        <v>0</v>
      </c>
      <c r="AE90" s="218">
        <f>+'Ark1'!AH1124</f>
        <v>0</v>
      </c>
      <c r="AF90" s="1">
        <f>+'Ark1'!S1124</f>
        <v>0</v>
      </c>
      <c r="AG90" s="1">
        <f>+'Ark1'!T1124</f>
        <v>0</v>
      </c>
      <c r="AH90" s="102">
        <f>+'Ark1'!U1124</f>
        <v>0</v>
      </c>
      <c r="AI90" s="102">
        <f>+'Ark1'!W1124</f>
        <v>0</v>
      </c>
      <c r="AJ90" s="11">
        <f>+'Ark1'!X1124</f>
        <v>0</v>
      </c>
      <c r="AK90" s="11">
        <f>+'Ark1'!Y1124</f>
        <v>0</v>
      </c>
      <c r="AL90" s="11">
        <f>+'Ark1'!Z1124</f>
        <v>0</v>
      </c>
      <c r="AM90" s="102" t="e">
        <f t="shared" si="4"/>
        <v>#DIV/0!</v>
      </c>
      <c r="AN90" s="11" t="e">
        <f t="shared" si="5"/>
        <v>#DIV/0!</v>
      </c>
      <c r="AO90" s="47"/>
    </row>
    <row r="91" spans="23:41">
      <c r="W91" s="47"/>
      <c r="X91">
        <f>+'Ark1'!C1125</f>
        <v>2011</v>
      </c>
      <c r="Y91">
        <f>+'Ark1'!I1125</f>
        <v>49</v>
      </c>
      <c r="Z91" s="3" t="s">
        <v>83</v>
      </c>
      <c r="AA91" s="3" t="s">
        <v>117</v>
      </c>
      <c r="AB91">
        <f>+'Ark1'!Q1125</f>
        <v>0</v>
      </c>
      <c r="AC91" s="11">
        <f>+'Ark1'!R1125</f>
        <v>0</v>
      </c>
      <c r="AD91" s="218">
        <f>+'Ark1'!AG1125</f>
        <v>0</v>
      </c>
      <c r="AE91" s="218">
        <f>+'Ark1'!AH1125</f>
        <v>0</v>
      </c>
      <c r="AF91" s="1">
        <f>+'Ark1'!S1125</f>
        <v>0</v>
      </c>
      <c r="AG91" s="1">
        <f>+'Ark1'!T1125</f>
        <v>0</v>
      </c>
      <c r="AH91" s="102">
        <f>+'Ark1'!U1125</f>
        <v>0</v>
      </c>
      <c r="AI91" s="102">
        <f>+'Ark1'!W1125</f>
        <v>0</v>
      </c>
      <c r="AJ91" s="11">
        <f>+'Ark1'!X1125</f>
        <v>0</v>
      </c>
      <c r="AK91" s="11">
        <f>+'Ark1'!Y1125</f>
        <v>0</v>
      </c>
      <c r="AL91" s="11">
        <f>+'Ark1'!Z1125</f>
        <v>0</v>
      </c>
      <c r="AM91" s="102" t="e">
        <f t="shared" si="4"/>
        <v>#DIV/0!</v>
      </c>
      <c r="AN91" s="11" t="e">
        <f t="shared" si="5"/>
        <v>#DIV/0!</v>
      </c>
      <c r="AO91" s="47"/>
    </row>
    <row r="92" spans="23:41">
      <c r="W92" s="47"/>
      <c r="X92">
        <f>+'Ark1'!C1126</f>
        <v>2011</v>
      </c>
      <c r="Y92">
        <f>+'Ark1'!I1126</f>
        <v>80</v>
      </c>
      <c r="Z92" s="3" t="s">
        <v>7</v>
      </c>
      <c r="AA92" s="3" t="s">
        <v>6</v>
      </c>
      <c r="AB92">
        <f>+'Ark1'!Q1126</f>
        <v>0</v>
      </c>
      <c r="AC92" s="11">
        <f>+'Ark1'!R1126</f>
        <v>0</v>
      </c>
      <c r="AD92" s="218">
        <f>+'Ark1'!AG1126</f>
        <v>0</v>
      </c>
      <c r="AE92" s="218">
        <f>+'Ark1'!AH1126</f>
        <v>0</v>
      </c>
      <c r="AF92" s="1">
        <f>+'Ark1'!S1126</f>
        <v>0</v>
      </c>
      <c r="AG92" s="1">
        <f>+'Ark1'!T1126</f>
        <v>0</v>
      </c>
      <c r="AH92" s="102">
        <f>+'Ark1'!U1126</f>
        <v>0</v>
      </c>
      <c r="AI92" s="102">
        <f>+'Ark1'!W1126</f>
        <v>0</v>
      </c>
      <c r="AJ92" s="11">
        <f>+'Ark1'!X1126</f>
        <v>0</v>
      </c>
      <c r="AK92" s="11">
        <f>+'Ark1'!Y1126</f>
        <v>0</v>
      </c>
      <c r="AL92" s="11">
        <f>+'Ark1'!Z1126</f>
        <v>0</v>
      </c>
      <c r="AM92" s="102" t="e">
        <f t="shared" si="4"/>
        <v>#DIV/0!</v>
      </c>
      <c r="AN92" s="11" t="e">
        <f t="shared" si="5"/>
        <v>#DIV/0!</v>
      </c>
      <c r="AO92" s="47"/>
    </row>
    <row r="93" spans="23:41">
      <c r="W93" s="47"/>
      <c r="X93">
        <f>+'Ark1'!C1127</f>
        <v>2011</v>
      </c>
      <c r="Y93">
        <f>+'Ark1'!I1127</f>
        <v>81</v>
      </c>
      <c r="Z93" s="3" t="s">
        <v>7</v>
      </c>
      <c r="AA93" s="3" t="s">
        <v>3</v>
      </c>
      <c r="AB93">
        <f>+'Ark1'!Q1127</f>
        <v>0</v>
      </c>
      <c r="AC93" s="11">
        <f>+'Ark1'!R1127</f>
        <v>0</v>
      </c>
      <c r="AD93" s="218">
        <f>+'Ark1'!AG1127</f>
        <v>0</v>
      </c>
      <c r="AE93" s="218">
        <f>+'Ark1'!AH1127</f>
        <v>0</v>
      </c>
      <c r="AF93" s="1">
        <f>+'Ark1'!S1127</f>
        <v>0</v>
      </c>
      <c r="AG93" s="1">
        <f>+'Ark1'!T1127</f>
        <v>0</v>
      </c>
      <c r="AH93" s="102">
        <f>+'Ark1'!U1127</f>
        <v>0</v>
      </c>
      <c r="AI93" s="102">
        <f>+'Ark1'!W1127</f>
        <v>0</v>
      </c>
      <c r="AJ93" s="11">
        <f>+'Ark1'!X1127</f>
        <v>0</v>
      </c>
      <c r="AK93" s="11">
        <f>+'Ark1'!Y1127</f>
        <v>0</v>
      </c>
      <c r="AL93" s="11">
        <f>+'Ark1'!Z1127</f>
        <v>0</v>
      </c>
      <c r="AM93" s="102" t="e">
        <f t="shared" si="4"/>
        <v>#DIV/0!</v>
      </c>
      <c r="AN93" s="11" t="e">
        <f t="shared" si="5"/>
        <v>#DIV/0!</v>
      </c>
      <c r="AO93" s="47"/>
    </row>
    <row r="94" spans="23:41">
      <c r="W94" s="47"/>
      <c r="X94">
        <f>+'Ark1'!C1128</f>
        <v>2011</v>
      </c>
      <c r="Y94">
        <f>+'Ark1'!I1128</f>
        <v>83</v>
      </c>
      <c r="Z94" s="3" t="s">
        <v>7</v>
      </c>
      <c r="AA94" s="3" t="s">
        <v>447</v>
      </c>
      <c r="AB94">
        <f>+'Ark1'!Q1128</f>
        <v>0</v>
      </c>
      <c r="AC94" s="11">
        <f>+'Ark1'!R1128</f>
        <v>0</v>
      </c>
      <c r="AD94" s="218">
        <f>+'Ark1'!AG1128</f>
        <v>0</v>
      </c>
      <c r="AE94" s="218">
        <f>+'Ark1'!AH1128</f>
        <v>0</v>
      </c>
      <c r="AF94" s="1">
        <f>+'Ark1'!S1128</f>
        <v>0</v>
      </c>
      <c r="AG94" s="1">
        <f>+'Ark1'!T1128</f>
        <v>0</v>
      </c>
      <c r="AH94" s="102">
        <f>+'Ark1'!U1128</f>
        <v>0</v>
      </c>
      <c r="AI94" s="102">
        <f>+'Ark1'!W1128</f>
        <v>0</v>
      </c>
      <c r="AJ94" s="11">
        <f>+'Ark1'!X1128</f>
        <v>0</v>
      </c>
      <c r="AK94" s="11">
        <f>+'Ark1'!Y1128</f>
        <v>0</v>
      </c>
      <c r="AL94" s="11">
        <f>+'Ark1'!Z1128</f>
        <v>0</v>
      </c>
      <c r="AM94" s="102" t="e">
        <f t="shared" si="4"/>
        <v>#DIV/0!</v>
      </c>
      <c r="AN94" s="11" t="e">
        <f t="shared" si="5"/>
        <v>#DIV/0!</v>
      </c>
      <c r="AO94" s="47"/>
    </row>
    <row r="95" spans="23:41">
      <c r="W95" s="47"/>
      <c r="X95" s="56">
        <f>+'Ark1'!C1129</f>
        <v>2010</v>
      </c>
      <c r="Y95" s="56">
        <f>+'Ark1'!I1129</f>
        <v>6</v>
      </c>
      <c r="Z95" s="57" t="s">
        <v>83</v>
      </c>
      <c r="AA95" s="57" t="s">
        <v>446</v>
      </c>
      <c r="AB95" s="56">
        <f>+'Ark1'!Q1129</f>
        <v>0</v>
      </c>
      <c r="AC95" s="79">
        <f>+'Ark1'!R1129</f>
        <v>0</v>
      </c>
      <c r="AD95" s="287">
        <f>+'Ark1'!AG1129</f>
        <v>0</v>
      </c>
      <c r="AE95" s="287">
        <f>+'Ark1'!AH1129</f>
        <v>0</v>
      </c>
      <c r="AF95" s="58">
        <f>+'Ark1'!S1129</f>
        <v>0</v>
      </c>
      <c r="AG95" s="58">
        <f>+'Ark1'!T1129</f>
        <v>0</v>
      </c>
      <c r="AH95" s="169">
        <f>+'Ark1'!U1129</f>
        <v>0</v>
      </c>
      <c r="AI95" s="169">
        <f>+'Ark1'!W1129</f>
        <v>0</v>
      </c>
      <c r="AJ95" s="79">
        <f>+'Ark1'!X1129</f>
        <v>0</v>
      </c>
      <c r="AK95" s="79">
        <f>+'Ark1'!Y1129</f>
        <v>0</v>
      </c>
      <c r="AL95" s="79">
        <f>+'Ark1'!Z1129</f>
        <v>0</v>
      </c>
      <c r="AM95" s="169" t="e">
        <f t="shared" si="4"/>
        <v>#DIV/0!</v>
      </c>
      <c r="AN95" s="79" t="e">
        <f t="shared" si="5"/>
        <v>#DIV/0!</v>
      </c>
      <c r="AO95" s="47"/>
    </row>
    <row r="96" spans="23:41">
      <c r="W96" s="47"/>
      <c r="X96" s="56">
        <f>+'Ark1'!C1130</f>
        <v>2010</v>
      </c>
      <c r="Y96" s="56">
        <f>+'Ark1'!I1130</f>
        <v>24</v>
      </c>
      <c r="Z96" s="57" t="s">
        <v>83</v>
      </c>
      <c r="AA96" s="57" t="s">
        <v>116</v>
      </c>
      <c r="AB96" s="56">
        <f>+'Ark1'!Q1130</f>
        <v>0</v>
      </c>
      <c r="AC96" s="79">
        <f>+'Ark1'!R1130</f>
        <v>0</v>
      </c>
      <c r="AD96" s="287">
        <f>+'Ark1'!AG1130</f>
        <v>0</v>
      </c>
      <c r="AE96" s="287">
        <f>+'Ark1'!AH1130</f>
        <v>0</v>
      </c>
      <c r="AF96" s="58">
        <f>+'Ark1'!S1130</f>
        <v>0</v>
      </c>
      <c r="AG96" s="58">
        <f>+'Ark1'!T1130</f>
        <v>0</v>
      </c>
      <c r="AH96" s="169">
        <f>+'Ark1'!U1130</f>
        <v>0</v>
      </c>
      <c r="AI96" s="169">
        <f>+'Ark1'!W1130</f>
        <v>0</v>
      </c>
      <c r="AJ96" s="79">
        <f>+'Ark1'!X1130</f>
        <v>0</v>
      </c>
      <c r="AK96" s="79">
        <f>+'Ark1'!Y1130</f>
        <v>0</v>
      </c>
      <c r="AL96" s="79">
        <f>+'Ark1'!Z1130</f>
        <v>0</v>
      </c>
      <c r="AM96" s="169" t="e">
        <f t="shared" si="4"/>
        <v>#DIV/0!</v>
      </c>
      <c r="AN96" s="79" t="e">
        <f t="shared" si="5"/>
        <v>#DIV/0!</v>
      </c>
      <c r="AO96" s="47"/>
    </row>
    <row r="97" spans="16:41">
      <c r="W97" s="47"/>
      <c r="X97" s="56">
        <f>+'Ark1'!C1131</f>
        <v>2010</v>
      </c>
      <c r="Y97" s="56">
        <f>+'Ark1'!I1131</f>
        <v>49</v>
      </c>
      <c r="Z97" s="57" t="s">
        <v>83</v>
      </c>
      <c r="AA97" s="57" t="s">
        <v>117</v>
      </c>
      <c r="AB97" s="56">
        <f>+'Ark1'!Q1131</f>
        <v>0</v>
      </c>
      <c r="AC97" s="79">
        <f>+'Ark1'!R1131</f>
        <v>0</v>
      </c>
      <c r="AD97" s="287">
        <f>+'Ark1'!AG1131</f>
        <v>0</v>
      </c>
      <c r="AE97" s="287">
        <f>+'Ark1'!AH1131</f>
        <v>0</v>
      </c>
      <c r="AF97" s="58">
        <f>+'Ark1'!S1131</f>
        <v>0</v>
      </c>
      <c r="AG97" s="58">
        <f>+'Ark1'!T1131</f>
        <v>0</v>
      </c>
      <c r="AH97" s="169">
        <f>+'Ark1'!U1131</f>
        <v>0</v>
      </c>
      <c r="AI97" s="169">
        <f>+'Ark1'!W1131</f>
        <v>0</v>
      </c>
      <c r="AJ97" s="79">
        <f>+'Ark1'!X1131</f>
        <v>0</v>
      </c>
      <c r="AK97" s="79">
        <f>+'Ark1'!Y1131</f>
        <v>0</v>
      </c>
      <c r="AL97" s="79">
        <f>+'Ark1'!Z1131</f>
        <v>0</v>
      </c>
      <c r="AM97" s="169" t="e">
        <f t="shared" si="4"/>
        <v>#DIV/0!</v>
      </c>
      <c r="AN97" s="79" t="e">
        <f t="shared" si="5"/>
        <v>#DIV/0!</v>
      </c>
      <c r="AO97" s="47"/>
    </row>
    <row r="98" spans="16:41">
      <c r="W98" s="47"/>
      <c r="X98" s="56">
        <f>+'Ark1'!C1132</f>
        <v>2010</v>
      </c>
      <c r="Y98" s="56">
        <f>+'Ark1'!I1132</f>
        <v>80</v>
      </c>
      <c r="Z98" s="57" t="s">
        <v>7</v>
      </c>
      <c r="AA98" s="57" t="s">
        <v>6</v>
      </c>
      <c r="AB98" s="56">
        <f>+'Ark1'!Q1132</f>
        <v>0</v>
      </c>
      <c r="AC98" s="79">
        <f>+'Ark1'!R1132</f>
        <v>0</v>
      </c>
      <c r="AD98" s="287">
        <f>+'Ark1'!AG1132</f>
        <v>0</v>
      </c>
      <c r="AE98" s="287">
        <f>+'Ark1'!AH1132</f>
        <v>0</v>
      </c>
      <c r="AF98" s="58">
        <f>+'Ark1'!S1132</f>
        <v>0</v>
      </c>
      <c r="AG98" s="58">
        <f>+'Ark1'!T1132</f>
        <v>0</v>
      </c>
      <c r="AH98" s="169">
        <f>+'Ark1'!U1132</f>
        <v>0</v>
      </c>
      <c r="AI98" s="169">
        <f>+'Ark1'!W1132</f>
        <v>0</v>
      </c>
      <c r="AJ98" s="79">
        <f>+'Ark1'!X1132</f>
        <v>0</v>
      </c>
      <c r="AK98" s="79">
        <f>+'Ark1'!Y1132</f>
        <v>0</v>
      </c>
      <c r="AL98" s="79">
        <f>+'Ark1'!Z1132</f>
        <v>0</v>
      </c>
      <c r="AM98" s="169" t="e">
        <f t="shared" si="4"/>
        <v>#DIV/0!</v>
      </c>
      <c r="AN98" s="79" t="e">
        <f t="shared" si="5"/>
        <v>#DIV/0!</v>
      </c>
      <c r="AO98" s="47"/>
    </row>
    <row r="99" spans="16:41">
      <c r="W99" s="47"/>
      <c r="X99" s="56">
        <f>+'Ark1'!C1133</f>
        <v>2010</v>
      </c>
      <c r="Y99" s="56">
        <f>+'Ark1'!I1133</f>
        <v>81</v>
      </c>
      <c r="Z99" s="57" t="s">
        <v>7</v>
      </c>
      <c r="AA99" s="57" t="s">
        <v>3</v>
      </c>
      <c r="AB99" s="56">
        <f>+'Ark1'!Q1133</f>
        <v>0</v>
      </c>
      <c r="AC99" s="79">
        <f>+'Ark1'!R1133</f>
        <v>0</v>
      </c>
      <c r="AD99" s="287">
        <f>+'Ark1'!AG1133</f>
        <v>0</v>
      </c>
      <c r="AE99" s="287">
        <f>+'Ark1'!AH1133</f>
        <v>0</v>
      </c>
      <c r="AF99" s="58">
        <f>+'Ark1'!S1133</f>
        <v>0</v>
      </c>
      <c r="AG99" s="58">
        <f>+'Ark1'!T1133</f>
        <v>0</v>
      </c>
      <c r="AH99" s="169">
        <f>+'Ark1'!U1133</f>
        <v>0</v>
      </c>
      <c r="AI99" s="169">
        <f>+'Ark1'!W1133</f>
        <v>0</v>
      </c>
      <c r="AJ99" s="79">
        <f>+'Ark1'!X1133</f>
        <v>0</v>
      </c>
      <c r="AK99" s="79">
        <f>+'Ark1'!Y1133</f>
        <v>0</v>
      </c>
      <c r="AL99" s="79">
        <f>+'Ark1'!Z1133</f>
        <v>0</v>
      </c>
      <c r="AM99" s="169" t="e">
        <f t="shared" si="4"/>
        <v>#DIV/0!</v>
      </c>
      <c r="AN99" s="79" t="e">
        <f t="shared" si="5"/>
        <v>#DIV/0!</v>
      </c>
      <c r="AO99" s="47"/>
    </row>
    <row r="100" spans="16:41">
      <c r="W100" s="47"/>
      <c r="X100" s="56">
        <f>+'Ark1'!C1134</f>
        <v>2010</v>
      </c>
      <c r="Y100" s="56">
        <f>+'Ark1'!I1134</f>
        <v>83</v>
      </c>
      <c r="Z100" s="57" t="s">
        <v>7</v>
      </c>
      <c r="AA100" s="57" t="s">
        <v>447</v>
      </c>
      <c r="AB100" s="56">
        <f>+'Ark1'!Q1134</f>
        <v>0</v>
      </c>
      <c r="AC100" s="79">
        <f>+'Ark1'!R1134</f>
        <v>0</v>
      </c>
      <c r="AD100" s="287">
        <f>+'Ark1'!AG1134</f>
        <v>0</v>
      </c>
      <c r="AE100" s="287">
        <f>+'Ark1'!AH1134</f>
        <v>0</v>
      </c>
      <c r="AF100" s="58">
        <f>+'Ark1'!S1134</f>
        <v>0</v>
      </c>
      <c r="AG100" s="58">
        <f>+'Ark1'!T1134</f>
        <v>0</v>
      </c>
      <c r="AH100" s="169">
        <f>+'Ark1'!U1134</f>
        <v>0</v>
      </c>
      <c r="AI100" s="169">
        <f>+'Ark1'!W1134</f>
        <v>0</v>
      </c>
      <c r="AJ100" s="79">
        <f>+'Ark1'!X1134</f>
        <v>0</v>
      </c>
      <c r="AK100" s="79">
        <f>+'Ark1'!Y1134</f>
        <v>0</v>
      </c>
      <c r="AL100" s="79">
        <f>+'Ark1'!Z1134</f>
        <v>0</v>
      </c>
      <c r="AM100" s="169" t="e">
        <f t="shared" si="4"/>
        <v>#DIV/0!</v>
      </c>
      <c r="AN100" s="79" t="e">
        <f t="shared" si="5"/>
        <v>#DIV/0!</v>
      </c>
      <c r="AO100" s="47"/>
    </row>
    <row r="101" spans="16:41">
      <c r="W101" s="47"/>
      <c r="X101">
        <f>+'Ark1'!C1135</f>
        <v>2009</v>
      </c>
      <c r="Y101">
        <f>+'Ark1'!I1135</f>
        <v>6</v>
      </c>
      <c r="Z101" s="3" t="s">
        <v>83</v>
      </c>
      <c r="AA101" s="3" t="s">
        <v>446</v>
      </c>
      <c r="AB101">
        <f>+'Ark1'!Q1135</f>
        <v>0</v>
      </c>
      <c r="AC101" s="11">
        <f>+'Ark1'!R1135</f>
        <v>0</v>
      </c>
      <c r="AD101" s="218">
        <f>+'Ark1'!AG1135</f>
        <v>0</v>
      </c>
      <c r="AE101" s="218">
        <f>+'Ark1'!AH1135</f>
        <v>0</v>
      </c>
      <c r="AF101" s="1">
        <f>+'Ark1'!S1135</f>
        <v>0</v>
      </c>
      <c r="AG101" s="1">
        <f>+'Ark1'!T1135</f>
        <v>0</v>
      </c>
      <c r="AH101" s="102">
        <f>+'Ark1'!U1135</f>
        <v>0</v>
      </c>
      <c r="AI101" s="102">
        <f>+'Ark1'!W1135</f>
        <v>0</v>
      </c>
      <c r="AJ101" s="11">
        <f>+'Ark1'!X1135</f>
        <v>0</v>
      </c>
      <c r="AK101" s="11">
        <f>+'Ark1'!Y1135</f>
        <v>0</v>
      </c>
      <c r="AL101" s="11">
        <f>+'Ark1'!Z1135</f>
        <v>0</v>
      </c>
      <c r="AM101" s="102" t="e">
        <f t="shared" si="4"/>
        <v>#DIV/0!</v>
      </c>
      <c r="AN101" s="11" t="e">
        <f t="shared" si="5"/>
        <v>#DIV/0!</v>
      </c>
      <c r="AO101" s="47"/>
    </row>
    <row r="102" spans="16:41">
      <c r="W102" s="47"/>
      <c r="X102">
        <f>+'Ark1'!C1136</f>
        <v>2009</v>
      </c>
      <c r="Y102">
        <f>+'Ark1'!I1136</f>
        <v>24</v>
      </c>
      <c r="Z102" s="3" t="s">
        <v>83</v>
      </c>
      <c r="AA102" s="3" t="s">
        <v>116</v>
      </c>
      <c r="AB102">
        <f>+'Ark1'!Q1136</f>
        <v>0</v>
      </c>
      <c r="AC102" s="11">
        <f>+'Ark1'!R1136</f>
        <v>0</v>
      </c>
      <c r="AD102" s="218">
        <f>+'Ark1'!AG1136</f>
        <v>0</v>
      </c>
      <c r="AE102" s="218">
        <f>+'Ark1'!AH1136</f>
        <v>0</v>
      </c>
      <c r="AF102" s="1">
        <f>+'Ark1'!S1136</f>
        <v>0</v>
      </c>
      <c r="AG102" s="1">
        <f>+'Ark1'!T1136</f>
        <v>0</v>
      </c>
      <c r="AH102" s="102">
        <f>+'Ark1'!U1136</f>
        <v>0</v>
      </c>
      <c r="AI102" s="102">
        <f>+'Ark1'!W1136</f>
        <v>0</v>
      </c>
      <c r="AJ102" s="11">
        <f>+'Ark1'!X1136</f>
        <v>0</v>
      </c>
      <c r="AK102" s="11">
        <f>+'Ark1'!Y1136</f>
        <v>0</v>
      </c>
      <c r="AL102" s="11">
        <f>+'Ark1'!Z1136</f>
        <v>0</v>
      </c>
      <c r="AM102" s="102" t="e">
        <f t="shared" si="4"/>
        <v>#DIV/0!</v>
      </c>
      <c r="AN102" s="11" t="e">
        <f t="shared" si="5"/>
        <v>#DIV/0!</v>
      </c>
      <c r="AO102" s="47"/>
    </row>
    <row r="103" spans="16:41">
      <c r="W103" s="47"/>
      <c r="X103">
        <f>+'Ark1'!C1137</f>
        <v>2009</v>
      </c>
      <c r="Y103">
        <f>+'Ark1'!I1137</f>
        <v>49</v>
      </c>
      <c r="Z103" s="3" t="s">
        <v>83</v>
      </c>
      <c r="AA103" s="3" t="s">
        <v>117</v>
      </c>
      <c r="AB103">
        <f>+'Ark1'!Q1137</f>
        <v>0</v>
      </c>
      <c r="AC103" s="11">
        <f>+'Ark1'!R1137</f>
        <v>0</v>
      </c>
      <c r="AD103" s="218">
        <f>+'Ark1'!AG1137</f>
        <v>0</v>
      </c>
      <c r="AE103" s="218">
        <f>+'Ark1'!AH1137</f>
        <v>0</v>
      </c>
      <c r="AF103" s="1">
        <f>+'Ark1'!S1137</f>
        <v>0</v>
      </c>
      <c r="AG103" s="1">
        <f>+'Ark1'!T1137</f>
        <v>0</v>
      </c>
      <c r="AH103" s="102">
        <f>+'Ark1'!U1137</f>
        <v>0</v>
      </c>
      <c r="AI103" s="102">
        <f>+'Ark1'!W1137</f>
        <v>0</v>
      </c>
      <c r="AJ103" s="11">
        <f>+'Ark1'!X1137</f>
        <v>0</v>
      </c>
      <c r="AK103" s="11">
        <f>+'Ark1'!Y1137</f>
        <v>0</v>
      </c>
      <c r="AL103" s="11">
        <f>+'Ark1'!Z1137</f>
        <v>0</v>
      </c>
      <c r="AM103" s="102" t="e">
        <f t="shared" si="4"/>
        <v>#DIV/0!</v>
      </c>
      <c r="AN103" s="11" t="e">
        <f t="shared" si="5"/>
        <v>#DIV/0!</v>
      </c>
      <c r="AO103" s="47"/>
    </row>
    <row r="104" spans="16:41">
      <c r="W104" s="47"/>
      <c r="X104">
        <f>+'Ark1'!C1138</f>
        <v>2009</v>
      </c>
      <c r="Y104">
        <f>+'Ark1'!I1138</f>
        <v>80</v>
      </c>
      <c r="Z104" s="3" t="s">
        <v>7</v>
      </c>
      <c r="AA104" s="3" t="s">
        <v>6</v>
      </c>
      <c r="AB104">
        <f>+'Ark1'!Q1138</f>
        <v>0</v>
      </c>
      <c r="AC104" s="11">
        <f>+'Ark1'!R1138</f>
        <v>0</v>
      </c>
      <c r="AD104" s="218">
        <f>+'Ark1'!AG1138</f>
        <v>0</v>
      </c>
      <c r="AE104" s="218">
        <f>+'Ark1'!AH1138</f>
        <v>0</v>
      </c>
      <c r="AF104" s="1">
        <f>+'Ark1'!S1138</f>
        <v>0</v>
      </c>
      <c r="AG104" s="1">
        <f>+'Ark1'!T1138</f>
        <v>0</v>
      </c>
      <c r="AH104" s="102">
        <f>+'Ark1'!U1138</f>
        <v>0</v>
      </c>
      <c r="AI104" s="102">
        <f>+'Ark1'!W1138</f>
        <v>0</v>
      </c>
      <c r="AJ104" s="11">
        <f>+'Ark1'!X1138</f>
        <v>0</v>
      </c>
      <c r="AK104" s="11">
        <f>+'Ark1'!Y1138</f>
        <v>0</v>
      </c>
      <c r="AL104" s="11">
        <f>+'Ark1'!Z1138</f>
        <v>0</v>
      </c>
      <c r="AM104" s="102" t="e">
        <f t="shared" si="4"/>
        <v>#DIV/0!</v>
      </c>
      <c r="AN104" s="11" t="e">
        <f t="shared" si="5"/>
        <v>#DIV/0!</v>
      </c>
      <c r="AO104" s="47"/>
    </row>
    <row r="105" spans="16:41">
      <c r="P105">
        <v>3</v>
      </c>
      <c r="Q105" s="3" t="s">
        <v>30</v>
      </c>
      <c r="W105" s="47"/>
      <c r="X105">
        <f>+'Ark1'!C1139</f>
        <v>2009</v>
      </c>
      <c r="Y105">
        <f>+'Ark1'!I1139</f>
        <v>81</v>
      </c>
      <c r="Z105" s="3" t="s">
        <v>7</v>
      </c>
      <c r="AA105" s="3" t="s">
        <v>3</v>
      </c>
      <c r="AB105">
        <f>+'Ark1'!Q1139</f>
        <v>0</v>
      </c>
      <c r="AC105" s="11">
        <f>+'Ark1'!R1139</f>
        <v>0</v>
      </c>
      <c r="AD105" s="218">
        <f>+'Ark1'!AG1139</f>
        <v>0</v>
      </c>
      <c r="AE105" s="218">
        <f>+'Ark1'!AH1139</f>
        <v>0</v>
      </c>
      <c r="AF105" s="1">
        <f>+'Ark1'!S1139</f>
        <v>0</v>
      </c>
      <c r="AG105" s="1">
        <f>+'Ark1'!T1139</f>
        <v>0</v>
      </c>
      <c r="AH105" s="102">
        <f>+'Ark1'!U1139</f>
        <v>0</v>
      </c>
      <c r="AI105" s="102">
        <f>+'Ark1'!W1139</f>
        <v>0</v>
      </c>
      <c r="AJ105" s="11">
        <f>+'Ark1'!X1139</f>
        <v>0</v>
      </c>
      <c r="AK105" s="11">
        <f>+'Ark1'!Y1139</f>
        <v>0</v>
      </c>
      <c r="AL105" s="11">
        <f>+'Ark1'!Z1139</f>
        <v>0</v>
      </c>
      <c r="AM105" s="102" t="e">
        <f t="shared" si="4"/>
        <v>#DIV/0!</v>
      </c>
      <c r="AN105" s="11" t="e">
        <f t="shared" si="5"/>
        <v>#DIV/0!</v>
      </c>
      <c r="AO105" s="47"/>
    </row>
    <row r="106" spans="16:41">
      <c r="P106">
        <v>4</v>
      </c>
      <c r="Q106" s="3" t="s">
        <v>31</v>
      </c>
      <c r="W106" s="47"/>
      <c r="X106">
        <f>+'Ark1'!C1140</f>
        <v>2009</v>
      </c>
      <c r="Y106">
        <f>+'Ark1'!I1140</f>
        <v>83</v>
      </c>
      <c r="Z106" s="3" t="s">
        <v>7</v>
      </c>
      <c r="AA106" s="3" t="s">
        <v>447</v>
      </c>
      <c r="AB106">
        <f>+'Ark1'!Q1140</f>
        <v>0</v>
      </c>
      <c r="AC106" s="11">
        <f>+'Ark1'!R1140</f>
        <v>0</v>
      </c>
      <c r="AD106" s="218">
        <f>+'Ark1'!AG1140</f>
        <v>0</v>
      </c>
      <c r="AE106" s="218">
        <f>+'Ark1'!AH1140</f>
        <v>0</v>
      </c>
      <c r="AF106" s="1">
        <f>+'Ark1'!S1140</f>
        <v>0</v>
      </c>
      <c r="AG106" s="1">
        <f>+'Ark1'!T1140</f>
        <v>0</v>
      </c>
      <c r="AH106" s="102">
        <f>+'Ark1'!U1140</f>
        <v>0</v>
      </c>
      <c r="AI106" s="102">
        <f>+'Ark1'!W1140</f>
        <v>0</v>
      </c>
      <c r="AJ106" s="11">
        <f>+'Ark1'!X1140</f>
        <v>0</v>
      </c>
      <c r="AK106" s="11">
        <f>+'Ark1'!Y1140</f>
        <v>0</v>
      </c>
      <c r="AL106" s="11">
        <f>+'Ark1'!Z1140</f>
        <v>0</v>
      </c>
      <c r="AM106" s="102" t="e">
        <f t="shared" si="4"/>
        <v>#DIV/0!</v>
      </c>
      <c r="AN106" s="11" t="e">
        <f t="shared" si="5"/>
        <v>#DIV/0!</v>
      </c>
      <c r="AO106" s="47"/>
    </row>
    <row r="107" spans="16:41">
      <c r="P107">
        <v>5</v>
      </c>
      <c r="Q107" s="309" t="s">
        <v>409</v>
      </c>
      <c r="W107" s="47"/>
      <c r="X107" s="56">
        <f>+'Ark1'!C1141</f>
        <v>2008</v>
      </c>
      <c r="Y107" s="56">
        <f>+'Ark1'!I1141</f>
        <v>6</v>
      </c>
      <c r="Z107" s="57" t="s">
        <v>83</v>
      </c>
      <c r="AA107" s="57" t="s">
        <v>446</v>
      </c>
      <c r="AB107" s="56">
        <f>+'Ark1'!Q1141</f>
        <v>0</v>
      </c>
      <c r="AC107" s="79">
        <f>+'Ark1'!R1141</f>
        <v>0</v>
      </c>
      <c r="AD107" s="287">
        <f>+'Ark1'!AG1141</f>
        <v>0</v>
      </c>
      <c r="AE107" s="287">
        <f>+'Ark1'!AH1141</f>
        <v>0</v>
      </c>
      <c r="AF107" s="58">
        <f>+'Ark1'!S1141</f>
        <v>0</v>
      </c>
      <c r="AG107" s="58">
        <f>+'Ark1'!T1141</f>
        <v>0</v>
      </c>
      <c r="AH107" s="169">
        <f>+'Ark1'!U1141</f>
        <v>0</v>
      </c>
      <c r="AI107" s="169">
        <f>+'Ark1'!W1141</f>
        <v>0</v>
      </c>
      <c r="AJ107" s="79">
        <f>+'Ark1'!X1141</f>
        <v>0</v>
      </c>
      <c r="AK107" s="79">
        <f>+'Ark1'!Y1141</f>
        <v>0</v>
      </c>
      <c r="AL107" s="79">
        <f>+'Ark1'!Z1141</f>
        <v>0</v>
      </c>
      <c r="AM107" s="169" t="e">
        <f t="shared" ref="AM107:AM130" si="6">+AH107/AF107</f>
        <v>#DIV/0!</v>
      </c>
      <c r="AN107" s="79" t="e">
        <f t="shared" ref="AN107:AN130" si="7">+AC107/AB107</f>
        <v>#DIV/0!</v>
      </c>
      <c r="AO107" s="47"/>
    </row>
    <row r="108" spans="16:41">
      <c r="P108">
        <v>6</v>
      </c>
      <c r="Q108" s="3" t="s">
        <v>32</v>
      </c>
      <c r="W108" s="47"/>
      <c r="X108" s="56">
        <f>+'Ark1'!C1142</f>
        <v>2008</v>
      </c>
      <c r="Y108" s="56">
        <f>+'Ark1'!I1142</f>
        <v>24</v>
      </c>
      <c r="Z108" s="57" t="s">
        <v>83</v>
      </c>
      <c r="AA108" s="57" t="s">
        <v>116</v>
      </c>
      <c r="AB108" s="56">
        <f>+'Ark1'!Q1142</f>
        <v>0</v>
      </c>
      <c r="AC108" s="79">
        <f>+'Ark1'!R1142</f>
        <v>0</v>
      </c>
      <c r="AD108" s="287">
        <f>+'Ark1'!AG1142</f>
        <v>0</v>
      </c>
      <c r="AE108" s="287">
        <f>+'Ark1'!AH1142</f>
        <v>0</v>
      </c>
      <c r="AF108" s="58">
        <f>+'Ark1'!S1142</f>
        <v>0</v>
      </c>
      <c r="AG108" s="58">
        <f>+'Ark1'!T1142</f>
        <v>0</v>
      </c>
      <c r="AH108" s="169">
        <f>+'Ark1'!U1142</f>
        <v>0</v>
      </c>
      <c r="AI108" s="169">
        <f>+'Ark1'!W1142</f>
        <v>0</v>
      </c>
      <c r="AJ108" s="79">
        <f>+'Ark1'!X1142</f>
        <v>0</v>
      </c>
      <c r="AK108" s="79">
        <f>+'Ark1'!Y1142</f>
        <v>0</v>
      </c>
      <c r="AL108" s="79">
        <f>+'Ark1'!Z1142</f>
        <v>0</v>
      </c>
      <c r="AM108" s="169" t="e">
        <f t="shared" si="6"/>
        <v>#DIV/0!</v>
      </c>
      <c r="AN108" s="79" t="e">
        <f t="shared" si="7"/>
        <v>#DIV/0!</v>
      </c>
      <c r="AO108" s="47"/>
    </row>
    <row r="109" spans="16:41">
      <c r="P109">
        <v>7</v>
      </c>
      <c r="Q109" s="3" t="s">
        <v>33</v>
      </c>
      <c r="W109" s="47"/>
      <c r="X109" s="56">
        <f>+'Ark1'!C1143</f>
        <v>2008</v>
      </c>
      <c r="Y109" s="56">
        <f>+'Ark1'!I1143</f>
        <v>49</v>
      </c>
      <c r="Z109" s="57" t="s">
        <v>83</v>
      </c>
      <c r="AA109" s="57" t="s">
        <v>117</v>
      </c>
      <c r="AB109" s="56">
        <f>+'Ark1'!Q1143</f>
        <v>0</v>
      </c>
      <c r="AC109" s="79">
        <f>+'Ark1'!R1143</f>
        <v>0</v>
      </c>
      <c r="AD109" s="287">
        <f>+'Ark1'!AG1143</f>
        <v>0</v>
      </c>
      <c r="AE109" s="287">
        <f>+'Ark1'!AH1143</f>
        <v>0</v>
      </c>
      <c r="AF109" s="58">
        <f>+'Ark1'!S1143</f>
        <v>0</v>
      </c>
      <c r="AG109" s="58">
        <f>+'Ark1'!T1143</f>
        <v>0</v>
      </c>
      <c r="AH109" s="169">
        <f>+'Ark1'!U1143</f>
        <v>0</v>
      </c>
      <c r="AI109" s="169">
        <f>+'Ark1'!W1143</f>
        <v>0</v>
      </c>
      <c r="AJ109" s="79">
        <f>+'Ark1'!X1143</f>
        <v>0</v>
      </c>
      <c r="AK109" s="79">
        <f>+'Ark1'!Y1143</f>
        <v>0</v>
      </c>
      <c r="AL109" s="79">
        <f>+'Ark1'!Z1143</f>
        <v>0</v>
      </c>
      <c r="AM109" s="169" t="e">
        <f t="shared" si="6"/>
        <v>#DIV/0!</v>
      </c>
      <c r="AN109" s="79" t="e">
        <f t="shared" si="7"/>
        <v>#DIV/0!</v>
      </c>
      <c r="AO109" s="47"/>
    </row>
    <row r="110" spans="16:41">
      <c r="P110">
        <v>8</v>
      </c>
      <c r="Q110" s="309" t="s">
        <v>34</v>
      </c>
      <c r="W110" s="47"/>
      <c r="X110" s="56">
        <f>+'Ark1'!C1144</f>
        <v>2008</v>
      </c>
      <c r="Y110" s="56">
        <f>+'Ark1'!I1144</f>
        <v>80</v>
      </c>
      <c r="Z110" s="57" t="s">
        <v>7</v>
      </c>
      <c r="AA110" s="57" t="s">
        <v>6</v>
      </c>
      <c r="AB110" s="56">
        <f>+'Ark1'!Q1144</f>
        <v>0</v>
      </c>
      <c r="AC110" s="79">
        <f>+'Ark1'!R1144</f>
        <v>0</v>
      </c>
      <c r="AD110" s="287">
        <f>+'Ark1'!AG1144</f>
        <v>0</v>
      </c>
      <c r="AE110" s="287">
        <f>+'Ark1'!AH1144</f>
        <v>0</v>
      </c>
      <c r="AF110" s="58">
        <f>+'Ark1'!S1144</f>
        <v>0</v>
      </c>
      <c r="AG110" s="58">
        <f>+'Ark1'!T1144</f>
        <v>0</v>
      </c>
      <c r="AH110" s="169">
        <f>+'Ark1'!U1144</f>
        <v>0</v>
      </c>
      <c r="AI110" s="169">
        <f>+'Ark1'!W1144</f>
        <v>0</v>
      </c>
      <c r="AJ110" s="79">
        <f>+'Ark1'!X1144</f>
        <v>0</v>
      </c>
      <c r="AK110" s="79">
        <f>+'Ark1'!Y1144</f>
        <v>0</v>
      </c>
      <c r="AL110" s="79">
        <f>+'Ark1'!Z1144</f>
        <v>0</v>
      </c>
      <c r="AM110" s="169" t="e">
        <f t="shared" si="6"/>
        <v>#DIV/0!</v>
      </c>
      <c r="AN110" s="79" t="e">
        <f t="shared" si="7"/>
        <v>#DIV/0!</v>
      </c>
      <c r="AO110" s="47"/>
    </row>
    <row r="111" spans="16:41">
      <c r="P111">
        <v>9</v>
      </c>
      <c r="Q111" s="3" t="s">
        <v>35</v>
      </c>
      <c r="W111" s="47"/>
      <c r="X111" s="56">
        <f>+'Ark1'!C1145</f>
        <v>2008</v>
      </c>
      <c r="Y111" s="56">
        <f>+'Ark1'!I1145</f>
        <v>81</v>
      </c>
      <c r="Z111" s="57" t="s">
        <v>7</v>
      </c>
      <c r="AA111" s="57" t="s">
        <v>3</v>
      </c>
      <c r="AB111" s="56">
        <f>+'Ark1'!Q1145</f>
        <v>0</v>
      </c>
      <c r="AC111" s="79">
        <f>+'Ark1'!R1145</f>
        <v>0</v>
      </c>
      <c r="AD111" s="287">
        <f>+'Ark1'!AG1145</f>
        <v>0</v>
      </c>
      <c r="AE111" s="287">
        <f>+'Ark1'!AH1145</f>
        <v>0</v>
      </c>
      <c r="AF111" s="58">
        <f>+'Ark1'!S1145</f>
        <v>0</v>
      </c>
      <c r="AG111" s="58">
        <f>+'Ark1'!T1145</f>
        <v>0</v>
      </c>
      <c r="AH111" s="169">
        <f>+'Ark1'!U1145</f>
        <v>0</v>
      </c>
      <c r="AI111" s="169">
        <f>+'Ark1'!W1145</f>
        <v>0</v>
      </c>
      <c r="AJ111" s="79">
        <f>+'Ark1'!X1145</f>
        <v>0</v>
      </c>
      <c r="AK111" s="79">
        <f>+'Ark1'!Y1145</f>
        <v>0</v>
      </c>
      <c r="AL111" s="79">
        <f>+'Ark1'!Z1145</f>
        <v>0</v>
      </c>
      <c r="AM111" s="169" t="e">
        <f t="shared" si="6"/>
        <v>#DIV/0!</v>
      </c>
      <c r="AN111" s="79" t="e">
        <f t="shared" si="7"/>
        <v>#DIV/0!</v>
      </c>
      <c r="AO111" s="47"/>
    </row>
    <row r="112" spans="16:41">
      <c r="W112" s="47"/>
      <c r="X112" s="56">
        <f>+'Ark1'!C1146</f>
        <v>2008</v>
      </c>
      <c r="Y112" s="56">
        <f>+'Ark1'!I1146</f>
        <v>83</v>
      </c>
      <c r="Z112" s="57" t="s">
        <v>7</v>
      </c>
      <c r="AA112" s="57" t="s">
        <v>447</v>
      </c>
      <c r="AB112" s="56">
        <f>+'Ark1'!Q1146</f>
        <v>0</v>
      </c>
      <c r="AC112" s="79">
        <f>+'Ark1'!R1146</f>
        <v>0</v>
      </c>
      <c r="AD112" s="287">
        <f>+'Ark1'!AG1146</f>
        <v>0</v>
      </c>
      <c r="AE112" s="287">
        <f>+'Ark1'!AH1146</f>
        <v>0</v>
      </c>
      <c r="AF112" s="58">
        <f>+'Ark1'!S1146</f>
        <v>0</v>
      </c>
      <c r="AG112" s="58">
        <f>+'Ark1'!T1146</f>
        <v>0</v>
      </c>
      <c r="AH112" s="169">
        <f>+'Ark1'!U1146</f>
        <v>0</v>
      </c>
      <c r="AI112" s="169">
        <f>+'Ark1'!W1146</f>
        <v>0</v>
      </c>
      <c r="AJ112" s="79">
        <f>+'Ark1'!X1146</f>
        <v>0</v>
      </c>
      <c r="AK112" s="79">
        <f>+'Ark1'!Y1146</f>
        <v>0</v>
      </c>
      <c r="AL112" s="79">
        <f>+'Ark1'!Z1146</f>
        <v>0</v>
      </c>
      <c r="AM112" s="169" t="e">
        <f t="shared" si="6"/>
        <v>#DIV/0!</v>
      </c>
      <c r="AN112" s="79" t="e">
        <f t="shared" si="7"/>
        <v>#DIV/0!</v>
      </c>
      <c r="AO112" s="47"/>
    </row>
    <row r="113" spans="23:41">
      <c r="W113" s="47"/>
      <c r="X113" s="11">
        <f>+'Ark1'!C1147</f>
        <v>2007</v>
      </c>
      <c r="Y113" s="11">
        <f>+'Ark1'!I1147</f>
        <v>6</v>
      </c>
      <c r="Z113" s="3" t="s">
        <v>83</v>
      </c>
      <c r="AA113" s="3" t="s">
        <v>446</v>
      </c>
      <c r="AB113" s="11">
        <f>+'Ark1'!Q1147</f>
        <v>0</v>
      </c>
      <c r="AC113" s="11">
        <f>+'Ark1'!R1147</f>
        <v>0</v>
      </c>
      <c r="AD113" s="11">
        <f>+'Ark1'!AG1147</f>
        <v>0</v>
      </c>
      <c r="AE113" s="11">
        <f>+'Ark1'!AH1147</f>
        <v>0</v>
      </c>
      <c r="AF113" s="1">
        <f>+'Ark1'!S1147</f>
        <v>0</v>
      </c>
      <c r="AG113" s="1">
        <f>+'Ark1'!T1147</f>
        <v>0</v>
      </c>
      <c r="AH113" s="102">
        <f>+'Ark1'!U1147</f>
        <v>0</v>
      </c>
      <c r="AI113" s="102">
        <f>+'Ark1'!W1147</f>
        <v>0</v>
      </c>
      <c r="AJ113" s="11">
        <f>+'Ark1'!X1147</f>
        <v>0</v>
      </c>
      <c r="AK113" s="11">
        <f>+'Ark1'!Y1147</f>
        <v>0</v>
      </c>
      <c r="AL113" s="11">
        <f>+'Ark1'!Z1147</f>
        <v>0</v>
      </c>
      <c r="AM113" s="102" t="e">
        <f t="shared" si="6"/>
        <v>#DIV/0!</v>
      </c>
      <c r="AN113" s="11" t="e">
        <f t="shared" si="7"/>
        <v>#DIV/0!</v>
      </c>
      <c r="AO113" s="47"/>
    </row>
    <row r="114" spans="23:41">
      <c r="W114" s="47"/>
      <c r="X114" s="11">
        <f>+'Ark1'!C1148</f>
        <v>2007</v>
      </c>
      <c r="Y114" s="11">
        <f>+'Ark1'!I1148</f>
        <v>24</v>
      </c>
      <c r="Z114" s="3" t="s">
        <v>83</v>
      </c>
      <c r="AA114" s="3" t="s">
        <v>116</v>
      </c>
      <c r="AB114" s="11">
        <f>+'Ark1'!Q1148</f>
        <v>0</v>
      </c>
      <c r="AC114" s="11">
        <f>+'Ark1'!R1148</f>
        <v>0</v>
      </c>
      <c r="AD114" s="11">
        <f>+'Ark1'!AG1148</f>
        <v>0</v>
      </c>
      <c r="AE114" s="11">
        <f>+'Ark1'!AH1148</f>
        <v>0</v>
      </c>
      <c r="AF114" s="1">
        <f>+'Ark1'!S1148</f>
        <v>0</v>
      </c>
      <c r="AG114" s="1">
        <f>+'Ark1'!T1148</f>
        <v>0</v>
      </c>
      <c r="AH114" s="102">
        <f>+'Ark1'!U1148</f>
        <v>0</v>
      </c>
      <c r="AI114" s="102">
        <f>+'Ark1'!W1148</f>
        <v>0</v>
      </c>
      <c r="AJ114" s="11">
        <f>+'Ark1'!X1148</f>
        <v>0</v>
      </c>
      <c r="AK114" s="11">
        <f>+'Ark1'!Y1148</f>
        <v>0</v>
      </c>
      <c r="AL114" s="11">
        <f>+'Ark1'!Z1148</f>
        <v>0</v>
      </c>
      <c r="AM114" s="102" t="e">
        <f t="shared" si="6"/>
        <v>#DIV/0!</v>
      </c>
      <c r="AN114" s="11" t="e">
        <f t="shared" si="7"/>
        <v>#DIV/0!</v>
      </c>
      <c r="AO114" s="47"/>
    </row>
    <row r="115" spans="23:41">
      <c r="W115" s="47"/>
      <c r="X115">
        <f>+'Ark1'!C1149</f>
        <v>2007</v>
      </c>
      <c r="Y115">
        <f>+'Ark1'!I1149</f>
        <v>49</v>
      </c>
      <c r="Z115" s="3" t="s">
        <v>83</v>
      </c>
      <c r="AA115" s="3" t="s">
        <v>117</v>
      </c>
      <c r="AB115" s="11">
        <f>+'Ark1'!Q1149</f>
        <v>0</v>
      </c>
      <c r="AC115" s="11">
        <f>+'Ark1'!R1149</f>
        <v>0</v>
      </c>
      <c r="AD115" s="218">
        <f>+'Ark1'!AG1149</f>
        <v>0</v>
      </c>
      <c r="AE115" s="218">
        <f>+'Ark1'!AH1149</f>
        <v>0</v>
      </c>
      <c r="AF115" s="1">
        <f>+'Ark1'!S1149</f>
        <v>0</v>
      </c>
      <c r="AG115" s="1">
        <f>+'Ark1'!T1149</f>
        <v>0</v>
      </c>
      <c r="AH115" s="102">
        <f>+'Ark1'!U1149</f>
        <v>0</v>
      </c>
      <c r="AI115" s="102">
        <f>+'Ark1'!W1149</f>
        <v>0</v>
      </c>
      <c r="AJ115" s="11">
        <f>+'Ark1'!X1149</f>
        <v>0</v>
      </c>
      <c r="AK115" s="11">
        <f>+'Ark1'!Y1149</f>
        <v>0</v>
      </c>
      <c r="AL115" s="11">
        <f>+'Ark1'!Z1149</f>
        <v>0</v>
      </c>
      <c r="AM115" s="102" t="e">
        <f t="shared" si="6"/>
        <v>#DIV/0!</v>
      </c>
      <c r="AN115" s="11" t="e">
        <f t="shared" si="7"/>
        <v>#DIV/0!</v>
      </c>
      <c r="AO115" s="47"/>
    </row>
    <row r="116" spans="23:41">
      <c r="W116" s="47"/>
      <c r="X116">
        <f>+'Ark1'!C1150</f>
        <v>2007</v>
      </c>
      <c r="Y116">
        <f>+'Ark1'!I1150</f>
        <v>80</v>
      </c>
      <c r="Z116" s="3" t="s">
        <v>7</v>
      </c>
      <c r="AA116" s="3" t="s">
        <v>6</v>
      </c>
      <c r="AB116" s="11">
        <f>+'Ark1'!Q1150</f>
        <v>0</v>
      </c>
      <c r="AC116" s="11">
        <f>+'Ark1'!R1150</f>
        <v>0</v>
      </c>
      <c r="AD116" s="218">
        <f>+'Ark1'!AG1150</f>
        <v>0</v>
      </c>
      <c r="AE116" s="218">
        <f>+'Ark1'!AH1150</f>
        <v>0</v>
      </c>
      <c r="AF116" s="1">
        <f>+'Ark1'!S1150</f>
        <v>0</v>
      </c>
      <c r="AG116" s="1">
        <f>+'Ark1'!T1150</f>
        <v>0</v>
      </c>
      <c r="AH116" s="102">
        <f>+'Ark1'!U1150</f>
        <v>0</v>
      </c>
      <c r="AI116" s="102">
        <f>+'Ark1'!W1150</f>
        <v>0</v>
      </c>
      <c r="AJ116" s="11">
        <f>+'Ark1'!X1150</f>
        <v>0</v>
      </c>
      <c r="AK116" s="11">
        <f>+'Ark1'!Y1150</f>
        <v>0</v>
      </c>
      <c r="AL116" s="11">
        <f>+'Ark1'!Z1150</f>
        <v>0</v>
      </c>
      <c r="AM116" s="102" t="e">
        <f t="shared" si="6"/>
        <v>#DIV/0!</v>
      </c>
      <c r="AN116" s="11" t="e">
        <f t="shared" si="7"/>
        <v>#DIV/0!</v>
      </c>
      <c r="AO116" s="47"/>
    </row>
    <row r="117" spans="23:41">
      <c r="W117" s="47"/>
      <c r="X117">
        <f>+'Ark1'!C1151</f>
        <v>2007</v>
      </c>
      <c r="Y117">
        <f>+'Ark1'!I1151</f>
        <v>81</v>
      </c>
      <c r="Z117" s="3" t="s">
        <v>7</v>
      </c>
      <c r="AA117" s="3" t="s">
        <v>3</v>
      </c>
      <c r="AB117" s="11">
        <f>+'Ark1'!Q1151</f>
        <v>0</v>
      </c>
      <c r="AC117" s="11">
        <f>+'Ark1'!R1151</f>
        <v>0</v>
      </c>
      <c r="AD117" s="218">
        <f>+'Ark1'!AG1151</f>
        <v>0</v>
      </c>
      <c r="AE117" s="218">
        <f>+'Ark1'!AH1151</f>
        <v>0</v>
      </c>
      <c r="AF117" s="1">
        <f>+'Ark1'!S1151</f>
        <v>0</v>
      </c>
      <c r="AG117" s="1">
        <f>+'Ark1'!T1151</f>
        <v>0</v>
      </c>
      <c r="AH117" s="102">
        <f>+'Ark1'!U1151</f>
        <v>0</v>
      </c>
      <c r="AI117" s="102">
        <f>+'Ark1'!W1151</f>
        <v>0</v>
      </c>
      <c r="AJ117" s="11">
        <f>+'Ark1'!X1151</f>
        <v>0</v>
      </c>
      <c r="AK117" s="11">
        <f>+'Ark1'!Y1151</f>
        <v>0</v>
      </c>
      <c r="AL117" s="11">
        <f>+'Ark1'!Z1151</f>
        <v>0</v>
      </c>
      <c r="AM117" s="102" t="e">
        <f t="shared" si="6"/>
        <v>#DIV/0!</v>
      </c>
      <c r="AN117" s="11" t="e">
        <f t="shared" si="7"/>
        <v>#DIV/0!</v>
      </c>
      <c r="AO117" s="47"/>
    </row>
    <row r="118" spans="23:41">
      <c r="W118" s="47"/>
      <c r="X118">
        <f>+'Ark1'!C1152</f>
        <v>2007</v>
      </c>
      <c r="Y118">
        <f>+'Ark1'!I1152</f>
        <v>83</v>
      </c>
      <c r="Z118" s="3" t="s">
        <v>7</v>
      </c>
      <c r="AA118" s="3" t="s">
        <v>447</v>
      </c>
      <c r="AB118" s="11">
        <f>+'Ark1'!Q1152</f>
        <v>0</v>
      </c>
      <c r="AC118" s="11">
        <f>+'Ark1'!R1152</f>
        <v>0</v>
      </c>
      <c r="AD118" s="218">
        <f>+'Ark1'!AG1152</f>
        <v>0</v>
      </c>
      <c r="AE118" s="218">
        <f>+'Ark1'!AH1152</f>
        <v>0</v>
      </c>
      <c r="AF118" s="1">
        <f>+'Ark1'!S1152</f>
        <v>0</v>
      </c>
      <c r="AG118" s="1">
        <f>+'Ark1'!T1152</f>
        <v>0</v>
      </c>
      <c r="AH118" s="102">
        <f>+'Ark1'!U1152</f>
        <v>0</v>
      </c>
      <c r="AI118" s="102">
        <f>+'Ark1'!W1152</f>
        <v>0</v>
      </c>
      <c r="AJ118" s="11">
        <f>+'Ark1'!X1152</f>
        <v>0</v>
      </c>
      <c r="AK118" s="11">
        <f>+'Ark1'!Y1152</f>
        <v>0</v>
      </c>
      <c r="AL118" s="11">
        <f>+'Ark1'!Z1152</f>
        <v>0</v>
      </c>
      <c r="AM118" s="102" t="e">
        <f t="shared" si="6"/>
        <v>#DIV/0!</v>
      </c>
      <c r="AN118" s="11" t="e">
        <f t="shared" si="7"/>
        <v>#DIV/0!</v>
      </c>
      <c r="AO118" s="47"/>
    </row>
    <row r="119" spans="23:41">
      <c r="W119" s="47"/>
      <c r="X119" s="56">
        <f>+'Ark1'!C1153</f>
        <v>2006</v>
      </c>
      <c r="Y119" s="56">
        <f>+'Ark1'!I1153</f>
        <v>6</v>
      </c>
      <c r="Z119" s="57" t="s">
        <v>83</v>
      </c>
      <c r="AA119" s="57" t="s">
        <v>446</v>
      </c>
      <c r="AB119" s="56">
        <f>+'Ark1'!Q1153</f>
        <v>0</v>
      </c>
      <c r="AC119" s="79">
        <f>+'Ark1'!R1153</f>
        <v>0</v>
      </c>
      <c r="AD119" s="287">
        <f>+'Ark1'!AG1153</f>
        <v>0</v>
      </c>
      <c r="AE119" s="287">
        <f>+'Ark1'!AH1153</f>
        <v>0</v>
      </c>
      <c r="AF119" s="58">
        <f>+'Ark1'!S1153</f>
        <v>0</v>
      </c>
      <c r="AG119" s="58">
        <f>+'Ark1'!T1153</f>
        <v>0</v>
      </c>
      <c r="AH119" s="169">
        <f>+'Ark1'!U1153</f>
        <v>0</v>
      </c>
      <c r="AI119" s="169">
        <f>+'Ark1'!W1153</f>
        <v>0</v>
      </c>
      <c r="AJ119" s="79">
        <f>+'Ark1'!X1153</f>
        <v>0</v>
      </c>
      <c r="AK119" s="79">
        <f>+'Ark1'!Y1153</f>
        <v>0</v>
      </c>
      <c r="AL119" s="79">
        <f>+'Ark1'!Z1153</f>
        <v>0</v>
      </c>
      <c r="AM119" s="169" t="e">
        <f t="shared" si="6"/>
        <v>#DIV/0!</v>
      </c>
      <c r="AN119" s="79" t="e">
        <f t="shared" si="7"/>
        <v>#DIV/0!</v>
      </c>
      <c r="AO119" s="47"/>
    </row>
    <row r="120" spans="23:41">
      <c r="W120" s="47"/>
      <c r="X120" s="56">
        <f>+'Ark1'!C1154</f>
        <v>2006</v>
      </c>
      <c r="Y120" s="56">
        <f>+'Ark1'!I1154</f>
        <v>24</v>
      </c>
      <c r="Z120" s="57" t="s">
        <v>83</v>
      </c>
      <c r="AA120" s="57" t="s">
        <v>116</v>
      </c>
      <c r="AB120" s="56">
        <f>+'Ark1'!Q1154</f>
        <v>0</v>
      </c>
      <c r="AC120" s="79">
        <f>+'Ark1'!R1154</f>
        <v>0</v>
      </c>
      <c r="AD120" s="287">
        <f>+'Ark1'!AG1154</f>
        <v>0</v>
      </c>
      <c r="AE120" s="287">
        <f>+'Ark1'!AH1154</f>
        <v>0</v>
      </c>
      <c r="AF120" s="58">
        <f>+'Ark1'!S1154</f>
        <v>0</v>
      </c>
      <c r="AG120" s="58">
        <f>+'Ark1'!T1154</f>
        <v>0</v>
      </c>
      <c r="AH120" s="169">
        <f>+'Ark1'!U1154</f>
        <v>0</v>
      </c>
      <c r="AI120" s="169">
        <f>+'Ark1'!W1154</f>
        <v>0</v>
      </c>
      <c r="AJ120" s="79">
        <f>+'Ark1'!X1154</f>
        <v>0</v>
      </c>
      <c r="AK120" s="79">
        <f>+'Ark1'!Y1154</f>
        <v>0</v>
      </c>
      <c r="AL120" s="79">
        <f>+'Ark1'!Z1154</f>
        <v>0</v>
      </c>
      <c r="AM120" s="169" t="e">
        <f t="shared" si="6"/>
        <v>#DIV/0!</v>
      </c>
      <c r="AN120" s="79" t="e">
        <f t="shared" si="7"/>
        <v>#DIV/0!</v>
      </c>
      <c r="AO120" s="47"/>
    </row>
    <row r="121" spans="23:41">
      <c r="W121" s="47"/>
      <c r="X121" s="56">
        <f>+'Ark1'!C1155</f>
        <v>2006</v>
      </c>
      <c r="Y121" s="56">
        <f>+'Ark1'!I1155</f>
        <v>49</v>
      </c>
      <c r="Z121" s="57" t="s">
        <v>83</v>
      </c>
      <c r="AA121" s="57" t="s">
        <v>117</v>
      </c>
      <c r="AB121" s="56">
        <f>+'Ark1'!Q1155</f>
        <v>0</v>
      </c>
      <c r="AC121" s="79">
        <f>+'Ark1'!R1155</f>
        <v>0</v>
      </c>
      <c r="AD121" s="287">
        <f>+'Ark1'!AG1155</f>
        <v>0</v>
      </c>
      <c r="AE121" s="287">
        <f>+'Ark1'!AH1155</f>
        <v>0</v>
      </c>
      <c r="AF121" s="58">
        <f>+'Ark1'!S1155</f>
        <v>0</v>
      </c>
      <c r="AG121" s="58">
        <f>+'Ark1'!T1155</f>
        <v>0</v>
      </c>
      <c r="AH121" s="169">
        <f>+'Ark1'!U1155</f>
        <v>0</v>
      </c>
      <c r="AI121" s="169">
        <f>+'Ark1'!W1155</f>
        <v>0</v>
      </c>
      <c r="AJ121" s="79">
        <f>+'Ark1'!X1155</f>
        <v>0</v>
      </c>
      <c r="AK121" s="79">
        <f>+'Ark1'!Y1155</f>
        <v>0</v>
      </c>
      <c r="AL121" s="79">
        <f>+'Ark1'!Z1155</f>
        <v>0</v>
      </c>
      <c r="AM121" s="169" t="e">
        <f t="shared" si="6"/>
        <v>#DIV/0!</v>
      </c>
      <c r="AN121" s="79" t="e">
        <f t="shared" si="7"/>
        <v>#DIV/0!</v>
      </c>
      <c r="AO121" s="47"/>
    </row>
    <row r="122" spans="23:41">
      <c r="W122" s="47"/>
      <c r="X122" s="56">
        <f>+'Ark1'!C1156</f>
        <v>2006</v>
      </c>
      <c r="Y122" s="56">
        <f>+'Ark1'!I1156</f>
        <v>80</v>
      </c>
      <c r="Z122" s="57" t="s">
        <v>7</v>
      </c>
      <c r="AA122" s="57" t="s">
        <v>6</v>
      </c>
      <c r="AB122" s="56">
        <f>+'Ark1'!Q1156</f>
        <v>0</v>
      </c>
      <c r="AC122" s="79">
        <f>+'Ark1'!R1156</f>
        <v>0</v>
      </c>
      <c r="AD122" s="287">
        <f>+'Ark1'!AG1156</f>
        <v>0</v>
      </c>
      <c r="AE122" s="287">
        <f>+'Ark1'!AH1156</f>
        <v>0</v>
      </c>
      <c r="AF122" s="58">
        <f>+'Ark1'!S1156</f>
        <v>0</v>
      </c>
      <c r="AG122" s="58">
        <f>+'Ark1'!T1156</f>
        <v>0</v>
      </c>
      <c r="AH122" s="169">
        <f>+'Ark1'!U1156</f>
        <v>0</v>
      </c>
      <c r="AI122" s="169">
        <f>+'Ark1'!W1156</f>
        <v>0</v>
      </c>
      <c r="AJ122" s="79">
        <f>+'Ark1'!X1156</f>
        <v>0</v>
      </c>
      <c r="AK122" s="79">
        <f>+'Ark1'!Y1156</f>
        <v>0</v>
      </c>
      <c r="AL122" s="79">
        <f>+'Ark1'!Z1156</f>
        <v>0</v>
      </c>
      <c r="AM122" s="169" t="e">
        <f t="shared" si="6"/>
        <v>#DIV/0!</v>
      </c>
      <c r="AN122" s="79" t="e">
        <f t="shared" si="7"/>
        <v>#DIV/0!</v>
      </c>
      <c r="AO122" s="47"/>
    </row>
    <row r="123" spans="23:41">
      <c r="W123" s="47"/>
      <c r="X123" s="56">
        <f>+'Ark1'!C1157</f>
        <v>2006</v>
      </c>
      <c r="Y123" s="56">
        <f>+'Ark1'!I1157</f>
        <v>81</v>
      </c>
      <c r="Z123" s="57" t="s">
        <v>7</v>
      </c>
      <c r="AA123" s="57" t="s">
        <v>3</v>
      </c>
      <c r="AB123" s="56">
        <f>+'Ark1'!Q1157</f>
        <v>0</v>
      </c>
      <c r="AC123" s="79">
        <f>+'Ark1'!R1157</f>
        <v>0</v>
      </c>
      <c r="AD123" s="287">
        <f>+'Ark1'!AG1157</f>
        <v>0</v>
      </c>
      <c r="AE123" s="287">
        <f>+'Ark1'!AH1157</f>
        <v>0</v>
      </c>
      <c r="AF123" s="58">
        <f>+'Ark1'!S1157</f>
        <v>0</v>
      </c>
      <c r="AG123" s="58">
        <f>+'Ark1'!T1157</f>
        <v>0</v>
      </c>
      <c r="AH123" s="169">
        <f>+'Ark1'!U1157</f>
        <v>0</v>
      </c>
      <c r="AI123" s="169">
        <f>+'Ark1'!W1157</f>
        <v>0</v>
      </c>
      <c r="AJ123" s="79">
        <f>+'Ark1'!X1157</f>
        <v>0</v>
      </c>
      <c r="AK123" s="79">
        <f>+'Ark1'!Y1157</f>
        <v>0</v>
      </c>
      <c r="AL123" s="79">
        <f>+'Ark1'!Z1157</f>
        <v>0</v>
      </c>
      <c r="AM123" s="169" t="e">
        <f t="shared" si="6"/>
        <v>#DIV/0!</v>
      </c>
      <c r="AN123" s="79" t="e">
        <f t="shared" si="7"/>
        <v>#DIV/0!</v>
      </c>
      <c r="AO123" s="47"/>
    </row>
    <row r="124" spans="23:41">
      <c r="W124" s="47"/>
      <c r="X124" s="56">
        <f>+'Ark1'!C1158</f>
        <v>2006</v>
      </c>
      <c r="Y124" s="56">
        <f>+'Ark1'!I1158</f>
        <v>83</v>
      </c>
      <c r="Z124" s="57" t="s">
        <v>7</v>
      </c>
      <c r="AA124" s="57" t="s">
        <v>447</v>
      </c>
      <c r="AB124" s="56">
        <f>+'Ark1'!Q1158</f>
        <v>0</v>
      </c>
      <c r="AC124" s="79">
        <f>+'Ark1'!R1158</f>
        <v>0</v>
      </c>
      <c r="AD124" s="287">
        <f>+'Ark1'!AG1158</f>
        <v>0</v>
      </c>
      <c r="AE124" s="287">
        <f>+'Ark1'!AH1158</f>
        <v>0</v>
      </c>
      <c r="AF124" s="58">
        <f>+'Ark1'!S1158</f>
        <v>0</v>
      </c>
      <c r="AG124" s="58">
        <f>+'Ark1'!T1158</f>
        <v>0</v>
      </c>
      <c r="AH124" s="169">
        <f>+'Ark1'!U1158</f>
        <v>0</v>
      </c>
      <c r="AI124" s="169">
        <f>+'Ark1'!W1158</f>
        <v>0</v>
      </c>
      <c r="AJ124" s="79">
        <f>+'Ark1'!X1158</f>
        <v>0</v>
      </c>
      <c r="AK124" s="79">
        <f>+'Ark1'!Y1158</f>
        <v>0</v>
      </c>
      <c r="AL124" s="79">
        <f>+'Ark1'!Z1158</f>
        <v>0</v>
      </c>
      <c r="AM124" s="169" t="e">
        <f t="shared" si="6"/>
        <v>#DIV/0!</v>
      </c>
      <c r="AN124" s="79" t="e">
        <f t="shared" si="7"/>
        <v>#DIV/0!</v>
      </c>
      <c r="AO124" s="47"/>
    </row>
    <row r="125" spans="23:41">
      <c r="W125" s="47"/>
      <c r="X125" s="11">
        <f>+'Ark1'!C1159</f>
        <v>2005</v>
      </c>
      <c r="Y125" s="11">
        <f>+'Ark1'!I1159</f>
        <v>6</v>
      </c>
      <c r="Z125" s="3" t="s">
        <v>83</v>
      </c>
      <c r="AA125" s="3" t="s">
        <v>446</v>
      </c>
      <c r="AB125" s="11">
        <f>+'Ark1'!Q1159</f>
        <v>0</v>
      </c>
      <c r="AC125" s="11">
        <f>+'Ark1'!R1159</f>
        <v>0</v>
      </c>
      <c r="AD125" s="11">
        <f>+'Ark1'!AG1159</f>
        <v>0</v>
      </c>
      <c r="AE125" s="11">
        <f>+'Ark1'!AH1159</f>
        <v>0</v>
      </c>
      <c r="AF125" s="1">
        <f>+'Ark1'!S1159</f>
        <v>0</v>
      </c>
      <c r="AG125" s="1">
        <f>+'Ark1'!T1159</f>
        <v>0</v>
      </c>
      <c r="AH125" s="102">
        <f>+'Ark1'!U1159</f>
        <v>0</v>
      </c>
      <c r="AI125" s="102">
        <f>+'Ark1'!W1159</f>
        <v>0</v>
      </c>
      <c r="AJ125" s="11">
        <f>+'Ark1'!X1159</f>
        <v>0</v>
      </c>
      <c r="AK125" s="11">
        <f>+'Ark1'!Y1159</f>
        <v>0</v>
      </c>
      <c r="AL125" s="11">
        <f>+'Ark1'!Z1159</f>
        <v>0</v>
      </c>
      <c r="AM125" s="102" t="e">
        <f t="shared" si="6"/>
        <v>#DIV/0!</v>
      </c>
      <c r="AN125" s="11" t="e">
        <f t="shared" si="7"/>
        <v>#DIV/0!</v>
      </c>
      <c r="AO125" s="47"/>
    </row>
    <row r="126" spans="23:41">
      <c r="W126" s="47"/>
      <c r="X126" s="11">
        <f>+'Ark1'!C1160</f>
        <v>2005</v>
      </c>
      <c r="Y126" s="11">
        <f>+'Ark1'!I1160</f>
        <v>24</v>
      </c>
      <c r="Z126" s="3" t="s">
        <v>83</v>
      </c>
      <c r="AA126" s="3" t="s">
        <v>116</v>
      </c>
      <c r="AB126" s="11">
        <f>+'Ark1'!Q1160</f>
        <v>0</v>
      </c>
      <c r="AC126" s="11">
        <f>+'Ark1'!R1160</f>
        <v>0</v>
      </c>
      <c r="AD126" s="11">
        <f>+'Ark1'!AG1160</f>
        <v>0</v>
      </c>
      <c r="AE126" s="11">
        <f>+'Ark1'!AH1160</f>
        <v>0</v>
      </c>
      <c r="AF126" s="1">
        <f>+'Ark1'!S1160</f>
        <v>0</v>
      </c>
      <c r="AG126" s="1">
        <f>+'Ark1'!T1160</f>
        <v>0</v>
      </c>
      <c r="AH126" s="102">
        <f>+'Ark1'!U1160</f>
        <v>0</v>
      </c>
      <c r="AI126" s="102">
        <f>+'Ark1'!W1160</f>
        <v>0</v>
      </c>
      <c r="AJ126" s="11">
        <f>+'Ark1'!X1160</f>
        <v>0</v>
      </c>
      <c r="AK126" s="11">
        <f>+'Ark1'!Y1160</f>
        <v>0</v>
      </c>
      <c r="AL126" s="11">
        <f>+'Ark1'!Z1160</f>
        <v>0</v>
      </c>
      <c r="AM126" s="102" t="e">
        <f t="shared" si="6"/>
        <v>#DIV/0!</v>
      </c>
      <c r="AN126" s="11" t="e">
        <f t="shared" si="7"/>
        <v>#DIV/0!</v>
      </c>
      <c r="AO126" s="47"/>
    </row>
    <row r="127" spans="23:41">
      <c r="W127" s="47"/>
      <c r="X127">
        <f>+'Ark1'!C1161</f>
        <v>2005</v>
      </c>
      <c r="Y127">
        <f>+'Ark1'!I1161</f>
        <v>49</v>
      </c>
      <c r="Z127" s="3" t="s">
        <v>83</v>
      </c>
      <c r="AA127" s="3" t="s">
        <v>117</v>
      </c>
      <c r="AB127" s="11">
        <f>+'Ark1'!Q1161</f>
        <v>0</v>
      </c>
      <c r="AC127" s="11">
        <f>+'Ark1'!R1161</f>
        <v>0</v>
      </c>
      <c r="AD127" s="218">
        <f>+'Ark1'!AG1161</f>
        <v>0</v>
      </c>
      <c r="AE127" s="218">
        <f>+'Ark1'!AH1161</f>
        <v>0</v>
      </c>
      <c r="AF127" s="1">
        <f>+'Ark1'!S1161</f>
        <v>0</v>
      </c>
      <c r="AG127" s="1">
        <f>+'Ark1'!T1161</f>
        <v>0</v>
      </c>
      <c r="AH127" s="102">
        <f>+'Ark1'!U1161</f>
        <v>0</v>
      </c>
      <c r="AI127" s="102">
        <f>+'Ark1'!W1161</f>
        <v>0</v>
      </c>
      <c r="AJ127" s="11">
        <f>+'Ark1'!X1161</f>
        <v>0</v>
      </c>
      <c r="AK127" s="11">
        <f>+'Ark1'!Y1161</f>
        <v>0</v>
      </c>
      <c r="AL127" s="11">
        <f>+'Ark1'!Z1161</f>
        <v>0</v>
      </c>
      <c r="AM127" s="102" t="e">
        <f t="shared" si="6"/>
        <v>#DIV/0!</v>
      </c>
      <c r="AN127" s="11" t="e">
        <f t="shared" si="7"/>
        <v>#DIV/0!</v>
      </c>
      <c r="AO127" s="47"/>
    </row>
    <row r="128" spans="23:41">
      <c r="W128" s="47"/>
      <c r="X128">
        <f>+'Ark1'!C1162</f>
        <v>2005</v>
      </c>
      <c r="Y128">
        <f>+'Ark1'!I1162</f>
        <v>80</v>
      </c>
      <c r="Z128" s="3" t="s">
        <v>7</v>
      </c>
      <c r="AA128" s="3" t="s">
        <v>6</v>
      </c>
      <c r="AB128" s="11">
        <f>+'Ark1'!Q1162</f>
        <v>0</v>
      </c>
      <c r="AC128" s="11">
        <f>+'Ark1'!R1162</f>
        <v>0</v>
      </c>
      <c r="AD128" s="218">
        <f>+'Ark1'!AG1162</f>
        <v>0</v>
      </c>
      <c r="AE128" s="218">
        <f>+'Ark1'!AH1162</f>
        <v>0</v>
      </c>
      <c r="AF128" s="1">
        <f>+'Ark1'!S1162</f>
        <v>0</v>
      </c>
      <c r="AG128" s="1">
        <f>+'Ark1'!T1162</f>
        <v>0</v>
      </c>
      <c r="AH128" s="102">
        <f>+'Ark1'!U1162</f>
        <v>0</v>
      </c>
      <c r="AI128" s="102">
        <f>+'Ark1'!W1162</f>
        <v>0</v>
      </c>
      <c r="AJ128" s="11">
        <f>+'Ark1'!X1162</f>
        <v>0</v>
      </c>
      <c r="AK128" s="11">
        <f>+'Ark1'!Y1162</f>
        <v>0</v>
      </c>
      <c r="AL128" s="11">
        <f>+'Ark1'!Z1162</f>
        <v>0</v>
      </c>
      <c r="AM128" s="102" t="e">
        <f t="shared" si="6"/>
        <v>#DIV/0!</v>
      </c>
      <c r="AN128" s="11" t="e">
        <f t="shared" si="7"/>
        <v>#DIV/0!</v>
      </c>
      <c r="AO128" s="47"/>
    </row>
    <row r="129" spans="16:50">
      <c r="W129" s="47"/>
      <c r="X129">
        <f>+'Ark1'!C1163</f>
        <v>2005</v>
      </c>
      <c r="Y129">
        <f>+'Ark1'!I1163</f>
        <v>81</v>
      </c>
      <c r="Z129" s="3" t="s">
        <v>7</v>
      </c>
      <c r="AA129" s="3" t="s">
        <v>3</v>
      </c>
      <c r="AB129" s="11">
        <f>+'Ark1'!Q1163</f>
        <v>0</v>
      </c>
      <c r="AC129" s="11">
        <f>+'Ark1'!R1163</f>
        <v>0</v>
      </c>
      <c r="AD129" s="218">
        <f>+'Ark1'!AG1163</f>
        <v>0</v>
      </c>
      <c r="AE129" s="218">
        <f>+'Ark1'!AH1163</f>
        <v>0</v>
      </c>
      <c r="AF129" s="1">
        <f>+'Ark1'!S1163</f>
        <v>0</v>
      </c>
      <c r="AG129" s="1">
        <f>+'Ark1'!T1163</f>
        <v>0</v>
      </c>
      <c r="AH129" s="102">
        <f>+'Ark1'!U1163</f>
        <v>0</v>
      </c>
      <c r="AI129" s="102">
        <f>+'Ark1'!W1163</f>
        <v>0</v>
      </c>
      <c r="AJ129" s="11">
        <f>+'Ark1'!X1163</f>
        <v>0</v>
      </c>
      <c r="AK129" s="11">
        <f>+'Ark1'!Y1163</f>
        <v>0</v>
      </c>
      <c r="AL129" s="11">
        <f>+'Ark1'!Z1163</f>
        <v>0</v>
      </c>
      <c r="AM129" s="102" t="e">
        <f t="shared" si="6"/>
        <v>#DIV/0!</v>
      </c>
      <c r="AN129" s="11" t="e">
        <f t="shared" si="7"/>
        <v>#DIV/0!</v>
      </c>
      <c r="AO129" s="47"/>
    </row>
    <row r="130" spans="16:50">
      <c r="W130" s="47"/>
      <c r="X130">
        <f>+'Ark1'!C1164</f>
        <v>2005</v>
      </c>
      <c r="Y130">
        <f>+'Ark1'!I1164</f>
        <v>83</v>
      </c>
      <c r="Z130" s="3" t="s">
        <v>7</v>
      </c>
      <c r="AA130" s="3" t="s">
        <v>447</v>
      </c>
      <c r="AB130" s="11">
        <f>+'Ark1'!Q1164</f>
        <v>0</v>
      </c>
      <c r="AC130" s="11">
        <f>+'Ark1'!R1164</f>
        <v>0</v>
      </c>
      <c r="AD130" s="218">
        <f>+'Ark1'!AG1164</f>
        <v>0</v>
      </c>
      <c r="AE130" s="218">
        <f>+'Ark1'!AH1164</f>
        <v>0</v>
      </c>
      <c r="AF130" s="1">
        <f>+'Ark1'!S1164</f>
        <v>0</v>
      </c>
      <c r="AG130" s="1">
        <f>+'Ark1'!T1164</f>
        <v>0</v>
      </c>
      <c r="AH130" s="102">
        <f>+'Ark1'!U1164</f>
        <v>0</v>
      </c>
      <c r="AI130" s="102">
        <f>+'Ark1'!W1164</f>
        <v>0</v>
      </c>
      <c r="AJ130" s="11">
        <f>+'Ark1'!X1164</f>
        <v>0</v>
      </c>
      <c r="AK130" s="11">
        <f>+'Ark1'!Y1164</f>
        <v>0</v>
      </c>
      <c r="AL130" s="11">
        <f>+'Ark1'!Z1164</f>
        <v>0</v>
      </c>
      <c r="AM130" s="102" t="e">
        <f t="shared" si="6"/>
        <v>#DIV/0!</v>
      </c>
      <c r="AN130" s="11" t="e">
        <f t="shared" si="7"/>
        <v>#DIV/0!</v>
      </c>
      <c r="AO130" s="47"/>
    </row>
    <row r="131" spans="16:50">
      <c r="W131" s="47"/>
      <c r="X131" s="47"/>
      <c r="Y131" s="47"/>
      <c r="Z131" s="47"/>
      <c r="AA131" s="47"/>
      <c r="AB131" s="47"/>
      <c r="AC131" s="47"/>
      <c r="AD131" s="76"/>
      <c r="AE131" s="76"/>
      <c r="AF131" s="47"/>
      <c r="AG131" s="47"/>
      <c r="AH131" s="97"/>
      <c r="AI131" s="97"/>
      <c r="AJ131" s="76"/>
      <c r="AK131" s="76"/>
      <c r="AL131" s="76"/>
      <c r="AM131" s="97"/>
      <c r="AN131" s="76"/>
      <c r="AO131" s="47"/>
    </row>
    <row r="132" spans="16:50">
      <c r="X132" s="47"/>
      <c r="Y132" s="47"/>
      <c r="Z132" s="47"/>
      <c r="AA132" s="47"/>
      <c r="AB132" s="47"/>
      <c r="AC132" s="47"/>
      <c r="AD132" s="76"/>
      <c r="AE132" s="76"/>
      <c r="AF132" s="47"/>
      <c r="AG132" s="47"/>
      <c r="AH132" s="97"/>
      <c r="AI132" s="97"/>
      <c r="AJ132" s="76"/>
      <c r="AK132" s="76"/>
      <c r="AL132" s="76"/>
      <c r="AM132" s="97"/>
      <c r="AN132" s="76"/>
      <c r="AO132" s="47"/>
    </row>
    <row r="133" spans="16:50">
      <c r="AG133" s="3"/>
      <c r="AH133" s="61"/>
      <c r="AI133" s="61"/>
      <c r="AJ133" s="16"/>
      <c r="AK133" s="218"/>
      <c r="AL133" s="16"/>
      <c r="AN133" s="16"/>
      <c r="AO133" s="1"/>
      <c r="AP133" s="1"/>
      <c r="AQ133" s="1"/>
      <c r="AR133" s="1"/>
      <c r="AS133" s="1"/>
      <c r="AT133" s="1"/>
      <c r="AU133" s="1"/>
      <c r="AW133" s="13"/>
      <c r="AX133" s="13"/>
    </row>
    <row r="134" spans="16:50">
      <c r="AG134" s="3"/>
      <c r="AH134" s="61"/>
      <c r="AI134" s="61"/>
      <c r="AJ134" s="16"/>
      <c r="AK134" s="218"/>
      <c r="AL134" s="16"/>
      <c r="AN134" s="16"/>
      <c r="AO134" s="1"/>
      <c r="AP134" s="1"/>
      <c r="AQ134" s="1"/>
      <c r="AR134" s="1"/>
      <c r="AS134" s="1"/>
      <c r="AT134" s="1"/>
      <c r="AU134" s="1"/>
      <c r="AW134" s="13"/>
      <c r="AX134" s="13"/>
    </row>
    <row r="135" spans="16:50">
      <c r="AG135" s="3"/>
      <c r="AH135" s="61"/>
      <c r="AI135" s="61"/>
      <c r="AJ135" s="16"/>
      <c r="AK135" s="218"/>
      <c r="AL135" s="16"/>
      <c r="AN135" s="16"/>
      <c r="AO135" s="1"/>
      <c r="AP135" s="1"/>
      <c r="AQ135" s="1"/>
      <c r="AR135" s="1"/>
      <c r="AS135" s="1"/>
      <c r="AT135" s="1"/>
      <c r="AU135" s="1"/>
      <c r="AW135" s="13"/>
      <c r="AX135" s="13"/>
    </row>
    <row r="136" spans="16:50">
      <c r="AG136" s="3"/>
      <c r="AH136" s="61"/>
      <c r="AI136" s="61"/>
      <c r="AJ136" s="16"/>
      <c r="AK136" s="218"/>
      <c r="AL136" s="16"/>
      <c r="AN136" s="16"/>
      <c r="AO136" s="1"/>
      <c r="AP136" s="1"/>
      <c r="AQ136" s="1"/>
      <c r="AR136" s="1"/>
      <c r="AS136" s="1"/>
      <c r="AT136" s="1"/>
      <c r="AU136" s="1"/>
      <c r="AW136" s="13"/>
      <c r="AX136" s="13"/>
    </row>
    <row r="137" spans="16:50">
      <c r="AG137" s="3"/>
      <c r="AH137" s="61"/>
      <c r="AI137" s="61"/>
      <c r="AJ137" s="16"/>
      <c r="AK137" s="218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16:50">
      <c r="P138">
        <v>5</v>
      </c>
      <c r="Q138" s="309" t="s">
        <v>103</v>
      </c>
      <c r="AG138" s="3"/>
      <c r="AH138" s="61"/>
      <c r="AI138" s="61"/>
      <c r="AJ138" s="16"/>
      <c r="AK138" s="218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16:50">
      <c r="P139">
        <v>6</v>
      </c>
      <c r="Q139" s="3" t="s">
        <v>104</v>
      </c>
      <c r="AG139" s="3"/>
      <c r="AH139" s="61"/>
      <c r="AI139" s="61"/>
      <c r="AJ139" s="16"/>
      <c r="AK139" s="218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16:50">
      <c r="P140">
        <v>7</v>
      </c>
      <c r="Q140" s="3" t="s">
        <v>105</v>
      </c>
      <c r="AG140" s="3"/>
      <c r="AH140" s="61"/>
      <c r="AI140" s="61"/>
      <c r="AJ140" s="16"/>
      <c r="AK140" s="218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16:50">
      <c r="AG141" s="3"/>
      <c r="AH141" s="61"/>
      <c r="AI141" s="61"/>
      <c r="AJ141" s="16"/>
      <c r="AK141" s="218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16:50">
      <c r="AG142" s="3"/>
      <c r="AH142" s="61"/>
      <c r="AI142" s="61"/>
      <c r="AJ142" s="16"/>
      <c r="AK142" s="218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16:50">
      <c r="AG143" s="3"/>
      <c r="AH143" s="61"/>
      <c r="AI143" s="61"/>
      <c r="AJ143" s="16"/>
      <c r="AK143" s="218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16:50">
      <c r="AG144" s="3"/>
      <c r="AH144" s="61"/>
      <c r="AI144" s="61"/>
      <c r="AJ144" s="16"/>
      <c r="AK144" s="218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33:50">
      <c r="AG145" s="3"/>
      <c r="AH145" s="61"/>
      <c r="AI145" s="61"/>
      <c r="AJ145" s="16"/>
      <c r="AK145" s="218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33:50">
      <c r="AG146" s="3"/>
      <c r="AH146" s="61"/>
      <c r="AI146" s="61"/>
      <c r="AJ146" s="16"/>
      <c r="AK146" s="218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33:50">
      <c r="AW147" s="13"/>
      <c r="AX147" s="13"/>
    </row>
    <row r="148" spans="33:50">
      <c r="AW148" s="13"/>
      <c r="AX148" s="13"/>
    </row>
    <row r="149" spans="33:50">
      <c r="AG149" s="3"/>
      <c r="AH149" s="61"/>
      <c r="AI149" s="61"/>
      <c r="AJ149" s="16"/>
      <c r="AK149" s="218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33:50">
      <c r="AG150" s="3"/>
      <c r="AH150" s="61"/>
      <c r="AI150" s="61"/>
      <c r="AJ150" s="16"/>
      <c r="AK150" s="218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33:50">
      <c r="AG151" s="3"/>
      <c r="AH151" s="61"/>
      <c r="AI151" s="61"/>
      <c r="AJ151" s="16"/>
      <c r="AK151" s="218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33:50">
      <c r="AG152" s="3"/>
      <c r="AH152" s="61"/>
      <c r="AI152" s="61"/>
      <c r="AJ152" s="16"/>
      <c r="AK152" s="218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33:50">
      <c r="AG153" s="3"/>
      <c r="AH153" s="61"/>
      <c r="AI153" s="61"/>
      <c r="AJ153" s="16"/>
      <c r="AK153" s="218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33:50">
      <c r="AG154" s="3"/>
      <c r="AH154" s="61"/>
      <c r="AI154" s="61"/>
      <c r="AJ154" s="16"/>
      <c r="AK154" s="218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33:50">
      <c r="AG155" s="3"/>
      <c r="AH155" s="61"/>
      <c r="AI155" s="61"/>
      <c r="AJ155" s="16"/>
      <c r="AK155" s="218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33:50">
      <c r="AG156" s="3"/>
      <c r="AH156" s="61"/>
      <c r="AI156" s="61"/>
      <c r="AJ156" s="16"/>
      <c r="AK156" s="218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33:50">
      <c r="AG157" s="3"/>
      <c r="AH157" s="61"/>
      <c r="AI157" s="61"/>
      <c r="AJ157" s="16"/>
      <c r="AK157" s="218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33:50">
      <c r="AG158" s="3"/>
      <c r="AH158" s="61"/>
      <c r="AI158" s="61"/>
      <c r="AJ158" s="16"/>
      <c r="AK158" s="218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33:50">
      <c r="AG159" s="3"/>
      <c r="AH159" s="61"/>
      <c r="AI159" s="61"/>
      <c r="AJ159" s="16"/>
      <c r="AK159" s="218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33:50">
      <c r="AG160" s="3"/>
      <c r="AH160" s="61"/>
      <c r="AI160" s="61"/>
      <c r="AJ160" s="16"/>
      <c r="AK160" s="218"/>
      <c r="AL160" s="16"/>
      <c r="AN160" s="16"/>
      <c r="AO160" s="1"/>
      <c r="AP160" s="1"/>
      <c r="AQ160" s="1"/>
      <c r="AR160" s="1"/>
      <c r="AS160" s="1"/>
      <c r="AT160" s="1"/>
      <c r="AU160" s="1"/>
    </row>
    <row r="161" spans="29:48">
      <c r="AG161" s="3"/>
      <c r="AH161" s="61"/>
      <c r="AI161" s="61"/>
      <c r="AJ161" s="16"/>
      <c r="AK161" s="218"/>
      <c r="AL161" s="16"/>
      <c r="AN161" s="16"/>
      <c r="AO161" s="1"/>
      <c r="AP161" s="1"/>
      <c r="AQ161" s="1"/>
      <c r="AR161" s="1"/>
      <c r="AS161" s="1"/>
      <c r="AT161" s="1"/>
      <c r="AU161" s="1"/>
    </row>
    <row r="162" spans="29:48">
      <c r="AG162" s="3"/>
      <c r="AH162" s="61"/>
      <c r="AI162" s="61"/>
      <c r="AJ162" s="16"/>
      <c r="AK162" s="218"/>
      <c r="AL162" s="16"/>
      <c r="AN162" s="16"/>
      <c r="AO162" s="1"/>
      <c r="AP162" s="1"/>
      <c r="AQ162" s="1"/>
      <c r="AR162" s="1"/>
      <c r="AS162" s="1"/>
      <c r="AT162" s="1"/>
      <c r="AU162" s="1"/>
    </row>
    <row r="163" spans="29:48">
      <c r="AG163" s="3"/>
      <c r="AH163" s="61"/>
      <c r="AI163" s="61"/>
      <c r="AJ163" s="16"/>
      <c r="AK163" s="218"/>
      <c r="AL163" s="16"/>
      <c r="AN163" s="16"/>
      <c r="AO163" s="1"/>
      <c r="AP163" s="1"/>
      <c r="AQ163" s="1"/>
      <c r="AR163" s="1"/>
      <c r="AS163" s="1"/>
      <c r="AT163" s="1"/>
      <c r="AU163" s="1"/>
    </row>
    <row r="164" spans="29:48">
      <c r="AG164" s="3"/>
      <c r="AH164" s="61"/>
      <c r="AI164" s="61"/>
      <c r="AJ164" s="16"/>
      <c r="AK164" s="218"/>
      <c r="AL164" s="16"/>
      <c r="AN164" s="16"/>
      <c r="AO164" s="1"/>
      <c r="AP164" s="1"/>
      <c r="AQ164" s="1"/>
      <c r="AR164" s="1"/>
      <c r="AS164" s="1"/>
      <c r="AT164" s="1"/>
      <c r="AU164" s="1"/>
    </row>
    <row r="165" spans="29:48">
      <c r="AG165" s="3"/>
      <c r="AH165" s="61"/>
      <c r="AI165" s="61"/>
      <c r="AJ165" s="16"/>
      <c r="AK165" s="218"/>
      <c r="AL165" s="16"/>
      <c r="AN165" s="16"/>
      <c r="AO165" s="1"/>
      <c r="AP165" s="1"/>
      <c r="AQ165" s="1"/>
      <c r="AR165" s="1"/>
      <c r="AS165" s="1"/>
      <c r="AT165" s="1"/>
      <c r="AU165" s="1"/>
    </row>
    <row r="166" spans="29:48">
      <c r="AG166" s="3"/>
      <c r="AH166" s="61"/>
      <c r="AI166" s="61"/>
      <c r="AJ166" s="16"/>
      <c r="AK166" s="218"/>
      <c r="AL166" s="16"/>
      <c r="AN166" s="16"/>
      <c r="AO166" s="1"/>
      <c r="AP166" s="1"/>
      <c r="AQ166" s="1"/>
      <c r="AR166" s="1"/>
      <c r="AS166" s="1"/>
      <c r="AT166" s="1"/>
      <c r="AU166" s="1"/>
    </row>
    <row r="167" spans="29:48">
      <c r="AG167" s="3"/>
      <c r="AH167" s="61"/>
      <c r="AI167" s="61"/>
      <c r="AJ167" s="16"/>
      <c r="AK167" s="218"/>
      <c r="AL167" s="16"/>
      <c r="AN167" s="16"/>
      <c r="AO167" s="1"/>
      <c r="AP167" s="1"/>
      <c r="AQ167" s="1"/>
      <c r="AR167" s="1"/>
      <c r="AS167" s="1"/>
      <c r="AT167" s="1"/>
      <c r="AU167" s="1"/>
    </row>
    <row r="168" spans="29:48">
      <c r="AG168" s="3"/>
      <c r="AH168" s="61"/>
      <c r="AI168" s="61"/>
      <c r="AJ168" s="16"/>
      <c r="AK168" s="218"/>
      <c r="AL168" s="16"/>
      <c r="AN168" s="16"/>
      <c r="AO168" s="1"/>
      <c r="AP168" s="1"/>
      <c r="AQ168" s="1"/>
      <c r="AR168" s="1"/>
      <c r="AS168" s="1"/>
      <c r="AT168" s="1"/>
      <c r="AU168" s="1"/>
    </row>
    <row r="169" spans="29:48">
      <c r="AG169" s="3"/>
      <c r="AH169" s="61"/>
      <c r="AI169" s="61"/>
      <c r="AJ169" s="16"/>
      <c r="AK169" s="218"/>
      <c r="AL169" s="16"/>
      <c r="AN169" s="16"/>
      <c r="AO169" s="1"/>
      <c r="AP169" s="1"/>
      <c r="AQ169" s="1"/>
      <c r="AR169" s="1"/>
      <c r="AS169" s="1"/>
      <c r="AT169" s="1"/>
      <c r="AU169" s="1"/>
    </row>
    <row r="170" spans="29:48">
      <c r="AG170" s="3"/>
      <c r="AH170" s="61"/>
      <c r="AI170" s="61"/>
      <c r="AJ170" s="16"/>
      <c r="AK170" s="218"/>
      <c r="AL170" s="16"/>
      <c r="AN170" s="16"/>
      <c r="AO170" s="1"/>
      <c r="AP170" s="1"/>
      <c r="AQ170" s="1"/>
      <c r="AR170" s="1"/>
      <c r="AS170" s="1"/>
      <c r="AT170" s="1"/>
      <c r="AU170" s="1"/>
    </row>
    <row r="171" spans="29:48">
      <c r="AG171" s="3"/>
      <c r="AH171" s="61"/>
      <c r="AI171" s="61"/>
      <c r="AJ171" s="16"/>
      <c r="AK171" s="218"/>
      <c r="AL171" s="16"/>
      <c r="AN171" s="16"/>
      <c r="AO171" s="1"/>
      <c r="AP171" s="1"/>
      <c r="AQ171" s="1"/>
      <c r="AR171" s="1"/>
      <c r="AS171" s="1"/>
      <c r="AT171" s="1"/>
      <c r="AU171" s="1"/>
    </row>
    <row r="172" spans="29:48">
      <c r="AG172" s="3"/>
      <c r="AH172" s="61"/>
      <c r="AI172" s="61"/>
      <c r="AJ172" s="16"/>
      <c r="AK172" s="218"/>
      <c r="AL172" s="16"/>
      <c r="AN172" s="16"/>
      <c r="AO172" s="1"/>
      <c r="AP172" s="1"/>
      <c r="AQ172" s="1"/>
      <c r="AR172" s="1"/>
      <c r="AS172" s="1"/>
      <c r="AT172" s="1"/>
      <c r="AU172" s="1"/>
    </row>
    <row r="173" spans="29:48">
      <c r="AC173" s="14"/>
      <c r="AD173" s="80"/>
      <c r="AE173" s="80"/>
      <c r="AG173" s="3"/>
      <c r="AH173" s="61"/>
      <c r="AI173" s="61"/>
      <c r="AJ173" s="16"/>
      <c r="AK173" s="218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80"/>
      <c r="AE174" s="80"/>
      <c r="AG174" s="3"/>
      <c r="AH174" s="61"/>
      <c r="AI174" s="61"/>
      <c r="AJ174" s="16"/>
      <c r="AK174" s="218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80"/>
      <c r="AE175" s="80"/>
      <c r="AG175" s="3"/>
      <c r="AH175" s="61"/>
      <c r="AI175" s="61"/>
      <c r="AJ175" s="16"/>
      <c r="AK175" s="218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80"/>
      <c r="AE176" s="80"/>
      <c r="AG176" s="3"/>
      <c r="AH176" s="61"/>
      <c r="AI176" s="61"/>
      <c r="AJ176" s="16"/>
      <c r="AK176" s="218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>
      <c r="AC177" s="14"/>
      <c r="AD177" s="80"/>
      <c r="AE177" s="80"/>
      <c r="AG177" s="3"/>
      <c r="AH177" s="61"/>
      <c r="AI177" s="61"/>
      <c r="AJ177" s="16"/>
      <c r="AK177" s="218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80"/>
      <c r="AE178" s="80"/>
      <c r="AG178" s="3"/>
      <c r="AH178" s="61"/>
      <c r="AI178" s="61"/>
      <c r="AJ178" s="16"/>
      <c r="AK178" s="218"/>
      <c r="AL178" s="16"/>
      <c r="AN178" s="16"/>
      <c r="AO178" s="1"/>
      <c r="AP178" s="1"/>
      <c r="AQ178" s="1"/>
      <c r="AR178" s="1"/>
      <c r="AS178" s="1"/>
      <c r="AT178" s="1"/>
      <c r="AU178" s="1"/>
      <c r="AV178" s="14"/>
    </row>
    <row r="179" spans="29:48">
      <c r="AC179" s="14"/>
      <c r="AD179" s="80"/>
      <c r="AE179" s="80"/>
      <c r="AG179" s="3"/>
      <c r="AH179" s="61"/>
      <c r="AI179" s="61"/>
      <c r="AJ179" s="16"/>
      <c r="AK179" s="218"/>
      <c r="AL179" s="16"/>
      <c r="AN179" s="16"/>
      <c r="AO179" s="1"/>
      <c r="AP179" s="1"/>
      <c r="AQ179" s="1"/>
      <c r="AR179" s="1"/>
      <c r="AS179" s="1"/>
      <c r="AT179" s="1"/>
      <c r="AU179" s="1"/>
      <c r="AV179" s="14"/>
    </row>
    <row r="180" spans="29:48">
      <c r="AC180" s="14"/>
      <c r="AD180" s="80"/>
      <c r="AE180" s="80"/>
      <c r="AG180" s="3"/>
      <c r="AH180" s="61"/>
      <c r="AI180" s="61"/>
      <c r="AJ180" s="16"/>
      <c r="AK180" s="218"/>
      <c r="AL180" s="16"/>
      <c r="AN180" s="16"/>
      <c r="AO180" s="1"/>
      <c r="AP180" s="1"/>
      <c r="AQ180" s="1"/>
      <c r="AR180" s="1"/>
      <c r="AS180" s="1"/>
      <c r="AT180" s="1"/>
      <c r="AU180" s="1"/>
      <c r="AV180" s="14"/>
    </row>
    <row r="181" spans="29:48">
      <c r="AC181" s="14"/>
      <c r="AD181" s="80"/>
      <c r="AE181" s="80"/>
      <c r="AG181" s="3"/>
      <c r="AH181" s="61"/>
      <c r="AI181" s="61"/>
      <c r="AJ181" s="16"/>
      <c r="AK181" s="218"/>
      <c r="AL181" s="16"/>
      <c r="AN181" s="16"/>
      <c r="AO181" s="1"/>
      <c r="AP181" s="1"/>
      <c r="AQ181" s="1"/>
      <c r="AR181" s="1"/>
      <c r="AS181" s="1"/>
      <c r="AT181" s="1"/>
      <c r="AU181" s="1"/>
      <c r="AV181" s="14"/>
    </row>
    <row r="182" spans="29:48">
      <c r="AC182" s="14"/>
      <c r="AD182" s="80"/>
      <c r="AE182" s="80"/>
      <c r="AG182" s="3"/>
      <c r="AH182" s="61"/>
      <c r="AI182" s="61"/>
      <c r="AJ182" s="16"/>
      <c r="AK182" s="218"/>
      <c r="AL182" s="16"/>
      <c r="AN182" s="16"/>
      <c r="AO182" s="1"/>
      <c r="AP182" s="1"/>
      <c r="AQ182" s="1"/>
      <c r="AR182" s="1"/>
      <c r="AS182" s="1"/>
      <c r="AT182" s="1"/>
      <c r="AU182" s="1"/>
      <c r="AV182" s="14"/>
    </row>
    <row r="183" spans="29:48">
      <c r="AC183" s="14"/>
      <c r="AD183" s="80"/>
      <c r="AE183" s="80"/>
      <c r="AG183" s="3"/>
      <c r="AH183" s="61"/>
      <c r="AI183" s="61"/>
      <c r="AJ183" s="16"/>
      <c r="AK183" s="218"/>
      <c r="AL183" s="16"/>
      <c r="AN183" s="16"/>
      <c r="AO183" s="1"/>
      <c r="AP183" s="1"/>
      <c r="AQ183" s="1"/>
      <c r="AR183" s="1"/>
      <c r="AS183" s="1"/>
      <c r="AT183" s="1"/>
      <c r="AU183" s="1"/>
      <c r="AV183" s="14"/>
    </row>
    <row r="184" spans="29:48">
      <c r="AC184" s="14"/>
      <c r="AD184" s="80"/>
      <c r="AE184" s="80"/>
      <c r="AG184" s="3"/>
      <c r="AH184" s="61"/>
      <c r="AI184" s="61"/>
      <c r="AJ184" s="16"/>
      <c r="AK184" s="218"/>
      <c r="AL184" s="16"/>
      <c r="AN184" s="16"/>
      <c r="AO184" s="1"/>
      <c r="AP184" s="1"/>
      <c r="AQ184" s="1"/>
      <c r="AR184" s="1"/>
      <c r="AS184" s="1"/>
      <c r="AT184" s="1"/>
      <c r="AU184" s="1"/>
      <c r="AV184" s="14"/>
    </row>
    <row r="185" spans="29:48">
      <c r="AC185" s="14"/>
      <c r="AD185" s="80"/>
      <c r="AE185" s="80"/>
      <c r="AG185" s="3"/>
      <c r="AH185" s="61"/>
      <c r="AI185" s="61"/>
      <c r="AJ185" s="16"/>
      <c r="AK185" s="218"/>
      <c r="AL185" s="16"/>
      <c r="AN185" s="16"/>
      <c r="AO185" s="1"/>
      <c r="AP185" s="1"/>
      <c r="AQ185" s="1"/>
      <c r="AR185" s="1"/>
      <c r="AS185" s="1"/>
      <c r="AT185" s="1"/>
      <c r="AU185" s="1"/>
      <c r="AV185" s="14"/>
    </row>
    <row r="186" spans="29:48">
      <c r="AC186" s="14"/>
      <c r="AD186" s="80"/>
      <c r="AE186" s="80"/>
      <c r="AG186" s="3"/>
      <c r="AH186" s="61"/>
      <c r="AI186" s="61"/>
      <c r="AJ186" s="16"/>
      <c r="AK186" s="218"/>
      <c r="AL186" s="16"/>
      <c r="AN186" s="16"/>
      <c r="AO186" s="1"/>
      <c r="AP186" s="1"/>
      <c r="AQ186" s="1"/>
      <c r="AR186" s="1"/>
      <c r="AS186" s="1"/>
      <c r="AT186" s="1"/>
      <c r="AU186" s="1"/>
      <c r="AV186" s="14"/>
    </row>
    <row r="187" spans="29:48">
      <c r="AC187" s="14"/>
      <c r="AD187" s="80"/>
      <c r="AE187" s="80"/>
      <c r="AG187" s="3"/>
      <c r="AH187" s="61"/>
      <c r="AI187" s="61"/>
      <c r="AJ187" s="16"/>
      <c r="AK187" s="218"/>
      <c r="AL187" s="16"/>
      <c r="AN187" s="16"/>
      <c r="AO187" s="1"/>
      <c r="AP187" s="1"/>
      <c r="AQ187" s="1"/>
      <c r="AR187" s="1"/>
      <c r="AS187" s="1"/>
      <c r="AT187" s="1"/>
      <c r="AU187" s="1"/>
      <c r="AV187" s="14"/>
    </row>
    <row r="188" spans="29:48">
      <c r="AC188" s="14"/>
      <c r="AD188" s="80"/>
      <c r="AE188" s="80"/>
      <c r="AG188" s="3"/>
      <c r="AH188" s="61"/>
      <c r="AI188" s="61"/>
      <c r="AJ188" s="16"/>
      <c r="AK188" s="218"/>
      <c r="AL188" s="16"/>
      <c r="AN188" s="16"/>
      <c r="AO188" s="1"/>
      <c r="AP188" s="1"/>
      <c r="AQ188" s="1"/>
      <c r="AR188" s="1"/>
      <c r="AS188" s="1"/>
      <c r="AT188" s="1"/>
      <c r="AU188" s="1"/>
      <c r="AV188" s="14"/>
    </row>
    <row r="189" spans="29:48">
      <c r="AC189" s="14"/>
      <c r="AD189" s="80"/>
      <c r="AE189" s="80"/>
      <c r="AG189" s="3"/>
      <c r="AH189" s="61"/>
      <c r="AI189" s="61"/>
      <c r="AJ189" s="16"/>
      <c r="AK189" s="218"/>
      <c r="AL189" s="16"/>
      <c r="AN189" s="16"/>
      <c r="AO189" s="1"/>
      <c r="AP189" s="1"/>
      <c r="AQ189" s="1"/>
      <c r="AR189" s="1"/>
      <c r="AS189" s="1"/>
      <c r="AT189" s="1"/>
      <c r="AU189" s="1"/>
      <c r="AV189" s="14"/>
    </row>
    <row r="190" spans="29:48">
      <c r="AC190" s="14"/>
      <c r="AD190" s="80"/>
      <c r="AE190" s="80"/>
      <c r="AG190" s="3"/>
      <c r="AH190" s="61"/>
      <c r="AI190" s="61"/>
      <c r="AJ190" s="16"/>
      <c r="AK190" s="218"/>
      <c r="AL190" s="16"/>
      <c r="AN190" s="16"/>
      <c r="AO190" s="1"/>
      <c r="AP190" s="1"/>
      <c r="AQ190" s="1"/>
      <c r="AR190" s="1"/>
      <c r="AS190" s="1"/>
      <c r="AT190" s="1"/>
      <c r="AU190" s="1"/>
      <c r="AV190" s="14"/>
    </row>
    <row r="191" spans="29:48">
      <c r="AC191" s="14"/>
      <c r="AD191" s="80"/>
      <c r="AE191" s="80"/>
      <c r="AG191" s="3"/>
      <c r="AH191" s="61"/>
      <c r="AI191" s="61"/>
      <c r="AJ191" s="16"/>
      <c r="AK191" s="218"/>
      <c r="AL191" s="16"/>
      <c r="AN191" s="16"/>
      <c r="AO191" s="1"/>
      <c r="AP191" s="1"/>
      <c r="AQ191" s="1"/>
      <c r="AR191" s="1"/>
      <c r="AS191" s="1"/>
      <c r="AT191" s="1"/>
      <c r="AU191" s="1"/>
      <c r="AV191" s="14"/>
    </row>
    <row r="192" spans="29:48">
      <c r="AC192" s="14"/>
      <c r="AD192" s="80"/>
      <c r="AE192" s="80"/>
      <c r="AG192" s="3"/>
      <c r="AH192" s="61"/>
      <c r="AI192" s="61"/>
      <c r="AJ192" s="16"/>
      <c r="AK192" s="218"/>
      <c r="AL192" s="16"/>
      <c r="AN192" s="16"/>
      <c r="AO192" s="1"/>
      <c r="AP192" s="1"/>
      <c r="AQ192" s="1"/>
      <c r="AR192" s="1"/>
      <c r="AS192" s="1"/>
      <c r="AT192" s="1"/>
      <c r="AU192" s="1"/>
      <c r="AV192" s="14"/>
    </row>
    <row r="193" spans="29:48">
      <c r="AC193" s="14"/>
      <c r="AD193" s="80"/>
      <c r="AE193" s="80"/>
      <c r="AG193" s="3"/>
      <c r="AH193" s="61"/>
      <c r="AI193" s="61"/>
      <c r="AJ193" s="16"/>
      <c r="AK193" s="218"/>
      <c r="AL193" s="16"/>
      <c r="AN193" s="16"/>
      <c r="AO193" s="1"/>
      <c r="AP193" s="1"/>
      <c r="AQ193" s="1"/>
      <c r="AR193" s="1"/>
      <c r="AS193" s="1"/>
      <c r="AT193" s="1"/>
      <c r="AU193" s="1"/>
      <c r="AV193" s="14"/>
    </row>
    <row r="194" spans="29:48">
      <c r="AC194" s="14"/>
      <c r="AD194" s="80"/>
      <c r="AE194" s="80"/>
      <c r="AG194" s="3"/>
      <c r="AH194" s="61"/>
      <c r="AI194" s="61"/>
      <c r="AJ194" s="16"/>
      <c r="AK194" s="218"/>
      <c r="AL194" s="16"/>
      <c r="AN194" s="16"/>
      <c r="AO194" s="1"/>
      <c r="AP194" s="1"/>
      <c r="AQ194" s="1"/>
      <c r="AR194" s="1"/>
      <c r="AS194" s="1"/>
      <c r="AT194" s="1"/>
      <c r="AU194" s="1"/>
      <c r="AV194" s="14"/>
    </row>
    <row r="195" spans="29:48">
      <c r="AC195" s="14"/>
      <c r="AD195" s="80"/>
      <c r="AE195" s="80"/>
      <c r="AG195" s="3"/>
      <c r="AH195" s="61"/>
      <c r="AI195" s="61"/>
      <c r="AJ195" s="16"/>
      <c r="AK195" s="218"/>
      <c r="AL195" s="16"/>
      <c r="AN195" s="16"/>
      <c r="AO195" s="1"/>
      <c r="AP195" s="1"/>
      <c r="AQ195" s="1"/>
      <c r="AR195" s="1"/>
      <c r="AS195" s="1"/>
      <c r="AT195" s="1"/>
      <c r="AU195" s="1"/>
      <c r="AV195" s="14"/>
    </row>
    <row r="196" spans="29:48">
      <c r="AC196" s="14"/>
      <c r="AD196" s="80"/>
      <c r="AE196" s="80"/>
      <c r="AG196" s="3"/>
      <c r="AH196" s="61"/>
      <c r="AI196" s="61"/>
      <c r="AJ196" s="16"/>
      <c r="AK196" s="218"/>
      <c r="AL196" s="16"/>
      <c r="AN196" s="16"/>
      <c r="AO196" s="1"/>
      <c r="AP196" s="1"/>
      <c r="AQ196" s="1"/>
      <c r="AR196" s="1"/>
      <c r="AS196" s="1"/>
      <c r="AT196" s="1"/>
      <c r="AU196" s="1"/>
      <c r="AV196" s="14"/>
    </row>
    <row r="197" spans="29:48">
      <c r="AC197" s="14"/>
      <c r="AD197" s="80"/>
      <c r="AE197" s="80"/>
      <c r="AG197" s="3"/>
      <c r="AH197" s="61"/>
      <c r="AI197" s="61"/>
      <c r="AJ197" s="16"/>
      <c r="AK197" s="218"/>
      <c r="AL197" s="16"/>
      <c r="AN197" s="16"/>
      <c r="AO197" s="1"/>
      <c r="AP197" s="1"/>
      <c r="AQ197" s="1"/>
      <c r="AR197" s="1"/>
      <c r="AS197" s="1"/>
      <c r="AT197" s="1"/>
      <c r="AU197" s="1"/>
      <c r="AV197" s="14"/>
    </row>
    <row r="198" spans="29:48">
      <c r="AC198" s="14"/>
      <c r="AD198" s="80"/>
      <c r="AE198" s="80"/>
      <c r="AG198" s="3"/>
      <c r="AH198" s="61"/>
      <c r="AI198" s="61"/>
      <c r="AJ198" s="16"/>
      <c r="AK198" s="218"/>
      <c r="AL198" s="16"/>
      <c r="AN198" s="16"/>
      <c r="AO198" s="1"/>
      <c r="AP198" s="1"/>
      <c r="AQ198" s="1"/>
      <c r="AR198" s="1"/>
      <c r="AS198" s="1"/>
      <c r="AT198" s="1"/>
      <c r="AU198" s="1"/>
      <c r="AV198" s="14"/>
    </row>
    <row r="199" spans="29:48">
      <c r="AC199" s="14"/>
      <c r="AD199" s="80"/>
      <c r="AE199" s="80"/>
      <c r="AG199" s="3"/>
      <c r="AH199" s="61"/>
      <c r="AI199" s="61"/>
      <c r="AJ199" s="16"/>
      <c r="AK199" s="218"/>
      <c r="AL199" s="16"/>
      <c r="AN199" s="16"/>
      <c r="AO199" s="1"/>
      <c r="AP199" s="1"/>
      <c r="AQ199" s="1"/>
      <c r="AR199" s="1"/>
      <c r="AS199" s="1"/>
      <c r="AT199" s="1"/>
      <c r="AU199" s="1"/>
      <c r="AV199" s="14"/>
    </row>
    <row r="200" spans="29:48">
      <c r="AC200" s="14"/>
      <c r="AD200" s="80"/>
      <c r="AE200" s="80"/>
      <c r="AG200" s="3"/>
      <c r="AH200" s="61"/>
      <c r="AI200" s="61"/>
      <c r="AJ200" s="16"/>
      <c r="AK200" s="218"/>
      <c r="AL200" s="16"/>
      <c r="AN200" s="16"/>
      <c r="AO200" s="1"/>
      <c r="AP200" s="1"/>
      <c r="AQ200" s="1"/>
      <c r="AR200" s="1"/>
      <c r="AS200" s="1"/>
      <c r="AT200" s="1"/>
      <c r="AU200" s="1"/>
      <c r="AV200" s="14"/>
    </row>
    <row r="201" spans="29:48">
      <c r="AC201" s="14"/>
      <c r="AD201" s="80"/>
      <c r="AE201" s="80"/>
      <c r="AG201" s="3"/>
      <c r="AH201" s="61"/>
      <c r="AI201" s="61"/>
      <c r="AJ201" s="16"/>
      <c r="AK201" s="218"/>
      <c r="AL201" s="16"/>
      <c r="AN201" s="16"/>
      <c r="AO201" s="1"/>
      <c r="AP201" s="1"/>
      <c r="AQ201" s="1"/>
      <c r="AR201" s="1"/>
      <c r="AS201" s="1"/>
      <c r="AT201" s="1"/>
      <c r="AU201" s="1"/>
      <c r="AV201" s="14"/>
    </row>
    <row r="202" spans="29:48">
      <c r="AC202" s="14"/>
      <c r="AD202" s="80"/>
      <c r="AE202" s="80"/>
      <c r="AG202" s="3"/>
      <c r="AH202" s="61"/>
      <c r="AI202" s="61"/>
      <c r="AJ202" s="16"/>
      <c r="AK202" s="218"/>
      <c r="AL202" s="16"/>
      <c r="AN202" s="16"/>
      <c r="AO202" s="1"/>
      <c r="AP202" s="1"/>
      <c r="AQ202" s="1"/>
      <c r="AR202" s="1"/>
      <c r="AS202" s="1"/>
      <c r="AT202" s="1"/>
      <c r="AU202" s="1"/>
      <c r="AV202" s="14"/>
    </row>
    <row r="203" spans="29:48">
      <c r="AC203" s="14"/>
      <c r="AD203" s="80"/>
      <c r="AE203" s="80"/>
      <c r="AG203" s="3"/>
      <c r="AH203" s="61"/>
      <c r="AI203" s="61"/>
      <c r="AJ203" s="16"/>
      <c r="AK203" s="218"/>
      <c r="AL203" s="16"/>
      <c r="AN203" s="16"/>
      <c r="AO203" s="1"/>
      <c r="AP203" s="1"/>
      <c r="AQ203" s="1"/>
      <c r="AR203" s="1"/>
      <c r="AS203" s="1"/>
      <c r="AT203" s="1"/>
      <c r="AU203" s="1"/>
      <c r="AV203" s="14"/>
    </row>
    <row r="204" spans="29:48">
      <c r="AC204" s="14"/>
      <c r="AD204" s="80"/>
      <c r="AE204" s="80"/>
      <c r="AG204" s="3"/>
      <c r="AH204" s="61"/>
      <c r="AI204" s="61"/>
      <c r="AJ204" s="16"/>
      <c r="AK204" s="218"/>
      <c r="AL204" s="16"/>
      <c r="AN204" s="16"/>
      <c r="AO204" s="1"/>
      <c r="AP204" s="1"/>
      <c r="AQ204" s="1"/>
      <c r="AR204" s="1"/>
      <c r="AS204" s="1"/>
      <c r="AT204" s="1"/>
      <c r="AU204" s="1"/>
      <c r="AV204" s="14"/>
    </row>
    <row r="205" spans="29:48">
      <c r="AC205" s="14"/>
      <c r="AD205" s="80"/>
      <c r="AE205" s="80"/>
      <c r="AG205" s="3"/>
      <c r="AH205" s="61"/>
      <c r="AI205" s="61"/>
      <c r="AJ205" s="16"/>
      <c r="AK205" s="218"/>
      <c r="AL205" s="16"/>
      <c r="AN205" s="16"/>
      <c r="AO205" s="1"/>
      <c r="AP205" s="1"/>
      <c r="AQ205" s="1"/>
      <c r="AR205" s="1"/>
      <c r="AS205" s="1"/>
      <c r="AT205" s="1"/>
      <c r="AU205" s="1"/>
      <c r="AV205" s="14"/>
    </row>
    <row r="206" spans="29:48">
      <c r="AC206" s="14"/>
      <c r="AD206" s="80"/>
      <c r="AE206" s="80"/>
      <c r="AG206" s="3"/>
      <c r="AH206" s="61"/>
      <c r="AI206" s="61"/>
      <c r="AJ206" s="16"/>
      <c r="AK206" s="218"/>
      <c r="AL206" s="16"/>
      <c r="AN206" s="16"/>
      <c r="AO206" s="1"/>
      <c r="AP206" s="1"/>
      <c r="AQ206" s="1"/>
      <c r="AR206" s="1"/>
      <c r="AS206" s="1"/>
      <c r="AT206" s="1"/>
      <c r="AU206" s="1"/>
      <c r="AV206" s="14"/>
    </row>
    <row r="207" spans="29:48">
      <c r="AC207" s="14"/>
      <c r="AD207" s="80"/>
      <c r="AE207" s="80"/>
      <c r="AG207" s="3"/>
      <c r="AH207" s="61"/>
      <c r="AI207" s="61"/>
      <c r="AJ207" s="16"/>
      <c r="AK207" s="218"/>
      <c r="AL207" s="16"/>
      <c r="AN207" s="16"/>
      <c r="AO207" s="1"/>
      <c r="AP207" s="1"/>
      <c r="AQ207" s="1"/>
      <c r="AR207" s="1"/>
      <c r="AS207" s="1"/>
      <c r="AT207" s="1"/>
      <c r="AU207" s="1"/>
      <c r="AV207" s="14"/>
    </row>
    <row r="208" spans="29:48">
      <c r="AC208" s="14"/>
      <c r="AD208" s="80"/>
      <c r="AE208" s="80"/>
      <c r="AG208" s="3"/>
      <c r="AH208" s="61"/>
      <c r="AI208" s="61"/>
      <c r="AJ208" s="16"/>
      <c r="AK208" s="218"/>
      <c r="AL208" s="16"/>
      <c r="AN208" s="16"/>
      <c r="AO208" s="1"/>
      <c r="AP208" s="1"/>
      <c r="AQ208" s="1"/>
      <c r="AR208" s="1"/>
      <c r="AS208" s="1"/>
      <c r="AT208" s="1"/>
      <c r="AU208" s="1"/>
      <c r="AV208" s="14"/>
    </row>
    <row r="209" spans="17:48">
      <c r="AC209" s="14"/>
      <c r="AD209" s="80"/>
      <c r="AE209" s="80"/>
      <c r="AG209" s="3"/>
      <c r="AH209" s="61"/>
      <c r="AI209" s="61"/>
      <c r="AJ209" s="16"/>
      <c r="AK209" s="218"/>
      <c r="AL209" s="16"/>
      <c r="AN209" s="16"/>
      <c r="AO209" s="1"/>
      <c r="AP209" s="1"/>
      <c r="AQ209" s="1"/>
      <c r="AR209" s="1"/>
      <c r="AS209" s="1"/>
      <c r="AT209" s="1"/>
      <c r="AU209" s="1"/>
      <c r="AV209" s="14"/>
    </row>
    <row r="210" spans="17:48">
      <c r="AC210" s="14"/>
      <c r="AD210" s="80"/>
      <c r="AE210" s="80"/>
      <c r="AF210" s="14"/>
      <c r="AG210" s="14"/>
      <c r="AH210" s="171"/>
      <c r="AI210" s="171"/>
      <c r="AJ210" s="80"/>
      <c r="AK210" s="80"/>
      <c r="AL210" s="80"/>
      <c r="AM210" s="171"/>
      <c r="AN210" s="80"/>
      <c r="AO210" s="14"/>
      <c r="AP210" s="14"/>
      <c r="AQ210" s="14"/>
      <c r="AR210" s="14"/>
      <c r="AS210" s="14"/>
      <c r="AT210" s="14"/>
      <c r="AU210" s="14"/>
      <c r="AV210" s="14"/>
    </row>
    <row r="211" spans="17:48">
      <c r="AC211" s="14"/>
      <c r="AD211" s="80"/>
      <c r="AE211" s="80"/>
      <c r="AF211" s="14"/>
      <c r="AG211" s="14"/>
      <c r="AH211" s="171"/>
      <c r="AI211" s="171"/>
      <c r="AJ211" s="80"/>
      <c r="AK211" s="80"/>
      <c r="AL211" s="80"/>
      <c r="AM211" s="171"/>
      <c r="AN211" s="80"/>
      <c r="AO211" s="14"/>
      <c r="AP211" s="14"/>
      <c r="AQ211" s="14"/>
      <c r="AR211" s="14"/>
      <c r="AS211" s="14"/>
      <c r="AT211" s="14"/>
      <c r="AU211" s="14"/>
      <c r="AV211" s="14"/>
    </row>
    <row r="212" spans="17:48">
      <c r="AC212" s="14"/>
      <c r="AD212" s="80"/>
      <c r="AE212" s="80"/>
      <c r="AF212" s="14"/>
      <c r="AG212" s="14"/>
      <c r="AH212" s="171"/>
      <c r="AI212" s="171"/>
      <c r="AJ212" s="80"/>
      <c r="AK212" s="80"/>
      <c r="AL212" s="80"/>
      <c r="AM212" s="171"/>
      <c r="AN212" s="80"/>
      <c r="AO212" s="14"/>
      <c r="AP212" s="14"/>
      <c r="AQ212" s="14"/>
      <c r="AR212" s="14"/>
      <c r="AS212" s="14"/>
      <c r="AT212" s="14"/>
      <c r="AU212" s="14"/>
      <c r="AV212" s="14"/>
    </row>
    <row r="213" spans="17:48">
      <c r="AC213" s="14"/>
      <c r="AD213" s="80"/>
      <c r="AE213" s="80"/>
      <c r="AF213" s="14"/>
      <c r="AG213" s="14"/>
      <c r="AH213" s="171"/>
      <c r="AI213" s="171"/>
      <c r="AJ213" s="80"/>
      <c r="AK213" s="80"/>
      <c r="AL213" s="80"/>
      <c r="AM213" s="171"/>
      <c r="AN213" s="80"/>
      <c r="AO213" s="14"/>
      <c r="AP213" s="14"/>
      <c r="AQ213" s="14"/>
      <c r="AR213" s="14"/>
      <c r="AS213" s="14"/>
      <c r="AT213" s="14"/>
      <c r="AU213" s="14"/>
      <c r="AV213" s="14"/>
    </row>
    <row r="214" spans="17:48">
      <c r="AC214" s="14"/>
      <c r="AD214" s="80"/>
      <c r="AE214" s="80"/>
      <c r="AF214" s="14"/>
      <c r="AG214" s="14"/>
      <c r="AH214" s="171"/>
      <c r="AI214" s="171"/>
      <c r="AJ214" s="80"/>
      <c r="AK214" s="80"/>
      <c r="AL214" s="80"/>
      <c r="AM214" s="171"/>
      <c r="AN214" s="80"/>
      <c r="AO214" s="14"/>
      <c r="AP214" s="14"/>
      <c r="AQ214" s="14"/>
      <c r="AR214" s="14"/>
      <c r="AS214" s="14"/>
      <c r="AT214" s="14"/>
      <c r="AU214" s="14"/>
      <c r="AV214" s="14"/>
    </row>
    <row r="215" spans="17:48">
      <c r="Q215" s="3"/>
      <c r="AC215" s="14"/>
      <c r="AD215" s="80"/>
      <c r="AE215" s="80"/>
      <c r="AF215" s="14"/>
      <c r="AG215" s="14"/>
      <c r="AH215" s="171"/>
      <c r="AI215" s="171"/>
      <c r="AJ215" s="80"/>
      <c r="AK215" s="80"/>
      <c r="AL215" s="80"/>
      <c r="AM215" s="171"/>
      <c r="AN215" s="80"/>
      <c r="AO215" s="14"/>
      <c r="AP215" s="14"/>
      <c r="AQ215" s="14"/>
      <c r="AR215" s="14"/>
      <c r="AS215" s="14"/>
      <c r="AT215" s="14"/>
      <c r="AU215" s="14"/>
      <c r="AV215" s="14"/>
    </row>
    <row r="216" spans="17:48">
      <c r="AC216" s="14"/>
      <c r="AD216" s="80"/>
      <c r="AE216" s="80"/>
      <c r="AF216" s="14"/>
      <c r="AG216" s="14"/>
      <c r="AH216" s="171"/>
      <c r="AI216" s="171"/>
      <c r="AJ216" s="80"/>
      <c r="AK216" s="80"/>
      <c r="AL216" s="80"/>
      <c r="AM216" s="171"/>
      <c r="AN216" s="80"/>
      <c r="AO216" s="14"/>
      <c r="AP216" s="14"/>
      <c r="AQ216" s="14"/>
      <c r="AR216" s="14"/>
      <c r="AS216" s="14"/>
      <c r="AT216" s="14"/>
      <c r="AU216" s="14"/>
      <c r="AV216" s="14"/>
    </row>
    <row r="217" spans="17:48">
      <c r="AC217" s="14"/>
      <c r="AD217" s="80"/>
      <c r="AE217" s="80"/>
      <c r="AF217" s="14"/>
      <c r="AG217" s="14"/>
      <c r="AH217" s="171"/>
      <c r="AI217" s="171"/>
      <c r="AJ217" s="80"/>
      <c r="AK217" s="80"/>
      <c r="AL217" s="80"/>
      <c r="AM217" s="171"/>
      <c r="AN217" s="80"/>
      <c r="AO217" s="14"/>
      <c r="AP217" s="14"/>
      <c r="AQ217" s="14"/>
      <c r="AR217" s="14"/>
      <c r="AS217" s="14"/>
      <c r="AT217" s="14"/>
      <c r="AU217" s="14"/>
      <c r="AV217" s="14"/>
    </row>
    <row r="218" spans="17:48">
      <c r="AC218" s="14"/>
      <c r="AD218" s="80"/>
      <c r="AE218" s="80"/>
      <c r="AF218" s="14"/>
      <c r="AG218" s="14"/>
      <c r="AH218" s="171"/>
      <c r="AI218" s="171"/>
      <c r="AJ218" s="80"/>
      <c r="AK218" s="80"/>
      <c r="AL218" s="80"/>
      <c r="AM218" s="171"/>
      <c r="AN218" s="80"/>
      <c r="AO218" s="14"/>
      <c r="AP218" s="14"/>
      <c r="AQ218" s="14"/>
      <c r="AR218" s="14"/>
      <c r="AS218" s="14"/>
      <c r="AT218" s="14"/>
      <c r="AU218" s="14"/>
      <c r="AV218" s="14"/>
    </row>
    <row r="219" spans="17:48">
      <c r="AC219" s="14"/>
      <c r="AD219" s="80"/>
      <c r="AE219" s="80"/>
      <c r="AF219" s="14"/>
      <c r="AG219" s="14"/>
      <c r="AH219" s="171"/>
      <c r="AI219" s="171"/>
      <c r="AJ219" s="80"/>
      <c r="AK219" s="80"/>
      <c r="AL219" s="80"/>
      <c r="AM219" s="171"/>
      <c r="AN219" s="80"/>
      <c r="AO219" s="14"/>
      <c r="AP219" s="14"/>
      <c r="AQ219" s="14"/>
      <c r="AR219" s="14"/>
      <c r="AS219" s="14"/>
      <c r="AT219" s="14"/>
      <c r="AU219" s="14"/>
      <c r="AV219" s="14"/>
    </row>
    <row r="220" spans="17:48">
      <c r="AC220" s="14"/>
      <c r="AD220" s="80"/>
      <c r="AE220" s="80"/>
      <c r="AF220" s="14"/>
      <c r="AG220" s="14"/>
      <c r="AH220" s="171"/>
      <c r="AI220" s="171"/>
      <c r="AJ220" s="80"/>
      <c r="AK220" s="80"/>
      <c r="AL220" s="80"/>
      <c r="AM220" s="171"/>
      <c r="AN220" s="80"/>
      <c r="AO220" s="14"/>
      <c r="AP220" s="14"/>
      <c r="AQ220" s="14"/>
      <c r="AR220" s="14"/>
      <c r="AS220" s="14"/>
      <c r="AT220" s="14"/>
      <c r="AU220" s="14"/>
      <c r="AV220" s="14"/>
    </row>
    <row r="221" spans="17:48">
      <c r="AC221" s="14"/>
      <c r="AD221" s="80"/>
      <c r="AE221" s="80"/>
      <c r="AF221" s="14"/>
      <c r="AG221" s="14"/>
      <c r="AH221" s="171"/>
      <c r="AI221" s="171"/>
      <c r="AJ221" s="80"/>
      <c r="AK221" s="80"/>
      <c r="AL221" s="80"/>
      <c r="AM221" s="171"/>
      <c r="AN221" s="80"/>
      <c r="AO221" s="14"/>
      <c r="AP221" s="14"/>
      <c r="AQ221" s="14"/>
      <c r="AR221" s="14"/>
      <c r="AS221" s="14"/>
      <c r="AT221" s="14"/>
      <c r="AU221" s="14"/>
      <c r="AV221" s="14"/>
    </row>
    <row r="222" spans="17:48">
      <c r="AC222" s="14"/>
      <c r="AD222" s="80"/>
      <c r="AE222" s="80"/>
      <c r="AF222" s="14"/>
      <c r="AG222" s="14"/>
      <c r="AH222" s="171"/>
      <c r="AI222" s="171"/>
      <c r="AJ222" s="80"/>
      <c r="AK222" s="80"/>
      <c r="AL222" s="80"/>
      <c r="AM222" s="171"/>
      <c r="AN222" s="80"/>
      <c r="AO222" s="14"/>
      <c r="AP222" s="14"/>
      <c r="AQ222" s="14"/>
      <c r="AR222" s="14"/>
      <c r="AS222" s="14"/>
      <c r="AT222" s="14"/>
      <c r="AU222" s="14"/>
      <c r="AV222" s="14"/>
    </row>
    <row r="223" spans="17:48">
      <c r="AC223" s="14"/>
      <c r="AD223" s="80"/>
      <c r="AE223" s="80"/>
      <c r="AF223" s="14"/>
      <c r="AG223" s="14"/>
      <c r="AH223" s="171"/>
      <c r="AI223" s="171"/>
      <c r="AJ223" s="80"/>
      <c r="AK223" s="80"/>
      <c r="AL223" s="80"/>
      <c r="AM223" s="171"/>
      <c r="AN223" s="80"/>
      <c r="AO223" s="14"/>
      <c r="AP223" s="14"/>
      <c r="AQ223" s="14"/>
      <c r="AR223" s="14"/>
      <c r="AS223" s="14"/>
      <c r="AT223" s="14"/>
      <c r="AU223" s="14"/>
      <c r="AV223" s="14"/>
    </row>
    <row r="224" spans="17:48">
      <c r="AC224" s="14"/>
      <c r="AD224" s="80"/>
      <c r="AE224" s="80"/>
      <c r="AF224" s="14"/>
      <c r="AG224" s="14"/>
      <c r="AH224" s="171"/>
      <c r="AI224" s="171"/>
      <c r="AJ224" s="80"/>
      <c r="AK224" s="80"/>
      <c r="AL224" s="80"/>
      <c r="AM224" s="171"/>
      <c r="AN224" s="80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80"/>
      <c r="AE225" s="80"/>
      <c r="AF225" s="14"/>
      <c r="AG225" s="14"/>
      <c r="AH225" s="171"/>
      <c r="AI225" s="171"/>
      <c r="AJ225" s="80"/>
      <c r="AK225" s="80"/>
      <c r="AL225" s="80"/>
      <c r="AM225" s="171"/>
      <c r="AN225" s="80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80"/>
      <c r="AE226" s="80"/>
      <c r="AF226" s="14"/>
      <c r="AG226" s="14"/>
      <c r="AH226" s="171"/>
      <c r="AI226" s="171"/>
      <c r="AJ226" s="80"/>
      <c r="AK226" s="80"/>
      <c r="AL226" s="80"/>
      <c r="AM226" s="171"/>
      <c r="AN226" s="80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80"/>
      <c r="AE227" s="80"/>
      <c r="AF227" s="14"/>
      <c r="AG227" s="14"/>
      <c r="AH227" s="171"/>
      <c r="AI227" s="171"/>
      <c r="AJ227" s="80"/>
      <c r="AK227" s="80"/>
      <c r="AL227" s="80"/>
      <c r="AM227" s="171"/>
      <c r="AN227" s="80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80"/>
      <c r="AE228" s="80"/>
      <c r="AF228" s="14"/>
      <c r="AG228" s="14"/>
      <c r="AH228" s="171"/>
      <c r="AI228" s="171"/>
      <c r="AJ228" s="80"/>
      <c r="AK228" s="80"/>
      <c r="AL228" s="80"/>
      <c r="AM228" s="171"/>
      <c r="AN228" s="80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80"/>
      <c r="AE229" s="80"/>
      <c r="AF229" s="14"/>
      <c r="AG229" s="14"/>
      <c r="AH229" s="171"/>
      <c r="AI229" s="171"/>
      <c r="AJ229" s="80"/>
      <c r="AK229" s="80"/>
      <c r="AL229" s="80"/>
      <c r="AM229" s="171"/>
      <c r="AN229" s="80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80"/>
      <c r="AE230" s="80"/>
      <c r="AF230" s="14"/>
      <c r="AG230" s="14"/>
      <c r="AH230" s="171"/>
      <c r="AI230" s="171"/>
      <c r="AJ230" s="80"/>
      <c r="AK230" s="80"/>
      <c r="AL230" s="80"/>
      <c r="AM230" s="171"/>
      <c r="AN230" s="80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80"/>
      <c r="AE231" s="80"/>
      <c r="AF231" s="14"/>
      <c r="AG231" s="14"/>
      <c r="AH231" s="171"/>
      <c r="AI231" s="171"/>
      <c r="AJ231" s="80"/>
      <c r="AK231" s="80"/>
      <c r="AL231" s="80"/>
      <c r="AM231" s="171"/>
      <c r="AN231" s="80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80"/>
      <c r="AE232" s="80"/>
      <c r="AF232" s="14"/>
      <c r="AG232" s="14"/>
      <c r="AH232" s="171"/>
      <c r="AI232" s="171"/>
      <c r="AJ232" s="80"/>
      <c r="AK232" s="80"/>
      <c r="AL232" s="80"/>
      <c r="AM232" s="171"/>
      <c r="AN232" s="80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80"/>
      <c r="AE233" s="80"/>
      <c r="AF233" s="14"/>
      <c r="AG233" s="14"/>
      <c r="AH233" s="171"/>
      <c r="AI233" s="171"/>
      <c r="AJ233" s="80"/>
      <c r="AK233" s="80"/>
      <c r="AL233" s="80"/>
      <c r="AM233" s="171"/>
      <c r="AN233" s="80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80"/>
      <c r="AE234" s="80"/>
      <c r="AF234" s="14"/>
      <c r="AG234" s="14"/>
      <c r="AH234" s="171"/>
      <c r="AI234" s="171"/>
      <c r="AJ234" s="80"/>
      <c r="AK234" s="80"/>
      <c r="AL234" s="80"/>
      <c r="AM234" s="171"/>
      <c r="AN234" s="80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80"/>
      <c r="AE235" s="80"/>
      <c r="AF235" s="14"/>
      <c r="AG235" s="14"/>
      <c r="AH235" s="171"/>
      <c r="AI235" s="171"/>
      <c r="AJ235" s="80"/>
      <c r="AK235" s="80"/>
      <c r="AL235" s="80"/>
      <c r="AM235" s="171"/>
      <c r="AN235" s="80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80"/>
      <c r="AE236" s="80"/>
      <c r="AF236" s="14"/>
      <c r="AG236" s="14"/>
      <c r="AH236" s="171"/>
      <c r="AI236" s="171"/>
      <c r="AJ236" s="80"/>
      <c r="AK236" s="80"/>
      <c r="AL236" s="80"/>
      <c r="AM236" s="171"/>
      <c r="AN236" s="80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80"/>
      <c r="AE237" s="80"/>
      <c r="AF237" s="14"/>
      <c r="AG237" s="14"/>
      <c r="AH237" s="171"/>
      <c r="AI237" s="171"/>
      <c r="AJ237" s="80"/>
      <c r="AK237" s="80"/>
      <c r="AL237" s="80"/>
      <c r="AM237" s="171"/>
      <c r="AN237" s="80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80"/>
      <c r="AE238" s="80"/>
      <c r="AF238" s="14"/>
      <c r="AG238" s="14"/>
      <c r="AH238" s="171"/>
      <c r="AI238" s="171"/>
      <c r="AJ238" s="80"/>
      <c r="AK238" s="80"/>
      <c r="AL238" s="80"/>
      <c r="AM238" s="171"/>
      <c r="AN238" s="80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80"/>
      <c r="AE239" s="80"/>
      <c r="AF239" s="14"/>
      <c r="AG239" s="14"/>
      <c r="AH239" s="171"/>
      <c r="AI239" s="171"/>
      <c r="AJ239" s="80"/>
      <c r="AK239" s="80"/>
      <c r="AL239" s="80"/>
      <c r="AM239" s="171"/>
      <c r="AN239" s="80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80"/>
      <c r="AE240" s="80"/>
      <c r="AF240" s="14"/>
      <c r="AG240" s="14"/>
      <c r="AH240" s="171"/>
      <c r="AI240" s="171"/>
      <c r="AJ240" s="80"/>
      <c r="AK240" s="80"/>
      <c r="AL240" s="80"/>
      <c r="AM240" s="171"/>
      <c r="AN240" s="80"/>
      <c r="AO240" s="14"/>
      <c r="AP240" s="14"/>
      <c r="AQ240" s="14"/>
      <c r="AR240" s="14"/>
      <c r="AS240" s="14"/>
      <c r="AT240" s="14"/>
      <c r="AU240" s="14"/>
      <c r="AV240" s="14"/>
    </row>
    <row r="241" spans="17:48">
      <c r="AC241" s="14"/>
      <c r="AD241" s="80"/>
      <c r="AE241" s="80"/>
      <c r="AF241" s="14"/>
      <c r="AG241" s="14"/>
      <c r="AH241" s="171"/>
      <c r="AI241" s="171"/>
      <c r="AJ241" s="80"/>
      <c r="AK241" s="80"/>
      <c r="AL241" s="80"/>
      <c r="AM241" s="171"/>
      <c r="AN241" s="80"/>
      <c r="AO241" s="14"/>
      <c r="AP241" s="14"/>
      <c r="AQ241" s="14"/>
      <c r="AR241" s="14"/>
      <c r="AS241" s="14"/>
      <c r="AT241" s="14"/>
      <c r="AU241" s="14"/>
      <c r="AV241" s="14"/>
    </row>
    <row r="242" spans="17:48">
      <c r="AC242" s="14"/>
      <c r="AD242" s="80"/>
      <c r="AE242" s="80"/>
      <c r="AF242" s="14"/>
      <c r="AG242" s="14"/>
      <c r="AH242" s="171"/>
      <c r="AI242" s="171"/>
      <c r="AJ242" s="80"/>
      <c r="AK242" s="80"/>
      <c r="AL242" s="80"/>
      <c r="AM242" s="171"/>
      <c r="AN242" s="80"/>
      <c r="AO242" s="14"/>
      <c r="AP242" s="14"/>
      <c r="AQ242" s="14"/>
      <c r="AR242" s="14"/>
      <c r="AS242" s="14"/>
      <c r="AT242" s="14"/>
      <c r="AU242" s="14"/>
      <c r="AV242" s="14"/>
    </row>
    <row r="243" spans="17:48">
      <c r="AC243" s="14"/>
      <c r="AD243" s="80"/>
      <c r="AE243" s="80"/>
      <c r="AF243" s="14"/>
      <c r="AG243" s="14"/>
      <c r="AH243" s="171"/>
      <c r="AI243" s="171"/>
      <c r="AJ243" s="80"/>
      <c r="AK243" s="80"/>
      <c r="AL243" s="80"/>
      <c r="AM243" s="171"/>
      <c r="AN243" s="80"/>
      <c r="AO243" s="14"/>
      <c r="AP243" s="14"/>
      <c r="AQ243" s="14"/>
      <c r="AR243" s="14"/>
      <c r="AS243" s="14"/>
      <c r="AT243" s="14"/>
      <c r="AU243" s="14"/>
      <c r="AV243" s="14"/>
    </row>
    <row r="244" spans="17:48">
      <c r="AC244" s="14"/>
      <c r="AD244" s="80"/>
      <c r="AE244" s="80"/>
      <c r="AF244" s="14"/>
      <c r="AG244" s="14"/>
      <c r="AH244" s="171"/>
      <c r="AI244" s="171"/>
      <c r="AJ244" s="80"/>
      <c r="AK244" s="80"/>
      <c r="AL244" s="80"/>
      <c r="AM244" s="171"/>
      <c r="AN244" s="80"/>
      <c r="AO244" s="14"/>
      <c r="AP244" s="14"/>
      <c r="AQ244" s="14"/>
      <c r="AR244" s="14"/>
      <c r="AS244" s="14"/>
      <c r="AT244" s="14"/>
      <c r="AU244" s="14"/>
      <c r="AV244" s="14"/>
    </row>
    <row r="245" spans="17:48">
      <c r="AC245" s="14"/>
      <c r="AD245" s="80"/>
      <c r="AE245" s="80"/>
      <c r="AF245" s="14"/>
      <c r="AG245" s="14"/>
      <c r="AH245" s="171"/>
      <c r="AI245" s="171"/>
      <c r="AJ245" s="80"/>
      <c r="AK245" s="80"/>
      <c r="AL245" s="80"/>
      <c r="AM245" s="171"/>
      <c r="AN245" s="80"/>
      <c r="AO245" s="14"/>
      <c r="AP245" s="14"/>
      <c r="AQ245" s="14"/>
      <c r="AR245" s="14"/>
      <c r="AS245" s="14"/>
      <c r="AT245" s="14"/>
      <c r="AU245" s="14"/>
      <c r="AV245" s="14"/>
    </row>
    <row r="246" spans="17:48">
      <c r="AC246" s="14"/>
      <c r="AD246" s="80"/>
      <c r="AE246" s="80"/>
      <c r="AF246" s="14"/>
      <c r="AG246" s="14"/>
      <c r="AH246" s="171"/>
      <c r="AI246" s="171"/>
      <c r="AJ246" s="80"/>
      <c r="AK246" s="80"/>
      <c r="AL246" s="80"/>
      <c r="AM246" s="171"/>
      <c r="AN246" s="80"/>
      <c r="AO246" s="14"/>
      <c r="AP246" s="14"/>
      <c r="AQ246" s="14"/>
      <c r="AR246" s="14"/>
      <c r="AS246" s="14"/>
      <c r="AT246" s="14"/>
      <c r="AU246" s="14"/>
      <c r="AV246" s="14"/>
    </row>
    <row r="247" spans="17:48">
      <c r="AC247" s="14"/>
      <c r="AD247" s="80"/>
      <c r="AE247" s="80"/>
      <c r="AF247" s="14"/>
      <c r="AG247" s="14"/>
      <c r="AH247" s="171"/>
      <c r="AI247" s="171"/>
      <c r="AJ247" s="80"/>
      <c r="AK247" s="80"/>
      <c r="AL247" s="80"/>
      <c r="AM247" s="171"/>
      <c r="AN247" s="80"/>
      <c r="AO247" s="14"/>
      <c r="AP247" s="14"/>
      <c r="AQ247" s="14"/>
      <c r="AR247" s="14"/>
      <c r="AS247" s="14"/>
      <c r="AT247" s="14"/>
      <c r="AU247" s="14"/>
      <c r="AV247" s="14"/>
    </row>
    <row r="248" spans="17:48">
      <c r="AC248" s="14"/>
      <c r="AD248" s="80"/>
      <c r="AE248" s="80"/>
      <c r="AF248" s="14"/>
      <c r="AG248" s="14"/>
      <c r="AH248" s="171"/>
      <c r="AI248" s="171"/>
      <c r="AJ248" s="80"/>
      <c r="AK248" s="80"/>
      <c r="AL248" s="80"/>
      <c r="AM248" s="171"/>
      <c r="AN248" s="80"/>
      <c r="AO248" s="14"/>
      <c r="AP248" s="14"/>
      <c r="AQ248" s="14"/>
      <c r="AR248" s="14"/>
      <c r="AS248" s="14"/>
      <c r="AT248" s="14"/>
      <c r="AU248" s="14"/>
      <c r="AV248" s="14"/>
    </row>
    <row r="249" spans="17:48">
      <c r="AC249" s="14"/>
      <c r="AD249" s="80"/>
      <c r="AE249" s="80"/>
      <c r="AF249" s="14"/>
      <c r="AG249" s="14"/>
      <c r="AH249" s="171"/>
      <c r="AI249" s="171"/>
      <c r="AJ249" s="80"/>
      <c r="AK249" s="80"/>
      <c r="AL249" s="80"/>
      <c r="AM249" s="171"/>
      <c r="AN249" s="80"/>
      <c r="AO249" s="14"/>
      <c r="AP249" s="14"/>
      <c r="AQ249" s="14"/>
      <c r="AR249" s="14"/>
      <c r="AS249" s="14"/>
      <c r="AT249" s="14"/>
      <c r="AU249" s="14"/>
      <c r="AV249" s="14"/>
    </row>
    <row r="250" spans="17:48">
      <c r="AC250" s="14"/>
      <c r="AD250" s="80"/>
      <c r="AE250" s="80"/>
      <c r="AF250" s="14"/>
      <c r="AG250" s="14"/>
      <c r="AH250" s="171"/>
      <c r="AI250" s="171"/>
      <c r="AJ250" s="80"/>
      <c r="AK250" s="80"/>
      <c r="AL250" s="80"/>
      <c r="AM250" s="171"/>
      <c r="AN250" s="80"/>
      <c r="AO250" s="14"/>
      <c r="AP250" s="14"/>
      <c r="AQ250" s="14"/>
      <c r="AR250" s="14"/>
      <c r="AS250" s="14"/>
      <c r="AT250" s="14"/>
      <c r="AU250" s="14"/>
      <c r="AV250" s="14"/>
    </row>
    <row r="251" spans="17:48">
      <c r="Q251" s="3" t="s">
        <v>671</v>
      </c>
      <c r="AC251" s="14"/>
      <c r="AD251" s="80"/>
      <c r="AE251" s="80"/>
      <c r="AF251" s="14"/>
      <c r="AG251" s="14"/>
      <c r="AH251" s="171"/>
      <c r="AI251" s="171"/>
      <c r="AJ251" s="80"/>
      <c r="AK251" s="80"/>
      <c r="AL251" s="80"/>
      <c r="AM251" s="171"/>
      <c r="AN251" s="80"/>
      <c r="AO251" s="14"/>
      <c r="AP251" s="14"/>
      <c r="AQ251" s="14"/>
      <c r="AR251" s="14"/>
      <c r="AS251" s="14"/>
      <c r="AT251" s="14"/>
      <c r="AU251" s="14"/>
      <c r="AV251" s="14"/>
    </row>
    <row r="252" spans="17:48">
      <c r="AC252" s="14"/>
      <c r="AD252" s="80"/>
      <c r="AE252" s="80"/>
      <c r="AF252" s="14"/>
      <c r="AG252" s="14"/>
      <c r="AH252" s="171"/>
      <c r="AI252" s="171"/>
      <c r="AJ252" s="80"/>
      <c r="AK252" s="80"/>
      <c r="AL252" s="80"/>
      <c r="AM252" s="171"/>
      <c r="AN252" s="80"/>
      <c r="AO252" s="14"/>
      <c r="AP252" s="14"/>
      <c r="AQ252" s="14"/>
      <c r="AR252" s="14"/>
      <c r="AS252" s="14"/>
      <c r="AT252" s="14"/>
      <c r="AU252" s="14"/>
      <c r="AV252" s="14"/>
    </row>
    <row r="253" spans="17:48">
      <c r="AC253" s="14"/>
      <c r="AD253" s="80"/>
      <c r="AE253" s="80"/>
      <c r="AF253" s="14"/>
      <c r="AG253" s="14"/>
      <c r="AH253" s="171"/>
      <c r="AI253" s="171"/>
      <c r="AJ253" s="80"/>
      <c r="AK253" s="80"/>
      <c r="AL253" s="80"/>
      <c r="AM253" s="171"/>
      <c r="AN253" s="80"/>
      <c r="AO253" s="14"/>
      <c r="AP253" s="14"/>
      <c r="AQ253" s="14"/>
      <c r="AR253" s="14"/>
      <c r="AS253" s="14"/>
      <c r="AT253" s="14"/>
      <c r="AU253" s="14"/>
      <c r="AV253" s="14"/>
    </row>
    <row r="254" spans="17:48">
      <c r="AC254" s="14"/>
      <c r="AD254" s="80"/>
      <c r="AE254" s="80"/>
      <c r="AF254" s="14"/>
      <c r="AG254" s="14"/>
      <c r="AH254" s="171"/>
      <c r="AI254" s="171"/>
      <c r="AJ254" s="80"/>
      <c r="AK254" s="80"/>
      <c r="AL254" s="80"/>
      <c r="AM254" s="171"/>
      <c r="AN254" s="80"/>
      <c r="AO254" s="14"/>
      <c r="AP254" s="14"/>
      <c r="AQ254" s="14"/>
      <c r="AR254" s="14"/>
      <c r="AS254" s="14"/>
      <c r="AT254" s="14"/>
      <c r="AU254" s="14"/>
      <c r="AV254" s="14"/>
    </row>
    <row r="255" spans="17:48">
      <c r="AC255" s="14"/>
      <c r="AD255" s="80"/>
      <c r="AE255" s="80"/>
      <c r="AF255" s="14"/>
      <c r="AG255" s="14"/>
      <c r="AH255" s="171"/>
      <c r="AI255" s="171"/>
      <c r="AJ255" s="80"/>
      <c r="AK255" s="80"/>
      <c r="AL255" s="80"/>
      <c r="AM255" s="171"/>
      <c r="AN255" s="80"/>
      <c r="AO255" s="14"/>
      <c r="AP255" s="14"/>
      <c r="AQ255" s="14"/>
      <c r="AR255" s="14"/>
      <c r="AS255" s="14"/>
      <c r="AT255" s="14"/>
      <c r="AU255" s="14"/>
      <c r="AV255" s="14"/>
    </row>
    <row r="256" spans="17:48">
      <c r="AC256" s="14"/>
      <c r="AD256" s="80"/>
      <c r="AE256" s="80"/>
      <c r="AF256" s="14"/>
      <c r="AG256" s="14"/>
      <c r="AH256" s="171"/>
      <c r="AI256" s="171"/>
      <c r="AJ256" s="80"/>
      <c r="AK256" s="80"/>
      <c r="AL256" s="80"/>
      <c r="AM256" s="171"/>
      <c r="AN256" s="80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80"/>
      <c r="AE257" s="80"/>
      <c r="AF257" s="14"/>
      <c r="AG257" s="14"/>
      <c r="AH257" s="171"/>
      <c r="AI257" s="171"/>
      <c r="AJ257" s="80"/>
      <c r="AK257" s="80"/>
      <c r="AL257" s="80"/>
      <c r="AM257" s="171"/>
      <c r="AN257" s="80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80"/>
      <c r="AE258" s="80"/>
      <c r="AF258" s="14"/>
      <c r="AG258" s="14"/>
      <c r="AH258" s="171"/>
      <c r="AI258" s="171"/>
      <c r="AJ258" s="80"/>
      <c r="AK258" s="80"/>
      <c r="AL258" s="80"/>
      <c r="AM258" s="171"/>
      <c r="AN258" s="80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80"/>
      <c r="AE259" s="80"/>
      <c r="AF259" s="14"/>
      <c r="AG259" s="14"/>
      <c r="AH259" s="171"/>
      <c r="AI259" s="171"/>
      <c r="AJ259" s="80"/>
      <c r="AK259" s="80"/>
      <c r="AL259" s="80"/>
      <c r="AM259" s="171"/>
      <c r="AN259" s="80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80"/>
      <c r="AE260" s="80"/>
      <c r="AF260" s="14"/>
      <c r="AG260" s="14"/>
      <c r="AH260" s="171"/>
      <c r="AI260" s="171"/>
      <c r="AJ260" s="80"/>
      <c r="AK260" s="80"/>
      <c r="AL260" s="80"/>
      <c r="AM260" s="171"/>
      <c r="AN260" s="80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80"/>
      <c r="AE261" s="80"/>
      <c r="AF261" s="14"/>
      <c r="AG261" s="14"/>
      <c r="AH261" s="171"/>
      <c r="AI261" s="171"/>
      <c r="AJ261" s="80"/>
      <c r="AK261" s="80"/>
      <c r="AL261" s="80"/>
      <c r="AM261" s="171"/>
      <c r="AN261" s="80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80"/>
      <c r="AE262" s="80"/>
      <c r="AF262" s="14"/>
      <c r="AG262" s="14"/>
      <c r="AH262" s="171"/>
      <c r="AI262" s="171"/>
      <c r="AJ262" s="80"/>
      <c r="AK262" s="80"/>
      <c r="AL262" s="80"/>
      <c r="AM262" s="171"/>
      <c r="AN262" s="80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80"/>
      <c r="AE263" s="80"/>
      <c r="AF263" s="14"/>
      <c r="AG263" s="14"/>
      <c r="AH263" s="171"/>
      <c r="AI263" s="171"/>
      <c r="AJ263" s="80"/>
      <c r="AK263" s="80"/>
      <c r="AL263" s="80"/>
      <c r="AM263" s="171"/>
      <c r="AN263" s="80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80"/>
      <c r="AE264" s="80"/>
      <c r="AF264" s="14"/>
      <c r="AG264" s="14"/>
      <c r="AH264" s="171"/>
      <c r="AI264" s="171"/>
      <c r="AJ264" s="80"/>
      <c r="AK264" s="80"/>
      <c r="AL264" s="80"/>
      <c r="AM264" s="171"/>
      <c r="AN264" s="80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80"/>
      <c r="AE265" s="80"/>
      <c r="AF265" s="14"/>
      <c r="AG265" s="14"/>
      <c r="AH265" s="171"/>
      <c r="AI265" s="171"/>
      <c r="AJ265" s="80"/>
      <c r="AK265" s="80"/>
      <c r="AL265" s="80"/>
      <c r="AM265" s="171"/>
      <c r="AN265" s="80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80"/>
      <c r="AE266" s="80"/>
      <c r="AF266" s="14"/>
      <c r="AG266" s="14"/>
      <c r="AH266" s="171"/>
      <c r="AI266" s="171"/>
      <c r="AJ266" s="80"/>
      <c r="AK266" s="80"/>
      <c r="AL266" s="80"/>
      <c r="AM266" s="171"/>
      <c r="AN266" s="80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80"/>
      <c r="AE267" s="80"/>
      <c r="AF267" s="14"/>
      <c r="AG267" s="14"/>
      <c r="AH267" s="171"/>
      <c r="AI267" s="171"/>
      <c r="AJ267" s="80"/>
      <c r="AK267" s="80"/>
      <c r="AL267" s="80"/>
      <c r="AM267" s="171"/>
      <c r="AN267" s="80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80"/>
      <c r="AE268" s="80"/>
      <c r="AF268" s="14"/>
      <c r="AG268" s="14"/>
      <c r="AH268" s="171"/>
      <c r="AI268" s="171"/>
      <c r="AJ268" s="80"/>
      <c r="AK268" s="80"/>
      <c r="AL268" s="80"/>
      <c r="AM268" s="171"/>
      <c r="AN268" s="80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80"/>
      <c r="AE269" s="80"/>
      <c r="AF269" s="14"/>
      <c r="AG269" s="14"/>
      <c r="AH269" s="171"/>
      <c r="AI269" s="171"/>
      <c r="AJ269" s="80"/>
      <c r="AK269" s="80"/>
      <c r="AL269" s="80"/>
      <c r="AM269" s="171"/>
      <c r="AN269" s="80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80"/>
      <c r="AE270" s="80"/>
      <c r="AF270" s="14"/>
      <c r="AG270" s="14"/>
      <c r="AH270" s="171"/>
      <c r="AI270" s="171"/>
      <c r="AJ270" s="80"/>
      <c r="AK270" s="80"/>
      <c r="AL270" s="80"/>
      <c r="AM270" s="171"/>
      <c r="AN270" s="80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80"/>
      <c r="AE271" s="80"/>
      <c r="AF271" s="14"/>
      <c r="AG271" s="14"/>
      <c r="AH271" s="171"/>
      <c r="AI271" s="171"/>
      <c r="AJ271" s="80"/>
      <c r="AK271" s="80"/>
      <c r="AL271" s="80"/>
      <c r="AM271" s="171"/>
      <c r="AN271" s="80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80"/>
      <c r="AE272" s="80"/>
      <c r="AF272" s="14"/>
      <c r="AG272" s="14"/>
      <c r="AH272" s="171"/>
      <c r="AI272" s="171"/>
      <c r="AJ272" s="80"/>
      <c r="AK272" s="80"/>
      <c r="AL272" s="80"/>
      <c r="AM272" s="171"/>
      <c r="AN272" s="80"/>
      <c r="AO272" s="14"/>
      <c r="AP272" s="14"/>
      <c r="AQ272" s="14"/>
      <c r="AR272" s="14"/>
      <c r="AS272" s="14"/>
      <c r="AT272" s="14"/>
      <c r="AU272" s="14"/>
      <c r="AV272" s="14"/>
    </row>
    <row r="273" spans="23:48">
      <c r="AC273" s="14"/>
      <c r="AD273" s="80"/>
      <c r="AE273" s="80"/>
      <c r="AF273" s="14"/>
      <c r="AG273" s="14"/>
      <c r="AH273" s="171"/>
      <c r="AI273" s="171"/>
      <c r="AJ273" s="80"/>
      <c r="AK273" s="80"/>
      <c r="AL273" s="80"/>
      <c r="AM273" s="171"/>
      <c r="AN273" s="80"/>
      <c r="AO273" s="14"/>
      <c r="AP273" s="14"/>
      <c r="AQ273" s="14"/>
      <c r="AR273" s="14"/>
      <c r="AS273" s="14"/>
      <c r="AT273" s="14"/>
      <c r="AU273" s="14"/>
      <c r="AV273" s="14"/>
    </row>
    <row r="274" spans="23:48">
      <c r="AC274" s="14"/>
      <c r="AD274" s="80"/>
      <c r="AE274" s="80"/>
      <c r="AF274" s="14"/>
      <c r="AG274" s="14"/>
      <c r="AH274" s="171"/>
      <c r="AI274" s="171"/>
      <c r="AJ274" s="80"/>
      <c r="AK274" s="80"/>
      <c r="AL274" s="80"/>
      <c r="AM274" s="171"/>
      <c r="AN274" s="80"/>
      <c r="AO274" s="14"/>
      <c r="AP274" s="14"/>
      <c r="AQ274" s="14"/>
      <c r="AR274" s="14"/>
      <c r="AS274" s="14"/>
      <c r="AT274" s="14"/>
      <c r="AU274" s="14"/>
      <c r="AV274" s="14"/>
    </row>
    <row r="275" spans="23:48">
      <c r="AC275" s="14"/>
      <c r="AD275" s="80"/>
      <c r="AE275" s="80"/>
      <c r="AF275" s="14"/>
      <c r="AG275" s="14"/>
      <c r="AH275" s="171"/>
      <c r="AI275" s="171"/>
      <c r="AJ275" s="80"/>
      <c r="AK275" s="80"/>
      <c r="AL275" s="80"/>
      <c r="AM275" s="171"/>
      <c r="AN275" s="80"/>
      <c r="AO275" s="14"/>
      <c r="AP275" s="14"/>
      <c r="AQ275" s="14"/>
      <c r="AR275" s="14"/>
      <c r="AS275" s="14"/>
      <c r="AT275" s="14"/>
      <c r="AU275" s="14"/>
      <c r="AV275" s="14"/>
    </row>
    <row r="276" spans="23:48">
      <c r="AC276" s="14"/>
      <c r="AD276" s="80"/>
      <c r="AE276" s="80"/>
      <c r="AF276" s="14"/>
      <c r="AG276" s="14"/>
      <c r="AH276" s="171"/>
      <c r="AI276" s="171"/>
      <c r="AJ276" s="80"/>
      <c r="AK276" s="80"/>
      <c r="AL276" s="80"/>
      <c r="AM276" s="171"/>
      <c r="AN276" s="80"/>
      <c r="AO276" s="14"/>
      <c r="AP276" s="14"/>
      <c r="AQ276" s="14"/>
      <c r="AR276" s="14"/>
      <c r="AS276" s="14"/>
      <c r="AT276" s="14"/>
      <c r="AU276" s="14"/>
      <c r="AV276" s="14"/>
    </row>
    <row r="277" spans="23:48">
      <c r="AC277" s="14"/>
      <c r="AD277" s="80"/>
      <c r="AE277" s="80"/>
      <c r="AF277" s="14"/>
      <c r="AG277" s="14"/>
      <c r="AH277" s="171"/>
      <c r="AI277" s="171"/>
      <c r="AJ277" s="80"/>
      <c r="AK277" s="80"/>
      <c r="AL277" s="80"/>
      <c r="AM277" s="171"/>
      <c r="AN277" s="80"/>
      <c r="AO277" s="14"/>
      <c r="AP277" s="14"/>
      <c r="AQ277" s="14"/>
      <c r="AR277" s="14"/>
      <c r="AS277" s="14"/>
      <c r="AT277" s="14"/>
      <c r="AU277" s="14"/>
      <c r="AV277" s="14"/>
    </row>
    <row r="278" spans="23:48">
      <c r="AC278" s="14"/>
      <c r="AD278" s="80"/>
      <c r="AE278" s="80"/>
      <c r="AF278" s="14"/>
      <c r="AG278" s="14"/>
      <c r="AH278" s="171"/>
      <c r="AI278" s="171"/>
      <c r="AJ278" s="80"/>
      <c r="AK278" s="80"/>
      <c r="AL278" s="80"/>
      <c r="AM278" s="171"/>
      <c r="AN278" s="80"/>
      <c r="AO278" s="14"/>
      <c r="AP278" s="14"/>
      <c r="AQ278" s="14"/>
      <c r="AR278" s="14"/>
      <c r="AS278" s="14"/>
      <c r="AT278" s="14"/>
      <c r="AU278" s="14"/>
      <c r="AV278" s="14"/>
    </row>
    <row r="279" spans="23:48">
      <c r="W279" s="32"/>
      <c r="X279" s="32"/>
      <c r="Y279" s="32"/>
      <c r="Z279" s="32"/>
      <c r="AA279" s="32"/>
      <c r="AB279" s="32"/>
      <c r="AC279" s="32"/>
      <c r="AD279" s="81"/>
      <c r="AE279" s="81"/>
      <c r="AF279" s="14"/>
      <c r="AG279" s="14"/>
      <c r="AH279" s="171"/>
      <c r="AI279" s="171"/>
      <c r="AJ279" s="80"/>
      <c r="AK279" s="80"/>
      <c r="AL279" s="80"/>
      <c r="AM279" s="171"/>
      <c r="AN279" s="80"/>
      <c r="AO279" s="14"/>
      <c r="AP279" s="14"/>
      <c r="AQ279" s="14"/>
      <c r="AR279" s="14"/>
      <c r="AS279" s="14"/>
      <c r="AT279" s="14"/>
      <c r="AU279" s="14"/>
    </row>
    <row r="280" spans="23:48">
      <c r="W280" s="36"/>
      <c r="X280" s="36"/>
      <c r="Y280" s="36"/>
      <c r="Z280" s="36"/>
      <c r="AA280" s="36"/>
      <c r="AB280" s="36"/>
      <c r="AC280" s="36"/>
      <c r="AD280" s="82"/>
      <c r="AE280" s="82"/>
      <c r="AF280" s="32"/>
      <c r="AG280" s="32"/>
      <c r="AH280" s="172"/>
      <c r="AI280" s="172"/>
      <c r="AJ280" s="81"/>
      <c r="AK280" s="81"/>
      <c r="AL280" s="81"/>
      <c r="AN280" s="81"/>
    </row>
    <row r="281" spans="23:48">
      <c r="W281" s="36"/>
      <c r="X281" s="36"/>
      <c r="Y281" s="36"/>
      <c r="Z281" s="36"/>
      <c r="AA281" s="36"/>
      <c r="AB281" s="36"/>
      <c r="AC281" s="36"/>
      <c r="AD281" s="82"/>
      <c r="AE281" s="82"/>
      <c r="AF281" s="36"/>
      <c r="AG281" s="36"/>
      <c r="AH281" s="173"/>
      <c r="AI281" s="173"/>
      <c r="AJ281" s="82"/>
      <c r="AK281" s="82"/>
      <c r="AL281" s="82"/>
      <c r="AN281" s="82"/>
    </row>
    <row r="282" spans="23:48">
      <c r="W282" s="36"/>
      <c r="X282" s="36"/>
      <c r="Y282" s="36"/>
      <c r="Z282" s="36"/>
      <c r="AA282" s="36"/>
      <c r="AB282" s="36"/>
      <c r="AC282" s="36"/>
      <c r="AD282" s="82"/>
      <c r="AE282" s="82"/>
      <c r="AF282" s="36"/>
      <c r="AG282" s="36"/>
      <c r="AH282" s="173"/>
      <c r="AI282" s="173"/>
      <c r="AJ282" s="82"/>
      <c r="AK282" s="82"/>
      <c r="AL282" s="82"/>
      <c r="AN282" s="82"/>
    </row>
    <row r="283" spans="23:48">
      <c r="W283" s="36"/>
      <c r="X283" s="36"/>
      <c r="Y283" s="36"/>
      <c r="Z283" s="36"/>
      <c r="AA283" s="36"/>
      <c r="AB283" s="36"/>
      <c r="AC283" s="36"/>
      <c r="AD283" s="82"/>
      <c r="AE283" s="82"/>
      <c r="AF283" s="36"/>
      <c r="AG283" s="36"/>
      <c r="AH283" s="173"/>
      <c r="AI283" s="173"/>
      <c r="AJ283" s="82"/>
      <c r="AK283" s="82"/>
      <c r="AL283" s="82"/>
      <c r="AN283" s="82"/>
    </row>
    <row r="284" spans="23:48">
      <c r="W284" s="36"/>
      <c r="X284" s="36"/>
      <c r="Y284" s="36"/>
      <c r="Z284" s="36"/>
      <c r="AA284" s="36"/>
      <c r="AB284" s="36"/>
      <c r="AC284" s="36"/>
      <c r="AD284" s="82"/>
      <c r="AE284" s="82"/>
      <c r="AF284" s="36"/>
      <c r="AG284" s="36"/>
      <c r="AH284" s="173"/>
      <c r="AI284" s="173"/>
      <c r="AJ284" s="82"/>
      <c r="AK284" s="82"/>
      <c r="AL284" s="82"/>
      <c r="AN284" s="82"/>
    </row>
    <row r="285" spans="23:48">
      <c r="W285" s="36"/>
      <c r="X285" s="36"/>
      <c r="Y285" s="36"/>
      <c r="Z285" s="36"/>
      <c r="AA285" s="36"/>
      <c r="AB285" s="36"/>
      <c r="AC285" s="36"/>
      <c r="AD285" s="82"/>
      <c r="AE285" s="82"/>
      <c r="AF285" s="36"/>
      <c r="AG285" s="36"/>
      <c r="AH285" s="173"/>
      <c r="AI285" s="173"/>
      <c r="AJ285" s="82"/>
      <c r="AK285" s="82"/>
      <c r="AL285" s="82"/>
      <c r="AN285" s="82"/>
    </row>
    <row r="286" spans="23:48">
      <c r="W286" s="36"/>
      <c r="X286" s="36"/>
      <c r="Y286" s="36"/>
      <c r="Z286" s="36"/>
      <c r="AA286" s="36"/>
      <c r="AB286" s="36"/>
      <c r="AC286" s="36"/>
      <c r="AD286" s="82"/>
      <c r="AE286" s="82"/>
      <c r="AF286" s="36"/>
      <c r="AG286" s="36"/>
      <c r="AH286" s="173"/>
      <c r="AI286" s="173"/>
      <c r="AJ286" s="82"/>
      <c r="AK286" s="82"/>
      <c r="AL286" s="82"/>
      <c r="AN286" s="82"/>
    </row>
    <row r="287" spans="23:48">
      <c r="W287" s="36"/>
      <c r="X287" s="36"/>
      <c r="Y287" s="36"/>
      <c r="Z287" s="36"/>
      <c r="AA287" s="36"/>
      <c r="AB287" s="36"/>
      <c r="AC287" s="36"/>
      <c r="AD287" s="82"/>
      <c r="AE287" s="82"/>
      <c r="AF287" s="36"/>
      <c r="AG287" s="36"/>
      <c r="AH287" s="173"/>
      <c r="AI287" s="173"/>
      <c r="AJ287" s="82"/>
      <c r="AK287" s="82"/>
      <c r="AL287" s="82"/>
      <c r="AN287" s="82"/>
    </row>
    <row r="288" spans="23:48">
      <c r="W288" s="36"/>
      <c r="X288" s="36"/>
      <c r="Y288" s="36"/>
      <c r="Z288" s="36"/>
      <c r="AA288" s="36"/>
      <c r="AB288" s="36"/>
      <c r="AC288" s="36"/>
      <c r="AD288" s="82"/>
      <c r="AE288" s="82"/>
      <c r="AF288" s="36"/>
      <c r="AG288" s="36"/>
      <c r="AH288" s="173"/>
      <c r="AI288" s="173"/>
      <c r="AJ288" s="82"/>
      <c r="AK288" s="82"/>
      <c r="AL288" s="82"/>
      <c r="AN288" s="82"/>
    </row>
    <row r="289" spans="23:40">
      <c r="W289" s="36"/>
      <c r="X289" s="36"/>
      <c r="Y289" s="36"/>
      <c r="Z289" s="36"/>
      <c r="AA289" s="36"/>
      <c r="AB289" s="36"/>
      <c r="AC289" s="36"/>
      <c r="AD289" s="82"/>
      <c r="AE289" s="82"/>
      <c r="AF289" s="36"/>
      <c r="AG289" s="36"/>
      <c r="AH289" s="173"/>
      <c r="AI289" s="173"/>
      <c r="AJ289" s="82"/>
      <c r="AK289" s="82"/>
      <c r="AL289" s="82"/>
      <c r="AN289" s="82"/>
    </row>
    <row r="290" spans="23:40">
      <c r="W290" s="36"/>
      <c r="X290" s="36"/>
      <c r="Y290" s="36"/>
      <c r="Z290" s="36"/>
      <c r="AA290" s="36"/>
      <c r="AB290" s="36"/>
      <c r="AC290" s="36"/>
      <c r="AD290" s="82"/>
      <c r="AE290" s="82"/>
      <c r="AF290" s="36"/>
      <c r="AG290" s="36"/>
      <c r="AH290" s="173"/>
      <c r="AI290" s="173"/>
      <c r="AJ290" s="82"/>
      <c r="AK290" s="82"/>
      <c r="AL290" s="82"/>
      <c r="AN290" s="82"/>
    </row>
    <row r="291" spans="23:40">
      <c r="W291" s="36"/>
      <c r="X291" s="36"/>
      <c r="Y291" s="36"/>
      <c r="Z291" s="36"/>
      <c r="AA291" s="36"/>
      <c r="AB291" s="36"/>
      <c r="AC291" s="36"/>
      <c r="AD291" s="82"/>
      <c r="AE291" s="82"/>
      <c r="AF291" s="36"/>
      <c r="AG291" s="36"/>
      <c r="AH291" s="173"/>
      <c r="AI291" s="173"/>
      <c r="AJ291" s="82"/>
      <c r="AK291" s="82"/>
      <c r="AL291" s="82"/>
      <c r="AN291" s="82"/>
    </row>
    <row r="292" spans="23:40">
      <c r="W292" s="36"/>
      <c r="X292" s="36"/>
      <c r="Y292" s="36"/>
      <c r="Z292" s="36"/>
      <c r="AA292" s="36"/>
      <c r="AB292" s="36"/>
      <c r="AC292" s="36"/>
      <c r="AD292" s="82"/>
      <c r="AE292" s="82"/>
      <c r="AF292" s="36"/>
      <c r="AG292" s="36"/>
      <c r="AH292" s="173"/>
      <c r="AI292" s="173"/>
      <c r="AJ292" s="82"/>
      <c r="AK292" s="82"/>
      <c r="AL292" s="82"/>
      <c r="AN292" s="82"/>
    </row>
    <row r="293" spans="23:40">
      <c r="W293" s="36"/>
      <c r="X293" s="36"/>
      <c r="Y293" s="36"/>
      <c r="Z293" s="36"/>
      <c r="AA293" s="36"/>
      <c r="AB293" s="36"/>
      <c r="AC293" s="36"/>
      <c r="AD293" s="82"/>
      <c r="AE293" s="82"/>
      <c r="AF293" s="36"/>
      <c r="AG293" s="36"/>
      <c r="AH293" s="173"/>
      <c r="AI293" s="173"/>
      <c r="AJ293" s="82"/>
      <c r="AK293" s="82"/>
      <c r="AL293" s="82"/>
      <c r="AN293" s="82"/>
    </row>
    <row r="294" spans="23:40">
      <c r="W294" s="36"/>
      <c r="X294" s="36"/>
      <c r="Y294" s="36"/>
      <c r="Z294" s="36"/>
      <c r="AA294" s="36"/>
      <c r="AB294" s="36"/>
      <c r="AC294" s="36"/>
      <c r="AD294" s="82"/>
      <c r="AE294" s="82"/>
      <c r="AF294" s="36"/>
      <c r="AG294" s="36"/>
      <c r="AH294" s="173"/>
      <c r="AI294" s="173"/>
      <c r="AJ294" s="82"/>
      <c r="AK294" s="82"/>
      <c r="AL294" s="82"/>
      <c r="AN294" s="82"/>
    </row>
    <row r="295" spans="23:40">
      <c r="W295" s="36"/>
      <c r="X295" s="36"/>
      <c r="Y295" s="36"/>
      <c r="Z295" s="36"/>
      <c r="AA295" s="36"/>
      <c r="AB295" s="36"/>
      <c r="AC295" s="36"/>
      <c r="AD295" s="82"/>
      <c r="AE295" s="82"/>
      <c r="AF295" s="36"/>
      <c r="AG295" s="36"/>
      <c r="AH295" s="173"/>
      <c r="AI295" s="173"/>
      <c r="AJ295" s="82"/>
      <c r="AK295" s="82"/>
      <c r="AL295" s="82"/>
      <c r="AN295" s="82"/>
    </row>
    <row r="296" spans="23:40">
      <c r="W296" s="36"/>
      <c r="X296" s="36"/>
      <c r="Y296" s="36"/>
      <c r="Z296" s="36"/>
      <c r="AA296" s="36"/>
      <c r="AB296" s="36"/>
      <c r="AC296" s="36"/>
      <c r="AD296" s="82"/>
      <c r="AE296" s="82"/>
      <c r="AF296" s="36"/>
      <c r="AG296" s="36"/>
      <c r="AH296" s="173"/>
      <c r="AI296" s="173"/>
      <c r="AJ296" s="82"/>
      <c r="AK296" s="82"/>
      <c r="AL296" s="82"/>
      <c r="AN296" s="82"/>
    </row>
    <row r="297" spans="23:40">
      <c r="W297" s="36"/>
      <c r="X297" s="36"/>
      <c r="Y297" s="36"/>
      <c r="Z297" s="36"/>
      <c r="AA297" s="36"/>
      <c r="AB297" s="36"/>
      <c r="AC297" s="36"/>
      <c r="AD297" s="82"/>
      <c r="AE297" s="82"/>
      <c r="AF297" s="36"/>
      <c r="AG297" s="36"/>
      <c r="AH297" s="173"/>
      <c r="AI297" s="173"/>
      <c r="AJ297" s="82"/>
      <c r="AK297" s="82"/>
      <c r="AL297" s="82"/>
      <c r="AN297" s="82"/>
    </row>
    <row r="298" spans="23:40">
      <c r="W298" s="36"/>
      <c r="X298" s="36"/>
      <c r="Y298" s="36"/>
      <c r="Z298" s="36"/>
      <c r="AA298" s="36"/>
      <c r="AB298" s="36"/>
      <c r="AC298" s="36"/>
      <c r="AD298" s="82"/>
      <c r="AE298" s="82"/>
      <c r="AF298" s="36"/>
      <c r="AG298" s="36"/>
      <c r="AH298" s="173"/>
      <c r="AI298" s="173"/>
      <c r="AJ298" s="82"/>
      <c r="AK298" s="82"/>
      <c r="AL298" s="82"/>
      <c r="AN298" s="82"/>
    </row>
    <row r="299" spans="23:40">
      <c r="W299" s="36"/>
      <c r="X299" s="36"/>
      <c r="Y299" s="36"/>
      <c r="Z299" s="36"/>
      <c r="AA299" s="36"/>
      <c r="AB299" s="36"/>
      <c r="AC299" s="36"/>
      <c r="AD299" s="82"/>
      <c r="AE299" s="82"/>
      <c r="AF299" s="36"/>
      <c r="AG299" s="36"/>
      <c r="AH299" s="173"/>
      <c r="AI299" s="173"/>
      <c r="AJ299" s="82"/>
      <c r="AK299" s="82"/>
      <c r="AL299" s="82"/>
      <c r="AN299" s="82"/>
    </row>
    <row r="300" spans="23:40">
      <c r="W300" s="36"/>
      <c r="X300" s="36"/>
      <c r="Y300" s="36"/>
      <c r="Z300" s="36"/>
      <c r="AA300" s="36"/>
      <c r="AB300" s="36"/>
      <c r="AC300" s="36"/>
      <c r="AD300" s="82"/>
      <c r="AE300" s="82"/>
      <c r="AF300" s="36"/>
      <c r="AG300" s="36"/>
      <c r="AH300" s="173"/>
      <c r="AI300" s="173"/>
      <c r="AJ300" s="82"/>
      <c r="AK300" s="82"/>
      <c r="AL300" s="82"/>
      <c r="AN300" s="82"/>
    </row>
    <row r="301" spans="23:40">
      <c r="W301" s="36"/>
      <c r="X301" s="36"/>
      <c r="Y301" s="36"/>
      <c r="Z301" s="36"/>
      <c r="AA301" s="36"/>
      <c r="AB301" s="36"/>
      <c r="AC301" s="36"/>
      <c r="AD301" s="82"/>
      <c r="AE301" s="82"/>
      <c r="AF301" s="36"/>
      <c r="AG301" s="36"/>
      <c r="AH301" s="173"/>
      <c r="AI301" s="173"/>
      <c r="AJ301" s="82"/>
      <c r="AK301" s="82"/>
      <c r="AL301" s="82"/>
      <c r="AN301" s="82"/>
    </row>
    <row r="302" spans="23:40">
      <c r="W302" s="36"/>
      <c r="X302" s="36"/>
      <c r="Y302" s="36"/>
      <c r="Z302" s="36"/>
      <c r="AA302" s="36"/>
      <c r="AB302" s="36"/>
      <c r="AC302" s="36"/>
      <c r="AD302" s="82"/>
      <c r="AE302" s="82"/>
      <c r="AF302" s="36"/>
      <c r="AG302" s="36"/>
      <c r="AH302" s="173"/>
      <c r="AI302" s="173"/>
      <c r="AJ302" s="82"/>
      <c r="AK302" s="82"/>
      <c r="AL302" s="82"/>
      <c r="AN302" s="82"/>
    </row>
    <row r="303" spans="23:40">
      <c r="W303" s="36"/>
      <c r="X303" s="36"/>
      <c r="Y303" s="36"/>
      <c r="Z303" s="36"/>
      <c r="AA303" s="36"/>
      <c r="AB303" s="36"/>
      <c r="AC303" s="36"/>
      <c r="AD303" s="82"/>
      <c r="AE303" s="82"/>
      <c r="AF303" s="36"/>
      <c r="AG303" s="36"/>
      <c r="AH303" s="173"/>
      <c r="AI303" s="173"/>
      <c r="AJ303" s="82"/>
      <c r="AK303" s="82"/>
      <c r="AL303" s="82"/>
      <c r="AN303" s="82"/>
    </row>
    <row r="304" spans="23:40">
      <c r="W304" s="36"/>
      <c r="X304" s="36"/>
      <c r="Y304" s="36"/>
      <c r="Z304" s="36"/>
      <c r="AA304" s="36"/>
      <c r="AB304" s="36"/>
      <c r="AC304" s="36"/>
      <c r="AD304" s="82"/>
      <c r="AE304" s="82"/>
      <c r="AF304" s="36"/>
      <c r="AG304" s="36"/>
      <c r="AH304" s="173"/>
      <c r="AI304" s="173"/>
      <c r="AJ304" s="82"/>
      <c r="AK304" s="82"/>
      <c r="AL304" s="82"/>
      <c r="AN304" s="82"/>
    </row>
    <row r="305" spans="23:40">
      <c r="W305" s="36"/>
      <c r="X305" s="36"/>
      <c r="Y305" s="36"/>
      <c r="Z305" s="36"/>
      <c r="AA305" s="36"/>
      <c r="AB305" s="36"/>
      <c r="AC305" s="36"/>
      <c r="AD305" s="82"/>
      <c r="AE305" s="82"/>
      <c r="AF305" s="36"/>
      <c r="AG305" s="36"/>
      <c r="AH305" s="173"/>
      <c r="AI305" s="173"/>
      <c r="AJ305" s="82"/>
      <c r="AK305" s="82"/>
      <c r="AL305" s="82"/>
      <c r="AN305" s="82"/>
    </row>
    <row r="306" spans="23:40">
      <c r="W306" s="36"/>
      <c r="X306" s="36"/>
      <c r="Y306" s="36"/>
      <c r="Z306" s="36"/>
      <c r="AA306" s="36"/>
      <c r="AB306" s="36"/>
      <c r="AC306" s="36"/>
      <c r="AD306" s="82"/>
      <c r="AE306" s="82"/>
      <c r="AF306" s="36"/>
      <c r="AG306" s="36"/>
      <c r="AH306" s="173"/>
      <c r="AI306" s="173"/>
      <c r="AJ306" s="82"/>
      <c r="AK306" s="82"/>
      <c r="AL306" s="82"/>
      <c r="AN306" s="82"/>
    </row>
    <row r="307" spans="23:40">
      <c r="W307" s="36"/>
      <c r="X307" s="36"/>
      <c r="Y307" s="36"/>
      <c r="Z307" s="36"/>
      <c r="AA307" s="36"/>
      <c r="AB307" s="36"/>
      <c r="AC307" s="36"/>
      <c r="AD307" s="82"/>
      <c r="AE307" s="82"/>
      <c r="AF307" s="36"/>
      <c r="AG307" s="36"/>
      <c r="AH307" s="173"/>
      <c r="AI307" s="173"/>
      <c r="AJ307" s="82"/>
      <c r="AK307" s="82"/>
      <c r="AL307" s="82"/>
      <c r="AN307" s="82"/>
    </row>
    <row r="308" spans="23:40">
      <c r="W308" s="36"/>
      <c r="X308" s="36"/>
      <c r="Y308" s="36"/>
      <c r="Z308" s="36"/>
      <c r="AA308" s="36"/>
      <c r="AB308" s="36"/>
      <c r="AC308" s="36"/>
      <c r="AD308" s="82"/>
      <c r="AE308" s="82"/>
      <c r="AF308" s="36"/>
      <c r="AG308" s="36"/>
      <c r="AH308" s="173"/>
      <c r="AI308" s="173"/>
      <c r="AJ308" s="82"/>
      <c r="AK308" s="82"/>
      <c r="AL308" s="82"/>
      <c r="AN308" s="82"/>
    </row>
    <row r="309" spans="23:40">
      <c r="W309" s="36"/>
      <c r="X309" s="36"/>
      <c r="Y309" s="36"/>
      <c r="Z309" s="36"/>
      <c r="AA309" s="36"/>
      <c r="AB309" s="36"/>
      <c r="AC309" s="36"/>
      <c r="AD309" s="82"/>
      <c r="AE309" s="82"/>
      <c r="AF309" s="36"/>
      <c r="AG309" s="36"/>
      <c r="AH309" s="173"/>
      <c r="AI309" s="173"/>
      <c r="AJ309" s="82"/>
      <c r="AK309" s="82"/>
      <c r="AL309" s="82"/>
      <c r="AN309" s="82"/>
    </row>
    <row r="310" spans="23:40">
      <c r="W310" s="36"/>
      <c r="X310" s="36"/>
      <c r="Y310" s="36"/>
      <c r="Z310" s="36"/>
      <c r="AA310" s="36"/>
      <c r="AB310" s="36"/>
      <c r="AC310" s="36"/>
      <c r="AD310" s="82"/>
      <c r="AE310" s="82"/>
      <c r="AF310" s="36"/>
      <c r="AG310" s="36"/>
      <c r="AH310" s="173"/>
      <c r="AI310" s="173"/>
      <c r="AJ310" s="82"/>
      <c r="AK310" s="82"/>
      <c r="AL310" s="82"/>
      <c r="AN310" s="82"/>
    </row>
    <row r="311" spans="23:40">
      <c r="W311" s="36"/>
      <c r="X311" s="36"/>
      <c r="Y311" s="36"/>
      <c r="Z311" s="36"/>
      <c r="AA311" s="36"/>
      <c r="AB311" s="36"/>
      <c r="AC311" s="36"/>
      <c r="AD311" s="82"/>
      <c r="AE311" s="82"/>
      <c r="AF311" s="36"/>
      <c r="AG311" s="36"/>
      <c r="AH311" s="173"/>
      <c r="AI311" s="173"/>
      <c r="AJ311" s="82"/>
      <c r="AK311" s="82"/>
      <c r="AL311" s="82"/>
      <c r="AN311" s="82"/>
    </row>
    <row r="312" spans="23:40">
      <c r="W312" s="36"/>
      <c r="X312" s="36"/>
      <c r="Y312" s="36"/>
      <c r="Z312" s="36"/>
      <c r="AA312" s="36"/>
      <c r="AB312" s="36"/>
      <c r="AC312" s="36"/>
      <c r="AD312" s="82"/>
      <c r="AE312" s="82"/>
      <c r="AF312" s="36"/>
      <c r="AG312" s="36"/>
      <c r="AH312" s="173"/>
      <c r="AI312" s="173"/>
      <c r="AJ312" s="82"/>
      <c r="AK312" s="82"/>
      <c r="AL312" s="82"/>
      <c r="AN312" s="82"/>
    </row>
    <row r="313" spans="23:40">
      <c r="W313" s="36"/>
      <c r="X313" s="36"/>
      <c r="Y313" s="36"/>
      <c r="Z313" s="36"/>
      <c r="AA313" s="36"/>
      <c r="AB313" s="36"/>
      <c r="AC313" s="36"/>
      <c r="AD313" s="82"/>
      <c r="AE313" s="82"/>
      <c r="AF313" s="36"/>
      <c r="AG313" s="36"/>
      <c r="AH313" s="173"/>
      <c r="AI313" s="173"/>
      <c r="AJ313" s="82"/>
      <c r="AK313" s="82"/>
      <c r="AL313" s="82"/>
      <c r="AN313" s="82"/>
    </row>
    <row r="314" spans="23:40">
      <c r="AE314" s="82"/>
      <c r="AF314" s="36"/>
      <c r="AG314" s="36"/>
      <c r="AH314" s="173"/>
      <c r="AI314" s="173"/>
      <c r="AJ314" s="82"/>
      <c r="AK314" s="82"/>
      <c r="AL314" s="82"/>
      <c r="AN314" s="82"/>
    </row>
    <row r="315" spans="23:40">
      <c r="AE315" s="82"/>
      <c r="AF315" s="36"/>
      <c r="AG315" s="36"/>
      <c r="AH315" s="173"/>
      <c r="AI315" s="173"/>
      <c r="AJ315" s="82"/>
      <c r="AL315" s="82"/>
      <c r="AN315" s="82"/>
    </row>
    <row r="316" spans="23:40">
      <c r="AE316" s="82"/>
      <c r="AF316" s="36"/>
      <c r="AG316" s="36"/>
      <c r="AH316" s="173"/>
      <c r="AI316" s="173"/>
      <c r="AJ316" s="82"/>
      <c r="AL316" s="82"/>
      <c r="AN316" s="82"/>
    </row>
    <row r="317" spans="23:40">
      <c r="AE317" s="82"/>
      <c r="AF317" s="36"/>
      <c r="AG317" s="36"/>
      <c r="AH317" s="173"/>
      <c r="AI317" s="173"/>
      <c r="AJ317" s="82"/>
      <c r="AL317" s="82"/>
      <c r="AN317" s="82"/>
    </row>
    <row r="318" spans="23:40">
      <c r="AE318" s="82"/>
      <c r="AF318" s="36"/>
      <c r="AG318" s="36"/>
      <c r="AH318" s="173"/>
      <c r="AI318" s="173"/>
      <c r="AJ318" s="82"/>
      <c r="AL318" s="82"/>
      <c r="AN318" s="82"/>
    </row>
    <row r="319" spans="23:40">
      <c r="AE319" s="82"/>
      <c r="AF319" s="36"/>
      <c r="AG319" s="36"/>
      <c r="AH319" s="173"/>
      <c r="AI319" s="173"/>
      <c r="AJ319" s="82"/>
      <c r="AL319" s="82"/>
      <c r="AN319" s="82"/>
    </row>
    <row r="320" spans="23:40">
      <c r="AE320" s="82"/>
      <c r="AF320" s="36"/>
      <c r="AG320" s="36"/>
      <c r="AH320" s="173"/>
      <c r="AI320" s="173"/>
      <c r="AJ320" s="82"/>
      <c r="AL320" s="82"/>
      <c r="AN320" s="82"/>
    </row>
    <row r="321" spans="31:40">
      <c r="AE321" s="82"/>
      <c r="AF321" s="36"/>
      <c r="AG321" s="36"/>
      <c r="AH321" s="173"/>
      <c r="AI321" s="173"/>
      <c r="AJ321" s="82"/>
      <c r="AL321" s="82"/>
      <c r="AN321" s="82"/>
    </row>
    <row r="322" spans="31:40">
      <c r="AE322" s="82"/>
      <c r="AF322" s="36"/>
      <c r="AG322" s="36"/>
      <c r="AH322" s="173"/>
      <c r="AI322" s="173"/>
      <c r="AJ322" s="82"/>
      <c r="AL322" s="82"/>
      <c r="AN322" s="82"/>
    </row>
    <row r="323" spans="31:40">
      <c r="AE323" s="82"/>
      <c r="AF323" s="36"/>
      <c r="AG323" s="36"/>
      <c r="AH323" s="173"/>
      <c r="AI323" s="173"/>
      <c r="AJ323" s="82"/>
      <c r="AL323" s="82"/>
      <c r="AN323" s="82"/>
    </row>
    <row r="324" spans="31:40">
      <c r="AE324" s="82"/>
      <c r="AF324" s="36"/>
      <c r="AG324" s="36"/>
      <c r="AH324" s="173"/>
      <c r="AI324" s="173"/>
      <c r="AJ324" s="82"/>
      <c r="AL324" s="82"/>
      <c r="AN324" s="82"/>
    </row>
    <row r="325" spans="31:40">
      <c r="AE325" s="82"/>
      <c r="AF325" s="36"/>
      <c r="AG325" s="36"/>
      <c r="AH325" s="173"/>
      <c r="AI325" s="173"/>
      <c r="AJ325" s="82"/>
      <c r="AL325" s="82"/>
      <c r="AN325" s="82"/>
    </row>
    <row r="326" spans="31:40">
      <c r="AE326" s="82"/>
      <c r="AF326" s="36"/>
      <c r="AG326" s="36"/>
      <c r="AH326" s="173"/>
      <c r="AI326" s="173"/>
      <c r="AJ326" s="82"/>
      <c r="AL326" s="82"/>
      <c r="AN326" s="82"/>
    </row>
    <row r="327" spans="31:40">
      <c r="AE327" s="82"/>
      <c r="AF327" s="36"/>
      <c r="AG327" s="36"/>
      <c r="AH327" s="173"/>
      <c r="AI327" s="173"/>
      <c r="AJ327" s="82"/>
      <c r="AL327" s="82"/>
      <c r="AN327" s="82"/>
    </row>
    <row r="328" spans="31:40">
      <c r="AE328" s="82"/>
      <c r="AF328" s="36"/>
      <c r="AG328" s="36"/>
      <c r="AH328" s="173"/>
      <c r="AI328" s="173"/>
      <c r="AJ328" s="82"/>
      <c r="AL328" s="82"/>
      <c r="AN328" s="82"/>
    </row>
    <row r="329" spans="31:40">
      <c r="AE329" s="82"/>
      <c r="AF329" s="36"/>
      <c r="AG329" s="36"/>
      <c r="AH329" s="173"/>
      <c r="AI329" s="173"/>
      <c r="AJ329" s="82"/>
      <c r="AL329" s="82"/>
      <c r="AN329" s="82"/>
    </row>
    <row r="330" spans="31:40">
      <c r="AE330" s="82"/>
      <c r="AF330" s="36"/>
      <c r="AG330" s="36"/>
      <c r="AH330" s="173"/>
      <c r="AI330" s="173"/>
      <c r="AJ330" s="82"/>
      <c r="AL330" s="82"/>
      <c r="AN330" s="82"/>
    </row>
    <row r="331" spans="31:40">
      <c r="AE331" s="82"/>
      <c r="AF331" s="36"/>
      <c r="AG331" s="36"/>
      <c r="AH331" s="173"/>
      <c r="AI331" s="173"/>
      <c r="AJ331" s="82"/>
      <c r="AL331" s="82"/>
      <c r="AN331" s="82"/>
    </row>
    <row r="332" spans="31:40">
      <c r="AE332" s="82"/>
      <c r="AF332" s="36"/>
      <c r="AG332" s="36"/>
      <c r="AH332" s="173"/>
      <c r="AI332" s="173"/>
      <c r="AJ332" s="82"/>
      <c r="AL332" s="82"/>
      <c r="AN332" s="82"/>
    </row>
    <row r="333" spans="31:40">
      <c r="AE333" s="82"/>
      <c r="AF333" s="36"/>
      <c r="AG333" s="36"/>
      <c r="AH333" s="173"/>
      <c r="AI333" s="173"/>
      <c r="AJ333" s="82"/>
      <c r="AL333" s="82"/>
      <c r="AN333" s="82"/>
    </row>
    <row r="334" spans="31:40">
      <c r="AE334" s="82"/>
      <c r="AF334" s="36"/>
      <c r="AG334" s="36"/>
      <c r="AH334" s="173"/>
      <c r="AI334" s="173"/>
      <c r="AJ334" s="82"/>
      <c r="AL334" s="82"/>
      <c r="AN334" s="82"/>
    </row>
    <row r="335" spans="31:40">
      <c r="AE335" s="82"/>
      <c r="AF335" s="36"/>
      <c r="AG335" s="36"/>
      <c r="AH335" s="173"/>
      <c r="AI335" s="173"/>
      <c r="AJ335" s="82"/>
      <c r="AL335" s="82"/>
      <c r="AN335" s="82"/>
    </row>
    <row r="336" spans="31:40">
      <c r="AE336" s="82"/>
      <c r="AF336" s="36"/>
      <c r="AG336" s="36"/>
      <c r="AH336" s="173"/>
      <c r="AI336" s="173"/>
      <c r="AJ336" s="82"/>
      <c r="AL336" s="82"/>
      <c r="AN336" s="82"/>
    </row>
    <row r="337" spans="32:40">
      <c r="AF337" s="36"/>
      <c r="AG337" s="36"/>
      <c r="AH337" s="173"/>
      <c r="AI337" s="173"/>
      <c r="AJ337" s="82"/>
      <c r="AL337" s="82"/>
      <c r="AN337" s="82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D320"/>
  <sheetViews>
    <sheetView zoomScale="86" zoomScaleNormal="86" workbookViewId="0">
      <selection activeCell="U35" sqref="U35"/>
    </sheetView>
  </sheetViews>
  <sheetFormatPr baseColWidth="10" defaultRowHeight="15.6"/>
  <cols>
    <col min="1" max="1" width="2.6328125" style="176" customWidth="1"/>
    <col min="2" max="2" width="5.6328125" customWidth="1"/>
    <col min="3" max="3" width="4" customWidth="1"/>
    <col min="4" max="4" width="10.453125" customWidth="1"/>
    <col min="5" max="5" width="6.54296875" style="337" customWidth="1"/>
    <col min="6" max="6" width="4.90625" customWidth="1"/>
    <col min="7" max="7" width="7.36328125" style="337" customWidth="1"/>
    <col min="8" max="8" width="5.90625" style="347" customWidth="1"/>
    <col min="9" max="9" width="5.54296875" style="102" customWidth="1"/>
    <col min="10" max="10" width="6.36328125" style="102" customWidth="1"/>
    <col min="11" max="11" width="5.81640625" style="102" customWidth="1"/>
    <col min="12" max="12" width="1.6328125" style="102" customWidth="1"/>
    <col min="13" max="13" width="6" style="102" customWidth="1"/>
    <col min="14" max="14" width="1.6328125" style="102" customWidth="1"/>
    <col min="15" max="15" width="6.08984375" style="102" customWidth="1"/>
    <col min="16" max="16" width="6.7265625" style="102" customWidth="1"/>
    <col min="17" max="17" width="2.81640625" style="102" customWidth="1"/>
    <col min="18" max="18" width="6.90625" customWidth="1"/>
    <col min="19" max="19" width="5.08984375" customWidth="1"/>
    <col min="20" max="20" width="7.453125" customWidth="1"/>
    <col min="21" max="21" width="5.6328125" customWidth="1"/>
    <col min="22" max="22" width="7" style="102" customWidth="1"/>
    <col min="23" max="23" width="5.6328125" style="102" customWidth="1"/>
    <col min="24" max="24" width="5.453125" style="11" customWidth="1"/>
    <col min="25" max="25" width="2" style="11" customWidth="1"/>
    <col min="26" max="26" width="4.6328125" customWidth="1"/>
    <col min="27" max="27" width="5" customWidth="1"/>
    <col min="28" max="28" width="4.54296875" style="11" customWidth="1"/>
    <col min="29" max="29" width="2.90625" style="11" customWidth="1"/>
    <col min="30" max="30" width="5.1796875" style="102" customWidth="1"/>
    <col min="31" max="31" width="4.90625" customWidth="1"/>
    <col min="32" max="32" width="5" customWidth="1"/>
    <col min="33" max="33" width="2.90625" customWidth="1"/>
    <col min="34" max="34" width="8.90625" customWidth="1"/>
    <col min="35" max="35" width="6.6328125" style="11" customWidth="1"/>
    <col min="36" max="37" width="10.6328125" customWidth="1"/>
    <col min="38" max="38" width="10.54296875" customWidth="1"/>
    <col min="40" max="40" width="9.08984375" customWidth="1"/>
    <col min="41" max="41" width="10.81640625" customWidth="1"/>
    <col min="52" max="52" width="14" customWidth="1"/>
    <col min="53" max="53" width="12.54296875" customWidth="1"/>
    <col min="54" max="54" width="10.90625" customWidth="1"/>
  </cols>
  <sheetData>
    <row r="1" spans="1:56">
      <c r="A1" s="174"/>
      <c r="B1" s="47"/>
      <c r="C1" s="47"/>
      <c r="D1" s="47"/>
      <c r="E1" s="356"/>
      <c r="F1" s="47"/>
      <c r="G1" s="356"/>
      <c r="H1" s="350"/>
      <c r="I1" s="97"/>
      <c r="J1" s="97"/>
      <c r="K1" s="97"/>
      <c r="L1" s="97"/>
      <c r="M1" s="97"/>
      <c r="N1" s="97"/>
      <c r="O1" s="97"/>
      <c r="P1" s="97"/>
      <c r="Q1" s="97"/>
      <c r="R1" s="47"/>
      <c r="S1" s="47"/>
      <c r="T1" s="47"/>
      <c r="U1" s="47"/>
      <c r="V1" s="97"/>
      <c r="W1" s="97"/>
      <c r="X1" s="76"/>
      <c r="Y1" s="76"/>
      <c r="Z1" s="47"/>
      <c r="AA1" s="47"/>
      <c r="AB1" s="76"/>
      <c r="AC1" s="76"/>
      <c r="AD1" s="97"/>
      <c r="AE1" s="47"/>
      <c r="AF1" s="47"/>
      <c r="AG1" s="47"/>
      <c r="AH1" s="47"/>
      <c r="AI1" s="76"/>
      <c r="AJ1" s="47"/>
      <c r="AK1" s="2"/>
      <c r="AL1" s="5"/>
      <c r="AM1" s="5"/>
    </row>
    <row r="2" spans="1:56" ht="31.8">
      <c r="A2" s="174"/>
      <c r="B2" s="47"/>
      <c r="C2" s="47"/>
      <c r="D2" s="149" t="s">
        <v>448</v>
      </c>
      <c r="E2" s="351"/>
      <c r="F2" s="149"/>
      <c r="G2" s="351"/>
      <c r="H2" s="351"/>
      <c r="I2" s="185"/>
      <c r="J2" s="185" t="str">
        <f>+År!B2</f>
        <v>DIELAM:</v>
      </c>
      <c r="K2" s="97"/>
      <c r="L2" s="97"/>
      <c r="M2" s="97"/>
      <c r="N2" s="97"/>
      <c r="O2" s="97"/>
      <c r="P2" s="97"/>
      <c r="Q2" s="97"/>
      <c r="R2" s="47"/>
      <c r="S2" s="47"/>
      <c r="T2" s="47"/>
      <c r="U2" s="47"/>
      <c r="V2" s="97"/>
      <c r="W2" s="97"/>
      <c r="X2" s="76"/>
      <c r="Y2" s="76"/>
      <c r="Z2" s="47"/>
      <c r="AA2" s="47"/>
      <c r="AB2" s="76"/>
      <c r="AC2" s="76"/>
      <c r="AD2" s="97"/>
      <c r="AE2" s="47"/>
      <c r="AF2" s="47"/>
      <c r="AG2" s="47"/>
      <c r="AH2" s="47"/>
      <c r="AI2" s="76"/>
      <c r="AJ2" s="47"/>
      <c r="AK2" s="2"/>
      <c r="AL2" s="5"/>
      <c r="AM2" s="5"/>
    </row>
    <row r="3" spans="1:56" ht="18" customHeight="1">
      <c r="A3" s="174"/>
      <c r="B3" s="47"/>
      <c r="C3" s="47"/>
      <c r="D3" s="149"/>
      <c r="E3" s="351"/>
      <c r="F3" s="149"/>
      <c r="G3" s="351"/>
      <c r="H3" s="351"/>
      <c r="I3" s="185"/>
      <c r="J3" s="185"/>
      <c r="K3" s="97"/>
      <c r="L3" s="97"/>
      <c r="M3" s="97"/>
      <c r="N3" s="97"/>
      <c r="O3" s="97"/>
      <c r="P3" s="97"/>
      <c r="Q3" s="97"/>
      <c r="R3" s="47"/>
      <c r="S3" s="47"/>
      <c r="T3" s="47"/>
      <c r="U3" s="47"/>
      <c r="V3" s="97"/>
      <c r="W3" s="97"/>
      <c r="X3" s="76"/>
      <c r="Y3" s="76"/>
      <c r="Z3" s="47"/>
      <c r="AA3" s="47"/>
      <c r="AB3" s="76"/>
      <c r="AC3" s="76"/>
      <c r="AD3" s="97"/>
      <c r="AE3" s="47"/>
      <c r="AF3" s="47"/>
      <c r="AG3" s="47"/>
      <c r="AH3" s="47"/>
      <c r="AI3" s="76"/>
      <c r="AJ3" s="47"/>
      <c r="AK3" s="2"/>
      <c r="AL3" s="5"/>
      <c r="AM3" s="5"/>
    </row>
    <row r="4" spans="1:56" ht="24.6">
      <c r="A4" s="174"/>
      <c r="B4" s="47"/>
      <c r="C4" s="47"/>
      <c r="D4" s="47"/>
      <c r="E4" s="356"/>
      <c r="F4" s="153" t="s">
        <v>5</v>
      </c>
      <c r="G4" s="389"/>
      <c r="H4" s="395">
        <f>+År!N2</f>
        <v>49</v>
      </c>
      <c r="I4" s="157"/>
      <c r="J4" s="157"/>
      <c r="K4" s="522">
        <f>+År!G2</f>
        <v>2024</v>
      </c>
      <c r="L4" s="522"/>
      <c r="M4" s="523"/>
      <c r="N4" s="97"/>
      <c r="O4" s="97"/>
      <c r="P4" s="97"/>
      <c r="Q4" s="97"/>
      <c r="R4" s="152"/>
      <c r="S4" s="152"/>
      <c r="T4" s="202" t="s">
        <v>436</v>
      </c>
      <c r="U4" s="152"/>
      <c r="V4" s="157"/>
      <c r="W4" s="157"/>
      <c r="X4" s="183"/>
      <c r="Y4" s="183"/>
      <c r="Z4" s="518">
        <f>SUM(G9:G33)</f>
        <v>1903</v>
      </c>
      <c r="AA4" s="510"/>
      <c r="AB4" s="510"/>
      <c r="AC4" s="47"/>
      <c r="AD4" s="47"/>
      <c r="AE4" s="47"/>
      <c r="AF4" s="47"/>
      <c r="AG4" s="47"/>
      <c r="AH4" s="47"/>
      <c r="AI4" s="76"/>
      <c r="AJ4" s="47"/>
      <c r="AK4" s="2"/>
      <c r="AL4" s="5"/>
      <c r="AM4" s="5"/>
      <c r="BD4" s="5"/>
    </row>
    <row r="5" spans="1:56" ht="13.5" customHeight="1">
      <c r="A5" s="174"/>
      <c r="B5" s="47"/>
      <c r="C5" s="47"/>
      <c r="D5" s="47"/>
      <c r="E5" s="356"/>
      <c r="F5" s="54"/>
      <c r="G5" s="356"/>
      <c r="H5" s="356"/>
      <c r="I5" s="105"/>
      <c r="J5" s="105"/>
      <c r="K5" s="105"/>
      <c r="L5" s="105"/>
      <c r="M5" s="105"/>
      <c r="N5" s="97"/>
      <c r="O5" s="105"/>
      <c r="P5" s="97"/>
      <c r="Q5" s="97"/>
      <c r="R5" s="54"/>
      <c r="S5" s="54"/>
      <c r="T5" s="54"/>
      <c r="U5" s="67"/>
      <c r="V5" s="97"/>
      <c r="W5" s="190"/>
      <c r="X5" s="76"/>
      <c r="Y5" s="76"/>
      <c r="Z5" s="47"/>
      <c r="AA5" s="47"/>
      <c r="AB5" s="76"/>
      <c r="AC5" s="76"/>
      <c r="AD5" s="97"/>
      <c r="AE5" s="47"/>
      <c r="AF5" s="47"/>
      <c r="AG5" s="47"/>
      <c r="AH5" s="47"/>
      <c r="AI5" s="76"/>
      <c r="AJ5" s="47"/>
      <c r="AK5" s="2"/>
      <c r="AL5" s="5"/>
      <c r="AM5" s="5"/>
    </row>
    <row r="6" spans="1:56" ht="17.25" customHeight="1">
      <c r="A6" s="175"/>
      <c r="B6" s="47"/>
      <c r="C6" s="47"/>
      <c r="D6" s="47"/>
      <c r="E6" s="356" t="s">
        <v>2</v>
      </c>
      <c r="F6" s="54"/>
      <c r="G6" s="356"/>
      <c r="H6" s="356"/>
      <c r="I6" s="97"/>
      <c r="J6" s="105"/>
      <c r="K6" s="97"/>
      <c r="L6" s="97"/>
      <c r="M6" s="105"/>
      <c r="N6" s="97"/>
      <c r="O6" s="105"/>
      <c r="P6" s="97"/>
      <c r="Q6" s="97"/>
      <c r="R6" s="47"/>
      <c r="S6" s="54"/>
      <c r="T6" s="54" t="s">
        <v>22</v>
      </c>
      <c r="U6" s="54"/>
      <c r="V6" s="97"/>
      <c r="W6" s="105"/>
      <c r="X6" s="76"/>
      <c r="Y6" s="76"/>
      <c r="Z6" s="47"/>
      <c r="AA6" s="47"/>
      <c r="AB6" s="76"/>
      <c r="AC6" s="76"/>
      <c r="AD6" s="105" t="s">
        <v>437</v>
      </c>
      <c r="AE6" s="47"/>
      <c r="AF6" s="47"/>
      <c r="AG6" s="47"/>
      <c r="AH6" s="54" t="s">
        <v>87</v>
      </c>
      <c r="AI6" s="77" t="s">
        <v>552</v>
      </c>
      <c r="AJ6" s="47"/>
      <c r="AK6" s="2"/>
      <c r="AL6" s="5"/>
      <c r="AM6" s="5"/>
    </row>
    <row r="7" spans="1:56">
      <c r="A7" s="174"/>
      <c r="B7" s="47"/>
      <c r="C7" s="47"/>
      <c r="D7" s="47"/>
      <c r="E7" s="356" t="s">
        <v>506</v>
      </c>
      <c r="F7" s="126"/>
      <c r="G7" s="356" t="s">
        <v>2</v>
      </c>
      <c r="H7" s="373"/>
      <c r="I7" s="105" t="s">
        <v>2</v>
      </c>
      <c r="J7" s="191"/>
      <c r="K7" s="105" t="s">
        <v>1</v>
      </c>
      <c r="L7" s="105"/>
      <c r="M7" s="225" t="s">
        <v>2</v>
      </c>
      <c r="N7" s="97"/>
      <c r="O7" s="225" t="s">
        <v>22</v>
      </c>
      <c r="P7" s="437" t="s">
        <v>22</v>
      </c>
      <c r="Q7" s="158"/>
      <c r="R7" s="54" t="s">
        <v>22</v>
      </c>
      <c r="S7" s="126"/>
      <c r="T7" s="54" t="s">
        <v>508</v>
      </c>
      <c r="U7" s="126"/>
      <c r="V7" s="105" t="s">
        <v>22</v>
      </c>
      <c r="W7" s="191"/>
      <c r="X7" s="77" t="s">
        <v>544</v>
      </c>
      <c r="Y7" s="77"/>
      <c r="Z7" s="54" t="s">
        <v>548</v>
      </c>
      <c r="AA7" s="54"/>
      <c r="AB7" s="77"/>
      <c r="AC7" s="77"/>
      <c r="AD7" s="105"/>
      <c r="AE7" s="54" t="s">
        <v>504</v>
      </c>
      <c r="AF7" s="54" t="s">
        <v>423</v>
      </c>
      <c r="AG7" s="54"/>
      <c r="AH7" s="54" t="s">
        <v>439</v>
      </c>
      <c r="AI7" s="77" t="s">
        <v>75</v>
      </c>
      <c r="AJ7" s="47"/>
      <c r="AK7" s="4"/>
      <c r="AL7" s="4"/>
      <c r="AM7" s="4"/>
      <c r="AN7" s="4"/>
      <c r="AO7" s="4"/>
    </row>
    <row r="8" spans="1:56">
      <c r="A8" s="174"/>
      <c r="B8" s="54" t="s">
        <v>96</v>
      </c>
      <c r="C8" s="54" t="s">
        <v>448</v>
      </c>
      <c r="D8" s="50"/>
      <c r="E8" s="357" t="s">
        <v>507</v>
      </c>
      <c r="F8" s="126" t="s">
        <v>509</v>
      </c>
      <c r="G8" s="357" t="s">
        <v>8</v>
      </c>
      <c r="H8" s="373" t="s">
        <v>509</v>
      </c>
      <c r="I8" s="106" t="s">
        <v>413</v>
      </c>
      <c r="J8" s="191" t="s">
        <v>509</v>
      </c>
      <c r="K8" s="106" t="s">
        <v>413</v>
      </c>
      <c r="L8" s="106"/>
      <c r="M8" s="225" t="s">
        <v>686</v>
      </c>
      <c r="N8" s="97"/>
      <c r="O8" s="225" t="s">
        <v>686</v>
      </c>
      <c r="P8" s="437" t="s">
        <v>687</v>
      </c>
      <c r="Q8" s="158"/>
      <c r="R8" s="55" t="s">
        <v>0</v>
      </c>
      <c r="S8" s="126" t="s">
        <v>509</v>
      </c>
      <c r="T8" s="55" t="s">
        <v>424</v>
      </c>
      <c r="U8" s="126" t="s">
        <v>509</v>
      </c>
      <c r="V8" s="106" t="s">
        <v>44</v>
      </c>
      <c r="W8" s="191" t="s">
        <v>509</v>
      </c>
      <c r="X8" s="78" t="s">
        <v>511</v>
      </c>
      <c r="Y8" s="78"/>
      <c r="Z8" s="55" t="s">
        <v>547</v>
      </c>
      <c r="AA8" s="55" t="s">
        <v>542</v>
      </c>
      <c r="AB8" s="78" t="s">
        <v>543</v>
      </c>
      <c r="AC8" s="78"/>
      <c r="AD8" s="106" t="s">
        <v>1</v>
      </c>
      <c r="AE8" s="55" t="s">
        <v>505</v>
      </c>
      <c r="AF8" s="55" t="s">
        <v>539</v>
      </c>
      <c r="AG8" s="55"/>
      <c r="AH8" s="55" t="s">
        <v>440</v>
      </c>
      <c r="AI8" s="78" t="s">
        <v>565</v>
      </c>
      <c r="AJ8" s="47"/>
      <c r="AK8" s="4"/>
      <c r="AL8" s="61"/>
      <c r="AM8" s="61"/>
      <c r="AN8" s="1"/>
      <c r="AO8" s="5"/>
    </row>
    <row r="9" spans="1:56">
      <c r="A9" s="174">
        <v>1</v>
      </c>
      <c r="B9" s="56">
        <f>+'Ark1'!C1219</f>
        <v>2024</v>
      </c>
      <c r="C9" s="56">
        <f>+'Ark1'!J1219</f>
        <v>103</v>
      </c>
      <c r="D9" s="68" t="str">
        <f>VLOOKUP(C9,RNR!$A$8:$B$32,2)</f>
        <v>Rudshøgda</v>
      </c>
      <c r="E9" s="358" t="str">
        <f>+IF(G9=0,"",'Ark1'!Q1219)</f>
        <v/>
      </c>
      <c r="F9" s="359" t="str">
        <f>+IF(G9=0,"",E9-E35)</f>
        <v/>
      </c>
      <c r="G9" s="337">
        <f>+'Ark1'!R1219</f>
        <v>0</v>
      </c>
      <c r="H9" s="359">
        <f>+G9-G35</f>
        <v>0</v>
      </c>
      <c r="I9" s="192" t="str">
        <f>+IF(G9=0,"",'Ark1'!AG1219)</f>
        <v/>
      </c>
      <c r="J9" s="169" t="str">
        <f>+IF(G9=0,"",+IF(G35=0,"",I9-I35))</f>
        <v/>
      </c>
      <c r="K9" s="192">
        <f>+'Ark1'!AH1219</f>
        <v>0</v>
      </c>
      <c r="L9" s="106"/>
      <c r="M9" s="416">
        <f>+'Ark1'!AJ1219</f>
        <v>0</v>
      </c>
      <c r="N9" s="97"/>
      <c r="O9" s="159" t="str">
        <f>+IF(M9=0,"",'Ark1'!AK1219)</f>
        <v/>
      </c>
      <c r="P9" s="159" t="str">
        <f>+IF(M9=0,"",'Ark1'!AL1219)</f>
        <v/>
      </c>
      <c r="Q9" s="158"/>
      <c r="R9" s="294" t="str">
        <f>+IF(G9=0,"",'Ark1'!S1219)</f>
        <v/>
      </c>
      <c r="S9" s="58" t="str">
        <f>+IF(G9=0,"",R9-R35)</f>
        <v/>
      </c>
      <c r="T9" s="58" t="str">
        <f>+IF(G9=0,"",'Ark1'!T1219)</f>
        <v/>
      </c>
      <c r="U9" s="58" t="str">
        <f>+IF(G9=0,"",T9-T35)</f>
        <v/>
      </c>
      <c r="V9" s="311" t="str">
        <f>+IF(G9=0,"",'Ark1'!U1219)</f>
        <v/>
      </c>
      <c r="W9" s="169" t="str">
        <f>+IF(G9=0,"",V9-V35)</f>
        <v/>
      </c>
      <c r="X9" s="79" t="str">
        <f>+IF(G9=0,"",'Ark1'!W1219)</f>
        <v/>
      </c>
      <c r="Y9" s="78"/>
      <c r="Z9" s="79" t="str">
        <f>+IF(G9=0,"",'Ark1'!X1219)</f>
        <v/>
      </c>
      <c r="AA9" s="79" t="str">
        <f>+IF(G9=0,"",'Ark1'!Y1219)</f>
        <v/>
      </c>
      <c r="AB9" s="79" t="str">
        <f>+IF(G9=0,"",'Ark1'!Z1219)</f>
        <v/>
      </c>
      <c r="AC9" s="78"/>
      <c r="AD9" s="79" t="str">
        <f>+IF(G9=0,"",'Ark1'!AA1219)</f>
        <v/>
      </c>
      <c r="AE9" s="79" t="str">
        <f>+IF(G9=0,"",'Ark1'!AB1219)</f>
        <v/>
      </c>
      <c r="AF9" s="79" t="str">
        <f>+IF(G9=0,"",'Ark1'!AC1219)</f>
        <v/>
      </c>
      <c r="AG9" s="55"/>
      <c r="AH9" s="58" t="str">
        <f>+IF(G9=0,"",V9/R9)</f>
        <v/>
      </c>
      <c r="AI9" s="79" t="str">
        <f>+IF(G9=0,"",G9/E9)</f>
        <v/>
      </c>
      <c r="AJ9" s="47"/>
      <c r="AK9" s="4"/>
      <c r="AL9" s="61"/>
      <c r="AM9" s="61"/>
      <c r="AN9" s="1"/>
      <c r="AO9" s="5"/>
    </row>
    <row r="10" spans="1:56">
      <c r="A10" s="174">
        <f>1+A9</f>
        <v>2</v>
      </c>
      <c r="B10" s="56">
        <f>+'Ark1'!C1220</f>
        <v>2024</v>
      </c>
      <c r="C10" s="56">
        <f>+'Ark1'!J1220</f>
        <v>106</v>
      </c>
      <c r="D10" s="68" t="str">
        <f>VLOOKUP(C10,RNR!$A$8:$B$32,2)</f>
        <v>Furuseth</v>
      </c>
      <c r="E10" s="358" t="str">
        <f>+IF(G10=0,"",'Ark1'!Q1220)</f>
        <v/>
      </c>
      <c r="F10" s="359" t="str">
        <f t="shared" ref="F10:F31" si="0">+IF(G10=0,"",E10-E38)</f>
        <v/>
      </c>
      <c r="G10" s="337">
        <f>+'Ark1'!R1220</f>
        <v>0</v>
      </c>
      <c r="H10" s="359">
        <f t="shared" ref="H10:H31" si="1">+G10-G38</f>
        <v>-1111</v>
      </c>
      <c r="I10" s="192" t="str">
        <f>+IF(G10=0,"",'Ark1'!AG1220)</f>
        <v/>
      </c>
      <c r="J10" s="169" t="str">
        <f t="shared" ref="J10:J33" si="2">+IF(G10=0,"",+IF(G36=0,"",I10-I36))</f>
        <v/>
      </c>
      <c r="K10" s="192">
        <f>+'Ark1'!AH1220</f>
        <v>0</v>
      </c>
      <c r="L10" s="106"/>
      <c r="M10" s="416">
        <f>+'Ark1'!AJ1220</f>
        <v>0</v>
      </c>
      <c r="N10" s="97"/>
      <c r="O10" s="159" t="str">
        <f>+IF(M10=0,"",'Ark1'!AK1220)</f>
        <v/>
      </c>
      <c r="P10" s="159" t="str">
        <f>+IF(M10=0,"",'Ark1'!AL1220)</f>
        <v/>
      </c>
      <c r="Q10" s="158"/>
      <c r="R10" s="294" t="str">
        <f>+IF(G10=0,"",'Ark1'!S1220)</f>
        <v/>
      </c>
      <c r="S10" s="58" t="str">
        <f t="shared" ref="S10:S31" si="3">+IF(G10=0,"",R10-R38)</f>
        <v/>
      </c>
      <c r="T10" s="58" t="str">
        <f>+IF(G10=0,"",'Ark1'!T1220)</f>
        <v/>
      </c>
      <c r="U10" s="58" t="str">
        <f t="shared" ref="U10:U31" si="4">+IF(G10=0,"",T10-T38)</f>
        <v/>
      </c>
      <c r="V10" s="311" t="str">
        <f>+IF(G10=0,"",'Ark1'!U1220)</f>
        <v/>
      </c>
      <c r="W10" s="169" t="str">
        <f t="shared" ref="W10:W31" si="5">+IF(G10=0,"",V10-V38)</f>
        <v/>
      </c>
      <c r="X10" s="79" t="str">
        <f>+IF(G10=0,"",'Ark1'!W1220)</f>
        <v/>
      </c>
      <c r="Y10" s="78"/>
      <c r="Z10" s="79" t="str">
        <f>+IF(G10=0,"",'Ark1'!X1220)</f>
        <v/>
      </c>
      <c r="AA10" s="79" t="str">
        <f>+IF(G10=0,"",'Ark1'!Y1220)</f>
        <v/>
      </c>
      <c r="AB10" s="79" t="str">
        <f>+IF(G10=0,"",'Ark1'!Z1220)</f>
        <v/>
      </c>
      <c r="AC10" s="78"/>
      <c r="AD10" s="79" t="str">
        <f>+IF(G10=0,"",'Ark1'!AA1220)</f>
        <v/>
      </c>
      <c r="AE10" s="79" t="str">
        <f>+IF(G10=0,"",'Ark1'!AB1220)</f>
        <v/>
      </c>
      <c r="AF10" s="79" t="str">
        <f>+IF(G10=0,"",'Ark1'!AC1220)</f>
        <v/>
      </c>
      <c r="AG10" s="55"/>
      <c r="AH10" s="58" t="str">
        <f t="shared" ref="AH10:AH30" si="6">+IF(G10=0,"",V10/R10)</f>
        <v/>
      </c>
      <c r="AI10" s="79" t="str">
        <f t="shared" ref="AI10:AI30" si="7">+IF(G10=0,"",G10/E10)</f>
        <v/>
      </c>
      <c r="AJ10" s="47"/>
      <c r="AK10" s="4"/>
      <c r="AL10" s="61"/>
      <c r="AM10" s="61"/>
      <c r="AN10" s="1"/>
      <c r="AO10" s="5"/>
    </row>
    <row r="11" spans="1:56">
      <c r="A11" s="174">
        <f>1+A10</f>
        <v>3</v>
      </c>
      <c r="B11" s="56">
        <f>+'Ark1'!C1221</f>
        <v>2024</v>
      </c>
      <c r="C11" s="56">
        <f>+'Ark1'!J1221</f>
        <v>110</v>
      </c>
      <c r="D11" s="68" t="str">
        <f>VLOOKUP(C11,RNR!$A$8:$B$32,2)</f>
        <v>Gol</v>
      </c>
      <c r="E11" s="358">
        <f>+IF(G11=0,"",'Ark1'!Q1221)</f>
        <v>28</v>
      </c>
      <c r="F11" s="359">
        <f t="shared" si="0"/>
        <v>18</v>
      </c>
      <c r="G11" s="337">
        <f>+'Ark1'!R1221</f>
        <v>141</v>
      </c>
      <c r="H11" s="359">
        <f t="shared" si="1"/>
        <v>53</v>
      </c>
      <c r="I11" s="192">
        <f>+IF(G11=0,"",'Ark1'!AG1221)</f>
        <v>7.4093536521282175</v>
      </c>
      <c r="J11" s="169">
        <f t="shared" si="2"/>
        <v>3.3963384677464399</v>
      </c>
      <c r="K11" s="192">
        <f>+'Ark1'!AH1221</f>
        <v>6.7858027750247789</v>
      </c>
      <c r="L11" s="106"/>
      <c r="M11" s="416">
        <f>+'Ark1'!AJ1221</f>
        <v>141</v>
      </c>
      <c r="N11" s="97"/>
      <c r="O11" s="159">
        <f>+IF(M11=0,"",'Ark1'!AK1221)</f>
        <v>83.582978723404281</v>
      </c>
      <c r="P11" s="159">
        <f>+IF(M11=0,"",'Ark1'!AL1221)</f>
        <v>23.991872839928064</v>
      </c>
      <c r="Q11" s="158"/>
      <c r="R11" s="294">
        <f>+IF(G11=0,"",'Ark1'!S1221)</f>
        <v>9.3617021276595764</v>
      </c>
      <c r="S11" s="58">
        <f t="shared" si="3"/>
        <v>-3.602514506769694E-2</v>
      </c>
      <c r="T11" s="58">
        <f>+IF(G11=0,"",'Ark1'!T1221)</f>
        <v>6.7375886524822706</v>
      </c>
      <c r="U11" s="58">
        <f t="shared" si="4"/>
        <v>0.71486137975499897</v>
      </c>
      <c r="V11" s="311">
        <f>+IF(G11=0,"",'Ark1'!U1221)</f>
        <v>13.985106382978723</v>
      </c>
      <c r="W11" s="169">
        <f t="shared" si="5"/>
        <v>0.44987911025144633</v>
      </c>
      <c r="X11" s="79">
        <f>+IF(G11=0,"",'Ark1'!W1221)</f>
        <v>9.2198581560283674</v>
      </c>
      <c r="Y11" s="78"/>
      <c r="Z11" s="79">
        <f>+IF(G11=0,"",'Ark1'!X1221)</f>
        <v>0</v>
      </c>
      <c r="AA11" s="79">
        <f>+IF(G11=0,"",'Ark1'!Y1221)</f>
        <v>0</v>
      </c>
      <c r="AB11" s="79">
        <f>+IF(G11=0,"",'Ark1'!Z1221)</f>
        <v>0</v>
      </c>
      <c r="AC11" s="78"/>
      <c r="AD11" s="79">
        <f>+IF(G11=0,"",'Ark1'!AA1221)</f>
        <v>1.5409740021193239</v>
      </c>
      <c r="AE11" s="79">
        <f>+IF(G11=0,"",'Ark1'!AB1221)</f>
        <v>0.86111090829140724</v>
      </c>
      <c r="AF11" s="79">
        <f>+IF(G11=0,"",'Ark1'!AC1221)</f>
        <v>1.3349921776853844</v>
      </c>
      <c r="AG11" s="55"/>
      <c r="AH11" s="58">
        <f t="shared" si="6"/>
        <v>1.4938636363636359</v>
      </c>
      <c r="AI11" s="79">
        <f t="shared" si="7"/>
        <v>5.0357142857142856</v>
      </c>
      <c r="AJ11" s="47"/>
      <c r="AK11" s="4"/>
      <c r="AL11" s="61"/>
      <c r="AM11" s="61"/>
      <c r="AN11" s="1"/>
      <c r="AO11" s="5"/>
      <c r="AQ11" s="2"/>
      <c r="AR11" s="2"/>
      <c r="AS11" s="2"/>
    </row>
    <row r="12" spans="1:56">
      <c r="A12" s="174">
        <f t="shared" ref="A12:A33" si="8">1+A11</f>
        <v>4</v>
      </c>
      <c r="B12" s="56">
        <f>+'Ark1'!C1222</f>
        <v>2024</v>
      </c>
      <c r="C12" s="56">
        <f>+'Ark1'!J1222</f>
        <v>111</v>
      </c>
      <c r="D12" s="68" t="str">
        <f>VLOOKUP(C12,RNR!$A$8:$B$32,2)</f>
        <v>Forus</v>
      </c>
      <c r="E12" s="358">
        <f>+IF(G12=0,"",'Ark1'!Q1222)</f>
        <v>47</v>
      </c>
      <c r="F12" s="359">
        <f t="shared" si="0"/>
        <v>13</v>
      </c>
      <c r="G12" s="337">
        <f>+'Ark1'!R1222</f>
        <v>664</v>
      </c>
      <c r="H12" s="359">
        <f t="shared" si="1"/>
        <v>474</v>
      </c>
      <c r="I12" s="192">
        <f>+IF(G12=0,"",'Ark1'!AG1222)</f>
        <v>34.892275354703095</v>
      </c>
      <c r="J12" s="169">
        <f t="shared" si="2"/>
        <v>-5.2740297790640867</v>
      </c>
      <c r="K12" s="192">
        <f>+'Ark1'!AH1222</f>
        <v>34.03225140403039</v>
      </c>
      <c r="L12" s="106"/>
      <c r="M12" s="416">
        <f>+'Ark1'!AJ1222</f>
        <v>653</v>
      </c>
      <c r="N12" s="97"/>
      <c r="O12" s="159">
        <f>+IF(M12=0,"",'Ark1'!AK1222)</f>
        <v>83.698009188361382</v>
      </c>
      <c r="P12" s="159">
        <f>+IF(M12=0,"",'Ark1'!AL1222)</f>
        <v>25.309487475452155</v>
      </c>
      <c r="Q12" s="158"/>
      <c r="R12" s="294">
        <f>+IF(G12=0,"",'Ark1'!S1222)</f>
        <v>9.8629518072289155</v>
      </c>
      <c r="S12" s="58">
        <f t="shared" si="3"/>
        <v>-0.53704819277108484</v>
      </c>
      <c r="T12" s="58">
        <f>+IF(G12=0,"",'Ark1'!T1222)</f>
        <v>7.1024096385542164</v>
      </c>
      <c r="U12" s="58">
        <f t="shared" si="4"/>
        <v>0.6129359543436923</v>
      </c>
      <c r="V12" s="311">
        <f>+IF(G12=0,"",'Ark1'!U1222)</f>
        <v>14.893825301204812</v>
      </c>
      <c r="W12" s="169">
        <f t="shared" si="5"/>
        <v>-0.46564838300571587</v>
      </c>
      <c r="X12" s="79">
        <f>+IF(G12=0,"",'Ark1'!W1222)</f>
        <v>10.542168674698795</v>
      </c>
      <c r="Y12" s="78"/>
      <c r="Z12" s="79">
        <f>+IF(G12=0,"",'Ark1'!X1222)</f>
        <v>35.090361445783131</v>
      </c>
      <c r="AA12" s="79">
        <f>+IF(G12=0,"",'Ark1'!Y1222)</f>
        <v>0.75301204819277101</v>
      </c>
      <c r="AB12" s="79">
        <f>+IF(G12=0,"",'Ark1'!Z1222)</f>
        <v>0</v>
      </c>
      <c r="AC12" s="78"/>
      <c r="AD12" s="79">
        <f>+IF(G12=0,"",'Ark1'!AA1222)</f>
        <v>2.8284922661377325</v>
      </c>
      <c r="AE12" s="79">
        <f>+IF(G12=0,"",'Ark1'!AB1222)</f>
        <v>1.0574809623011039</v>
      </c>
      <c r="AF12" s="79">
        <f>+IF(G12=0,"",'Ark1'!AC1222)</f>
        <v>1.2351748233527298</v>
      </c>
      <c r="AG12" s="55"/>
      <c r="AH12" s="58">
        <f t="shared" si="6"/>
        <v>1.5100778744846535</v>
      </c>
      <c r="AI12" s="79">
        <f t="shared" si="7"/>
        <v>14.127659574468085</v>
      </c>
      <c r="AJ12" s="47"/>
      <c r="AK12" s="4"/>
      <c r="AL12" s="61"/>
      <c r="AM12" s="61"/>
      <c r="AN12" s="1"/>
      <c r="AO12" s="5"/>
      <c r="AQ12" s="2"/>
      <c r="AR12" s="2"/>
      <c r="AS12" s="4"/>
      <c r="AT12" s="4"/>
      <c r="AU12" s="4"/>
    </row>
    <row r="13" spans="1:56">
      <c r="A13" s="174">
        <f t="shared" si="8"/>
        <v>5</v>
      </c>
      <c r="B13" s="46">
        <f>+'Ark1'!C1223</f>
        <v>2024</v>
      </c>
      <c r="C13" s="46">
        <f>+'Ark1'!J1223</f>
        <v>116</v>
      </c>
      <c r="D13" s="68" t="str">
        <f>VLOOKUP(C13,RNR!$A$8:$B$32,2)</f>
        <v>Sandeid</v>
      </c>
      <c r="E13" s="338" t="str">
        <f>+IF(G13=0,"",'Ark1'!Q1223)</f>
        <v/>
      </c>
      <c r="F13" s="359" t="str">
        <f t="shared" si="0"/>
        <v/>
      </c>
      <c r="G13" s="337">
        <f>+'Ark1'!R1223</f>
        <v>0</v>
      </c>
      <c r="H13" s="410">
        <f t="shared" si="1"/>
        <v>-73</v>
      </c>
      <c r="I13" s="411" t="str">
        <f>+IF(G13=0,"",'Ark1'!AG1223)</f>
        <v/>
      </c>
      <c r="J13" s="169" t="str">
        <f t="shared" si="2"/>
        <v/>
      </c>
      <c r="K13" s="411">
        <f>+'Ark1'!AH1223</f>
        <v>0</v>
      </c>
      <c r="L13" s="106"/>
      <c r="M13" s="416">
        <f>+'Ark1'!AJ1223</f>
        <v>0</v>
      </c>
      <c r="N13" s="97"/>
      <c r="O13" s="159" t="str">
        <f>+IF(M13=0,"",'Ark1'!AK1223)</f>
        <v/>
      </c>
      <c r="P13" s="159" t="str">
        <f>+IF(M13=0,"",'Ark1'!AL1223)</f>
        <v/>
      </c>
      <c r="Q13" s="158"/>
      <c r="R13" s="109" t="str">
        <f>+IF(G13=0,"",'Ark1'!S1223)</f>
        <v/>
      </c>
      <c r="S13" s="40" t="str">
        <f t="shared" si="3"/>
        <v/>
      </c>
      <c r="T13" s="40" t="str">
        <f>+IF(G13=0,"",'Ark1'!T1223)</f>
        <v/>
      </c>
      <c r="U13" s="40" t="str">
        <f t="shared" si="4"/>
        <v/>
      </c>
      <c r="V13" s="110" t="str">
        <f>+IF(G13=0,"",'Ark1'!U1223)</f>
        <v/>
      </c>
      <c r="W13" s="113" t="str">
        <f t="shared" si="5"/>
        <v/>
      </c>
      <c r="X13" s="136" t="str">
        <f>+IF(G13=0,"",'Ark1'!W1223)</f>
        <v/>
      </c>
      <c r="Y13" s="412"/>
      <c r="Z13" s="136" t="str">
        <f>+IF(G13=0,"",'Ark1'!X1223)</f>
        <v/>
      </c>
      <c r="AA13" s="136" t="str">
        <f>+IF(G13=0,"",'Ark1'!Y1223)</f>
        <v/>
      </c>
      <c r="AB13" s="136" t="str">
        <f>+IF(G13=0,"",'Ark1'!Z1223)</f>
        <v/>
      </c>
      <c r="AC13" s="412"/>
      <c r="AD13" s="136" t="str">
        <f>+IF(G13=0,"",'Ark1'!AA1223)</f>
        <v/>
      </c>
      <c r="AE13" s="136" t="str">
        <f>+IF(G13=0,"",'Ark1'!AB1223)</f>
        <v/>
      </c>
      <c r="AF13" s="136" t="str">
        <f>+IF(G13=0,"",'Ark1'!AC1223)</f>
        <v/>
      </c>
      <c r="AG13" s="413"/>
      <c r="AH13" s="40" t="str">
        <f t="shared" si="6"/>
        <v/>
      </c>
      <c r="AI13" s="136" t="str">
        <f t="shared" si="7"/>
        <v/>
      </c>
      <c r="AJ13" s="47"/>
      <c r="AK13" s="4"/>
      <c r="AL13" s="61"/>
      <c r="AM13" s="61"/>
      <c r="AN13" s="1"/>
      <c r="AO13" s="5"/>
      <c r="AQ13" s="1"/>
      <c r="AR13" s="1"/>
      <c r="AS13" s="11"/>
      <c r="AT13" s="11"/>
      <c r="AU13" s="11"/>
    </row>
    <row r="14" spans="1:56">
      <c r="A14" s="174">
        <f t="shared" si="8"/>
        <v>6</v>
      </c>
      <c r="B14" s="56">
        <f>+'Ark1'!C1224</f>
        <v>2024</v>
      </c>
      <c r="C14" s="56">
        <f>+'Ark1'!J1224</f>
        <v>117</v>
      </c>
      <c r="D14" s="68" t="str">
        <f>VLOOKUP(C14,RNR!$A$8:$B$32,2)</f>
        <v>Jæren</v>
      </c>
      <c r="E14" s="358">
        <f>+IF(G14=0,"",'Ark1'!Q1224)</f>
        <v>26</v>
      </c>
      <c r="F14" s="359">
        <f t="shared" si="0"/>
        <v>-34</v>
      </c>
      <c r="G14" s="337">
        <f>+'Ark1'!R1224</f>
        <v>131</v>
      </c>
      <c r="H14" s="359">
        <f t="shared" si="1"/>
        <v>-397</v>
      </c>
      <c r="I14" s="192">
        <f>+IF(G14=0,"",'Ark1'!AG1224)</f>
        <v>6.8838675775091955</v>
      </c>
      <c r="J14" s="169">
        <f t="shared" si="2"/>
        <v>1.4742487125971593E-2</v>
      </c>
      <c r="K14" s="192">
        <f>+'Ark1'!AH1224</f>
        <v>6.638861358881182</v>
      </c>
      <c r="L14" s="106"/>
      <c r="M14" s="416">
        <f>+'Ark1'!AJ1224</f>
        <v>131</v>
      </c>
      <c r="N14" s="97"/>
      <c r="O14" s="159">
        <f>+IF(M14=0,"",'Ark1'!AK1224)</f>
        <v>82.212977099236582</v>
      </c>
      <c r="P14" s="159">
        <f>+IF(M14=0,"",'Ark1'!AL1224)</f>
        <v>26.558405022384608</v>
      </c>
      <c r="Q14" s="158"/>
      <c r="R14" s="294">
        <f>+IF(G14=0,"",'Ark1'!S1224)</f>
        <v>10.137404580152667</v>
      </c>
      <c r="S14" s="58">
        <f t="shared" si="3"/>
        <v>1.6355106407587297</v>
      </c>
      <c r="T14" s="58">
        <f>+IF(G14=0,"",'Ark1'!T1224)</f>
        <v>7.1526717557251942</v>
      </c>
      <c r="U14" s="58">
        <f t="shared" si="4"/>
        <v>0.39130811936155663</v>
      </c>
      <c r="V14" s="311">
        <f>+IF(G14=0,"",'Ark1'!U1224)</f>
        <v>14.726717557251904</v>
      </c>
      <c r="W14" s="169">
        <f t="shared" si="5"/>
        <v>-0.68521426092989479</v>
      </c>
      <c r="X14" s="79">
        <f>+IF(G14=0,"",'Ark1'!W1224)</f>
        <v>10.68702290076336</v>
      </c>
      <c r="Y14" s="78"/>
      <c r="Z14" s="79">
        <f>+IF(G14=0,"",'Ark1'!X1224)</f>
        <v>12.977099236641219</v>
      </c>
      <c r="AA14" s="79">
        <f>+IF(G14=0,"",'Ark1'!Y1224)</f>
        <v>0</v>
      </c>
      <c r="AB14" s="79">
        <f>+IF(G14=0,"",'Ark1'!Z1224)</f>
        <v>0</v>
      </c>
      <c r="AC14" s="78"/>
      <c r="AD14" s="79">
        <f>+IF(G14=0,"",'Ark1'!AA1224)</f>
        <v>1.2594573184590545</v>
      </c>
      <c r="AE14" s="79">
        <f>+IF(G14=0,"",'Ark1'!AB1224)</f>
        <v>0.77914965175270556</v>
      </c>
      <c r="AF14" s="79">
        <f>+IF(G14=0,"",'Ark1'!AC1224)</f>
        <v>1.1556253549303899</v>
      </c>
      <c r="AG14" s="55"/>
      <c r="AH14" s="58">
        <f t="shared" si="6"/>
        <v>1.4527108433734941</v>
      </c>
      <c r="AI14" s="79">
        <f t="shared" si="7"/>
        <v>5.0384615384615383</v>
      </c>
      <c r="AJ14" s="47"/>
      <c r="AK14" s="4"/>
      <c r="AL14" s="61"/>
      <c r="AM14" s="61"/>
      <c r="AN14" s="1"/>
      <c r="AO14" s="5"/>
      <c r="AQ14" s="1"/>
      <c r="AR14" s="1"/>
      <c r="AS14" s="11"/>
      <c r="AT14" s="11"/>
      <c r="AU14" s="11"/>
    </row>
    <row r="15" spans="1:56">
      <c r="A15" s="174">
        <f t="shared" si="8"/>
        <v>7</v>
      </c>
      <c r="B15" s="56">
        <f>+'Ark1'!C1225</f>
        <v>2024</v>
      </c>
      <c r="C15" s="56">
        <f>+'Ark1'!J1225</f>
        <v>134</v>
      </c>
      <c r="D15" s="68" t="str">
        <f>VLOOKUP(C15,RNR!$A$8:$B$32,2)</f>
        <v>Førde</v>
      </c>
      <c r="E15" s="358">
        <f>+IF(G15=0,"",'Ark1'!Q1225)</f>
        <v>3</v>
      </c>
      <c r="F15" s="359">
        <f t="shared" si="0"/>
        <v>2</v>
      </c>
      <c r="G15" s="337">
        <f>+'Ark1'!R1225</f>
        <v>18</v>
      </c>
      <c r="H15" s="359">
        <f t="shared" si="1"/>
        <v>16</v>
      </c>
      <c r="I15" s="192">
        <f>+IF(G15=0,"",'Ark1'!AG1225)</f>
        <v>0.94587493431424063</v>
      </c>
      <c r="J15" s="169">
        <f t="shared" si="2"/>
        <v>-1.6933152319908933</v>
      </c>
      <c r="K15" s="192">
        <f>+'Ark1'!AH1225</f>
        <v>1.1266655654663591</v>
      </c>
      <c r="L15" s="106"/>
      <c r="M15" s="416">
        <f>+'Ark1'!AJ1225</f>
        <v>18</v>
      </c>
      <c r="N15" s="97"/>
      <c r="O15" s="159">
        <f>+IF(M15=0,"",'Ark1'!AK1225)</f>
        <v>83.95</v>
      </c>
      <c r="P15" s="159">
        <f>+IF(M15=0,"",'Ark1'!AL1225)</f>
        <v>30.516881513702728</v>
      </c>
      <c r="Q15" s="158"/>
      <c r="R15" s="294">
        <f>+IF(G15=0,"",'Ark1'!S1225)</f>
        <v>10.444444444444445</v>
      </c>
      <c r="S15" s="58">
        <f t="shared" si="3"/>
        <v>4.4444444444444446</v>
      </c>
      <c r="T15" s="58">
        <f>+IF(G15=0,"",'Ark1'!T1225)</f>
        <v>8.5</v>
      </c>
      <c r="U15" s="58">
        <f t="shared" si="4"/>
        <v>1</v>
      </c>
      <c r="V15" s="311">
        <f>+IF(G15=0,"",'Ark1'!U1225)</f>
        <v>18.188888888888886</v>
      </c>
      <c r="W15" s="169">
        <f t="shared" si="5"/>
        <v>-4.3611111111111143</v>
      </c>
      <c r="X15" s="79">
        <f>+IF(G15=0,"",'Ark1'!W1225)</f>
        <v>55.555555555555557</v>
      </c>
      <c r="Y15" s="78"/>
      <c r="Z15" s="79">
        <f>+IF(G15=0,"",'Ark1'!X1225)</f>
        <v>72.222222222222229</v>
      </c>
      <c r="AA15" s="79">
        <f>+IF(G15=0,"",'Ark1'!Y1225)</f>
        <v>5.5555555555555562</v>
      </c>
      <c r="AB15" s="79">
        <f>+IF(G15=0,"",'Ark1'!Z1225)</f>
        <v>0</v>
      </c>
      <c r="AC15" s="78"/>
      <c r="AD15" s="79">
        <f>+IF(G15=0,"",'Ark1'!AA1225)</f>
        <v>3.4507469221876597</v>
      </c>
      <c r="AE15" s="79">
        <f>+IF(G15=0,"",'Ark1'!AB1225)</f>
        <v>0.83147941928310243</v>
      </c>
      <c r="AF15" s="79">
        <f>+IF(G15=0,"",'Ark1'!AC1225)</f>
        <v>1.3437096247164249</v>
      </c>
      <c r="AG15" s="55"/>
      <c r="AH15" s="58">
        <f t="shared" si="6"/>
        <v>1.7414893617021274</v>
      </c>
      <c r="AI15" s="79">
        <f t="shared" si="7"/>
        <v>6</v>
      </c>
      <c r="AJ15" s="47"/>
      <c r="AK15" s="4"/>
      <c r="AL15" s="61"/>
      <c r="AM15" s="61"/>
      <c r="AN15" s="1"/>
      <c r="AO15" s="5"/>
      <c r="AQ15" s="1"/>
      <c r="AR15" s="1"/>
      <c r="AS15" s="11"/>
      <c r="AT15" s="11"/>
      <c r="AU15" s="11"/>
    </row>
    <row r="16" spans="1:56">
      <c r="A16" s="174">
        <f t="shared" si="8"/>
        <v>8</v>
      </c>
      <c r="B16" s="46">
        <f>+'Ark1'!C1226</f>
        <v>2024</v>
      </c>
      <c r="C16" s="46">
        <f>+'Ark1'!J1226</f>
        <v>141</v>
      </c>
      <c r="D16" s="68" t="str">
        <f>VLOOKUP(C16,RNR!$A$8:$B$32,2)</f>
        <v>Ølen</v>
      </c>
      <c r="E16" s="338">
        <f>+IF(G16=0,"",'Ark1'!Q1226)</f>
        <v>53</v>
      </c>
      <c r="F16" s="359">
        <f t="shared" si="0"/>
        <v>53</v>
      </c>
      <c r="G16" s="337">
        <f>+'Ark1'!R1226</f>
        <v>625</v>
      </c>
      <c r="H16" s="410">
        <f t="shared" si="1"/>
        <v>625</v>
      </c>
      <c r="I16" s="411">
        <f>+IF(G16=0,"",'Ark1'!AG1226)</f>
        <v>32.842879663688905</v>
      </c>
      <c r="J16" s="169">
        <f t="shared" si="2"/>
        <v>13.753942570413422</v>
      </c>
      <c r="K16" s="411">
        <f>+'Ark1'!AH1226</f>
        <v>34.749408104834259</v>
      </c>
      <c r="L16" s="106"/>
      <c r="M16" s="416">
        <f>+'Ark1'!AJ1226</f>
        <v>622</v>
      </c>
      <c r="N16" s="97"/>
      <c r="O16" s="159">
        <f>+IF(M16=0,"",'Ark1'!AK1226)</f>
        <v>87.350160771704083</v>
      </c>
      <c r="P16" s="159">
        <f>+IF(M16=0,"",'Ark1'!AL1226)</f>
        <v>24.179191987417081</v>
      </c>
      <c r="Q16" s="158"/>
      <c r="R16" s="109">
        <f>+IF(G16=0,"",'Ark1'!S1226)</f>
        <v>9.1167999999999996</v>
      </c>
      <c r="S16" s="40">
        <f t="shared" si="3"/>
        <v>9.1167999999999996</v>
      </c>
      <c r="T16" s="40">
        <f>+IF(G16=0,"",'Ark1'!T1226)</f>
        <v>6.8335999999999997</v>
      </c>
      <c r="U16" s="40">
        <f t="shared" si="4"/>
        <v>6.8335999999999997</v>
      </c>
      <c r="V16" s="110">
        <f>+IF(G16=0,"",'Ark1'!U1226)</f>
        <v>16.156639999999989</v>
      </c>
      <c r="W16" s="113">
        <f t="shared" si="5"/>
        <v>16.156639999999989</v>
      </c>
      <c r="X16" s="136">
        <f>+IF(G16=0,"",'Ark1'!W1226)</f>
        <v>9.92</v>
      </c>
      <c r="Y16" s="412"/>
      <c r="Z16" s="136">
        <f>+IF(G16=0,"",'Ark1'!X1226)</f>
        <v>48.64</v>
      </c>
      <c r="AA16" s="136">
        <f>+IF(G16=0,"",'Ark1'!Y1226)</f>
        <v>2.4</v>
      </c>
      <c r="AB16" s="136">
        <f>+IF(G16=0,"",'Ark1'!Z1226)</f>
        <v>0</v>
      </c>
      <c r="AC16" s="412"/>
      <c r="AD16" s="136">
        <f>+IF(G16=0,"",'Ark1'!AA1226)</f>
        <v>3.0655909561453498</v>
      </c>
      <c r="AE16" s="136">
        <f>+IF(G16=0,"",'Ark1'!AB1226)</f>
        <v>1.2626788031799678</v>
      </c>
      <c r="AF16" s="136">
        <f>+IF(G16=0,"",'Ark1'!AC1226)</f>
        <v>1.4314716343679348</v>
      </c>
      <c r="AG16" s="413"/>
      <c r="AH16" s="40">
        <f t="shared" si="6"/>
        <v>1.772183222183221</v>
      </c>
      <c r="AI16" s="136">
        <f t="shared" si="7"/>
        <v>11.79245283018868</v>
      </c>
      <c r="AJ16" s="47"/>
      <c r="AK16" s="4"/>
      <c r="AL16" s="61"/>
      <c r="AM16" s="61"/>
      <c r="AN16" s="1"/>
      <c r="AO16" s="5"/>
      <c r="AQ16" s="1"/>
      <c r="AR16" s="1"/>
      <c r="AS16" s="11"/>
      <c r="AT16" s="11"/>
      <c r="AU16" s="11"/>
    </row>
    <row r="17" spans="1:47">
      <c r="A17" s="174">
        <f t="shared" si="8"/>
        <v>9</v>
      </c>
      <c r="B17" s="56">
        <f>+'Ark1'!C1227</f>
        <v>2024</v>
      </c>
      <c r="C17" s="56">
        <f>+'Ark1'!J1227</f>
        <v>143</v>
      </c>
      <c r="D17" s="68" t="str">
        <f>VLOOKUP(C17,RNR!$A$8:$B$32,2)</f>
        <v>Nordfjord</v>
      </c>
      <c r="E17" s="358" t="str">
        <f>+IF(G17=0,"",'Ark1'!Q1227)</f>
        <v/>
      </c>
      <c r="F17" s="359" t="str">
        <f t="shared" si="0"/>
        <v/>
      </c>
      <c r="G17" s="337">
        <f>+'Ark1'!R1227</f>
        <v>0</v>
      </c>
      <c r="H17" s="359">
        <f t="shared" si="1"/>
        <v>-4</v>
      </c>
      <c r="I17" s="192" t="str">
        <f>+IF(G17=0,"",'Ark1'!AG1227)</f>
        <v/>
      </c>
      <c r="J17" s="169" t="str">
        <f t="shared" si="2"/>
        <v/>
      </c>
      <c r="K17" s="192">
        <f>+'Ark1'!AH1227</f>
        <v>0</v>
      </c>
      <c r="L17" s="106"/>
      <c r="M17" s="416">
        <f>+'Ark1'!AJ1227</f>
        <v>0</v>
      </c>
      <c r="N17" s="97"/>
      <c r="O17" s="159" t="str">
        <f>+IF(M17=0,"",'Ark1'!AK1227)</f>
        <v/>
      </c>
      <c r="P17" s="159" t="str">
        <f>+IF(M17=0,"",'Ark1'!AL1227)</f>
        <v/>
      </c>
      <c r="Q17" s="158"/>
      <c r="R17" s="294" t="str">
        <f>+IF(G17=0,"",'Ark1'!S1227)</f>
        <v/>
      </c>
      <c r="S17" s="58" t="str">
        <f t="shared" si="3"/>
        <v/>
      </c>
      <c r="T17" s="58" t="str">
        <f>+IF(G17=0,"",'Ark1'!T1227)</f>
        <v/>
      </c>
      <c r="U17" s="58" t="str">
        <f t="shared" si="4"/>
        <v/>
      </c>
      <c r="V17" s="311" t="str">
        <f>+IF(G17=0,"",'Ark1'!U1227)</f>
        <v/>
      </c>
      <c r="W17" s="169" t="str">
        <f t="shared" si="5"/>
        <v/>
      </c>
      <c r="X17" s="79" t="str">
        <f>+IF(G17=0,"",'Ark1'!W1227)</f>
        <v/>
      </c>
      <c r="Y17" s="78"/>
      <c r="Z17" s="79" t="str">
        <f>+IF(G17=0,"",'Ark1'!X1227)</f>
        <v/>
      </c>
      <c r="AA17" s="79" t="str">
        <f>+IF(G17=0,"",'Ark1'!Y1227)</f>
        <v/>
      </c>
      <c r="AB17" s="79" t="str">
        <f>+IF(G17=0,"",'Ark1'!Z1227)</f>
        <v/>
      </c>
      <c r="AC17" s="78"/>
      <c r="AD17" s="79" t="str">
        <f>+IF(G17=0,"",'Ark1'!AA1227)</f>
        <v/>
      </c>
      <c r="AE17" s="79" t="str">
        <f>+IF(G17=0,"",'Ark1'!AB1227)</f>
        <v/>
      </c>
      <c r="AF17" s="79" t="str">
        <f>+IF(G17=0,"",'Ark1'!AC1227)</f>
        <v/>
      </c>
      <c r="AG17" s="55"/>
      <c r="AH17" s="58" t="str">
        <f t="shared" si="6"/>
        <v/>
      </c>
      <c r="AI17" s="79" t="str">
        <f t="shared" si="7"/>
        <v/>
      </c>
      <c r="AJ17" s="47"/>
      <c r="AK17" s="4"/>
      <c r="AL17" s="61"/>
      <c r="AM17" s="61"/>
      <c r="AN17" s="1"/>
      <c r="AO17" s="5"/>
      <c r="AQ17" s="1"/>
      <c r="AR17" s="1"/>
      <c r="AS17" s="11"/>
      <c r="AT17" s="11"/>
      <c r="AU17" s="11"/>
    </row>
    <row r="18" spans="1:47">
      <c r="A18" s="174">
        <f t="shared" si="8"/>
        <v>10</v>
      </c>
      <c r="B18" s="46">
        <f>+'Ark1'!C1228</f>
        <v>2024</v>
      </c>
      <c r="C18" s="46">
        <f>+'Ark1'!J1228</f>
        <v>147</v>
      </c>
      <c r="D18" s="68" t="str">
        <f>VLOOKUP(C18,RNR!$A$8:$B$32,2)</f>
        <v>Midt-Norge</v>
      </c>
      <c r="E18" s="338" t="str">
        <f>+IF(G18=0,"",'Ark1'!Q1228)</f>
        <v/>
      </c>
      <c r="F18" s="359" t="str">
        <f t="shared" si="0"/>
        <v/>
      </c>
      <c r="G18" s="337">
        <f>+'Ark1'!R1228</f>
        <v>0</v>
      </c>
      <c r="H18" s="410">
        <f t="shared" si="1"/>
        <v>-186</v>
      </c>
      <c r="I18" s="411" t="str">
        <f>+IF(G18=0,"",'Ark1'!AG1228)</f>
        <v/>
      </c>
      <c r="J18" s="169" t="str">
        <f t="shared" si="2"/>
        <v/>
      </c>
      <c r="K18" s="411">
        <f>+'Ark1'!AH1228</f>
        <v>0</v>
      </c>
      <c r="L18" s="106"/>
      <c r="M18" s="416">
        <f>+'Ark1'!AJ1228</f>
        <v>0</v>
      </c>
      <c r="N18" s="97"/>
      <c r="O18" s="159" t="str">
        <f>+IF(M18=0,"",'Ark1'!AK1228)</f>
        <v/>
      </c>
      <c r="P18" s="159" t="str">
        <f>+IF(M18=0,"",'Ark1'!AL1228)</f>
        <v/>
      </c>
      <c r="Q18" s="158"/>
      <c r="R18" s="109" t="str">
        <f>+IF(G18=0,"",'Ark1'!S1228)</f>
        <v/>
      </c>
      <c r="S18" s="40" t="str">
        <f t="shared" si="3"/>
        <v/>
      </c>
      <c r="T18" s="40" t="str">
        <f>+IF(G18=0,"",'Ark1'!T1228)</f>
        <v/>
      </c>
      <c r="U18" s="40" t="str">
        <f t="shared" si="4"/>
        <v/>
      </c>
      <c r="V18" s="110" t="str">
        <f>+IF(G18=0,"",'Ark1'!U1228)</f>
        <v/>
      </c>
      <c r="W18" s="113" t="str">
        <f t="shared" si="5"/>
        <v/>
      </c>
      <c r="X18" s="136" t="str">
        <f>+IF(G18=0,"",'Ark1'!W1228)</f>
        <v/>
      </c>
      <c r="Y18" s="412"/>
      <c r="Z18" s="136" t="str">
        <f>+IF(G18=0,"",'Ark1'!X1228)</f>
        <v/>
      </c>
      <c r="AA18" s="136" t="str">
        <f>+IF(G18=0,"",'Ark1'!Y1228)</f>
        <v/>
      </c>
      <c r="AB18" s="136" t="str">
        <f>+IF(G18=0,"",'Ark1'!Z1228)</f>
        <v/>
      </c>
      <c r="AC18" s="412"/>
      <c r="AD18" s="136" t="str">
        <f>+IF(G18=0,"",'Ark1'!AA1228)</f>
        <v/>
      </c>
      <c r="AE18" s="136" t="str">
        <f>+IF(G18=0,"",'Ark1'!AB1228)</f>
        <v/>
      </c>
      <c r="AF18" s="136" t="str">
        <f>+IF(G18=0,"",'Ark1'!AC1228)</f>
        <v/>
      </c>
      <c r="AG18" s="413"/>
      <c r="AH18" s="40" t="str">
        <f t="shared" si="6"/>
        <v/>
      </c>
      <c r="AI18" s="136" t="str">
        <f t="shared" si="7"/>
        <v/>
      </c>
      <c r="AJ18" s="47"/>
      <c r="AK18" s="4"/>
      <c r="AL18" s="61"/>
      <c r="AM18" s="61"/>
      <c r="AN18" s="1"/>
      <c r="AO18" s="5"/>
      <c r="AQ18" s="1"/>
      <c r="AR18" s="1"/>
      <c r="AS18" s="11"/>
      <c r="AT18" s="11"/>
      <c r="AU18" s="11"/>
    </row>
    <row r="19" spans="1:47">
      <c r="A19" s="174">
        <f t="shared" si="8"/>
        <v>11</v>
      </c>
      <c r="B19" s="56">
        <f>+'Ark1'!C1229</f>
        <v>2024</v>
      </c>
      <c r="C19" s="56">
        <f>+'Ark1'!J1229</f>
        <v>155</v>
      </c>
      <c r="D19" s="68" t="str">
        <f>VLOOKUP(C19,RNR!$A$8:$B$32,2)</f>
        <v>Målselv</v>
      </c>
      <c r="E19" s="358" t="str">
        <f>+IF(G19=0,"",'Ark1'!Q1229)</f>
        <v/>
      </c>
      <c r="F19" s="359" t="str">
        <f t="shared" si="0"/>
        <v/>
      </c>
      <c r="G19" s="337">
        <f>+'Ark1'!R1229</f>
        <v>0</v>
      </c>
      <c r="H19" s="359">
        <f t="shared" si="1"/>
        <v>-183</v>
      </c>
      <c r="I19" s="192" t="str">
        <f>+IF(G19=0,"",'Ark1'!AG1229)</f>
        <v/>
      </c>
      <c r="J19" s="169" t="str">
        <f t="shared" si="2"/>
        <v/>
      </c>
      <c r="K19" s="192">
        <f>+'Ark1'!AH1229</f>
        <v>0</v>
      </c>
      <c r="L19" s="106"/>
      <c r="M19" s="416">
        <f>+'Ark1'!AJ1229</f>
        <v>0</v>
      </c>
      <c r="N19" s="97"/>
      <c r="O19" s="159" t="str">
        <f>+IF(M19=0,"",'Ark1'!AK1229)</f>
        <v/>
      </c>
      <c r="P19" s="159" t="str">
        <f>+IF(M19=0,"",'Ark1'!AL1229)</f>
        <v/>
      </c>
      <c r="Q19" s="158"/>
      <c r="R19" s="294" t="str">
        <f>+IF(G19=0,"",'Ark1'!S1229)</f>
        <v/>
      </c>
      <c r="S19" s="58" t="str">
        <f t="shared" si="3"/>
        <v/>
      </c>
      <c r="T19" s="58" t="str">
        <f>+IF(G19=0,"",'Ark1'!T1229)</f>
        <v/>
      </c>
      <c r="U19" s="58" t="str">
        <f t="shared" si="4"/>
        <v/>
      </c>
      <c r="V19" s="311" t="str">
        <f>+IF(G19=0,"",'Ark1'!U1229)</f>
        <v/>
      </c>
      <c r="W19" s="169" t="str">
        <f t="shared" si="5"/>
        <v/>
      </c>
      <c r="X19" s="79" t="str">
        <f>+IF(G19=0,"",'Ark1'!W1229)</f>
        <v/>
      </c>
      <c r="Y19" s="78"/>
      <c r="Z19" s="79" t="str">
        <f>+IF(G19=0,"",'Ark1'!X1229)</f>
        <v/>
      </c>
      <c r="AA19" s="79" t="str">
        <f>+IF(G19=0,"",'Ark1'!Y1229)</f>
        <v/>
      </c>
      <c r="AB19" s="79" t="str">
        <f>+IF(G19=0,"",'Ark1'!Z1229)</f>
        <v/>
      </c>
      <c r="AC19" s="78"/>
      <c r="AD19" s="79" t="str">
        <f>+IF(G19=0,"",'Ark1'!AA1229)</f>
        <v/>
      </c>
      <c r="AE19" s="79" t="str">
        <f>+IF(G19=0,"",'Ark1'!AB1229)</f>
        <v/>
      </c>
      <c r="AF19" s="79" t="str">
        <f>+IF(G19=0,"",'Ark1'!AC1229)</f>
        <v/>
      </c>
      <c r="AG19" s="55"/>
      <c r="AH19" s="58" t="str">
        <f t="shared" si="6"/>
        <v/>
      </c>
      <c r="AI19" s="79" t="str">
        <f t="shared" si="7"/>
        <v/>
      </c>
      <c r="AJ19" s="47"/>
      <c r="AK19" s="4"/>
      <c r="AL19" s="61"/>
      <c r="AM19" s="61"/>
      <c r="AN19" s="1"/>
      <c r="AO19" s="5"/>
      <c r="AQ19" s="1"/>
      <c r="AR19" s="1"/>
      <c r="AS19" s="11"/>
      <c r="AT19" s="11"/>
      <c r="AU19" s="11"/>
    </row>
    <row r="20" spans="1:47">
      <c r="A20" s="174">
        <f t="shared" si="8"/>
        <v>12</v>
      </c>
      <c r="B20" s="56">
        <f>+'Ark1'!C1230</f>
        <v>2024</v>
      </c>
      <c r="C20" s="56">
        <f>+'Ark1'!J1230</f>
        <v>160</v>
      </c>
      <c r="D20" s="68" t="str">
        <f>VLOOKUP(C20,RNR!$A$8:$B$32,2)</f>
        <v>Oslo</v>
      </c>
      <c r="E20" s="358">
        <f>+IF(G20=0,"",'Ark1'!Q1230)</f>
        <v>6</v>
      </c>
      <c r="F20" s="359">
        <f t="shared" si="0"/>
        <v>6</v>
      </c>
      <c r="G20" s="337">
        <f>+'Ark1'!R1230</f>
        <v>42</v>
      </c>
      <c r="H20" s="359">
        <f t="shared" si="1"/>
        <v>42</v>
      </c>
      <c r="I20" s="192">
        <f>+IF(G20=0,"",'Ark1'!AG1230)</f>
        <v>2.2070415133998944</v>
      </c>
      <c r="J20" s="169">
        <f t="shared" si="2"/>
        <v>-4.5174704171857902</v>
      </c>
      <c r="K20" s="192">
        <f>+'Ark1'!AH1230</f>
        <v>2.4157581764122895</v>
      </c>
      <c r="L20" s="106"/>
      <c r="M20" s="416">
        <f>+'Ark1'!AJ1230</f>
        <v>42</v>
      </c>
      <c r="N20" s="97"/>
      <c r="O20" s="159">
        <f>+IF(M20=0,"",'Ark1'!AK1230)</f>
        <v>88.861904761904725</v>
      </c>
      <c r="P20" s="159">
        <f>+IF(M20=0,"",'Ark1'!AL1230)</f>
        <v>23.927015254438192</v>
      </c>
      <c r="Q20" s="158"/>
      <c r="R20" s="294">
        <f>+IF(G20=0,"",'Ark1'!S1230)</f>
        <v>8.8809523809523814</v>
      </c>
      <c r="S20" s="58">
        <f t="shared" si="3"/>
        <v>8.8809523809523814</v>
      </c>
      <c r="T20" s="58">
        <f>+IF(G20=0,"",'Ark1'!T1230)</f>
        <v>7.7619047619047645</v>
      </c>
      <c r="U20" s="58">
        <f t="shared" si="4"/>
        <v>7.7619047619047645</v>
      </c>
      <c r="V20" s="311">
        <f>+IF(G20=0,"",'Ark1'!U1230)</f>
        <v>16.714285714285701</v>
      </c>
      <c r="W20" s="169">
        <f t="shared" si="5"/>
        <v>16.714285714285701</v>
      </c>
      <c r="X20" s="79">
        <f>+IF(G20=0,"",'Ark1'!W1230)</f>
        <v>16.666666666666671</v>
      </c>
      <c r="Y20" s="78"/>
      <c r="Z20" s="79">
        <f>+IF(G20=0,"",'Ark1'!X1230)</f>
        <v>52.380952380952387</v>
      </c>
      <c r="AA20" s="79">
        <f>+IF(G20=0,"",'Ark1'!Y1230)</f>
        <v>2.3809523809523818</v>
      </c>
      <c r="AB20" s="79">
        <f>+IF(G20=0,"",'Ark1'!Z1230)</f>
        <v>0</v>
      </c>
      <c r="AC20" s="78"/>
      <c r="AD20" s="79">
        <f>+IF(G20=0,"",'Ark1'!AA1230)</f>
        <v>3.701966750678515</v>
      </c>
      <c r="AE20" s="79">
        <f>+IF(G20=0,"",'Ark1'!AB1230)</f>
        <v>1.1792326187656943</v>
      </c>
      <c r="AF20" s="79">
        <f>+IF(G20=0,"",'Ark1'!AC1230)</f>
        <v>0.97124181211291227</v>
      </c>
      <c r="AG20" s="55"/>
      <c r="AH20" s="58">
        <f t="shared" si="6"/>
        <v>1.8820375335120627</v>
      </c>
      <c r="AI20" s="79">
        <f t="shared" si="7"/>
        <v>7</v>
      </c>
      <c r="AJ20" s="47"/>
      <c r="AK20" s="4"/>
      <c r="AL20" s="61"/>
      <c r="AM20" s="61"/>
      <c r="AN20" s="1"/>
      <c r="AO20" s="5"/>
      <c r="AQ20" s="1"/>
      <c r="AR20" s="1"/>
      <c r="AS20" s="11"/>
      <c r="AT20" s="11"/>
      <c r="AU20" s="11"/>
    </row>
    <row r="21" spans="1:47">
      <c r="A21" s="174">
        <f t="shared" si="8"/>
        <v>13</v>
      </c>
      <c r="B21" s="56">
        <f>+'Ark1'!C1231</f>
        <v>2024</v>
      </c>
      <c r="C21" s="56">
        <f>+'Ark1'!J1231</f>
        <v>171</v>
      </c>
      <c r="D21" s="68" t="str">
        <f>VLOOKUP(C21,RNR!$A$8:$B$32,2)</f>
        <v>Prima</v>
      </c>
      <c r="E21" s="358">
        <f>+IF(G21=0,"",'Ark1'!Q1231)</f>
        <v>4</v>
      </c>
      <c r="F21" s="359">
        <f t="shared" si="0"/>
        <v>4</v>
      </c>
      <c r="G21" s="337">
        <f>+'Ark1'!R1231</f>
        <v>72</v>
      </c>
      <c r="H21" s="359">
        <f t="shared" si="1"/>
        <v>72</v>
      </c>
      <c r="I21" s="192">
        <f>+IF(G21=0,"",'Ark1'!AG1231)</f>
        <v>3.7834997372569625</v>
      </c>
      <c r="J21" s="169">
        <f t="shared" si="2"/>
        <v>-2.8325523234805652</v>
      </c>
      <c r="K21" s="192">
        <f>+'Ark1'!AH1231</f>
        <v>4.0909591454685597</v>
      </c>
      <c r="L21" s="106"/>
      <c r="M21" s="416">
        <f>+'Ark1'!AJ1231</f>
        <v>67</v>
      </c>
      <c r="N21" s="97"/>
      <c r="O21" s="159">
        <f>+IF(M21=0,"",'Ark1'!AK1231)</f>
        <v>86.416417910447777</v>
      </c>
      <c r="P21" s="159">
        <f>+IF(M21=0,"",'Ark1'!AL1231)</f>
        <v>25.612760244830167</v>
      </c>
      <c r="Q21" s="158"/>
      <c r="R21" s="294">
        <f>+IF(G21=0,"",'Ark1'!S1231)</f>
        <v>9.5972222222222232</v>
      </c>
      <c r="S21" s="58">
        <f t="shared" si="3"/>
        <v>9.5972222222222232</v>
      </c>
      <c r="T21" s="58">
        <f>+IF(G21=0,"",'Ark1'!T1231)</f>
        <v>8.0694444444444446</v>
      </c>
      <c r="U21" s="58">
        <f t="shared" si="4"/>
        <v>8.0694444444444446</v>
      </c>
      <c r="V21" s="311">
        <f>+IF(G21=0,"",'Ark1'!U1231)</f>
        <v>16.511111111111106</v>
      </c>
      <c r="W21" s="169">
        <f t="shared" si="5"/>
        <v>16.511111111111106</v>
      </c>
      <c r="X21" s="79">
        <f>+IF(G21=0,"",'Ark1'!W1231)</f>
        <v>37.5</v>
      </c>
      <c r="Y21" s="78"/>
      <c r="Z21" s="79">
        <f>+IF(G21=0,"",'Ark1'!X1231)</f>
        <v>58.33333333333335</v>
      </c>
      <c r="AA21" s="79">
        <f>+IF(G21=0,"",'Ark1'!Y1231)</f>
        <v>0</v>
      </c>
      <c r="AB21" s="79">
        <f>+IF(G21=0,"",'Ark1'!Z1231)</f>
        <v>0</v>
      </c>
      <c r="AC21" s="78"/>
      <c r="AD21" s="79">
        <f>+IF(G21=0,"",'Ark1'!AA1231)</f>
        <v>1.881898830935602</v>
      </c>
      <c r="AE21" s="79">
        <f>+IF(G21=0,"",'Ark1'!AB1231)</f>
        <v>0.87654185141609853</v>
      </c>
      <c r="AF21" s="79">
        <f>+IF(G21=0,"",'Ark1'!AC1231)</f>
        <v>1.0318051722976784</v>
      </c>
      <c r="AG21" s="55"/>
      <c r="AH21" s="58">
        <f t="shared" si="6"/>
        <v>1.7204052098408096</v>
      </c>
      <c r="AI21" s="79">
        <f t="shared" si="7"/>
        <v>18</v>
      </c>
      <c r="AJ21" s="47"/>
      <c r="AK21" s="4"/>
      <c r="AL21" s="61"/>
      <c r="AM21" s="61"/>
      <c r="AN21" s="1"/>
      <c r="AO21" s="5"/>
      <c r="AQ21" s="1"/>
      <c r="AR21" s="1"/>
      <c r="AS21" s="11"/>
      <c r="AT21" s="11"/>
      <c r="AU21" s="11"/>
    </row>
    <row r="22" spans="1:47">
      <c r="A22" s="174">
        <f t="shared" si="8"/>
        <v>14</v>
      </c>
      <c r="B22" s="56">
        <f>+'Ark1'!C1232</f>
        <v>2024</v>
      </c>
      <c r="C22" s="56">
        <f>+'Ark1'!J1232</f>
        <v>175</v>
      </c>
      <c r="D22" s="68" t="str">
        <f>VLOOKUP(C22,RNR!$A$8:$B$32,2)</f>
        <v>Ole Ringdal</v>
      </c>
      <c r="E22" s="358" t="str">
        <f>+IF(G22=0,"",'Ark1'!Q1232)</f>
        <v/>
      </c>
      <c r="F22" s="359" t="str">
        <f t="shared" si="0"/>
        <v/>
      </c>
      <c r="G22" s="337">
        <f>+'Ark1'!R1232</f>
        <v>0</v>
      </c>
      <c r="H22" s="359">
        <f t="shared" si="1"/>
        <v>-85</v>
      </c>
      <c r="I22" s="192" t="str">
        <f>+IF(G22=0,"",'Ark1'!AG1232)</f>
        <v/>
      </c>
      <c r="J22" s="169" t="str">
        <f t="shared" si="2"/>
        <v/>
      </c>
      <c r="K22" s="192">
        <f>+'Ark1'!AH1232</f>
        <v>0</v>
      </c>
      <c r="L22" s="106"/>
      <c r="M22" s="416">
        <f>+'Ark1'!AJ1232</f>
        <v>0</v>
      </c>
      <c r="N22" s="97"/>
      <c r="O22" s="159" t="str">
        <f>+IF(M22=0,"",'Ark1'!AK1232)</f>
        <v/>
      </c>
      <c r="P22" s="159" t="str">
        <f>+IF(M22=0,"",'Ark1'!AL1232)</f>
        <v/>
      </c>
      <c r="Q22" s="158"/>
      <c r="R22" s="294" t="str">
        <f>+IF(G22=0,"",'Ark1'!S1232)</f>
        <v/>
      </c>
      <c r="S22" s="58" t="str">
        <f t="shared" si="3"/>
        <v/>
      </c>
      <c r="T22" s="58" t="str">
        <f>+IF(G22=0,"",'Ark1'!T1232)</f>
        <v/>
      </c>
      <c r="U22" s="58" t="str">
        <f t="shared" si="4"/>
        <v/>
      </c>
      <c r="V22" s="311" t="str">
        <f>+IF(G22=0,"",'Ark1'!U1232)</f>
        <v/>
      </c>
      <c r="W22" s="169" t="str">
        <f t="shared" si="5"/>
        <v/>
      </c>
      <c r="X22" s="79" t="str">
        <f>+IF(G22=0,"",'Ark1'!W1232)</f>
        <v/>
      </c>
      <c r="Y22" s="78"/>
      <c r="Z22" s="79" t="str">
        <f>+IF(G22=0,"",'Ark1'!X1232)</f>
        <v/>
      </c>
      <c r="AA22" s="79" t="str">
        <f>+IF(G22=0,"",'Ark1'!Y1232)</f>
        <v/>
      </c>
      <c r="AB22" s="79" t="str">
        <f>+IF(G22=0,"",'Ark1'!Z1232)</f>
        <v/>
      </c>
      <c r="AC22" s="78"/>
      <c r="AD22" s="79" t="str">
        <f>+IF(G22=0,"",'Ark1'!AA1232)</f>
        <v/>
      </c>
      <c r="AE22" s="79" t="str">
        <f>+IF(G22=0,"",'Ark1'!AB1232)</f>
        <v/>
      </c>
      <c r="AF22" s="79" t="str">
        <f>+IF(G22=0,"",'Ark1'!AC1232)</f>
        <v/>
      </c>
      <c r="AG22" s="55"/>
      <c r="AH22" s="58" t="str">
        <f t="shared" si="6"/>
        <v/>
      </c>
      <c r="AI22" s="79" t="str">
        <f t="shared" si="7"/>
        <v/>
      </c>
      <c r="AJ22" s="47"/>
      <c r="AK22" s="4"/>
      <c r="AL22" s="61"/>
      <c r="AM22" s="61"/>
      <c r="AN22" s="1"/>
      <c r="AO22" s="5"/>
      <c r="AQ22" s="13"/>
      <c r="AR22" s="13"/>
      <c r="AS22" s="11"/>
      <c r="AT22" s="11"/>
      <c r="AU22" s="11"/>
    </row>
    <row r="23" spans="1:47" ht="16.5" customHeight="1">
      <c r="A23" s="174">
        <f t="shared" si="8"/>
        <v>15</v>
      </c>
      <c r="B23" s="46">
        <f>+'Ark1'!C1233</f>
        <v>2024</v>
      </c>
      <c r="C23" s="46">
        <f>+'Ark1'!J1233</f>
        <v>177</v>
      </c>
      <c r="D23" s="68" t="str">
        <f>VLOOKUP(C23,RNR!$A$8:$B$32,2)</f>
        <v>Slakthuset</v>
      </c>
      <c r="E23" s="338" t="str">
        <f>+IF(G23=0,"",'Ark1'!Q1233)</f>
        <v/>
      </c>
      <c r="F23" s="359" t="str">
        <f t="shared" si="0"/>
        <v/>
      </c>
      <c r="G23" s="337">
        <f>+'Ark1'!R1233</f>
        <v>0</v>
      </c>
      <c r="H23" s="410">
        <f t="shared" si="1"/>
        <v>0</v>
      </c>
      <c r="I23" s="411" t="str">
        <f>+IF(G23=0,"",'Ark1'!AG1233)</f>
        <v/>
      </c>
      <c r="J23" s="169" t="str">
        <f t="shared" si="2"/>
        <v/>
      </c>
      <c r="K23" s="411">
        <f>+'Ark1'!AH1233</f>
        <v>0</v>
      </c>
      <c r="L23" s="106"/>
      <c r="M23" s="416">
        <f>+'Ark1'!AJ1233</f>
        <v>0</v>
      </c>
      <c r="N23" s="97"/>
      <c r="O23" s="159" t="str">
        <f>+IF(M23=0,"",'Ark1'!AK1233)</f>
        <v/>
      </c>
      <c r="P23" s="159" t="str">
        <f>+IF(M23=0,"",'Ark1'!AL1233)</f>
        <v/>
      </c>
      <c r="Q23" s="158"/>
      <c r="R23" s="109" t="str">
        <f>+IF(G23=0,"",'Ark1'!S1233)</f>
        <v/>
      </c>
      <c r="S23" s="40" t="str">
        <f t="shared" si="3"/>
        <v/>
      </c>
      <c r="T23" s="40" t="str">
        <f>+IF(G23=0,"",'Ark1'!T1233)</f>
        <v/>
      </c>
      <c r="U23" s="40" t="str">
        <f t="shared" si="4"/>
        <v/>
      </c>
      <c r="V23" s="110" t="str">
        <f>+IF(G23=0,"",'Ark1'!U1233)</f>
        <v/>
      </c>
      <c r="W23" s="113" t="str">
        <f t="shared" si="5"/>
        <v/>
      </c>
      <c r="X23" s="136" t="str">
        <f>+IF(G23=0,"",'Ark1'!W1233)</f>
        <v/>
      </c>
      <c r="Y23" s="412"/>
      <c r="Z23" s="136" t="str">
        <f>+IF(G23=0,"",'Ark1'!X1233)</f>
        <v/>
      </c>
      <c r="AA23" s="136" t="str">
        <f>+IF(G23=0,"",'Ark1'!Y1233)</f>
        <v/>
      </c>
      <c r="AB23" s="136" t="str">
        <f>+IF(G23=0,"",'Ark1'!Z1233)</f>
        <v/>
      </c>
      <c r="AC23" s="412"/>
      <c r="AD23" s="136" t="str">
        <f>+IF(G23=0,"",'Ark1'!AA1233)</f>
        <v/>
      </c>
      <c r="AE23" s="136" t="str">
        <f>+IF(G23=0,"",'Ark1'!AB1233)</f>
        <v/>
      </c>
      <c r="AF23" s="136" t="str">
        <f>+IF(G23=0,"",'Ark1'!AC1233)</f>
        <v/>
      </c>
      <c r="AG23" s="413"/>
      <c r="AH23" s="40" t="str">
        <f t="shared" si="6"/>
        <v/>
      </c>
      <c r="AI23" s="136" t="str">
        <f t="shared" si="7"/>
        <v/>
      </c>
      <c r="AJ23" s="47"/>
      <c r="AK23" s="4"/>
      <c r="AL23" s="61"/>
      <c r="AM23" s="61"/>
      <c r="AN23" s="1"/>
      <c r="AO23" s="5"/>
      <c r="AQ23" s="13"/>
      <c r="AR23" s="13"/>
      <c r="AS23" s="11"/>
      <c r="AT23" s="11"/>
      <c r="AU23" s="11"/>
    </row>
    <row r="24" spans="1:47" ht="16.5" customHeight="1">
      <c r="A24" s="174">
        <f t="shared" si="8"/>
        <v>16</v>
      </c>
      <c r="B24" s="56">
        <f>+'Ark1'!C1234</f>
        <v>2024</v>
      </c>
      <c r="C24" s="56">
        <f>+'Ark1'!J1234</f>
        <v>178</v>
      </c>
      <c r="D24" s="68" t="str">
        <f>VLOOKUP(C24,RNR!$A$8:$B$32,2)</f>
        <v>Røros</v>
      </c>
      <c r="E24" s="358">
        <f>+IF(G24=0,"",'Ark1'!Q1234)</f>
        <v>2</v>
      </c>
      <c r="F24" s="359">
        <f t="shared" si="0"/>
        <v>2</v>
      </c>
      <c r="G24" s="337">
        <f>+'Ark1'!R1234</f>
        <v>83</v>
      </c>
      <c r="H24" s="359">
        <f t="shared" si="1"/>
        <v>83</v>
      </c>
      <c r="I24" s="192">
        <f>+IF(G24=0,"",'Ark1'!AG1234)</f>
        <v>4.3615344193378869</v>
      </c>
      <c r="J24" s="169">
        <f t="shared" si="2"/>
        <v>1.2885047736401289</v>
      </c>
      <c r="K24" s="192">
        <f>+'Ark1'!AH1234</f>
        <v>3.7791818081709097</v>
      </c>
      <c r="L24" s="106"/>
      <c r="M24" s="416">
        <f>+'Ark1'!AJ1234</f>
        <v>83</v>
      </c>
      <c r="N24" s="97"/>
      <c r="O24" s="159">
        <f>+IF(M24=0,"",'Ark1'!AK1234)</f>
        <v>83.022891566265031</v>
      </c>
      <c r="P24" s="159">
        <f>+IF(M24=0,"",'Ark1'!AL1234)</f>
        <v>23.091251574214965</v>
      </c>
      <c r="Q24" s="158"/>
      <c r="R24" s="294">
        <f>+IF(G24=0,"",'Ark1'!S1234)</f>
        <v>9.3493975903614484</v>
      </c>
      <c r="S24" s="58">
        <f t="shared" si="3"/>
        <v>9.3493975903614484</v>
      </c>
      <c r="T24" s="58">
        <f>+IF(G24=0,"",'Ark1'!T1234)</f>
        <v>6.1686746987951793</v>
      </c>
      <c r="U24" s="58">
        <f t="shared" si="4"/>
        <v>6.1686746987951793</v>
      </c>
      <c r="V24" s="311">
        <f>+IF(G24=0,"",'Ark1'!U1234)</f>
        <v>13.231325301204823</v>
      </c>
      <c r="W24" s="169">
        <f t="shared" si="5"/>
        <v>13.231325301204823</v>
      </c>
      <c r="X24" s="79">
        <f>+IF(G24=0,"",'Ark1'!W1234)</f>
        <v>1.2048192771084336</v>
      </c>
      <c r="Y24" s="78"/>
      <c r="Z24" s="79">
        <f>+IF(G24=0,"",'Ark1'!X1234)</f>
        <v>9.6385542168674689</v>
      </c>
      <c r="AA24" s="79">
        <f>+IF(G24=0,"",'Ark1'!Y1234)</f>
        <v>0</v>
      </c>
      <c r="AB24" s="79">
        <f>+IF(G24=0,"",'Ark1'!Z1234)</f>
        <v>0</v>
      </c>
      <c r="AC24" s="78"/>
      <c r="AD24" s="79">
        <f>+IF(G24=0,"",'Ark1'!AA1234)</f>
        <v>2.1250047603543063</v>
      </c>
      <c r="AE24" s="79">
        <f>+IF(G24=0,"",'Ark1'!AB1234)</f>
        <v>1.0691031591074145</v>
      </c>
      <c r="AF24" s="79">
        <f>+IF(G24=0,"",'Ark1'!AC1234)</f>
        <v>1.0038393418767797</v>
      </c>
      <c r="AG24" s="55"/>
      <c r="AH24" s="58">
        <f t="shared" si="6"/>
        <v>1.4152061855670104</v>
      </c>
      <c r="AI24" s="79">
        <f t="shared" si="7"/>
        <v>41.5</v>
      </c>
      <c r="AJ24" s="47"/>
      <c r="AK24" s="4"/>
      <c r="AL24" s="61"/>
      <c r="AM24" s="61"/>
      <c r="AN24" s="1"/>
      <c r="AO24" s="5"/>
      <c r="AQ24" s="13"/>
      <c r="AR24" s="13"/>
      <c r="AS24" s="11"/>
      <c r="AT24" s="11"/>
      <c r="AU24" s="11"/>
    </row>
    <row r="25" spans="1:47">
      <c r="A25" s="174">
        <f t="shared" si="8"/>
        <v>17</v>
      </c>
      <c r="B25" s="56">
        <f>+'Ark1'!C1235</f>
        <v>2024</v>
      </c>
      <c r="C25" s="56">
        <f>+'Ark1'!J1235</f>
        <v>181</v>
      </c>
      <c r="D25" s="68" t="str">
        <f>VLOOKUP(C25,RNR!$A$8:$B$32,2)</f>
        <v>Horns</v>
      </c>
      <c r="E25" s="358" t="str">
        <f>+IF(G25=0,"",'Ark1'!Q1235)</f>
        <v/>
      </c>
      <c r="F25" s="359" t="str">
        <f t="shared" si="0"/>
        <v/>
      </c>
      <c r="G25" s="337">
        <f>+'Ark1'!R1235</f>
        <v>0</v>
      </c>
      <c r="H25" s="359">
        <f t="shared" si="1"/>
        <v>0</v>
      </c>
      <c r="I25" s="192" t="str">
        <f>+IF(G25=0,"",'Ark1'!AG1235)</f>
        <v/>
      </c>
      <c r="J25" s="169" t="str">
        <f t="shared" si="2"/>
        <v/>
      </c>
      <c r="K25" s="192">
        <f>+'Ark1'!AH1235</f>
        <v>0</v>
      </c>
      <c r="L25" s="106"/>
      <c r="M25" s="416">
        <f>+'Ark1'!AJ1235</f>
        <v>0</v>
      </c>
      <c r="N25" s="97"/>
      <c r="O25" s="159" t="str">
        <f>+IF(M25=0,"",'Ark1'!AK1235)</f>
        <v/>
      </c>
      <c r="P25" s="159" t="str">
        <f>+IF(M25=0,"",'Ark1'!AL1235)</f>
        <v/>
      </c>
      <c r="Q25" s="158"/>
      <c r="R25" s="294" t="str">
        <f>+IF(G25=0,"",'Ark1'!S1235)</f>
        <v/>
      </c>
      <c r="S25" s="58" t="str">
        <f t="shared" si="3"/>
        <v/>
      </c>
      <c r="T25" s="58" t="str">
        <f>+IF(G25=0,"",'Ark1'!T1235)</f>
        <v/>
      </c>
      <c r="U25" s="58" t="str">
        <f t="shared" si="4"/>
        <v/>
      </c>
      <c r="V25" s="311" t="str">
        <f>+IF(G25=0,"",'Ark1'!U1235)</f>
        <v/>
      </c>
      <c r="W25" s="169" t="str">
        <f t="shared" si="5"/>
        <v/>
      </c>
      <c r="X25" s="79" t="str">
        <f>+IF(G25=0,"",'Ark1'!W1235)</f>
        <v/>
      </c>
      <c r="Y25" s="78"/>
      <c r="Z25" s="79" t="str">
        <f>+IF(G25=0,"",'Ark1'!X1235)</f>
        <v/>
      </c>
      <c r="AA25" s="79" t="str">
        <f>+IF(G25=0,"",'Ark1'!Y1235)</f>
        <v/>
      </c>
      <c r="AB25" s="79" t="str">
        <f>+IF(G25=0,"",'Ark1'!Z1235)</f>
        <v/>
      </c>
      <c r="AC25" s="78"/>
      <c r="AD25" s="79" t="str">
        <f>+IF(G25=0,"",'Ark1'!AA1235)</f>
        <v/>
      </c>
      <c r="AE25" s="79" t="str">
        <f>+IF(G25=0,"",'Ark1'!AB1235)</f>
        <v/>
      </c>
      <c r="AF25" s="79" t="str">
        <f>+IF(G25=0,"",'Ark1'!AC1235)</f>
        <v/>
      </c>
      <c r="AG25" s="55"/>
      <c r="AH25" s="58" t="str">
        <f t="shared" si="6"/>
        <v/>
      </c>
      <c r="AI25" s="79" t="str">
        <f t="shared" si="7"/>
        <v/>
      </c>
      <c r="AJ25" s="47"/>
      <c r="AK25" s="2"/>
      <c r="AL25" s="61"/>
      <c r="AM25" s="61"/>
      <c r="AN25" s="1"/>
      <c r="AQ25" s="13"/>
      <c r="AR25" s="13"/>
      <c r="AS25" s="11"/>
      <c r="AT25" s="11"/>
      <c r="AU25" s="11"/>
    </row>
    <row r="26" spans="1:47" ht="17.25" customHeight="1">
      <c r="A26" s="174">
        <f t="shared" si="8"/>
        <v>18</v>
      </c>
      <c r="B26" s="56">
        <f>+'Ark1'!C1236</f>
        <v>2024</v>
      </c>
      <c r="C26" s="56">
        <f>+'Ark1'!J1236</f>
        <v>262</v>
      </c>
      <c r="D26" s="68" t="str">
        <f>VLOOKUP(C26,RNR!$A$8:$B$32,2)</f>
        <v>Strilalam</v>
      </c>
      <c r="E26" s="358" t="str">
        <f>+IF(G26=0,"",'Ark1'!Q1236)</f>
        <v/>
      </c>
      <c r="F26" s="359" t="str">
        <f t="shared" si="0"/>
        <v/>
      </c>
      <c r="G26" s="337">
        <f>+'Ark1'!R1236</f>
        <v>0</v>
      </c>
      <c r="H26" s="359">
        <f t="shared" si="1"/>
        <v>-13</v>
      </c>
      <c r="I26" s="192" t="str">
        <f>+IF(G26=0,"",'Ark1'!AG1236)</f>
        <v/>
      </c>
      <c r="J26" s="169" t="str">
        <f t="shared" si="2"/>
        <v/>
      </c>
      <c r="K26" s="192">
        <f>+'Ark1'!AH1236</f>
        <v>0</v>
      </c>
      <c r="L26" s="106"/>
      <c r="M26" s="416">
        <f>+'Ark1'!AJ1236</f>
        <v>0</v>
      </c>
      <c r="N26" s="97"/>
      <c r="O26" s="159" t="str">
        <f>+IF(M26=0,"",'Ark1'!AK1236)</f>
        <v/>
      </c>
      <c r="P26" s="159" t="str">
        <f>+IF(M26=0,"",'Ark1'!AL1236)</f>
        <v/>
      </c>
      <c r="Q26" s="158"/>
      <c r="R26" s="294" t="str">
        <f>+IF(G26=0,"",'Ark1'!S1236)</f>
        <v/>
      </c>
      <c r="S26" s="58" t="str">
        <f t="shared" si="3"/>
        <v/>
      </c>
      <c r="T26" s="58" t="str">
        <f>+IF(G26=0,"",'Ark1'!T1236)</f>
        <v/>
      </c>
      <c r="U26" s="58" t="str">
        <f t="shared" si="4"/>
        <v/>
      </c>
      <c r="V26" s="311" t="str">
        <f>+IF(G26=0,"",'Ark1'!U1236)</f>
        <v/>
      </c>
      <c r="W26" s="169" t="str">
        <f t="shared" si="5"/>
        <v/>
      </c>
      <c r="X26" s="79" t="str">
        <f>+IF(G26=0,"",'Ark1'!W1236)</f>
        <v/>
      </c>
      <c r="Y26" s="78"/>
      <c r="Z26" s="79" t="str">
        <f>+IF(G26=0,"",'Ark1'!X1236)</f>
        <v/>
      </c>
      <c r="AA26" s="79" t="str">
        <f>+IF(G26=0,"",'Ark1'!Y1236)</f>
        <v/>
      </c>
      <c r="AB26" s="79" t="str">
        <f>+IF(G26=0,"",'Ark1'!Z1236)</f>
        <v/>
      </c>
      <c r="AC26" s="78"/>
      <c r="AD26" s="79" t="str">
        <f>+IF(G26=0,"",'Ark1'!AA1236)</f>
        <v/>
      </c>
      <c r="AE26" s="79" t="str">
        <f>+IF(G26=0,"",'Ark1'!AB1236)</f>
        <v/>
      </c>
      <c r="AF26" s="79" t="str">
        <f>+IF(G26=0,"",'Ark1'!AC1236)</f>
        <v/>
      </c>
      <c r="AG26" s="55"/>
      <c r="AH26" s="58" t="str">
        <f t="shared" si="6"/>
        <v/>
      </c>
      <c r="AI26" s="79" t="str">
        <f t="shared" si="7"/>
        <v/>
      </c>
      <c r="AJ26" s="47"/>
      <c r="AK26" s="2"/>
      <c r="AL26" s="61"/>
      <c r="AM26" s="61"/>
      <c r="AN26" s="1"/>
      <c r="AO26" s="5"/>
      <c r="AQ26" s="13"/>
      <c r="AR26" s="13"/>
      <c r="AS26" s="11"/>
      <c r="AT26" s="11"/>
      <c r="AU26" s="11"/>
    </row>
    <row r="27" spans="1:47">
      <c r="A27" s="174">
        <f t="shared" si="8"/>
        <v>19</v>
      </c>
      <c r="B27" s="56">
        <f>+'Ark1'!C1237</f>
        <v>2024</v>
      </c>
      <c r="C27" s="56">
        <f>+'Ark1'!J1237</f>
        <v>267</v>
      </c>
      <c r="D27" s="68" t="str">
        <f>VLOOKUP(C27,RNR!$A$8:$B$32,2)</f>
        <v>Dalpro</v>
      </c>
      <c r="E27" s="358" t="str">
        <f>+IF(G27=0,"",'Ark1'!Q1237)</f>
        <v/>
      </c>
      <c r="F27" s="359" t="str">
        <f t="shared" si="0"/>
        <v/>
      </c>
      <c r="G27" s="337">
        <f>+'Ark1'!R1237</f>
        <v>0</v>
      </c>
      <c r="H27" s="359">
        <f t="shared" si="1"/>
        <v>-119</v>
      </c>
      <c r="I27" s="192" t="str">
        <f>+IF(G27=0,"",'Ark1'!AG1237)</f>
        <v/>
      </c>
      <c r="J27" s="169" t="str">
        <f t="shared" si="2"/>
        <v/>
      </c>
      <c r="K27" s="192">
        <f>+'Ark1'!AH1237</f>
        <v>0</v>
      </c>
      <c r="L27" s="106"/>
      <c r="M27" s="416">
        <f>+'Ark1'!AJ1237</f>
        <v>0</v>
      </c>
      <c r="N27" s="97"/>
      <c r="O27" s="159" t="str">
        <f>+IF(M27=0,"",'Ark1'!AK1237)</f>
        <v/>
      </c>
      <c r="P27" s="159" t="str">
        <f>+IF(M27=0,"",'Ark1'!AL1237)</f>
        <v/>
      </c>
      <c r="Q27" s="158"/>
      <c r="R27" s="294" t="str">
        <f>+IF(G27=0,"",'Ark1'!S1237)</f>
        <v/>
      </c>
      <c r="S27" s="58" t="str">
        <f t="shared" si="3"/>
        <v/>
      </c>
      <c r="T27" s="58" t="str">
        <f>+IF(G27=0,"",'Ark1'!T1237)</f>
        <v/>
      </c>
      <c r="U27" s="58" t="str">
        <f t="shared" si="4"/>
        <v/>
      </c>
      <c r="V27" s="311" t="str">
        <f>+IF(G27=0,"",'Ark1'!U1237)</f>
        <v/>
      </c>
      <c r="W27" s="169" t="str">
        <f t="shared" si="5"/>
        <v/>
      </c>
      <c r="X27" s="79" t="str">
        <f>+IF(G27=0,"",'Ark1'!W1237)</f>
        <v/>
      </c>
      <c r="Y27" s="78"/>
      <c r="Z27" s="79" t="str">
        <f>+IF(G27=0,"",'Ark1'!X1237)</f>
        <v/>
      </c>
      <c r="AA27" s="79" t="str">
        <f>+IF(G27=0,"",'Ark1'!Y1237)</f>
        <v/>
      </c>
      <c r="AB27" s="79" t="str">
        <f>+IF(G27=0,"",'Ark1'!Z1237)</f>
        <v/>
      </c>
      <c r="AC27" s="78"/>
      <c r="AD27" s="79" t="str">
        <f>+IF(G27=0,"",'Ark1'!AA1237)</f>
        <v/>
      </c>
      <c r="AE27" s="79" t="str">
        <f>+IF(G27=0,"",'Ark1'!AB1237)</f>
        <v/>
      </c>
      <c r="AF27" s="79" t="str">
        <f>+IF(G27=0,"",'Ark1'!AC1237)</f>
        <v/>
      </c>
      <c r="AG27" s="55"/>
      <c r="AH27" s="58" t="str">
        <f t="shared" si="6"/>
        <v/>
      </c>
      <c r="AI27" s="79" t="str">
        <f t="shared" si="7"/>
        <v/>
      </c>
      <c r="AJ27" s="47"/>
      <c r="AK27" s="14"/>
      <c r="AL27" s="61"/>
      <c r="AM27" s="61"/>
      <c r="AN27" s="1"/>
      <c r="AQ27" s="13"/>
      <c r="AR27" s="13"/>
      <c r="AS27" s="11"/>
      <c r="AT27" s="11"/>
      <c r="AU27" s="11"/>
    </row>
    <row r="28" spans="1:47">
      <c r="A28" s="174">
        <f t="shared" si="8"/>
        <v>20</v>
      </c>
      <c r="B28" s="56">
        <f>+'Ark1'!C1238</f>
        <v>2024</v>
      </c>
      <c r="C28" s="56">
        <f>+'Ark1'!J1238</f>
        <v>309</v>
      </c>
      <c r="D28" s="68" t="str">
        <f>VLOOKUP(C28,RNR!$A$8:$B$32,2)</f>
        <v>Malvik</v>
      </c>
      <c r="E28" s="358">
        <f>+IF(G28=0,"",'Ark1'!Q1238)</f>
        <v>1</v>
      </c>
      <c r="F28" s="359">
        <f t="shared" si="0"/>
        <v>1</v>
      </c>
      <c r="G28" s="337">
        <f>+'Ark1'!R1238</f>
        <v>1</v>
      </c>
      <c r="H28" s="359">
        <f t="shared" si="1"/>
        <v>1</v>
      </c>
      <c r="I28" s="192">
        <f>+IF(G28=0,"",'Ark1'!AG1238)</f>
        <v>5.2548607461902243E-2</v>
      </c>
      <c r="J28" s="169">
        <f t="shared" si="2"/>
        <v>-0.4174441618801078</v>
      </c>
      <c r="K28" s="192">
        <f>+'Ark1'!AH1238</f>
        <v>7.639577139081602E-2</v>
      </c>
      <c r="L28" s="106"/>
      <c r="M28" s="416">
        <f>+'Ark1'!AJ1238</f>
        <v>1</v>
      </c>
      <c r="N28" s="97"/>
      <c r="O28" s="159">
        <f>+IF(M28=0,"",'Ark1'!AK1238)</f>
        <v>114.9</v>
      </c>
      <c r="P28" s="159">
        <f>+IF(M28=0,"",'Ark1'!AL1238)</f>
        <v>14.63500544618984</v>
      </c>
      <c r="Q28" s="158"/>
      <c r="R28" s="294">
        <f>+IF(G28=0,"",'Ark1'!S1238)</f>
        <v>3</v>
      </c>
      <c r="S28" s="58">
        <f t="shared" si="3"/>
        <v>3</v>
      </c>
      <c r="T28" s="58">
        <f>+IF(G28=0,"",'Ark1'!T1238)</f>
        <v>4</v>
      </c>
      <c r="U28" s="58">
        <f t="shared" si="4"/>
        <v>4</v>
      </c>
      <c r="V28" s="311">
        <f>+IF(G28=0,"",'Ark1'!U1238)</f>
        <v>22.2</v>
      </c>
      <c r="W28" s="169">
        <f t="shared" si="5"/>
        <v>22.2</v>
      </c>
      <c r="X28" s="79">
        <f>+IF(G28=0,"",'Ark1'!W1238)</f>
        <v>0</v>
      </c>
      <c r="Y28" s="78"/>
      <c r="Z28" s="79">
        <f>+IF(G28=0,"",'Ark1'!X1238)</f>
        <v>100</v>
      </c>
      <c r="AA28" s="79">
        <f>+IF(G28=0,"",'Ark1'!Y1238)</f>
        <v>0</v>
      </c>
      <c r="AB28" s="79">
        <f>+IF(G28=0,"",'Ark1'!Z1238)</f>
        <v>0</v>
      </c>
      <c r="AC28" s="78"/>
      <c r="AD28" s="79">
        <f>+IF(G28=0,"",'Ark1'!AA1238)</f>
        <v>0</v>
      </c>
      <c r="AE28" s="79">
        <f>+IF(G28=0,"",'Ark1'!AB1238)</f>
        <v>0</v>
      </c>
      <c r="AF28" s="79">
        <f>+IF(G28=0,"",'Ark1'!AC1238)</f>
        <v>0</v>
      </c>
      <c r="AG28" s="55"/>
      <c r="AH28" s="58">
        <f t="shared" si="6"/>
        <v>7.3999999999999995</v>
      </c>
      <c r="AI28" s="79">
        <f t="shared" si="7"/>
        <v>1</v>
      </c>
      <c r="AJ28" s="47"/>
      <c r="AK28" s="2"/>
      <c r="AL28" s="61"/>
      <c r="AM28" s="61"/>
      <c r="AN28" s="1"/>
      <c r="AQ28" s="13"/>
      <c r="AR28" s="13"/>
      <c r="AS28" s="11"/>
      <c r="AT28" s="11"/>
      <c r="AU28" s="11"/>
    </row>
    <row r="29" spans="1:47" ht="17.399999999999999" customHeight="1">
      <c r="A29" s="174">
        <f t="shared" si="8"/>
        <v>21</v>
      </c>
      <c r="B29" s="56">
        <f>+'Ark1'!C1239</f>
        <v>2024</v>
      </c>
      <c r="C29" s="56">
        <f>+'Ark1'!J1239</f>
        <v>470</v>
      </c>
      <c r="D29" s="68" t="str">
        <f>VLOOKUP(C29,RNR!$A$8:$B$32,2)</f>
        <v>Jens Eide</v>
      </c>
      <c r="E29" s="358">
        <f>+IF(G29=0,"",'Ark1'!Q1239)</f>
        <v>14</v>
      </c>
      <c r="F29" s="359">
        <f t="shared" si="0"/>
        <v>12</v>
      </c>
      <c r="G29" s="337">
        <f>+'Ark1'!R1239</f>
        <v>126</v>
      </c>
      <c r="H29" s="359">
        <f t="shared" si="1"/>
        <v>98</v>
      </c>
      <c r="I29" s="192">
        <f>+IF(G29=0,"",'Ark1'!AG1239)</f>
        <v>6.6211245401996841</v>
      </c>
      <c r="J29" s="169">
        <f t="shared" si="2"/>
        <v>2.3188830362228234</v>
      </c>
      <c r="K29" s="192">
        <f>+'Ark1'!AH1239</f>
        <v>6.3047158903204501</v>
      </c>
      <c r="L29" s="106"/>
      <c r="M29" s="416">
        <f>+'Ark1'!AJ1239</f>
        <v>126</v>
      </c>
      <c r="N29" s="97"/>
      <c r="O29" s="159">
        <f>+IF(M29=0,"",'Ark1'!AK1239)</f>
        <v>86.148412698412685</v>
      </c>
      <c r="P29" s="159">
        <f>+IF(M29=0,"",'Ark1'!AL1239)</f>
        <v>22.405986418672143</v>
      </c>
      <c r="Q29" s="158"/>
      <c r="R29" s="294">
        <f>+IF(G29=0,"",'Ark1'!S1239)</f>
        <v>8.8174603174603199</v>
      </c>
      <c r="S29" s="58">
        <f t="shared" si="3"/>
        <v>2.4246031746031758</v>
      </c>
      <c r="T29" s="58">
        <f>+IF(G29=0,"",'Ark1'!T1239)</f>
        <v>6.674603174603174</v>
      </c>
      <c r="U29" s="58">
        <f t="shared" si="4"/>
        <v>1.5317460317460299</v>
      </c>
      <c r="V29" s="311">
        <f>+IF(G29=0,"",'Ark1'!U1239)</f>
        <v>14.540476190476188</v>
      </c>
      <c r="W29" s="169">
        <f t="shared" si="5"/>
        <v>4.2369047619047642</v>
      </c>
      <c r="X29" s="79">
        <f>+IF(G29=0,"",'Ark1'!W1239)</f>
        <v>21.428571428571423</v>
      </c>
      <c r="Y29" s="78"/>
      <c r="Z29" s="79">
        <f>+IF(G29=0,"",'Ark1'!X1239)</f>
        <v>29.365079365079353</v>
      </c>
      <c r="AA29" s="79">
        <f>+IF(G29=0,"",'Ark1'!Y1239)</f>
        <v>0.79365079365079338</v>
      </c>
      <c r="AB29" s="79">
        <f>+IF(G29=0,"",'Ark1'!Z1239)</f>
        <v>0</v>
      </c>
      <c r="AC29" s="78"/>
      <c r="AD29" s="79">
        <f>+IF(G29=0,"",'Ark1'!AA1239)</f>
        <v>3.3976457435464673</v>
      </c>
      <c r="AE29" s="79">
        <f>+IF(G29=0,"",'Ark1'!AB1239)</f>
        <v>1.5806407865306829</v>
      </c>
      <c r="AF29" s="79">
        <f>+IF(G29=0,"",'Ark1'!AC1239)</f>
        <v>2.2671895933188764</v>
      </c>
      <c r="AG29" s="55"/>
      <c r="AH29" s="58">
        <f t="shared" si="6"/>
        <v>1.6490549054905483</v>
      </c>
      <c r="AI29" s="79">
        <f t="shared" si="7"/>
        <v>9</v>
      </c>
      <c r="AJ29" s="47"/>
      <c r="AK29" s="4"/>
      <c r="AL29" s="61"/>
      <c r="AM29" s="61"/>
      <c r="AN29" s="1"/>
      <c r="AQ29" s="59"/>
      <c r="AR29" s="59"/>
      <c r="AS29" s="11"/>
      <c r="AT29" s="11"/>
      <c r="AU29" s="11"/>
    </row>
    <row r="30" spans="1:47" ht="17.399999999999999" customHeight="1">
      <c r="A30" s="174">
        <f t="shared" si="8"/>
        <v>22</v>
      </c>
      <c r="B30" s="56">
        <f>+'Ark1'!C1240</f>
        <v>2024</v>
      </c>
      <c r="C30" s="56">
        <f>+'Ark1'!J1240</f>
        <v>629</v>
      </c>
      <c r="D30" s="68" t="str">
        <f>VLOOKUP(C30,RNR!$A$8:$B$32,2)</f>
        <v>Bø</v>
      </c>
      <c r="E30" s="358" t="str">
        <f>+IF(G30=0,"",'Ark1'!Q1240)</f>
        <v/>
      </c>
      <c r="F30" s="359" t="str">
        <f t="shared" si="0"/>
        <v/>
      </c>
      <c r="G30" s="337">
        <f>+'Ark1'!R1240</f>
        <v>0</v>
      </c>
      <c r="H30" s="359">
        <f t="shared" si="1"/>
        <v>0</v>
      </c>
      <c r="I30" s="192" t="str">
        <f>+IF(G30=0,"",'Ark1'!AG1240)</f>
        <v/>
      </c>
      <c r="J30" s="169" t="str">
        <f t="shared" si="2"/>
        <v/>
      </c>
      <c r="K30" s="192">
        <f>+'Ark1'!AH1240</f>
        <v>0</v>
      </c>
      <c r="L30" s="106"/>
      <c r="M30" s="416">
        <f>+'Ark1'!AJ1240</f>
        <v>0</v>
      </c>
      <c r="N30" s="97"/>
      <c r="O30" s="159" t="str">
        <f>+IF(M30=0,"",'Ark1'!AK1240)</f>
        <v/>
      </c>
      <c r="P30" s="159" t="str">
        <f>+IF(M30=0,"",'Ark1'!AL1240)</f>
        <v/>
      </c>
      <c r="Q30" s="158"/>
      <c r="R30" s="294" t="str">
        <f>+IF(G30=0,"",'Ark1'!S1240)</f>
        <v/>
      </c>
      <c r="S30" s="58" t="str">
        <f t="shared" si="3"/>
        <v/>
      </c>
      <c r="T30" s="58" t="str">
        <f>+IF(G30=0,"",'Ark1'!T1240)</f>
        <v/>
      </c>
      <c r="U30" s="58" t="str">
        <f t="shared" si="4"/>
        <v/>
      </c>
      <c r="V30" s="311" t="str">
        <f>+IF(G30=0,"",'Ark1'!U1240)</f>
        <v/>
      </c>
      <c r="W30" s="169" t="str">
        <f t="shared" si="5"/>
        <v/>
      </c>
      <c r="X30" s="79" t="str">
        <f>+IF(G30=0,"",'Ark1'!W1240)</f>
        <v/>
      </c>
      <c r="Y30" s="78"/>
      <c r="Z30" s="79" t="str">
        <f>+IF(G30=0,"",'Ark1'!X1240)</f>
        <v/>
      </c>
      <c r="AA30" s="79" t="str">
        <f>+IF(G30=0,"",'Ark1'!Y1240)</f>
        <v/>
      </c>
      <c r="AB30" s="79" t="str">
        <f>+IF(G30=0,"",'Ark1'!Z1240)</f>
        <v/>
      </c>
      <c r="AC30" s="78"/>
      <c r="AD30" s="79" t="str">
        <f>+IF(G30=0,"",'Ark1'!AA1240)</f>
        <v/>
      </c>
      <c r="AE30" s="79" t="str">
        <f>+IF(G30=0,"",'Ark1'!AB1240)</f>
        <v/>
      </c>
      <c r="AF30" s="79" t="str">
        <f>+IF(G30=0,"",'Ark1'!AC1240)</f>
        <v/>
      </c>
      <c r="AG30" s="55"/>
      <c r="AH30" s="58" t="str">
        <f t="shared" si="6"/>
        <v/>
      </c>
      <c r="AI30" s="79" t="str">
        <f t="shared" si="7"/>
        <v/>
      </c>
      <c r="AJ30" s="47"/>
      <c r="AK30" s="4"/>
      <c r="AL30" s="61"/>
      <c r="AM30" s="61"/>
      <c r="AN30" s="1"/>
      <c r="AQ30" s="59"/>
      <c r="AR30" s="59"/>
      <c r="AS30" s="11"/>
      <c r="AT30" s="11"/>
      <c r="AU30" s="11"/>
    </row>
    <row r="31" spans="1:47">
      <c r="A31" s="174">
        <f t="shared" si="8"/>
        <v>23</v>
      </c>
      <c r="B31" s="46">
        <f>+'Ark1'!C1241</f>
        <v>2024</v>
      </c>
      <c r="C31" s="46">
        <f>+'Ark1'!J1241</f>
        <v>643</v>
      </c>
      <c r="D31" s="68" t="str">
        <f>VLOOKUP(C31,RNR!$A$8:$B$32,2)</f>
        <v>Bjerka</v>
      </c>
      <c r="E31" s="338" t="str">
        <f>+IF(G31=0,"",'Ark1'!Q1241)</f>
        <v/>
      </c>
      <c r="F31" s="359" t="str">
        <f t="shared" si="0"/>
        <v/>
      </c>
      <c r="G31" s="337">
        <f>+'Ark1'!R1241</f>
        <v>0</v>
      </c>
      <c r="H31" s="410">
        <f t="shared" si="1"/>
        <v>0</v>
      </c>
      <c r="I31" s="411" t="str">
        <f>+IF(G31=0,"",'Ark1'!AG1241)</f>
        <v/>
      </c>
      <c r="J31" s="169" t="str">
        <f t="shared" si="2"/>
        <v/>
      </c>
      <c r="K31" s="411">
        <f>+'Ark1'!AH1241</f>
        <v>0</v>
      </c>
      <c r="L31" s="106"/>
      <c r="M31" s="416">
        <f>+'Ark1'!AJ1241</f>
        <v>0</v>
      </c>
      <c r="N31" s="97"/>
      <c r="O31" s="159" t="str">
        <f>+IF(M31=0,"",'Ark1'!AK1241)</f>
        <v/>
      </c>
      <c r="P31" s="159" t="str">
        <f>+IF(M31=0,"",'Ark1'!AL1241)</f>
        <v/>
      </c>
      <c r="Q31" s="158"/>
      <c r="R31" s="109" t="str">
        <f>+IF(G31=0,"",'Ark1'!S1241)</f>
        <v/>
      </c>
      <c r="S31" s="40" t="str">
        <f t="shared" si="3"/>
        <v/>
      </c>
      <c r="T31" s="40" t="str">
        <f>+IF(G31=0,"",'Ark1'!T1241)</f>
        <v/>
      </c>
      <c r="U31" s="40" t="str">
        <f t="shared" si="4"/>
        <v/>
      </c>
      <c r="V31" s="110" t="str">
        <f>+IF(G31=0,"",'Ark1'!U1241)</f>
        <v/>
      </c>
      <c r="W31" s="113" t="str">
        <f t="shared" si="5"/>
        <v/>
      </c>
      <c r="X31" s="136" t="str">
        <f>+IF(G31=0,"",'Ark1'!W1241)</f>
        <v/>
      </c>
      <c r="Y31" s="412"/>
      <c r="Z31" s="136" t="str">
        <f>+IF(G31=0,"",'Ark1'!X1241)</f>
        <v/>
      </c>
      <c r="AA31" s="136" t="str">
        <f>+IF(G31=0,"",'Ark1'!Y1241)</f>
        <v/>
      </c>
      <c r="AB31" s="136" t="str">
        <f>+IF(G31=0,"",'Ark1'!Z1241)</f>
        <v/>
      </c>
      <c r="AC31" s="412"/>
      <c r="AD31" s="136" t="str">
        <f>+IF(G31=0,"",'Ark1'!AA1241)</f>
        <v/>
      </c>
      <c r="AE31" s="136" t="str">
        <f>+IF(G31=0,"",'Ark1'!AB1241)</f>
        <v/>
      </c>
      <c r="AF31" s="136" t="str">
        <f>+IF(G31=0,"",'Ark1'!AC1241)</f>
        <v/>
      </c>
      <c r="AG31" s="413"/>
      <c r="AH31" s="40" t="str">
        <f t="shared" ref="AH31:AH33" si="9">+IF(G31=0,"",V31/R31)</f>
        <v/>
      </c>
      <c r="AI31" s="136" t="str">
        <f t="shared" ref="AI31:AI33" si="10">+IF(G31=0,"",G31/E31)</f>
        <v/>
      </c>
      <c r="AJ31" s="47"/>
      <c r="AK31" s="4"/>
      <c r="AL31" s="61"/>
      <c r="AM31" s="61"/>
      <c r="AN31" s="1"/>
      <c r="AO31" s="4"/>
    </row>
    <row r="32" spans="1:47">
      <c r="A32" s="174">
        <f t="shared" si="8"/>
        <v>24</v>
      </c>
      <c r="B32" s="56">
        <f>+'Ark1'!C1242</f>
        <v>2024</v>
      </c>
      <c r="C32" s="56">
        <f>+'Ark1'!J1242</f>
        <v>704</v>
      </c>
      <c r="D32" s="68" t="str">
        <f>VLOOKUP(C32,RNR!$A$8:$B$32,2)</f>
        <v>Øre Vilt</v>
      </c>
      <c r="E32" s="358" t="str">
        <f>+IF(G32=0,"",'Ark1'!Q1242)</f>
        <v/>
      </c>
      <c r="F32" s="359" t="str">
        <f>+IF(G32=0,"",E32-#REF!)</f>
        <v/>
      </c>
      <c r="G32" s="337">
        <f>+'Ark1'!R1242</f>
        <v>0</v>
      </c>
      <c r="H32" s="359" t="e">
        <f>+G32-#REF!</f>
        <v>#REF!</v>
      </c>
      <c r="I32" s="192" t="str">
        <f>+IF(G32=0,"",'Ark1'!AG1242)</f>
        <v/>
      </c>
      <c r="J32" s="169" t="str">
        <f t="shared" si="2"/>
        <v/>
      </c>
      <c r="K32" s="192">
        <f>+'Ark1'!AH1242</f>
        <v>0</v>
      </c>
      <c r="L32" s="106"/>
      <c r="M32" s="416">
        <f>+'Ark1'!AJ1242</f>
        <v>0</v>
      </c>
      <c r="N32" s="97"/>
      <c r="O32" s="159" t="str">
        <f>+IF(M32=0,"",'Ark1'!AK1242)</f>
        <v/>
      </c>
      <c r="P32" s="159" t="str">
        <f>+IF(M32=0,"",'Ark1'!AL1242)</f>
        <v/>
      </c>
      <c r="Q32" s="158"/>
      <c r="R32" s="294" t="str">
        <f>+IF(G32=0,"",'Ark1'!S1242)</f>
        <v/>
      </c>
      <c r="S32" s="58" t="str">
        <f>+IF(G32=0,"",R32-#REF!)</f>
        <v/>
      </c>
      <c r="T32" s="58" t="str">
        <f>+IF(G32=0,"",'Ark1'!T1242)</f>
        <v/>
      </c>
      <c r="U32" s="58" t="str">
        <f>+IF(G32=0,"",T32-#REF!)</f>
        <v/>
      </c>
      <c r="V32" s="311" t="str">
        <f>+IF(G32=0,"",'Ark1'!U1242)</f>
        <v/>
      </c>
      <c r="W32" s="169" t="str">
        <f>+IF(G32=0,"",V32-#REF!)</f>
        <v/>
      </c>
      <c r="X32" s="79" t="str">
        <f>+IF(G32=0,"",'Ark1'!W1242)</f>
        <v/>
      </c>
      <c r="Y32" s="78"/>
      <c r="Z32" s="79" t="str">
        <f>+IF(G32=0,"",'Ark1'!X1242)</f>
        <v/>
      </c>
      <c r="AA32" s="79" t="str">
        <f>+IF(G32=0,"",'Ark1'!Y1242)</f>
        <v/>
      </c>
      <c r="AB32" s="79" t="str">
        <f>+IF(G32=0,"",'Ark1'!Z1242)</f>
        <v/>
      </c>
      <c r="AC32" s="78"/>
      <c r="AD32" s="79" t="str">
        <f>+IF(G32=0,"",'Ark1'!AA1242)</f>
        <v/>
      </c>
      <c r="AE32" s="79" t="str">
        <f>+IF(G32=0,"",'Ark1'!AB1242)</f>
        <v/>
      </c>
      <c r="AF32" s="79" t="str">
        <f>+IF(G32=0,"",'Ark1'!AC1242)</f>
        <v/>
      </c>
      <c r="AG32" s="55"/>
      <c r="AH32" s="58" t="str">
        <f t="shared" si="9"/>
        <v/>
      </c>
      <c r="AI32" s="79" t="str">
        <f t="shared" si="10"/>
        <v/>
      </c>
      <c r="AJ32" s="47"/>
      <c r="AK32" s="4"/>
      <c r="AL32" s="61"/>
      <c r="AM32" s="61"/>
      <c r="AN32" s="1"/>
      <c r="AO32" s="18"/>
      <c r="AQ32" s="1"/>
      <c r="AR32" s="5"/>
    </row>
    <row r="33" spans="1:44">
      <c r="A33" s="174">
        <f t="shared" si="8"/>
        <v>25</v>
      </c>
      <c r="B33" s="56">
        <f>+'Ark1'!C1243</f>
        <v>2024</v>
      </c>
      <c r="C33" s="56">
        <f>+'Ark1'!J1243</f>
        <v>802</v>
      </c>
      <c r="D33" s="68" t="str">
        <f>VLOOKUP(C33,RNR!$A$8:$B$32,2)</f>
        <v>Karasjok</v>
      </c>
      <c r="E33" s="358" t="str">
        <f>+IF(G33=0,"",'Ark1'!Q1243)</f>
        <v/>
      </c>
      <c r="F33" s="359" t="str">
        <f>+IF(G33=0,"",E33-#REF!)</f>
        <v/>
      </c>
      <c r="G33" s="337">
        <f>+'Ark1'!R1243</f>
        <v>0</v>
      </c>
      <c r="H33" s="359" t="e">
        <f>+G33-#REF!</f>
        <v>#REF!</v>
      </c>
      <c r="I33" s="192" t="str">
        <f>+IF(G33=0,"",'Ark1'!AG1243)</f>
        <v/>
      </c>
      <c r="J33" s="169" t="str">
        <f t="shared" si="2"/>
        <v/>
      </c>
      <c r="K33" s="192">
        <f>+'Ark1'!AH1243</f>
        <v>0</v>
      </c>
      <c r="L33" s="106"/>
      <c r="M33" s="416">
        <f>+'Ark1'!AJ1243</f>
        <v>0</v>
      </c>
      <c r="N33" s="97"/>
      <c r="O33" s="159" t="str">
        <f>+IF(M33=0,"",'Ark1'!AK1243)</f>
        <v/>
      </c>
      <c r="P33" s="159" t="str">
        <f>+IF(M33=0,"",'Ark1'!AL1243)</f>
        <v/>
      </c>
      <c r="Q33" s="158"/>
      <c r="R33" s="294" t="str">
        <f>+IF(G33=0,"",'Ark1'!S1243)</f>
        <v/>
      </c>
      <c r="S33" s="58" t="str">
        <f>+IF(G33=0,"",R33-#REF!)</f>
        <v/>
      </c>
      <c r="T33" s="58" t="str">
        <f>+IF(G33=0,"",'Ark1'!T1243)</f>
        <v/>
      </c>
      <c r="U33" s="58" t="str">
        <f>+IF(G33=0,"",T33-#REF!)</f>
        <v/>
      </c>
      <c r="V33" s="311" t="str">
        <f>+IF(G33=0,"",'Ark1'!U1243)</f>
        <v/>
      </c>
      <c r="W33" s="169" t="str">
        <f>+IF(G33=0,"",V33-#REF!)</f>
        <v/>
      </c>
      <c r="X33" s="79" t="str">
        <f>+IF(G33=0,"",'Ark1'!W1243)</f>
        <v/>
      </c>
      <c r="Y33" s="78"/>
      <c r="Z33" s="79" t="str">
        <f>+IF(G33=0,"",'Ark1'!X1243)</f>
        <v/>
      </c>
      <c r="AA33" s="79" t="str">
        <f>+IF(G33=0,"",'Ark1'!Y1243)</f>
        <v/>
      </c>
      <c r="AB33" s="79" t="str">
        <f>+IF(G33=0,"",'Ark1'!Z1243)</f>
        <v/>
      </c>
      <c r="AC33" s="78"/>
      <c r="AD33" s="79" t="str">
        <f>+IF(G33=0,"",'Ark1'!AA1243)</f>
        <v/>
      </c>
      <c r="AE33" s="79" t="str">
        <f>+IF(G33=0,"",'Ark1'!AB1243)</f>
        <v/>
      </c>
      <c r="AF33" s="79" t="str">
        <f>+IF(G33=0,"",'Ark1'!AC1243)</f>
        <v/>
      </c>
      <c r="AG33" s="55"/>
      <c r="AH33" s="58" t="str">
        <f t="shared" si="9"/>
        <v/>
      </c>
      <c r="AI33" s="79" t="str">
        <f t="shared" si="10"/>
        <v/>
      </c>
      <c r="AJ33" s="47"/>
      <c r="AK33" s="4"/>
      <c r="AL33" s="61"/>
      <c r="AM33" s="61"/>
      <c r="AN33" s="1"/>
      <c r="AO33" s="18"/>
      <c r="AQ33" s="1"/>
      <c r="AR33" s="5"/>
    </row>
    <row r="34" spans="1:44">
      <c r="A34" s="174"/>
      <c r="B34" s="174"/>
      <c r="C34" s="174"/>
      <c r="D34" s="174"/>
      <c r="E34" s="390"/>
      <c r="F34" s="174"/>
      <c r="G34" s="390"/>
      <c r="H34" s="396"/>
      <c r="I34" s="174"/>
      <c r="J34" s="174"/>
      <c r="K34" s="174"/>
      <c r="L34" s="106"/>
      <c r="M34" s="174"/>
      <c r="N34" s="97"/>
      <c r="O34" s="106"/>
      <c r="P34" s="174"/>
      <c r="Q34" s="158"/>
      <c r="R34" s="174"/>
      <c r="S34" s="174"/>
      <c r="T34" s="174"/>
      <c r="U34" s="174"/>
      <c r="V34" s="174"/>
      <c r="W34" s="174"/>
      <c r="X34" s="174"/>
      <c r="Y34" s="78"/>
      <c r="Z34" s="174"/>
      <c r="AA34" s="174"/>
      <c r="AB34" s="174"/>
      <c r="AC34" s="78"/>
      <c r="AD34" s="174"/>
      <c r="AE34" s="174"/>
      <c r="AF34" s="174"/>
      <c r="AG34" s="55"/>
      <c r="AH34" s="174"/>
      <c r="AI34" s="174"/>
      <c r="AJ34" s="47"/>
      <c r="AK34" s="4"/>
      <c r="AL34" s="61"/>
      <c r="AM34" s="61"/>
      <c r="AN34" s="1"/>
      <c r="AO34" s="18"/>
    </row>
    <row r="35" spans="1:44">
      <c r="A35" s="174">
        <v>1</v>
      </c>
      <c r="B35" s="84">
        <f>+'Ark1'!C1244</f>
        <v>2023</v>
      </c>
      <c r="C35" s="84">
        <f>+'Ark1'!J1244</f>
        <v>103</v>
      </c>
      <c r="D35" s="85" t="str">
        <f>VLOOKUP(C35,RNR!$A$8:$B$32,2)</f>
        <v>Rudshøgda</v>
      </c>
      <c r="E35" s="391">
        <f>+IF(G35=0,0,'Ark1'!Q1244)</f>
        <v>0</v>
      </c>
      <c r="F35" s="84"/>
      <c r="G35" s="391">
        <f>+'Ark1'!R1244</f>
        <v>0</v>
      </c>
      <c r="H35" s="397"/>
      <c r="I35" s="193" t="str">
        <f>+IF(G35=0,"",'Ark1'!AG1244)</f>
        <v/>
      </c>
      <c r="J35" s="170"/>
      <c r="K35" s="193">
        <f>+'Ark1'!AH1244</f>
        <v>0</v>
      </c>
      <c r="L35" s="106"/>
      <c r="M35" s="430">
        <f>+'Ark1'!AJ1244</f>
        <v>0</v>
      </c>
      <c r="N35" s="97"/>
      <c r="O35" s="438" t="str">
        <f>+IF(M35=0,"",'Ark1'!AK1244)</f>
        <v/>
      </c>
      <c r="P35" s="438" t="str">
        <f>+IF(M35=0,"",'Ark1'!AL1244)</f>
        <v/>
      </c>
      <c r="Q35" s="158"/>
      <c r="R35" s="86">
        <f>+'Ark1'!S1244</f>
        <v>0</v>
      </c>
      <c r="S35" s="84"/>
      <c r="T35" s="86">
        <f>+'Ark1'!T1244</f>
        <v>0</v>
      </c>
      <c r="U35" s="84"/>
      <c r="V35" s="170">
        <f>+'Ark1'!U1244</f>
        <v>0</v>
      </c>
      <c r="W35" s="170"/>
      <c r="X35" s="87" t="str">
        <f>+IF(G35=0,"",'Ark1'!W1244)</f>
        <v/>
      </c>
      <c r="Y35" s="78"/>
      <c r="Z35" s="87" t="str">
        <f>+IF(G35=0,"",'Ark1'!X1244)</f>
        <v/>
      </c>
      <c r="AA35" s="87" t="str">
        <f>+IF(G35=0,"",'Ark1'!Y1244)</f>
        <v/>
      </c>
      <c r="AB35" s="87" t="str">
        <f>+IF(G35=0,"",'Ark1'!Z1244)</f>
        <v/>
      </c>
      <c r="AC35" s="78"/>
      <c r="AD35" s="170" t="str">
        <f>+IF(G35=0,"",'Ark1'!AA1244)</f>
        <v/>
      </c>
      <c r="AE35" s="86" t="str">
        <f>+IF(G35=0,"",'Ark1'!AB1244)</f>
        <v/>
      </c>
      <c r="AF35" s="86" t="str">
        <f>+IF(G35=0,"",'Ark1'!AC1244)</f>
        <v/>
      </c>
      <c r="AG35" s="55"/>
      <c r="AH35" s="86" t="str">
        <f t="shared" ref="AH35:AH37" si="11">+IF(G35=0,"",V35/R35)</f>
        <v/>
      </c>
      <c r="AI35" s="87" t="str">
        <f t="shared" ref="AI35:AI37" si="12">+IF(G35=0,"",G35/E35)</f>
        <v/>
      </c>
      <c r="AJ35" s="47"/>
      <c r="AK35" s="4"/>
      <c r="AL35" s="61"/>
      <c r="AM35" s="61"/>
      <c r="AN35" s="1"/>
      <c r="AO35" s="18"/>
    </row>
    <row r="36" spans="1:44">
      <c r="A36" s="174">
        <f>1+A35</f>
        <v>2</v>
      </c>
      <c r="B36" s="84">
        <f>+'Ark1'!C1245</f>
        <v>2023</v>
      </c>
      <c r="C36" s="84">
        <f>+'Ark1'!J1245</f>
        <v>106</v>
      </c>
      <c r="D36" s="85" t="str">
        <f>VLOOKUP(C36,RNR!$A$8:$B$32,2)</f>
        <v>Furuseth</v>
      </c>
      <c r="E36" s="391">
        <f>+IF(G36=0,0,'Ark1'!Q1245)</f>
        <v>4</v>
      </c>
      <c r="F36" s="84"/>
      <c r="G36" s="391">
        <f>+'Ark1'!R1245</f>
        <v>45</v>
      </c>
      <c r="H36" s="397"/>
      <c r="I36" s="193">
        <f>+IF(G36=0,"",'Ark1'!AG1245)</f>
        <v>1.6268980477223436</v>
      </c>
      <c r="J36" s="170"/>
      <c r="K36" s="193">
        <f>+'Ark1'!AH1245</f>
        <v>1.546266639380542</v>
      </c>
      <c r="L36" s="106"/>
      <c r="M36" s="430">
        <f>+'Ark1'!AJ1245</f>
        <v>45</v>
      </c>
      <c r="N36" s="97"/>
      <c r="O36" s="438">
        <f>+IF(M36=0,"",'Ark1'!AK1245)</f>
        <v>85.333333333333314</v>
      </c>
      <c r="P36" s="438">
        <f>+IF(M36=0,"",'Ark1'!AL1245)</f>
        <v>22.899488079993791</v>
      </c>
      <c r="Q36" s="158"/>
      <c r="R36" s="86">
        <f>+'Ark1'!S1245</f>
        <v>8.2888888888888896</v>
      </c>
      <c r="S36" s="84"/>
      <c r="T36" s="86">
        <f>+'Ark1'!T1245</f>
        <v>6</v>
      </c>
      <c r="U36" s="84"/>
      <c r="V36" s="170">
        <f>+'Ark1'!U1245</f>
        <v>14.44</v>
      </c>
      <c r="W36" s="170"/>
      <c r="X36" s="87">
        <f>+IF(G36=0,"",'Ark1'!W1245)</f>
        <v>11.111111111111112</v>
      </c>
      <c r="Y36" s="78"/>
      <c r="Z36" s="87">
        <f>+IF(G36=0,"",'Ark1'!X1245)</f>
        <v>15.555555555555555</v>
      </c>
      <c r="AA36" s="87">
        <f>+IF(G36=0,"",'Ark1'!Y1245)</f>
        <v>4.4444444444444446</v>
      </c>
      <c r="AB36" s="87">
        <f>+IF(G36=0,"",'Ark1'!Z1245)</f>
        <v>0</v>
      </c>
      <c r="AC36" s="78"/>
      <c r="AD36" s="170">
        <f>+IF(G36=0,"",'Ark1'!AA1245)</f>
        <v>4.1021078592461304</v>
      </c>
      <c r="AE36" s="86">
        <f>+IF(G36=0,"",'Ark1'!AB1245)</f>
        <v>1.1278735591510605</v>
      </c>
      <c r="AF36" s="86">
        <f>+IF(G36=0,"",'Ark1'!AC1245)</f>
        <v>2.1499353995462798</v>
      </c>
      <c r="AG36" s="55"/>
      <c r="AH36" s="86">
        <f t="shared" si="11"/>
        <v>1.7420911528150131</v>
      </c>
      <c r="AI36" s="87">
        <f t="shared" si="12"/>
        <v>11.25</v>
      </c>
      <c r="AJ36" s="47"/>
      <c r="AK36" s="4"/>
      <c r="AL36" s="61"/>
      <c r="AM36" s="61"/>
      <c r="AN36" s="1"/>
      <c r="AO36" s="18"/>
    </row>
    <row r="37" spans="1:44">
      <c r="A37" s="174">
        <f t="shared" ref="A37:A59" si="13">1+A36</f>
        <v>3</v>
      </c>
      <c r="B37" s="84">
        <f>+'Ark1'!C1246</f>
        <v>2023</v>
      </c>
      <c r="C37" s="84">
        <f>+'Ark1'!J1246</f>
        <v>110</v>
      </c>
      <c r="D37" s="85" t="str">
        <f>VLOOKUP(C37,RNR!$A$8:$B$32,2)</f>
        <v>Gol</v>
      </c>
      <c r="E37" s="391">
        <f>+IF(G37=0,0,'Ark1'!Q1246)</f>
        <v>14</v>
      </c>
      <c r="F37" s="84"/>
      <c r="G37" s="391">
        <f>+'Ark1'!R1246</f>
        <v>111</v>
      </c>
      <c r="H37" s="397"/>
      <c r="I37" s="193">
        <f>+IF(G37=0,"",'Ark1'!AG1246)</f>
        <v>4.0130151843817776</v>
      </c>
      <c r="J37" s="170"/>
      <c r="K37" s="193">
        <f>+'Ark1'!AH1246</f>
        <v>3.4939724632232245</v>
      </c>
      <c r="L37" s="106"/>
      <c r="M37" s="430">
        <f>+'Ark1'!AJ1246</f>
        <v>103</v>
      </c>
      <c r="N37" s="97"/>
      <c r="O37" s="438">
        <f>+IF(M37=0,"",'Ark1'!AK1246)</f>
        <v>81.5611650485437</v>
      </c>
      <c r="P37" s="438">
        <f>+IF(M37=0,"",'Ark1'!AL1246)</f>
        <v>25.635760493435232</v>
      </c>
      <c r="Q37" s="158"/>
      <c r="R37" s="86">
        <f>+'Ark1'!S1246</f>
        <v>8.8018018018017994</v>
      </c>
      <c r="S37" s="84"/>
      <c r="T37" s="86">
        <f>+'Ark1'!T1246</f>
        <v>6.9819819819819822</v>
      </c>
      <c r="U37" s="84"/>
      <c r="V37" s="170">
        <f>+'Ark1'!U1246</f>
        <v>13.227927927927929</v>
      </c>
      <c r="W37" s="170"/>
      <c r="X37" s="87">
        <f>+IF(G37=0,"",'Ark1'!W1246)</f>
        <v>9.9099099099099117</v>
      </c>
      <c r="Y37" s="78"/>
      <c r="Z37" s="87">
        <f>+IF(G37=0,"",'Ark1'!X1246)</f>
        <v>0</v>
      </c>
      <c r="AA37" s="87">
        <f>+IF(G37=0,"",'Ark1'!Y1246)</f>
        <v>0</v>
      </c>
      <c r="AB37" s="87">
        <f>+IF(G37=0,"",'Ark1'!Z1246)</f>
        <v>0</v>
      </c>
      <c r="AC37" s="78"/>
      <c r="AD37" s="170">
        <f>+IF(G37=0,"",'Ark1'!AA1246)</f>
        <v>2.4193354448702609</v>
      </c>
      <c r="AE37" s="86">
        <f>+IF(G37=0,"",'Ark1'!AB1246)</f>
        <v>1.6319988287170137</v>
      </c>
      <c r="AF37" s="86">
        <f>+IF(G37=0,"",'Ark1'!AC1246)</f>
        <v>1.9076988731627271</v>
      </c>
      <c r="AG37" s="55"/>
      <c r="AH37" s="86">
        <f t="shared" si="11"/>
        <v>1.5028659160696014</v>
      </c>
      <c r="AI37" s="87">
        <f t="shared" si="12"/>
        <v>7.9285714285714288</v>
      </c>
      <c r="AJ37" s="47"/>
      <c r="AK37" s="4"/>
      <c r="AL37" s="61"/>
      <c r="AM37" s="61"/>
      <c r="AN37" s="1"/>
      <c r="AO37" s="18"/>
    </row>
    <row r="38" spans="1:44">
      <c r="A38" s="174">
        <f t="shared" si="13"/>
        <v>4</v>
      </c>
      <c r="B38" s="84">
        <f>+'Ark1'!C1247</f>
        <v>2023</v>
      </c>
      <c r="C38" s="84">
        <f>+'Ark1'!J1247</f>
        <v>111</v>
      </c>
      <c r="D38" s="85" t="str">
        <f>VLOOKUP(C38,RNR!$A$8:$B$32,2)</f>
        <v>Forus</v>
      </c>
      <c r="E38" s="391">
        <f>+IF(G38=0,0,'Ark1'!Q1247)</f>
        <v>60</v>
      </c>
      <c r="F38" s="84"/>
      <c r="G38" s="391">
        <f>+'Ark1'!R1247</f>
        <v>1111</v>
      </c>
      <c r="H38" s="397"/>
      <c r="I38" s="193">
        <f>+IF(G38=0,"",'Ark1'!AG1247)</f>
        <v>40.166305133767182</v>
      </c>
      <c r="J38" s="170"/>
      <c r="K38" s="193">
        <f>+'Ark1'!AH1247</f>
        <v>40.540836383192385</v>
      </c>
      <c r="L38" s="106"/>
      <c r="M38" s="430">
        <f>+'Ark1'!AJ1247</f>
        <v>635</v>
      </c>
      <c r="N38" s="97"/>
      <c r="O38" s="438">
        <f>+IF(M38=0,"",'Ark1'!AK1247)</f>
        <v>87.95212598425195</v>
      </c>
      <c r="P38" s="438">
        <f>+IF(M38=0,"",'Ark1'!AL1247)</f>
        <v>22.245753725235296</v>
      </c>
      <c r="Q38" s="158"/>
      <c r="R38" s="86">
        <f>+'Ark1'!S1247</f>
        <v>8.9279927992799291</v>
      </c>
      <c r="S38" s="84"/>
      <c r="T38" s="86">
        <f>+'Ark1'!T1247</f>
        <v>6.4347434743474325</v>
      </c>
      <c r="U38" s="84"/>
      <c r="V38" s="170">
        <f>+'Ark1'!U1247</f>
        <v>15.334653465346523</v>
      </c>
      <c r="W38" s="170"/>
      <c r="X38" s="87">
        <f>+IF(G38=0,"",'Ark1'!W1247)</f>
        <v>9.0909090909090917</v>
      </c>
      <c r="Y38" s="78"/>
      <c r="Z38" s="87">
        <f>+IF(G38=0,"",'Ark1'!X1247)</f>
        <v>34.473447344734488</v>
      </c>
      <c r="AA38" s="87">
        <f>+IF(G38=0,"",'Ark1'!Y1247)</f>
        <v>2.5202520252025202</v>
      </c>
      <c r="AB38" s="87">
        <f>+IF(G38=0,"",'Ark1'!Z1247)</f>
        <v>0</v>
      </c>
      <c r="AC38" s="78"/>
      <c r="AD38" s="170">
        <f>+IF(G38=0,"",'Ark1'!AA1247)</f>
        <v>3.0502830491766137</v>
      </c>
      <c r="AE38" s="86">
        <f>+IF(G38=0,"",'Ark1'!AB1247)</f>
        <v>0.88909759363147312</v>
      </c>
      <c r="AF38" s="86">
        <f>+IF(G38=0,"",'Ark1'!AC1247)</f>
        <v>1.5545927722622188</v>
      </c>
      <c r="AG38" s="55"/>
      <c r="AH38" s="86">
        <f t="shared" ref="AH38" si="14">+IF(G38=0,"",V38/R38)</f>
        <v>1.717592499243874</v>
      </c>
      <c r="AI38" s="87">
        <f t="shared" ref="AI38" si="15">+IF(G38=0,"",G38/E38)</f>
        <v>18.516666666666666</v>
      </c>
      <c r="AJ38" s="47"/>
      <c r="AK38" s="4"/>
      <c r="AL38" s="61"/>
      <c r="AM38" s="61"/>
      <c r="AN38" s="1"/>
      <c r="AO38" s="18"/>
    </row>
    <row r="39" spans="1:44">
      <c r="A39" s="174">
        <f t="shared" si="13"/>
        <v>5</v>
      </c>
      <c r="B39" s="84">
        <f>+'Ark1'!C1248</f>
        <v>2023</v>
      </c>
      <c r="C39" s="84">
        <f>+'Ark1'!J1248</f>
        <v>116</v>
      </c>
      <c r="D39" s="85" t="str">
        <f>VLOOKUP(C39,RNR!$A$8:$B$32,2)</f>
        <v>Sandeid</v>
      </c>
      <c r="E39" s="391">
        <f>+IF(G39=0,0,'Ark1'!Q1248)</f>
        <v>10</v>
      </c>
      <c r="F39" s="84"/>
      <c r="G39" s="391">
        <f>+'Ark1'!R1248</f>
        <v>88</v>
      </c>
      <c r="H39" s="397"/>
      <c r="I39" s="193">
        <f>+IF(G39=0,"",'Ark1'!AG1248)</f>
        <v>3.1814895155459144</v>
      </c>
      <c r="J39" s="170"/>
      <c r="K39" s="193">
        <f>+'Ark1'!AH1248</f>
        <v>2.8343462514099178</v>
      </c>
      <c r="L39" s="106"/>
      <c r="M39" s="430">
        <f>+'Ark1'!AJ1248</f>
        <v>0</v>
      </c>
      <c r="N39" s="97"/>
      <c r="O39" s="438" t="str">
        <f>+IF(M39=0,"",'Ark1'!AK1248)</f>
        <v/>
      </c>
      <c r="P39" s="438" t="str">
        <f>+IF(M39=0,"",'Ark1'!AL1248)</f>
        <v/>
      </c>
      <c r="Q39" s="158"/>
      <c r="R39" s="86">
        <f>+'Ark1'!S1248</f>
        <v>9.3977272727272734</v>
      </c>
      <c r="S39" s="84"/>
      <c r="T39" s="86">
        <f>+'Ark1'!T1248</f>
        <v>6.0227272727272716</v>
      </c>
      <c r="U39" s="84"/>
      <c r="V39" s="170">
        <f>+'Ark1'!U1248</f>
        <v>13.535227272727276</v>
      </c>
      <c r="W39" s="170"/>
      <c r="X39" s="87">
        <f>+IF(G39=0,"",'Ark1'!W1248)</f>
        <v>1.1363636363636365</v>
      </c>
      <c r="Y39" s="78"/>
      <c r="Z39" s="87">
        <f>+IF(G39=0,"",'Ark1'!X1248)</f>
        <v>10.227272727272727</v>
      </c>
      <c r="AA39" s="87">
        <f>+IF(G39=0,"",'Ark1'!Y1248)</f>
        <v>0</v>
      </c>
      <c r="AB39" s="87">
        <f>+IF(G39=0,"",'Ark1'!Z1248)</f>
        <v>0</v>
      </c>
      <c r="AC39" s="78"/>
      <c r="AD39" s="170">
        <f>+IF(G39=0,"",'Ark1'!AA1248)</f>
        <v>1.8656000602247755</v>
      </c>
      <c r="AE39" s="86">
        <f>+IF(G39=0,"",'Ark1'!AB1248)</f>
        <v>0.95987419544145247</v>
      </c>
      <c r="AF39" s="86">
        <f>+IF(G39=0,"",'Ark1'!AC1248)</f>
        <v>1.186833762649721</v>
      </c>
      <c r="AG39" s="55"/>
      <c r="AH39" s="86">
        <f t="shared" ref="AH39:AH59" si="16">+IF(G39=0,"",V39/R39)</f>
        <v>1.4402660217654175</v>
      </c>
      <c r="AI39" s="87">
        <f t="shared" ref="AI39:AI59" si="17">+IF(G39=0,"",G39/E39)</f>
        <v>8.8000000000000007</v>
      </c>
      <c r="AJ39" s="47"/>
      <c r="AK39" s="4"/>
      <c r="AL39" s="61"/>
      <c r="AM39" s="61"/>
      <c r="AN39" s="1"/>
      <c r="AO39" s="18"/>
    </row>
    <row r="40" spans="1:44">
      <c r="A40" s="174">
        <f t="shared" si="13"/>
        <v>6</v>
      </c>
      <c r="B40" s="84">
        <f>+'Ark1'!C1249</f>
        <v>2023</v>
      </c>
      <c r="C40" s="84">
        <f>+'Ark1'!J1249</f>
        <v>117</v>
      </c>
      <c r="D40" s="85" t="str">
        <f>VLOOKUP(C40,RNR!$A$8:$B$32,2)</f>
        <v>Jæren</v>
      </c>
      <c r="E40" s="391">
        <f>+IF(G40=0,0,'Ark1'!Q1249)</f>
        <v>34</v>
      </c>
      <c r="F40" s="84"/>
      <c r="G40" s="391">
        <f>+'Ark1'!R1249</f>
        <v>190</v>
      </c>
      <c r="H40" s="397"/>
      <c r="I40" s="193">
        <f>+IF(G40=0,"",'Ark1'!AG1249)</f>
        <v>6.8691250903832239</v>
      </c>
      <c r="J40" s="170"/>
      <c r="K40" s="193">
        <f>+'Ark1'!AH1249</f>
        <v>6.9443981743678611</v>
      </c>
      <c r="L40" s="106"/>
      <c r="M40" s="430">
        <f>+'Ark1'!AJ1249</f>
        <v>190</v>
      </c>
      <c r="N40" s="97"/>
      <c r="O40" s="438">
        <f>+IF(M40=0,"",'Ark1'!AK1249)</f>
        <v>82.953684210526276</v>
      </c>
      <c r="P40" s="438">
        <f>+IF(M40=0,"",'Ark1'!AL1249)</f>
        <v>26.98185886490047</v>
      </c>
      <c r="Q40" s="158"/>
      <c r="R40" s="86">
        <f>+'Ark1'!S1249</f>
        <v>10.4</v>
      </c>
      <c r="S40" s="84"/>
      <c r="T40" s="86">
        <f>+'Ark1'!T1249</f>
        <v>6.4894736842105241</v>
      </c>
      <c r="U40" s="84"/>
      <c r="V40" s="170">
        <f>+'Ark1'!U1249</f>
        <v>15.359473684210528</v>
      </c>
      <c r="W40" s="170"/>
      <c r="X40" s="87">
        <f>+IF(G40=0,"",'Ark1'!W1249)</f>
        <v>3.1578947368421058</v>
      </c>
      <c r="Y40" s="78"/>
      <c r="Z40" s="87">
        <f>+IF(G40=0,"",'Ark1'!X1249)</f>
        <v>27.368421052631579</v>
      </c>
      <c r="AA40" s="87">
        <f>+IF(G40=0,"",'Ark1'!Y1249)</f>
        <v>0.52631578947368407</v>
      </c>
      <c r="AB40" s="87">
        <f>+IF(G40=0,"",'Ark1'!Z1249)</f>
        <v>0</v>
      </c>
      <c r="AC40" s="78"/>
      <c r="AD40" s="170">
        <f>+IF(G40=0,"",'Ark1'!AA1249)</f>
        <v>1.6302695085046457</v>
      </c>
      <c r="AE40" s="86">
        <f>+IF(G40=0,"",'Ark1'!AB1249)</f>
        <v>0.91075445879255446</v>
      </c>
      <c r="AF40" s="86">
        <f>+IF(G40=0,"",'Ark1'!AC1249)</f>
        <v>1.2214722509471048</v>
      </c>
      <c r="AG40" s="55"/>
      <c r="AH40" s="86">
        <f t="shared" si="16"/>
        <v>1.4768724696356277</v>
      </c>
      <c r="AI40" s="87">
        <f t="shared" si="17"/>
        <v>5.5882352941176467</v>
      </c>
      <c r="AJ40" s="47"/>
      <c r="AK40" s="4"/>
      <c r="AL40" s="61"/>
      <c r="AM40" s="61"/>
      <c r="AN40" s="1"/>
      <c r="AO40" s="18"/>
    </row>
    <row r="41" spans="1:44">
      <c r="A41" s="174">
        <f t="shared" si="13"/>
        <v>7</v>
      </c>
      <c r="B41" s="84">
        <f>+'Ark1'!C1250</f>
        <v>2023</v>
      </c>
      <c r="C41" s="84">
        <f>+'Ark1'!J1250</f>
        <v>134</v>
      </c>
      <c r="D41" s="85" t="str">
        <f>VLOOKUP(C41,RNR!$A$8:$B$32,2)</f>
        <v>Førde</v>
      </c>
      <c r="E41" s="391">
        <f>+IF(G41=0,0,'Ark1'!Q1250)</f>
        <v>11</v>
      </c>
      <c r="F41" s="84"/>
      <c r="G41" s="391">
        <f>+'Ark1'!R1250</f>
        <v>73</v>
      </c>
      <c r="H41" s="397"/>
      <c r="I41" s="193">
        <f>+IF(G41=0,"",'Ark1'!AG1250)</f>
        <v>2.6391901663051338</v>
      </c>
      <c r="J41" s="170"/>
      <c r="K41" s="193">
        <f>+'Ark1'!AH1250</f>
        <v>2.7562952422198874</v>
      </c>
      <c r="L41" s="106"/>
      <c r="M41" s="430">
        <f>+'Ark1'!AJ1250</f>
        <v>0</v>
      </c>
      <c r="N41" s="97"/>
      <c r="O41" s="438" t="str">
        <f>+IF(M41=0,"",'Ark1'!AK1250)</f>
        <v/>
      </c>
      <c r="P41" s="438" t="str">
        <f>+IF(M41=0,"",'Ark1'!AL1250)</f>
        <v/>
      </c>
      <c r="Q41" s="158"/>
      <c r="R41" s="86">
        <f>+'Ark1'!S1250</f>
        <v>8.4383561643835616</v>
      </c>
      <c r="S41" s="84"/>
      <c r="T41" s="86">
        <f>+'Ark1'!T1250</f>
        <v>6.10958904109589</v>
      </c>
      <c r="U41" s="84"/>
      <c r="V41" s="170">
        <f>+'Ark1'!U1250</f>
        <v>15.867123287671228</v>
      </c>
      <c r="W41" s="170"/>
      <c r="X41" s="87">
        <f>+IF(G41=0,"",'Ark1'!W1250)</f>
        <v>12.328767123287673</v>
      </c>
      <c r="Y41" s="78"/>
      <c r="Z41" s="87">
        <f>+IF(G41=0,"",'Ark1'!X1250)</f>
        <v>34.246575342465754</v>
      </c>
      <c r="AA41" s="87">
        <f>+IF(G41=0,"",'Ark1'!Y1250)</f>
        <v>5.4794520547945202</v>
      </c>
      <c r="AB41" s="87">
        <f>+IF(G41=0,"",'Ark1'!Z1250)</f>
        <v>0</v>
      </c>
      <c r="AC41" s="78"/>
      <c r="AD41" s="170">
        <f>+IF(G41=0,"",'Ark1'!AA1250)</f>
        <v>3.3840097312969779</v>
      </c>
      <c r="AE41" s="86">
        <f>+IF(G41=0,"",'Ark1'!AB1250)</f>
        <v>1.5875051622814405</v>
      </c>
      <c r="AF41" s="86">
        <f>+IF(G41=0,"",'Ark1'!AC1250)</f>
        <v>1.9271786734322156</v>
      </c>
      <c r="AG41" s="55"/>
      <c r="AH41" s="86">
        <f t="shared" si="16"/>
        <v>1.8803571428571424</v>
      </c>
      <c r="AI41" s="87">
        <f t="shared" si="17"/>
        <v>6.6363636363636367</v>
      </c>
      <c r="AJ41" s="47"/>
      <c r="AK41" s="4"/>
      <c r="AL41" s="61"/>
      <c r="AM41" s="61"/>
      <c r="AN41" s="1"/>
      <c r="AO41" s="18"/>
    </row>
    <row r="42" spans="1:44">
      <c r="A42" s="174">
        <f t="shared" si="13"/>
        <v>8</v>
      </c>
      <c r="B42" s="84">
        <f>+'Ark1'!C1251</f>
        <v>2023</v>
      </c>
      <c r="C42" s="84">
        <f>+'Ark1'!J1251</f>
        <v>141</v>
      </c>
      <c r="D42" s="85" t="str">
        <f>VLOOKUP(C42,RNR!$A$8:$B$32,2)</f>
        <v>Ølen</v>
      </c>
      <c r="E42" s="391">
        <f>+IF(G42=0,0,'Ark1'!Q1251)</f>
        <v>60</v>
      </c>
      <c r="F42" s="84"/>
      <c r="G42" s="391">
        <f>+'Ark1'!R1251</f>
        <v>528</v>
      </c>
      <c r="H42" s="397"/>
      <c r="I42" s="193">
        <f>+IF(G42=0,"",'Ark1'!AG1251)</f>
        <v>19.088937093275483</v>
      </c>
      <c r="J42" s="170"/>
      <c r="K42" s="193">
        <f>+'Ark1'!AH1251</f>
        <v>19.364027051337576</v>
      </c>
      <c r="L42" s="106"/>
      <c r="M42" s="430">
        <f>+'Ark1'!AJ1251</f>
        <v>0</v>
      </c>
      <c r="N42" s="97"/>
      <c r="O42" s="438" t="str">
        <f>+IF(M42=0,"",'Ark1'!AK1251)</f>
        <v/>
      </c>
      <c r="P42" s="438" t="str">
        <f>+IF(M42=0,"",'Ark1'!AL1251)</f>
        <v/>
      </c>
      <c r="Q42" s="158"/>
      <c r="R42" s="86">
        <f>+'Ark1'!S1251</f>
        <v>8.5018939393939377</v>
      </c>
      <c r="S42" s="84"/>
      <c r="T42" s="86">
        <f>+'Ark1'!T1251</f>
        <v>6.7613636363636376</v>
      </c>
      <c r="U42" s="84"/>
      <c r="V42" s="170">
        <f>+'Ark1'!U1251</f>
        <v>15.411931818181799</v>
      </c>
      <c r="W42" s="170"/>
      <c r="X42" s="87">
        <f>+IF(G42=0,"",'Ark1'!W1251)</f>
        <v>5.8712121212121202</v>
      </c>
      <c r="Y42" s="78"/>
      <c r="Z42" s="87">
        <f>+IF(G42=0,"",'Ark1'!X1251)</f>
        <v>40.909090909090907</v>
      </c>
      <c r="AA42" s="87">
        <f>+IF(G42=0,"",'Ark1'!Y1251)</f>
        <v>0.37878787878787878</v>
      </c>
      <c r="AB42" s="87">
        <f>+IF(G42=0,"",'Ark1'!Z1251)</f>
        <v>0</v>
      </c>
      <c r="AC42" s="78"/>
      <c r="AD42" s="170">
        <f>+IF(G42=0,"",'Ark1'!AA1251)</f>
        <v>2.3787867855504143</v>
      </c>
      <c r="AE42" s="86">
        <f>+IF(G42=0,"",'Ark1'!AB1251)</f>
        <v>1.1247879480795882</v>
      </c>
      <c r="AF42" s="86">
        <f>+IF(G42=0,"",'Ark1'!AC1251)</f>
        <v>1.2597587387630236</v>
      </c>
      <c r="AG42" s="55"/>
      <c r="AH42" s="86">
        <f t="shared" si="16"/>
        <v>1.8127645355312969</v>
      </c>
      <c r="AI42" s="87">
        <f t="shared" si="17"/>
        <v>8.8000000000000007</v>
      </c>
      <c r="AJ42" s="47"/>
      <c r="AK42" s="4"/>
      <c r="AL42" s="61"/>
      <c r="AM42" s="61"/>
      <c r="AN42" s="1"/>
      <c r="AO42" s="18"/>
    </row>
    <row r="43" spans="1:44">
      <c r="A43" s="174">
        <f t="shared" si="13"/>
        <v>9</v>
      </c>
      <c r="B43" s="84">
        <f>+'Ark1'!C1252</f>
        <v>2023</v>
      </c>
      <c r="C43" s="84">
        <f>+'Ark1'!J1252</f>
        <v>143</v>
      </c>
      <c r="D43" s="85" t="str">
        <f>VLOOKUP(C43,RNR!$A$8:$B$32,2)</f>
        <v>Nordfjord</v>
      </c>
      <c r="E43" s="391">
        <f>+IF(G43=0,0,'Ark1'!Q1252)</f>
        <v>1</v>
      </c>
      <c r="F43" s="84"/>
      <c r="G43" s="391">
        <f>+'Ark1'!R1252</f>
        <v>2</v>
      </c>
      <c r="H43" s="397"/>
      <c r="I43" s="193">
        <f>+IF(G43=0,"",'Ark1'!AG1252)</f>
        <v>7.2306579898770804E-2</v>
      </c>
      <c r="J43" s="170"/>
      <c r="K43" s="193">
        <f>+'Ark1'!AH1252</f>
        <v>0.10732013763629183</v>
      </c>
      <c r="L43" s="106"/>
      <c r="M43" s="430">
        <f>+'Ark1'!AJ1252</f>
        <v>0</v>
      </c>
      <c r="N43" s="97"/>
      <c r="O43" s="438" t="str">
        <f>+IF(M43=0,"",'Ark1'!AK1252)</f>
        <v/>
      </c>
      <c r="P43" s="438" t="str">
        <f>+IF(M43=0,"",'Ark1'!AL1252)</f>
        <v/>
      </c>
      <c r="Q43" s="158"/>
      <c r="R43" s="86">
        <f>+'Ark1'!S1252</f>
        <v>6</v>
      </c>
      <c r="S43" s="84"/>
      <c r="T43" s="86">
        <f>+'Ark1'!T1252</f>
        <v>7.5</v>
      </c>
      <c r="U43" s="84"/>
      <c r="V43" s="170">
        <f>+'Ark1'!U1252</f>
        <v>22.55</v>
      </c>
      <c r="W43" s="170"/>
      <c r="X43" s="87">
        <f>+IF(G43=0,"",'Ark1'!W1252)</f>
        <v>0</v>
      </c>
      <c r="Y43" s="78"/>
      <c r="Z43" s="87">
        <f>+IF(G43=0,"",'Ark1'!X1252)</f>
        <v>100</v>
      </c>
      <c r="AA43" s="87">
        <f>+IF(G43=0,"",'Ark1'!Y1252)</f>
        <v>50</v>
      </c>
      <c r="AB43" s="87">
        <f>+IF(G43=0,"",'Ark1'!Z1252)</f>
        <v>0</v>
      </c>
      <c r="AC43" s="78"/>
      <c r="AD43" s="170">
        <f>+IF(G43=0,"",'Ark1'!AA1252)</f>
        <v>0.84999999999998144</v>
      </c>
      <c r="AE43" s="86">
        <f>+IF(G43=0,"",'Ark1'!AB1252)</f>
        <v>0</v>
      </c>
      <c r="AF43" s="86">
        <f>+IF(G43=0,"",'Ark1'!AC1252)</f>
        <v>0.5</v>
      </c>
      <c r="AG43" s="55"/>
      <c r="AH43" s="86">
        <f t="shared" si="16"/>
        <v>3.7583333333333333</v>
      </c>
      <c r="AI43" s="87">
        <f t="shared" si="17"/>
        <v>2</v>
      </c>
      <c r="AJ43" s="47"/>
      <c r="AK43" s="4"/>
      <c r="AL43" s="61"/>
      <c r="AM43" s="61"/>
      <c r="AN43" s="1"/>
      <c r="AO43" s="18"/>
    </row>
    <row r="44" spans="1:44">
      <c r="A44" s="174">
        <f t="shared" si="13"/>
        <v>10</v>
      </c>
      <c r="B44" s="84">
        <f>+'Ark1'!C1253</f>
        <v>2023</v>
      </c>
      <c r="C44" s="84">
        <f>+'Ark1'!J1253</f>
        <v>147</v>
      </c>
      <c r="D44" s="85" t="str">
        <f>VLOOKUP(C44,RNR!$A$8:$B$32,2)</f>
        <v>Midt-Norge</v>
      </c>
      <c r="E44" s="391">
        <f>+IF(G44=0,0,'Ark1'!Q1253)</f>
        <v>0</v>
      </c>
      <c r="F44" s="84"/>
      <c r="G44" s="391">
        <f>+'Ark1'!R1253</f>
        <v>0</v>
      </c>
      <c r="H44" s="397"/>
      <c r="I44" s="193" t="str">
        <f>+IF(G44=0,"",'Ark1'!AG1253)</f>
        <v/>
      </c>
      <c r="J44" s="170"/>
      <c r="K44" s="193">
        <f>+'Ark1'!AH1253</f>
        <v>0</v>
      </c>
      <c r="L44" s="106"/>
      <c r="M44" s="430">
        <f>+'Ark1'!AJ1253</f>
        <v>0</v>
      </c>
      <c r="N44" s="97"/>
      <c r="O44" s="438" t="str">
        <f>+IF(M44=0,"",'Ark1'!AK1253)</f>
        <v/>
      </c>
      <c r="P44" s="438" t="str">
        <f>+IF(M44=0,"",'Ark1'!AL1253)</f>
        <v/>
      </c>
      <c r="Q44" s="158"/>
      <c r="R44" s="86">
        <f>+'Ark1'!S1253</f>
        <v>0</v>
      </c>
      <c r="S44" s="84"/>
      <c r="T44" s="86">
        <f>+'Ark1'!T1253</f>
        <v>0</v>
      </c>
      <c r="U44" s="84"/>
      <c r="V44" s="170">
        <f>+'Ark1'!U1253</f>
        <v>0</v>
      </c>
      <c r="W44" s="170"/>
      <c r="X44" s="87" t="str">
        <f>+IF(G44=0,"",'Ark1'!W1253)</f>
        <v/>
      </c>
      <c r="Y44" s="78"/>
      <c r="Z44" s="87" t="str">
        <f>+IF(G44=0,"",'Ark1'!X1253)</f>
        <v/>
      </c>
      <c r="AA44" s="87" t="str">
        <f>+IF(G44=0,"",'Ark1'!Y1253)</f>
        <v/>
      </c>
      <c r="AB44" s="87" t="str">
        <f>+IF(G44=0,"",'Ark1'!Z1253)</f>
        <v/>
      </c>
      <c r="AC44" s="78"/>
      <c r="AD44" s="170" t="str">
        <f>+IF(G44=0,"",'Ark1'!AA1253)</f>
        <v/>
      </c>
      <c r="AE44" s="86" t="str">
        <f>+IF(G44=0,"",'Ark1'!AB1253)</f>
        <v/>
      </c>
      <c r="AF44" s="86" t="str">
        <f>+IF(G44=0,"",'Ark1'!AC1253)</f>
        <v/>
      </c>
      <c r="AG44" s="55"/>
      <c r="AH44" s="86" t="str">
        <f t="shared" si="16"/>
        <v/>
      </c>
      <c r="AI44" s="87" t="str">
        <f t="shared" si="17"/>
        <v/>
      </c>
      <c r="AJ44" s="47"/>
      <c r="AK44" s="4"/>
      <c r="AL44" s="61"/>
      <c r="AM44" s="61"/>
      <c r="AN44" s="1"/>
      <c r="AO44" s="18"/>
    </row>
    <row r="45" spans="1:44">
      <c r="A45" s="174">
        <f t="shared" si="13"/>
        <v>11</v>
      </c>
      <c r="B45" s="84">
        <f>+'Ark1'!C1254</f>
        <v>2023</v>
      </c>
      <c r="C45" s="84">
        <f>+'Ark1'!J1254</f>
        <v>155</v>
      </c>
      <c r="D45" s="85" t="str">
        <f>VLOOKUP(C45,RNR!$A$8:$B$32,2)</f>
        <v>Målselv</v>
      </c>
      <c r="E45" s="391">
        <f>+IF(G45=0,0,'Ark1'!Q1254)</f>
        <v>4</v>
      </c>
      <c r="F45" s="84"/>
      <c r="G45" s="391">
        <f>+'Ark1'!R1254</f>
        <v>4</v>
      </c>
      <c r="H45" s="397"/>
      <c r="I45" s="193">
        <f>+IF(G45=0,"",'Ark1'!AG1254)</f>
        <v>0.14461315979754161</v>
      </c>
      <c r="J45" s="170"/>
      <c r="K45" s="193">
        <f>+'Ark1'!AH1254</f>
        <v>0.16466859255945451</v>
      </c>
      <c r="L45" s="106"/>
      <c r="M45" s="430">
        <f>+'Ark1'!AJ1254</f>
        <v>0</v>
      </c>
      <c r="N45" s="97"/>
      <c r="O45" s="438" t="str">
        <f>+IF(M45=0,"",'Ark1'!AK1254)</f>
        <v/>
      </c>
      <c r="P45" s="438" t="str">
        <f>+IF(M45=0,"",'Ark1'!AL1254)</f>
        <v/>
      </c>
      <c r="Q45" s="158"/>
      <c r="R45" s="86">
        <f>+'Ark1'!S1254</f>
        <v>8.25</v>
      </c>
      <c r="S45" s="84"/>
      <c r="T45" s="86">
        <f>+'Ark1'!T1254</f>
        <v>5</v>
      </c>
      <c r="U45" s="84"/>
      <c r="V45" s="170">
        <f>+'Ark1'!U1254</f>
        <v>17.3</v>
      </c>
      <c r="W45" s="170"/>
      <c r="X45" s="87">
        <f>+IF(G45=0,"",'Ark1'!W1254)</f>
        <v>0</v>
      </c>
      <c r="Y45" s="78"/>
      <c r="Z45" s="87">
        <f>+IF(G45=0,"",'Ark1'!X1254)</f>
        <v>75</v>
      </c>
      <c r="AA45" s="87">
        <f>+IF(G45=0,"",'Ark1'!Y1254)</f>
        <v>25</v>
      </c>
      <c r="AB45" s="87">
        <f>+IF(G45=0,"",'Ark1'!Z1254)</f>
        <v>0</v>
      </c>
      <c r="AC45" s="78"/>
      <c r="AD45" s="170">
        <f>+IF(G45=0,"",'Ark1'!AA1254)</f>
        <v>4.1850925915683153</v>
      </c>
      <c r="AE45" s="86">
        <f>+IF(G45=0,"",'Ark1'!AB1254)</f>
        <v>0.4330127018922193</v>
      </c>
      <c r="AF45" s="86">
        <f>+IF(G45=0,"",'Ark1'!AC1254)</f>
        <v>0.70710678118654757</v>
      </c>
      <c r="AG45" s="55"/>
      <c r="AH45" s="86">
        <f t="shared" si="16"/>
        <v>2.0969696969696972</v>
      </c>
      <c r="AI45" s="87">
        <f t="shared" si="17"/>
        <v>1</v>
      </c>
      <c r="AJ45" s="47"/>
      <c r="AK45" s="4"/>
      <c r="AL45" s="61"/>
      <c r="AM45" s="61"/>
      <c r="AN45" s="1"/>
      <c r="AO45" s="18"/>
    </row>
    <row r="46" spans="1:44">
      <c r="A46" s="174">
        <f t="shared" si="13"/>
        <v>12</v>
      </c>
      <c r="B46" s="84">
        <f>+'Ark1'!C1255</f>
        <v>2023</v>
      </c>
      <c r="C46" s="84">
        <f>+'Ark1'!J1255</f>
        <v>160</v>
      </c>
      <c r="D46" s="85" t="str">
        <f>VLOOKUP(C46,RNR!$A$8:$B$32,2)</f>
        <v>Oslo</v>
      </c>
      <c r="E46" s="391">
        <f>+IF(G46=0,0,'Ark1'!Q1255)</f>
        <v>15</v>
      </c>
      <c r="F46" s="84"/>
      <c r="G46" s="391">
        <f>+'Ark1'!R1255</f>
        <v>186</v>
      </c>
      <c r="H46" s="397"/>
      <c r="I46" s="193">
        <f>+IF(G46=0,"",'Ark1'!AG1255)</f>
        <v>6.7245119305856846</v>
      </c>
      <c r="J46" s="170"/>
      <c r="K46" s="193">
        <f>+'Ark1'!AH1255</f>
        <v>6.6155369100366999</v>
      </c>
      <c r="L46" s="106"/>
      <c r="M46" s="430">
        <f>+'Ark1'!AJ1255</f>
        <v>185</v>
      </c>
      <c r="N46" s="97"/>
      <c r="O46" s="438">
        <f>+IF(M46=0,"",'Ark1'!AK1255)</f>
        <v>85.560000000000016</v>
      </c>
      <c r="P46" s="438">
        <f>+IF(M46=0,"",'Ark1'!AL1255)</f>
        <v>23.775408776205847</v>
      </c>
      <c r="Q46" s="158"/>
      <c r="R46" s="86">
        <f>+'Ark1'!S1255</f>
        <v>9.1397849462365599</v>
      </c>
      <c r="S46" s="84"/>
      <c r="T46" s="86">
        <f>+'Ark1'!T1255</f>
        <v>7.0053763440860228</v>
      </c>
      <c r="U46" s="84"/>
      <c r="V46" s="170">
        <f>+'Ark1'!U1255</f>
        <v>14.946774193548396</v>
      </c>
      <c r="W46" s="170"/>
      <c r="X46" s="87">
        <f>+IF(G46=0,"",'Ark1'!W1255)</f>
        <v>18.817204301075272</v>
      </c>
      <c r="Y46" s="78"/>
      <c r="Z46" s="87">
        <f>+IF(G46=0,"",'Ark1'!X1255)</f>
        <v>42.473118279569889</v>
      </c>
      <c r="AA46" s="87">
        <f>+IF(G46=0,"",'Ark1'!Y1255)</f>
        <v>0</v>
      </c>
      <c r="AB46" s="87">
        <f>+IF(G46=0,"",'Ark1'!Z1255)</f>
        <v>0</v>
      </c>
      <c r="AC46" s="78"/>
      <c r="AD46" s="170">
        <f>+IF(G46=0,"",'Ark1'!AA1255)</f>
        <v>3.4655315536020108</v>
      </c>
      <c r="AE46" s="86">
        <f>+IF(G46=0,"",'Ark1'!AB1255)</f>
        <v>1.5526003013291418</v>
      </c>
      <c r="AF46" s="86">
        <f>+IF(G46=0,"",'Ark1'!AC1255)</f>
        <v>1.6411945290004564</v>
      </c>
      <c r="AG46" s="55"/>
      <c r="AH46" s="86">
        <f t="shared" si="16"/>
        <v>1.6353529411764716</v>
      </c>
      <c r="AI46" s="87">
        <f t="shared" si="17"/>
        <v>12.4</v>
      </c>
      <c r="AJ46" s="47"/>
      <c r="AK46" s="4"/>
      <c r="AL46" s="61"/>
      <c r="AM46" s="61"/>
      <c r="AN46" s="1"/>
      <c r="AO46" s="18"/>
    </row>
    <row r="47" spans="1:44">
      <c r="A47" s="174">
        <f t="shared" si="13"/>
        <v>13</v>
      </c>
      <c r="B47" s="84">
        <f>+'Ark1'!C1256</f>
        <v>2023</v>
      </c>
      <c r="C47" s="84">
        <f>+'Ark1'!J1256</f>
        <v>171</v>
      </c>
      <c r="D47" s="85" t="str">
        <f>VLOOKUP(C47,RNR!$A$8:$B$32,2)</f>
        <v>Prima</v>
      </c>
      <c r="E47" s="391">
        <f>+IF(G47=0,0,'Ark1'!Q1256)</f>
        <v>13</v>
      </c>
      <c r="F47" s="84"/>
      <c r="G47" s="391">
        <f>+'Ark1'!R1256</f>
        <v>183</v>
      </c>
      <c r="H47" s="397"/>
      <c r="I47" s="193">
        <f>+IF(G47=0,"",'Ark1'!AG1256)</f>
        <v>6.6160520607375277</v>
      </c>
      <c r="J47" s="170"/>
      <c r="K47" s="193">
        <f>+'Ark1'!AH1256</f>
        <v>8.3828687553243704</v>
      </c>
      <c r="L47" s="106"/>
      <c r="M47" s="430">
        <f>+'Ark1'!AJ1256</f>
        <v>0</v>
      </c>
      <c r="N47" s="97"/>
      <c r="O47" s="438" t="str">
        <f>+IF(M47=0,"",'Ark1'!AK1256)</f>
        <v/>
      </c>
      <c r="P47" s="438" t="str">
        <f>+IF(M47=0,"",'Ark1'!AL1256)</f>
        <v/>
      </c>
      <c r="Q47" s="158"/>
      <c r="R47" s="86">
        <f>+'Ark1'!S1256</f>
        <v>9.0054644808743145</v>
      </c>
      <c r="S47" s="84"/>
      <c r="T47" s="86">
        <f>+'Ark1'!T1256</f>
        <v>7.174863387978144</v>
      </c>
      <c r="U47" s="84"/>
      <c r="V47" s="170">
        <f>+'Ark1'!U1256</f>
        <v>19.250273224043724</v>
      </c>
      <c r="W47" s="170"/>
      <c r="X47" s="87">
        <f>+IF(G47=0,"",'Ark1'!W1256)</f>
        <v>15.300546448087429</v>
      </c>
      <c r="Y47" s="78"/>
      <c r="Z47" s="87">
        <f>+IF(G47=0,"",'Ark1'!X1256)</f>
        <v>89.071038251366119</v>
      </c>
      <c r="AA47" s="87">
        <f>+IF(G47=0,"",'Ark1'!Y1256)</f>
        <v>12.568306010928964</v>
      </c>
      <c r="AB47" s="87">
        <f>+IF(G47=0,"",'Ark1'!Z1256)</f>
        <v>0</v>
      </c>
      <c r="AC47" s="78"/>
      <c r="AD47" s="170">
        <f>+IF(G47=0,"",'Ark1'!AA1256)</f>
        <v>3.0525072435289338</v>
      </c>
      <c r="AE47" s="86">
        <f>+IF(G47=0,"",'Ark1'!AB1256)</f>
        <v>0.72802801062701739</v>
      </c>
      <c r="AF47" s="86">
        <f>+IF(G47=0,"",'Ark1'!AC1256)</f>
        <v>1.3678677347635273</v>
      </c>
      <c r="AG47" s="55"/>
      <c r="AH47" s="86">
        <f t="shared" si="16"/>
        <v>2.1376213592233024</v>
      </c>
      <c r="AI47" s="87">
        <f t="shared" si="17"/>
        <v>14.076923076923077</v>
      </c>
      <c r="AJ47" s="47"/>
      <c r="AK47" s="4"/>
      <c r="AL47" s="61"/>
      <c r="AM47" s="61"/>
      <c r="AN47" s="1"/>
      <c r="AO47" s="18"/>
    </row>
    <row r="48" spans="1:44">
      <c r="A48" s="174">
        <f t="shared" si="13"/>
        <v>14</v>
      </c>
      <c r="B48" s="84">
        <f>+'Ark1'!C1257</f>
        <v>2023</v>
      </c>
      <c r="C48" s="84">
        <f>+'Ark1'!J1257</f>
        <v>175</v>
      </c>
      <c r="D48" s="85" t="str">
        <f>VLOOKUP(C48,RNR!$A$8:$B$32,2)</f>
        <v>Ole Ringdal</v>
      </c>
      <c r="E48" s="391">
        <f>+IF(G48=0,0,'Ark1'!Q1257)</f>
        <v>0</v>
      </c>
      <c r="F48" s="84"/>
      <c r="G48" s="391">
        <f>+'Ark1'!R1257</f>
        <v>0</v>
      </c>
      <c r="H48" s="397"/>
      <c r="I48" s="193" t="str">
        <f>+IF(G48=0,"",'Ark1'!AG1257)</f>
        <v/>
      </c>
      <c r="J48" s="170"/>
      <c r="K48" s="193">
        <f>+'Ark1'!AH1257</f>
        <v>0</v>
      </c>
      <c r="L48" s="106"/>
      <c r="M48" s="430">
        <f>+'Ark1'!AJ1257</f>
        <v>0</v>
      </c>
      <c r="N48" s="97"/>
      <c r="O48" s="438" t="str">
        <f>+IF(M48=0,"",'Ark1'!AK1257)</f>
        <v/>
      </c>
      <c r="P48" s="438" t="str">
        <f>+IF(M48=0,"",'Ark1'!AL1257)</f>
        <v/>
      </c>
      <c r="Q48" s="158"/>
      <c r="R48" s="86">
        <f>+'Ark1'!S1257</f>
        <v>0</v>
      </c>
      <c r="S48" s="84"/>
      <c r="T48" s="86">
        <f>+'Ark1'!T1257</f>
        <v>0</v>
      </c>
      <c r="U48" s="84"/>
      <c r="V48" s="170">
        <f>+'Ark1'!U1257</f>
        <v>0</v>
      </c>
      <c r="W48" s="170"/>
      <c r="X48" s="87" t="str">
        <f>+IF(G48=0,"",'Ark1'!W1257)</f>
        <v/>
      </c>
      <c r="Y48" s="78"/>
      <c r="Z48" s="87" t="str">
        <f>+IF(G48=0,"",'Ark1'!X1257)</f>
        <v/>
      </c>
      <c r="AA48" s="87" t="str">
        <f>+IF(G48=0,"",'Ark1'!Y1257)</f>
        <v/>
      </c>
      <c r="AB48" s="87" t="str">
        <f>+IF(G48=0,"",'Ark1'!Z1257)</f>
        <v/>
      </c>
      <c r="AC48" s="78"/>
      <c r="AD48" s="170" t="str">
        <f>+IF(G48=0,"",'Ark1'!AA1257)</f>
        <v/>
      </c>
      <c r="AE48" s="86" t="str">
        <f>+IF(G48=0,"",'Ark1'!AB1257)</f>
        <v/>
      </c>
      <c r="AF48" s="86" t="str">
        <f>+IF(G48=0,"",'Ark1'!AC1257)</f>
        <v/>
      </c>
      <c r="AG48" s="55"/>
      <c r="AH48" s="86" t="str">
        <f t="shared" si="16"/>
        <v/>
      </c>
      <c r="AI48" s="87" t="str">
        <f t="shared" si="17"/>
        <v/>
      </c>
      <c r="AJ48" s="47"/>
      <c r="AK48" s="4"/>
      <c r="AL48" s="61"/>
      <c r="AM48" s="61"/>
      <c r="AN48" s="1"/>
      <c r="AO48" s="18"/>
    </row>
    <row r="49" spans="1:41">
      <c r="A49" s="174">
        <f t="shared" si="13"/>
        <v>15</v>
      </c>
      <c r="B49" s="84">
        <f>+'Ark1'!C1258</f>
        <v>2023</v>
      </c>
      <c r="C49" s="84">
        <f>+'Ark1'!J1258</f>
        <v>177</v>
      </c>
      <c r="D49" s="85" t="str">
        <f>VLOOKUP(C49,RNR!$A$8:$B$32,2)</f>
        <v>Slakthuset</v>
      </c>
      <c r="E49" s="391">
        <f>+IF(G49=0,0,'Ark1'!Q1258)</f>
        <v>0</v>
      </c>
      <c r="F49" s="84"/>
      <c r="G49" s="391">
        <f>+'Ark1'!R1258</f>
        <v>0</v>
      </c>
      <c r="H49" s="397"/>
      <c r="I49" s="193" t="str">
        <f>+IF(G49=0,"",'Ark1'!AG1258)</f>
        <v/>
      </c>
      <c r="J49" s="170"/>
      <c r="K49" s="193">
        <f>+'Ark1'!AH1258</f>
        <v>0</v>
      </c>
      <c r="L49" s="106"/>
      <c r="M49" s="430">
        <f>+'Ark1'!AJ1258</f>
        <v>0</v>
      </c>
      <c r="N49" s="97"/>
      <c r="O49" s="438" t="str">
        <f>+IF(M49=0,"",'Ark1'!AK1258)</f>
        <v/>
      </c>
      <c r="P49" s="438" t="str">
        <f>+IF(M49=0,"",'Ark1'!AL1258)</f>
        <v/>
      </c>
      <c r="Q49" s="158"/>
      <c r="R49" s="86">
        <f>+'Ark1'!S1258</f>
        <v>0</v>
      </c>
      <c r="S49" s="84"/>
      <c r="T49" s="86">
        <f>+'Ark1'!T1258</f>
        <v>0</v>
      </c>
      <c r="U49" s="84"/>
      <c r="V49" s="170">
        <f>+'Ark1'!U1258</f>
        <v>0</v>
      </c>
      <c r="W49" s="170"/>
      <c r="X49" s="87" t="str">
        <f>+IF(G49=0,"",'Ark1'!W1258)</f>
        <v/>
      </c>
      <c r="Y49" s="78"/>
      <c r="Z49" s="87" t="str">
        <f>+IF(G49=0,"",'Ark1'!X1258)</f>
        <v/>
      </c>
      <c r="AA49" s="87" t="str">
        <f>+IF(G49=0,"",'Ark1'!Y1258)</f>
        <v/>
      </c>
      <c r="AB49" s="87" t="str">
        <f>+IF(G49=0,"",'Ark1'!Z1258)</f>
        <v/>
      </c>
      <c r="AC49" s="78"/>
      <c r="AD49" s="170" t="str">
        <f>+IF(G49=0,"",'Ark1'!AA1258)</f>
        <v/>
      </c>
      <c r="AE49" s="86" t="str">
        <f>+IF(G49=0,"",'Ark1'!AB1258)</f>
        <v/>
      </c>
      <c r="AF49" s="86" t="str">
        <f>+IF(G49=0,"",'Ark1'!AC1258)</f>
        <v/>
      </c>
      <c r="AG49" s="55"/>
      <c r="AH49" s="86" t="str">
        <f t="shared" si="16"/>
        <v/>
      </c>
      <c r="AI49" s="87" t="str">
        <f t="shared" si="17"/>
        <v/>
      </c>
      <c r="AJ49" s="47"/>
      <c r="AK49" s="13"/>
      <c r="AL49" s="61"/>
      <c r="AM49" s="61"/>
      <c r="AN49" s="1"/>
      <c r="AO49" s="18"/>
    </row>
    <row r="50" spans="1:41">
      <c r="A50" s="174">
        <f t="shared" si="13"/>
        <v>16</v>
      </c>
      <c r="B50" s="84">
        <f>+'Ark1'!C1259</f>
        <v>2023</v>
      </c>
      <c r="C50" s="84">
        <f>+'Ark1'!J1259</f>
        <v>178</v>
      </c>
      <c r="D50" s="85" t="str">
        <f>VLOOKUP(C50,RNR!$A$8:$B$32,2)</f>
        <v>Røros</v>
      </c>
      <c r="E50" s="391">
        <f>+IF(G50=0,0,'Ark1'!Q1259)</f>
        <v>2</v>
      </c>
      <c r="F50" s="84"/>
      <c r="G50" s="391">
        <f>+'Ark1'!R1259</f>
        <v>85</v>
      </c>
      <c r="H50" s="397"/>
      <c r="I50" s="193">
        <f>+IF(G50=0,"",'Ark1'!AG1259)</f>
        <v>3.0730296456977579</v>
      </c>
      <c r="J50" s="170"/>
      <c r="K50" s="193">
        <f>+'Ark1'!AH1259</f>
        <v>2.3662781566636055</v>
      </c>
      <c r="L50" s="106"/>
      <c r="M50" s="430">
        <f>+'Ark1'!AJ1259</f>
        <v>0</v>
      </c>
      <c r="N50" s="97"/>
      <c r="O50" s="438" t="str">
        <f>+IF(M50=0,"",'Ark1'!AK1259)</f>
        <v/>
      </c>
      <c r="P50" s="438" t="str">
        <f>+IF(M50=0,"",'Ark1'!AL1259)</f>
        <v/>
      </c>
      <c r="Q50" s="158"/>
      <c r="R50" s="86">
        <f>+'Ark1'!S1259</f>
        <v>7.9176470588235297</v>
      </c>
      <c r="S50" s="84"/>
      <c r="T50" s="86">
        <f>+'Ark1'!T1259</f>
        <v>5.9176470588235288</v>
      </c>
      <c r="U50" s="84"/>
      <c r="V50" s="170">
        <f>+'Ark1'!U1259</f>
        <v>11.698823529411763</v>
      </c>
      <c r="W50" s="170"/>
      <c r="X50" s="87">
        <f>+IF(G50=0,"",'Ark1'!W1259)</f>
        <v>0</v>
      </c>
      <c r="Y50" s="78"/>
      <c r="Z50" s="87">
        <f>+IF(G50=0,"",'Ark1'!X1259)</f>
        <v>0</v>
      </c>
      <c r="AA50" s="87">
        <f>+IF(G50=0,"",'Ark1'!Y1259)</f>
        <v>0</v>
      </c>
      <c r="AB50" s="87">
        <f>+IF(G50=0,"",'Ark1'!Z1259)</f>
        <v>0</v>
      </c>
      <c r="AC50" s="78"/>
      <c r="AD50" s="170">
        <f>+IF(G50=0,"",'Ark1'!AA1259)</f>
        <v>1.5575617534842721</v>
      </c>
      <c r="AE50" s="86">
        <f>+IF(G50=0,"",'Ark1'!AB1259)</f>
        <v>1.0539758307964699</v>
      </c>
      <c r="AF50" s="86">
        <f>+IF(G50=0,"",'Ark1'!AC1259)</f>
        <v>1.0539758307964699</v>
      </c>
      <c r="AG50" s="55"/>
      <c r="AH50" s="86">
        <f t="shared" si="16"/>
        <v>1.4775631500742941</v>
      </c>
      <c r="AI50" s="87">
        <f t="shared" si="17"/>
        <v>42.5</v>
      </c>
      <c r="AJ50" s="47"/>
      <c r="AK50" s="5"/>
      <c r="AL50" s="61"/>
      <c r="AM50" s="61"/>
      <c r="AN50" s="1"/>
    </row>
    <row r="51" spans="1:41">
      <c r="A51" s="174">
        <f t="shared" si="13"/>
        <v>17</v>
      </c>
      <c r="B51" s="84">
        <f>+'Ark1'!C1260</f>
        <v>2023</v>
      </c>
      <c r="C51" s="84">
        <f>+'Ark1'!J1260</f>
        <v>181</v>
      </c>
      <c r="D51" s="85" t="str">
        <f>VLOOKUP(C51,RNR!$A$8:$B$32,2)</f>
        <v>Horns</v>
      </c>
      <c r="E51" s="391">
        <f>+IF(G51=0,0,'Ark1'!Q1260)</f>
        <v>0</v>
      </c>
      <c r="F51" s="84"/>
      <c r="G51" s="391">
        <f>+'Ark1'!R1260</f>
        <v>0</v>
      </c>
      <c r="H51" s="397"/>
      <c r="I51" s="193" t="str">
        <f>+IF(G51=0,"",'Ark1'!AG1260)</f>
        <v/>
      </c>
      <c r="J51" s="170"/>
      <c r="K51" s="193">
        <f>+'Ark1'!AH1260</f>
        <v>0</v>
      </c>
      <c r="L51" s="106"/>
      <c r="M51" s="430">
        <f>+'Ark1'!AJ1260</f>
        <v>0</v>
      </c>
      <c r="N51" s="97"/>
      <c r="O51" s="438" t="str">
        <f>+IF(M51=0,"",'Ark1'!AK1260)</f>
        <v/>
      </c>
      <c r="P51" s="438" t="str">
        <f>+IF(M51=0,"",'Ark1'!AL1260)</f>
        <v/>
      </c>
      <c r="Q51" s="158"/>
      <c r="R51" s="86">
        <f>+'Ark1'!S1260</f>
        <v>0</v>
      </c>
      <c r="S51" s="84"/>
      <c r="T51" s="86">
        <f>+'Ark1'!T1260</f>
        <v>0</v>
      </c>
      <c r="U51" s="84"/>
      <c r="V51" s="170">
        <f>+'Ark1'!U1260</f>
        <v>0</v>
      </c>
      <c r="W51" s="170"/>
      <c r="X51" s="87" t="str">
        <f>+IF(G51=0,"",'Ark1'!W1260)</f>
        <v/>
      </c>
      <c r="Y51" s="78"/>
      <c r="Z51" s="87" t="str">
        <f>+IF(G51=0,"",'Ark1'!X1260)</f>
        <v/>
      </c>
      <c r="AA51" s="87" t="str">
        <f>+IF(G51=0,"",'Ark1'!Y1260)</f>
        <v/>
      </c>
      <c r="AB51" s="87" t="str">
        <f>+IF(G51=0,"",'Ark1'!Z1260)</f>
        <v/>
      </c>
      <c r="AC51" s="78"/>
      <c r="AD51" s="170" t="str">
        <f>+IF(G51=0,"",'Ark1'!AA1260)</f>
        <v/>
      </c>
      <c r="AE51" s="86" t="str">
        <f>+IF(G51=0,"",'Ark1'!AB1260)</f>
        <v/>
      </c>
      <c r="AF51" s="86" t="str">
        <f>+IF(G51=0,"",'Ark1'!AC1260)</f>
        <v/>
      </c>
      <c r="AG51" s="55"/>
      <c r="AH51" s="86" t="str">
        <f t="shared" si="16"/>
        <v/>
      </c>
      <c r="AI51" s="87" t="str">
        <f t="shared" si="17"/>
        <v/>
      </c>
      <c r="AJ51" s="47"/>
      <c r="AK51" s="13"/>
      <c r="AL51" s="61"/>
      <c r="AM51" s="61"/>
      <c r="AN51" s="1"/>
      <c r="AO51" s="18"/>
    </row>
    <row r="52" spans="1:41">
      <c r="A52" s="174">
        <f t="shared" si="13"/>
        <v>18</v>
      </c>
      <c r="B52" s="84">
        <f>+'Ark1'!C1261</f>
        <v>2023</v>
      </c>
      <c r="C52" s="84">
        <f>+'Ark1'!J1261</f>
        <v>262</v>
      </c>
      <c r="D52" s="85" t="str">
        <f>VLOOKUP(C52,RNR!$A$8:$B$32,2)</f>
        <v>Strilalam</v>
      </c>
      <c r="E52" s="391">
        <f>+IF(G52=0,0,'Ark1'!Q1261)</f>
        <v>0</v>
      </c>
      <c r="F52" s="84"/>
      <c r="G52" s="391">
        <f>+'Ark1'!R1261</f>
        <v>0</v>
      </c>
      <c r="H52" s="397"/>
      <c r="I52" s="193" t="str">
        <f>+IF(G52=0,"",'Ark1'!AG1261)</f>
        <v/>
      </c>
      <c r="J52" s="170"/>
      <c r="K52" s="193">
        <f>+'Ark1'!AH1261</f>
        <v>0</v>
      </c>
      <c r="L52" s="106"/>
      <c r="M52" s="430">
        <f>+'Ark1'!AJ1261</f>
        <v>0</v>
      </c>
      <c r="N52" s="97"/>
      <c r="O52" s="438" t="str">
        <f>+IF(M52=0,"",'Ark1'!AK1261)</f>
        <v/>
      </c>
      <c r="P52" s="438" t="str">
        <f>+IF(M52=0,"",'Ark1'!AL1261)</f>
        <v/>
      </c>
      <c r="Q52" s="158"/>
      <c r="R52" s="86">
        <f>+'Ark1'!S1261</f>
        <v>0</v>
      </c>
      <c r="S52" s="84"/>
      <c r="T52" s="86">
        <f>+'Ark1'!T1261</f>
        <v>0</v>
      </c>
      <c r="U52" s="84"/>
      <c r="V52" s="170">
        <f>+'Ark1'!U1261</f>
        <v>0</v>
      </c>
      <c r="W52" s="170"/>
      <c r="X52" s="87" t="str">
        <f>+IF(G52=0,"",'Ark1'!W1261)</f>
        <v/>
      </c>
      <c r="Y52" s="78"/>
      <c r="Z52" s="87" t="str">
        <f>+IF(G52=0,"",'Ark1'!X1261)</f>
        <v/>
      </c>
      <c r="AA52" s="87" t="str">
        <f>+IF(G52=0,"",'Ark1'!Y1261)</f>
        <v/>
      </c>
      <c r="AB52" s="87" t="str">
        <f>+IF(G52=0,"",'Ark1'!Z1261)</f>
        <v/>
      </c>
      <c r="AC52" s="78"/>
      <c r="AD52" s="170" t="str">
        <f>+IF(G52=0,"",'Ark1'!AA1261)</f>
        <v/>
      </c>
      <c r="AE52" s="86" t="str">
        <f>+IF(G52=0,"",'Ark1'!AB1261)</f>
        <v/>
      </c>
      <c r="AF52" s="86" t="str">
        <f>+IF(G52=0,"",'Ark1'!AC1261)</f>
        <v/>
      </c>
      <c r="AG52" s="55"/>
      <c r="AH52" s="86" t="str">
        <f t="shared" si="16"/>
        <v/>
      </c>
      <c r="AI52" s="87" t="str">
        <f t="shared" si="17"/>
        <v/>
      </c>
      <c r="AJ52" s="47"/>
      <c r="AK52" s="13"/>
      <c r="AL52" s="61"/>
      <c r="AM52" s="61"/>
      <c r="AN52" s="1"/>
    </row>
    <row r="53" spans="1:41">
      <c r="A53" s="174">
        <f t="shared" si="13"/>
        <v>19</v>
      </c>
      <c r="B53" s="84">
        <f>+'Ark1'!C1262</f>
        <v>2023</v>
      </c>
      <c r="C53" s="84">
        <f>+'Ark1'!J1262</f>
        <v>267</v>
      </c>
      <c r="D53" s="85" t="str">
        <f>VLOOKUP(C53,RNR!$A$8:$B$32,2)</f>
        <v>Dalpro</v>
      </c>
      <c r="E53" s="391">
        <f>+IF(G53=0,0,'Ark1'!Q1262)</f>
        <v>0</v>
      </c>
      <c r="F53" s="84"/>
      <c r="G53" s="391">
        <f>+'Ark1'!R1262</f>
        <v>0</v>
      </c>
      <c r="H53" s="397"/>
      <c r="I53" s="193" t="str">
        <f>+IF(G53=0,"",'Ark1'!AG1262)</f>
        <v/>
      </c>
      <c r="J53" s="170"/>
      <c r="K53" s="193">
        <f>+'Ark1'!AH1262</f>
        <v>0</v>
      </c>
      <c r="L53" s="106"/>
      <c r="M53" s="430">
        <f>+'Ark1'!AJ1262</f>
        <v>0</v>
      </c>
      <c r="N53" s="97"/>
      <c r="O53" s="438" t="str">
        <f>+IF(M53=0,"",'Ark1'!AK1262)</f>
        <v/>
      </c>
      <c r="P53" s="438" t="str">
        <f>+IF(M53=0,"",'Ark1'!AL1262)</f>
        <v/>
      </c>
      <c r="Q53" s="158"/>
      <c r="R53" s="86">
        <f>+'Ark1'!S1262</f>
        <v>0</v>
      </c>
      <c r="S53" s="84"/>
      <c r="T53" s="86">
        <f>+'Ark1'!T1262</f>
        <v>0</v>
      </c>
      <c r="U53" s="84"/>
      <c r="V53" s="170">
        <f>+'Ark1'!U1262</f>
        <v>0</v>
      </c>
      <c r="W53" s="170"/>
      <c r="X53" s="87" t="str">
        <f>+IF(G53=0,"",'Ark1'!W1262)</f>
        <v/>
      </c>
      <c r="Y53" s="78"/>
      <c r="Z53" s="87" t="str">
        <f>+IF(G53=0,"",'Ark1'!X1262)</f>
        <v/>
      </c>
      <c r="AA53" s="87" t="str">
        <f>+IF(G53=0,"",'Ark1'!Y1262)</f>
        <v/>
      </c>
      <c r="AB53" s="87" t="str">
        <f>+IF(G53=0,"",'Ark1'!Z1262)</f>
        <v/>
      </c>
      <c r="AC53" s="78"/>
      <c r="AD53" s="170" t="str">
        <f>+IF(G53=0,"",'Ark1'!AA1262)</f>
        <v/>
      </c>
      <c r="AE53" s="86" t="str">
        <f>+IF(G53=0,"",'Ark1'!AB1262)</f>
        <v/>
      </c>
      <c r="AF53" s="86" t="str">
        <f>+IF(G53=0,"",'Ark1'!AC1262)</f>
        <v/>
      </c>
      <c r="AG53" s="55"/>
      <c r="AH53" s="86" t="str">
        <f t="shared" si="16"/>
        <v/>
      </c>
      <c r="AI53" s="87" t="str">
        <f t="shared" si="17"/>
        <v/>
      </c>
      <c r="AJ53" s="47"/>
      <c r="AK53" s="2"/>
      <c r="AL53" s="61"/>
      <c r="AM53" s="61"/>
      <c r="AN53" s="1"/>
    </row>
    <row r="54" spans="1:41">
      <c r="A54" s="174">
        <f t="shared" si="13"/>
        <v>20</v>
      </c>
      <c r="B54" s="84">
        <f>+'Ark1'!C1263</f>
        <v>2023</v>
      </c>
      <c r="C54" s="84">
        <f>+'Ark1'!J1263</f>
        <v>309</v>
      </c>
      <c r="D54" s="85" t="str">
        <f>VLOOKUP(C54,RNR!$A$8:$B$32,2)</f>
        <v>Malvik</v>
      </c>
      <c r="E54" s="391">
        <f>+IF(G54=0,0,'Ark1'!Q1263)</f>
        <v>4</v>
      </c>
      <c r="F54" s="84"/>
      <c r="G54" s="391">
        <f>+'Ark1'!R1263</f>
        <v>13</v>
      </c>
      <c r="H54" s="397"/>
      <c r="I54" s="193">
        <f>+IF(G54=0,"",'Ark1'!AG1263)</f>
        <v>0.46999276934201006</v>
      </c>
      <c r="J54" s="170"/>
      <c r="K54" s="193">
        <f>+'Ark1'!AH1263</f>
        <v>0.3695524916832843</v>
      </c>
      <c r="L54" s="106"/>
      <c r="M54" s="430">
        <f>+'Ark1'!AJ1263</f>
        <v>0</v>
      </c>
      <c r="N54" s="97"/>
      <c r="O54" s="438" t="str">
        <f>+IF(M54=0,"",'Ark1'!AK1263)</f>
        <v/>
      </c>
      <c r="P54" s="438" t="str">
        <f>+IF(M54=0,"",'Ark1'!AL1263)</f>
        <v/>
      </c>
      <c r="Q54" s="158"/>
      <c r="R54" s="86">
        <f>+'Ark1'!S1263</f>
        <v>8.0769230769230749</v>
      </c>
      <c r="S54" s="84"/>
      <c r="T54" s="86">
        <f>+'Ark1'!T1263</f>
        <v>5.7692307692307692</v>
      </c>
      <c r="U54" s="84"/>
      <c r="V54" s="170">
        <f>+'Ark1'!U1263</f>
        <v>11.946153846153845</v>
      </c>
      <c r="W54" s="170"/>
      <c r="X54" s="87">
        <f>+IF(G54=0,"",'Ark1'!W1263)</f>
        <v>7.6923076923076898</v>
      </c>
      <c r="Y54" s="78"/>
      <c r="Z54" s="87">
        <f>+IF(G54=0,"",'Ark1'!X1263)</f>
        <v>15.38461538461538</v>
      </c>
      <c r="AA54" s="87">
        <f>+IF(G54=0,"",'Ark1'!Y1263)</f>
        <v>0</v>
      </c>
      <c r="AB54" s="87">
        <f>+IF(G54=0,"",'Ark1'!Z1263)</f>
        <v>0</v>
      </c>
      <c r="AC54" s="78"/>
      <c r="AD54" s="170">
        <f>+IF(G54=0,"",'Ark1'!AA1263)</f>
        <v>3.8639587879263049</v>
      </c>
      <c r="AE54" s="86">
        <f>+IF(G54=0,"",'Ark1'!AB1263)</f>
        <v>1.1409536133993361</v>
      </c>
      <c r="AF54" s="86">
        <f>+IF(G54=0,"",'Ark1'!AC1263)</f>
        <v>1.8040060614705504</v>
      </c>
      <c r="AG54" s="55"/>
      <c r="AH54" s="86">
        <f t="shared" si="16"/>
        <v>1.4790476190476192</v>
      </c>
      <c r="AI54" s="87">
        <f t="shared" si="17"/>
        <v>3.25</v>
      </c>
      <c r="AJ54" s="47"/>
      <c r="AK54" s="4"/>
      <c r="AL54" s="61"/>
      <c r="AM54" s="61"/>
      <c r="AN54" s="1"/>
    </row>
    <row r="55" spans="1:41">
      <c r="A55" s="174">
        <f t="shared" si="13"/>
        <v>21</v>
      </c>
      <c r="B55" s="84">
        <f>+'Ark1'!C1264</f>
        <v>2023</v>
      </c>
      <c r="C55" s="84">
        <f>+'Ark1'!J1264</f>
        <v>470</v>
      </c>
      <c r="D55" s="85" t="str">
        <f>VLOOKUP(C55,RNR!$A$8:$B$32,2)</f>
        <v>Jens Eide</v>
      </c>
      <c r="E55" s="391">
        <f>+IF(G55=0,0,'Ark1'!Q1264)</f>
        <v>11</v>
      </c>
      <c r="F55" s="84"/>
      <c r="G55" s="391">
        <f>+'Ark1'!R1264</f>
        <v>119</v>
      </c>
      <c r="H55" s="397"/>
      <c r="I55" s="193">
        <f>+IF(G55=0,"",'Ark1'!AG1264)</f>
        <v>4.3022415039768607</v>
      </c>
      <c r="J55" s="170"/>
      <c r="K55" s="193">
        <f>+'Ark1'!AH1264</f>
        <v>3.8271170146440823</v>
      </c>
      <c r="L55" s="106"/>
      <c r="M55" s="430">
        <f>+'Ark1'!AJ1264</f>
        <v>0</v>
      </c>
      <c r="N55" s="97"/>
      <c r="O55" s="438" t="str">
        <f>+IF(M55=0,"",'Ark1'!AK1264)</f>
        <v/>
      </c>
      <c r="P55" s="438" t="str">
        <f>+IF(M55=0,"",'Ark1'!AL1264)</f>
        <v/>
      </c>
      <c r="Q55" s="158"/>
      <c r="R55" s="86">
        <f>+'Ark1'!S1264</f>
        <v>8.294117647058826</v>
      </c>
      <c r="S55" s="84"/>
      <c r="T55" s="86">
        <f>+'Ark1'!T1264</f>
        <v>6.4117647058823524</v>
      </c>
      <c r="U55" s="84"/>
      <c r="V55" s="170">
        <f>+'Ark1'!U1264</f>
        <v>13.515126050420159</v>
      </c>
      <c r="W55" s="170"/>
      <c r="X55" s="87">
        <f>+IF(G55=0,"",'Ark1'!W1264)</f>
        <v>20.168067226890752</v>
      </c>
      <c r="Y55" s="78"/>
      <c r="Z55" s="87">
        <f>+IF(G55=0,"",'Ark1'!X1264)</f>
        <v>17.647058823529413</v>
      </c>
      <c r="AA55" s="87">
        <f>+IF(G55=0,"",'Ark1'!Y1264)</f>
        <v>0</v>
      </c>
      <c r="AB55" s="87">
        <f>+IF(G55=0,"",'Ark1'!Z1264)</f>
        <v>0</v>
      </c>
      <c r="AC55" s="78"/>
      <c r="AD55" s="170">
        <f>+IF(G55=0,"",'Ark1'!AA1264)</f>
        <v>2.840808224901195</v>
      </c>
      <c r="AE55" s="86">
        <f>+IF(G55=0,"",'Ark1'!AB1264)</f>
        <v>1.0560186939431915</v>
      </c>
      <c r="AF55" s="86">
        <f>+IF(G55=0,"",'Ark1'!AC1264)</f>
        <v>2.1786271396327179</v>
      </c>
      <c r="AG55" s="55"/>
      <c r="AH55" s="86">
        <f t="shared" si="16"/>
        <v>1.6294832826747705</v>
      </c>
      <c r="AI55" s="87">
        <f t="shared" si="17"/>
        <v>10.818181818181818</v>
      </c>
      <c r="AJ55" s="47"/>
      <c r="AK55" s="4"/>
      <c r="AL55" s="61"/>
      <c r="AM55" s="61"/>
      <c r="AN55" s="1"/>
      <c r="AO55" s="4"/>
    </row>
    <row r="56" spans="1:41">
      <c r="A56" s="174">
        <f t="shared" si="13"/>
        <v>22</v>
      </c>
      <c r="B56" s="84">
        <f>+'Ark1'!C1265</f>
        <v>2023</v>
      </c>
      <c r="C56" s="84">
        <f>+'Ark1'!J1265</f>
        <v>629</v>
      </c>
      <c r="D56" s="85" t="str">
        <f>VLOOKUP(C56,RNR!$A$8:$B$32,2)</f>
        <v>Bø</v>
      </c>
      <c r="E56" s="391">
        <f>+IF(G56=0,0,'Ark1'!Q1265)</f>
        <v>0</v>
      </c>
      <c r="F56" s="84"/>
      <c r="G56" s="391">
        <f>+'Ark1'!R1265</f>
        <v>0</v>
      </c>
      <c r="H56" s="397"/>
      <c r="I56" s="193" t="str">
        <f>+IF(G56=0,"",'Ark1'!AG1265)</f>
        <v/>
      </c>
      <c r="J56" s="170"/>
      <c r="K56" s="193">
        <f>+'Ark1'!AH1265</f>
        <v>0</v>
      </c>
      <c r="L56" s="106"/>
      <c r="M56" s="430">
        <f>+'Ark1'!AJ1265</f>
        <v>0</v>
      </c>
      <c r="N56" s="97"/>
      <c r="O56" s="438" t="str">
        <f>+IF(M56=0,"",'Ark1'!AK1265)</f>
        <v/>
      </c>
      <c r="P56" s="438" t="str">
        <f>+IF(M56=0,"",'Ark1'!AL1265)</f>
        <v/>
      </c>
      <c r="Q56" s="158"/>
      <c r="R56" s="86">
        <f>+'Ark1'!S1265</f>
        <v>0</v>
      </c>
      <c r="S56" s="84"/>
      <c r="T56" s="86">
        <f>+'Ark1'!T1265</f>
        <v>0</v>
      </c>
      <c r="U56" s="84"/>
      <c r="V56" s="170">
        <f>+'Ark1'!U1265</f>
        <v>0</v>
      </c>
      <c r="W56" s="170"/>
      <c r="X56" s="87" t="str">
        <f>+IF(G56=0,"",'Ark1'!W1265)</f>
        <v/>
      </c>
      <c r="Y56" s="78"/>
      <c r="Z56" s="87" t="str">
        <f>+IF(G56=0,"",'Ark1'!X1265)</f>
        <v/>
      </c>
      <c r="AA56" s="87" t="str">
        <f>+IF(G56=0,"",'Ark1'!Y1265)</f>
        <v/>
      </c>
      <c r="AB56" s="87" t="str">
        <f>+IF(G56=0,"",'Ark1'!Z1265)</f>
        <v/>
      </c>
      <c r="AC56" s="78"/>
      <c r="AD56" s="170" t="str">
        <f>+IF(G56=0,"",'Ark1'!AA1265)</f>
        <v/>
      </c>
      <c r="AE56" s="86" t="str">
        <f>+IF(G56=0,"",'Ark1'!AB1265)</f>
        <v/>
      </c>
      <c r="AF56" s="86" t="str">
        <f>+IF(G56=0,"",'Ark1'!AC1265)</f>
        <v/>
      </c>
      <c r="AG56" s="55"/>
      <c r="AH56" s="86" t="str">
        <f t="shared" si="16"/>
        <v/>
      </c>
      <c r="AI56" s="87" t="str">
        <f t="shared" si="17"/>
        <v/>
      </c>
      <c r="AJ56" s="47"/>
      <c r="AK56" s="4"/>
      <c r="AL56" s="61"/>
      <c r="AM56" s="61"/>
      <c r="AN56" s="1"/>
      <c r="AO56" s="5"/>
    </row>
    <row r="57" spans="1:41">
      <c r="A57" s="174">
        <f t="shared" si="13"/>
        <v>23</v>
      </c>
      <c r="B57" s="84">
        <f>+'Ark1'!C1266</f>
        <v>2023</v>
      </c>
      <c r="C57" s="84">
        <f>+'Ark1'!J1266</f>
        <v>643</v>
      </c>
      <c r="D57" s="85" t="str">
        <f>VLOOKUP(C57,RNR!$A$8:$B$32,2)</f>
        <v>Bjerka</v>
      </c>
      <c r="E57" s="391">
        <f>+IF(G57=0,0,'Ark1'!Q1266)</f>
        <v>2</v>
      </c>
      <c r="F57" s="84"/>
      <c r="G57" s="391">
        <f>+'Ark1'!R1266</f>
        <v>28</v>
      </c>
      <c r="H57" s="397"/>
      <c r="I57" s="193">
        <f>+IF(G57=0,"",'Ark1'!AG1266)</f>
        <v>1.0122921185827909</v>
      </c>
      <c r="J57" s="170"/>
      <c r="K57" s="193">
        <f>+'Ark1'!AH1266</f>
        <v>0.68651573632084717</v>
      </c>
      <c r="L57" s="106"/>
      <c r="M57" s="430">
        <f>+'Ark1'!AJ1266</f>
        <v>0</v>
      </c>
      <c r="N57" s="97"/>
      <c r="O57" s="438" t="str">
        <f>+IF(M57=0,"",'Ark1'!AK1266)</f>
        <v/>
      </c>
      <c r="P57" s="438" t="str">
        <f>+IF(M57=0,"",'Ark1'!AL1266)</f>
        <v/>
      </c>
      <c r="Q57" s="158"/>
      <c r="R57" s="86">
        <f>+'Ark1'!S1266</f>
        <v>6.3928571428571441</v>
      </c>
      <c r="S57" s="84"/>
      <c r="T57" s="86">
        <f>+'Ark1'!T1266</f>
        <v>5.1428571428571441</v>
      </c>
      <c r="U57" s="84"/>
      <c r="V57" s="170">
        <f>+'Ark1'!U1266</f>
        <v>10.303571428571423</v>
      </c>
      <c r="W57" s="170"/>
      <c r="X57" s="87">
        <f>+IF(G57=0,"",'Ark1'!W1266)</f>
        <v>7.1428571428571441</v>
      </c>
      <c r="Y57" s="78"/>
      <c r="Z57" s="87">
        <f>+IF(G57=0,"",'Ark1'!X1266)</f>
        <v>0</v>
      </c>
      <c r="AA57" s="87">
        <f>+IF(G57=0,"",'Ark1'!Y1266)</f>
        <v>0</v>
      </c>
      <c r="AB57" s="87">
        <f>+IF(G57=0,"",'Ark1'!Z1266)</f>
        <v>0</v>
      </c>
      <c r="AC57" s="78"/>
      <c r="AD57" s="170">
        <f>+IF(G57=0,"",'Ark1'!AA1266)</f>
        <v>2.775850209891582</v>
      </c>
      <c r="AE57" s="86">
        <f>+IF(G57=0,"",'Ark1'!AB1266)</f>
        <v>0.97611788347974437</v>
      </c>
      <c r="AF57" s="86">
        <f>+IF(G57=0,"",'Ark1'!AC1266)</f>
        <v>1.9219462924391004</v>
      </c>
      <c r="AG57" s="55"/>
      <c r="AH57" s="86">
        <f t="shared" si="16"/>
        <v>1.611731843575418</v>
      </c>
      <c r="AI57" s="87">
        <f t="shared" si="17"/>
        <v>14</v>
      </c>
      <c r="AJ57" s="47"/>
      <c r="AK57" s="4"/>
      <c r="AL57" s="61"/>
      <c r="AM57" s="61"/>
      <c r="AN57" s="1"/>
      <c r="AO57" s="5"/>
    </row>
    <row r="58" spans="1:41">
      <c r="A58" s="174">
        <f t="shared" si="13"/>
        <v>24</v>
      </c>
      <c r="B58" s="84">
        <f>+'Ark1'!C1267</f>
        <v>2023</v>
      </c>
      <c r="C58" s="84">
        <f>+'Ark1'!J1267</f>
        <v>704</v>
      </c>
      <c r="D58" s="85" t="str">
        <f>VLOOKUP(C58,RNR!$A$8:$B$32,2)</f>
        <v>Øre Vilt</v>
      </c>
      <c r="E58" s="391">
        <f>+IF(G58=0,0,'Ark1'!Q1267)</f>
        <v>0</v>
      </c>
      <c r="F58" s="84"/>
      <c r="G58" s="391">
        <f>+'Ark1'!R1267</f>
        <v>0</v>
      </c>
      <c r="H58" s="397"/>
      <c r="I58" s="193" t="str">
        <f>+IF(G58=0,"",'Ark1'!AG1267)</f>
        <v/>
      </c>
      <c r="J58" s="170"/>
      <c r="K58" s="193">
        <f>+'Ark1'!AH1267</f>
        <v>0</v>
      </c>
      <c r="L58" s="106"/>
      <c r="M58" s="430">
        <f>+'Ark1'!AJ1267</f>
        <v>0</v>
      </c>
      <c r="N58" s="97"/>
      <c r="O58" s="438" t="str">
        <f>+IF(M58=0,"",'Ark1'!AK1267)</f>
        <v/>
      </c>
      <c r="P58" s="438" t="str">
        <f>+IF(M58=0,"",'Ark1'!AL1267)</f>
        <v/>
      </c>
      <c r="Q58" s="158"/>
      <c r="R58" s="86">
        <f>+'Ark1'!S1267</f>
        <v>0</v>
      </c>
      <c r="S58" s="84"/>
      <c r="T58" s="86">
        <f>+'Ark1'!T1267</f>
        <v>0</v>
      </c>
      <c r="U58" s="84"/>
      <c r="V58" s="170">
        <f>+'Ark1'!U1267</f>
        <v>0</v>
      </c>
      <c r="W58" s="170"/>
      <c r="X58" s="87" t="str">
        <f>+IF(G58=0,"",'Ark1'!W1267)</f>
        <v/>
      </c>
      <c r="Y58" s="78"/>
      <c r="Z58" s="87" t="str">
        <f>+IF(G58=0,"",'Ark1'!X1267)</f>
        <v/>
      </c>
      <c r="AA58" s="87" t="str">
        <f>+IF(G58=0,"",'Ark1'!Y1267)</f>
        <v/>
      </c>
      <c r="AB58" s="87" t="str">
        <f>+IF(G58=0,"",'Ark1'!Z1267)</f>
        <v/>
      </c>
      <c r="AC58" s="78"/>
      <c r="AD58" s="170" t="str">
        <f>+IF(G58=0,"",'Ark1'!AA1267)</f>
        <v/>
      </c>
      <c r="AE58" s="86" t="str">
        <f>+IF(G58=0,"",'Ark1'!AB1267)</f>
        <v/>
      </c>
      <c r="AF58" s="86" t="str">
        <f>+IF(G58=0,"",'Ark1'!AC1267)</f>
        <v/>
      </c>
      <c r="AG58" s="55"/>
      <c r="AH58" s="86" t="str">
        <f t="shared" si="16"/>
        <v/>
      </c>
      <c r="AI58" s="87" t="str">
        <f t="shared" si="17"/>
        <v/>
      </c>
      <c r="AJ58" s="47"/>
      <c r="AK58" s="4"/>
      <c r="AL58" s="61"/>
      <c r="AM58" s="61"/>
      <c r="AN58" s="1"/>
      <c r="AO58" s="5"/>
    </row>
    <row r="59" spans="1:41">
      <c r="A59" s="174">
        <f t="shared" si="13"/>
        <v>25</v>
      </c>
      <c r="B59" s="84">
        <f>+'Ark1'!C1268</f>
        <v>2023</v>
      </c>
      <c r="C59" s="84">
        <f>+'Ark1'!J1268</f>
        <v>802</v>
      </c>
      <c r="D59" s="85" t="str">
        <f>VLOOKUP(C59,RNR!$A$8:$B$32,2)</f>
        <v>Karasjok</v>
      </c>
      <c r="E59" s="391">
        <f>+IF(G59=0,0,'Ark1'!Q1268)</f>
        <v>0</v>
      </c>
      <c r="F59" s="84"/>
      <c r="G59" s="391">
        <f>+'Ark1'!R1268</f>
        <v>0</v>
      </c>
      <c r="H59" s="397"/>
      <c r="I59" s="193" t="str">
        <f>+IF(G59=0,"",'Ark1'!AG1268)</f>
        <v/>
      </c>
      <c r="J59" s="170"/>
      <c r="K59" s="193">
        <f>+'Ark1'!AH1268</f>
        <v>0</v>
      </c>
      <c r="L59" s="106"/>
      <c r="M59" s="430">
        <f>+'Ark1'!AJ1268</f>
        <v>0</v>
      </c>
      <c r="N59" s="97"/>
      <c r="O59" s="438" t="str">
        <f>+IF(M59=0,"",'Ark1'!AK1268)</f>
        <v/>
      </c>
      <c r="P59" s="438" t="str">
        <f>+IF(M59=0,"",'Ark1'!AL1268)</f>
        <v/>
      </c>
      <c r="Q59" s="158"/>
      <c r="R59" s="86">
        <f>+'Ark1'!S1268</f>
        <v>0</v>
      </c>
      <c r="S59" s="84"/>
      <c r="T59" s="86">
        <f>+'Ark1'!T1268</f>
        <v>0</v>
      </c>
      <c r="U59" s="84"/>
      <c r="V59" s="170">
        <f>+'Ark1'!U1268</f>
        <v>0</v>
      </c>
      <c r="W59" s="170"/>
      <c r="X59" s="87" t="str">
        <f>+IF(G59=0,"",'Ark1'!W1268)</f>
        <v/>
      </c>
      <c r="Y59" s="78"/>
      <c r="Z59" s="87" t="str">
        <f>+IF(G59=0,"",'Ark1'!X1268)</f>
        <v/>
      </c>
      <c r="AA59" s="87" t="str">
        <f>+IF(G59=0,"",'Ark1'!Y1268)</f>
        <v/>
      </c>
      <c r="AB59" s="87" t="str">
        <f>+IF(G59=0,"",'Ark1'!Z1268)</f>
        <v/>
      </c>
      <c r="AC59" s="78"/>
      <c r="AD59" s="170" t="str">
        <f>+IF(G59=0,"",'Ark1'!AA1268)</f>
        <v/>
      </c>
      <c r="AE59" s="86" t="str">
        <f>+IF(G59=0,"",'Ark1'!AB1268)</f>
        <v/>
      </c>
      <c r="AF59" s="86" t="str">
        <f>+IF(G59=0,"",'Ark1'!AC1268)</f>
        <v/>
      </c>
      <c r="AG59" s="55"/>
      <c r="AH59" s="86" t="str">
        <f t="shared" si="16"/>
        <v/>
      </c>
      <c r="AI59" s="87" t="str">
        <f t="shared" si="17"/>
        <v/>
      </c>
      <c r="AJ59" s="47"/>
      <c r="AK59" s="4"/>
      <c r="AL59" s="61"/>
      <c r="AM59" s="61"/>
      <c r="AN59" s="1"/>
      <c r="AO59" s="5"/>
    </row>
    <row r="60" spans="1:41">
      <c r="A60" s="174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06"/>
      <c r="M60" s="174"/>
      <c r="N60" s="174"/>
      <c r="O60" s="174"/>
      <c r="P60" s="174"/>
      <c r="Q60" s="158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4"/>
      <c r="AL60" s="61"/>
      <c r="AM60" s="61"/>
      <c r="AN60" s="1"/>
      <c r="AO60" s="5"/>
    </row>
    <row r="61" spans="1:4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191"/>
      <c r="N61" s="191"/>
      <c r="O61" s="191"/>
      <c r="P61" s="191"/>
      <c r="Q61" s="191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61"/>
      <c r="AM61" s="61"/>
      <c r="AN61" s="1"/>
      <c r="AO61" s="5"/>
    </row>
    <row r="62" spans="1:41">
      <c r="A62" s="47"/>
      <c r="B62" s="47"/>
      <c r="C62" s="47"/>
      <c r="D62" s="47"/>
      <c r="E62" s="47"/>
      <c r="F62" s="47"/>
      <c r="G62" s="47"/>
      <c r="H62" s="47"/>
      <c r="I62" s="97">
        <f>SUM(I35:I60)</f>
        <v>99.999999999999986</v>
      </c>
      <c r="J62" s="97"/>
      <c r="K62" s="97">
        <f>SUM(K35:K60)</f>
        <v>100.00000000000001</v>
      </c>
      <c r="L62" s="97"/>
      <c r="M62" s="191"/>
      <c r="N62" s="191"/>
      <c r="O62" s="191"/>
      <c r="P62" s="191"/>
      <c r="Q62" s="191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"/>
      <c r="AL62" s="61"/>
      <c r="AM62" s="61"/>
      <c r="AN62" s="1"/>
      <c r="AO62" s="5"/>
    </row>
    <row r="63" spans="1:41">
      <c r="A63"/>
      <c r="T63" s="3"/>
      <c r="U63" s="3"/>
      <c r="V63" s="61"/>
      <c r="W63" s="61"/>
      <c r="X63" s="16"/>
      <c r="Y63" s="16"/>
      <c r="Z63" s="3"/>
      <c r="AA63" s="3"/>
      <c r="AB63" s="16"/>
      <c r="AC63" s="16"/>
      <c r="AD63" s="61"/>
      <c r="AF63" s="3"/>
      <c r="AG63" s="3"/>
      <c r="AH63" s="63"/>
      <c r="AJ63" s="1"/>
      <c r="AK63" s="4"/>
      <c r="AL63" s="61"/>
      <c r="AM63" s="61"/>
      <c r="AN63" s="1"/>
      <c r="AO63" s="5"/>
    </row>
    <row r="64" spans="1:41">
      <c r="A64"/>
      <c r="T64" s="3"/>
      <c r="U64" s="3"/>
      <c r="V64" s="61"/>
      <c r="W64" s="61"/>
      <c r="X64" s="16"/>
      <c r="Y64" s="16"/>
      <c r="Z64" s="3"/>
      <c r="AA64" s="3"/>
      <c r="AB64" s="16"/>
      <c r="AC64" s="16"/>
      <c r="AD64" s="61"/>
      <c r="AF64" s="3"/>
      <c r="AG64" s="3"/>
      <c r="AH64" s="63"/>
      <c r="AJ64" s="1"/>
      <c r="AK64" s="4"/>
      <c r="AL64" s="61"/>
      <c r="AM64" s="61"/>
      <c r="AN64" s="1"/>
      <c r="AO64" s="5"/>
    </row>
    <row r="65" spans="1:56">
      <c r="A65"/>
      <c r="T65" s="3"/>
      <c r="U65" s="3"/>
      <c r="V65" s="61"/>
      <c r="W65" s="61"/>
      <c r="X65" s="16"/>
      <c r="Y65" s="16"/>
      <c r="Z65" s="3"/>
      <c r="AA65" s="3"/>
      <c r="AB65" s="16"/>
      <c r="AC65" s="16"/>
      <c r="AD65" s="61"/>
      <c r="AF65" s="3"/>
      <c r="AG65" s="3"/>
      <c r="AH65" s="63"/>
      <c r="AJ65" s="1"/>
      <c r="AK65" s="4"/>
      <c r="AL65" s="61"/>
      <c r="AM65" s="61"/>
      <c r="AN65" s="1"/>
      <c r="AO65" s="5"/>
    </row>
    <row r="66" spans="1:56">
      <c r="A66"/>
      <c r="T66" s="3"/>
      <c r="U66" s="3"/>
      <c r="V66" s="61"/>
      <c r="W66" s="61"/>
      <c r="X66" s="16"/>
      <c r="Y66" s="16"/>
      <c r="Z66" s="3"/>
      <c r="AA66" s="3"/>
      <c r="AB66" s="16"/>
      <c r="AC66" s="16"/>
      <c r="AD66" s="61"/>
      <c r="AF66" s="3"/>
      <c r="AG66" s="3"/>
      <c r="AH66" s="63"/>
      <c r="AJ66" s="1"/>
      <c r="AK66" s="4"/>
      <c r="AL66" s="61"/>
      <c r="AM66" s="61"/>
      <c r="AN66" s="1"/>
      <c r="AO66" s="5"/>
    </row>
    <row r="67" spans="1:56">
      <c r="A67"/>
      <c r="T67" s="3"/>
      <c r="U67" s="3"/>
      <c r="V67" s="61"/>
      <c r="W67" s="61"/>
      <c r="X67" s="16"/>
      <c r="Y67" s="16"/>
      <c r="Z67" s="3"/>
      <c r="AA67" s="3"/>
      <c r="AB67" s="16"/>
      <c r="AC67" s="16"/>
      <c r="AD67" s="61"/>
      <c r="AF67" s="3"/>
      <c r="AG67" s="3"/>
      <c r="AH67" s="63"/>
      <c r="AJ67" s="1"/>
      <c r="AK67" s="4"/>
      <c r="AL67" s="61"/>
      <c r="AM67" s="61"/>
      <c r="AN67" s="1"/>
      <c r="AO67" s="5"/>
    </row>
    <row r="68" spans="1:56">
      <c r="A68"/>
      <c r="T68" s="3"/>
      <c r="U68" s="3"/>
      <c r="V68" s="61"/>
      <c r="W68" s="61"/>
      <c r="X68" s="16"/>
      <c r="Y68" s="16"/>
      <c r="Z68" s="3"/>
      <c r="AA68" s="3"/>
      <c r="AB68" s="16"/>
      <c r="AC68" s="16"/>
      <c r="AD68" s="61"/>
      <c r="AF68" s="3"/>
      <c r="AG68" s="3"/>
      <c r="AH68" s="63"/>
      <c r="AJ68" s="1"/>
      <c r="AK68" s="4"/>
      <c r="AL68" s="61"/>
      <c r="AM68" s="61"/>
      <c r="AN68" s="1"/>
      <c r="AO68" s="5"/>
    </row>
    <row r="69" spans="1:56">
      <c r="A69"/>
      <c r="T69" s="3"/>
      <c r="U69" s="3"/>
      <c r="V69" s="61"/>
      <c r="W69" s="61"/>
      <c r="X69" s="16"/>
      <c r="Y69" s="16"/>
      <c r="Z69" s="3"/>
      <c r="AA69" s="3"/>
      <c r="AB69" s="16"/>
      <c r="AC69" s="16"/>
      <c r="AD69" s="61"/>
      <c r="AF69" s="3"/>
      <c r="AG69" s="3"/>
      <c r="AH69" s="63"/>
      <c r="AJ69" s="1"/>
      <c r="AK69" s="4"/>
      <c r="AL69" s="61"/>
      <c r="AM69" s="61"/>
      <c r="AN69" s="1"/>
      <c r="AO69" s="5"/>
    </row>
    <row r="70" spans="1:56">
      <c r="A70"/>
      <c r="T70" s="3"/>
      <c r="U70" s="3"/>
      <c r="V70" s="61"/>
      <c r="W70" s="61"/>
      <c r="X70" s="16"/>
      <c r="Y70" s="16"/>
      <c r="Z70" s="3"/>
      <c r="AA70" s="3"/>
      <c r="AB70" s="16"/>
      <c r="AC70" s="16"/>
      <c r="AD70" s="61"/>
      <c r="AF70" s="3"/>
      <c r="AG70" s="3"/>
      <c r="AH70" s="63"/>
      <c r="AJ70" s="1"/>
      <c r="AK70" s="1"/>
      <c r="AL70" s="61"/>
      <c r="AM70" s="61"/>
      <c r="AN70" s="1"/>
      <c r="AO70" s="5"/>
    </row>
    <row r="71" spans="1:56">
      <c r="T71" s="3"/>
      <c r="U71" s="3"/>
      <c r="V71" s="61"/>
      <c r="W71" s="61"/>
      <c r="X71" s="16"/>
      <c r="Y71" s="16"/>
      <c r="Z71" s="3"/>
      <c r="AA71" s="3"/>
      <c r="AB71" s="16"/>
      <c r="AC71" s="16"/>
      <c r="AD71" s="61"/>
      <c r="AF71" s="3"/>
      <c r="AG71" s="3"/>
      <c r="AH71" s="63"/>
      <c r="AJ71" s="1"/>
      <c r="AK71" s="1"/>
      <c r="AL71" s="61"/>
      <c r="AM71" s="61"/>
      <c r="AN71" s="1"/>
      <c r="AO71" s="1"/>
      <c r="AP71" s="1"/>
      <c r="AQ71" s="1"/>
      <c r="AR71" s="1"/>
      <c r="AS71" s="1"/>
      <c r="AT71" s="1"/>
      <c r="AU71" s="1"/>
      <c r="AV71" s="1"/>
      <c r="AW71" s="13"/>
      <c r="AX71" s="13"/>
      <c r="AY71" s="13"/>
      <c r="AZ71" s="13"/>
      <c r="BA71" s="5"/>
      <c r="BB71" s="5"/>
    </row>
    <row r="72" spans="1:56">
      <c r="T72" s="3"/>
      <c r="U72" s="3"/>
      <c r="V72" s="61"/>
      <c r="W72" s="61"/>
      <c r="X72" s="16"/>
      <c r="Y72" s="16"/>
      <c r="Z72" s="3"/>
      <c r="AA72" s="3"/>
      <c r="AB72" s="16"/>
      <c r="AC72" s="16"/>
      <c r="AD72" s="61"/>
      <c r="AF72" s="3"/>
      <c r="AG72" s="3"/>
      <c r="AH72" s="63"/>
      <c r="AJ72" s="1"/>
      <c r="AK72" s="1"/>
      <c r="AL72" s="61"/>
      <c r="AM72" s="61"/>
      <c r="AN72" s="1"/>
      <c r="AO72" s="1"/>
      <c r="AP72" s="1"/>
      <c r="AQ72" s="1"/>
      <c r="AR72" s="1"/>
      <c r="AS72" s="1"/>
      <c r="AT72" s="1"/>
      <c r="AU72" s="1"/>
      <c r="AV72" s="1"/>
      <c r="AW72" s="13"/>
      <c r="AX72" s="13"/>
      <c r="AY72" s="13"/>
      <c r="AZ72" s="13"/>
      <c r="BA72" s="5"/>
      <c r="BB72" s="5"/>
    </row>
    <row r="73" spans="1:56">
      <c r="T73" s="3"/>
      <c r="U73" s="3"/>
      <c r="V73" s="61"/>
      <c r="W73" s="61"/>
      <c r="X73" s="16"/>
      <c r="Y73" s="16"/>
      <c r="Z73" s="3"/>
      <c r="AA73" s="3"/>
      <c r="AB73" s="16"/>
      <c r="AC73" s="16"/>
      <c r="AD73" s="61"/>
      <c r="AF73" s="3"/>
      <c r="AG73" s="3"/>
      <c r="AH73" s="63"/>
      <c r="AJ73" s="1"/>
      <c r="AK73" s="1"/>
      <c r="AL73" s="61"/>
      <c r="AM73" s="61"/>
      <c r="AN73" s="1"/>
      <c r="AO73" s="1"/>
      <c r="AP73" s="1"/>
      <c r="AQ73" s="1"/>
      <c r="AR73" s="1"/>
      <c r="AS73" s="1"/>
      <c r="AT73" s="1"/>
      <c r="AU73" s="1"/>
      <c r="AV73" s="1"/>
      <c r="AW73" s="13"/>
      <c r="AX73" s="13"/>
      <c r="AY73" s="13"/>
      <c r="AZ73" s="13"/>
      <c r="BA73" s="5"/>
      <c r="BB73" s="5"/>
    </row>
    <row r="74" spans="1:56">
      <c r="T74" s="3"/>
      <c r="U74" s="3"/>
      <c r="V74" s="61"/>
      <c r="W74" s="61"/>
      <c r="X74" s="16"/>
      <c r="Y74" s="16"/>
      <c r="Z74" s="3"/>
      <c r="AA74" s="3"/>
      <c r="AB74" s="16"/>
      <c r="AC74" s="16"/>
      <c r="AD74" s="61"/>
      <c r="AF74" s="3"/>
      <c r="AG74" s="3"/>
      <c r="AH74" s="63"/>
      <c r="AJ74" s="1"/>
      <c r="AK74" s="1"/>
      <c r="AL74" s="61"/>
      <c r="AM74" s="61"/>
      <c r="AN74" s="1"/>
      <c r="AO74" s="1"/>
      <c r="AP74" s="1"/>
      <c r="AQ74" s="1"/>
      <c r="AR74" s="1"/>
      <c r="AS74" s="1"/>
      <c r="AT74" s="1"/>
      <c r="AU74" s="1"/>
      <c r="AV74" s="1"/>
      <c r="AW74" s="13"/>
      <c r="AX74" s="13"/>
      <c r="AY74" s="13"/>
      <c r="AZ74" s="13"/>
      <c r="BA74" s="5"/>
      <c r="BB74" s="5"/>
    </row>
    <row r="75" spans="1:56">
      <c r="T75" s="3"/>
      <c r="U75" s="3"/>
      <c r="V75" s="61"/>
      <c r="W75" s="61"/>
      <c r="X75" s="16"/>
      <c r="Y75" s="16"/>
      <c r="Z75" s="3"/>
      <c r="AA75" s="3"/>
      <c r="AB75" s="16"/>
      <c r="AC75" s="16"/>
      <c r="AD75" s="61"/>
      <c r="AF75" s="3"/>
      <c r="AG75" s="3"/>
      <c r="AH75" s="63"/>
      <c r="AJ75" s="1"/>
      <c r="AK75" s="1"/>
      <c r="AL75" s="61"/>
      <c r="AM75" s="61"/>
      <c r="AN75" s="1"/>
      <c r="AO75" s="1"/>
      <c r="AP75" s="1"/>
      <c r="AQ75" s="1"/>
      <c r="AR75" s="1"/>
      <c r="AS75" s="1"/>
      <c r="AT75" s="1"/>
      <c r="AU75" s="1"/>
      <c r="AV75" s="1"/>
      <c r="AW75" s="13"/>
      <c r="AX75" s="13"/>
      <c r="AY75" s="13"/>
      <c r="AZ75" s="13"/>
      <c r="BA75" s="5"/>
      <c r="BB75" s="5"/>
    </row>
    <row r="76" spans="1:56">
      <c r="T76" s="3"/>
      <c r="U76" s="3"/>
      <c r="V76" s="61"/>
      <c r="W76" s="61"/>
      <c r="X76" s="16"/>
      <c r="Y76" s="16"/>
      <c r="Z76" s="3"/>
      <c r="AA76" s="3"/>
      <c r="AB76" s="16"/>
      <c r="AC76" s="16"/>
      <c r="AD76" s="61"/>
      <c r="AF76" s="3"/>
      <c r="AG76" s="3"/>
      <c r="AH76" s="63"/>
      <c r="AJ76" s="1"/>
      <c r="AK76" s="1"/>
      <c r="AL76" s="61"/>
      <c r="AM76" s="61"/>
      <c r="AN76" s="1"/>
      <c r="AO76" s="1"/>
      <c r="AP76" s="1"/>
      <c r="AQ76" s="1"/>
      <c r="AR76" s="1"/>
      <c r="AS76" s="1"/>
      <c r="AT76" s="1"/>
      <c r="AU76" s="1"/>
      <c r="AV76" s="1"/>
      <c r="AW76" s="5"/>
      <c r="AX76" s="5"/>
      <c r="AY76" s="5"/>
      <c r="AZ76" s="5"/>
      <c r="BA76" s="5"/>
      <c r="BB76" s="5"/>
    </row>
    <row r="77" spans="1:56">
      <c r="T77" s="3"/>
      <c r="U77" s="3"/>
      <c r="V77" s="61"/>
      <c r="W77" s="61"/>
      <c r="X77" s="16"/>
      <c r="Y77" s="16"/>
      <c r="Z77" s="3"/>
      <c r="AA77" s="3"/>
      <c r="AB77" s="16"/>
      <c r="AC77" s="16"/>
      <c r="AD77" s="61"/>
      <c r="AF77" s="3"/>
      <c r="AG77" s="3"/>
      <c r="AH77" s="63"/>
      <c r="AJ77" s="1"/>
      <c r="AK77" s="1"/>
      <c r="AL77" s="61"/>
      <c r="AM77" s="61"/>
      <c r="AN77" s="1"/>
      <c r="AO77" s="1"/>
      <c r="AP77" s="1"/>
      <c r="AQ77" s="1"/>
      <c r="AR77" s="1"/>
      <c r="AS77" s="1"/>
      <c r="AT77" s="1"/>
      <c r="AU77" s="1"/>
      <c r="AV77" s="1"/>
      <c r="AZ77" s="2"/>
      <c r="BA77" s="13"/>
    </row>
    <row r="78" spans="1:56">
      <c r="T78" s="3"/>
      <c r="U78" s="3"/>
      <c r="V78" s="61"/>
      <c r="W78" s="61"/>
      <c r="X78" s="16"/>
      <c r="Y78" s="16"/>
      <c r="Z78" s="3"/>
      <c r="AA78" s="3"/>
      <c r="AB78" s="16"/>
      <c r="AC78" s="16"/>
      <c r="AD78" s="61"/>
      <c r="AF78" s="3"/>
      <c r="AG78" s="3"/>
      <c r="AH78" s="63"/>
      <c r="AJ78" s="1"/>
      <c r="AK78" s="1"/>
      <c r="AL78" s="61"/>
      <c r="AM78" s="6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Z78" s="4"/>
      <c r="BA78" s="5"/>
      <c r="BB78" s="5"/>
      <c r="BD78" s="5"/>
    </row>
    <row r="79" spans="1:56">
      <c r="T79" s="3"/>
      <c r="U79" s="3"/>
      <c r="V79" s="61"/>
      <c r="W79" s="61"/>
      <c r="X79" s="16"/>
      <c r="Y79" s="16"/>
      <c r="Z79" s="3"/>
      <c r="AA79" s="3"/>
      <c r="AB79" s="16"/>
      <c r="AC79" s="16"/>
      <c r="AD79" s="61"/>
      <c r="AF79" s="3"/>
      <c r="AG79" s="3"/>
      <c r="AH79" s="63"/>
      <c r="AJ79" s="1"/>
      <c r="AK79" s="1"/>
      <c r="AL79" s="61"/>
      <c r="AM79" s="6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Z79" s="4"/>
      <c r="BA79" s="13"/>
    </row>
    <row r="80" spans="1:56">
      <c r="T80" s="3"/>
      <c r="U80" s="3"/>
      <c r="V80" s="61"/>
      <c r="W80" s="61"/>
      <c r="X80" s="16"/>
      <c r="Y80" s="16"/>
      <c r="Z80" s="3"/>
      <c r="AA80" s="3"/>
      <c r="AB80" s="16"/>
      <c r="AC80" s="16"/>
      <c r="AD80" s="61"/>
      <c r="AF80" s="3"/>
      <c r="AG80" s="3"/>
      <c r="AH80" s="63"/>
      <c r="AJ80" s="1"/>
      <c r="AK80" s="1"/>
      <c r="AL80" s="61"/>
      <c r="AM80" s="6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Z80" s="4"/>
      <c r="BA80" s="13"/>
    </row>
    <row r="81" spans="20:56">
      <c r="T81" s="3"/>
      <c r="U81" s="3"/>
      <c r="V81" s="61"/>
      <c r="W81" s="61"/>
      <c r="X81" s="16"/>
      <c r="Y81" s="16"/>
      <c r="Z81" s="3"/>
      <c r="AA81" s="3"/>
      <c r="AB81" s="16"/>
      <c r="AC81" s="16"/>
      <c r="AD81" s="61"/>
      <c r="AF81" s="3"/>
      <c r="AG81" s="3"/>
      <c r="AH81" s="63"/>
      <c r="AJ81" s="1"/>
      <c r="AK81" s="1"/>
      <c r="AL81" s="61"/>
      <c r="AM81" s="6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Z81" s="4"/>
      <c r="BA81" s="5"/>
      <c r="BB81" s="5"/>
      <c r="BD81" s="2"/>
    </row>
    <row r="82" spans="20:56">
      <c r="T82" s="3"/>
      <c r="U82" s="3"/>
      <c r="V82" s="61"/>
      <c r="W82" s="61"/>
      <c r="X82" s="16"/>
      <c r="Y82" s="16"/>
      <c r="Z82" s="3"/>
      <c r="AA82" s="3"/>
      <c r="AB82" s="16"/>
      <c r="AC82" s="16"/>
      <c r="AD82" s="61"/>
      <c r="AF82" s="3"/>
      <c r="AG82" s="3"/>
      <c r="AH82" s="63"/>
      <c r="AJ82" s="1"/>
      <c r="AK82" s="1"/>
      <c r="AL82" s="61"/>
      <c r="AM82" s="6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Z82" s="4"/>
      <c r="BA82" s="4"/>
      <c r="BB82" s="4"/>
      <c r="BC82" s="4"/>
      <c r="BD82" s="4"/>
    </row>
    <row r="83" spans="20:56">
      <c r="T83" s="3"/>
      <c r="U83" s="3"/>
      <c r="V83" s="61"/>
      <c r="W83" s="61"/>
      <c r="X83" s="16"/>
      <c r="Y83" s="16"/>
      <c r="Z83" s="3"/>
      <c r="AA83" s="3"/>
      <c r="AB83" s="16"/>
      <c r="AC83" s="16"/>
      <c r="AD83" s="61"/>
      <c r="AF83" s="3"/>
      <c r="AG83" s="3"/>
      <c r="AH83" s="63"/>
      <c r="AJ83" s="1"/>
      <c r="AK83" s="1"/>
      <c r="AL83" s="61"/>
      <c r="AM83" s="6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Z83" s="4"/>
      <c r="BA83" s="13"/>
      <c r="BB83" s="13"/>
      <c r="BC83" s="1"/>
      <c r="BD83" s="5"/>
    </row>
    <row r="84" spans="20:56">
      <c r="T84" s="3"/>
      <c r="U84" s="3"/>
      <c r="V84" s="61"/>
      <c r="W84" s="61"/>
      <c r="X84" s="16"/>
      <c r="Y84" s="16"/>
      <c r="Z84" s="3"/>
      <c r="AA84" s="3"/>
      <c r="AB84" s="16"/>
      <c r="AC84" s="16"/>
      <c r="AD84" s="61"/>
      <c r="AF84" s="3"/>
      <c r="AG84" s="3"/>
      <c r="AH84" s="63"/>
      <c r="AJ84" s="1"/>
      <c r="AK84" s="1"/>
      <c r="AL84" s="61"/>
      <c r="AM84" s="6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Z84" s="4"/>
      <c r="BA84" s="13"/>
      <c r="BB84" s="13"/>
      <c r="BC84" s="1"/>
      <c r="BD84" s="5"/>
    </row>
    <row r="85" spans="20:56">
      <c r="T85" s="3"/>
      <c r="U85" s="3"/>
      <c r="V85" s="61"/>
      <c r="W85" s="61"/>
      <c r="X85" s="16"/>
      <c r="Y85" s="16"/>
      <c r="Z85" s="3"/>
      <c r="AA85" s="3"/>
      <c r="AB85" s="16"/>
      <c r="AC85" s="16"/>
      <c r="AD85" s="61"/>
      <c r="AF85" s="3"/>
      <c r="AG85" s="3"/>
      <c r="AH85" s="63"/>
      <c r="AJ85" s="1"/>
      <c r="AK85" s="1"/>
      <c r="AL85" s="61"/>
      <c r="AM85" s="6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Z85" s="4"/>
      <c r="BA85" s="13"/>
      <c r="BB85" s="13"/>
      <c r="BC85" s="1"/>
      <c r="BD85" s="5"/>
    </row>
    <row r="86" spans="20:56">
      <c r="T86" s="3"/>
      <c r="U86" s="3"/>
      <c r="V86" s="61"/>
      <c r="W86" s="61"/>
      <c r="X86" s="16"/>
      <c r="Y86" s="16"/>
      <c r="Z86" s="3"/>
      <c r="AA86" s="3"/>
      <c r="AB86" s="16"/>
      <c r="AC86" s="16"/>
      <c r="AD86" s="61"/>
      <c r="AF86" s="3"/>
      <c r="AG86" s="3"/>
      <c r="AH86" s="63"/>
      <c r="AJ86" s="1"/>
      <c r="AK86" s="1"/>
      <c r="AL86" s="61"/>
      <c r="AM86" s="6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Z86" s="4"/>
      <c r="BA86" s="13"/>
      <c r="BB86" s="13"/>
      <c r="BC86" s="1"/>
      <c r="BD86" s="5"/>
    </row>
    <row r="87" spans="20:56">
      <c r="T87" s="3"/>
      <c r="U87" s="3"/>
      <c r="V87" s="61"/>
      <c r="W87" s="61"/>
      <c r="X87" s="16"/>
      <c r="Y87" s="16"/>
      <c r="Z87" s="3"/>
      <c r="AA87" s="3"/>
      <c r="AB87" s="16"/>
      <c r="AC87" s="16"/>
      <c r="AD87" s="61"/>
      <c r="AF87" s="3"/>
      <c r="AG87" s="3"/>
      <c r="AH87" s="63"/>
      <c r="AJ87" s="1"/>
      <c r="AK87" s="1"/>
      <c r="AL87" s="61"/>
      <c r="AM87" s="6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Z87" s="4"/>
      <c r="BA87" s="13"/>
      <c r="BB87" s="13"/>
      <c r="BC87" s="13"/>
      <c r="BD87" s="5"/>
    </row>
    <row r="88" spans="20:56">
      <c r="T88" s="3"/>
      <c r="U88" s="3"/>
      <c r="V88" s="61"/>
      <c r="W88" s="61"/>
      <c r="X88" s="16"/>
      <c r="Y88" s="16"/>
      <c r="Z88" s="3"/>
      <c r="AA88" s="3"/>
      <c r="AB88" s="16"/>
      <c r="AC88" s="16"/>
      <c r="AD88" s="61"/>
      <c r="AF88" s="3"/>
      <c r="AG88" s="3"/>
      <c r="AH88" s="63"/>
      <c r="AJ88" s="1"/>
      <c r="AK88" s="1"/>
      <c r="AL88" s="61"/>
      <c r="AM88" s="6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Z88" s="4"/>
      <c r="BA88" s="13"/>
      <c r="BB88" s="13"/>
      <c r="BC88" s="13"/>
      <c r="BD88" s="5"/>
    </row>
    <row r="89" spans="20:56">
      <c r="T89" s="3"/>
      <c r="U89" s="3"/>
      <c r="V89" s="61"/>
      <c r="W89" s="61"/>
      <c r="X89" s="16"/>
      <c r="Y89" s="16"/>
      <c r="Z89" s="3"/>
      <c r="AA89" s="3"/>
      <c r="AB89" s="16"/>
      <c r="AC89" s="16"/>
      <c r="AD89" s="61"/>
      <c r="AF89" s="3"/>
      <c r="AG89" s="3"/>
      <c r="AH89" s="63"/>
      <c r="AJ89" s="1"/>
      <c r="AK89" s="1"/>
      <c r="AL89" s="61"/>
      <c r="AM89" s="6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Z89" s="4"/>
      <c r="BA89" s="13"/>
      <c r="BB89" s="13"/>
      <c r="BC89" s="13"/>
      <c r="BD89" s="5"/>
    </row>
    <row r="90" spans="20:56">
      <c r="T90" s="3"/>
      <c r="U90" s="3"/>
      <c r="V90" s="61"/>
      <c r="W90" s="61"/>
      <c r="X90" s="16"/>
      <c r="Y90" s="16"/>
      <c r="Z90" s="3"/>
      <c r="AA90" s="3"/>
      <c r="AB90" s="16"/>
      <c r="AC90" s="16"/>
      <c r="AD90" s="61"/>
      <c r="AF90" s="3"/>
      <c r="AG90" s="3"/>
      <c r="AH90" s="63"/>
      <c r="AJ90" s="1"/>
      <c r="AK90" s="1"/>
      <c r="AL90" s="61"/>
      <c r="AM90" s="6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Z90" s="4"/>
      <c r="BA90" s="13"/>
      <c r="BB90" s="13"/>
      <c r="BC90" s="13"/>
      <c r="BD90" s="5"/>
    </row>
    <row r="91" spans="20:56">
      <c r="T91" s="3"/>
      <c r="U91" s="3"/>
      <c r="V91" s="61"/>
      <c r="W91" s="61"/>
      <c r="X91" s="16"/>
      <c r="Y91" s="16"/>
      <c r="Z91" s="3"/>
      <c r="AA91" s="3"/>
      <c r="AB91" s="16"/>
      <c r="AC91" s="16"/>
      <c r="AD91" s="61"/>
      <c r="AF91" s="3"/>
      <c r="AG91" s="3"/>
      <c r="AH91" s="63"/>
      <c r="AJ91" s="1"/>
      <c r="AK91" s="1"/>
      <c r="AL91" s="61"/>
      <c r="AM91" s="6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Z91" s="4"/>
      <c r="BA91" s="13"/>
      <c r="BB91" s="13"/>
      <c r="BC91" s="5"/>
      <c r="BD91" s="5"/>
    </row>
    <row r="92" spans="20:56">
      <c r="T92" s="3"/>
      <c r="U92" s="3"/>
      <c r="V92" s="61"/>
      <c r="W92" s="61"/>
      <c r="X92" s="16"/>
      <c r="Y92" s="16"/>
      <c r="Z92" s="3"/>
      <c r="AA92" s="3"/>
      <c r="AB92" s="16"/>
      <c r="AC92" s="16"/>
      <c r="AD92" s="61"/>
      <c r="AF92" s="3"/>
      <c r="AG92" s="3"/>
      <c r="AH92" s="63"/>
      <c r="AJ92" s="1"/>
      <c r="AK92" s="1"/>
      <c r="AL92" s="61"/>
      <c r="AM92" s="6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Z92" s="4"/>
      <c r="BA92" s="13"/>
      <c r="BB92" s="13"/>
      <c r="BC92" s="5"/>
      <c r="BD92" s="5"/>
    </row>
    <row r="93" spans="20:56">
      <c r="T93" s="3"/>
      <c r="U93" s="3"/>
      <c r="V93" s="61"/>
      <c r="W93" s="61"/>
      <c r="X93" s="16"/>
      <c r="Y93" s="16"/>
      <c r="Z93" s="3"/>
      <c r="AA93" s="3"/>
      <c r="AB93" s="16"/>
      <c r="AC93" s="16"/>
      <c r="AD93" s="61"/>
      <c r="AF93" s="3"/>
      <c r="AG93" s="3"/>
      <c r="AH93" s="63"/>
      <c r="AJ93" s="1"/>
      <c r="AK93" s="1"/>
      <c r="AL93" s="61"/>
      <c r="AM93" s="6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Z93" s="4"/>
      <c r="BA93" s="13"/>
      <c r="BB93" s="13"/>
      <c r="BC93" s="5"/>
      <c r="BD93" s="5"/>
    </row>
    <row r="94" spans="20:56">
      <c r="T94" s="3"/>
      <c r="U94" s="3"/>
      <c r="V94" s="61"/>
      <c r="W94" s="61"/>
      <c r="X94" s="16"/>
      <c r="Y94" s="16"/>
      <c r="Z94" s="3"/>
      <c r="AA94" s="3"/>
      <c r="AB94" s="16"/>
      <c r="AC94" s="16"/>
      <c r="AD94" s="61"/>
      <c r="AF94" s="3"/>
      <c r="AG94" s="3"/>
      <c r="AH94" s="63"/>
      <c r="AJ94" s="1"/>
      <c r="AK94" s="1"/>
      <c r="AL94" s="61"/>
      <c r="AM94" s="6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Z94" s="4"/>
      <c r="BA94" s="13"/>
      <c r="BB94" s="13"/>
      <c r="BC94" s="5"/>
      <c r="BD94" s="5"/>
    </row>
    <row r="95" spans="20:56">
      <c r="AJ95" s="1"/>
      <c r="AK95" s="1"/>
      <c r="AL95" s="61"/>
      <c r="AM95" s="6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Z95" s="4"/>
      <c r="BA95" s="13"/>
      <c r="BB95" s="13"/>
      <c r="BC95" s="5"/>
      <c r="BD95" s="5"/>
    </row>
    <row r="96" spans="20:56">
      <c r="AJ96" s="1"/>
      <c r="AK96" s="1"/>
      <c r="AL96" s="61"/>
      <c r="AM96" s="6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Z96" s="13"/>
      <c r="BA96" s="13"/>
      <c r="BB96" s="13"/>
      <c r="BC96" s="5"/>
      <c r="BD96" s="5"/>
    </row>
    <row r="97" spans="20:56">
      <c r="T97" s="3"/>
      <c r="U97" s="3"/>
      <c r="V97" s="61"/>
      <c r="W97" s="61"/>
      <c r="X97" s="16"/>
      <c r="Y97" s="16"/>
      <c r="Z97" s="3"/>
      <c r="AA97" s="3"/>
      <c r="AB97" s="16"/>
      <c r="AC97" s="16"/>
      <c r="AD97" s="61"/>
      <c r="AF97" s="3"/>
      <c r="AG97" s="3"/>
      <c r="AH97" s="63"/>
      <c r="AJ97" s="1"/>
      <c r="AK97" s="1"/>
      <c r="AL97" s="61"/>
      <c r="AM97" s="6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Z97" s="5"/>
      <c r="BA97" s="13"/>
      <c r="BB97" s="13"/>
      <c r="BC97" s="5"/>
      <c r="BD97" s="5"/>
    </row>
    <row r="98" spans="20:56">
      <c r="T98" s="3"/>
      <c r="U98" s="3"/>
      <c r="V98" s="61"/>
      <c r="W98" s="61"/>
      <c r="X98" s="16"/>
      <c r="Y98" s="16"/>
      <c r="Z98" s="3"/>
      <c r="AA98" s="3"/>
      <c r="AB98" s="16"/>
      <c r="AC98" s="16"/>
      <c r="AD98" s="61"/>
      <c r="AF98" s="3"/>
      <c r="AG98" s="3"/>
      <c r="AH98" s="63"/>
      <c r="AJ98" s="1"/>
      <c r="AK98" s="1"/>
      <c r="AL98" s="61"/>
      <c r="AM98" s="6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Z98" s="13"/>
      <c r="BA98" s="13"/>
      <c r="BB98" s="13"/>
      <c r="BC98" s="5"/>
      <c r="BD98" s="5"/>
    </row>
    <row r="99" spans="20:56">
      <c r="T99" s="3"/>
      <c r="U99" s="3"/>
      <c r="V99" s="61"/>
      <c r="W99" s="61"/>
      <c r="X99" s="16"/>
      <c r="Y99" s="16"/>
      <c r="Z99" s="3"/>
      <c r="AA99" s="3"/>
      <c r="AB99" s="16"/>
      <c r="AC99" s="16"/>
      <c r="AD99" s="61"/>
      <c r="AF99" s="3"/>
      <c r="AG99" s="3"/>
      <c r="AH99" s="63"/>
      <c r="AJ99" s="1"/>
      <c r="AK99" s="1"/>
      <c r="AL99" s="61"/>
      <c r="AM99" s="6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Z99" s="13"/>
      <c r="BA99" s="5"/>
      <c r="BB99" s="5"/>
      <c r="BC99" s="5"/>
      <c r="BD99" s="5"/>
    </row>
    <row r="100" spans="20:56">
      <c r="T100" s="3"/>
      <c r="U100" s="3"/>
      <c r="V100" s="61"/>
      <c r="W100" s="61"/>
      <c r="X100" s="16"/>
      <c r="Y100" s="16"/>
      <c r="Z100" s="3"/>
      <c r="AA100" s="3"/>
      <c r="AB100" s="16"/>
      <c r="AC100" s="16"/>
      <c r="AD100" s="61"/>
      <c r="AF100" s="3"/>
      <c r="AG100" s="3"/>
      <c r="AH100" s="63"/>
      <c r="AJ100" s="1"/>
      <c r="AK100" s="1"/>
      <c r="AL100" s="61"/>
      <c r="AM100" s="6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Z100" s="13"/>
      <c r="BA100" s="13"/>
    </row>
    <row r="101" spans="20:56">
      <c r="T101" s="3"/>
      <c r="U101" s="3"/>
      <c r="V101" s="61"/>
      <c r="W101" s="61"/>
      <c r="X101" s="16"/>
      <c r="Y101" s="16"/>
      <c r="Z101" s="3"/>
      <c r="AA101" s="3"/>
      <c r="AB101" s="16"/>
      <c r="AC101" s="16"/>
      <c r="AD101" s="61"/>
      <c r="AF101" s="3"/>
      <c r="AG101" s="3"/>
      <c r="AH101" s="63"/>
      <c r="AJ101" s="1"/>
      <c r="AK101" s="1"/>
      <c r="AL101" s="61"/>
      <c r="AM101" s="6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Z101" s="13"/>
      <c r="BA101" s="5"/>
      <c r="BB101" s="5"/>
      <c r="BD101" s="5"/>
    </row>
    <row r="102" spans="20:56">
      <c r="T102" s="3"/>
      <c r="U102" s="3"/>
      <c r="V102" s="61"/>
      <c r="W102" s="61"/>
      <c r="X102" s="16"/>
      <c r="Y102" s="16"/>
      <c r="Z102" s="3"/>
      <c r="AA102" s="3"/>
      <c r="AB102" s="16"/>
      <c r="AC102" s="16"/>
      <c r="AD102" s="61"/>
      <c r="AF102" s="3"/>
      <c r="AG102" s="3"/>
      <c r="AH102" s="63"/>
      <c r="AJ102" s="1"/>
      <c r="AK102" s="1"/>
      <c r="AL102" s="61"/>
      <c r="AM102" s="6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Z102" s="13"/>
      <c r="BA102" s="13"/>
    </row>
    <row r="103" spans="20:56">
      <c r="T103" s="3"/>
      <c r="U103" s="3"/>
      <c r="V103" s="61"/>
      <c r="W103" s="61"/>
      <c r="X103" s="16"/>
      <c r="Y103" s="16"/>
      <c r="Z103" s="3"/>
      <c r="AA103" s="3"/>
      <c r="AB103" s="16"/>
      <c r="AC103" s="16"/>
      <c r="AD103" s="61"/>
      <c r="AF103" s="3"/>
      <c r="AG103" s="3"/>
      <c r="AH103" s="63"/>
      <c r="AJ103" s="1"/>
      <c r="AK103" s="1"/>
      <c r="AL103" s="61"/>
      <c r="AM103" s="6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Z103" s="13"/>
      <c r="BA103" s="13"/>
    </row>
    <row r="104" spans="20:56">
      <c r="T104" s="3"/>
      <c r="U104" s="3"/>
      <c r="V104" s="61"/>
      <c r="W104" s="61"/>
      <c r="X104" s="16"/>
      <c r="Y104" s="16"/>
      <c r="Z104" s="3"/>
      <c r="AA104" s="3"/>
      <c r="AB104" s="16"/>
      <c r="AC104" s="16"/>
      <c r="AD104" s="61"/>
      <c r="AF104" s="3"/>
      <c r="AG104" s="3"/>
      <c r="AH104" s="63"/>
      <c r="AJ104" s="1"/>
      <c r="AK104" s="1"/>
      <c r="AL104" s="61"/>
      <c r="AM104" s="6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Z104" s="13"/>
      <c r="BA104" s="13"/>
    </row>
    <row r="105" spans="20:56">
      <c r="T105" s="3"/>
      <c r="U105" s="3"/>
      <c r="V105" s="61"/>
      <c r="W105" s="61"/>
      <c r="X105" s="16"/>
      <c r="Y105" s="16"/>
      <c r="Z105" s="3"/>
      <c r="AA105" s="3"/>
      <c r="AB105" s="16"/>
      <c r="AC105" s="16"/>
      <c r="AD105" s="61"/>
      <c r="AF105" s="3"/>
      <c r="AG105" s="3"/>
      <c r="AH105" s="63"/>
      <c r="AL105" s="61"/>
      <c r="AM105" s="61"/>
      <c r="AN105" s="1"/>
      <c r="AV105" s="1"/>
      <c r="AW105" s="1"/>
      <c r="AX105" s="1"/>
      <c r="AZ105" s="13"/>
      <c r="BA105" s="13"/>
    </row>
    <row r="106" spans="20:56">
      <c r="T106" s="3"/>
      <c r="U106" s="3"/>
      <c r="V106" s="61"/>
      <c r="W106" s="61"/>
      <c r="X106" s="16"/>
      <c r="Y106" s="16"/>
      <c r="Z106" s="3"/>
      <c r="AA106" s="3"/>
      <c r="AB106" s="16"/>
      <c r="AC106" s="16"/>
      <c r="AD106" s="61"/>
      <c r="AF106" s="3"/>
      <c r="AG106" s="3"/>
      <c r="AH106" s="63"/>
      <c r="AL106" s="61"/>
      <c r="AM106" s="61"/>
      <c r="AN106" s="1"/>
      <c r="AV106" s="1"/>
      <c r="AW106" s="1"/>
      <c r="AX106" s="1"/>
      <c r="AZ106" s="13"/>
      <c r="BA106" s="13"/>
    </row>
    <row r="107" spans="20:56">
      <c r="T107" s="3"/>
      <c r="U107" s="3"/>
      <c r="V107" s="61"/>
      <c r="W107" s="61"/>
      <c r="X107" s="16"/>
      <c r="Y107" s="16"/>
      <c r="Z107" s="3"/>
      <c r="AA107" s="3"/>
      <c r="AB107" s="16"/>
      <c r="AC107" s="16"/>
      <c r="AD107" s="61"/>
      <c r="AF107" s="3"/>
      <c r="AG107" s="3"/>
      <c r="AH107" s="63"/>
      <c r="AJ107" s="1"/>
      <c r="AK107" s="1"/>
      <c r="AL107" s="61"/>
      <c r="AM107" s="6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Z107" s="13"/>
      <c r="BA107" s="13"/>
    </row>
    <row r="108" spans="20:56">
      <c r="T108" s="3"/>
      <c r="U108" s="3"/>
      <c r="V108" s="61"/>
      <c r="W108" s="61"/>
      <c r="X108" s="16"/>
      <c r="Y108" s="16"/>
      <c r="Z108" s="3"/>
      <c r="AA108" s="3"/>
      <c r="AB108" s="16"/>
      <c r="AC108" s="16"/>
      <c r="AD108" s="61"/>
      <c r="AF108" s="3"/>
      <c r="AG108" s="3"/>
      <c r="AH108" s="63"/>
      <c r="AJ108" s="1"/>
      <c r="AK108" s="1"/>
      <c r="AL108" s="61"/>
      <c r="AM108" s="6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Z108" s="13"/>
      <c r="BA108" s="13"/>
    </row>
    <row r="109" spans="20:56">
      <c r="T109" s="3"/>
      <c r="U109" s="3"/>
      <c r="V109" s="61"/>
      <c r="W109" s="61"/>
      <c r="X109" s="16"/>
      <c r="Y109" s="16"/>
      <c r="Z109" s="3"/>
      <c r="AA109" s="3"/>
      <c r="AB109" s="16"/>
      <c r="AC109" s="16"/>
      <c r="AD109" s="61"/>
      <c r="AF109" s="3"/>
      <c r="AG109" s="3"/>
      <c r="AH109" s="63"/>
      <c r="AJ109" s="1"/>
      <c r="AK109" s="1"/>
      <c r="AL109" s="61"/>
      <c r="AM109" s="6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Z109" s="13"/>
      <c r="BA109" s="13"/>
    </row>
    <row r="110" spans="20:56">
      <c r="T110" s="3"/>
      <c r="U110" s="3"/>
      <c r="V110" s="61"/>
      <c r="W110" s="61"/>
      <c r="X110" s="16"/>
      <c r="Y110" s="16"/>
      <c r="Z110" s="3"/>
      <c r="AA110" s="3"/>
      <c r="AB110" s="16"/>
      <c r="AC110" s="16"/>
      <c r="AD110" s="61"/>
      <c r="AF110" s="3"/>
      <c r="AG110" s="3"/>
      <c r="AH110" s="63"/>
      <c r="AJ110" s="1"/>
      <c r="AK110" s="1"/>
      <c r="AL110" s="61"/>
      <c r="AM110" s="6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Z110" s="13"/>
      <c r="BA110" s="13"/>
    </row>
    <row r="111" spans="20:56">
      <c r="T111" s="3"/>
      <c r="U111" s="3"/>
      <c r="V111" s="61"/>
      <c r="W111" s="61"/>
      <c r="X111" s="16"/>
      <c r="Y111" s="16"/>
      <c r="Z111" s="3"/>
      <c r="AA111" s="3"/>
      <c r="AB111" s="16"/>
      <c r="AC111" s="16"/>
      <c r="AD111" s="61"/>
      <c r="AF111" s="3"/>
      <c r="AG111" s="3"/>
      <c r="AH111" s="63"/>
      <c r="AJ111" s="1"/>
      <c r="AK111" s="1"/>
      <c r="AL111" s="61"/>
      <c r="AM111" s="61"/>
      <c r="AN111" s="1"/>
      <c r="AO111" s="1"/>
      <c r="AP111" s="1"/>
      <c r="AQ111" s="1"/>
      <c r="AR111" s="1"/>
      <c r="AS111" s="1"/>
      <c r="AT111" s="1"/>
      <c r="AU111" s="1"/>
      <c r="AX111" s="1"/>
      <c r="AZ111" s="13"/>
      <c r="BA111" s="13"/>
    </row>
    <row r="112" spans="20:56">
      <c r="T112" s="3"/>
      <c r="U112" s="3"/>
      <c r="V112" s="61"/>
      <c r="W112" s="61"/>
      <c r="X112" s="16"/>
      <c r="Y112" s="16"/>
      <c r="Z112" s="3"/>
      <c r="AA112" s="3"/>
      <c r="AB112" s="16"/>
      <c r="AC112" s="16"/>
      <c r="AD112" s="61"/>
      <c r="AF112" s="3"/>
      <c r="AG112" s="3"/>
      <c r="AH112" s="63"/>
      <c r="AJ112" s="1"/>
      <c r="AK112" s="1"/>
      <c r="AL112" s="61"/>
      <c r="AM112" s="61"/>
      <c r="AN112" s="1"/>
      <c r="AO112" s="1"/>
      <c r="AP112" s="1"/>
      <c r="AQ112" s="1"/>
      <c r="AR112" s="1"/>
      <c r="AS112" s="1"/>
      <c r="AT112" s="1"/>
      <c r="AU112" s="1"/>
      <c r="AX112" s="1"/>
      <c r="AZ112" s="13"/>
      <c r="BA112" s="13"/>
    </row>
    <row r="113" spans="20:53">
      <c r="T113" s="3"/>
      <c r="U113" s="3"/>
      <c r="V113" s="61"/>
      <c r="W113" s="61"/>
      <c r="X113" s="16"/>
      <c r="Y113" s="16"/>
      <c r="Z113" s="3"/>
      <c r="AA113" s="3"/>
      <c r="AB113" s="16"/>
      <c r="AC113" s="16"/>
      <c r="AD113" s="61"/>
      <c r="AF113" s="3"/>
      <c r="AG113" s="3"/>
      <c r="AH113" s="63"/>
      <c r="AJ113" s="1"/>
      <c r="AK113" s="1"/>
      <c r="AL113" s="61"/>
      <c r="AM113" s="6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Z113" s="13"/>
      <c r="BA113" s="13"/>
    </row>
    <row r="114" spans="20:53">
      <c r="T114" s="3"/>
      <c r="U114" s="3"/>
      <c r="V114" s="61"/>
      <c r="W114" s="61"/>
      <c r="X114" s="16"/>
      <c r="Y114" s="16"/>
      <c r="Z114" s="3"/>
      <c r="AA114" s="3"/>
      <c r="AB114" s="16"/>
      <c r="AC114" s="16"/>
      <c r="AD114" s="61"/>
      <c r="AF114" s="3"/>
      <c r="AG114" s="3"/>
      <c r="AH114" s="63"/>
      <c r="AJ114" s="1"/>
      <c r="AK114" s="1"/>
      <c r="AL114" s="61"/>
      <c r="AM114" s="61"/>
      <c r="AN114" s="1"/>
      <c r="AO114" s="1"/>
      <c r="AP114" s="1"/>
      <c r="AQ114" s="13" t="s">
        <v>471</v>
      </c>
      <c r="AR114" s="1"/>
      <c r="AS114" s="1"/>
      <c r="AT114" s="1"/>
      <c r="AU114" s="1"/>
      <c r="AV114" s="1"/>
      <c r="AW114" s="1"/>
      <c r="AX114" s="1"/>
      <c r="AZ114" s="13"/>
      <c r="BA114" s="13"/>
    </row>
    <row r="115" spans="20:53">
      <c r="T115" s="3"/>
      <c r="U115" s="3"/>
      <c r="V115" s="61"/>
      <c r="W115" s="61"/>
      <c r="X115" s="16"/>
      <c r="Y115" s="16"/>
      <c r="Z115" s="3"/>
      <c r="AA115" s="3"/>
      <c r="AB115" s="16"/>
      <c r="AC115" s="16"/>
      <c r="AD115" s="61"/>
      <c r="AF115" s="3"/>
      <c r="AG115" s="3"/>
      <c r="AH115" s="63"/>
      <c r="AJ115" s="1"/>
      <c r="AK115" s="1"/>
      <c r="AL115" s="61"/>
      <c r="AM115" s="6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Z115" s="13"/>
      <c r="BA115" s="13"/>
    </row>
    <row r="116" spans="20:53">
      <c r="T116" s="3"/>
      <c r="U116" s="3"/>
      <c r="V116" s="61"/>
      <c r="W116" s="61"/>
      <c r="X116" s="16"/>
      <c r="Y116" s="16"/>
      <c r="Z116" s="3"/>
      <c r="AA116" s="3"/>
      <c r="AB116" s="16"/>
      <c r="AC116" s="16"/>
      <c r="AD116" s="61"/>
      <c r="AF116" s="3"/>
      <c r="AG116" s="3"/>
      <c r="AH116" s="63"/>
      <c r="AJ116" s="1"/>
      <c r="AK116" s="1"/>
      <c r="AL116" s="61"/>
      <c r="AM116" s="6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Z116" s="13"/>
      <c r="BA116" s="13"/>
    </row>
    <row r="117" spans="20:53">
      <c r="T117" s="3"/>
      <c r="U117" s="3"/>
      <c r="V117" s="61"/>
      <c r="W117" s="61"/>
      <c r="X117" s="16"/>
      <c r="Y117" s="16"/>
      <c r="Z117" s="3"/>
      <c r="AA117" s="3"/>
      <c r="AB117" s="16"/>
      <c r="AC117" s="16"/>
      <c r="AD117" s="61"/>
      <c r="AF117" s="3"/>
      <c r="AG117" s="3"/>
      <c r="AH117" s="63"/>
      <c r="AJ117" s="1"/>
      <c r="AK117" s="1"/>
      <c r="AL117" s="61"/>
      <c r="AM117" s="6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Z117" s="13"/>
      <c r="BA117" s="13"/>
    </row>
    <row r="118" spans="20:53">
      <c r="T118" s="3"/>
      <c r="U118" s="3"/>
      <c r="V118" s="61"/>
      <c r="W118" s="61"/>
      <c r="X118" s="16"/>
      <c r="Y118" s="16"/>
      <c r="Z118" s="3"/>
      <c r="AA118" s="3"/>
      <c r="AB118" s="16"/>
      <c r="AC118" s="16"/>
      <c r="AD118" s="61"/>
      <c r="AF118" s="3"/>
      <c r="AG118" s="3"/>
      <c r="AH118" s="63"/>
      <c r="AJ118" s="1"/>
      <c r="AK118" s="1"/>
      <c r="AL118" s="61"/>
      <c r="AM118" s="6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Z118" s="13"/>
      <c r="BA118" s="13"/>
    </row>
    <row r="119" spans="20:53">
      <c r="T119" s="3"/>
      <c r="U119" s="3"/>
      <c r="V119" s="61"/>
      <c r="W119" s="61"/>
      <c r="X119" s="16"/>
      <c r="Y119" s="16"/>
      <c r="Z119" s="3"/>
      <c r="AA119" s="3"/>
      <c r="AB119" s="16"/>
      <c r="AC119" s="16"/>
      <c r="AD119" s="61"/>
      <c r="AF119" s="3"/>
      <c r="AG119" s="3"/>
      <c r="AH119" s="63"/>
      <c r="AJ119" s="1"/>
      <c r="AK119" s="1"/>
      <c r="AL119" s="61"/>
      <c r="AM119" s="6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Z119" s="13"/>
      <c r="BA119" s="13"/>
    </row>
    <row r="120" spans="20:53">
      <c r="T120" s="3"/>
      <c r="U120" s="3"/>
      <c r="V120" s="61"/>
      <c r="W120" s="61"/>
      <c r="X120" s="16"/>
      <c r="Y120" s="16"/>
      <c r="Z120" s="3"/>
      <c r="AA120" s="3"/>
      <c r="AB120" s="16"/>
      <c r="AC120" s="16"/>
      <c r="AD120" s="61"/>
      <c r="AF120" s="3"/>
      <c r="AG120" s="3"/>
      <c r="AH120" s="63"/>
      <c r="AJ120" s="1"/>
      <c r="AK120" s="1"/>
      <c r="AL120" s="61"/>
      <c r="AM120" s="6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Z120" s="13"/>
      <c r="BA120" s="13"/>
    </row>
    <row r="121" spans="20:53">
      <c r="T121" s="3"/>
      <c r="U121" s="3"/>
      <c r="V121" s="61"/>
      <c r="W121" s="61"/>
      <c r="X121" s="16"/>
      <c r="Y121" s="16"/>
      <c r="Z121" s="3"/>
      <c r="AA121" s="3"/>
      <c r="AB121" s="16"/>
      <c r="AC121" s="16"/>
      <c r="AD121" s="61"/>
      <c r="AF121" s="3"/>
      <c r="AG121" s="3"/>
      <c r="AH121" s="63"/>
      <c r="AJ121" s="1"/>
      <c r="AK121" s="1"/>
      <c r="AL121" s="61"/>
      <c r="AM121" s="6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Z121" s="13"/>
      <c r="BA121" s="13"/>
    </row>
    <row r="122" spans="20:53">
      <c r="T122" s="3"/>
      <c r="U122" s="3"/>
      <c r="V122" s="61"/>
      <c r="W122" s="61"/>
      <c r="X122" s="16"/>
      <c r="Y122" s="16"/>
      <c r="Z122" s="3"/>
      <c r="AA122" s="3"/>
      <c r="AB122" s="16"/>
      <c r="AC122" s="16"/>
      <c r="AD122" s="61"/>
      <c r="AF122" s="3"/>
      <c r="AG122" s="3"/>
      <c r="AH122" s="63"/>
      <c r="AJ122" s="1"/>
      <c r="AK122" s="1"/>
      <c r="AL122" s="61"/>
      <c r="AM122" s="6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Z122" s="13"/>
      <c r="BA122" s="13"/>
    </row>
    <row r="123" spans="20:53">
      <c r="T123" s="3"/>
      <c r="U123" s="3"/>
      <c r="V123" s="61"/>
      <c r="W123" s="61"/>
      <c r="X123" s="16"/>
      <c r="Y123" s="16"/>
      <c r="Z123" s="3"/>
      <c r="AA123" s="3"/>
      <c r="AB123" s="16"/>
      <c r="AC123" s="16"/>
      <c r="AD123" s="61"/>
      <c r="AF123" s="3"/>
      <c r="AG123" s="3"/>
      <c r="AH123" s="63"/>
      <c r="AJ123" s="1"/>
      <c r="AK123" s="1"/>
      <c r="AL123" s="61"/>
      <c r="AM123" s="6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Z123" s="13"/>
      <c r="BA123" s="13"/>
    </row>
    <row r="124" spans="20:53">
      <c r="T124" s="3"/>
      <c r="U124" s="3"/>
      <c r="V124" s="61"/>
      <c r="W124" s="61"/>
      <c r="X124" s="16"/>
      <c r="Y124" s="16"/>
      <c r="Z124" s="3"/>
      <c r="AA124" s="3"/>
      <c r="AB124" s="16"/>
      <c r="AC124" s="16"/>
      <c r="AD124" s="61"/>
      <c r="AF124" s="3"/>
      <c r="AG124" s="3"/>
      <c r="AH124" s="63"/>
      <c r="AJ124" s="1"/>
      <c r="AK124" s="1"/>
      <c r="AL124" s="61"/>
      <c r="AM124" s="6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Z124" s="13"/>
      <c r="BA124" s="13"/>
    </row>
    <row r="125" spans="20:53">
      <c r="T125" s="3"/>
      <c r="U125" s="3"/>
      <c r="V125" s="61"/>
      <c r="W125" s="61"/>
      <c r="X125" s="16"/>
      <c r="Y125" s="16"/>
      <c r="Z125" s="3"/>
      <c r="AA125" s="3"/>
      <c r="AB125" s="16"/>
      <c r="AC125" s="16"/>
      <c r="AD125" s="61"/>
      <c r="AF125" s="3"/>
      <c r="AG125" s="3"/>
      <c r="AH125" s="63"/>
      <c r="AJ125" s="1"/>
      <c r="AK125" s="1"/>
      <c r="AL125" s="61"/>
      <c r="AM125" s="6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Z125" s="13"/>
      <c r="BA125" s="13"/>
    </row>
    <row r="126" spans="20:53">
      <c r="T126" s="3"/>
      <c r="U126" s="3"/>
      <c r="V126" s="61"/>
      <c r="W126" s="61"/>
      <c r="X126" s="16"/>
      <c r="Y126" s="16"/>
      <c r="Z126" s="3"/>
      <c r="AA126" s="3"/>
      <c r="AB126" s="16"/>
      <c r="AC126" s="16"/>
      <c r="AD126" s="61"/>
      <c r="AF126" s="3"/>
      <c r="AG126" s="3"/>
      <c r="AH126" s="63"/>
      <c r="AJ126" s="1"/>
      <c r="AK126" s="1"/>
      <c r="AL126" s="61"/>
      <c r="AM126" s="6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Z126" s="13"/>
      <c r="BA126" s="13"/>
    </row>
    <row r="127" spans="20:53">
      <c r="T127" s="3"/>
      <c r="U127" s="3"/>
      <c r="V127" s="61"/>
      <c r="W127" s="61"/>
      <c r="X127" s="16"/>
      <c r="Y127" s="16"/>
      <c r="Z127" s="3"/>
      <c r="AA127" s="3"/>
      <c r="AB127" s="16"/>
      <c r="AC127" s="16"/>
      <c r="AD127" s="61"/>
      <c r="AF127" s="3"/>
      <c r="AG127" s="3"/>
      <c r="AH127" s="63"/>
      <c r="AJ127" s="1"/>
      <c r="AK127" s="1"/>
      <c r="AL127" s="61"/>
      <c r="AM127" s="6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Z127" s="13"/>
      <c r="BA127" s="13"/>
    </row>
    <row r="128" spans="20:53">
      <c r="T128" s="3"/>
      <c r="U128" s="3"/>
      <c r="V128" s="61"/>
      <c r="W128" s="61"/>
      <c r="X128" s="16"/>
      <c r="Y128" s="16"/>
      <c r="Z128" s="3"/>
      <c r="AA128" s="3"/>
      <c r="AB128" s="16"/>
      <c r="AC128" s="16"/>
      <c r="AD128" s="61"/>
      <c r="AF128" s="3"/>
      <c r="AG128" s="3"/>
      <c r="AH128" s="63"/>
      <c r="AJ128" s="1"/>
      <c r="AK128" s="1"/>
      <c r="AL128" s="61"/>
      <c r="AM128" s="6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Z128" s="13"/>
      <c r="BA128" s="13"/>
    </row>
    <row r="129" spans="20:53">
      <c r="AJ129" s="1"/>
      <c r="AK129" s="1"/>
      <c r="AL129" s="61"/>
      <c r="AM129" s="6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Z129" s="13"/>
      <c r="BA129" s="13"/>
    </row>
    <row r="130" spans="20:53">
      <c r="AJ130" s="1"/>
      <c r="AK130" s="1"/>
      <c r="AL130" s="61"/>
      <c r="AM130" s="6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Z130" s="13"/>
      <c r="BA130" s="13"/>
    </row>
    <row r="131" spans="20:53">
      <c r="T131" s="3"/>
      <c r="U131" s="3"/>
      <c r="V131" s="61"/>
      <c r="W131" s="61"/>
      <c r="X131" s="16"/>
      <c r="Y131" s="16"/>
      <c r="Z131" s="3"/>
      <c r="AA131" s="3"/>
      <c r="AB131" s="16"/>
      <c r="AC131" s="16"/>
      <c r="AD131" s="61"/>
      <c r="AF131" s="3"/>
      <c r="AG131" s="3"/>
      <c r="AH131" s="63"/>
      <c r="AJ131" s="1"/>
      <c r="AK131" s="1"/>
      <c r="AL131" s="61"/>
      <c r="AM131" s="6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Z131" s="13"/>
      <c r="BA131" s="13"/>
    </row>
    <row r="132" spans="20:53">
      <c r="T132" s="3"/>
      <c r="U132" s="3"/>
      <c r="V132" s="61"/>
      <c r="W132" s="61"/>
      <c r="X132" s="16"/>
      <c r="Y132" s="16"/>
      <c r="Z132" s="3"/>
      <c r="AA132" s="3"/>
      <c r="AB132" s="16"/>
      <c r="AC132" s="16"/>
      <c r="AD132" s="61"/>
      <c r="AF132" s="3"/>
      <c r="AG132" s="3"/>
      <c r="AH132" s="63"/>
      <c r="AJ132" s="1"/>
      <c r="AK132" s="1"/>
      <c r="AL132" s="61"/>
      <c r="AM132" s="6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Z132" s="13"/>
      <c r="BA132" s="13"/>
    </row>
    <row r="133" spans="20:53">
      <c r="T133" s="3"/>
      <c r="U133" s="3"/>
      <c r="V133" s="61"/>
      <c r="W133" s="61"/>
      <c r="X133" s="16"/>
      <c r="Y133" s="16"/>
      <c r="Z133" s="3"/>
      <c r="AA133" s="3"/>
      <c r="AB133" s="16"/>
      <c r="AC133" s="16"/>
      <c r="AD133" s="61"/>
      <c r="AF133" s="3"/>
      <c r="AG133" s="3"/>
      <c r="AH133" s="63"/>
      <c r="AJ133" s="1"/>
      <c r="AK133" s="1"/>
      <c r="AL133" s="61"/>
      <c r="AM133" s="6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Z133" s="13"/>
      <c r="BA133" s="13"/>
    </row>
    <row r="134" spans="20:53">
      <c r="T134" s="3"/>
      <c r="U134" s="3"/>
      <c r="V134" s="61"/>
      <c r="W134" s="61"/>
      <c r="X134" s="16"/>
      <c r="Y134" s="16"/>
      <c r="Z134" s="3"/>
      <c r="AA134" s="3"/>
      <c r="AB134" s="16"/>
      <c r="AC134" s="16"/>
      <c r="AD134" s="61"/>
      <c r="AF134" s="3"/>
      <c r="AG134" s="3"/>
      <c r="AH134" s="63"/>
      <c r="AJ134" s="1"/>
      <c r="AK134" s="1"/>
      <c r="AL134" s="61"/>
      <c r="AM134" s="6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Z134" s="13"/>
      <c r="BA134" s="13"/>
    </row>
    <row r="135" spans="20:53">
      <c r="T135" s="3"/>
      <c r="U135" s="3"/>
      <c r="V135" s="61"/>
      <c r="W135" s="61"/>
      <c r="X135" s="16"/>
      <c r="Y135" s="16"/>
      <c r="Z135" s="3"/>
      <c r="AA135" s="3"/>
      <c r="AB135" s="16"/>
      <c r="AC135" s="16"/>
      <c r="AD135" s="61"/>
      <c r="AF135" s="3"/>
      <c r="AG135" s="3"/>
      <c r="AH135" s="63"/>
      <c r="AJ135" s="1"/>
      <c r="AK135" s="1"/>
      <c r="AL135" s="61"/>
      <c r="AM135" s="6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Z135" s="13"/>
      <c r="BA135" s="13"/>
    </row>
    <row r="136" spans="20:53">
      <c r="T136" s="3"/>
      <c r="U136" s="3"/>
      <c r="V136" s="61"/>
      <c r="W136" s="61"/>
      <c r="X136" s="16"/>
      <c r="Y136" s="16"/>
      <c r="Z136" s="3"/>
      <c r="AA136" s="3"/>
      <c r="AB136" s="16"/>
      <c r="AC136" s="16"/>
      <c r="AD136" s="61"/>
      <c r="AF136" s="3"/>
      <c r="AG136" s="3"/>
      <c r="AH136" s="63"/>
      <c r="AJ136" s="1"/>
      <c r="AK136" s="1"/>
      <c r="AL136" s="61"/>
      <c r="AM136" s="6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Z136" s="13"/>
      <c r="BA136" s="13"/>
    </row>
    <row r="137" spans="20:53">
      <c r="T137" s="3"/>
      <c r="U137" s="3"/>
      <c r="V137" s="61"/>
      <c r="W137" s="61"/>
      <c r="X137" s="16"/>
      <c r="Y137" s="16"/>
      <c r="Z137" s="3"/>
      <c r="AA137" s="3"/>
      <c r="AB137" s="16"/>
      <c r="AC137" s="16"/>
      <c r="AD137" s="61"/>
      <c r="AF137" s="3"/>
      <c r="AG137" s="3"/>
      <c r="AH137" s="63"/>
      <c r="AJ137" s="1"/>
      <c r="AK137" s="1"/>
      <c r="AL137" s="61"/>
      <c r="AM137" s="6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Z137" s="13"/>
      <c r="BA137" s="13"/>
    </row>
    <row r="138" spans="20:53">
      <c r="T138" s="3"/>
      <c r="U138" s="3"/>
      <c r="V138" s="61"/>
      <c r="W138" s="61"/>
      <c r="X138" s="16"/>
      <c r="Y138" s="16"/>
      <c r="Z138" s="3"/>
      <c r="AA138" s="3"/>
      <c r="AB138" s="16"/>
      <c r="AC138" s="16"/>
      <c r="AD138" s="61"/>
      <c r="AF138" s="3"/>
      <c r="AG138" s="3"/>
      <c r="AH138" s="63"/>
      <c r="AJ138" s="1"/>
      <c r="AK138" s="1"/>
      <c r="AL138" s="61"/>
      <c r="AM138" s="6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Z138" s="13"/>
      <c r="BA138" s="13"/>
    </row>
    <row r="139" spans="20:53">
      <c r="T139" s="3"/>
      <c r="U139" s="3"/>
      <c r="V139" s="61"/>
      <c r="W139" s="61"/>
      <c r="X139" s="16"/>
      <c r="Y139" s="16"/>
      <c r="Z139" s="3"/>
      <c r="AA139" s="3"/>
      <c r="AB139" s="16"/>
      <c r="AC139" s="16"/>
      <c r="AD139" s="61"/>
      <c r="AF139" s="3"/>
      <c r="AG139" s="3"/>
      <c r="AH139" s="63"/>
      <c r="AL139" s="61"/>
      <c r="AM139" s="61"/>
      <c r="AN139" s="1"/>
      <c r="AV139" s="1"/>
      <c r="AW139" s="1"/>
      <c r="AX139" s="1"/>
      <c r="AZ139" s="13"/>
      <c r="BA139" s="13"/>
    </row>
    <row r="140" spans="20:53">
      <c r="T140" s="3"/>
      <c r="U140" s="3"/>
      <c r="V140" s="61"/>
      <c r="W140" s="61"/>
      <c r="X140" s="16"/>
      <c r="Y140" s="16"/>
      <c r="Z140" s="3"/>
      <c r="AA140" s="3"/>
      <c r="AB140" s="16"/>
      <c r="AC140" s="16"/>
      <c r="AD140" s="61"/>
      <c r="AF140" s="3"/>
      <c r="AG140" s="3"/>
      <c r="AH140" s="63"/>
      <c r="AL140" s="61"/>
      <c r="AM140" s="61"/>
      <c r="AN140" s="1"/>
      <c r="AV140" s="1"/>
      <c r="AW140" s="1"/>
      <c r="AX140" s="1"/>
      <c r="AZ140" s="13"/>
      <c r="BA140" s="13"/>
    </row>
    <row r="141" spans="20:53">
      <c r="T141" s="3"/>
      <c r="U141" s="3"/>
      <c r="V141" s="61"/>
      <c r="W141" s="61"/>
      <c r="X141" s="16"/>
      <c r="Y141" s="16"/>
      <c r="Z141" s="3"/>
      <c r="AA141" s="3"/>
      <c r="AB141" s="16"/>
      <c r="AC141" s="16"/>
      <c r="AD141" s="61"/>
      <c r="AF141" s="3"/>
      <c r="AG141" s="3"/>
      <c r="AH141" s="63"/>
      <c r="AJ141" s="1"/>
      <c r="AK141" s="1"/>
      <c r="AL141" s="61"/>
      <c r="AM141" s="6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Z141" s="13"/>
      <c r="BA141" s="13"/>
    </row>
    <row r="142" spans="20:53">
      <c r="T142" s="3"/>
      <c r="U142" s="3"/>
      <c r="V142" s="61"/>
      <c r="W142" s="61"/>
      <c r="X142" s="16"/>
      <c r="Y142" s="16"/>
      <c r="Z142" s="3"/>
      <c r="AA142" s="3"/>
      <c r="AB142" s="16"/>
      <c r="AC142" s="16"/>
      <c r="AD142" s="61"/>
      <c r="AF142" s="3"/>
      <c r="AG142" s="3"/>
      <c r="AH142" s="63"/>
      <c r="AJ142" s="1"/>
      <c r="AK142" s="1"/>
      <c r="AL142" s="61"/>
      <c r="AM142" s="6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Z142" s="13"/>
      <c r="BA142" s="13"/>
    </row>
    <row r="143" spans="20:53">
      <c r="T143" s="3"/>
      <c r="U143" s="3"/>
      <c r="V143" s="61"/>
      <c r="W143" s="61"/>
      <c r="X143" s="16"/>
      <c r="Y143" s="16"/>
      <c r="Z143" s="3"/>
      <c r="AA143" s="3"/>
      <c r="AB143" s="16"/>
      <c r="AC143" s="16"/>
      <c r="AD143" s="61"/>
      <c r="AF143" s="3"/>
      <c r="AG143" s="3"/>
      <c r="AH143" s="63"/>
      <c r="AJ143" s="1"/>
      <c r="AK143" s="1"/>
      <c r="AL143" s="61"/>
      <c r="AM143" s="6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Z143" s="13"/>
      <c r="BA143" s="13"/>
    </row>
    <row r="144" spans="20:53">
      <c r="T144" s="3"/>
      <c r="U144" s="3"/>
      <c r="V144" s="61"/>
      <c r="W144" s="61"/>
      <c r="X144" s="16"/>
      <c r="Y144" s="16"/>
      <c r="Z144" s="3"/>
      <c r="AA144" s="3"/>
      <c r="AB144" s="16"/>
      <c r="AC144" s="16"/>
      <c r="AD144" s="61"/>
      <c r="AF144" s="3"/>
      <c r="AG144" s="3"/>
      <c r="AH144" s="63"/>
      <c r="AJ144" s="1"/>
      <c r="AK144" s="1"/>
      <c r="AL144" s="61"/>
      <c r="AM144" s="6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Z144" s="13"/>
      <c r="BA144" s="13"/>
    </row>
    <row r="145" spans="13:53">
      <c r="T145" s="3"/>
      <c r="U145" s="3"/>
      <c r="V145" s="61"/>
      <c r="W145" s="61"/>
      <c r="X145" s="16"/>
      <c r="Y145" s="16"/>
      <c r="Z145" s="3"/>
      <c r="AA145" s="3"/>
      <c r="AB145" s="16"/>
      <c r="AC145" s="16"/>
      <c r="AD145" s="61"/>
      <c r="AF145" s="3"/>
      <c r="AG145" s="3"/>
      <c r="AH145" s="63"/>
      <c r="AJ145" s="1"/>
      <c r="AK145" s="1"/>
      <c r="AL145" s="61"/>
      <c r="AM145" s="61"/>
      <c r="AN145" s="1"/>
      <c r="AO145" s="1"/>
      <c r="AP145" s="1"/>
      <c r="AQ145" s="1"/>
      <c r="AR145" s="1"/>
      <c r="AS145" s="1"/>
      <c r="AT145" s="1"/>
      <c r="AU145" s="1"/>
      <c r="AX145" s="1"/>
      <c r="AZ145" s="13"/>
      <c r="BA145" s="13"/>
    </row>
    <row r="146" spans="13:53">
      <c r="T146" s="3"/>
      <c r="U146" s="3"/>
      <c r="V146" s="61"/>
      <c r="W146" s="61"/>
      <c r="X146" s="16"/>
      <c r="Y146" s="16"/>
      <c r="Z146" s="3"/>
      <c r="AA146" s="3"/>
      <c r="AB146" s="16"/>
      <c r="AC146" s="16"/>
      <c r="AD146" s="61"/>
      <c r="AF146" s="3"/>
      <c r="AG146" s="3"/>
      <c r="AH146" s="63"/>
      <c r="AJ146" s="1"/>
      <c r="AK146" s="1"/>
      <c r="AL146" s="61"/>
      <c r="AM146" s="61"/>
      <c r="AN146" s="1"/>
      <c r="AO146" s="1"/>
      <c r="AP146" s="1"/>
      <c r="AQ146" s="1"/>
      <c r="AR146" s="1"/>
      <c r="AS146" s="1"/>
      <c r="AT146" s="1"/>
      <c r="AU146" s="1"/>
      <c r="AX146" s="1"/>
      <c r="AZ146" s="13"/>
      <c r="BA146" s="13"/>
    </row>
    <row r="147" spans="13:53">
      <c r="T147" s="3"/>
      <c r="U147" s="3"/>
      <c r="V147" s="61"/>
      <c r="W147" s="61"/>
      <c r="X147" s="16"/>
      <c r="Y147" s="16"/>
      <c r="Z147" s="3"/>
      <c r="AA147" s="3"/>
      <c r="AB147" s="16"/>
      <c r="AC147" s="16"/>
      <c r="AD147" s="61"/>
      <c r="AF147" s="3"/>
      <c r="AG147" s="3"/>
      <c r="AH147" s="63"/>
      <c r="AJ147" s="1"/>
      <c r="AK147" s="1"/>
      <c r="AL147" s="61"/>
      <c r="AM147" s="6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Z147" s="13"/>
      <c r="BA147" s="13"/>
    </row>
    <row r="148" spans="13:53">
      <c r="T148" s="3"/>
      <c r="U148" s="3"/>
      <c r="V148" s="61"/>
      <c r="W148" s="61"/>
      <c r="X148" s="16"/>
      <c r="Y148" s="16"/>
      <c r="Z148" s="3"/>
      <c r="AA148" s="3"/>
      <c r="AB148" s="16"/>
      <c r="AC148" s="16"/>
      <c r="AD148" s="61"/>
      <c r="AF148" s="3"/>
      <c r="AG148" s="3"/>
      <c r="AH148" s="63"/>
      <c r="AJ148" s="1"/>
      <c r="AK148" s="1"/>
      <c r="AL148" s="61"/>
      <c r="AM148" s="6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Z148" s="13"/>
      <c r="BA148" s="13"/>
    </row>
    <row r="149" spans="13:53">
      <c r="T149" s="3"/>
      <c r="U149" s="3"/>
      <c r="V149" s="61"/>
      <c r="W149" s="61"/>
      <c r="X149" s="16"/>
      <c r="Y149" s="16"/>
      <c r="Z149" s="3"/>
      <c r="AA149" s="3"/>
      <c r="AB149" s="16"/>
      <c r="AC149" s="16"/>
      <c r="AD149" s="61"/>
      <c r="AF149" s="3"/>
      <c r="AG149" s="3"/>
      <c r="AH149" s="63"/>
      <c r="AJ149" s="1"/>
      <c r="AK149" s="1"/>
      <c r="AL149" s="61"/>
      <c r="AM149" s="6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Z149" s="13"/>
      <c r="BA149" s="13"/>
    </row>
    <row r="150" spans="13:53">
      <c r="T150" s="3"/>
      <c r="U150" s="3"/>
      <c r="V150" s="61"/>
      <c r="W150" s="61"/>
      <c r="X150" s="16"/>
      <c r="Y150" s="16"/>
      <c r="Z150" s="3"/>
      <c r="AA150" s="3"/>
      <c r="AB150" s="16"/>
      <c r="AC150" s="16"/>
      <c r="AD150" s="61"/>
      <c r="AF150" s="3"/>
      <c r="AG150" s="3"/>
      <c r="AH150" s="63"/>
      <c r="AJ150" s="1"/>
      <c r="AK150" s="1"/>
      <c r="AL150" s="61"/>
      <c r="AM150" s="6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Z150" s="13"/>
      <c r="BA150" s="13"/>
    </row>
    <row r="151" spans="13:53">
      <c r="T151" s="3"/>
      <c r="U151" s="3"/>
      <c r="V151" s="61"/>
      <c r="W151" s="61"/>
      <c r="X151" s="16"/>
      <c r="Y151" s="16"/>
      <c r="Z151" s="3"/>
      <c r="AA151" s="3"/>
      <c r="AB151" s="16"/>
      <c r="AC151" s="16"/>
      <c r="AD151" s="61"/>
      <c r="AF151" s="3"/>
      <c r="AG151" s="3"/>
      <c r="AH151" s="63"/>
      <c r="AJ151" s="1"/>
      <c r="AK151" s="1"/>
      <c r="AL151" s="61"/>
      <c r="AM151" s="6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Z151" s="13"/>
      <c r="BA151" s="13"/>
    </row>
    <row r="152" spans="13:53">
      <c r="T152" s="3"/>
      <c r="U152" s="3"/>
      <c r="V152" s="61"/>
      <c r="W152" s="61"/>
      <c r="X152" s="16"/>
      <c r="Y152" s="16"/>
      <c r="Z152" s="3"/>
      <c r="AA152" s="3"/>
      <c r="AB152" s="16"/>
      <c r="AC152" s="16"/>
      <c r="AD152" s="61"/>
      <c r="AF152" s="3"/>
      <c r="AG152" s="3"/>
      <c r="AH152" s="63"/>
      <c r="AJ152" s="1"/>
      <c r="AK152" s="1"/>
      <c r="AL152" s="61"/>
      <c r="AM152" s="6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Z152" s="13"/>
      <c r="BA152" s="13"/>
    </row>
    <row r="153" spans="13:53">
      <c r="T153" s="3"/>
      <c r="U153" s="3"/>
      <c r="V153" s="61"/>
      <c r="W153" s="61"/>
      <c r="X153" s="16"/>
      <c r="Y153" s="16"/>
      <c r="Z153" s="3"/>
      <c r="AA153" s="3"/>
      <c r="AB153" s="16"/>
      <c r="AC153" s="16"/>
      <c r="AD153" s="61"/>
      <c r="AF153" s="3"/>
      <c r="AG153" s="3"/>
      <c r="AH153" s="63"/>
      <c r="AJ153" s="1"/>
      <c r="AK153" s="1"/>
      <c r="AL153" s="61"/>
      <c r="AM153" s="6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BA153" s="13"/>
    </row>
    <row r="154" spans="13:53">
      <c r="T154" s="3"/>
      <c r="U154" s="3"/>
      <c r="V154" s="61"/>
      <c r="W154" s="61"/>
      <c r="X154" s="16"/>
      <c r="Y154" s="16"/>
      <c r="Z154" s="3"/>
      <c r="AA154" s="3"/>
      <c r="AB154" s="16"/>
      <c r="AC154" s="16"/>
      <c r="AD154" s="61"/>
      <c r="AF154" s="3"/>
      <c r="AG154" s="3"/>
      <c r="AH154" s="63"/>
      <c r="AJ154" s="1"/>
      <c r="AK154" s="1"/>
      <c r="AL154" s="61"/>
      <c r="AM154" s="6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BA154" s="13"/>
    </row>
    <row r="155" spans="13:53">
      <c r="T155" s="3"/>
      <c r="U155" s="3"/>
      <c r="V155" s="61"/>
      <c r="W155" s="61"/>
      <c r="X155" s="16"/>
      <c r="Y155" s="16"/>
      <c r="Z155" s="3"/>
      <c r="AA155" s="3"/>
      <c r="AB155" s="16"/>
      <c r="AC155" s="16"/>
      <c r="AD155" s="61"/>
      <c r="AF155" s="3"/>
      <c r="AG155" s="3"/>
      <c r="AH155" s="63"/>
      <c r="AJ155" s="1"/>
      <c r="AK155" s="1"/>
      <c r="AL155" s="61"/>
      <c r="AM155" s="6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BA155" s="13"/>
    </row>
    <row r="156" spans="13:53">
      <c r="T156" s="3"/>
      <c r="U156" s="3"/>
      <c r="V156" s="61"/>
      <c r="W156" s="61"/>
      <c r="X156" s="16"/>
      <c r="Y156" s="16"/>
      <c r="Z156" s="3"/>
      <c r="AA156" s="3"/>
      <c r="AB156" s="16"/>
      <c r="AC156" s="16"/>
      <c r="AD156" s="61"/>
      <c r="AF156" s="3"/>
      <c r="AG156" s="3"/>
      <c r="AH156" s="63"/>
      <c r="AJ156" s="1"/>
      <c r="AK156" s="1"/>
      <c r="AL156" s="61"/>
      <c r="AM156" s="6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BA156" s="13"/>
    </row>
    <row r="157" spans="13:53">
      <c r="M157" s="171"/>
      <c r="N157" s="171"/>
      <c r="O157" s="171"/>
      <c r="P157" s="171"/>
      <c r="Q157" s="171"/>
      <c r="T157" s="3"/>
      <c r="U157" s="3"/>
      <c r="V157" s="61"/>
      <c r="W157" s="61"/>
      <c r="X157" s="16"/>
      <c r="Y157" s="16"/>
      <c r="Z157" s="3"/>
      <c r="AA157" s="3"/>
      <c r="AB157" s="16"/>
      <c r="AC157" s="16"/>
      <c r="AD157" s="61"/>
      <c r="AF157" s="3"/>
      <c r="AG157" s="3"/>
      <c r="AH157" s="63"/>
      <c r="AJ157" s="1"/>
      <c r="AK157" s="1"/>
      <c r="AL157" s="61"/>
      <c r="AM157" s="6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3:53">
      <c r="M158" s="171"/>
      <c r="N158" s="171"/>
      <c r="O158" s="171"/>
      <c r="P158" s="171"/>
      <c r="Q158" s="171"/>
      <c r="T158" s="3"/>
      <c r="U158" s="3"/>
      <c r="V158" s="61"/>
      <c r="W158" s="61"/>
      <c r="X158" s="16"/>
      <c r="Y158" s="16"/>
      <c r="Z158" s="3"/>
      <c r="AA158" s="3"/>
      <c r="AB158" s="16"/>
      <c r="AC158" s="16"/>
      <c r="AD158" s="61"/>
      <c r="AF158" s="3"/>
      <c r="AG158" s="3"/>
      <c r="AH158" s="63"/>
      <c r="AJ158" s="1"/>
      <c r="AK158" s="1"/>
      <c r="AL158" s="61"/>
      <c r="AM158" s="6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3:53">
      <c r="M159" s="171"/>
      <c r="N159" s="171"/>
      <c r="O159" s="171"/>
      <c r="P159" s="171"/>
      <c r="Q159" s="171"/>
      <c r="T159" s="3"/>
      <c r="U159" s="3"/>
      <c r="V159" s="61"/>
      <c r="W159" s="61"/>
      <c r="X159" s="16"/>
      <c r="Y159" s="16"/>
      <c r="Z159" s="3"/>
      <c r="AA159" s="3"/>
      <c r="AB159" s="16"/>
      <c r="AC159" s="16"/>
      <c r="AD159" s="61"/>
      <c r="AF159" s="3"/>
      <c r="AG159" s="3"/>
      <c r="AH159" s="63"/>
      <c r="AJ159" s="1"/>
      <c r="AK159" s="1"/>
      <c r="AL159" s="61"/>
      <c r="AM159" s="6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3:53">
      <c r="M160" s="171"/>
      <c r="N160" s="171"/>
      <c r="O160" s="171"/>
      <c r="P160" s="171"/>
      <c r="Q160" s="171"/>
      <c r="T160" s="3"/>
      <c r="U160" s="3"/>
      <c r="V160" s="61"/>
      <c r="W160" s="61"/>
      <c r="X160" s="16"/>
      <c r="Y160" s="16"/>
      <c r="Z160" s="3"/>
      <c r="AA160" s="3"/>
      <c r="AB160" s="16"/>
      <c r="AC160" s="16"/>
      <c r="AD160" s="61"/>
      <c r="AF160" s="3"/>
      <c r="AG160" s="3"/>
      <c r="AH160" s="63"/>
      <c r="AJ160" s="1"/>
      <c r="AK160" s="1"/>
      <c r="AL160" s="61"/>
      <c r="AM160" s="6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7:50">
      <c r="M161" s="171"/>
      <c r="N161" s="171"/>
      <c r="O161" s="171"/>
      <c r="P161" s="171"/>
      <c r="Q161" s="171"/>
      <c r="T161" s="3"/>
      <c r="U161" s="3"/>
      <c r="V161" s="61"/>
      <c r="W161" s="61"/>
      <c r="X161" s="16"/>
      <c r="Y161" s="16"/>
      <c r="Z161" s="3"/>
      <c r="AA161" s="3"/>
      <c r="AB161" s="16"/>
      <c r="AC161" s="16"/>
      <c r="AD161" s="61"/>
      <c r="AF161" s="3"/>
      <c r="AG161" s="3"/>
      <c r="AH161" s="63"/>
      <c r="AJ161" s="1"/>
      <c r="AK161" s="1"/>
      <c r="AL161" s="61"/>
      <c r="AM161" s="6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7:50">
      <c r="M162" s="171"/>
      <c r="N162" s="171"/>
      <c r="O162" s="171"/>
      <c r="P162" s="171"/>
      <c r="Q162" s="171"/>
      <c r="T162" s="3"/>
      <c r="U162" s="3"/>
      <c r="V162" s="61"/>
      <c r="W162" s="61"/>
      <c r="X162" s="16"/>
      <c r="Y162" s="16"/>
      <c r="Z162" s="3"/>
      <c r="AA162" s="3"/>
      <c r="AB162" s="16"/>
      <c r="AC162" s="16"/>
      <c r="AD162" s="61"/>
      <c r="AF162" s="3"/>
      <c r="AG162" s="3"/>
      <c r="AH162" s="63"/>
      <c r="AJ162" s="1"/>
      <c r="AK162" s="1"/>
      <c r="AL162" s="61"/>
      <c r="AM162" s="6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7:50">
      <c r="M163" s="171"/>
      <c r="N163" s="171"/>
      <c r="O163" s="171"/>
      <c r="P163" s="171"/>
      <c r="Q163" s="171"/>
      <c r="T163" s="3"/>
      <c r="U163" s="3"/>
      <c r="V163" s="61"/>
      <c r="W163" s="61"/>
      <c r="X163" s="16"/>
      <c r="Y163" s="16"/>
      <c r="Z163" s="3"/>
      <c r="AA163" s="3"/>
      <c r="AB163" s="16"/>
      <c r="AC163" s="16"/>
      <c r="AD163" s="61"/>
      <c r="AF163" s="3"/>
      <c r="AG163" s="3"/>
      <c r="AH163" s="63"/>
      <c r="AJ163" s="1"/>
      <c r="AK163" s="1"/>
      <c r="AL163" s="61"/>
      <c r="AM163" s="6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7:50">
      <c r="M164" s="171"/>
      <c r="N164" s="171"/>
      <c r="O164" s="171"/>
      <c r="P164" s="171"/>
      <c r="Q164" s="171"/>
      <c r="T164" s="3"/>
      <c r="U164" s="3"/>
      <c r="V164" s="61"/>
      <c r="W164" s="61"/>
      <c r="X164" s="16"/>
      <c r="Y164" s="16"/>
      <c r="Z164" s="3"/>
      <c r="AA164" s="3"/>
      <c r="AB164" s="16"/>
      <c r="AC164" s="16"/>
      <c r="AD164" s="61"/>
      <c r="AF164" s="3"/>
      <c r="AG164" s="3"/>
      <c r="AH164" s="63"/>
      <c r="AJ164" s="1"/>
      <c r="AK164" s="1"/>
      <c r="AL164" s="61"/>
      <c r="AM164" s="6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7:50">
      <c r="M165" s="171"/>
      <c r="N165" s="171"/>
      <c r="O165" s="171"/>
      <c r="P165" s="171"/>
      <c r="Q165" s="171"/>
      <c r="T165" s="3"/>
      <c r="U165" s="3"/>
      <c r="V165" s="61"/>
      <c r="W165" s="61"/>
      <c r="X165" s="16"/>
      <c r="Y165" s="16"/>
      <c r="Z165" s="3"/>
      <c r="AA165" s="3"/>
      <c r="AB165" s="16"/>
      <c r="AC165" s="16"/>
      <c r="AD165" s="61"/>
      <c r="AF165" s="3"/>
      <c r="AG165" s="3"/>
      <c r="AH165" s="63"/>
      <c r="AJ165" s="1"/>
      <c r="AK165" s="1"/>
      <c r="AL165" s="61"/>
      <c r="AM165" s="6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7:50">
      <c r="M166" s="171"/>
      <c r="N166" s="171"/>
      <c r="O166" s="171"/>
      <c r="P166" s="171"/>
      <c r="Q166" s="171"/>
      <c r="T166" s="3"/>
      <c r="U166" s="3"/>
      <c r="V166" s="61"/>
      <c r="W166" s="61"/>
      <c r="X166" s="16"/>
      <c r="Y166" s="16"/>
      <c r="Z166" s="3"/>
      <c r="AA166" s="3"/>
      <c r="AB166" s="16"/>
      <c r="AC166" s="16"/>
      <c r="AD166" s="61"/>
      <c r="AF166" s="3"/>
      <c r="AG166" s="3"/>
      <c r="AH166" s="63"/>
      <c r="AJ166" s="1"/>
      <c r="AK166" s="1"/>
      <c r="AL166" s="61"/>
      <c r="AM166" s="6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7:50">
      <c r="M167" s="171"/>
      <c r="N167" s="171"/>
      <c r="O167" s="171"/>
      <c r="P167" s="171"/>
      <c r="Q167" s="171"/>
      <c r="T167" s="3"/>
      <c r="U167" s="3"/>
      <c r="V167" s="61"/>
      <c r="W167" s="61"/>
      <c r="X167" s="16"/>
      <c r="Y167" s="16"/>
      <c r="Z167" s="3"/>
      <c r="AA167" s="3"/>
      <c r="AB167" s="16"/>
      <c r="AC167" s="16"/>
      <c r="AD167" s="61"/>
      <c r="AF167" s="3"/>
      <c r="AG167" s="3"/>
      <c r="AH167" s="63"/>
      <c r="AJ167" s="1"/>
      <c r="AK167" s="1"/>
      <c r="AL167" s="61"/>
      <c r="AM167" s="6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7:50">
      <c r="G168" s="392"/>
      <c r="H168" s="398"/>
      <c r="I168" s="171"/>
      <c r="J168" s="171"/>
      <c r="K168" s="171"/>
      <c r="L168" s="171"/>
      <c r="M168" s="171"/>
      <c r="N168" s="171"/>
      <c r="O168" s="171"/>
      <c r="P168" s="171"/>
      <c r="Q168" s="171"/>
      <c r="T168" s="3"/>
      <c r="U168" s="3"/>
      <c r="V168" s="61"/>
      <c r="W168" s="61"/>
      <c r="X168" s="16"/>
      <c r="Y168" s="16"/>
      <c r="Z168" s="3"/>
      <c r="AA168" s="3"/>
      <c r="AB168" s="16"/>
      <c r="AC168" s="16"/>
      <c r="AD168" s="61"/>
      <c r="AF168" s="3"/>
      <c r="AG168" s="3"/>
      <c r="AH168" s="63"/>
      <c r="AJ168" s="1"/>
      <c r="AK168" s="1"/>
      <c r="AL168" s="61"/>
      <c r="AM168" s="6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7:50">
      <c r="G169" s="392"/>
      <c r="H169" s="398"/>
      <c r="I169" s="171"/>
      <c r="J169" s="171"/>
      <c r="K169" s="171"/>
      <c r="L169" s="171"/>
      <c r="M169" s="171"/>
      <c r="N169" s="171"/>
      <c r="O169" s="171"/>
      <c r="P169" s="171"/>
      <c r="Q169" s="171"/>
      <c r="T169" s="3"/>
      <c r="U169" s="3"/>
      <c r="V169" s="61"/>
      <c r="W169" s="61"/>
      <c r="X169" s="16"/>
      <c r="Y169" s="16"/>
      <c r="Z169" s="3"/>
      <c r="AA169" s="3"/>
      <c r="AB169" s="16"/>
      <c r="AC169" s="16"/>
      <c r="AD169" s="61"/>
      <c r="AF169" s="3"/>
      <c r="AG169" s="3"/>
      <c r="AH169" s="63"/>
      <c r="AJ169" s="1"/>
      <c r="AK169" s="1"/>
      <c r="AL169" s="61"/>
      <c r="AM169" s="6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7:50">
      <c r="G170" s="392"/>
      <c r="H170" s="398"/>
      <c r="I170" s="171"/>
      <c r="J170" s="171"/>
      <c r="K170" s="171"/>
      <c r="L170" s="171"/>
      <c r="M170" s="171"/>
      <c r="N170" s="171"/>
      <c r="O170" s="171"/>
      <c r="P170" s="171"/>
      <c r="Q170" s="171"/>
      <c r="T170" s="3"/>
      <c r="U170" s="3"/>
      <c r="V170" s="61"/>
      <c r="W170" s="61"/>
      <c r="X170" s="16"/>
      <c r="Y170" s="16"/>
      <c r="Z170" s="3"/>
      <c r="AA170" s="3"/>
      <c r="AB170" s="16"/>
      <c r="AC170" s="16"/>
      <c r="AD170" s="61"/>
      <c r="AF170" s="3"/>
      <c r="AG170" s="3"/>
      <c r="AH170" s="63"/>
      <c r="AJ170" s="1"/>
      <c r="AK170" s="1"/>
      <c r="AL170" s="61"/>
      <c r="AM170" s="6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7:50">
      <c r="G171" s="392"/>
      <c r="H171" s="398"/>
      <c r="I171" s="171"/>
      <c r="J171" s="171"/>
      <c r="K171" s="171"/>
      <c r="L171" s="171"/>
      <c r="M171" s="171"/>
      <c r="N171" s="171"/>
      <c r="O171" s="171"/>
      <c r="P171" s="171"/>
      <c r="Q171" s="171"/>
      <c r="T171" s="3"/>
      <c r="U171" s="3"/>
      <c r="V171" s="61"/>
      <c r="W171" s="61"/>
      <c r="X171" s="16"/>
      <c r="Y171" s="16"/>
      <c r="Z171" s="3"/>
      <c r="AA171" s="3"/>
      <c r="AB171" s="16"/>
      <c r="AC171" s="16"/>
      <c r="AD171" s="61"/>
      <c r="AF171" s="3"/>
      <c r="AG171" s="3"/>
      <c r="AH171" s="63"/>
      <c r="AJ171" s="1"/>
      <c r="AK171" s="1"/>
      <c r="AL171" s="61"/>
      <c r="AM171" s="6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7:50">
      <c r="G172" s="392"/>
      <c r="H172" s="398"/>
      <c r="I172" s="171"/>
      <c r="J172" s="171"/>
      <c r="K172" s="171"/>
      <c r="L172" s="171"/>
      <c r="M172" s="171"/>
      <c r="N172" s="171"/>
      <c r="O172" s="171"/>
      <c r="P172" s="171"/>
      <c r="Q172" s="171"/>
      <c r="T172" s="3"/>
      <c r="U172" s="3"/>
      <c r="V172" s="61"/>
      <c r="W172" s="61"/>
      <c r="X172" s="16"/>
      <c r="Y172" s="16"/>
      <c r="Z172" s="3"/>
      <c r="AA172" s="3"/>
      <c r="AB172" s="16"/>
      <c r="AC172" s="16"/>
      <c r="AD172" s="61"/>
      <c r="AF172" s="3"/>
      <c r="AG172" s="3"/>
      <c r="AH172" s="63"/>
      <c r="AJ172" s="1"/>
      <c r="AK172" s="1"/>
      <c r="AL172" s="61"/>
      <c r="AM172" s="6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7:50">
      <c r="G173" s="392"/>
      <c r="H173" s="398"/>
      <c r="I173" s="171"/>
      <c r="J173" s="171"/>
      <c r="K173" s="171"/>
      <c r="L173" s="171"/>
      <c r="M173" s="171"/>
      <c r="N173" s="171"/>
      <c r="O173" s="171"/>
      <c r="P173" s="171"/>
      <c r="Q173" s="171"/>
      <c r="T173" s="3"/>
      <c r="U173" s="3"/>
      <c r="V173" s="61"/>
      <c r="W173" s="61"/>
      <c r="X173" s="16"/>
      <c r="Y173" s="16"/>
      <c r="Z173" s="3"/>
      <c r="AA173" s="3"/>
      <c r="AB173" s="16"/>
      <c r="AC173" s="16"/>
      <c r="AD173" s="61"/>
      <c r="AF173" s="3"/>
      <c r="AG173" s="3"/>
      <c r="AH173" s="63"/>
      <c r="AJ173" s="1"/>
      <c r="AK173" s="1"/>
      <c r="AL173" s="61"/>
      <c r="AM173" s="6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7:50">
      <c r="G174" s="392"/>
      <c r="H174" s="398"/>
      <c r="I174" s="171"/>
      <c r="J174" s="171"/>
      <c r="K174" s="171"/>
      <c r="L174" s="171"/>
      <c r="M174" s="171"/>
      <c r="N174" s="171"/>
      <c r="O174" s="171"/>
      <c r="P174" s="171"/>
      <c r="Q174" s="171"/>
      <c r="T174" s="3"/>
      <c r="U174" s="3"/>
      <c r="V174" s="61"/>
      <c r="W174" s="61"/>
      <c r="X174" s="16"/>
      <c r="Y174" s="16"/>
      <c r="Z174" s="3"/>
      <c r="AA174" s="3"/>
      <c r="AB174" s="16"/>
      <c r="AC174" s="16"/>
      <c r="AD174" s="61"/>
      <c r="AF174" s="3"/>
      <c r="AG174" s="3"/>
      <c r="AH174" s="63"/>
      <c r="AJ174" s="1"/>
      <c r="AK174" s="1"/>
      <c r="AL174" s="61"/>
      <c r="AM174" s="6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7:50">
      <c r="G175" s="392"/>
      <c r="H175" s="398"/>
      <c r="I175" s="171"/>
      <c r="J175" s="171"/>
      <c r="K175" s="171"/>
      <c r="L175" s="171"/>
      <c r="M175" s="171"/>
      <c r="N175" s="171"/>
      <c r="O175" s="171"/>
      <c r="P175" s="171"/>
      <c r="Q175" s="171"/>
      <c r="T175" s="3"/>
      <c r="U175" s="3"/>
      <c r="V175" s="61"/>
      <c r="W175" s="61"/>
      <c r="X175" s="16"/>
      <c r="Y175" s="16"/>
      <c r="Z175" s="3"/>
      <c r="AA175" s="3"/>
      <c r="AB175" s="16"/>
      <c r="AC175" s="16"/>
      <c r="AD175" s="61"/>
      <c r="AF175" s="3"/>
      <c r="AG175" s="3"/>
      <c r="AH175" s="63"/>
      <c r="AJ175" s="1"/>
      <c r="AK175" s="1"/>
      <c r="AL175" s="61"/>
      <c r="AM175" s="6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7:50">
      <c r="G176" s="392"/>
      <c r="H176" s="398"/>
      <c r="I176" s="171"/>
      <c r="J176" s="171"/>
      <c r="K176" s="171"/>
      <c r="L176" s="171"/>
      <c r="M176" s="171"/>
      <c r="N176" s="171"/>
      <c r="O176" s="171"/>
      <c r="P176" s="171"/>
      <c r="Q176" s="171"/>
      <c r="T176" s="3"/>
      <c r="U176" s="3"/>
      <c r="V176" s="61"/>
      <c r="W176" s="61"/>
      <c r="X176" s="16"/>
      <c r="Y176" s="16"/>
      <c r="Z176" s="3"/>
      <c r="AA176" s="3"/>
      <c r="AB176" s="16"/>
      <c r="AC176" s="16"/>
      <c r="AD176" s="61"/>
      <c r="AF176" s="3"/>
      <c r="AG176" s="3"/>
      <c r="AH176" s="63"/>
      <c r="AJ176" s="1"/>
      <c r="AK176" s="1"/>
      <c r="AL176" s="61"/>
      <c r="AM176" s="6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7:51">
      <c r="G177" s="392"/>
      <c r="H177" s="398"/>
      <c r="I177" s="171"/>
      <c r="J177" s="171"/>
      <c r="K177" s="171"/>
      <c r="L177" s="171"/>
      <c r="M177" s="171"/>
      <c r="N177" s="171"/>
      <c r="O177" s="171"/>
      <c r="P177" s="171"/>
      <c r="Q177" s="171"/>
      <c r="T177" s="3"/>
      <c r="U177" s="3"/>
      <c r="V177" s="61"/>
      <c r="W177" s="61"/>
      <c r="X177" s="16"/>
      <c r="Y177" s="16"/>
      <c r="Z177" s="3"/>
      <c r="AA177" s="3"/>
      <c r="AB177" s="16"/>
      <c r="AC177" s="16"/>
      <c r="AD177" s="61"/>
      <c r="AF177" s="3"/>
      <c r="AG177" s="3"/>
      <c r="AH177" s="63"/>
      <c r="AJ177" s="1"/>
      <c r="AK177" s="1"/>
      <c r="AL177" s="61"/>
      <c r="AM177" s="6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4"/>
    </row>
    <row r="178" spans="7:51">
      <c r="G178" s="392"/>
      <c r="H178" s="398"/>
      <c r="I178" s="171"/>
      <c r="J178" s="171"/>
      <c r="K178" s="171"/>
      <c r="L178" s="171"/>
      <c r="M178" s="171"/>
      <c r="N178" s="171"/>
      <c r="O178" s="171"/>
      <c r="P178" s="171"/>
      <c r="Q178" s="171"/>
      <c r="T178" s="3"/>
      <c r="U178" s="3"/>
      <c r="V178" s="61"/>
      <c r="W178" s="61"/>
      <c r="X178" s="16"/>
      <c r="Y178" s="16"/>
      <c r="Z178" s="3"/>
      <c r="AA178" s="3"/>
      <c r="AB178" s="16"/>
      <c r="AC178" s="16"/>
      <c r="AD178" s="61"/>
      <c r="AF178" s="3"/>
      <c r="AG178" s="3"/>
      <c r="AH178" s="63"/>
      <c r="AJ178" s="1"/>
      <c r="AK178" s="1"/>
      <c r="AL178" s="61"/>
      <c r="AM178" s="6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4"/>
    </row>
    <row r="179" spans="7:51">
      <c r="G179" s="392"/>
      <c r="H179" s="398"/>
      <c r="I179" s="171"/>
      <c r="J179" s="171"/>
      <c r="K179" s="171"/>
      <c r="L179" s="171"/>
      <c r="M179" s="171"/>
      <c r="N179" s="171"/>
      <c r="O179" s="171"/>
      <c r="P179" s="171"/>
      <c r="Q179" s="171"/>
      <c r="T179" s="3"/>
      <c r="U179" s="3"/>
      <c r="V179" s="61"/>
      <c r="W179" s="61"/>
      <c r="X179" s="16"/>
      <c r="Y179" s="16"/>
      <c r="Z179" s="3"/>
      <c r="AA179" s="3"/>
      <c r="AB179" s="16"/>
      <c r="AC179" s="16"/>
      <c r="AD179" s="61"/>
      <c r="AF179" s="3"/>
      <c r="AG179" s="3"/>
      <c r="AH179" s="63"/>
      <c r="AJ179" s="1"/>
      <c r="AK179" s="1"/>
      <c r="AL179" s="61"/>
      <c r="AM179" s="6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</row>
    <row r="180" spans="7:51">
      <c r="G180" s="392"/>
      <c r="H180" s="398"/>
      <c r="I180" s="171"/>
      <c r="J180" s="171"/>
      <c r="K180" s="171"/>
      <c r="L180" s="171"/>
      <c r="M180" s="171"/>
      <c r="N180" s="171"/>
      <c r="O180" s="171"/>
      <c r="P180" s="171"/>
      <c r="Q180" s="171"/>
      <c r="T180" s="3"/>
      <c r="U180" s="3"/>
      <c r="V180" s="61"/>
      <c r="W180" s="61"/>
      <c r="X180" s="16"/>
      <c r="Y180" s="16"/>
      <c r="Z180" s="3"/>
      <c r="AA180" s="3"/>
      <c r="AB180" s="16"/>
      <c r="AC180" s="16"/>
      <c r="AD180" s="61"/>
      <c r="AF180" s="3"/>
      <c r="AG180" s="3"/>
      <c r="AH180" s="63"/>
      <c r="AJ180" s="1"/>
      <c r="AK180" s="1"/>
      <c r="AL180" s="61"/>
      <c r="AM180" s="6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</row>
    <row r="181" spans="7:51">
      <c r="G181" s="392"/>
      <c r="H181" s="398"/>
      <c r="I181" s="171"/>
      <c r="J181" s="171"/>
      <c r="K181" s="171"/>
      <c r="L181" s="171"/>
      <c r="M181" s="171"/>
      <c r="N181" s="171"/>
      <c r="O181" s="171"/>
      <c r="P181" s="171"/>
      <c r="Q181" s="171"/>
      <c r="T181" s="3"/>
      <c r="U181" s="3"/>
      <c r="V181" s="61"/>
      <c r="W181" s="61"/>
      <c r="X181" s="16"/>
      <c r="Y181" s="16"/>
      <c r="Z181" s="3"/>
      <c r="AA181" s="3"/>
      <c r="AB181" s="16"/>
      <c r="AC181" s="16"/>
      <c r="AD181" s="61"/>
      <c r="AF181" s="3"/>
      <c r="AG181" s="3"/>
      <c r="AH181" s="63"/>
      <c r="AJ181" s="1"/>
      <c r="AK181" s="1"/>
      <c r="AL181" s="61"/>
      <c r="AM181" s="6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4"/>
    </row>
    <row r="182" spans="7:51">
      <c r="G182" s="392"/>
      <c r="H182" s="398"/>
      <c r="I182" s="171"/>
      <c r="J182" s="171"/>
      <c r="K182" s="171"/>
      <c r="L182" s="171"/>
      <c r="M182" s="171"/>
      <c r="N182" s="171"/>
      <c r="O182" s="171"/>
      <c r="P182" s="171"/>
      <c r="Q182" s="171"/>
      <c r="T182" s="3"/>
      <c r="U182" s="3"/>
      <c r="V182" s="61"/>
      <c r="W182" s="61"/>
      <c r="X182" s="16"/>
      <c r="Y182" s="16"/>
      <c r="Z182" s="3"/>
      <c r="AA182" s="3"/>
      <c r="AB182" s="16"/>
      <c r="AC182" s="16"/>
      <c r="AD182" s="61"/>
      <c r="AF182" s="3"/>
      <c r="AG182" s="3"/>
      <c r="AH182" s="63"/>
      <c r="AJ182" s="1"/>
      <c r="AK182" s="1"/>
      <c r="AL182" s="61"/>
      <c r="AM182" s="6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4"/>
    </row>
    <row r="183" spans="7:51">
      <c r="G183" s="392"/>
      <c r="H183" s="398"/>
      <c r="I183" s="171"/>
      <c r="J183" s="171"/>
      <c r="K183" s="171"/>
      <c r="L183" s="171"/>
      <c r="M183" s="171"/>
      <c r="N183" s="171"/>
      <c r="O183" s="171"/>
      <c r="P183" s="171"/>
      <c r="Q183" s="171"/>
      <c r="T183" s="3"/>
      <c r="U183" s="3"/>
      <c r="V183" s="61"/>
      <c r="W183" s="61"/>
      <c r="X183" s="16"/>
      <c r="Y183" s="16"/>
      <c r="Z183" s="3"/>
      <c r="AA183" s="3"/>
      <c r="AB183" s="16"/>
      <c r="AC183" s="16"/>
      <c r="AD183" s="61"/>
      <c r="AF183" s="3"/>
      <c r="AG183" s="3"/>
      <c r="AH183" s="63"/>
      <c r="AJ183" s="1"/>
      <c r="AK183" s="1"/>
      <c r="AL183" s="61"/>
      <c r="AM183" s="6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4"/>
    </row>
    <row r="184" spans="7:51">
      <c r="G184" s="392"/>
      <c r="H184" s="398"/>
      <c r="I184" s="171"/>
      <c r="J184" s="171"/>
      <c r="K184" s="171"/>
      <c r="L184" s="171"/>
      <c r="M184" s="171"/>
      <c r="N184" s="171"/>
      <c r="O184" s="171"/>
      <c r="P184" s="171"/>
      <c r="Q184" s="171"/>
      <c r="T184" s="3"/>
      <c r="U184" s="3"/>
      <c r="V184" s="61"/>
      <c r="W184" s="61"/>
      <c r="X184" s="16"/>
      <c r="Y184" s="16"/>
      <c r="Z184" s="3"/>
      <c r="AA184" s="3"/>
      <c r="AB184" s="16"/>
      <c r="AC184" s="16"/>
      <c r="AD184" s="61"/>
      <c r="AF184" s="3"/>
      <c r="AG184" s="3"/>
      <c r="AH184" s="63"/>
      <c r="AJ184" s="1"/>
      <c r="AK184" s="1"/>
      <c r="AL184" s="61"/>
      <c r="AM184" s="6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4"/>
    </row>
    <row r="185" spans="7:51">
      <c r="G185" s="392"/>
      <c r="H185" s="398"/>
      <c r="I185" s="171"/>
      <c r="J185" s="171"/>
      <c r="K185" s="171"/>
      <c r="L185" s="171"/>
      <c r="M185" s="171"/>
      <c r="N185" s="171"/>
      <c r="O185" s="171"/>
      <c r="P185" s="171"/>
      <c r="Q185" s="171"/>
      <c r="T185" s="3"/>
      <c r="U185" s="3"/>
      <c r="V185" s="61"/>
      <c r="W185" s="61"/>
      <c r="X185" s="16"/>
      <c r="Y185" s="16"/>
      <c r="Z185" s="3"/>
      <c r="AA185" s="3"/>
      <c r="AB185" s="16"/>
      <c r="AC185" s="16"/>
      <c r="AD185" s="61"/>
      <c r="AF185" s="3"/>
      <c r="AG185" s="3"/>
      <c r="AH185" s="63"/>
      <c r="AJ185" s="1"/>
      <c r="AK185" s="1"/>
      <c r="AL185" s="61"/>
      <c r="AM185" s="6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4"/>
    </row>
    <row r="186" spans="7:51">
      <c r="G186" s="392"/>
      <c r="H186" s="398"/>
      <c r="I186" s="171"/>
      <c r="J186" s="171"/>
      <c r="K186" s="171"/>
      <c r="L186" s="171"/>
      <c r="M186" s="171"/>
      <c r="N186" s="171"/>
      <c r="O186" s="171"/>
      <c r="P186" s="171"/>
      <c r="Q186" s="171"/>
      <c r="T186" s="3"/>
      <c r="U186" s="3"/>
      <c r="V186" s="61"/>
      <c r="W186" s="61"/>
      <c r="X186" s="16"/>
      <c r="Y186" s="16"/>
      <c r="Z186" s="3"/>
      <c r="AA186" s="3"/>
      <c r="AB186" s="16"/>
      <c r="AC186" s="16"/>
      <c r="AD186" s="61"/>
      <c r="AF186" s="3"/>
      <c r="AG186" s="3"/>
      <c r="AH186" s="63"/>
      <c r="AJ186" s="1"/>
      <c r="AK186" s="1"/>
      <c r="AL186" s="61"/>
      <c r="AM186" s="6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4"/>
    </row>
    <row r="187" spans="7:51">
      <c r="G187" s="392"/>
      <c r="H187" s="398"/>
      <c r="I187" s="171"/>
      <c r="J187" s="171"/>
      <c r="K187" s="171"/>
      <c r="L187" s="171"/>
      <c r="M187" s="171"/>
      <c r="N187" s="171"/>
      <c r="O187" s="171"/>
      <c r="P187" s="171"/>
      <c r="Q187" s="171"/>
      <c r="T187" s="3"/>
      <c r="U187" s="3"/>
      <c r="V187" s="61"/>
      <c r="W187" s="61"/>
      <c r="X187" s="16"/>
      <c r="Y187" s="16"/>
      <c r="Z187" s="3"/>
      <c r="AA187" s="3"/>
      <c r="AB187" s="16"/>
      <c r="AC187" s="16"/>
      <c r="AD187" s="61"/>
      <c r="AF187" s="3"/>
      <c r="AG187" s="3"/>
      <c r="AH187" s="63"/>
      <c r="AJ187" s="1"/>
      <c r="AK187" s="1"/>
      <c r="AL187" s="61"/>
      <c r="AM187" s="6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4"/>
    </row>
    <row r="188" spans="7:51">
      <c r="G188" s="392"/>
      <c r="H188" s="398"/>
      <c r="I188" s="171"/>
      <c r="J188" s="171"/>
      <c r="K188" s="171"/>
      <c r="L188" s="171"/>
      <c r="M188" s="171"/>
      <c r="N188" s="171"/>
      <c r="O188" s="171"/>
      <c r="P188" s="171"/>
      <c r="Q188" s="171"/>
      <c r="T188" s="3"/>
      <c r="U188" s="3"/>
      <c r="V188" s="61"/>
      <c r="W188" s="61"/>
      <c r="X188" s="16"/>
      <c r="Y188" s="16"/>
      <c r="Z188" s="3"/>
      <c r="AA188" s="3"/>
      <c r="AB188" s="16"/>
      <c r="AC188" s="16"/>
      <c r="AD188" s="61"/>
      <c r="AF188" s="3"/>
      <c r="AG188" s="3"/>
      <c r="AH188" s="63"/>
      <c r="AJ188" s="1"/>
      <c r="AK188" s="1"/>
      <c r="AL188" s="61"/>
      <c r="AM188" s="6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4"/>
    </row>
    <row r="189" spans="7:51">
      <c r="G189" s="392"/>
      <c r="H189" s="398"/>
      <c r="I189" s="171"/>
      <c r="J189" s="171"/>
      <c r="K189" s="171"/>
      <c r="L189" s="171"/>
      <c r="M189" s="171"/>
      <c r="N189" s="171"/>
      <c r="O189" s="171"/>
      <c r="P189" s="171"/>
      <c r="Q189" s="171"/>
      <c r="T189" s="3"/>
      <c r="U189" s="3"/>
      <c r="V189" s="61"/>
      <c r="W189" s="61"/>
      <c r="X189" s="16"/>
      <c r="Y189" s="16"/>
      <c r="Z189" s="3"/>
      <c r="AA189" s="3"/>
      <c r="AB189" s="16"/>
      <c r="AC189" s="16"/>
      <c r="AD189" s="61"/>
      <c r="AF189" s="3"/>
      <c r="AG189" s="3"/>
      <c r="AH189" s="63"/>
      <c r="AJ189" s="1"/>
      <c r="AK189" s="1"/>
      <c r="AL189" s="61"/>
      <c r="AM189" s="6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4"/>
    </row>
    <row r="190" spans="7:51">
      <c r="G190" s="392"/>
      <c r="H190" s="398"/>
      <c r="I190" s="171"/>
      <c r="J190" s="171"/>
      <c r="K190" s="171"/>
      <c r="L190" s="171"/>
      <c r="M190" s="171"/>
      <c r="N190" s="171"/>
      <c r="O190" s="171"/>
      <c r="P190" s="171"/>
      <c r="Q190" s="171"/>
      <c r="T190" s="3"/>
      <c r="U190" s="3"/>
      <c r="V190" s="61"/>
      <c r="W190" s="61"/>
      <c r="X190" s="16"/>
      <c r="Y190" s="16"/>
      <c r="Z190" s="3"/>
      <c r="AA190" s="3"/>
      <c r="AB190" s="16"/>
      <c r="AC190" s="16"/>
      <c r="AD190" s="61"/>
      <c r="AF190" s="3"/>
      <c r="AG190" s="3"/>
      <c r="AH190" s="63"/>
      <c r="AJ190" s="1"/>
      <c r="AK190" s="1"/>
      <c r="AL190" s="61"/>
      <c r="AM190" s="6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4"/>
    </row>
    <row r="191" spans="7:51">
      <c r="G191" s="392"/>
      <c r="H191" s="398"/>
      <c r="I191" s="171"/>
      <c r="J191" s="171"/>
      <c r="K191" s="171"/>
      <c r="L191" s="171"/>
      <c r="M191" s="171"/>
      <c r="N191" s="171"/>
      <c r="O191" s="171"/>
      <c r="P191" s="171"/>
      <c r="Q191" s="171"/>
      <c r="T191" s="3"/>
      <c r="U191" s="3"/>
      <c r="V191" s="61"/>
      <c r="W191" s="61"/>
      <c r="X191" s="16"/>
      <c r="Y191" s="16"/>
      <c r="Z191" s="3"/>
      <c r="AA191" s="3"/>
      <c r="AB191" s="16"/>
      <c r="AC191" s="16"/>
      <c r="AD191" s="61"/>
      <c r="AF191" s="3"/>
      <c r="AG191" s="3"/>
      <c r="AH191" s="63"/>
      <c r="AJ191" s="1"/>
      <c r="AK191" s="1"/>
      <c r="AL191" s="61"/>
      <c r="AM191" s="6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4"/>
    </row>
    <row r="192" spans="7:51">
      <c r="G192" s="392"/>
      <c r="H192" s="398"/>
      <c r="I192" s="171"/>
      <c r="J192" s="171"/>
      <c r="K192" s="171"/>
      <c r="L192" s="171"/>
      <c r="M192" s="171"/>
      <c r="N192" s="171"/>
      <c r="O192" s="171"/>
      <c r="P192" s="171"/>
      <c r="Q192" s="171"/>
      <c r="R192" s="14"/>
      <c r="S192" s="14"/>
      <c r="T192" s="14"/>
      <c r="U192" s="14"/>
      <c r="V192" s="171"/>
      <c r="W192" s="171"/>
      <c r="X192" s="80"/>
      <c r="Y192" s="80"/>
      <c r="Z192" s="14"/>
      <c r="AA192" s="14"/>
      <c r="AB192" s="80"/>
      <c r="AC192" s="80"/>
      <c r="AD192" s="171"/>
      <c r="AE192" s="14"/>
      <c r="AF192" s="14"/>
      <c r="AG192" s="14"/>
      <c r="AH192" s="14"/>
      <c r="AI192" s="80"/>
      <c r="AJ192" s="1"/>
      <c r="AK192" s="1"/>
      <c r="AL192" s="61"/>
      <c r="AM192" s="6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4"/>
    </row>
    <row r="193" spans="7:51">
      <c r="G193" s="392"/>
      <c r="H193" s="398"/>
      <c r="I193" s="171"/>
      <c r="J193" s="171"/>
      <c r="K193" s="171"/>
      <c r="L193" s="171"/>
      <c r="M193" s="171"/>
      <c r="N193" s="171"/>
      <c r="O193" s="171"/>
      <c r="P193" s="171"/>
      <c r="Q193" s="171"/>
      <c r="R193" s="14"/>
      <c r="S193" s="14"/>
      <c r="T193" s="14"/>
      <c r="U193" s="14"/>
      <c r="V193" s="171"/>
      <c r="W193" s="171"/>
      <c r="X193" s="80"/>
      <c r="Y193" s="80"/>
      <c r="Z193" s="14"/>
      <c r="AA193" s="14"/>
      <c r="AB193" s="80"/>
      <c r="AC193" s="80"/>
      <c r="AD193" s="171"/>
      <c r="AE193" s="14"/>
      <c r="AF193" s="14"/>
      <c r="AG193" s="14"/>
      <c r="AH193" s="14"/>
      <c r="AI193" s="80"/>
      <c r="AJ193" s="1"/>
      <c r="AK193" s="1"/>
      <c r="AL193" s="61"/>
      <c r="AM193" s="6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4"/>
    </row>
    <row r="194" spans="7:51">
      <c r="G194" s="392"/>
      <c r="H194" s="398"/>
      <c r="I194" s="171"/>
      <c r="J194" s="171"/>
      <c r="K194" s="171"/>
      <c r="L194" s="171"/>
      <c r="M194" s="171"/>
      <c r="N194" s="171"/>
      <c r="O194" s="171"/>
      <c r="P194" s="171"/>
      <c r="Q194" s="171"/>
      <c r="R194" s="14"/>
      <c r="S194" s="14"/>
      <c r="T194" s="14"/>
      <c r="U194" s="14"/>
      <c r="V194" s="171"/>
      <c r="W194" s="171"/>
      <c r="X194" s="80"/>
      <c r="Y194" s="80"/>
      <c r="Z194" s="14"/>
      <c r="AA194" s="14"/>
      <c r="AB194" s="80"/>
      <c r="AC194" s="80"/>
      <c r="AD194" s="171"/>
      <c r="AE194" s="14"/>
      <c r="AF194" s="14"/>
      <c r="AG194" s="14"/>
      <c r="AH194" s="14"/>
      <c r="AI194" s="80"/>
      <c r="AJ194" s="1"/>
      <c r="AK194" s="1"/>
      <c r="AL194" s="61"/>
      <c r="AM194" s="6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4"/>
    </row>
    <row r="195" spans="7:51">
      <c r="G195" s="392"/>
      <c r="H195" s="398"/>
      <c r="I195" s="171"/>
      <c r="J195" s="171"/>
      <c r="K195" s="171"/>
      <c r="L195" s="171"/>
      <c r="M195" s="171"/>
      <c r="N195" s="171"/>
      <c r="O195" s="171"/>
      <c r="P195" s="171"/>
      <c r="Q195" s="171"/>
      <c r="R195" s="14"/>
      <c r="S195" s="14"/>
      <c r="T195" s="14"/>
      <c r="U195" s="14"/>
      <c r="V195" s="171"/>
      <c r="W195" s="171"/>
      <c r="X195" s="80"/>
      <c r="Y195" s="80"/>
      <c r="Z195" s="14"/>
      <c r="AA195" s="14"/>
      <c r="AB195" s="80"/>
      <c r="AC195" s="80"/>
      <c r="AD195" s="171"/>
      <c r="AE195" s="14"/>
      <c r="AF195" s="14"/>
      <c r="AG195" s="14"/>
      <c r="AH195" s="14"/>
      <c r="AI195" s="80"/>
      <c r="AJ195" s="1"/>
      <c r="AK195" s="1"/>
      <c r="AL195" s="61"/>
      <c r="AM195" s="6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4"/>
    </row>
    <row r="196" spans="7:51">
      <c r="G196" s="392"/>
      <c r="H196" s="398"/>
      <c r="I196" s="171"/>
      <c r="J196" s="171"/>
      <c r="K196" s="171"/>
      <c r="L196" s="171"/>
      <c r="M196" s="171"/>
      <c r="N196" s="171"/>
      <c r="O196" s="171"/>
      <c r="P196" s="171"/>
      <c r="Q196" s="171"/>
      <c r="R196" s="14"/>
      <c r="S196" s="14"/>
      <c r="T196" s="14"/>
      <c r="U196" s="14"/>
      <c r="V196" s="171"/>
      <c r="W196" s="171"/>
      <c r="X196" s="80"/>
      <c r="Y196" s="80"/>
      <c r="Z196" s="14"/>
      <c r="AA196" s="14"/>
      <c r="AB196" s="80"/>
      <c r="AC196" s="80"/>
      <c r="AD196" s="171"/>
      <c r="AE196" s="14"/>
      <c r="AF196" s="14"/>
      <c r="AG196" s="14"/>
      <c r="AH196" s="14"/>
      <c r="AI196" s="80"/>
      <c r="AJ196" s="1"/>
      <c r="AK196" s="1"/>
      <c r="AL196" s="61"/>
      <c r="AM196" s="6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4"/>
    </row>
    <row r="197" spans="7:51">
      <c r="G197" s="392"/>
      <c r="H197" s="398"/>
      <c r="I197" s="171"/>
      <c r="J197" s="171"/>
      <c r="K197" s="171"/>
      <c r="L197" s="171"/>
      <c r="M197" s="171"/>
      <c r="N197" s="171"/>
      <c r="O197" s="171"/>
      <c r="P197" s="171"/>
      <c r="Q197" s="171"/>
      <c r="R197" s="14"/>
      <c r="S197" s="14"/>
      <c r="T197" s="14"/>
      <c r="U197" s="14"/>
      <c r="V197" s="171"/>
      <c r="W197" s="171"/>
      <c r="X197" s="80"/>
      <c r="Y197" s="80"/>
      <c r="Z197" s="14"/>
      <c r="AA197" s="14"/>
      <c r="AB197" s="80"/>
      <c r="AC197" s="80"/>
      <c r="AD197" s="171"/>
      <c r="AE197" s="14"/>
      <c r="AF197" s="14"/>
      <c r="AG197" s="14"/>
      <c r="AH197" s="14"/>
      <c r="AI197" s="80"/>
      <c r="AJ197" s="1"/>
      <c r="AK197" s="1"/>
      <c r="AL197" s="61"/>
      <c r="AM197" s="6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4"/>
    </row>
    <row r="198" spans="7:51">
      <c r="G198" s="392"/>
      <c r="H198" s="398"/>
      <c r="I198" s="171"/>
      <c r="J198" s="171"/>
      <c r="K198" s="171"/>
      <c r="L198" s="171"/>
      <c r="M198" s="171"/>
      <c r="N198" s="171"/>
      <c r="O198" s="171"/>
      <c r="P198" s="171"/>
      <c r="Q198" s="171"/>
      <c r="R198" s="14"/>
      <c r="S198" s="14"/>
      <c r="T198" s="14"/>
      <c r="U198" s="14"/>
      <c r="V198" s="171"/>
      <c r="W198" s="171"/>
      <c r="X198" s="80"/>
      <c r="Y198" s="80"/>
      <c r="Z198" s="14"/>
      <c r="AA198" s="14"/>
      <c r="AB198" s="80"/>
      <c r="AC198" s="80"/>
      <c r="AD198" s="171"/>
      <c r="AE198" s="14"/>
      <c r="AF198" s="14"/>
      <c r="AG198" s="14"/>
      <c r="AH198" s="14"/>
      <c r="AI198" s="80"/>
      <c r="AJ198" s="1"/>
      <c r="AK198" s="1"/>
      <c r="AL198" s="61"/>
      <c r="AM198" s="6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4"/>
    </row>
    <row r="199" spans="7:51">
      <c r="G199" s="392"/>
      <c r="H199" s="398"/>
      <c r="I199" s="171"/>
      <c r="J199" s="171"/>
      <c r="K199" s="171"/>
      <c r="L199" s="171"/>
      <c r="M199" s="171"/>
      <c r="N199" s="171"/>
      <c r="O199" s="171"/>
      <c r="P199" s="171"/>
      <c r="Q199" s="171"/>
      <c r="R199" s="14"/>
      <c r="S199" s="14"/>
      <c r="T199" s="14"/>
      <c r="U199" s="14"/>
      <c r="V199" s="171"/>
      <c r="W199" s="171"/>
      <c r="X199" s="80"/>
      <c r="Y199" s="80"/>
      <c r="Z199" s="14"/>
      <c r="AA199" s="14"/>
      <c r="AB199" s="80"/>
      <c r="AC199" s="80"/>
      <c r="AD199" s="171"/>
      <c r="AE199" s="14"/>
      <c r="AF199" s="14"/>
      <c r="AG199" s="14"/>
      <c r="AH199" s="14"/>
      <c r="AI199" s="80"/>
      <c r="AJ199" s="1"/>
      <c r="AK199" s="1"/>
      <c r="AL199" s="61"/>
      <c r="AM199" s="6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4"/>
    </row>
    <row r="200" spans="7:51">
      <c r="G200" s="392"/>
      <c r="H200" s="398"/>
      <c r="I200" s="171"/>
      <c r="J200" s="171"/>
      <c r="K200" s="171"/>
      <c r="L200" s="171"/>
      <c r="M200" s="171"/>
      <c r="N200" s="171"/>
      <c r="O200" s="171"/>
      <c r="P200" s="171"/>
      <c r="Q200" s="171"/>
      <c r="R200" s="14"/>
      <c r="S200" s="14"/>
      <c r="T200" s="14"/>
      <c r="U200" s="14"/>
      <c r="V200" s="171"/>
      <c r="W200" s="171"/>
      <c r="X200" s="80"/>
      <c r="Y200" s="80"/>
      <c r="Z200" s="14"/>
      <c r="AA200" s="14"/>
      <c r="AB200" s="80"/>
      <c r="AC200" s="80"/>
      <c r="AD200" s="171"/>
      <c r="AE200" s="14"/>
      <c r="AF200" s="14"/>
      <c r="AG200" s="14"/>
      <c r="AH200" s="14"/>
      <c r="AI200" s="80"/>
      <c r="AJ200" s="1"/>
      <c r="AK200" s="1"/>
      <c r="AL200" s="61"/>
      <c r="AM200" s="6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4"/>
    </row>
    <row r="201" spans="7:51">
      <c r="G201" s="392"/>
      <c r="H201" s="398"/>
      <c r="I201" s="171"/>
      <c r="J201" s="171"/>
      <c r="K201" s="171"/>
      <c r="L201" s="171"/>
      <c r="M201" s="171"/>
      <c r="N201" s="171"/>
      <c r="O201" s="171"/>
      <c r="P201" s="171"/>
      <c r="Q201" s="171"/>
      <c r="R201" s="14"/>
      <c r="S201" s="14"/>
      <c r="T201" s="14"/>
      <c r="U201" s="14"/>
      <c r="V201" s="171"/>
      <c r="W201" s="171"/>
      <c r="X201" s="80"/>
      <c r="Y201" s="80"/>
      <c r="Z201" s="14"/>
      <c r="AA201" s="14"/>
      <c r="AB201" s="80"/>
      <c r="AC201" s="80"/>
      <c r="AD201" s="171"/>
      <c r="AE201" s="14"/>
      <c r="AF201" s="14"/>
      <c r="AG201" s="14"/>
      <c r="AH201" s="14"/>
      <c r="AI201" s="80"/>
      <c r="AJ201" s="1"/>
      <c r="AK201" s="1"/>
      <c r="AL201" s="61"/>
      <c r="AM201" s="6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4"/>
    </row>
    <row r="202" spans="7:51">
      <c r="G202" s="392"/>
      <c r="H202" s="398"/>
      <c r="I202" s="171"/>
      <c r="J202" s="171"/>
      <c r="K202" s="171"/>
      <c r="L202" s="171"/>
      <c r="M202" s="171"/>
      <c r="N202" s="171"/>
      <c r="O202" s="171"/>
      <c r="P202" s="171"/>
      <c r="Q202" s="171"/>
      <c r="R202" s="14"/>
      <c r="S202" s="14"/>
      <c r="T202" s="14"/>
      <c r="U202" s="14"/>
      <c r="V202" s="171"/>
      <c r="W202" s="171"/>
      <c r="X202" s="80"/>
      <c r="Y202" s="80"/>
      <c r="Z202" s="14"/>
      <c r="AA202" s="14"/>
      <c r="AB202" s="80"/>
      <c r="AC202" s="80"/>
      <c r="AD202" s="171"/>
      <c r="AE202" s="14"/>
      <c r="AF202" s="14"/>
      <c r="AG202" s="14"/>
      <c r="AH202" s="14"/>
      <c r="AI202" s="80"/>
      <c r="AJ202" s="14"/>
      <c r="AK202" s="14"/>
      <c r="AL202" s="61"/>
      <c r="AM202" s="61"/>
      <c r="AN202" s="1"/>
      <c r="AO202" s="14"/>
      <c r="AP202" s="14"/>
      <c r="AQ202" s="14"/>
      <c r="AR202" s="14"/>
      <c r="AS202" s="14"/>
      <c r="AT202" s="14"/>
      <c r="AU202" s="14"/>
      <c r="AV202" s="1"/>
      <c r="AW202" s="1"/>
      <c r="AX202" s="1"/>
      <c r="AY202" s="14"/>
    </row>
    <row r="203" spans="7:51">
      <c r="G203" s="392"/>
      <c r="H203" s="398"/>
      <c r="I203" s="171"/>
      <c r="J203" s="171"/>
      <c r="K203" s="171"/>
      <c r="L203" s="171"/>
      <c r="M203" s="171"/>
      <c r="N203" s="171"/>
      <c r="O203" s="171"/>
      <c r="P203" s="171"/>
      <c r="Q203" s="171"/>
      <c r="R203" s="14"/>
      <c r="S203" s="14"/>
      <c r="T203" s="14"/>
      <c r="U203" s="14"/>
      <c r="V203" s="171"/>
      <c r="W203" s="171"/>
      <c r="X203" s="80"/>
      <c r="Y203" s="80"/>
      <c r="Z203" s="14"/>
      <c r="AA203" s="14"/>
      <c r="AB203" s="80"/>
      <c r="AC203" s="80"/>
      <c r="AD203" s="171"/>
      <c r="AE203" s="14"/>
      <c r="AF203" s="14"/>
      <c r="AG203" s="14"/>
      <c r="AH203" s="14"/>
      <c r="AI203" s="80"/>
      <c r="AJ203" s="14"/>
      <c r="AK203" s="14"/>
      <c r="AL203" s="61"/>
      <c r="AM203" s="61"/>
      <c r="AN203" s="1"/>
      <c r="AO203" s="14"/>
      <c r="AP203" s="14"/>
      <c r="AQ203" s="14"/>
      <c r="AR203" s="14"/>
      <c r="AS203" s="14"/>
      <c r="AT203" s="14"/>
      <c r="AU203" s="14"/>
      <c r="AV203" s="1"/>
      <c r="AW203" s="1"/>
      <c r="AX203" s="1"/>
      <c r="AY203" s="14"/>
    </row>
    <row r="204" spans="7:51">
      <c r="G204" s="392"/>
      <c r="H204" s="398"/>
      <c r="I204" s="171"/>
      <c r="J204" s="171"/>
      <c r="K204" s="171"/>
      <c r="L204" s="171"/>
      <c r="M204" s="171"/>
      <c r="N204" s="171"/>
      <c r="O204" s="171"/>
      <c r="P204" s="171"/>
      <c r="Q204" s="171"/>
      <c r="R204" s="14"/>
      <c r="S204" s="14"/>
      <c r="T204" s="14"/>
      <c r="U204" s="14"/>
      <c r="V204" s="171"/>
      <c r="W204" s="171"/>
      <c r="X204" s="80"/>
      <c r="Y204" s="80"/>
      <c r="Z204" s="14"/>
      <c r="AA204" s="14"/>
      <c r="AB204" s="80"/>
      <c r="AC204" s="80"/>
      <c r="AD204" s="171"/>
      <c r="AE204" s="14"/>
      <c r="AF204" s="14"/>
      <c r="AG204" s="14"/>
      <c r="AH204" s="14"/>
      <c r="AI204" s="80"/>
      <c r="AJ204" s="14"/>
      <c r="AK204" s="14"/>
      <c r="AL204" s="61"/>
      <c r="AM204" s="61"/>
      <c r="AN204" s="1"/>
      <c r="AO204" s="14"/>
      <c r="AP204" s="14"/>
      <c r="AQ204" s="14"/>
      <c r="AR204" s="14"/>
      <c r="AS204" s="14"/>
      <c r="AT204" s="14"/>
      <c r="AU204" s="14"/>
      <c r="AV204" s="1"/>
      <c r="AW204" s="1"/>
      <c r="AX204" s="1"/>
      <c r="AY204" s="14"/>
    </row>
    <row r="205" spans="7:51">
      <c r="G205" s="392"/>
      <c r="H205" s="398"/>
      <c r="I205" s="171"/>
      <c r="J205" s="171"/>
      <c r="K205" s="171"/>
      <c r="L205" s="171"/>
      <c r="M205" s="171"/>
      <c r="N205" s="171"/>
      <c r="O205" s="171"/>
      <c r="P205" s="171"/>
      <c r="Q205" s="171"/>
      <c r="R205" s="14"/>
      <c r="S205" s="14"/>
      <c r="T205" s="14"/>
      <c r="U205" s="14"/>
      <c r="V205" s="171"/>
      <c r="W205" s="171"/>
      <c r="X205" s="80"/>
      <c r="Y205" s="80"/>
      <c r="Z205" s="14"/>
      <c r="AA205" s="14"/>
      <c r="AB205" s="80"/>
      <c r="AC205" s="80"/>
      <c r="AD205" s="171"/>
      <c r="AE205" s="14"/>
      <c r="AF205" s="14"/>
      <c r="AG205" s="14"/>
      <c r="AH205" s="14"/>
      <c r="AI205" s="80"/>
      <c r="AJ205" s="14"/>
      <c r="AK205" s="14"/>
      <c r="AL205" s="61"/>
      <c r="AM205" s="61"/>
      <c r="AN205" s="1"/>
      <c r="AO205" s="14"/>
      <c r="AP205" s="14"/>
      <c r="AQ205" s="14"/>
      <c r="AR205" s="14"/>
      <c r="AS205" s="14"/>
      <c r="AT205" s="14"/>
      <c r="AU205" s="14"/>
      <c r="AV205" s="1"/>
      <c r="AW205" s="1"/>
      <c r="AX205" s="1"/>
      <c r="AY205" s="14"/>
    </row>
    <row r="206" spans="7:51">
      <c r="G206" s="392"/>
      <c r="H206" s="398"/>
      <c r="I206" s="171"/>
      <c r="J206" s="171"/>
      <c r="K206" s="171"/>
      <c r="L206" s="171"/>
      <c r="M206" s="171"/>
      <c r="N206" s="171"/>
      <c r="O206" s="171"/>
      <c r="P206" s="171"/>
      <c r="Q206" s="171"/>
      <c r="R206" s="14"/>
      <c r="S206" s="14"/>
      <c r="T206" s="14"/>
      <c r="U206" s="14"/>
      <c r="V206" s="171"/>
      <c r="W206" s="171"/>
      <c r="X206" s="80"/>
      <c r="Y206" s="80"/>
      <c r="Z206" s="14"/>
      <c r="AA206" s="14"/>
      <c r="AB206" s="80"/>
      <c r="AC206" s="80"/>
      <c r="AD206" s="171"/>
      <c r="AE206" s="14"/>
      <c r="AF206" s="14"/>
      <c r="AG206" s="14"/>
      <c r="AH206" s="14"/>
      <c r="AI206" s="80"/>
      <c r="AJ206" s="14"/>
      <c r="AK206" s="14"/>
      <c r="AL206" s="61"/>
      <c r="AM206" s="61"/>
      <c r="AN206" s="1"/>
      <c r="AO206" s="14"/>
      <c r="AP206" s="14"/>
      <c r="AQ206" s="14"/>
      <c r="AR206" s="14"/>
      <c r="AS206" s="14"/>
      <c r="AT206" s="14"/>
      <c r="AU206" s="14"/>
      <c r="AV206" s="1"/>
      <c r="AW206" s="1"/>
      <c r="AX206" s="1"/>
      <c r="AY206" s="14"/>
    </row>
    <row r="207" spans="7:51">
      <c r="G207" s="392"/>
      <c r="H207" s="398"/>
      <c r="I207" s="171"/>
      <c r="J207" s="171"/>
      <c r="K207" s="171"/>
      <c r="L207" s="171"/>
      <c r="M207" s="171"/>
      <c r="N207" s="171"/>
      <c r="O207" s="171"/>
      <c r="P207" s="171"/>
      <c r="Q207" s="171"/>
      <c r="R207" s="14"/>
      <c r="S207" s="14"/>
      <c r="T207" s="14"/>
      <c r="U207" s="14"/>
      <c r="V207" s="171"/>
      <c r="W207" s="171"/>
      <c r="X207" s="80"/>
      <c r="Y207" s="80"/>
      <c r="Z207" s="14"/>
      <c r="AA207" s="14"/>
      <c r="AB207" s="80"/>
      <c r="AC207" s="80"/>
      <c r="AD207" s="171"/>
      <c r="AE207" s="14"/>
      <c r="AF207" s="14"/>
      <c r="AG207" s="14"/>
      <c r="AH207" s="14"/>
      <c r="AI207" s="80"/>
      <c r="AJ207" s="14"/>
      <c r="AK207" s="14"/>
      <c r="AL207" s="61"/>
      <c r="AM207" s="61"/>
      <c r="AN207" s="1"/>
      <c r="AO207" s="14"/>
      <c r="AP207" s="14"/>
      <c r="AQ207" s="14"/>
      <c r="AR207" s="14"/>
      <c r="AS207" s="14"/>
      <c r="AT207" s="14"/>
      <c r="AU207" s="14"/>
      <c r="AV207" s="1"/>
      <c r="AW207" s="1"/>
      <c r="AX207" s="1"/>
      <c r="AY207" s="14"/>
    </row>
    <row r="208" spans="7:51">
      <c r="G208" s="392"/>
      <c r="H208" s="398"/>
      <c r="I208" s="171"/>
      <c r="J208" s="171"/>
      <c r="K208" s="171"/>
      <c r="L208" s="171"/>
      <c r="M208" s="171"/>
      <c r="N208" s="171"/>
      <c r="O208" s="171"/>
      <c r="P208" s="171"/>
      <c r="Q208" s="171"/>
      <c r="R208" s="14"/>
      <c r="S208" s="14"/>
      <c r="T208" s="14"/>
      <c r="U208" s="14"/>
      <c r="V208" s="171"/>
      <c r="W208" s="171"/>
      <c r="X208" s="80"/>
      <c r="Y208" s="80"/>
      <c r="Z208" s="14"/>
      <c r="AA208" s="14"/>
      <c r="AB208" s="80"/>
      <c r="AC208" s="80"/>
      <c r="AD208" s="171"/>
      <c r="AE208" s="14"/>
      <c r="AF208" s="14"/>
      <c r="AG208" s="14"/>
      <c r="AH208" s="14"/>
      <c r="AI208" s="80"/>
      <c r="AJ208" s="14"/>
      <c r="AK208" s="14"/>
      <c r="AL208" s="61"/>
      <c r="AM208" s="61"/>
      <c r="AN208" s="1"/>
      <c r="AO208" s="14"/>
      <c r="AP208" s="14"/>
      <c r="AQ208" s="14"/>
      <c r="AR208" s="14"/>
      <c r="AS208" s="14"/>
      <c r="AT208" s="14"/>
      <c r="AU208" s="14"/>
      <c r="AV208" s="14"/>
      <c r="AW208" s="14"/>
      <c r="AX208" s="1"/>
      <c r="AY208" s="14"/>
    </row>
    <row r="209" spans="7:51">
      <c r="G209" s="392"/>
      <c r="H209" s="398"/>
      <c r="I209" s="171"/>
      <c r="J209" s="171"/>
      <c r="K209" s="171"/>
      <c r="L209" s="171"/>
      <c r="M209" s="171"/>
      <c r="N209" s="171"/>
      <c r="O209" s="171"/>
      <c r="P209" s="171"/>
      <c r="Q209" s="171"/>
      <c r="R209" s="14"/>
      <c r="S209" s="14"/>
      <c r="T209" s="14"/>
      <c r="U209" s="14"/>
      <c r="V209" s="171"/>
      <c r="W209" s="171"/>
      <c r="X209" s="80"/>
      <c r="Y209" s="80"/>
      <c r="Z209" s="14"/>
      <c r="AA209" s="14"/>
      <c r="AB209" s="80"/>
      <c r="AC209" s="80"/>
      <c r="AD209" s="171"/>
      <c r="AE209" s="14"/>
      <c r="AF209" s="14"/>
      <c r="AG209" s="14"/>
      <c r="AH209" s="14"/>
      <c r="AI209" s="80"/>
      <c r="AJ209" s="14"/>
      <c r="AK209" s="14"/>
      <c r="AL209" s="61"/>
      <c r="AM209" s="61"/>
      <c r="AN209" s="1"/>
      <c r="AO209" s="14"/>
      <c r="AP209" s="14"/>
      <c r="AQ209" s="14"/>
      <c r="AR209" s="14"/>
      <c r="AS209" s="14"/>
      <c r="AT209" s="14"/>
      <c r="AU209" s="14"/>
      <c r="AV209" s="14"/>
      <c r="AW209" s="14"/>
      <c r="AX209" s="1"/>
      <c r="AY209" s="14"/>
    </row>
    <row r="210" spans="7:51">
      <c r="G210" s="392"/>
      <c r="H210" s="398"/>
      <c r="I210" s="171"/>
      <c r="J210" s="171"/>
      <c r="K210" s="171"/>
      <c r="L210" s="171"/>
      <c r="M210" s="171"/>
      <c r="N210" s="171"/>
      <c r="O210" s="171"/>
      <c r="P210" s="171"/>
      <c r="Q210" s="171"/>
      <c r="R210" s="14"/>
      <c r="S210" s="14"/>
      <c r="T210" s="14"/>
      <c r="U210" s="14"/>
      <c r="V210" s="171"/>
      <c r="W210" s="171"/>
      <c r="X210" s="80"/>
      <c r="Y210" s="80"/>
      <c r="Z210" s="14"/>
      <c r="AA210" s="14"/>
      <c r="AB210" s="80"/>
      <c r="AC210" s="80"/>
      <c r="AD210" s="171"/>
      <c r="AE210" s="14"/>
      <c r="AF210" s="14"/>
      <c r="AG210" s="14"/>
      <c r="AH210" s="14"/>
      <c r="AI210" s="80"/>
      <c r="AJ210" s="14"/>
      <c r="AK210" s="14"/>
      <c r="AL210" s="61"/>
      <c r="AM210" s="61"/>
      <c r="AN210" s="1"/>
      <c r="AO210" s="14"/>
      <c r="AP210" s="14"/>
      <c r="AQ210" s="14"/>
      <c r="AR210" s="14"/>
      <c r="AS210" s="14"/>
      <c r="AT210" s="14"/>
      <c r="AU210" s="14"/>
      <c r="AV210" s="14"/>
      <c r="AW210" s="14"/>
      <c r="AX210" s="1"/>
      <c r="AY210" s="14"/>
    </row>
    <row r="211" spans="7:51">
      <c r="G211" s="392"/>
      <c r="H211" s="398"/>
      <c r="I211" s="171"/>
      <c r="J211" s="171"/>
      <c r="K211" s="171"/>
      <c r="L211" s="171"/>
      <c r="M211" s="171"/>
      <c r="N211" s="171"/>
      <c r="O211" s="171"/>
      <c r="P211" s="171"/>
      <c r="Q211" s="171"/>
      <c r="R211" s="14"/>
      <c r="S211" s="14"/>
      <c r="T211" s="14"/>
      <c r="U211" s="14"/>
      <c r="V211" s="171"/>
      <c r="W211" s="171"/>
      <c r="X211" s="80"/>
      <c r="Y211" s="80"/>
      <c r="Z211" s="14"/>
      <c r="AA211" s="14"/>
      <c r="AB211" s="80"/>
      <c r="AC211" s="80"/>
      <c r="AD211" s="171"/>
      <c r="AE211" s="14"/>
      <c r="AF211" s="14"/>
      <c r="AG211" s="14"/>
      <c r="AH211" s="14"/>
      <c r="AI211" s="80"/>
      <c r="AJ211" s="14"/>
      <c r="AK211" s="14"/>
      <c r="AL211" s="61"/>
      <c r="AM211" s="61"/>
      <c r="AN211" s="1"/>
      <c r="AO211" s="14"/>
      <c r="AP211" s="14"/>
      <c r="AQ211" s="14"/>
      <c r="AR211" s="14"/>
      <c r="AS211" s="14"/>
      <c r="AT211" s="14"/>
      <c r="AU211" s="14"/>
      <c r="AV211" s="14"/>
      <c r="AW211" s="14"/>
      <c r="AX211" s="1"/>
      <c r="AY211" s="14"/>
    </row>
    <row r="212" spans="7:51">
      <c r="G212" s="392"/>
      <c r="H212" s="398"/>
      <c r="I212" s="171"/>
      <c r="J212" s="171"/>
      <c r="K212" s="171"/>
      <c r="L212" s="171"/>
      <c r="M212" s="171"/>
      <c r="N212" s="171"/>
      <c r="O212" s="171"/>
      <c r="P212" s="171"/>
      <c r="Q212" s="171"/>
      <c r="R212" s="14"/>
      <c r="S212" s="14"/>
      <c r="T212" s="14"/>
      <c r="U212" s="14"/>
      <c r="V212" s="171"/>
      <c r="W212" s="171"/>
      <c r="X212" s="80"/>
      <c r="Y212" s="80"/>
      <c r="Z212" s="14"/>
      <c r="AA212" s="14"/>
      <c r="AB212" s="80"/>
      <c r="AC212" s="80"/>
      <c r="AD212" s="171"/>
      <c r="AE212" s="14"/>
      <c r="AF212" s="14"/>
      <c r="AG212" s="14"/>
      <c r="AH212" s="14"/>
      <c r="AI212" s="80"/>
      <c r="AJ212" s="14"/>
      <c r="AK212" s="14"/>
      <c r="AL212" s="61"/>
      <c r="AM212" s="61"/>
      <c r="AN212" s="1"/>
      <c r="AO212" s="14"/>
      <c r="AP212" s="14"/>
      <c r="AQ212" s="14"/>
      <c r="AR212" s="14"/>
      <c r="AS212" s="14"/>
      <c r="AT212" s="14"/>
      <c r="AU212" s="14"/>
      <c r="AV212" s="14"/>
      <c r="AW212" s="14"/>
      <c r="AX212" s="1"/>
      <c r="AY212" s="14"/>
    </row>
    <row r="213" spans="7:51">
      <c r="G213" s="392"/>
      <c r="H213" s="398"/>
      <c r="I213" s="171"/>
      <c r="J213" s="171"/>
      <c r="K213" s="171"/>
      <c r="L213" s="171"/>
      <c r="M213" s="171"/>
      <c r="N213" s="171"/>
      <c r="O213" s="171"/>
      <c r="P213" s="171"/>
      <c r="Q213" s="171"/>
      <c r="R213" s="14"/>
      <c r="S213" s="14"/>
      <c r="T213" s="14"/>
      <c r="U213" s="14"/>
      <c r="V213" s="171"/>
      <c r="W213" s="171"/>
      <c r="X213" s="80"/>
      <c r="Y213" s="80"/>
      <c r="Z213" s="14"/>
      <c r="AA213" s="14"/>
      <c r="AB213" s="80"/>
      <c r="AC213" s="80"/>
      <c r="AD213" s="171"/>
      <c r="AE213" s="14"/>
      <c r="AF213" s="14"/>
      <c r="AG213" s="14"/>
      <c r="AH213" s="14"/>
      <c r="AI213" s="80"/>
      <c r="AJ213" s="14"/>
      <c r="AK213" s="14"/>
      <c r="AL213" s="61"/>
      <c r="AM213" s="61"/>
      <c r="AN213" s="1"/>
      <c r="AO213" s="14"/>
      <c r="AP213" s="14"/>
      <c r="AQ213" s="14"/>
      <c r="AR213" s="14"/>
      <c r="AS213" s="14"/>
      <c r="AT213" s="14"/>
      <c r="AU213" s="14"/>
      <c r="AV213" s="14"/>
      <c r="AW213" s="14"/>
      <c r="AX213" s="1"/>
      <c r="AY213" s="14"/>
    </row>
    <row r="214" spans="7:51">
      <c r="G214" s="392"/>
      <c r="H214" s="398"/>
      <c r="I214" s="171"/>
      <c r="J214" s="171"/>
      <c r="K214" s="171"/>
      <c r="L214" s="171"/>
      <c r="M214" s="171"/>
      <c r="N214" s="171"/>
      <c r="O214" s="171"/>
      <c r="P214" s="171"/>
      <c r="Q214" s="171"/>
      <c r="R214" s="14"/>
      <c r="S214" s="14"/>
      <c r="T214" s="14"/>
      <c r="U214" s="14"/>
      <c r="V214" s="171"/>
      <c r="W214" s="171"/>
      <c r="X214" s="80"/>
      <c r="Y214" s="80"/>
      <c r="Z214" s="14"/>
      <c r="AA214" s="14"/>
      <c r="AB214" s="80"/>
      <c r="AC214" s="80"/>
      <c r="AD214" s="171"/>
      <c r="AE214" s="14"/>
      <c r="AF214" s="14"/>
      <c r="AG214" s="14"/>
      <c r="AH214" s="14"/>
      <c r="AI214" s="80"/>
      <c r="AJ214" s="14"/>
      <c r="AK214" s="14"/>
      <c r="AL214" s="61"/>
      <c r="AM214" s="61"/>
      <c r="AN214" s="1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7:51">
      <c r="G215" s="392"/>
      <c r="H215" s="398"/>
      <c r="I215" s="171"/>
      <c r="J215" s="171"/>
      <c r="K215" s="171"/>
      <c r="L215" s="171"/>
      <c r="M215" s="171"/>
      <c r="N215" s="171"/>
      <c r="O215" s="171"/>
      <c r="P215" s="171"/>
      <c r="Q215" s="171"/>
      <c r="R215" s="14"/>
      <c r="S215" s="14"/>
      <c r="T215" s="14"/>
      <c r="U215" s="14"/>
      <c r="V215" s="171"/>
      <c r="W215" s="171"/>
      <c r="X215" s="80"/>
      <c r="Y215" s="80"/>
      <c r="Z215" s="14"/>
      <c r="AA215" s="14"/>
      <c r="AB215" s="80"/>
      <c r="AC215" s="80"/>
      <c r="AD215" s="171"/>
      <c r="AE215" s="14"/>
      <c r="AF215" s="14"/>
      <c r="AG215" s="14"/>
      <c r="AH215" s="14"/>
      <c r="AI215" s="80"/>
      <c r="AJ215" s="14"/>
      <c r="AK215" s="14"/>
      <c r="AL215" s="61"/>
      <c r="AM215" s="61"/>
      <c r="AN215" s="1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7:51">
      <c r="G216" s="392"/>
      <c r="H216" s="398"/>
      <c r="I216" s="171"/>
      <c r="J216" s="171"/>
      <c r="K216" s="171"/>
      <c r="L216" s="171"/>
      <c r="M216" s="171"/>
      <c r="N216" s="171"/>
      <c r="O216" s="171"/>
      <c r="P216" s="171"/>
      <c r="Q216" s="171"/>
      <c r="R216" s="14"/>
      <c r="S216" s="14"/>
      <c r="T216" s="14"/>
      <c r="U216" s="14"/>
      <c r="V216" s="171"/>
      <c r="W216" s="171"/>
      <c r="X216" s="80"/>
      <c r="Y216" s="80"/>
      <c r="Z216" s="14"/>
      <c r="AA216" s="14"/>
      <c r="AB216" s="80"/>
      <c r="AC216" s="80"/>
      <c r="AD216" s="171"/>
      <c r="AE216" s="14"/>
      <c r="AF216" s="14"/>
      <c r="AG216" s="14"/>
      <c r="AH216" s="14"/>
      <c r="AI216" s="80"/>
      <c r="AJ216" s="14"/>
      <c r="AK216" s="14"/>
      <c r="AL216" s="61"/>
      <c r="AM216" s="61"/>
      <c r="AN216" s="1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7:51">
      <c r="G217" s="392"/>
      <c r="H217" s="398"/>
      <c r="I217" s="171"/>
      <c r="J217" s="171"/>
      <c r="K217" s="171"/>
      <c r="L217" s="171"/>
      <c r="M217" s="171"/>
      <c r="N217" s="171"/>
      <c r="O217" s="171"/>
      <c r="P217" s="171"/>
      <c r="Q217" s="171"/>
      <c r="R217" s="14"/>
      <c r="S217" s="14"/>
      <c r="T217" s="14"/>
      <c r="U217" s="14"/>
      <c r="V217" s="171"/>
      <c r="W217" s="171"/>
      <c r="X217" s="80"/>
      <c r="Y217" s="80"/>
      <c r="Z217" s="14"/>
      <c r="AA217" s="14"/>
      <c r="AB217" s="80"/>
      <c r="AC217" s="80"/>
      <c r="AD217" s="171"/>
      <c r="AE217" s="14"/>
      <c r="AF217" s="14"/>
      <c r="AG217" s="14"/>
      <c r="AH217" s="14"/>
      <c r="AI217" s="80"/>
      <c r="AJ217" s="14"/>
      <c r="AK217" s="14"/>
      <c r="AL217" s="61"/>
      <c r="AM217" s="61"/>
      <c r="AN217" s="1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7:51">
      <c r="G218" s="392"/>
      <c r="H218" s="398"/>
      <c r="I218" s="171"/>
      <c r="J218" s="171"/>
      <c r="K218" s="171"/>
      <c r="L218" s="171"/>
      <c r="M218" s="171"/>
      <c r="N218" s="171"/>
      <c r="O218" s="171"/>
      <c r="P218" s="171"/>
      <c r="Q218" s="171"/>
      <c r="R218" s="14"/>
      <c r="S218" s="14"/>
      <c r="T218" s="14"/>
      <c r="U218" s="14"/>
      <c r="V218" s="171"/>
      <c r="W218" s="171"/>
      <c r="X218" s="80"/>
      <c r="Y218" s="80"/>
      <c r="Z218" s="14"/>
      <c r="AA218" s="14"/>
      <c r="AB218" s="80"/>
      <c r="AC218" s="80"/>
      <c r="AD218" s="171"/>
      <c r="AE218" s="14"/>
      <c r="AF218" s="14"/>
      <c r="AG218" s="14"/>
      <c r="AH218" s="14"/>
      <c r="AI218" s="80"/>
      <c r="AJ218" s="14"/>
      <c r="AK218" s="14"/>
      <c r="AL218" s="61"/>
      <c r="AM218" s="61"/>
      <c r="AN218" s="1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7:51">
      <c r="G219" s="392"/>
      <c r="H219" s="398"/>
      <c r="I219" s="171"/>
      <c r="J219" s="171"/>
      <c r="K219" s="171"/>
      <c r="L219" s="171"/>
      <c r="M219" s="171"/>
      <c r="N219" s="171"/>
      <c r="O219" s="171"/>
      <c r="P219" s="171"/>
      <c r="Q219" s="171"/>
      <c r="R219" s="14"/>
      <c r="S219" s="14"/>
      <c r="T219" s="14"/>
      <c r="U219" s="14"/>
      <c r="V219" s="171"/>
      <c r="W219" s="171"/>
      <c r="X219" s="80"/>
      <c r="Y219" s="80"/>
      <c r="Z219" s="14"/>
      <c r="AA219" s="14"/>
      <c r="AB219" s="80"/>
      <c r="AC219" s="80"/>
      <c r="AD219" s="171"/>
      <c r="AE219" s="14"/>
      <c r="AF219" s="14"/>
      <c r="AG219" s="14"/>
      <c r="AH219" s="14"/>
      <c r="AI219" s="80"/>
      <c r="AJ219" s="14"/>
      <c r="AK219" s="14"/>
      <c r="AL219" s="61"/>
      <c r="AM219" s="61"/>
      <c r="AN219" s="1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7:51">
      <c r="G220" s="392"/>
      <c r="H220" s="398"/>
      <c r="I220" s="171"/>
      <c r="J220" s="171"/>
      <c r="K220" s="171"/>
      <c r="L220" s="171"/>
      <c r="M220" s="171"/>
      <c r="N220" s="171"/>
      <c r="O220" s="171"/>
      <c r="P220" s="171"/>
      <c r="Q220" s="171"/>
      <c r="R220" s="14"/>
      <c r="S220" s="14"/>
      <c r="T220" s="14"/>
      <c r="U220" s="14"/>
      <c r="V220" s="171"/>
      <c r="W220" s="171"/>
      <c r="X220" s="80"/>
      <c r="Y220" s="80"/>
      <c r="Z220" s="14"/>
      <c r="AA220" s="14"/>
      <c r="AB220" s="80"/>
      <c r="AC220" s="80"/>
      <c r="AD220" s="171"/>
      <c r="AE220" s="14"/>
      <c r="AF220" s="14"/>
      <c r="AG220" s="14"/>
      <c r="AH220" s="14"/>
      <c r="AI220" s="80"/>
      <c r="AJ220" s="14"/>
      <c r="AK220" s="14"/>
      <c r="AL220" s="61"/>
      <c r="AM220" s="61"/>
      <c r="AN220" s="1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7:51">
      <c r="G221" s="392"/>
      <c r="H221" s="398"/>
      <c r="I221" s="171"/>
      <c r="J221" s="171"/>
      <c r="K221" s="171"/>
      <c r="L221" s="171"/>
      <c r="M221" s="171"/>
      <c r="N221" s="171"/>
      <c r="O221" s="171"/>
      <c r="P221" s="171"/>
      <c r="Q221" s="171"/>
      <c r="R221" s="14"/>
      <c r="S221" s="14"/>
      <c r="T221" s="14"/>
      <c r="U221" s="14"/>
      <c r="V221" s="171"/>
      <c r="W221" s="171"/>
      <c r="X221" s="80"/>
      <c r="Y221" s="80"/>
      <c r="Z221" s="14"/>
      <c r="AA221" s="14"/>
      <c r="AB221" s="80"/>
      <c r="AC221" s="80"/>
      <c r="AD221" s="171"/>
      <c r="AE221" s="14"/>
      <c r="AF221" s="14"/>
      <c r="AG221" s="14"/>
      <c r="AH221" s="14"/>
      <c r="AI221" s="80"/>
      <c r="AJ221" s="14"/>
      <c r="AK221" s="14"/>
      <c r="AL221" s="61"/>
      <c r="AM221" s="61"/>
      <c r="AN221" s="1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7:51">
      <c r="G222" s="392"/>
      <c r="H222" s="398"/>
      <c r="I222" s="171"/>
      <c r="J222" s="171"/>
      <c r="K222" s="171"/>
      <c r="L222" s="171"/>
      <c r="M222" s="171"/>
      <c r="N222" s="171"/>
      <c r="O222" s="171"/>
      <c r="P222" s="171"/>
      <c r="Q222" s="171"/>
      <c r="R222" s="14"/>
      <c r="S222" s="14"/>
      <c r="T222" s="14"/>
      <c r="U222" s="14"/>
      <c r="V222" s="171"/>
      <c r="W222" s="171"/>
      <c r="X222" s="80"/>
      <c r="Y222" s="80"/>
      <c r="Z222" s="14"/>
      <c r="AA222" s="14"/>
      <c r="AB222" s="80"/>
      <c r="AC222" s="80"/>
      <c r="AD222" s="171"/>
      <c r="AE222" s="14"/>
      <c r="AF222" s="14"/>
      <c r="AG222" s="14"/>
      <c r="AH222" s="14"/>
      <c r="AI222" s="80"/>
      <c r="AJ222" s="14"/>
      <c r="AK222" s="14"/>
      <c r="AL222" s="61"/>
      <c r="AM222" s="61"/>
      <c r="AN222" s="1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7:51">
      <c r="G223" s="392"/>
      <c r="H223" s="398"/>
      <c r="I223" s="171"/>
      <c r="J223" s="171"/>
      <c r="K223" s="171"/>
      <c r="L223" s="171"/>
      <c r="M223" s="171"/>
      <c r="N223" s="171"/>
      <c r="O223" s="171"/>
      <c r="P223" s="171"/>
      <c r="Q223" s="171"/>
      <c r="R223" s="14"/>
      <c r="S223" s="14"/>
      <c r="T223" s="14"/>
      <c r="U223" s="14"/>
      <c r="V223" s="171"/>
      <c r="W223" s="171"/>
      <c r="X223" s="80"/>
      <c r="Y223" s="80"/>
      <c r="Z223" s="14"/>
      <c r="AA223" s="14"/>
      <c r="AB223" s="80"/>
      <c r="AC223" s="80"/>
      <c r="AD223" s="171"/>
      <c r="AE223" s="14"/>
      <c r="AF223" s="14"/>
      <c r="AG223" s="14"/>
      <c r="AH223" s="14"/>
      <c r="AI223" s="80"/>
      <c r="AJ223" s="14"/>
      <c r="AK223" s="14"/>
      <c r="AL223" s="61"/>
      <c r="AM223" s="61"/>
      <c r="AN223" s="1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7:51">
      <c r="G224" s="392"/>
      <c r="H224" s="398"/>
      <c r="I224" s="171"/>
      <c r="J224" s="171"/>
      <c r="K224" s="171"/>
      <c r="L224" s="171"/>
      <c r="M224" s="171"/>
      <c r="N224" s="171"/>
      <c r="O224" s="171"/>
      <c r="P224" s="171"/>
      <c r="Q224" s="171"/>
      <c r="R224" s="14"/>
      <c r="S224" s="14"/>
      <c r="T224" s="14"/>
      <c r="U224" s="14"/>
      <c r="V224" s="171"/>
      <c r="W224" s="171"/>
      <c r="X224" s="80"/>
      <c r="Y224" s="80"/>
      <c r="Z224" s="14"/>
      <c r="AA224" s="14"/>
      <c r="AB224" s="80"/>
      <c r="AC224" s="80"/>
      <c r="AD224" s="171"/>
      <c r="AE224" s="14"/>
      <c r="AF224" s="14"/>
      <c r="AG224" s="14"/>
      <c r="AH224" s="14"/>
      <c r="AI224" s="80"/>
      <c r="AJ224" s="14"/>
      <c r="AK224" s="14"/>
      <c r="AL224" s="61"/>
      <c r="AM224" s="61"/>
      <c r="AN224" s="1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7:51">
      <c r="G225" s="392"/>
      <c r="H225" s="398"/>
      <c r="I225" s="171"/>
      <c r="J225" s="171"/>
      <c r="K225" s="171"/>
      <c r="L225" s="171"/>
      <c r="M225" s="171"/>
      <c r="N225" s="171"/>
      <c r="O225" s="171"/>
      <c r="P225" s="171"/>
      <c r="Q225" s="171"/>
      <c r="R225" s="14"/>
      <c r="S225" s="14"/>
      <c r="T225" s="14"/>
      <c r="U225" s="14"/>
      <c r="V225" s="171"/>
      <c r="W225" s="171"/>
      <c r="X225" s="80"/>
      <c r="Y225" s="80"/>
      <c r="Z225" s="14"/>
      <c r="AA225" s="14"/>
      <c r="AB225" s="80"/>
      <c r="AC225" s="80"/>
      <c r="AD225" s="171"/>
      <c r="AE225" s="14"/>
      <c r="AF225" s="14"/>
      <c r="AG225" s="14"/>
      <c r="AH225" s="14"/>
      <c r="AI225" s="80"/>
      <c r="AJ225" s="14"/>
      <c r="AK225" s="14"/>
      <c r="AL225" s="61"/>
      <c r="AM225" s="61"/>
      <c r="AN225" s="1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7:51">
      <c r="G226" s="392"/>
      <c r="H226" s="398"/>
      <c r="I226" s="171"/>
      <c r="J226" s="171"/>
      <c r="K226" s="171"/>
      <c r="L226" s="171"/>
      <c r="M226" s="171"/>
      <c r="N226" s="171"/>
      <c r="O226" s="171"/>
      <c r="P226" s="171"/>
      <c r="Q226" s="171"/>
      <c r="R226" s="14"/>
      <c r="S226" s="14"/>
      <c r="T226" s="14"/>
      <c r="U226" s="14"/>
      <c r="V226" s="171"/>
      <c r="W226" s="171"/>
      <c r="X226" s="80"/>
      <c r="Y226" s="80"/>
      <c r="Z226" s="14"/>
      <c r="AA226" s="14"/>
      <c r="AB226" s="80"/>
      <c r="AC226" s="80"/>
      <c r="AD226" s="171"/>
      <c r="AE226" s="14"/>
      <c r="AF226" s="14"/>
      <c r="AG226" s="14"/>
      <c r="AH226" s="14"/>
      <c r="AI226" s="80"/>
      <c r="AJ226" s="14"/>
      <c r="AK226" s="14"/>
      <c r="AL226" s="61"/>
      <c r="AM226" s="61"/>
      <c r="AN226" s="1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7:51">
      <c r="G227" s="392"/>
      <c r="H227" s="398"/>
      <c r="I227" s="171"/>
      <c r="J227" s="171"/>
      <c r="K227" s="171"/>
      <c r="L227" s="171"/>
      <c r="M227" s="171"/>
      <c r="N227" s="171"/>
      <c r="O227" s="171"/>
      <c r="P227" s="171"/>
      <c r="Q227" s="171"/>
      <c r="R227" s="14"/>
      <c r="S227" s="14"/>
      <c r="T227" s="14"/>
      <c r="U227" s="14"/>
      <c r="V227" s="171"/>
      <c r="W227" s="171"/>
      <c r="X227" s="80"/>
      <c r="Y227" s="80"/>
      <c r="Z227" s="14"/>
      <c r="AA227" s="14"/>
      <c r="AB227" s="80"/>
      <c r="AC227" s="80"/>
      <c r="AD227" s="171"/>
      <c r="AE227" s="14"/>
      <c r="AF227" s="14"/>
      <c r="AG227" s="14"/>
      <c r="AH227" s="14"/>
      <c r="AI227" s="80"/>
      <c r="AJ227" s="14"/>
      <c r="AK227" s="14"/>
      <c r="AL227" s="61"/>
      <c r="AM227" s="61"/>
      <c r="AN227" s="1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7:51">
      <c r="G228" s="392"/>
      <c r="H228" s="398"/>
      <c r="I228" s="171"/>
      <c r="J228" s="171"/>
      <c r="K228" s="171"/>
      <c r="L228" s="171"/>
      <c r="M228" s="171"/>
      <c r="N228" s="171"/>
      <c r="O228" s="171"/>
      <c r="P228" s="171"/>
      <c r="Q228" s="171"/>
      <c r="R228" s="14"/>
      <c r="S228" s="14"/>
      <c r="T228" s="14"/>
      <c r="U228" s="14"/>
      <c r="V228" s="171"/>
      <c r="W228" s="171"/>
      <c r="X228" s="80"/>
      <c r="Y228" s="80"/>
      <c r="Z228" s="14"/>
      <c r="AA228" s="14"/>
      <c r="AB228" s="80"/>
      <c r="AC228" s="80"/>
      <c r="AD228" s="171"/>
      <c r="AE228" s="14"/>
      <c r="AF228" s="14"/>
      <c r="AG228" s="14"/>
      <c r="AH228" s="14"/>
      <c r="AI228" s="80"/>
      <c r="AJ228" s="14"/>
      <c r="AK228" s="14"/>
      <c r="AL228" s="61"/>
      <c r="AM228" s="61"/>
      <c r="AN228" s="1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7:51">
      <c r="G229" s="392"/>
      <c r="H229" s="398"/>
      <c r="I229" s="171"/>
      <c r="J229" s="171"/>
      <c r="K229" s="171"/>
      <c r="L229" s="171"/>
      <c r="M229" s="171"/>
      <c r="N229" s="171"/>
      <c r="O229" s="171"/>
      <c r="P229" s="171"/>
      <c r="Q229" s="171"/>
      <c r="R229" s="14"/>
      <c r="S229" s="14"/>
      <c r="T229" s="14"/>
      <c r="U229" s="14"/>
      <c r="V229" s="171"/>
      <c r="W229" s="171"/>
      <c r="X229" s="80"/>
      <c r="Y229" s="80"/>
      <c r="Z229" s="14"/>
      <c r="AA229" s="14"/>
      <c r="AB229" s="80"/>
      <c r="AC229" s="80"/>
      <c r="AD229" s="171"/>
      <c r="AE229" s="14"/>
      <c r="AF229" s="14"/>
      <c r="AG229" s="14"/>
      <c r="AH229" s="14"/>
      <c r="AI229" s="80"/>
      <c r="AJ229" s="14"/>
      <c r="AK229" s="14"/>
      <c r="AL229" s="61"/>
      <c r="AM229" s="61"/>
      <c r="AN229" s="1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7:51">
      <c r="G230" s="392"/>
      <c r="H230" s="398"/>
      <c r="I230" s="171"/>
      <c r="J230" s="171"/>
      <c r="K230" s="171"/>
      <c r="L230" s="171"/>
      <c r="M230" s="171"/>
      <c r="N230" s="171"/>
      <c r="O230" s="171"/>
      <c r="P230" s="171"/>
      <c r="Q230" s="171"/>
      <c r="R230" s="14"/>
      <c r="S230" s="14"/>
      <c r="T230" s="14"/>
      <c r="U230" s="14"/>
      <c r="V230" s="171"/>
      <c r="W230" s="171"/>
      <c r="X230" s="80"/>
      <c r="Y230" s="80"/>
      <c r="Z230" s="14"/>
      <c r="AA230" s="14"/>
      <c r="AB230" s="80"/>
      <c r="AC230" s="80"/>
      <c r="AD230" s="171"/>
      <c r="AE230" s="14"/>
      <c r="AF230" s="14"/>
      <c r="AG230" s="14"/>
      <c r="AH230" s="14"/>
      <c r="AI230" s="80"/>
      <c r="AJ230" s="14"/>
      <c r="AK230" s="14"/>
      <c r="AL230" s="61"/>
      <c r="AM230" s="61"/>
      <c r="AN230" s="1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7:51">
      <c r="G231" s="392"/>
      <c r="H231" s="398"/>
      <c r="I231" s="171"/>
      <c r="J231" s="171"/>
      <c r="K231" s="171"/>
      <c r="L231" s="171"/>
      <c r="M231" s="171"/>
      <c r="N231" s="171"/>
      <c r="O231" s="171"/>
      <c r="P231" s="171"/>
      <c r="Q231" s="171"/>
      <c r="R231" s="14"/>
      <c r="S231" s="14"/>
      <c r="T231" s="14"/>
      <c r="U231" s="14"/>
      <c r="V231" s="171"/>
      <c r="W231" s="171"/>
      <c r="X231" s="80"/>
      <c r="Y231" s="80"/>
      <c r="Z231" s="14"/>
      <c r="AA231" s="14"/>
      <c r="AB231" s="80"/>
      <c r="AC231" s="80"/>
      <c r="AD231" s="171"/>
      <c r="AE231" s="14"/>
      <c r="AF231" s="14"/>
      <c r="AG231" s="14"/>
      <c r="AH231" s="14"/>
      <c r="AI231" s="80"/>
      <c r="AJ231" s="14"/>
      <c r="AK231" s="14"/>
      <c r="AL231" s="61"/>
      <c r="AM231" s="61"/>
      <c r="AN231" s="1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7:51">
      <c r="G232" s="392"/>
      <c r="H232" s="398"/>
      <c r="I232" s="171"/>
      <c r="J232" s="171"/>
      <c r="K232" s="171"/>
      <c r="L232" s="171"/>
      <c r="M232" s="171"/>
      <c r="N232" s="171"/>
      <c r="O232" s="171"/>
      <c r="P232" s="171"/>
      <c r="Q232" s="171"/>
      <c r="R232" s="14"/>
      <c r="S232" s="14"/>
      <c r="T232" s="14"/>
      <c r="U232" s="14"/>
      <c r="V232" s="171"/>
      <c r="W232" s="171"/>
      <c r="X232" s="80"/>
      <c r="Y232" s="80"/>
      <c r="Z232" s="14"/>
      <c r="AA232" s="14"/>
      <c r="AB232" s="80"/>
      <c r="AC232" s="80"/>
      <c r="AD232" s="171"/>
      <c r="AE232" s="14"/>
      <c r="AF232" s="14"/>
      <c r="AG232" s="14"/>
      <c r="AH232" s="14"/>
      <c r="AI232" s="80"/>
      <c r="AJ232" s="14"/>
      <c r="AK232" s="14"/>
      <c r="AL232" s="61"/>
      <c r="AM232" s="61"/>
      <c r="AN232" s="1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7:51">
      <c r="G233" s="392"/>
      <c r="H233" s="398"/>
      <c r="I233" s="171"/>
      <c r="J233" s="171"/>
      <c r="K233" s="171"/>
      <c r="L233" s="171"/>
      <c r="M233" s="171"/>
      <c r="N233" s="171"/>
      <c r="O233" s="171"/>
      <c r="P233" s="171"/>
      <c r="Q233" s="171"/>
      <c r="R233" s="14"/>
      <c r="S233" s="14"/>
      <c r="T233" s="14"/>
      <c r="U233" s="14"/>
      <c r="V233" s="171"/>
      <c r="W233" s="171"/>
      <c r="X233" s="80"/>
      <c r="Y233" s="80"/>
      <c r="Z233" s="14"/>
      <c r="AA233" s="14"/>
      <c r="AB233" s="80"/>
      <c r="AC233" s="80"/>
      <c r="AD233" s="171"/>
      <c r="AE233" s="14"/>
      <c r="AF233" s="14"/>
      <c r="AG233" s="14"/>
      <c r="AH233" s="14"/>
      <c r="AI233" s="80"/>
      <c r="AJ233" s="14"/>
      <c r="AK233" s="14"/>
      <c r="AL233" s="61"/>
      <c r="AM233" s="61"/>
      <c r="AN233" s="1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7:51">
      <c r="G234" s="392"/>
      <c r="H234" s="398"/>
      <c r="I234" s="171"/>
      <c r="J234" s="171"/>
      <c r="K234" s="171"/>
      <c r="L234" s="171"/>
      <c r="M234" s="171"/>
      <c r="N234" s="171"/>
      <c r="O234" s="171"/>
      <c r="P234" s="171"/>
      <c r="Q234" s="171"/>
      <c r="R234" s="14"/>
      <c r="S234" s="14"/>
      <c r="T234" s="14"/>
      <c r="U234" s="14"/>
      <c r="V234" s="171"/>
      <c r="W234" s="171"/>
      <c r="X234" s="80"/>
      <c r="Y234" s="80"/>
      <c r="Z234" s="14"/>
      <c r="AA234" s="14"/>
      <c r="AB234" s="80"/>
      <c r="AC234" s="80"/>
      <c r="AD234" s="171"/>
      <c r="AE234" s="14"/>
      <c r="AF234" s="14"/>
      <c r="AG234" s="14"/>
      <c r="AH234" s="14"/>
      <c r="AI234" s="80"/>
      <c r="AJ234" s="14"/>
      <c r="AK234" s="14"/>
      <c r="AL234" s="61"/>
      <c r="AM234" s="61"/>
      <c r="AN234" s="1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7:51">
      <c r="G235" s="392"/>
      <c r="H235" s="398"/>
      <c r="I235" s="171"/>
      <c r="J235" s="171"/>
      <c r="K235" s="171"/>
      <c r="L235" s="171"/>
      <c r="M235" s="171"/>
      <c r="N235" s="171"/>
      <c r="O235" s="171"/>
      <c r="P235" s="171"/>
      <c r="Q235" s="171"/>
      <c r="R235" s="14"/>
      <c r="S235" s="14"/>
      <c r="T235" s="14"/>
      <c r="U235" s="14"/>
      <c r="V235" s="171"/>
      <c r="W235" s="171"/>
      <c r="X235" s="80"/>
      <c r="Y235" s="80"/>
      <c r="Z235" s="14"/>
      <c r="AA235" s="14"/>
      <c r="AB235" s="80"/>
      <c r="AC235" s="80"/>
      <c r="AD235" s="171"/>
      <c r="AE235" s="14"/>
      <c r="AF235" s="14"/>
      <c r="AG235" s="14"/>
      <c r="AH235" s="14"/>
      <c r="AI235" s="80"/>
      <c r="AJ235" s="14"/>
      <c r="AK235" s="14"/>
      <c r="AL235" s="61"/>
      <c r="AM235" s="61"/>
      <c r="AN235" s="1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7:51">
      <c r="G236" s="392"/>
      <c r="H236" s="398"/>
      <c r="I236" s="171"/>
      <c r="J236" s="171"/>
      <c r="K236" s="171"/>
      <c r="L236" s="171"/>
      <c r="M236" s="171"/>
      <c r="N236" s="171"/>
      <c r="O236" s="171"/>
      <c r="P236" s="171"/>
      <c r="Q236" s="171"/>
      <c r="R236" s="14"/>
      <c r="S236" s="14"/>
      <c r="T236" s="14"/>
      <c r="U236" s="14"/>
      <c r="V236" s="171"/>
      <c r="W236" s="171"/>
      <c r="X236" s="80"/>
      <c r="Y236" s="80"/>
      <c r="Z236" s="14"/>
      <c r="AA236" s="14"/>
      <c r="AB236" s="80"/>
      <c r="AC236" s="80"/>
      <c r="AD236" s="171"/>
      <c r="AE236" s="14"/>
      <c r="AF236" s="14"/>
      <c r="AG236" s="14"/>
      <c r="AH236" s="14"/>
      <c r="AI236" s="80"/>
      <c r="AJ236" s="14"/>
      <c r="AK236" s="14"/>
      <c r="AL236" s="61"/>
      <c r="AM236" s="61"/>
      <c r="AN236" s="1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7:51">
      <c r="G237" s="392"/>
      <c r="H237" s="398"/>
      <c r="I237" s="171"/>
      <c r="J237" s="171"/>
      <c r="K237" s="171"/>
      <c r="L237" s="171"/>
      <c r="M237" s="171"/>
      <c r="N237" s="171"/>
      <c r="O237" s="171"/>
      <c r="P237" s="171"/>
      <c r="Q237" s="171"/>
      <c r="R237" s="14"/>
      <c r="S237" s="14"/>
      <c r="T237" s="14"/>
      <c r="U237" s="14"/>
      <c r="V237" s="171"/>
      <c r="W237" s="171"/>
      <c r="X237" s="80"/>
      <c r="Y237" s="80"/>
      <c r="Z237" s="14"/>
      <c r="AA237" s="14"/>
      <c r="AB237" s="80"/>
      <c r="AC237" s="80"/>
      <c r="AD237" s="171"/>
      <c r="AE237" s="14"/>
      <c r="AF237" s="14"/>
      <c r="AG237" s="14"/>
      <c r="AH237" s="14"/>
      <c r="AI237" s="80"/>
      <c r="AJ237" s="14"/>
      <c r="AK237" s="14"/>
      <c r="AL237" s="61"/>
      <c r="AM237" s="61"/>
      <c r="AN237" s="1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7:51">
      <c r="G238" s="392"/>
      <c r="H238" s="398"/>
      <c r="I238" s="171"/>
      <c r="J238" s="171"/>
      <c r="K238" s="171"/>
      <c r="L238" s="171"/>
      <c r="M238" s="171"/>
      <c r="N238" s="171"/>
      <c r="O238" s="171"/>
      <c r="P238" s="171"/>
      <c r="Q238" s="171"/>
      <c r="R238" s="14"/>
      <c r="S238" s="14"/>
      <c r="T238" s="14"/>
      <c r="U238" s="14"/>
      <c r="V238" s="171"/>
      <c r="W238" s="171"/>
      <c r="X238" s="80"/>
      <c r="Y238" s="80"/>
      <c r="Z238" s="14"/>
      <c r="AA238" s="14"/>
      <c r="AB238" s="80"/>
      <c r="AC238" s="80"/>
      <c r="AD238" s="171"/>
      <c r="AE238" s="14"/>
      <c r="AF238" s="14"/>
      <c r="AG238" s="14"/>
      <c r="AH238" s="14"/>
      <c r="AI238" s="80"/>
      <c r="AJ238" s="14"/>
      <c r="AK238" s="14"/>
      <c r="AL238" s="61"/>
      <c r="AM238" s="61"/>
      <c r="AN238" s="1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7:51">
      <c r="G239" s="392"/>
      <c r="H239" s="398"/>
      <c r="I239" s="171"/>
      <c r="J239" s="171"/>
      <c r="K239" s="171"/>
      <c r="L239" s="171"/>
      <c r="M239" s="171"/>
      <c r="N239" s="171"/>
      <c r="O239" s="171"/>
      <c r="P239" s="171"/>
      <c r="Q239" s="171"/>
      <c r="R239" s="14"/>
      <c r="S239" s="14"/>
      <c r="T239" s="14"/>
      <c r="U239" s="14"/>
      <c r="V239" s="171"/>
      <c r="W239" s="171"/>
      <c r="X239" s="80"/>
      <c r="Y239" s="80"/>
      <c r="Z239" s="14"/>
      <c r="AA239" s="14"/>
      <c r="AB239" s="80"/>
      <c r="AC239" s="80"/>
      <c r="AD239" s="171"/>
      <c r="AE239" s="14"/>
      <c r="AF239" s="14"/>
      <c r="AG239" s="14"/>
      <c r="AH239" s="14"/>
      <c r="AI239" s="80"/>
      <c r="AJ239" s="14"/>
      <c r="AK239" s="14"/>
      <c r="AL239" s="61"/>
      <c r="AM239" s="61"/>
      <c r="AN239" s="1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7:51">
      <c r="G240" s="392"/>
      <c r="H240" s="398"/>
      <c r="I240" s="171"/>
      <c r="J240" s="171"/>
      <c r="K240" s="171"/>
      <c r="L240" s="171"/>
      <c r="M240" s="171"/>
      <c r="N240" s="171"/>
      <c r="O240" s="171"/>
      <c r="P240" s="171"/>
      <c r="Q240" s="171"/>
      <c r="R240" s="14"/>
      <c r="S240" s="14"/>
      <c r="T240" s="14"/>
      <c r="U240" s="14"/>
      <c r="V240" s="171"/>
      <c r="W240" s="171"/>
      <c r="X240" s="80"/>
      <c r="Y240" s="80"/>
      <c r="Z240" s="14"/>
      <c r="AA240" s="14"/>
      <c r="AB240" s="80"/>
      <c r="AC240" s="80"/>
      <c r="AD240" s="171"/>
      <c r="AE240" s="14"/>
      <c r="AF240" s="14"/>
      <c r="AG240" s="14"/>
      <c r="AH240" s="14"/>
      <c r="AI240" s="80"/>
      <c r="AJ240" s="14"/>
      <c r="AK240" s="14"/>
      <c r="AL240" s="61"/>
      <c r="AM240" s="61"/>
      <c r="AN240" s="1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7:51">
      <c r="G241" s="392"/>
      <c r="H241" s="398"/>
      <c r="I241" s="171"/>
      <c r="J241" s="171"/>
      <c r="K241" s="171"/>
      <c r="L241" s="171"/>
      <c r="M241" s="171"/>
      <c r="N241" s="171"/>
      <c r="O241" s="171"/>
      <c r="P241" s="171"/>
      <c r="Q241" s="171"/>
      <c r="R241" s="14"/>
      <c r="S241" s="14"/>
      <c r="T241" s="14"/>
      <c r="U241" s="14"/>
      <c r="V241" s="171"/>
      <c r="W241" s="171"/>
      <c r="X241" s="80"/>
      <c r="Y241" s="80"/>
      <c r="Z241" s="14"/>
      <c r="AA241" s="14"/>
      <c r="AB241" s="80"/>
      <c r="AC241" s="80"/>
      <c r="AD241" s="171"/>
      <c r="AE241" s="14"/>
      <c r="AF241" s="14"/>
      <c r="AG241" s="14"/>
      <c r="AH241" s="14"/>
      <c r="AI241" s="80"/>
      <c r="AJ241" s="14"/>
      <c r="AK241" s="14"/>
      <c r="AL241" s="61"/>
      <c r="AM241" s="61"/>
      <c r="AN241" s="1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7:51">
      <c r="G242" s="392"/>
      <c r="H242" s="398"/>
      <c r="I242" s="171"/>
      <c r="J242" s="171"/>
      <c r="K242" s="171"/>
      <c r="L242" s="171"/>
      <c r="M242" s="171"/>
      <c r="N242" s="171"/>
      <c r="O242" s="171"/>
      <c r="P242" s="171"/>
      <c r="Q242" s="171"/>
      <c r="R242" s="14"/>
      <c r="S242" s="14"/>
      <c r="T242" s="14"/>
      <c r="U242" s="14"/>
      <c r="V242" s="171"/>
      <c r="W242" s="171"/>
      <c r="X242" s="80"/>
      <c r="Y242" s="80"/>
      <c r="Z242" s="14"/>
      <c r="AA242" s="14"/>
      <c r="AB242" s="80"/>
      <c r="AC242" s="80"/>
      <c r="AD242" s="171"/>
      <c r="AE242" s="14"/>
      <c r="AF242" s="14"/>
      <c r="AG242" s="14"/>
      <c r="AH242" s="14"/>
      <c r="AI242" s="80"/>
      <c r="AJ242" s="14"/>
      <c r="AK242" s="14"/>
      <c r="AL242" s="61"/>
      <c r="AM242" s="61"/>
      <c r="AN242" s="1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7:51">
      <c r="G243" s="392"/>
      <c r="H243" s="398"/>
      <c r="I243" s="171"/>
      <c r="J243" s="171"/>
      <c r="K243" s="171"/>
      <c r="L243" s="171"/>
      <c r="M243" s="171"/>
      <c r="N243" s="171"/>
      <c r="O243" s="171"/>
      <c r="P243" s="171"/>
      <c r="Q243" s="171"/>
      <c r="R243" s="14"/>
      <c r="S243" s="14"/>
      <c r="T243" s="14"/>
      <c r="U243" s="14"/>
      <c r="V243" s="171"/>
      <c r="W243" s="171"/>
      <c r="X243" s="80"/>
      <c r="Y243" s="80"/>
      <c r="Z243" s="14"/>
      <c r="AA243" s="14"/>
      <c r="AB243" s="80"/>
      <c r="AC243" s="80"/>
      <c r="AD243" s="171"/>
      <c r="AE243" s="14"/>
      <c r="AF243" s="14"/>
      <c r="AG243" s="14"/>
      <c r="AH243" s="14"/>
      <c r="AI243" s="80"/>
      <c r="AJ243" s="14"/>
      <c r="AK243" s="14"/>
      <c r="AL243" s="61"/>
      <c r="AM243" s="61"/>
      <c r="AN243" s="1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7:51">
      <c r="G244" s="392"/>
      <c r="H244" s="398"/>
      <c r="I244" s="171"/>
      <c r="J244" s="171"/>
      <c r="K244" s="171"/>
      <c r="L244" s="171"/>
      <c r="M244" s="171"/>
      <c r="N244" s="171"/>
      <c r="O244" s="171"/>
      <c r="P244" s="171"/>
      <c r="Q244" s="171"/>
      <c r="R244" s="14"/>
      <c r="S244" s="14"/>
      <c r="T244" s="14"/>
      <c r="U244" s="14"/>
      <c r="V244" s="171"/>
      <c r="W244" s="171"/>
      <c r="X244" s="80"/>
      <c r="Y244" s="80"/>
      <c r="Z244" s="14"/>
      <c r="AA244" s="14"/>
      <c r="AB244" s="80"/>
      <c r="AC244" s="80"/>
      <c r="AD244" s="171"/>
      <c r="AE244" s="14"/>
      <c r="AF244" s="14"/>
      <c r="AG244" s="14"/>
      <c r="AH244" s="14"/>
      <c r="AI244" s="80"/>
      <c r="AJ244" s="14"/>
      <c r="AK244" s="14"/>
      <c r="AL244" s="61"/>
      <c r="AM244" s="61"/>
      <c r="AN244" s="1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7:51">
      <c r="G245" s="392"/>
      <c r="H245" s="398"/>
      <c r="I245" s="171"/>
      <c r="J245" s="171"/>
      <c r="K245" s="171"/>
      <c r="L245" s="171"/>
      <c r="M245" s="171"/>
      <c r="N245" s="171"/>
      <c r="O245" s="171"/>
      <c r="P245" s="171"/>
      <c r="Q245" s="171"/>
      <c r="R245" s="14"/>
      <c r="S245" s="14"/>
      <c r="T245" s="14"/>
      <c r="U245" s="14"/>
      <c r="V245" s="171"/>
      <c r="W245" s="171"/>
      <c r="X245" s="80"/>
      <c r="Y245" s="80"/>
      <c r="Z245" s="14"/>
      <c r="AA245" s="14"/>
      <c r="AB245" s="80"/>
      <c r="AC245" s="80"/>
      <c r="AD245" s="171"/>
      <c r="AE245" s="14"/>
      <c r="AF245" s="14"/>
      <c r="AG245" s="14"/>
      <c r="AH245" s="14"/>
      <c r="AI245" s="80"/>
      <c r="AJ245" s="14"/>
      <c r="AK245" s="14"/>
      <c r="AL245" s="61"/>
      <c r="AM245" s="61"/>
      <c r="AN245" s="1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7:51">
      <c r="G246" s="392"/>
      <c r="H246" s="398"/>
      <c r="I246" s="171"/>
      <c r="J246" s="171"/>
      <c r="K246" s="171"/>
      <c r="L246" s="171"/>
      <c r="M246" s="171"/>
      <c r="N246" s="171"/>
      <c r="O246" s="171"/>
      <c r="P246" s="171"/>
      <c r="Q246" s="171"/>
      <c r="R246" s="14"/>
      <c r="S246" s="14"/>
      <c r="T246" s="14"/>
      <c r="U246" s="14"/>
      <c r="V246" s="171"/>
      <c r="W246" s="171"/>
      <c r="X246" s="80"/>
      <c r="Y246" s="80"/>
      <c r="Z246" s="14"/>
      <c r="AA246" s="14"/>
      <c r="AB246" s="80"/>
      <c r="AC246" s="80"/>
      <c r="AD246" s="171"/>
      <c r="AE246" s="14"/>
      <c r="AF246" s="14"/>
      <c r="AG246" s="14"/>
      <c r="AH246" s="14"/>
      <c r="AI246" s="80"/>
      <c r="AJ246" s="14"/>
      <c r="AK246" s="14"/>
      <c r="AL246" s="61"/>
      <c r="AM246" s="61"/>
      <c r="AN246" s="1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7:51">
      <c r="G247" s="392"/>
      <c r="H247" s="398"/>
      <c r="I247" s="171"/>
      <c r="J247" s="171"/>
      <c r="K247" s="171"/>
      <c r="L247" s="171"/>
      <c r="M247" s="171"/>
      <c r="N247" s="171"/>
      <c r="O247" s="171"/>
      <c r="P247" s="171"/>
      <c r="Q247" s="171"/>
      <c r="R247" s="14"/>
      <c r="S247" s="14"/>
      <c r="T247" s="14"/>
      <c r="U247" s="14"/>
      <c r="V247" s="171"/>
      <c r="W247" s="171"/>
      <c r="X247" s="80"/>
      <c r="Y247" s="80"/>
      <c r="Z247" s="14"/>
      <c r="AA247" s="14"/>
      <c r="AB247" s="80"/>
      <c r="AC247" s="80"/>
      <c r="AD247" s="171"/>
      <c r="AE247" s="14"/>
      <c r="AF247" s="14"/>
      <c r="AG247" s="14"/>
      <c r="AH247" s="14"/>
      <c r="AI247" s="80"/>
      <c r="AJ247" s="14"/>
      <c r="AK247" s="14"/>
      <c r="AL247" s="61"/>
      <c r="AM247" s="61"/>
      <c r="AN247" s="1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7:51">
      <c r="G248" s="392"/>
      <c r="H248" s="398"/>
      <c r="I248" s="171"/>
      <c r="J248" s="171"/>
      <c r="K248" s="171"/>
      <c r="L248" s="171"/>
      <c r="M248" s="171"/>
      <c r="N248" s="171"/>
      <c r="O248" s="171"/>
      <c r="P248" s="171"/>
      <c r="Q248" s="171"/>
      <c r="R248" s="14"/>
      <c r="S248" s="14"/>
      <c r="T248" s="14"/>
      <c r="U248" s="14"/>
      <c r="V248" s="171"/>
      <c r="W248" s="171"/>
      <c r="X248" s="80"/>
      <c r="Y248" s="80"/>
      <c r="Z248" s="14"/>
      <c r="AA248" s="14"/>
      <c r="AB248" s="80"/>
      <c r="AC248" s="80"/>
      <c r="AD248" s="171"/>
      <c r="AE248" s="14"/>
      <c r="AF248" s="14"/>
      <c r="AG248" s="14"/>
      <c r="AH248" s="14"/>
      <c r="AI248" s="80"/>
      <c r="AJ248" s="14"/>
      <c r="AK248" s="14"/>
      <c r="AL248" s="61"/>
      <c r="AM248" s="61"/>
      <c r="AN248" s="1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7:51">
      <c r="G249" s="392"/>
      <c r="H249" s="398"/>
      <c r="I249" s="171"/>
      <c r="J249" s="171"/>
      <c r="K249" s="171"/>
      <c r="L249" s="171"/>
      <c r="M249" s="171"/>
      <c r="N249" s="171"/>
      <c r="O249" s="171"/>
      <c r="P249" s="171"/>
      <c r="Q249" s="171"/>
      <c r="R249" s="14"/>
      <c r="S249" s="14"/>
      <c r="T249" s="14"/>
      <c r="U249" s="14"/>
      <c r="V249" s="171"/>
      <c r="W249" s="171"/>
      <c r="X249" s="80"/>
      <c r="Y249" s="80"/>
      <c r="Z249" s="14"/>
      <c r="AA249" s="14"/>
      <c r="AB249" s="80"/>
      <c r="AC249" s="80"/>
      <c r="AD249" s="171"/>
      <c r="AE249" s="14"/>
      <c r="AF249" s="14"/>
      <c r="AG249" s="14"/>
      <c r="AH249" s="14"/>
      <c r="AI249" s="80"/>
      <c r="AJ249" s="14"/>
      <c r="AK249" s="14"/>
      <c r="AL249" s="61"/>
      <c r="AM249" s="61"/>
      <c r="AN249" s="1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7:51">
      <c r="G250" s="392"/>
      <c r="H250" s="398"/>
      <c r="I250" s="171"/>
      <c r="J250" s="171"/>
      <c r="K250" s="171"/>
      <c r="L250" s="171"/>
      <c r="M250" s="171"/>
      <c r="N250" s="171"/>
      <c r="O250" s="171"/>
      <c r="P250" s="171"/>
      <c r="Q250" s="171"/>
      <c r="R250" s="14"/>
      <c r="S250" s="14"/>
      <c r="T250" s="14"/>
      <c r="U250" s="14"/>
      <c r="V250" s="171"/>
      <c r="W250" s="171"/>
      <c r="X250" s="80"/>
      <c r="Y250" s="80"/>
      <c r="Z250" s="14"/>
      <c r="AA250" s="14"/>
      <c r="AB250" s="80"/>
      <c r="AC250" s="80"/>
      <c r="AD250" s="171"/>
      <c r="AE250" s="14"/>
      <c r="AF250" s="14"/>
      <c r="AG250" s="14"/>
      <c r="AH250" s="14"/>
      <c r="AI250" s="80"/>
      <c r="AJ250" s="14"/>
      <c r="AK250" s="14"/>
      <c r="AL250" s="61"/>
      <c r="AM250" s="61"/>
      <c r="AN250" s="1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7:51">
      <c r="G251" s="392"/>
      <c r="H251" s="398"/>
      <c r="I251" s="171"/>
      <c r="J251" s="171"/>
      <c r="K251" s="171"/>
      <c r="L251" s="171"/>
      <c r="M251" s="171"/>
      <c r="N251" s="171"/>
      <c r="O251" s="171"/>
      <c r="P251" s="171"/>
      <c r="Q251" s="171"/>
      <c r="R251" s="14"/>
      <c r="S251" s="14"/>
      <c r="T251" s="14"/>
      <c r="U251" s="14"/>
      <c r="V251" s="171"/>
      <c r="W251" s="171"/>
      <c r="X251" s="80"/>
      <c r="Y251" s="80"/>
      <c r="Z251" s="14"/>
      <c r="AA251" s="14"/>
      <c r="AB251" s="80"/>
      <c r="AC251" s="80"/>
      <c r="AD251" s="171"/>
      <c r="AE251" s="14"/>
      <c r="AF251" s="14"/>
      <c r="AG251" s="14"/>
      <c r="AH251" s="14"/>
      <c r="AI251" s="80"/>
      <c r="AJ251" s="14"/>
      <c r="AK251" s="14"/>
      <c r="AL251" s="61"/>
      <c r="AM251" s="61"/>
      <c r="AN251" s="1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7:51">
      <c r="G252" s="392"/>
      <c r="H252" s="398"/>
      <c r="I252" s="171"/>
      <c r="J252" s="171"/>
      <c r="K252" s="171"/>
      <c r="L252" s="171"/>
      <c r="M252" s="171"/>
      <c r="N252" s="171"/>
      <c r="O252" s="171"/>
      <c r="P252" s="171"/>
      <c r="Q252" s="171"/>
      <c r="R252" s="14"/>
      <c r="S252" s="14"/>
      <c r="T252" s="14"/>
      <c r="U252" s="14"/>
      <c r="V252" s="171"/>
      <c r="W252" s="171"/>
      <c r="X252" s="80"/>
      <c r="Y252" s="80"/>
      <c r="Z252" s="14"/>
      <c r="AA252" s="14"/>
      <c r="AB252" s="80"/>
      <c r="AC252" s="80"/>
      <c r="AD252" s="171"/>
      <c r="AE252" s="14"/>
      <c r="AF252" s="14"/>
      <c r="AG252" s="14"/>
      <c r="AH252" s="14"/>
      <c r="AI252" s="80"/>
      <c r="AJ252" s="14"/>
      <c r="AK252" s="14"/>
      <c r="AL252" s="61"/>
      <c r="AM252" s="61"/>
      <c r="AN252" s="1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7:51">
      <c r="G253" s="392"/>
      <c r="H253" s="398"/>
      <c r="I253" s="171"/>
      <c r="J253" s="171"/>
      <c r="K253" s="171"/>
      <c r="L253" s="171"/>
      <c r="M253" s="171"/>
      <c r="N253" s="171"/>
      <c r="O253" s="171"/>
      <c r="P253" s="171"/>
      <c r="Q253" s="171"/>
      <c r="R253" s="14"/>
      <c r="S253" s="14"/>
      <c r="T253" s="14"/>
      <c r="U253" s="14"/>
      <c r="V253" s="171"/>
      <c r="W253" s="171"/>
      <c r="X253" s="80"/>
      <c r="Y253" s="80"/>
      <c r="Z253" s="14"/>
      <c r="AA253" s="14"/>
      <c r="AB253" s="80"/>
      <c r="AC253" s="80"/>
      <c r="AD253" s="171"/>
      <c r="AE253" s="14"/>
      <c r="AF253" s="14"/>
      <c r="AG253" s="14"/>
      <c r="AH253" s="14"/>
      <c r="AI253" s="80"/>
      <c r="AJ253" s="14"/>
      <c r="AK253" s="14"/>
      <c r="AL253" s="61"/>
      <c r="AM253" s="61"/>
      <c r="AN253" s="1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7:51">
      <c r="G254" s="392"/>
      <c r="H254" s="398"/>
      <c r="I254" s="171"/>
      <c r="J254" s="171"/>
      <c r="K254" s="171"/>
      <c r="L254" s="171"/>
      <c r="M254" s="171"/>
      <c r="N254" s="171"/>
      <c r="O254" s="171"/>
      <c r="P254" s="171"/>
      <c r="Q254" s="171"/>
      <c r="R254" s="14"/>
      <c r="S254" s="14"/>
      <c r="T254" s="14"/>
      <c r="U254" s="14"/>
      <c r="V254" s="171"/>
      <c r="W254" s="171"/>
      <c r="X254" s="80"/>
      <c r="Y254" s="80"/>
      <c r="Z254" s="14"/>
      <c r="AA254" s="14"/>
      <c r="AB254" s="80"/>
      <c r="AC254" s="80"/>
      <c r="AD254" s="171"/>
      <c r="AE254" s="14"/>
      <c r="AF254" s="14"/>
      <c r="AG254" s="14"/>
      <c r="AH254" s="14"/>
      <c r="AI254" s="80"/>
      <c r="AJ254" s="14"/>
      <c r="AK254" s="14"/>
      <c r="AL254" s="61"/>
      <c r="AM254" s="61"/>
      <c r="AN254" s="1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7:51">
      <c r="G255" s="392"/>
      <c r="H255" s="398"/>
      <c r="I255" s="171"/>
      <c r="J255" s="171"/>
      <c r="K255" s="171"/>
      <c r="L255" s="171"/>
      <c r="M255" s="171"/>
      <c r="N255" s="171"/>
      <c r="O255" s="171"/>
      <c r="P255" s="171"/>
      <c r="Q255" s="171"/>
      <c r="R255" s="14"/>
      <c r="S255" s="14"/>
      <c r="T255" s="14"/>
      <c r="U255" s="14"/>
      <c r="V255" s="171"/>
      <c r="W255" s="171"/>
      <c r="X255" s="80"/>
      <c r="Y255" s="80"/>
      <c r="Z255" s="14"/>
      <c r="AA255" s="14"/>
      <c r="AB255" s="80"/>
      <c r="AC255" s="80"/>
      <c r="AD255" s="171"/>
      <c r="AE255" s="14"/>
      <c r="AF255" s="14"/>
      <c r="AG255" s="14"/>
      <c r="AH255" s="14"/>
      <c r="AI255" s="80"/>
      <c r="AJ255" s="14"/>
      <c r="AK255" s="14"/>
      <c r="AL255" s="61"/>
      <c r="AM255" s="61"/>
      <c r="AN255" s="1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7:51">
      <c r="G256" s="392"/>
      <c r="H256" s="398"/>
      <c r="I256" s="171"/>
      <c r="J256" s="171"/>
      <c r="K256" s="171"/>
      <c r="L256" s="171"/>
      <c r="M256" s="171"/>
      <c r="N256" s="171"/>
      <c r="O256" s="171"/>
      <c r="P256" s="171"/>
      <c r="Q256" s="171"/>
      <c r="R256" s="14"/>
      <c r="S256" s="14"/>
      <c r="T256" s="14"/>
      <c r="U256" s="14"/>
      <c r="V256" s="171"/>
      <c r="W256" s="171"/>
      <c r="X256" s="80"/>
      <c r="Y256" s="80"/>
      <c r="Z256" s="14"/>
      <c r="AA256" s="14"/>
      <c r="AB256" s="80"/>
      <c r="AC256" s="80"/>
      <c r="AD256" s="171"/>
      <c r="AE256" s="14"/>
      <c r="AF256" s="14"/>
      <c r="AG256" s="14"/>
      <c r="AH256" s="14"/>
      <c r="AI256" s="80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7:51">
      <c r="G257" s="392"/>
      <c r="H257" s="398"/>
      <c r="I257" s="171"/>
      <c r="J257" s="171"/>
      <c r="K257" s="171"/>
      <c r="L257" s="171"/>
      <c r="M257" s="171"/>
      <c r="N257" s="171"/>
      <c r="O257" s="171"/>
      <c r="P257" s="171"/>
      <c r="Q257" s="171"/>
      <c r="R257" s="14"/>
      <c r="S257" s="14"/>
      <c r="T257" s="14"/>
      <c r="U257" s="14"/>
      <c r="V257" s="171"/>
      <c r="W257" s="171"/>
      <c r="X257" s="80"/>
      <c r="Y257" s="80"/>
      <c r="Z257" s="14"/>
      <c r="AA257" s="14"/>
      <c r="AB257" s="80"/>
      <c r="AC257" s="80"/>
      <c r="AD257" s="171"/>
      <c r="AE257" s="14"/>
      <c r="AF257" s="14"/>
      <c r="AG257" s="14"/>
      <c r="AH257" s="14"/>
      <c r="AI257" s="80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7:51">
      <c r="G258" s="392"/>
      <c r="H258" s="398"/>
      <c r="I258" s="171"/>
      <c r="J258" s="171"/>
      <c r="K258" s="171"/>
      <c r="L258" s="171"/>
      <c r="M258" s="171"/>
      <c r="N258" s="171"/>
      <c r="O258" s="171"/>
      <c r="P258" s="171"/>
      <c r="Q258" s="171"/>
      <c r="R258" s="14"/>
      <c r="S258" s="14"/>
      <c r="T258" s="14"/>
      <c r="U258" s="14"/>
      <c r="V258" s="171"/>
      <c r="W258" s="171"/>
      <c r="X258" s="80"/>
      <c r="Y258" s="80"/>
      <c r="Z258" s="14"/>
      <c r="AA258" s="14"/>
      <c r="AB258" s="80"/>
      <c r="AC258" s="80"/>
      <c r="AD258" s="171"/>
      <c r="AE258" s="14"/>
      <c r="AF258" s="14"/>
      <c r="AG258" s="14"/>
      <c r="AH258" s="14"/>
      <c r="AI258" s="80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7:51">
      <c r="G259" s="392"/>
      <c r="H259" s="398"/>
      <c r="I259" s="171"/>
      <c r="J259" s="171"/>
      <c r="K259" s="171"/>
      <c r="L259" s="171"/>
      <c r="M259" s="171"/>
      <c r="N259" s="171"/>
      <c r="O259" s="171"/>
      <c r="P259" s="171"/>
      <c r="Q259" s="171"/>
      <c r="R259" s="14"/>
      <c r="S259" s="14"/>
      <c r="T259" s="14"/>
      <c r="U259" s="14"/>
      <c r="V259" s="171"/>
      <c r="W259" s="171"/>
      <c r="X259" s="80"/>
      <c r="Y259" s="80"/>
      <c r="Z259" s="14"/>
      <c r="AA259" s="14"/>
      <c r="AB259" s="80"/>
      <c r="AC259" s="80"/>
      <c r="AD259" s="171"/>
      <c r="AE259" s="14"/>
      <c r="AF259" s="14"/>
      <c r="AG259" s="14"/>
      <c r="AH259" s="14"/>
      <c r="AI259" s="80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7:51">
      <c r="G260" s="392"/>
      <c r="H260" s="398"/>
      <c r="I260" s="171"/>
      <c r="J260" s="171"/>
      <c r="K260" s="171"/>
      <c r="L260" s="171"/>
      <c r="M260" s="171"/>
      <c r="N260" s="171"/>
      <c r="O260" s="171"/>
      <c r="P260" s="171"/>
      <c r="Q260" s="171"/>
      <c r="R260" s="14"/>
      <c r="S260" s="14"/>
      <c r="T260" s="14"/>
      <c r="U260" s="14"/>
      <c r="V260" s="171"/>
      <c r="W260" s="171"/>
      <c r="X260" s="80"/>
      <c r="Y260" s="80"/>
      <c r="Z260" s="14"/>
      <c r="AA260" s="14"/>
      <c r="AB260" s="80"/>
      <c r="AC260" s="80"/>
      <c r="AD260" s="171"/>
      <c r="AE260" s="14"/>
      <c r="AF260" s="14"/>
      <c r="AG260" s="14"/>
      <c r="AH260" s="14"/>
      <c r="AI260" s="80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7:51">
      <c r="G261" s="392"/>
      <c r="H261" s="398"/>
      <c r="I261" s="171"/>
      <c r="J261" s="171"/>
      <c r="K261" s="171"/>
      <c r="L261" s="171"/>
      <c r="M261" s="171"/>
      <c r="N261" s="171"/>
      <c r="O261" s="171"/>
      <c r="P261" s="171"/>
      <c r="Q261" s="171"/>
      <c r="R261" s="14"/>
      <c r="S261" s="14"/>
      <c r="T261" s="14"/>
      <c r="U261" s="14"/>
      <c r="V261" s="171"/>
      <c r="W261" s="171"/>
      <c r="X261" s="80"/>
      <c r="Y261" s="80"/>
      <c r="Z261" s="14"/>
      <c r="AA261" s="14"/>
      <c r="AB261" s="80"/>
      <c r="AC261" s="80"/>
      <c r="AD261" s="171"/>
      <c r="AE261" s="14"/>
      <c r="AF261" s="14"/>
      <c r="AG261" s="14"/>
      <c r="AH261" s="14"/>
      <c r="AI261" s="80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7:51">
      <c r="G262" s="392"/>
      <c r="H262" s="398"/>
      <c r="I262" s="171"/>
      <c r="J262" s="171"/>
      <c r="K262" s="171"/>
      <c r="L262" s="171"/>
      <c r="M262" s="171"/>
      <c r="N262" s="171"/>
      <c r="O262" s="171"/>
      <c r="P262" s="171"/>
      <c r="Q262" s="171"/>
      <c r="R262" s="32"/>
      <c r="S262" s="32"/>
      <c r="T262" s="32"/>
      <c r="U262" s="32"/>
      <c r="V262" s="172"/>
      <c r="W262" s="172"/>
      <c r="X262" s="81"/>
      <c r="Y262" s="81"/>
      <c r="Z262" s="32"/>
      <c r="AA262" s="32"/>
      <c r="AB262" s="81"/>
      <c r="AC262" s="81"/>
      <c r="AD262" s="172"/>
      <c r="AE262" s="32"/>
      <c r="AF262" s="32"/>
      <c r="AG262" s="32"/>
      <c r="AH262" s="32"/>
      <c r="AI262" s="81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7:51">
      <c r="G263" s="392"/>
      <c r="H263" s="398"/>
      <c r="I263" s="171"/>
      <c r="J263" s="171"/>
      <c r="K263" s="171"/>
      <c r="L263" s="171"/>
      <c r="M263" s="172"/>
      <c r="N263" s="172"/>
      <c r="O263" s="172"/>
      <c r="P263" s="172"/>
      <c r="Q263" s="172"/>
      <c r="R263" s="36"/>
      <c r="S263" s="36"/>
      <c r="T263" s="36"/>
      <c r="U263" s="36"/>
      <c r="V263" s="173"/>
      <c r="W263" s="173"/>
      <c r="X263" s="82"/>
      <c r="Y263" s="82"/>
      <c r="Z263" s="36"/>
      <c r="AA263" s="36"/>
      <c r="AB263" s="82"/>
      <c r="AC263" s="82"/>
      <c r="AD263" s="173"/>
      <c r="AE263" s="36"/>
      <c r="AF263" s="36"/>
      <c r="AG263" s="36"/>
      <c r="AH263" s="36"/>
      <c r="AI263" s="82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7:51">
      <c r="G264" s="392"/>
      <c r="H264" s="398"/>
      <c r="I264" s="171"/>
      <c r="J264" s="171"/>
      <c r="K264" s="171"/>
      <c r="L264" s="171"/>
      <c r="M264" s="173"/>
      <c r="N264" s="173"/>
      <c r="O264" s="173"/>
      <c r="P264" s="173"/>
      <c r="Q264" s="173"/>
      <c r="R264" s="36"/>
      <c r="S264" s="36"/>
      <c r="T264" s="36"/>
      <c r="U264" s="36"/>
      <c r="V264" s="173"/>
      <c r="W264" s="173"/>
      <c r="X264" s="82"/>
      <c r="Y264" s="82"/>
      <c r="Z264" s="36"/>
      <c r="AA264" s="36"/>
      <c r="AB264" s="82"/>
      <c r="AC264" s="82"/>
      <c r="AD264" s="173"/>
      <c r="AE264" s="36"/>
      <c r="AF264" s="36"/>
      <c r="AG264" s="36"/>
      <c r="AH264" s="36"/>
      <c r="AI264" s="82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7:51">
      <c r="G265" s="392"/>
      <c r="H265" s="398"/>
      <c r="I265" s="171"/>
      <c r="J265" s="171"/>
      <c r="K265" s="171"/>
      <c r="L265" s="171"/>
      <c r="M265" s="173"/>
      <c r="N265" s="173"/>
      <c r="O265" s="173"/>
      <c r="P265" s="173"/>
      <c r="Q265" s="173"/>
      <c r="R265" s="36"/>
      <c r="S265" s="36"/>
      <c r="T265" s="36"/>
      <c r="U265" s="36"/>
      <c r="V265" s="173"/>
      <c r="W265" s="173"/>
      <c r="X265" s="82"/>
      <c r="Y265" s="82"/>
      <c r="Z265" s="36"/>
      <c r="AA265" s="36"/>
      <c r="AB265" s="82"/>
      <c r="AC265" s="82"/>
      <c r="AD265" s="173"/>
      <c r="AE265" s="36"/>
      <c r="AF265" s="36"/>
      <c r="AG265" s="36"/>
      <c r="AH265" s="36"/>
      <c r="AI265" s="82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7:51">
      <c r="G266" s="392"/>
      <c r="H266" s="398"/>
      <c r="I266" s="171"/>
      <c r="J266" s="171"/>
      <c r="K266" s="171"/>
      <c r="L266" s="171"/>
      <c r="M266" s="173"/>
      <c r="N266" s="173"/>
      <c r="O266" s="173"/>
      <c r="P266" s="173"/>
      <c r="Q266" s="173"/>
      <c r="R266" s="36"/>
      <c r="S266" s="36"/>
      <c r="T266" s="36"/>
      <c r="U266" s="36"/>
      <c r="V266" s="173"/>
      <c r="W266" s="173"/>
      <c r="X266" s="82"/>
      <c r="Y266" s="82"/>
      <c r="Z266" s="36"/>
      <c r="AA266" s="36"/>
      <c r="AB266" s="82"/>
      <c r="AC266" s="82"/>
      <c r="AD266" s="173"/>
      <c r="AE266" s="36"/>
      <c r="AF266" s="36"/>
      <c r="AG266" s="36"/>
      <c r="AH266" s="36"/>
      <c r="AI266" s="82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7:51">
      <c r="G267" s="392"/>
      <c r="H267" s="398"/>
      <c r="I267" s="171"/>
      <c r="J267" s="171"/>
      <c r="K267" s="171"/>
      <c r="L267" s="171"/>
      <c r="M267" s="173"/>
      <c r="N267" s="173"/>
      <c r="O267" s="173"/>
      <c r="P267" s="173"/>
      <c r="Q267" s="173"/>
      <c r="R267" s="36"/>
      <c r="S267" s="36"/>
      <c r="T267" s="36"/>
      <c r="U267" s="36"/>
      <c r="V267" s="173"/>
      <c r="W267" s="173"/>
      <c r="X267" s="82"/>
      <c r="Y267" s="82"/>
      <c r="Z267" s="36"/>
      <c r="AA267" s="36"/>
      <c r="AB267" s="82"/>
      <c r="AC267" s="82"/>
      <c r="AD267" s="173"/>
      <c r="AE267" s="36"/>
      <c r="AF267" s="36"/>
      <c r="AG267" s="36"/>
      <c r="AH267" s="36"/>
      <c r="AI267" s="82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7:51">
      <c r="G268" s="392"/>
      <c r="H268" s="398"/>
      <c r="I268" s="171"/>
      <c r="J268" s="171"/>
      <c r="K268" s="171"/>
      <c r="L268" s="171"/>
      <c r="M268" s="173"/>
      <c r="N268" s="173"/>
      <c r="O268" s="173"/>
      <c r="P268" s="173"/>
      <c r="Q268" s="173"/>
      <c r="R268" s="36"/>
      <c r="S268" s="36"/>
      <c r="T268" s="36"/>
      <c r="U268" s="36"/>
      <c r="V268" s="173"/>
      <c r="W268" s="173"/>
      <c r="X268" s="82"/>
      <c r="Y268" s="82"/>
      <c r="Z268" s="36"/>
      <c r="AA268" s="36"/>
      <c r="AB268" s="82"/>
      <c r="AC268" s="82"/>
      <c r="AD268" s="173"/>
      <c r="AE268" s="36"/>
      <c r="AF268" s="36"/>
      <c r="AG268" s="36"/>
      <c r="AH268" s="36"/>
      <c r="AI268" s="82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7:51">
      <c r="G269" s="392"/>
      <c r="H269" s="398"/>
      <c r="I269" s="171"/>
      <c r="J269" s="171"/>
      <c r="K269" s="171"/>
      <c r="L269" s="171"/>
      <c r="M269" s="173"/>
      <c r="N269" s="173"/>
      <c r="O269" s="173"/>
      <c r="P269" s="173"/>
      <c r="Q269" s="173"/>
      <c r="R269" s="36"/>
      <c r="S269" s="36"/>
      <c r="T269" s="36"/>
      <c r="U269" s="36"/>
      <c r="V269" s="173"/>
      <c r="W269" s="173"/>
      <c r="X269" s="82"/>
      <c r="Y269" s="82"/>
      <c r="Z269" s="36"/>
      <c r="AA269" s="36"/>
      <c r="AB269" s="82"/>
      <c r="AC269" s="82"/>
      <c r="AD269" s="173"/>
      <c r="AE269" s="36"/>
      <c r="AF269" s="36"/>
      <c r="AG269" s="36"/>
      <c r="AH269" s="36"/>
      <c r="AI269" s="82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7:51">
      <c r="G270" s="392"/>
      <c r="H270" s="398"/>
      <c r="I270" s="171"/>
      <c r="J270" s="171"/>
      <c r="K270" s="171"/>
      <c r="L270" s="171"/>
      <c r="M270" s="173"/>
      <c r="N270" s="173"/>
      <c r="O270" s="173"/>
      <c r="P270" s="173"/>
      <c r="Q270" s="173"/>
      <c r="R270" s="36"/>
      <c r="S270" s="36"/>
      <c r="T270" s="36"/>
      <c r="U270" s="36"/>
      <c r="V270" s="173"/>
      <c r="W270" s="173"/>
      <c r="X270" s="82"/>
      <c r="Y270" s="82"/>
      <c r="Z270" s="36"/>
      <c r="AA270" s="36"/>
      <c r="AB270" s="82"/>
      <c r="AC270" s="82"/>
      <c r="AD270" s="173"/>
      <c r="AE270" s="36"/>
      <c r="AF270" s="36"/>
      <c r="AG270" s="36"/>
      <c r="AH270" s="36"/>
      <c r="AI270" s="82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7:51">
      <c r="G271" s="392"/>
      <c r="H271" s="398"/>
      <c r="I271" s="171"/>
      <c r="J271" s="171"/>
      <c r="K271" s="171"/>
      <c r="L271" s="171"/>
      <c r="M271" s="173"/>
      <c r="N271" s="173"/>
      <c r="O271" s="173"/>
      <c r="P271" s="173"/>
      <c r="Q271" s="173"/>
      <c r="R271" s="36"/>
      <c r="S271" s="36"/>
      <c r="T271" s="36"/>
      <c r="U271" s="36"/>
      <c r="V271" s="173"/>
      <c r="W271" s="173"/>
      <c r="X271" s="82"/>
      <c r="Y271" s="82"/>
      <c r="Z271" s="36"/>
      <c r="AA271" s="36"/>
      <c r="AB271" s="82"/>
      <c r="AC271" s="82"/>
      <c r="AD271" s="173"/>
      <c r="AE271" s="36"/>
      <c r="AF271" s="36"/>
      <c r="AG271" s="36"/>
      <c r="AH271" s="36"/>
      <c r="AI271" s="82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7:51">
      <c r="G272" s="392"/>
      <c r="H272" s="398"/>
      <c r="I272" s="171"/>
      <c r="J272" s="171"/>
      <c r="K272" s="171"/>
      <c r="L272" s="171"/>
      <c r="M272" s="173"/>
      <c r="N272" s="173"/>
      <c r="O272" s="173"/>
      <c r="P272" s="173"/>
      <c r="Q272" s="173"/>
      <c r="R272" s="36"/>
      <c r="S272" s="36"/>
      <c r="T272" s="36"/>
      <c r="U272" s="36"/>
      <c r="V272" s="173"/>
      <c r="W272" s="173"/>
      <c r="X272" s="82"/>
      <c r="Y272" s="82"/>
      <c r="Z272" s="36"/>
      <c r="AA272" s="36"/>
      <c r="AB272" s="82"/>
      <c r="AC272" s="82"/>
      <c r="AD272" s="173"/>
      <c r="AE272" s="36"/>
      <c r="AF272" s="36"/>
      <c r="AG272" s="36"/>
      <c r="AH272" s="36"/>
      <c r="AI272" s="82"/>
      <c r="AJ272" s="32"/>
      <c r="AK272" s="32"/>
      <c r="AL272" s="32"/>
      <c r="AV272" s="14"/>
      <c r="AW272" s="14"/>
      <c r="AX272" s="14"/>
      <c r="AY272" s="14"/>
    </row>
    <row r="273" spans="1:51">
      <c r="G273" s="392"/>
      <c r="H273" s="398"/>
      <c r="I273" s="171"/>
      <c r="J273" s="171"/>
      <c r="K273" s="171"/>
      <c r="L273" s="171"/>
      <c r="M273" s="173"/>
      <c r="N273" s="173"/>
      <c r="O273" s="173"/>
      <c r="P273" s="173"/>
      <c r="Q273" s="173"/>
      <c r="R273" s="36"/>
      <c r="S273" s="36"/>
      <c r="T273" s="36"/>
      <c r="U273" s="36"/>
      <c r="V273" s="173"/>
      <c r="W273" s="173"/>
      <c r="X273" s="82"/>
      <c r="Y273" s="82"/>
      <c r="Z273" s="36"/>
      <c r="AA273" s="36"/>
      <c r="AB273" s="82"/>
      <c r="AC273" s="82"/>
      <c r="AD273" s="173"/>
      <c r="AE273" s="36"/>
      <c r="AF273" s="36"/>
      <c r="AG273" s="36"/>
      <c r="AH273" s="36"/>
      <c r="AI273" s="82"/>
      <c r="AJ273" s="36"/>
      <c r="AK273" s="36"/>
      <c r="AL273" s="36"/>
      <c r="AV273" s="14"/>
      <c r="AW273" s="14"/>
      <c r="AX273" s="14"/>
      <c r="AY273" s="14"/>
    </row>
    <row r="274" spans="1:51" ht="15">
      <c r="B274" s="32"/>
      <c r="C274" s="32"/>
      <c r="D274" s="32"/>
      <c r="E274" s="393"/>
      <c r="F274" s="32"/>
      <c r="G274" s="393"/>
      <c r="H274" s="376"/>
      <c r="I274" s="172"/>
      <c r="J274" s="172"/>
      <c r="K274" s="172"/>
      <c r="L274" s="172"/>
      <c r="M274" s="173"/>
      <c r="N274" s="173"/>
      <c r="O274" s="173"/>
      <c r="P274" s="173"/>
      <c r="Q274" s="173"/>
      <c r="R274" s="36"/>
      <c r="S274" s="36"/>
      <c r="T274" s="36"/>
      <c r="U274" s="36"/>
      <c r="V274" s="173"/>
      <c r="W274" s="173"/>
      <c r="X274" s="82"/>
      <c r="Y274" s="82"/>
      <c r="Z274" s="36"/>
      <c r="AA274" s="36"/>
      <c r="AB274" s="82"/>
      <c r="AC274" s="82"/>
      <c r="AD274" s="173"/>
      <c r="AE274" s="36"/>
      <c r="AF274" s="36"/>
      <c r="AG274" s="36"/>
      <c r="AH274" s="36"/>
      <c r="AI274" s="82"/>
      <c r="AJ274" s="36"/>
      <c r="AK274" s="36"/>
      <c r="AL274" s="36"/>
      <c r="AV274" s="14"/>
      <c r="AW274" s="14"/>
      <c r="AX274" s="14"/>
      <c r="AY274" s="14"/>
    </row>
    <row r="275" spans="1:51" ht="15">
      <c r="B275" s="36"/>
      <c r="C275" s="36"/>
      <c r="D275" s="36"/>
      <c r="E275" s="394"/>
      <c r="F275" s="36"/>
      <c r="G275" s="394"/>
      <c r="H275" s="377"/>
      <c r="I275" s="173"/>
      <c r="J275" s="173"/>
      <c r="K275" s="173"/>
      <c r="L275" s="173"/>
      <c r="M275" s="173"/>
      <c r="N275" s="173"/>
      <c r="O275" s="173"/>
      <c r="P275" s="173"/>
      <c r="Q275" s="173"/>
      <c r="R275" s="36"/>
      <c r="S275" s="36"/>
      <c r="T275" s="36"/>
      <c r="U275" s="36"/>
      <c r="V275" s="173"/>
      <c r="W275" s="173"/>
      <c r="X275" s="82"/>
      <c r="Y275" s="82"/>
      <c r="Z275" s="36"/>
      <c r="AA275" s="36"/>
      <c r="AB275" s="82"/>
      <c r="AC275" s="82"/>
      <c r="AD275" s="173"/>
      <c r="AE275" s="36"/>
      <c r="AF275" s="36"/>
      <c r="AG275" s="36"/>
      <c r="AH275" s="36"/>
      <c r="AI275" s="82"/>
      <c r="AJ275" s="36"/>
      <c r="AK275" s="36"/>
      <c r="AL275" s="36"/>
      <c r="AV275" s="14"/>
      <c r="AW275" s="14"/>
      <c r="AX275" s="14"/>
      <c r="AY275" s="14"/>
    </row>
    <row r="276" spans="1:51" ht="15">
      <c r="B276" s="36"/>
      <c r="C276" s="36"/>
      <c r="D276" s="36"/>
      <c r="E276" s="394"/>
      <c r="F276" s="36"/>
      <c r="G276" s="394"/>
      <c r="H276" s="377"/>
      <c r="I276" s="173"/>
      <c r="J276" s="173"/>
      <c r="K276" s="173"/>
      <c r="L276" s="173"/>
      <c r="M276" s="173"/>
      <c r="N276" s="173"/>
      <c r="O276" s="173"/>
      <c r="P276" s="173"/>
      <c r="Q276" s="173"/>
      <c r="R276" s="36"/>
      <c r="S276" s="36"/>
      <c r="T276" s="36"/>
      <c r="U276" s="36"/>
      <c r="V276" s="173"/>
      <c r="W276" s="173"/>
      <c r="X276" s="82"/>
      <c r="Y276" s="82"/>
      <c r="Z276" s="36"/>
      <c r="AA276" s="36"/>
      <c r="AB276" s="82"/>
      <c r="AC276" s="82"/>
      <c r="AD276" s="173"/>
      <c r="AE276" s="36"/>
      <c r="AF276" s="36"/>
      <c r="AG276" s="36"/>
      <c r="AH276" s="36"/>
      <c r="AI276" s="82"/>
      <c r="AJ276" s="36"/>
      <c r="AK276" s="36"/>
      <c r="AL276" s="36"/>
      <c r="AV276" s="14"/>
      <c r="AW276" s="14"/>
      <c r="AX276" s="14"/>
      <c r="AY276" s="14"/>
    </row>
    <row r="277" spans="1:51" ht="15">
      <c r="B277" s="36"/>
      <c r="C277" s="36"/>
      <c r="D277" s="36"/>
      <c r="E277" s="394"/>
      <c r="F277" s="36"/>
      <c r="G277" s="394"/>
      <c r="H277" s="377"/>
      <c r="I277" s="173"/>
      <c r="J277" s="173"/>
      <c r="K277" s="173"/>
      <c r="L277" s="173"/>
      <c r="M277" s="173"/>
      <c r="N277" s="173"/>
      <c r="O277" s="173"/>
      <c r="P277" s="173"/>
      <c r="Q277" s="173"/>
      <c r="R277" s="36"/>
      <c r="S277" s="36"/>
      <c r="T277" s="36"/>
      <c r="U277" s="36"/>
      <c r="V277" s="173"/>
      <c r="W277" s="173"/>
      <c r="X277" s="82"/>
      <c r="Y277" s="82"/>
      <c r="Z277" s="36"/>
      <c r="AA277" s="36"/>
      <c r="AB277" s="82"/>
      <c r="AC277" s="82"/>
      <c r="AD277" s="173"/>
      <c r="AE277" s="36"/>
      <c r="AF277" s="36"/>
      <c r="AG277" s="36"/>
      <c r="AH277" s="36"/>
      <c r="AI277" s="82"/>
      <c r="AJ277" s="36"/>
      <c r="AK277" s="36"/>
      <c r="AL277" s="36"/>
      <c r="AV277" s="14"/>
      <c r="AW277" s="14"/>
      <c r="AX277" s="14"/>
      <c r="AY277" s="14"/>
    </row>
    <row r="278" spans="1:51" ht="15">
      <c r="B278" s="36"/>
      <c r="C278" s="36"/>
      <c r="D278" s="36"/>
      <c r="E278" s="394"/>
      <c r="F278" s="36"/>
      <c r="G278" s="394"/>
      <c r="H278" s="377"/>
      <c r="I278" s="173"/>
      <c r="J278" s="173"/>
      <c r="K278" s="173"/>
      <c r="L278" s="173"/>
      <c r="M278" s="173"/>
      <c r="N278" s="173"/>
      <c r="O278" s="173"/>
      <c r="P278" s="173"/>
      <c r="Q278" s="173"/>
      <c r="R278" s="36"/>
      <c r="S278" s="36"/>
      <c r="T278" s="36"/>
      <c r="U278" s="36"/>
      <c r="V278" s="173"/>
      <c r="W278" s="173"/>
      <c r="X278" s="82"/>
      <c r="Y278" s="82"/>
      <c r="Z278" s="36"/>
      <c r="AA278" s="36"/>
      <c r="AB278" s="82"/>
      <c r="AC278" s="82"/>
      <c r="AD278" s="173"/>
      <c r="AE278" s="36"/>
      <c r="AF278" s="36"/>
      <c r="AG278" s="36"/>
      <c r="AH278" s="36"/>
      <c r="AI278" s="82"/>
      <c r="AJ278" s="36"/>
      <c r="AK278" s="36"/>
      <c r="AL278" s="36"/>
      <c r="AX278" s="14"/>
      <c r="AY278" s="14"/>
    </row>
    <row r="279" spans="1:51" ht="15">
      <c r="B279" s="36"/>
      <c r="C279" s="36"/>
      <c r="D279" s="36"/>
      <c r="E279" s="394"/>
      <c r="F279" s="36"/>
      <c r="G279" s="394"/>
      <c r="H279" s="377"/>
      <c r="I279" s="173"/>
      <c r="J279" s="173"/>
      <c r="K279" s="173"/>
      <c r="L279" s="173"/>
      <c r="M279" s="173"/>
      <c r="N279" s="173"/>
      <c r="O279" s="173"/>
      <c r="P279" s="173"/>
      <c r="Q279" s="173"/>
      <c r="R279" s="36"/>
      <c r="S279" s="36"/>
      <c r="T279" s="36"/>
      <c r="U279" s="36"/>
      <c r="V279" s="173"/>
      <c r="W279" s="173"/>
      <c r="X279" s="82"/>
      <c r="Y279" s="82"/>
      <c r="Z279" s="36"/>
      <c r="AA279" s="36"/>
      <c r="AB279" s="82"/>
      <c r="AC279" s="82"/>
      <c r="AD279" s="173"/>
      <c r="AE279" s="36"/>
      <c r="AF279" s="36"/>
      <c r="AG279" s="36"/>
      <c r="AH279" s="36"/>
      <c r="AI279" s="82"/>
      <c r="AJ279" s="36"/>
      <c r="AK279" s="36"/>
      <c r="AL279" s="36"/>
      <c r="AX279" s="14"/>
      <c r="AY279" s="14"/>
    </row>
    <row r="280" spans="1:51" ht="15">
      <c r="B280" s="36"/>
      <c r="C280" s="36"/>
      <c r="D280" s="36"/>
      <c r="E280" s="394"/>
      <c r="F280" s="36"/>
      <c r="G280" s="394"/>
      <c r="H280" s="377"/>
      <c r="I280" s="173"/>
      <c r="J280" s="173"/>
      <c r="K280" s="173"/>
      <c r="L280" s="173"/>
      <c r="M280" s="173"/>
      <c r="N280" s="173"/>
      <c r="O280" s="173"/>
      <c r="P280" s="173"/>
      <c r="Q280" s="173"/>
      <c r="R280" s="36"/>
      <c r="S280" s="36"/>
      <c r="T280" s="36"/>
      <c r="U280" s="36"/>
      <c r="V280" s="173"/>
      <c r="W280" s="173"/>
      <c r="X280" s="82"/>
      <c r="Y280" s="82"/>
      <c r="Z280" s="36"/>
      <c r="AA280" s="36"/>
      <c r="AB280" s="82"/>
      <c r="AC280" s="82"/>
      <c r="AD280" s="173"/>
      <c r="AE280" s="36"/>
      <c r="AF280" s="36"/>
      <c r="AG280" s="36"/>
      <c r="AH280" s="36"/>
      <c r="AI280" s="82"/>
      <c r="AJ280" s="36"/>
      <c r="AK280" s="36"/>
      <c r="AL280" s="36"/>
      <c r="AX280" s="14"/>
      <c r="AY280" s="14"/>
    </row>
    <row r="281" spans="1:51" ht="15">
      <c r="B281" s="36"/>
      <c r="C281" s="36"/>
      <c r="D281" s="36"/>
      <c r="E281" s="394"/>
      <c r="F281" s="36"/>
      <c r="G281" s="394"/>
      <c r="H281" s="377"/>
      <c r="I281" s="173"/>
      <c r="J281" s="173"/>
      <c r="K281" s="173"/>
      <c r="L281" s="173"/>
      <c r="M281" s="173"/>
      <c r="N281" s="173"/>
      <c r="O281" s="173"/>
      <c r="P281" s="173"/>
      <c r="Q281" s="173"/>
      <c r="R281" s="36"/>
      <c r="S281" s="36"/>
      <c r="T281" s="36"/>
      <c r="U281" s="36"/>
      <c r="V281" s="173"/>
      <c r="W281" s="173"/>
      <c r="X281" s="82"/>
      <c r="Y281" s="82"/>
      <c r="Z281" s="36"/>
      <c r="AA281" s="36"/>
      <c r="AB281" s="82"/>
      <c r="AC281" s="82"/>
      <c r="AD281" s="173"/>
      <c r="AE281" s="36"/>
      <c r="AF281" s="36"/>
      <c r="AG281" s="36"/>
      <c r="AH281" s="36"/>
      <c r="AI281" s="82"/>
      <c r="AJ281" s="36"/>
      <c r="AK281" s="36"/>
      <c r="AL281" s="36"/>
      <c r="AX281" s="14"/>
      <c r="AY281" s="14"/>
    </row>
    <row r="282" spans="1:51" ht="15">
      <c r="B282" s="36"/>
      <c r="C282" s="36"/>
      <c r="D282" s="36"/>
      <c r="E282" s="394"/>
      <c r="F282" s="36"/>
      <c r="G282" s="394"/>
      <c r="H282" s="377"/>
      <c r="I282" s="173"/>
      <c r="J282" s="173"/>
      <c r="K282" s="173"/>
      <c r="L282" s="173"/>
      <c r="M282" s="173"/>
      <c r="N282" s="173"/>
      <c r="O282" s="173"/>
      <c r="P282" s="173"/>
      <c r="Q282" s="173"/>
      <c r="R282" s="36"/>
      <c r="S282" s="36"/>
      <c r="T282" s="36"/>
      <c r="U282" s="36"/>
      <c r="V282" s="173"/>
      <c r="W282" s="173"/>
      <c r="X282" s="82"/>
      <c r="Y282" s="82"/>
      <c r="Z282" s="36"/>
      <c r="AA282" s="36"/>
      <c r="AB282" s="82"/>
      <c r="AC282" s="82"/>
      <c r="AD282" s="173"/>
      <c r="AE282" s="36"/>
      <c r="AF282" s="36"/>
      <c r="AG282" s="36"/>
      <c r="AH282" s="36"/>
      <c r="AI282" s="82"/>
      <c r="AJ282" s="36"/>
      <c r="AK282" s="36"/>
      <c r="AL282" s="36"/>
      <c r="AX282" s="14"/>
      <c r="AY282" s="14"/>
    </row>
    <row r="283" spans="1:51" ht="15">
      <c r="B283" s="36"/>
      <c r="C283" s="36"/>
      <c r="D283" s="36"/>
      <c r="E283" s="394"/>
      <c r="F283" s="36"/>
      <c r="G283" s="394"/>
      <c r="H283" s="377"/>
      <c r="I283" s="173"/>
      <c r="J283" s="173"/>
      <c r="K283" s="173"/>
      <c r="L283" s="173"/>
      <c r="M283" s="173"/>
      <c r="N283" s="173"/>
      <c r="O283" s="173"/>
      <c r="P283" s="173"/>
      <c r="Q283" s="173"/>
      <c r="R283" s="36"/>
      <c r="S283" s="36"/>
      <c r="T283" s="36"/>
      <c r="U283" s="36"/>
      <c r="V283" s="173"/>
      <c r="W283" s="173"/>
      <c r="X283" s="82"/>
      <c r="Y283" s="82"/>
      <c r="Z283" s="36"/>
      <c r="AA283" s="36"/>
      <c r="AB283" s="82"/>
      <c r="AC283" s="82"/>
      <c r="AD283" s="173"/>
      <c r="AE283" s="36"/>
      <c r="AF283" s="36"/>
      <c r="AG283" s="36"/>
      <c r="AH283" s="36"/>
      <c r="AI283" s="82"/>
      <c r="AJ283" s="36"/>
      <c r="AK283" s="36"/>
      <c r="AL283" s="36"/>
      <c r="AX283" s="14"/>
    </row>
    <row r="284" spans="1:51" ht="15">
      <c r="A284" s="177"/>
      <c r="B284" s="36"/>
      <c r="C284" s="36"/>
      <c r="D284" s="36"/>
      <c r="E284" s="394"/>
      <c r="F284" s="36"/>
      <c r="G284" s="394"/>
      <c r="H284" s="377"/>
      <c r="I284" s="173"/>
      <c r="J284" s="173"/>
      <c r="K284" s="173"/>
      <c r="L284" s="173"/>
      <c r="M284" s="173"/>
      <c r="N284" s="173"/>
      <c r="O284" s="173"/>
      <c r="P284" s="173"/>
      <c r="Q284" s="173"/>
      <c r="R284" s="36"/>
      <c r="S284" s="36"/>
      <c r="T284" s="36"/>
      <c r="U284" s="36"/>
      <c r="V284" s="173"/>
      <c r="W284" s="173"/>
      <c r="X284" s="82"/>
      <c r="Y284" s="82"/>
      <c r="Z284" s="36"/>
      <c r="AA284" s="36"/>
      <c r="AB284" s="82"/>
      <c r="AC284" s="82"/>
      <c r="AD284" s="173"/>
      <c r="AE284" s="36"/>
      <c r="AF284" s="36"/>
      <c r="AG284" s="36"/>
      <c r="AH284" s="36"/>
      <c r="AI284" s="82"/>
      <c r="AJ284" s="36"/>
      <c r="AK284" s="36"/>
      <c r="AL284" s="36"/>
    </row>
    <row r="285" spans="1:51" ht="15">
      <c r="A285" s="178"/>
      <c r="B285" s="36"/>
      <c r="C285" s="36"/>
      <c r="D285" s="36"/>
      <c r="E285" s="394"/>
      <c r="F285" s="36"/>
      <c r="G285" s="394"/>
      <c r="H285" s="377"/>
      <c r="I285" s="173"/>
      <c r="J285" s="173"/>
      <c r="K285" s="173"/>
      <c r="L285" s="173"/>
      <c r="M285" s="173"/>
      <c r="N285" s="173"/>
      <c r="O285" s="173"/>
      <c r="P285" s="173"/>
      <c r="Q285" s="173"/>
      <c r="R285" s="36"/>
      <c r="S285" s="36"/>
      <c r="T285" s="36"/>
      <c r="U285" s="36"/>
      <c r="V285" s="173"/>
      <c r="W285" s="173"/>
      <c r="X285" s="82"/>
      <c r="Y285" s="82"/>
      <c r="Z285" s="36"/>
      <c r="AA285" s="36"/>
      <c r="AB285" s="82"/>
      <c r="AC285" s="82"/>
      <c r="AD285" s="173"/>
      <c r="AE285" s="36"/>
      <c r="AF285" s="36"/>
      <c r="AG285" s="36"/>
      <c r="AH285" s="36"/>
      <c r="AI285" s="82"/>
      <c r="AJ285" s="36"/>
      <c r="AK285" s="36"/>
      <c r="AL285" s="36"/>
    </row>
    <row r="286" spans="1:51" ht="15">
      <c r="A286" s="178"/>
      <c r="B286" s="36"/>
      <c r="C286" s="36"/>
      <c r="D286" s="36"/>
      <c r="E286" s="394"/>
      <c r="F286" s="36"/>
      <c r="G286" s="394"/>
      <c r="H286" s="377"/>
      <c r="I286" s="173"/>
      <c r="J286" s="173"/>
      <c r="K286" s="173"/>
      <c r="L286" s="173"/>
      <c r="M286" s="173"/>
      <c r="N286" s="173"/>
      <c r="O286" s="173"/>
      <c r="P286" s="173"/>
      <c r="Q286" s="173"/>
      <c r="R286" s="36"/>
      <c r="S286" s="36"/>
      <c r="T286" s="36"/>
      <c r="U286" s="36"/>
      <c r="V286" s="173"/>
      <c r="W286" s="173"/>
      <c r="X286" s="82"/>
      <c r="Y286" s="82"/>
      <c r="Z286" s="36"/>
      <c r="AA286" s="36"/>
      <c r="AB286" s="82"/>
      <c r="AC286" s="82"/>
      <c r="AD286" s="173"/>
      <c r="AE286" s="36"/>
      <c r="AF286" s="36"/>
      <c r="AG286" s="36"/>
      <c r="AH286" s="36"/>
      <c r="AI286" s="82"/>
      <c r="AJ286" s="36"/>
      <c r="AK286" s="36"/>
      <c r="AL286" s="36"/>
    </row>
    <row r="287" spans="1:51" ht="15">
      <c r="A287" s="178"/>
      <c r="B287" s="36"/>
      <c r="C287" s="36"/>
      <c r="D287" s="36"/>
      <c r="E287" s="394"/>
      <c r="F287" s="36"/>
      <c r="G287" s="394"/>
      <c r="H287" s="377"/>
      <c r="I287" s="173"/>
      <c r="J287" s="173"/>
      <c r="K287" s="173"/>
      <c r="L287" s="173"/>
      <c r="M287" s="173"/>
      <c r="N287" s="173"/>
      <c r="O287" s="173"/>
      <c r="P287" s="173"/>
      <c r="Q287" s="173"/>
      <c r="R287" s="36"/>
      <c r="S287" s="36"/>
      <c r="T287" s="36"/>
      <c r="U287" s="36"/>
      <c r="V287" s="173"/>
      <c r="W287" s="173"/>
      <c r="X287" s="82"/>
      <c r="Y287" s="82"/>
      <c r="Z287" s="36"/>
      <c r="AA287" s="36"/>
      <c r="AB287" s="82"/>
      <c r="AC287" s="82"/>
      <c r="AD287" s="173"/>
      <c r="AE287" s="36"/>
      <c r="AF287" s="36"/>
      <c r="AG287" s="36"/>
      <c r="AH287" s="36"/>
      <c r="AI287" s="82"/>
      <c r="AJ287" s="36"/>
      <c r="AK287" s="36"/>
      <c r="AL287" s="36"/>
    </row>
    <row r="288" spans="1:51" ht="15">
      <c r="A288" s="178"/>
      <c r="B288" s="36"/>
      <c r="C288" s="36"/>
      <c r="D288" s="36"/>
      <c r="E288" s="394"/>
      <c r="F288" s="36"/>
      <c r="G288" s="394"/>
      <c r="H288" s="377"/>
      <c r="I288" s="173"/>
      <c r="J288" s="173"/>
      <c r="K288" s="173"/>
      <c r="L288" s="173"/>
      <c r="M288" s="173"/>
      <c r="N288" s="173"/>
      <c r="O288" s="173"/>
      <c r="P288" s="173"/>
      <c r="Q288" s="173"/>
      <c r="R288" s="36"/>
      <c r="S288" s="36"/>
      <c r="T288" s="36"/>
      <c r="U288" s="36"/>
      <c r="V288" s="173"/>
      <c r="W288" s="173"/>
      <c r="X288" s="82"/>
      <c r="Y288" s="82"/>
      <c r="Z288" s="36"/>
      <c r="AA288" s="36"/>
      <c r="AB288" s="82"/>
      <c r="AC288" s="82"/>
      <c r="AD288" s="173"/>
      <c r="AE288" s="36"/>
      <c r="AF288" s="36"/>
      <c r="AG288" s="36"/>
      <c r="AH288" s="36"/>
      <c r="AI288" s="82"/>
      <c r="AJ288" s="36"/>
      <c r="AK288" s="36"/>
      <c r="AL288" s="36"/>
    </row>
    <row r="289" spans="1:38" ht="15">
      <c r="A289" s="178"/>
      <c r="B289" s="36"/>
      <c r="C289" s="36"/>
      <c r="D289" s="36"/>
      <c r="E289" s="394"/>
      <c r="F289" s="36"/>
      <c r="G289" s="394"/>
      <c r="H289" s="377"/>
      <c r="I289" s="173"/>
      <c r="J289" s="173"/>
      <c r="K289" s="173"/>
      <c r="L289" s="173"/>
      <c r="M289" s="173"/>
      <c r="N289" s="173"/>
      <c r="O289" s="173"/>
      <c r="P289" s="173"/>
      <c r="Q289" s="173"/>
      <c r="R289" s="36"/>
      <c r="S289" s="36"/>
      <c r="T289" s="36"/>
      <c r="U289" s="36"/>
      <c r="V289" s="173"/>
      <c r="W289" s="173"/>
      <c r="X289" s="82"/>
      <c r="Y289" s="82"/>
      <c r="Z289" s="36"/>
      <c r="AA289" s="36"/>
      <c r="AB289" s="82"/>
      <c r="AC289" s="82"/>
      <c r="AD289" s="173"/>
      <c r="AE289" s="36"/>
      <c r="AF289" s="36"/>
      <c r="AG289" s="36"/>
      <c r="AH289" s="36"/>
      <c r="AI289" s="82"/>
      <c r="AJ289" s="36"/>
      <c r="AK289" s="36"/>
      <c r="AL289" s="36"/>
    </row>
    <row r="290" spans="1:38" ht="15">
      <c r="A290" s="178"/>
      <c r="B290" s="36"/>
      <c r="C290" s="36"/>
      <c r="D290" s="36"/>
      <c r="E290" s="394"/>
      <c r="F290" s="36"/>
      <c r="G290" s="394"/>
      <c r="H290" s="377"/>
      <c r="I290" s="173"/>
      <c r="J290" s="173"/>
      <c r="K290" s="173"/>
      <c r="L290" s="173"/>
      <c r="M290" s="173"/>
      <c r="N290" s="173"/>
      <c r="O290" s="173"/>
      <c r="P290" s="173"/>
      <c r="Q290" s="173"/>
      <c r="R290" s="36"/>
      <c r="S290" s="36"/>
      <c r="T290" s="36"/>
      <c r="U290" s="36"/>
      <c r="V290" s="173"/>
      <c r="W290" s="173"/>
      <c r="X290" s="82"/>
      <c r="Y290" s="82"/>
      <c r="Z290" s="36"/>
      <c r="AA290" s="36"/>
      <c r="AB290" s="82"/>
      <c r="AC290" s="82"/>
      <c r="AD290" s="173"/>
      <c r="AE290" s="36"/>
      <c r="AF290" s="36"/>
      <c r="AG290" s="36"/>
      <c r="AH290" s="36"/>
      <c r="AI290" s="82"/>
      <c r="AJ290" s="36"/>
      <c r="AK290" s="36"/>
      <c r="AL290" s="36"/>
    </row>
    <row r="291" spans="1:38" ht="15">
      <c r="A291" s="178"/>
      <c r="B291" s="36"/>
      <c r="C291" s="36"/>
      <c r="D291" s="36"/>
      <c r="E291" s="394"/>
      <c r="F291" s="36"/>
      <c r="G291" s="394"/>
      <c r="H291" s="377"/>
      <c r="I291" s="173"/>
      <c r="J291" s="173"/>
      <c r="K291" s="173"/>
      <c r="L291" s="173"/>
      <c r="M291" s="173"/>
      <c r="N291" s="173"/>
      <c r="O291" s="173"/>
      <c r="P291" s="173"/>
      <c r="Q291" s="173"/>
      <c r="R291" s="36"/>
      <c r="S291" s="36"/>
      <c r="T291" s="36"/>
      <c r="U291" s="36"/>
      <c r="V291" s="173"/>
      <c r="W291" s="173"/>
      <c r="X291" s="82"/>
      <c r="Y291" s="82"/>
      <c r="Z291" s="36"/>
      <c r="AA291" s="36"/>
      <c r="AB291" s="82"/>
      <c r="AC291" s="82"/>
      <c r="AD291" s="173"/>
      <c r="AE291" s="36"/>
      <c r="AF291" s="36"/>
      <c r="AG291" s="36"/>
      <c r="AH291" s="36"/>
      <c r="AI291" s="82"/>
      <c r="AJ291" s="36"/>
      <c r="AK291" s="36"/>
      <c r="AL291" s="36"/>
    </row>
    <row r="292" spans="1:38" ht="15">
      <c r="A292" s="178"/>
      <c r="B292" s="36"/>
      <c r="C292" s="36"/>
      <c r="D292" s="36"/>
      <c r="E292" s="394"/>
      <c r="F292" s="36"/>
      <c r="G292" s="394"/>
      <c r="H292" s="377"/>
      <c r="I292" s="173"/>
      <c r="J292" s="173"/>
      <c r="K292" s="173"/>
      <c r="L292" s="173"/>
      <c r="M292" s="173"/>
      <c r="N292" s="173"/>
      <c r="O292" s="173"/>
      <c r="P292" s="173"/>
      <c r="Q292" s="173"/>
      <c r="R292" s="36"/>
      <c r="S292" s="36"/>
      <c r="T292" s="36"/>
      <c r="U292" s="36"/>
      <c r="V292" s="173"/>
      <c r="W292" s="173"/>
      <c r="X292" s="82"/>
      <c r="Y292" s="82"/>
      <c r="Z292" s="36"/>
      <c r="AA292" s="36"/>
      <c r="AB292" s="82"/>
      <c r="AC292" s="82"/>
      <c r="AD292" s="173"/>
      <c r="AE292" s="36"/>
      <c r="AF292" s="36"/>
      <c r="AG292" s="36"/>
      <c r="AH292" s="36"/>
      <c r="AI292" s="82"/>
      <c r="AJ292" s="36"/>
      <c r="AK292" s="36"/>
      <c r="AL292" s="36"/>
    </row>
    <row r="293" spans="1:38" ht="15">
      <c r="A293" s="178"/>
      <c r="B293" s="36"/>
      <c r="C293" s="36"/>
      <c r="D293" s="36"/>
      <c r="E293" s="394"/>
      <c r="F293" s="36"/>
      <c r="G293" s="394"/>
      <c r="H293" s="377"/>
      <c r="I293" s="173"/>
      <c r="J293" s="173"/>
      <c r="K293" s="173"/>
      <c r="L293" s="173"/>
      <c r="M293" s="173"/>
      <c r="N293" s="173"/>
      <c r="O293" s="173"/>
      <c r="P293" s="173"/>
      <c r="Q293" s="173"/>
      <c r="R293" s="36"/>
      <c r="S293" s="36"/>
      <c r="T293" s="36"/>
      <c r="U293" s="36"/>
      <c r="V293" s="173"/>
      <c r="W293" s="173"/>
      <c r="X293" s="82"/>
      <c r="Y293" s="82"/>
      <c r="Z293" s="36"/>
      <c r="AA293" s="36"/>
      <c r="AB293" s="82"/>
      <c r="AC293" s="82"/>
      <c r="AD293" s="173"/>
      <c r="AE293" s="36"/>
      <c r="AF293" s="36"/>
      <c r="AG293" s="36"/>
      <c r="AH293" s="36"/>
      <c r="AI293" s="82"/>
      <c r="AJ293" s="36"/>
      <c r="AK293" s="36"/>
      <c r="AL293" s="36"/>
    </row>
    <row r="294" spans="1:38" ht="15">
      <c r="A294" s="178"/>
      <c r="B294" s="36"/>
      <c r="C294" s="36"/>
      <c r="D294" s="36"/>
      <c r="E294" s="394"/>
      <c r="F294" s="36"/>
      <c r="G294" s="394"/>
      <c r="H294" s="377"/>
      <c r="I294" s="173"/>
      <c r="J294" s="173"/>
      <c r="K294" s="173"/>
      <c r="L294" s="173"/>
      <c r="M294" s="173"/>
      <c r="N294" s="173"/>
      <c r="O294" s="173"/>
      <c r="P294" s="173"/>
      <c r="Q294" s="173"/>
      <c r="R294" s="36"/>
      <c r="S294" s="36"/>
      <c r="T294" s="36"/>
      <c r="U294" s="36"/>
      <c r="V294" s="173"/>
      <c r="W294" s="173"/>
      <c r="X294" s="82"/>
      <c r="Y294" s="82"/>
      <c r="Z294" s="36"/>
      <c r="AA294" s="36"/>
      <c r="AB294" s="82"/>
      <c r="AC294" s="82"/>
      <c r="AD294" s="173"/>
      <c r="AE294" s="36"/>
      <c r="AF294" s="36"/>
      <c r="AG294" s="36"/>
      <c r="AH294" s="36"/>
      <c r="AI294" s="82"/>
      <c r="AJ294" s="36"/>
      <c r="AK294" s="36"/>
      <c r="AL294" s="36"/>
    </row>
    <row r="295" spans="1:38" ht="15">
      <c r="A295" s="178"/>
      <c r="B295" s="36"/>
      <c r="C295" s="36"/>
      <c r="D295" s="36"/>
      <c r="E295" s="394"/>
      <c r="F295" s="36"/>
      <c r="G295" s="394"/>
      <c r="H295" s="377"/>
      <c r="I295" s="173"/>
      <c r="J295" s="173"/>
      <c r="K295" s="173"/>
      <c r="L295" s="173"/>
      <c r="M295" s="173"/>
      <c r="N295" s="173"/>
      <c r="O295" s="173"/>
      <c r="P295" s="173"/>
      <c r="Q295" s="173"/>
      <c r="R295" s="36"/>
      <c r="S295" s="36"/>
      <c r="T295" s="36"/>
      <c r="U295" s="36"/>
      <c r="V295" s="173"/>
      <c r="W295" s="173"/>
      <c r="X295" s="82"/>
      <c r="Y295" s="82"/>
      <c r="Z295" s="36"/>
      <c r="AA295" s="36"/>
      <c r="AB295" s="82"/>
      <c r="AC295" s="82"/>
      <c r="AD295" s="173"/>
      <c r="AE295" s="36"/>
      <c r="AF295" s="36"/>
      <c r="AG295" s="36"/>
      <c r="AH295" s="36"/>
      <c r="AI295" s="82"/>
      <c r="AJ295" s="36"/>
      <c r="AK295" s="36"/>
      <c r="AL295" s="36"/>
    </row>
    <row r="296" spans="1:38" ht="15">
      <c r="A296" s="178"/>
      <c r="B296" s="36"/>
      <c r="C296" s="36"/>
      <c r="D296" s="36"/>
      <c r="E296" s="394"/>
      <c r="F296" s="36"/>
      <c r="G296" s="394"/>
      <c r="H296" s="377"/>
      <c r="I296" s="173"/>
      <c r="J296" s="173"/>
      <c r="K296" s="173"/>
      <c r="L296" s="173"/>
      <c r="M296" s="173"/>
      <c r="N296" s="173"/>
      <c r="O296" s="173"/>
      <c r="P296" s="173"/>
      <c r="Q296" s="173"/>
      <c r="R296" s="36"/>
      <c r="S296" s="36"/>
      <c r="T296" s="36"/>
      <c r="U296" s="36"/>
      <c r="V296" s="173"/>
      <c r="W296" s="173"/>
      <c r="X296" s="82"/>
      <c r="Y296" s="82"/>
      <c r="Z296" s="36"/>
      <c r="AA296" s="36"/>
      <c r="AB296" s="82"/>
      <c r="AC296" s="82"/>
      <c r="AD296" s="173"/>
      <c r="AE296" s="36"/>
      <c r="AF296" s="36"/>
      <c r="AG296" s="36"/>
      <c r="AH296" s="36"/>
      <c r="AI296" s="82"/>
      <c r="AJ296" s="36"/>
      <c r="AK296" s="36"/>
      <c r="AL296" s="36"/>
    </row>
    <row r="297" spans="1:38" ht="15">
      <c r="A297" s="178"/>
      <c r="B297" s="36"/>
      <c r="C297" s="36"/>
      <c r="D297" s="36"/>
      <c r="E297" s="394"/>
      <c r="F297" s="36"/>
      <c r="G297" s="394"/>
      <c r="H297" s="377"/>
      <c r="I297" s="173"/>
      <c r="J297" s="173"/>
      <c r="K297" s="173"/>
      <c r="L297" s="173"/>
      <c r="M297" s="173"/>
      <c r="N297" s="173"/>
      <c r="O297" s="173"/>
      <c r="P297" s="173"/>
      <c r="Q297" s="173"/>
      <c r="R297" s="36"/>
      <c r="S297" s="36"/>
      <c r="T297" s="36"/>
      <c r="U297" s="36"/>
      <c r="V297" s="173"/>
      <c r="W297" s="173"/>
      <c r="X297" s="82"/>
      <c r="Y297" s="82"/>
      <c r="Z297" s="36"/>
      <c r="AA297" s="36"/>
      <c r="AB297" s="82"/>
      <c r="AC297" s="82"/>
      <c r="AD297" s="173"/>
      <c r="AE297" s="36"/>
      <c r="AF297" s="36"/>
      <c r="AG297" s="36"/>
      <c r="AJ297" s="36"/>
      <c r="AK297" s="36"/>
      <c r="AL297" s="36"/>
    </row>
    <row r="298" spans="1:38" ht="15">
      <c r="A298" s="178"/>
      <c r="B298" s="36"/>
      <c r="C298" s="36"/>
      <c r="D298" s="36"/>
      <c r="E298" s="394"/>
      <c r="F298" s="36"/>
      <c r="G298" s="394"/>
      <c r="H298" s="377"/>
      <c r="I298" s="173"/>
      <c r="J298" s="173"/>
      <c r="K298" s="173"/>
      <c r="L298" s="173"/>
      <c r="M298" s="173"/>
      <c r="N298" s="173"/>
      <c r="O298" s="173"/>
      <c r="P298" s="173"/>
      <c r="Q298" s="173"/>
      <c r="R298" s="36"/>
      <c r="S298" s="36"/>
      <c r="T298" s="36"/>
      <c r="U298" s="36"/>
      <c r="V298" s="173"/>
      <c r="W298" s="173"/>
      <c r="X298" s="82"/>
      <c r="Y298" s="82"/>
      <c r="Z298" s="36"/>
      <c r="AA298" s="36"/>
      <c r="AB298" s="82"/>
      <c r="AC298" s="82"/>
      <c r="AD298" s="173"/>
      <c r="AE298" s="36"/>
      <c r="AF298" s="36"/>
      <c r="AG298" s="36"/>
      <c r="AJ298" s="36"/>
      <c r="AK298" s="36"/>
      <c r="AL298" s="36"/>
    </row>
    <row r="299" spans="1:38" ht="15">
      <c r="A299" s="178"/>
      <c r="B299" s="36"/>
      <c r="C299" s="36"/>
      <c r="D299" s="36"/>
      <c r="E299" s="394"/>
      <c r="F299" s="36"/>
      <c r="G299" s="394"/>
      <c r="H299" s="377"/>
      <c r="I299" s="173"/>
      <c r="J299" s="173"/>
      <c r="K299" s="173"/>
      <c r="L299" s="173"/>
      <c r="M299" s="173"/>
      <c r="N299" s="173"/>
      <c r="O299" s="173"/>
      <c r="P299" s="173"/>
      <c r="Q299" s="173"/>
      <c r="R299" s="36"/>
      <c r="S299" s="36"/>
      <c r="T299" s="36"/>
      <c r="U299" s="36"/>
      <c r="V299" s="173"/>
      <c r="W299" s="173"/>
      <c r="X299" s="82"/>
      <c r="Y299" s="82"/>
      <c r="Z299" s="36"/>
      <c r="AA299" s="36"/>
      <c r="AB299" s="82"/>
      <c r="AC299" s="82"/>
      <c r="AD299" s="173"/>
      <c r="AE299" s="36"/>
      <c r="AF299" s="36"/>
      <c r="AG299" s="36"/>
      <c r="AJ299" s="36"/>
      <c r="AK299" s="36"/>
      <c r="AL299" s="36"/>
    </row>
    <row r="300" spans="1:38" ht="15">
      <c r="A300" s="178"/>
      <c r="B300" s="36"/>
      <c r="C300" s="36"/>
      <c r="D300" s="36"/>
      <c r="E300" s="394"/>
      <c r="F300" s="36"/>
      <c r="G300" s="394"/>
      <c r="H300" s="377"/>
      <c r="I300" s="173"/>
      <c r="J300" s="173"/>
      <c r="K300" s="173"/>
      <c r="L300" s="173"/>
      <c r="M300" s="173"/>
      <c r="N300" s="173"/>
      <c r="O300" s="173"/>
      <c r="P300" s="173"/>
      <c r="Q300" s="173"/>
      <c r="R300" s="36"/>
      <c r="S300" s="36"/>
      <c r="T300" s="36"/>
      <c r="U300" s="36"/>
      <c r="V300" s="173"/>
      <c r="W300" s="173"/>
      <c r="X300" s="82"/>
      <c r="Y300" s="82"/>
      <c r="Z300" s="36"/>
      <c r="AA300" s="36"/>
      <c r="AB300" s="82"/>
      <c r="AC300" s="82"/>
      <c r="AD300" s="173"/>
      <c r="AE300" s="36"/>
      <c r="AF300" s="36"/>
      <c r="AG300" s="36"/>
      <c r="AJ300" s="36"/>
      <c r="AK300" s="36"/>
      <c r="AL300" s="36"/>
    </row>
    <row r="301" spans="1:38" ht="15">
      <c r="A301" s="178"/>
      <c r="B301" s="36"/>
      <c r="C301" s="36"/>
      <c r="D301" s="36"/>
      <c r="E301" s="394"/>
      <c r="F301" s="36"/>
      <c r="G301" s="394"/>
      <c r="H301" s="377"/>
      <c r="I301" s="173"/>
      <c r="J301" s="173"/>
      <c r="K301" s="173"/>
      <c r="L301" s="173"/>
      <c r="M301" s="173"/>
      <c r="N301" s="173"/>
      <c r="O301" s="173"/>
      <c r="P301" s="173"/>
      <c r="Q301" s="173"/>
      <c r="R301" s="36"/>
      <c r="S301" s="36"/>
      <c r="T301" s="36"/>
      <c r="U301" s="36"/>
      <c r="V301" s="173"/>
      <c r="W301" s="173"/>
      <c r="X301" s="82"/>
      <c r="Y301" s="82"/>
      <c r="Z301" s="36"/>
      <c r="AA301" s="36"/>
      <c r="AB301" s="82"/>
      <c r="AC301" s="82"/>
      <c r="AD301" s="173"/>
      <c r="AE301" s="36"/>
      <c r="AF301" s="36"/>
      <c r="AG301" s="36"/>
      <c r="AJ301" s="36"/>
      <c r="AK301" s="36"/>
      <c r="AL301" s="36"/>
    </row>
    <row r="302" spans="1:38" ht="15">
      <c r="A302" s="178"/>
      <c r="B302" s="36"/>
      <c r="C302" s="36"/>
      <c r="D302" s="36"/>
      <c r="E302" s="394"/>
      <c r="F302" s="36"/>
      <c r="G302" s="394"/>
      <c r="H302" s="377"/>
      <c r="I302" s="173"/>
      <c r="J302" s="173"/>
      <c r="K302" s="173"/>
      <c r="L302" s="173"/>
      <c r="M302" s="173"/>
      <c r="N302" s="173"/>
      <c r="O302" s="173"/>
      <c r="P302" s="173"/>
      <c r="Q302" s="173"/>
      <c r="R302" s="36"/>
      <c r="S302" s="36"/>
      <c r="T302" s="36"/>
      <c r="U302" s="36"/>
      <c r="V302" s="173"/>
      <c r="W302" s="173"/>
      <c r="X302" s="82"/>
      <c r="Y302" s="82"/>
      <c r="Z302" s="36"/>
      <c r="AA302" s="36"/>
      <c r="AB302" s="82"/>
      <c r="AC302" s="82"/>
      <c r="AD302" s="173"/>
      <c r="AE302" s="36"/>
      <c r="AF302" s="36"/>
      <c r="AG302" s="36"/>
      <c r="AJ302" s="36"/>
      <c r="AK302" s="36"/>
      <c r="AL302" s="36"/>
    </row>
    <row r="303" spans="1:38" ht="15">
      <c r="A303" s="178"/>
      <c r="B303" s="36"/>
      <c r="C303" s="36"/>
      <c r="D303" s="36"/>
      <c r="E303" s="394"/>
      <c r="F303" s="36"/>
      <c r="G303" s="394"/>
      <c r="H303" s="377"/>
      <c r="I303" s="173"/>
      <c r="J303" s="173"/>
      <c r="K303" s="173"/>
      <c r="L303" s="173"/>
      <c r="M303" s="173"/>
      <c r="N303" s="173"/>
      <c r="O303" s="173"/>
      <c r="P303" s="173"/>
      <c r="Q303" s="173"/>
      <c r="R303" s="36"/>
      <c r="S303" s="36"/>
      <c r="T303" s="36"/>
      <c r="U303" s="36"/>
      <c r="V303" s="173"/>
      <c r="W303" s="173"/>
      <c r="X303" s="82"/>
      <c r="Y303" s="82"/>
      <c r="Z303" s="36"/>
      <c r="AA303" s="36"/>
      <c r="AB303" s="82"/>
      <c r="AC303" s="82"/>
      <c r="AD303" s="173"/>
      <c r="AE303" s="36"/>
      <c r="AF303" s="36"/>
      <c r="AG303" s="36"/>
      <c r="AJ303" s="36"/>
      <c r="AK303" s="36"/>
      <c r="AL303" s="36"/>
    </row>
    <row r="304" spans="1:38" ht="15">
      <c r="A304" s="178"/>
      <c r="B304" s="36"/>
      <c r="C304" s="36"/>
      <c r="D304" s="36"/>
      <c r="E304" s="394"/>
      <c r="F304" s="36"/>
      <c r="G304" s="394"/>
      <c r="H304" s="377"/>
      <c r="I304" s="173"/>
      <c r="J304" s="173"/>
      <c r="K304" s="173"/>
      <c r="L304" s="173"/>
      <c r="M304" s="173"/>
      <c r="N304" s="173"/>
      <c r="O304" s="173"/>
      <c r="P304" s="173"/>
      <c r="Q304" s="173"/>
      <c r="R304" s="36"/>
      <c r="S304" s="36"/>
      <c r="T304" s="36"/>
      <c r="U304" s="36"/>
      <c r="V304" s="173"/>
      <c r="W304" s="173"/>
      <c r="X304" s="82"/>
      <c r="Y304" s="82"/>
      <c r="Z304" s="36"/>
      <c r="AA304" s="36"/>
      <c r="AB304" s="82"/>
      <c r="AC304" s="82"/>
      <c r="AD304" s="173"/>
      <c r="AE304" s="36"/>
      <c r="AF304" s="36"/>
      <c r="AG304" s="36"/>
      <c r="AJ304" s="36"/>
      <c r="AK304" s="36"/>
      <c r="AL304" s="36"/>
    </row>
    <row r="305" spans="1:38" ht="15">
      <c r="A305" s="178"/>
      <c r="B305" s="36"/>
      <c r="C305" s="36"/>
      <c r="D305" s="36"/>
      <c r="E305" s="394"/>
      <c r="F305" s="36"/>
      <c r="G305" s="394"/>
      <c r="H305" s="377"/>
      <c r="I305" s="173"/>
      <c r="J305" s="173"/>
      <c r="K305" s="173"/>
      <c r="L305" s="173"/>
      <c r="M305" s="173"/>
      <c r="N305" s="173"/>
      <c r="O305" s="173"/>
      <c r="P305" s="173"/>
      <c r="Q305" s="173"/>
      <c r="R305" s="36"/>
      <c r="S305" s="36"/>
      <c r="T305" s="36"/>
      <c r="U305" s="36"/>
      <c r="V305" s="173"/>
      <c r="W305" s="173"/>
      <c r="X305" s="82"/>
      <c r="Y305" s="82"/>
      <c r="Z305" s="36"/>
      <c r="AA305" s="36"/>
      <c r="AB305" s="82"/>
      <c r="AC305" s="82"/>
      <c r="AD305" s="173"/>
      <c r="AE305" s="36"/>
      <c r="AF305" s="36"/>
      <c r="AG305" s="36"/>
      <c r="AJ305" s="36"/>
      <c r="AK305" s="36"/>
      <c r="AL305" s="36"/>
    </row>
    <row r="306" spans="1:38" ht="15">
      <c r="A306" s="178"/>
      <c r="B306" s="36"/>
      <c r="C306" s="36"/>
      <c r="D306" s="36"/>
      <c r="E306" s="394"/>
      <c r="F306" s="36"/>
      <c r="G306" s="394"/>
      <c r="H306" s="377"/>
      <c r="I306" s="173"/>
      <c r="J306" s="173"/>
      <c r="K306" s="173"/>
      <c r="L306" s="173"/>
      <c r="M306" s="173"/>
      <c r="N306" s="173"/>
      <c r="O306" s="173"/>
      <c r="P306" s="173"/>
      <c r="Q306" s="173"/>
      <c r="R306" s="36"/>
      <c r="S306" s="36"/>
      <c r="T306" s="36"/>
      <c r="U306" s="36"/>
      <c r="V306" s="173"/>
      <c r="W306" s="173"/>
      <c r="X306" s="82"/>
      <c r="Y306" s="82"/>
      <c r="Z306" s="36"/>
      <c r="AA306" s="36"/>
      <c r="AB306" s="82"/>
      <c r="AC306" s="82"/>
      <c r="AD306" s="173"/>
      <c r="AE306" s="36"/>
      <c r="AF306" s="36"/>
      <c r="AG306" s="36"/>
      <c r="AJ306" s="36"/>
      <c r="AK306" s="36"/>
      <c r="AL306" s="36"/>
    </row>
    <row r="307" spans="1:38" ht="15">
      <c r="A307" s="178"/>
      <c r="B307" s="36"/>
      <c r="C307" s="36"/>
      <c r="D307" s="36"/>
      <c r="E307" s="394"/>
      <c r="F307" s="36"/>
      <c r="G307" s="394"/>
      <c r="H307" s="377"/>
      <c r="I307" s="173"/>
      <c r="J307" s="173"/>
      <c r="K307" s="173"/>
      <c r="L307" s="173"/>
      <c r="M307" s="173"/>
      <c r="N307" s="173"/>
      <c r="O307" s="173"/>
      <c r="P307" s="173"/>
      <c r="Q307" s="173"/>
      <c r="R307" s="36"/>
      <c r="S307" s="36"/>
      <c r="T307" s="36"/>
      <c r="U307" s="36"/>
      <c r="V307" s="173"/>
      <c r="W307" s="173"/>
      <c r="X307" s="82"/>
      <c r="Y307" s="82"/>
      <c r="Z307" s="36"/>
      <c r="AA307" s="36"/>
      <c r="AB307" s="82"/>
      <c r="AC307" s="82"/>
      <c r="AD307" s="173"/>
      <c r="AE307" s="36"/>
      <c r="AF307" s="36"/>
      <c r="AG307" s="36"/>
    </row>
    <row r="308" spans="1:38" ht="15">
      <c r="A308" s="178"/>
      <c r="B308" s="36"/>
      <c r="C308" s="36"/>
      <c r="D308" s="36"/>
      <c r="E308" s="394"/>
      <c r="F308" s="36"/>
      <c r="G308" s="394"/>
      <c r="H308" s="377"/>
      <c r="I308" s="173"/>
      <c r="J308" s="173"/>
      <c r="K308" s="173"/>
      <c r="L308" s="173"/>
      <c r="M308" s="173"/>
      <c r="N308" s="173"/>
      <c r="O308" s="173"/>
      <c r="P308" s="173"/>
      <c r="Q308" s="173"/>
      <c r="R308" s="36"/>
      <c r="S308" s="36"/>
      <c r="T308" s="36"/>
      <c r="U308" s="36"/>
      <c r="V308" s="173"/>
      <c r="W308" s="173"/>
      <c r="X308" s="82"/>
      <c r="Y308" s="82"/>
      <c r="Z308" s="36"/>
      <c r="AA308" s="36"/>
      <c r="AB308" s="82"/>
      <c r="AC308" s="82"/>
      <c r="AD308" s="173"/>
      <c r="AE308" s="36"/>
      <c r="AF308" s="36"/>
      <c r="AG308" s="36"/>
    </row>
    <row r="309" spans="1:38">
      <c r="A309" s="178"/>
      <c r="M309" s="173"/>
      <c r="N309" s="173"/>
      <c r="O309" s="173"/>
      <c r="P309" s="173"/>
      <c r="Q309" s="173"/>
      <c r="R309" s="36"/>
      <c r="S309" s="36"/>
      <c r="T309" s="36"/>
      <c r="U309" s="36"/>
      <c r="V309" s="173"/>
      <c r="W309" s="173"/>
      <c r="X309" s="82"/>
      <c r="Y309" s="82"/>
      <c r="Z309" s="36"/>
      <c r="AA309" s="36"/>
      <c r="AB309" s="82"/>
      <c r="AC309" s="82"/>
      <c r="AD309" s="173"/>
      <c r="AE309" s="36"/>
      <c r="AF309" s="36"/>
      <c r="AG309" s="36"/>
    </row>
    <row r="310" spans="1:38">
      <c r="A310" s="178"/>
      <c r="M310" s="173"/>
      <c r="N310" s="173"/>
      <c r="O310" s="173"/>
      <c r="P310" s="173"/>
      <c r="Q310" s="173"/>
      <c r="R310" s="36"/>
      <c r="S310" s="36"/>
      <c r="T310" s="36"/>
      <c r="U310" s="36"/>
      <c r="V310" s="173"/>
      <c r="W310" s="173"/>
      <c r="X310" s="82"/>
      <c r="Y310" s="82"/>
      <c r="Z310" s="36"/>
      <c r="AA310" s="36"/>
      <c r="AB310" s="82"/>
      <c r="AC310" s="82"/>
      <c r="AD310" s="173"/>
      <c r="AE310" s="36"/>
      <c r="AF310" s="36"/>
      <c r="AG310" s="36"/>
    </row>
    <row r="311" spans="1:38">
      <c r="A311" s="178"/>
      <c r="M311" s="173"/>
      <c r="N311" s="173"/>
      <c r="O311" s="173"/>
      <c r="P311" s="173"/>
      <c r="Q311" s="173"/>
      <c r="R311" s="36"/>
      <c r="S311" s="36"/>
      <c r="T311" s="36"/>
      <c r="U311" s="36"/>
      <c r="V311" s="173"/>
      <c r="W311" s="173"/>
      <c r="X311" s="82"/>
      <c r="Y311" s="82"/>
      <c r="Z311" s="36"/>
      <c r="AA311" s="36"/>
      <c r="AB311" s="82"/>
      <c r="AC311" s="82"/>
      <c r="AD311" s="173"/>
      <c r="AE311" s="36"/>
      <c r="AF311" s="36"/>
      <c r="AG311" s="36"/>
    </row>
    <row r="312" spans="1:38">
      <c r="A312" s="178"/>
      <c r="M312" s="173"/>
      <c r="N312" s="173"/>
      <c r="O312" s="173"/>
      <c r="P312" s="173"/>
      <c r="Q312" s="173"/>
      <c r="R312" s="36"/>
      <c r="S312" s="36"/>
      <c r="T312" s="36"/>
      <c r="U312" s="36"/>
      <c r="V312" s="173"/>
      <c r="W312" s="173"/>
      <c r="X312" s="82"/>
      <c r="Y312" s="82"/>
      <c r="Z312" s="36"/>
      <c r="AA312" s="36"/>
      <c r="AB312" s="82"/>
      <c r="AC312" s="82"/>
      <c r="AD312" s="173"/>
      <c r="AE312" s="36"/>
      <c r="AF312" s="36"/>
      <c r="AG312" s="36"/>
    </row>
    <row r="313" spans="1:38">
      <c r="A313" s="178"/>
      <c r="M313" s="173"/>
      <c r="N313" s="173"/>
      <c r="O313" s="173"/>
      <c r="P313" s="173"/>
      <c r="Q313" s="173"/>
      <c r="R313" s="36"/>
      <c r="S313" s="36"/>
      <c r="T313" s="36"/>
      <c r="U313" s="36"/>
      <c r="V313" s="173"/>
      <c r="W313" s="173"/>
      <c r="X313" s="82"/>
      <c r="Y313" s="82"/>
      <c r="Z313" s="36"/>
      <c r="AA313" s="36"/>
      <c r="AB313" s="82"/>
      <c r="AC313" s="82"/>
      <c r="AD313" s="173"/>
      <c r="AE313" s="36"/>
      <c r="AF313" s="36"/>
      <c r="AG313" s="36"/>
    </row>
    <row r="314" spans="1:38">
      <c r="A314" s="178"/>
      <c r="M314" s="173"/>
      <c r="N314" s="173"/>
      <c r="O314" s="173"/>
      <c r="P314" s="173"/>
      <c r="Q314" s="173"/>
      <c r="R314" s="36"/>
      <c r="S314" s="36"/>
      <c r="T314" s="36"/>
      <c r="U314" s="36"/>
      <c r="V314" s="173"/>
      <c r="W314" s="173"/>
      <c r="X314" s="82"/>
      <c r="Y314" s="82"/>
      <c r="Z314" s="36"/>
      <c r="AA314" s="36"/>
      <c r="AB314" s="82"/>
      <c r="AC314" s="82"/>
      <c r="AD314" s="173"/>
      <c r="AE314" s="36"/>
      <c r="AF314" s="36"/>
      <c r="AG314" s="36"/>
    </row>
    <row r="315" spans="1:38">
      <c r="A315" s="178"/>
      <c r="M315" s="173"/>
      <c r="N315" s="173"/>
      <c r="O315" s="173"/>
      <c r="P315" s="173"/>
      <c r="Q315" s="173"/>
      <c r="R315" s="36"/>
      <c r="S315" s="36"/>
      <c r="T315" s="36"/>
      <c r="U315" s="36"/>
      <c r="V315" s="173"/>
      <c r="W315" s="173"/>
      <c r="X315" s="82"/>
      <c r="Y315" s="82"/>
      <c r="Z315" s="36"/>
      <c r="AA315" s="36"/>
      <c r="AB315" s="82"/>
      <c r="AC315" s="82"/>
      <c r="AD315" s="173"/>
      <c r="AE315" s="36"/>
      <c r="AF315" s="36"/>
      <c r="AG315" s="36"/>
    </row>
    <row r="316" spans="1:38">
      <c r="A316" s="178"/>
      <c r="M316" s="173"/>
      <c r="N316" s="173"/>
      <c r="O316" s="173"/>
      <c r="P316" s="173"/>
      <c r="Q316" s="173"/>
      <c r="R316" s="36"/>
      <c r="S316" s="36"/>
      <c r="T316" s="36"/>
      <c r="U316" s="36"/>
      <c r="V316" s="173"/>
      <c r="W316" s="173"/>
      <c r="X316" s="82"/>
      <c r="Y316" s="82"/>
      <c r="Z316" s="36"/>
      <c r="AA316" s="36"/>
      <c r="AB316" s="82"/>
      <c r="AC316" s="82"/>
      <c r="AD316" s="173"/>
      <c r="AE316" s="36"/>
      <c r="AF316" s="36"/>
      <c r="AG316" s="36"/>
    </row>
    <row r="317" spans="1:38">
      <c r="A317" s="178"/>
      <c r="M317" s="173"/>
      <c r="N317" s="173"/>
      <c r="O317" s="173"/>
      <c r="P317" s="173"/>
      <c r="Q317" s="173"/>
      <c r="R317" s="36"/>
      <c r="S317" s="36"/>
      <c r="T317" s="36"/>
      <c r="U317" s="36"/>
      <c r="V317" s="173"/>
      <c r="W317" s="173"/>
      <c r="X317" s="82"/>
      <c r="Y317" s="82"/>
      <c r="Z317" s="36"/>
      <c r="AA317" s="36"/>
      <c r="AB317" s="82"/>
      <c r="AC317" s="82"/>
      <c r="AD317" s="173"/>
      <c r="AE317" s="36"/>
      <c r="AF317" s="36"/>
      <c r="AG317" s="36"/>
    </row>
    <row r="318" spans="1:38">
      <c r="A318" s="178"/>
      <c r="M318" s="173"/>
      <c r="N318" s="173"/>
      <c r="O318" s="173"/>
      <c r="P318" s="173"/>
      <c r="Q318" s="173"/>
      <c r="R318" s="36"/>
      <c r="S318" s="36"/>
      <c r="T318" s="36"/>
      <c r="U318" s="36"/>
      <c r="V318" s="173"/>
      <c r="W318" s="173"/>
      <c r="X318" s="82"/>
      <c r="Y318" s="82"/>
      <c r="Z318" s="36"/>
      <c r="AA318" s="36"/>
      <c r="AB318" s="82"/>
      <c r="AC318" s="82"/>
      <c r="AD318" s="173"/>
      <c r="AE318" s="36"/>
      <c r="AF318" s="36"/>
      <c r="AG318" s="36"/>
    </row>
    <row r="319" spans="1:38">
      <c r="M319" s="173"/>
      <c r="N319" s="173"/>
      <c r="O319" s="173"/>
      <c r="P319" s="173"/>
      <c r="Q319" s="173"/>
      <c r="R319" s="36"/>
      <c r="S319" s="36"/>
      <c r="T319" s="36"/>
      <c r="U319" s="36"/>
      <c r="V319" s="173"/>
      <c r="W319" s="173"/>
      <c r="X319" s="82"/>
      <c r="Y319" s="82"/>
      <c r="Z319" s="36"/>
      <c r="AA319" s="36"/>
      <c r="AB319" s="82"/>
      <c r="AC319" s="82"/>
      <c r="AD319" s="173"/>
      <c r="AE319" s="36"/>
      <c r="AF319" s="36"/>
      <c r="AG319" s="36"/>
    </row>
    <row r="320" spans="1:38">
      <c r="M320" s="173"/>
      <c r="N320" s="173"/>
      <c r="O320" s="173"/>
      <c r="P320" s="173"/>
      <c r="Q320" s="173"/>
    </row>
  </sheetData>
  <mergeCells count="2">
    <mergeCell ref="K4:M4"/>
    <mergeCell ref="Z4:AB4"/>
  </mergeCells>
  <conditionalFormatting sqref="BA101:BB101">
    <cfRule type="cellIs" dxfId="109" priority="22" stopIfTrue="1" operator="lessThan">
      <formula>0</formula>
    </cfRule>
  </conditionalFormatting>
  <conditionalFormatting sqref="BA78:BB78">
    <cfRule type="cellIs" dxfId="108" priority="23" stopIfTrue="1" operator="greaterThan">
      <formula>0</formula>
    </cfRule>
  </conditionalFormatting>
  <conditionalFormatting sqref="BA78:BB78">
    <cfRule type="cellIs" dxfId="107" priority="21" operator="lessThan">
      <formula>0</formula>
    </cfRule>
  </conditionalFormatting>
  <conditionalFormatting sqref="F9:F33">
    <cfRule type="cellIs" dxfId="106" priority="19" operator="lessThan">
      <formula>0</formula>
    </cfRule>
    <cfRule type="cellIs" dxfId="105" priority="20" operator="greaterThan">
      <formula>0</formula>
    </cfRule>
  </conditionalFormatting>
  <conditionalFormatting sqref="H9:H33">
    <cfRule type="cellIs" dxfId="104" priority="17" operator="lessThan">
      <formula>0</formula>
    </cfRule>
    <cfRule type="cellIs" dxfId="103" priority="18" operator="greaterThan">
      <formula>0</formula>
    </cfRule>
  </conditionalFormatting>
  <conditionalFormatting sqref="J9:J33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S9:S33">
    <cfRule type="cellIs" dxfId="100" priority="11" operator="lessThan">
      <formula>0</formula>
    </cfRule>
    <cfRule type="cellIs" dxfId="99" priority="12" operator="greaterThan">
      <formula>0</formula>
    </cfRule>
  </conditionalFormatting>
  <conditionalFormatting sqref="U9:U33">
    <cfRule type="cellIs" dxfId="98" priority="9" operator="lessThan">
      <formula>0</formula>
    </cfRule>
    <cfRule type="cellIs" dxfId="97" priority="10" operator="greaterThan">
      <formula>0</formula>
    </cfRule>
  </conditionalFormatting>
  <conditionalFormatting sqref="W9:W33">
    <cfRule type="cellIs" dxfId="96" priority="7" operator="lessThan">
      <formula>0</formula>
    </cfRule>
    <cfRule type="cellIs" dxfId="95" priority="8" operator="greaterThan">
      <formula>0</formula>
    </cfRule>
  </conditionalFormatting>
  <conditionalFormatting sqref="R9:R33">
    <cfRule type="top10" dxfId="94" priority="191" percent="1" bottom="1" rank="10"/>
    <cfRule type="top10" dxfId="93" priority="192" percent="1" rank="10"/>
    <cfRule type="top10" dxfId="92" priority="193" percent="1" rank="10"/>
  </conditionalFormatting>
  <conditionalFormatting sqref="V9:V33">
    <cfRule type="top10" dxfId="91" priority="194" percent="1" bottom="1" rank="10"/>
    <cfRule type="top10" dxfId="90" priority="195" percent="1" rank="10"/>
  </conditionalFormatting>
  <conditionalFormatting sqref="G9:G33">
    <cfRule type="top10" dxfId="89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C21" sqref="AC21"/>
    </sheetView>
  </sheetViews>
  <sheetFormatPr baseColWidth="10" defaultRowHeight="15"/>
  <cols>
    <col min="1" max="1" width="2.6328125" style="17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102" customWidth="1"/>
    <col min="10" max="10" width="5.1796875" style="102" customWidth="1"/>
    <col min="11" max="11" width="5.81640625" style="102" customWidth="1"/>
    <col min="12" max="12" width="5.54296875" style="10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102" customWidth="1"/>
    <col min="18" max="18" width="5.6328125" style="10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61"/>
      <c r="AF8" s="61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61"/>
      <c r="AF9" s="61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61"/>
      <c r="AF10" s="61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61"/>
      <c r="AF11" s="61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61"/>
      <c r="AF12" s="61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61"/>
      <c r="AF13" s="61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61"/>
      <c r="AF14" s="61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61"/>
      <c r="AF15" s="61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61"/>
      <c r="AF16" s="61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61"/>
      <c r="AF17" s="61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61"/>
      <c r="AF18" s="61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61"/>
      <c r="AF19" s="61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61"/>
      <c r="AF20" s="61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61"/>
      <c r="AF21" s="61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61"/>
      <c r="AF22" s="61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61"/>
      <c r="AF23" s="61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61"/>
      <c r="AF24" s="61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61"/>
      <c r="AF25" s="61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61"/>
      <c r="AF26" s="61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61"/>
      <c r="AF27" s="61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61"/>
      <c r="AF28" s="61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61"/>
      <c r="AF29" s="61"/>
      <c r="AJ29" s="59"/>
      <c r="AK29" s="59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61"/>
      <c r="AF30" s="61"/>
      <c r="AJ30" s="59"/>
      <c r="AK30" s="59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61"/>
      <c r="AF31" s="61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61"/>
      <c r="AF32" s="61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61"/>
      <c r="AF33" s="61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61"/>
      <c r="AF34" s="61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61"/>
      <c r="AF35" s="61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61"/>
      <c r="AF36" s="61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61"/>
      <c r="AF37" s="61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61"/>
      <c r="AF38" s="61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61"/>
      <c r="AF39" s="61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61"/>
      <c r="AF40" s="61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61"/>
      <c r="AF41" s="61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61"/>
      <c r="AF42" s="61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61"/>
      <c r="AF43" s="61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61"/>
      <c r="AF44" s="61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61"/>
      <c r="AF45" s="61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61"/>
      <c r="AF46" s="61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61"/>
      <c r="AF47" s="61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61"/>
      <c r="AF48" s="61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61"/>
      <c r="AF49" s="61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61"/>
      <c r="AF50" s="61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61"/>
      <c r="AF51" s="61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61"/>
      <c r="AF52" s="61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61"/>
      <c r="AF53" s="61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61"/>
      <c r="AF54" s="61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61"/>
      <c r="AF55" s="61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61"/>
      <c r="AF56" s="61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61"/>
      <c r="AF57" s="61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61"/>
      <c r="AF58" s="61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61"/>
      <c r="AF59" s="61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61"/>
      <c r="AF60" s="61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61"/>
      <c r="AF61" s="61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61"/>
      <c r="AF62" s="61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61"/>
      <c r="AF63" s="61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61"/>
      <c r="AF64" s="61"/>
      <c r="AG64" s="13"/>
      <c r="AH64" s="5"/>
    </row>
    <row r="65" spans="1:49" ht="15.6">
      <c r="A65"/>
      <c r="O65" s="3"/>
      <c r="P65" s="3"/>
      <c r="Q65" s="61"/>
      <c r="R65" s="61"/>
      <c r="S65" s="16"/>
      <c r="T65" s="16"/>
      <c r="U65" s="3"/>
      <c r="V65" s="3"/>
      <c r="W65" s="16"/>
      <c r="Y65" s="3"/>
      <c r="Z65" s="63"/>
      <c r="AA65" s="63"/>
      <c r="AC65" s="1"/>
      <c r="AD65" s="4"/>
      <c r="AE65" s="61"/>
      <c r="AF65" s="61"/>
      <c r="AG65" s="13"/>
      <c r="AH65" s="5"/>
    </row>
    <row r="66" spans="1:49" ht="15.6">
      <c r="A66"/>
      <c r="O66" s="3"/>
      <c r="P66" s="3"/>
      <c r="Q66" s="61"/>
      <c r="R66" s="61"/>
      <c r="S66" s="16"/>
      <c r="T66" s="16"/>
      <c r="U66" s="3"/>
      <c r="V66" s="3"/>
      <c r="W66" s="16"/>
      <c r="Y66" s="3"/>
      <c r="Z66" s="63"/>
      <c r="AA66" s="63"/>
      <c r="AC66" s="1"/>
      <c r="AD66" s="4"/>
      <c r="AE66" s="61"/>
      <c r="AF66" s="61"/>
      <c r="AG66" s="5"/>
      <c r="AH66" s="5"/>
    </row>
    <row r="67" spans="1:49" ht="15.6">
      <c r="A67"/>
      <c r="O67" s="3"/>
      <c r="P67" s="3"/>
      <c r="Q67" s="61"/>
      <c r="R67" s="61"/>
      <c r="S67" s="16"/>
      <c r="T67" s="16"/>
      <c r="U67" s="3"/>
      <c r="V67" s="3"/>
      <c r="W67" s="16"/>
      <c r="Y67" s="3"/>
      <c r="Z67" s="63"/>
      <c r="AA67" s="63"/>
      <c r="AC67" s="1"/>
      <c r="AD67" s="4"/>
      <c r="AE67" s="61"/>
      <c r="AF67" s="61"/>
      <c r="AG67" s="5"/>
      <c r="AH67" s="5"/>
    </row>
    <row r="68" spans="1:49" ht="15.6">
      <c r="A68"/>
      <c r="O68" s="3"/>
      <c r="P68" s="3"/>
      <c r="Q68" s="61"/>
      <c r="R68" s="61"/>
      <c r="S68" s="16"/>
      <c r="T68" s="16"/>
      <c r="U68" s="3"/>
      <c r="V68" s="3"/>
      <c r="W68" s="16"/>
      <c r="Y68" s="3"/>
      <c r="Z68" s="63"/>
      <c r="AA68" s="63"/>
      <c r="AC68" s="1"/>
      <c r="AD68" s="4"/>
      <c r="AE68" s="61"/>
      <c r="AF68" s="61"/>
      <c r="AG68" s="5"/>
      <c r="AH68" s="5"/>
    </row>
    <row r="69" spans="1:49" ht="15.6">
      <c r="A69"/>
      <c r="O69" s="3"/>
      <c r="P69" s="3"/>
      <c r="Q69" s="61"/>
      <c r="R69" s="61"/>
      <c r="S69" s="16"/>
      <c r="T69" s="16"/>
      <c r="U69" s="3"/>
      <c r="V69" s="3"/>
      <c r="W69" s="16"/>
      <c r="Y69" s="3"/>
      <c r="Z69" s="63"/>
      <c r="AA69" s="63"/>
      <c r="AC69" s="1"/>
      <c r="AD69" s="4"/>
      <c r="AE69" s="61"/>
      <c r="AF69" s="61"/>
      <c r="AG69" s="5"/>
      <c r="AH69" s="5"/>
    </row>
    <row r="70" spans="1:49" ht="15.6">
      <c r="A70"/>
      <c r="O70" s="3"/>
      <c r="P70" s="3"/>
      <c r="Q70" s="61"/>
      <c r="R70" s="61"/>
      <c r="S70" s="16"/>
      <c r="T70" s="16"/>
      <c r="U70" s="3"/>
      <c r="V70" s="3"/>
      <c r="W70" s="16"/>
      <c r="Y70" s="3"/>
      <c r="Z70" s="63"/>
      <c r="AA70" s="63"/>
      <c r="AC70" s="1"/>
      <c r="AD70" s="1"/>
      <c r="AE70" s="61"/>
      <c r="AF70" s="61"/>
      <c r="AG70" s="5"/>
      <c r="AH70" s="5"/>
    </row>
    <row r="71" spans="1:49" ht="15.6">
      <c r="O71" s="3"/>
      <c r="P71" s="3"/>
      <c r="Q71" s="61"/>
      <c r="R71" s="61"/>
      <c r="S71" s="16"/>
      <c r="T71" s="16"/>
      <c r="U71" s="3"/>
      <c r="V71" s="3"/>
      <c r="W71" s="16"/>
      <c r="Y71" s="3"/>
      <c r="Z71" s="63"/>
      <c r="AA71" s="63"/>
      <c r="AC71" s="1"/>
      <c r="AD71" s="1"/>
      <c r="AE71" s="61"/>
      <c r="AF71" s="61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61"/>
      <c r="R72" s="61"/>
      <c r="S72" s="16"/>
      <c r="T72" s="16"/>
      <c r="U72" s="3"/>
      <c r="V72" s="3"/>
      <c r="W72" s="16"/>
      <c r="Y72" s="3"/>
      <c r="Z72" s="63"/>
      <c r="AA72" s="63"/>
      <c r="AC72" s="1"/>
      <c r="AD72" s="1"/>
      <c r="AE72" s="61"/>
      <c r="AF72" s="61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61"/>
      <c r="R73" s="61"/>
      <c r="S73" s="16"/>
      <c r="T73" s="16"/>
      <c r="U73" s="3"/>
      <c r="V73" s="3"/>
      <c r="W73" s="16"/>
      <c r="Y73" s="3"/>
      <c r="Z73" s="63"/>
      <c r="AA73" s="63"/>
      <c r="AC73" s="1"/>
      <c r="AD73" s="1"/>
      <c r="AE73" s="61"/>
      <c r="AF73" s="61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61"/>
      <c r="R74" s="61"/>
      <c r="S74" s="16"/>
      <c r="T74" s="16"/>
      <c r="U74" s="3"/>
      <c r="V74" s="3"/>
      <c r="W74" s="16"/>
      <c r="Y74" s="3"/>
      <c r="Z74" s="63"/>
      <c r="AA74" s="63"/>
      <c r="AC74" s="1"/>
      <c r="AD74" s="1"/>
      <c r="AE74" s="61"/>
      <c r="AF74" s="61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61"/>
      <c r="R75" s="61"/>
      <c r="S75" s="16"/>
      <c r="T75" s="16"/>
      <c r="U75" s="3"/>
      <c r="V75" s="3"/>
      <c r="W75" s="16"/>
      <c r="Y75" s="3"/>
      <c r="Z75" s="63"/>
      <c r="AA75" s="63"/>
      <c r="AC75" s="1"/>
      <c r="AD75" s="1"/>
      <c r="AE75" s="61"/>
      <c r="AF75" s="61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61"/>
      <c r="R76" s="61"/>
      <c r="S76" s="16"/>
      <c r="T76" s="16"/>
      <c r="U76" s="3"/>
      <c r="V76" s="3"/>
      <c r="W76" s="16"/>
      <c r="Y76" s="3"/>
      <c r="Z76" s="63"/>
      <c r="AA76" s="63"/>
      <c r="AC76" s="1"/>
      <c r="AD76" s="1"/>
      <c r="AE76" s="61"/>
      <c r="AF76" s="61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61"/>
      <c r="R77" s="61"/>
      <c r="S77" s="16"/>
      <c r="T77" s="16"/>
      <c r="U77" s="3"/>
      <c r="V77" s="3"/>
      <c r="W77" s="16"/>
      <c r="Y77" s="3"/>
      <c r="Z77" s="63"/>
      <c r="AA77" s="63"/>
      <c r="AC77" s="1"/>
      <c r="AD77" s="1"/>
      <c r="AE77" s="61"/>
      <c r="AF77" s="61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61"/>
      <c r="R78" s="61"/>
      <c r="S78" s="16"/>
      <c r="T78" s="16"/>
      <c r="U78" s="3"/>
      <c r="V78" s="3"/>
      <c r="W78" s="16"/>
      <c r="Y78" s="3"/>
      <c r="Z78" s="63"/>
      <c r="AA78" s="63"/>
      <c r="AC78" s="1"/>
      <c r="AD78" s="1"/>
      <c r="AE78" s="61"/>
      <c r="AF78" s="6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61"/>
      <c r="R79" s="61"/>
      <c r="S79" s="16"/>
      <c r="T79" s="16"/>
      <c r="U79" s="3"/>
      <c r="V79" s="3"/>
      <c r="W79" s="16"/>
      <c r="Y79" s="3"/>
      <c r="Z79" s="63"/>
      <c r="AA79" s="63"/>
      <c r="AC79" s="1"/>
      <c r="AD79" s="1"/>
      <c r="AE79" s="61"/>
      <c r="AF79" s="6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61"/>
      <c r="R80" s="61"/>
      <c r="S80" s="16"/>
      <c r="T80" s="16"/>
      <c r="U80" s="3"/>
      <c r="V80" s="3"/>
      <c r="W80" s="16"/>
      <c r="Y80" s="3"/>
      <c r="Z80" s="63"/>
      <c r="AA80" s="63"/>
      <c r="AC80" s="1"/>
      <c r="AD80" s="1"/>
      <c r="AE80" s="61"/>
      <c r="AF80" s="6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61"/>
      <c r="R81" s="61"/>
      <c r="S81" s="16"/>
      <c r="T81" s="16"/>
      <c r="U81" s="3"/>
      <c r="V81" s="3"/>
      <c r="W81" s="16"/>
      <c r="Y81" s="3"/>
      <c r="Z81" s="63"/>
      <c r="AA81" s="63"/>
      <c r="AC81" s="1"/>
      <c r="AD81" s="1"/>
      <c r="AE81" s="61"/>
      <c r="AF81" s="6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61"/>
      <c r="R82" s="61"/>
      <c r="S82" s="16"/>
      <c r="T82" s="16"/>
      <c r="U82" s="3"/>
      <c r="V82" s="3"/>
      <c r="W82" s="16"/>
      <c r="Y82" s="3"/>
      <c r="Z82" s="63"/>
      <c r="AA82" s="63"/>
      <c r="AC82" s="1"/>
      <c r="AD82" s="1"/>
      <c r="AE82" s="61"/>
      <c r="AF82" s="6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61"/>
      <c r="R83" s="61"/>
      <c r="S83" s="16"/>
      <c r="T83" s="16"/>
      <c r="U83" s="3"/>
      <c r="V83" s="3"/>
      <c r="W83" s="16"/>
      <c r="Y83" s="3"/>
      <c r="Z83" s="63"/>
      <c r="AA83" s="63"/>
      <c r="AC83" s="1"/>
      <c r="AD83" s="1"/>
      <c r="AE83" s="61"/>
      <c r="AF83" s="6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61"/>
      <c r="R84" s="61"/>
      <c r="S84" s="16"/>
      <c r="T84" s="16"/>
      <c r="U84" s="3"/>
      <c r="V84" s="3"/>
      <c r="W84" s="16"/>
      <c r="Y84" s="3"/>
      <c r="Z84" s="63"/>
      <c r="AA84" s="63"/>
      <c r="AC84" s="1"/>
      <c r="AD84" s="1"/>
      <c r="AE84" s="61"/>
      <c r="AF84" s="6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61"/>
      <c r="R85" s="61"/>
      <c r="S85" s="16"/>
      <c r="T85" s="16"/>
      <c r="U85" s="3"/>
      <c r="V85" s="3"/>
      <c r="W85" s="16"/>
      <c r="Y85" s="3"/>
      <c r="Z85" s="63"/>
      <c r="AA85" s="63"/>
      <c r="AC85" s="1"/>
      <c r="AD85" s="1"/>
      <c r="AE85" s="61"/>
      <c r="AF85" s="6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61"/>
      <c r="R86" s="61"/>
      <c r="S86" s="16"/>
      <c r="T86" s="16"/>
      <c r="U86" s="3"/>
      <c r="V86" s="3"/>
      <c r="W86" s="16"/>
      <c r="Y86" s="3"/>
      <c r="Z86" s="63"/>
      <c r="AA86" s="63"/>
      <c r="AC86" s="1"/>
      <c r="AD86" s="1"/>
      <c r="AE86" s="61"/>
      <c r="AF86" s="6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61"/>
      <c r="R87" s="61"/>
      <c r="S87" s="16"/>
      <c r="T87" s="16"/>
      <c r="U87" s="3"/>
      <c r="V87" s="3"/>
      <c r="W87" s="16"/>
      <c r="Y87" s="3"/>
      <c r="Z87" s="63"/>
      <c r="AA87" s="63"/>
      <c r="AC87" s="1"/>
      <c r="AD87" s="1"/>
      <c r="AE87" s="61"/>
      <c r="AF87" s="6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61"/>
      <c r="R88" s="61"/>
      <c r="S88" s="16"/>
      <c r="T88" s="16"/>
      <c r="U88" s="3"/>
      <c r="V88" s="3"/>
      <c r="W88" s="16"/>
      <c r="Y88" s="3"/>
      <c r="Z88" s="63"/>
      <c r="AA88" s="63"/>
      <c r="AC88" s="1"/>
      <c r="AD88" s="1"/>
      <c r="AE88" s="61"/>
      <c r="AF88" s="6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61"/>
      <c r="R89" s="61"/>
      <c r="S89" s="16"/>
      <c r="T89" s="16"/>
      <c r="U89" s="3"/>
      <c r="V89" s="3"/>
      <c r="W89" s="16"/>
      <c r="Y89" s="3"/>
      <c r="Z89" s="63"/>
      <c r="AA89" s="63"/>
      <c r="AC89" s="1"/>
      <c r="AD89" s="1"/>
      <c r="AE89" s="61"/>
      <c r="AF89" s="6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61"/>
      <c r="R90" s="61"/>
      <c r="S90" s="16"/>
      <c r="T90" s="16"/>
      <c r="U90" s="3"/>
      <c r="V90" s="3"/>
      <c r="W90" s="16"/>
      <c r="Y90" s="3"/>
      <c r="Z90" s="63"/>
      <c r="AA90" s="63"/>
      <c r="AC90" s="1"/>
      <c r="AD90" s="1"/>
      <c r="AE90" s="61"/>
      <c r="AF90" s="6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61"/>
      <c r="R91" s="61"/>
      <c r="S91" s="16"/>
      <c r="T91" s="16"/>
      <c r="U91" s="3"/>
      <c r="V91" s="3"/>
      <c r="W91" s="16"/>
      <c r="Y91" s="3"/>
      <c r="Z91" s="63"/>
      <c r="AA91" s="63"/>
      <c r="AC91" s="1"/>
      <c r="AD91" s="1"/>
      <c r="AE91" s="61"/>
      <c r="AF91" s="6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61"/>
      <c r="R92" s="61"/>
      <c r="S92" s="16"/>
      <c r="T92" s="16"/>
      <c r="U92" s="3"/>
      <c r="V92" s="3"/>
      <c r="W92" s="16"/>
      <c r="Y92" s="3"/>
      <c r="Z92" s="63"/>
      <c r="AA92" s="63"/>
      <c r="AC92" s="1"/>
      <c r="AD92" s="1"/>
      <c r="AE92" s="61"/>
      <c r="AF92" s="6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61"/>
      <c r="R93" s="61"/>
      <c r="S93" s="16"/>
      <c r="T93" s="16"/>
      <c r="U93" s="3"/>
      <c r="V93" s="3"/>
      <c r="W93" s="16"/>
      <c r="Y93" s="3"/>
      <c r="Z93" s="63"/>
      <c r="AA93" s="63"/>
      <c r="AC93" s="1"/>
      <c r="AD93" s="1"/>
      <c r="AE93" s="61"/>
      <c r="AF93" s="6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61"/>
      <c r="R94" s="61"/>
      <c r="S94" s="16"/>
      <c r="T94" s="16"/>
      <c r="U94" s="3"/>
      <c r="V94" s="3"/>
      <c r="W94" s="16"/>
      <c r="Y94" s="3"/>
      <c r="Z94" s="63"/>
      <c r="AA94" s="63"/>
      <c r="AC94" s="1"/>
      <c r="AD94" s="1"/>
      <c r="AE94" s="61"/>
      <c r="AF94" s="6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61"/>
      <c r="AF95" s="6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61"/>
      <c r="AF96" s="6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61"/>
      <c r="R97" s="61"/>
      <c r="S97" s="16"/>
      <c r="T97" s="16"/>
      <c r="U97" s="3"/>
      <c r="V97" s="3"/>
      <c r="W97" s="16"/>
      <c r="Y97" s="3"/>
      <c r="Z97" s="63"/>
      <c r="AA97" s="63"/>
      <c r="AC97" s="1"/>
      <c r="AD97" s="1"/>
      <c r="AE97" s="61"/>
      <c r="AF97" s="6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61"/>
      <c r="R98" s="61"/>
      <c r="S98" s="16"/>
      <c r="T98" s="16"/>
      <c r="U98" s="3"/>
      <c r="V98" s="3"/>
      <c r="W98" s="16"/>
      <c r="Y98" s="3"/>
      <c r="Z98" s="63"/>
      <c r="AA98" s="63"/>
      <c r="AC98" s="1"/>
      <c r="AD98" s="1"/>
      <c r="AE98" s="61"/>
      <c r="AF98" s="6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61"/>
      <c r="R99" s="61"/>
      <c r="S99" s="16"/>
      <c r="T99" s="16"/>
      <c r="U99" s="3"/>
      <c r="V99" s="3"/>
      <c r="W99" s="16"/>
      <c r="Y99" s="3"/>
      <c r="Z99" s="63"/>
      <c r="AA99" s="63"/>
      <c r="AC99" s="1"/>
      <c r="AD99" s="1"/>
      <c r="AE99" s="61"/>
      <c r="AF99" s="6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61"/>
      <c r="R100" s="61"/>
      <c r="S100" s="16"/>
      <c r="T100" s="16"/>
      <c r="U100" s="3"/>
      <c r="V100" s="3"/>
      <c r="W100" s="16"/>
      <c r="Y100" s="3"/>
      <c r="Z100" s="63"/>
      <c r="AA100" s="63"/>
      <c r="AC100" s="1"/>
      <c r="AD100" s="1"/>
      <c r="AE100" s="61"/>
      <c r="AF100" s="6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61"/>
      <c r="R101" s="61"/>
      <c r="S101" s="16"/>
      <c r="T101" s="16"/>
      <c r="U101" s="3"/>
      <c r="V101" s="3"/>
      <c r="W101" s="16"/>
      <c r="Y101" s="3"/>
      <c r="Z101" s="63"/>
      <c r="AA101" s="63"/>
      <c r="AC101" s="1"/>
      <c r="AD101" s="1"/>
      <c r="AE101" s="61"/>
      <c r="AF101" s="6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61"/>
      <c r="R102" s="61"/>
      <c r="S102" s="16"/>
      <c r="T102" s="16"/>
      <c r="U102" s="3"/>
      <c r="V102" s="3"/>
      <c r="W102" s="16"/>
      <c r="Y102" s="3"/>
      <c r="Z102" s="63"/>
      <c r="AA102" s="63"/>
      <c r="AC102" s="1"/>
      <c r="AD102" s="1"/>
      <c r="AE102" s="61"/>
      <c r="AF102" s="6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61"/>
      <c r="R103" s="61"/>
      <c r="S103" s="16"/>
      <c r="T103" s="16"/>
      <c r="U103" s="3"/>
      <c r="V103" s="3"/>
      <c r="W103" s="16"/>
      <c r="Y103" s="3"/>
      <c r="Z103" s="63"/>
      <c r="AA103" s="63"/>
      <c r="AC103" s="1"/>
      <c r="AD103" s="1"/>
      <c r="AE103" s="61"/>
      <c r="AF103" s="6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61"/>
      <c r="R104" s="61"/>
      <c r="S104" s="16"/>
      <c r="T104" s="16"/>
      <c r="U104" s="3"/>
      <c r="V104" s="3"/>
      <c r="W104" s="16"/>
      <c r="Y104" s="3"/>
      <c r="Z104" s="63"/>
      <c r="AA104" s="63"/>
      <c r="AC104" s="1"/>
      <c r="AD104" s="1"/>
      <c r="AE104" s="61"/>
      <c r="AF104" s="6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61"/>
      <c r="R105" s="61"/>
      <c r="S105" s="16"/>
      <c r="T105" s="16"/>
      <c r="U105" s="3"/>
      <c r="V105" s="3"/>
      <c r="W105" s="16"/>
      <c r="Y105" s="3"/>
      <c r="Z105" s="63"/>
      <c r="AA105" s="63"/>
      <c r="AE105" s="61"/>
      <c r="AF105" s="61"/>
      <c r="AO105" s="1"/>
      <c r="AP105" s="1"/>
      <c r="AQ105" s="1"/>
      <c r="AS105" s="13"/>
      <c r="AT105" s="13"/>
    </row>
    <row r="106" spans="15:49">
      <c r="O106" s="3"/>
      <c r="P106" s="3"/>
      <c r="Q106" s="61"/>
      <c r="R106" s="61"/>
      <c r="S106" s="16"/>
      <c r="T106" s="16"/>
      <c r="U106" s="3"/>
      <c r="V106" s="3"/>
      <c r="W106" s="16"/>
      <c r="Y106" s="3"/>
      <c r="Z106" s="63"/>
      <c r="AA106" s="63"/>
      <c r="AE106" s="61"/>
      <c r="AF106" s="61"/>
      <c r="AO106" s="1"/>
      <c r="AP106" s="1"/>
      <c r="AQ106" s="1"/>
      <c r="AS106" s="13"/>
      <c r="AT106" s="13"/>
    </row>
    <row r="107" spans="15:49">
      <c r="O107" s="3"/>
      <c r="P107" s="3"/>
      <c r="Q107" s="61"/>
      <c r="R107" s="61"/>
      <c r="S107" s="16"/>
      <c r="T107" s="16"/>
      <c r="U107" s="3"/>
      <c r="V107" s="3"/>
      <c r="W107" s="16"/>
      <c r="Y107" s="3"/>
      <c r="Z107" s="63"/>
      <c r="AA107" s="63"/>
      <c r="AC107" s="1"/>
      <c r="AD107" s="1"/>
      <c r="AE107" s="61"/>
      <c r="AF107" s="6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61"/>
      <c r="R108" s="61"/>
      <c r="S108" s="16"/>
      <c r="T108" s="16"/>
      <c r="U108" s="3"/>
      <c r="V108" s="3"/>
      <c r="W108" s="16"/>
      <c r="Y108" s="3"/>
      <c r="Z108" s="63"/>
      <c r="AA108" s="63"/>
      <c r="AB108" s="11">
        <v>5</v>
      </c>
      <c r="AC108" s="63" t="s">
        <v>409</v>
      </c>
      <c r="AD108" s="1"/>
      <c r="AE108" s="61"/>
      <c r="AF108" s="6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61"/>
      <c r="R109" s="61"/>
      <c r="S109" s="16"/>
      <c r="T109" s="16"/>
      <c r="U109" s="3"/>
      <c r="V109" s="3"/>
      <c r="W109" s="16"/>
      <c r="Y109" s="3"/>
      <c r="Z109" s="63"/>
      <c r="AA109" s="63"/>
      <c r="AB109" s="11">
        <v>6</v>
      </c>
      <c r="AC109" s="13" t="s">
        <v>32</v>
      </c>
      <c r="AD109" s="1"/>
      <c r="AE109" s="61"/>
      <c r="AF109" s="6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61"/>
      <c r="R110" s="61"/>
      <c r="S110" s="16"/>
      <c r="T110" s="16"/>
      <c r="U110" s="3"/>
      <c r="V110" s="3"/>
      <c r="W110" s="16"/>
      <c r="Y110" s="3"/>
      <c r="Z110" s="63"/>
      <c r="AA110" s="63"/>
      <c r="AB110" s="11">
        <v>7</v>
      </c>
      <c r="AC110" s="13" t="s">
        <v>33</v>
      </c>
      <c r="AD110" s="1"/>
      <c r="AE110" s="61"/>
      <c r="AF110" s="6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61"/>
      <c r="R111" s="61"/>
      <c r="S111" s="16"/>
      <c r="T111" s="16"/>
      <c r="U111" s="3"/>
      <c r="V111" s="3"/>
      <c r="W111" s="16"/>
      <c r="Y111" s="3"/>
      <c r="Z111" s="63"/>
      <c r="AA111" s="63"/>
      <c r="AB111" s="11">
        <v>8</v>
      </c>
      <c r="AC111" s="63" t="s">
        <v>34</v>
      </c>
      <c r="AD111" s="1"/>
      <c r="AE111" s="61"/>
      <c r="AF111" s="61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61"/>
      <c r="R112" s="61"/>
      <c r="S112" s="16"/>
      <c r="T112" s="16"/>
      <c r="U112" s="3"/>
      <c r="V112" s="3"/>
      <c r="W112" s="16"/>
      <c r="Y112" s="3"/>
      <c r="Z112" s="63"/>
      <c r="AA112" s="63"/>
      <c r="AB112" s="11">
        <v>9</v>
      </c>
      <c r="AC112" s="13" t="s">
        <v>35</v>
      </c>
      <c r="AD112" s="1"/>
      <c r="AE112" s="61"/>
      <c r="AF112" s="61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61"/>
      <c r="R113" s="61"/>
      <c r="S113" s="16"/>
      <c r="T113" s="16"/>
      <c r="U113" s="3"/>
      <c r="V113" s="3"/>
      <c r="W113" s="16"/>
      <c r="Y113" s="3"/>
      <c r="Z113" s="63"/>
      <c r="AA113" s="63"/>
      <c r="AC113" s="1"/>
      <c r="AD113" s="1"/>
      <c r="AE113" s="61"/>
      <c r="AF113" s="6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61"/>
      <c r="R114" s="61"/>
      <c r="S114" s="16"/>
      <c r="T114" s="16"/>
      <c r="U114" s="3"/>
      <c r="V114" s="3"/>
      <c r="W114" s="16"/>
      <c r="Y114" s="3"/>
      <c r="Z114" s="63"/>
      <c r="AA114" s="63"/>
      <c r="AC114" s="1"/>
      <c r="AD114" s="1"/>
      <c r="AE114" s="61"/>
      <c r="AF114" s="61"/>
      <c r="AG114" s="1"/>
      <c r="AH114" s="1"/>
      <c r="AI114" s="1"/>
      <c r="AJ114" s="13" t="s">
        <v>471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61"/>
      <c r="R115" s="61"/>
      <c r="S115" s="16"/>
      <c r="T115" s="16"/>
      <c r="U115" s="3"/>
      <c r="V115" s="3"/>
      <c r="W115" s="16"/>
      <c r="Y115" s="3"/>
      <c r="Z115" s="63"/>
      <c r="AA115" s="63"/>
      <c r="AC115" s="1"/>
      <c r="AD115" s="1"/>
      <c r="AE115" s="61"/>
      <c r="AF115" s="6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61"/>
      <c r="R116" s="61"/>
      <c r="S116" s="16"/>
      <c r="T116" s="16"/>
      <c r="U116" s="3"/>
      <c r="V116" s="3"/>
      <c r="W116" s="16"/>
      <c r="Y116" s="3"/>
      <c r="Z116" s="63"/>
      <c r="AA116" s="63"/>
      <c r="AC116" s="1"/>
      <c r="AD116" s="1"/>
      <c r="AE116" s="61"/>
      <c r="AF116" s="6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61"/>
      <c r="R117" s="61"/>
      <c r="S117" s="16"/>
      <c r="T117" s="16"/>
      <c r="U117" s="3"/>
      <c r="V117" s="3"/>
      <c r="W117" s="16"/>
      <c r="Y117" s="3"/>
      <c r="Z117" s="63"/>
      <c r="AA117" s="63"/>
      <c r="AC117" s="1"/>
      <c r="AD117" s="1"/>
      <c r="AE117" s="61"/>
      <c r="AF117" s="6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61"/>
      <c r="R118" s="61"/>
      <c r="S118" s="16"/>
      <c r="T118" s="16"/>
      <c r="U118" s="3"/>
      <c r="V118" s="3"/>
      <c r="W118" s="16"/>
      <c r="Y118" s="3"/>
      <c r="Z118" s="63"/>
      <c r="AA118" s="63"/>
      <c r="AC118" s="1"/>
      <c r="AD118" s="1"/>
      <c r="AE118" s="61"/>
      <c r="AF118" s="6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61"/>
      <c r="R119" s="61"/>
      <c r="S119" s="16"/>
      <c r="T119" s="16"/>
      <c r="U119" s="3"/>
      <c r="V119" s="3"/>
      <c r="W119" s="16"/>
      <c r="Y119" s="3"/>
      <c r="Z119" s="63"/>
      <c r="AA119" s="63"/>
      <c r="AC119" s="1"/>
      <c r="AD119" s="1"/>
      <c r="AE119" s="61"/>
      <c r="AF119" s="6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61"/>
      <c r="R120" s="61"/>
      <c r="S120" s="16"/>
      <c r="T120" s="16"/>
      <c r="U120" s="3"/>
      <c r="V120" s="3"/>
      <c r="W120" s="16"/>
      <c r="Y120" s="3"/>
      <c r="Z120" s="63"/>
      <c r="AA120" s="63"/>
      <c r="AC120" s="1"/>
      <c r="AD120" s="1"/>
      <c r="AE120" s="61"/>
      <c r="AF120" s="6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61"/>
      <c r="R121" s="61"/>
      <c r="S121" s="16"/>
      <c r="T121" s="16"/>
      <c r="U121" s="3"/>
      <c r="V121" s="3"/>
      <c r="W121" s="16"/>
      <c r="Y121" s="3"/>
      <c r="Z121" s="63"/>
      <c r="AA121" s="63"/>
      <c r="AC121" s="1"/>
      <c r="AD121" s="1"/>
      <c r="AE121" s="61"/>
      <c r="AF121" s="6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61"/>
      <c r="R122" s="61"/>
      <c r="S122" s="16"/>
      <c r="T122" s="16"/>
      <c r="U122" s="3"/>
      <c r="V122" s="3"/>
      <c r="W122" s="16"/>
      <c r="Y122" s="3"/>
      <c r="Z122" s="63"/>
      <c r="AA122" s="63"/>
      <c r="AC122" s="1"/>
      <c r="AD122" s="1"/>
      <c r="AE122" s="61"/>
      <c r="AF122" s="6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61"/>
      <c r="R123" s="61"/>
      <c r="S123" s="16"/>
      <c r="T123" s="16"/>
      <c r="U123" s="3"/>
      <c r="V123" s="3"/>
      <c r="W123" s="16"/>
      <c r="Y123" s="3"/>
      <c r="Z123" s="63"/>
      <c r="AA123" s="63"/>
      <c r="AC123" s="1"/>
      <c r="AD123" s="1"/>
      <c r="AE123" s="61"/>
      <c r="AF123" s="6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61"/>
      <c r="R124" s="61"/>
      <c r="S124" s="16"/>
      <c r="T124" s="16"/>
      <c r="U124" s="3"/>
      <c r="V124" s="3"/>
      <c r="W124" s="16"/>
      <c r="Y124" s="3"/>
      <c r="Z124" s="63"/>
      <c r="AA124" s="63"/>
      <c r="AC124" s="1"/>
      <c r="AD124" s="1"/>
      <c r="AE124" s="61"/>
      <c r="AF124" s="6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61"/>
      <c r="R125" s="61"/>
      <c r="S125" s="16"/>
      <c r="T125" s="16"/>
      <c r="U125" s="3"/>
      <c r="V125" s="3"/>
      <c r="W125" s="16"/>
      <c r="Y125" s="3"/>
      <c r="Z125" s="63"/>
      <c r="AA125" s="63"/>
      <c r="AC125" s="1"/>
      <c r="AD125" s="1"/>
      <c r="AE125" s="61"/>
      <c r="AF125" s="6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61"/>
      <c r="R126" s="61"/>
      <c r="S126" s="16"/>
      <c r="T126" s="16"/>
      <c r="U126" s="3"/>
      <c r="V126" s="3"/>
      <c r="W126" s="16"/>
      <c r="Y126" s="3"/>
      <c r="Z126" s="63"/>
      <c r="AA126" s="63"/>
      <c r="AC126" s="1"/>
      <c r="AD126" s="1"/>
      <c r="AE126" s="61"/>
      <c r="AF126" s="6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61"/>
      <c r="R127" s="61"/>
      <c r="S127" s="16"/>
      <c r="T127" s="16"/>
      <c r="U127" s="3"/>
      <c r="V127" s="3"/>
      <c r="W127" s="16"/>
      <c r="Y127" s="3"/>
      <c r="Z127" s="63"/>
      <c r="AA127" s="63"/>
      <c r="AC127" s="1"/>
      <c r="AD127" s="1"/>
      <c r="AE127" s="61"/>
      <c r="AF127" s="6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61"/>
      <c r="R128" s="61"/>
      <c r="S128" s="16"/>
      <c r="T128" s="16"/>
      <c r="U128" s="3"/>
      <c r="V128" s="3"/>
      <c r="W128" s="16"/>
      <c r="Y128" s="3"/>
      <c r="Z128" s="63"/>
      <c r="AA128" s="63"/>
      <c r="AC128" s="1"/>
      <c r="AD128" s="1"/>
      <c r="AE128" s="61"/>
      <c r="AF128" s="6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61"/>
      <c r="AF129" s="6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61"/>
      <c r="AF130" s="6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61"/>
      <c r="R131" s="61"/>
      <c r="S131" s="16"/>
      <c r="T131" s="16"/>
      <c r="U131" s="3"/>
      <c r="V131" s="3"/>
      <c r="W131" s="16"/>
      <c r="Y131" s="3"/>
      <c r="Z131" s="63"/>
      <c r="AA131" s="63"/>
      <c r="AC131" s="1"/>
      <c r="AD131" s="1"/>
      <c r="AE131" s="61"/>
      <c r="AF131" s="6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61"/>
      <c r="R132" s="61"/>
      <c r="S132" s="16"/>
      <c r="T132" s="16"/>
      <c r="U132" s="3"/>
      <c r="V132" s="3"/>
      <c r="W132" s="16"/>
      <c r="Y132" s="3"/>
      <c r="Z132" s="63"/>
      <c r="AA132" s="63"/>
      <c r="AC132" s="1"/>
      <c r="AD132" s="1"/>
      <c r="AE132" s="61"/>
      <c r="AF132" s="6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61"/>
      <c r="R133" s="61"/>
      <c r="S133" s="16"/>
      <c r="T133" s="16"/>
      <c r="U133" s="3"/>
      <c r="V133" s="3"/>
      <c r="W133" s="16"/>
      <c r="Y133" s="3"/>
      <c r="Z133" s="63"/>
      <c r="AA133" s="63"/>
      <c r="AC133" s="1"/>
      <c r="AD133" s="1"/>
      <c r="AE133" s="61"/>
      <c r="AF133" s="6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61"/>
      <c r="R134" s="61"/>
      <c r="S134" s="16"/>
      <c r="T134" s="16"/>
      <c r="U134" s="3"/>
      <c r="V134" s="3"/>
      <c r="W134" s="16"/>
      <c r="Y134" s="3"/>
      <c r="Z134" s="63"/>
      <c r="AA134" s="63"/>
      <c r="AC134" s="1"/>
      <c r="AD134" s="1"/>
      <c r="AE134" s="61"/>
      <c r="AF134" s="6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61"/>
      <c r="R135" s="61"/>
      <c r="S135" s="16"/>
      <c r="T135" s="16"/>
      <c r="U135" s="3"/>
      <c r="V135" s="3"/>
      <c r="W135" s="16"/>
      <c r="Y135" s="3"/>
      <c r="Z135" s="63"/>
      <c r="AA135" s="63"/>
      <c r="AC135" s="1"/>
      <c r="AD135" s="1"/>
      <c r="AE135" s="61"/>
      <c r="AF135" s="6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61"/>
      <c r="R136" s="61"/>
      <c r="S136" s="16"/>
      <c r="T136" s="16"/>
      <c r="U136" s="3"/>
      <c r="V136" s="3"/>
      <c r="W136" s="16"/>
      <c r="Y136" s="3"/>
      <c r="Z136" s="63"/>
      <c r="AA136" s="63"/>
      <c r="AC136" s="1"/>
      <c r="AD136" s="1"/>
      <c r="AE136" s="61"/>
      <c r="AF136" s="6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61"/>
      <c r="R137" s="61"/>
      <c r="S137" s="16"/>
      <c r="T137" s="16"/>
      <c r="U137" s="3"/>
      <c r="V137" s="3"/>
      <c r="W137" s="16"/>
      <c r="Y137" s="3"/>
      <c r="Z137" s="63"/>
      <c r="AA137" s="63"/>
      <c r="AC137" s="1"/>
      <c r="AD137" s="1"/>
      <c r="AE137" s="61"/>
      <c r="AF137" s="6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61"/>
      <c r="R138" s="61"/>
      <c r="S138" s="16"/>
      <c r="T138" s="16"/>
      <c r="U138" s="3"/>
      <c r="V138" s="3"/>
      <c r="W138" s="16"/>
      <c r="Y138" s="3"/>
      <c r="Z138" s="63"/>
      <c r="AA138" s="63"/>
      <c r="AB138" s="11">
        <v>4</v>
      </c>
      <c r="AC138" s="13" t="s">
        <v>102</v>
      </c>
      <c r="AD138" s="1"/>
      <c r="AE138" s="61"/>
      <c r="AF138" s="6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61"/>
      <c r="R139" s="61"/>
      <c r="S139" s="16"/>
      <c r="T139" s="16"/>
      <c r="U139" s="3"/>
      <c r="V139" s="3"/>
      <c r="W139" s="16"/>
      <c r="Y139" s="3"/>
      <c r="Z139" s="63"/>
      <c r="AA139" s="63"/>
      <c r="AB139" s="11">
        <v>5</v>
      </c>
      <c r="AC139" s="309" t="s">
        <v>103</v>
      </c>
      <c r="AE139" s="61"/>
      <c r="AF139" s="61"/>
      <c r="AO139" s="1"/>
      <c r="AP139" s="1"/>
      <c r="AQ139" s="1"/>
      <c r="AS139" s="13"/>
      <c r="AT139" s="13"/>
    </row>
    <row r="140" spans="15:46">
      <c r="O140" s="3"/>
      <c r="P140" s="3"/>
      <c r="Q140" s="61"/>
      <c r="R140" s="61"/>
      <c r="S140" s="16"/>
      <c r="T140" s="16"/>
      <c r="U140" s="3"/>
      <c r="V140" s="3"/>
      <c r="W140" s="16"/>
      <c r="Y140" s="3"/>
      <c r="Z140" s="63"/>
      <c r="AA140" s="63"/>
      <c r="AB140" s="11">
        <v>6</v>
      </c>
      <c r="AC140" s="3" t="s">
        <v>104</v>
      </c>
      <c r="AE140" s="61"/>
      <c r="AF140" s="61"/>
      <c r="AO140" s="1"/>
      <c r="AP140" s="1"/>
      <c r="AQ140" s="1"/>
      <c r="AS140" s="13"/>
      <c r="AT140" s="13"/>
    </row>
    <row r="141" spans="15:46">
      <c r="O141" s="3"/>
      <c r="P141" s="3"/>
      <c r="Q141" s="61"/>
      <c r="R141" s="61"/>
      <c r="S141" s="16"/>
      <c r="T141" s="16"/>
      <c r="U141" s="3"/>
      <c r="V141" s="3"/>
      <c r="W141" s="16"/>
      <c r="Y141" s="3"/>
      <c r="Z141" s="63"/>
      <c r="AA141" s="63"/>
      <c r="AB141" s="11">
        <v>7</v>
      </c>
      <c r="AC141" s="13" t="s">
        <v>105</v>
      </c>
      <c r="AD141" s="1"/>
      <c r="AE141" s="61"/>
      <c r="AF141" s="6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61"/>
      <c r="R142" s="61"/>
      <c r="S142" s="16"/>
      <c r="T142" s="16"/>
      <c r="U142" s="3"/>
      <c r="V142" s="3"/>
      <c r="W142" s="16"/>
      <c r="Y142" s="3"/>
      <c r="Z142" s="63"/>
      <c r="AA142" s="63"/>
      <c r="AC142" s="1"/>
      <c r="AD142" s="1"/>
      <c r="AE142" s="61"/>
      <c r="AF142" s="6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61"/>
      <c r="R143" s="61"/>
      <c r="S143" s="16"/>
      <c r="T143" s="16"/>
      <c r="U143" s="3"/>
      <c r="V143" s="3"/>
      <c r="W143" s="16"/>
      <c r="Y143" s="3"/>
      <c r="Z143" s="63"/>
      <c r="AA143" s="63"/>
      <c r="AC143" s="1"/>
      <c r="AD143" s="1"/>
      <c r="AE143" s="61"/>
      <c r="AF143" s="6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61"/>
      <c r="R144" s="61"/>
      <c r="S144" s="16"/>
      <c r="T144" s="16"/>
      <c r="U144" s="3"/>
      <c r="V144" s="3"/>
      <c r="W144" s="16"/>
      <c r="Y144" s="3"/>
      <c r="Z144" s="63"/>
      <c r="AA144" s="63"/>
      <c r="AC144" s="1"/>
      <c r="AD144" s="1"/>
      <c r="AE144" s="61"/>
      <c r="AF144" s="6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61"/>
      <c r="R145" s="61"/>
      <c r="S145" s="16"/>
      <c r="T145" s="16"/>
      <c r="U145" s="3"/>
      <c r="V145" s="3"/>
      <c r="W145" s="16"/>
      <c r="Y145" s="3"/>
      <c r="Z145" s="63"/>
      <c r="AA145" s="63"/>
      <c r="AC145" s="1"/>
      <c r="AD145" s="1"/>
      <c r="AE145" s="61"/>
      <c r="AF145" s="61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61"/>
      <c r="R146" s="61"/>
      <c r="S146" s="16"/>
      <c r="T146" s="16"/>
      <c r="U146" s="3"/>
      <c r="V146" s="3"/>
      <c r="W146" s="16"/>
      <c r="Y146" s="3"/>
      <c r="Z146" s="63"/>
      <c r="AA146" s="63"/>
      <c r="AC146" s="1"/>
      <c r="AD146" s="1"/>
      <c r="AE146" s="61"/>
      <c r="AF146" s="61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61"/>
      <c r="R147" s="61"/>
      <c r="S147" s="16"/>
      <c r="T147" s="16"/>
      <c r="U147" s="3"/>
      <c r="V147" s="3"/>
      <c r="W147" s="16"/>
      <c r="Y147" s="3"/>
      <c r="Z147" s="63"/>
      <c r="AA147" s="63"/>
      <c r="AC147" s="1"/>
      <c r="AD147" s="1"/>
      <c r="AE147" s="61"/>
      <c r="AF147" s="6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61"/>
      <c r="R148" s="61"/>
      <c r="S148" s="16"/>
      <c r="T148" s="16"/>
      <c r="U148" s="3"/>
      <c r="V148" s="3"/>
      <c r="W148" s="16"/>
      <c r="Y148" s="3"/>
      <c r="Z148" s="63"/>
      <c r="AA148" s="63"/>
      <c r="AC148" s="1"/>
      <c r="AD148" s="1"/>
      <c r="AE148" s="61"/>
      <c r="AF148" s="6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61"/>
      <c r="R149" s="61"/>
      <c r="S149" s="16"/>
      <c r="T149" s="16"/>
      <c r="U149" s="3"/>
      <c r="V149" s="3"/>
      <c r="W149" s="16"/>
      <c r="Y149" s="3"/>
      <c r="Z149" s="63"/>
      <c r="AA149" s="63"/>
      <c r="AC149" s="1"/>
      <c r="AD149" s="1"/>
      <c r="AE149" s="61"/>
      <c r="AF149" s="6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61"/>
      <c r="R150" s="61"/>
      <c r="S150" s="16"/>
      <c r="T150" s="16"/>
      <c r="U150" s="3"/>
      <c r="V150" s="3"/>
      <c r="W150" s="16"/>
      <c r="Y150" s="3"/>
      <c r="Z150" s="63"/>
      <c r="AA150" s="63"/>
      <c r="AC150" s="1"/>
      <c r="AD150" s="1"/>
      <c r="AE150" s="61"/>
      <c r="AF150" s="6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61"/>
      <c r="R151" s="61"/>
      <c r="S151" s="16"/>
      <c r="T151" s="16"/>
      <c r="U151" s="3"/>
      <c r="V151" s="3"/>
      <c r="W151" s="16"/>
      <c r="Y151" s="3"/>
      <c r="Z151" s="63"/>
      <c r="AA151" s="63"/>
      <c r="AC151" s="1"/>
      <c r="AD151" s="1"/>
      <c r="AE151" s="61"/>
      <c r="AF151" s="6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61"/>
      <c r="R152" s="61"/>
      <c r="S152" s="16"/>
      <c r="T152" s="16"/>
      <c r="U152" s="3"/>
      <c r="V152" s="3"/>
      <c r="W152" s="16"/>
      <c r="Y152" s="3"/>
      <c r="Z152" s="63"/>
      <c r="AA152" s="63"/>
      <c r="AC152" s="1"/>
      <c r="AD152" s="1"/>
      <c r="AE152" s="61"/>
      <c r="AF152" s="6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61"/>
      <c r="R153" s="61"/>
      <c r="S153" s="16"/>
      <c r="T153" s="16"/>
      <c r="U153" s="3"/>
      <c r="V153" s="3"/>
      <c r="W153" s="16"/>
      <c r="Y153" s="3"/>
      <c r="Z153" s="63"/>
      <c r="AA153" s="63"/>
      <c r="AC153" s="1"/>
      <c r="AD153" s="1"/>
      <c r="AE153" s="61"/>
      <c r="AF153" s="6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61"/>
      <c r="R154" s="61"/>
      <c r="S154" s="16"/>
      <c r="T154" s="16"/>
      <c r="U154" s="3"/>
      <c r="V154" s="3"/>
      <c r="W154" s="16"/>
      <c r="Y154" s="3"/>
      <c r="Z154" s="63"/>
      <c r="AA154" s="63"/>
      <c r="AC154" s="1"/>
      <c r="AD154" s="1"/>
      <c r="AE154" s="61"/>
      <c r="AF154" s="6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61"/>
      <c r="R155" s="61"/>
      <c r="S155" s="16"/>
      <c r="T155" s="16"/>
      <c r="U155" s="3"/>
      <c r="V155" s="3"/>
      <c r="W155" s="16"/>
      <c r="Y155" s="3"/>
      <c r="Z155" s="63"/>
      <c r="AA155" s="63"/>
      <c r="AC155" s="1"/>
      <c r="AD155" s="1"/>
      <c r="AE155" s="61"/>
      <c r="AF155" s="6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61"/>
      <c r="R156" s="61"/>
      <c r="S156" s="16"/>
      <c r="T156" s="16"/>
      <c r="U156" s="3"/>
      <c r="V156" s="3"/>
      <c r="W156" s="16"/>
      <c r="Y156" s="3"/>
      <c r="Z156" s="63"/>
      <c r="AA156" s="63"/>
      <c r="AC156" s="1"/>
      <c r="AD156" s="1"/>
      <c r="AE156" s="61"/>
      <c r="AF156" s="6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71"/>
      <c r="O157" s="3"/>
      <c r="P157" s="3"/>
      <c r="Q157" s="61"/>
      <c r="R157" s="61"/>
      <c r="S157" s="16"/>
      <c r="T157" s="16"/>
      <c r="U157" s="3"/>
      <c r="V157" s="3"/>
      <c r="W157" s="16"/>
      <c r="Y157" s="3"/>
      <c r="Z157" s="63"/>
      <c r="AA157" s="63"/>
      <c r="AC157" s="1"/>
      <c r="AD157" s="1"/>
      <c r="AE157" s="61"/>
      <c r="AF157" s="6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71"/>
      <c r="O158" s="3"/>
      <c r="P158" s="3"/>
      <c r="Q158" s="61"/>
      <c r="R158" s="61"/>
      <c r="S158" s="16"/>
      <c r="T158" s="16"/>
      <c r="U158" s="3"/>
      <c r="V158" s="3"/>
      <c r="W158" s="16"/>
      <c r="Y158" s="3"/>
      <c r="Z158" s="63"/>
      <c r="AA158" s="63"/>
      <c r="AC158" s="1"/>
      <c r="AD158" s="1"/>
      <c r="AE158" s="61"/>
      <c r="AF158" s="6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71"/>
      <c r="O159" s="3"/>
      <c r="P159" s="3"/>
      <c r="Q159" s="61"/>
      <c r="R159" s="61"/>
      <c r="S159" s="16"/>
      <c r="T159" s="16"/>
      <c r="U159" s="3"/>
      <c r="V159" s="3"/>
      <c r="W159" s="16"/>
      <c r="Y159" s="3"/>
      <c r="Z159" s="63"/>
      <c r="AA159" s="63"/>
      <c r="AC159" s="1"/>
      <c r="AD159" s="1"/>
      <c r="AE159" s="61"/>
      <c r="AF159" s="6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71"/>
      <c r="O160" s="3"/>
      <c r="P160" s="3"/>
      <c r="Q160" s="61"/>
      <c r="R160" s="61"/>
      <c r="S160" s="16"/>
      <c r="T160" s="16"/>
      <c r="U160" s="3"/>
      <c r="V160" s="3"/>
      <c r="W160" s="16"/>
      <c r="Y160" s="3"/>
      <c r="Z160" s="63"/>
      <c r="AA160" s="63"/>
      <c r="AC160" s="1"/>
      <c r="AD160" s="1"/>
      <c r="AE160" s="61"/>
      <c r="AF160" s="6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71"/>
      <c r="O161" s="3"/>
      <c r="P161" s="3"/>
      <c r="Q161" s="61"/>
      <c r="R161" s="61"/>
      <c r="S161" s="16"/>
      <c r="T161" s="16"/>
      <c r="U161" s="3"/>
      <c r="V161" s="3"/>
      <c r="W161" s="16"/>
      <c r="Y161" s="3"/>
      <c r="Z161" s="63"/>
      <c r="AA161" s="63"/>
      <c r="AC161" s="1"/>
      <c r="AD161" s="1"/>
      <c r="AE161" s="61"/>
      <c r="AF161" s="6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71"/>
      <c r="O162" s="3"/>
      <c r="P162" s="3"/>
      <c r="Q162" s="61"/>
      <c r="R162" s="61"/>
      <c r="S162" s="16"/>
      <c r="T162" s="16"/>
      <c r="U162" s="3"/>
      <c r="V162" s="3"/>
      <c r="W162" s="16"/>
      <c r="Y162" s="3"/>
      <c r="Z162" s="63"/>
      <c r="AA162" s="63"/>
      <c r="AC162" s="1"/>
      <c r="AD162" s="1"/>
      <c r="AE162" s="61"/>
      <c r="AF162" s="6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71"/>
      <c r="O163" s="3"/>
      <c r="P163" s="3"/>
      <c r="Q163" s="61"/>
      <c r="R163" s="61"/>
      <c r="S163" s="16"/>
      <c r="T163" s="16"/>
      <c r="U163" s="3"/>
      <c r="V163" s="3"/>
      <c r="W163" s="16"/>
      <c r="Y163" s="3"/>
      <c r="Z163" s="63"/>
      <c r="AA163" s="63"/>
      <c r="AC163" s="1"/>
      <c r="AD163" s="1"/>
      <c r="AE163" s="61"/>
      <c r="AF163" s="6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71"/>
      <c r="O164" s="3"/>
      <c r="P164" s="3"/>
      <c r="Q164" s="61"/>
      <c r="R164" s="61"/>
      <c r="S164" s="16"/>
      <c r="T164" s="16"/>
      <c r="U164" s="3"/>
      <c r="V164" s="3"/>
      <c r="W164" s="16"/>
      <c r="Y164" s="3"/>
      <c r="Z164" s="63"/>
      <c r="AA164" s="63"/>
      <c r="AC164" s="1"/>
      <c r="AD164" s="1"/>
      <c r="AE164" s="61"/>
      <c r="AF164" s="6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71"/>
      <c r="O165" s="3"/>
      <c r="P165" s="3"/>
      <c r="Q165" s="61"/>
      <c r="R165" s="61"/>
      <c r="S165" s="16"/>
      <c r="T165" s="16"/>
      <c r="U165" s="3"/>
      <c r="V165" s="3"/>
      <c r="W165" s="16"/>
      <c r="Y165" s="3"/>
      <c r="Z165" s="63"/>
      <c r="AA165" s="63"/>
      <c r="AC165" s="1"/>
      <c r="AD165" s="1"/>
      <c r="AE165" s="61"/>
      <c r="AF165" s="6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71"/>
      <c r="O166" s="3"/>
      <c r="P166" s="3"/>
      <c r="Q166" s="61"/>
      <c r="R166" s="61"/>
      <c r="S166" s="16"/>
      <c r="T166" s="16"/>
      <c r="U166" s="3"/>
      <c r="V166" s="3"/>
      <c r="W166" s="16"/>
      <c r="Y166" s="3"/>
      <c r="Z166" s="63"/>
      <c r="AA166" s="63"/>
      <c r="AC166" s="1"/>
      <c r="AD166" s="1"/>
      <c r="AE166" s="61"/>
      <c r="AF166" s="6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71"/>
      <c r="O167" s="3"/>
      <c r="P167" s="3"/>
      <c r="Q167" s="61"/>
      <c r="R167" s="61"/>
      <c r="S167" s="16"/>
      <c r="T167" s="16"/>
      <c r="U167" s="3"/>
      <c r="V167" s="3"/>
      <c r="W167" s="16"/>
      <c r="Y167" s="3"/>
      <c r="Z167" s="63"/>
      <c r="AA167" s="63"/>
      <c r="AC167" s="1"/>
      <c r="AD167" s="1"/>
      <c r="AE167" s="61"/>
      <c r="AF167" s="6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71"/>
      <c r="J168" s="171"/>
      <c r="K168" s="171"/>
      <c r="L168" s="171"/>
      <c r="O168" s="3"/>
      <c r="P168" s="3"/>
      <c r="Q168" s="61"/>
      <c r="R168" s="61"/>
      <c r="S168" s="16"/>
      <c r="T168" s="16"/>
      <c r="U168" s="3"/>
      <c r="V168" s="3"/>
      <c r="W168" s="16"/>
      <c r="Y168" s="3"/>
      <c r="Z168" s="63"/>
      <c r="AA168" s="63"/>
      <c r="AC168" s="1"/>
      <c r="AD168" s="1"/>
      <c r="AE168" s="61"/>
      <c r="AF168" s="6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71"/>
      <c r="J169" s="171"/>
      <c r="K169" s="171"/>
      <c r="L169" s="171"/>
      <c r="O169" s="3"/>
      <c r="P169" s="3"/>
      <c r="Q169" s="61"/>
      <c r="R169" s="61"/>
      <c r="S169" s="16"/>
      <c r="T169" s="16"/>
      <c r="U169" s="3"/>
      <c r="V169" s="3"/>
      <c r="W169" s="16"/>
      <c r="Y169" s="3"/>
      <c r="Z169" s="63"/>
      <c r="AA169" s="63"/>
      <c r="AC169" s="1"/>
      <c r="AD169" s="1"/>
      <c r="AE169" s="61"/>
      <c r="AF169" s="6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71"/>
      <c r="J170" s="171"/>
      <c r="K170" s="171"/>
      <c r="L170" s="171"/>
      <c r="O170" s="3"/>
      <c r="P170" s="3"/>
      <c r="Q170" s="61"/>
      <c r="R170" s="61"/>
      <c r="S170" s="16"/>
      <c r="T170" s="16"/>
      <c r="U170" s="3"/>
      <c r="V170" s="3"/>
      <c r="W170" s="16"/>
      <c r="Y170" s="3"/>
      <c r="Z170" s="63"/>
      <c r="AA170" s="63"/>
      <c r="AC170" s="1"/>
      <c r="AD170" s="1"/>
      <c r="AE170" s="61"/>
      <c r="AF170" s="6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71"/>
      <c r="J171" s="171"/>
      <c r="K171" s="171"/>
      <c r="L171" s="171"/>
      <c r="O171" s="3"/>
      <c r="P171" s="3"/>
      <c r="Q171" s="61"/>
      <c r="R171" s="61"/>
      <c r="S171" s="16"/>
      <c r="T171" s="16"/>
      <c r="U171" s="3"/>
      <c r="V171" s="3"/>
      <c r="W171" s="16"/>
      <c r="Y171" s="3"/>
      <c r="Z171" s="63"/>
      <c r="AA171" s="63"/>
      <c r="AC171" s="1"/>
      <c r="AD171" s="1"/>
      <c r="AE171" s="61"/>
      <c r="AF171" s="6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71"/>
      <c r="J172" s="171"/>
      <c r="K172" s="171"/>
      <c r="L172" s="171"/>
      <c r="O172" s="3"/>
      <c r="P172" s="3"/>
      <c r="Q172" s="61"/>
      <c r="R172" s="61"/>
      <c r="S172" s="16"/>
      <c r="T172" s="16"/>
      <c r="U172" s="3"/>
      <c r="V172" s="3"/>
      <c r="W172" s="16"/>
      <c r="Y172" s="3"/>
      <c r="Z172" s="63"/>
      <c r="AA172" s="63"/>
      <c r="AC172" s="1"/>
      <c r="AD172" s="1"/>
      <c r="AE172" s="61"/>
      <c r="AF172" s="6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71"/>
      <c r="J173" s="171"/>
      <c r="K173" s="171"/>
      <c r="L173" s="171"/>
      <c r="O173" s="3"/>
      <c r="P173" s="3"/>
      <c r="Q173" s="61"/>
      <c r="R173" s="61"/>
      <c r="S173" s="16"/>
      <c r="T173" s="16"/>
      <c r="U173" s="3"/>
      <c r="V173" s="3"/>
      <c r="W173" s="16"/>
      <c r="Y173" s="3"/>
      <c r="Z173" s="63"/>
      <c r="AA173" s="63"/>
      <c r="AC173" s="1"/>
      <c r="AD173" s="1"/>
      <c r="AE173" s="61"/>
      <c r="AF173" s="6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71"/>
      <c r="J174" s="171"/>
      <c r="K174" s="171"/>
      <c r="L174" s="171"/>
      <c r="O174" s="3"/>
      <c r="P174" s="3"/>
      <c r="Q174" s="61"/>
      <c r="R174" s="61"/>
      <c r="S174" s="16"/>
      <c r="T174" s="16"/>
      <c r="U174" s="3"/>
      <c r="V174" s="3"/>
      <c r="W174" s="16"/>
      <c r="Y174" s="3"/>
      <c r="Z174" s="63"/>
      <c r="AA174" s="63"/>
      <c r="AC174" s="1"/>
      <c r="AD174" s="1"/>
      <c r="AE174" s="61"/>
      <c r="AF174" s="6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71"/>
      <c r="J175" s="171"/>
      <c r="K175" s="171"/>
      <c r="L175" s="171"/>
      <c r="O175" s="3"/>
      <c r="P175" s="3"/>
      <c r="Q175" s="61"/>
      <c r="R175" s="61"/>
      <c r="S175" s="16"/>
      <c r="T175" s="16"/>
      <c r="U175" s="3"/>
      <c r="V175" s="3"/>
      <c r="W175" s="16"/>
      <c r="Y175" s="3"/>
      <c r="Z175" s="63"/>
      <c r="AA175" s="63"/>
      <c r="AC175" s="1"/>
      <c r="AD175" s="1"/>
      <c r="AE175" s="61"/>
      <c r="AF175" s="6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71"/>
      <c r="J176" s="171"/>
      <c r="K176" s="171"/>
      <c r="L176" s="171"/>
      <c r="O176" s="3"/>
      <c r="P176" s="3"/>
      <c r="Q176" s="61"/>
      <c r="R176" s="61"/>
      <c r="S176" s="16"/>
      <c r="T176" s="16"/>
      <c r="U176" s="3"/>
      <c r="V176" s="3"/>
      <c r="W176" s="16"/>
      <c r="Y176" s="3"/>
      <c r="Z176" s="63"/>
      <c r="AA176" s="63"/>
      <c r="AC176" s="1"/>
      <c r="AD176" s="1"/>
      <c r="AE176" s="61"/>
      <c r="AF176" s="6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71"/>
      <c r="J177" s="171"/>
      <c r="K177" s="171"/>
      <c r="L177" s="171"/>
      <c r="O177" s="3"/>
      <c r="P177" s="3"/>
      <c r="Q177" s="61"/>
      <c r="R177" s="61"/>
      <c r="S177" s="16"/>
      <c r="T177" s="16"/>
      <c r="U177" s="3"/>
      <c r="V177" s="3"/>
      <c r="W177" s="16"/>
      <c r="Y177" s="3"/>
      <c r="Z177" s="63"/>
      <c r="AA177" s="63"/>
      <c r="AC177" s="1"/>
      <c r="AD177" s="1"/>
      <c r="AE177" s="61"/>
      <c r="AF177" s="6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71"/>
      <c r="J178" s="171"/>
      <c r="K178" s="171"/>
      <c r="L178" s="171"/>
      <c r="O178" s="3"/>
      <c r="P178" s="3"/>
      <c r="Q178" s="61"/>
      <c r="R178" s="61"/>
      <c r="S178" s="16"/>
      <c r="T178" s="16"/>
      <c r="U178" s="3"/>
      <c r="V178" s="3"/>
      <c r="W178" s="16"/>
      <c r="Y178" s="3"/>
      <c r="Z178" s="63"/>
      <c r="AA178" s="63"/>
      <c r="AC178" s="1"/>
      <c r="AD178" s="1"/>
      <c r="AE178" s="61"/>
      <c r="AF178" s="6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71"/>
      <c r="J179" s="171"/>
      <c r="K179" s="171"/>
      <c r="L179" s="171"/>
      <c r="O179" s="3"/>
      <c r="P179" s="3"/>
      <c r="Q179" s="61"/>
      <c r="R179" s="61"/>
      <c r="S179" s="16"/>
      <c r="T179" s="16"/>
      <c r="U179" s="3"/>
      <c r="V179" s="3"/>
      <c r="W179" s="16"/>
      <c r="Y179" s="3"/>
      <c r="Z179" s="63"/>
      <c r="AA179" s="63"/>
      <c r="AC179" s="1"/>
      <c r="AD179" s="1"/>
      <c r="AE179" s="61"/>
      <c r="AF179" s="6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71"/>
      <c r="J180" s="171"/>
      <c r="K180" s="171"/>
      <c r="L180" s="171"/>
      <c r="O180" s="3"/>
      <c r="P180" s="3"/>
      <c r="Q180" s="61"/>
      <c r="R180" s="61"/>
      <c r="S180" s="16"/>
      <c r="T180" s="16"/>
      <c r="U180" s="3"/>
      <c r="V180" s="3"/>
      <c r="W180" s="16"/>
      <c r="Y180" s="3"/>
      <c r="Z180" s="63"/>
      <c r="AA180" s="63"/>
      <c r="AC180" s="1"/>
      <c r="AD180" s="1"/>
      <c r="AE180" s="61"/>
      <c r="AF180" s="6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71"/>
      <c r="J181" s="171"/>
      <c r="K181" s="171"/>
      <c r="L181" s="171"/>
      <c r="O181" s="3"/>
      <c r="P181" s="3"/>
      <c r="Q181" s="61"/>
      <c r="R181" s="61"/>
      <c r="S181" s="16"/>
      <c r="T181" s="16"/>
      <c r="U181" s="3"/>
      <c r="V181" s="3"/>
      <c r="W181" s="16"/>
      <c r="Y181" s="3"/>
      <c r="Z181" s="63"/>
      <c r="AA181" s="63"/>
      <c r="AC181" s="13" t="s">
        <v>671</v>
      </c>
      <c r="AD181" s="1"/>
      <c r="AE181" s="61"/>
      <c r="AF181" s="6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71"/>
      <c r="J182" s="171"/>
      <c r="K182" s="171"/>
      <c r="L182" s="171"/>
      <c r="O182" s="3"/>
      <c r="P182" s="3"/>
      <c r="Q182" s="61"/>
      <c r="R182" s="61"/>
      <c r="S182" s="16"/>
      <c r="T182" s="16"/>
      <c r="U182" s="3"/>
      <c r="V182" s="3"/>
      <c r="W182" s="16"/>
      <c r="Y182" s="3"/>
      <c r="Z182" s="63"/>
      <c r="AA182" s="63"/>
      <c r="AC182" s="1"/>
      <c r="AD182" s="1"/>
      <c r="AE182" s="61"/>
      <c r="AF182" s="6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71"/>
      <c r="J183" s="171"/>
      <c r="K183" s="171"/>
      <c r="L183" s="171"/>
      <c r="O183" s="3"/>
      <c r="P183" s="3"/>
      <c r="Q183" s="61"/>
      <c r="R183" s="61"/>
      <c r="S183" s="16"/>
      <c r="T183" s="16"/>
      <c r="U183" s="3"/>
      <c r="V183" s="3"/>
      <c r="W183" s="16"/>
      <c r="Y183" s="3"/>
      <c r="Z183" s="63"/>
      <c r="AA183" s="63"/>
      <c r="AC183" s="1"/>
      <c r="AD183" s="1"/>
      <c r="AE183" s="61"/>
      <c r="AF183" s="6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71"/>
      <c r="J184" s="171"/>
      <c r="K184" s="171"/>
      <c r="L184" s="171"/>
      <c r="O184" s="3"/>
      <c r="P184" s="3"/>
      <c r="Q184" s="61"/>
      <c r="R184" s="61"/>
      <c r="S184" s="16"/>
      <c r="T184" s="16"/>
      <c r="U184" s="3"/>
      <c r="V184" s="3"/>
      <c r="W184" s="16"/>
      <c r="Y184" s="3"/>
      <c r="Z184" s="63"/>
      <c r="AA184" s="63"/>
      <c r="AC184" s="1"/>
      <c r="AD184" s="1"/>
      <c r="AE184" s="61"/>
      <c r="AF184" s="6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71"/>
      <c r="J185" s="171"/>
      <c r="K185" s="171"/>
      <c r="L185" s="171"/>
      <c r="O185" s="3"/>
      <c r="P185" s="3"/>
      <c r="Q185" s="61"/>
      <c r="R185" s="61"/>
      <c r="S185" s="16"/>
      <c r="T185" s="16"/>
      <c r="U185" s="3"/>
      <c r="V185" s="3"/>
      <c r="W185" s="16"/>
      <c r="Y185" s="3"/>
      <c r="Z185" s="63"/>
      <c r="AA185" s="63"/>
      <c r="AC185" s="1"/>
      <c r="AD185" s="1"/>
      <c r="AE185" s="61"/>
      <c r="AF185" s="6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71"/>
      <c r="J186" s="171"/>
      <c r="K186" s="171"/>
      <c r="L186" s="171"/>
      <c r="O186" s="3"/>
      <c r="P186" s="3"/>
      <c r="Q186" s="61"/>
      <c r="R186" s="61"/>
      <c r="S186" s="16"/>
      <c r="T186" s="16"/>
      <c r="U186" s="3"/>
      <c r="V186" s="3"/>
      <c r="W186" s="16"/>
      <c r="Y186" s="3"/>
      <c r="Z186" s="63"/>
      <c r="AA186" s="63"/>
      <c r="AC186" s="1"/>
      <c r="AD186" s="1"/>
      <c r="AE186" s="61"/>
      <c r="AF186" s="6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71"/>
      <c r="J187" s="171"/>
      <c r="K187" s="171"/>
      <c r="L187" s="171"/>
      <c r="O187" s="3"/>
      <c r="P187" s="3"/>
      <c r="Q187" s="61"/>
      <c r="R187" s="61"/>
      <c r="S187" s="16"/>
      <c r="T187" s="16"/>
      <c r="U187" s="3"/>
      <c r="V187" s="3"/>
      <c r="W187" s="16"/>
      <c r="Y187" s="3"/>
      <c r="Z187" s="63"/>
      <c r="AA187" s="63"/>
      <c r="AC187" s="1"/>
      <c r="AD187" s="1"/>
      <c r="AE187" s="61"/>
      <c r="AF187" s="6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71"/>
      <c r="J188" s="171"/>
      <c r="K188" s="171"/>
      <c r="L188" s="171"/>
      <c r="O188" s="3"/>
      <c r="P188" s="3"/>
      <c r="Q188" s="61"/>
      <c r="R188" s="61"/>
      <c r="S188" s="16"/>
      <c r="T188" s="16"/>
      <c r="U188" s="3"/>
      <c r="V188" s="3"/>
      <c r="W188" s="16"/>
      <c r="Y188" s="3"/>
      <c r="Z188" s="63"/>
      <c r="AA188" s="63"/>
      <c r="AC188" s="1"/>
      <c r="AD188" s="1"/>
      <c r="AE188" s="61"/>
      <c r="AF188" s="6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71"/>
      <c r="J189" s="171"/>
      <c r="K189" s="171"/>
      <c r="L189" s="171"/>
      <c r="O189" s="3"/>
      <c r="P189" s="3"/>
      <c r="Q189" s="61"/>
      <c r="R189" s="61"/>
      <c r="S189" s="16"/>
      <c r="T189" s="16"/>
      <c r="U189" s="3"/>
      <c r="V189" s="3"/>
      <c r="W189" s="16"/>
      <c r="Y189" s="3"/>
      <c r="Z189" s="63"/>
      <c r="AA189" s="63"/>
      <c r="AC189" s="1"/>
      <c r="AD189" s="1"/>
      <c r="AE189" s="61"/>
      <c r="AF189" s="6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71"/>
      <c r="J190" s="171"/>
      <c r="K190" s="171"/>
      <c r="L190" s="171"/>
      <c r="O190" s="3"/>
      <c r="P190" s="3"/>
      <c r="Q190" s="61"/>
      <c r="R190" s="61"/>
      <c r="S190" s="16"/>
      <c r="T190" s="16"/>
      <c r="U190" s="3"/>
      <c r="V190" s="3"/>
      <c r="W190" s="16"/>
      <c r="Y190" s="3"/>
      <c r="Z190" s="63"/>
      <c r="AA190" s="63"/>
      <c r="AC190" s="1"/>
      <c r="AD190" s="1"/>
      <c r="AE190" s="61"/>
      <c r="AF190" s="6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71"/>
      <c r="J191" s="171"/>
      <c r="K191" s="171"/>
      <c r="L191" s="171"/>
      <c r="O191" s="3"/>
      <c r="P191" s="3"/>
      <c r="Q191" s="61"/>
      <c r="R191" s="61"/>
      <c r="S191" s="16"/>
      <c r="T191" s="16"/>
      <c r="U191" s="3"/>
      <c r="V191" s="3"/>
      <c r="W191" s="16"/>
      <c r="Y191" s="3"/>
      <c r="Z191" s="63"/>
      <c r="AA191" s="63"/>
      <c r="AC191" s="1"/>
      <c r="AD191" s="1"/>
      <c r="AE191" s="61"/>
      <c r="AF191" s="6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71"/>
      <c r="J192" s="171"/>
      <c r="K192" s="171"/>
      <c r="L192" s="171"/>
      <c r="M192" s="14"/>
      <c r="N192" s="14"/>
      <c r="O192" s="14"/>
      <c r="P192" s="14"/>
      <c r="Q192" s="171"/>
      <c r="R192" s="171"/>
      <c r="S192" s="80"/>
      <c r="T192" s="80"/>
      <c r="U192" s="14"/>
      <c r="V192" s="14"/>
      <c r="W192" s="80"/>
      <c r="X192" s="14"/>
      <c r="Y192" s="14"/>
      <c r="Z192" s="14"/>
      <c r="AA192" s="14"/>
      <c r="AB192" s="80"/>
      <c r="AC192" s="1"/>
      <c r="AD192" s="1"/>
      <c r="AE192" s="61"/>
      <c r="AF192" s="6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71"/>
      <c r="J193" s="171"/>
      <c r="K193" s="171"/>
      <c r="L193" s="171"/>
      <c r="M193" s="14"/>
      <c r="N193" s="14"/>
      <c r="O193" s="14"/>
      <c r="P193" s="14"/>
      <c r="Q193" s="171"/>
      <c r="R193" s="171"/>
      <c r="S193" s="80"/>
      <c r="T193" s="80"/>
      <c r="U193" s="14"/>
      <c r="V193" s="14"/>
      <c r="W193" s="80"/>
      <c r="X193" s="14"/>
      <c r="Y193" s="14"/>
      <c r="Z193" s="14"/>
      <c r="AA193" s="14"/>
      <c r="AB193" s="80"/>
      <c r="AC193" s="1"/>
      <c r="AD193" s="1"/>
      <c r="AE193" s="61"/>
      <c r="AF193" s="6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71"/>
      <c r="J194" s="171"/>
      <c r="K194" s="171"/>
      <c r="L194" s="171"/>
      <c r="M194" s="14"/>
      <c r="N194" s="14"/>
      <c r="O194" s="14"/>
      <c r="P194" s="14"/>
      <c r="Q194" s="171"/>
      <c r="R194" s="171"/>
      <c r="S194" s="80"/>
      <c r="T194" s="80"/>
      <c r="U194" s="14"/>
      <c r="V194" s="14"/>
      <c r="W194" s="80"/>
      <c r="X194" s="14"/>
      <c r="Y194" s="14"/>
      <c r="Z194" s="14"/>
      <c r="AA194" s="14"/>
      <c r="AB194" s="80"/>
      <c r="AC194" s="1"/>
      <c r="AD194" s="1"/>
      <c r="AE194" s="61"/>
      <c r="AF194" s="6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71"/>
      <c r="J195" s="171"/>
      <c r="K195" s="171"/>
      <c r="L195" s="171"/>
      <c r="M195" s="14"/>
      <c r="N195" s="14"/>
      <c r="O195" s="14"/>
      <c r="P195" s="14"/>
      <c r="Q195" s="171"/>
      <c r="R195" s="171"/>
      <c r="S195" s="80"/>
      <c r="T195" s="80"/>
      <c r="U195" s="14"/>
      <c r="V195" s="14"/>
      <c r="W195" s="80"/>
      <c r="X195" s="14"/>
      <c r="Y195" s="14"/>
      <c r="Z195" s="14"/>
      <c r="AA195" s="14"/>
      <c r="AB195" s="80"/>
      <c r="AC195" s="1"/>
      <c r="AD195" s="1"/>
      <c r="AE195" s="61"/>
      <c r="AF195" s="6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71"/>
      <c r="J196" s="171"/>
      <c r="K196" s="171"/>
      <c r="L196" s="171"/>
      <c r="M196" s="14"/>
      <c r="N196" s="14"/>
      <c r="O196" s="14"/>
      <c r="P196" s="14"/>
      <c r="Q196" s="171"/>
      <c r="R196" s="171"/>
      <c r="S196" s="80"/>
      <c r="T196" s="80"/>
      <c r="U196" s="14"/>
      <c r="V196" s="14"/>
      <c r="W196" s="80"/>
      <c r="X196" s="14"/>
      <c r="Y196" s="14"/>
      <c r="Z196" s="14"/>
      <c r="AA196" s="14"/>
      <c r="AB196" s="80"/>
      <c r="AC196" s="1"/>
      <c r="AD196" s="1"/>
      <c r="AE196" s="61"/>
      <c r="AF196" s="6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71"/>
      <c r="J197" s="171"/>
      <c r="K197" s="171"/>
      <c r="L197" s="171"/>
      <c r="M197" s="14"/>
      <c r="N197" s="14"/>
      <c r="O197" s="14"/>
      <c r="P197" s="14"/>
      <c r="Q197" s="171"/>
      <c r="R197" s="171"/>
      <c r="S197" s="80"/>
      <c r="T197" s="80"/>
      <c r="U197" s="14"/>
      <c r="V197" s="14"/>
      <c r="W197" s="80"/>
      <c r="X197" s="14"/>
      <c r="Y197" s="14"/>
      <c r="Z197" s="14"/>
      <c r="AA197" s="14"/>
      <c r="AB197" s="80"/>
      <c r="AC197" s="1"/>
      <c r="AD197" s="1"/>
      <c r="AE197" s="61"/>
      <c r="AF197" s="6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71"/>
      <c r="J198" s="171"/>
      <c r="K198" s="171"/>
      <c r="L198" s="171"/>
      <c r="M198" s="14"/>
      <c r="N198" s="14"/>
      <c r="O198" s="14"/>
      <c r="P198" s="14"/>
      <c r="Q198" s="171"/>
      <c r="R198" s="171"/>
      <c r="S198" s="80"/>
      <c r="T198" s="80"/>
      <c r="U198" s="14"/>
      <c r="V198" s="14"/>
      <c r="W198" s="80"/>
      <c r="X198" s="14"/>
      <c r="Y198" s="14"/>
      <c r="Z198" s="14"/>
      <c r="AA198" s="14"/>
      <c r="AB198" s="80"/>
      <c r="AC198" s="1"/>
      <c r="AD198" s="1"/>
      <c r="AE198" s="61"/>
      <c r="AF198" s="6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71"/>
      <c r="J199" s="171"/>
      <c r="K199" s="171"/>
      <c r="L199" s="171"/>
      <c r="M199" s="14"/>
      <c r="N199" s="14"/>
      <c r="O199" s="14"/>
      <c r="P199" s="14"/>
      <c r="Q199" s="171"/>
      <c r="R199" s="171"/>
      <c r="S199" s="80"/>
      <c r="T199" s="80"/>
      <c r="U199" s="14"/>
      <c r="V199" s="14"/>
      <c r="W199" s="80"/>
      <c r="X199" s="14"/>
      <c r="Y199" s="14"/>
      <c r="Z199" s="14"/>
      <c r="AA199" s="14"/>
      <c r="AB199" s="80"/>
      <c r="AC199" s="1"/>
      <c r="AD199" s="1"/>
      <c r="AE199" s="61"/>
      <c r="AF199" s="6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71"/>
      <c r="J200" s="171"/>
      <c r="K200" s="171"/>
      <c r="L200" s="171"/>
      <c r="M200" s="14"/>
      <c r="N200" s="14"/>
      <c r="O200" s="14"/>
      <c r="P200" s="14"/>
      <c r="Q200" s="171"/>
      <c r="R200" s="171"/>
      <c r="S200" s="80"/>
      <c r="T200" s="80"/>
      <c r="U200" s="14"/>
      <c r="V200" s="14"/>
      <c r="W200" s="80"/>
      <c r="X200" s="14"/>
      <c r="Y200" s="14"/>
      <c r="Z200" s="14"/>
      <c r="AA200" s="14"/>
      <c r="AB200" s="80"/>
      <c r="AC200" s="1"/>
      <c r="AD200" s="1"/>
      <c r="AE200" s="61"/>
      <c r="AF200" s="6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71"/>
      <c r="J201" s="171"/>
      <c r="K201" s="171"/>
      <c r="L201" s="171"/>
      <c r="M201" s="14"/>
      <c r="N201" s="14"/>
      <c r="O201" s="14"/>
      <c r="P201" s="14"/>
      <c r="Q201" s="171"/>
      <c r="R201" s="171"/>
      <c r="S201" s="80"/>
      <c r="T201" s="80"/>
      <c r="U201" s="14"/>
      <c r="V201" s="14"/>
      <c r="W201" s="80"/>
      <c r="X201" s="14"/>
      <c r="Y201" s="14"/>
      <c r="Z201" s="14"/>
      <c r="AA201" s="14"/>
      <c r="AB201" s="80"/>
      <c r="AC201" s="1"/>
      <c r="AD201" s="1"/>
      <c r="AE201" s="61"/>
      <c r="AF201" s="6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71"/>
      <c r="J202" s="171"/>
      <c r="K202" s="171"/>
      <c r="L202" s="171"/>
      <c r="M202" s="14"/>
      <c r="N202" s="14"/>
      <c r="O202" s="14"/>
      <c r="P202" s="14"/>
      <c r="Q202" s="171"/>
      <c r="R202" s="171"/>
      <c r="S202" s="80"/>
      <c r="T202" s="80"/>
      <c r="U202" s="14"/>
      <c r="V202" s="14"/>
      <c r="W202" s="80"/>
      <c r="X202" s="14"/>
      <c r="Y202" s="14"/>
      <c r="Z202" s="14"/>
      <c r="AA202" s="14"/>
      <c r="AB202" s="80"/>
      <c r="AC202" s="14"/>
      <c r="AD202" s="14"/>
      <c r="AE202" s="61"/>
      <c r="AF202" s="61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71"/>
      <c r="J203" s="171"/>
      <c r="K203" s="171"/>
      <c r="L203" s="171"/>
      <c r="M203" s="14"/>
      <c r="N203" s="14"/>
      <c r="O203" s="14"/>
      <c r="P203" s="14"/>
      <c r="Q203" s="171"/>
      <c r="R203" s="171"/>
      <c r="S203" s="80"/>
      <c r="T203" s="80"/>
      <c r="U203" s="14"/>
      <c r="V203" s="14"/>
      <c r="W203" s="80"/>
      <c r="X203" s="14"/>
      <c r="Y203" s="14"/>
      <c r="Z203" s="14"/>
      <c r="AA203" s="14"/>
      <c r="AB203" s="80"/>
      <c r="AC203" s="14"/>
      <c r="AD203" s="14"/>
      <c r="AE203" s="61"/>
      <c r="AF203" s="61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71"/>
      <c r="J204" s="171"/>
      <c r="K204" s="171"/>
      <c r="L204" s="171"/>
      <c r="M204" s="14"/>
      <c r="N204" s="14"/>
      <c r="O204" s="14"/>
      <c r="P204" s="14"/>
      <c r="Q204" s="171"/>
      <c r="R204" s="171"/>
      <c r="S204" s="80"/>
      <c r="T204" s="80"/>
      <c r="U204" s="14"/>
      <c r="V204" s="14"/>
      <c r="W204" s="80"/>
      <c r="X204" s="14"/>
      <c r="Y204" s="14"/>
      <c r="Z204" s="14"/>
      <c r="AA204" s="14"/>
      <c r="AB204" s="80"/>
      <c r="AC204" s="14"/>
      <c r="AD204" s="14"/>
      <c r="AE204" s="61"/>
      <c r="AF204" s="61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71"/>
      <c r="J205" s="171"/>
      <c r="K205" s="171"/>
      <c r="L205" s="171"/>
      <c r="M205" s="14"/>
      <c r="N205" s="14"/>
      <c r="O205" s="14"/>
      <c r="P205" s="14"/>
      <c r="Q205" s="171"/>
      <c r="R205" s="171"/>
      <c r="S205" s="80"/>
      <c r="T205" s="80"/>
      <c r="U205" s="14"/>
      <c r="V205" s="14"/>
      <c r="W205" s="80"/>
      <c r="X205" s="14"/>
      <c r="Y205" s="14"/>
      <c r="Z205" s="14"/>
      <c r="AA205" s="14"/>
      <c r="AB205" s="80"/>
      <c r="AC205" s="14"/>
      <c r="AD205" s="14"/>
      <c r="AE205" s="61"/>
      <c r="AF205" s="61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71"/>
      <c r="J206" s="171"/>
      <c r="K206" s="171"/>
      <c r="L206" s="171"/>
      <c r="M206" s="14"/>
      <c r="N206" s="14"/>
      <c r="O206" s="14"/>
      <c r="P206" s="14"/>
      <c r="Q206" s="171"/>
      <c r="R206" s="171"/>
      <c r="S206" s="80"/>
      <c r="T206" s="80"/>
      <c r="U206" s="14"/>
      <c r="V206" s="14"/>
      <c r="W206" s="80"/>
      <c r="X206" s="14"/>
      <c r="Y206" s="14"/>
      <c r="Z206" s="14"/>
      <c r="AA206" s="14"/>
      <c r="AB206" s="80"/>
      <c r="AC206" s="14"/>
      <c r="AD206" s="14"/>
      <c r="AE206" s="61"/>
      <c r="AF206" s="61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71"/>
      <c r="J207" s="171"/>
      <c r="K207" s="171"/>
      <c r="L207" s="171"/>
      <c r="M207" s="14"/>
      <c r="N207" s="14"/>
      <c r="O207" s="14"/>
      <c r="P207" s="14"/>
      <c r="Q207" s="171"/>
      <c r="R207" s="171"/>
      <c r="S207" s="80"/>
      <c r="T207" s="80"/>
      <c r="U207" s="14"/>
      <c r="V207" s="14"/>
      <c r="W207" s="80"/>
      <c r="X207" s="14"/>
      <c r="Y207" s="14"/>
      <c r="Z207" s="14"/>
      <c r="AA207" s="14"/>
      <c r="AB207" s="80"/>
      <c r="AC207" s="14"/>
      <c r="AD207" s="14"/>
      <c r="AE207" s="61"/>
      <c r="AF207" s="61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71"/>
      <c r="J208" s="171"/>
      <c r="K208" s="171"/>
      <c r="L208" s="171"/>
      <c r="M208" s="14"/>
      <c r="N208" s="14"/>
      <c r="O208" s="14"/>
      <c r="P208" s="14"/>
      <c r="Q208" s="171"/>
      <c r="R208" s="171"/>
      <c r="S208" s="80"/>
      <c r="T208" s="80"/>
      <c r="U208" s="14"/>
      <c r="V208" s="14"/>
      <c r="W208" s="80"/>
      <c r="X208" s="14"/>
      <c r="Y208" s="14"/>
      <c r="Z208" s="14"/>
      <c r="AA208" s="14"/>
      <c r="AB208" s="80"/>
      <c r="AC208" s="14"/>
      <c r="AD208" s="14"/>
      <c r="AE208" s="61"/>
      <c r="AF208" s="61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71"/>
      <c r="J209" s="171"/>
      <c r="K209" s="171"/>
      <c r="L209" s="171"/>
      <c r="M209" s="14"/>
      <c r="N209" s="14"/>
      <c r="O209" s="14"/>
      <c r="P209" s="14"/>
      <c r="Q209" s="171"/>
      <c r="R209" s="171"/>
      <c r="S209" s="80"/>
      <c r="T209" s="80"/>
      <c r="U209" s="14"/>
      <c r="V209" s="14"/>
      <c r="W209" s="80"/>
      <c r="X209" s="14"/>
      <c r="Y209" s="14"/>
      <c r="Z209" s="14"/>
      <c r="AA209" s="14"/>
      <c r="AB209" s="80"/>
      <c r="AC209" s="14"/>
      <c r="AD209" s="14"/>
      <c r="AE209" s="61"/>
      <c r="AF209" s="61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71"/>
      <c r="J210" s="171"/>
      <c r="K210" s="171"/>
      <c r="L210" s="171"/>
      <c r="M210" s="14"/>
      <c r="N210" s="14"/>
      <c r="O210" s="14"/>
      <c r="P210" s="14"/>
      <c r="Q210" s="171"/>
      <c r="R210" s="171"/>
      <c r="S210" s="80"/>
      <c r="T210" s="80"/>
      <c r="U210" s="14"/>
      <c r="V210" s="14"/>
      <c r="W210" s="80"/>
      <c r="X210" s="14"/>
      <c r="Y210" s="14"/>
      <c r="Z210" s="14"/>
      <c r="AA210" s="14"/>
      <c r="AB210" s="80"/>
      <c r="AC210" s="14"/>
      <c r="AD210" s="14"/>
      <c r="AE210" s="61"/>
      <c r="AF210" s="61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71"/>
      <c r="J211" s="171"/>
      <c r="K211" s="171"/>
      <c r="L211" s="171"/>
      <c r="M211" s="14"/>
      <c r="N211" s="14"/>
      <c r="O211" s="14"/>
      <c r="P211" s="14"/>
      <c r="Q211" s="171"/>
      <c r="R211" s="171"/>
      <c r="S211" s="80"/>
      <c r="T211" s="80"/>
      <c r="U211" s="14"/>
      <c r="V211" s="14"/>
      <c r="W211" s="80"/>
      <c r="X211" s="14"/>
      <c r="Y211" s="14"/>
      <c r="Z211" s="14"/>
      <c r="AA211" s="14"/>
      <c r="AB211" s="80"/>
      <c r="AC211" s="14"/>
      <c r="AD211" s="14"/>
      <c r="AE211" s="61"/>
      <c r="AF211" s="61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71"/>
      <c r="J212" s="171"/>
      <c r="K212" s="171"/>
      <c r="L212" s="171"/>
      <c r="M212" s="14"/>
      <c r="N212" s="14"/>
      <c r="O212" s="14"/>
      <c r="P212" s="14"/>
      <c r="Q212" s="171"/>
      <c r="R212" s="171"/>
      <c r="S212" s="80"/>
      <c r="T212" s="80"/>
      <c r="U212" s="14"/>
      <c r="V212" s="14"/>
      <c r="W212" s="80"/>
      <c r="X212" s="14"/>
      <c r="Y212" s="14"/>
      <c r="Z212" s="14"/>
      <c r="AA212" s="14"/>
      <c r="AB212" s="80"/>
      <c r="AC212" s="14"/>
      <c r="AD212" s="14"/>
      <c r="AE212" s="61"/>
      <c r="AF212" s="61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71"/>
      <c r="J213" s="171"/>
      <c r="K213" s="171"/>
      <c r="L213" s="171"/>
      <c r="M213" s="14"/>
      <c r="N213" s="14"/>
      <c r="O213" s="14"/>
      <c r="P213" s="14"/>
      <c r="Q213" s="171"/>
      <c r="R213" s="171"/>
      <c r="S213" s="80"/>
      <c r="T213" s="80"/>
      <c r="U213" s="14"/>
      <c r="V213" s="14"/>
      <c r="W213" s="80"/>
      <c r="X213" s="14"/>
      <c r="Y213" s="14"/>
      <c r="Z213" s="14"/>
      <c r="AA213" s="14"/>
      <c r="AB213" s="80"/>
      <c r="AC213" s="14"/>
      <c r="AD213" s="14"/>
      <c r="AE213" s="61"/>
      <c r="AF213" s="61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71"/>
      <c r="J214" s="171"/>
      <c r="K214" s="171"/>
      <c r="L214" s="171"/>
      <c r="M214" s="14"/>
      <c r="N214" s="14"/>
      <c r="O214" s="14"/>
      <c r="P214" s="14"/>
      <c r="Q214" s="171"/>
      <c r="R214" s="171"/>
      <c r="S214" s="80"/>
      <c r="T214" s="80"/>
      <c r="U214" s="14"/>
      <c r="V214" s="14"/>
      <c r="W214" s="80"/>
      <c r="X214" s="14"/>
      <c r="Y214" s="14"/>
      <c r="Z214" s="14"/>
      <c r="AA214" s="14"/>
      <c r="AB214" s="80"/>
      <c r="AC214" s="14"/>
      <c r="AD214" s="14"/>
      <c r="AE214" s="61"/>
      <c r="AF214" s="61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71"/>
      <c r="J215" s="171"/>
      <c r="K215" s="171"/>
      <c r="L215" s="171"/>
      <c r="M215" s="14"/>
      <c r="N215" s="14"/>
      <c r="O215" s="14"/>
      <c r="P215" s="14"/>
      <c r="Q215" s="171"/>
      <c r="R215" s="171"/>
      <c r="S215" s="80"/>
      <c r="T215" s="80"/>
      <c r="U215" s="14"/>
      <c r="V215" s="14"/>
      <c r="W215" s="80"/>
      <c r="X215" s="14"/>
      <c r="Y215" s="14"/>
      <c r="Z215" s="14"/>
      <c r="AA215" s="14"/>
      <c r="AB215" s="80"/>
      <c r="AC215" s="14"/>
      <c r="AD215" s="14"/>
      <c r="AE215" s="61"/>
      <c r="AF215" s="61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71"/>
      <c r="J216" s="171"/>
      <c r="K216" s="171"/>
      <c r="L216" s="171"/>
      <c r="M216" s="14"/>
      <c r="N216" s="14"/>
      <c r="O216" s="14"/>
      <c r="P216" s="14"/>
      <c r="Q216" s="171"/>
      <c r="R216" s="171"/>
      <c r="S216" s="80"/>
      <c r="T216" s="80"/>
      <c r="U216" s="14"/>
      <c r="V216" s="14"/>
      <c r="W216" s="80"/>
      <c r="X216" s="14"/>
      <c r="Y216" s="14"/>
      <c r="Z216" s="14"/>
      <c r="AA216" s="14"/>
      <c r="AB216" s="80"/>
      <c r="AC216" s="14"/>
      <c r="AD216" s="14"/>
      <c r="AE216" s="61"/>
      <c r="AF216" s="61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71"/>
      <c r="J217" s="171"/>
      <c r="K217" s="171"/>
      <c r="L217" s="171"/>
      <c r="M217" s="14"/>
      <c r="N217" s="14"/>
      <c r="O217" s="14"/>
      <c r="P217" s="14"/>
      <c r="Q217" s="171"/>
      <c r="R217" s="171"/>
      <c r="S217" s="80"/>
      <c r="T217" s="80"/>
      <c r="U217" s="14"/>
      <c r="V217" s="14"/>
      <c r="W217" s="80"/>
      <c r="X217" s="14"/>
      <c r="Y217" s="14"/>
      <c r="Z217" s="14"/>
      <c r="AA217" s="14"/>
      <c r="AB217" s="80"/>
      <c r="AC217" s="14"/>
      <c r="AD217" s="14"/>
      <c r="AE217" s="61"/>
      <c r="AF217" s="61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71"/>
      <c r="J218" s="171"/>
      <c r="K218" s="171"/>
      <c r="L218" s="171"/>
      <c r="M218" s="14"/>
      <c r="N218" s="14"/>
      <c r="O218" s="14"/>
      <c r="P218" s="14"/>
      <c r="Q218" s="171"/>
      <c r="R218" s="171"/>
      <c r="S218" s="80"/>
      <c r="T218" s="80"/>
      <c r="U218" s="14"/>
      <c r="V218" s="14"/>
      <c r="W218" s="80"/>
      <c r="X218" s="14"/>
      <c r="Y218" s="14"/>
      <c r="Z218" s="14"/>
      <c r="AA218" s="14"/>
      <c r="AB218" s="80"/>
      <c r="AC218" s="14"/>
      <c r="AD218" s="14"/>
      <c r="AE218" s="61"/>
      <c r="AF218" s="61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71"/>
      <c r="J219" s="171"/>
      <c r="K219" s="171"/>
      <c r="L219" s="171"/>
      <c r="M219" s="14"/>
      <c r="N219" s="14"/>
      <c r="O219" s="14"/>
      <c r="P219" s="14"/>
      <c r="Q219" s="171"/>
      <c r="R219" s="171"/>
      <c r="S219" s="80"/>
      <c r="T219" s="80"/>
      <c r="U219" s="14"/>
      <c r="V219" s="14"/>
      <c r="W219" s="80"/>
      <c r="X219" s="14"/>
      <c r="Y219" s="14"/>
      <c r="Z219" s="14"/>
      <c r="AA219" s="14"/>
      <c r="AB219" s="80"/>
      <c r="AC219" s="14"/>
      <c r="AD219" s="14"/>
      <c r="AE219" s="61"/>
      <c r="AF219" s="61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71"/>
      <c r="J220" s="171"/>
      <c r="K220" s="171"/>
      <c r="L220" s="171"/>
      <c r="M220" s="14"/>
      <c r="N220" s="14"/>
      <c r="O220" s="14"/>
      <c r="P220" s="14"/>
      <c r="Q220" s="171"/>
      <c r="R220" s="171"/>
      <c r="S220" s="80"/>
      <c r="T220" s="80"/>
      <c r="U220" s="14"/>
      <c r="V220" s="14"/>
      <c r="W220" s="80"/>
      <c r="X220" s="14"/>
      <c r="Y220" s="14"/>
      <c r="Z220" s="14"/>
      <c r="AA220" s="14"/>
      <c r="AB220" s="80"/>
      <c r="AC220" s="14"/>
      <c r="AD220" s="14"/>
      <c r="AE220" s="61"/>
      <c r="AF220" s="61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71"/>
      <c r="J221" s="171"/>
      <c r="K221" s="171"/>
      <c r="L221" s="171"/>
      <c r="M221" s="14"/>
      <c r="N221" s="14"/>
      <c r="O221" s="14"/>
      <c r="P221" s="14"/>
      <c r="Q221" s="171"/>
      <c r="R221" s="171"/>
      <c r="S221" s="80"/>
      <c r="T221" s="80"/>
      <c r="U221" s="14"/>
      <c r="V221" s="14"/>
      <c r="W221" s="80"/>
      <c r="X221" s="14"/>
      <c r="Y221" s="14"/>
      <c r="Z221" s="14"/>
      <c r="AA221" s="14"/>
      <c r="AB221" s="80"/>
      <c r="AC221" s="14"/>
      <c r="AD221" s="14"/>
      <c r="AE221" s="61"/>
      <c r="AF221" s="61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71"/>
      <c r="J222" s="171"/>
      <c r="K222" s="171"/>
      <c r="L222" s="171"/>
      <c r="M222" s="14"/>
      <c r="N222" s="14"/>
      <c r="O222" s="14"/>
      <c r="P222" s="14"/>
      <c r="Q222" s="171"/>
      <c r="R222" s="171"/>
      <c r="S222" s="80"/>
      <c r="T222" s="80"/>
      <c r="U222" s="14"/>
      <c r="V222" s="14"/>
      <c r="W222" s="80"/>
      <c r="X222" s="14"/>
      <c r="Y222" s="14"/>
      <c r="Z222" s="14"/>
      <c r="AA222" s="14"/>
      <c r="AB222" s="80"/>
      <c r="AC222" s="14"/>
      <c r="AD222" s="14"/>
      <c r="AE222" s="61"/>
      <c r="AF222" s="61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71"/>
      <c r="J223" s="171"/>
      <c r="K223" s="171"/>
      <c r="L223" s="171"/>
      <c r="M223" s="14"/>
      <c r="N223" s="14"/>
      <c r="O223" s="14"/>
      <c r="P223" s="14"/>
      <c r="Q223" s="171"/>
      <c r="R223" s="171"/>
      <c r="S223" s="80"/>
      <c r="T223" s="80"/>
      <c r="U223" s="14"/>
      <c r="V223" s="14"/>
      <c r="W223" s="80"/>
      <c r="X223" s="14"/>
      <c r="Y223" s="14"/>
      <c r="Z223" s="14"/>
      <c r="AA223" s="14"/>
      <c r="AB223" s="80"/>
      <c r="AC223" s="14"/>
      <c r="AD223" s="14"/>
      <c r="AE223" s="61"/>
      <c r="AF223" s="61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71"/>
      <c r="J224" s="171"/>
      <c r="K224" s="171"/>
      <c r="L224" s="171"/>
      <c r="M224" s="14"/>
      <c r="N224" s="14"/>
      <c r="O224" s="14"/>
      <c r="P224" s="14"/>
      <c r="Q224" s="171"/>
      <c r="R224" s="171"/>
      <c r="S224" s="80"/>
      <c r="T224" s="80"/>
      <c r="U224" s="14"/>
      <c r="V224" s="14"/>
      <c r="W224" s="80"/>
      <c r="X224" s="14"/>
      <c r="Y224" s="14"/>
      <c r="Z224" s="14"/>
      <c r="AA224" s="14"/>
      <c r="AB224" s="80"/>
      <c r="AC224" s="14"/>
      <c r="AD224" s="14"/>
      <c r="AE224" s="61"/>
      <c r="AF224" s="61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71"/>
      <c r="J225" s="171"/>
      <c r="K225" s="171"/>
      <c r="L225" s="171"/>
      <c r="M225" s="14"/>
      <c r="N225" s="14"/>
      <c r="O225" s="14"/>
      <c r="P225" s="14"/>
      <c r="Q225" s="171"/>
      <c r="R225" s="171"/>
      <c r="S225" s="80"/>
      <c r="T225" s="80"/>
      <c r="U225" s="14"/>
      <c r="V225" s="14"/>
      <c r="W225" s="80"/>
      <c r="X225" s="14"/>
      <c r="Y225" s="14"/>
      <c r="Z225" s="14"/>
      <c r="AA225" s="14"/>
      <c r="AB225" s="80"/>
      <c r="AC225" s="14"/>
      <c r="AD225" s="14"/>
      <c r="AE225" s="61"/>
      <c r="AF225" s="61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71"/>
      <c r="J226" s="171"/>
      <c r="K226" s="171"/>
      <c r="L226" s="171"/>
      <c r="M226" s="14"/>
      <c r="N226" s="14"/>
      <c r="O226" s="14"/>
      <c r="P226" s="14"/>
      <c r="Q226" s="171"/>
      <c r="R226" s="171"/>
      <c r="S226" s="80"/>
      <c r="T226" s="80"/>
      <c r="U226" s="14"/>
      <c r="V226" s="14"/>
      <c r="W226" s="80"/>
      <c r="X226" s="14"/>
      <c r="Y226" s="14"/>
      <c r="Z226" s="14"/>
      <c r="AA226" s="14"/>
      <c r="AB226" s="80"/>
      <c r="AC226" s="14"/>
      <c r="AD226" s="14"/>
      <c r="AE226" s="61"/>
      <c r="AF226" s="61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71"/>
      <c r="J227" s="171"/>
      <c r="K227" s="171"/>
      <c r="L227" s="171"/>
      <c r="M227" s="14"/>
      <c r="N227" s="14"/>
      <c r="O227" s="14"/>
      <c r="P227" s="14"/>
      <c r="Q227" s="171"/>
      <c r="R227" s="171"/>
      <c r="S227" s="80"/>
      <c r="T227" s="80"/>
      <c r="U227" s="14"/>
      <c r="V227" s="14"/>
      <c r="W227" s="80"/>
      <c r="X227" s="14"/>
      <c r="Y227" s="14"/>
      <c r="Z227" s="14"/>
      <c r="AA227" s="14"/>
      <c r="AB227" s="80"/>
      <c r="AC227" s="14"/>
      <c r="AD227" s="14"/>
      <c r="AE227" s="61"/>
      <c r="AF227" s="61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71"/>
      <c r="J228" s="171"/>
      <c r="K228" s="171"/>
      <c r="L228" s="171"/>
      <c r="M228" s="14"/>
      <c r="N228" s="14"/>
      <c r="O228" s="14"/>
      <c r="P228" s="14"/>
      <c r="Q228" s="171"/>
      <c r="R228" s="171"/>
      <c r="S228" s="80"/>
      <c r="T228" s="80"/>
      <c r="U228" s="14"/>
      <c r="V228" s="14"/>
      <c r="W228" s="80"/>
      <c r="X228" s="14"/>
      <c r="Y228" s="14"/>
      <c r="Z228" s="14"/>
      <c r="AA228" s="14"/>
      <c r="AB228" s="80"/>
      <c r="AC228" s="14"/>
      <c r="AD228" s="14"/>
      <c r="AE228" s="61"/>
      <c r="AF228" s="61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71"/>
      <c r="J229" s="171"/>
      <c r="K229" s="171"/>
      <c r="L229" s="171"/>
      <c r="M229" s="14"/>
      <c r="N229" s="14"/>
      <c r="O229" s="14"/>
      <c r="P229" s="14"/>
      <c r="Q229" s="171"/>
      <c r="R229" s="171"/>
      <c r="S229" s="80"/>
      <c r="T229" s="80"/>
      <c r="U229" s="14"/>
      <c r="V229" s="14"/>
      <c r="W229" s="80"/>
      <c r="X229" s="14"/>
      <c r="Y229" s="14"/>
      <c r="Z229" s="14"/>
      <c r="AA229" s="14"/>
      <c r="AB229" s="80"/>
      <c r="AC229" s="14"/>
      <c r="AD229" s="14"/>
      <c r="AE229" s="61"/>
      <c r="AF229" s="61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71"/>
      <c r="J230" s="171"/>
      <c r="K230" s="171"/>
      <c r="L230" s="171"/>
      <c r="M230" s="14"/>
      <c r="N230" s="14"/>
      <c r="O230" s="14"/>
      <c r="P230" s="14"/>
      <c r="Q230" s="171"/>
      <c r="R230" s="171"/>
      <c r="S230" s="80"/>
      <c r="T230" s="80"/>
      <c r="U230" s="14"/>
      <c r="V230" s="14"/>
      <c r="W230" s="80"/>
      <c r="X230" s="14"/>
      <c r="Y230" s="14"/>
      <c r="Z230" s="14"/>
      <c r="AA230" s="14"/>
      <c r="AB230" s="80"/>
      <c r="AC230" s="14"/>
      <c r="AD230" s="14"/>
      <c r="AE230" s="61"/>
      <c r="AF230" s="61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71"/>
      <c r="J231" s="171"/>
      <c r="K231" s="171"/>
      <c r="L231" s="171"/>
      <c r="M231" s="14"/>
      <c r="N231" s="14"/>
      <c r="O231" s="14"/>
      <c r="P231" s="14"/>
      <c r="Q231" s="171"/>
      <c r="R231" s="171"/>
      <c r="S231" s="80"/>
      <c r="T231" s="80"/>
      <c r="U231" s="14"/>
      <c r="V231" s="14"/>
      <c r="W231" s="80"/>
      <c r="X231" s="14"/>
      <c r="Y231" s="14"/>
      <c r="Z231" s="14"/>
      <c r="AA231" s="14"/>
      <c r="AB231" s="80"/>
      <c r="AC231" s="14"/>
      <c r="AD231" s="14"/>
      <c r="AE231" s="61"/>
      <c r="AF231" s="61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71"/>
      <c r="J232" s="171"/>
      <c r="K232" s="171"/>
      <c r="L232" s="171"/>
      <c r="M232" s="14"/>
      <c r="N232" s="14"/>
      <c r="O232" s="14"/>
      <c r="P232" s="14"/>
      <c r="Q232" s="171"/>
      <c r="R232" s="171"/>
      <c r="S232" s="80"/>
      <c r="T232" s="80"/>
      <c r="U232" s="14"/>
      <c r="V232" s="14"/>
      <c r="W232" s="80"/>
      <c r="X232" s="14"/>
      <c r="Y232" s="14"/>
      <c r="Z232" s="14"/>
      <c r="AA232" s="14"/>
      <c r="AB232" s="80"/>
      <c r="AC232" s="14"/>
      <c r="AD232" s="14"/>
      <c r="AE232" s="61"/>
      <c r="AF232" s="61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71"/>
      <c r="J233" s="171"/>
      <c r="K233" s="171"/>
      <c r="L233" s="171"/>
      <c r="M233" s="14"/>
      <c r="N233" s="14"/>
      <c r="O233" s="14"/>
      <c r="P233" s="14"/>
      <c r="Q233" s="171"/>
      <c r="R233" s="171"/>
      <c r="S233" s="80"/>
      <c r="T233" s="80"/>
      <c r="U233" s="14"/>
      <c r="V233" s="14"/>
      <c r="W233" s="80"/>
      <c r="X233" s="14"/>
      <c r="Y233" s="14"/>
      <c r="Z233" s="14"/>
      <c r="AA233" s="14"/>
      <c r="AB233" s="80"/>
      <c r="AC233" s="14"/>
      <c r="AD233" s="14"/>
      <c r="AE233" s="61"/>
      <c r="AF233" s="61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71"/>
      <c r="J234" s="171"/>
      <c r="K234" s="171"/>
      <c r="L234" s="171"/>
      <c r="M234" s="14"/>
      <c r="N234" s="14"/>
      <c r="O234" s="14"/>
      <c r="P234" s="14"/>
      <c r="Q234" s="171"/>
      <c r="R234" s="171"/>
      <c r="S234" s="80"/>
      <c r="T234" s="80"/>
      <c r="U234" s="14"/>
      <c r="V234" s="14"/>
      <c r="W234" s="80"/>
      <c r="X234" s="14"/>
      <c r="Y234" s="14"/>
      <c r="Z234" s="14"/>
      <c r="AA234" s="14"/>
      <c r="AB234" s="80"/>
      <c r="AC234" s="14"/>
      <c r="AD234" s="14"/>
      <c r="AE234" s="61"/>
      <c r="AF234" s="61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71"/>
      <c r="J235" s="171"/>
      <c r="K235" s="171"/>
      <c r="L235" s="171"/>
      <c r="M235" s="14"/>
      <c r="N235" s="14"/>
      <c r="O235" s="14"/>
      <c r="P235" s="14"/>
      <c r="Q235" s="171"/>
      <c r="R235" s="171"/>
      <c r="S235" s="80"/>
      <c r="T235" s="80"/>
      <c r="U235" s="14"/>
      <c r="V235" s="14"/>
      <c r="W235" s="80"/>
      <c r="X235" s="14"/>
      <c r="Y235" s="14"/>
      <c r="Z235" s="14"/>
      <c r="AA235" s="14"/>
      <c r="AB235" s="80"/>
      <c r="AC235" s="14"/>
      <c r="AD235" s="14"/>
      <c r="AE235" s="61"/>
      <c r="AF235" s="61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71"/>
      <c r="J236" s="171"/>
      <c r="K236" s="171"/>
      <c r="L236" s="171"/>
      <c r="M236" s="14"/>
      <c r="N236" s="14"/>
      <c r="O236" s="14"/>
      <c r="P236" s="14"/>
      <c r="Q236" s="171"/>
      <c r="R236" s="171"/>
      <c r="S236" s="80"/>
      <c r="T236" s="80"/>
      <c r="U236" s="14"/>
      <c r="V236" s="14"/>
      <c r="W236" s="80"/>
      <c r="X236" s="14"/>
      <c r="Y236" s="14"/>
      <c r="Z236" s="14"/>
      <c r="AA236" s="14"/>
      <c r="AB236" s="80"/>
      <c r="AC236" s="14"/>
      <c r="AD236" s="14"/>
      <c r="AE236" s="61"/>
      <c r="AF236" s="61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71"/>
      <c r="J237" s="171"/>
      <c r="K237" s="171"/>
      <c r="L237" s="171"/>
      <c r="M237" s="14"/>
      <c r="N237" s="14"/>
      <c r="O237" s="14"/>
      <c r="P237" s="14"/>
      <c r="Q237" s="171"/>
      <c r="R237" s="171"/>
      <c r="S237" s="80"/>
      <c r="T237" s="80"/>
      <c r="U237" s="14"/>
      <c r="V237" s="14"/>
      <c r="W237" s="80"/>
      <c r="X237" s="14"/>
      <c r="Y237" s="14"/>
      <c r="Z237" s="14"/>
      <c r="AA237" s="14"/>
      <c r="AB237" s="80"/>
      <c r="AC237" s="14"/>
      <c r="AD237" s="14"/>
      <c r="AE237" s="61"/>
      <c r="AF237" s="61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71"/>
      <c r="J238" s="171"/>
      <c r="K238" s="171"/>
      <c r="L238" s="171"/>
      <c r="M238" s="14"/>
      <c r="N238" s="14"/>
      <c r="O238" s="14"/>
      <c r="P238" s="14"/>
      <c r="Q238" s="171"/>
      <c r="R238" s="171"/>
      <c r="S238" s="80"/>
      <c r="T238" s="80"/>
      <c r="U238" s="14"/>
      <c r="V238" s="14"/>
      <c r="W238" s="80"/>
      <c r="X238" s="14"/>
      <c r="Y238" s="14"/>
      <c r="Z238" s="14"/>
      <c r="AA238" s="14"/>
      <c r="AB238" s="80"/>
      <c r="AC238" s="14"/>
      <c r="AD238" s="14"/>
      <c r="AE238" s="61"/>
      <c r="AF238" s="61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71"/>
      <c r="J239" s="171"/>
      <c r="K239" s="171"/>
      <c r="L239" s="171"/>
      <c r="M239" s="14"/>
      <c r="N239" s="14"/>
      <c r="O239" s="14"/>
      <c r="P239" s="14"/>
      <c r="Q239" s="171"/>
      <c r="R239" s="171"/>
      <c r="S239" s="80"/>
      <c r="T239" s="80"/>
      <c r="U239" s="14"/>
      <c r="V239" s="14"/>
      <c r="W239" s="80"/>
      <c r="X239" s="14"/>
      <c r="Y239" s="14"/>
      <c r="Z239" s="14"/>
      <c r="AA239" s="14"/>
      <c r="AB239" s="80"/>
      <c r="AC239" s="14"/>
      <c r="AD239" s="14"/>
      <c r="AE239" s="61"/>
      <c r="AF239" s="61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71"/>
      <c r="J240" s="171"/>
      <c r="K240" s="171"/>
      <c r="L240" s="171"/>
      <c r="M240" s="14"/>
      <c r="N240" s="14"/>
      <c r="O240" s="14"/>
      <c r="P240" s="14"/>
      <c r="Q240" s="171"/>
      <c r="R240" s="171"/>
      <c r="S240" s="80"/>
      <c r="T240" s="80"/>
      <c r="U240" s="14"/>
      <c r="V240" s="14"/>
      <c r="W240" s="80"/>
      <c r="X240" s="14"/>
      <c r="Y240" s="14"/>
      <c r="Z240" s="14"/>
      <c r="AA240" s="14"/>
      <c r="AB240" s="80"/>
      <c r="AC240" s="14"/>
      <c r="AD240" s="14"/>
      <c r="AE240" s="61"/>
      <c r="AF240" s="61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71"/>
      <c r="J241" s="171"/>
      <c r="K241" s="171"/>
      <c r="L241" s="171"/>
      <c r="M241" s="14"/>
      <c r="N241" s="14"/>
      <c r="O241" s="14"/>
      <c r="P241" s="14"/>
      <c r="Q241" s="171"/>
      <c r="R241" s="171"/>
      <c r="S241" s="80"/>
      <c r="T241" s="80"/>
      <c r="U241" s="14"/>
      <c r="V241" s="14"/>
      <c r="W241" s="80"/>
      <c r="X241" s="14"/>
      <c r="Y241" s="14"/>
      <c r="Z241" s="14"/>
      <c r="AA241" s="14"/>
      <c r="AB241" s="80"/>
      <c r="AC241" s="14"/>
      <c r="AD241" s="14"/>
      <c r="AE241" s="61"/>
      <c r="AF241" s="61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71"/>
      <c r="J242" s="171"/>
      <c r="K242" s="171"/>
      <c r="L242" s="171"/>
      <c r="M242" s="14"/>
      <c r="N242" s="14"/>
      <c r="O242" s="14"/>
      <c r="P242" s="14"/>
      <c r="Q242" s="171"/>
      <c r="R242" s="171"/>
      <c r="S242" s="80"/>
      <c r="T242" s="80"/>
      <c r="U242" s="14"/>
      <c r="V242" s="14"/>
      <c r="W242" s="80"/>
      <c r="X242" s="14"/>
      <c r="Y242" s="14"/>
      <c r="Z242" s="14"/>
      <c r="AA242" s="14"/>
      <c r="AB242" s="80"/>
      <c r="AC242" s="14"/>
      <c r="AD242" s="14"/>
      <c r="AE242" s="61"/>
      <c r="AF242" s="61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71"/>
      <c r="J243" s="171"/>
      <c r="K243" s="171"/>
      <c r="L243" s="171"/>
      <c r="M243" s="14"/>
      <c r="N243" s="14"/>
      <c r="O243" s="14"/>
      <c r="P243" s="14"/>
      <c r="Q243" s="171"/>
      <c r="R243" s="171"/>
      <c r="S243" s="80"/>
      <c r="T243" s="80"/>
      <c r="U243" s="14"/>
      <c r="V243" s="14"/>
      <c r="W243" s="80"/>
      <c r="X243" s="14"/>
      <c r="Y243" s="14"/>
      <c r="Z243" s="14"/>
      <c r="AA243" s="14"/>
      <c r="AB243" s="80"/>
      <c r="AC243" s="14"/>
      <c r="AD243" s="14"/>
      <c r="AE243" s="61"/>
      <c r="AF243" s="61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71"/>
      <c r="J244" s="171"/>
      <c r="K244" s="171"/>
      <c r="L244" s="171"/>
      <c r="M244" s="14"/>
      <c r="N244" s="14"/>
      <c r="O244" s="14"/>
      <c r="P244" s="14"/>
      <c r="Q244" s="171"/>
      <c r="R244" s="171"/>
      <c r="S244" s="80"/>
      <c r="T244" s="80"/>
      <c r="U244" s="14"/>
      <c r="V244" s="14"/>
      <c r="W244" s="80"/>
      <c r="X244" s="14"/>
      <c r="Y244" s="14"/>
      <c r="Z244" s="14"/>
      <c r="AA244" s="14"/>
      <c r="AB244" s="80"/>
      <c r="AC244" s="14"/>
      <c r="AD244" s="14"/>
      <c r="AE244" s="61"/>
      <c r="AF244" s="61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71"/>
      <c r="J245" s="171"/>
      <c r="K245" s="171"/>
      <c r="L245" s="171"/>
      <c r="M245" s="14"/>
      <c r="N245" s="14"/>
      <c r="O245" s="14"/>
      <c r="P245" s="14"/>
      <c r="Q245" s="171"/>
      <c r="R245" s="171"/>
      <c r="S245" s="80"/>
      <c r="T245" s="80"/>
      <c r="U245" s="14"/>
      <c r="V245" s="14"/>
      <c r="W245" s="80"/>
      <c r="X245" s="14"/>
      <c r="Y245" s="14"/>
      <c r="Z245" s="14"/>
      <c r="AA245" s="14"/>
      <c r="AB245" s="80"/>
      <c r="AC245" s="14"/>
      <c r="AD245" s="14"/>
      <c r="AE245" s="61"/>
      <c r="AF245" s="61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71"/>
      <c r="J246" s="171"/>
      <c r="K246" s="171"/>
      <c r="L246" s="171"/>
      <c r="M246" s="14"/>
      <c r="N246" s="14"/>
      <c r="O246" s="14"/>
      <c r="P246" s="14"/>
      <c r="Q246" s="171"/>
      <c r="R246" s="171"/>
      <c r="S246" s="80"/>
      <c r="T246" s="80"/>
      <c r="U246" s="14"/>
      <c r="V246" s="14"/>
      <c r="W246" s="80"/>
      <c r="X246" s="14"/>
      <c r="Y246" s="14"/>
      <c r="Z246" s="14"/>
      <c r="AA246" s="14"/>
      <c r="AB246" s="80"/>
      <c r="AC246" s="14"/>
      <c r="AD246" s="14"/>
      <c r="AE246" s="61"/>
      <c r="AF246" s="61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71"/>
      <c r="J247" s="171"/>
      <c r="K247" s="171"/>
      <c r="L247" s="171"/>
      <c r="M247" s="14"/>
      <c r="N247" s="14"/>
      <c r="O247" s="14"/>
      <c r="P247" s="14"/>
      <c r="Q247" s="171"/>
      <c r="R247" s="171"/>
      <c r="S247" s="80"/>
      <c r="T247" s="80"/>
      <c r="U247" s="14"/>
      <c r="V247" s="14"/>
      <c r="W247" s="80"/>
      <c r="X247" s="14"/>
      <c r="Y247" s="14"/>
      <c r="Z247" s="14"/>
      <c r="AA247" s="14"/>
      <c r="AB247" s="80"/>
      <c r="AC247" s="14"/>
      <c r="AD247" s="14"/>
      <c r="AE247" s="61"/>
      <c r="AF247" s="61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71"/>
      <c r="J248" s="171"/>
      <c r="K248" s="171"/>
      <c r="L248" s="171"/>
      <c r="M248" s="14"/>
      <c r="N248" s="14"/>
      <c r="O248" s="14"/>
      <c r="P248" s="14"/>
      <c r="Q248" s="171"/>
      <c r="R248" s="171"/>
      <c r="S248" s="80"/>
      <c r="T248" s="80"/>
      <c r="U248" s="14"/>
      <c r="V248" s="14"/>
      <c r="W248" s="80"/>
      <c r="X248" s="14"/>
      <c r="Y248" s="14"/>
      <c r="Z248" s="14"/>
      <c r="AA248" s="14"/>
      <c r="AB248" s="80"/>
      <c r="AC248" s="14"/>
      <c r="AD248" s="14"/>
      <c r="AE248" s="61"/>
      <c r="AF248" s="61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71"/>
      <c r="J249" s="171"/>
      <c r="K249" s="171"/>
      <c r="L249" s="171"/>
      <c r="M249" s="14"/>
      <c r="N249" s="14"/>
      <c r="O249" s="14"/>
      <c r="P249" s="14"/>
      <c r="Q249" s="171"/>
      <c r="R249" s="171"/>
      <c r="S249" s="80"/>
      <c r="T249" s="80"/>
      <c r="U249" s="14"/>
      <c r="V249" s="14"/>
      <c r="W249" s="80"/>
      <c r="X249" s="14"/>
      <c r="Y249" s="14"/>
      <c r="Z249" s="14"/>
      <c r="AA249" s="14"/>
      <c r="AB249" s="80"/>
      <c r="AC249" s="14"/>
      <c r="AD249" s="14"/>
      <c r="AE249" s="61"/>
      <c r="AF249" s="61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71"/>
      <c r="J250" s="171"/>
      <c r="K250" s="171"/>
      <c r="L250" s="171"/>
      <c r="M250" s="14"/>
      <c r="N250" s="14"/>
      <c r="O250" s="14"/>
      <c r="P250" s="14"/>
      <c r="Q250" s="171"/>
      <c r="R250" s="171"/>
      <c r="S250" s="80"/>
      <c r="T250" s="80"/>
      <c r="U250" s="14"/>
      <c r="V250" s="14"/>
      <c r="W250" s="80"/>
      <c r="X250" s="14"/>
      <c r="Y250" s="14"/>
      <c r="Z250" s="14"/>
      <c r="AA250" s="14"/>
      <c r="AB250" s="80"/>
      <c r="AC250" s="14"/>
      <c r="AD250" s="14"/>
      <c r="AE250" s="61"/>
      <c r="AF250" s="61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71"/>
      <c r="J251" s="171"/>
      <c r="K251" s="171"/>
      <c r="L251" s="171"/>
      <c r="M251" s="14"/>
      <c r="N251" s="14"/>
      <c r="O251" s="14"/>
      <c r="P251" s="14"/>
      <c r="Q251" s="171"/>
      <c r="R251" s="171"/>
      <c r="S251" s="80"/>
      <c r="T251" s="80"/>
      <c r="U251" s="14"/>
      <c r="V251" s="14"/>
      <c r="W251" s="80"/>
      <c r="X251" s="14"/>
      <c r="Y251" s="14"/>
      <c r="Z251" s="14"/>
      <c r="AA251" s="14"/>
      <c r="AB251" s="80"/>
      <c r="AC251" s="14"/>
      <c r="AD251" s="14"/>
      <c r="AE251" s="61"/>
      <c r="AF251" s="61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71"/>
      <c r="J252" s="171"/>
      <c r="K252" s="171"/>
      <c r="L252" s="171"/>
      <c r="M252" s="14"/>
      <c r="N252" s="14"/>
      <c r="O252" s="14"/>
      <c r="P252" s="14"/>
      <c r="Q252" s="171"/>
      <c r="R252" s="171"/>
      <c r="S252" s="80"/>
      <c r="T252" s="80"/>
      <c r="U252" s="14"/>
      <c r="V252" s="14"/>
      <c r="W252" s="80"/>
      <c r="X252" s="14"/>
      <c r="Y252" s="14"/>
      <c r="Z252" s="14"/>
      <c r="AA252" s="14"/>
      <c r="AB252" s="80"/>
      <c r="AC252" s="14"/>
      <c r="AD252" s="14"/>
      <c r="AE252" s="61"/>
      <c r="AF252" s="61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71"/>
      <c r="J253" s="171"/>
      <c r="K253" s="171"/>
      <c r="L253" s="171"/>
      <c r="M253" s="14"/>
      <c r="N253" s="14"/>
      <c r="O253" s="14"/>
      <c r="P253" s="14"/>
      <c r="Q253" s="171"/>
      <c r="R253" s="171"/>
      <c r="S253" s="80"/>
      <c r="T253" s="80"/>
      <c r="U253" s="14"/>
      <c r="V253" s="14"/>
      <c r="W253" s="80"/>
      <c r="X253" s="14"/>
      <c r="Y253" s="14"/>
      <c r="Z253" s="14"/>
      <c r="AA253" s="14"/>
      <c r="AB253" s="80"/>
      <c r="AC253" s="14"/>
      <c r="AD253" s="14"/>
      <c r="AE253" s="61"/>
      <c r="AF253" s="61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71"/>
      <c r="J254" s="171"/>
      <c r="K254" s="171"/>
      <c r="L254" s="171"/>
      <c r="M254" s="14"/>
      <c r="N254" s="14"/>
      <c r="O254" s="14"/>
      <c r="P254" s="14"/>
      <c r="Q254" s="171"/>
      <c r="R254" s="171"/>
      <c r="S254" s="80"/>
      <c r="T254" s="80"/>
      <c r="U254" s="14"/>
      <c r="V254" s="14"/>
      <c r="W254" s="80"/>
      <c r="X254" s="14"/>
      <c r="Y254" s="14"/>
      <c r="Z254" s="14"/>
      <c r="AA254" s="14"/>
      <c r="AB254" s="80"/>
      <c r="AC254" s="14"/>
      <c r="AD254" s="14"/>
      <c r="AE254" s="61"/>
      <c r="AF254" s="61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71"/>
      <c r="J255" s="171"/>
      <c r="K255" s="171"/>
      <c r="L255" s="171"/>
      <c r="M255" s="14"/>
      <c r="N255" s="14"/>
      <c r="O255" s="14"/>
      <c r="P255" s="14"/>
      <c r="Q255" s="171"/>
      <c r="R255" s="171"/>
      <c r="S255" s="80"/>
      <c r="T255" s="80"/>
      <c r="U255" s="14"/>
      <c r="V255" s="14"/>
      <c r="W255" s="80"/>
      <c r="X255" s="14"/>
      <c r="Y255" s="14"/>
      <c r="Z255" s="14"/>
      <c r="AA255" s="14"/>
      <c r="AB255" s="80"/>
      <c r="AC255" s="14"/>
      <c r="AD255" s="14"/>
      <c r="AE255" s="61"/>
      <c r="AF255" s="61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71"/>
      <c r="J256" s="171"/>
      <c r="K256" s="171"/>
      <c r="L256" s="171"/>
      <c r="M256" s="14"/>
      <c r="N256" s="14"/>
      <c r="O256" s="14"/>
      <c r="P256" s="14"/>
      <c r="Q256" s="171"/>
      <c r="R256" s="171"/>
      <c r="S256" s="80"/>
      <c r="T256" s="80"/>
      <c r="U256" s="14"/>
      <c r="V256" s="14"/>
      <c r="W256" s="80"/>
      <c r="X256" s="14"/>
      <c r="Y256" s="14"/>
      <c r="Z256" s="14"/>
      <c r="AA256" s="14"/>
      <c r="AB256" s="80"/>
      <c r="AC256" s="14"/>
      <c r="AD256" s="14"/>
      <c r="AE256" s="61"/>
      <c r="AF256" s="61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71"/>
      <c r="J257" s="171"/>
      <c r="K257" s="171"/>
      <c r="L257" s="171"/>
      <c r="M257" s="14"/>
      <c r="N257" s="14"/>
      <c r="O257" s="14"/>
      <c r="P257" s="14"/>
      <c r="Q257" s="171"/>
      <c r="R257" s="171"/>
      <c r="S257" s="80"/>
      <c r="T257" s="80"/>
      <c r="U257" s="14"/>
      <c r="V257" s="14"/>
      <c r="W257" s="80"/>
      <c r="X257" s="14"/>
      <c r="Y257" s="14"/>
      <c r="Z257" s="14"/>
      <c r="AA257" s="14"/>
      <c r="AB257" s="80"/>
      <c r="AC257" s="14"/>
      <c r="AD257" s="14"/>
      <c r="AE257" s="61"/>
      <c r="AF257" s="61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71"/>
      <c r="J258" s="171"/>
      <c r="K258" s="171"/>
      <c r="L258" s="171"/>
      <c r="M258" s="14"/>
      <c r="N258" s="14"/>
      <c r="O258" s="14"/>
      <c r="P258" s="14"/>
      <c r="Q258" s="171"/>
      <c r="R258" s="171"/>
      <c r="S258" s="80"/>
      <c r="T258" s="80"/>
      <c r="U258" s="14"/>
      <c r="V258" s="14"/>
      <c r="W258" s="80"/>
      <c r="X258" s="14"/>
      <c r="Y258" s="14"/>
      <c r="Z258" s="14"/>
      <c r="AA258" s="14"/>
      <c r="AB258" s="80"/>
      <c r="AC258" s="14"/>
      <c r="AD258" s="14"/>
      <c r="AE258" s="61"/>
      <c r="AF258" s="61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71"/>
      <c r="J259" s="171"/>
      <c r="K259" s="171"/>
      <c r="L259" s="171"/>
      <c r="M259" s="14"/>
      <c r="N259" s="14"/>
      <c r="O259" s="14"/>
      <c r="P259" s="14"/>
      <c r="Q259" s="171"/>
      <c r="R259" s="171"/>
      <c r="S259" s="80"/>
      <c r="T259" s="80"/>
      <c r="U259" s="14"/>
      <c r="V259" s="14"/>
      <c r="W259" s="80"/>
      <c r="X259" s="14"/>
      <c r="Y259" s="14"/>
      <c r="Z259" s="14"/>
      <c r="AA259" s="14"/>
      <c r="AB259" s="80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71"/>
      <c r="J260" s="171"/>
      <c r="K260" s="171"/>
      <c r="L260" s="171"/>
      <c r="M260" s="14"/>
      <c r="N260" s="14"/>
      <c r="O260" s="14"/>
      <c r="P260" s="14"/>
      <c r="Q260" s="171"/>
      <c r="R260" s="171"/>
      <c r="S260" s="80"/>
      <c r="T260" s="80"/>
      <c r="U260" s="14"/>
      <c r="V260" s="14"/>
      <c r="W260" s="80"/>
      <c r="X260" s="14"/>
      <c r="Y260" s="14"/>
      <c r="Z260" s="14"/>
      <c r="AA260" s="14"/>
      <c r="AB260" s="80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71"/>
      <c r="J261" s="171"/>
      <c r="K261" s="171"/>
      <c r="L261" s="171"/>
      <c r="M261" s="14"/>
      <c r="N261" s="14"/>
      <c r="O261" s="14"/>
      <c r="P261" s="14"/>
      <c r="Q261" s="171"/>
      <c r="R261" s="171"/>
      <c r="S261" s="80"/>
      <c r="T261" s="80"/>
      <c r="U261" s="14"/>
      <c r="V261" s="14"/>
      <c r="W261" s="80"/>
      <c r="X261" s="14"/>
      <c r="Y261" s="14"/>
      <c r="Z261" s="14"/>
      <c r="AA261" s="14"/>
      <c r="AB261" s="80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71"/>
      <c r="J262" s="171"/>
      <c r="K262" s="171"/>
      <c r="L262" s="171"/>
      <c r="M262" s="32"/>
      <c r="N262" s="32"/>
      <c r="O262" s="32"/>
      <c r="P262" s="32"/>
      <c r="Q262" s="172"/>
      <c r="R262" s="172"/>
      <c r="S262" s="81"/>
      <c r="T262" s="81"/>
      <c r="U262" s="32"/>
      <c r="V262" s="32"/>
      <c r="W262" s="81"/>
      <c r="X262" s="32"/>
      <c r="Y262" s="32"/>
      <c r="Z262" s="32"/>
      <c r="AA262" s="32"/>
      <c r="AB262" s="81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71"/>
      <c r="J263" s="171"/>
      <c r="K263" s="171"/>
      <c r="L263" s="172"/>
      <c r="M263" s="36"/>
      <c r="N263" s="36"/>
      <c r="O263" s="36"/>
      <c r="P263" s="36"/>
      <c r="Q263" s="173"/>
      <c r="R263" s="173"/>
      <c r="S263" s="82"/>
      <c r="T263" s="82"/>
      <c r="U263" s="36"/>
      <c r="V263" s="36"/>
      <c r="W263" s="82"/>
      <c r="X263" s="36"/>
      <c r="Y263" s="36"/>
      <c r="Z263" s="36"/>
      <c r="AA263" s="36"/>
      <c r="AB263" s="82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71"/>
      <c r="J264" s="171"/>
      <c r="K264" s="171"/>
      <c r="L264" s="173"/>
      <c r="M264" s="36"/>
      <c r="N264" s="36"/>
      <c r="O264" s="36"/>
      <c r="P264" s="36"/>
      <c r="Q264" s="173"/>
      <c r="R264" s="173"/>
      <c r="S264" s="82"/>
      <c r="T264" s="82"/>
      <c r="U264" s="36"/>
      <c r="V264" s="36"/>
      <c r="W264" s="82"/>
      <c r="X264" s="36"/>
      <c r="Y264" s="36"/>
      <c r="Z264" s="36"/>
      <c r="AA264" s="36"/>
      <c r="AB264" s="82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71"/>
      <c r="J265" s="171"/>
      <c r="K265" s="171"/>
      <c r="L265" s="173"/>
      <c r="M265" s="36"/>
      <c r="N265" s="36"/>
      <c r="O265" s="36"/>
      <c r="P265" s="36"/>
      <c r="Q265" s="173"/>
      <c r="R265" s="173"/>
      <c r="S265" s="82"/>
      <c r="T265" s="82"/>
      <c r="U265" s="36"/>
      <c r="V265" s="36"/>
      <c r="W265" s="82"/>
      <c r="X265" s="36"/>
      <c r="Y265" s="36"/>
      <c r="Z265" s="36"/>
      <c r="AA265" s="36"/>
      <c r="AB265" s="82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71"/>
      <c r="J266" s="171"/>
      <c r="K266" s="171"/>
      <c r="L266" s="173"/>
      <c r="M266" s="36"/>
      <c r="N266" s="36"/>
      <c r="O266" s="36"/>
      <c r="P266" s="36"/>
      <c r="Q266" s="173"/>
      <c r="R266" s="173"/>
      <c r="S266" s="82"/>
      <c r="T266" s="82"/>
      <c r="U266" s="36"/>
      <c r="V266" s="36"/>
      <c r="W266" s="82"/>
      <c r="X266" s="36"/>
      <c r="Y266" s="36"/>
      <c r="Z266" s="36"/>
      <c r="AA266" s="36"/>
      <c r="AB266" s="82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71"/>
      <c r="J267" s="171"/>
      <c r="K267" s="171"/>
      <c r="L267" s="173"/>
      <c r="M267" s="36"/>
      <c r="N267" s="36"/>
      <c r="O267" s="36"/>
      <c r="P267" s="36"/>
      <c r="Q267" s="173"/>
      <c r="R267" s="173"/>
      <c r="S267" s="82"/>
      <c r="T267" s="82"/>
      <c r="U267" s="36"/>
      <c r="V267" s="36"/>
      <c r="W267" s="82"/>
      <c r="X267" s="36"/>
      <c r="Y267" s="36"/>
      <c r="Z267" s="36"/>
      <c r="AA267" s="36"/>
      <c r="AB267" s="82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71"/>
      <c r="J268" s="171"/>
      <c r="K268" s="171"/>
      <c r="L268" s="173"/>
      <c r="M268" s="36"/>
      <c r="N268" s="36"/>
      <c r="O268" s="36"/>
      <c r="P268" s="36"/>
      <c r="Q268" s="173"/>
      <c r="R268" s="173"/>
      <c r="S268" s="82"/>
      <c r="T268" s="82"/>
      <c r="U268" s="36"/>
      <c r="V268" s="36"/>
      <c r="W268" s="82"/>
      <c r="X268" s="36"/>
      <c r="Y268" s="36"/>
      <c r="Z268" s="36"/>
      <c r="AA268" s="36"/>
      <c r="AB268" s="82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71"/>
      <c r="J269" s="171"/>
      <c r="K269" s="171"/>
      <c r="L269" s="173"/>
      <c r="M269" s="36"/>
      <c r="N269" s="36"/>
      <c r="O269" s="36"/>
      <c r="P269" s="36"/>
      <c r="Q269" s="173"/>
      <c r="R269" s="173"/>
      <c r="S269" s="82"/>
      <c r="T269" s="82"/>
      <c r="U269" s="36"/>
      <c r="V269" s="36"/>
      <c r="W269" s="82"/>
      <c r="X269" s="36"/>
      <c r="Y269" s="36"/>
      <c r="Z269" s="36"/>
      <c r="AA269" s="36"/>
      <c r="AB269" s="82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71"/>
      <c r="J270" s="171"/>
      <c r="K270" s="171"/>
      <c r="L270" s="173"/>
      <c r="M270" s="36"/>
      <c r="N270" s="36"/>
      <c r="O270" s="36"/>
      <c r="P270" s="36"/>
      <c r="Q270" s="173"/>
      <c r="R270" s="173"/>
      <c r="S270" s="82"/>
      <c r="T270" s="82"/>
      <c r="U270" s="36"/>
      <c r="V270" s="36"/>
      <c r="W270" s="82"/>
      <c r="X270" s="36"/>
      <c r="Y270" s="36"/>
      <c r="Z270" s="36"/>
      <c r="AA270" s="36"/>
      <c r="AB270" s="82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71"/>
      <c r="J271" s="171"/>
      <c r="K271" s="171"/>
      <c r="L271" s="173"/>
      <c r="M271" s="36"/>
      <c r="N271" s="36"/>
      <c r="O271" s="36"/>
      <c r="P271" s="36"/>
      <c r="Q271" s="173"/>
      <c r="R271" s="173"/>
      <c r="S271" s="82"/>
      <c r="T271" s="82"/>
      <c r="U271" s="36"/>
      <c r="V271" s="36"/>
      <c r="W271" s="82"/>
      <c r="X271" s="36"/>
      <c r="Y271" s="36"/>
      <c r="Z271" s="36"/>
      <c r="AA271" s="36"/>
      <c r="AB271" s="82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71"/>
      <c r="J272" s="171"/>
      <c r="K272" s="171"/>
      <c r="L272" s="173"/>
      <c r="M272" s="36"/>
      <c r="N272" s="36"/>
      <c r="O272" s="36"/>
      <c r="P272" s="36"/>
      <c r="Q272" s="173"/>
      <c r="R272" s="173"/>
      <c r="S272" s="82"/>
      <c r="T272" s="82"/>
      <c r="U272" s="36"/>
      <c r="V272" s="36"/>
      <c r="W272" s="82"/>
      <c r="X272" s="36"/>
      <c r="Y272" s="36"/>
      <c r="Z272" s="36"/>
      <c r="AA272" s="36"/>
      <c r="AB272" s="82"/>
      <c r="AC272" s="32"/>
      <c r="AD272" s="32"/>
      <c r="AE272" s="32"/>
      <c r="AO272" s="14"/>
      <c r="AP272" s="14"/>
      <c r="AQ272" s="14"/>
      <c r="AR272" s="14"/>
    </row>
    <row r="273" spans="1:44">
      <c r="G273" s="14"/>
      <c r="H273" s="14"/>
      <c r="I273" s="171"/>
      <c r="J273" s="171"/>
      <c r="K273" s="171"/>
      <c r="L273" s="173"/>
      <c r="M273" s="36"/>
      <c r="N273" s="36"/>
      <c r="O273" s="36"/>
      <c r="P273" s="36"/>
      <c r="Q273" s="173"/>
      <c r="R273" s="173"/>
      <c r="S273" s="82"/>
      <c r="T273" s="82"/>
      <c r="U273" s="36"/>
      <c r="V273" s="36"/>
      <c r="W273" s="82"/>
      <c r="X273" s="36"/>
      <c r="Y273" s="36"/>
      <c r="Z273" s="36"/>
      <c r="AA273" s="36"/>
      <c r="AB273" s="82"/>
      <c r="AC273" s="36"/>
      <c r="AD273" s="36"/>
      <c r="AE273" s="36"/>
      <c r="AO273" s="14"/>
      <c r="AP273" s="14"/>
      <c r="AQ273" s="14"/>
      <c r="AR273" s="14"/>
    </row>
    <row r="274" spans="1:44">
      <c r="B274" s="32"/>
      <c r="C274" s="32"/>
      <c r="D274" s="32"/>
      <c r="E274" s="32"/>
      <c r="F274" s="32"/>
      <c r="G274" s="32"/>
      <c r="H274" s="32"/>
      <c r="I274" s="172"/>
      <c r="J274" s="172"/>
      <c r="K274" s="172"/>
      <c r="L274" s="173"/>
      <c r="M274" s="36"/>
      <c r="N274" s="36"/>
      <c r="O274" s="36"/>
      <c r="P274" s="36"/>
      <c r="Q274" s="173"/>
      <c r="R274" s="173"/>
      <c r="S274" s="82"/>
      <c r="T274" s="82"/>
      <c r="U274" s="36"/>
      <c r="V274" s="36"/>
      <c r="W274" s="82"/>
      <c r="X274" s="36"/>
      <c r="Y274" s="36"/>
      <c r="Z274" s="36"/>
      <c r="AA274" s="36"/>
      <c r="AB274" s="82"/>
      <c r="AC274" s="36"/>
      <c r="AD274" s="36"/>
      <c r="AE274" s="36"/>
      <c r="AO274" s="14"/>
      <c r="AP274" s="14"/>
      <c r="AQ274" s="14"/>
      <c r="AR274" s="14"/>
    </row>
    <row r="275" spans="1:44">
      <c r="B275" s="36"/>
      <c r="C275" s="36"/>
      <c r="D275" s="36"/>
      <c r="E275" s="36"/>
      <c r="F275" s="36"/>
      <c r="G275" s="36"/>
      <c r="H275" s="36"/>
      <c r="I275" s="173"/>
      <c r="J275" s="173"/>
      <c r="K275" s="173"/>
      <c r="L275" s="173"/>
      <c r="M275" s="36"/>
      <c r="N275" s="36"/>
      <c r="O275" s="36"/>
      <c r="P275" s="36"/>
      <c r="Q275" s="173"/>
      <c r="R275" s="173"/>
      <c r="S275" s="82"/>
      <c r="T275" s="82"/>
      <c r="U275" s="36"/>
      <c r="V275" s="36"/>
      <c r="W275" s="82"/>
      <c r="X275" s="36"/>
      <c r="Y275" s="36"/>
      <c r="Z275" s="36"/>
      <c r="AA275" s="36"/>
      <c r="AB275" s="82"/>
      <c r="AC275" s="36"/>
      <c r="AD275" s="36"/>
      <c r="AE275" s="36"/>
      <c r="AO275" s="14"/>
      <c r="AP275" s="14"/>
      <c r="AQ275" s="14"/>
      <c r="AR275" s="14"/>
    </row>
    <row r="276" spans="1:44">
      <c r="B276" s="36"/>
      <c r="C276" s="36"/>
      <c r="D276" s="36"/>
      <c r="E276" s="36"/>
      <c r="F276" s="36"/>
      <c r="G276" s="36"/>
      <c r="H276" s="36"/>
      <c r="I276" s="173"/>
      <c r="J276" s="173"/>
      <c r="K276" s="173"/>
      <c r="L276" s="173"/>
      <c r="M276" s="36"/>
      <c r="N276" s="36"/>
      <c r="O276" s="36"/>
      <c r="P276" s="36"/>
      <c r="Q276" s="173"/>
      <c r="R276" s="173"/>
      <c r="S276" s="82"/>
      <c r="T276" s="82"/>
      <c r="U276" s="36"/>
      <c r="V276" s="36"/>
      <c r="W276" s="82"/>
      <c r="X276" s="36"/>
      <c r="Y276" s="36"/>
      <c r="Z276" s="36"/>
      <c r="AA276" s="36"/>
      <c r="AB276" s="82"/>
      <c r="AC276" s="36"/>
      <c r="AD276" s="36"/>
      <c r="AE276" s="36"/>
      <c r="AO276" s="14"/>
      <c r="AP276" s="14"/>
      <c r="AQ276" s="14"/>
      <c r="AR276" s="14"/>
    </row>
    <row r="277" spans="1:44">
      <c r="B277" s="36"/>
      <c r="C277" s="36"/>
      <c r="D277" s="36"/>
      <c r="E277" s="36"/>
      <c r="F277" s="36"/>
      <c r="G277" s="36"/>
      <c r="H277" s="36"/>
      <c r="I277" s="173"/>
      <c r="J277" s="173"/>
      <c r="K277" s="173"/>
      <c r="L277" s="173"/>
      <c r="M277" s="36"/>
      <c r="N277" s="36"/>
      <c r="O277" s="36"/>
      <c r="P277" s="36"/>
      <c r="Q277" s="173"/>
      <c r="R277" s="173"/>
      <c r="S277" s="82"/>
      <c r="T277" s="82"/>
      <c r="U277" s="36"/>
      <c r="V277" s="36"/>
      <c r="W277" s="82"/>
      <c r="X277" s="36"/>
      <c r="Y277" s="36"/>
      <c r="Z277" s="36"/>
      <c r="AA277" s="36"/>
      <c r="AB277" s="82"/>
      <c r="AC277" s="36"/>
      <c r="AD277" s="36"/>
      <c r="AE277" s="36"/>
      <c r="AO277" s="14"/>
      <c r="AP277" s="14"/>
      <c r="AQ277" s="14"/>
      <c r="AR277" s="14"/>
    </row>
    <row r="278" spans="1:44">
      <c r="B278" s="36"/>
      <c r="C278" s="36"/>
      <c r="D278" s="36"/>
      <c r="E278" s="36"/>
      <c r="F278" s="36"/>
      <c r="G278" s="36"/>
      <c r="H278" s="36"/>
      <c r="I278" s="173"/>
      <c r="J278" s="173"/>
      <c r="K278" s="173"/>
      <c r="L278" s="173"/>
      <c r="M278" s="36"/>
      <c r="N278" s="36"/>
      <c r="O278" s="36"/>
      <c r="P278" s="36"/>
      <c r="Q278" s="173"/>
      <c r="R278" s="173"/>
      <c r="S278" s="82"/>
      <c r="T278" s="82"/>
      <c r="U278" s="36"/>
      <c r="V278" s="36"/>
      <c r="W278" s="82"/>
      <c r="X278" s="36"/>
      <c r="Y278" s="36"/>
      <c r="Z278" s="36"/>
      <c r="AA278" s="36"/>
      <c r="AB278" s="82"/>
      <c r="AC278" s="36"/>
      <c r="AD278" s="36"/>
      <c r="AE278" s="36"/>
      <c r="AQ278" s="14"/>
      <c r="AR278" s="14"/>
    </row>
    <row r="279" spans="1:44">
      <c r="B279" s="36"/>
      <c r="C279" s="36"/>
      <c r="D279" s="36"/>
      <c r="E279" s="36"/>
      <c r="F279" s="36"/>
      <c r="G279" s="36"/>
      <c r="H279" s="36"/>
      <c r="I279" s="173"/>
      <c r="J279" s="173"/>
      <c r="K279" s="173"/>
      <c r="L279" s="173"/>
      <c r="M279" s="36"/>
      <c r="N279" s="36"/>
      <c r="O279" s="36"/>
      <c r="P279" s="36"/>
      <c r="Q279" s="173"/>
      <c r="R279" s="173"/>
      <c r="S279" s="82"/>
      <c r="T279" s="82"/>
      <c r="U279" s="36"/>
      <c r="V279" s="36"/>
      <c r="W279" s="82"/>
      <c r="X279" s="36"/>
      <c r="Y279" s="36"/>
      <c r="Z279" s="36"/>
      <c r="AA279" s="36"/>
      <c r="AB279" s="82"/>
      <c r="AC279" s="36"/>
      <c r="AD279" s="36"/>
      <c r="AE279" s="36"/>
      <c r="AQ279" s="14"/>
      <c r="AR279" s="14"/>
    </row>
    <row r="280" spans="1:44">
      <c r="B280" s="36"/>
      <c r="C280" s="36"/>
      <c r="D280" s="36"/>
      <c r="E280" s="36"/>
      <c r="F280" s="36"/>
      <c r="G280" s="36"/>
      <c r="H280" s="36"/>
      <c r="I280" s="173"/>
      <c r="J280" s="173"/>
      <c r="K280" s="173"/>
      <c r="L280" s="173"/>
      <c r="M280" s="36"/>
      <c r="N280" s="36"/>
      <c r="O280" s="36"/>
      <c r="P280" s="36"/>
      <c r="Q280" s="173"/>
      <c r="R280" s="173"/>
      <c r="S280" s="82"/>
      <c r="T280" s="82"/>
      <c r="U280" s="36"/>
      <c r="V280" s="36"/>
      <c r="W280" s="82"/>
      <c r="X280" s="36"/>
      <c r="Y280" s="36"/>
      <c r="Z280" s="36"/>
      <c r="AA280" s="36"/>
      <c r="AB280" s="82"/>
      <c r="AC280" s="36"/>
      <c r="AD280" s="36"/>
      <c r="AE280" s="36"/>
      <c r="AQ280" s="14"/>
      <c r="AR280" s="14"/>
    </row>
    <row r="281" spans="1:44">
      <c r="B281" s="36"/>
      <c r="C281" s="36"/>
      <c r="D281" s="36"/>
      <c r="E281" s="36"/>
      <c r="F281" s="36"/>
      <c r="G281" s="36"/>
      <c r="H281" s="36"/>
      <c r="I281" s="173"/>
      <c r="J281" s="173"/>
      <c r="K281" s="173"/>
      <c r="L281" s="173"/>
      <c r="M281" s="36"/>
      <c r="N281" s="36"/>
      <c r="O281" s="36"/>
      <c r="P281" s="36"/>
      <c r="Q281" s="173"/>
      <c r="R281" s="173"/>
      <c r="S281" s="82"/>
      <c r="T281" s="82"/>
      <c r="U281" s="36"/>
      <c r="V281" s="36"/>
      <c r="W281" s="82"/>
      <c r="X281" s="36"/>
      <c r="Y281" s="36"/>
      <c r="Z281" s="36"/>
      <c r="AA281" s="36"/>
      <c r="AB281" s="82"/>
      <c r="AC281" s="36"/>
      <c r="AD281" s="36"/>
      <c r="AE281" s="36"/>
      <c r="AQ281" s="14"/>
      <c r="AR281" s="14"/>
    </row>
    <row r="282" spans="1:44">
      <c r="B282" s="36"/>
      <c r="C282" s="36"/>
      <c r="D282" s="36"/>
      <c r="E282" s="36"/>
      <c r="F282" s="36"/>
      <c r="G282" s="36"/>
      <c r="H282" s="36"/>
      <c r="I282" s="173"/>
      <c r="J282" s="173"/>
      <c r="K282" s="173"/>
      <c r="L282" s="173"/>
      <c r="M282" s="36"/>
      <c r="N282" s="36"/>
      <c r="O282" s="36"/>
      <c r="P282" s="36"/>
      <c r="Q282" s="173"/>
      <c r="R282" s="173"/>
      <c r="S282" s="82"/>
      <c r="T282" s="82"/>
      <c r="U282" s="36"/>
      <c r="V282" s="36"/>
      <c r="W282" s="82"/>
      <c r="X282" s="36"/>
      <c r="Y282" s="36"/>
      <c r="Z282" s="36"/>
      <c r="AA282" s="36"/>
      <c r="AB282" s="82"/>
      <c r="AC282" s="36"/>
      <c r="AD282" s="36"/>
      <c r="AE282" s="36"/>
      <c r="AQ282" s="14"/>
      <c r="AR282" s="14"/>
    </row>
    <row r="283" spans="1:44">
      <c r="B283" s="36"/>
      <c r="C283" s="36"/>
      <c r="D283" s="36"/>
      <c r="E283" s="36"/>
      <c r="F283" s="36"/>
      <c r="G283" s="36"/>
      <c r="H283" s="36"/>
      <c r="I283" s="173"/>
      <c r="J283" s="173"/>
      <c r="K283" s="173"/>
      <c r="L283" s="173"/>
      <c r="M283" s="36"/>
      <c r="N283" s="36"/>
      <c r="O283" s="36"/>
      <c r="P283" s="36"/>
      <c r="Q283" s="173"/>
      <c r="R283" s="173"/>
      <c r="S283" s="82"/>
      <c r="T283" s="82"/>
      <c r="U283" s="36"/>
      <c r="V283" s="36"/>
      <c r="W283" s="82"/>
      <c r="X283" s="36"/>
      <c r="Y283" s="36"/>
      <c r="Z283" s="36"/>
      <c r="AA283" s="36"/>
      <c r="AB283" s="82"/>
      <c r="AC283" s="36"/>
      <c r="AD283" s="36"/>
      <c r="AE283" s="36"/>
      <c r="AQ283" s="14"/>
    </row>
    <row r="284" spans="1:44">
      <c r="A284" s="177"/>
      <c r="B284" s="36"/>
      <c r="C284" s="36"/>
      <c r="D284" s="36"/>
      <c r="E284" s="36"/>
      <c r="F284" s="36"/>
      <c r="G284" s="36"/>
      <c r="H284" s="36"/>
      <c r="I284" s="173"/>
      <c r="J284" s="173"/>
      <c r="K284" s="173"/>
      <c r="L284" s="173"/>
      <c r="M284" s="36"/>
      <c r="N284" s="36"/>
      <c r="O284" s="36"/>
      <c r="P284" s="36"/>
      <c r="Q284" s="173"/>
      <c r="R284" s="173"/>
      <c r="S284" s="82"/>
      <c r="T284" s="82"/>
      <c r="U284" s="36"/>
      <c r="V284" s="36"/>
      <c r="W284" s="82"/>
      <c r="X284" s="36"/>
      <c r="Y284" s="36"/>
      <c r="Z284" s="36"/>
      <c r="AA284" s="36"/>
      <c r="AB284" s="82"/>
      <c r="AC284" s="36"/>
      <c r="AD284" s="36"/>
      <c r="AE284" s="36"/>
    </row>
    <row r="285" spans="1:44">
      <c r="A285" s="178"/>
      <c r="B285" s="36"/>
      <c r="C285" s="36"/>
      <c r="D285" s="36"/>
      <c r="E285" s="36"/>
      <c r="F285" s="36"/>
      <c r="G285" s="36"/>
      <c r="H285" s="36"/>
      <c r="I285" s="173"/>
      <c r="J285" s="173"/>
      <c r="K285" s="173"/>
      <c r="L285" s="173"/>
      <c r="M285" s="36"/>
      <c r="N285" s="36"/>
      <c r="O285" s="36"/>
      <c r="P285" s="36"/>
      <c r="Q285" s="173"/>
      <c r="R285" s="173"/>
      <c r="S285" s="82"/>
      <c r="T285" s="82"/>
      <c r="U285" s="36"/>
      <c r="V285" s="36"/>
      <c r="W285" s="82"/>
      <c r="X285" s="36"/>
      <c r="Y285" s="36"/>
      <c r="Z285" s="36"/>
      <c r="AA285" s="36"/>
      <c r="AB285" s="82"/>
      <c r="AC285" s="36"/>
      <c r="AD285" s="36"/>
      <c r="AE285" s="36"/>
    </row>
    <row r="286" spans="1:44">
      <c r="A286" s="178"/>
      <c r="B286" s="36"/>
      <c r="C286" s="36"/>
      <c r="D286" s="36"/>
      <c r="E286" s="36"/>
      <c r="F286" s="36"/>
      <c r="G286" s="36"/>
      <c r="H286" s="36"/>
      <c r="I286" s="173"/>
      <c r="J286" s="173"/>
      <c r="K286" s="173"/>
      <c r="L286" s="173"/>
      <c r="M286" s="36"/>
      <c r="N286" s="36"/>
      <c r="O286" s="36"/>
      <c r="P286" s="36"/>
      <c r="Q286" s="173"/>
      <c r="R286" s="173"/>
      <c r="S286" s="82"/>
      <c r="T286" s="82"/>
      <c r="U286" s="36"/>
      <c r="V286" s="36"/>
      <c r="W286" s="82"/>
      <c r="X286" s="36"/>
      <c r="Y286" s="36"/>
      <c r="Z286" s="36"/>
      <c r="AA286" s="36"/>
      <c r="AB286" s="82"/>
      <c r="AC286" s="36"/>
      <c r="AD286" s="36"/>
      <c r="AE286" s="36"/>
    </row>
    <row r="287" spans="1:44">
      <c r="A287" s="178"/>
      <c r="B287" s="36"/>
      <c r="C287" s="36"/>
      <c r="D287" s="36"/>
      <c r="E287" s="36"/>
      <c r="F287" s="36"/>
      <c r="G287" s="36"/>
      <c r="H287" s="36"/>
      <c r="I287" s="173"/>
      <c r="J287" s="173"/>
      <c r="K287" s="173"/>
      <c r="L287" s="173"/>
      <c r="M287" s="36"/>
      <c r="N287" s="36"/>
      <c r="O287" s="36"/>
      <c r="P287" s="36"/>
      <c r="Q287" s="173"/>
      <c r="R287" s="173"/>
      <c r="S287" s="82"/>
      <c r="T287" s="82"/>
      <c r="U287" s="36"/>
      <c r="V287" s="36"/>
      <c r="W287" s="82"/>
      <c r="X287" s="36"/>
      <c r="Y287" s="36"/>
      <c r="Z287" s="36"/>
      <c r="AA287" s="36"/>
      <c r="AB287" s="82"/>
      <c r="AC287" s="36"/>
      <c r="AD287" s="36"/>
      <c r="AE287" s="36"/>
    </row>
    <row r="288" spans="1:44">
      <c r="A288" s="178"/>
      <c r="B288" s="36"/>
      <c r="C288" s="36"/>
      <c r="D288" s="36"/>
      <c r="E288" s="36"/>
      <c r="F288" s="36"/>
      <c r="G288" s="36"/>
      <c r="H288" s="36"/>
      <c r="I288" s="173"/>
      <c r="J288" s="173"/>
      <c r="K288" s="173"/>
      <c r="L288" s="173"/>
      <c r="M288" s="36"/>
      <c r="N288" s="36"/>
      <c r="O288" s="36"/>
      <c r="P288" s="36"/>
      <c r="Q288" s="173"/>
      <c r="R288" s="173"/>
      <c r="S288" s="82"/>
      <c r="T288" s="82"/>
      <c r="U288" s="36"/>
      <c r="V288" s="36"/>
      <c r="W288" s="82"/>
      <c r="X288" s="36"/>
      <c r="Y288" s="36"/>
      <c r="Z288" s="36"/>
      <c r="AA288" s="36"/>
      <c r="AB288" s="82"/>
      <c r="AC288" s="36"/>
      <c r="AD288" s="36"/>
      <c r="AE288" s="36"/>
    </row>
    <row r="289" spans="1:31">
      <c r="A289" s="178"/>
      <c r="B289" s="36"/>
      <c r="C289" s="36"/>
      <c r="D289" s="36"/>
      <c r="E289" s="36"/>
      <c r="F289" s="36"/>
      <c r="G289" s="36"/>
      <c r="H289" s="36"/>
      <c r="I289" s="173"/>
      <c r="J289" s="173"/>
      <c r="K289" s="173"/>
      <c r="L289" s="173"/>
      <c r="M289" s="36"/>
      <c r="N289" s="36"/>
      <c r="O289" s="36"/>
      <c r="P289" s="36"/>
      <c r="Q289" s="173"/>
      <c r="R289" s="173"/>
      <c r="S289" s="82"/>
      <c r="T289" s="82"/>
      <c r="U289" s="36"/>
      <c r="V289" s="36"/>
      <c r="W289" s="82"/>
      <c r="X289" s="36"/>
      <c r="Y289" s="36"/>
      <c r="Z289" s="36"/>
      <c r="AA289" s="36"/>
      <c r="AB289" s="82"/>
      <c r="AC289" s="36"/>
      <c r="AD289" s="36"/>
      <c r="AE289" s="36"/>
    </row>
    <row r="290" spans="1:31">
      <c r="A290" s="178"/>
      <c r="B290" s="36"/>
      <c r="C290" s="36"/>
      <c r="D290" s="36"/>
      <c r="E290" s="36"/>
      <c r="F290" s="36"/>
      <c r="G290" s="36"/>
      <c r="H290" s="36"/>
      <c r="I290" s="173"/>
      <c r="J290" s="173"/>
      <c r="K290" s="173"/>
      <c r="L290" s="173"/>
      <c r="M290" s="36"/>
      <c r="N290" s="36"/>
      <c r="O290" s="36"/>
      <c r="P290" s="36"/>
      <c r="Q290" s="173"/>
      <c r="R290" s="173"/>
      <c r="S290" s="82"/>
      <c r="T290" s="82"/>
      <c r="U290" s="36"/>
      <c r="V290" s="36"/>
      <c r="W290" s="82"/>
      <c r="X290" s="36"/>
      <c r="Y290" s="36"/>
      <c r="Z290" s="36"/>
      <c r="AA290" s="36"/>
      <c r="AB290" s="82"/>
      <c r="AC290" s="36"/>
      <c r="AD290" s="36"/>
      <c r="AE290" s="36"/>
    </row>
    <row r="291" spans="1:31">
      <c r="A291" s="178"/>
      <c r="B291" s="36"/>
      <c r="C291" s="36"/>
      <c r="D291" s="36"/>
      <c r="E291" s="36"/>
      <c r="F291" s="36"/>
      <c r="G291" s="36"/>
      <c r="H291" s="36"/>
      <c r="I291" s="173"/>
      <c r="J291" s="173"/>
      <c r="K291" s="173"/>
      <c r="L291" s="173"/>
      <c r="M291" s="36"/>
      <c r="N291" s="36"/>
      <c r="O291" s="36"/>
      <c r="P291" s="36"/>
      <c r="Q291" s="173"/>
      <c r="R291" s="173"/>
      <c r="S291" s="82"/>
      <c r="T291" s="82"/>
      <c r="U291" s="36"/>
      <c r="V291" s="36"/>
      <c r="W291" s="82"/>
      <c r="X291" s="36"/>
      <c r="Y291" s="36"/>
      <c r="Z291" s="36"/>
      <c r="AA291" s="36"/>
      <c r="AB291" s="82"/>
      <c r="AC291" s="36"/>
      <c r="AD291" s="36"/>
      <c r="AE291" s="36"/>
    </row>
    <row r="292" spans="1:31">
      <c r="A292" s="178"/>
      <c r="B292" s="36"/>
      <c r="C292" s="36"/>
      <c r="D292" s="36"/>
      <c r="E292" s="36"/>
      <c r="F292" s="36"/>
      <c r="G292" s="36"/>
      <c r="H292" s="36"/>
      <c r="I292" s="173"/>
      <c r="J292" s="173"/>
      <c r="K292" s="173"/>
      <c r="L292" s="173"/>
      <c r="M292" s="36"/>
      <c r="N292" s="36"/>
      <c r="O292" s="36"/>
      <c r="P292" s="36"/>
      <c r="Q292" s="173"/>
      <c r="R292" s="173"/>
      <c r="S292" s="82"/>
      <c r="T292" s="82"/>
      <c r="U292" s="36"/>
      <c r="V292" s="36"/>
      <c r="W292" s="82"/>
      <c r="X292" s="36"/>
      <c r="Y292" s="36"/>
      <c r="Z292" s="36"/>
      <c r="AA292" s="36"/>
      <c r="AB292" s="82"/>
      <c r="AC292" s="36"/>
      <c r="AD292" s="36"/>
      <c r="AE292" s="36"/>
    </row>
    <row r="293" spans="1:31">
      <c r="A293" s="178"/>
      <c r="B293" s="36"/>
      <c r="C293" s="36"/>
      <c r="D293" s="36"/>
      <c r="E293" s="36"/>
      <c r="F293" s="36"/>
      <c r="G293" s="36"/>
      <c r="H293" s="36"/>
      <c r="I293" s="173"/>
      <c r="J293" s="173"/>
      <c r="K293" s="173"/>
      <c r="L293" s="173"/>
      <c r="M293" s="36"/>
      <c r="N293" s="36"/>
      <c r="O293" s="36"/>
      <c r="P293" s="36"/>
      <c r="Q293" s="173"/>
      <c r="R293" s="173"/>
      <c r="S293" s="82"/>
      <c r="T293" s="82"/>
      <c r="U293" s="36"/>
      <c r="V293" s="36"/>
      <c r="W293" s="82"/>
      <c r="X293" s="36"/>
      <c r="Y293" s="36"/>
      <c r="Z293" s="36"/>
      <c r="AA293" s="36"/>
      <c r="AB293" s="82"/>
      <c r="AC293" s="36"/>
      <c r="AD293" s="36"/>
      <c r="AE293" s="36"/>
    </row>
    <row r="294" spans="1:31">
      <c r="A294" s="178"/>
      <c r="B294" s="36"/>
      <c r="C294" s="36"/>
      <c r="D294" s="36"/>
      <c r="E294" s="36"/>
      <c r="F294" s="36"/>
      <c r="G294" s="36"/>
      <c r="H294" s="36"/>
      <c r="I294" s="173"/>
      <c r="J294" s="173"/>
      <c r="K294" s="173"/>
      <c r="L294" s="173"/>
      <c r="M294" s="36"/>
      <c r="N294" s="36"/>
      <c r="O294" s="36"/>
      <c r="P294" s="36"/>
      <c r="Q294" s="173"/>
      <c r="R294" s="173"/>
      <c r="S294" s="82"/>
      <c r="T294" s="82"/>
      <c r="U294" s="36"/>
      <c r="V294" s="36"/>
      <c r="W294" s="82"/>
      <c r="X294" s="36"/>
      <c r="Y294" s="36"/>
      <c r="Z294" s="36"/>
      <c r="AA294" s="36"/>
      <c r="AB294" s="82"/>
      <c r="AC294" s="36"/>
      <c r="AD294" s="36"/>
      <c r="AE294" s="36"/>
    </row>
    <row r="295" spans="1:31">
      <c r="A295" s="178"/>
      <c r="B295" s="36"/>
      <c r="C295" s="36"/>
      <c r="D295" s="36"/>
      <c r="E295" s="36"/>
      <c r="F295" s="36"/>
      <c r="G295" s="36"/>
      <c r="H295" s="36"/>
      <c r="I295" s="173"/>
      <c r="J295" s="173"/>
      <c r="K295" s="173"/>
      <c r="L295" s="173"/>
      <c r="M295" s="36"/>
      <c r="N295" s="36"/>
      <c r="O295" s="36"/>
      <c r="P295" s="36"/>
      <c r="Q295" s="173"/>
      <c r="R295" s="173"/>
      <c r="S295" s="82"/>
      <c r="T295" s="82"/>
      <c r="U295" s="36"/>
      <c r="V295" s="36"/>
      <c r="W295" s="82"/>
      <c r="X295" s="36"/>
      <c r="Y295" s="36"/>
      <c r="Z295" s="36"/>
      <c r="AA295" s="36"/>
      <c r="AB295" s="82"/>
      <c r="AC295" s="36"/>
      <c r="AD295" s="36"/>
      <c r="AE295" s="36"/>
    </row>
    <row r="296" spans="1:31">
      <c r="A296" s="178"/>
      <c r="B296" s="36"/>
      <c r="C296" s="36"/>
      <c r="D296" s="36"/>
      <c r="E296" s="36"/>
      <c r="F296" s="36"/>
      <c r="G296" s="36"/>
      <c r="H296" s="36"/>
      <c r="I296" s="173"/>
      <c r="J296" s="173"/>
      <c r="K296" s="173"/>
      <c r="L296" s="173"/>
      <c r="M296" s="36"/>
      <c r="N296" s="36"/>
      <c r="O296" s="36"/>
      <c r="P296" s="36"/>
      <c r="Q296" s="173"/>
      <c r="R296" s="173"/>
      <c r="S296" s="82"/>
      <c r="T296" s="82"/>
      <c r="U296" s="36"/>
      <c r="V296" s="36"/>
      <c r="W296" s="82"/>
      <c r="X296" s="36"/>
      <c r="Y296" s="36"/>
      <c r="Z296" s="36"/>
      <c r="AA296" s="36"/>
      <c r="AB296" s="82"/>
      <c r="AC296" s="36"/>
      <c r="AD296" s="36"/>
      <c r="AE296" s="36"/>
    </row>
    <row r="297" spans="1:31">
      <c r="A297" s="178"/>
      <c r="B297" s="36"/>
      <c r="C297" s="36"/>
      <c r="D297" s="36"/>
      <c r="E297" s="36"/>
      <c r="F297" s="36"/>
      <c r="G297" s="36"/>
      <c r="H297" s="36"/>
      <c r="I297" s="173"/>
      <c r="J297" s="173"/>
      <c r="K297" s="173"/>
      <c r="L297" s="173"/>
      <c r="M297" s="36"/>
      <c r="N297" s="36"/>
      <c r="O297" s="36"/>
      <c r="P297" s="36"/>
      <c r="Q297" s="173"/>
      <c r="R297" s="173"/>
      <c r="S297" s="82"/>
      <c r="T297" s="82"/>
      <c r="U297" s="36"/>
      <c r="V297" s="36"/>
      <c r="W297" s="82"/>
      <c r="X297" s="36"/>
      <c r="Y297" s="36"/>
      <c r="AC297" s="36"/>
      <c r="AD297" s="36"/>
      <c r="AE297" s="36"/>
    </row>
    <row r="298" spans="1:31">
      <c r="A298" s="178"/>
      <c r="B298" s="36"/>
      <c r="C298" s="36"/>
      <c r="D298" s="36"/>
      <c r="E298" s="36"/>
      <c r="F298" s="36"/>
      <c r="G298" s="36"/>
      <c r="H298" s="36"/>
      <c r="I298" s="173"/>
      <c r="J298" s="173"/>
      <c r="K298" s="173"/>
      <c r="L298" s="173"/>
      <c r="M298" s="36"/>
      <c r="N298" s="36"/>
      <c r="O298" s="36"/>
      <c r="P298" s="36"/>
      <c r="Q298" s="173"/>
      <c r="R298" s="173"/>
      <c r="S298" s="82"/>
      <c r="T298" s="82"/>
      <c r="U298" s="36"/>
      <c r="V298" s="36"/>
      <c r="W298" s="82"/>
      <c r="X298" s="36"/>
      <c r="Y298" s="36"/>
      <c r="AC298" s="36"/>
      <c r="AD298" s="36"/>
      <c r="AE298" s="36"/>
    </row>
    <row r="299" spans="1:31">
      <c r="A299" s="178"/>
      <c r="B299" s="36"/>
      <c r="C299" s="36"/>
      <c r="D299" s="36"/>
      <c r="E299" s="36"/>
      <c r="F299" s="36"/>
      <c r="G299" s="36"/>
      <c r="H299" s="36"/>
      <c r="I299" s="173"/>
      <c r="J299" s="173"/>
      <c r="K299" s="173"/>
      <c r="L299" s="173"/>
      <c r="M299" s="36"/>
      <c r="N299" s="36"/>
      <c r="O299" s="36"/>
      <c r="P299" s="36"/>
      <c r="Q299" s="173"/>
      <c r="R299" s="173"/>
      <c r="S299" s="82"/>
      <c r="T299" s="82"/>
      <c r="U299" s="36"/>
      <c r="V299" s="36"/>
      <c r="W299" s="82"/>
      <c r="X299" s="36"/>
      <c r="Y299" s="36"/>
      <c r="AC299" s="36"/>
      <c r="AD299" s="36"/>
      <c r="AE299" s="36"/>
    </row>
    <row r="300" spans="1:31">
      <c r="A300" s="178"/>
      <c r="B300" s="36"/>
      <c r="C300" s="36"/>
      <c r="D300" s="36"/>
      <c r="E300" s="36"/>
      <c r="F300" s="36"/>
      <c r="G300" s="36"/>
      <c r="H300" s="36"/>
      <c r="I300" s="173"/>
      <c r="J300" s="173"/>
      <c r="K300" s="173"/>
      <c r="L300" s="173"/>
      <c r="M300" s="36"/>
      <c r="N300" s="36"/>
      <c r="O300" s="36"/>
      <c r="P300" s="36"/>
      <c r="Q300" s="173"/>
      <c r="R300" s="173"/>
      <c r="S300" s="82"/>
      <c r="T300" s="82"/>
      <c r="U300" s="36"/>
      <c r="V300" s="36"/>
      <c r="W300" s="82"/>
      <c r="X300" s="36"/>
      <c r="Y300" s="36"/>
      <c r="AC300" s="36"/>
      <c r="AD300" s="36"/>
      <c r="AE300" s="36"/>
    </row>
    <row r="301" spans="1:31">
      <c r="A301" s="178"/>
      <c r="B301" s="36"/>
      <c r="C301" s="36"/>
      <c r="D301" s="36"/>
      <c r="E301" s="36"/>
      <c r="F301" s="36"/>
      <c r="G301" s="36"/>
      <c r="H301" s="36"/>
      <c r="I301" s="173"/>
      <c r="J301" s="173"/>
      <c r="K301" s="173"/>
      <c r="L301" s="173"/>
      <c r="M301" s="36"/>
      <c r="N301" s="36"/>
      <c r="O301" s="36"/>
      <c r="P301" s="36"/>
      <c r="Q301" s="173"/>
      <c r="R301" s="173"/>
      <c r="S301" s="82"/>
      <c r="T301" s="82"/>
      <c r="U301" s="36"/>
      <c r="V301" s="36"/>
      <c r="W301" s="82"/>
      <c r="X301" s="36"/>
      <c r="Y301" s="36"/>
      <c r="AC301" s="36"/>
      <c r="AD301" s="36"/>
      <c r="AE301" s="36"/>
    </row>
    <row r="302" spans="1:31">
      <c r="A302" s="178"/>
      <c r="B302" s="36"/>
      <c r="C302" s="36"/>
      <c r="D302" s="36"/>
      <c r="E302" s="36"/>
      <c r="F302" s="36"/>
      <c r="G302" s="36"/>
      <c r="H302" s="36"/>
      <c r="I302" s="173"/>
      <c r="J302" s="173"/>
      <c r="K302" s="173"/>
      <c r="L302" s="173"/>
      <c r="M302" s="36"/>
      <c r="N302" s="36"/>
      <c r="O302" s="36"/>
      <c r="P302" s="36"/>
      <c r="Q302" s="173"/>
      <c r="R302" s="173"/>
      <c r="S302" s="82"/>
      <c r="T302" s="82"/>
      <c r="U302" s="36"/>
      <c r="V302" s="36"/>
      <c r="W302" s="82"/>
      <c r="X302" s="36"/>
      <c r="Y302" s="36"/>
      <c r="AC302" s="36"/>
      <c r="AD302" s="36"/>
      <c r="AE302" s="36"/>
    </row>
    <row r="303" spans="1:31">
      <c r="A303" s="178"/>
      <c r="B303" s="36"/>
      <c r="C303" s="36"/>
      <c r="D303" s="36"/>
      <c r="E303" s="36"/>
      <c r="F303" s="36"/>
      <c r="G303" s="36"/>
      <c r="H303" s="36"/>
      <c r="I303" s="173"/>
      <c r="J303" s="173"/>
      <c r="K303" s="173"/>
      <c r="L303" s="173"/>
      <c r="M303" s="36"/>
      <c r="N303" s="36"/>
      <c r="O303" s="36"/>
      <c r="P303" s="36"/>
      <c r="Q303" s="173"/>
      <c r="R303" s="173"/>
      <c r="S303" s="82"/>
      <c r="T303" s="82"/>
      <c r="U303" s="36"/>
      <c r="V303" s="36"/>
      <c r="W303" s="82"/>
      <c r="X303" s="36"/>
      <c r="Y303" s="36"/>
      <c r="AC303" s="36"/>
      <c r="AD303" s="36"/>
      <c r="AE303" s="36"/>
    </row>
    <row r="304" spans="1:31">
      <c r="A304" s="178"/>
      <c r="B304" s="36"/>
      <c r="C304" s="36"/>
      <c r="D304" s="36"/>
      <c r="E304" s="36"/>
      <c r="F304" s="36"/>
      <c r="G304" s="36"/>
      <c r="H304" s="36"/>
      <c r="I304" s="173"/>
      <c r="J304" s="173"/>
      <c r="K304" s="173"/>
      <c r="L304" s="173"/>
      <c r="M304" s="36"/>
      <c r="N304" s="36"/>
      <c r="O304" s="36"/>
      <c r="P304" s="36"/>
      <c r="Q304" s="173"/>
      <c r="R304" s="173"/>
      <c r="S304" s="82"/>
      <c r="T304" s="82"/>
      <c r="U304" s="36"/>
      <c r="V304" s="36"/>
      <c r="W304" s="82"/>
      <c r="X304" s="36"/>
      <c r="Y304" s="36"/>
      <c r="AC304" s="36"/>
      <c r="AD304" s="36"/>
      <c r="AE304" s="36"/>
    </row>
    <row r="305" spans="1:31">
      <c r="A305" s="178"/>
      <c r="B305" s="36"/>
      <c r="C305" s="36"/>
      <c r="D305" s="36"/>
      <c r="E305" s="36"/>
      <c r="F305" s="36"/>
      <c r="G305" s="36"/>
      <c r="H305" s="36"/>
      <c r="I305" s="173"/>
      <c r="J305" s="173"/>
      <c r="K305" s="173"/>
      <c r="L305" s="173"/>
      <c r="M305" s="36"/>
      <c r="N305" s="36"/>
      <c r="O305" s="36"/>
      <c r="P305" s="36"/>
      <c r="Q305" s="173"/>
      <c r="R305" s="173"/>
      <c r="S305" s="82"/>
      <c r="T305" s="82"/>
      <c r="U305" s="36"/>
      <c r="V305" s="36"/>
      <c r="W305" s="82"/>
      <c r="X305" s="36"/>
      <c r="Y305" s="36"/>
      <c r="AC305" s="36"/>
      <c r="AD305" s="36"/>
      <c r="AE305" s="36"/>
    </row>
    <row r="306" spans="1:31">
      <c r="A306" s="178"/>
      <c r="B306" s="36"/>
      <c r="C306" s="36"/>
      <c r="D306" s="36"/>
      <c r="E306" s="36"/>
      <c r="F306" s="36"/>
      <c r="G306" s="36"/>
      <c r="H306" s="36"/>
      <c r="I306" s="173"/>
      <c r="J306" s="173"/>
      <c r="K306" s="173"/>
      <c r="L306" s="173"/>
      <c r="M306" s="36"/>
      <c r="N306" s="36"/>
      <c r="O306" s="36"/>
      <c r="P306" s="36"/>
      <c r="Q306" s="173"/>
      <c r="R306" s="173"/>
      <c r="S306" s="82"/>
      <c r="T306" s="82"/>
      <c r="U306" s="36"/>
      <c r="V306" s="36"/>
      <c r="W306" s="82"/>
      <c r="X306" s="36"/>
      <c r="Y306" s="36"/>
      <c r="AC306" s="36"/>
      <c r="AD306" s="36"/>
      <c r="AE306" s="36"/>
    </row>
    <row r="307" spans="1:31">
      <c r="A307" s="178"/>
      <c r="B307" s="36"/>
      <c r="C307" s="36"/>
      <c r="D307" s="36"/>
      <c r="E307" s="36"/>
      <c r="F307" s="36"/>
      <c r="G307" s="36"/>
      <c r="H307" s="36"/>
      <c r="I307" s="173"/>
      <c r="J307" s="173"/>
      <c r="K307" s="173"/>
      <c r="L307" s="173"/>
      <c r="M307" s="36"/>
      <c r="N307" s="36"/>
      <c r="O307" s="36"/>
      <c r="P307" s="36"/>
      <c r="Q307" s="173"/>
      <c r="R307" s="173"/>
      <c r="S307" s="82"/>
      <c r="T307" s="82"/>
      <c r="U307" s="36"/>
      <c r="V307" s="36"/>
      <c r="W307" s="82"/>
      <c r="X307" s="36"/>
      <c r="Y307" s="36"/>
    </row>
    <row r="308" spans="1:31">
      <c r="A308" s="178"/>
      <c r="B308" s="36"/>
      <c r="C308" s="36"/>
      <c r="D308" s="36"/>
      <c r="E308" s="36"/>
      <c r="F308" s="36"/>
      <c r="G308" s="36"/>
      <c r="H308" s="36"/>
      <c r="I308" s="173"/>
      <c r="J308" s="173"/>
      <c r="K308" s="173"/>
      <c r="L308" s="173"/>
      <c r="M308" s="36"/>
      <c r="N308" s="36"/>
      <c r="O308" s="36"/>
      <c r="P308" s="36"/>
      <c r="Q308" s="173"/>
      <c r="R308" s="173"/>
      <c r="S308" s="82"/>
      <c r="T308" s="82"/>
      <c r="U308" s="36"/>
      <c r="V308" s="36"/>
      <c r="W308" s="82"/>
      <c r="X308" s="36"/>
      <c r="Y308" s="36"/>
    </row>
    <row r="309" spans="1:31">
      <c r="A309" s="178"/>
      <c r="L309" s="173"/>
      <c r="M309" s="36"/>
      <c r="N309" s="36"/>
      <c r="O309" s="36"/>
      <c r="P309" s="36"/>
      <c r="Q309" s="173"/>
      <c r="R309" s="173"/>
      <c r="S309" s="82"/>
      <c r="T309" s="82"/>
      <c r="U309" s="36"/>
      <c r="V309" s="36"/>
      <c r="W309" s="82"/>
      <c r="X309" s="36"/>
      <c r="Y309" s="36"/>
    </row>
    <row r="310" spans="1:31">
      <c r="A310" s="178"/>
      <c r="L310" s="173"/>
      <c r="M310" s="36"/>
      <c r="N310" s="36"/>
      <c r="O310" s="36"/>
      <c r="P310" s="36"/>
      <c r="Q310" s="173"/>
      <c r="R310" s="173"/>
      <c r="S310" s="82"/>
      <c r="T310" s="82"/>
      <c r="U310" s="36"/>
      <c r="V310" s="36"/>
      <c r="W310" s="82"/>
      <c r="X310" s="36"/>
      <c r="Y310" s="36"/>
    </row>
    <row r="311" spans="1:31">
      <c r="A311" s="178"/>
      <c r="L311" s="173"/>
      <c r="M311" s="36"/>
      <c r="N311" s="36"/>
      <c r="O311" s="36"/>
      <c r="P311" s="36"/>
      <c r="Q311" s="173"/>
      <c r="R311" s="173"/>
      <c r="S311" s="82"/>
      <c r="T311" s="82"/>
      <c r="U311" s="36"/>
      <c r="V311" s="36"/>
      <c r="W311" s="82"/>
      <c r="X311" s="36"/>
      <c r="Y311" s="36"/>
    </row>
    <row r="312" spans="1:31">
      <c r="A312" s="178"/>
      <c r="L312" s="173"/>
      <c r="M312" s="36"/>
      <c r="N312" s="36"/>
      <c r="O312" s="36"/>
      <c r="P312" s="36"/>
      <c r="Q312" s="173"/>
      <c r="R312" s="173"/>
      <c r="S312" s="82"/>
      <c r="T312" s="82"/>
      <c r="U312" s="36"/>
      <c r="V312" s="36"/>
      <c r="W312" s="82"/>
      <c r="X312" s="36"/>
      <c r="Y312" s="36"/>
    </row>
    <row r="313" spans="1:31">
      <c r="A313" s="178"/>
      <c r="L313" s="173"/>
      <c r="M313" s="36"/>
      <c r="N313" s="36"/>
      <c r="O313" s="36"/>
      <c r="P313" s="36"/>
      <c r="Q313" s="173"/>
      <c r="R313" s="173"/>
      <c r="S313" s="82"/>
      <c r="T313" s="82"/>
      <c r="U313" s="36"/>
      <c r="V313" s="36"/>
      <c r="W313" s="82"/>
      <c r="X313" s="36"/>
      <c r="Y313" s="36"/>
    </row>
    <row r="314" spans="1:31">
      <c r="A314" s="178"/>
      <c r="L314" s="173"/>
      <c r="M314" s="36"/>
      <c r="N314" s="36"/>
      <c r="O314" s="36"/>
      <c r="P314" s="36"/>
      <c r="Q314" s="173"/>
      <c r="R314" s="173"/>
      <c r="S314" s="82"/>
      <c r="T314" s="82"/>
      <c r="U314" s="36"/>
      <c r="V314" s="36"/>
      <c r="W314" s="82"/>
      <c r="X314" s="36"/>
      <c r="Y314" s="36"/>
    </row>
    <row r="315" spans="1:31">
      <c r="A315" s="178"/>
      <c r="L315" s="173"/>
      <c r="M315" s="36"/>
      <c r="N315" s="36"/>
      <c r="O315" s="36"/>
      <c r="P315" s="36"/>
      <c r="Q315" s="173"/>
      <c r="R315" s="173"/>
      <c r="S315" s="82"/>
      <c r="T315" s="82"/>
      <c r="U315" s="36"/>
      <c r="V315" s="36"/>
      <c r="W315" s="82"/>
      <c r="X315" s="36"/>
      <c r="Y315" s="36"/>
    </row>
    <row r="316" spans="1:31">
      <c r="A316" s="178"/>
      <c r="L316" s="173"/>
      <c r="M316" s="36"/>
      <c r="N316" s="36"/>
      <c r="O316" s="36"/>
      <c r="P316" s="36"/>
      <c r="Q316" s="173"/>
      <c r="R316" s="173"/>
      <c r="S316" s="82"/>
      <c r="T316" s="82"/>
      <c r="U316" s="36"/>
      <c r="V316" s="36"/>
      <c r="W316" s="82"/>
      <c r="X316" s="36"/>
      <c r="Y316" s="36"/>
    </row>
    <row r="317" spans="1:31">
      <c r="A317" s="178"/>
      <c r="L317" s="173"/>
      <c r="M317" s="36"/>
      <c r="N317" s="36"/>
      <c r="O317" s="36"/>
      <c r="P317" s="36"/>
      <c r="Q317" s="173"/>
      <c r="R317" s="173"/>
      <c r="S317" s="82"/>
      <c r="T317" s="82"/>
      <c r="U317" s="36"/>
      <c r="V317" s="36"/>
      <c r="W317" s="82"/>
      <c r="X317" s="36"/>
      <c r="Y317" s="36"/>
    </row>
    <row r="318" spans="1:31">
      <c r="A318" s="178"/>
      <c r="L318" s="173"/>
      <c r="M318" s="36"/>
      <c r="N318" s="36"/>
      <c r="O318" s="36"/>
      <c r="P318" s="36"/>
      <c r="Q318" s="173"/>
      <c r="R318" s="173"/>
      <c r="S318" s="82"/>
      <c r="T318" s="82"/>
      <c r="U318" s="36"/>
      <c r="V318" s="36"/>
      <c r="W318" s="82"/>
      <c r="X318" s="36"/>
      <c r="Y318" s="36"/>
    </row>
    <row r="319" spans="1:31">
      <c r="L319" s="173"/>
      <c r="M319" s="36"/>
      <c r="N319" s="36"/>
      <c r="O319" s="36"/>
      <c r="P319" s="36"/>
      <c r="Q319" s="173"/>
      <c r="R319" s="173"/>
      <c r="S319" s="82"/>
      <c r="T319" s="82"/>
      <c r="U319" s="36"/>
      <c r="V319" s="36"/>
      <c r="W319" s="82"/>
      <c r="X319" s="36"/>
      <c r="Y319" s="36"/>
    </row>
    <row r="320" spans="1:31">
      <c r="L320" s="173"/>
    </row>
  </sheetData>
  <conditionalFormatting sqref="AT101:AU101">
    <cfRule type="cellIs" dxfId="88" priority="16" stopIfTrue="1" operator="lessThan">
      <formula>0</formula>
    </cfRule>
  </conditionalFormatting>
  <conditionalFormatting sqref="AT78:AU78">
    <cfRule type="cellIs" dxfId="87" priority="17" stopIfTrue="1" operator="greaterThan">
      <formula>0</formula>
    </cfRule>
  </conditionalFormatting>
  <conditionalFormatting sqref="AT78:AU78">
    <cfRule type="cellIs" dxfId="86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44"/>
  <sheetViews>
    <sheetView tabSelected="1" zoomScale="102" zoomScaleNormal="102" workbookViewId="0">
      <pane xSplit="2" ySplit="7" topLeftCell="C23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1796875" customWidth="1"/>
    <col min="3" max="3" width="7.08984375" style="347" customWidth="1"/>
    <col min="4" max="4" width="1.1796875" customWidth="1"/>
    <col min="5" max="5" width="6" style="347" customWidth="1"/>
    <col min="6" max="6" width="1.7265625" customWidth="1"/>
    <col min="7" max="7" width="7" customWidth="1"/>
    <col min="8" max="8" width="5.54296875" customWidth="1"/>
    <col min="9" max="9" width="7.1796875" customWidth="1"/>
    <col min="10" max="10" width="5.453125" customWidth="1"/>
    <col min="11" max="11" width="0.6328125" customWidth="1"/>
    <col min="12" max="12" width="6.6328125" customWidth="1"/>
    <col min="13" max="13" width="1.90625" customWidth="1"/>
    <col min="14" max="14" width="6.90625" customWidth="1"/>
    <col min="15" max="15" width="1.453125" customWidth="1"/>
    <col min="16" max="16" width="7.6328125" customWidth="1"/>
    <col min="17" max="17" width="5.08984375" customWidth="1"/>
    <col min="18" max="18" width="5.81640625" customWidth="1"/>
    <col min="19" max="19" width="1.36328125" customWidth="1"/>
    <col min="20" max="20" width="5.08984375" style="102" customWidth="1"/>
    <col min="21" max="21" width="1.36328125" customWidth="1"/>
    <col min="22" max="22" width="6.08984375" customWidth="1"/>
    <col min="23" max="23" width="5.54296875" customWidth="1"/>
    <col min="24" max="24" width="5.81640625" customWidth="1"/>
    <col min="25" max="25" width="7.54296875" style="347" customWidth="1"/>
    <col min="26" max="26" width="6.6328125" customWidth="1"/>
    <col min="27" max="27" width="6" style="11" customWidth="1"/>
    <col min="28" max="29" width="10" customWidth="1"/>
    <col min="30" max="30" width="8.08984375" style="347" customWidth="1"/>
    <col min="31" max="31" width="4.36328125" customWidth="1"/>
    <col min="32" max="32" width="7" customWidth="1"/>
    <col min="33" max="34" width="8.08984375" customWidth="1"/>
    <col min="35" max="35" width="8.453125" customWidth="1"/>
    <col min="36" max="36" width="11.08984375" customWidth="1"/>
    <col min="37" max="37" width="9.90625" customWidth="1"/>
    <col min="38" max="38" width="10.36328125" customWidth="1"/>
    <col min="39" max="39" width="9" customWidth="1"/>
    <col min="40" max="40" width="7.36328125" customWidth="1"/>
    <col min="41" max="41" width="9.26953125" customWidth="1"/>
    <col min="42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8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</cols>
  <sheetData>
    <row r="1" spans="1:49" ht="16.5" customHeight="1">
      <c r="A1" s="25"/>
      <c r="B1" s="25"/>
      <c r="C1" s="341"/>
      <c r="D1" s="25"/>
      <c r="E1" s="341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402"/>
      <c r="U1" s="25"/>
      <c r="V1" s="25"/>
      <c r="W1" s="25"/>
      <c r="X1" s="25"/>
      <c r="Y1" s="341"/>
      <c r="Z1" s="25"/>
      <c r="AA1" s="280"/>
      <c r="AB1" s="25"/>
      <c r="AC1" s="25"/>
      <c r="AD1" s="341"/>
      <c r="AE1" s="25"/>
    </row>
    <row r="2" spans="1:49" ht="24.6">
      <c r="A2" s="25"/>
      <c r="B2" s="128" t="s">
        <v>680</v>
      </c>
      <c r="C2" s="341"/>
      <c r="D2" s="25"/>
      <c r="E2" s="341"/>
      <c r="F2" s="25"/>
      <c r="G2" s="505">
        <v>2024</v>
      </c>
      <c r="H2" s="506"/>
      <c r="I2" s="179"/>
      <c r="J2" s="179" t="s">
        <v>97</v>
      </c>
      <c r="K2" s="179"/>
      <c r="L2" s="179"/>
      <c r="M2" s="179"/>
      <c r="N2" s="150">
        <v>49</v>
      </c>
      <c r="O2" s="25"/>
      <c r="P2" s="25"/>
      <c r="Q2" s="25"/>
      <c r="R2" s="402"/>
      <c r="S2" s="25"/>
      <c r="T2" s="179" t="s">
        <v>588</v>
      </c>
      <c r="U2" s="180"/>
      <c r="V2" s="180"/>
      <c r="W2" s="353"/>
      <c r="X2" s="180"/>
      <c r="Y2" s="180"/>
      <c r="Z2" s="507">
        <v>45642</v>
      </c>
      <c r="AA2" s="508"/>
      <c r="AB2" s="509"/>
      <c r="AC2" s="510"/>
      <c r="AD2" s="26"/>
      <c r="AE2" s="26"/>
    </row>
    <row r="3" spans="1:49" ht="16.5" customHeight="1">
      <c r="A3" s="72"/>
      <c r="B3" s="25"/>
      <c r="C3" s="341"/>
      <c r="D3" s="25"/>
      <c r="E3" s="341"/>
      <c r="F3" s="25"/>
      <c r="G3" s="25"/>
      <c r="H3" s="25"/>
      <c r="I3" s="25"/>
      <c r="J3" s="25"/>
      <c r="K3" s="25"/>
      <c r="L3" s="25"/>
      <c r="M3" s="25"/>
      <c r="N3" s="25"/>
      <c r="O3" s="25"/>
      <c r="P3" s="12"/>
      <c r="Q3" s="25"/>
      <c r="R3" s="12"/>
      <c r="S3" s="12"/>
      <c r="T3" s="403"/>
      <c r="U3" s="12"/>
      <c r="V3" s="12"/>
      <c r="W3" s="12"/>
      <c r="X3" s="12"/>
      <c r="Y3" s="354"/>
      <c r="Z3" s="12"/>
      <c r="AA3" s="281"/>
      <c r="AB3" s="12"/>
      <c r="AC3" s="26"/>
      <c r="AD3" s="342"/>
      <c r="AE3" s="26"/>
    </row>
    <row r="4" spans="1:49" ht="15" customHeight="1">
      <c r="A4" s="12"/>
      <c r="B4" s="12"/>
      <c r="C4" s="354"/>
      <c r="D4" s="6"/>
      <c r="E4" s="343"/>
      <c r="F4" s="6"/>
      <c r="G4" s="12"/>
      <c r="H4" s="12"/>
      <c r="I4" s="25"/>
      <c r="J4" s="12"/>
      <c r="K4" s="12"/>
      <c r="L4" s="12"/>
      <c r="M4" s="12"/>
      <c r="N4" s="12"/>
      <c r="O4" s="12"/>
      <c r="P4" s="6"/>
      <c r="Q4" s="12"/>
      <c r="R4" s="6"/>
      <c r="S4" s="6"/>
      <c r="T4" s="404"/>
      <c r="U4" s="6"/>
      <c r="V4" s="6"/>
      <c r="W4" s="6"/>
      <c r="X4" s="6"/>
      <c r="Y4" s="343"/>
      <c r="Z4" s="6"/>
      <c r="AA4" s="282" t="s">
        <v>2</v>
      </c>
      <c r="AB4" s="8" t="s">
        <v>84</v>
      </c>
      <c r="AC4" s="6"/>
      <c r="AD4" s="343"/>
      <c r="AE4" s="6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9" ht="15" customHeight="1">
      <c r="A5" s="12"/>
      <c r="B5" s="12"/>
      <c r="C5" s="354"/>
      <c r="D5" s="6"/>
      <c r="E5" s="343"/>
      <c r="F5" s="6"/>
      <c r="G5" s="7"/>
      <c r="H5" s="7"/>
      <c r="I5" s="6"/>
      <c r="J5" s="7"/>
      <c r="K5" s="7"/>
      <c r="L5" s="7"/>
      <c r="M5" s="7"/>
      <c r="N5" s="7"/>
      <c r="O5" s="7"/>
      <c r="P5" s="8" t="s">
        <v>22</v>
      </c>
      <c r="Q5" s="7"/>
      <c r="R5" s="308" t="s">
        <v>413</v>
      </c>
      <c r="S5" s="6"/>
      <c r="T5" s="405" t="s">
        <v>413</v>
      </c>
      <c r="U5" s="6"/>
      <c r="V5" s="8" t="s">
        <v>613</v>
      </c>
      <c r="W5" s="8"/>
      <c r="X5" s="8"/>
      <c r="Y5" s="344" t="s">
        <v>2</v>
      </c>
      <c r="Z5" s="8"/>
      <c r="AA5" s="282" t="s">
        <v>8</v>
      </c>
      <c r="AB5" s="8" t="s">
        <v>411</v>
      </c>
      <c r="AC5" s="8" t="s">
        <v>82</v>
      </c>
      <c r="AD5" s="344"/>
      <c r="AE5" s="6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22"/>
    </row>
    <row r="6" spans="1:49" ht="15" customHeight="1">
      <c r="A6" s="6"/>
      <c r="B6" s="8" t="s">
        <v>2</v>
      </c>
      <c r="C6" s="399" t="s">
        <v>509</v>
      </c>
      <c r="D6" s="6"/>
      <c r="E6" s="344" t="s">
        <v>2</v>
      </c>
      <c r="F6" s="6"/>
      <c r="G6" s="8" t="s">
        <v>22</v>
      </c>
      <c r="H6" s="121"/>
      <c r="I6" s="8" t="s">
        <v>22</v>
      </c>
      <c r="J6" s="121"/>
      <c r="K6" s="6"/>
      <c r="L6" s="8" t="s">
        <v>22</v>
      </c>
      <c r="M6" s="8"/>
      <c r="N6" s="8" t="s">
        <v>22</v>
      </c>
      <c r="O6" s="308"/>
      <c r="P6" s="8" t="s">
        <v>508</v>
      </c>
      <c r="Q6" s="121"/>
      <c r="R6" s="8" t="s">
        <v>544</v>
      </c>
      <c r="S6" s="8"/>
      <c r="T6" s="406" t="s">
        <v>605</v>
      </c>
      <c r="U6" s="8"/>
      <c r="V6" s="8" t="s">
        <v>558</v>
      </c>
      <c r="W6" s="8" t="s">
        <v>558</v>
      </c>
      <c r="X6" s="8" t="s">
        <v>558</v>
      </c>
      <c r="Y6" s="344" t="s">
        <v>77</v>
      </c>
      <c r="Z6" s="8"/>
      <c r="AA6" s="282" t="s">
        <v>75</v>
      </c>
      <c r="AB6" s="8" t="s">
        <v>412</v>
      </c>
      <c r="AC6" s="8" t="s">
        <v>94</v>
      </c>
      <c r="AD6" s="345"/>
      <c r="AE6" s="6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</row>
    <row r="7" spans="1:49" ht="15" customHeight="1">
      <c r="A7" s="6"/>
      <c r="B7" s="8" t="s">
        <v>8</v>
      </c>
      <c r="C7" s="400" t="s">
        <v>2</v>
      </c>
      <c r="D7" s="6"/>
      <c r="E7" s="344" t="s">
        <v>686</v>
      </c>
      <c r="F7" s="6"/>
      <c r="G7" s="8" t="s">
        <v>1</v>
      </c>
      <c r="H7" s="121" t="s">
        <v>509</v>
      </c>
      <c r="I7" s="8" t="s">
        <v>0</v>
      </c>
      <c r="J7" s="121" t="s">
        <v>509</v>
      </c>
      <c r="K7" s="6"/>
      <c r="L7" s="8" t="s">
        <v>686</v>
      </c>
      <c r="M7" s="8"/>
      <c r="N7" s="8" t="s">
        <v>687</v>
      </c>
      <c r="O7" s="308"/>
      <c r="P7" s="8" t="s">
        <v>424</v>
      </c>
      <c r="Q7" s="121" t="s">
        <v>509</v>
      </c>
      <c r="R7" s="8" t="s">
        <v>511</v>
      </c>
      <c r="S7" s="8"/>
      <c r="T7" s="406" t="s">
        <v>606</v>
      </c>
      <c r="U7" s="8"/>
      <c r="V7" s="8" t="s">
        <v>492</v>
      </c>
      <c r="W7" s="8" t="s">
        <v>78</v>
      </c>
      <c r="X7" s="8" t="s">
        <v>490</v>
      </c>
      <c r="Y7" s="344" t="s">
        <v>76</v>
      </c>
      <c r="Z7" s="121" t="s">
        <v>509</v>
      </c>
      <c r="AA7" s="282" t="s">
        <v>565</v>
      </c>
      <c r="AB7" s="8" t="s">
        <v>43</v>
      </c>
      <c r="AC7" s="8" t="s">
        <v>0</v>
      </c>
      <c r="AD7" s="344" t="s">
        <v>589</v>
      </c>
      <c r="AE7" s="6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pans="1:49">
      <c r="A8" s="8">
        <v>1996</v>
      </c>
      <c r="B8" s="336">
        <f>+'Ark1'!R2</f>
        <v>2014</v>
      </c>
      <c r="C8" s="401"/>
      <c r="D8" s="6"/>
      <c r="E8" s="343"/>
      <c r="F8" s="6"/>
      <c r="G8" s="73">
        <f>+'Ark1'!U2</f>
        <v>14.597964250248245</v>
      </c>
      <c r="H8" s="259"/>
      <c r="I8" s="10">
        <f>+'Ark1'!S2</f>
        <v>4.833167825223434</v>
      </c>
      <c r="J8" s="122"/>
      <c r="K8" s="6"/>
      <c r="L8" s="6"/>
      <c r="M8" s="6"/>
      <c r="N8" s="6"/>
      <c r="O8" s="308"/>
      <c r="P8" s="9">
        <f>+'Ark1'!T2</f>
        <v>6.5139026812313796</v>
      </c>
      <c r="Q8" s="122"/>
      <c r="R8" s="103">
        <f>+'Ark1'!W2</f>
        <v>17.527308838133067</v>
      </c>
      <c r="S8" s="8"/>
      <c r="T8" s="406"/>
      <c r="U8" s="8"/>
      <c r="V8" s="129">
        <f>+'Ark1'!X2</f>
        <v>26.812313803376359</v>
      </c>
      <c r="W8" s="89">
        <f>+'Ark1'!Y2</f>
        <v>0.24826216484607755</v>
      </c>
      <c r="X8" s="129">
        <f>+'Ark1'!Z2</f>
        <v>0</v>
      </c>
      <c r="Y8" s="346">
        <f>+'Ark1'!Q2</f>
        <v>332</v>
      </c>
      <c r="Z8" s="89"/>
      <c r="AA8" s="129">
        <f t="shared" ref="AA8:AA34" si="0">+B8/Y8</f>
        <v>6.0662650602409638</v>
      </c>
      <c r="AB8" s="88">
        <f t="shared" ref="AB8:AB27" si="1">+G8/I8</f>
        <v>3.0203718923361391</v>
      </c>
      <c r="AC8" s="90">
        <f>+'Ark1'!AD2</f>
        <v>42.334409455087275</v>
      </c>
      <c r="AD8" s="346">
        <f t="shared" ref="AD8:AD34" si="2">+(G8*B8)/1000</f>
        <v>29.400299999999962</v>
      </c>
      <c r="AE8" s="6"/>
      <c r="AF8" s="23"/>
      <c r="AG8" s="23"/>
      <c r="AH8" s="23"/>
      <c r="AI8" s="23"/>
      <c r="AJ8" s="23"/>
      <c r="AK8" s="23"/>
      <c r="AL8" s="333">
        <f>+B36</f>
        <v>1903</v>
      </c>
      <c r="AM8" s="23">
        <f>+G36</f>
        <v>15.270204939569082</v>
      </c>
      <c r="AN8" s="23">
        <f>+I36</f>
        <v>9.4781923279033062</v>
      </c>
      <c r="AO8" s="23">
        <f>+P36</f>
        <v>6.9842354177614316</v>
      </c>
      <c r="AP8" s="23"/>
      <c r="AQ8" s="23"/>
      <c r="AR8" s="23"/>
      <c r="AS8" s="23"/>
      <c r="AT8" s="23"/>
      <c r="AU8" s="23"/>
      <c r="AV8" s="23"/>
      <c r="AW8" s="23"/>
    </row>
    <row r="9" spans="1:49">
      <c r="A9" s="8">
        <v>1997</v>
      </c>
      <c r="B9" s="336">
        <f>+'Ark1'!R3</f>
        <v>1917</v>
      </c>
      <c r="C9" s="401">
        <f t="shared" ref="C9:C26" si="3">+B9-B8</f>
        <v>-97</v>
      </c>
      <c r="D9" s="6"/>
      <c r="E9" s="343"/>
      <c r="F9" s="6"/>
      <c r="G9" s="73">
        <f>+'Ark1'!U3</f>
        <v>14.550965049556565</v>
      </c>
      <c r="H9" s="259">
        <f t="shared" ref="H9:Q26" si="4">+G9-G8</f>
        <v>-4.6999200691679732E-2</v>
      </c>
      <c r="I9" s="10">
        <f>+'Ark1'!S3</f>
        <v>5.2149191444966085</v>
      </c>
      <c r="J9" s="123">
        <f t="shared" si="4"/>
        <v>0.38175131927317452</v>
      </c>
      <c r="K9" s="6"/>
      <c r="L9" s="6"/>
      <c r="M9" s="6"/>
      <c r="N9" s="6"/>
      <c r="O9" s="308"/>
      <c r="P9" s="9">
        <f>+'Ark1'!T3</f>
        <v>7.0026082420448637</v>
      </c>
      <c r="Q9" s="123">
        <f t="shared" si="4"/>
        <v>0.48870556081348404</v>
      </c>
      <c r="R9" s="103">
        <f>+'Ark1'!W3</f>
        <v>22.848200312989043</v>
      </c>
      <c r="S9" s="8"/>
      <c r="T9" s="406"/>
      <c r="U9" s="8"/>
      <c r="V9" s="129">
        <f>+'Ark1'!X3</f>
        <v>26.917057902973404</v>
      </c>
      <c r="W9" s="89">
        <f>+'Ark1'!Y3</f>
        <v>0.6259780907668232</v>
      </c>
      <c r="X9" s="129">
        <f>+'Ark1'!Z3</f>
        <v>0</v>
      </c>
      <c r="Y9" s="346">
        <f>+'Ark1'!Q3</f>
        <v>298</v>
      </c>
      <c r="Z9" s="89">
        <f t="shared" ref="Z9:Z26" si="5">+Y9-Y8</f>
        <v>-34</v>
      </c>
      <c r="AA9" s="129">
        <f t="shared" si="0"/>
        <v>6.4328859060402683</v>
      </c>
      <c r="AB9" s="88">
        <f t="shared" si="1"/>
        <v>2.790257077123131</v>
      </c>
      <c r="AC9" s="90">
        <f>+'Ark1'!AD3</f>
        <v>26.874214940481831</v>
      </c>
      <c r="AD9" s="346">
        <f t="shared" si="2"/>
        <v>27.894199999999934</v>
      </c>
      <c r="AE9" s="6"/>
      <c r="AF9" s="23"/>
      <c r="AG9" s="23"/>
      <c r="AH9" s="23"/>
      <c r="AI9" s="23"/>
      <c r="AJ9" s="23"/>
      <c r="AK9" s="23"/>
      <c r="AL9" s="333">
        <f>+AL8</f>
        <v>1903</v>
      </c>
      <c r="AM9" s="23">
        <f>+AM8</f>
        <v>15.270204939569082</v>
      </c>
      <c r="AN9" s="23">
        <f>+AN8</f>
        <v>9.4781923279033062</v>
      </c>
      <c r="AO9" s="23">
        <f>+AO8</f>
        <v>6.9842354177614316</v>
      </c>
      <c r="AP9" s="23"/>
      <c r="AQ9" s="23"/>
      <c r="AR9" s="23"/>
      <c r="AS9" s="23"/>
      <c r="AT9" s="23"/>
      <c r="AU9" s="23"/>
      <c r="AV9" s="23"/>
      <c r="AW9" s="23"/>
    </row>
    <row r="10" spans="1:49">
      <c r="A10" s="8">
        <v>1998</v>
      </c>
      <c r="B10" s="336">
        <f>+'Ark1'!R4</f>
        <v>1547</v>
      </c>
      <c r="C10" s="401">
        <f t="shared" si="3"/>
        <v>-370</v>
      </c>
      <c r="D10" s="6"/>
      <c r="E10" s="343"/>
      <c r="F10" s="6"/>
      <c r="G10" s="73">
        <f>+'Ark1'!U4</f>
        <v>14.648674854557221</v>
      </c>
      <c r="H10" s="259">
        <f t="shared" si="4"/>
        <v>9.7709805000656402E-2</v>
      </c>
      <c r="I10" s="10">
        <f>+'Ark1'!S4</f>
        <v>5.8674854557207503</v>
      </c>
      <c r="J10" s="123">
        <f t="shared" si="4"/>
        <v>0.65256631122414177</v>
      </c>
      <c r="K10" s="6"/>
      <c r="L10" s="6"/>
      <c r="M10" s="6"/>
      <c r="N10" s="6"/>
      <c r="O10" s="308"/>
      <c r="P10" s="9">
        <f>+'Ark1'!T4</f>
        <v>7.1978021978021989</v>
      </c>
      <c r="Q10" s="123">
        <f t="shared" si="4"/>
        <v>0.19519395575733522</v>
      </c>
      <c r="R10" s="103">
        <f>+'Ark1'!W4</f>
        <v>21.719457013574672</v>
      </c>
      <c r="S10" s="8"/>
      <c r="T10" s="406"/>
      <c r="U10" s="8"/>
      <c r="V10" s="129">
        <f>+'Ark1'!X4</f>
        <v>28.571428571428577</v>
      </c>
      <c r="W10" s="89">
        <f>+'Ark1'!Y4</f>
        <v>0.90497737556561053</v>
      </c>
      <c r="X10" s="129">
        <f>+'Ark1'!Z4</f>
        <v>0</v>
      </c>
      <c r="Y10" s="346">
        <f>+'Ark1'!Q4</f>
        <v>253</v>
      </c>
      <c r="Z10" s="89">
        <f t="shared" si="5"/>
        <v>-45</v>
      </c>
      <c r="AA10" s="129">
        <f t="shared" si="0"/>
        <v>6.1146245059288535</v>
      </c>
      <c r="AB10" s="88">
        <f t="shared" si="1"/>
        <v>2.4965847747053012</v>
      </c>
      <c r="AC10" s="90">
        <f>+'Ark1'!AD4</f>
        <v>43.256363869738351</v>
      </c>
      <c r="AD10" s="346">
        <f t="shared" si="2"/>
        <v>22.661500000000022</v>
      </c>
      <c r="AE10" s="6"/>
      <c r="AF10" s="23"/>
      <c r="AG10" s="23"/>
      <c r="AH10" s="23"/>
      <c r="AI10" s="23"/>
      <c r="AJ10" s="23"/>
      <c r="AK10" s="23"/>
      <c r="AL10" s="333">
        <f t="shared" ref="AL10:AO31" si="6">+AL9</f>
        <v>1903</v>
      </c>
      <c r="AM10" s="23">
        <f t="shared" si="6"/>
        <v>15.270204939569082</v>
      </c>
      <c r="AN10" s="23">
        <f t="shared" si="6"/>
        <v>9.4781923279033062</v>
      </c>
      <c r="AO10" s="23">
        <f t="shared" si="6"/>
        <v>6.9842354177614316</v>
      </c>
      <c r="AP10" s="23"/>
      <c r="AQ10" s="23"/>
      <c r="AR10" s="23"/>
      <c r="AS10" s="23"/>
      <c r="AT10" s="23"/>
      <c r="AU10" s="23"/>
      <c r="AV10" s="23"/>
      <c r="AW10" s="23"/>
    </row>
    <row r="11" spans="1:49">
      <c r="A11" s="8">
        <v>1999</v>
      </c>
      <c r="B11" s="336">
        <f>+'Ark1'!R5</f>
        <v>1644</v>
      </c>
      <c r="C11" s="401">
        <f t="shared" si="3"/>
        <v>97</v>
      </c>
      <c r="D11" s="6"/>
      <c r="E11" s="343"/>
      <c r="F11" s="6"/>
      <c r="G11" s="73">
        <f>+'Ark1'!U5</f>
        <v>14.540997566909962</v>
      </c>
      <c r="H11" s="259">
        <f t="shared" si="4"/>
        <v>-0.10767728764725959</v>
      </c>
      <c r="I11" s="10">
        <f>+'Ark1'!S5</f>
        <v>5.5857664233576649</v>
      </c>
      <c r="J11" s="123">
        <f t="shared" si="4"/>
        <v>-0.28171903236308538</v>
      </c>
      <c r="K11" s="6"/>
      <c r="L11" s="6"/>
      <c r="M11" s="6"/>
      <c r="N11" s="6"/>
      <c r="O11" s="308"/>
      <c r="P11" s="9">
        <f>+'Ark1'!T5</f>
        <v>7.2122871046228703</v>
      </c>
      <c r="Q11" s="123">
        <f t="shared" si="4"/>
        <v>1.4484906820671384E-2</v>
      </c>
      <c r="R11" s="103">
        <f>+'Ark1'!W5</f>
        <v>20.1338199513382</v>
      </c>
      <c r="S11" s="8"/>
      <c r="T11" s="406"/>
      <c r="U11" s="8"/>
      <c r="V11" s="129">
        <f>+'Ark1'!X5</f>
        <v>26.642335766423344</v>
      </c>
      <c r="W11" s="89">
        <f>+'Ark1'!Y5</f>
        <v>0.48661800486618007</v>
      </c>
      <c r="X11" s="129">
        <f>+'Ark1'!Z5</f>
        <v>0</v>
      </c>
      <c r="Y11" s="346">
        <f>+'Ark1'!Q5</f>
        <v>262</v>
      </c>
      <c r="Z11" s="89">
        <f t="shared" si="5"/>
        <v>9</v>
      </c>
      <c r="AA11" s="129">
        <f t="shared" si="0"/>
        <v>6.2748091603053435</v>
      </c>
      <c r="AB11" s="88">
        <f t="shared" si="1"/>
        <v>2.6032233474899242</v>
      </c>
      <c r="AC11" s="90">
        <f>+'Ark1'!AD5</f>
        <v>53.84519826492749</v>
      </c>
      <c r="AD11" s="346">
        <f t="shared" si="2"/>
        <v>23.905399999999975</v>
      </c>
      <c r="AE11" s="6"/>
      <c r="AF11" s="23"/>
      <c r="AG11" s="23"/>
      <c r="AH11" s="23"/>
      <c r="AI11" s="23"/>
      <c r="AJ11" s="23"/>
      <c r="AK11" s="23"/>
      <c r="AL11" s="333">
        <f t="shared" si="6"/>
        <v>1903</v>
      </c>
      <c r="AM11" s="23">
        <f t="shared" si="6"/>
        <v>15.270204939569082</v>
      </c>
      <c r="AN11" s="23">
        <f t="shared" si="6"/>
        <v>9.4781923279033062</v>
      </c>
      <c r="AO11" s="23">
        <f t="shared" si="6"/>
        <v>6.9842354177614316</v>
      </c>
      <c r="AP11" s="23"/>
      <c r="AQ11" s="23"/>
      <c r="AR11" s="23"/>
      <c r="AS11" s="23"/>
      <c r="AT11" s="23"/>
      <c r="AU11" s="23"/>
      <c r="AV11" s="23"/>
      <c r="AW11" s="23"/>
    </row>
    <row r="12" spans="1:49">
      <c r="A12" s="8">
        <v>2000</v>
      </c>
      <c r="B12" s="336">
        <f>+'Ark1'!R6</f>
        <v>2095</v>
      </c>
      <c r="C12" s="401">
        <f t="shared" si="3"/>
        <v>451</v>
      </c>
      <c r="D12" s="6"/>
      <c r="E12" s="343"/>
      <c r="F12" s="6"/>
      <c r="G12" s="73">
        <f>+'Ark1'!U6</f>
        <v>14.353508353221949</v>
      </c>
      <c r="H12" s="259">
        <f t="shared" si="4"/>
        <v>-0.18748921368801241</v>
      </c>
      <c r="I12" s="10">
        <f>+'Ark1'!S6</f>
        <v>5.7255369928400972</v>
      </c>
      <c r="J12" s="123">
        <f t="shared" si="4"/>
        <v>0.13977056948243227</v>
      </c>
      <c r="K12" s="6"/>
      <c r="L12" s="6"/>
      <c r="M12" s="6"/>
      <c r="N12" s="6"/>
      <c r="O12" s="308"/>
      <c r="P12" s="9">
        <f>+'Ark1'!T6</f>
        <v>7.1780429594272084</v>
      </c>
      <c r="Q12" s="123">
        <f t="shared" si="4"/>
        <v>-3.4244145195661879E-2</v>
      </c>
      <c r="R12" s="103">
        <f>+'Ark1'!W6</f>
        <v>20.620525059665873</v>
      </c>
      <c r="S12" s="8"/>
      <c r="T12" s="406"/>
      <c r="U12" s="8"/>
      <c r="V12" s="129">
        <f>+'Ark1'!X6</f>
        <v>27.255369928400956</v>
      </c>
      <c r="W12" s="89">
        <f>+'Ark1'!Y6</f>
        <v>0.9069212410501194</v>
      </c>
      <c r="X12" s="129">
        <f>+'Ark1'!Z6</f>
        <v>0</v>
      </c>
      <c r="Y12" s="346">
        <f>+'Ark1'!Q6</f>
        <v>252</v>
      </c>
      <c r="Z12" s="89">
        <f t="shared" si="5"/>
        <v>-10</v>
      </c>
      <c r="AA12" s="129">
        <f t="shared" si="0"/>
        <v>8.3134920634920633</v>
      </c>
      <c r="AB12" s="88">
        <f t="shared" si="1"/>
        <v>2.5069278866194225</v>
      </c>
      <c r="AC12" s="90">
        <f>+'Ark1'!AD6</f>
        <v>62.123098759411434</v>
      </c>
      <c r="AD12" s="346">
        <f t="shared" si="2"/>
        <v>30.070599999999985</v>
      </c>
      <c r="AE12" s="6"/>
      <c r="AF12" s="23"/>
      <c r="AG12" s="23"/>
      <c r="AH12" s="23"/>
      <c r="AI12" s="23"/>
      <c r="AJ12" s="23"/>
      <c r="AK12" s="23"/>
      <c r="AL12" s="333">
        <f t="shared" si="6"/>
        <v>1903</v>
      </c>
      <c r="AM12" s="23">
        <f t="shared" si="6"/>
        <v>15.270204939569082</v>
      </c>
      <c r="AN12" s="23">
        <f t="shared" si="6"/>
        <v>9.4781923279033062</v>
      </c>
      <c r="AO12" s="23">
        <f t="shared" si="6"/>
        <v>6.9842354177614316</v>
      </c>
      <c r="AP12" s="23"/>
      <c r="AQ12" s="23"/>
      <c r="AR12" s="23"/>
      <c r="AS12" s="23"/>
      <c r="AT12" s="23"/>
      <c r="AU12" s="23"/>
      <c r="AV12" s="23"/>
      <c r="AW12" s="23"/>
    </row>
    <row r="13" spans="1:49">
      <c r="A13" s="8">
        <v>2001</v>
      </c>
      <c r="B13" s="336">
        <f>+'Ark1'!R7</f>
        <v>2316</v>
      </c>
      <c r="C13" s="401">
        <f t="shared" si="3"/>
        <v>221</v>
      </c>
      <c r="D13" s="6"/>
      <c r="E13" s="343"/>
      <c r="F13" s="6"/>
      <c r="G13" s="73">
        <f>+'Ark1'!U7</f>
        <v>16.040544041450779</v>
      </c>
      <c r="H13" s="259">
        <f t="shared" si="4"/>
        <v>1.6870356882288302</v>
      </c>
      <c r="I13" s="10">
        <f>+'Ark1'!S7</f>
        <v>6.3989637305699478</v>
      </c>
      <c r="J13" s="123">
        <f t="shared" si="4"/>
        <v>0.67342673772985062</v>
      </c>
      <c r="K13" s="6"/>
      <c r="L13" s="6"/>
      <c r="M13" s="6"/>
      <c r="N13" s="6"/>
      <c r="O13" s="308"/>
      <c r="P13" s="9">
        <f>+'Ark1'!T7</f>
        <v>6.9075993091537127</v>
      </c>
      <c r="Q13" s="123">
        <f t="shared" si="4"/>
        <v>-0.27044365027349571</v>
      </c>
      <c r="R13" s="103">
        <f>+'Ark1'!W7</f>
        <v>14.507772020725389</v>
      </c>
      <c r="S13" s="8"/>
      <c r="T13" s="406"/>
      <c r="U13" s="8"/>
      <c r="V13" s="129">
        <f>+'Ark1'!X7</f>
        <v>45.682210708117438</v>
      </c>
      <c r="W13" s="89">
        <f>+'Ark1'!Y7</f>
        <v>2.0293609671848012</v>
      </c>
      <c r="X13" s="129">
        <f>+'Ark1'!Z7</f>
        <v>0</v>
      </c>
      <c r="Y13" s="346">
        <f>+'Ark1'!Q7</f>
        <v>288</v>
      </c>
      <c r="Z13" s="89">
        <f t="shared" si="5"/>
        <v>36</v>
      </c>
      <c r="AA13" s="129">
        <f t="shared" si="0"/>
        <v>8.0416666666666661</v>
      </c>
      <c r="AB13" s="88">
        <f t="shared" si="1"/>
        <v>2.5067408906882598</v>
      </c>
      <c r="AC13" s="90">
        <f>+'Ark1'!AD7</f>
        <v>51.401874473398657</v>
      </c>
      <c r="AD13" s="346">
        <f t="shared" si="2"/>
        <v>37.149900000000002</v>
      </c>
      <c r="AE13" s="6"/>
      <c r="AF13" s="23"/>
      <c r="AG13" s="23"/>
      <c r="AH13" s="23"/>
      <c r="AI13" s="23"/>
      <c r="AJ13" s="23"/>
      <c r="AK13" s="23"/>
      <c r="AL13" s="333">
        <f t="shared" si="6"/>
        <v>1903</v>
      </c>
      <c r="AM13" s="23">
        <f t="shared" si="6"/>
        <v>15.270204939569082</v>
      </c>
      <c r="AN13" s="23">
        <f t="shared" si="6"/>
        <v>9.4781923279033062</v>
      </c>
      <c r="AO13" s="23">
        <f t="shared" si="6"/>
        <v>6.9842354177614316</v>
      </c>
      <c r="AP13" s="23"/>
      <c r="AQ13" s="23"/>
      <c r="AR13" s="23"/>
      <c r="AS13" s="23"/>
      <c r="AT13" s="23"/>
      <c r="AU13" s="23"/>
      <c r="AV13" s="23"/>
      <c r="AW13" s="23"/>
    </row>
    <row r="14" spans="1:49">
      <c r="A14" s="8">
        <f>1+A13</f>
        <v>2002</v>
      </c>
      <c r="B14" s="336">
        <f>+'Ark1'!R8</f>
        <v>2463</v>
      </c>
      <c r="C14" s="401">
        <f t="shared" si="3"/>
        <v>147</v>
      </c>
      <c r="D14" s="6"/>
      <c r="E14" s="343"/>
      <c r="F14" s="6"/>
      <c r="G14" s="73">
        <f>+'Ark1'!U8</f>
        <v>15.608241981323548</v>
      </c>
      <c r="H14" s="259">
        <f t="shared" si="4"/>
        <v>-0.43230206012723116</v>
      </c>
      <c r="I14" s="10">
        <f>+'Ark1'!S8</f>
        <v>6.2001624035728788</v>
      </c>
      <c r="J14" s="123">
        <f t="shared" si="4"/>
        <v>-0.19880132699706898</v>
      </c>
      <c r="K14" s="6"/>
      <c r="L14" s="6"/>
      <c r="M14" s="6"/>
      <c r="N14" s="6"/>
      <c r="O14" s="308"/>
      <c r="P14" s="9">
        <f>+'Ark1'!T8</f>
        <v>6.6983353633779918</v>
      </c>
      <c r="Q14" s="123">
        <f t="shared" si="4"/>
        <v>-0.20926394577572083</v>
      </c>
      <c r="R14" s="103">
        <f>+'Ark1'!W8</f>
        <v>11.24644742184328</v>
      </c>
      <c r="S14" s="8"/>
      <c r="T14" s="406"/>
      <c r="U14" s="8"/>
      <c r="V14" s="129">
        <f>+'Ark1'!X8</f>
        <v>40.763296792529445</v>
      </c>
      <c r="W14" s="89">
        <f>+'Ark1'!Y8</f>
        <v>2.395452699959399</v>
      </c>
      <c r="X14" s="129">
        <f>+'Ark1'!Z8</f>
        <v>0</v>
      </c>
      <c r="Y14" s="346">
        <f>+'Ark1'!Q8</f>
        <v>270</v>
      </c>
      <c r="Z14" s="89">
        <f t="shared" si="5"/>
        <v>-18</v>
      </c>
      <c r="AA14" s="129">
        <f t="shared" si="0"/>
        <v>9.1222222222222218</v>
      </c>
      <c r="AB14" s="88">
        <f t="shared" si="1"/>
        <v>2.5173924431929735</v>
      </c>
      <c r="AC14" s="90">
        <f>+'Ark1'!AD8</f>
        <v>45.276761646396018</v>
      </c>
      <c r="AD14" s="346">
        <f t="shared" si="2"/>
        <v>38.443099999999895</v>
      </c>
      <c r="AE14" s="6"/>
      <c r="AF14" s="23"/>
      <c r="AG14" s="23"/>
      <c r="AH14" s="23"/>
      <c r="AI14" s="23"/>
      <c r="AJ14" s="23"/>
      <c r="AK14" s="23"/>
      <c r="AL14" s="333">
        <f t="shared" si="6"/>
        <v>1903</v>
      </c>
      <c r="AM14" s="23">
        <f t="shared" si="6"/>
        <v>15.270204939569082</v>
      </c>
      <c r="AN14" s="23">
        <f t="shared" si="6"/>
        <v>9.4781923279033062</v>
      </c>
      <c r="AO14" s="23">
        <f t="shared" si="6"/>
        <v>6.9842354177614316</v>
      </c>
      <c r="AP14" s="23"/>
      <c r="AQ14" s="23"/>
      <c r="AR14" s="23"/>
      <c r="AS14" s="23"/>
      <c r="AT14" s="23"/>
      <c r="AU14" s="23"/>
      <c r="AV14" s="23"/>
      <c r="AW14" s="23"/>
    </row>
    <row r="15" spans="1:49">
      <c r="A15" s="8">
        <f t="shared" ref="A15:A36" si="7">1+A14</f>
        <v>2003</v>
      </c>
      <c r="B15" s="336">
        <f>+'Ark1'!R9</f>
        <v>2208</v>
      </c>
      <c r="C15" s="401">
        <f t="shared" si="3"/>
        <v>-255</v>
      </c>
      <c r="D15" s="6"/>
      <c r="E15" s="343"/>
      <c r="F15" s="6"/>
      <c r="G15" s="73">
        <f>+'Ark1'!U9</f>
        <v>14.42019927536233</v>
      </c>
      <c r="H15" s="259">
        <f t="shared" si="4"/>
        <v>-1.1880427059612177</v>
      </c>
      <c r="I15" s="10">
        <f>+'Ark1'!S9</f>
        <v>6.6675724637681153</v>
      </c>
      <c r="J15" s="123">
        <f t="shared" si="4"/>
        <v>0.46741006019523645</v>
      </c>
      <c r="K15" s="6"/>
      <c r="L15" s="6"/>
      <c r="M15" s="6"/>
      <c r="N15" s="6"/>
      <c r="O15" s="308"/>
      <c r="P15" s="9">
        <f>+'Ark1'!T9</f>
        <v>6.6567028985507246</v>
      </c>
      <c r="Q15" s="123">
        <f t="shared" si="4"/>
        <v>-4.1632464827267235E-2</v>
      </c>
      <c r="R15" s="103">
        <f>+'Ark1'!W9</f>
        <v>10.552536231884062</v>
      </c>
      <c r="S15" s="8"/>
      <c r="T15" s="406"/>
      <c r="U15" s="8"/>
      <c r="V15" s="129">
        <f>+'Ark1'!X9</f>
        <v>25.181159420289845</v>
      </c>
      <c r="W15" s="89">
        <f>+'Ark1'!Y9</f>
        <v>1.2228260869565217</v>
      </c>
      <c r="X15" s="129">
        <f>+'Ark1'!Z9</f>
        <v>0</v>
      </c>
      <c r="Y15" s="346">
        <f>+'Ark1'!Q9</f>
        <v>267</v>
      </c>
      <c r="Z15" s="89">
        <f t="shared" si="5"/>
        <v>-3</v>
      </c>
      <c r="AA15" s="129">
        <f t="shared" si="0"/>
        <v>8.2696629213483153</v>
      </c>
      <c r="AB15" s="88">
        <f t="shared" si="1"/>
        <v>2.1627360412987384</v>
      </c>
      <c r="AC15" s="90">
        <f>+'Ark1'!AD9</f>
        <v>33.996563374154803</v>
      </c>
      <c r="AD15" s="346">
        <f t="shared" si="2"/>
        <v>31.839800000000025</v>
      </c>
      <c r="AE15" s="6"/>
      <c r="AF15" s="23"/>
      <c r="AG15" s="23"/>
      <c r="AH15" s="23"/>
      <c r="AI15" s="23"/>
      <c r="AJ15" s="23"/>
      <c r="AK15" s="23"/>
      <c r="AL15" s="333">
        <f t="shared" si="6"/>
        <v>1903</v>
      </c>
      <c r="AM15" s="23">
        <f t="shared" si="6"/>
        <v>15.270204939569082</v>
      </c>
      <c r="AN15" s="23">
        <f t="shared" si="6"/>
        <v>9.4781923279033062</v>
      </c>
      <c r="AO15" s="23">
        <f t="shared" si="6"/>
        <v>6.9842354177614316</v>
      </c>
      <c r="AP15" s="23"/>
      <c r="AQ15" s="23"/>
      <c r="AR15" s="23"/>
      <c r="AS15" s="23"/>
      <c r="AT15" s="23"/>
      <c r="AU15" s="23"/>
      <c r="AV15" s="23"/>
      <c r="AW15" s="23"/>
    </row>
    <row r="16" spans="1:49">
      <c r="A16" s="8">
        <f t="shared" si="7"/>
        <v>2004</v>
      </c>
      <c r="B16" s="336">
        <f>+'Ark1'!R10</f>
        <v>2395</v>
      </c>
      <c r="C16" s="401">
        <f t="shared" si="3"/>
        <v>187</v>
      </c>
      <c r="D16" s="6"/>
      <c r="E16" s="343"/>
      <c r="F16" s="6"/>
      <c r="G16" s="73">
        <f>+'Ark1'!U10</f>
        <v>14.134864300626305</v>
      </c>
      <c r="H16" s="259">
        <f t="shared" si="4"/>
        <v>-0.28533497473602587</v>
      </c>
      <c r="I16" s="10">
        <f>+'Ark1'!S10</f>
        <v>7.4713987473903956</v>
      </c>
      <c r="J16" s="123">
        <f t="shared" si="4"/>
        <v>0.80382628362228026</v>
      </c>
      <c r="K16" s="6"/>
      <c r="L16" s="6"/>
      <c r="M16" s="6"/>
      <c r="N16" s="6"/>
      <c r="O16" s="308"/>
      <c r="P16" s="9">
        <f>+'Ark1'!T10</f>
        <v>6.2263048016701479</v>
      </c>
      <c r="Q16" s="123">
        <f t="shared" si="4"/>
        <v>-0.43039809688057673</v>
      </c>
      <c r="R16" s="103">
        <f>+'Ark1'!W10</f>
        <v>7.8079331941544883</v>
      </c>
      <c r="S16" s="8"/>
      <c r="T16" s="406"/>
      <c r="U16" s="8"/>
      <c r="V16" s="129">
        <f>+'Ark1'!X10</f>
        <v>21.670146137787064</v>
      </c>
      <c r="W16" s="89">
        <f>+'Ark1'!Y10</f>
        <v>0.58455114822546961</v>
      </c>
      <c r="X16" s="129">
        <f>+'Ark1'!Z10</f>
        <v>0</v>
      </c>
      <c r="Y16" s="346">
        <f>+'Ark1'!Q10</f>
        <v>294</v>
      </c>
      <c r="Z16" s="89">
        <f t="shared" si="5"/>
        <v>27</v>
      </c>
      <c r="AA16" s="129">
        <f t="shared" si="0"/>
        <v>8.146258503401361</v>
      </c>
      <c r="AB16" s="88">
        <f t="shared" si="1"/>
        <v>1.8918631943668272</v>
      </c>
      <c r="AC16" s="90">
        <f>+'Ark1'!AD10</f>
        <v>32.311546783847895</v>
      </c>
      <c r="AD16" s="346">
        <f t="shared" si="2"/>
        <v>33.853000000000002</v>
      </c>
      <c r="AE16" s="6"/>
      <c r="AF16" s="23"/>
      <c r="AG16" s="23"/>
      <c r="AH16" s="23"/>
      <c r="AI16" s="23"/>
      <c r="AJ16" s="23"/>
      <c r="AK16" s="23"/>
      <c r="AL16" s="333">
        <f t="shared" si="6"/>
        <v>1903</v>
      </c>
      <c r="AM16" s="23">
        <f t="shared" si="6"/>
        <v>15.270204939569082</v>
      </c>
      <c r="AN16" s="23">
        <f t="shared" si="6"/>
        <v>9.4781923279033062</v>
      </c>
      <c r="AO16" s="23">
        <f t="shared" si="6"/>
        <v>6.9842354177614316</v>
      </c>
      <c r="AP16" s="23"/>
      <c r="AQ16" s="23"/>
      <c r="AR16" s="23"/>
      <c r="AS16" s="23"/>
      <c r="AT16" s="23"/>
      <c r="AU16" s="23"/>
      <c r="AV16" s="23"/>
      <c r="AW16" s="23"/>
    </row>
    <row r="17" spans="1:49">
      <c r="A17" s="8">
        <f t="shared" si="7"/>
        <v>2005</v>
      </c>
      <c r="B17" s="336">
        <f>+'Ark1'!R11</f>
        <v>5028</v>
      </c>
      <c r="C17" s="401">
        <f t="shared" si="3"/>
        <v>2633</v>
      </c>
      <c r="D17" s="6"/>
      <c r="E17" s="343"/>
      <c r="F17" s="6"/>
      <c r="G17" s="73">
        <f>+'Ark1'!U11</f>
        <v>15.03884248210022</v>
      </c>
      <c r="H17" s="259">
        <f t="shared" si="4"/>
        <v>0.9039781814739154</v>
      </c>
      <c r="I17" s="10">
        <f>+'Ark1'!S11</f>
        <v>7.1099840891010349</v>
      </c>
      <c r="J17" s="123">
        <f t="shared" si="4"/>
        <v>-0.3614146582893607</v>
      </c>
      <c r="K17" s="6"/>
      <c r="L17" s="6"/>
      <c r="M17" s="6"/>
      <c r="N17" s="6"/>
      <c r="O17" s="308"/>
      <c r="P17" s="9">
        <f>+'Ark1'!T11</f>
        <v>6.28321400159109</v>
      </c>
      <c r="Q17" s="123">
        <f t="shared" si="4"/>
        <v>5.6909199920942122E-2</v>
      </c>
      <c r="R17" s="103">
        <f>+'Ark1'!W11</f>
        <v>6.7820206841686552</v>
      </c>
      <c r="S17" s="8"/>
      <c r="T17" s="406"/>
      <c r="U17" s="8"/>
      <c r="V17" s="129">
        <f>+'Ark1'!X11</f>
        <v>33.253778838504374</v>
      </c>
      <c r="W17" s="89">
        <f>+'Ark1'!Y11</f>
        <v>1.1336515513126493</v>
      </c>
      <c r="X17" s="129">
        <f>+'Ark1'!Z11</f>
        <v>0</v>
      </c>
      <c r="Y17" s="346">
        <f>+'Ark1'!Q11</f>
        <v>471</v>
      </c>
      <c r="Z17" s="89">
        <f t="shared" si="5"/>
        <v>177</v>
      </c>
      <c r="AA17" s="129">
        <f t="shared" si="0"/>
        <v>10.67515923566879</v>
      </c>
      <c r="AB17" s="88">
        <f t="shared" si="1"/>
        <v>2.1151724523762874</v>
      </c>
      <c r="AC17" s="90">
        <f>+'Ark1'!AD11</f>
        <v>46.298234214957247</v>
      </c>
      <c r="AD17" s="346">
        <f t="shared" si="2"/>
        <v>75.615299999999905</v>
      </c>
      <c r="AE17" s="6"/>
      <c r="AF17" s="23"/>
      <c r="AG17" s="23"/>
      <c r="AH17" s="23"/>
      <c r="AI17" s="23"/>
      <c r="AJ17" s="23"/>
      <c r="AK17" s="23"/>
      <c r="AL17" s="333">
        <f t="shared" si="6"/>
        <v>1903</v>
      </c>
      <c r="AM17" s="23">
        <f t="shared" si="6"/>
        <v>15.270204939569082</v>
      </c>
      <c r="AN17" s="23">
        <f t="shared" si="6"/>
        <v>9.4781923279033062</v>
      </c>
      <c r="AO17" s="23">
        <f t="shared" si="6"/>
        <v>6.9842354177614316</v>
      </c>
      <c r="AP17" s="23"/>
      <c r="AQ17" s="23"/>
      <c r="AR17" s="23"/>
      <c r="AS17" s="23"/>
      <c r="AT17" s="23"/>
      <c r="AU17" s="23"/>
      <c r="AV17" s="23"/>
      <c r="AW17" s="23"/>
    </row>
    <row r="18" spans="1:49">
      <c r="A18" s="8">
        <f t="shared" si="7"/>
        <v>2006</v>
      </c>
      <c r="B18" s="336">
        <f>+'Ark1'!R12</f>
        <v>6330</v>
      </c>
      <c r="C18" s="401">
        <f t="shared" si="3"/>
        <v>1302</v>
      </c>
      <c r="D18" s="6"/>
      <c r="E18" s="343"/>
      <c r="F18" s="6"/>
      <c r="G18" s="73">
        <f>+'Ark1'!U12</f>
        <v>14.114691943127941</v>
      </c>
      <c r="H18" s="259">
        <f t="shared" si="4"/>
        <v>-0.92415053897227928</v>
      </c>
      <c r="I18" s="10">
        <f>+'Ark1'!S12</f>
        <v>7.2943127962085308</v>
      </c>
      <c r="J18" s="123">
        <f t="shared" si="4"/>
        <v>0.18432870710749594</v>
      </c>
      <c r="K18" s="6"/>
      <c r="L18" s="6"/>
      <c r="M18" s="6"/>
      <c r="N18" s="6"/>
      <c r="O18" s="308"/>
      <c r="P18" s="9">
        <f>+'Ark1'!T12</f>
        <v>6.1860979462875196</v>
      </c>
      <c r="Q18" s="123">
        <f t="shared" si="4"/>
        <v>-9.711605530357037E-2</v>
      </c>
      <c r="R18" s="103">
        <f>+'Ark1'!W12</f>
        <v>7.377567140600318</v>
      </c>
      <c r="S18" s="8"/>
      <c r="T18" s="406"/>
      <c r="U18" s="8"/>
      <c r="V18" s="129">
        <f>+'Ark1'!X12</f>
        <v>18.293838862559245</v>
      </c>
      <c r="W18" s="89">
        <f>+'Ark1'!Y12</f>
        <v>0.52132701421800942</v>
      </c>
      <c r="X18" s="129">
        <f>+'Ark1'!Z12</f>
        <v>0</v>
      </c>
      <c r="Y18" s="346">
        <f>+'Ark1'!Q12</f>
        <v>558</v>
      </c>
      <c r="Z18" s="89">
        <f t="shared" si="5"/>
        <v>87</v>
      </c>
      <c r="AA18" s="129">
        <f t="shared" si="0"/>
        <v>11.344086021505376</v>
      </c>
      <c r="AB18" s="88">
        <f t="shared" si="1"/>
        <v>1.9350269638100159</v>
      </c>
      <c r="AC18" s="90">
        <f>+'Ark1'!AD12</f>
        <v>40.756265628020159</v>
      </c>
      <c r="AD18" s="346">
        <f t="shared" si="2"/>
        <v>89.345999999999876</v>
      </c>
      <c r="AE18" s="6"/>
      <c r="AF18" s="23"/>
      <c r="AG18" s="23"/>
      <c r="AH18" s="23"/>
      <c r="AI18" s="23"/>
      <c r="AJ18" s="23"/>
      <c r="AK18" s="23"/>
      <c r="AL18" s="333">
        <f t="shared" si="6"/>
        <v>1903</v>
      </c>
      <c r="AM18" s="23">
        <f t="shared" si="6"/>
        <v>15.270204939569082</v>
      </c>
      <c r="AN18" s="23">
        <f t="shared" si="6"/>
        <v>9.4781923279033062</v>
      </c>
      <c r="AO18" s="23">
        <f t="shared" si="6"/>
        <v>6.9842354177614316</v>
      </c>
      <c r="AP18" s="23"/>
      <c r="AQ18" s="23"/>
      <c r="AR18" s="23"/>
      <c r="AS18" s="23"/>
      <c r="AT18" s="23"/>
      <c r="AU18" s="23"/>
      <c r="AV18" s="23"/>
      <c r="AW18" s="23"/>
    </row>
    <row r="19" spans="1:49">
      <c r="A19" s="8">
        <f t="shared" si="7"/>
        <v>2007</v>
      </c>
      <c r="B19" s="336">
        <f>+'Ark1'!R13</f>
        <v>3643</v>
      </c>
      <c r="C19" s="401">
        <f t="shared" si="3"/>
        <v>-2687</v>
      </c>
      <c r="D19" s="6"/>
      <c r="E19" s="343"/>
      <c r="F19" s="6"/>
      <c r="G19" s="73">
        <f>+'Ark1'!U13</f>
        <v>13.940021959923136</v>
      </c>
      <c r="H19" s="259">
        <f t="shared" si="4"/>
        <v>-0.17466998320480442</v>
      </c>
      <c r="I19" s="10">
        <f>+'Ark1'!S13</f>
        <v>8.1619544331594813</v>
      </c>
      <c r="J19" s="123">
        <f t="shared" si="4"/>
        <v>0.86764163695095053</v>
      </c>
      <c r="K19" s="6"/>
      <c r="L19" s="6"/>
      <c r="M19" s="6"/>
      <c r="N19" s="6"/>
      <c r="O19" s="308"/>
      <c r="P19" s="9">
        <f>+'Ark1'!T13</f>
        <v>6.4232775185286863</v>
      </c>
      <c r="Q19" s="123">
        <f t="shared" si="4"/>
        <v>0.2371795722411667</v>
      </c>
      <c r="R19" s="103">
        <f>+'Ark1'!W13</f>
        <v>9.6898160856437023</v>
      </c>
      <c r="S19" s="8"/>
      <c r="T19" s="406"/>
      <c r="U19" s="8"/>
      <c r="V19" s="129">
        <f>+'Ark1'!X13</f>
        <v>20.422728520450175</v>
      </c>
      <c r="W19" s="89">
        <f>+'Ark1'!Y13</f>
        <v>0.46664836673071663</v>
      </c>
      <c r="X19" s="129">
        <f>+'Ark1'!Z13</f>
        <v>0</v>
      </c>
      <c r="Y19" s="346">
        <f>+'Ark1'!Q13</f>
        <v>295</v>
      </c>
      <c r="Z19" s="89">
        <f t="shared" si="5"/>
        <v>-263</v>
      </c>
      <c r="AA19" s="129">
        <f t="shared" si="0"/>
        <v>12.349152542372881</v>
      </c>
      <c r="AB19" s="88">
        <f t="shared" si="1"/>
        <v>1.7079269523104863</v>
      </c>
      <c r="AC19" s="90">
        <f>+'Ark1'!AD13</f>
        <v>26.558113260783841</v>
      </c>
      <c r="AD19" s="346">
        <f t="shared" si="2"/>
        <v>50.783499999999982</v>
      </c>
      <c r="AE19" s="6"/>
      <c r="AF19" s="23"/>
      <c r="AG19" s="23"/>
      <c r="AH19" s="23"/>
      <c r="AI19" s="23"/>
      <c r="AJ19" s="23"/>
      <c r="AK19" s="23"/>
      <c r="AL19" s="333">
        <f t="shared" si="6"/>
        <v>1903</v>
      </c>
      <c r="AM19" s="23">
        <f t="shared" si="6"/>
        <v>15.270204939569082</v>
      </c>
      <c r="AN19" s="23">
        <f t="shared" si="6"/>
        <v>9.4781923279033062</v>
      </c>
      <c r="AO19" s="23">
        <f t="shared" si="6"/>
        <v>6.9842354177614316</v>
      </c>
      <c r="AP19" s="23"/>
      <c r="AQ19" s="23"/>
      <c r="AR19" s="23"/>
      <c r="AS19" s="23"/>
      <c r="AT19" s="23"/>
      <c r="AU19" s="23"/>
      <c r="AV19" s="23"/>
      <c r="AW19" s="23"/>
    </row>
    <row r="20" spans="1:49">
      <c r="A20" s="8">
        <f t="shared" si="7"/>
        <v>2008</v>
      </c>
      <c r="B20" s="336">
        <f>+'Ark1'!R14</f>
        <v>6288</v>
      </c>
      <c r="C20" s="401">
        <f t="shared" si="3"/>
        <v>2645</v>
      </c>
      <c r="D20" s="6"/>
      <c r="E20" s="343"/>
      <c r="F20" s="6"/>
      <c r="G20" s="73">
        <f>+'Ark1'!U14</f>
        <v>12.6345578880407</v>
      </c>
      <c r="H20" s="259">
        <f t="shared" si="4"/>
        <v>-1.3054640718824366</v>
      </c>
      <c r="I20" s="10">
        <f>+'Ark1'!S14</f>
        <v>7.8174300254452946</v>
      </c>
      <c r="J20" s="123">
        <f t="shared" si="4"/>
        <v>-0.34452440771418669</v>
      </c>
      <c r="K20" s="6"/>
      <c r="L20" s="6"/>
      <c r="M20" s="6"/>
      <c r="N20" s="6"/>
      <c r="O20" s="308"/>
      <c r="P20" s="9">
        <f>+'Ark1'!T14</f>
        <v>6.0286259541984748</v>
      </c>
      <c r="Q20" s="123">
        <f t="shared" si="4"/>
        <v>-0.39465156433021154</v>
      </c>
      <c r="R20" s="103">
        <f>+'Ark1'!W14</f>
        <v>4.8346055979643756</v>
      </c>
      <c r="S20" s="8"/>
      <c r="T20" s="406"/>
      <c r="U20" s="8"/>
      <c r="V20" s="129">
        <f>+'Ark1'!X14</f>
        <v>13.549618320610691</v>
      </c>
      <c r="W20" s="89">
        <f>+'Ark1'!Y14</f>
        <v>0.44529262086513993</v>
      </c>
      <c r="X20" s="129">
        <f>+'Ark1'!Z14</f>
        <v>0</v>
      </c>
      <c r="Y20" s="346">
        <f>+'Ark1'!Q14</f>
        <v>499</v>
      </c>
      <c r="Z20" s="89">
        <f t="shared" si="5"/>
        <v>204</v>
      </c>
      <c r="AA20" s="129">
        <f t="shared" si="0"/>
        <v>12.601202404809619</v>
      </c>
      <c r="AB20" s="88">
        <f t="shared" si="1"/>
        <v>1.6162035153389189</v>
      </c>
      <c r="AC20" s="90">
        <f>+'Ark1'!AD14</f>
        <v>31.393946239057975</v>
      </c>
      <c r="AD20" s="346">
        <f t="shared" si="2"/>
        <v>79.446099999999916</v>
      </c>
      <c r="AE20" s="6"/>
      <c r="AF20" s="23"/>
      <c r="AG20" s="23"/>
      <c r="AH20" s="23"/>
      <c r="AI20" s="23"/>
      <c r="AJ20" s="23"/>
      <c r="AK20" s="23"/>
      <c r="AL20" s="333">
        <f t="shared" si="6"/>
        <v>1903</v>
      </c>
      <c r="AM20" s="23">
        <f t="shared" si="6"/>
        <v>15.270204939569082</v>
      </c>
      <c r="AN20" s="23">
        <f t="shared" si="6"/>
        <v>9.4781923279033062</v>
      </c>
      <c r="AO20" s="23">
        <f t="shared" si="6"/>
        <v>6.9842354177614316</v>
      </c>
      <c r="AP20" s="23"/>
      <c r="AQ20" s="23"/>
      <c r="AR20" s="23"/>
      <c r="AS20" s="23"/>
      <c r="AT20" s="23"/>
      <c r="AU20" s="23"/>
      <c r="AV20" s="23"/>
      <c r="AW20" s="23"/>
    </row>
    <row r="21" spans="1:49">
      <c r="A21" s="8">
        <f t="shared" si="7"/>
        <v>2009</v>
      </c>
      <c r="B21" s="336">
        <f>+'Ark1'!R15</f>
        <v>2014</v>
      </c>
      <c r="C21" s="401">
        <f t="shared" si="3"/>
        <v>-4274</v>
      </c>
      <c r="D21" s="6"/>
      <c r="E21" s="343"/>
      <c r="F21" s="6"/>
      <c r="G21" s="73">
        <f>+'Ark1'!U15</f>
        <v>15.357994041708045</v>
      </c>
      <c r="H21" s="259">
        <f t="shared" si="4"/>
        <v>2.723436153667345</v>
      </c>
      <c r="I21" s="10">
        <f>+'Ark1'!S15</f>
        <v>8.4553128103277064</v>
      </c>
      <c r="J21" s="123">
        <f t="shared" si="4"/>
        <v>0.63788278488241179</v>
      </c>
      <c r="K21" s="6"/>
      <c r="L21" s="6"/>
      <c r="M21" s="6"/>
      <c r="N21" s="6"/>
      <c r="O21" s="308"/>
      <c r="P21" s="9">
        <f>+'Ark1'!T15</f>
        <v>6.584905660377359</v>
      </c>
      <c r="Q21" s="123">
        <f t="shared" si="4"/>
        <v>0.55627970617888423</v>
      </c>
      <c r="R21" s="103">
        <f>+'Ark1'!W15</f>
        <v>5.5114200595829184</v>
      </c>
      <c r="S21" s="8"/>
      <c r="T21" s="406"/>
      <c r="U21" s="8"/>
      <c r="V21" s="129">
        <f>+'Ark1'!X15</f>
        <v>38.033763654419069</v>
      </c>
      <c r="W21" s="89">
        <f>+'Ark1'!Y15</f>
        <v>1.439920556107249</v>
      </c>
      <c r="X21" s="129">
        <f>+'Ark1'!Z15</f>
        <v>0</v>
      </c>
      <c r="Y21" s="346">
        <f>+'Ark1'!Q15</f>
        <v>167</v>
      </c>
      <c r="Z21" s="89">
        <f t="shared" si="5"/>
        <v>-332</v>
      </c>
      <c r="AA21" s="129">
        <f t="shared" si="0"/>
        <v>12.059880239520957</v>
      </c>
      <c r="AB21" s="88">
        <f t="shared" si="1"/>
        <v>1.8163720711727054</v>
      </c>
      <c r="AC21" s="90">
        <f>+'Ark1'!AD15</f>
        <v>55.210954779208677</v>
      </c>
      <c r="AD21" s="346">
        <f t="shared" si="2"/>
        <v>30.931000000000004</v>
      </c>
      <c r="AE21" s="6"/>
      <c r="AF21" s="23"/>
      <c r="AG21" s="23"/>
      <c r="AH21" s="23"/>
      <c r="AI21" s="23"/>
      <c r="AJ21" s="23"/>
      <c r="AK21" s="23"/>
      <c r="AL21" s="333">
        <f t="shared" si="6"/>
        <v>1903</v>
      </c>
      <c r="AM21" s="23">
        <f t="shared" si="6"/>
        <v>15.270204939569082</v>
      </c>
      <c r="AN21" s="23">
        <f t="shared" si="6"/>
        <v>9.4781923279033062</v>
      </c>
      <c r="AO21" s="23">
        <f t="shared" si="6"/>
        <v>6.9842354177614316</v>
      </c>
      <c r="AP21" s="23"/>
      <c r="AQ21" s="23"/>
      <c r="AR21" s="23"/>
      <c r="AS21" s="23"/>
      <c r="AT21" s="23"/>
      <c r="AU21" s="23"/>
      <c r="AV21" s="23"/>
      <c r="AW21" s="23"/>
    </row>
    <row r="22" spans="1:49">
      <c r="A22" s="8">
        <f t="shared" si="7"/>
        <v>2010</v>
      </c>
      <c r="B22" s="336">
        <f>+'Ark1'!R16</f>
        <v>1863</v>
      </c>
      <c r="C22" s="401">
        <f t="shared" si="3"/>
        <v>-151</v>
      </c>
      <c r="D22" s="6"/>
      <c r="E22" s="343"/>
      <c r="F22" s="6"/>
      <c r="G22" s="73">
        <f>+'Ark1'!U16</f>
        <v>15.67928073000536</v>
      </c>
      <c r="H22" s="259">
        <f t="shared" si="4"/>
        <v>0.32128668829731488</v>
      </c>
      <c r="I22" s="10">
        <f>+'Ark1'!S16</f>
        <v>8.7079978529253896</v>
      </c>
      <c r="J22" s="123">
        <f t="shared" si="4"/>
        <v>0.25268504259768321</v>
      </c>
      <c r="K22" s="6"/>
      <c r="L22" s="6"/>
      <c r="M22" s="6"/>
      <c r="N22" s="6"/>
      <c r="O22" s="308"/>
      <c r="P22" s="9">
        <f>+'Ark1'!T16</f>
        <v>6.5952764358561486</v>
      </c>
      <c r="Q22" s="123">
        <f t="shared" si="4"/>
        <v>1.0370775478789618E-2</v>
      </c>
      <c r="R22" s="103">
        <f>+'Ark1'!W16</f>
        <v>4.8309178743961345</v>
      </c>
      <c r="S22" s="8"/>
      <c r="T22" s="406"/>
      <c r="U22" s="8"/>
      <c r="V22" s="129">
        <f>+'Ark1'!X16</f>
        <v>39.452495974235113</v>
      </c>
      <c r="W22" s="89">
        <f>+'Ark1'!Y16</f>
        <v>2.5764895330112725</v>
      </c>
      <c r="X22" s="129">
        <f>+'Ark1'!Z16</f>
        <v>0</v>
      </c>
      <c r="Y22" s="346">
        <f>+'Ark1'!Q16</f>
        <v>175</v>
      </c>
      <c r="Z22" s="89">
        <f t="shared" si="5"/>
        <v>8</v>
      </c>
      <c r="AA22" s="129">
        <f t="shared" si="0"/>
        <v>10.645714285714286</v>
      </c>
      <c r="AB22" s="88">
        <f t="shared" si="1"/>
        <v>1.8005609320101081</v>
      </c>
      <c r="AC22" s="90">
        <f>+'Ark1'!AD16</f>
        <v>49.466050047584645</v>
      </c>
      <c r="AD22" s="346">
        <f t="shared" si="2"/>
        <v>29.210499999999985</v>
      </c>
      <c r="AE22" s="6"/>
      <c r="AF22" s="23"/>
      <c r="AG22" s="23"/>
      <c r="AH22" s="23"/>
      <c r="AI22" s="23"/>
      <c r="AJ22" s="23"/>
      <c r="AK22" s="23"/>
      <c r="AL22" s="333">
        <f t="shared" si="6"/>
        <v>1903</v>
      </c>
      <c r="AM22" s="23">
        <f t="shared" si="6"/>
        <v>15.270204939569082</v>
      </c>
      <c r="AN22" s="23">
        <f t="shared" si="6"/>
        <v>9.4781923279033062</v>
      </c>
      <c r="AO22" s="23">
        <f t="shared" si="6"/>
        <v>6.9842354177614316</v>
      </c>
      <c r="AP22" s="23"/>
      <c r="AQ22" s="23"/>
      <c r="AR22" s="23"/>
      <c r="AS22" s="23"/>
      <c r="AT22" s="23"/>
      <c r="AU22" s="23"/>
      <c r="AV22" s="23"/>
      <c r="AW22" s="23"/>
    </row>
    <row r="23" spans="1:49">
      <c r="A23" s="8">
        <f t="shared" si="7"/>
        <v>2011</v>
      </c>
      <c r="B23" s="336">
        <f>+'Ark1'!R17</f>
        <v>2078</v>
      </c>
      <c r="C23" s="401">
        <f t="shared" si="3"/>
        <v>215</v>
      </c>
      <c r="D23" s="6"/>
      <c r="E23" s="343"/>
      <c r="F23" s="6"/>
      <c r="G23" s="73">
        <f>+'Ark1'!U17</f>
        <v>15.105630413859494</v>
      </c>
      <c r="H23" s="259">
        <f t="shared" si="4"/>
        <v>-0.5736503161458657</v>
      </c>
      <c r="I23" s="10">
        <f>+'Ark1'!S17</f>
        <v>8.4951876804619815</v>
      </c>
      <c r="J23" s="123">
        <f t="shared" si="4"/>
        <v>-0.21281017246340816</v>
      </c>
      <c r="K23" s="6"/>
      <c r="L23" s="6"/>
      <c r="M23" s="6"/>
      <c r="N23" s="6"/>
      <c r="O23" s="308"/>
      <c r="P23" s="9">
        <f>+'Ark1'!T17</f>
        <v>6.2670837343599599</v>
      </c>
      <c r="Q23" s="123">
        <f t="shared" si="4"/>
        <v>-0.32819270149618873</v>
      </c>
      <c r="R23" s="103">
        <f>+'Ark1'!W17</f>
        <v>7.8922040423484132</v>
      </c>
      <c r="S23" s="8"/>
      <c r="T23" s="406"/>
      <c r="U23" s="8"/>
      <c r="V23" s="129">
        <f>+'Ark1'!X17</f>
        <v>32.050048123195396</v>
      </c>
      <c r="W23" s="89">
        <f>+'Ark1'!Y17</f>
        <v>1.1549566891241581</v>
      </c>
      <c r="X23" s="129">
        <f>+'Ark1'!Z17</f>
        <v>0</v>
      </c>
      <c r="Y23" s="346">
        <f>+'Ark1'!Q17</f>
        <v>189</v>
      </c>
      <c r="Z23" s="89">
        <f t="shared" si="5"/>
        <v>14</v>
      </c>
      <c r="AA23" s="129">
        <f t="shared" si="0"/>
        <v>10.994708994708995</v>
      </c>
      <c r="AB23" s="88">
        <f t="shared" si="1"/>
        <v>1.7781396929700353</v>
      </c>
      <c r="AC23" s="90">
        <f>+'Ark1'!AD17</f>
        <v>45.830250252354126</v>
      </c>
      <c r="AD23" s="346">
        <f t="shared" si="2"/>
        <v>31.38950000000003</v>
      </c>
      <c r="AE23" s="6"/>
      <c r="AF23" s="23"/>
      <c r="AG23" s="23"/>
      <c r="AH23" s="23"/>
      <c r="AI23" s="23"/>
      <c r="AJ23" s="23"/>
      <c r="AK23" s="23"/>
      <c r="AL23" s="333">
        <f t="shared" si="6"/>
        <v>1903</v>
      </c>
      <c r="AM23" s="23">
        <f t="shared" si="6"/>
        <v>15.270204939569082</v>
      </c>
      <c r="AN23" s="23">
        <f t="shared" si="6"/>
        <v>9.4781923279033062</v>
      </c>
      <c r="AO23" s="23">
        <f t="shared" si="6"/>
        <v>6.9842354177614316</v>
      </c>
      <c r="AP23" s="23"/>
      <c r="AQ23" s="23"/>
      <c r="AR23" s="23"/>
      <c r="AS23" s="23"/>
      <c r="AT23" s="23"/>
      <c r="AU23" s="23"/>
      <c r="AV23" s="23"/>
      <c r="AW23" s="23"/>
    </row>
    <row r="24" spans="1:49">
      <c r="A24" s="8">
        <f t="shared" si="7"/>
        <v>2012</v>
      </c>
      <c r="B24" s="336">
        <f>+'Ark1'!R18</f>
        <v>2082</v>
      </c>
      <c r="C24" s="401">
        <f t="shared" si="3"/>
        <v>4</v>
      </c>
      <c r="D24" s="6"/>
      <c r="E24" s="343"/>
      <c r="F24" s="6"/>
      <c r="G24" s="73">
        <f>+'Ark1'!U18</f>
        <v>15.029538904899143</v>
      </c>
      <c r="H24" s="259">
        <f t="shared" si="4"/>
        <v>-7.6091508960351106E-2</v>
      </c>
      <c r="I24" s="10">
        <f>+'Ark1'!S18</f>
        <v>8.4495677233429394</v>
      </c>
      <c r="J24" s="123">
        <f t="shared" si="4"/>
        <v>-4.5619957119042098E-2</v>
      </c>
      <c r="K24" s="6"/>
      <c r="L24" s="6"/>
      <c r="M24" s="6"/>
      <c r="N24" s="6"/>
      <c r="O24" s="308"/>
      <c r="P24" s="9">
        <f>+'Ark1'!T18</f>
        <v>6.5057636887608066</v>
      </c>
      <c r="Q24" s="123">
        <f t="shared" si="4"/>
        <v>0.23867995440084666</v>
      </c>
      <c r="R24" s="103">
        <f>+'Ark1'!W18</f>
        <v>4.6109510086455323</v>
      </c>
      <c r="S24" s="8"/>
      <c r="T24" s="406"/>
      <c r="U24" s="8"/>
      <c r="V24" s="129">
        <f>+'Ark1'!X18</f>
        <v>32.75696445725265</v>
      </c>
      <c r="W24" s="89">
        <f>+'Ark1'!Y18</f>
        <v>0.67243035542747365</v>
      </c>
      <c r="X24" s="129">
        <f>+'Ark1'!Z18</f>
        <v>0</v>
      </c>
      <c r="Y24" s="346">
        <f>+'Ark1'!Q18</f>
        <v>177</v>
      </c>
      <c r="Z24" s="89">
        <f t="shared" si="5"/>
        <v>-12</v>
      </c>
      <c r="AA24" s="129">
        <f t="shared" si="0"/>
        <v>11.76271186440678</v>
      </c>
      <c r="AB24" s="88">
        <f t="shared" si="1"/>
        <v>1.7787346521145984</v>
      </c>
      <c r="AC24" s="90">
        <f>+'Ark1'!AD18</f>
        <v>51.931881223155933</v>
      </c>
      <c r="AD24" s="346">
        <f t="shared" si="2"/>
        <v>31.291500000000013</v>
      </c>
      <c r="AE24" s="6"/>
      <c r="AF24" s="23"/>
      <c r="AG24" s="23"/>
      <c r="AH24" s="23"/>
      <c r="AI24" s="23"/>
      <c r="AJ24" s="23"/>
      <c r="AK24" s="23"/>
      <c r="AL24" s="333">
        <f t="shared" si="6"/>
        <v>1903</v>
      </c>
      <c r="AM24" s="23">
        <f t="shared" si="6"/>
        <v>15.270204939569082</v>
      </c>
      <c r="AN24" s="23">
        <f t="shared" si="6"/>
        <v>9.4781923279033062</v>
      </c>
      <c r="AO24" s="23">
        <f t="shared" si="6"/>
        <v>6.9842354177614316</v>
      </c>
      <c r="AP24" s="23"/>
      <c r="AQ24" s="23"/>
      <c r="AR24" s="23"/>
      <c r="AS24" s="23"/>
      <c r="AT24" s="23"/>
      <c r="AU24" s="23"/>
      <c r="AV24" s="23"/>
      <c r="AW24" s="23"/>
    </row>
    <row r="25" spans="1:49">
      <c r="A25" s="8">
        <f t="shared" si="7"/>
        <v>2013</v>
      </c>
      <c r="B25" s="336">
        <f>+'Ark1'!R19</f>
        <v>3339</v>
      </c>
      <c r="C25" s="401">
        <f t="shared" si="3"/>
        <v>1257</v>
      </c>
      <c r="D25" s="6"/>
      <c r="E25" s="343"/>
      <c r="F25" s="6"/>
      <c r="G25" s="73">
        <f>+'Ark1'!U19</f>
        <v>13.710542078466599</v>
      </c>
      <c r="H25" s="259">
        <f t="shared" si="4"/>
        <v>-1.318996826432544</v>
      </c>
      <c r="I25" s="10">
        <f>+'Ark1'!S19</f>
        <v>8.5741239892183287</v>
      </c>
      <c r="J25" s="123">
        <f t="shared" si="4"/>
        <v>0.12455626587538937</v>
      </c>
      <c r="K25" s="6"/>
      <c r="L25" s="6"/>
      <c r="M25" s="6"/>
      <c r="N25" s="6"/>
      <c r="O25" s="308"/>
      <c r="P25" s="9">
        <f>+'Ark1'!T19</f>
        <v>6.6543875411799922</v>
      </c>
      <c r="Q25" s="123">
        <f t="shared" si="4"/>
        <v>0.14862385241918563</v>
      </c>
      <c r="R25" s="103">
        <f>+'Ark1'!W19</f>
        <v>3.8933812518718192</v>
      </c>
      <c r="S25" s="8"/>
      <c r="T25" s="406"/>
      <c r="U25" s="8"/>
      <c r="V25" s="129">
        <f>+'Ark1'!X19</f>
        <v>16.591793950284515</v>
      </c>
      <c r="W25" s="89">
        <f>+'Ark1'!Y19</f>
        <v>0.44923629829290224</v>
      </c>
      <c r="X25" s="129">
        <f>+'Ark1'!Z19</f>
        <v>0</v>
      </c>
      <c r="Y25" s="346">
        <f>+'Ark1'!Q19</f>
        <v>264</v>
      </c>
      <c r="Z25" s="89">
        <f t="shared" si="5"/>
        <v>87</v>
      </c>
      <c r="AA25" s="129">
        <f t="shared" si="0"/>
        <v>12.647727272727273</v>
      </c>
      <c r="AB25" s="88">
        <f t="shared" si="1"/>
        <v>1.5990603933074845</v>
      </c>
      <c r="AC25" s="90">
        <f>+'Ark1'!AD19</f>
        <v>55.099823198518081</v>
      </c>
      <c r="AD25" s="346">
        <f t="shared" si="2"/>
        <v>45.77949999999997</v>
      </c>
      <c r="AE25" s="6"/>
      <c r="AF25" s="23"/>
      <c r="AG25" s="23"/>
      <c r="AH25" s="23"/>
      <c r="AI25" s="23"/>
      <c r="AJ25" s="23"/>
      <c r="AK25" s="23"/>
      <c r="AL25" s="333">
        <f t="shared" si="6"/>
        <v>1903</v>
      </c>
      <c r="AM25" s="23">
        <f t="shared" si="6"/>
        <v>15.270204939569082</v>
      </c>
      <c r="AN25" s="23">
        <f t="shared" si="6"/>
        <v>9.4781923279033062</v>
      </c>
      <c r="AO25" s="23">
        <f t="shared" si="6"/>
        <v>6.9842354177614316</v>
      </c>
      <c r="AP25" s="23"/>
      <c r="AQ25" s="23"/>
      <c r="AR25" s="23"/>
      <c r="AS25" s="23"/>
      <c r="AT25" s="23"/>
      <c r="AU25" s="23"/>
      <c r="AV25" s="23"/>
      <c r="AW25" s="23"/>
    </row>
    <row r="26" spans="1:49">
      <c r="A26" s="8">
        <f t="shared" si="7"/>
        <v>2014</v>
      </c>
      <c r="B26" s="336">
        <f>+'Ark1'!R20</f>
        <v>4258</v>
      </c>
      <c r="C26" s="401">
        <f t="shared" si="3"/>
        <v>919</v>
      </c>
      <c r="D26" s="6"/>
      <c r="E26" s="343"/>
      <c r="F26" s="6"/>
      <c r="G26" s="73">
        <f>+'Ark1'!U20</f>
        <v>13.49126350399246</v>
      </c>
      <c r="H26" s="259">
        <f t="shared" si="4"/>
        <v>-0.21927857447413857</v>
      </c>
      <c r="I26" s="10">
        <f>+'Ark1'!S20</f>
        <v>8.2874589008924389</v>
      </c>
      <c r="J26" s="123">
        <f t="shared" si="4"/>
        <v>-0.28666508832588988</v>
      </c>
      <c r="K26" s="6"/>
      <c r="L26" s="6"/>
      <c r="M26" s="6"/>
      <c r="N26" s="6"/>
      <c r="O26" s="308"/>
      <c r="P26" s="9">
        <f>+'Ark1'!T20</f>
        <v>6.589713480507279</v>
      </c>
      <c r="Q26" s="123">
        <f t="shared" si="4"/>
        <v>-6.4674060672713196E-2</v>
      </c>
      <c r="R26" s="103">
        <f>+'Ark1'!W20</f>
        <v>6.0591827148896193</v>
      </c>
      <c r="S26" s="8"/>
      <c r="T26" s="406"/>
      <c r="U26" s="8"/>
      <c r="V26" s="129">
        <f>+'Ark1'!X20</f>
        <v>14.114607797087839</v>
      </c>
      <c r="W26" s="89">
        <f>+'Ark1'!Y20</f>
        <v>0.46970408642555195</v>
      </c>
      <c r="X26" s="129">
        <f>+'Ark1'!Z20</f>
        <v>0</v>
      </c>
      <c r="Y26" s="346">
        <f>+'Ark1'!Q20</f>
        <v>270</v>
      </c>
      <c r="Z26" s="89">
        <f t="shared" si="5"/>
        <v>6</v>
      </c>
      <c r="AA26" s="129">
        <f t="shared" si="0"/>
        <v>15.770370370370371</v>
      </c>
      <c r="AB26" s="88">
        <f t="shared" si="1"/>
        <v>1.6279131716164104</v>
      </c>
      <c r="AC26" s="90">
        <f>+'Ark1'!AD20</f>
        <v>56.742392937181009</v>
      </c>
      <c r="AD26" s="346">
        <f t="shared" si="2"/>
        <v>57.445799999999892</v>
      </c>
      <c r="AE26" s="6"/>
      <c r="AL26" s="333">
        <f t="shared" si="6"/>
        <v>1903</v>
      </c>
      <c r="AM26" s="23">
        <f t="shared" si="6"/>
        <v>15.270204939569082</v>
      </c>
      <c r="AN26" s="23">
        <f t="shared" si="6"/>
        <v>9.4781923279033062</v>
      </c>
      <c r="AO26" s="23">
        <f t="shared" si="6"/>
        <v>6.9842354177614316</v>
      </c>
    </row>
    <row r="27" spans="1:49">
      <c r="A27" s="8">
        <f t="shared" si="7"/>
        <v>2015</v>
      </c>
      <c r="B27" s="336">
        <f>+'Ark1'!R21</f>
        <v>3797</v>
      </c>
      <c r="C27" s="401">
        <f t="shared" ref="C27" si="8">+B27-B26</f>
        <v>-461</v>
      </c>
      <c r="D27" s="6"/>
      <c r="E27" s="343"/>
      <c r="F27" s="6"/>
      <c r="G27" s="73">
        <f>+'Ark1'!U21</f>
        <v>13.405504345535965</v>
      </c>
      <c r="H27" s="259">
        <f t="shared" ref="H27" si="9">+G27-G26</f>
        <v>-8.5759158456495399E-2</v>
      </c>
      <c r="I27" s="10">
        <f>+'Ark1'!S21</f>
        <v>8.6054780089544352</v>
      </c>
      <c r="J27" s="123">
        <f t="shared" ref="J27" si="10">+I27-I26</f>
        <v>0.31801910806199629</v>
      </c>
      <c r="K27" s="6"/>
      <c r="L27" s="6"/>
      <c r="M27" s="6"/>
      <c r="N27" s="6"/>
      <c r="O27" s="308"/>
      <c r="P27" s="9">
        <f>+'Ark1'!T21</f>
        <v>6.1840927047669227</v>
      </c>
      <c r="Q27" s="123">
        <f t="shared" ref="Q27" si="11">+P27-P26</f>
        <v>-0.40562077574035627</v>
      </c>
      <c r="R27" s="103">
        <f>+'Ark1'!W21</f>
        <v>2.1332631024493023</v>
      </c>
      <c r="S27" s="8"/>
      <c r="T27" s="406"/>
      <c r="U27" s="8"/>
      <c r="V27" s="129">
        <f>+'Ark1'!X21</f>
        <v>14.14274427179352</v>
      </c>
      <c r="W27" s="89">
        <f>+'Ark1'!Y21</f>
        <v>1.2904924940742697</v>
      </c>
      <c r="X27" s="129">
        <f>+'Ark1'!Z21</f>
        <v>0</v>
      </c>
      <c r="Y27" s="346">
        <f>+'Ark1'!Q21</f>
        <v>308</v>
      </c>
      <c r="Z27" s="89">
        <f>+Y27-Y26</f>
        <v>38</v>
      </c>
      <c r="AA27" s="129">
        <f t="shared" si="0"/>
        <v>12.327922077922079</v>
      </c>
      <c r="AB27" s="88">
        <f t="shared" si="1"/>
        <v>1.5577872991583803</v>
      </c>
      <c r="AC27" s="90">
        <f>+'Ark1'!AD21</f>
        <v>45.166831530220037</v>
      </c>
      <c r="AD27" s="346">
        <f t="shared" si="2"/>
        <v>50.900700000000057</v>
      </c>
      <c r="AE27" s="6"/>
      <c r="AL27" s="333">
        <f t="shared" si="6"/>
        <v>1903</v>
      </c>
      <c r="AM27" s="23">
        <f t="shared" si="6"/>
        <v>15.270204939569082</v>
      </c>
      <c r="AN27" s="23">
        <f t="shared" si="6"/>
        <v>9.4781923279033062</v>
      </c>
      <c r="AO27" s="23">
        <f t="shared" si="6"/>
        <v>6.9842354177614316</v>
      </c>
    </row>
    <row r="28" spans="1:49">
      <c r="A28" s="8">
        <f t="shared" si="7"/>
        <v>2016</v>
      </c>
      <c r="B28" s="336">
        <f>+'Ark1'!R22</f>
        <v>5319</v>
      </c>
      <c r="C28" s="401">
        <f t="shared" ref="C28:C31" si="12">+B28-B27</f>
        <v>1522</v>
      </c>
      <c r="D28" s="6"/>
      <c r="E28" s="343"/>
      <c r="F28" s="6"/>
      <c r="G28" s="73">
        <f>+'Ark1'!U22</f>
        <v>13.42000376010532</v>
      </c>
      <c r="H28" s="259">
        <f t="shared" ref="H28:H31" si="13">+G28-G27</f>
        <v>1.4499414569355551E-2</v>
      </c>
      <c r="I28" s="10">
        <f>+'Ark1'!S22</f>
        <v>8.4980259447264519</v>
      </c>
      <c r="J28" s="123">
        <f t="shared" ref="J28:J31" si="14">+I28-I27</f>
        <v>-0.10745206422798326</v>
      </c>
      <c r="K28" s="6"/>
      <c r="L28" s="6"/>
      <c r="M28" s="6"/>
      <c r="N28" s="6"/>
      <c r="O28" s="308"/>
      <c r="P28" s="9">
        <f>+'Ark1'!T22</f>
        <v>6.1755969167136682</v>
      </c>
      <c r="Q28" s="123">
        <f t="shared" ref="Q28:Q31" si="15">+P28-P27</f>
        <v>-8.4957880532545715E-3</v>
      </c>
      <c r="R28" s="103">
        <f>+'Ark1'!W22</f>
        <v>2.6508742244782848</v>
      </c>
      <c r="S28" s="8"/>
      <c r="T28" s="406"/>
      <c r="U28" s="8"/>
      <c r="V28" s="129">
        <f>+'Ark1'!X22</f>
        <v>15.773641661966534</v>
      </c>
      <c r="W28" s="89">
        <f>+'Ark1'!Y22</f>
        <v>1.5980447452528668</v>
      </c>
      <c r="X28" s="129">
        <f>+'Ark1'!Z22</f>
        <v>0</v>
      </c>
      <c r="Y28" s="346">
        <f>+'Ark1'!Q22</f>
        <v>341</v>
      </c>
      <c r="Z28" s="89">
        <f t="shared" ref="Z28:Z31" si="16">+Y28-Y27</f>
        <v>33</v>
      </c>
      <c r="AA28" s="129">
        <f t="shared" si="0"/>
        <v>15.598240469208211</v>
      </c>
      <c r="AB28" s="88">
        <f t="shared" ref="AB28:AB31" si="17">+G28/I28</f>
        <v>1.5791907258689013</v>
      </c>
      <c r="AC28" s="90">
        <f>+'Ark1'!AD22</f>
        <v>47.112754677199774</v>
      </c>
      <c r="AD28" s="346">
        <f t="shared" si="2"/>
        <v>71.381000000000199</v>
      </c>
      <c r="AE28" s="6"/>
      <c r="AL28" s="333">
        <f t="shared" si="6"/>
        <v>1903</v>
      </c>
      <c r="AM28" s="23">
        <f t="shared" si="6"/>
        <v>15.270204939569082</v>
      </c>
      <c r="AN28" s="23">
        <f t="shared" si="6"/>
        <v>9.4781923279033062</v>
      </c>
      <c r="AO28" s="23">
        <f t="shared" si="6"/>
        <v>6.9842354177614316</v>
      </c>
    </row>
    <row r="29" spans="1:49">
      <c r="A29" s="8">
        <f t="shared" si="7"/>
        <v>2017</v>
      </c>
      <c r="B29" s="336">
        <f>+'Ark1'!R23</f>
        <v>6105</v>
      </c>
      <c r="C29" s="401">
        <f t="shared" si="12"/>
        <v>786</v>
      </c>
      <c r="D29" s="6"/>
      <c r="E29" s="343"/>
      <c r="F29" s="6"/>
      <c r="G29" s="73">
        <f>+'Ark1'!U23</f>
        <v>12.660016380016389</v>
      </c>
      <c r="H29" s="259">
        <f t="shared" si="13"/>
        <v>-0.75998738008893163</v>
      </c>
      <c r="I29" s="10">
        <f>+'Ark1'!S23</f>
        <v>8.1714987714987739</v>
      </c>
      <c r="J29" s="123">
        <f t="shared" si="14"/>
        <v>-0.32652717322767799</v>
      </c>
      <c r="K29" s="6"/>
      <c r="L29" s="6"/>
      <c r="M29" s="6"/>
      <c r="N29" s="6"/>
      <c r="O29" s="308"/>
      <c r="P29" s="9">
        <f>+'Ark1'!T23</f>
        <v>6.0694512694512701</v>
      </c>
      <c r="Q29" s="123">
        <f t="shared" si="15"/>
        <v>-0.10614564726239806</v>
      </c>
      <c r="R29" s="103">
        <f>+'Ark1'!W23</f>
        <v>2.3423423423423433</v>
      </c>
      <c r="S29" s="8"/>
      <c r="T29" s="407">
        <f>+'Ark1'!AI23</f>
        <v>3.2760032760032753E-2</v>
      </c>
      <c r="U29" s="8"/>
      <c r="V29" s="129">
        <f>+'Ark1'!X23</f>
        <v>7.8460278460278445</v>
      </c>
      <c r="W29" s="89">
        <f>+'Ark1'!Y23</f>
        <v>0.4750204750204749</v>
      </c>
      <c r="X29" s="129">
        <f>+'Ark1'!Z23</f>
        <v>0</v>
      </c>
      <c r="Y29" s="346">
        <f>+'Ark1'!Q23</f>
        <v>371</v>
      </c>
      <c r="Z29" s="89">
        <f t="shared" si="16"/>
        <v>30</v>
      </c>
      <c r="AA29" s="129">
        <f t="shared" si="0"/>
        <v>16.455525606469003</v>
      </c>
      <c r="AB29" s="88">
        <f t="shared" si="17"/>
        <v>1.5492893940305095</v>
      </c>
      <c r="AC29" s="90">
        <f>+'Ark1'!AD23</f>
        <v>58.016491528924263</v>
      </c>
      <c r="AD29" s="346">
        <f t="shared" si="2"/>
        <v>77.289400000000057</v>
      </c>
      <c r="AE29" s="6"/>
      <c r="AL29" s="333">
        <f t="shared" si="6"/>
        <v>1903</v>
      </c>
      <c r="AM29" s="23">
        <f t="shared" si="6"/>
        <v>15.270204939569082</v>
      </c>
      <c r="AN29" s="23">
        <f t="shared" si="6"/>
        <v>9.4781923279033062</v>
      </c>
      <c r="AO29" s="23">
        <f t="shared" si="6"/>
        <v>6.9842354177614316</v>
      </c>
    </row>
    <row r="30" spans="1:49">
      <c r="A30" s="8">
        <f t="shared" si="7"/>
        <v>2018</v>
      </c>
      <c r="B30" s="336">
        <f>+'Ark1'!R24</f>
        <v>19411</v>
      </c>
      <c r="C30" s="401">
        <f t="shared" si="12"/>
        <v>13306</v>
      </c>
      <c r="D30" s="6"/>
      <c r="E30" s="343"/>
      <c r="F30" s="6"/>
      <c r="G30" s="73">
        <f>+'Ark1'!U24</f>
        <v>12.86043222914836</v>
      </c>
      <c r="H30" s="259">
        <f t="shared" si="13"/>
        <v>0.20041584913197141</v>
      </c>
      <c r="I30" s="10">
        <f>+'Ark1'!S24</f>
        <v>8.6827571995260406</v>
      </c>
      <c r="J30" s="123">
        <f t="shared" si="14"/>
        <v>0.51125842802726673</v>
      </c>
      <c r="K30" s="6"/>
      <c r="L30" s="6"/>
      <c r="M30" s="6"/>
      <c r="N30" s="6"/>
      <c r="O30" s="308"/>
      <c r="P30" s="9">
        <f>+'Ark1'!T24</f>
        <v>6.2013291432692803</v>
      </c>
      <c r="Q30" s="123">
        <f t="shared" si="15"/>
        <v>0.13187787381801019</v>
      </c>
      <c r="R30" s="103">
        <f>+'Ark1'!W24</f>
        <v>4.8426150121065374</v>
      </c>
      <c r="S30" s="8"/>
      <c r="T30" s="407">
        <f>+'Ark1'!AI24</f>
        <v>5.6668899077842477E-2</v>
      </c>
      <c r="U30" s="8"/>
      <c r="V30" s="129">
        <f>+'Ark1'!X24</f>
        <v>7.39271547060945</v>
      </c>
      <c r="W30" s="89">
        <f>+'Ark1'!Y24</f>
        <v>0.2781927772912266</v>
      </c>
      <c r="X30" s="129">
        <f>+'Ark1'!Z24</f>
        <v>0</v>
      </c>
      <c r="Y30" s="346">
        <f>+'Ark1'!Q24</f>
        <v>1283</v>
      </c>
      <c r="Z30" s="89">
        <f t="shared" si="16"/>
        <v>912</v>
      </c>
      <c r="AA30" s="129">
        <f t="shared" si="0"/>
        <v>15.129384255650818</v>
      </c>
      <c r="AB30" s="88">
        <f t="shared" si="17"/>
        <v>1.4811461306150957</v>
      </c>
      <c r="AC30" s="90">
        <f>+'Ark1'!AD24</f>
        <v>39.71046834174836</v>
      </c>
      <c r="AD30" s="346">
        <f t="shared" si="2"/>
        <v>249.6338499999988</v>
      </c>
      <c r="AE30" s="6"/>
      <c r="AL30" s="333">
        <f t="shared" si="6"/>
        <v>1903</v>
      </c>
      <c r="AM30" s="23">
        <f t="shared" si="6"/>
        <v>15.270204939569082</v>
      </c>
      <c r="AN30" s="23">
        <f t="shared" si="6"/>
        <v>9.4781923279033062</v>
      </c>
      <c r="AO30" s="23">
        <f t="shared" si="6"/>
        <v>6.9842354177614316</v>
      </c>
    </row>
    <row r="31" spans="1:49">
      <c r="A31" s="8">
        <f t="shared" si="7"/>
        <v>2019</v>
      </c>
      <c r="B31" s="336">
        <f>+'Ark1'!R25</f>
        <v>4322</v>
      </c>
      <c r="C31" s="401">
        <f t="shared" si="12"/>
        <v>-15089</v>
      </c>
      <c r="D31" s="6"/>
      <c r="E31" s="343"/>
      <c r="F31" s="6"/>
      <c r="G31" s="73">
        <f>+'Ark1'!U25</f>
        <v>14.558109671448422</v>
      </c>
      <c r="H31" s="259">
        <f t="shared" si="13"/>
        <v>1.697677442300062</v>
      </c>
      <c r="I31" s="10">
        <f>+'Ark1'!S25</f>
        <v>8.7221193891716791</v>
      </c>
      <c r="J31" s="123">
        <f t="shared" si="14"/>
        <v>3.9362189645638423E-2</v>
      </c>
      <c r="K31" s="6"/>
      <c r="L31" s="6"/>
      <c r="M31" s="6"/>
      <c r="N31" s="6"/>
      <c r="O31" s="308"/>
      <c r="P31" s="9">
        <f>+'Ark1'!T25</f>
        <v>6.6332716335030097</v>
      </c>
      <c r="Q31" s="123">
        <f t="shared" si="15"/>
        <v>0.43194249023372944</v>
      </c>
      <c r="R31" s="103">
        <f>+'Ark1'!W25</f>
        <v>10.018509949097639</v>
      </c>
      <c r="S31" s="8"/>
      <c r="T31" s="407">
        <f>+'Ark1'!AI25</f>
        <v>0.13882461823229983</v>
      </c>
      <c r="U31" s="8"/>
      <c r="V31" s="129">
        <f>+'Ark1'!X25</f>
        <v>25.775104118463673</v>
      </c>
      <c r="W31" s="89">
        <f>+'Ark1'!Y25</f>
        <v>1.4345210550670984</v>
      </c>
      <c r="X31" s="129">
        <f>+'Ark1'!Z25</f>
        <v>0</v>
      </c>
      <c r="Y31" s="346">
        <f>+'Ark1'!Q25</f>
        <v>305</v>
      </c>
      <c r="Z31" s="89">
        <f t="shared" si="16"/>
        <v>-978</v>
      </c>
      <c r="AA31" s="129">
        <f t="shared" si="0"/>
        <v>14.170491803278688</v>
      </c>
      <c r="AB31" s="88">
        <f t="shared" si="17"/>
        <v>1.6691023158341536</v>
      </c>
      <c r="AC31" s="90">
        <f>+'Ark1'!AD25</f>
        <v>37.467449874506741</v>
      </c>
      <c r="AD31" s="346">
        <f t="shared" si="2"/>
        <v>62.920150000000085</v>
      </c>
      <c r="AE31" s="6"/>
      <c r="AL31" s="333">
        <f t="shared" si="6"/>
        <v>1903</v>
      </c>
      <c r="AM31" s="23">
        <f t="shared" si="6"/>
        <v>15.270204939569082</v>
      </c>
      <c r="AN31" s="23">
        <f t="shared" si="6"/>
        <v>9.4781923279033062</v>
      </c>
      <c r="AO31" s="23">
        <f t="shared" si="6"/>
        <v>6.9842354177614316</v>
      </c>
    </row>
    <row r="32" spans="1:49">
      <c r="A32" s="8">
        <f t="shared" si="7"/>
        <v>2020</v>
      </c>
      <c r="B32" s="336">
        <f>+'Ark1'!R26</f>
        <v>3255</v>
      </c>
      <c r="C32" s="401">
        <f t="shared" ref="C32" si="18">+B32-B31</f>
        <v>-1067</v>
      </c>
      <c r="D32" s="6"/>
      <c r="E32" s="343"/>
      <c r="F32" s="6"/>
      <c r="G32" s="73">
        <f>+'Ark1'!U26</f>
        <v>14.969235023041485</v>
      </c>
      <c r="H32" s="259">
        <f t="shared" ref="H32" si="19">+G32-G31</f>
        <v>0.4111253515930624</v>
      </c>
      <c r="I32" s="10">
        <f>+'Ark1'!S26</f>
        <v>8.5345622119815641</v>
      </c>
      <c r="J32" s="123">
        <f t="shared" ref="J32" si="20">+I32-I31</f>
        <v>-0.187557177190115</v>
      </c>
      <c r="K32" s="6"/>
      <c r="L32" s="6"/>
      <c r="M32" s="6"/>
      <c r="N32" s="6"/>
      <c r="O32" s="308"/>
      <c r="P32" s="9">
        <f>+'Ark1'!T26</f>
        <v>6.5397849462365594</v>
      </c>
      <c r="Q32" s="123">
        <f t="shared" ref="Q32" si="21">+P32-P31</f>
        <v>-9.3486687266450375E-2</v>
      </c>
      <c r="R32" s="103">
        <f>+'Ark1'!W26</f>
        <v>6.6973886328725039</v>
      </c>
      <c r="S32" s="8"/>
      <c r="T32" s="407">
        <f>+'Ark1'!AI26</f>
        <v>0</v>
      </c>
      <c r="U32" s="8"/>
      <c r="V32" s="129">
        <f>+'Ark1'!X26</f>
        <v>29.86175115207374</v>
      </c>
      <c r="W32" s="89">
        <f>+'Ark1'!Y26</f>
        <v>1.290322580645161</v>
      </c>
      <c r="X32" s="129">
        <f>+'Ark1'!Z26</f>
        <v>0</v>
      </c>
      <c r="Y32" s="346">
        <f>+'Ark1'!Q26</f>
        <v>276</v>
      </c>
      <c r="Z32" s="89">
        <f t="shared" ref="Z32" si="22">+Y32-Y31</f>
        <v>-29</v>
      </c>
      <c r="AA32" s="129">
        <f t="shared" si="0"/>
        <v>11.793478260869565</v>
      </c>
      <c r="AB32" s="88">
        <f t="shared" ref="AB32" si="23">+G32/I32</f>
        <v>1.7539546436285114</v>
      </c>
      <c r="AC32" s="90">
        <f>+'Ark1'!AD26</f>
        <v>44.559450670911367</v>
      </c>
      <c r="AD32" s="346">
        <f t="shared" si="2"/>
        <v>48.724860000000028</v>
      </c>
      <c r="AE32" s="6"/>
      <c r="AL32" s="333">
        <f t="shared" ref="AL32:AO32" si="24">+AL31</f>
        <v>1903</v>
      </c>
      <c r="AM32" s="23">
        <f t="shared" si="24"/>
        <v>15.270204939569082</v>
      </c>
      <c r="AN32" s="23">
        <f t="shared" si="24"/>
        <v>9.4781923279033062</v>
      </c>
      <c r="AO32" s="23">
        <f t="shared" si="24"/>
        <v>6.9842354177614316</v>
      </c>
    </row>
    <row r="33" spans="1:41">
      <c r="A33" s="8">
        <f t="shared" si="7"/>
        <v>2021</v>
      </c>
      <c r="B33" s="336">
        <f>+'Ark1'!R27</f>
        <v>2277</v>
      </c>
      <c r="C33" s="401">
        <f t="shared" ref="C33" si="25">+B33-B32</f>
        <v>-978</v>
      </c>
      <c r="D33" s="6"/>
      <c r="E33" s="343"/>
      <c r="F33" s="6"/>
      <c r="G33" s="73">
        <f>+'Ark1'!U27</f>
        <v>14.783447518664921</v>
      </c>
      <c r="H33" s="259">
        <f t="shared" ref="H33" si="26">+G33-G32</f>
        <v>-0.18578750437656311</v>
      </c>
      <c r="I33" s="10">
        <f>+'Ark1'!S27</f>
        <v>8.59068950373298</v>
      </c>
      <c r="J33" s="123">
        <f t="shared" ref="J33" si="27">+I33-I32</f>
        <v>5.6127291751415953E-2</v>
      </c>
      <c r="K33" s="6"/>
      <c r="L33" s="6"/>
      <c r="M33" s="6"/>
      <c r="N33" s="6"/>
      <c r="O33" s="308"/>
      <c r="P33" s="9">
        <f>+'Ark1'!T27</f>
        <v>6.2301273605621441</v>
      </c>
      <c r="Q33" s="123">
        <f t="shared" ref="Q33" si="28">+P33-P32</f>
        <v>-0.30965758567441526</v>
      </c>
      <c r="R33" s="103">
        <f>+'Ark1'!W27</f>
        <v>5.4018445322793136</v>
      </c>
      <c r="S33" s="8"/>
      <c r="T33" s="407">
        <f>+'Ark1'!AI27</f>
        <v>1.0101010101010102</v>
      </c>
      <c r="U33" s="8"/>
      <c r="V33" s="129">
        <f>+'Ark1'!X27</f>
        <v>27.184892402283705</v>
      </c>
      <c r="W33" s="89">
        <f>+'Ark1'!Y27</f>
        <v>1.6688625384277556</v>
      </c>
      <c r="X33" s="129">
        <f>+'Ark1'!Z27</f>
        <v>0</v>
      </c>
      <c r="Y33" s="346">
        <f>+'Ark1'!Q27</f>
        <v>225</v>
      </c>
      <c r="Z33" s="89">
        <f t="shared" ref="Z33" si="29">+Y33-Y32</f>
        <v>-51</v>
      </c>
      <c r="AA33" s="129">
        <f t="shared" si="0"/>
        <v>10.119999999999999</v>
      </c>
      <c r="AB33" s="88">
        <f t="shared" ref="AB33" si="30">+G33/I33</f>
        <v>1.720868565001791</v>
      </c>
      <c r="AC33" s="90">
        <f>+'Ark1'!AD27</f>
        <v>36.306349114837538</v>
      </c>
      <c r="AD33" s="346">
        <f t="shared" si="2"/>
        <v>33.661910000000027</v>
      </c>
      <c r="AE33" s="6"/>
      <c r="AL33" s="333">
        <f t="shared" ref="AL33:AO34" si="31">+AL32</f>
        <v>1903</v>
      </c>
      <c r="AM33" s="23">
        <f t="shared" si="31"/>
        <v>15.270204939569082</v>
      </c>
      <c r="AN33" s="23">
        <f t="shared" si="31"/>
        <v>9.4781923279033062</v>
      </c>
      <c r="AO33" s="23">
        <f t="shared" si="31"/>
        <v>6.9842354177614316</v>
      </c>
    </row>
    <row r="34" spans="1:41">
      <c r="A34" s="8">
        <f t="shared" si="7"/>
        <v>2022</v>
      </c>
      <c r="B34" s="336">
        <f>+'Ark1'!R28</f>
        <v>2786</v>
      </c>
      <c r="C34" s="401">
        <f t="shared" ref="C34" si="32">+B34-B33</f>
        <v>509</v>
      </c>
      <c r="D34" s="6"/>
      <c r="E34" s="439">
        <f>+'Ark1'!AJ28</f>
        <v>745</v>
      </c>
      <c r="F34" s="6"/>
      <c r="G34" s="73">
        <f>+'Ark1'!U28</f>
        <v>14.754881550610182</v>
      </c>
      <c r="H34" s="259">
        <f t="shared" ref="H34" si="33">+G34-G33</f>
        <v>-2.8565968054738988E-2</v>
      </c>
      <c r="I34" s="10">
        <f>+'Ark1'!S28</f>
        <v>8.623474515434312</v>
      </c>
      <c r="J34" s="123">
        <f t="shared" ref="J34" si="34">+I34-I33</f>
        <v>3.2785011701331968E-2</v>
      </c>
      <c r="K34" s="6"/>
      <c r="L34" s="417">
        <f>+IF(E34=0,"",'Ark1'!AK28)</f>
        <v>87.19114093959719</v>
      </c>
      <c r="M34" s="6"/>
      <c r="N34" s="417">
        <f>+IF(E34=0,"",'Ark1'!AL28)</f>
        <v>23.796702445905513</v>
      </c>
      <c r="O34" s="308"/>
      <c r="P34" s="9">
        <f>+'Ark1'!T28</f>
        <v>6.1514716439339541</v>
      </c>
      <c r="Q34" s="123">
        <f t="shared" ref="Q34" si="35">+P34-P33</f>
        <v>-7.8655716628190042E-2</v>
      </c>
      <c r="R34" s="103">
        <f>+'Ark1'!W28</f>
        <v>5.5994256999282124</v>
      </c>
      <c r="S34" s="8"/>
      <c r="T34" s="407">
        <f>+'Ark1'!AI28</f>
        <v>1.4716439339554919</v>
      </c>
      <c r="U34" s="8"/>
      <c r="V34" s="129">
        <f>+'Ark1'!X28</f>
        <v>32.340272792534101</v>
      </c>
      <c r="W34" s="89">
        <f>+'Ark1'!Y28</f>
        <v>2.3330940416367554</v>
      </c>
      <c r="X34" s="129">
        <f>+'Ark1'!Z28</f>
        <v>0</v>
      </c>
      <c r="Y34" s="346">
        <f>+'Ark1'!Q28</f>
        <v>251</v>
      </c>
      <c r="Z34" s="89">
        <f t="shared" ref="Z34" si="36">+Y34-Y33</f>
        <v>26</v>
      </c>
      <c r="AA34" s="129">
        <f t="shared" si="0"/>
        <v>11.099601593625499</v>
      </c>
      <c r="AB34" s="88">
        <f t="shared" ref="AB34" si="37">+G34/I34</f>
        <v>1.7110135275754415</v>
      </c>
      <c r="AC34" s="90">
        <f>+'Ark1'!AD28</f>
        <v>49.587058654183288</v>
      </c>
      <c r="AD34" s="346">
        <f t="shared" si="2"/>
        <v>41.107099999999967</v>
      </c>
      <c r="AE34" s="6"/>
      <c r="AL34" s="333">
        <f t="shared" si="31"/>
        <v>1903</v>
      </c>
      <c r="AM34" s="23">
        <f t="shared" si="31"/>
        <v>15.270204939569082</v>
      </c>
      <c r="AN34" s="23">
        <f t="shared" si="31"/>
        <v>9.4781923279033062</v>
      </c>
      <c r="AO34" s="23">
        <f t="shared" si="31"/>
        <v>6.9842354177614316</v>
      </c>
    </row>
    <row r="35" spans="1:41" s="478" customFormat="1">
      <c r="A35" s="8">
        <f t="shared" si="7"/>
        <v>2023</v>
      </c>
      <c r="B35" s="336">
        <f>+'Ark1'!R29</f>
        <v>2766</v>
      </c>
      <c r="C35" s="401">
        <f t="shared" ref="C35:C36" si="38">+B35-B34</f>
        <v>-20</v>
      </c>
      <c r="D35" s="6"/>
      <c r="E35" s="439">
        <f>+'Ark1'!AJ29</f>
        <v>1158</v>
      </c>
      <c r="F35" s="6"/>
      <c r="G35" s="73">
        <f>+'Ark1'!U29</f>
        <v>15.192986261749828</v>
      </c>
      <c r="H35" s="259">
        <f t="shared" ref="H35:H36" si="39">+G35-G34</f>
        <v>0.43810471113964589</v>
      </c>
      <c r="I35" s="10">
        <f>+'Ark1'!S29</f>
        <v>8.8626174981923356</v>
      </c>
      <c r="J35" s="123">
        <f t="shared" ref="J35:J36" si="40">+I35-I34</f>
        <v>0.23914298275802359</v>
      </c>
      <c r="K35" s="6"/>
      <c r="L35" s="417">
        <f>+IF(E35=0,"",'Ark1'!AK29)</f>
        <v>86.079620034542387</v>
      </c>
      <c r="M35" s="6"/>
      <c r="N35" s="417">
        <f>+IF(E35=0,"",'Ark1'!AL29)</f>
        <v>23.594143106975075</v>
      </c>
      <c r="O35" s="308"/>
      <c r="P35" s="9">
        <f>+'Ark1'!T29</f>
        <v>6.5469992769342014</v>
      </c>
      <c r="Q35" s="123">
        <f t="shared" ref="Q35:Q36" si="41">+P35-P34</f>
        <v>0.39552763300024729</v>
      </c>
      <c r="R35" s="103">
        <f>+'Ark1'!W29</f>
        <v>9.1829356471438892</v>
      </c>
      <c r="S35" s="8"/>
      <c r="T35" s="407">
        <f>+'Ark1'!AI29</f>
        <v>0.50614605929139556</v>
      </c>
      <c r="U35" s="8"/>
      <c r="V35" s="129">
        <f>+'Ark1'!X29</f>
        <v>34.779464931308745</v>
      </c>
      <c r="W35" s="89">
        <f>+'Ark1'!Y29</f>
        <v>2.2415039768618943</v>
      </c>
      <c r="X35" s="129">
        <f>+'Ark1'!Z29</f>
        <v>0</v>
      </c>
      <c r="Y35" s="346">
        <f>+'Ark1'!Q29</f>
        <v>236</v>
      </c>
      <c r="Z35" s="89">
        <f t="shared" ref="Z35:Z36" si="42">+Y35-Y34</f>
        <v>-15</v>
      </c>
      <c r="AA35" s="129">
        <f t="shared" ref="AA35:AA36" si="43">+B35/Y35</f>
        <v>11.720338983050848</v>
      </c>
      <c r="AB35" s="88">
        <f t="shared" ref="AB35:AB36" si="44">+G35/I35</f>
        <v>1.7142775556824681</v>
      </c>
      <c r="AC35" s="90">
        <f>+'Ark1'!AD29</f>
        <v>42.206290070021197</v>
      </c>
      <c r="AD35" s="346">
        <f t="shared" ref="AD35:AD36" si="45">+(G35*B35)/1000</f>
        <v>42.023800000000023</v>
      </c>
      <c r="AE35" s="6"/>
      <c r="AL35" s="333">
        <f t="shared" ref="AL35:AO35" si="46">+AL34</f>
        <v>1903</v>
      </c>
      <c r="AM35" s="23">
        <f t="shared" si="46"/>
        <v>15.270204939569082</v>
      </c>
      <c r="AN35" s="23">
        <f t="shared" si="46"/>
        <v>9.4781923279033062</v>
      </c>
      <c r="AO35" s="23">
        <f t="shared" si="46"/>
        <v>6.9842354177614316</v>
      </c>
    </row>
    <row r="36" spans="1:41">
      <c r="A36" s="8">
        <f t="shared" si="7"/>
        <v>2024</v>
      </c>
      <c r="B36" s="336">
        <f>+'Ark1'!R30</f>
        <v>1903</v>
      </c>
      <c r="C36" s="401">
        <f t="shared" si="38"/>
        <v>-863</v>
      </c>
      <c r="D36" s="6"/>
      <c r="E36" s="439">
        <f>+'Ark1'!AJ30</f>
        <v>1884</v>
      </c>
      <c r="F36" s="6"/>
      <c r="G36" s="73">
        <f>+'Ark1'!U30</f>
        <v>15.270204939569082</v>
      </c>
      <c r="H36" s="259">
        <f t="shared" si="39"/>
        <v>7.7218677819253401E-2</v>
      </c>
      <c r="I36" s="10">
        <f>+'Ark1'!S30</f>
        <v>9.4781923279033062</v>
      </c>
      <c r="J36" s="123">
        <f t="shared" si="40"/>
        <v>0.61557482971097066</v>
      </c>
      <c r="K36" s="6"/>
      <c r="L36" s="417">
        <f>+IF(E36=0,"",'Ark1'!AK30)</f>
        <v>85.156794055201757</v>
      </c>
      <c r="M36" s="6"/>
      <c r="N36" s="417">
        <f>+IF(E36=0,"",'Ark1'!AL30)</f>
        <v>24.656695586624956</v>
      </c>
      <c r="O36" s="308"/>
      <c r="P36" s="9">
        <f>+'Ark1'!T30</f>
        <v>6.9842354177614316</v>
      </c>
      <c r="Q36" s="123">
        <f t="shared" si="41"/>
        <v>0.43723614082723028</v>
      </c>
      <c r="R36" s="103">
        <f>+'Ark1'!W30</f>
        <v>12.13872832369942</v>
      </c>
      <c r="S36" s="8"/>
      <c r="T36" s="407">
        <f>+'Ark1'!AI30</f>
        <v>0</v>
      </c>
      <c r="U36" s="8"/>
      <c r="V36" s="129">
        <f>+'Ark1'!X30</f>
        <v>35.57540725170783</v>
      </c>
      <c r="W36" s="89">
        <f>+'Ark1'!Y30</f>
        <v>1.2086179716237522</v>
      </c>
      <c r="X36" s="129">
        <f>+'Ark1'!Z30</f>
        <v>0</v>
      </c>
      <c r="Y36" s="346">
        <f>+'Ark1'!Q30</f>
        <v>184</v>
      </c>
      <c r="Z36" s="89">
        <f t="shared" si="42"/>
        <v>-52</v>
      </c>
      <c r="AA36" s="129">
        <f t="shared" si="43"/>
        <v>10.342391304347826</v>
      </c>
      <c r="AB36" s="88">
        <f t="shared" si="44"/>
        <v>1.6110883184565048</v>
      </c>
      <c r="AC36" s="90">
        <f>+'Ark1'!AD30</f>
        <v>44.423544471419291</v>
      </c>
      <c r="AD36" s="346">
        <f t="shared" si="45"/>
        <v>29.059199999999965</v>
      </c>
      <c r="AE36" s="6"/>
      <c r="AL36" s="333">
        <f t="shared" ref="AL36:AO36" si="47">+AL35</f>
        <v>1903</v>
      </c>
      <c r="AM36" s="23">
        <f t="shared" si="47"/>
        <v>15.270204939569082</v>
      </c>
      <c r="AN36" s="23">
        <f t="shared" si="47"/>
        <v>9.4781923279033062</v>
      </c>
      <c r="AO36" s="23">
        <f t="shared" si="47"/>
        <v>6.9842354177614316</v>
      </c>
    </row>
    <row r="37" spans="1:41">
      <c r="A37" s="6"/>
      <c r="B37" s="6"/>
      <c r="C37" s="343"/>
      <c r="D37" s="6"/>
      <c r="E37" s="343"/>
      <c r="F37" s="6"/>
      <c r="G37" s="6"/>
      <c r="H37" s="6"/>
      <c r="I37" s="6"/>
      <c r="J37" s="6"/>
      <c r="K37" s="6"/>
      <c r="L37" s="6"/>
      <c r="M37" s="6"/>
      <c r="N37" s="6"/>
      <c r="O37" s="308"/>
      <c r="P37" s="6"/>
      <c r="Q37" s="6"/>
      <c r="R37" s="6"/>
      <c r="S37" s="8"/>
      <c r="T37" s="406"/>
      <c r="U37" s="8"/>
      <c r="V37" s="6"/>
      <c r="W37" s="6"/>
      <c r="X37" s="6"/>
      <c r="Y37" s="343"/>
      <c r="Z37" s="6"/>
      <c r="AA37" s="283"/>
      <c r="AB37" s="6"/>
      <c r="AC37" s="6"/>
      <c r="AD37" s="343"/>
      <c r="AE37" s="6"/>
    </row>
    <row r="40" spans="1:41">
      <c r="B40" s="3" t="s">
        <v>96</v>
      </c>
    </row>
    <row r="41" spans="1:41" ht="15.6">
      <c r="B41">
        <v>2022</v>
      </c>
      <c r="E41" s="502">
        <f>100*E34/B34</f>
        <v>26.740847092605886</v>
      </c>
      <c r="G41" s="3" t="s">
        <v>688</v>
      </c>
    </row>
    <row r="42" spans="1:41" ht="15.6">
      <c r="B42">
        <v>2023</v>
      </c>
      <c r="E42" s="502">
        <f t="shared" ref="E42:E43" si="48">100*E35/B35</f>
        <v>41.865509761388289</v>
      </c>
      <c r="G42" s="3" t="s">
        <v>688</v>
      </c>
    </row>
    <row r="43" spans="1:41" ht="15.6">
      <c r="B43" s="478">
        <v>2024</v>
      </c>
      <c r="C43" s="479"/>
      <c r="D43" s="478"/>
      <c r="E43" s="502">
        <f t="shared" si="48"/>
        <v>99.001576458223852</v>
      </c>
      <c r="F43" s="478"/>
      <c r="G43" s="3" t="s">
        <v>688</v>
      </c>
      <c r="H43" s="478"/>
      <c r="I43" s="478"/>
      <c r="J43" s="478"/>
    </row>
    <row r="63" spans="27:44" ht="15.6">
      <c r="AA63"/>
      <c r="AP63" s="108" t="s">
        <v>592</v>
      </c>
      <c r="AQ63" s="108" t="s">
        <v>0</v>
      </c>
      <c r="AR63" s="108" t="s">
        <v>590</v>
      </c>
    </row>
    <row r="64" spans="27:44" ht="15.6">
      <c r="AA64"/>
      <c r="AP64" s="267">
        <v>1</v>
      </c>
      <c r="AQ64" s="108" t="s">
        <v>28</v>
      </c>
      <c r="AR64" s="108" t="s">
        <v>99</v>
      </c>
    </row>
    <row r="65" spans="27:44" ht="15.6">
      <c r="AA65"/>
      <c r="AP65" s="267">
        <v>2</v>
      </c>
      <c r="AQ65" s="108" t="s">
        <v>29</v>
      </c>
      <c r="AR65" s="268" t="s">
        <v>100</v>
      </c>
    </row>
    <row r="66" spans="27:44" ht="15.6">
      <c r="AA66"/>
      <c r="AP66" s="267">
        <v>3</v>
      </c>
      <c r="AQ66" s="108" t="s">
        <v>30</v>
      </c>
      <c r="AR66" s="108" t="s">
        <v>101</v>
      </c>
    </row>
    <row r="67" spans="27:44" ht="15.6">
      <c r="AA67"/>
      <c r="AP67" s="269">
        <v>4</v>
      </c>
      <c r="AQ67" s="270" t="s">
        <v>31</v>
      </c>
      <c r="AR67" s="270" t="s">
        <v>102</v>
      </c>
    </row>
    <row r="68" spans="27:44" ht="15.6">
      <c r="AA68"/>
      <c r="AP68" s="269">
        <v>5</v>
      </c>
      <c r="AQ68" s="270" t="s">
        <v>409</v>
      </c>
      <c r="AR68" s="270" t="s">
        <v>591</v>
      </c>
    </row>
    <row r="69" spans="27:44" ht="15.6">
      <c r="AA69"/>
      <c r="AP69" s="269">
        <v>6</v>
      </c>
      <c r="AQ69" s="270" t="s">
        <v>32</v>
      </c>
      <c r="AR69" s="270" t="s">
        <v>104</v>
      </c>
    </row>
    <row r="70" spans="27:44" ht="15.6">
      <c r="AA70"/>
      <c r="AP70" s="267">
        <v>7</v>
      </c>
      <c r="AQ70" s="108" t="s">
        <v>33</v>
      </c>
      <c r="AR70" s="108" t="s">
        <v>105</v>
      </c>
    </row>
    <row r="71" spans="27:44" ht="15.6">
      <c r="AA71"/>
      <c r="AP71" s="267">
        <v>8</v>
      </c>
      <c r="AQ71" s="108" t="s">
        <v>34</v>
      </c>
      <c r="AR71" s="268" t="s">
        <v>106</v>
      </c>
    </row>
    <row r="72" spans="27:44" ht="15.6">
      <c r="AA72"/>
      <c r="AP72" s="267">
        <v>9</v>
      </c>
      <c r="AQ72" s="108" t="s">
        <v>35</v>
      </c>
      <c r="AR72" s="108" t="s">
        <v>107</v>
      </c>
    </row>
    <row r="73" spans="27:44" ht="15.6">
      <c r="AA73"/>
      <c r="AP73" s="269">
        <v>10</v>
      </c>
      <c r="AQ73" s="270" t="s">
        <v>36</v>
      </c>
      <c r="AR73" s="270" t="s">
        <v>108</v>
      </c>
    </row>
    <row r="74" spans="27:44" ht="15.6">
      <c r="AA74"/>
      <c r="AP74" s="269">
        <v>11</v>
      </c>
      <c r="AQ74" s="270" t="s">
        <v>37</v>
      </c>
      <c r="AR74" s="271" t="s">
        <v>109</v>
      </c>
    </row>
    <row r="75" spans="27:44" ht="15.6">
      <c r="AA75"/>
      <c r="AP75" s="269">
        <v>12</v>
      </c>
      <c r="AQ75" s="270" t="s">
        <v>38</v>
      </c>
      <c r="AR75" s="270" t="s">
        <v>110</v>
      </c>
    </row>
    <row r="76" spans="27:44" ht="15.6">
      <c r="AA76"/>
      <c r="AP76" s="267">
        <v>13</v>
      </c>
      <c r="AQ76" s="108" t="s">
        <v>39</v>
      </c>
      <c r="AR76" s="108" t="s">
        <v>111</v>
      </c>
    </row>
    <row r="77" spans="27:44" ht="15.6">
      <c r="AA77"/>
      <c r="AP77" s="267">
        <v>14</v>
      </c>
      <c r="AQ77" s="108" t="s">
        <v>410</v>
      </c>
      <c r="AR77" s="268" t="s">
        <v>112</v>
      </c>
    </row>
    <row r="78" spans="27:44" ht="15.6">
      <c r="AA78"/>
      <c r="AP78" s="267">
        <v>15</v>
      </c>
      <c r="AQ78" s="108" t="s">
        <v>40</v>
      </c>
      <c r="AR78" s="108" t="s">
        <v>113</v>
      </c>
    </row>
    <row r="126" spans="1:33">
      <c r="A126" s="31"/>
      <c r="B126" s="31"/>
      <c r="C126" s="348"/>
      <c r="D126" s="31"/>
      <c r="E126" s="348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</row>
    <row r="127" spans="1:33">
      <c r="A127" s="39"/>
      <c r="B127" s="39"/>
      <c r="C127" s="349"/>
      <c r="D127" s="39"/>
      <c r="E127" s="34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1"/>
      <c r="S127" s="31"/>
      <c r="T127" s="408"/>
      <c r="U127" s="31"/>
      <c r="V127" s="31"/>
      <c r="W127" s="31"/>
      <c r="X127" s="31"/>
      <c r="Y127" s="348"/>
      <c r="Z127" s="31"/>
      <c r="AA127" s="284"/>
      <c r="AB127" s="31"/>
      <c r="AC127" s="31"/>
      <c r="AD127" s="348"/>
      <c r="AE127" s="31"/>
      <c r="AF127" s="31"/>
      <c r="AG127" s="31"/>
    </row>
    <row r="128" spans="1:33">
      <c r="A128" s="39"/>
      <c r="B128" s="39"/>
      <c r="C128" s="349"/>
      <c r="D128" s="39"/>
      <c r="E128" s="34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409"/>
      <c r="U128" s="39"/>
      <c r="V128" s="39"/>
      <c r="W128" s="39"/>
      <c r="X128" s="39"/>
      <c r="Y128" s="349"/>
      <c r="Z128" s="39"/>
      <c r="AA128" s="285"/>
      <c r="AB128" s="39"/>
      <c r="AC128" s="39"/>
      <c r="AD128" s="349"/>
      <c r="AE128" s="39"/>
      <c r="AF128" s="39"/>
      <c r="AG128" s="39"/>
    </row>
    <row r="129" spans="1:33">
      <c r="A129" s="39"/>
      <c r="B129" s="39"/>
      <c r="C129" s="349"/>
      <c r="D129" s="39"/>
      <c r="E129" s="34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409"/>
      <c r="U129" s="39"/>
      <c r="V129" s="39"/>
      <c r="W129" s="39"/>
      <c r="X129" s="39"/>
      <c r="Y129" s="349"/>
      <c r="Z129" s="39"/>
      <c r="AA129" s="285"/>
      <c r="AB129" s="39"/>
      <c r="AC129" s="39"/>
      <c r="AD129" s="349"/>
      <c r="AE129" s="39"/>
      <c r="AF129" s="39"/>
      <c r="AG129" s="39"/>
    </row>
    <row r="130" spans="1:33">
      <c r="A130" s="39"/>
      <c r="B130" s="39"/>
      <c r="C130" s="349"/>
      <c r="D130" s="39"/>
      <c r="E130" s="34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409"/>
      <c r="U130" s="39"/>
      <c r="V130" s="39"/>
      <c r="W130" s="39"/>
      <c r="X130" s="39"/>
      <c r="Y130" s="349"/>
      <c r="Z130" s="39"/>
      <c r="AA130" s="285"/>
      <c r="AB130" s="39"/>
      <c r="AC130" s="39"/>
      <c r="AD130" s="349"/>
      <c r="AE130" s="39"/>
      <c r="AF130" s="39"/>
      <c r="AG130" s="39"/>
    </row>
    <row r="131" spans="1:33">
      <c r="A131" s="39"/>
      <c r="B131" s="39"/>
      <c r="C131" s="349"/>
      <c r="D131" s="39"/>
      <c r="E131" s="34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409"/>
      <c r="U131" s="39"/>
      <c r="V131" s="39"/>
      <c r="W131" s="39"/>
      <c r="X131" s="39"/>
      <c r="Y131" s="349"/>
      <c r="Z131" s="39"/>
      <c r="AA131" s="285"/>
      <c r="AB131" s="39"/>
      <c r="AC131" s="39"/>
      <c r="AD131" s="349"/>
      <c r="AE131" s="39"/>
      <c r="AF131" s="39"/>
      <c r="AG131" s="39"/>
    </row>
    <row r="132" spans="1:33">
      <c r="A132" s="39"/>
      <c r="B132" s="39"/>
      <c r="C132" s="349"/>
      <c r="D132" s="39"/>
      <c r="E132" s="34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409"/>
      <c r="U132" s="39"/>
      <c r="V132" s="39"/>
      <c r="W132" s="39"/>
      <c r="X132" s="39"/>
      <c r="Y132" s="349"/>
      <c r="Z132" s="39"/>
      <c r="AA132" s="285"/>
      <c r="AB132" s="39"/>
      <c r="AC132" s="39"/>
      <c r="AD132" s="349"/>
      <c r="AE132" s="39"/>
      <c r="AF132" s="39"/>
      <c r="AG132" s="39"/>
    </row>
    <row r="133" spans="1:33">
      <c r="A133" s="39"/>
      <c r="B133" s="39"/>
      <c r="C133" s="349"/>
      <c r="D133" s="39"/>
      <c r="E133" s="34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409"/>
      <c r="U133" s="39"/>
      <c r="V133" s="39"/>
      <c r="W133" s="39"/>
      <c r="X133" s="39"/>
      <c r="Y133" s="349"/>
      <c r="Z133" s="39"/>
      <c r="AA133" s="285"/>
      <c r="AB133" s="39"/>
      <c r="AC133" s="39"/>
      <c r="AD133" s="349"/>
      <c r="AE133" s="39"/>
      <c r="AF133" s="39"/>
      <c r="AG133" s="39"/>
    </row>
    <row r="134" spans="1:33">
      <c r="A134" s="39"/>
      <c r="B134" s="39"/>
      <c r="C134" s="349"/>
      <c r="D134" s="39"/>
      <c r="E134" s="34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409"/>
      <c r="U134" s="39"/>
      <c r="V134" s="39"/>
      <c r="W134" s="39"/>
      <c r="X134" s="39"/>
      <c r="Y134" s="349"/>
      <c r="Z134" s="39"/>
      <c r="AA134" s="285"/>
      <c r="AB134" s="39"/>
      <c r="AC134" s="39"/>
      <c r="AD134" s="349"/>
      <c r="AE134" s="39"/>
      <c r="AF134" s="39"/>
      <c r="AG134" s="39"/>
    </row>
    <row r="135" spans="1:33">
      <c r="A135" s="39"/>
      <c r="B135" s="39"/>
      <c r="C135" s="349"/>
      <c r="D135" s="39"/>
      <c r="E135" s="34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409"/>
      <c r="U135" s="39"/>
      <c r="V135" s="39"/>
      <c r="W135" s="39"/>
      <c r="X135" s="39"/>
      <c r="Y135" s="349"/>
      <c r="Z135" s="39"/>
      <c r="AA135" s="285"/>
      <c r="AB135" s="39"/>
      <c r="AC135" s="39"/>
      <c r="AD135" s="349"/>
      <c r="AE135" s="39"/>
      <c r="AF135" s="39"/>
      <c r="AG135" s="39"/>
    </row>
    <row r="136" spans="1:33">
      <c r="A136" s="39"/>
      <c r="B136" s="39"/>
      <c r="C136" s="349"/>
      <c r="D136" s="39"/>
      <c r="E136" s="34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409"/>
      <c r="U136" s="39"/>
      <c r="V136" s="39"/>
      <c r="W136" s="39"/>
      <c r="X136" s="39"/>
      <c r="Y136" s="349"/>
      <c r="Z136" s="39"/>
      <c r="AA136" s="285"/>
      <c r="AB136" s="39"/>
      <c r="AC136" s="39"/>
      <c r="AD136" s="349"/>
      <c r="AE136" s="39"/>
      <c r="AF136" s="39"/>
      <c r="AG136" s="39"/>
    </row>
    <row r="137" spans="1:33">
      <c r="A137" s="39"/>
      <c r="B137" s="39"/>
      <c r="C137" s="349"/>
      <c r="D137" s="39"/>
      <c r="E137" s="34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409"/>
      <c r="U137" s="39"/>
      <c r="V137" s="39"/>
      <c r="W137" s="39"/>
      <c r="X137" s="39"/>
      <c r="Y137" s="349"/>
      <c r="Z137" s="39"/>
      <c r="AA137" s="285"/>
      <c r="AB137" s="39"/>
      <c r="AC137" s="39"/>
      <c r="AD137" s="349"/>
      <c r="AE137" s="39"/>
      <c r="AF137" s="39"/>
      <c r="AG137" s="39"/>
    </row>
    <row r="138" spans="1:33">
      <c r="A138" s="39"/>
      <c r="B138" s="39"/>
      <c r="C138" s="349"/>
      <c r="D138" s="39"/>
      <c r="E138" s="34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409"/>
      <c r="U138" s="39"/>
      <c r="V138" s="39"/>
      <c r="W138" s="39"/>
      <c r="X138" s="39"/>
      <c r="Y138" s="349"/>
      <c r="Z138" s="39"/>
      <c r="AA138" s="285"/>
      <c r="AB138" s="39"/>
      <c r="AC138" s="39"/>
      <c r="AD138" s="349"/>
      <c r="AE138" s="39"/>
      <c r="AF138" s="39"/>
      <c r="AG138" s="39"/>
    </row>
    <row r="139" spans="1:33">
      <c r="A139" s="39"/>
      <c r="B139" s="39"/>
      <c r="C139" s="349"/>
      <c r="D139" s="39"/>
      <c r="E139" s="34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409"/>
      <c r="U139" s="39"/>
      <c r="V139" s="39"/>
      <c r="W139" s="39"/>
      <c r="X139" s="39"/>
      <c r="Y139" s="349"/>
      <c r="Z139" s="39"/>
      <c r="AA139" s="285"/>
      <c r="AB139" s="39"/>
      <c r="AC139" s="39"/>
      <c r="AD139" s="349"/>
      <c r="AE139" s="39"/>
      <c r="AF139" s="39"/>
      <c r="AG139" s="39"/>
    </row>
    <row r="140" spans="1:33">
      <c r="A140" s="39"/>
      <c r="B140" s="39"/>
      <c r="C140" s="349"/>
      <c r="D140" s="39"/>
      <c r="E140" s="34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409"/>
      <c r="U140" s="39"/>
      <c r="V140" s="39"/>
      <c r="W140" s="39"/>
      <c r="X140" s="39"/>
      <c r="Y140" s="349"/>
      <c r="Z140" s="39"/>
      <c r="AA140" s="285"/>
      <c r="AB140" s="39"/>
      <c r="AC140" s="39"/>
      <c r="AD140" s="349"/>
      <c r="AE140" s="39"/>
      <c r="AF140" s="39"/>
      <c r="AG140" s="39"/>
    </row>
    <row r="141" spans="1:33">
      <c r="A141" s="39"/>
      <c r="B141" s="39"/>
      <c r="C141" s="349"/>
      <c r="D141" s="39"/>
      <c r="E141" s="34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409"/>
      <c r="U141" s="39"/>
      <c r="V141" s="39"/>
      <c r="W141" s="39"/>
      <c r="X141" s="39"/>
      <c r="Y141" s="349"/>
      <c r="Z141" s="39"/>
      <c r="AA141" s="285"/>
      <c r="AB141" s="39"/>
      <c r="AC141" s="39"/>
      <c r="AD141" s="349"/>
      <c r="AE141" s="39"/>
      <c r="AF141" s="39"/>
      <c r="AG141" s="39"/>
    </row>
    <row r="142" spans="1:33">
      <c r="A142" s="39"/>
      <c r="B142" s="39"/>
      <c r="C142" s="349"/>
      <c r="D142" s="39"/>
      <c r="E142" s="34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409"/>
      <c r="U142" s="39"/>
      <c r="V142" s="39"/>
      <c r="W142" s="39"/>
      <c r="X142" s="39"/>
      <c r="Y142" s="349"/>
      <c r="Z142" s="39"/>
      <c r="AA142" s="285"/>
      <c r="AB142" s="39"/>
      <c r="AC142" s="39"/>
      <c r="AD142" s="349"/>
      <c r="AE142" s="39"/>
      <c r="AF142" s="39"/>
      <c r="AG142" s="39"/>
    </row>
    <row r="143" spans="1:33">
      <c r="A143" s="39"/>
      <c r="B143" s="39"/>
      <c r="C143" s="349"/>
      <c r="D143" s="39"/>
      <c r="E143" s="34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409"/>
      <c r="U143" s="39"/>
      <c r="V143" s="39"/>
      <c r="W143" s="39"/>
      <c r="X143" s="39"/>
      <c r="Y143" s="349"/>
      <c r="Z143" s="39"/>
      <c r="AA143" s="285"/>
      <c r="AB143" s="39"/>
      <c r="AC143" s="39"/>
      <c r="AD143" s="349"/>
      <c r="AE143" s="39"/>
      <c r="AF143" s="39"/>
      <c r="AG143" s="39"/>
    </row>
    <row r="144" spans="1:33">
      <c r="R144" s="39"/>
      <c r="S144" s="39"/>
      <c r="T144" s="409"/>
      <c r="U144" s="39"/>
      <c r="V144" s="39"/>
      <c r="W144" s="39"/>
      <c r="X144" s="39"/>
      <c r="Y144" s="349"/>
      <c r="Z144" s="39"/>
      <c r="AA144" s="285"/>
      <c r="AB144" s="39"/>
      <c r="AC144" s="39"/>
      <c r="AD144" s="349"/>
      <c r="AE144" s="39"/>
      <c r="AF144" s="39"/>
      <c r="AG144" s="39"/>
    </row>
  </sheetData>
  <mergeCells count="2">
    <mergeCell ref="G2:H2"/>
    <mergeCell ref="Z2:AC2"/>
  </mergeCells>
  <phoneticPr fontId="11" type="noConversion"/>
  <conditionalFormatting sqref="H9:H36">
    <cfRule type="cellIs" dxfId="238" priority="11" operator="lessThan">
      <formula>0</formula>
    </cfRule>
    <cfRule type="cellIs" dxfId="237" priority="12" operator="greaterThan">
      <formula>0</formula>
    </cfRule>
  </conditionalFormatting>
  <conditionalFormatting sqref="J9:J36">
    <cfRule type="cellIs" dxfId="236" priority="9" operator="lessThan">
      <formula>0</formula>
    </cfRule>
    <cfRule type="cellIs" dxfId="235" priority="10" operator="greaterThan">
      <formula>0</formula>
    </cfRule>
  </conditionalFormatting>
  <conditionalFormatting sqref="Q9:Q36">
    <cfRule type="cellIs" dxfId="234" priority="7" operator="lessThan">
      <formula>0</formula>
    </cfRule>
    <cfRule type="cellIs" dxfId="233" priority="8" operator="greaterThan">
      <formula>0</formula>
    </cfRule>
  </conditionalFormatting>
  <conditionalFormatting sqref="C8:C36">
    <cfRule type="cellIs" dxfId="232" priority="5" operator="lessThan">
      <formula>0</formula>
    </cfRule>
    <cfRule type="cellIs" dxfId="231" priority="6" operator="greaterThan">
      <formula>0</formula>
    </cfRule>
  </conditionalFormatting>
  <conditionalFormatting sqref="Z9:Z36">
    <cfRule type="cellIs" dxfId="230" priority="3" operator="lessThan">
      <formula>0</formula>
    </cfRule>
    <cfRule type="cellIs" dxfId="229" priority="4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353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F27" sqref="F27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8.7265625" bestFit="1" customWidth="1"/>
    <col min="5" max="5" width="7.36328125" style="347" customWidth="1"/>
    <col min="6" max="6" width="7.6328125" style="347" customWidth="1"/>
    <col min="7" max="7" width="6.81640625" style="102" customWidth="1"/>
    <col min="8" max="8" width="4.6328125" style="102" customWidth="1"/>
    <col min="9" max="10" width="6.6328125" style="102" customWidth="1"/>
    <col min="11" max="11" width="1.26953125" style="102" customWidth="1"/>
    <col min="12" max="12" width="7.453125" style="102" customWidth="1"/>
    <col min="13" max="14" width="4.6328125" style="102" customWidth="1"/>
    <col min="15" max="16" width="6.7265625" style="102" customWidth="1"/>
    <col min="17" max="17" width="1.90625" style="102" customWidth="1"/>
    <col min="18" max="18" width="7.453125" customWidth="1"/>
    <col min="19" max="19" width="4.6328125" style="102" customWidth="1"/>
    <col min="20" max="20" width="6.6328125" style="102" customWidth="1"/>
    <col min="21" max="21" width="1.81640625" style="102" customWidth="1"/>
    <col min="22" max="22" width="6" style="11" customWidth="1"/>
    <col min="23" max="23" width="5.453125" style="11" customWidth="1"/>
    <col min="24" max="24" width="5.1796875" style="11" customWidth="1"/>
    <col min="25" max="25" width="1.81640625" style="11" customWidth="1"/>
    <col min="26" max="26" width="7.90625" style="102" customWidth="1"/>
    <col min="27" max="27" width="6.36328125" customWidth="1"/>
    <col min="28" max="28" width="6.08984375" style="11" customWidth="1"/>
    <col min="29" max="29" width="7" style="102" customWidth="1"/>
    <col min="42" max="42" width="14" customWidth="1"/>
    <col min="43" max="43" width="12.54296875" customWidth="1"/>
    <col min="44" max="44" width="10.90625" customWidth="1"/>
  </cols>
  <sheetData>
    <row r="1" spans="1:46" ht="15.6">
      <c r="A1" s="47"/>
      <c r="B1" s="47"/>
      <c r="C1" s="47"/>
      <c r="D1" s="47"/>
      <c r="E1" s="350"/>
      <c r="F1" s="350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47"/>
      <c r="S1" s="97"/>
      <c r="T1" s="97"/>
      <c r="U1" s="97"/>
      <c r="V1" s="76"/>
      <c r="W1" s="76"/>
      <c r="X1" s="76"/>
      <c r="Y1" s="76"/>
      <c r="Z1" s="97"/>
      <c r="AA1" s="47"/>
      <c r="AB1" s="76"/>
      <c r="AC1" s="97"/>
      <c r="AD1" s="47"/>
      <c r="AE1" s="2"/>
      <c r="AF1" s="5"/>
      <c r="AG1" s="5"/>
    </row>
    <row r="2" spans="1:46" s="196" customFormat="1" ht="31.8">
      <c r="A2" s="195"/>
      <c r="B2" s="195"/>
      <c r="C2" s="149" t="s">
        <v>27</v>
      </c>
      <c r="D2" s="195"/>
      <c r="E2" s="355"/>
      <c r="F2" s="355"/>
      <c r="G2" s="206"/>
      <c r="H2" s="206"/>
      <c r="I2" s="206"/>
      <c r="J2" s="206"/>
      <c r="K2" s="206"/>
      <c r="L2" s="185" t="str">
        <f>+År!B2</f>
        <v>DIELAM:</v>
      </c>
      <c r="M2" s="206"/>
      <c r="N2" s="206"/>
      <c r="O2" s="206"/>
      <c r="P2" s="206"/>
      <c r="Q2" s="206"/>
      <c r="R2" s="195"/>
      <c r="S2" s="206"/>
      <c r="T2" s="206"/>
      <c r="U2" s="206"/>
      <c r="V2" s="211"/>
      <c r="W2" s="211"/>
      <c r="X2" s="211"/>
      <c r="Y2" s="211"/>
      <c r="Z2" s="206"/>
      <c r="AA2" s="195"/>
      <c r="AB2" s="211"/>
      <c r="AC2" s="206"/>
      <c r="AD2" s="195"/>
      <c r="AE2" s="2"/>
      <c r="AF2" s="5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47"/>
      <c r="B3" s="47"/>
      <c r="C3" s="47"/>
      <c r="D3" s="47"/>
      <c r="E3" s="350"/>
      <c r="F3" s="350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47"/>
      <c r="S3" s="97"/>
      <c r="T3" s="97"/>
      <c r="U3" s="97"/>
      <c r="V3" s="76"/>
      <c r="W3" s="76"/>
      <c r="X3" s="76"/>
      <c r="Y3" s="76"/>
      <c r="Z3" s="97"/>
      <c r="AA3" s="47"/>
      <c r="AB3" s="76"/>
      <c r="AC3" s="97"/>
      <c r="AD3" s="47"/>
      <c r="AE3" s="2"/>
      <c r="AF3" s="5"/>
      <c r="AG3" s="5"/>
    </row>
    <row r="4" spans="1:46" ht="15.6">
      <c r="A4" s="47"/>
      <c r="B4" s="47"/>
      <c r="C4" s="47"/>
      <c r="D4" s="47"/>
      <c r="E4" s="350"/>
      <c r="F4" s="350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47"/>
      <c r="S4" s="97"/>
      <c r="T4" s="97"/>
      <c r="U4" s="97"/>
      <c r="V4" s="76"/>
      <c r="W4" s="76"/>
      <c r="X4" s="76"/>
      <c r="Y4" s="76"/>
      <c r="Z4" s="97"/>
      <c r="AA4" s="47"/>
      <c r="AB4" s="76"/>
      <c r="AC4" s="97"/>
      <c r="AD4" s="47"/>
      <c r="AE4" s="2"/>
      <c r="AF4" s="5"/>
      <c r="AG4" s="5"/>
    </row>
    <row r="5" spans="1:46" s="200" customFormat="1" ht="19.8">
      <c r="A5" s="47"/>
      <c r="B5" s="198"/>
      <c r="C5" s="194" t="s">
        <v>5</v>
      </c>
      <c r="D5" s="194"/>
      <c r="E5" s="382">
        <f>+År!N2</f>
        <v>49</v>
      </c>
      <c r="F5" s="380"/>
      <c r="G5" s="219"/>
      <c r="H5" s="215"/>
      <c r="I5" s="215"/>
      <c r="J5" s="215"/>
      <c r="K5" s="215"/>
      <c r="L5" s="198"/>
      <c r="M5" s="219" t="s">
        <v>436</v>
      </c>
      <c r="N5" s="219"/>
      <c r="O5" s="219"/>
      <c r="P5" s="219"/>
      <c r="Q5" s="219"/>
      <c r="R5" s="215"/>
      <c r="S5" s="511">
        <f>SUM(F11:F27)</f>
        <v>1903</v>
      </c>
      <c r="T5" s="510"/>
      <c r="U5" s="219"/>
      <c r="V5" s="219"/>
      <c r="W5" s="219"/>
      <c r="X5" s="217"/>
      <c r="Y5" s="217"/>
      <c r="Z5" s="198"/>
      <c r="AA5" s="198"/>
      <c r="AB5" s="198"/>
      <c r="AC5" s="198"/>
      <c r="AD5" s="198"/>
      <c r="AE5"/>
      <c r="AF5"/>
      <c r="AG5"/>
      <c r="AH5"/>
      <c r="AI5"/>
      <c r="AJ5"/>
      <c r="AK5"/>
      <c r="AL5"/>
      <c r="AM5"/>
      <c r="AN5"/>
      <c r="AO5"/>
      <c r="AP5"/>
      <c r="AQ5"/>
      <c r="AR5" s="197"/>
      <c r="AS5" s="199"/>
      <c r="AT5" s="199"/>
    </row>
    <row r="6" spans="1:46" ht="15.6">
      <c r="A6" s="54"/>
      <c r="B6" s="54"/>
      <c r="C6" s="54"/>
      <c r="D6" s="54"/>
      <c r="E6" s="356"/>
      <c r="F6" s="356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54"/>
      <c r="S6" s="105"/>
      <c r="T6" s="97"/>
      <c r="U6" s="97"/>
      <c r="V6" s="76"/>
      <c r="W6" s="76"/>
      <c r="X6" s="76"/>
      <c r="Y6" s="76"/>
      <c r="Z6" s="97"/>
      <c r="AA6" s="47"/>
      <c r="AB6" s="76"/>
      <c r="AC6" s="97"/>
      <c r="AD6" s="47"/>
      <c r="AE6" s="2"/>
      <c r="AF6" s="5"/>
      <c r="AG6" s="5"/>
    </row>
    <row r="7" spans="1:46" ht="15.6">
      <c r="A7" s="54"/>
      <c r="B7" s="54"/>
      <c r="C7" s="54"/>
      <c r="D7" s="54"/>
      <c r="E7" s="356"/>
      <c r="F7" s="356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4"/>
      <c r="S7" s="105"/>
      <c r="T7" s="97"/>
      <c r="U7" s="97"/>
      <c r="V7" s="76"/>
      <c r="W7" s="76"/>
      <c r="X7" s="76"/>
      <c r="Y7" s="76"/>
      <c r="Z7" s="97"/>
      <c r="AA7" s="47"/>
      <c r="AB7" s="76"/>
      <c r="AC7" s="105" t="s">
        <v>2</v>
      </c>
      <c r="AD7" s="47"/>
      <c r="AE7" s="2"/>
      <c r="AF7" s="5"/>
      <c r="AG7" s="5"/>
    </row>
    <row r="8" spans="1:46" ht="15.75" customHeight="1">
      <c r="A8" s="64"/>
      <c r="B8" s="47"/>
      <c r="C8" s="47"/>
      <c r="D8" s="47"/>
      <c r="E8" s="356" t="s">
        <v>2</v>
      </c>
      <c r="F8" s="350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54" t="s">
        <v>22</v>
      </c>
      <c r="S8" s="97"/>
      <c r="T8" s="158" t="s">
        <v>413</v>
      </c>
      <c r="U8" s="158"/>
      <c r="V8" s="77" t="s">
        <v>613</v>
      </c>
      <c r="W8" s="76"/>
      <c r="X8" s="76"/>
      <c r="Y8" s="76"/>
      <c r="Z8" s="105" t="s">
        <v>437</v>
      </c>
      <c r="AA8" s="47"/>
      <c r="AB8" s="77" t="s">
        <v>562</v>
      </c>
      <c r="AC8" s="105" t="s">
        <v>8</v>
      </c>
      <c r="AD8" s="47"/>
      <c r="AE8" s="2"/>
      <c r="AF8" s="5"/>
      <c r="AG8" s="5"/>
    </row>
    <row r="9" spans="1:46" ht="15.6">
      <c r="A9" s="47"/>
      <c r="B9" s="47"/>
      <c r="C9" s="47"/>
      <c r="D9" s="47"/>
      <c r="E9" s="356" t="s">
        <v>506</v>
      </c>
      <c r="F9" s="356" t="s">
        <v>2</v>
      </c>
      <c r="G9" s="105" t="s">
        <v>2</v>
      </c>
      <c r="H9" s="225"/>
      <c r="I9" s="105" t="s">
        <v>1</v>
      </c>
      <c r="J9" s="105" t="s">
        <v>47</v>
      </c>
      <c r="K9" s="105"/>
      <c r="L9" s="105" t="s">
        <v>22</v>
      </c>
      <c r="M9" s="225"/>
      <c r="N9" s="225"/>
      <c r="O9" s="225" t="s">
        <v>22</v>
      </c>
      <c r="P9" s="225" t="s">
        <v>22</v>
      </c>
      <c r="Q9" s="225"/>
      <c r="R9" s="54" t="s">
        <v>508</v>
      </c>
      <c r="S9" s="225"/>
      <c r="T9" s="105" t="s">
        <v>544</v>
      </c>
      <c r="U9" s="105"/>
      <c r="V9" s="77" t="s">
        <v>558</v>
      </c>
      <c r="W9" s="77" t="s">
        <v>558</v>
      </c>
      <c r="X9" s="77" t="s">
        <v>558</v>
      </c>
      <c r="Y9" s="76"/>
      <c r="Z9" s="105" t="s">
        <v>425</v>
      </c>
      <c r="AA9" s="54" t="s">
        <v>423</v>
      </c>
      <c r="AB9" s="77" t="s">
        <v>1</v>
      </c>
      <c r="AC9" s="105" t="s">
        <v>75</v>
      </c>
      <c r="AD9" s="47"/>
      <c r="AE9" s="4"/>
      <c r="AF9" s="4"/>
      <c r="AG9" s="4"/>
      <c r="AH9" s="4"/>
      <c r="AI9" s="4"/>
    </row>
    <row r="10" spans="1:46" ht="15.6">
      <c r="A10" s="47"/>
      <c r="B10" s="54" t="s">
        <v>96</v>
      </c>
      <c r="C10" s="54" t="s">
        <v>0</v>
      </c>
      <c r="D10" s="50"/>
      <c r="E10" s="357" t="s">
        <v>507</v>
      </c>
      <c r="F10" s="357" t="s">
        <v>8</v>
      </c>
      <c r="G10" s="106" t="s">
        <v>413</v>
      </c>
      <c r="H10" s="225" t="s">
        <v>509</v>
      </c>
      <c r="I10" s="106" t="s">
        <v>413</v>
      </c>
      <c r="J10" s="106" t="s">
        <v>686</v>
      </c>
      <c r="K10" s="106"/>
      <c r="L10" s="106" t="s">
        <v>44</v>
      </c>
      <c r="M10" s="225" t="s">
        <v>509</v>
      </c>
      <c r="N10" s="225"/>
      <c r="O10" s="225" t="s">
        <v>686</v>
      </c>
      <c r="P10" s="225" t="s">
        <v>687</v>
      </c>
      <c r="Q10" s="225"/>
      <c r="R10" s="55" t="s">
        <v>424</v>
      </c>
      <c r="S10" s="225" t="s">
        <v>509</v>
      </c>
      <c r="T10" s="106" t="s">
        <v>511</v>
      </c>
      <c r="U10" s="106"/>
      <c r="V10" s="78" t="s">
        <v>492</v>
      </c>
      <c r="W10" s="78" t="s">
        <v>78</v>
      </c>
      <c r="X10" s="78" t="s">
        <v>490</v>
      </c>
      <c r="Y10" s="76"/>
      <c r="Z10" s="106" t="s">
        <v>44</v>
      </c>
      <c r="AA10" s="55" t="s">
        <v>539</v>
      </c>
      <c r="AB10" s="78" t="s">
        <v>531</v>
      </c>
      <c r="AC10" s="106" t="s">
        <v>565</v>
      </c>
      <c r="AD10" s="47"/>
      <c r="AE10" s="4"/>
      <c r="AF10" s="61"/>
      <c r="AG10" s="61"/>
      <c r="AH10" s="1"/>
      <c r="AI10" s="5"/>
    </row>
    <row r="11" spans="1:46" ht="15.6">
      <c r="A11" s="47"/>
      <c r="B11" s="70">
        <f>+'Ark1'!C1639</f>
        <v>2024</v>
      </c>
      <c r="C11" s="70">
        <f>+'Ark1'!L1639</f>
        <v>1</v>
      </c>
      <c r="D11" s="70" t="str">
        <f>VLOOKUP(C11,RNR!$I$16:$J$31,2)</f>
        <v>P-</v>
      </c>
      <c r="E11" s="358">
        <f>+'Ark1'!Q1639</f>
        <v>0</v>
      </c>
      <c r="F11" s="358">
        <f>+'Ark1'!R1639</f>
        <v>0</v>
      </c>
      <c r="G11" s="209">
        <f>+'Ark1'!AG1639</f>
        <v>0</v>
      </c>
      <c r="H11" s="226">
        <f t="shared" ref="H11:H24" si="0">+G11-G29</f>
        <v>0</v>
      </c>
      <c r="I11" s="209">
        <f>+'Ark1'!AH1639</f>
        <v>0</v>
      </c>
      <c r="J11" s="416">
        <f>+'Ark1'!AJ1639</f>
        <v>0</v>
      </c>
      <c r="K11" s="106"/>
      <c r="L11" s="295">
        <f>+'Ark1'!U1639</f>
        <v>0</v>
      </c>
      <c r="M11" s="226">
        <f t="shared" ref="M11:M24" si="1">+L11-L29</f>
        <v>0</v>
      </c>
      <c r="N11" s="225"/>
      <c r="O11" s="159" t="str">
        <f>+IF(J11=0,"",'Ark1'!AK1639)</f>
        <v/>
      </c>
      <c r="P11" s="159" t="str">
        <f>+IF(J11=0,"",'Ark1'!AL1639)</f>
        <v/>
      </c>
      <c r="Q11" s="225"/>
      <c r="R11" s="71">
        <f>+'Ark1'!T1639</f>
        <v>0</v>
      </c>
      <c r="S11" s="120">
        <f t="shared" ref="S11:S24" si="2">+R11-R29</f>
        <v>0</v>
      </c>
      <c r="T11" s="147">
        <f>+'Ark1'!W1639</f>
        <v>0</v>
      </c>
      <c r="U11" s="106"/>
      <c r="V11" s="148">
        <f>+'Ark1'!X1639</f>
        <v>0</v>
      </c>
      <c r="W11" s="148">
        <f>+'Ark1'!Y1639</f>
        <v>0</v>
      </c>
      <c r="X11" s="148">
        <f>+'Ark1'!Z1639</f>
        <v>0</v>
      </c>
      <c r="Y11" s="76"/>
      <c r="Z11" s="147">
        <f>+'Ark1'!AA1639</f>
        <v>0</v>
      </c>
      <c r="AA11" s="71">
        <f>+'Ark1'!AC1639</f>
        <v>0</v>
      </c>
      <c r="AB11" s="148">
        <f>+'Ark1'!AE1639</f>
        <v>0</v>
      </c>
      <c r="AC11" s="147" t="e">
        <f t="shared" ref="AC11" si="3">+F11/E11</f>
        <v>#DIV/0!</v>
      </c>
      <c r="AD11" s="47"/>
      <c r="AE11" s="4"/>
      <c r="AF11" s="61"/>
      <c r="AG11" s="61"/>
      <c r="AH11" s="1"/>
      <c r="AI11" s="5"/>
    </row>
    <row r="12" spans="1:46" ht="15.6">
      <c r="A12" s="47"/>
      <c r="B12" s="70">
        <f>+'Ark1'!C1640</f>
        <v>2024</v>
      </c>
      <c r="C12" s="70">
        <f>+'Ark1'!L1640</f>
        <v>2</v>
      </c>
      <c r="D12" s="70" t="str">
        <f>VLOOKUP(C12,RNR!$I$16:$J$31,2)</f>
        <v>P</v>
      </c>
      <c r="E12" s="358">
        <f>+'Ark1'!Q1640</f>
        <v>0</v>
      </c>
      <c r="F12" s="358">
        <f>+'Ark1'!R1640</f>
        <v>0</v>
      </c>
      <c r="G12" s="209">
        <f>+'Ark1'!AG1640</f>
        <v>0</v>
      </c>
      <c r="H12" s="226">
        <f t="shared" si="0"/>
        <v>0</v>
      </c>
      <c r="I12" s="209">
        <f>+'Ark1'!AH1640</f>
        <v>0</v>
      </c>
      <c r="J12" s="416">
        <f>+'Ark1'!AJ1640</f>
        <v>0</v>
      </c>
      <c r="K12" s="106"/>
      <c r="L12" s="295">
        <f>+'Ark1'!U1640</f>
        <v>0</v>
      </c>
      <c r="M12" s="226">
        <f t="shared" si="1"/>
        <v>0</v>
      </c>
      <c r="N12" s="225"/>
      <c r="O12" s="159" t="str">
        <f>+IF(J12=0,"",'Ark1'!AK1640)</f>
        <v/>
      </c>
      <c r="P12" s="159" t="str">
        <f>+IF(J12=0,"",'Ark1'!AL1640)</f>
        <v/>
      </c>
      <c r="Q12" s="225"/>
      <c r="R12" s="71">
        <f>+'Ark1'!T1640</f>
        <v>0</v>
      </c>
      <c r="S12" s="120">
        <f t="shared" si="2"/>
        <v>0</v>
      </c>
      <c r="T12" s="147">
        <f>+'Ark1'!W1640</f>
        <v>0</v>
      </c>
      <c r="U12" s="106"/>
      <c r="V12" s="148">
        <f>+'Ark1'!X1640</f>
        <v>0</v>
      </c>
      <c r="W12" s="148">
        <f>+'Ark1'!Y1640</f>
        <v>0</v>
      </c>
      <c r="X12" s="148">
        <f>+'Ark1'!Z1640</f>
        <v>0</v>
      </c>
      <c r="Y12" s="76"/>
      <c r="Z12" s="147">
        <f>+'Ark1'!AA1640</f>
        <v>0</v>
      </c>
      <c r="AA12" s="71">
        <f>+'Ark1'!AC1640</f>
        <v>0</v>
      </c>
      <c r="AB12" s="148">
        <f>+'Ark1'!AE1640</f>
        <v>0</v>
      </c>
      <c r="AC12" s="147" t="e">
        <f t="shared" ref="AC12:AC29" si="4">+F12/E12</f>
        <v>#DIV/0!</v>
      </c>
      <c r="AD12" s="47"/>
      <c r="AE12" s="4"/>
      <c r="AF12" s="61"/>
      <c r="AG12" s="61"/>
      <c r="AH12" s="1"/>
      <c r="AI12" s="5"/>
    </row>
    <row r="13" spans="1:46" ht="15.6">
      <c r="A13" s="47"/>
      <c r="B13" s="70">
        <f>+'Ark1'!C1641</f>
        <v>2024</v>
      </c>
      <c r="C13" s="70">
        <f>+'Ark1'!L1641</f>
        <v>3</v>
      </c>
      <c r="D13" s="70" t="str">
        <f>VLOOKUP(C13,RNR!$I$16:$J$31,2)</f>
        <v>P+</v>
      </c>
      <c r="E13" s="358">
        <f>+'Ark1'!Q1641</f>
        <v>2</v>
      </c>
      <c r="F13" s="358">
        <f>+'Ark1'!R1641</f>
        <v>2</v>
      </c>
      <c r="G13" s="209">
        <f>+'Ark1'!AG1641</f>
        <v>0.10509721492380449</v>
      </c>
      <c r="H13" s="226">
        <f t="shared" si="0"/>
        <v>6.8943924974419091E-2</v>
      </c>
      <c r="I13" s="209">
        <f>+'Ark1'!AH1641</f>
        <v>8.9816650148661956E-2</v>
      </c>
      <c r="J13" s="416">
        <f>+'Ark1'!AJ1641</f>
        <v>2</v>
      </c>
      <c r="K13" s="106"/>
      <c r="L13" s="295">
        <f>+'Ark1'!U1641</f>
        <v>13.05</v>
      </c>
      <c r="M13" s="226">
        <f t="shared" si="1"/>
        <v>5.2500000000000009</v>
      </c>
      <c r="N13" s="225"/>
      <c r="O13" s="159">
        <f>+IF(J13=0,"",'Ark1'!AK1641)</f>
        <v>90.6</v>
      </c>
      <c r="P13" s="159">
        <f>+IF(J13=0,"",'Ark1'!AL1641)</f>
        <v>14.00854888555914</v>
      </c>
      <c r="Q13" s="225"/>
      <c r="R13" s="71">
        <f>+'Ark1'!T1641</f>
        <v>3</v>
      </c>
      <c r="S13" s="120">
        <f t="shared" si="2"/>
        <v>0</v>
      </c>
      <c r="T13" s="147">
        <f>+'Ark1'!W1641</f>
        <v>0</v>
      </c>
      <c r="U13" s="106"/>
      <c r="V13" s="148">
        <f>+'Ark1'!X1641</f>
        <v>50</v>
      </c>
      <c r="W13" s="148">
        <f>+'Ark1'!Y1641</f>
        <v>0</v>
      </c>
      <c r="X13" s="148">
        <f>+'Ark1'!Z1641</f>
        <v>0</v>
      </c>
      <c r="Y13" s="76"/>
      <c r="Z13" s="147">
        <f>+'Ark1'!AA1641</f>
        <v>9.15</v>
      </c>
      <c r="AA13" s="71">
        <f>+'Ark1'!AC1641</f>
        <v>1</v>
      </c>
      <c r="AB13" s="148">
        <f>+'Ark1'!AE1641</f>
        <v>99.999999999999986</v>
      </c>
      <c r="AC13" s="147">
        <f t="shared" si="4"/>
        <v>1</v>
      </c>
      <c r="AD13" s="47"/>
      <c r="AE13" s="4"/>
      <c r="AF13" s="61"/>
      <c r="AG13" s="61"/>
      <c r="AH13" s="1"/>
      <c r="AI13" s="5"/>
    </row>
    <row r="14" spans="1:46" ht="15.6">
      <c r="A14" s="47"/>
      <c r="B14" s="70">
        <f>+'Ark1'!C1642</f>
        <v>2024</v>
      </c>
      <c r="C14" s="70">
        <f>+'Ark1'!L1642</f>
        <v>4</v>
      </c>
      <c r="D14" s="70" t="str">
        <f>VLOOKUP(C14,RNR!$I$16:$J$31,2)</f>
        <v>O-</v>
      </c>
      <c r="E14" s="358">
        <f>+'Ark1'!Q1642</f>
        <v>4</v>
      </c>
      <c r="F14" s="358">
        <f>+'Ark1'!R1642</f>
        <v>5</v>
      </c>
      <c r="G14" s="209">
        <f>+'Ark1'!AG1642</f>
        <v>0.26274303730951126</v>
      </c>
      <c r="H14" s="226">
        <f t="shared" si="0"/>
        <v>4.5823297613198949E-2</v>
      </c>
      <c r="I14" s="209">
        <f>+'Ark1'!AH1642</f>
        <v>0.1235409095914546</v>
      </c>
      <c r="J14" s="416">
        <f>+'Ark1'!AJ1642</f>
        <v>5</v>
      </c>
      <c r="K14" s="106"/>
      <c r="L14" s="295">
        <f>+'Ark1'!U1642</f>
        <v>7.1800000000000015</v>
      </c>
      <c r="M14" s="226">
        <f t="shared" si="1"/>
        <v>0.79666666666666597</v>
      </c>
      <c r="N14" s="225"/>
      <c r="O14" s="159">
        <f>+IF(J14=0,"",'Ark1'!AK1642)</f>
        <v>80.2</v>
      </c>
      <c r="P14" s="159">
        <f>+IF(J14=0,"",'Ark1'!AL1642)</f>
        <v>13.982107815583777</v>
      </c>
      <c r="Q14" s="225"/>
      <c r="R14" s="71">
        <f>+'Ark1'!T1642</f>
        <v>3</v>
      </c>
      <c r="S14" s="120">
        <f t="shared" si="2"/>
        <v>0.33333333333333393</v>
      </c>
      <c r="T14" s="147">
        <f>+'Ark1'!W1642</f>
        <v>0</v>
      </c>
      <c r="U14" s="106"/>
      <c r="V14" s="148">
        <f>+'Ark1'!X1642</f>
        <v>0</v>
      </c>
      <c r="W14" s="148">
        <f>+'Ark1'!Y1642</f>
        <v>0</v>
      </c>
      <c r="X14" s="148">
        <f>+'Ark1'!Z1642</f>
        <v>0</v>
      </c>
      <c r="Y14" s="76"/>
      <c r="Z14" s="147">
        <f>+'Ark1'!AA1642</f>
        <v>0.57061370470747186</v>
      </c>
      <c r="AA14" s="71">
        <f>+'Ark1'!AC1642</f>
        <v>0</v>
      </c>
      <c r="AB14" s="148">
        <f>+'Ark1'!AE1642</f>
        <v>0</v>
      </c>
      <c r="AC14" s="147">
        <f t="shared" si="4"/>
        <v>1.25</v>
      </c>
      <c r="AD14" s="47"/>
      <c r="AE14" s="4"/>
      <c r="AF14" s="61"/>
      <c r="AG14" s="61"/>
      <c r="AH14" s="1"/>
      <c r="AI14" s="5"/>
    </row>
    <row r="15" spans="1:46" ht="15.6">
      <c r="A15" s="47"/>
      <c r="B15" s="70">
        <f>+'Ark1'!C1643</f>
        <v>2024</v>
      </c>
      <c r="C15" s="70">
        <f>+'Ark1'!L1643</f>
        <v>5</v>
      </c>
      <c r="D15" s="70" t="str">
        <f>VLOOKUP(C15,RNR!$I$16:$J$31,2)</f>
        <v>O</v>
      </c>
      <c r="E15" s="358">
        <f>+'Ark1'!Q1643</f>
        <v>2</v>
      </c>
      <c r="F15" s="358">
        <f>+'Ark1'!R1643</f>
        <v>5</v>
      </c>
      <c r="G15" s="209">
        <f>+'Ark1'!AG1643</f>
        <v>0.26274303730951126</v>
      </c>
      <c r="H15" s="226">
        <f t="shared" si="0"/>
        <v>-0.56878263152635289</v>
      </c>
      <c r="I15" s="209">
        <f>+'Ark1'!AH1643</f>
        <v>0.12939103622949003</v>
      </c>
      <c r="J15" s="416">
        <f>+'Ark1'!AJ1643</f>
        <v>5</v>
      </c>
      <c r="K15" s="106"/>
      <c r="L15" s="295">
        <f>+'Ark1'!U1643</f>
        <v>7.52</v>
      </c>
      <c r="M15" s="226">
        <f t="shared" si="1"/>
        <v>-1.4930434782608728</v>
      </c>
      <c r="N15" s="225"/>
      <c r="O15" s="159">
        <f>+IF(J15=0,"",'Ark1'!AK1643)</f>
        <v>78.500000000000014</v>
      </c>
      <c r="P15" s="159">
        <f>+IF(J15=0,"",'Ark1'!AL1643)</f>
        <v>15.531354257817677</v>
      </c>
      <c r="Q15" s="225"/>
      <c r="R15" s="71">
        <f>+'Ark1'!T1643</f>
        <v>2.8</v>
      </c>
      <c r="S15" s="120">
        <f t="shared" si="2"/>
        <v>-0.59130434782608754</v>
      </c>
      <c r="T15" s="147">
        <f>+'Ark1'!W1643</f>
        <v>0</v>
      </c>
      <c r="U15" s="106"/>
      <c r="V15" s="148">
        <f>+'Ark1'!X1643</f>
        <v>0</v>
      </c>
      <c r="W15" s="148">
        <f>+'Ark1'!Y1643</f>
        <v>0</v>
      </c>
      <c r="X15" s="148">
        <f>+'Ark1'!Z1643</f>
        <v>0</v>
      </c>
      <c r="Y15" s="76"/>
      <c r="Z15" s="147">
        <f>+'Ark1'!AA1643</f>
        <v>0.65543878432694413</v>
      </c>
      <c r="AA15" s="71">
        <f>+'Ark1'!AC1643</f>
        <v>0.40000000000000119</v>
      </c>
      <c r="AB15" s="148">
        <f>+'Ark1'!AE1643</f>
        <v>93.067425148847988</v>
      </c>
      <c r="AC15" s="147">
        <f t="shared" si="4"/>
        <v>2.5</v>
      </c>
      <c r="AD15" s="47"/>
      <c r="AE15" s="4"/>
      <c r="AF15" s="61"/>
      <c r="AG15" s="61"/>
      <c r="AH15" s="1"/>
      <c r="AI15" s="5"/>
      <c r="AK15" s="2"/>
      <c r="AL15" s="2"/>
      <c r="AM15" s="2"/>
    </row>
    <row r="16" spans="1:46" ht="15.6">
      <c r="A16" s="47"/>
      <c r="B16" s="70">
        <f>+'Ark1'!C1644</f>
        <v>2024</v>
      </c>
      <c r="C16" s="70">
        <f>+'Ark1'!L1644</f>
        <v>6</v>
      </c>
      <c r="D16" s="70" t="str">
        <f>VLOOKUP(C16,RNR!$I$16:$J$31,2)</f>
        <v>O+</v>
      </c>
      <c r="E16" s="358">
        <f>+'Ark1'!Q1644</f>
        <v>8</v>
      </c>
      <c r="F16" s="358">
        <f>+'Ark1'!R1644</f>
        <v>16</v>
      </c>
      <c r="G16" s="209">
        <f>+'Ark1'!AG1644</f>
        <v>0.84077771939043588</v>
      </c>
      <c r="H16" s="226">
        <f t="shared" si="0"/>
        <v>-1.689952577066542</v>
      </c>
      <c r="I16" s="209">
        <f>+'Ark1'!AH1644</f>
        <v>0.54337352714458709</v>
      </c>
      <c r="J16" s="416">
        <f>+'Ark1'!AJ1644</f>
        <v>16</v>
      </c>
      <c r="K16" s="106"/>
      <c r="L16" s="295">
        <f>+'Ark1'!U1644</f>
        <v>9.8687500000000004</v>
      </c>
      <c r="M16" s="226">
        <f t="shared" si="1"/>
        <v>-0.42124999999998991</v>
      </c>
      <c r="N16" s="225"/>
      <c r="O16" s="159">
        <f>+IF(J16=0,"",'Ark1'!AK1644)</f>
        <v>83.856250000000003</v>
      </c>
      <c r="P16" s="159">
        <f>+IF(J16=0,"",'Ark1'!AL1644)</f>
        <v>16.59565969503662</v>
      </c>
      <c r="Q16" s="225"/>
      <c r="R16" s="71">
        <f>+'Ark1'!T1644</f>
        <v>3.625</v>
      </c>
      <c r="S16" s="120">
        <f t="shared" si="2"/>
        <v>-1.0892857142857153</v>
      </c>
      <c r="T16" s="147">
        <f>+'Ark1'!W1644</f>
        <v>0</v>
      </c>
      <c r="U16" s="106"/>
      <c r="V16" s="148">
        <f>+'Ark1'!X1644</f>
        <v>0</v>
      </c>
      <c r="W16" s="148">
        <f>+'Ark1'!Y1644</f>
        <v>0</v>
      </c>
      <c r="X16" s="148">
        <f>+'Ark1'!Z1644</f>
        <v>0</v>
      </c>
      <c r="Y16" s="76"/>
      <c r="Z16" s="147">
        <f>+'Ark1'!AA1644</f>
        <v>1.802678129201106</v>
      </c>
      <c r="AA16" s="71">
        <f>+'Ark1'!AC1644</f>
        <v>0.8569568250501306</v>
      </c>
      <c r="AB16" s="148">
        <f>+'Ark1'!AE1644</f>
        <v>21.088658476144811</v>
      </c>
      <c r="AC16" s="147">
        <f t="shared" si="4"/>
        <v>2</v>
      </c>
      <c r="AD16" s="47"/>
      <c r="AE16" s="4"/>
      <c r="AF16" s="61"/>
      <c r="AG16" s="61"/>
      <c r="AH16" s="13"/>
      <c r="AI16" s="5"/>
      <c r="AK16" s="2"/>
      <c r="AL16" s="2"/>
      <c r="AM16" s="4"/>
      <c r="AN16" s="4"/>
      <c r="AO16" s="4"/>
    </row>
    <row r="17" spans="1:41" ht="15.6">
      <c r="A17" s="47"/>
      <c r="B17" s="70">
        <f>+'Ark1'!C1645</f>
        <v>2024</v>
      </c>
      <c r="C17" s="70">
        <f>+'Ark1'!L1645</f>
        <v>7</v>
      </c>
      <c r="D17" s="70" t="str">
        <f>VLOOKUP(C17,RNR!$I$16:$J$31,2)</f>
        <v>R-</v>
      </c>
      <c r="E17" s="358">
        <f>+'Ark1'!Q1645</f>
        <v>26</v>
      </c>
      <c r="F17" s="358">
        <f>+'Ark1'!R1645</f>
        <v>61</v>
      </c>
      <c r="G17" s="209">
        <f>+'Ark1'!AG1645</f>
        <v>3.2054650551760377</v>
      </c>
      <c r="H17" s="226">
        <f t="shared" si="0"/>
        <v>-0.84370341915512581</v>
      </c>
      <c r="I17" s="209">
        <f>+'Ark1'!AH1645</f>
        <v>2.7533448959365701</v>
      </c>
      <c r="J17" s="416">
        <f>+'Ark1'!AJ1645</f>
        <v>60</v>
      </c>
      <c r="K17" s="106"/>
      <c r="L17" s="295">
        <f>+'Ark1'!U1645</f>
        <v>13.116393442622952</v>
      </c>
      <c r="M17" s="226">
        <f t="shared" si="1"/>
        <v>0.69496487119437234</v>
      </c>
      <c r="N17" s="225"/>
      <c r="O17" s="159">
        <f>+IF(J17=0,"",'Ark1'!AK1645)</f>
        <v>88.761666666666642</v>
      </c>
      <c r="P17" s="159">
        <f>+IF(J17=0,"",'Ark1'!AL1645)</f>
        <v>18.666087607268967</v>
      </c>
      <c r="Q17" s="225"/>
      <c r="R17" s="71">
        <f>+'Ark1'!T1645</f>
        <v>5.2950819672131164</v>
      </c>
      <c r="S17" s="120">
        <f t="shared" si="2"/>
        <v>-0.14241803278688359</v>
      </c>
      <c r="T17" s="147">
        <f>+'Ark1'!W1645</f>
        <v>0</v>
      </c>
      <c r="U17" s="106"/>
      <c r="V17" s="148">
        <f>+'Ark1'!X1645</f>
        <v>19.672131147540984</v>
      </c>
      <c r="W17" s="148">
        <f>+'Ark1'!Y1645</f>
        <v>1.6393442622950822</v>
      </c>
      <c r="X17" s="148">
        <f>+'Ark1'!Z1645</f>
        <v>0</v>
      </c>
      <c r="Y17" s="76"/>
      <c r="Z17" s="147">
        <f>+'Ark1'!AA1645</f>
        <v>3.2095237544608941</v>
      </c>
      <c r="AA17" s="71">
        <f>+'Ark1'!AC1645</f>
        <v>1.2193019004450529</v>
      </c>
      <c r="AB17" s="148">
        <f>+'Ark1'!AE1645</f>
        <v>42.521189467557008</v>
      </c>
      <c r="AC17" s="147">
        <f t="shared" si="4"/>
        <v>2.3461538461538463</v>
      </c>
      <c r="AD17" s="47"/>
      <c r="AE17" s="4"/>
      <c r="AF17" s="61"/>
      <c r="AG17" s="61"/>
      <c r="AH17" s="1"/>
      <c r="AI17" s="5"/>
    </row>
    <row r="18" spans="1:41" ht="15.6">
      <c r="A18" s="47"/>
      <c r="B18" s="70">
        <f>+'Ark1'!C1646</f>
        <v>2024</v>
      </c>
      <c r="C18" s="70">
        <f>+'Ark1'!L1646</f>
        <v>8</v>
      </c>
      <c r="D18" s="70" t="str">
        <f>VLOOKUP(C18,RNR!$I$16:$J$31,2)</f>
        <v>R</v>
      </c>
      <c r="E18" s="358">
        <f>+'Ark1'!Q1646</f>
        <v>81</v>
      </c>
      <c r="F18" s="358">
        <f>+'Ark1'!R1646</f>
        <v>241</v>
      </c>
      <c r="G18" s="209">
        <f>+'Ark1'!AG1646</f>
        <v>12.664214398318444</v>
      </c>
      <c r="H18" s="226">
        <f t="shared" si="0"/>
        <v>-13.655380684834137</v>
      </c>
      <c r="I18" s="209">
        <f>+'Ark1'!AH1646</f>
        <v>11.540235106265824</v>
      </c>
      <c r="J18" s="416">
        <f>+'Ark1'!AJ1646</f>
        <v>237</v>
      </c>
      <c r="K18" s="106"/>
      <c r="L18" s="295">
        <f>+'Ark1'!U1646</f>
        <v>13.914937759336111</v>
      </c>
      <c r="M18" s="226">
        <f t="shared" si="1"/>
        <v>-0.34096883407047684</v>
      </c>
      <c r="N18" s="225"/>
      <c r="O18" s="159">
        <f>+IF(J18=0,"",'Ark1'!AK1646)</f>
        <v>86.793670886075986</v>
      </c>
      <c r="P18" s="159">
        <f>+IF(J18=0,"",'Ark1'!AL1646)</f>
        <v>21.081723499779162</v>
      </c>
      <c r="Q18" s="225"/>
      <c r="R18" s="71">
        <f>+'Ark1'!T1646</f>
        <v>6.1535269709543572</v>
      </c>
      <c r="S18" s="120">
        <f t="shared" si="2"/>
        <v>-7.7242259814873648E-2</v>
      </c>
      <c r="T18" s="147">
        <f>+'Ark1'!W1646</f>
        <v>3.7344398340248968</v>
      </c>
      <c r="U18" s="106"/>
      <c r="V18" s="148">
        <f>+'Ark1'!X1646</f>
        <v>17.427385892116185</v>
      </c>
      <c r="W18" s="148">
        <f>+'Ark1'!Y1646</f>
        <v>1.2448132780082983</v>
      </c>
      <c r="X18" s="148">
        <f>+'Ark1'!Z1646</f>
        <v>0</v>
      </c>
      <c r="Y18" s="76"/>
      <c r="Z18" s="147">
        <f>+'Ark1'!AA1646</f>
        <v>2.8281969565734757</v>
      </c>
      <c r="AA18" s="71">
        <f>+'Ark1'!AC1646</f>
        <v>1.3408975474192852</v>
      </c>
      <c r="AB18" s="148">
        <f>+'Ark1'!AE1646</f>
        <v>21.625621759618191</v>
      </c>
      <c r="AC18" s="147">
        <f t="shared" si="4"/>
        <v>2.9753086419753085</v>
      </c>
      <c r="AD18" s="47"/>
      <c r="AE18" s="4"/>
      <c r="AF18" s="61"/>
      <c r="AG18" s="61"/>
      <c r="AH18" s="1"/>
      <c r="AI18" s="5"/>
    </row>
    <row r="19" spans="1:41" ht="15.6">
      <c r="A19" s="47"/>
      <c r="B19" s="70">
        <f>+'Ark1'!C1647</f>
        <v>2024</v>
      </c>
      <c r="C19" s="70">
        <f>+'Ark1'!L1647</f>
        <v>9</v>
      </c>
      <c r="D19" s="70" t="str">
        <f>VLOOKUP(C19,RNR!$I$16:$J$31,2)</f>
        <v>R+</v>
      </c>
      <c r="E19" s="358">
        <f>+'Ark1'!Q1647</f>
        <v>137</v>
      </c>
      <c r="F19" s="358">
        <f>+'Ark1'!R1647</f>
        <v>583</v>
      </c>
      <c r="G19" s="209">
        <f>+'Ark1'!AG1647</f>
        <v>30.635838150289015</v>
      </c>
      <c r="H19" s="226">
        <f t="shared" si="0"/>
        <v>-10.036613042769577</v>
      </c>
      <c r="I19" s="209">
        <f>+'Ark1'!AH1647</f>
        <v>29.328405461953523</v>
      </c>
      <c r="J19" s="416">
        <f>+'Ark1'!AJ1647</f>
        <v>574</v>
      </c>
      <c r="K19" s="106"/>
      <c r="L19" s="295">
        <f>+'Ark1'!U1647</f>
        <v>14.618524871355076</v>
      </c>
      <c r="M19" s="226">
        <f t="shared" si="1"/>
        <v>-1.2076973508671536</v>
      </c>
      <c r="N19" s="225"/>
      <c r="O19" s="159">
        <f>+IF(J19=0,"",'Ark1'!AK1647)</f>
        <v>85.110801393728138</v>
      </c>
      <c r="P19" s="159">
        <f>+IF(J19=0,"",'Ark1'!AL1647)</f>
        <v>23.559495424005036</v>
      </c>
      <c r="Q19" s="225"/>
      <c r="R19" s="71">
        <f>+'Ark1'!T1647</f>
        <v>6.7684391080617488</v>
      </c>
      <c r="S19" s="120">
        <f t="shared" si="2"/>
        <v>5.11057747284136E-2</v>
      </c>
      <c r="T19" s="147">
        <f>+'Ark1'!W1647</f>
        <v>9.0909090909090917</v>
      </c>
      <c r="U19" s="106"/>
      <c r="V19" s="148">
        <f>+'Ark1'!X1647</f>
        <v>22.984562607204111</v>
      </c>
      <c r="W19" s="148">
        <f>+'Ark1'!Y1647</f>
        <v>0.85763293310463107</v>
      </c>
      <c r="X19" s="148">
        <f>+'Ark1'!Z1647</f>
        <v>0</v>
      </c>
      <c r="Y19" s="76"/>
      <c r="Z19" s="147">
        <f>+'Ark1'!AA1647</f>
        <v>2.7229662753804784</v>
      </c>
      <c r="AA19" s="71">
        <f>+'Ark1'!AC1647</f>
        <v>1.3016280079162399</v>
      </c>
      <c r="AB19" s="148">
        <f>+'Ark1'!AE1647</f>
        <v>37.49180369862993</v>
      </c>
      <c r="AC19" s="147">
        <f t="shared" si="4"/>
        <v>4.2554744525547443</v>
      </c>
      <c r="AD19" s="47"/>
      <c r="AE19" s="4"/>
      <c r="AF19" s="61"/>
      <c r="AG19" s="61"/>
      <c r="AH19" s="1"/>
      <c r="AI19" s="5"/>
      <c r="AK19" s="2"/>
      <c r="AL19" s="2"/>
      <c r="AM19" s="2"/>
    </row>
    <row r="20" spans="1:41" ht="15.6">
      <c r="A20" s="47"/>
      <c r="B20" s="70">
        <f>+'Ark1'!C1648</f>
        <v>2024</v>
      </c>
      <c r="C20" s="70">
        <f>+'Ark1'!L1648</f>
        <v>10</v>
      </c>
      <c r="D20" s="70" t="str">
        <f>VLOOKUP(C20,RNR!$I$16:$J$31,2)</f>
        <v>U-</v>
      </c>
      <c r="E20" s="358">
        <f>+'Ark1'!Q1648</f>
        <v>137</v>
      </c>
      <c r="F20" s="358">
        <f>+'Ark1'!R1648</f>
        <v>632</v>
      </c>
      <c r="G20" s="209">
        <f>+'Ark1'!AG1648</f>
        <v>33.21071991592224</v>
      </c>
      <c r="H20" s="226">
        <f t="shared" si="0"/>
        <v>15.278688101027086</v>
      </c>
      <c r="I20" s="209">
        <f>+'Ark1'!AH1648</f>
        <v>34.503014535844102</v>
      </c>
      <c r="J20" s="416">
        <f>+'Ark1'!AJ1648</f>
        <v>628</v>
      </c>
      <c r="K20" s="106"/>
      <c r="L20" s="295">
        <f>+'Ark1'!U1648</f>
        <v>15.864398734177245</v>
      </c>
      <c r="M20" s="226">
        <f t="shared" si="1"/>
        <v>-0.26664965291952747</v>
      </c>
      <c r="N20" s="225"/>
      <c r="O20" s="159">
        <f>+IF(J20=0,"",'Ark1'!AK1648)</f>
        <v>84.906847133758006</v>
      </c>
      <c r="P20" s="159">
        <f>+IF(J20=0,"",'Ark1'!AL1648)</f>
        <v>25.822294468493421</v>
      </c>
      <c r="Q20" s="225"/>
      <c r="R20" s="71">
        <f>+'Ark1'!T1648</f>
        <v>7.3496835443037982</v>
      </c>
      <c r="S20" s="120">
        <f t="shared" si="2"/>
        <v>0.33355451204572972</v>
      </c>
      <c r="T20" s="147">
        <f>+'Ark1'!W1648</f>
        <v>13.60759493670886</v>
      </c>
      <c r="U20" s="106"/>
      <c r="V20" s="148">
        <f>+'Ark1'!X1648</f>
        <v>40.031645569620245</v>
      </c>
      <c r="W20" s="148">
        <f>+'Ark1'!Y1648</f>
        <v>1.1075949367088602</v>
      </c>
      <c r="X20" s="148">
        <f>+'Ark1'!Z1648</f>
        <v>0</v>
      </c>
      <c r="Y20" s="76"/>
      <c r="Z20" s="147">
        <f>+'Ark1'!AA1648</f>
        <v>2.4098784607195904</v>
      </c>
      <c r="AA20" s="71">
        <f>+'Ark1'!AC1648</f>
        <v>1.0847912480078956</v>
      </c>
      <c r="AB20" s="148">
        <f>+'Ark1'!AE1648</f>
        <v>24.886326202725328</v>
      </c>
      <c r="AC20" s="147">
        <f t="shared" si="4"/>
        <v>4.6131386861313866</v>
      </c>
      <c r="AD20" s="47"/>
      <c r="AE20" s="4"/>
      <c r="AF20" s="61"/>
      <c r="AG20" s="61"/>
      <c r="AH20" s="1"/>
      <c r="AI20" s="5"/>
      <c r="AK20" s="2"/>
      <c r="AL20" s="2"/>
      <c r="AM20" s="2"/>
    </row>
    <row r="21" spans="1:41" ht="15.6">
      <c r="A21" s="47"/>
      <c r="B21" s="70">
        <f>+'Ark1'!C1649</f>
        <v>2024</v>
      </c>
      <c r="C21" s="70">
        <f>+'Ark1'!L1649</f>
        <v>11</v>
      </c>
      <c r="D21" s="70" t="str">
        <f>VLOOKUP(C21,RNR!$I$16:$J$31,2)</f>
        <v>U</v>
      </c>
      <c r="E21" s="358">
        <f>+'Ark1'!Q1649</f>
        <v>83</v>
      </c>
      <c r="F21" s="358">
        <f>+'Ark1'!R1649</f>
        <v>321</v>
      </c>
      <c r="G21" s="209">
        <f>+'Ark1'!AG1649</f>
        <v>16.868102995270625</v>
      </c>
      <c r="H21" s="226">
        <f t="shared" si="0"/>
        <v>10.830503573723263</v>
      </c>
      <c r="I21" s="209">
        <f>+'Ark1'!AH1649</f>
        <v>18.711113864111873</v>
      </c>
      <c r="J21" s="416">
        <f>+'Ark1'!AJ1649</f>
        <v>320</v>
      </c>
      <c r="K21" s="106"/>
      <c r="L21" s="295">
        <f>+'Ark1'!U1649</f>
        <v>16.938629283489099</v>
      </c>
      <c r="M21" s="226">
        <f t="shared" si="1"/>
        <v>4.6413714626829972E-2</v>
      </c>
      <c r="N21" s="225"/>
      <c r="O21" s="159">
        <f>+IF(J21=0,"",'Ark1'!AK1649)</f>
        <v>84.182500000000005</v>
      </c>
      <c r="P21" s="159">
        <f>+IF(J21=0,"",'Ark1'!AL1649)</f>
        <v>28.265860035611688</v>
      </c>
      <c r="Q21" s="225"/>
      <c r="R21" s="71">
        <f>+'Ark1'!T1649</f>
        <v>7.7943925233644844</v>
      </c>
      <c r="S21" s="120">
        <f t="shared" si="2"/>
        <v>0.44708713414292411</v>
      </c>
      <c r="T21" s="147">
        <f>+'Ark1'!W1649</f>
        <v>22.429906542056077</v>
      </c>
      <c r="U21" s="106"/>
      <c r="V21" s="148">
        <f>+'Ark1'!X1649</f>
        <v>64.485981308411212</v>
      </c>
      <c r="W21" s="148">
        <f>+'Ark1'!Y1649</f>
        <v>1.8691588785046724</v>
      </c>
      <c r="X21" s="148">
        <f>+'Ark1'!Z1649</f>
        <v>0</v>
      </c>
      <c r="Y21" s="76"/>
      <c r="Z21" s="147">
        <f>+'Ark1'!AA1649</f>
        <v>2.3765868592015353</v>
      </c>
      <c r="AA21" s="71">
        <f>+'Ark1'!AC1649</f>
        <v>1.1898191000253873</v>
      </c>
      <c r="AB21" s="148">
        <f>+'Ark1'!AE1649</f>
        <v>31.965552499524556</v>
      </c>
      <c r="AC21" s="147">
        <f t="shared" si="4"/>
        <v>3.8674698795180724</v>
      </c>
      <c r="AD21" s="47"/>
      <c r="AE21" s="4"/>
      <c r="AF21" s="61"/>
      <c r="AG21" s="61"/>
      <c r="AH21" s="1"/>
      <c r="AI21" s="5"/>
      <c r="AK21" s="2"/>
      <c r="AL21" s="2"/>
      <c r="AM21" s="2"/>
    </row>
    <row r="22" spans="1:41" ht="15.6">
      <c r="A22" s="47"/>
      <c r="B22" s="70">
        <f>+'Ark1'!C1650</f>
        <v>2024</v>
      </c>
      <c r="C22" s="70">
        <f>+'Ark1'!L1650</f>
        <v>12</v>
      </c>
      <c r="D22" s="70" t="str">
        <f>VLOOKUP(C22,RNR!$I$16:$J$31,2)</f>
        <v>U+</v>
      </c>
      <c r="E22" s="358">
        <f>+'Ark1'!Q1650</f>
        <v>19</v>
      </c>
      <c r="F22" s="358">
        <f>+'Ark1'!R1650</f>
        <v>32</v>
      </c>
      <c r="G22" s="209">
        <f>+'Ark1'!AG1650</f>
        <v>1.6815554387808715</v>
      </c>
      <c r="H22" s="226">
        <f t="shared" si="0"/>
        <v>0.48849687045115364</v>
      </c>
      <c r="I22" s="209">
        <f>+'Ark1'!AH1650</f>
        <v>1.9993668098227049</v>
      </c>
      <c r="J22" s="416">
        <f>+'Ark1'!AJ1650</f>
        <v>32</v>
      </c>
      <c r="K22" s="106"/>
      <c r="L22" s="295">
        <f>+'Ark1'!U1650</f>
        <v>18.15625</v>
      </c>
      <c r="M22" s="226">
        <f t="shared" si="1"/>
        <v>0.90776515151515369</v>
      </c>
      <c r="N22" s="225"/>
      <c r="O22" s="159">
        <f>+IF(J22=0,"",'Ark1'!AK1650)</f>
        <v>84.249999999999986</v>
      </c>
      <c r="P22" s="159">
        <f>+IF(J22=0,"",'Ark1'!AL1650)</f>
        <v>30.258133017601633</v>
      </c>
      <c r="Q22" s="225"/>
      <c r="R22" s="71">
        <f>+'Ark1'!T1650</f>
        <v>8.1875</v>
      </c>
      <c r="S22" s="120">
        <f t="shared" si="2"/>
        <v>0.97537878787878718</v>
      </c>
      <c r="T22" s="147">
        <f>+'Ark1'!W1650</f>
        <v>34.375</v>
      </c>
      <c r="U22" s="106"/>
      <c r="V22" s="148">
        <f>+'Ark1'!X1650</f>
        <v>75</v>
      </c>
      <c r="W22" s="148">
        <f>+'Ark1'!Y1650</f>
        <v>3.125</v>
      </c>
      <c r="X22" s="148">
        <f>+'Ark1'!Z1650</f>
        <v>0</v>
      </c>
      <c r="Y22" s="76"/>
      <c r="Z22" s="147">
        <f>+'Ark1'!AA1650</f>
        <v>2.4795334112489704</v>
      </c>
      <c r="AA22" s="71">
        <f>+'Ark1'!AC1650</f>
        <v>1.2103072956898175</v>
      </c>
      <c r="AB22" s="148">
        <f>+'Ark1'!AE1650</f>
        <v>27.868339081495499</v>
      </c>
      <c r="AC22" s="147">
        <f t="shared" si="4"/>
        <v>1.6842105263157894</v>
      </c>
      <c r="AD22" s="47"/>
      <c r="AE22" s="4"/>
      <c r="AF22" s="61"/>
      <c r="AG22" s="61"/>
      <c r="AH22" s="1"/>
      <c r="AI22" s="5"/>
      <c r="AK22" s="2"/>
      <c r="AL22" s="2"/>
      <c r="AM22" s="2"/>
    </row>
    <row r="23" spans="1:41" ht="15.6">
      <c r="A23" s="47"/>
      <c r="B23" s="70">
        <f>+'Ark1'!C1651</f>
        <v>2024</v>
      </c>
      <c r="C23" s="70">
        <f>+'Ark1'!L1651</f>
        <v>13</v>
      </c>
      <c r="D23" s="70" t="str">
        <f>VLOOKUP(C23,RNR!$I$16:$J$31,2)</f>
        <v>E-</v>
      </c>
      <c r="E23" s="358">
        <f>+'Ark1'!Q1651</f>
        <v>3</v>
      </c>
      <c r="F23" s="358">
        <f>+'Ark1'!R1651</f>
        <v>3</v>
      </c>
      <c r="G23" s="209">
        <f>+'Ark1'!AG1651</f>
        <v>0.15764582238570676</v>
      </c>
      <c r="H23" s="226">
        <f t="shared" si="0"/>
        <v>8.5339242486935959E-2</v>
      </c>
      <c r="I23" s="209">
        <f>+'Ark1'!AH1651</f>
        <v>0.18066567558638899</v>
      </c>
      <c r="J23" s="416">
        <f>+'Ark1'!AJ1651</f>
        <v>3</v>
      </c>
      <c r="K23" s="106"/>
      <c r="L23" s="295">
        <f>+'Ark1'!U1651</f>
        <v>17.5</v>
      </c>
      <c r="M23" s="226">
        <f t="shared" si="1"/>
        <v>-2.75</v>
      </c>
      <c r="N23" s="225"/>
      <c r="O23" s="159">
        <f>+IF(J23=0,"",'Ark1'!AK1651)</f>
        <v>83.266666666666652</v>
      </c>
      <c r="P23" s="159">
        <f>+IF(J23=0,"",'Ark1'!AL1651)</f>
        <v>30.331530340040139</v>
      </c>
      <c r="Q23" s="225"/>
      <c r="R23" s="71">
        <f>+'Ark1'!T1651</f>
        <v>7.6666666666666687</v>
      </c>
      <c r="S23" s="120">
        <f t="shared" si="2"/>
        <v>0.16666666666666874</v>
      </c>
      <c r="T23" s="147">
        <f>+'Ark1'!W1651</f>
        <v>0</v>
      </c>
      <c r="U23" s="106"/>
      <c r="V23" s="148">
        <f>+'Ark1'!X1651</f>
        <v>100</v>
      </c>
      <c r="W23" s="148">
        <f>+'Ark1'!Y1651</f>
        <v>0</v>
      </c>
      <c r="X23" s="148">
        <f>+'Ark1'!Z1651</f>
        <v>0</v>
      </c>
      <c r="Y23" s="76"/>
      <c r="Z23" s="147">
        <f>+'Ark1'!AA1651</f>
        <v>1.1860297916438169</v>
      </c>
      <c r="AA23" s="71">
        <f>+'Ark1'!AC1651</f>
        <v>0.47140452079101841</v>
      </c>
      <c r="AB23" s="148">
        <f>+'Ark1'!AE1651</f>
        <v>5.9619647513768497</v>
      </c>
      <c r="AC23" s="147">
        <f t="shared" si="4"/>
        <v>1</v>
      </c>
      <c r="AD23" s="47"/>
      <c r="AE23" s="4"/>
      <c r="AF23" s="61"/>
      <c r="AG23" s="61"/>
      <c r="AH23" s="13"/>
      <c r="AI23" s="5"/>
      <c r="AK23" s="2"/>
      <c r="AL23" s="2"/>
      <c r="AM23" s="4"/>
      <c r="AN23" s="4"/>
      <c r="AO23" s="4"/>
    </row>
    <row r="24" spans="1:41" ht="15.6">
      <c r="A24" s="47"/>
      <c r="B24" s="70">
        <f>+'Ark1'!C1652</f>
        <v>2024</v>
      </c>
      <c r="C24" s="70">
        <f>+'Ark1'!L1652</f>
        <v>14</v>
      </c>
      <c r="D24" s="70" t="str">
        <f>VLOOKUP(C24,RNR!$I$16:$J$31,2)</f>
        <v>E</v>
      </c>
      <c r="E24" s="358">
        <f>+'Ark1'!Q1652</f>
        <v>1</v>
      </c>
      <c r="F24" s="358">
        <f>+'Ark1'!R1652</f>
        <v>1</v>
      </c>
      <c r="G24" s="209">
        <f>+'Ark1'!AG1652</f>
        <v>5.2548607461902243E-2</v>
      </c>
      <c r="H24" s="226">
        <f t="shared" si="0"/>
        <v>5.2548607461902243E-2</v>
      </c>
      <c r="I24" s="209">
        <f>+'Ark1'!AH1652</f>
        <v>5.5404140513159318E-2</v>
      </c>
      <c r="J24" s="416">
        <f>+'Ark1'!AJ1652</f>
        <v>1</v>
      </c>
      <c r="K24" s="106"/>
      <c r="L24" s="295">
        <f>+'Ark1'!U1652</f>
        <v>16.100000000000001</v>
      </c>
      <c r="M24" s="226">
        <f t="shared" si="1"/>
        <v>16.100000000000001</v>
      </c>
      <c r="N24" s="225"/>
      <c r="O24" s="159">
        <f>+IF(J24=0,"",'Ark1'!AK1652)</f>
        <v>81</v>
      </c>
      <c r="P24" s="159">
        <f>+IF(J24=0,"",'Ark1'!AL1652)</f>
        <v>30.294990412858631</v>
      </c>
      <c r="Q24" s="225"/>
      <c r="R24" s="71">
        <f>+'Ark1'!T1652</f>
        <v>8</v>
      </c>
      <c r="S24" s="120">
        <f t="shared" si="2"/>
        <v>8</v>
      </c>
      <c r="T24" s="147">
        <f>+'Ark1'!W1652</f>
        <v>0</v>
      </c>
      <c r="U24" s="106"/>
      <c r="V24" s="148">
        <f>+'Ark1'!X1652</f>
        <v>100</v>
      </c>
      <c r="W24" s="148">
        <f>+'Ark1'!Y1652</f>
        <v>0</v>
      </c>
      <c r="X24" s="148">
        <f>+'Ark1'!Z1652</f>
        <v>0</v>
      </c>
      <c r="Y24" s="76"/>
      <c r="Z24" s="147">
        <f>+'Ark1'!AA1652</f>
        <v>0</v>
      </c>
      <c r="AA24" s="71">
        <f>+'Ark1'!AC1652</f>
        <v>0</v>
      </c>
      <c r="AB24" s="148">
        <f>+'Ark1'!AE1652</f>
        <v>0</v>
      </c>
      <c r="AC24" s="147">
        <f t="shared" si="4"/>
        <v>1</v>
      </c>
      <c r="AD24" s="47"/>
      <c r="AE24" s="4"/>
      <c r="AF24" s="61"/>
      <c r="AG24" s="61"/>
      <c r="AH24" s="13"/>
      <c r="AI24" s="5"/>
      <c r="AK24" s="1"/>
      <c r="AL24" s="1"/>
      <c r="AM24" s="11"/>
      <c r="AN24" s="11"/>
      <c r="AO24" s="11"/>
    </row>
    <row r="25" spans="1:41" s="480" customFormat="1" ht="15.6">
      <c r="A25" s="47"/>
      <c r="B25" s="70">
        <f>+'Ark1'!C1653</f>
        <v>2024</v>
      </c>
      <c r="C25" s="70">
        <f>+'Ark1'!L1653</f>
        <v>15</v>
      </c>
      <c r="D25" s="70" t="str">
        <f>VLOOKUP(C25,RNR!$I$16:$J$31,2)</f>
        <v>E+</v>
      </c>
      <c r="E25" s="358">
        <f>+'Ark1'!Q1653</f>
        <v>0</v>
      </c>
      <c r="F25" s="358">
        <f>+'Ark1'!R1653</f>
        <v>0</v>
      </c>
      <c r="G25" s="209">
        <f>+'Ark1'!AG1653</f>
        <v>0</v>
      </c>
      <c r="H25" s="226">
        <f>+G25-G45</f>
        <v>-3.6153289949385402E-2</v>
      </c>
      <c r="I25" s="209">
        <f>+'Ark1'!AH1653</f>
        <v>0</v>
      </c>
      <c r="J25" s="416">
        <f>+'Ark1'!AJ1653</f>
        <v>0</v>
      </c>
      <c r="K25" s="106"/>
      <c r="L25" s="295">
        <f>+'Ark1'!U1653</f>
        <v>0</v>
      </c>
      <c r="M25" s="226">
        <f>+L25-L45</f>
        <v>-11.200000000000003</v>
      </c>
      <c r="N25" s="225"/>
      <c r="O25" s="159" t="str">
        <f>+IF(J25=0,"",'Ark1'!AK1653)</f>
        <v/>
      </c>
      <c r="P25" s="159" t="str">
        <f>+IF(J25=0,"",'Ark1'!AL1653)</f>
        <v/>
      </c>
      <c r="Q25" s="225"/>
      <c r="R25" s="71">
        <f>+'Ark1'!T1653</f>
        <v>0</v>
      </c>
      <c r="S25" s="120">
        <f>+R25-R45</f>
        <v>-5</v>
      </c>
      <c r="T25" s="147">
        <f>+'Ark1'!W1653</f>
        <v>0</v>
      </c>
      <c r="U25" s="106"/>
      <c r="V25" s="148">
        <f>+'Ark1'!X1653</f>
        <v>0</v>
      </c>
      <c r="W25" s="148">
        <f>+'Ark1'!Y1653</f>
        <v>0</v>
      </c>
      <c r="X25" s="148">
        <f>+'Ark1'!Z1653</f>
        <v>0</v>
      </c>
      <c r="Y25" s="76"/>
      <c r="Z25" s="147">
        <f>+'Ark1'!AA1653</f>
        <v>0</v>
      </c>
      <c r="AA25" s="71">
        <f>+'Ark1'!AC1653</f>
        <v>0</v>
      </c>
      <c r="AB25" s="148">
        <f>+'Ark1'!AE1653</f>
        <v>0</v>
      </c>
      <c r="AC25" s="147" t="e">
        <f t="shared" ref="AC25:AC27" si="5">+F25/E25</f>
        <v>#DIV/0!</v>
      </c>
      <c r="AD25" s="47"/>
      <c r="AE25" s="4"/>
      <c r="AF25" s="61"/>
      <c r="AG25" s="61"/>
      <c r="AH25" s="13"/>
      <c r="AI25" s="5"/>
      <c r="AK25" s="1"/>
      <c r="AL25" s="1"/>
      <c r="AM25" s="483"/>
      <c r="AN25" s="483"/>
      <c r="AO25" s="483"/>
    </row>
    <row r="26" spans="1:41" s="480" customFormat="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61"/>
      <c r="AG26" s="61"/>
      <c r="AH26" s="13"/>
      <c r="AI26" s="5"/>
      <c r="AK26" s="1"/>
      <c r="AL26" s="1"/>
      <c r="AM26" s="483"/>
      <c r="AN26" s="483"/>
      <c r="AO26" s="483"/>
    </row>
    <row r="27" spans="1:41" ht="15.6">
      <c r="A27" s="47"/>
      <c r="B27" s="70">
        <f>+'Ark1'!C1654</f>
        <v>2024</v>
      </c>
      <c r="C27" s="70">
        <f>+'Ark1'!L1654</f>
        <v>99</v>
      </c>
      <c r="D27" s="70" t="str">
        <f>VLOOKUP(C27,RNR!$I$16:$J$31,2)</f>
        <v>Kasserte</v>
      </c>
      <c r="E27" s="358">
        <f>+'Ark1'!Q1654</f>
        <v>1</v>
      </c>
      <c r="F27" s="358">
        <f>+'Ark1'!R1654</f>
        <v>1</v>
      </c>
      <c r="G27" s="209">
        <f>+'Ark1'!AG1654</f>
        <v>5.2548607461902243E-2</v>
      </c>
      <c r="H27" s="226">
        <f>+G27-G46</f>
        <v>5.2548607461902243E-2</v>
      </c>
      <c r="I27" s="209">
        <f>+'Ark1'!AH1654</f>
        <v>4.2327386851668286E-2</v>
      </c>
      <c r="J27" s="416">
        <f>+'Ark1'!AJ1654</f>
        <v>1</v>
      </c>
      <c r="K27" s="106"/>
      <c r="L27" s="295">
        <f>+'Ark1'!U1654</f>
        <v>12.3</v>
      </c>
      <c r="M27" s="226">
        <f>+L27-L46</f>
        <v>12.3</v>
      </c>
      <c r="N27" s="225"/>
      <c r="O27" s="159">
        <f>+IF(J27=0,"",'Ark1'!AK1654)</f>
        <v>82.9</v>
      </c>
      <c r="P27" s="159">
        <f>+IF(J27=0,"",'Ark1'!AL1654)</f>
        <v>21.589447074057624</v>
      </c>
      <c r="Q27" s="225"/>
      <c r="R27" s="71">
        <f>+'Ark1'!T1654</f>
        <v>6</v>
      </c>
      <c r="S27" s="120">
        <f>+R27-R46</f>
        <v>6</v>
      </c>
      <c r="T27" s="147">
        <f>+'Ark1'!W1654</f>
        <v>0</v>
      </c>
      <c r="U27" s="106"/>
      <c r="V27" s="148">
        <f>+'Ark1'!X1654</f>
        <v>0</v>
      </c>
      <c r="W27" s="148">
        <f>+'Ark1'!Y1654</f>
        <v>0</v>
      </c>
      <c r="X27" s="148">
        <f>+'Ark1'!Z1654</f>
        <v>0</v>
      </c>
      <c r="Y27" s="76"/>
      <c r="Z27" s="147">
        <f>+'Ark1'!AA1654</f>
        <v>0</v>
      </c>
      <c r="AA27" s="71">
        <f>+'Ark1'!AC1654</f>
        <v>0</v>
      </c>
      <c r="AB27" s="148">
        <f>+'Ark1'!AE1654</f>
        <v>0</v>
      </c>
      <c r="AC27" s="147">
        <f t="shared" si="5"/>
        <v>1</v>
      </c>
      <c r="AD27" s="47"/>
      <c r="AE27" s="4"/>
      <c r="AF27" s="61"/>
      <c r="AG27" s="61"/>
      <c r="AH27" s="13"/>
      <c r="AI27" s="5"/>
      <c r="AK27" s="1"/>
      <c r="AL27" s="1"/>
      <c r="AM27" s="11"/>
      <c r="AN27" s="11"/>
      <c r="AO27" s="11"/>
    </row>
    <row r="28" spans="1:41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"/>
      <c r="AF28" s="61"/>
      <c r="AG28" s="61"/>
      <c r="AH28" s="13"/>
      <c r="AI28" s="5"/>
      <c r="AK28" s="1"/>
      <c r="AL28" s="1"/>
      <c r="AM28" s="11"/>
      <c r="AN28" s="11"/>
      <c r="AO28" s="11"/>
    </row>
    <row r="29" spans="1:41" ht="15.6">
      <c r="A29" s="47"/>
      <c r="B29">
        <f>+'Ark1'!C1655</f>
        <v>2023</v>
      </c>
      <c r="C29">
        <f>+'Ark1'!L1655</f>
        <v>1</v>
      </c>
      <c r="D29" s="70" t="str">
        <f>VLOOKUP(C29,RNR!$I$16:$J$31,2)</f>
        <v>P-</v>
      </c>
      <c r="E29" s="347">
        <f>+'Ark1'!Q1655</f>
        <v>0</v>
      </c>
      <c r="F29" s="347">
        <f>+'Ark1'!R1655</f>
        <v>0</v>
      </c>
      <c r="G29" s="210">
        <f>+'Ark1'!AG1655</f>
        <v>0</v>
      </c>
      <c r="H29" s="210">
        <f t="shared" ref="H29:H43" si="6">+G29-G47</f>
        <v>0</v>
      </c>
      <c r="I29" s="210">
        <f>+'Ark1'!AH1655</f>
        <v>0</v>
      </c>
      <c r="J29" s="416">
        <f>+'Ark1'!AJ1655</f>
        <v>0</v>
      </c>
      <c r="K29" s="106"/>
      <c r="L29" s="102">
        <f>+'Ark1'!U1655</f>
        <v>0</v>
      </c>
      <c r="M29" s="210">
        <f t="shared" ref="M29:M43" si="7">+L29-L47</f>
        <v>0</v>
      </c>
      <c r="N29" s="225"/>
      <c r="O29" s="159" t="str">
        <f>+IF(J29=0,"",'Ark1'!AK1655)</f>
        <v/>
      </c>
      <c r="P29" s="159" t="str">
        <f>+IF(J29=0,"",'Ark1'!AL1655)</f>
        <v/>
      </c>
      <c r="Q29" s="225"/>
      <c r="R29" s="1">
        <f>+'Ark1'!T1655</f>
        <v>0</v>
      </c>
      <c r="S29" s="210">
        <f t="shared" ref="S29:S43" si="8">+R29-R47</f>
        <v>0</v>
      </c>
      <c r="T29" s="102">
        <f>+'Ark1'!W1655</f>
        <v>0</v>
      </c>
      <c r="U29" s="106"/>
      <c r="V29" s="11">
        <f>+'Ark1'!X1655</f>
        <v>0</v>
      </c>
      <c r="W29" s="11">
        <f>+'Ark1'!Y1655</f>
        <v>0</v>
      </c>
      <c r="X29" s="11">
        <f>+'Ark1'!Z1655</f>
        <v>0</v>
      </c>
      <c r="Y29" s="76"/>
      <c r="Z29" s="102">
        <f>+'Ark1'!AA1655</f>
        <v>0</v>
      </c>
      <c r="AA29" s="1">
        <f>+'Ark1'!AC1655</f>
        <v>0</v>
      </c>
      <c r="AB29" s="11">
        <f>+'Ark1'!AE1655</f>
        <v>0</v>
      </c>
      <c r="AC29" s="102" t="e">
        <f t="shared" si="4"/>
        <v>#DIV/0!</v>
      </c>
      <c r="AD29" s="47"/>
      <c r="AE29" s="4"/>
      <c r="AF29" s="61"/>
      <c r="AG29" s="61"/>
      <c r="AH29" s="13"/>
      <c r="AI29" s="5"/>
      <c r="AK29" s="1"/>
      <c r="AL29" s="1"/>
      <c r="AM29" s="11"/>
      <c r="AN29" s="11"/>
      <c r="AO29" s="11"/>
    </row>
    <row r="30" spans="1:41" ht="15.6">
      <c r="A30" s="47"/>
      <c r="B30">
        <f>+'Ark1'!C1656</f>
        <v>2023</v>
      </c>
      <c r="C30">
        <f>+'Ark1'!L1656</f>
        <v>2</v>
      </c>
      <c r="D30" s="70" t="str">
        <f>VLOOKUP(C30,RNR!$I$16:$J$31,2)</f>
        <v>P</v>
      </c>
      <c r="E30" s="347">
        <f>+'Ark1'!Q1656</f>
        <v>0</v>
      </c>
      <c r="F30" s="347">
        <f>+'Ark1'!R1656</f>
        <v>0</v>
      </c>
      <c r="G30" s="210">
        <f>+'Ark1'!AG1656</f>
        <v>0</v>
      </c>
      <c r="H30" s="210">
        <f t="shared" si="6"/>
        <v>-0.14357501794687724</v>
      </c>
      <c r="I30" s="210">
        <f>+'Ark1'!AH1656</f>
        <v>0</v>
      </c>
      <c r="J30" s="416">
        <f>+'Ark1'!AJ1656</f>
        <v>0</v>
      </c>
      <c r="K30" s="106"/>
      <c r="L30" s="102">
        <f>+'Ark1'!U1656</f>
        <v>0</v>
      </c>
      <c r="M30" s="210">
        <f t="shared" si="7"/>
        <v>-6.7249999999999996</v>
      </c>
      <c r="N30" s="225"/>
      <c r="O30" s="159" t="str">
        <f>+IF(J30=0,"",'Ark1'!AK1656)</f>
        <v/>
      </c>
      <c r="P30" s="159" t="str">
        <f>+IF(J30=0,"",'Ark1'!AL1656)</f>
        <v/>
      </c>
      <c r="Q30" s="225"/>
      <c r="R30" s="1">
        <f>+'Ark1'!T1656</f>
        <v>0</v>
      </c>
      <c r="S30" s="210">
        <f t="shared" si="8"/>
        <v>-2.25</v>
      </c>
      <c r="T30" s="102">
        <f>+'Ark1'!W1656</f>
        <v>0</v>
      </c>
      <c r="U30" s="106"/>
      <c r="V30" s="11">
        <f>+'Ark1'!X1656</f>
        <v>0</v>
      </c>
      <c r="W30" s="11">
        <f>+'Ark1'!Y1656</f>
        <v>0</v>
      </c>
      <c r="X30" s="11">
        <f>+'Ark1'!Z1656</f>
        <v>0</v>
      </c>
      <c r="Y30" s="76"/>
      <c r="Z30" s="102">
        <f>+'Ark1'!AA1656</f>
        <v>0</v>
      </c>
      <c r="AA30" s="1">
        <f>+'Ark1'!AC1656</f>
        <v>0</v>
      </c>
      <c r="AB30" s="11">
        <f>+'Ark1'!AE1656</f>
        <v>0</v>
      </c>
      <c r="AC30" s="102" t="e">
        <f t="shared" ref="AC30:AC96" si="9">+F30/E30</f>
        <v>#DIV/0!</v>
      </c>
      <c r="AD30" s="47"/>
      <c r="AE30" s="4"/>
      <c r="AF30" s="61"/>
      <c r="AG30" s="61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+'Ark1'!C1657</f>
        <v>2023</v>
      </c>
      <c r="C31">
        <f>+'Ark1'!L1657</f>
        <v>3</v>
      </c>
      <c r="D31" s="70" t="str">
        <f>VLOOKUP(C31,RNR!$I$16:$J$31,2)</f>
        <v>P+</v>
      </c>
      <c r="E31" s="347">
        <f>+'Ark1'!Q1657</f>
        <v>1</v>
      </c>
      <c r="F31" s="347">
        <f>+'Ark1'!R1657</f>
        <v>1</v>
      </c>
      <c r="G31" s="210">
        <f>+'Ark1'!AG1657</f>
        <v>3.6153289949385402E-2</v>
      </c>
      <c r="H31" s="210">
        <f t="shared" si="6"/>
        <v>-0.3586780094045271</v>
      </c>
      <c r="I31" s="210">
        <f>+'Ark1'!AH1657</f>
        <v>1.8560910722019437E-2</v>
      </c>
      <c r="J31" s="416">
        <f>+'Ark1'!AJ1657</f>
        <v>0</v>
      </c>
      <c r="K31" s="106"/>
      <c r="L31" s="102">
        <f>+'Ark1'!U1657</f>
        <v>7.8</v>
      </c>
      <c r="M31" s="210">
        <f t="shared" si="7"/>
        <v>-0.16363636363636136</v>
      </c>
      <c r="N31" s="225"/>
      <c r="O31" s="159" t="str">
        <f>+IF(J31=0,"",'Ark1'!AK1657)</f>
        <v/>
      </c>
      <c r="P31" s="159" t="str">
        <f>+IF(J31=0,"",'Ark1'!AL1657)</f>
        <v/>
      </c>
      <c r="Q31" s="225"/>
      <c r="R31" s="1">
        <f>+'Ark1'!T1657</f>
        <v>3</v>
      </c>
      <c r="S31" s="210">
        <f t="shared" si="8"/>
        <v>0.1818181818181821</v>
      </c>
      <c r="T31" s="102">
        <f>+'Ark1'!W1657</f>
        <v>0</v>
      </c>
      <c r="U31" s="106"/>
      <c r="V31" s="11">
        <f>+'Ark1'!X1657</f>
        <v>0</v>
      </c>
      <c r="W31" s="11">
        <f>+'Ark1'!Y1657</f>
        <v>0</v>
      </c>
      <c r="X31" s="11">
        <f>+'Ark1'!Z1657</f>
        <v>0</v>
      </c>
      <c r="Y31" s="76"/>
      <c r="Z31" s="102">
        <f>+'Ark1'!AA1657</f>
        <v>0</v>
      </c>
      <c r="AA31" s="1">
        <f>+'Ark1'!AC1657</f>
        <v>0</v>
      </c>
      <c r="AB31" s="11">
        <f>+'Ark1'!AE1657</f>
        <v>0</v>
      </c>
      <c r="AC31" s="102">
        <f t="shared" si="9"/>
        <v>1</v>
      </c>
      <c r="AD31" s="47"/>
      <c r="AE31" s="4"/>
      <c r="AF31" s="61"/>
      <c r="AG31" s="61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+'Ark1'!C1658</f>
        <v>2023</v>
      </c>
      <c r="C32">
        <f>+'Ark1'!L1658</f>
        <v>4</v>
      </c>
      <c r="D32" s="70" t="str">
        <f>VLOOKUP(C32,RNR!$I$16:$J$31,2)</f>
        <v>O-</v>
      </c>
      <c r="E32" s="347">
        <f>+'Ark1'!Q1658</f>
        <v>4</v>
      </c>
      <c r="F32" s="347">
        <f>+'Ark1'!R1658</f>
        <v>6</v>
      </c>
      <c r="G32" s="210">
        <f>+'Ark1'!AG1658</f>
        <v>0.21691973969631231</v>
      </c>
      <c r="H32" s="210">
        <f t="shared" si="6"/>
        <v>-0.28559282311775802</v>
      </c>
      <c r="I32" s="210">
        <f>+'Ark1'!AH1658</f>
        <v>9.1138830852992833E-2</v>
      </c>
      <c r="J32" s="416">
        <f>+'Ark1'!AJ1658</f>
        <v>1</v>
      </c>
      <c r="K32" s="106"/>
      <c r="L32" s="102">
        <f>+'Ark1'!U1658</f>
        <v>6.3833333333333355</v>
      </c>
      <c r="M32" s="210">
        <f t="shared" si="7"/>
        <v>-0.35238095238095291</v>
      </c>
      <c r="N32" s="225"/>
      <c r="O32" s="159">
        <f>+IF(J32=0,"",'Ark1'!AK1658)</f>
        <v>69.099999999999994</v>
      </c>
      <c r="P32" s="159">
        <f>+IF(J32=0,"",'Ark1'!AL1658)</f>
        <v>10.001837580032245</v>
      </c>
      <c r="Q32" s="225"/>
      <c r="R32" s="1">
        <f>+'Ark1'!T1658</f>
        <v>2.6666666666666661</v>
      </c>
      <c r="S32" s="210">
        <f t="shared" si="8"/>
        <v>0.16666666666666607</v>
      </c>
      <c r="T32" s="102">
        <f>+'Ark1'!W1658</f>
        <v>0</v>
      </c>
      <c r="U32" s="106"/>
      <c r="V32" s="11">
        <f>+'Ark1'!X1658</f>
        <v>0</v>
      </c>
      <c r="W32" s="11">
        <f>+'Ark1'!Y1658</f>
        <v>0</v>
      </c>
      <c r="X32" s="11">
        <f>+'Ark1'!Z1658</f>
        <v>0</v>
      </c>
      <c r="Y32" s="76"/>
      <c r="Z32" s="102">
        <f>+'Ark1'!AA1658</f>
        <v>3.1556386921755712</v>
      </c>
      <c r="AA32" s="1">
        <f>+'Ark1'!AC1658</f>
        <v>1.1055415967851332</v>
      </c>
      <c r="AB32" s="11">
        <f>+'Ark1'!AE1658</f>
        <v>21.338797052188237</v>
      </c>
      <c r="AC32" s="102">
        <f t="shared" si="9"/>
        <v>1.5</v>
      </c>
      <c r="AD32" s="47"/>
      <c r="AE32" s="4"/>
      <c r="AF32" s="61"/>
      <c r="AG32" s="61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+'Ark1'!C1659</f>
        <v>2023</v>
      </c>
      <c r="C33">
        <f>+'Ark1'!L1659</f>
        <v>5</v>
      </c>
      <c r="D33" s="70" t="str">
        <f>VLOOKUP(C33,RNR!$I$16:$J$31,2)</f>
        <v>O</v>
      </c>
      <c r="E33" s="347">
        <f>+'Ark1'!Q1659</f>
        <v>10</v>
      </c>
      <c r="F33" s="347">
        <f>+'Ark1'!R1659</f>
        <v>23</v>
      </c>
      <c r="G33" s="210">
        <f>+'Ark1'!AG1659</f>
        <v>0.83152566883586421</v>
      </c>
      <c r="H33" s="210">
        <f t="shared" si="6"/>
        <v>-0.24528696576571518</v>
      </c>
      <c r="I33" s="210">
        <f>+'Ark1'!AH1659</f>
        <v>0.49329189649674721</v>
      </c>
      <c r="J33" s="416">
        <f>+'Ark1'!AJ1659</f>
        <v>6</v>
      </c>
      <c r="K33" s="106"/>
      <c r="L33" s="102">
        <f>+'Ark1'!U1659</f>
        <v>9.0130434782608724</v>
      </c>
      <c r="M33" s="210">
        <f t="shared" si="7"/>
        <v>1.1163768115942032</v>
      </c>
      <c r="N33" s="225"/>
      <c r="O33" s="159">
        <f>+IF(J33=0,"",'Ark1'!AK1659)</f>
        <v>84.216666666666683</v>
      </c>
      <c r="P33" s="159">
        <f>+IF(J33=0,"",'Ark1'!AL1659)</f>
        <v>13.787401527197311</v>
      </c>
      <c r="Q33" s="225"/>
      <c r="R33" s="1">
        <f>+'Ark1'!T1659</f>
        <v>3.3913043478260874</v>
      </c>
      <c r="S33" s="210">
        <f t="shared" si="8"/>
        <v>0.29130434782608727</v>
      </c>
      <c r="T33" s="102">
        <f>+'Ark1'!W1659</f>
        <v>0</v>
      </c>
      <c r="U33" s="106"/>
      <c r="V33" s="11">
        <f>+'Ark1'!X1659</f>
        <v>0</v>
      </c>
      <c r="W33" s="11">
        <f>+'Ark1'!Y1659</f>
        <v>0</v>
      </c>
      <c r="X33" s="11">
        <f>+'Ark1'!Z1659</f>
        <v>0</v>
      </c>
      <c r="Y33" s="76"/>
      <c r="Z33" s="102">
        <f>+'Ark1'!AA1659</f>
        <v>3.003665058011348</v>
      </c>
      <c r="AA33" s="1">
        <f>+'Ark1'!AC1659</f>
        <v>1.1698803519194527</v>
      </c>
      <c r="AB33" s="11">
        <f>+'Ark1'!AE1659</f>
        <v>32.890979942582135</v>
      </c>
      <c r="AC33" s="102">
        <f t="shared" si="9"/>
        <v>2.2999999999999998</v>
      </c>
      <c r="AD33" s="47"/>
      <c r="AE33" s="4"/>
      <c r="AF33" s="61"/>
      <c r="AG33" s="61"/>
      <c r="AH33" s="5"/>
      <c r="AI33" s="5"/>
      <c r="AK33" s="1"/>
      <c r="AL33" s="1"/>
      <c r="AM33" s="11"/>
      <c r="AN33" s="11"/>
      <c r="AO33" s="11"/>
    </row>
    <row r="34" spans="1:41" ht="15.6">
      <c r="A34" s="47"/>
      <c r="B34">
        <f>+'Ark1'!C1660</f>
        <v>2023</v>
      </c>
      <c r="C34">
        <f>+'Ark1'!L1660</f>
        <v>6</v>
      </c>
      <c r="D34" s="70" t="str">
        <f>VLOOKUP(C34,RNR!$I$16:$J$31,2)</f>
        <v>O+</v>
      </c>
      <c r="E34" s="347">
        <f>+'Ark1'!Q1660</f>
        <v>31</v>
      </c>
      <c r="F34" s="347">
        <f>+'Ark1'!R1660</f>
        <v>70</v>
      </c>
      <c r="G34" s="210">
        <f>+'Ark1'!AG1660</f>
        <v>2.5307302964569778</v>
      </c>
      <c r="H34" s="210">
        <f t="shared" si="6"/>
        <v>-3.1045891579579536</v>
      </c>
      <c r="I34" s="210">
        <f>+'Ark1'!AH1660</f>
        <v>1.7140287170603321</v>
      </c>
      <c r="J34" s="416">
        <f>+'Ark1'!AJ1660</f>
        <v>22</v>
      </c>
      <c r="K34" s="106"/>
      <c r="L34" s="102">
        <f>+'Ark1'!U1660</f>
        <v>10.28999999999999</v>
      </c>
      <c r="M34" s="210">
        <f t="shared" si="7"/>
        <v>-0.57751592356689407</v>
      </c>
      <c r="N34" s="225"/>
      <c r="O34" s="159">
        <f>+IF(J34=0,"",'Ark1'!AK1660)</f>
        <v>86.809090909090912</v>
      </c>
      <c r="P34" s="159">
        <f>+IF(J34=0,"",'Ark1'!AL1660)</f>
        <v>15.269662711528438</v>
      </c>
      <c r="Q34" s="225"/>
      <c r="R34" s="1">
        <f>+'Ark1'!T1660</f>
        <v>4.7142857142857153</v>
      </c>
      <c r="S34" s="210">
        <f t="shared" si="8"/>
        <v>0.6888080072793441</v>
      </c>
      <c r="T34" s="102">
        <f>+'Ark1'!W1660</f>
        <v>1.4285714285714288</v>
      </c>
      <c r="U34" s="106"/>
      <c r="V34" s="11">
        <f>+'Ark1'!X1660</f>
        <v>2.8571428571428577</v>
      </c>
      <c r="W34" s="11">
        <f>+'Ark1'!Y1660</f>
        <v>1.4285714285714288</v>
      </c>
      <c r="X34" s="11">
        <f>+'Ark1'!Z1660</f>
        <v>0</v>
      </c>
      <c r="Y34" s="76"/>
      <c r="Z34" s="102">
        <f>+'Ark1'!AA1660</f>
        <v>3.1085665047230155</v>
      </c>
      <c r="AA34" s="1">
        <f>+'Ark1'!AC1660</f>
        <v>1.3642670155786649</v>
      </c>
      <c r="AB34" s="11">
        <f>+'Ark1'!AE1660</f>
        <v>51.572431587058496</v>
      </c>
      <c r="AC34" s="102">
        <f t="shared" si="9"/>
        <v>2.2580645161290325</v>
      </c>
      <c r="AD34" s="47"/>
      <c r="AE34" s="4"/>
      <c r="AF34" s="61"/>
      <c r="AG34" s="61"/>
      <c r="AH34" s="5"/>
      <c r="AI34" s="5"/>
      <c r="AK34" s="1"/>
      <c r="AL34" s="1"/>
      <c r="AM34" s="11"/>
      <c r="AN34" s="11"/>
      <c r="AO34" s="11"/>
    </row>
    <row r="35" spans="1:41" ht="15.6">
      <c r="A35" s="47"/>
      <c r="B35">
        <f>+'Ark1'!C1661</f>
        <v>2023</v>
      </c>
      <c r="C35">
        <f>+'Ark1'!L1661</f>
        <v>7</v>
      </c>
      <c r="D35" s="70" t="str">
        <f>VLOOKUP(C35,RNR!$I$16:$J$31,2)</f>
        <v>R-</v>
      </c>
      <c r="E35" s="347">
        <f>+'Ark1'!Q1661</f>
        <v>56</v>
      </c>
      <c r="F35" s="347">
        <f>+'Ark1'!R1661</f>
        <v>112</v>
      </c>
      <c r="G35" s="210">
        <f>+'Ark1'!AG1661</f>
        <v>4.0491684743311636</v>
      </c>
      <c r="H35" s="210">
        <f t="shared" si="6"/>
        <v>-3.8115637582603643</v>
      </c>
      <c r="I35" s="210">
        <f>+'Ark1'!AH1661</f>
        <v>3.3105049995478759</v>
      </c>
      <c r="J35" s="416">
        <f>+'Ark1'!AJ1661</f>
        <v>35</v>
      </c>
      <c r="K35" s="106"/>
      <c r="L35" s="102">
        <f>+'Ark1'!U1661</f>
        <v>12.42142857142858</v>
      </c>
      <c r="M35" s="210">
        <f t="shared" si="7"/>
        <v>-0.34067188519242109</v>
      </c>
      <c r="N35" s="225"/>
      <c r="O35" s="159">
        <f>+IF(J35=0,"",'Ark1'!AK1661)</f>
        <v>85.90000000000002</v>
      </c>
      <c r="P35" s="159">
        <f>+IF(J35=0,"",'Ark1'!AL1661)</f>
        <v>18.791069572174646</v>
      </c>
      <c r="Q35" s="225"/>
      <c r="R35" s="1">
        <f>+'Ark1'!T1661</f>
        <v>5.4375</v>
      </c>
      <c r="S35" s="210">
        <f t="shared" si="8"/>
        <v>0.35987442922374591</v>
      </c>
      <c r="T35" s="102">
        <f>+'Ark1'!W1661</f>
        <v>2.6785714285714279</v>
      </c>
      <c r="U35" s="106"/>
      <c r="V35" s="11">
        <f>+'Ark1'!X1661</f>
        <v>3.5714285714285721</v>
      </c>
      <c r="W35" s="11">
        <f>+'Ark1'!Y1661</f>
        <v>0.89285714285714302</v>
      </c>
      <c r="X35" s="11">
        <f>+'Ark1'!Z1661</f>
        <v>0</v>
      </c>
      <c r="Y35" s="76"/>
      <c r="Z35" s="102">
        <f>+'Ark1'!AA1661</f>
        <v>2.5921732667585897</v>
      </c>
      <c r="AA35" s="1">
        <f>+'Ark1'!AC1661</f>
        <v>1.6408907097758128</v>
      </c>
      <c r="AB35" s="11">
        <f>+'Ark1'!AE1661</f>
        <v>47.807571078321565</v>
      </c>
      <c r="AC35" s="102">
        <f t="shared" si="9"/>
        <v>2</v>
      </c>
      <c r="AD35" s="47"/>
      <c r="AE35" s="4"/>
      <c r="AF35" s="61"/>
      <c r="AG35" s="61"/>
      <c r="AH35" s="5"/>
      <c r="AI35" s="5"/>
      <c r="AK35" s="1"/>
      <c r="AL35" s="1"/>
      <c r="AM35" s="11"/>
      <c r="AN35" s="11"/>
      <c r="AO35" s="11"/>
    </row>
    <row r="36" spans="1:41" ht="15.6">
      <c r="A36" s="47"/>
      <c r="B36">
        <f>+'Ark1'!C1662</f>
        <v>2023</v>
      </c>
      <c r="C36">
        <f>+'Ark1'!L1662</f>
        <v>8</v>
      </c>
      <c r="D36" s="70" t="str">
        <f>VLOOKUP(C36,RNR!$I$16:$J$31,2)</f>
        <v>R</v>
      </c>
      <c r="E36" s="347">
        <f>+'Ark1'!Q1662</f>
        <v>155</v>
      </c>
      <c r="F36" s="347">
        <f>+'Ark1'!R1662</f>
        <v>728</v>
      </c>
      <c r="G36" s="210">
        <f>+'Ark1'!AG1662</f>
        <v>26.319595083152581</v>
      </c>
      <c r="H36" s="210">
        <f t="shared" si="6"/>
        <v>-1.1391270991876929</v>
      </c>
      <c r="I36" s="210">
        <f>+'Ark1'!AH1662</f>
        <v>24.696243557222324</v>
      </c>
      <c r="J36" s="416">
        <f>+'Ark1'!AJ1662</f>
        <v>242</v>
      </c>
      <c r="K36" s="106"/>
      <c r="L36" s="102">
        <f>+'Ark1'!U1662</f>
        <v>14.255906593406587</v>
      </c>
      <c r="M36" s="210">
        <f t="shared" si="7"/>
        <v>-6.7753537312356116E-2</v>
      </c>
      <c r="N36" s="225"/>
      <c r="O36" s="159">
        <f>+IF(J36=0,"",'Ark1'!AK1662)</f>
        <v>87.182231404958642</v>
      </c>
      <c r="P36" s="159">
        <f>+IF(J36=0,"",'Ark1'!AL1662)</f>
        <v>20.986587115631721</v>
      </c>
      <c r="Q36" s="225"/>
      <c r="R36" s="1">
        <f>+'Ark1'!T1662</f>
        <v>6.2307692307692308</v>
      </c>
      <c r="S36" s="210">
        <f t="shared" si="8"/>
        <v>0.28174962292609251</v>
      </c>
      <c r="T36" s="102">
        <f>+'Ark1'!W1662</f>
        <v>7.8296703296703294</v>
      </c>
      <c r="U36" s="106"/>
      <c r="V36" s="11">
        <f>+'Ark1'!X1662</f>
        <v>21.703296703296704</v>
      </c>
      <c r="W36" s="11">
        <f>+'Ark1'!Y1662</f>
        <v>0.54945054945054927</v>
      </c>
      <c r="X36" s="11">
        <f>+'Ark1'!Z1662</f>
        <v>0</v>
      </c>
      <c r="Y36" s="76"/>
      <c r="Z36" s="102">
        <f>+'Ark1'!AA1662</f>
        <v>2.7206461845681114</v>
      </c>
      <c r="AA36" s="1">
        <f>+'Ark1'!AC1662</f>
        <v>1.5929233825860922</v>
      </c>
      <c r="AB36" s="11">
        <f>+'Ark1'!AE1662</f>
        <v>39.727754900259264</v>
      </c>
      <c r="AC36" s="102">
        <f t="shared" si="9"/>
        <v>4.6967741935483867</v>
      </c>
      <c r="AD36" s="47"/>
      <c r="AE36" s="4"/>
      <c r="AF36" s="61"/>
      <c r="AG36" s="61"/>
      <c r="AH36" s="5"/>
      <c r="AI36" s="5"/>
      <c r="AK36" s="13"/>
      <c r="AL36" s="13"/>
      <c r="AM36" s="11"/>
      <c r="AN36" s="11"/>
      <c r="AO36" s="11"/>
    </row>
    <row r="37" spans="1:41" ht="16.5" customHeight="1">
      <c r="A37" s="47"/>
      <c r="B37">
        <f>+'Ark1'!C1663</f>
        <v>2023</v>
      </c>
      <c r="C37">
        <f>+'Ark1'!L1663</f>
        <v>9</v>
      </c>
      <c r="D37" s="70" t="str">
        <f>VLOOKUP(C37,RNR!$I$16:$J$31,2)</f>
        <v>R+</v>
      </c>
      <c r="E37" s="347">
        <f>+'Ark1'!Q1663</f>
        <v>161</v>
      </c>
      <c r="F37" s="347">
        <f>+'Ark1'!R1663</f>
        <v>1125</v>
      </c>
      <c r="G37" s="210">
        <f>+'Ark1'!AG1663</f>
        <v>40.672451193058592</v>
      </c>
      <c r="H37" s="210">
        <f t="shared" si="6"/>
        <v>6.7887469575955635</v>
      </c>
      <c r="I37" s="210">
        <f>+'Ark1'!AH1663</f>
        <v>42.367658326948074</v>
      </c>
      <c r="J37" s="416">
        <f>+'Ark1'!AJ1663</f>
        <v>414</v>
      </c>
      <c r="K37" s="106"/>
      <c r="L37" s="102">
        <f>+'Ark1'!U1663</f>
        <v>15.82622222222223</v>
      </c>
      <c r="M37" s="210">
        <f t="shared" si="7"/>
        <v>0.57505696798494377</v>
      </c>
      <c r="N37" s="225"/>
      <c r="O37" s="159">
        <f>+IF(J37=0,"",'Ark1'!AK1663)</f>
        <v>87.499275362318855</v>
      </c>
      <c r="P37" s="159">
        <f>+IF(J37=0,"",'Ark1'!AL1663)</f>
        <v>22.752942730398495</v>
      </c>
      <c r="Q37" s="225"/>
      <c r="R37" s="1">
        <f>+'Ark1'!T1663</f>
        <v>6.7173333333333352</v>
      </c>
      <c r="S37" s="210">
        <f t="shared" si="8"/>
        <v>0.29996045197740351</v>
      </c>
      <c r="T37" s="102">
        <f>+'Ark1'!W1663</f>
        <v>9.5111111111111128</v>
      </c>
      <c r="U37" s="106"/>
      <c r="V37" s="11">
        <f>+'Ark1'!X1663</f>
        <v>39.911111111111111</v>
      </c>
      <c r="W37" s="11">
        <f>+'Ark1'!Y1663</f>
        <v>3.8222222222222224</v>
      </c>
      <c r="X37" s="11">
        <f>+'Ark1'!Z1663</f>
        <v>0</v>
      </c>
      <c r="Y37" s="76"/>
      <c r="Z37" s="102">
        <f>+'Ark1'!AA1663</f>
        <v>3.0547356960691756</v>
      </c>
      <c r="AA37" s="1">
        <f>+'Ark1'!AC1663</f>
        <v>1.4261407130200496</v>
      </c>
      <c r="AB37" s="11">
        <f>+'Ark1'!AE1663</f>
        <v>36.266536605483267</v>
      </c>
      <c r="AC37" s="102">
        <f t="shared" si="9"/>
        <v>6.987577639751553</v>
      </c>
      <c r="AD37" s="47"/>
      <c r="AE37" s="4"/>
      <c r="AF37" s="61"/>
      <c r="AG37" s="61"/>
      <c r="AH37" s="5"/>
      <c r="AI37" s="5"/>
      <c r="AK37" s="13"/>
      <c r="AL37" s="13"/>
      <c r="AM37" s="11"/>
      <c r="AN37" s="11"/>
      <c r="AO37" s="11"/>
    </row>
    <row r="38" spans="1:41" ht="16.5" customHeight="1">
      <c r="A38" s="47"/>
      <c r="B38">
        <f>+'Ark1'!C1664</f>
        <v>2023</v>
      </c>
      <c r="C38">
        <f>+'Ark1'!L1664</f>
        <v>10</v>
      </c>
      <c r="D38" s="70" t="str">
        <f>VLOOKUP(C38,RNR!$I$16:$J$31,2)</f>
        <v>U-</v>
      </c>
      <c r="E38" s="347">
        <f>+'Ark1'!Q1664</f>
        <v>110</v>
      </c>
      <c r="F38" s="347">
        <f>+'Ark1'!R1664</f>
        <v>496</v>
      </c>
      <c r="G38" s="210">
        <f>+'Ark1'!AG1664</f>
        <v>17.932031814895154</v>
      </c>
      <c r="H38" s="210">
        <f t="shared" si="6"/>
        <v>3.4309550022605571</v>
      </c>
      <c r="I38" s="210">
        <f>+'Ark1'!AH1664</f>
        <v>19.039211113702244</v>
      </c>
      <c r="J38" s="416">
        <f>+'Ark1'!AJ1664</f>
        <v>303</v>
      </c>
      <c r="K38" s="106"/>
      <c r="L38" s="102">
        <f>+'Ark1'!U1664</f>
        <v>16.131048387096772</v>
      </c>
      <c r="M38" s="210">
        <f t="shared" si="7"/>
        <v>-0.3835555732992546</v>
      </c>
      <c r="N38" s="225"/>
      <c r="O38" s="159">
        <f>+IF(J38=0,"",'Ark1'!AK1664)</f>
        <v>84.634983498349911</v>
      </c>
      <c r="P38" s="159">
        <f>+IF(J38=0,"",'Ark1'!AL1664)</f>
        <v>25.921222109930724</v>
      </c>
      <c r="Q38" s="225"/>
      <c r="R38" s="1">
        <f>+'Ark1'!T1664</f>
        <v>7.0161290322580685</v>
      </c>
      <c r="S38" s="210">
        <f t="shared" si="8"/>
        <v>-1.3573938038962119E-2</v>
      </c>
      <c r="T38" s="102">
        <f>+'Ark1'!W1664</f>
        <v>11.693548387096778</v>
      </c>
      <c r="U38" s="106"/>
      <c r="V38" s="11">
        <f>+'Ark1'!X1664</f>
        <v>45.161290322580641</v>
      </c>
      <c r="W38" s="11">
        <f>+'Ark1'!Y1664</f>
        <v>1.8145161290322576</v>
      </c>
      <c r="X38" s="11">
        <f>+'Ark1'!Z1664</f>
        <v>0</v>
      </c>
      <c r="Y38" s="76"/>
      <c r="Z38" s="102">
        <f>+'Ark1'!AA1664</f>
        <v>2.5771960002035601</v>
      </c>
      <c r="AA38" s="1">
        <f>+'Ark1'!AC1664</f>
        <v>1.3012640936470909</v>
      </c>
      <c r="AB38" s="11">
        <f>+'Ark1'!AE1664</f>
        <v>38.64102194148569</v>
      </c>
      <c r="AC38" s="102">
        <f t="shared" si="9"/>
        <v>4.5090909090909088</v>
      </c>
      <c r="AD38" s="47"/>
      <c r="AE38" s="4"/>
      <c r="AF38" s="61"/>
      <c r="AG38" s="60"/>
      <c r="AH38" s="5"/>
      <c r="AI38" s="5"/>
      <c r="AK38" s="13"/>
      <c r="AL38" s="13"/>
      <c r="AM38" s="11"/>
      <c r="AN38" s="11"/>
      <c r="AO38" s="11"/>
    </row>
    <row r="39" spans="1:41" ht="15.6">
      <c r="A39" s="47"/>
      <c r="B39">
        <f>+'Ark1'!C1665</f>
        <v>2023</v>
      </c>
      <c r="C39">
        <f>+'Ark1'!L1665</f>
        <v>11</v>
      </c>
      <c r="D39" s="70" t="str">
        <f>VLOOKUP(C39,RNR!$I$16:$J$31,2)</f>
        <v>U</v>
      </c>
      <c r="E39" s="347">
        <f>+'Ark1'!Q1665</f>
        <v>59</v>
      </c>
      <c r="F39" s="347">
        <f>+'Ark1'!R1665</f>
        <v>167</v>
      </c>
      <c r="G39" s="210">
        <f>+'Ark1'!AG1665</f>
        <v>6.0375994215473616</v>
      </c>
      <c r="H39" s="210">
        <f t="shared" si="6"/>
        <v>-1.0693639668230626</v>
      </c>
      <c r="I39" s="210">
        <f>+'Ark1'!AH1665</f>
        <v>6.7128627111303567</v>
      </c>
      <c r="J39" s="416">
        <f>+'Ark1'!AJ1665</f>
        <v>110</v>
      </c>
      <c r="K39" s="106"/>
      <c r="L39" s="102">
        <f>+'Ark1'!U1665</f>
        <v>16.892215568862269</v>
      </c>
      <c r="M39" s="210">
        <f t="shared" si="7"/>
        <v>-0.30273392608722105</v>
      </c>
      <c r="N39" s="225"/>
      <c r="O39" s="159">
        <f>+IF(J39=0,"",'Ark1'!AK1665)</f>
        <v>83.57</v>
      </c>
      <c r="P39" s="159">
        <f>+IF(J39=0,"",'Ark1'!AL1665)</f>
        <v>28.149532787972099</v>
      </c>
      <c r="Q39" s="225"/>
      <c r="R39" s="1">
        <f>+'Ark1'!T1665</f>
        <v>7.3473053892215603</v>
      </c>
      <c r="S39" s="210">
        <f t="shared" si="8"/>
        <v>-5.6735014818844576E-2</v>
      </c>
      <c r="T39" s="102">
        <f>+'Ark1'!W1665</f>
        <v>14.37125748502994</v>
      </c>
      <c r="U39" s="106"/>
      <c r="V39" s="11">
        <f>+'Ark1'!X1665</f>
        <v>61.676646706586837</v>
      </c>
      <c r="W39" s="11">
        <f>+'Ark1'!Y1665</f>
        <v>1.1976047904191618</v>
      </c>
      <c r="X39" s="11">
        <f>+'Ark1'!Z1665</f>
        <v>0</v>
      </c>
      <c r="Y39" s="76"/>
      <c r="Z39" s="102">
        <f>+'Ark1'!AA1665</f>
        <v>2.1847044227099248</v>
      </c>
      <c r="AA39" s="1">
        <f>+'Ark1'!AC1665</f>
        <v>1.2329223533912923</v>
      </c>
      <c r="AB39" s="11">
        <f>+'Ark1'!AE1665</f>
        <v>37.448117366462192</v>
      </c>
      <c r="AC39" s="102">
        <f t="shared" si="9"/>
        <v>2.8305084745762712</v>
      </c>
      <c r="AD39" s="47"/>
      <c r="AF39" s="61"/>
      <c r="AK39" s="13"/>
      <c r="AL39" s="13"/>
      <c r="AM39" s="11"/>
      <c r="AN39" s="11"/>
      <c r="AO39" s="11"/>
    </row>
    <row r="40" spans="1:41" ht="17.25" customHeight="1">
      <c r="A40" s="47"/>
      <c r="B40">
        <f>+'Ark1'!C1666</f>
        <v>2023</v>
      </c>
      <c r="C40">
        <f>+'Ark1'!L1666</f>
        <v>12</v>
      </c>
      <c r="D40" s="70" t="str">
        <f>VLOOKUP(C40,RNR!$I$16:$J$31,2)</f>
        <v>U+</v>
      </c>
      <c r="E40" s="347">
        <f>+'Ark1'!Q1666</f>
        <v>19</v>
      </c>
      <c r="F40" s="347">
        <f>+'Ark1'!R1666</f>
        <v>33</v>
      </c>
      <c r="G40" s="210">
        <f>+'Ark1'!AG1666</f>
        <v>1.1930585683297179</v>
      </c>
      <c r="H40" s="210">
        <f t="shared" si="6"/>
        <v>-0.17090410216561591</v>
      </c>
      <c r="I40" s="210">
        <f>+'Ark1'!AH1666</f>
        <v>1.3544705619196742</v>
      </c>
      <c r="J40" s="416">
        <f>+'Ark1'!AJ1666</f>
        <v>22</v>
      </c>
      <c r="K40" s="106"/>
      <c r="L40" s="102">
        <f>+'Ark1'!U1666</f>
        <v>17.248484848484846</v>
      </c>
      <c r="M40" s="210">
        <f t="shared" si="7"/>
        <v>-1.2488835725677774</v>
      </c>
      <c r="N40" s="225"/>
      <c r="O40" s="159">
        <f>+IF(J40=0,"",'Ark1'!AK1666)</f>
        <v>80.886363636363654</v>
      </c>
      <c r="P40" s="159">
        <f>+IF(J40=0,"",'Ark1'!AL1666)</f>
        <v>31.809104622208277</v>
      </c>
      <c r="Q40" s="225"/>
      <c r="R40" s="1">
        <f>+'Ark1'!T1666</f>
        <v>7.2121212121212128</v>
      </c>
      <c r="S40" s="210">
        <f t="shared" si="8"/>
        <v>-0.73524720893141726</v>
      </c>
      <c r="T40" s="102">
        <f>+'Ark1'!W1666</f>
        <v>12.121212121212123</v>
      </c>
      <c r="U40" s="106"/>
      <c r="V40" s="11">
        <f>+'Ark1'!X1666</f>
        <v>60.606060606060609</v>
      </c>
      <c r="W40" s="11">
        <f>+'Ark1'!Y1666</f>
        <v>3.0303030303030303</v>
      </c>
      <c r="X40" s="11">
        <f>+'Ark1'!Z1666</f>
        <v>0</v>
      </c>
      <c r="Y40" s="76"/>
      <c r="Z40" s="102">
        <f>+'Ark1'!AA1666</f>
        <v>2.4060682390536297</v>
      </c>
      <c r="AA40" s="1">
        <f>+'Ark1'!AC1666</f>
        <v>1.2249322988731961</v>
      </c>
      <c r="AB40" s="11">
        <f>+'Ark1'!AE1666</f>
        <v>52.704751523844152</v>
      </c>
      <c r="AC40" s="102">
        <f t="shared" si="9"/>
        <v>1.736842105263158</v>
      </c>
      <c r="AD40" s="47"/>
      <c r="AE40" s="2"/>
      <c r="AF40" s="61"/>
      <c r="AG40" s="60"/>
      <c r="AI40" s="5"/>
      <c r="AK40" s="13"/>
      <c r="AL40" s="13"/>
      <c r="AM40" s="11"/>
      <c r="AN40" s="11"/>
      <c r="AO40" s="11"/>
    </row>
    <row r="41" spans="1:41" ht="15.6">
      <c r="A41" s="47"/>
      <c r="B41">
        <f>+'Ark1'!C1667</f>
        <v>2023</v>
      </c>
      <c r="C41">
        <f>+'Ark1'!L1667</f>
        <v>13</v>
      </c>
      <c r="D41" s="70" t="str">
        <f>VLOOKUP(C41,RNR!$I$16:$J$31,2)</f>
        <v>E-</v>
      </c>
      <c r="E41" s="347">
        <f>+'Ark1'!Q1667</f>
        <v>2</v>
      </c>
      <c r="F41" s="347">
        <f>+'Ark1'!R1667</f>
        <v>2</v>
      </c>
      <c r="G41" s="210">
        <f>+'Ark1'!AG1667</f>
        <v>7.2306579898770804E-2</v>
      </c>
      <c r="H41" s="210">
        <f t="shared" si="6"/>
        <v>3.6412825412051493E-2</v>
      </c>
      <c r="I41" s="210">
        <f>+'Ark1'!AH1667</f>
        <v>9.6373959518177787E-2</v>
      </c>
      <c r="J41" s="416">
        <f>+'Ark1'!AJ1667</f>
        <v>2</v>
      </c>
      <c r="K41" s="106"/>
      <c r="L41" s="102">
        <f>+'Ark1'!U1667</f>
        <v>20.25</v>
      </c>
      <c r="M41" s="210">
        <f t="shared" si="7"/>
        <v>1.4499999999999993</v>
      </c>
      <c r="N41" s="225"/>
      <c r="O41" s="159">
        <f>+IF(J41=0,"",'Ark1'!AK1667)</f>
        <v>84.85</v>
      </c>
      <c r="P41" s="159">
        <f>+IF(J41=0,"",'Ark1'!AL1667)</f>
        <v>32.634873650955072</v>
      </c>
      <c r="Q41" s="225"/>
      <c r="R41" s="1">
        <f>+'Ark1'!T1667</f>
        <v>7.5</v>
      </c>
      <c r="S41" s="210">
        <f t="shared" si="8"/>
        <v>2.5</v>
      </c>
      <c r="T41" s="102">
        <f>+'Ark1'!W1667</f>
        <v>0</v>
      </c>
      <c r="U41" s="106"/>
      <c r="V41" s="11">
        <f>+'Ark1'!X1667</f>
        <v>50</v>
      </c>
      <c r="W41" s="11">
        <f>+'Ark1'!Y1667</f>
        <v>50</v>
      </c>
      <c r="X41" s="11">
        <f>+'Ark1'!Z1667</f>
        <v>0</v>
      </c>
      <c r="Y41" s="76"/>
      <c r="Z41" s="102">
        <f>+'Ark1'!AA1667</f>
        <v>4.95</v>
      </c>
      <c r="AA41" s="1">
        <f>+'Ark1'!AC1667</f>
        <v>0.5</v>
      </c>
      <c r="AB41" s="11">
        <f>+'Ark1'!AE1667</f>
        <v>99.999999999999758</v>
      </c>
      <c r="AC41" s="102">
        <f t="shared" si="9"/>
        <v>1</v>
      </c>
      <c r="AD41" s="47"/>
      <c r="AE41" s="2"/>
      <c r="AF41" s="61"/>
      <c r="AG41" s="60"/>
      <c r="AK41" s="13"/>
      <c r="AL41" s="13"/>
      <c r="AM41" s="11"/>
      <c r="AN41" s="11"/>
      <c r="AO41" s="11"/>
    </row>
    <row r="42" spans="1:41" ht="15.6">
      <c r="A42" s="47"/>
      <c r="B42">
        <f>+'Ark1'!C1668</f>
        <v>2023</v>
      </c>
      <c r="C42">
        <f>+'Ark1'!L1668</f>
        <v>14</v>
      </c>
      <c r="D42" s="70" t="str">
        <f>VLOOKUP(C42,RNR!$I$16:$J$31,2)</f>
        <v>E</v>
      </c>
      <c r="E42" s="347">
        <f>+'Ark1'!Q1668</f>
        <v>0</v>
      </c>
      <c r="F42" s="347">
        <f>+'Ark1'!R1668</f>
        <v>0</v>
      </c>
      <c r="G42" s="210">
        <f>+'Ark1'!AG1668</f>
        <v>0</v>
      </c>
      <c r="H42" s="210">
        <f t="shared" si="6"/>
        <v>0</v>
      </c>
      <c r="I42" s="210">
        <f>+'Ark1'!AH1668</f>
        <v>0</v>
      </c>
      <c r="J42" s="416">
        <f>+'Ark1'!AJ1668</f>
        <v>0</v>
      </c>
      <c r="K42" s="106"/>
      <c r="L42" s="102">
        <f>+'Ark1'!U1668</f>
        <v>0</v>
      </c>
      <c r="M42" s="210">
        <f t="shared" si="7"/>
        <v>0</v>
      </c>
      <c r="N42" s="225"/>
      <c r="O42" s="159" t="str">
        <f>+IF(J42=0,"",'Ark1'!AK1668)</f>
        <v/>
      </c>
      <c r="P42" s="159" t="str">
        <f>+IF(J42=0,"",'Ark1'!AL1668)</f>
        <v/>
      </c>
      <c r="Q42" s="225"/>
      <c r="R42" s="1">
        <f>+'Ark1'!T1668</f>
        <v>0</v>
      </c>
      <c r="S42" s="210">
        <f t="shared" si="8"/>
        <v>0</v>
      </c>
      <c r="T42" s="102">
        <f>+'Ark1'!W1668</f>
        <v>0</v>
      </c>
      <c r="U42" s="106"/>
      <c r="V42" s="11">
        <f>+'Ark1'!X1668</f>
        <v>0</v>
      </c>
      <c r="W42" s="11">
        <f>+'Ark1'!Y1668</f>
        <v>0</v>
      </c>
      <c r="X42" s="11">
        <f>+'Ark1'!Z1668</f>
        <v>0</v>
      </c>
      <c r="Y42" s="76"/>
      <c r="Z42" s="102">
        <f>+'Ark1'!AA1668</f>
        <v>0</v>
      </c>
      <c r="AA42" s="1">
        <f>+'Ark1'!AC1668</f>
        <v>0</v>
      </c>
      <c r="AB42" s="11">
        <f>+'Ark1'!AE1668</f>
        <v>0</v>
      </c>
      <c r="AC42" s="102" t="e">
        <f t="shared" si="9"/>
        <v>#DIV/0!</v>
      </c>
      <c r="AD42" s="47"/>
      <c r="AE42" s="14"/>
      <c r="AF42" s="61"/>
      <c r="AG42" s="13"/>
      <c r="AK42" s="13"/>
      <c r="AL42" s="13"/>
      <c r="AM42" s="11"/>
      <c r="AN42" s="11"/>
      <c r="AO42" s="11"/>
    </row>
    <row r="43" spans="1:41" s="480" customFormat="1" ht="15.6">
      <c r="A43" s="47"/>
      <c r="B43" s="480">
        <f>+'Ark1'!C1669</f>
        <v>2023</v>
      </c>
      <c r="C43" s="480">
        <f>+'Ark1'!L1669</f>
        <v>15</v>
      </c>
      <c r="D43" s="70" t="str">
        <f>VLOOKUP(C43,RNR!$I$16:$J$31,2)</f>
        <v>E+</v>
      </c>
      <c r="E43" s="481">
        <f>+'Ark1'!Q1669</f>
        <v>0</v>
      </c>
      <c r="F43" s="481">
        <f>+'Ark1'!R1669</f>
        <v>0</v>
      </c>
      <c r="G43" s="210">
        <f>+'Ark1'!AG1669</f>
        <v>0</v>
      </c>
      <c r="H43" s="210">
        <f t="shared" si="6"/>
        <v>0</v>
      </c>
      <c r="I43" s="210">
        <f>+'Ark1'!AH1669</f>
        <v>0</v>
      </c>
      <c r="J43" s="416">
        <f>+'Ark1'!AJ1669</f>
        <v>0</v>
      </c>
      <c r="K43" s="106"/>
      <c r="L43" s="102">
        <f>+'Ark1'!U1669</f>
        <v>0</v>
      </c>
      <c r="M43" s="210">
        <f t="shared" si="7"/>
        <v>0</v>
      </c>
      <c r="N43" s="225"/>
      <c r="O43" s="159" t="str">
        <f>+IF(J43=0,"",'Ark1'!AK1669)</f>
        <v/>
      </c>
      <c r="P43" s="159" t="str">
        <f>+IF(J43=0,"",'Ark1'!AL1669)</f>
        <v/>
      </c>
      <c r="Q43" s="225"/>
      <c r="R43" s="1">
        <f>+'Ark1'!T1669</f>
        <v>0</v>
      </c>
      <c r="S43" s="210">
        <f t="shared" si="8"/>
        <v>0</v>
      </c>
      <c r="T43" s="102">
        <f>+'Ark1'!W1669</f>
        <v>0</v>
      </c>
      <c r="U43" s="106"/>
      <c r="V43" s="483">
        <f>+'Ark1'!X1669</f>
        <v>0</v>
      </c>
      <c r="W43" s="483">
        <f>+'Ark1'!Y1669</f>
        <v>0</v>
      </c>
      <c r="X43" s="483">
        <f>+'Ark1'!Z1669</f>
        <v>0</v>
      </c>
      <c r="Y43" s="76"/>
      <c r="Z43" s="102">
        <f>+'Ark1'!AA1669</f>
        <v>0</v>
      </c>
      <c r="AA43" s="1">
        <f>+'Ark1'!AC1669</f>
        <v>0</v>
      </c>
      <c r="AB43" s="483">
        <f>+'Ark1'!AE1669</f>
        <v>0</v>
      </c>
      <c r="AC43" s="102" t="e">
        <f t="shared" ref="AC43:AC45" si="10">+F43/E43</f>
        <v>#DIV/0!</v>
      </c>
      <c r="AD43" s="47"/>
      <c r="AE43" s="14"/>
      <c r="AF43" s="61"/>
      <c r="AG43" s="13"/>
      <c r="AK43" s="13"/>
      <c r="AL43" s="13"/>
      <c r="AM43" s="483"/>
      <c r="AN43" s="483"/>
      <c r="AO43" s="483"/>
    </row>
    <row r="44" spans="1:41" s="480" customForma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14"/>
      <c r="AF44" s="61"/>
      <c r="AG44" s="13"/>
      <c r="AK44" s="13"/>
      <c r="AL44" s="13"/>
      <c r="AM44" s="483"/>
      <c r="AN44" s="483"/>
      <c r="AO44" s="483"/>
    </row>
    <row r="45" spans="1:41" ht="21">
      <c r="A45" s="47"/>
      <c r="B45" s="480">
        <f>+'Ark1'!C1670</f>
        <v>2023</v>
      </c>
      <c r="C45" s="480">
        <f>+'Ark1'!L1670</f>
        <v>99</v>
      </c>
      <c r="D45" s="70" t="str">
        <f>VLOOKUP(C45,RNR!$I$16:$J$31,2)</f>
        <v>Kasserte</v>
      </c>
      <c r="E45" s="481">
        <f>+'Ark1'!Q1670</f>
        <v>1</v>
      </c>
      <c r="F45" s="481">
        <f>+'Ark1'!R1670</f>
        <v>1</v>
      </c>
      <c r="G45" s="210">
        <f>+'Ark1'!AG1670</f>
        <v>3.6153289949385402E-2</v>
      </c>
      <c r="H45" s="210">
        <f t="shared" ref="H45" si="11">+G45-G62</f>
        <v>3.6153289949385402E-2</v>
      </c>
      <c r="I45" s="210">
        <f>+'Ark1'!AH1670</f>
        <v>2.6651564113668914E-2</v>
      </c>
      <c r="J45" s="416">
        <f>+'Ark1'!AJ1670</f>
        <v>1</v>
      </c>
      <c r="K45" s="106"/>
      <c r="L45" s="102">
        <f>+'Ark1'!U1670</f>
        <v>11.200000000000003</v>
      </c>
      <c r="M45" s="210">
        <f t="shared" ref="M45" si="12">+L45-L62</f>
        <v>11.200000000000003</v>
      </c>
      <c r="N45" s="225"/>
      <c r="O45" s="159">
        <f>+IF(J45=0,"",'Ark1'!AK1670)</f>
        <v>80.400000000000006</v>
      </c>
      <c r="P45" s="159">
        <f>+IF(J45=0,"",'Ark1'!AL1670)</f>
        <v>21.550129109902088</v>
      </c>
      <c r="Q45" s="225"/>
      <c r="R45" s="1">
        <f>+'Ark1'!T1670</f>
        <v>5</v>
      </c>
      <c r="S45" s="210">
        <f t="shared" ref="S45" si="13">+R45-R62</f>
        <v>5</v>
      </c>
      <c r="T45" s="102">
        <f>+'Ark1'!W1670</f>
        <v>0</v>
      </c>
      <c r="U45" s="106"/>
      <c r="V45" s="483">
        <f>+'Ark1'!X1670</f>
        <v>0</v>
      </c>
      <c r="W45" s="483">
        <f>+'Ark1'!Y1670</f>
        <v>0</v>
      </c>
      <c r="X45" s="483">
        <f>+'Ark1'!Z1670</f>
        <v>0</v>
      </c>
      <c r="Y45" s="76"/>
      <c r="Z45" s="102">
        <f>+'Ark1'!AA1670</f>
        <v>0</v>
      </c>
      <c r="AA45" s="1">
        <f>+'Ark1'!AC1670</f>
        <v>0</v>
      </c>
      <c r="AB45" s="483">
        <f>+'Ark1'!AE1670</f>
        <v>0</v>
      </c>
      <c r="AC45" s="102">
        <f t="shared" si="10"/>
        <v>1</v>
      </c>
      <c r="AD45" s="47"/>
      <c r="AE45" s="2"/>
      <c r="AF45" s="61"/>
      <c r="AG45" s="5"/>
      <c r="AK45" s="59"/>
      <c r="AL45" s="59"/>
      <c r="AM45" s="11"/>
      <c r="AN45" s="11"/>
      <c r="AO45" s="11"/>
    </row>
    <row r="46" spans="1:41" ht="18.600000000000001" customHeight="1">
      <c r="A46" s="47"/>
      <c r="B46" s="47"/>
      <c r="C46" s="47"/>
      <c r="D46" s="47"/>
      <c r="E46" s="350"/>
      <c r="F46" s="350"/>
      <c r="G46" s="47"/>
      <c r="H46" s="47"/>
      <c r="I46" s="47"/>
      <c r="J46" s="47"/>
      <c r="K46" s="47"/>
      <c r="L46" s="47"/>
      <c r="M46" s="47"/>
      <c r="N46" s="225"/>
      <c r="O46" s="47"/>
      <c r="P46" s="47"/>
      <c r="Q46" s="47"/>
      <c r="R46" s="47"/>
      <c r="S46" s="47"/>
      <c r="T46" s="47"/>
      <c r="U46" s="106"/>
      <c r="V46" s="47"/>
      <c r="W46" s="47"/>
      <c r="X46" s="47"/>
      <c r="Y46" s="76"/>
      <c r="Z46" s="47"/>
      <c r="AA46" s="47"/>
      <c r="AB46" s="47"/>
      <c r="AC46" s="47"/>
      <c r="AD46" s="47"/>
      <c r="AE46" s="2"/>
      <c r="AF46" s="61"/>
      <c r="AG46" s="5"/>
      <c r="AK46" s="59"/>
      <c r="AL46" s="59"/>
      <c r="AM46" s="11"/>
      <c r="AN46" s="11"/>
      <c r="AO46" s="11"/>
    </row>
    <row r="47" spans="1:41" ht="15.6">
      <c r="A47" s="47"/>
      <c r="B47" s="56">
        <f>+'Ark1'!C1671</f>
        <v>2022</v>
      </c>
      <c r="C47" s="56">
        <f>+'Ark1'!L1671</f>
        <v>1</v>
      </c>
      <c r="D47" s="70" t="s">
        <v>28</v>
      </c>
      <c r="E47" s="359">
        <f>+'Ark1'!Q1671</f>
        <v>0</v>
      </c>
      <c r="F47" s="359">
        <f>+'Ark1'!R1671</f>
        <v>0</v>
      </c>
      <c r="G47" s="192">
        <f>+'Ark1'!AG1671</f>
        <v>0</v>
      </c>
      <c r="H47" s="192">
        <f t="shared" ref="H47:H81" si="14">+G47-G62</f>
        <v>0</v>
      </c>
      <c r="I47" s="192">
        <f>+'Ark1'!AH1671</f>
        <v>0</v>
      </c>
      <c r="J47" s="192"/>
      <c r="K47" s="192"/>
      <c r="L47" s="169">
        <f>+'Ark1'!U1671</f>
        <v>0</v>
      </c>
      <c r="M47" s="192">
        <f t="shared" ref="M47:M81" si="15">+L47-L62</f>
        <v>0</v>
      </c>
      <c r="N47" s="192"/>
      <c r="O47" s="192"/>
      <c r="P47" s="192"/>
      <c r="Q47" s="192"/>
      <c r="R47" s="58">
        <f>+'Ark1'!T1671</f>
        <v>0</v>
      </c>
      <c r="S47" s="192">
        <f t="shared" ref="S47:S81" si="16">+R47-R62</f>
        <v>0</v>
      </c>
      <c r="T47" s="169">
        <f>+'Ark1'!W1671</f>
        <v>0</v>
      </c>
      <c r="U47" s="106"/>
      <c r="V47" s="79">
        <f>+'Ark1'!X1671</f>
        <v>0</v>
      </c>
      <c r="W47" s="79">
        <f>+'Ark1'!Y1671</f>
        <v>0</v>
      </c>
      <c r="X47" s="79">
        <f>+'Ark1'!Z1671</f>
        <v>0</v>
      </c>
      <c r="Y47" s="76"/>
      <c r="Z47" s="169">
        <f>+'Ark1'!AA1671</f>
        <v>0</v>
      </c>
      <c r="AA47" s="58">
        <f>+'Ark1'!AC1671</f>
        <v>0</v>
      </c>
      <c r="AB47" s="79">
        <f>+'Ark1'!AE1671</f>
        <v>0</v>
      </c>
      <c r="AC47" s="169" t="e">
        <f t="shared" si="9"/>
        <v>#DIV/0!</v>
      </c>
      <c r="AD47" s="47"/>
      <c r="AE47" s="4"/>
      <c r="AF47" s="61"/>
      <c r="AG47" s="4"/>
      <c r="AH47" s="4"/>
      <c r="AI47" s="4"/>
    </row>
    <row r="48" spans="1:41" ht="15.6">
      <c r="A48" s="47"/>
      <c r="B48" s="56">
        <f>+'Ark1'!C1672</f>
        <v>2022</v>
      </c>
      <c r="C48" s="56">
        <f>+'Ark1'!L1672</f>
        <v>2</v>
      </c>
      <c r="D48" s="70" t="s">
        <v>29</v>
      </c>
      <c r="E48" s="359">
        <f>+'Ark1'!Q1672</f>
        <v>3</v>
      </c>
      <c r="F48" s="359">
        <f>+'Ark1'!R1672</f>
        <v>4</v>
      </c>
      <c r="G48" s="192">
        <f>+'Ark1'!AG1672</f>
        <v>0.14357501794687724</v>
      </c>
      <c r="H48" s="192">
        <f t="shared" si="14"/>
        <v>0.14357501794687724</v>
      </c>
      <c r="I48" s="192">
        <f>+'Ark1'!AH1672</f>
        <v>6.5438817138645161E-2</v>
      </c>
      <c r="J48" s="192"/>
      <c r="K48" s="192"/>
      <c r="L48" s="169">
        <f>+'Ark1'!U1672</f>
        <v>6.7249999999999996</v>
      </c>
      <c r="M48" s="192">
        <f t="shared" si="15"/>
        <v>6.7249999999999996</v>
      </c>
      <c r="N48" s="192"/>
      <c r="O48" s="192"/>
      <c r="P48" s="192"/>
      <c r="Q48" s="192"/>
      <c r="R48" s="58">
        <f>+'Ark1'!T1672</f>
        <v>2.25</v>
      </c>
      <c r="S48" s="192">
        <f t="shared" si="16"/>
        <v>2.25</v>
      </c>
      <c r="T48" s="169">
        <f>+'Ark1'!W1672</f>
        <v>0</v>
      </c>
      <c r="U48" s="106"/>
      <c r="V48" s="79">
        <f>+'Ark1'!X1672</f>
        <v>0</v>
      </c>
      <c r="W48" s="79">
        <f>+'Ark1'!Y1672</f>
        <v>0</v>
      </c>
      <c r="X48" s="79">
        <f>+'Ark1'!Z1672</f>
        <v>0</v>
      </c>
      <c r="Y48" s="76"/>
      <c r="Z48" s="169">
        <f>+'Ark1'!AA1672</f>
        <v>2.1729875747458864</v>
      </c>
      <c r="AA48" s="58">
        <f>+'Ark1'!AC1672</f>
        <v>0.4330127018922193</v>
      </c>
      <c r="AB48" s="79">
        <f>+'Ark1'!AE1672</f>
        <v>79.044034618559579</v>
      </c>
      <c r="AC48" s="169">
        <f t="shared" si="9"/>
        <v>1.3333333333333333</v>
      </c>
      <c r="AD48" s="47"/>
      <c r="AE48" s="4"/>
      <c r="AF48" s="61"/>
      <c r="AG48" s="16"/>
      <c r="AH48" s="1"/>
      <c r="AI48" s="18"/>
      <c r="AK48" s="1"/>
      <c r="AL48" s="5"/>
    </row>
    <row r="49" spans="1:35" ht="15.6">
      <c r="A49" s="47"/>
      <c r="B49" s="56">
        <f>+'Ark1'!C1673</f>
        <v>2022</v>
      </c>
      <c r="C49" s="56">
        <f>+'Ark1'!L1673</f>
        <v>3</v>
      </c>
      <c r="D49" s="70" t="s">
        <v>30</v>
      </c>
      <c r="E49" s="359">
        <f>+'Ark1'!Q1673</f>
        <v>7</v>
      </c>
      <c r="F49" s="359">
        <f>+'Ark1'!R1673</f>
        <v>11</v>
      </c>
      <c r="G49" s="192">
        <f>+'Ark1'!AG1673</f>
        <v>0.39483129935391248</v>
      </c>
      <c r="H49" s="192">
        <f t="shared" si="14"/>
        <v>0.17524412324499719</v>
      </c>
      <c r="I49" s="192">
        <f>+'Ark1'!AH1673</f>
        <v>0.21310187291246527</v>
      </c>
      <c r="J49" s="192"/>
      <c r="K49" s="192"/>
      <c r="L49" s="169">
        <f>+'Ark1'!U1673</f>
        <v>7.9636363636363612</v>
      </c>
      <c r="M49" s="192">
        <f t="shared" si="15"/>
        <v>-2.0563636363636366</v>
      </c>
      <c r="N49" s="192"/>
      <c r="O49" s="192"/>
      <c r="P49" s="192"/>
      <c r="Q49" s="192"/>
      <c r="R49" s="58">
        <f>+'Ark1'!T1673</f>
        <v>2.8181818181818179</v>
      </c>
      <c r="S49" s="192">
        <f t="shared" si="16"/>
        <v>0.21818181818181781</v>
      </c>
      <c r="T49" s="169">
        <f>+'Ark1'!W1673</f>
        <v>0</v>
      </c>
      <c r="U49" s="106"/>
      <c r="V49" s="79">
        <f>+'Ark1'!X1673</f>
        <v>9.0909090909090917</v>
      </c>
      <c r="W49" s="79">
        <f>+'Ark1'!Y1673</f>
        <v>0</v>
      </c>
      <c r="X49" s="79">
        <f>+'Ark1'!Z1673</f>
        <v>0</v>
      </c>
      <c r="Y49" s="76"/>
      <c r="Z49" s="169">
        <f>+'Ark1'!AA1673</f>
        <v>3.7678720127058791</v>
      </c>
      <c r="AA49" s="58">
        <f>+'Ark1'!AC1673</f>
        <v>1.1134044285378077</v>
      </c>
      <c r="AB49" s="79">
        <f>+'Ark1'!AE1673</f>
        <v>86.522263913564117</v>
      </c>
      <c r="AC49" s="169">
        <f t="shared" si="9"/>
        <v>1.5714285714285714</v>
      </c>
      <c r="AD49" s="47"/>
      <c r="AE49" s="4"/>
      <c r="AF49" s="61"/>
      <c r="AG49" s="16"/>
      <c r="AH49" s="1"/>
      <c r="AI49" s="18"/>
    </row>
    <row r="50" spans="1:35" ht="15.6">
      <c r="A50" s="47"/>
      <c r="B50" s="56">
        <f>+'Ark1'!C1674</f>
        <v>2022</v>
      </c>
      <c r="C50" s="56">
        <f>+'Ark1'!L1674</f>
        <v>4</v>
      </c>
      <c r="D50" s="70" t="s">
        <v>31</v>
      </c>
      <c r="E50" s="359">
        <f>+'Ark1'!Q1674</f>
        <v>5</v>
      </c>
      <c r="F50" s="359">
        <f>+'Ark1'!R1674</f>
        <v>14</v>
      </c>
      <c r="G50" s="192">
        <f>+'Ark1'!AG1674</f>
        <v>0.50251256281407031</v>
      </c>
      <c r="H50" s="192">
        <f t="shared" si="14"/>
        <v>0.32684282192693809</v>
      </c>
      <c r="I50" s="192">
        <f>+'Ark1'!AH1674</f>
        <v>0.22940076045257393</v>
      </c>
      <c r="J50" s="192"/>
      <c r="K50" s="192"/>
      <c r="L50" s="169">
        <f>+'Ark1'!U1674</f>
        <v>6.7357142857142884</v>
      </c>
      <c r="M50" s="192">
        <f t="shared" si="15"/>
        <v>-4.114285714285713</v>
      </c>
      <c r="N50" s="192"/>
      <c r="O50" s="192"/>
      <c r="P50" s="192"/>
      <c r="Q50" s="192"/>
      <c r="R50" s="58">
        <f>+'Ark1'!T1674</f>
        <v>2.5</v>
      </c>
      <c r="S50" s="192">
        <f t="shared" si="16"/>
        <v>-1.75</v>
      </c>
      <c r="T50" s="169">
        <f>+'Ark1'!W1674</f>
        <v>0</v>
      </c>
      <c r="U50" s="106"/>
      <c r="V50" s="79">
        <f>+'Ark1'!X1674</f>
        <v>0</v>
      </c>
      <c r="W50" s="79">
        <f>+'Ark1'!Y1674</f>
        <v>0</v>
      </c>
      <c r="X50" s="79">
        <f>+'Ark1'!Z1674</f>
        <v>0</v>
      </c>
      <c r="Y50" s="76"/>
      <c r="Z50" s="169">
        <f>+'Ark1'!AA1674</f>
        <v>3.345915877786604</v>
      </c>
      <c r="AA50" s="58">
        <f>+'Ark1'!AC1674</f>
        <v>1.4015297764534702</v>
      </c>
      <c r="AB50" s="79">
        <f>+'Ark1'!AE1674</f>
        <v>94.666375679480126</v>
      </c>
      <c r="AC50" s="169">
        <f t="shared" si="9"/>
        <v>2.8</v>
      </c>
      <c r="AD50" s="47"/>
      <c r="AE50" s="4"/>
      <c r="AF50" s="61"/>
      <c r="AG50" s="16"/>
      <c r="AH50" s="1"/>
      <c r="AI50" s="18"/>
    </row>
    <row r="51" spans="1:35" ht="15.6">
      <c r="A51" s="47"/>
      <c r="B51" s="56">
        <f>+'Ark1'!C1675</f>
        <v>2022</v>
      </c>
      <c r="C51" s="56">
        <f>+'Ark1'!L1675</f>
        <v>5</v>
      </c>
      <c r="D51" s="70" t="s">
        <v>409</v>
      </c>
      <c r="E51" s="359">
        <f>+'Ark1'!Q1675</f>
        <v>14</v>
      </c>
      <c r="F51" s="359">
        <f>+'Ark1'!R1675</f>
        <v>30</v>
      </c>
      <c r="G51" s="192">
        <f>+'Ark1'!AG1675</f>
        <v>1.0768126346015794</v>
      </c>
      <c r="H51" s="192">
        <f t="shared" si="14"/>
        <v>0.15454649494413553</v>
      </c>
      <c r="I51" s="192">
        <f>+'Ark1'!AH1675</f>
        <v>0.57629947138085669</v>
      </c>
      <c r="J51" s="192"/>
      <c r="K51" s="192"/>
      <c r="L51" s="169">
        <f>+'Ark1'!U1675</f>
        <v>7.8966666666666692</v>
      </c>
      <c r="M51" s="192">
        <f t="shared" si="15"/>
        <v>-2.4399999999999951</v>
      </c>
      <c r="N51" s="192"/>
      <c r="O51" s="192"/>
      <c r="P51" s="192"/>
      <c r="Q51" s="192"/>
      <c r="R51" s="58">
        <f>+'Ark1'!T1675</f>
        <v>3.1</v>
      </c>
      <c r="S51" s="192">
        <f t="shared" si="16"/>
        <v>-0.709523809523811</v>
      </c>
      <c r="T51" s="169">
        <f>+'Ark1'!W1675</f>
        <v>0</v>
      </c>
      <c r="U51" s="106"/>
      <c r="V51" s="79">
        <f>+'Ark1'!X1675</f>
        <v>0</v>
      </c>
      <c r="W51" s="79">
        <f>+'Ark1'!Y1675</f>
        <v>0</v>
      </c>
      <c r="X51" s="79">
        <f>+'Ark1'!Z1675</f>
        <v>0</v>
      </c>
      <c r="Y51" s="76"/>
      <c r="Z51" s="169">
        <f>+'Ark1'!AA1675</f>
        <v>2.6612632756310002</v>
      </c>
      <c r="AA51" s="58">
        <f>+'Ark1'!AC1675</f>
        <v>1.1647603473104098</v>
      </c>
      <c r="AB51" s="79">
        <f>+'Ark1'!AE1675</f>
        <v>68.511256439616403</v>
      </c>
      <c r="AC51" s="169">
        <f t="shared" si="9"/>
        <v>2.1428571428571428</v>
      </c>
      <c r="AD51" s="47"/>
      <c r="AE51" s="4"/>
      <c r="AF51" s="61"/>
      <c r="AG51" s="16"/>
      <c r="AH51" s="1"/>
      <c r="AI51" s="18"/>
    </row>
    <row r="52" spans="1:35" ht="15.6">
      <c r="A52" s="47"/>
      <c r="B52" s="56">
        <f>+'Ark1'!C1676</f>
        <v>2022</v>
      </c>
      <c r="C52" s="56">
        <f>+'Ark1'!L1676</f>
        <v>6</v>
      </c>
      <c r="D52" s="70" t="s">
        <v>32</v>
      </c>
      <c r="E52" s="359">
        <f>+'Ark1'!Q1676</f>
        <v>48</v>
      </c>
      <c r="F52" s="359">
        <f>+'Ark1'!R1676</f>
        <v>157</v>
      </c>
      <c r="G52" s="192">
        <f>+'Ark1'!AG1676</f>
        <v>5.6353194544149314</v>
      </c>
      <c r="H52" s="192">
        <f t="shared" si="14"/>
        <v>1.8145025901198064</v>
      </c>
      <c r="I52" s="192">
        <f>+'Ark1'!AH1676</f>
        <v>4.1506211822288632</v>
      </c>
      <c r="J52" s="192"/>
      <c r="K52" s="192"/>
      <c r="L52" s="169">
        <f>+'Ark1'!U1676</f>
        <v>10.867515923566884</v>
      </c>
      <c r="M52" s="192">
        <f t="shared" si="15"/>
        <v>-1.3389208580423055</v>
      </c>
      <c r="N52" s="192"/>
      <c r="O52" s="192"/>
      <c r="P52" s="192"/>
      <c r="Q52" s="192"/>
      <c r="R52" s="58">
        <f>+'Ark1'!T1676</f>
        <v>4.0254777070063712</v>
      </c>
      <c r="S52" s="192">
        <f t="shared" si="16"/>
        <v>-0.37682114356834173</v>
      </c>
      <c r="T52" s="169">
        <f>+'Ark1'!W1676</f>
        <v>0</v>
      </c>
      <c r="U52" s="106"/>
      <c r="V52" s="79">
        <f>+'Ark1'!X1676</f>
        <v>2.5477707006369421</v>
      </c>
      <c r="W52" s="79">
        <f>+'Ark1'!Y1676</f>
        <v>0</v>
      </c>
      <c r="X52" s="79">
        <f>+'Ark1'!Z1676</f>
        <v>0</v>
      </c>
      <c r="Y52" s="76"/>
      <c r="Z52" s="169">
        <f>+'Ark1'!AA1676</f>
        <v>2.9103858951457879</v>
      </c>
      <c r="AA52" s="58">
        <f>+'Ark1'!AC1676</f>
        <v>1.2205723027818989</v>
      </c>
      <c r="AB52" s="79">
        <f>+'Ark1'!AE1676</f>
        <v>46.83917148315868</v>
      </c>
      <c r="AC52" s="169">
        <f t="shared" si="9"/>
        <v>3.2708333333333335</v>
      </c>
      <c r="AD52" s="47"/>
      <c r="AE52" s="4"/>
      <c r="AF52" s="61"/>
      <c r="AG52" s="16"/>
      <c r="AH52" s="13"/>
      <c r="AI52" s="18"/>
    </row>
    <row r="53" spans="1:35" ht="15.6">
      <c r="A53" s="47"/>
      <c r="B53" s="56">
        <f>+'Ark1'!C1677</f>
        <v>2022</v>
      </c>
      <c r="C53" s="56">
        <f>+'Ark1'!L1677</f>
        <v>7</v>
      </c>
      <c r="D53" s="70" t="s">
        <v>33</v>
      </c>
      <c r="E53" s="359">
        <f>+'Ark1'!Q1677</f>
        <v>100</v>
      </c>
      <c r="F53" s="359">
        <f>+'Ark1'!R1677</f>
        <v>219</v>
      </c>
      <c r="G53" s="192">
        <f>+'Ark1'!AG1677</f>
        <v>7.8607322325915279</v>
      </c>
      <c r="H53" s="192">
        <f t="shared" si="14"/>
        <v>-0.3957455891036874</v>
      </c>
      <c r="I53" s="192">
        <f>+'Ark1'!AH1677</f>
        <v>6.7990687740074112</v>
      </c>
      <c r="J53" s="192"/>
      <c r="K53" s="192"/>
      <c r="L53" s="169">
        <f>+'Ark1'!U1677</f>
        <v>12.762100456621001</v>
      </c>
      <c r="M53" s="192">
        <f t="shared" si="15"/>
        <v>-0.2321548625279295</v>
      </c>
      <c r="N53" s="192"/>
      <c r="O53" s="192"/>
      <c r="P53" s="192"/>
      <c r="Q53" s="192"/>
      <c r="R53" s="58">
        <f>+'Ark1'!T1677</f>
        <v>5.0776255707762541</v>
      </c>
      <c r="S53" s="192">
        <f t="shared" si="16"/>
        <v>-0.18833187603225454</v>
      </c>
      <c r="T53" s="169">
        <f>+'Ark1'!W1677</f>
        <v>0.45662100456621008</v>
      </c>
      <c r="U53" s="106"/>
      <c r="V53" s="79">
        <f>+'Ark1'!X1677</f>
        <v>11.415525114155251</v>
      </c>
      <c r="W53" s="79">
        <f>+'Ark1'!Y1677</f>
        <v>0.45662100456621008</v>
      </c>
      <c r="X53" s="79">
        <f>+'Ark1'!Z1677</f>
        <v>0</v>
      </c>
      <c r="Y53" s="76"/>
      <c r="Z53" s="169">
        <f>+'Ark1'!AA1677</f>
        <v>3.014406378773876</v>
      </c>
      <c r="AA53" s="58">
        <f>+'Ark1'!AC1677</f>
        <v>1.4582161575314763</v>
      </c>
      <c r="AB53" s="79">
        <f>+'Ark1'!AE1677</f>
        <v>32.103538672568789</v>
      </c>
      <c r="AC53" s="169">
        <f t="shared" si="9"/>
        <v>2.19</v>
      </c>
      <c r="AD53" s="47"/>
      <c r="AE53" s="4"/>
      <c r="AF53" s="61"/>
      <c r="AG53" s="16"/>
      <c r="AH53" s="13"/>
      <c r="AI53" s="18"/>
    </row>
    <row r="54" spans="1:35" ht="15.6">
      <c r="A54" s="47"/>
      <c r="B54" s="56">
        <f>+'Ark1'!C1678</f>
        <v>2022</v>
      </c>
      <c r="C54" s="56">
        <f>+'Ark1'!L1678</f>
        <v>8</v>
      </c>
      <c r="D54" s="70" t="s">
        <v>34</v>
      </c>
      <c r="E54" s="359">
        <f>+'Ark1'!Q1678</f>
        <v>181</v>
      </c>
      <c r="F54" s="359">
        <f>+'Ark1'!R1678</f>
        <v>765</v>
      </c>
      <c r="G54" s="192">
        <f>+'Ark1'!AG1678</f>
        <v>27.458722182340274</v>
      </c>
      <c r="H54" s="192">
        <f t="shared" si="14"/>
        <v>-2.7125558150246789</v>
      </c>
      <c r="I54" s="192">
        <f>+'Ark1'!AH1678</f>
        <v>26.656222404402158</v>
      </c>
      <c r="J54" s="192"/>
      <c r="K54" s="192"/>
      <c r="L54" s="169">
        <f>+'Ark1'!U1678</f>
        <v>14.323660130718944</v>
      </c>
      <c r="M54" s="192">
        <f t="shared" si="15"/>
        <v>-1.0401004652246471E-2</v>
      </c>
      <c r="N54" s="192"/>
      <c r="O54" s="192"/>
      <c r="P54" s="192"/>
      <c r="Q54" s="192"/>
      <c r="R54" s="58">
        <f>+'Ark1'!T1678</f>
        <v>5.9490196078431383</v>
      </c>
      <c r="S54" s="192">
        <f t="shared" si="16"/>
        <v>-0.18780717527185331</v>
      </c>
      <c r="T54" s="169">
        <f>+'Ark1'!W1678</f>
        <v>2.4836601307189539</v>
      </c>
      <c r="U54" s="106"/>
      <c r="V54" s="79">
        <f>+'Ark1'!X1678</f>
        <v>21.830065359477121</v>
      </c>
      <c r="W54" s="79">
        <f>+'Ark1'!Y1678</f>
        <v>2.2222222222222223</v>
      </c>
      <c r="X54" s="79">
        <f>+'Ark1'!Z1678</f>
        <v>0</v>
      </c>
      <c r="Y54" s="76"/>
      <c r="Z54" s="169">
        <f>+'Ark1'!AA1678</f>
        <v>3.2212046120143945</v>
      </c>
      <c r="AA54" s="58">
        <f>+'Ark1'!AC1678</f>
        <v>1.3406718463574647</v>
      </c>
      <c r="AB54" s="79">
        <f>+'Ark1'!AE1678</f>
        <v>33.608335167086345</v>
      </c>
      <c r="AC54" s="169">
        <f t="shared" si="9"/>
        <v>4.2265193370165743</v>
      </c>
      <c r="AD54" s="47"/>
      <c r="AE54" s="4"/>
      <c r="AF54" s="61"/>
      <c r="AG54" s="16"/>
      <c r="AH54" s="13"/>
      <c r="AI54" s="18"/>
    </row>
    <row r="55" spans="1:35" ht="15.6">
      <c r="A55" s="47"/>
      <c r="B55" s="56">
        <f>+'Ark1'!C1679</f>
        <v>2022</v>
      </c>
      <c r="C55" s="56">
        <f>+'Ark1'!L1679</f>
        <v>9</v>
      </c>
      <c r="D55" s="70" t="s">
        <v>35</v>
      </c>
      <c r="E55" s="359">
        <f>+'Ark1'!Q1679</f>
        <v>179</v>
      </c>
      <c r="F55" s="359">
        <f>+'Ark1'!R1679</f>
        <v>944</v>
      </c>
      <c r="G55" s="192">
        <f>+'Ark1'!AG1679</f>
        <v>33.883704235463028</v>
      </c>
      <c r="H55" s="192">
        <f t="shared" si="14"/>
        <v>-4.5879690188189244</v>
      </c>
      <c r="I55" s="192">
        <f>+'Ark1'!AH1679</f>
        <v>35.023390119954946</v>
      </c>
      <c r="J55" s="192"/>
      <c r="K55" s="192"/>
      <c r="L55" s="169">
        <f>+'Ark1'!U1679</f>
        <v>15.251165254237286</v>
      </c>
      <c r="M55" s="192">
        <f t="shared" si="15"/>
        <v>-2.961100147049045E-2</v>
      </c>
      <c r="N55" s="192"/>
      <c r="O55" s="192"/>
      <c r="P55" s="192"/>
      <c r="Q55" s="192"/>
      <c r="R55" s="58">
        <f>+'Ark1'!T1679</f>
        <v>6.4173728813559316</v>
      </c>
      <c r="S55" s="192">
        <f t="shared" si="16"/>
        <v>-0.10317506384954811</v>
      </c>
      <c r="T55" s="169">
        <f>+'Ark1'!W1679</f>
        <v>4.4491525423728815</v>
      </c>
      <c r="U55" s="106"/>
      <c r="V55" s="79">
        <f>+'Ark1'!X1679</f>
        <v>34.004237288135599</v>
      </c>
      <c r="W55" s="79">
        <f>+'Ark1'!Y1679</f>
        <v>2.6483050847457625</v>
      </c>
      <c r="X55" s="79">
        <f>+'Ark1'!Z1679</f>
        <v>0</v>
      </c>
      <c r="Y55" s="76"/>
      <c r="Z55" s="169">
        <f>+'Ark1'!AA1679</f>
        <v>3.2969552463477543</v>
      </c>
      <c r="AA55" s="58">
        <f>+'Ark1'!AC1679</f>
        <v>1.3378276902337229</v>
      </c>
      <c r="AB55" s="79">
        <f>+'Ark1'!AE1679</f>
        <v>34.068783938710055</v>
      </c>
      <c r="AC55" s="169">
        <f t="shared" si="9"/>
        <v>5.2737430167597763</v>
      </c>
      <c r="AD55" s="47"/>
      <c r="AE55" s="4"/>
      <c r="AF55" s="61"/>
      <c r="AG55" s="16"/>
      <c r="AH55" s="13"/>
      <c r="AI55" s="18"/>
    </row>
    <row r="56" spans="1:35" ht="15.6">
      <c r="A56" s="47"/>
      <c r="B56" s="56">
        <f>+'Ark1'!C1680</f>
        <v>2022</v>
      </c>
      <c r="C56" s="56">
        <f>+'Ark1'!L1680</f>
        <v>10</v>
      </c>
      <c r="D56" s="70" t="s">
        <v>36</v>
      </c>
      <c r="E56" s="359">
        <f>+'Ark1'!Q1680</f>
        <v>106</v>
      </c>
      <c r="F56" s="359">
        <f>+'Ark1'!R1680</f>
        <v>404</v>
      </c>
      <c r="G56" s="192">
        <f>+'Ark1'!AG1680</f>
        <v>14.501076812634597</v>
      </c>
      <c r="H56" s="192">
        <f t="shared" si="14"/>
        <v>1.1940939404343336</v>
      </c>
      <c r="I56" s="192">
        <f>+'Ark1'!AH1680</f>
        <v>16.230529519231467</v>
      </c>
      <c r="J56" s="192"/>
      <c r="K56" s="192"/>
      <c r="L56" s="169">
        <f>+'Ark1'!U1680</f>
        <v>16.514603960396027</v>
      </c>
      <c r="M56" s="192">
        <f t="shared" si="15"/>
        <v>0.43516501650163519</v>
      </c>
      <c r="N56" s="192"/>
      <c r="O56" s="192"/>
      <c r="P56" s="192"/>
      <c r="Q56" s="192"/>
      <c r="R56" s="58">
        <f>+'Ark1'!T1680</f>
        <v>7.0297029702970306</v>
      </c>
      <c r="S56" s="192">
        <f t="shared" si="16"/>
        <v>0.29372937293729517</v>
      </c>
      <c r="T56" s="169">
        <f>+'Ark1'!W1680</f>
        <v>10.396039603960395</v>
      </c>
      <c r="U56" s="106"/>
      <c r="V56" s="79">
        <f>+'Ark1'!X1680</f>
        <v>53.46534653465347</v>
      </c>
      <c r="W56" s="79">
        <f>+'Ark1'!Y1680</f>
        <v>3.4653465346534662</v>
      </c>
      <c r="X56" s="79">
        <f>+'Ark1'!Z1680</f>
        <v>0</v>
      </c>
      <c r="Y56" s="76"/>
      <c r="Z56" s="169">
        <f>+'Ark1'!AA1680</f>
        <v>3.1454366744310454</v>
      </c>
      <c r="AA56" s="58">
        <f>+'Ark1'!AC1680</f>
        <v>1.2739231176931951</v>
      </c>
      <c r="AB56" s="79">
        <f>+'Ark1'!AE1680</f>
        <v>39.183761884654693</v>
      </c>
      <c r="AC56" s="169">
        <f t="shared" si="9"/>
        <v>3.8113207547169812</v>
      </c>
      <c r="AD56" s="47"/>
      <c r="AE56" s="4"/>
      <c r="AF56" s="61"/>
      <c r="AG56" s="16"/>
      <c r="AH56" s="5"/>
      <c r="AI56" s="18"/>
    </row>
    <row r="57" spans="1:35" ht="15.6">
      <c r="A57" s="47"/>
      <c r="B57" s="56">
        <f>+'Ark1'!C1681</f>
        <v>2022</v>
      </c>
      <c r="C57" s="56">
        <f>+'Ark1'!L1681</f>
        <v>11</v>
      </c>
      <c r="D57" s="70" t="s">
        <v>37</v>
      </c>
      <c r="E57" s="359">
        <f>+'Ark1'!Q1681</f>
        <v>65</v>
      </c>
      <c r="F57" s="359">
        <f>+'Ark1'!R1681</f>
        <v>198</v>
      </c>
      <c r="G57" s="192">
        <f>+'Ark1'!AG1681</f>
        <v>7.1069633883704242</v>
      </c>
      <c r="H57" s="192">
        <f t="shared" si="14"/>
        <v>2.9348070423010357</v>
      </c>
      <c r="I57" s="192">
        <f>+'Ark1'!AH1681</f>
        <v>8.2822675401572976</v>
      </c>
      <c r="J57" s="192"/>
      <c r="K57" s="192"/>
      <c r="L57" s="169">
        <f>+'Ark1'!U1681</f>
        <v>17.194949494949491</v>
      </c>
      <c r="M57" s="192">
        <f t="shared" si="15"/>
        <v>0.9243179160021171</v>
      </c>
      <c r="N57" s="192"/>
      <c r="O57" s="192"/>
      <c r="P57" s="192"/>
      <c r="Q57" s="192"/>
      <c r="R57" s="58">
        <f>+'Ark1'!T1681</f>
        <v>7.4040404040404049</v>
      </c>
      <c r="S57" s="192">
        <f t="shared" si="16"/>
        <v>0.48825093035619549</v>
      </c>
      <c r="T57" s="169">
        <f>+'Ark1'!W1681</f>
        <v>19.696969696969695</v>
      </c>
      <c r="U57" s="106"/>
      <c r="V57" s="79">
        <f>+'Ark1'!X1681</f>
        <v>66.666666666666686</v>
      </c>
      <c r="W57" s="79">
        <f>+'Ark1'!Y1681</f>
        <v>3.0303030303030303</v>
      </c>
      <c r="X57" s="79">
        <f>+'Ark1'!Z1681</f>
        <v>0</v>
      </c>
      <c r="Y57" s="76"/>
      <c r="Z57" s="169">
        <f>+'Ark1'!AA1681</f>
        <v>2.8556473814437262</v>
      </c>
      <c r="AA57" s="58">
        <f>+'Ark1'!AC1681</f>
        <v>1.3020511550967273</v>
      </c>
      <c r="AB57" s="79">
        <f>+'Ark1'!AE1681</f>
        <v>27.126204713147889</v>
      </c>
      <c r="AC57" s="169">
        <f t="shared" si="9"/>
        <v>3.046153846153846</v>
      </c>
      <c r="AD57" s="47"/>
      <c r="AE57" s="4"/>
      <c r="AF57" s="61"/>
      <c r="AG57" s="16"/>
      <c r="AH57" s="5"/>
      <c r="AI57" s="18"/>
    </row>
    <row r="58" spans="1:35" ht="15.6">
      <c r="A58" s="47"/>
      <c r="B58" s="56">
        <f>+'Ark1'!C1682</f>
        <v>2022</v>
      </c>
      <c r="C58" s="56">
        <f>+'Ark1'!L1682</f>
        <v>12</v>
      </c>
      <c r="D58" s="70" t="s">
        <v>38</v>
      </c>
      <c r="E58" s="359">
        <f>+'Ark1'!Q1682</f>
        <v>16</v>
      </c>
      <c r="F58" s="359">
        <f>+'Ark1'!R1682</f>
        <v>38</v>
      </c>
      <c r="G58" s="192">
        <f>+'Ark1'!AG1682</f>
        <v>1.3639626704953338</v>
      </c>
      <c r="H58" s="192">
        <f t="shared" si="14"/>
        <v>0.88087088305572037</v>
      </c>
      <c r="I58" s="192">
        <f>+'Ark1'!AH1682</f>
        <v>1.7099235898421441</v>
      </c>
      <c r="J58" s="192"/>
      <c r="K58" s="192"/>
      <c r="L58" s="169">
        <f>+'Ark1'!U1682</f>
        <v>18.497368421052624</v>
      </c>
      <c r="M58" s="192">
        <f t="shared" si="15"/>
        <v>0.75009569377989394</v>
      </c>
      <c r="N58" s="192"/>
      <c r="O58" s="192"/>
      <c r="P58" s="192"/>
      <c r="Q58" s="192"/>
      <c r="R58" s="58">
        <f>+'Ark1'!T1682</f>
        <v>7.9473684210526301</v>
      </c>
      <c r="S58" s="192">
        <f t="shared" si="16"/>
        <v>0.94736842105263008</v>
      </c>
      <c r="T58" s="169">
        <f>+'Ark1'!W1682</f>
        <v>34.21052631578948</v>
      </c>
      <c r="U58" s="106"/>
      <c r="V58" s="79">
        <f>+'Ark1'!X1682</f>
        <v>89.473684210526301</v>
      </c>
      <c r="W58" s="79">
        <f>+'Ark1'!Y1682</f>
        <v>5.2631578947368443</v>
      </c>
      <c r="X58" s="79">
        <f>+'Ark1'!Z1682</f>
        <v>0</v>
      </c>
      <c r="Y58" s="76"/>
      <c r="Z58" s="169">
        <f>+'Ark1'!AA1682</f>
        <v>2.7080277191018203</v>
      </c>
      <c r="AA58" s="58">
        <f>+'Ark1'!AC1682</f>
        <v>1.2343199367956361</v>
      </c>
      <c r="AB58" s="79">
        <f>+'Ark1'!AE1682</f>
        <v>17.158810726872051</v>
      </c>
      <c r="AC58" s="169">
        <f t="shared" si="9"/>
        <v>2.375</v>
      </c>
      <c r="AD58" s="47"/>
      <c r="AE58" s="4"/>
      <c r="AF58" s="61"/>
      <c r="AG58" s="16"/>
      <c r="AH58" s="5"/>
      <c r="AI58" s="18"/>
    </row>
    <row r="59" spans="1:35" ht="15.6">
      <c r="A59" s="47"/>
      <c r="B59" s="56">
        <f>+'Ark1'!C1683</f>
        <v>2022</v>
      </c>
      <c r="C59" s="56">
        <f>+'Ark1'!L1683</f>
        <v>13</v>
      </c>
      <c r="D59" s="70" t="s">
        <v>39</v>
      </c>
      <c r="E59" s="359">
        <f>+'Ark1'!Q1683</f>
        <v>1</v>
      </c>
      <c r="F59" s="359">
        <f>+'Ark1'!R1683</f>
        <v>1</v>
      </c>
      <c r="G59" s="192">
        <f>+'Ark1'!AG1683</f>
        <v>3.5893754486719311E-2</v>
      </c>
      <c r="H59" s="192">
        <f t="shared" si="14"/>
        <v>3.5893754486719311E-2</v>
      </c>
      <c r="I59" s="192">
        <f>+'Ark1'!AH1683</f>
        <v>4.5734191903588441E-2</v>
      </c>
      <c r="J59" s="192"/>
      <c r="K59" s="192"/>
      <c r="L59" s="169">
        <f>+'Ark1'!U1683</f>
        <v>18.8</v>
      </c>
      <c r="M59" s="192">
        <f t="shared" si="15"/>
        <v>18.8</v>
      </c>
      <c r="N59" s="192"/>
      <c r="O59" s="192"/>
      <c r="P59" s="192"/>
      <c r="Q59" s="192"/>
      <c r="R59" s="58">
        <f>+'Ark1'!T1683</f>
        <v>5</v>
      </c>
      <c r="S59" s="192">
        <f t="shared" si="16"/>
        <v>5</v>
      </c>
      <c r="T59" s="169">
        <f>+'Ark1'!W1683</f>
        <v>0</v>
      </c>
      <c r="U59" s="106"/>
      <c r="V59" s="79">
        <f>+'Ark1'!X1683</f>
        <v>100</v>
      </c>
      <c r="W59" s="79">
        <f>+'Ark1'!Y1683</f>
        <v>0</v>
      </c>
      <c r="X59" s="79">
        <f>+'Ark1'!Z1683</f>
        <v>0</v>
      </c>
      <c r="Y59" s="76"/>
      <c r="Z59" s="169">
        <f>+'Ark1'!AA1683</f>
        <v>0</v>
      </c>
      <c r="AA59" s="58">
        <f>+'Ark1'!AC1683</f>
        <v>0</v>
      </c>
      <c r="AB59" s="79">
        <f>+'Ark1'!AE1683</f>
        <v>0</v>
      </c>
      <c r="AC59" s="169">
        <f t="shared" si="9"/>
        <v>1</v>
      </c>
      <c r="AD59" s="47"/>
      <c r="AE59" s="4"/>
      <c r="AF59" s="61"/>
      <c r="AG59" s="16"/>
      <c r="AH59" s="5"/>
      <c r="AI59" s="18"/>
    </row>
    <row r="60" spans="1:35" ht="15.6">
      <c r="A60" s="47"/>
      <c r="B60" s="56">
        <f>+'Ark1'!C1684</f>
        <v>2022</v>
      </c>
      <c r="C60" s="56">
        <f>+'Ark1'!L1684</f>
        <v>14</v>
      </c>
      <c r="D60" s="70" t="s">
        <v>410</v>
      </c>
      <c r="E60" s="359">
        <f>+'Ark1'!Q1684</f>
        <v>0</v>
      </c>
      <c r="F60" s="359">
        <f>+'Ark1'!R1684</f>
        <v>0</v>
      </c>
      <c r="G60" s="192">
        <f>+'Ark1'!AG1684</f>
        <v>0</v>
      </c>
      <c r="H60" s="192">
        <f t="shared" si="14"/>
        <v>0</v>
      </c>
      <c r="I60" s="192">
        <f>+'Ark1'!AH1684</f>
        <v>0</v>
      </c>
      <c r="J60" s="192"/>
      <c r="K60" s="192"/>
      <c r="L60" s="169">
        <f>+'Ark1'!U1684</f>
        <v>0</v>
      </c>
      <c r="M60" s="192">
        <f t="shared" si="15"/>
        <v>0</v>
      </c>
      <c r="N60" s="192"/>
      <c r="O60" s="192"/>
      <c r="P60" s="192"/>
      <c r="Q60" s="192"/>
      <c r="R60" s="58">
        <f>+'Ark1'!T1684</f>
        <v>0</v>
      </c>
      <c r="S60" s="192">
        <f t="shared" si="16"/>
        <v>0</v>
      </c>
      <c r="T60" s="169">
        <f>+'Ark1'!W1684</f>
        <v>0</v>
      </c>
      <c r="U60" s="106"/>
      <c r="V60" s="79">
        <f>+'Ark1'!X1684</f>
        <v>0</v>
      </c>
      <c r="W60" s="79">
        <f>+'Ark1'!Y1684</f>
        <v>0</v>
      </c>
      <c r="X60" s="79">
        <f>+'Ark1'!Z1684</f>
        <v>0</v>
      </c>
      <c r="Y60" s="76"/>
      <c r="Z60" s="169">
        <f>+'Ark1'!AA1684</f>
        <v>0</v>
      </c>
      <c r="AA60" s="58">
        <f>+'Ark1'!AC1684</f>
        <v>0</v>
      </c>
      <c r="AB60" s="79">
        <f>+'Ark1'!AE1684</f>
        <v>0</v>
      </c>
      <c r="AC60" s="169" t="e">
        <f t="shared" si="9"/>
        <v>#DIV/0!</v>
      </c>
      <c r="AD60" s="47"/>
      <c r="AE60" s="4"/>
      <c r="AF60" s="61"/>
      <c r="AG60" s="16"/>
      <c r="AH60" s="5"/>
      <c r="AI60" s="18"/>
    </row>
    <row r="61" spans="1:35" ht="15.6">
      <c r="A61" s="47"/>
      <c r="B61" s="56">
        <f>+'Ark1'!C1685</f>
        <v>2022</v>
      </c>
      <c r="C61" s="56">
        <f>+'Ark1'!L1685</f>
        <v>15</v>
      </c>
      <c r="D61" s="70" t="s">
        <v>40</v>
      </c>
      <c r="E61" s="359">
        <f>+'Ark1'!Q1685</f>
        <v>0</v>
      </c>
      <c r="F61" s="359">
        <f>+'Ark1'!R1685</f>
        <v>0</v>
      </c>
      <c r="G61" s="192">
        <f>+'Ark1'!AG1685</f>
        <v>0</v>
      </c>
      <c r="H61" s="192">
        <f t="shared" si="14"/>
        <v>0</v>
      </c>
      <c r="I61" s="192">
        <f>+'Ark1'!AH1685</f>
        <v>0</v>
      </c>
      <c r="J61" s="192"/>
      <c r="K61" s="192"/>
      <c r="L61" s="169">
        <f>+'Ark1'!U1685</f>
        <v>0</v>
      </c>
      <c r="M61" s="192">
        <f t="shared" si="15"/>
        <v>0</v>
      </c>
      <c r="N61" s="192"/>
      <c r="O61" s="192"/>
      <c r="P61" s="192"/>
      <c r="Q61" s="192"/>
      <c r="R61" s="58">
        <f>+'Ark1'!T1685</f>
        <v>0</v>
      </c>
      <c r="S61" s="192">
        <f t="shared" si="16"/>
        <v>0</v>
      </c>
      <c r="T61" s="169">
        <f>+'Ark1'!W1685</f>
        <v>0</v>
      </c>
      <c r="U61" s="106"/>
      <c r="V61" s="79">
        <f>+'Ark1'!X1685</f>
        <v>0</v>
      </c>
      <c r="W61" s="79">
        <f>+'Ark1'!Y1685</f>
        <v>0</v>
      </c>
      <c r="X61" s="79">
        <f>+'Ark1'!Z1685</f>
        <v>0</v>
      </c>
      <c r="Y61" s="76"/>
      <c r="Z61" s="169">
        <f>+'Ark1'!AA1685</f>
        <v>0</v>
      </c>
      <c r="AA61" s="58">
        <f>+'Ark1'!AC1685</f>
        <v>0</v>
      </c>
      <c r="AB61" s="79">
        <f>+'Ark1'!AE1685</f>
        <v>0</v>
      </c>
      <c r="AC61" s="169" t="e">
        <f t="shared" si="9"/>
        <v>#DIV/0!</v>
      </c>
      <c r="AD61" s="47"/>
      <c r="AE61" s="4"/>
      <c r="AF61" s="61"/>
      <c r="AG61" s="16"/>
      <c r="AH61" s="5"/>
      <c r="AI61" s="18"/>
    </row>
    <row r="62" spans="1:35" ht="15.6">
      <c r="A62" s="47"/>
      <c r="B62">
        <f>+'Ark1'!C1687</f>
        <v>2021</v>
      </c>
      <c r="C62">
        <f>+'Ark1'!L1687</f>
        <v>1</v>
      </c>
      <c r="D62" s="3" t="str">
        <f t="shared" ref="D62:D125" si="17">+D47</f>
        <v>P-</v>
      </c>
      <c r="E62" s="347">
        <f>+'Ark1'!Q1687</f>
        <v>0</v>
      </c>
      <c r="F62" s="347">
        <f>+'Ark1'!R1687</f>
        <v>0</v>
      </c>
      <c r="G62" s="210">
        <f>+'Ark1'!AG1687</f>
        <v>0</v>
      </c>
      <c r="H62" s="210">
        <f t="shared" si="14"/>
        <v>0</v>
      </c>
      <c r="I62" s="210">
        <f>+'Ark1'!AH1687</f>
        <v>0</v>
      </c>
      <c r="J62" s="210"/>
      <c r="K62" s="210"/>
      <c r="L62" s="102">
        <f>+'Ark1'!U1687</f>
        <v>0</v>
      </c>
      <c r="M62" s="210">
        <f t="shared" si="15"/>
        <v>0</v>
      </c>
      <c r="N62" s="210"/>
      <c r="O62" s="210"/>
      <c r="P62" s="210"/>
      <c r="Q62" s="210"/>
      <c r="R62" s="1">
        <f>+'Ark1'!T1687</f>
        <v>0</v>
      </c>
      <c r="S62" s="210">
        <f t="shared" si="16"/>
        <v>0</v>
      </c>
      <c r="T62" s="102">
        <f>+'Ark1'!W1687</f>
        <v>0</v>
      </c>
      <c r="U62" s="106"/>
      <c r="V62" s="11">
        <f>+'Ark1'!X1687</f>
        <v>0</v>
      </c>
      <c r="W62" s="11">
        <f>+'Ark1'!Y1687</f>
        <v>0</v>
      </c>
      <c r="X62" s="11">
        <f>+'Ark1'!Z1687</f>
        <v>0</v>
      </c>
      <c r="Y62" s="76"/>
      <c r="Z62" s="102">
        <f>+'Ark1'!AA1687</f>
        <v>0</v>
      </c>
      <c r="AA62" s="1">
        <f>+'Ark1'!AC1687</f>
        <v>0</v>
      </c>
      <c r="AB62" s="11">
        <f>+'Ark1'!AE1687</f>
        <v>0</v>
      </c>
      <c r="AC62" s="102" t="e">
        <f t="shared" si="9"/>
        <v>#DIV/0!</v>
      </c>
      <c r="AD62" s="47"/>
      <c r="AE62" s="4"/>
      <c r="AF62" s="61"/>
      <c r="AG62" s="16"/>
      <c r="AH62" s="5"/>
      <c r="AI62" s="18"/>
    </row>
    <row r="63" spans="1:35" ht="15.6">
      <c r="A63" s="47"/>
      <c r="B63">
        <f>+'Ark1'!C1688</f>
        <v>2021</v>
      </c>
      <c r="C63">
        <f>+'Ark1'!L1688</f>
        <v>2</v>
      </c>
      <c r="D63" s="3" t="str">
        <f t="shared" si="17"/>
        <v>P</v>
      </c>
      <c r="E63" s="347">
        <f>+'Ark1'!Q1688</f>
        <v>0</v>
      </c>
      <c r="F63" s="347">
        <f>+'Ark1'!R1688</f>
        <v>0</v>
      </c>
      <c r="G63" s="210">
        <f>+'Ark1'!AG1688</f>
        <v>0</v>
      </c>
      <c r="H63" s="210">
        <f t="shared" si="14"/>
        <v>-3.0721966205837177E-2</v>
      </c>
      <c r="I63" s="210">
        <f>+'Ark1'!AH1688</f>
        <v>0</v>
      </c>
      <c r="J63" s="210"/>
      <c r="K63" s="210"/>
      <c r="L63" s="102">
        <f>+'Ark1'!U1688</f>
        <v>0</v>
      </c>
      <c r="M63" s="210">
        <f t="shared" si="15"/>
        <v>-7.64</v>
      </c>
      <c r="N63" s="210"/>
      <c r="O63" s="210"/>
      <c r="P63" s="210"/>
      <c r="Q63" s="210"/>
      <c r="R63" s="1">
        <f>+'Ark1'!T1688</f>
        <v>0</v>
      </c>
      <c r="S63" s="210">
        <f t="shared" si="16"/>
        <v>-3</v>
      </c>
      <c r="T63" s="102">
        <f>+'Ark1'!W1688</f>
        <v>0</v>
      </c>
      <c r="U63" s="106"/>
      <c r="V63" s="11">
        <f>+'Ark1'!X1688</f>
        <v>0</v>
      </c>
      <c r="W63" s="11">
        <f>+'Ark1'!Y1688</f>
        <v>0</v>
      </c>
      <c r="X63" s="11">
        <f>+'Ark1'!Z1688</f>
        <v>0</v>
      </c>
      <c r="Y63" s="76"/>
      <c r="Z63" s="102">
        <f>+'Ark1'!AA1688</f>
        <v>0</v>
      </c>
      <c r="AA63" s="1">
        <f>+'Ark1'!AC1688</f>
        <v>0</v>
      </c>
      <c r="AB63" s="11">
        <f>+'Ark1'!AE1688</f>
        <v>0</v>
      </c>
      <c r="AC63" s="102" t="e">
        <f t="shared" si="9"/>
        <v>#DIV/0!</v>
      </c>
      <c r="AD63" s="47"/>
      <c r="AE63" s="4"/>
      <c r="AF63" s="61"/>
      <c r="AG63" s="16"/>
      <c r="AH63" s="5"/>
      <c r="AI63" s="18"/>
    </row>
    <row r="64" spans="1:35" ht="15.6">
      <c r="A64" s="47"/>
      <c r="B64">
        <f>+'Ark1'!C1689</f>
        <v>2021</v>
      </c>
      <c r="C64">
        <f>+'Ark1'!L1689</f>
        <v>3</v>
      </c>
      <c r="D64" s="3" t="str">
        <f t="shared" si="17"/>
        <v>P+</v>
      </c>
      <c r="E64" s="347">
        <f>+'Ark1'!Q1689</f>
        <v>4</v>
      </c>
      <c r="F64" s="347">
        <f>+'Ark1'!R1689</f>
        <v>5</v>
      </c>
      <c r="G64" s="210">
        <f>+'Ark1'!AG1689</f>
        <v>0.21958717610891529</v>
      </c>
      <c r="H64" s="210">
        <f t="shared" si="14"/>
        <v>-5.6910519743619409E-2</v>
      </c>
      <c r="I64" s="210">
        <f>+'Ark1'!AH1689</f>
        <v>0.14883290936254051</v>
      </c>
      <c r="J64" s="210"/>
      <c r="K64" s="210"/>
      <c r="L64" s="102">
        <f>+'Ark1'!U1689</f>
        <v>10.019999999999998</v>
      </c>
      <c r="M64" s="210">
        <f t="shared" si="15"/>
        <v>1.1199999999999974</v>
      </c>
      <c r="N64" s="210"/>
      <c r="O64" s="210"/>
      <c r="P64" s="210"/>
      <c r="Q64" s="210"/>
      <c r="R64" s="1">
        <f>+'Ark1'!T1689</f>
        <v>2.6</v>
      </c>
      <c r="S64" s="210">
        <f t="shared" si="16"/>
        <v>-6.6666666666665986E-2</v>
      </c>
      <c r="T64" s="102">
        <f>+'Ark1'!W1689</f>
        <v>0</v>
      </c>
      <c r="U64" s="106"/>
      <c r="V64" s="11">
        <f>+'Ark1'!X1689</f>
        <v>20</v>
      </c>
      <c r="W64" s="11">
        <f>+'Ark1'!Y1689</f>
        <v>0</v>
      </c>
      <c r="X64" s="11">
        <f>+'Ark1'!Z1689</f>
        <v>0</v>
      </c>
      <c r="Y64" s="76"/>
      <c r="Z64" s="102">
        <f>+'Ark1'!AA1689</f>
        <v>6.4663436345434047</v>
      </c>
      <c r="AA64" s="1">
        <f>+'Ark1'!AC1689</f>
        <v>0.48989794855663488</v>
      </c>
      <c r="AB64" s="11">
        <f>+'Ark1'!AE1689</f>
        <v>64.64955669874719</v>
      </c>
      <c r="AC64" s="102">
        <f t="shared" si="9"/>
        <v>1.25</v>
      </c>
      <c r="AD64" s="47"/>
      <c r="AE64" s="4"/>
      <c r="AF64" s="61"/>
      <c r="AG64" s="18"/>
      <c r="AH64" s="5"/>
      <c r="AI64" s="18"/>
    </row>
    <row r="65" spans="1:35" ht="15.6">
      <c r="A65" s="47"/>
      <c r="B65">
        <f>+'Ark1'!C1690</f>
        <v>2021</v>
      </c>
      <c r="C65">
        <f>+'Ark1'!L1690</f>
        <v>4</v>
      </c>
      <c r="D65" s="3" t="str">
        <f t="shared" si="17"/>
        <v>O-</v>
      </c>
      <c r="E65" s="347">
        <f>+'Ark1'!Q1690</f>
        <v>3</v>
      </c>
      <c r="F65" s="347">
        <f>+'Ark1'!R1690</f>
        <v>4</v>
      </c>
      <c r="G65" s="210">
        <f>+'Ark1'!AG1690</f>
        <v>0.17566974088713222</v>
      </c>
      <c r="H65" s="210">
        <f t="shared" si="14"/>
        <v>-0.31588171840626267</v>
      </c>
      <c r="I65" s="210">
        <f>+'Ark1'!AH1690</f>
        <v>0.12892910711246033</v>
      </c>
      <c r="J65" s="210"/>
      <c r="K65" s="210"/>
      <c r="L65" s="102">
        <f>+'Ark1'!U1690</f>
        <v>10.850000000000001</v>
      </c>
      <c r="M65" s="210">
        <f t="shared" si="15"/>
        <v>1.2618750000000016</v>
      </c>
      <c r="N65" s="210"/>
      <c r="O65" s="210"/>
      <c r="P65" s="210"/>
      <c r="Q65" s="210"/>
      <c r="R65" s="1">
        <f>+'Ark1'!T1690</f>
        <v>4.25</v>
      </c>
      <c r="S65" s="210">
        <f t="shared" si="16"/>
        <v>0.8125</v>
      </c>
      <c r="T65" s="102">
        <f>+'Ark1'!W1690</f>
        <v>0</v>
      </c>
      <c r="U65" s="106"/>
      <c r="V65" s="11">
        <f>+'Ark1'!X1690</f>
        <v>25</v>
      </c>
      <c r="W65" s="11">
        <f>+'Ark1'!Y1690</f>
        <v>0</v>
      </c>
      <c r="X65" s="11">
        <f>+'Ark1'!Z1690</f>
        <v>0</v>
      </c>
      <c r="Y65" s="76"/>
      <c r="Z65" s="102">
        <f>+'Ark1'!AA1690</f>
        <v>4.2287705068967725</v>
      </c>
      <c r="AA65" s="1">
        <f>+'Ark1'!AC1690</f>
        <v>1.0897247358851685</v>
      </c>
      <c r="AB65" s="11">
        <f>+'Ark1'!AE1690</f>
        <v>86.530610948682067</v>
      </c>
      <c r="AC65" s="102">
        <f t="shared" si="9"/>
        <v>1.3333333333333333</v>
      </c>
      <c r="AD65" s="47"/>
      <c r="AE65" s="13"/>
      <c r="AF65" s="61"/>
    </row>
    <row r="66" spans="1:35" ht="15.6">
      <c r="A66" s="47"/>
      <c r="B66">
        <f>+'Ark1'!C1691</f>
        <v>2021</v>
      </c>
      <c r="C66">
        <f>+'Ark1'!L1691</f>
        <v>5</v>
      </c>
      <c r="D66" s="3" t="str">
        <f t="shared" si="17"/>
        <v>O</v>
      </c>
      <c r="E66" s="347">
        <f>+'Ark1'!Q1691</f>
        <v>14</v>
      </c>
      <c r="F66" s="347">
        <f>+'Ark1'!R1691</f>
        <v>21</v>
      </c>
      <c r="G66" s="210">
        <f>+'Ark1'!AG1691</f>
        <v>0.92226613965744386</v>
      </c>
      <c r="H66" s="210">
        <f t="shared" si="14"/>
        <v>-0.33733447478187983</v>
      </c>
      <c r="I66" s="210">
        <f>+'Ark1'!AH1691</f>
        <v>0.64485348573506351</v>
      </c>
      <c r="J66" s="210"/>
      <c r="K66" s="210"/>
      <c r="L66" s="102">
        <f>+'Ark1'!U1691</f>
        <v>10.336666666666664</v>
      </c>
      <c r="M66" s="210">
        <f t="shared" si="15"/>
        <v>-1.5272357723577255</v>
      </c>
      <c r="N66" s="210"/>
      <c r="O66" s="210"/>
      <c r="P66" s="210"/>
      <c r="Q66" s="210"/>
      <c r="R66" s="1">
        <f>+'Ark1'!T1691</f>
        <v>3.8095238095238111</v>
      </c>
      <c r="S66" s="210">
        <f t="shared" si="16"/>
        <v>-0.58072009291521365</v>
      </c>
      <c r="T66" s="102">
        <f>+'Ark1'!W1691</f>
        <v>0</v>
      </c>
      <c r="U66" s="106"/>
      <c r="V66" s="11">
        <f>+'Ark1'!X1691</f>
        <v>14.285714285714288</v>
      </c>
      <c r="W66" s="11">
        <f>+'Ark1'!Y1691</f>
        <v>0</v>
      </c>
      <c r="X66" s="11">
        <f>+'Ark1'!Z1691</f>
        <v>0</v>
      </c>
      <c r="Y66" s="76"/>
      <c r="Z66" s="102">
        <f>+'Ark1'!AA1691</f>
        <v>4.3399882963780474</v>
      </c>
      <c r="AA66" s="1">
        <f>+'Ark1'!AC1691</f>
        <v>1.0519391444940247</v>
      </c>
      <c r="AB66" s="11">
        <f>+'Ark1'!AE1691</f>
        <v>36.42995795730576</v>
      </c>
      <c r="AC66" s="102">
        <f t="shared" si="9"/>
        <v>1.5</v>
      </c>
      <c r="AD66" s="47"/>
      <c r="AE66" s="5"/>
      <c r="AF66" s="61"/>
      <c r="AG66" s="18"/>
      <c r="AI66" s="18"/>
    </row>
    <row r="67" spans="1:35" ht="15.6">
      <c r="A67" s="47"/>
      <c r="B67">
        <f>+'Ark1'!C1692</f>
        <v>2021</v>
      </c>
      <c r="C67">
        <f>+'Ark1'!L1692</f>
        <v>6</v>
      </c>
      <c r="D67" s="3" t="str">
        <f t="shared" si="17"/>
        <v>O+</v>
      </c>
      <c r="E67" s="347">
        <f>+'Ark1'!Q1692</f>
        <v>40</v>
      </c>
      <c r="F67" s="347">
        <f>+'Ark1'!R1692</f>
        <v>87</v>
      </c>
      <c r="G67" s="210">
        <f>+'Ark1'!AG1692</f>
        <v>3.820816864295125</v>
      </c>
      <c r="H67" s="210">
        <f t="shared" si="14"/>
        <v>0.31851271682968685</v>
      </c>
      <c r="I67" s="210">
        <f>+'Ark1'!AH1692</f>
        <v>3.1547823638052597</v>
      </c>
      <c r="J67" s="210"/>
      <c r="K67" s="210"/>
      <c r="L67" s="102">
        <f>+'Ark1'!U1692</f>
        <v>12.20643678160919</v>
      </c>
      <c r="M67" s="210">
        <f t="shared" si="15"/>
        <v>9.7928009679366212E-2</v>
      </c>
      <c r="N67" s="210"/>
      <c r="O67" s="210"/>
      <c r="P67" s="210"/>
      <c r="Q67" s="210"/>
      <c r="R67" s="1">
        <f>+'Ark1'!T1692</f>
        <v>4.4022988505747129</v>
      </c>
      <c r="S67" s="210">
        <f t="shared" si="16"/>
        <v>-0.69419237749546259</v>
      </c>
      <c r="T67" s="102">
        <f>+'Ark1'!W1692</f>
        <v>0</v>
      </c>
      <c r="U67" s="106"/>
      <c r="V67" s="11">
        <f>+'Ark1'!X1692</f>
        <v>11.494252873563219</v>
      </c>
      <c r="W67" s="11">
        <f>+'Ark1'!Y1692</f>
        <v>1.149425287356322</v>
      </c>
      <c r="X67" s="11">
        <f>+'Ark1'!Z1692</f>
        <v>0</v>
      </c>
      <c r="Y67" s="76"/>
      <c r="Z67" s="102">
        <f>+'Ark1'!AA1692</f>
        <v>3.3089488475781335</v>
      </c>
      <c r="AA67" s="1">
        <f>+'Ark1'!AC1692</f>
        <v>1.317082897529307</v>
      </c>
      <c r="AB67" s="11">
        <f>+'Ark1'!AE1692</f>
        <v>59.329771973268507</v>
      </c>
      <c r="AC67" s="102">
        <f t="shared" si="9"/>
        <v>2.1749999999999998</v>
      </c>
      <c r="AD67" s="47"/>
      <c r="AE67" s="13"/>
      <c r="AF67" s="61"/>
    </row>
    <row r="68" spans="1:35" ht="15.6">
      <c r="A68" s="47"/>
      <c r="B68">
        <f>+'Ark1'!C1693</f>
        <v>2021</v>
      </c>
      <c r="C68">
        <f>+'Ark1'!L1693</f>
        <v>7</v>
      </c>
      <c r="D68" s="3" t="str">
        <f t="shared" si="17"/>
        <v>R-</v>
      </c>
      <c r="E68" s="347">
        <f>+'Ark1'!Q1693</f>
        <v>69</v>
      </c>
      <c r="F68" s="347">
        <f>+'Ark1'!R1693</f>
        <v>188</v>
      </c>
      <c r="G68" s="210">
        <f>+'Ark1'!AG1693</f>
        <v>8.2564778216952153</v>
      </c>
      <c r="H68" s="210">
        <f t="shared" si="14"/>
        <v>0.63743020264759309</v>
      </c>
      <c r="I68" s="210">
        <f>+'Ark1'!AH1693</f>
        <v>7.2572233720546384</v>
      </c>
      <c r="J68" s="210"/>
      <c r="K68" s="210"/>
      <c r="L68" s="102">
        <f>+'Ark1'!U1693</f>
        <v>12.99425531914893</v>
      </c>
      <c r="M68" s="210">
        <f t="shared" si="15"/>
        <v>1.5537062457067208E-3</v>
      </c>
      <c r="N68" s="210"/>
      <c r="O68" s="210"/>
      <c r="P68" s="210"/>
      <c r="Q68" s="210"/>
      <c r="R68" s="1">
        <f>+'Ark1'!T1693</f>
        <v>5.2659574468085086</v>
      </c>
      <c r="S68" s="210">
        <f t="shared" si="16"/>
        <v>-0.36710706932052251</v>
      </c>
      <c r="T68" s="102">
        <f>+'Ark1'!W1693</f>
        <v>1.0638297872340428</v>
      </c>
      <c r="U68" s="106"/>
      <c r="V68" s="11">
        <f>+'Ark1'!X1693</f>
        <v>13.82978723404255</v>
      </c>
      <c r="W68" s="11">
        <f>+'Ark1'!Y1693</f>
        <v>0.53191489361702149</v>
      </c>
      <c r="X68" s="11">
        <f>+'Ark1'!Z1693</f>
        <v>0</v>
      </c>
      <c r="Y68" s="76"/>
      <c r="Z68" s="102">
        <f>+'Ark1'!AA1693</f>
        <v>2.7928965705806661</v>
      </c>
      <c r="AA68" s="1">
        <f>+'Ark1'!AC1693</f>
        <v>1.4959202100329339</v>
      </c>
      <c r="AB68" s="11">
        <f>+'Ark1'!AE1693</f>
        <v>34.093276280568602</v>
      </c>
      <c r="AC68" s="102">
        <f t="shared" si="9"/>
        <v>2.7246376811594204</v>
      </c>
      <c r="AD68" s="47"/>
      <c r="AE68" s="13"/>
      <c r="AF68" s="61"/>
    </row>
    <row r="69" spans="1:35" ht="15.6">
      <c r="A69" s="47"/>
      <c r="B69">
        <f>+'Ark1'!C1694</f>
        <v>2021</v>
      </c>
      <c r="C69">
        <f>+'Ark1'!L1694</f>
        <v>8</v>
      </c>
      <c r="D69" s="3" t="str">
        <f t="shared" si="17"/>
        <v>R</v>
      </c>
      <c r="E69" s="347">
        <f>+'Ark1'!Q1694</f>
        <v>162</v>
      </c>
      <c r="F69" s="347">
        <f>+'Ark1'!R1694</f>
        <v>687</v>
      </c>
      <c r="G69" s="210">
        <f>+'Ark1'!AG1694</f>
        <v>30.171277997364953</v>
      </c>
      <c r="H69" s="210">
        <f t="shared" si="14"/>
        <v>-1.1036836001772876</v>
      </c>
      <c r="I69" s="210">
        <f>+'Ark1'!AH1694</f>
        <v>29.254133232487401</v>
      </c>
      <c r="J69" s="210"/>
      <c r="K69" s="210"/>
      <c r="L69" s="102">
        <f>+'Ark1'!U1694</f>
        <v>14.33406113537119</v>
      </c>
      <c r="M69" s="210">
        <f t="shared" si="15"/>
        <v>-5.2058707457886655E-2</v>
      </c>
      <c r="N69" s="210"/>
      <c r="O69" s="210"/>
      <c r="P69" s="210"/>
      <c r="Q69" s="210"/>
      <c r="R69" s="1">
        <f>+'Ark1'!T1694</f>
        <v>6.1368267831149916</v>
      </c>
      <c r="S69" s="210">
        <f t="shared" si="16"/>
        <v>-0.22663097719934822</v>
      </c>
      <c r="T69" s="102">
        <f>+'Ark1'!W1694</f>
        <v>3.3478893740902476</v>
      </c>
      <c r="U69" s="106"/>
      <c r="V69" s="11">
        <f>+'Ark1'!X1694</f>
        <v>18.777292576419217</v>
      </c>
      <c r="W69" s="11">
        <f>+'Ark1'!Y1694</f>
        <v>0.72780203784570596</v>
      </c>
      <c r="X69" s="11">
        <f>+'Ark1'!Z1694</f>
        <v>0</v>
      </c>
      <c r="Y69" s="76"/>
      <c r="Z69" s="102">
        <f>+'Ark1'!AA1694</f>
        <v>2.4524954968768498</v>
      </c>
      <c r="AA69" s="1">
        <f>+'Ark1'!AC1694</f>
        <v>1.3825373180457801</v>
      </c>
      <c r="AB69" s="11">
        <f>+'Ark1'!AE1694</f>
        <v>30.913625327253591</v>
      </c>
      <c r="AC69" s="102">
        <f t="shared" si="9"/>
        <v>4.2407407407407405</v>
      </c>
      <c r="AD69" s="47"/>
      <c r="AE69" s="2"/>
      <c r="AF69" s="61"/>
      <c r="AG69" s="5"/>
    </row>
    <row r="70" spans="1:35" ht="15.6">
      <c r="A70" s="47"/>
      <c r="B70">
        <f>+'Ark1'!C1695</f>
        <v>2021</v>
      </c>
      <c r="C70">
        <f>+'Ark1'!L1695</f>
        <v>9</v>
      </c>
      <c r="D70" s="3" t="str">
        <f t="shared" si="17"/>
        <v>R+</v>
      </c>
      <c r="E70" s="347">
        <f>+'Ark1'!Q1695</f>
        <v>159</v>
      </c>
      <c r="F70" s="347">
        <f>+'Ark1'!R1695</f>
        <v>876</v>
      </c>
      <c r="G70" s="210">
        <f>+'Ark1'!AG1695</f>
        <v>38.471673254281953</v>
      </c>
      <c r="H70" s="210">
        <f t="shared" si="14"/>
        <v>-1.5590487119238858</v>
      </c>
      <c r="I70" s="210">
        <f>+'Ark1'!AH1695</f>
        <v>39.765895636938033</v>
      </c>
      <c r="J70" s="210"/>
      <c r="K70" s="210"/>
      <c r="L70" s="102">
        <f>+'Ark1'!U1695</f>
        <v>15.280776255707776</v>
      </c>
      <c r="M70" s="210">
        <f t="shared" si="15"/>
        <v>-0.30068959233518733</v>
      </c>
      <c r="N70" s="210"/>
      <c r="O70" s="210"/>
      <c r="P70" s="210"/>
      <c r="Q70" s="210"/>
      <c r="R70" s="1">
        <f>+'Ark1'!T1695</f>
        <v>6.5205479452054798</v>
      </c>
      <c r="S70" s="210">
        <f t="shared" si="16"/>
        <v>-0.27914507091117535</v>
      </c>
      <c r="T70" s="102">
        <f>+'Ark1'!W1695</f>
        <v>6.5068493150684947</v>
      </c>
      <c r="U70" s="106"/>
      <c r="V70" s="11">
        <f>+'Ark1'!X1695</f>
        <v>32.077625570776256</v>
      </c>
      <c r="W70" s="11">
        <f>+'Ark1'!Y1695</f>
        <v>2.2831050228310503</v>
      </c>
      <c r="X70" s="11">
        <f>+'Ark1'!Z1695</f>
        <v>0</v>
      </c>
      <c r="Y70" s="76"/>
      <c r="Z70" s="102">
        <f>+'Ark1'!AA1695</f>
        <v>2.9406291207388078</v>
      </c>
      <c r="AA70" s="1">
        <f>+'Ark1'!AC1695</f>
        <v>1.3584801039789776</v>
      </c>
      <c r="AB70" s="11">
        <f>+'Ark1'!AE1695</f>
        <v>28.693108909337639</v>
      </c>
      <c r="AC70" s="102">
        <f t="shared" si="9"/>
        <v>5.5094339622641506</v>
      </c>
      <c r="AD70" s="47"/>
      <c r="AE70" s="4"/>
      <c r="AF70" s="61"/>
      <c r="AG70" s="4"/>
      <c r="AH70" s="4"/>
      <c r="AI70" s="4"/>
    </row>
    <row r="71" spans="1:35" ht="15.6">
      <c r="A71" s="47"/>
      <c r="B71">
        <f>+'Ark1'!C1696</f>
        <v>2021</v>
      </c>
      <c r="C71">
        <f>+'Ark1'!L1696</f>
        <v>10</v>
      </c>
      <c r="D71" s="3" t="str">
        <f t="shared" si="17"/>
        <v>U-</v>
      </c>
      <c r="E71" s="347">
        <f>+'Ark1'!Q1696</f>
        <v>89</v>
      </c>
      <c r="F71" s="347">
        <f>+'Ark1'!R1696</f>
        <v>303</v>
      </c>
      <c r="G71" s="210">
        <f>+'Ark1'!AG1696</f>
        <v>13.306982872200264</v>
      </c>
      <c r="H71" s="210">
        <f t="shared" si="14"/>
        <v>1.663357680187973</v>
      </c>
      <c r="I71" s="210">
        <f>+'Ark1'!AH1696</f>
        <v>14.473539974410237</v>
      </c>
      <c r="J71" s="210"/>
      <c r="K71" s="210"/>
      <c r="L71" s="102">
        <f>+'Ark1'!U1696</f>
        <v>16.079438943894392</v>
      </c>
      <c r="M71" s="210">
        <f t="shared" si="15"/>
        <v>-0.47699905082855665</v>
      </c>
      <c r="N71" s="210"/>
      <c r="O71" s="210"/>
      <c r="P71" s="210"/>
      <c r="Q71" s="210"/>
      <c r="R71" s="1">
        <f>+'Ark1'!T1696</f>
        <v>6.7359735973597354</v>
      </c>
      <c r="S71" s="210">
        <f t="shared" si="16"/>
        <v>-0.51468603324712525</v>
      </c>
      <c r="T71" s="102">
        <f>+'Ark1'!W1696</f>
        <v>9.5709570957095718</v>
      </c>
      <c r="U71" s="106"/>
      <c r="V71" s="11">
        <f>+'Ark1'!X1696</f>
        <v>39.603960396039597</v>
      </c>
      <c r="W71" s="11">
        <f>+'Ark1'!Y1696</f>
        <v>2.9702970297029703</v>
      </c>
      <c r="X71" s="11">
        <f>+'Ark1'!Z1696</f>
        <v>0</v>
      </c>
      <c r="Y71" s="76"/>
      <c r="Z71" s="102">
        <f>+'Ark1'!AA1696</f>
        <v>3.1355179193411638</v>
      </c>
      <c r="AA71" s="1">
        <f>+'Ark1'!AC1696</f>
        <v>1.3774203274159991</v>
      </c>
      <c r="AB71" s="11">
        <f>+'Ark1'!AE1696</f>
        <v>28.146520927106209</v>
      </c>
      <c r="AC71" s="102">
        <f t="shared" si="9"/>
        <v>3.404494382022472</v>
      </c>
      <c r="AD71" s="47"/>
      <c r="AE71" s="4"/>
      <c r="AF71" s="61"/>
      <c r="AG71" s="13"/>
      <c r="AH71" s="1"/>
      <c r="AI71" s="5"/>
    </row>
    <row r="72" spans="1:35" ht="15.6">
      <c r="A72" s="47"/>
      <c r="B72">
        <f>+'Ark1'!C1697</f>
        <v>2021</v>
      </c>
      <c r="C72">
        <f>+'Ark1'!L1697</f>
        <v>11</v>
      </c>
      <c r="D72" s="3" t="str">
        <f t="shared" si="17"/>
        <v>U</v>
      </c>
      <c r="E72" s="347">
        <f>+'Ark1'!Q1697</f>
        <v>38</v>
      </c>
      <c r="F72" s="347">
        <f>+'Ark1'!R1697</f>
        <v>95</v>
      </c>
      <c r="G72" s="210">
        <f>+'Ark1'!AG1697</f>
        <v>4.1721563460693885</v>
      </c>
      <c r="H72" s="210">
        <f t="shared" si="14"/>
        <v>0.76201809722146274</v>
      </c>
      <c r="I72" s="210">
        <f>+'Ark1'!AH1697</f>
        <v>4.5918665934285938</v>
      </c>
      <c r="J72" s="210"/>
      <c r="K72" s="210"/>
      <c r="L72" s="102">
        <f>+'Ark1'!U1697</f>
        <v>16.270631578947373</v>
      </c>
      <c r="M72" s="210">
        <f t="shared" si="15"/>
        <v>-0.7151341868183998</v>
      </c>
      <c r="N72" s="210"/>
      <c r="O72" s="210"/>
      <c r="P72" s="210"/>
      <c r="Q72" s="210"/>
      <c r="R72" s="1">
        <f>+'Ark1'!T1697</f>
        <v>6.9157894736842094</v>
      </c>
      <c r="S72" s="210">
        <f t="shared" si="16"/>
        <v>-0.669796111901376</v>
      </c>
      <c r="T72" s="102">
        <f>+'Ark1'!W1697</f>
        <v>11.578947368421057</v>
      </c>
      <c r="U72" s="106"/>
      <c r="V72" s="11">
        <f>+'Ark1'!X1697</f>
        <v>43.157894736842096</v>
      </c>
      <c r="W72" s="11">
        <f>+'Ark1'!Y1697</f>
        <v>2.1052631578947363</v>
      </c>
      <c r="X72" s="11">
        <f>+'Ark1'!Z1697</f>
        <v>0</v>
      </c>
      <c r="Y72" s="76"/>
      <c r="Z72" s="102">
        <f>+'Ark1'!AA1697</f>
        <v>2.5203290555950346</v>
      </c>
      <c r="AA72" s="1">
        <f>+'Ark1'!AC1697</f>
        <v>1.3967116109275102</v>
      </c>
      <c r="AB72" s="11">
        <f>+'Ark1'!AE1697</f>
        <v>5.6950111959670116</v>
      </c>
      <c r="AC72" s="102">
        <f t="shared" si="9"/>
        <v>2.5</v>
      </c>
      <c r="AD72" s="47"/>
      <c r="AE72" s="4"/>
      <c r="AF72" s="61"/>
      <c r="AG72" s="13"/>
      <c r="AH72" s="1"/>
      <c r="AI72" s="5"/>
    </row>
    <row r="73" spans="1:35" ht="15.6">
      <c r="A73" s="47"/>
      <c r="B73">
        <f>+'Ark1'!C1698</f>
        <v>2021</v>
      </c>
      <c r="C73">
        <f>+'Ark1'!L1698</f>
        <v>12</v>
      </c>
      <c r="D73" s="3" t="str">
        <f t="shared" si="17"/>
        <v>U+</v>
      </c>
      <c r="E73" s="347">
        <f>+'Ark1'!Q1698</f>
        <v>6</v>
      </c>
      <c r="F73" s="347">
        <f>+'Ark1'!R1698</f>
        <v>11</v>
      </c>
      <c r="G73" s="210">
        <f>+'Ark1'!AG1698</f>
        <v>0.48309178743961345</v>
      </c>
      <c r="H73" s="210">
        <f t="shared" si="14"/>
        <v>2.2262294352055845E-2</v>
      </c>
      <c r="I73" s="210">
        <f>+'Ark1'!AH1698</f>
        <v>0.57994332466577148</v>
      </c>
      <c r="J73" s="210"/>
      <c r="K73" s="210"/>
      <c r="L73" s="102">
        <f>+'Ark1'!U1698</f>
        <v>17.74727272727273</v>
      </c>
      <c r="M73" s="210">
        <f t="shared" si="15"/>
        <v>-1.3660606060606</v>
      </c>
      <c r="N73" s="210"/>
      <c r="O73" s="210"/>
      <c r="P73" s="210"/>
      <c r="Q73" s="210"/>
      <c r="R73" s="1">
        <f>+'Ark1'!T1698</f>
        <v>7</v>
      </c>
      <c r="S73" s="210">
        <f t="shared" si="16"/>
        <v>-0.93333333333333446</v>
      </c>
      <c r="T73" s="102">
        <f>+'Ark1'!W1698</f>
        <v>9.0909090909090917</v>
      </c>
      <c r="U73" s="106"/>
      <c r="V73" s="11">
        <f>+'Ark1'!X1698</f>
        <v>63.636363636363633</v>
      </c>
      <c r="W73" s="11">
        <f>+'Ark1'!Y1698</f>
        <v>0</v>
      </c>
      <c r="X73" s="11">
        <f>+'Ark1'!Z1698</f>
        <v>0</v>
      </c>
      <c r="Y73" s="76"/>
      <c r="Z73" s="102">
        <f>+'Ark1'!AA1698</f>
        <v>2.5308571703138405</v>
      </c>
      <c r="AA73" s="1">
        <f>+'Ark1'!AC1698</f>
        <v>1.4142135623730951</v>
      </c>
      <c r="AB73" s="11">
        <f>+'Ark1'!AE1698</f>
        <v>34.263887099002176</v>
      </c>
      <c r="AC73" s="102">
        <f t="shared" si="9"/>
        <v>1.8333333333333333</v>
      </c>
      <c r="AD73" s="47"/>
      <c r="AE73" s="4"/>
      <c r="AF73" s="61"/>
      <c r="AG73" s="13"/>
      <c r="AH73" s="1"/>
      <c r="AI73" s="5"/>
    </row>
    <row r="74" spans="1:35" ht="15.6">
      <c r="A74" s="47"/>
      <c r="B74">
        <f>+'Ark1'!C1699</f>
        <v>2021</v>
      </c>
      <c r="C74">
        <f>+'Ark1'!L1699</f>
        <v>13</v>
      </c>
      <c r="D74" s="3" t="str">
        <f t="shared" si="17"/>
        <v>E-</v>
      </c>
      <c r="E74" s="347">
        <f>+'Ark1'!Q1699</f>
        <v>0</v>
      </c>
      <c r="F74" s="347">
        <f>+'Ark1'!R1699</f>
        <v>0</v>
      </c>
      <c r="G74" s="210">
        <f>+'Ark1'!AG1699</f>
        <v>0</v>
      </c>
      <c r="H74" s="210">
        <f t="shared" si="14"/>
        <v>0</v>
      </c>
      <c r="I74" s="210">
        <f>+'Ark1'!AH1699</f>
        <v>0</v>
      </c>
      <c r="J74" s="210"/>
      <c r="K74" s="210"/>
      <c r="L74" s="102">
        <f>+'Ark1'!U1699</f>
        <v>0</v>
      </c>
      <c r="M74" s="210">
        <f t="shared" si="15"/>
        <v>0</v>
      </c>
      <c r="N74" s="210"/>
      <c r="O74" s="210"/>
      <c r="P74" s="210"/>
      <c r="Q74" s="210"/>
      <c r="R74" s="1">
        <f>+'Ark1'!T1699</f>
        <v>0</v>
      </c>
      <c r="S74" s="210">
        <f t="shared" si="16"/>
        <v>0</v>
      </c>
      <c r="T74" s="102">
        <f>+'Ark1'!W1699</f>
        <v>0</v>
      </c>
      <c r="U74" s="106"/>
      <c r="V74" s="11">
        <f>+'Ark1'!X1699</f>
        <v>0</v>
      </c>
      <c r="W74" s="11">
        <f>+'Ark1'!Y1699</f>
        <v>0</v>
      </c>
      <c r="X74" s="11">
        <f>+'Ark1'!Z1699</f>
        <v>0</v>
      </c>
      <c r="Y74" s="76"/>
      <c r="Z74" s="102">
        <f>+'Ark1'!AA1699</f>
        <v>0</v>
      </c>
      <c r="AA74" s="1">
        <f>+'Ark1'!AC1699</f>
        <v>0</v>
      </c>
      <c r="AB74" s="11">
        <f>+'Ark1'!AE1699</f>
        <v>0</v>
      </c>
      <c r="AC74" s="102" t="e">
        <f t="shared" si="9"/>
        <v>#DIV/0!</v>
      </c>
      <c r="AD74" s="47"/>
      <c r="AE74" s="4"/>
      <c r="AF74" s="61"/>
      <c r="AG74" s="13"/>
      <c r="AH74" s="1"/>
      <c r="AI74" s="5"/>
    </row>
    <row r="75" spans="1:35" ht="15.6">
      <c r="A75" s="47"/>
      <c r="B75">
        <f>+'Ark1'!C1700</f>
        <v>2021</v>
      </c>
      <c r="C75">
        <f>+'Ark1'!L1700</f>
        <v>14</v>
      </c>
      <c r="D75" s="3" t="str">
        <f t="shared" si="17"/>
        <v>E</v>
      </c>
      <c r="E75" s="347">
        <f>+'Ark1'!Q1700</f>
        <v>0</v>
      </c>
      <c r="F75" s="347">
        <f>+'Ark1'!R1700</f>
        <v>0</v>
      </c>
      <c r="G75" s="210">
        <f>+'Ark1'!AG1700</f>
        <v>0</v>
      </c>
      <c r="H75" s="210">
        <f t="shared" si="14"/>
        <v>0</v>
      </c>
      <c r="I75" s="210">
        <f>+'Ark1'!AH1700</f>
        <v>0</v>
      </c>
      <c r="J75" s="210"/>
      <c r="K75" s="210"/>
      <c r="L75" s="102">
        <f>+'Ark1'!U1700</f>
        <v>0</v>
      </c>
      <c r="M75" s="210">
        <f t="shared" si="15"/>
        <v>0</v>
      </c>
      <c r="N75" s="210"/>
      <c r="O75" s="210"/>
      <c r="P75" s="210"/>
      <c r="Q75" s="210"/>
      <c r="R75" s="1">
        <f>+'Ark1'!T1700</f>
        <v>0</v>
      </c>
      <c r="S75" s="210">
        <f t="shared" si="16"/>
        <v>0</v>
      </c>
      <c r="T75" s="102">
        <f>+'Ark1'!W1700</f>
        <v>0</v>
      </c>
      <c r="U75" s="106"/>
      <c r="V75" s="11">
        <f>+'Ark1'!X1700</f>
        <v>0</v>
      </c>
      <c r="W75" s="11">
        <f>+'Ark1'!Y1700</f>
        <v>0</v>
      </c>
      <c r="X75" s="11">
        <f>+'Ark1'!Z1700</f>
        <v>0</v>
      </c>
      <c r="Y75" s="76"/>
      <c r="Z75" s="102">
        <f>+'Ark1'!AA1700</f>
        <v>0</v>
      </c>
      <c r="AA75" s="1">
        <f>+'Ark1'!AC1700</f>
        <v>0</v>
      </c>
      <c r="AB75" s="11">
        <f>+'Ark1'!AE1700</f>
        <v>0</v>
      </c>
      <c r="AC75" s="102" t="e">
        <f t="shared" si="9"/>
        <v>#DIV/0!</v>
      </c>
      <c r="AD75" s="47"/>
      <c r="AE75" s="4"/>
      <c r="AF75" s="61"/>
      <c r="AG75" s="13"/>
      <c r="AH75" s="13"/>
      <c r="AI75" s="5"/>
    </row>
    <row r="76" spans="1:35" ht="15.6">
      <c r="A76" s="47"/>
      <c r="B76">
        <f>+'Ark1'!C1701</f>
        <v>2021</v>
      </c>
      <c r="C76">
        <f>+'Ark1'!L1701</f>
        <v>15</v>
      </c>
      <c r="D76" s="3" t="str">
        <f t="shared" si="17"/>
        <v>E+</v>
      </c>
      <c r="E76" s="347">
        <f>+'Ark1'!Q1701</f>
        <v>0</v>
      </c>
      <c r="F76" s="347">
        <f>+'Ark1'!R1701</f>
        <v>0</v>
      </c>
      <c r="G76" s="210">
        <f>+'Ark1'!AG1701</f>
        <v>0</v>
      </c>
      <c r="H76" s="210">
        <f t="shared" si="14"/>
        <v>0</v>
      </c>
      <c r="I76" s="210">
        <f>+'Ark1'!AH1701</f>
        <v>0</v>
      </c>
      <c r="J76" s="210"/>
      <c r="K76" s="210"/>
      <c r="L76" s="102">
        <f>+'Ark1'!U1701</f>
        <v>0</v>
      </c>
      <c r="M76" s="210">
        <f t="shared" si="15"/>
        <v>0</v>
      </c>
      <c r="N76" s="210"/>
      <c r="O76" s="210"/>
      <c r="P76" s="210"/>
      <c r="Q76" s="210"/>
      <c r="R76" s="1">
        <f>+'Ark1'!T1701</f>
        <v>0</v>
      </c>
      <c r="S76" s="210">
        <f t="shared" si="16"/>
        <v>0</v>
      </c>
      <c r="T76" s="102">
        <f>+'Ark1'!W1701</f>
        <v>0</v>
      </c>
      <c r="U76" s="106"/>
      <c r="V76" s="11">
        <f>+'Ark1'!X1701</f>
        <v>0</v>
      </c>
      <c r="W76" s="11">
        <f>+'Ark1'!Y1701</f>
        <v>0</v>
      </c>
      <c r="X76" s="11">
        <f>+'Ark1'!Z1701</f>
        <v>0</v>
      </c>
      <c r="Y76" s="76"/>
      <c r="Z76" s="102">
        <f>+'Ark1'!AA1701</f>
        <v>0</v>
      </c>
      <c r="AA76" s="1">
        <f>+'Ark1'!AC1701</f>
        <v>0</v>
      </c>
      <c r="AB76" s="11">
        <f>+'Ark1'!AE1701</f>
        <v>0</v>
      </c>
      <c r="AC76" s="102" t="e">
        <f t="shared" si="9"/>
        <v>#DIV/0!</v>
      </c>
      <c r="AD76" s="47"/>
      <c r="AE76" s="4"/>
      <c r="AF76" s="61"/>
      <c r="AG76" s="13"/>
      <c r="AH76" s="13"/>
      <c r="AI76" s="5"/>
    </row>
    <row r="77" spans="1:35" ht="15.6">
      <c r="A77" s="47"/>
      <c r="B77" s="56">
        <f>+'Ark1'!C1702</f>
        <v>2020</v>
      </c>
      <c r="C77" s="56">
        <f>+'Ark1'!L1702</f>
        <v>1</v>
      </c>
      <c r="D77" s="70" t="s">
        <v>28</v>
      </c>
      <c r="E77" s="359">
        <f>+'Ark1'!Q1702</f>
        <v>0</v>
      </c>
      <c r="F77" s="359">
        <f>+'Ark1'!R1702</f>
        <v>0</v>
      </c>
      <c r="G77" s="192">
        <f>+'Ark1'!AG1702</f>
        <v>0</v>
      </c>
      <c r="H77" s="192">
        <f t="shared" si="14"/>
        <v>-6.9412309116149915E-2</v>
      </c>
      <c r="I77" s="192">
        <f>+'Ark1'!AH1702</f>
        <v>0</v>
      </c>
      <c r="J77" s="192"/>
      <c r="K77" s="192"/>
      <c r="L77" s="169">
        <f>+'Ark1'!U1702</f>
        <v>0</v>
      </c>
      <c r="M77" s="192">
        <f t="shared" si="15"/>
        <v>-4.1333333333333346</v>
      </c>
      <c r="N77" s="192"/>
      <c r="O77" s="192"/>
      <c r="P77" s="192"/>
      <c r="Q77" s="192"/>
      <c r="R77" s="58">
        <f>+'Ark1'!T1702</f>
        <v>0</v>
      </c>
      <c r="S77" s="192">
        <f t="shared" si="16"/>
        <v>-1</v>
      </c>
      <c r="T77" s="169">
        <f>+'Ark1'!W1702</f>
        <v>0</v>
      </c>
      <c r="U77" s="106"/>
      <c r="V77" s="79">
        <f>+'Ark1'!X1702</f>
        <v>0</v>
      </c>
      <c r="W77" s="79">
        <f>+'Ark1'!Y1702</f>
        <v>0</v>
      </c>
      <c r="X77" s="79">
        <f>+'Ark1'!Z1702</f>
        <v>0</v>
      </c>
      <c r="Y77" s="76"/>
      <c r="Z77" s="169">
        <f>+'Ark1'!AA1702</f>
        <v>0</v>
      </c>
      <c r="AA77" s="58">
        <f>+'Ark1'!AC1702</f>
        <v>0</v>
      </c>
      <c r="AB77" s="79">
        <f>+'Ark1'!AE1702</f>
        <v>0</v>
      </c>
      <c r="AC77" s="169" t="e">
        <f t="shared" si="9"/>
        <v>#DIV/0!</v>
      </c>
      <c r="AD77" s="47"/>
      <c r="AE77" s="4"/>
      <c r="AF77" s="61"/>
      <c r="AG77" s="13"/>
      <c r="AH77" s="13"/>
      <c r="AI77" s="5"/>
    </row>
    <row r="78" spans="1:35" ht="15.6">
      <c r="A78" s="47"/>
      <c r="B78" s="56">
        <f>+'Ark1'!C1703</f>
        <v>2020</v>
      </c>
      <c r="C78" s="56">
        <f>+'Ark1'!L1703</f>
        <v>2</v>
      </c>
      <c r="D78" s="70" t="s">
        <v>29</v>
      </c>
      <c r="E78" s="359">
        <f>+'Ark1'!Q1703</f>
        <v>1</v>
      </c>
      <c r="F78" s="359">
        <f>+'Ark1'!R1703</f>
        <v>1</v>
      </c>
      <c r="G78" s="192">
        <f>+'Ark1'!AG1703</f>
        <v>3.0721966205837177E-2</v>
      </c>
      <c r="H78" s="192">
        <f t="shared" si="14"/>
        <v>-8.4965215654412674E-2</v>
      </c>
      <c r="I78" s="192">
        <f>+'Ark1'!AH1703</f>
        <v>1.5679880865742873E-2</v>
      </c>
      <c r="J78" s="192"/>
      <c r="K78" s="192"/>
      <c r="L78" s="169">
        <f>+'Ark1'!U1703</f>
        <v>7.64</v>
      </c>
      <c r="M78" s="192">
        <f t="shared" si="15"/>
        <v>0.71999999999999975</v>
      </c>
      <c r="N78" s="192"/>
      <c r="O78" s="192"/>
      <c r="P78" s="192"/>
      <c r="Q78" s="192"/>
      <c r="R78" s="58">
        <f>+'Ark1'!T1703</f>
        <v>3</v>
      </c>
      <c r="S78" s="192">
        <f t="shared" si="16"/>
        <v>0.60000000000000009</v>
      </c>
      <c r="T78" s="169">
        <f>+'Ark1'!W1703</f>
        <v>0</v>
      </c>
      <c r="U78" s="106"/>
      <c r="V78" s="79">
        <f>+'Ark1'!X1703</f>
        <v>0</v>
      </c>
      <c r="W78" s="79">
        <f>+'Ark1'!Y1703</f>
        <v>0</v>
      </c>
      <c r="X78" s="79">
        <f>+'Ark1'!Z1703</f>
        <v>0</v>
      </c>
      <c r="Y78" s="76"/>
      <c r="Z78" s="169">
        <f>+'Ark1'!AA1703</f>
        <v>0</v>
      </c>
      <c r="AA78" s="58">
        <f>+'Ark1'!AC1703</f>
        <v>0</v>
      </c>
      <c r="AB78" s="79">
        <f>+'Ark1'!AE1703</f>
        <v>0</v>
      </c>
      <c r="AC78" s="169">
        <f t="shared" si="9"/>
        <v>1</v>
      </c>
      <c r="AD78" s="47"/>
      <c r="AE78" s="4"/>
      <c r="AF78" s="61"/>
      <c r="AG78" s="13"/>
      <c r="AH78" s="13"/>
      <c r="AI78" s="5"/>
    </row>
    <row r="79" spans="1:35" ht="15.6">
      <c r="A79" s="47"/>
      <c r="B79" s="56">
        <f>+'Ark1'!C1704</f>
        <v>2020</v>
      </c>
      <c r="C79" s="56">
        <f>+'Ark1'!L1704</f>
        <v>3</v>
      </c>
      <c r="D79" s="70" t="s">
        <v>30</v>
      </c>
      <c r="E79" s="359">
        <f>+'Ark1'!Q1704</f>
        <v>5</v>
      </c>
      <c r="F79" s="359">
        <f>+'Ark1'!R1704</f>
        <v>9</v>
      </c>
      <c r="G79" s="192">
        <f>+'Ark1'!AG1704</f>
        <v>0.2764976958525347</v>
      </c>
      <c r="H79" s="192">
        <f t="shared" si="14"/>
        <v>0.13767307762023487</v>
      </c>
      <c r="I79" s="192">
        <f>+'Ark1'!AH1704</f>
        <v>0.16439246823900583</v>
      </c>
      <c r="J79" s="192"/>
      <c r="K79" s="192"/>
      <c r="L79" s="169">
        <f>+'Ark1'!U1704</f>
        <v>8.9</v>
      </c>
      <c r="M79" s="192">
        <f t="shared" si="15"/>
        <v>-0.59500000000000064</v>
      </c>
      <c r="N79" s="192"/>
      <c r="O79" s="192"/>
      <c r="P79" s="192"/>
      <c r="Q79" s="192"/>
      <c r="R79" s="58">
        <f>+'Ark1'!T1704</f>
        <v>2.6666666666666661</v>
      </c>
      <c r="S79" s="192">
        <f t="shared" si="16"/>
        <v>0</v>
      </c>
      <c r="T79" s="169">
        <f>+'Ark1'!W1704</f>
        <v>0</v>
      </c>
      <c r="U79" s="106"/>
      <c r="V79" s="79">
        <f>+'Ark1'!X1704</f>
        <v>0</v>
      </c>
      <c r="W79" s="79">
        <f>+'Ark1'!Y1704</f>
        <v>0</v>
      </c>
      <c r="X79" s="79">
        <f>+'Ark1'!Z1704</f>
        <v>0</v>
      </c>
      <c r="Y79" s="76"/>
      <c r="Z79" s="169">
        <f>+'Ark1'!AA1704</f>
        <v>1.6302760502442533</v>
      </c>
      <c r="AA79" s="58">
        <f>+'Ark1'!AC1704</f>
        <v>0.47140452079103162</v>
      </c>
      <c r="AB79" s="79">
        <f>+'Ark1'!AE1704</f>
        <v>-14.457812856920899</v>
      </c>
      <c r="AC79" s="169">
        <f t="shared" si="9"/>
        <v>1.8</v>
      </c>
      <c r="AD79" s="47"/>
      <c r="AE79" s="4"/>
      <c r="AF79" s="61"/>
      <c r="AG79" s="13"/>
      <c r="AH79" s="5"/>
      <c r="AI79" s="5"/>
    </row>
    <row r="80" spans="1:35" ht="15.6">
      <c r="A80" s="47"/>
      <c r="B80" s="56">
        <f>+'Ark1'!C1705</f>
        <v>2020</v>
      </c>
      <c r="C80" s="56">
        <f>+'Ark1'!L1705</f>
        <v>4</v>
      </c>
      <c r="D80" s="70" t="s">
        <v>31</v>
      </c>
      <c r="E80" s="359">
        <f>+'Ark1'!Q1705</f>
        <v>8</v>
      </c>
      <c r="F80" s="359">
        <f>+'Ark1'!R1705</f>
        <v>16</v>
      </c>
      <c r="G80" s="192">
        <f>+'Ark1'!AG1705</f>
        <v>0.49155145929339489</v>
      </c>
      <c r="H80" s="192">
        <f t="shared" si="14"/>
        <v>0.19076478645674511</v>
      </c>
      <c r="I80" s="192">
        <f>+'Ark1'!AH1705</f>
        <v>0.31484954497560397</v>
      </c>
      <c r="J80" s="192"/>
      <c r="K80" s="192"/>
      <c r="L80" s="169">
        <f>+'Ark1'!U1705</f>
        <v>9.5881249999999998</v>
      </c>
      <c r="M80" s="192">
        <f t="shared" si="15"/>
        <v>-2.181105769230772</v>
      </c>
      <c r="N80" s="192"/>
      <c r="O80" s="192"/>
      <c r="P80" s="192"/>
      <c r="Q80" s="192"/>
      <c r="R80" s="58">
        <f>+'Ark1'!T1705</f>
        <v>3.4375</v>
      </c>
      <c r="S80" s="192">
        <f t="shared" si="16"/>
        <v>-0.63942307692307576</v>
      </c>
      <c r="T80" s="169">
        <f>+'Ark1'!W1705</f>
        <v>0</v>
      </c>
      <c r="U80" s="106"/>
      <c r="V80" s="79">
        <f>+'Ark1'!X1705</f>
        <v>0</v>
      </c>
      <c r="W80" s="79">
        <f>+'Ark1'!Y1705</f>
        <v>0</v>
      </c>
      <c r="X80" s="79">
        <f>+'Ark1'!Z1705</f>
        <v>0</v>
      </c>
      <c r="Y80" s="76"/>
      <c r="Z80" s="169">
        <f>+'Ark1'!AA1705</f>
        <v>2.6002625318177044</v>
      </c>
      <c r="AA80" s="58">
        <f>+'Ark1'!AC1705</f>
        <v>1.223149111923808</v>
      </c>
      <c r="AB80" s="79">
        <f>+'Ark1'!AE1705</f>
        <v>57.563755482233262</v>
      </c>
      <c r="AC80" s="169">
        <f t="shared" si="9"/>
        <v>2</v>
      </c>
      <c r="AD80" s="47"/>
      <c r="AE80" s="4"/>
      <c r="AF80" s="61"/>
      <c r="AG80" s="13"/>
      <c r="AH80" s="5"/>
      <c r="AI80" s="5"/>
    </row>
    <row r="81" spans="1:35" ht="15.6">
      <c r="A81" s="47"/>
      <c r="B81" s="56">
        <f>+'Ark1'!C1706</f>
        <v>2020</v>
      </c>
      <c r="C81" s="56">
        <f>+'Ark1'!L1706</f>
        <v>5</v>
      </c>
      <c r="D81" s="70" t="s">
        <v>409</v>
      </c>
      <c r="E81" s="359">
        <f>+'Ark1'!Q1706</f>
        <v>20</v>
      </c>
      <c r="F81" s="359">
        <f>+'Ark1'!R1706</f>
        <v>41</v>
      </c>
      <c r="G81" s="192">
        <f>+'Ark1'!AG1706</f>
        <v>1.2596006144393237</v>
      </c>
      <c r="H81" s="192">
        <f t="shared" si="14"/>
        <v>0.65802726876602413</v>
      </c>
      <c r="I81" s="192">
        <f>+'Ark1'!AH1706</f>
        <v>0.9982994307218126</v>
      </c>
      <c r="J81" s="192"/>
      <c r="K81" s="192"/>
      <c r="L81" s="169">
        <f>+'Ark1'!U1706</f>
        <v>11.86390243902439</v>
      </c>
      <c r="M81" s="192">
        <f t="shared" si="15"/>
        <v>0.96005628517823816</v>
      </c>
      <c r="N81" s="192"/>
      <c r="O81" s="192"/>
      <c r="P81" s="192"/>
      <c r="Q81" s="192"/>
      <c r="R81" s="58">
        <f>+'Ark1'!T1706</f>
        <v>4.3902439024390247</v>
      </c>
      <c r="S81" s="192">
        <f t="shared" si="16"/>
        <v>-0.26360225140713034</v>
      </c>
      <c r="T81" s="169">
        <f>+'Ark1'!W1706</f>
        <v>0</v>
      </c>
      <c r="U81" s="106"/>
      <c r="V81" s="79">
        <f>+'Ark1'!X1706</f>
        <v>14.634146341463419</v>
      </c>
      <c r="W81" s="79">
        <f>+'Ark1'!Y1706</f>
        <v>2.4390243902439024</v>
      </c>
      <c r="X81" s="79">
        <f>+'Ark1'!Z1706</f>
        <v>0</v>
      </c>
      <c r="Y81" s="76"/>
      <c r="Z81" s="169">
        <f>+'Ark1'!AA1706</f>
        <v>4.1068478672962847</v>
      </c>
      <c r="AA81" s="58">
        <f>+'Ark1'!AC1706</f>
        <v>1.3229318655922544</v>
      </c>
      <c r="AB81" s="79">
        <f>+'Ark1'!AE1706</f>
        <v>51.283655325655936</v>
      </c>
      <c r="AC81" s="169">
        <f t="shared" si="9"/>
        <v>2.0499999999999998</v>
      </c>
      <c r="AD81" s="47"/>
      <c r="AE81" s="4"/>
      <c r="AF81" s="61"/>
      <c r="AG81" s="13"/>
      <c r="AH81" s="5"/>
      <c r="AI81" s="5"/>
    </row>
    <row r="82" spans="1:35" ht="15.6">
      <c r="A82" s="47"/>
      <c r="B82" s="56">
        <f>+'Ark1'!C1707</f>
        <v>2020</v>
      </c>
      <c r="C82" s="56">
        <f>+'Ark1'!L1707</f>
        <v>6</v>
      </c>
      <c r="D82" s="70" t="s">
        <v>32</v>
      </c>
      <c r="E82" s="359">
        <f>+'Ark1'!Q1707</f>
        <v>49</v>
      </c>
      <c r="F82" s="359">
        <f>+'Ark1'!R1707</f>
        <v>114</v>
      </c>
      <c r="G82" s="192">
        <f>+'Ark1'!AG1707</f>
        <v>3.5023041474654382</v>
      </c>
      <c r="H82" s="192">
        <f t="shared" ref="H82:H145" si="18">+G82-G97</f>
        <v>0.26306305537844166</v>
      </c>
      <c r="I82" s="192">
        <f>+'Ark1'!AH1707</f>
        <v>2.8329891558436513</v>
      </c>
      <c r="J82" s="192"/>
      <c r="K82" s="192"/>
      <c r="L82" s="169">
        <f>+'Ark1'!U1707</f>
        <v>12.108508771929824</v>
      </c>
      <c r="M82" s="192">
        <f t="shared" ref="M82:M145" si="19">+L82-L97</f>
        <v>-0.29491979949874114</v>
      </c>
      <c r="N82" s="192"/>
      <c r="O82" s="192"/>
      <c r="P82" s="192"/>
      <c r="Q82" s="192"/>
      <c r="R82" s="58">
        <f>+'Ark1'!T1707</f>
        <v>5.0964912280701755</v>
      </c>
      <c r="S82" s="192">
        <f t="shared" ref="S82:S145" si="20">+R82-R97</f>
        <v>-0.33208020050125509</v>
      </c>
      <c r="T82" s="169">
        <f>+'Ark1'!W1707</f>
        <v>1.7543859649122804</v>
      </c>
      <c r="U82" s="106"/>
      <c r="V82" s="79">
        <f>+'Ark1'!X1707</f>
        <v>7.8947368421052637</v>
      </c>
      <c r="W82" s="79">
        <f>+'Ark1'!Y1707</f>
        <v>0.87719298245614019</v>
      </c>
      <c r="X82" s="79">
        <f>+'Ark1'!Z1707</f>
        <v>0</v>
      </c>
      <c r="Y82" s="76"/>
      <c r="Z82" s="169">
        <f>+'Ark1'!AA1707</f>
        <v>3.119097438181508</v>
      </c>
      <c r="AA82" s="58">
        <f>+'Ark1'!AC1707</f>
        <v>1.4687941004688765</v>
      </c>
      <c r="AB82" s="79">
        <f>+'Ark1'!AE1707</f>
        <v>52.119906113398677</v>
      </c>
      <c r="AC82" s="169">
        <f t="shared" si="9"/>
        <v>2.3265306122448979</v>
      </c>
      <c r="AD82" s="47"/>
      <c r="AE82" s="4"/>
      <c r="AF82" s="61"/>
      <c r="AG82" s="13"/>
      <c r="AH82" s="5"/>
      <c r="AI82" s="5"/>
    </row>
    <row r="83" spans="1:35" ht="15.6">
      <c r="A83" s="47"/>
      <c r="B83" s="56">
        <f>+'Ark1'!C1708</f>
        <v>2020</v>
      </c>
      <c r="C83" s="56">
        <f>+'Ark1'!L1708</f>
        <v>7</v>
      </c>
      <c r="D83" s="70" t="s">
        <v>33</v>
      </c>
      <c r="E83" s="359">
        <f>+'Ark1'!Q1708</f>
        <v>109</v>
      </c>
      <c r="F83" s="359">
        <f>+'Ark1'!R1708</f>
        <v>248</v>
      </c>
      <c r="G83" s="192">
        <f>+'Ark1'!AG1708</f>
        <v>7.6190476190476222</v>
      </c>
      <c r="H83" s="192">
        <f t="shared" si="18"/>
        <v>-0.108856129217072</v>
      </c>
      <c r="I83" s="192">
        <f>+'Ark1'!AH1708</f>
        <v>6.6130308019356052</v>
      </c>
      <c r="J83" s="192"/>
      <c r="K83" s="192"/>
      <c r="L83" s="169">
        <f>+'Ark1'!U1708</f>
        <v>12.992701612903224</v>
      </c>
      <c r="M83" s="192">
        <f t="shared" si="19"/>
        <v>0.12264173266370193</v>
      </c>
      <c r="N83" s="192"/>
      <c r="O83" s="192"/>
      <c r="P83" s="192"/>
      <c r="Q83" s="192"/>
      <c r="R83" s="58">
        <f>+'Ark1'!T1708</f>
        <v>5.6330645161290311</v>
      </c>
      <c r="S83" s="192">
        <f t="shared" si="20"/>
        <v>-2.8612130577559292E-2</v>
      </c>
      <c r="T83" s="169">
        <f>+'Ark1'!W1708</f>
        <v>0.80645161290322565</v>
      </c>
      <c r="U83" s="106"/>
      <c r="V83" s="79">
        <f>+'Ark1'!X1708</f>
        <v>10.08064516129032</v>
      </c>
      <c r="W83" s="79">
        <f>+'Ark1'!Y1708</f>
        <v>0</v>
      </c>
      <c r="X83" s="79">
        <f>+'Ark1'!Z1708</f>
        <v>0</v>
      </c>
      <c r="Y83" s="76"/>
      <c r="Z83" s="169">
        <f>+'Ark1'!AA1708</f>
        <v>2.4407001655389786</v>
      </c>
      <c r="AA83" s="58">
        <f>+'Ark1'!AC1708</f>
        <v>1.4165053416540461</v>
      </c>
      <c r="AB83" s="79">
        <f>+'Ark1'!AE1708</f>
        <v>42.420706307297976</v>
      </c>
      <c r="AC83" s="169">
        <f t="shared" si="9"/>
        <v>2.2752293577981653</v>
      </c>
      <c r="AD83" s="47"/>
      <c r="AE83" s="4"/>
      <c r="AF83" s="61"/>
      <c r="AG83" s="13"/>
      <c r="AH83" s="5"/>
      <c r="AI83" s="5"/>
    </row>
    <row r="84" spans="1:35" ht="15.6">
      <c r="A84" s="47"/>
      <c r="B84" s="56">
        <f>+'Ark1'!C1709</f>
        <v>2020</v>
      </c>
      <c r="C84" s="56">
        <f>+'Ark1'!L1709</f>
        <v>8</v>
      </c>
      <c r="D84" s="70" t="s">
        <v>34</v>
      </c>
      <c r="E84" s="359">
        <f>+'Ark1'!Q1709</f>
        <v>209</v>
      </c>
      <c r="F84" s="359">
        <f>+'Ark1'!R1709</f>
        <v>1018</v>
      </c>
      <c r="G84" s="192">
        <f>+'Ark1'!AG1709</f>
        <v>31.274961597542241</v>
      </c>
      <c r="H84" s="192">
        <f t="shared" si="18"/>
        <v>4.2504359149878717</v>
      </c>
      <c r="I84" s="192">
        <f>+'Ark1'!AH1709</f>
        <v>30.05666922388286</v>
      </c>
      <c r="J84" s="192"/>
      <c r="K84" s="192"/>
      <c r="L84" s="169">
        <f>+'Ark1'!U1709</f>
        <v>14.386119842829077</v>
      </c>
      <c r="M84" s="192">
        <f t="shared" si="19"/>
        <v>0.47019518529482518</v>
      </c>
      <c r="N84" s="192"/>
      <c r="O84" s="192"/>
      <c r="P84" s="192"/>
      <c r="Q84" s="192"/>
      <c r="R84" s="58">
        <f>+'Ark1'!T1709</f>
        <v>6.3634577603143399</v>
      </c>
      <c r="S84" s="192">
        <f t="shared" si="20"/>
        <v>-0.11599429448018039</v>
      </c>
      <c r="T84" s="169">
        <f>+'Ark1'!W1709</f>
        <v>4.9115913555992119</v>
      </c>
      <c r="U84" s="106"/>
      <c r="V84" s="79">
        <f>+'Ark1'!X1709</f>
        <v>20.333988212180746</v>
      </c>
      <c r="W84" s="79">
        <f>+'Ark1'!Y1709</f>
        <v>1.1787819253438112</v>
      </c>
      <c r="X84" s="79">
        <f>+'Ark1'!Z1709</f>
        <v>0</v>
      </c>
      <c r="Y84" s="76"/>
      <c r="Z84" s="169">
        <f>+'Ark1'!AA1709</f>
        <v>2.7591786051339362</v>
      </c>
      <c r="AA84" s="58">
        <f>+'Ark1'!AC1709</f>
        <v>1.4278731861205789</v>
      </c>
      <c r="AB84" s="79">
        <f>+'Ark1'!AE1709</f>
        <v>41.206444679634096</v>
      </c>
      <c r="AC84" s="169">
        <f t="shared" si="9"/>
        <v>4.8708133971291865</v>
      </c>
      <c r="AD84" s="47"/>
      <c r="AE84" s="4"/>
      <c r="AF84" s="61"/>
      <c r="AG84" s="13"/>
      <c r="AH84" s="5"/>
      <c r="AI84" s="5"/>
    </row>
    <row r="85" spans="1:35" ht="15.6">
      <c r="A85" s="47"/>
      <c r="B85" s="56">
        <f>+'Ark1'!C1710</f>
        <v>2020</v>
      </c>
      <c r="C85" s="56">
        <f>+'Ark1'!L1710</f>
        <v>9</v>
      </c>
      <c r="D85" s="70" t="s">
        <v>35</v>
      </c>
      <c r="E85" s="359">
        <f>+'Ark1'!Q1710</f>
        <v>214</v>
      </c>
      <c r="F85" s="359">
        <f>+'Ark1'!R1710</f>
        <v>1303</v>
      </c>
      <c r="G85" s="192">
        <f>+'Ark1'!AG1710</f>
        <v>40.030721966205839</v>
      </c>
      <c r="H85" s="192">
        <f t="shared" si="18"/>
        <v>2.2472883706482278</v>
      </c>
      <c r="I85" s="192">
        <f>+'Ark1'!AH1710</f>
        <v>41.667949379433807</v>
      </c>
      <c r="J85" s="192"/>
      <c r="K85" s="192"/>
      <c r="L85" s="169">
        <f>+'Ark1'!U1710</f>
        <v>15.581465848042964</v>
      </c>
      <c r="M85" s="192">
        <f t="shared" si="19"/>
        <v>0.79653014687944967</v>
      </c>
      <c r="N85" s="192"/>
      <c r="O85" s="192"/>
      <c r="P85" s="192"/>
      <c r="Q85" s="192"/>
      <c r="R85" s="58">
        <f>+'Ark1'!T1710</f>
        <v>6.7996930161166551</v>
      </c>
      <c r="S85" s="192">
        <f t="shared" si="20"/>
        <v>-4.7214516032761722E-2</v>
      </c>
      <c r="T85" s="169">
        <f>+'Ark1'!W1710</f>
        <v>7.8280890253261699</v>
      </c>
      <c r="U85" s="106"/>
      <c r="V85" s="79">
        <f>+'Ark1'!X1710</f>
        <v>34.228702993092874</v>
      </c>
      <c r="W85" s="79">
        <f>+'Ark1'!Y1710</f>
        <v>1.2279355333844972</v>
      </c>
      <c r="X85" s="79">
        <f>+'Ark1'!Z1710</f>
        <v>0</v>
      </c>
      <c r="Y85" s="76"/>
      <c r="Z85" s="169">
        <f>+'Ark1'!AA1710</f>
        <v>2.4742773854959199</v>
      </c>
      <c r="AA85" s="58">
        <f>+'Ark1'!AC1710</f>
        <v>1.3669489408577329</v>
      </c>
      <c r="AB85" s="79">
        <f>+'Ark1'!AE1710</f>
        <v>40.132613184443578</v>
      </c>
      <c r="AC85" s="169">
        <f t="shared" si="9"/>
        <v>6.0887850467289724</v>
      </c>
      <c r="AD85" s="47"/>
      <c r="AE85" s="4"/>
      <c r="AF85" s="61"/>
      <c r="AG85" s="13"/>
      <c r="AH85" s="5"/>
      <c r="AI85" s="5"/>
    </row>
    <row r="86" spans="1:35" ht="15.6">
      <c r="A86" s="47"/>
      <c r="B86" s="56">
        <f>+'Ark1'!C1711</f>
        <v>2020</v>
      </c>
      <c r="C86" s="56">
        <f>+'Ark1'!L1711</f>
        <v>10</v>
      </c>
      <c r="D86" s="70" t="s">
        <v>36</v>
      </c>
      <c r="E86" s="359">
        <f>+'Ark1'!Q1711</f>
        <v>121</v>
      </c>
      <c r="F86" s="359">
        <f>+'Ark1'!R1711</f>
        <v>379</v>
      </c>
      <c r="G86" s="192">
        <f>+'Ark1'!AG1711</f>
        <v>11.643625192012291</v>
      </c>
      <c r="H86" s="192">
        <f t="shared" si="18"/>
        <v>-4.8070920685152494</v>
      </c>
      <c r="I86" s="192">
        <f>+'Ark1'!AH1711</f>
        <v>12.878210424822164</v>
      </c>
      <c r="J86" s="192"/>
      <c r="K86" s="192"/>
      <c r="L86" s="169">
        <f>+'Ark1'!U1711</f>
        <v>16.556437994722948</v>
      </c>
      <c r="M86" s="192">
        <f t="shared" si="19"/>
        <v>0.86121999191001386</v>
      </c>
      <c r="N86" s="192"/>
      <c r="O86" s="192"/>
      <c r="P86" s="192"/>
      <c r="Q86" s="192"/>
      <c r="R86" s="58">
        <f>+'Ark1'!T1711</f>
        <v>7.2506596306068607</v>
      </c>
      <c r="S86" s="192">
        <f t="shared" si="20"/>
        <v>0.22253023538885941</v>
      </c>
      <c r="T86" s="169">
        <f>+'Ark1'!W1711</f>
        <v>8.9709762532981507</v>
      </c>
      <c r="U86" s="106"/>
      <c r="V86" s="79">
        <f>+'Ark1'!X1711</f>
        <v>52.506596306068602</v>
      </c>
      <c r="W86" s="79">
        <f>+'Ark1'!Y1711</f>
        <v>1.5831134564643803</v>
      </c>
      <c r="X86" s="79">
        <f>+'Ark1'!Z1711</f>
        <v>0</v>
      </c>
      <c r="Y86" s="76"/>
      <c r="Z86" s="169">
        <f>+'Ark1'!AA1711</f>
        <v>2.3943535663666582</v>
      </c>
      <c r="AA86" s="58">
        <f>+'Ark1'!AC1711</f>
        <v>1.005509014157691</v>
      </c>
      <c r="AB86" s="79">
        <f>+'Ark1'!AE1711</f>
        <v>28.051488464736277</v>
      </c>
      <c r="AC86" s="169">
        <f t="shared" si="9"/>
        <v>3.1322314049586777</v>
      </c>
      <c r="AD86" s="47"/>
      <c r="AE86" s="4"/>
      <c r="AF86" s="61"/>
      <c r="AG86" s="13"/>
      <c r="AH86" s="5"/>
      <c r="AI86" s="5"/>
    </row>
    <row r="87" spans="1:35" ht="15.6">
      <c r="A87" s="47"/>
      <c r="B87" s="56">
        <f>+'Ark1'!C1712</f>
        <v>2020</v>
      </c>
      <c r="C87" s="56">
        <f>+'Ark1'!L1712</f>
        <v>11</v>
      </c>
      <c r="D87" s="70" t="s">
        <v>37</v>
      </c>
      <c r="E87" s="359">
        <f>+'Ark1'!Q1712</f>
        <v>54</v>
      </c>
      <c r="F87" s="359">
        <f>+'Ark1'!R1712</f>
        <v>111</v>
      </c>
      <c r="G87" s="192">
        <f>+'Ark1'!AG1712</f>
        <v>3.4101382488479257</v>
      </c>
      <c r="H87" s="192">
        <f t="shared" si="18"/>
        <v>-2.2816710986763664</v>
      </c>
      <c r="I87" s="192">
        <f>+'Ark1'!AH1712</f>
        <v>3.8695236887289202</v>
      </c>
      <c r="J87" s="192"/>
      <c r="K87" s="192"/>
      <c r="L87" s="169">
        <f>+'Ark1'!U1712</f>
        <v>16.985765765765773</v>
      </c>
      <c r="M87" s="192">
        <f t="shared" si="19"/>
        <v>0.17479015600968495</v>
      </c>
      <c r="N87" s="192"/>
      <c r="O87" s="192"/>
      <c r="P87" s="192"/>
      <c r="Q87" s="192"/>
      <c r="R87" s="58">
        <f>+'Ark1'!T1712</f>
        <v>7.5855855855855854</v>
      </c>
      <c r="S87" s="192">
        <f t="shared" si="20"/>
        <v>0.27664249615469139</v>
      </c>
      <c r="T87" s="169">
        <f>+'Ark1'!W1712</f>
        <v>21.621621621621625</v>
      </c>
      <c r="U87" s="106"/>
      <c r="V87" s="79">
        <f>+'Ark1'!X1712</f>
        <v>59.459459459459438</v>
      </c>
      <c r="W87" s="79">
        <f>+'Ark1'!Y1712</f>
        <v>3.6036036036036023</v>
      </c>
      <c r="X87" s="79">
        <f>+'Ark1'!Z1712</f>
        <v>0</v>
      </c>
      <c r="Y87" s="76"/>
      <c r="Z87" s="169">
        <f>+'Ark1'!AA1712</f>
        <v>2.6834039662404447</v>
      </c>
      <c r="AA87" s="58">
        <f>+'Ark1'!AC1712</f>
        <v>1.2189825063483133</v>
      </c>
      <c r="AB87" s="79">
        <f>+'Ark1'!AE1712</f>
        <v>28.507278954054527</v>
      </c>
      <c r="AC87" s="169">
        <f t="shared" si="9"/>
        <v>2.0555555555555554</v>
      </c>
      <c r="AD87" s="47"/>
      <c r="AE87" s="4"/>
      <c r="AF87" s="61"/>
      <c r="AG87" s="5"/>
      <c r="AH87" s="5"/>
      <c r="AI87" s="5"/>
    </row>
    <row r="88" spans="1:35" ht="15.6">
      <c r="A88" s="47"/>
      <c r="B88" s="56">
        <f>+'Ark1'!C1713</f>
        <v>2020</v>
      </c>
      <c r="C88" s="56">
        <f>+'Ark1'!L1713</f>
        <v>12</v>
      </c>
      <c r="D88" s="70" t="s">
        <v>38</v>
      </c>
      <c r="E88" s="359">
        <f>+'Ark1'!Q1713</f>
        <v>14</v>
      </c>
      <c r="F88" s="359">
        <f>+'Ark1'!R1713</f>
        <v>15</v>
      </c>
      <c r="G88" s="192">
        <f>+'Ark1'!AG1713</f>
        <v>0.46082949308755761</v>
      </c>
      <c r="H88" s="192">
        <f t="shared" si="18"/>
        <v>-0.30270590719009138</v>
      </c>
      <c r="I88" s="192">
        <f>+'Ark1'!AH1713</f>
        <v>0.58840600055084846</v>
      </c>
      <c r="J88" s="192"/>
      <c r="K88" s="192"/>
      <c r="L88" s="169">
        <f>+'Ark1'!U1713</f>
        <v>19.11333333333333</v>
      </c>
      <c r="M88" s="192">
        <f t="shared" si="19"/>
        <v>1.4830303030303007</v>
      </c>
      <c r="N88" s="192"/>
      <c r="O88" s="192"/>
      <c r="P88" s="192"/>
      <c r="Q88" s="192"/>
      <c r="R88" s="58">
        <f>+'Ark1'!T1713</f>
        <v>7.9333333333333345</v>
      </c>
      <c r="S88" s="192">
        <f t="shared" si="20"/>
        <v>0.75151515151515369</v>
      </c>
      <c r="T88" s="169">
        <f>+'Ark1'!W1713</f>
        <v>26.666666666666675</v>
      </c>
      <c r="U88" s="106"/>
      <c r="V88" s="79">
        <f>+'Ark1'!X1713</f>
        <v>93.333333333333314</v>
      </c>
      <c r="W88" s="79">
        <f>+'Ark1'!Y1713</f>
        <v>13.333333333333337</v>
      </c>
      <c r="X88" s="79">
        <f>+'Ark1'!Z1713</f>
        <v>0</v>
      </c>
      <c r="Y88" s="76"/>
      <c r="Z88" s="169">
        <f>+'Ark1'!AA1713</f>
        <v>2.4160206032970271</v>
      </c>
      <c r="AA88" s="58">
        <f>+'Ark1'!AC1713</f>
        <v>1.1234866364235132</v>
      </c>
      <c r="AB88" s="79">
        <f>+'Ark1'!AE1713</f>
        <v>20.663709718877897</v>
      </c>
      <c r="AC88" s="169">
        <f t="shared" si="9"/>
        <v>1.0714285714285714</v>
      </c>
      <c r="AD88" s="47"/>
      <c r="AE88" s="13"/>
      <c r="AF88" s="61"/>
    </row>
    <row r="89" spans="1:35" ht="15.6">
      <c r="A89" s="47"/>
      <c r="B89" s="56">
        <f>+'Ark1'!C1714</f>
        <v>2020</v>
      </c>
      <c r="C89" s="56">
        <f>+'Ark1'!L1714</f>
        <v>13</v>
      </c>
      <c r="D89" s="70" t="s">
        <v>39</v>
      </c>
      <c r="E89" s="359">
        <f>+'Ark1'!Q1714</f>
        <v>0</v>
      </c>
      <c r="F89" s="359">
        <f>+'Ark1'!R1714</f>
        <v>0</v>
      </c>
      <c r="G89" s="192">
        <f>+'Ark1'!AG1714</f>
        <v>0</v>
      </c>
      <c r="H89" s="192">
        <f t="shared" si="18"/>
        <v>-6.9412309116149915E-2</v>
      </c>
      <c r="I89" s="192">
        <f>+'Ark1'!AH1714</f>
        <v>0</v>
      </c>
      <c r="J89" s="192"/>
      <c r="K89" s="192"/>
      <c r="L89" s="169">
        <f>+'Ark1'!U1714</f>
        <v>0</v>
      </c>
      <c r="M89" s="192">
        <f t="shared" si="19"/>
        <v>-16.400000000000006</v>
      </c>
      <c r="N89" s="192"/>
      <c r="O89" s="192"/>
      <c r="P89" s="192"/>
      <c r="Q89" s="192"/>
      <c r="R89" s="58">
        <f>+'Ark1'!T1714</f>
        <v>0</v>
      </c>
      <c r="S89" s="192">
        <f t="shared" si="20"/>
        <v>-8</v>
      </c>
      <c r="T89" s="169">
        <f>+'Ark1'!W1714</f>
        <v>0</v>
      </c>
      <c r="U89" s="106"/>
      <c r="V89" s="79">
        <f>+'Ark1'!X1714</f>
        <v>0</v>
      </c>
      <c r="W89" s="79">
        <f>+'Ark1'!Y1714</f>
        <v>0</v>
      </c>
      <c r="X89" s="79">
        <f>+'Ark1'!Z1714</f>
        <v>0</v>
      </c>
      <c r="Y89" s="76"/>
      <c r="Z89" s="169">
        <f>+'Ark1'!AA1714</f>
        <v>0</v>
      </c>
      <c r="AA89" s="58">
        <f>+'Ark1'!AC1714</f>
        <v>0</v>
      </c>
      <c r="AB89" s="79">
        <f>+'Ark1'!AE1714</f>
        <v>0</v>
      </c>
      <c r="AC89" s="169" t="e">
        <f t="shared" si="9"/>
        <v>#DIV/0!</v>
      </c>
      <c r="AD89" s="47"/>
      <c r="AE89" s="5"/>
      <c r="AF89" s="61"/>
      <c r="AG89" s="5"/>
      <c r="AI89" s="5"/>
    </row>
    <row r="90" spans="1:35" ht="15.6">
      <c r="A90" s="47"/>
      <c r="B90" s="56">
        <f>+'Ark1'!C1715</f>
        <v>2020</v>
      </c>
      <c r="C90" s="56">
        <f>+'Ark1'!L1715</f>
        <v>14</v>
      </c>
      <c r="D90" s="70" t="s">
        <v>410</v>
      </c>
      <c r="E90" s="359">
        <f>+'Ark1'!Q1715</f>
        <v>0</v>
      </c>
      <c r="F90" s="359">
        <f>+'Ark1'!R1715</f>
        <v>0</v>
      </c>
      <c r="G90" s="192">
        <f>+'Ark1'!AG1715</f>
        <v>0</v>
      </c>
      <c r="H90" s="192">
        <f t="shared" si="18"/>
        <v>-2.3137436372049968E-2</v>
      </c>
      <c r="I90" s="192">
        <f>+'Ark1'!AH1715</f>
        <v>0</v>
      </c>
      <c r="J90" s="192"/>
      <c r="K90" s="192"/>
      <c r="L90" s="169">
        <f>+'Ark1'!U1715</f>
        <v>0</v>
      </c>
      <c r="M90" s="192">
        <f t="shared" si="19"/>
        <v>-21.2</v>
      </c>
      <c r="N90" s="192"/>
      <c r="O90" s="192"/>
      <c r="P90" s="192"/>
      <c r="Q90" s="192"/>
      <c r="R90" s="58">
        <f>+'Ark1'!T1715</f>
        <v>0</v>
      </c>
      <c r="S90" s="192">
        <f t="shared" si="20"/>
        <v>-8</v>
      </c>
      <c r="T90" s="169">
        <f>+'Ark1'!W1715</f>
        <v>0</v>
      </c>
      <c r="U90" s="106"/>
      <c r="V90" s="79">
        <f>+'Ark1'!X1715</f>
        <v>0</v>
      </c>
      <c r="W90" s="79">
        <f>+'Ark1'!Y1715</f>
        <v>0</v>
      </c>
      <c r="X90" s="79">
        <f>+'Ark1'!Z1715</f>
        <v>0</v>
      </c>
      <c r="Y90" s="76"/>
      <c r="Z90" s="169">
        <f>+'Ark1'!AA1715</f>
        <v>0</v>
      </c>
      <c r="AA90" s="58">
        <f>+'Ark1'!AC1715</f>
        <v>0</v>
      </c>
      <c r="AB90" s="79">
        <f>+'Ark1'!AE1715</f>
        <v>0</v>
      </c>
      <c r="AC90" s="169" t="e">
        <f t="shared" si="9"/>
        <v>#DIV/0!</v>
      </c>
      <c r="AD90" s="47"/>
      <c r="AE90" s="13"/>
      <c r="AF90" s="61"/>
    </row>
    <row r="91" spans="1:35" ht="15.6">
      <c r="A91" s="47"/>
      <c r="B91" s="56">
        <f>+'Ark1'!C1716</f>
        <v>2020</v>
      </c>
      <c r="C91" s="56">
        <f>+'Ark1'!L1716</f>
        <v>15</v>
      </c>
      <c r="D91" s="70" t="s">
        <v>40</v>
      </c>
      <c r="E91" s="359">
        <f>+'Ark1'!Q1716</f>
        <v>0</v>
      </c>
      <c r="F91" s="359">
        <f>+'Ark1'!R1716</f>
        <v>0</v>
      </c>
      <c r="G91" s="192">
        <f>+'Ark1'!AG1716</f>
        <v>0</v>
      </c>
      <c r="H91" s="192">
        <f t="shared" si="18"/>
        <v>0</v>
      </c>
      <c r="I91" s="192">
        <f>+'Ark1'!AH1716</f>
        <v>0</v>
      </c>
      <c r="J91" s="192"/>
      <c r="K91" s="192"/>
      <c r="L91" s="169">
        <f>+'Ark1'!U1716</f>
        <v>0</v>
      </c>
      <c r="M91" s="192">
        <f t="shared" si="19"/>
        <v>0</v>
      </c>
      <c r="N91" s="192"/>
      <c r="O91" s="192"/>
      <c r="P91" s="192"/>
      <c r="Q91" s="192"/>
      <c r="R91" s="58">
        <f>+'Ark1'!T1716</f>
        <v>0</v>
      </c>
      <c r="S91" s="192">
        <f t="shared" si="20"/>
        <v>0</v>
      </c>
      <c r="T91" s="169">
        <f>+'Ark1'!W1716</f>
        <v>0</v>
      </c>
      <c r="U91" s="106"/>
      <c r="V91" s="79">
        <f>+'Ark1'!X1716</f>
        <v>0</v>
      </c>
      <c r="W91" s="79">
        <f>+'Ark1'!Y1716</f>
        <v>0</v>
      </c>
      <c r="X91" s="79">
        <f>+'Ark1'!Z1716</f>
        <v>0</v>
      </c>
      <c r="Y91" s="76"/>
      <c r="Z91" s="169">
        <f>+'Ark1'!AA1716</f>
        <v>0</v>
      </c>
      <c r="AA91" s="58">
        <f>+'Ark1'!AC1716</f>
        <v>0</v>
      </c>
      <c r="AB91" s="79">
        <f>+'Ark1'!AE1716</f>
        <v>0</v>
      </c>
      <c r="AC91" s="169" t="e">
        <f t="shared" si="9"/>
        <v>#DIV/0!</v>
      </c>
      <c r="AD91" s="47"/>
      <c r="AE91" s="13"/>
      <c r="AF91" s="61"/>
    </row>
    <row r="92" spans="1:35" ht="15.6">
      <c r="A92" s="47"/>
      <c r="B92">
        <f>+'Ark1'!C1717</f>
        <v>2019</v>
      </c>
      <c r="C92">
        <f>+'Ark1'!L1717</f>
        <v>1</v>
      </c>
      <c r="D92" s="3" t="str">
        <f t="shared" ref="D92" si="21">+D77</f>
        <v>P-</v>
      </c>
      <c r="E92" s="347">
        <f>+'Ark1'!Q1717</f>
        <v>2</v>
      </c>
      <c r="F92" s="347">
        <f>+'Ark1'!R1717</f>
        <v>3</v>
      </c>
      <c r="G92" s="210">
        <f>+'Ark1'!AG1717</f>
        <v>6.9412309116149915E-2</v>
      </c>
      <c r="H92" s="210">
        <f t="shared" si="18"/>
        <v>6.426059101816424E-2</v>
      </c>
      <c r="I92" s="210">
        <f>+'Ark1'!AH1717</f>
        <v>1.9707518179788185E-2</v>
      </c>
      <c r="J92" s="210"/>
      <c r="K92" s="210"/>
      <c r="L92" s="102">
        <f>+'Ark1'!U1717</f>
        <v>4.1333333333333346</v>
      </c>
      <c r="M92" s="210">
        <f t="shared" si="19"/>
        <v>-0.26666666666666572</v>
      </c>
      <c r="N92" s="210"/>
      <c r="O92" s="210"/>
      <c r="P92" s="210"/>
      <c r="Q92" s="210"/>
      <c r="R92" s="1">
        <f>+'Ark1'!T1717</f>
        <v>1</v>
      </c>
      <c r="S92" s="210">
        <f t="shared" si="20"/>
        <v>-1</v>
      </c>
      <c r="T92" s="102">
        <f>+'Ark1'!W1717</f>
        <v>0</v>
      </c>
      <c r="U92" s="106"/>
      <c r="V92" s="11">
        <f>+'Ark1'!X1717</f>
        <v>0</v>
      </c>
      <c r="W92" s="11">
        <f>+'Ark1'!Y1717</f>
        <v>0</v>
      </c>
      <c r="X92" s="11">
        <f>+'Ark1'!Z1717</f>
        <v>0</v>
      </c>
      <c r="Y92" s="76"/>
      <c r="Z92" s="102">
        <f>+'Ark1'!AA1717</f>
        <v>0.97410927974682882</v>
      </c>
      <c r="AA92" s="1">
        <f>+'Ark1'!AC1717</f>
        <v>0</v>
      </c>
      <c r="AB92" s="11">
        <f>+'Ark1'!AE1717</f>
        <v>0</v>
      </c>
      <c r="AC92" s="102">
        <f t="shared" si="9"/>
        <v>1.5</v>
      </c>
      <c r="AD92" s="47"/>
      <c r="AE92" s="2"/>
      <c r="AF92" s="61"/>
      <c r="AG92" s="5"/>
      <c r="AI92" s="2"/>
    </row>
    <row r="93" spans="1:35" ht="15.6">
      <c r="A93" s="47"/>
      <c r="B93">
        <f>+'Ark1'!C1718</f>
        <v>2019</v>
      </c>
      <c r="C93">
        <f>+'Ark1'!L1718</f>
        <v>2</v>
      </c>
      <c r="D93" s="3" t="str">
        <f t="shared" si="17"/>
        <v>P</v>
      </c>
      <c r="E93" s="347">
        <f>+'Ark1'!Q1718</f>
        <v>2</v>
      </c>
      <c r="F93" s="347">
        <f>+'Ark1'!R1718</f>
        <v>5</v>
      </c>
      <c r="G93" s="210">
        <f>+'Ark1'!AG1718</f>
        <v>0.11568718186024984</v>
      </c>
      <c r="H93" s="210">
        <f t="shared" si="18"/>
        <v>6.9321718978378744E-2</v>
      </c>
      <c r="I93" s="210">
        <f>+'Ark1'!AH1718</f>
        <v>5.4990332985538008E-2</v>
      </c>
      <c r="J93" s="210"/>
      <c r="K93" s="210"/>
      <c r="L93" s="102">
        <f>+'Ark1'!U1718</f>
        <v>6.92</v>
      </c>
      <c r="M93" s="210">
        <f t="shared" si="19"/>
        <v>2.3755555555555556</v>
      </c>
      <c r="N93" s="210"/>
      <c r="O93" s="210"/>
      <c r="P93" s="210"/>
      <c r="Q93" s="210"/>
      <c r="R93" s="1">
        <f>+'Ark1'!T1718</f>
        <v>2.4</v>
      </c>
      <c r="S93" s="210">
        <f t="shared" si="20"/>
        <v>0.17777777777777759</v>
      </c>
      <c r="T93" s="102">
        <f>+'Ark1'!W1718</f>
        <v>0</v>
      </c>
      <c r="U93" s="106"/>
      <c r="V93" s="11">
        <f>+'Ark1'!X1718</f>
        <v>0</v>
      </c>
      <c r="W93" s="11">
        <f>+'Ark1'!Y1718</f>
        <v>0</v>
      </c>
      <c r="X93" s="11">
        <f>+'Ark1'!Z1718</f>
        <v>0</v>
      </c>
      <c r="Y93" s="76"/>
      <c r="Z93" s="102">
        <f>+'Ark1'!AA1718</f>
        <v>2.0740298937093482</v>
      </c>
      <c r="AA93" s="1">
        <f>+'Ark1'!AC1718</f>
        <v>0.80000000000000016</v>
      </c>
      <c r="AB93" s="11">
        <f>+'Ark1'!AE1718</f>
        <v>6.7501437864819884</v>
      </c>
      <c r="AC93" s="102">
        <f t="shared" si="9"/>
        <v>2.5</v>
      </c>
      <c r="AD93" s="47"/>
      <c r="AE93" s="4"/>
      <c r="AF93" s="61"/>
      <c r="AG93" s="4"/>
      <c r="AH93" s="4"/>
      <c r="AI93" s="4"/>
    </row>
    <row r="94" spans="1:35" ht="15.6">
      <c r="A94" s="47"/>
      <c r="B94">
        <f>+'Ark1'!C1719</f>
        <v>2019</v>
      </c>
      <c r="C94">
        <f>+'Ark1'!L1719</f>
        <v>3</v>
      </c>
      <c r="D94" s="3" t="str">
        <f t="shared" si="17"/>
        <v>P+</v>
      </c>
      <c r="E94" s="347">
        <f>+'Ark1'!Q1719</f>
        <v>3</v>
      </c>
      <c r="F94" s="347">
        <f>+'Ark1'!R1719</f>
        <v>6</v>
      </c>
      <c r="G94" s="210">
        <f>+'Ark1'!AG1719</f>
        <v>0.13882461823229983</v>
      </c>
      <c r="H94" s="210">
        <f t="shared" si="18"/>
        <v>4.6093692468557615E-2</v>
      </c>
      <c r="I94" s="210">
        <f>+'Ark1'!AH1719</f>
        <v>9.0543331508268821E-2</v>
      </c>
      <c r="J94" s="210"/>
      <c r="K94" s="210"/>
      <c r="L94" s="102">
        <f>+'Ark1'!U1719</f>
        <v>9.495000000000001</v>
      </c>
      <c r="M94" s="210">
        <f t="shared" si="19"/>
        <v>2.7783333333333324</v>
      </c>
      <c r="N94" s="210"/>
      <c r="O94" s="210"/>
      <c r="P94" s="210"/>
      <c r="Q94" s="210"/>
      <c r="R94" s="1">
        <f>+'Ark1'!T1719</f>
        <v>2.6666666666666661</v>
      </c>
      <c r="S94" s="210">
        <f t="shared" si="20"/>
        <v>5.5555555555554914E-2</v>
      </c>
      <c r="T94" s="102">
        <f>+'Ark1'!W1719</f>
        <v>0</v>
      </c>
      <c r="U94" s="106"/>
      <c r="V94" s="11">
        <f>+'Ark1'!X1719</f>
        <v>16.666666666666671</v>
      </c>
      <c r="W94" s="11">
        <f>+'Ark1'!Y1719</f>
        <v>0</v>
      </c>
      <c r="X94" s="11">
        <f>+'Ark1'!Z1719</f>
        <v>0</v>
      </c>
      <c r="Y94" s="76"/>
      <c r="Z94" s="102">
        <f>+'Ark1'!AA1719</f>
        <v>5.3009236616524333</v>
      </c>
      <c r="AA94" s="1">
        <f>+'Ark1'!AC1719</f>
        <v>0.7453559924999299</v>
      </c>
      <c r="AB94" s="11">
        <f>+'Ark1'!AE1719</f>
        <v>-33.239897020523607</v>
      </c>
      <c r="AC94" s="102">
        <f t="shared" si="9"/>
        <v>2</v>
      </c>
      <c r="AD94" s="47"/>
      <c r="AE94" s="4"/>
      <c r="AF94" s="61"/>
      <c r="AG94" s="13"/>
      <c r="AH94" s="1"/>
      <c r="AI94" s="5"/>
    </row>
    <row r="95" spans="1:35" ht="15.6">
      <c r="A95" s="47"/>
      <c r="B95">
        <f>+'Ark1'!C1720</f>
        <v>2019</v>
      </c>
      <c r="C95">
        <f>+'Ark1'!L1720</f>
        <v>4</v>
      </c>
      <c r="D95" s="3" t="str">
        <f t="shared" si="17"/>
        <v>O-</v>
      </c>
      <c r="E95" s="347">
        <f>+'Ark1'!Q1720</f>
        <v>9</v>
      </c>
      <c r="F95" s="347">
        <f>+'Ark1'!R1720</f>
        <v>13</v>
      </c>
      <c r="G95" s="210">
        <f>+'Ark1'!AG1720</f>
        <v>0.30078667283664978</v>
      </c>
      <c r="H95" s="210">
        <f t="shared" si="18"/>
        <v>-8.3164130424909222E-3</v>
      </c>
      <c r="I95" s="210">
        <f>+'Ark1'!AH1720</f>
        <v>0.2431653452828704</v>
      </c>
      <c r="J95" s="210"/>
      <c r="K95" s="210"/>
      <c r="L95" s="102">
        <f>+'Ark1'!U1720</f>
        <v>11.769230769230772</v>
      </c>
      <c r="M95" s="210">
        <f t="shared" si="19"/>
        <v>3.1092307692307717</v>
      </c>
      <c r="N95" s="210"/>
      <c r="O95" s="210"/>
      <c r="P95" s="210"/>
      <c r="Q95" s="210"/>
      <c r="R95" s="1">
        <f>+'Ark1'!T1720</f>
        <v>4.0769230769230758</v>
      </c>
      <c r="S95" s="210">
        <f t="shared" si="20"/>
        <v>0.87692307692307558</v>
      </c>
      <c r="T95" s="102">
        <f>+'Ark1'!W1720</f>
        <v>0</v>
      </c>
      <c r="U95" s="106"/>
      <c r="V95" s="11">
        <f>+'Ark1'!X1720</f>
        <v>7.6923076923076898</v>
      </c>
      <c r="W95" s="11">
        <f>+'Ark1'!Y1720</f>
        <v>0</v>
      </c>
      <c r="X95" s="11">
        <f>+'Ark1'!Z1720</f>
        <v>0</v>
      </c>
      <c r="Y95" s="76"/>
      <c r="Z95" s="102">
        <f>+'Ark1'!AA1720</f>
        <v>3.6699160785593774</v>
      </c>
      <c r="AA95" s="1">
        <f>+'Ark1'!AC1720</f>
        <v>0.99703703052428772</v>
      </c>
      <c r="AB95" s="11">
        <f>+'Ark1'!AE1720</f>
        <v>62.502209737973395</v>
      </c>
      <c r="AC95" s="102">
        <f t="shared" si="9"/>
        <v>1.4444444444444444</v>
      </c>
      <c r="AD95" s="47"/>
      <c r="AE95" s="4"/>
      <c r="AF95" s="61"/>
      <c r="AG95" s="13"/>
      <c r="AH95" s="1"/>
      <c r="AI95" s="5"/>
    </row>
    <row r="96" spans="1:35" ht="15.6">
      <c r="A96" s="47"/>
      <c r="B96">
        <f>+'Ark1'!C1721</f>
        <v>2019</v>
      </c>
      <c r="C96">
        <f>+'Ark1'!L1721</f>
        <v>5</v>
      </c>
      <c r="D96" s="3" t="str">
        <f t="shared" si="17"/>
        <v>O</v>
      </c>
      <c r="E96" s="347">
        <f>+'Ark1'!Q1721</f>
        <v>15</v>
      </c>
      <c r="F96" s="347">
        <f>+'Ark1'!R1721</f>
        <v>26</v>
      </c>
      <c r="G96" s="210">
        <f>+'Ark1'!AG1721</f>
        <v>0.60157334567329956</v>
      </c>
      <c r="H96" s="210">
        <f t="shared" si="18"/>
        <v>-0.51119776349160684</v>
      </c>
      <c r="I96" s="210">
        <f>+'Ark1'!AH1721</f>
        <v>0.45057108096531873</v>
      </c>
      <c r="J96" s="210"/>
      <c r="K96" s="210"/>
      <c r="L96" s="102">
        <f>+'Ark1'!U1721</f>
        <v>10.903846153846152</v>
      </c>
      <c r="M96" s="210">
        <f t="shared" si="19"/>
        <v>1.257549857549856</v>
      </c>
      <c r="N96" s="210"/>
      <c r="O96" s="210"/>
      <c r="P96" s="210"/>
      <c r="Q96" s="210"/>
      <c r="R96" s="1">
        <f>+'Ark1'!T1721</f>
        <v>4.6538461538461551</v>
      </c>
      <c r="S96" s="210">
        <f t="shared" si="20"/>
        <v>0.3760683760683774</v>
      </c>
      <c r="T96" s="102">
        <f>+'Ark1'!W1721</f>
        <v>0</v>
      </c>
      <c r="U96" s="106"/>
      <c r="V96" s="11">
        <f>+'Ark1'!X1721</f>
        <v>3.8461538461538449</v>
      </c>
      <c r="W96" s="11">
        <f>+'Ark1'!Y1721</f>
        <v>0</v>
      </c>
      <c r="X96" s="11">
        <f>+'Ark1'!Z1721</f>
        <v>0</v>
      </c>
      <c r="Y96" s="76"/>
      <c r="Z96" s="102">
        <f>+'Ark1'!AA1721</f>
        <v>2.9527667298563829</v>
      </c>
      <c r="AA96" s="1">
        <f>+'Ark1'!AC1721</f>
        <v>0.9977785977748318</v>
      </c>
      <c r="AB96" s="11">
        <f>+'Ark1'!AE1721</f>
        <v>64.795969150322478</v>
      </c>
      <c r="AC96" s="102">
        <f t="shared" si="9"/>
        <v>1.7333333333333334</v>
      </c>
      <c r="AD96" s="47"/>
      <c r="AE96" s="4"/>
      <c r="AF96" s="61"/>
      <c r="AG96" s="13"/>
      <c r="AH96" s="1"/>
      <c r="AI96" s="5"/>
    </row>
    <row r="97" spans="1:35" ht="15.6">
      <c r="A97" s="47"/>
      <c r="B97">
        <f>+'Ark1'!C1722</f>
        <v>2019</v>
      </c>
      <c r="C97">
        <f>+'Ark1'!L1722</f>
        <v>6</v>
      </c>
      <c r="D97" s="3" t="str">
        <f t="shared" si="17"/>
        <v>O+</v>
      </c>
      <c r="E97" s="347">
        <f>+'Ark1'!Q1722</f>
        <v>68</v>
      </c>
      <c r="F97" s="347">
        <f>+'Ark1'!R1722</f>
        <v>140</v>
      </c>
      <c r="G97" s="210">
        <f>+'Ark1'!AG1722</f>
        <v>3.2392410920869965</v>
      </c>
      <c r="H97" s="210">
        <f t="shared" si="18"/>
        <v>-0.92849884918341452</v>
      </c>
      <c r="I97" s="210">
        <f>+'Ark1'!AH1722</f>
        <v>2.7598154168418203</v>
      </c>
      <c r="J97" s="210"/>
      <c r="K97" s="210"/>
      <c r="L97" s="102">
        <f>+'Ark1'!U1722</f>
        <v>12.403428571428565</v>
      </c>
      <c r="M97" s="210">
        <f t="shared" si="19"/>
        <v>1.5160367296485884</v>
      </c>
      <c r="N97" s="210"/>
      <c r="O97" s="210"/>
      <c r="P97" s="210"/>
      <c r="Q97" s="210"/>
      <c r="R97" s="1">
        <f>+'Ark1'!T1722</f>
        <v>5.4285714285714306</v>
      </c>
      <c r="S97" s="210">
        <f t="shared" si="20"/>
        <v>0.54352816528342185</v>
      </c>
      <c r="T97" s="102">
        <f>+'Ark1'!W1722</f>
        <v>2.8571428571428577</v>
      </c>
      <c r="U97" s="106"/>
      <c r="V97" s="11">
        <f>+'Ark1'!X1722</f>
        <v>7.1428571428571441</v>
      </c>
      <c r="W97" s="11">
        <f>+'Ark1'!Y1722</f>
        <v>0.71428571428571441</v>
      </c>
      <c r="X97" s="11">
        <f>+'Ark1'!Z1722</f>
        <v>0</v>
      </c>
      <c r="Y97" s="76"/>
      <c r="Z97" s="102">
        <f>+'Ark1'!AA1722</f>
        <v>2.7412103091853162</v>
      </c>
      <c r="AA97" s="1">
        <f>+'Ark1'!AC1722</f>
        <v>1.6437885558448588</v>
      </c>
      <c r="AB97" s="11">
        <f>+'Ark1'!AE1722</f>
        <v>39.048874257300049</v>
      </c>
      <c r="AC97" s="102">
        <f t="shared" ref="AC97:AC160" si="22">+F97/E97</f>
        <v>2.0588235294117645</v>
      </c>
      <c r="AD97" s="47"/>
      <c r="AE97" s="4"/>
      <c r="AF97" s="61"/>
      <c r="AG97" s="13"/>
      <c r="AH97" s="1"/>
      <c r="AI97" s="5"/>
    </row>
    <row r="98" spans="1:35" ht="15.6">
      <c r="A98" s="47"/>
      <c r="B98">
        <f>+'Ark1'!C1723</f>
        <v>2019</v>
      </c>
      <c r="C98">
        <f>+'Ark1'!L1723</f>
        <v>7</v>
      </c>
      <c r="D98" s="3" t="str">
        <f t="shared" si="17"/>
        <v>R-</v>
      </c>
      <c r="E98" s="347">
        <f>+'Ark1'!Q1723</f>
        <v>142</v>
      </c>
      <c r="F98" s="347">
        <f>+'Ark1'!R1723</f>
        <v>334</v>
      </c>
      <c r="G98" s="210">
        <f>+'Ark1'!AG1723</f>
        <v>7.7279037482646942</v>
      </c>
      <c r="H98" s="210">
        <f t="shared" si="18"/>
        <v>-1.1948719974465014</v>
      </c>
      <c r="I98" s="210">
        <f>+'Ark1'!AH1723</f>
        <v>6.8318336812610916</v>
      </c>
      <c r="J98" s="210"/>
      <c r="K98" s="210"/>
      <c r="L98" s="102">
        <f>+'Ark1'!U1723</f>
        <v>12.870059880239522</v>
      </c>
      <c r="M98" s="210">
        <f t="shared" si="19"/>
        <v>1.0688474091078817</v>
      </c>
      <c r="N98" s="210"/>
      <c r="O98" s="210"/>
      <c r="P98" s="210"/>
      <c r="Q98" s="210"/>
      <c r="R98" s="1">
        <f>+'Ark1'!T1723</f>
        <v>5.6616766467065904</v>
      </c>
      <c r="S98" s="210">
        <f t="shared" si="20"/>
        <v>0.17149188920081482</v>
      </c>
      <c r="T98" s="102">
        <f>+'Ark1'!W1723</f>
        <v>2.3952095808383236</v>
      </c>
      <c r="U98" s="106"/>
      <c r="V98" s="11">
        <f>+'Ark1'!X1723</f>
        <v>9.2814371257485018</v>
      </c>
      <c r="W98" s="11">
        <f>+'Ark1'!Y1723</f>
        <v>0.2994011976047905</v>
      </c>
      <c r="X98" s="11">
        <f>+'Ark1'!Z1723</f>
        <v>0</v>
      </c>
      <c r="Y98" s="76"/>
      <c r="Z98" s="102">
        <f>+'Ark1'!AA1723</f>
        <v>2.5806399190169702</v>
      </c>
      <c r="AA98" s="1">
        <f>+'Ark1'!AC1723</f>
        <v>1.5347954876320875</v>
      </c>
      <c r="AB98" s="11">
        <f>+'Ark1'!AE1723</f>
        <v>32.44533682101774</v>
      </c>
      <c r="AC98" s="102">
        <f t="shared" si="22"/>
        <v>2.352112676056338</v>
      </c>
      <c r="AD98" s="47"/>
      <c r="AE98" s="4"/>
      <c r="AF98" s="61"/>
      <c r="AG98" s="13"/>
      <c r="AH98" s="13"/>
      <c r="AI98" s="5"/>
    </row>
    <row r="99" spans="1:35" ht="15.6">
      <c r="A99" s="47"/>
      <c r="B99">
        <f>+'Ark1'!C1724</f>
        <v>2019</v>
      </c>
      <c r="C99">
        <f>+'Ark1'!L1724</f>
        <v>8</v>
      </c>
      <c r="D99" s="3" t="str">
        <f t="shared" si="17"/>
        <v>R</v>
      </c>
      <c r="E99" s="347">
        <f>+'Ark1'!Q1724</f>
        <v>218</v>
      </c>
      <c r="F99" s="347">
        <f>+'Ark1'!R1724</f>
        <v>1168</v>
      </c>
      <c r="G99" s="210">
        <f>+'Ark1'!AG1724</f>
        <v>27.024525682554369</v>
      </c>
      <c r="H99" s="210">
        <f t="shared" si="18"/>
        <v>0.43135686075229884</v>
      </c>
      <c r="I99" s="210">
        <f>+'Ark1'!AH1724</f>
        <v>25.832424112148495</v>
      </c>
      <c r="J99" s="210"/>
      <c r="K99" s="210"/>
      <c r="L99" s="102">
        <f>+'Ark1'!U1724</f>
        <v>13.915924657534251</v>
      </c>
      <c r="M99" s="210">
        <f t="shared" si="19"/>
        <v>1.4690532898472988</v>
      </c>
      <c r="N99" s="210"/>
      <c r="O99" s="210"/>
      <c r="P99" s="210"/>
      <c r="Q99" s="210"/>
      <c r="R99" s="1">
        <f>+'Ark1'!T1724</f>
        <v>6.4794520547945202</v>
      </c>
      <c r="S99" s="210">
        <f t="shared" si="20"/>
        <v>0.47112195018390501</v>
      </c>
      <c r="T99" s="102">
        <f>+'Ark1'!W1724</f>
        <v>7.1061643835616435</v>
      </c>
      <c r="U99" s="106"/>
      <c r="V99" s="11">
        <f>+'Ark1'!X1724</f>
        <v>16.609589041095887</v>
      </c>
      <c r="W99" s="11">
        <f>+'Ark1'!Y1724</f>
        <v>1.1130136986301369</v>
      </c>
      <c r="X99" s="11">
        <f>+'Ark1'!Z1724</f>
        <v>0</v>
      </c>
      <c r="Y99" s="76"/>
      <c r="Z99" s="102">
        <f>+'Ark1'!AA1724</f>
        <v>2.819605377969391</v>
      </c>
      <c r="AA99" s="1">
        <f>+'Ark1'!AC1724</f>
        <v>1.5442965241657995</v>
      </c>
      <c r="AB99" s="11">
        <f>+'Ark1'!AE1724</f>
        <v>42.867772864083008</v>
      </c>
      <c r="AC99" s="102">
        <f t="shared" si="22"/>
        <v>5.3577981651376145</v>
      </c>
      <c r="AD99" s="47"/>
      <c r="AE99" s="4"/>
      <c r="AF99" s="61"/>
      <c r="AG99" s="13"/>
      <c r="AH99" s="13"/>
      <c r="AI99" s="5"/>
    </row>
    <row r="100" spans="1:35" ht="15.6">
      <c r="A100" s="47"/>
      <c r="B100">
        <f>+'Ark1'!C1725</f>
        <v>2019</v>
      </c>
      <c r="C100">
        <f>+'Ark1'!L1725</f>
        <v>9</v>
      </c>
      <c r="D100" s="3" t="str">
        <f t="shared" si="17"/>
        <v>R+</v>
      </c>
      <c r="E100" s="347">
        <f>+'Ark1'!Q1725</f>
        <v>246</v>
      </c>
      <c r="F100" s="347">
        <f>+'Ark1'!R1725</f>
        <v>1633</v>
      </c>
      <c r="G100" s="210">
        <f>+'Ark1'!AG1725</f>
        <v>37.783433595557611</v>
      </c>
      <c r="H100" s="210">
        <f t="shared" si="18"/>
        <v>2.2983993366322579</v>
      </c>
      <c r="I100" s="210">
        <f>+'Ark1'!AH1725</f>
        <v>38.372127212029874</v>
      </c>
      <c r="J100" s="210"/>
      <c r="K100" s="210"/>
      <c r="L100" s="102">
        <f>+'Ark1'!U1725</f>
        <v>14.784935701163514</v>
      </c>
      <c r="M100" s="210">
        <f t="shared" si="19"/>
        <v>1.6249618335677027</v>
      </c>
      <c r="N100" s="210"/>
      <c r="O100" s="210"/>
      <c r="P100" s="210"/>
      <c r="Q100" s="210"/>
      <c r="R100" s="1">
        <f>+'Ark1'!T1725</f>
        <v>6.8469075321494168</v>
      </c>
      <c r="S100" s="210">
        <f t="shared" si="20"/>
        <v>0.47335933238170647</v>
      </c>
      <c r="T100" s="102">
        <f>+'Ark1'!W1725</f>
        <v>12.614819350887938</v>
      </c>
      <c r="U100" s="106"/>
      <c r="V100" s="11">
        <f>+'Ark1'!X1725</f>
        <v>26.699326393141455</v>
      </c>
      <c r="W100" s="11">
        <f>+'Ark1'!Y1725</f>
        <v>1.5309246785058177</v>
      </c>
      <c r="X100" s="11">
        <f>+'Ark1'!Z1725</f>
        <v>0</v>
      </c>
      <c r="Y100" s="76"/>
      <c r="Z100" s="102">
        <f>+'Ark1'!AA1725</f>
        <v>2.922840079857902</v>
      </c>
      <c r="AA100" s="1">
        <f>+'Ark1'!AC1725</f>
        <v>1.5124968069254885</v>
      </c>
      <c r="AB100" s="11">
        <f>+'Ark1'!AE1725</f>
        <v>46.019776326878045</v>
      </c>
      <c r="AC100" s="102">
        <f t="shared" si="22"/>
        <v>6.6382113821138216</v>
      </c>
      <c r="AD100" s="47"/>
      <c r="AE100" s="4"/>
      <c r="AF100" s="61"/>
      <c r="AG100" s="13"/>
      <c r="AH100" s="13"/>
      <c r="AI100" s="5"/>
    </row>
    <row r="101" spans="1:35" ht="15.6">
      <c r="A101" s="47"/>
      <c r="B101">
        <f>+'Ark1'!C1726</f>
        <v>2019</v>
      </c>
      <c r="C101">
        <f>+'Ark1'!L1726</f>
        <v>10</v>
      </c>
      <c r="D101" s="3" t="str">
        <f t="shared" si="17"/>
        <v>U-</v>
      </c>
      <c r="E101" s="347">
        <f>+'Ark1'!Q1726</f>
        <v>169</v>
      </c>
      <c r="F101" s="347">
        <f>+'Ark1'!R1726</f>
        <v>711</v>
      </c>
      <c r="G101" s="210">
        <f>+'Ark1'!AG1726</f>
        <v>16.45071726052754</v>
      </c>
      <c r="H101" s="210">
        <f t="shared" si="18"/>
        <v>0.70706675308330347</v>
      </c>
      <c r="I101" s="210">
        <f>+'Ark1'!AH1726</f>
        <v>17.735653840621787</v>
      </c>
      <c r="J101" s="210"/>
      <c r="K101" s="210"/>
      <c r="L101" s="102">
        <f>+'Ark1'!U1726</f>
        <v>15.695218002812934</v>
      </c>
      <c r="M101" s="210">
        <f t="shared" si="19"/>
        <v>2.0186473221846448</v>
      </c>
      <c r="N101" s="210"/>
      <c r="O101" s="210"/>
      <c r="P101" s="210"/>
      <c r="Q101" s="210"/>
      <c r="R101" s="1">
        <f>+'Ark1'!T1726</f>
        <v>7.0281293952180013</v>
      </c>
      <c r="S101" s="210">
        <f t="shared" si="20"/>
        <v>0.33768436903999355</v>
      </c>
      <c r="T101" s="102">
        <f>+'Ark1'!W1726</f>
        <v>11.954992967651195</v>
      </c>
      <c r="U101" s="106"/>
      <c r="V101" s="11">
        <f>+'Ark1'!X1726</f>
        <v>37.974683544303808</v>
      </c>
      <c r="W101" s="11">
        <f>+'Ark1'!Y1726</f>
        <v>1.8284106891701819</v>
      </c>
      <c r="X101" s="11">
        <f>+'Ark1'!Z1726</f>
        <v>0</v>
      </c>
      <c r="Y101" s="76"/>
      <c r="Z101" s="102">
        <f>+'Ark1'!AA1726</f>
        <v>2.9080284961589609</v>
      </c>
      <c r="AA101" s="1">
        <f>+'Ark1'!AC1726</f>
        <v>1.3776584897353379</v>
      </c>
      <c r="AB101" s="11">
        <f>+'Ark1'!AE1726</f>
        <v>43.040677030823133</v>
      </c>
      <c r="AC101" s="102">
        <f t="shared" si="22"/>
        <v>4.2071005917159763</v>
      </c>
      <c r="AD101" s="47"/>
      <c r="AE101" s="4"/>
      <c r="AF101" s="61"/>
      <c r="AG101" s="13"/>
      <c r="AH101" s="13"/>
      <c r="AI101" s="5"/>
    </row>
    <row r="102" spans="1:35" ht="15.6">
      <c r="A102" s="47"/>
      <c r="B102">
        <f>+'Ark1'!C1727</f>
        <v>2019</v>
      </c>
      <c r="C102">
        <f>+'Ark1'!L1727</f>
        <v>11</v>
      </c>
      <c r="D102" s="3" t="str">
        <f t="shared" si="17"/>
        <v>U</v>
      </c>
      <c r="E102" s="347">
        <f>+'Ark1'!Q1727</f>
        <v>106</v>
      </c>
      <c r="F102" s="347">
        <f>+'Ark1'!R1727</f>
        <v>246</v>
      </c>
      <c r="G102" s="210">
        <f>+'Ark1'!AG1727</f>
        <v>5.6918093475242921</v>
      </c>
      <c r="H102" s="210">
        <f t="shared" si="18"/>
        <v>-0.74268655685982043</v>
      </c>
      <c r="I102" s="210">
        <f>+'Ark1'!AH1727</f>
        <v>6.5726162445575822</v>
      </c>
      <c r="J102" s="210"/>
      <c r="K102" s="210"/>
      <c r="L102" s="102">
        <f>+'Ark1'!U1727</f>
        <v>16.810975609756088</v>
      </c>
      <c r="M102" s="210">
        <f t="shared" si="19"/>
        <v>2.6029692046319983</v>
      </c>
      <c r="N102" s="210"/>
      <c r="O102" s="210"/>
      <c r="P102" s="210"/>
      <c r="Q102" s="210"/>
      <c r="R102" s="1">
        <f>+'Ark1'!T1727</f>
        <v>7.308943089430894</v>
      </c>
      <c r="S102" s="210">
        <f t="shared" si="20"/>
        <v>0.22647711665267156</v>
      </c>
      <c r="T102" s="102">
        <f>+'Ark1'!W1727</f>
        <v>15.04065040650406</v>
      </c>
      <c r="U102" s="106"/>
      <c r="V102" s="11">
        <f>+'Ark1'!X1727</f>
        <v>60.569105691056912</v>
      </c>
      <c r="W102" s="11">
        <f>+'Ark1'!Y1727</f>
        <v>3.2520325203252023</v>
      </c>
      <c r="X102" s="11">
        <f>+'Ark1'!Z1727</f>
        <v>0</v>
      </c>
      <c r="Y102" s="76"/>
      <c r="Z102" s="102">
        <f>+'Ark1'!AA1727</f>
        <v>2.7875743206058807</v>
      </c>
      <c r="AA102" s="1">
        <f>+'Ark1'!AC1727</f>
        <v>1.3136561113453604</v>
      </c>
      <c r="AB102" s="11">
        <f>+'Ark1'!AE1727</f>
        <v>44.988007648642757</v>
      </c>
      <c r="AC102" s="102">
        <f t="shared" si="22"/>
        <v>2.3207547169811322</v>
      </c>
      <c r="AD102" s="47"/>
      <c r="AE102" s="4"/>
      <c r="AF102" s="61"/>
      <c r="AG102" s="13"/>
      <c r="AH102" s="5"/>
      <c r="AI102" s="5"/>
    </row>
    <row r="103" spans="1:35" ht="15.6">
      <c r="A103" s="47"/>
      <c r="B103">
        <f>+'Ark1'!C1728</f>
        <v>2019</v>
      </c>
      <c r="C103">
        <f>+'Ark1'!L1728</f>
        <v>12</v>
      </c>
      <c r="D103" s="3" t="str">
        <f t="shared" si="17"/>
        <v>U+</v>
      </c>
      <c r="E103" s="347">
        <f>+'Ark1'!Q1728</f>
        <v>21</v>
      </c>
      <c r="F103" s="347">
        <f>+'Ark1'!R1728</f>
        <v>33</v>
      </c>
      <c r="G103" s="210">
        <f>+'Ark1'!AG1728</f>
        <v>0.76353540027764899</v>
      </c>
      <c r="H103" s="210">
        <f t="shared" si="18"/>
        <v>-0.13801526686984478</v>
      </c>
      <c r="I103" s="210">
        <f>+'Ark1'!AH1728</f>
        <v>0.92466403846780387</v>
      </c>
      <c r="J103" s="210"/>
      <c r="K103" s="210"/>
      <c r="L103" s="102">
        <f>+'Ark1'!U1728</f>
        <v>17.630303030303029</v>
      </c>
      <c r="M103" s="210">
        <f t="shared" si="19"/>
        <v>2.545160173160177</v>
      </c>
      <c r="N103" s="210"/>
      <c r="O103" s="210"/>
      <c r="P103" s="210"/>
      <c r="Q103" s="210"/>
      <c r="R103" s="1">
        <f>+'Ark1'!T1728</f>
        <v>7.1818181818181808</v>
      </c>
      <c r="S103" s="210">
        <f t="shared" si="20"/>
        <v>-2.3896103896100307E-2</v>
      </c>
      <c r="T103" s="102">
        <f>+'Ark1'!W1728</f>
        <v>27.272727272727277</v>
      </c>
      <c r="U103" s="106"/>
      <c r="V103" s="11">
        <f>+'Ark1'!X1728</f>
        <v>57.575757575757585</v>
      </c>
      <c r="W103" s="11">
        <f>+'Ark1'!Y1728</f>
        <v>3.0303030303030303</v>
      </c>
      <c r="X103" s="11">
        <f>+'Ark1'!Z1728</f>
        <v>0</v>
      </c>
      <c r="Y103" s="76"/>
      <c r="Z103" s="102">
        <f>+'Ark1'!AA1728</f>
        <v>3.1820981117842839</v>
      </c>
      <c r="AA103" s="1">
        <f>+'Ark1'!AC1728</f>
        <v>1.765915428404057</v>
      </c>
      <c r="AB103" s="11">
        <f>+'Ark1'!AE1728</f>
        <v>34.145307561460079</v>
      </c>
      <c r="AC103" s="102">
        <f t="shared" si="22"/>
        <v>1.5714285714285714</v>
      </c>
      <c r="AD103" s="47"/>
      <c r="AE103" s="4"/>
      <c r="AF103" s="61"/>
      <c r="AG103" s="13"/>
      <c r="AH103" s="5"/>
      <c r="AI103" s="5"/>
    </row>
    <row r="104" spans="1:35" ht="15.6">
      <c r="A104" s="47"/>
      <c r="B104">
        <f>+'Ark1'!C1729</f>
        <v>2019</v>
      </c>
      <c r="C104">
        <f>+'Ark1'!L1729</f>
        <v>13</v>
      </c>
      <c r="D104" s="3" t="str">
        <f t="shared" si="17"/>
        <v>E-</v>
      </c>
      <c r="E104" s="347">
        <f>+'Ark1'!Q1729</f>
        <v>3</v>
      </c>
      <c r="F104" s="347">
        <f>+'Ark1'!R1729</f>
        <v>3</v>
      </c>
      <c r="G104" s="210">
        <f>+'Ark1'!AG1729</f>
        <v>6.9412309116149915E-2</v>
      </c>
      <c r="H104" s="210">
        <f t="shared" si="18"/>
        <v>-3.877377094154931E-2</v>
      </c>
      <c r="I104" s="210">
        <f>+'Ark1'!AH1729</f>
        <v>7.8194346326256353E-2</v>
      </c>
      <c r="J104" s="210"/>
      <c r="K104" s="210"/>
      <c r="L104" s="102">
        <f>+'Ark1'!U1729</f>
        <v>16.400000000000006</v>
      </c>
      <c r="M104" s="210">
        <f t="shared" si="19"/>
        <v>1.728571428571442</v>
      </c>
      <c r="N104" s="210"/>
      <c r="O104" s="210"/>
      <c r="P104" s="210"/>
      <c r="Q104" s="210"/>
      <c r="R104" s="1">
        <f>+'Ark1'!T1729</f>
        <v>8</v>
      </c>
      <c r="S104" s="210">
        <f t="shared" si="20"/>
        <v>0.66666666666666874</v>
      </c>
      <c r="T104" s="102">
        <f>+'Ark1'!W1729</f>
        <v>33.333333333333343</v>
      </c>
      <c r="U104" s="106"/>
      <c r="V104" s="11">
        <f>+'Ark1'!X1729</f>
        <v>33.333333333333343</v>
      </c>
      <c r="W104" s="11">
        <f>+'Ark1'!Y1729</f>
        <v>0</v>
      </c>
      <c r="X104" s="11">
        <f>+'Ark1'!Z1729</f>
        <v>0</v>
      </c>
      <c r="Y104" s="76"/>
      <c r="Z104" s="102">
        <f>+'Ark1'!AA1729</f>
        <v>2.2449944320643476</v>
      </c>
      <c r="AA104" s="1">
        <f>+'Ark1'!AC1729</f>
        <v>1.6329931618554523</v>
      </c>
      <c r="AB104" s="11">
        <f>+'Ark1'!AE1729</f>
        <v>65.465367070798095</v>
      </c>
      <c r="AC104" s="102">
        <f t="shared" si="22"/>
        <v>1</v>
      </c>
      <c r="AD104" s="47"/>
      <c r="AE104" s="4"/>
      <c r="AF104" s="61"/>
      <c r="AG104" s="13"/>
      <c r="AH104" s="5"/>
      <c r="AI104" s="5"/>
    </row>
    <row r="105" spans="1:35" ht="15.6">
      <c r="A105" s="47"/>
      <c r="B105">
        <f>+'Ark1'!C1730</f>
        <v>2019</v>
      </c>
      <c r="C105">
        <f>+'Ark1'!L1730</f>
        <v>14</v>
      </c>
      <c r="D105" s="3" t="str">
        <f t="shared" si="17"/>
        <v>E</v>
      </c>
      <c r="E105" s="347">
        <f>+'Ark1'!Q1730</f>
        <v>1</v>
      </c>
      <c r="F105" s="347">
        <f>+'Ark1'!R1730</f>
        <v>1</v>
      </c>
      <c r="G105" s="210">
        <f>+'Ark1'!AG1730</f>
        <v>2.3137436372049968E-2</v>
      </c>
      <c r="H105" s="210">
        <f t="shared" si="18"/>
        <v>-5.4138335097735218E-2</v>
      </c>
      <c r="I105" s="210">
        <f>+'Ark1'!AH1730</f>
        <v>3.3693498823508847E-2</v>
      </c>
      <c r="J105" s="210"/>
      <c r="K105" s="210"/>
      <c r="L105" s="102">
        <f>+'Ark1'!U1730</f>
        <v>21.2</v>
      </c>
      <c r="M105" s="210">
        <f t="shared" si="19"/>
        <v>5.8133333333333308</v>
      </c>
      <c r="N105" s="210"/>
      <c r="O105" s="210"/>
      <c r="P105" s="210"/>
      <c r="Q105" s="210"/>
      <c r="R105" s="1">
        <f>+'Ark1'!T1730</f>
        <v>8</v>
      </c>
      <c r="S105" s="210">
        <f t="shared" si="20"/>
        <v>1</v>
      </c>
      <c r="T105" s="102">
        <f>+'Ark1'!W1730</f>
        <v>0</v>
      </c>
      <c r="U105" s="106"/>
      <c r="V105" s="11">
        <f>+'Ark1'!X1730</f>
        <v>100</v>
      </c>
      <c r="W105" s="11">
        <f>+'Ark1'!Y1730</f>
        <v>0</v>
      </c>
      <c r="X105" s="11">
        <f>+'Ark1'!Z1730</f>
        <v>0</v>
      </c>
      <c r="Y105" s="76"/>
      <c r="Z105" s="102">
        <f>+'Ark1'!AA1730</f>
        <v>0</v>
      </c>
      <c r="AA105" s="1">
        <f>+'Ark1'!AC1730</f>
        <v>0</v>
      </c>
      <c r="AB105" s="11">
        <f>+'Ark1'!AE1730</f>
        <v>0</v>
      </c>
      <c r="AC105" s="102">
        <f t="shared" si="22"/>
        <v>1</v>
      </c>
      <c r="AD105" s="47"/>
      <c r="AE105" s="4"/>
      <c r="AF105" s="61"/>
      <c r="AG105" s="13"/>
      <c r="AH105" s="5"/>
      <c r="AI105" s="5"/>
    </row>
    <row r="106" spans="1:35" ht="15.6">
      <c r="A106" s="47"/>
      <c r="B106">
        <f>+'Ark1'!C1731</f>
        <v>2019</v>
      </c>
      <c r="C106">
        <f>+'Ark1'!L1731</f>
        <v>15</v>
      </c>
      <c r="D106" s="3" t="str">
        <f t="shared" si="17"/>
        <v>E+</v>
      </c>
      <c r="E106" s="347">
        <f>+'Ark1'!Q1731</f>
        <v>0</v>
      </c>
      <c r="F106" s="347">
        <f>+'Ark1'!R1731</f>
        <v>0</v>
      </c>
      <c r="G106" s="210">
        <f>+'Ark1'!AG1731</f>
        <v>0</v>
      </c>
      <c r="H106" s="210">
        <f t="shared" si="18"/>
        <v>0</v>
      </c>
      <c r="I106" s="210">
        <f>+'Ark1'!AH1731</f>
        <v>0</v>
      </c>
      <c r="J106" s="210"/>
      <c r="K106" s="210"/>
      <c r="L106" s="102">
        <f>+'Ark1'!U1731</f>
        <v>0</v>
      </c>
      <c r="M106" s="210">
        <f t="shared" si="19"/>
        <v>0</v>
      </c>
      <c r="N106" s="210"/>
      <c r="O106" s="210"/>
      <c r="P106" s="210"/>
      <c r="Q106" s="210"/>
      <c r="R106" s="1">
        <f>+'Ark1'!T1731</f>
        <v>0</v>
      </c>
      <c r="S106" s="210">
        <f t="shared" si="20"/>
        <v>0</v>
      </c>
      <c r="T106" s="102">
        <f>+'Ark1'!W1731</f>
        <v>0</v>
      </c>
      <c r="U106" s="106"/>
      <c r="V106" s="11">
        <f>+'Ark1'!X1731</f>
        <v>0</v>
      </c>
      <c r="W106" s="11">
        <f>+'Ark1'!Y1731</f>
        <v>0</v>
      </c>
      <c r="X106" s="11">
        <f>+'Ark1'!Z1731</f>
        <v>0</v>
      </c>
      <c r="Y106" s="76"/>
      <c r="Z106" s="102">
        <f>+'Ark1'!AA1731</f>
        <v>0</v>
      </c>
      <c r="AA106" s="1">
        <f>+'Ark1'!AC1731</f>
        <v>0</v>
      </c>
      <c r="AB106" s="11">
        <f>+'Ark1'!AE1731</f>
        <v>0</v>
      </c>
      <c r="AC106" s="102" t="e">
        <f t="shared" si="22"/>
        <v>#DIV/0!</v>
      </c>
      <c r="AD106" s="47"/>
      <c r="AE106" s="4"/>
      <c r="AF106" s="61"/>
      <c r="AG106" s="13"/>
      <c r="AH106" s="5"/>
      <c r="AI106" s="5"/>
    </row>
    <row r="107" spans="1:35" ht="15.6">
      <c r="A107" s="47"/>
      <c r="B107" s="56">
        <f>+'Ark1'!C1732</f>
        <v>2018</v>
      </c>
      <c r="C107" s="56">
        <f>+'Ark1'!L1732</f>
        <v>1</v>
      </c>
      <c r="D107" s="70" t="s">
        <v>28</v>
      </c>
      <c r="E107" s="359">
        <f>+'Ark1'!Q1732</f>
        <v>1</v>
      </c>
      <c r="F107" s="359">
        <f>+'Ark1'!R1732</f>
        <v>1</v>
      </c>
      <c r="G107" s="192">
        <f>+'Ark1'!AG1732</f>
        <v>5.1517180979856782E-3</v>
      </c>
      <c r="H107" s="192">
        <f t="shared" si="18"/>
        <v>5.1517180979856782E-3</v>
      </c>
      <c r="I107" s="192">
        <f>+'Ark1'!AH1732</f>
        <v>1.7625814768309669E-3</v>
      </c>
      <c r="J107" s="192"/>
      <c r="K107" s="192"/>
      <c r="L107" s="169">
        <f>+'Ark1'!U1732</f>
        <v>4.4000000000000004</v>
      </c>
      <c r="M107" s="192">
        <f t="shared" si="19"/>
        <v>4.4000000000000004</v>
      </c>
      <c r="N107" s="192"/>
      <c r="O107" s="192"/>
      <c r="P107" s="192"/>
      <c r="Q107" s="192"/>
      <c r="R107" s="58">
        <f>+'Ark1'!T1732</f>
        <v>2</v>
      </c>
      <c r="S107" s="192">
        <f t="shared" si="20"/>
        <v>2</v>
      </c>
      <c r="T107" s="169">
        <f>+'Ark1'!W1732</f>
        <v>0</v>
      </c>
      <c r="U107" s="106"/>
      <c r="V107" s="79">
        <f>+'Ark1'!X1732</f>
        <v>0</v>
      </c>
      <c r="W107" s="79">
        <f>+'Ark1'!Y1732</f>
        <v>0</v>
      </c>
      <c r="X107" s="79">
        <f>+'Ark1'!Z1732</f>
        <v>0</v>
      </c>
      <c r="Y107" s="76"/>
      <c r="Z107" s="169">
        <f>+'Ark1'!AA1732</f>
        <v>0</v>
      </c>
      <c r="AA107" s="58">
        <f>+'Ark1'!AC1732</f>
        <v>0</v>
      </c>
      <c r="AB107" s="79">
        <f>+'Ark1'!AE1732</f>
        <v>0</v>
      </c>
      <c r="AC107" s="169">
        <f t="shared" si="22"/>
        <v>1</v>
      </c>
      <c r="AD107" s="47"/>
      <c r="AE107" s="4"/>
      <c r="AF107" s="61"/>
      <c r="AG107" s="13"/>
      <c r="AH107" s="5"/>
      <c r="AI107" s="5"/>
    </row>
    <row r="108" spans="1:35" ht="15.6">
      <c r="A108" s="47"/>
      <c r="B108" s="56">
        <f>+'Ark1'!C1733</f>
        <v>2018</v>
      </c>
      <c r="C108" s="56">
        <f>+'Ark1'!L1733</f>
        <v>2</v>
      </c>
      <c r="D108" s="70" t="s">
        <v>29</v>
      </c>
      <c r="E108" s="359">
        <f>+'Ark1'!Q1733</f>
        <v>7</v>
      </c>
      <c r="F108" s="359">
        <f>+'Ark1'!R1733</f>
        <v>9</v>
      </c>
      <c r="G108" s="192">
        <f>+'Ark1'!AG1733</f>
        <v>4.6365462881871107E-2</v>
      </c>
      <c r="H108" s="192">
        <f t="shared" si="18"/>
        <v>1.3605430121838354E-2</v>
      </c>
      <c r="I108" s="192">
        <f>+'Ark1'!AH1733</f>
        <v>1.638399600054238E-2</v>
      </c>
      <c r="J108" s="192"/>
      <c r="K108" s="192"/>
      <c r="L108" s="169">
        <f>+'Ark1'!U1733</f>
        <v>4.5444444444444443</v>
      </c>
      <c r="M108" s="192">
        <f t="shared" si="19"/>
        <v>1.2444444444444445</v>
      </c>
      <c r="N108" s="192"/>
      <c r="O108" s="192"/>
      <c r="P108" s="192"/>
      <c r="Q108" s="192"/>
      <c r="R108" s="58">
        <f>+'Ark1'!T1733</f>
        <v>2.2222222222222223</v>
      </c>
      <c r="S108" s="192">
        <f t="shared" si="20"/>
        <v>0.22222222222222232</v>
      </c>
      <c r="T108" s="169">
        <f>+'Ark1'!W1733</f>
        <v>0</v>
      </c>
      <c r="U108" s="106"/>
      <c r="V108" s="79">
        <f>+'Ark1'!X1733</f>
        <v>0</v>
      </c>
      <c r="W108" s="79">
        <f>+'Ark1'!Y1733</f>
        <v>0</v>
      </c>
      <c r="X108" s="79">
        <f>+'Ark1'!Z1733</f>
        <v>0</v>
      </c>
      <c r="Y108" s="76"/>
      <c r="Z108" s="169">
        <f>+'Ark1'!AA1733</f>
        <v>1.8744546532027899</v>
      </c>
      <c r="AA108" s="58">
        <f>+'Ark1'!AC1733</f>
        <v>0.41573970964154838</v>
      </c>
      <c r="AB108" s="79">
        <f>+'Ark1'!AE1733</f>
        <v>58.61655064944695</v>
      </c>
      <c r="AC108" s="169">
        <f t="shared" si="22"/>
        <v>1.2857142857142858</v>
      </c>
      <c r="AD108" s="47"/>
      <c r="AE108" s="4"/>
      <c r="AF108" s="61"/>
      <c r="AG108" s="13"/>
      <c r="AH108" s="5"/>
      <c r="AI108" s="5"/>
    </row>
    <row r="109" spans="1:35" ht="15.6">
      <c r="A109" s="47"/>
      <c r="B109" s="56">
        <f>+'Ark1'!C1734</f>
        <v>2018</v>
      </c>
      <c r="C109" s="56">
        <f>+'Ark1'!L1734</f>
        <v>3</v>
      </c>
      <c r="D109" s="70" t="s">
        <v>30</v>
      </c>
      <c r="E109" s="359">
        <f>+'Ark1'!Q1734</f>
        <v>13</v>
      </c>
      <c r="F109" s="359">
        <f>+'Ark1'!R1734</f>
        <v>18</v>
      </c>
      <c r="G109" s="192">
        <f>+'Ark1'!AG1734</f>
        <v>9.2730925763742214E-2</v>
      </c>
      <c r="H109" s="192">
        <f t="shared" si="18"/>
        <v>-2.1929188896372423E-2</v>
      </c>
      <c r="I109" s="192">
        <f>+'Ark1'!AH1734</f>
        <v>4.843093194292359E-2</v>
      </c>
      <c r="J109" s="192"/>
      <c r="K109" s="192"/>
      <c r="L109" s="169">
        <f>+'Ark1'!U1734</f>
        <v>6.7166666666666686</v>
      </c>
      <c r="M109" s="192">
        <f t="shared" si="19"/>
        <v>-1.6547619047619051</v>
      </c>
      <c r="N109" s="192"/>
      <c r="O109" s="192"/>
      <c r="P109" s="192"/>
      <c r="Q109" s="192"/>
      <c r="R109" s="58">
        <f>+'Ark1'!T1734</f>
        <v>2.6111111111111112</v>
      </c>
      <c r="S109" s="192">
        <f t="shared" si="20"/>
        <v>0.18253968253968322</v>
      </c>
      <c r="T109" s="169">
        <f>+'Ark1'!W1734</f>
        <v>0</v>
      </c>
      <c r="U109" s="106"/>
      <c r="V109" s="79">
        <f>+'Ark1'!X1734</f>
        <v>0</v>
      </c>
      <c r="W109" s="79">
        <f>+'Ark1'!Y1734</f>
        <v>0</v>
      </c>
      <c r="X109" s="79">
        <f>+'Ark1'!Z1734</f>
        <v>0</v>
      </c>
      <c r="Y109" s="76"/>
      <c r="Z109" s="169">
        <f>+'Ark1'!AA1734</f>
        <v>1.8496996753226924</v>
      </c>
      <c r="AA109" s="58">
        <f>+'Ark1'!AC1734</f>
        <v>0.82589270818436145</v>
      </c>
      <c r="AB109" s="79">
        <f>+'Ark1'!AE1734</f>
        <v>36.063540275169437</v>
      </c>
      <c r="AC109" s="169">
        <f t="shared" si="22"/>
        <v>1.3846153846153846</v>
      </c>
      <c r="AD109" s="47"/>
      <c r="AE109" s="4"/>
      <c r="AF109" s="61"/>
      <c r="AG109" s="13"/>
      <c r="AH109" s="5"/>
      <c r="AI109" s="5"/>
    </row>
    <row r="110" spans="1:35" ht="15.6">
      <c r="A110" s="47"/>
      <c r="B110" s="56">
        <f>+'Ark1'!C1735</f>
        <v>2018</v>
      </c>
      <c r="C110" s="56">
        <f>+'Ark1'!L1735</f>
        <v>4</v>
      </c>
      <c r="D110" s="70" t="s">
        <v>31</v>
      </c>
      <c r="E110" s="359">
        <f>+'Ark1'!Q1735</f>
        <v>36</v>
      </c>
      <c r="F110" s="359">
        <f>+'Ark1'!R1735</f>
        <v>60</v>
      </c>
      <c r="G110" s="192">
        <f>+'Ark1'!AG1735</f>
        <v>0.3091030858791407</v>
      </c>
      <c r="H110" s="192">
        <f t="shared" si="18"/>
        <v>-6.7637290861235988E-2</v>
      </c>
      <c r="I110" s="192">
        <f>+'Ark1'!AH1735</f>
        <v>0.20814484894576596</v>
      </c>
      <c r="J110" s="192"/>
      <c r="K110" s="192"/>
      <c r="L110" s="169">
        <f>+'Ark1'!U1735</f>
        <v>8.66</v>
      </c>
      <c r="M110" s="192">
        <f t="shared" si="19"/>
        <v>0.66434782608695819</v>
      </c>
      <c r="N110" s="192"/>
      <c r="O110" s="192"/>
      <c r="P110" s="192"/>
      <c r="Q110" s="192"/>
      <c r="R110" s="58">
        <f>+'Ark1'!T1735</f>
        <v>3.2</v>
      </c>
      <c r="S110" s="192">
        <f t="shared" si="20"/>
        <v>-0.27826086956521712</v>
      </c>
      <c r="T110" s="169">
        <f>+'Ark1'!W1735</f>
        <v>0</v>
      </c>
      <c r="U110" s="106"/>
      <c r="V110" s="79">
        <f>+'Ark1'!X1735</f>
        <v>0</v>
      </c>
      <c r="W110" s="79">
        <f>+'Ark1'!Y1735</f>
        <v>0</v>
      </c>
      <c r="X110" s="79">
        <f>+'Ark1'!Z1735</f>
        <v>0</v>
      </c>
      <c r="Y110" s="76"/>
      <c r="Z110" s="169">
        <f>+'Ark1'!AA1735</f>
        <v>2.2790495094812409</v>
      </c>
      <c r="AA110" s="58">
        <f>+'Ark1'!AC1735</f>
        <v>1.1075498483890762</v>
      </c>
      <c r="AB110" s="79">
        <f>+'Ark1'!AE1735</f>
        <v>35.576178453323969</v>
      </c>
      <c r="AC110" s="169">
        <f t="shared" si="22"/>
        <v>1.6666666666666667</v>
      </c>
      <c r="AD110" s="47"/>
      <c r="AE110" s="4"/>
      <c r="AF110" s="61"/>
      <c r="AG110" s="5"/>
      <c r="AH110" s="5"/>
      <c r="AI110" s="5"/>
    </row>
    <row r="111" spans="1:35" ht="15.6">
      <c r="A111" s="47"/>
      <c r="B111" s="56">
        <f>+'Ark1'!C1736</f>
        <v>2018</v>
      </c>
      <c r="C111" s="56">
        <f>+'Ark1'!L1736</f>
        <v>5</v>
      </c>
      <c r="D111" s="70" t="s">
        <v>409</v>
      </c>
      <c r="E111" s="359">
        <f>+'Ark1'!Q1736</f>
        <v>122</v>
      </c>
      <c r="F111" s="359">
        <f>+'Ark1'!R1736</f>
        <v>216</v>
      </c>
      <c r="G111" s="192">
        <f>+'Ark1'!AG1736</f>
        <v>1.1127711091649064</v>
      </c>
      <c r="H111" s="192">
        <f t="shared" si="18"/>
        <v>-3.7357137393199422</v>
      </c>
      <c r="I111" s="192">
        <f>+'Ark1'!AH1736</f>
        <v>0.83466244661931854</v>
      </c>
      <c r="J111" s="192"/>
      <c r="K111" s="192"/>
      <c r="L111" s="169">
        <f>+'Ark1'!U1736</f>
        <v>9.6462962962962955</v>
      </c>
      <c r="M111" s="192">
        <f t="shared" si="19"/>
        <v>0.10980980980980348</v>
      </c>
      <c r="N111" s="192"/>
      <c r="O111" s="192"/>
      <c r="P111" s="192"/>
      <c r="Q111" s="192"/>
      <c r="R111" s="58">
        <f>+'Ark1'!T1736</f>
        <v>4.2777777777777777</v>
      </c>
      <c r="S111" s="192">
        <f t="shared" si="20"/>
        <v>0.13926426426426453</v>
      </c>
      <c r="T111" s="169">
        <f>+'Ark1'!W1736</f>
        <v>0</v>
      </c>
      <c r="U111" s="106"/>
      <c r="V111" s="79">
        <f>+'Ark1'!X1736</f>
        <v>1.3888888888888891</v>
      </c>
      <c r="W111" s="79">
        <f>+'Ark1'!Y1736</f>
        <v>0</v>
      </c>
      <c r="X111" s="79">
        <f>+'Ark1'!Z1736</f>
        <v>0</v>
      </c>
      <c r="Y111" s="76"/>
      <c r="Z111" s="169">
        <f>+'Ark1'!AA1736</f>
        <v>2.5444356838492781</v>
      </c>
      <c r="AA111" s="58">
        <f>+'Ark1'!AC1736</f>
        <v>1.4326441064697362</v>
      </c>
      <c r="AB111" s="79">
        <f>+'Ark1'!AE1736</f>
        <v>45.95276945524887</v>
      </c>
      <c r="AC111" s="169">
        <f t="shared" si="22"/>
        <v>1.7704918032786885</v>
      </c>
      <c r="AD111" s="47"/>
      <c r="AE111" s="13"/>
      <c r="AF111" s="61"/>
    </row>
    <row r="112" spans="1:35" ht="15.6">
      <c r="A112" s="47"/>
      <c r="B112" s="56">
        <f>+'Ark1'!C1737</f>
        <v>2018</v>
      </c>
      <c r="C112" s="56">
        <f>+'Ark1'!L1737</f>
        <v>6</v>
      </c>
      <c r="D112" s="70" t="s">
        <v>32</v>
      </c>
      <c r="E112" s="359">
        <f>+'Ark1'!Q1737</f>
        <v>349</v>
      </c>
      <c r="F112" s="359">
        <f>+'Ark1'!R1737</f>
        <v>809</v>
      </c>
      <c r="G112" s="192">
        <f>+'Ark1'!AG1737</f>
        <v>4.167739941270411</v>
      </c>
      <c r="H112" s="192">
        <f t="shared" si="18"/>
        <v>-5.676649903119432</v>
      </c>
      <c r="I112" s="192">
        <f>+'Ark1'!AH1737</f>
        <v>3.5283275885862424</v>
      </c>
      <c r="J112" s="192"/>
      <c r="K112" s="192"/>
      <c r="L112" s="169">
        <f>+'Ark1'!U1737</f>
        <v>10.887391841779976</v>
      </c>
      <c r="M112" s="192">
        <f t="shared" si="19"/>
        <v>0.18905573529080399</v>
      </c>
      <c r="N112" s="192"/>
      <c r="O112" s="192"/>
      <c r="P112" s="192"/>
      <c r="Q112" s="192"/>
      <c r="R112" s="58">
        <f>+'Ark1'!T1737</f>
        <v>4.8850432632880088</v>
      </c>
      <c r="S112" s="192">
        <f t="shared" si="20"/>
        <v>-0.26637104619618324</v>
      </c>
      <c r="T112" s="169">
        <f>+'Ark1'!W1737</f>
        <v>0.37082818294190362</v>
      </c>
      <c r="U112" s="106"/>
      <c r="V112" s="79">
        <f>+'Ark1'!X1737</f>
        <v>1.2360939431396789</v>
      </c>
      <c r="W112" s="79">
        <f>+'Ark1'!Y1737</f>
        <v>0.12360939431396788</v>
      </c>
      <c r="X112" s="79">
        <f>+'Ark1'!Z1737</f>
        <v>0</v>
      </c>
      <c r="Y112" s="76"/>
      <c r="Z112" s="169">
        <f>+'Ark1'!AA1737</f>
        <v>2.1909949980129846</v>
      </c>
      <c r="AA112" s="58">
        <f>+'Ark1'!AC1737</f>
        <v>1.5438818298148249</v>
      </c>
      <c r="AB112" s="79">
        <f>+'Ark1'!AE1737</f>
        <v>45.466948932382898</v>
      </c>
      <c r="AC112" s="169">
        <f t="shared" si="22"/>
        <v>2.3180515759312321</v>
      </c>
      <c r="AD112" s="47"/>
      <c r="AE112" s="5"/>
      <c r="AF112" s="61"/>
      <c r="AG112" s="5"/>
      <c r="AI112" s="5"/>
    </row>
    <row r="113" spans="1:32" ht="15.6">
      <c r="A113" s="47"/>
      <c r="B113" s="56">
        <f>+'Ark1'!C1738</f>
        <v>2018</v>
      </c>
      <c r="C113" s="56">
        <f>+'Ark1'!L1738</f>
        <v>7</v>
      </c>
      <c r="D113" s="70" t="s">
        <v>33</v>
      </c>
      <c r="E113" s="359">
        <f>+'Ark1'!Q1738</f>
        <v>638</v>
      </c>
      <c r="F113" s="359">
        <f>+'Ark1'!R1738</f>
        <v>1732</v>
      </c>
      <c r="G113" s="192">
        <f>+'Ark1'!AG1738</f>
        <v>8.9227757457111956</v>
      </c>
      <c r="H113" s="192">
        <f t="shared" si="18"/>
        <v>-5.8683790454436</v>
      </c>
      <c r="I113" s="192">
        <f>+'Ark1'!AH1738</f>
        <v>8.1878719572686141</v>
      </c>
      <c r="J113" s="192"/>
      <c r="K113" s="192"/>
      <c r="L113" s="169">
        <f>+'Ark1'!U1738</f>
        <v>11.80121247113164</v>
      </c>
      <c r="M113" s="192">
        <f t="shared" si="19"/>
        <v>0.21948489638080027</v>
      </c>
      <c r="N113" s="192"/>
      <c r="O113" s="192"/>
      <c r="P113" s="192"/>
      <c r="Q113" s="192"/>
      <c r="R113" s="58">
        <f>+'Ark1'!T1738</f>
        <v>5.4901847575057756</v>
      </c>
      <c r="S113" s="192">
        <f t="shared" si="20"/>
        <v>-0.16097803319189996</v>
      </c>
      <c r="T113" s="169">
        <f>+'Ark1'!W1738</f>
        <v>1.1547344110854503</v>
      </c>
      <c r="U113" s="106"/>
      <c r="V113" s="79">
        <f>+'Ark1'!X1738</f>
        <v>3.464203233256351</v>
      </c>
      <c r="W113" s="79">
        <f>+'Ark1'!Y1738</f>
        <v>0</v>
      </c>
      <c r="X113" s="79">
        <f>+'Ark1'!Z1738</f>
        <v>0</v>
      </c>
      <c r="Y113" s="76"/>
      <c r="Z113" s="169">
        <f>+'Ark1'!AA1738</f>
        <v>2.0594214660233265</v>
      </c>
      <c r="AA113" s="58">
        <f>+'Ark1'!AC1738</f>
        <v>1.5137615729743747</v>
      </c>
      <c r="AB113" s="79">
        <f>+'Ark1'!AE1738</f>
        <v>39.705253370287359</v>
      </c>
      <c r="AC113" s="169">
        <f t="shared" si="22"/>
        <v>2.7147335423197494</v>
      </c>
      <c r="AD113" s="47"/>
      <c r="AE113" s="13"/>
      <c r="AF113" s="61"/>
    </row>
    <row r="114" spans="1:32" ht="15.6">
      <c r="A114" s="47"/>
      <c r="B114" s="56">
        <f>+'Ark1'!C1739</f>
        <v>2018</v>
      </c>
      <c r="C114" s="56">
        <f>+'Ark1'!L1739</f>
        <v>8</v>
      </c>
      <c r="D114" s="70" t="s">
        <v>34</v>
      </c>
      <c r="E114" s="359">
        <f>+'Ark1'!Q1739</f>
        <v>1020</v>
      </c>
      <c r="F114" s="359">
        <f>+'Ark1'!R1739</f>
        <v>5162</v>
      </c>
      <c r="G114" s="192">
        <f>+'Ark1'!AG1739</f>
        <v>26.59316882180207</v>
      </c>
      <c r="H114" s="192">
        <f t="shared" si="18"/>
        <v>0.23772246635570937</v>
      </c>
      <c r="I114" s="192">
        <f>+'Ark1'!AH1739</f>
        <v>25.73799586874939</v>
      </c>
      <c r="J114" s="192"/>
      <c r="K114" s="192"/>
      <c r="L114" s="169">
        <f>+'Ark1'!U1739</f>
        <v>12.446871367686953</v>
      </c>
      <c r="M114" s="192">
        <f t="shared" si="19"/>
        <v>-5.0242196343841528E-3</v>
      </c>
      <c r="N114" s="192"/>
      <c r="O114" s="192"/>
      <c r="P114" s="192"/>
      <c r="Q114" s="192"/>
      <c r="R114" s="58">
        <f>+'Ark1'!T1739</f>
        <v>6.0083301046106152</v>
      </c>
      <c r="S114" s="192">
        <f t="shared" si="20"/>
        <v>-0.18868667599845867</v>
      </c>
      <c r="T114" s="169">
        <f>+'Ark1'!W1739</f>
        <v>2.2859356838434719</v>
      </c>
      <c r="U114" s="106"/>
      <c r="V114" s="79">
        <f>+'Ark1'!X1739</f>
        <v>4.5718713676869438</v>
      </c>
      <c r="W114" s="79">
        <f>+'Ark1'!Y1739</f>
        <v>0.21309569934134059</v>
      </c>
      <c r="X114" s="79">
        <f>+'Ark1'!Z1739</f>
        <v>0</v>
      </c>
      <c r="Y114" s="76"/>
      <c r="Z114" s="169">
        <f>+'Ark1'!AA1739</f>
        <v>2.0490943545585401</v>
      </c>
      <c r="AA114" s="58">
        <f>+'Ark1'!AC1739</f>
        <v>1.399662452077731</v>
      </c>
      <c r="AB114" s="79">
        <f>+'Ark1'!AE1739</f>
        <v>41.423891589946507</v>
      </c>
      <c r="AC114" s="169">
        <f t="shared" si="22"/>
        <v>5.06078431372549</v>
      </c>
      <c r="AD114" s="47"/>
      <c r="AE114" s="13"/>
      <c r="AF114" s="61"/>
    </row>
    <row r="115" spans="1:32" ht="15.6">
      <c r="A115" s="47"/>
      <c r="B115" s="56">
        <f>+'Ark1'!C1740</f>
        <v>2018</v>
      </c>
      <c r="C115" s="56">
        <f>+'Ark1'!L1740</f>
        <v>9</v>
      </c>
      <c r="D115" s="70" t="s">
        <v>35</v>
      </c>
      <c r="E115" s="359">
        <f>+'Ark1'!Q1740</f>
        <v>1064</v>
      </c>
      <c r="F115" s="359">
        <f>+'Ark1'!R1740</f>
        <v>6888</v>
      </c>
      <c r="G115" s="192">
        <f>+'Ark1'!AG1740</f>
        <v>35.485034258925353</v>
      </c>
      <c r="H115" s="192">
        <f t="shared" si="18"/>
        <v>9.5390883129793984</v>
      </c>
      <c r="I115" s="192">
        <f>+'Ark1'!AH1740</f>
        <v>36.311541884243638</v>
      </c>
      <c r="J115" s="192"/>
      <c r="K115" s="192"/>
      <c r="L115" s="169">
        <f>+'Ark1'!U1740</f>
        <v>13.159973867595811</v>
      </c>
      <c r="M115" s="192">
        <f t="shared" si="19"/>
        <v>-0.32253875866680737</v>
      </c>
      <c r="N115" s="192"/>
      <c r="O115" s="192"/>
      <c r="P115" s="192"/>
      <c r="Q115" s="192"/>
      <c r="R115" s="58">
        <f>+'Ark1'!T1740</f>
        <v>6.3735481997677104</v>
      </c>
      <c r="S115" s="192">
        <f t="shared" si="20"/>
        <v>-0.15612351740400765</v>
      </c>
      <c r="T115" s="169">
        <f>+'Ark1'!W1740</f>
        <v>5.1538908246225317</v>
      </c>
      <c r="U115" s="106"/>
      <c r="V115" s="79">
        <f>+'Ark1'!X1740</f>
        <v>7.7235772357723587</v>
      </c>
      <c r="W115" s="79">
        <f>+'Ark1'!Y1740</f>
        <v>0.33391405342624841</v>
      </c>
      <c r="X115" s="79">
        <f>+'Ark1'!Z1740</f>
        <v>0</v>
      </c>
      <c r="Y115" s="76"/>
      <c r="Z115" s="169">
        <f>+'Ark1'!AA1740</f>
        <v>2.068833447717088</v>
      </c>
      <c r="AA115" s="58">
        <f>+'Ark1'!AC1740</f>
        <v>1.3456095252645996</v>
      </c>
      <c r="AB115" s="79">
        <f>+'Ark1'!AE1740</f>
        <v>37.468309791302623</v>
      </c>
      <c r="AC115" s="169">
        <f t="shared" si="22"/>
        <v>6.4736842105263159</v>
      </c>
      <c r="AD115" s="47"/>
      <c r="AE115" s="13"/>
      <c r="AF115" s="61"/>
    </row>
    <row r="116" spans="1:32" ht="15.6">
      <c r="A116" s="47"/>
      <c r="B116" s="56">
        <f>+'Ark1'!C1741</f>
        <v>2018</v>
      </c>
      <c r="C116" s="56">
        <f>+'Ark1'!L1741</f>
        <v>10</v>
      </c>
      <c r="D116" s="70" t="s">
        <v>36</v>
      </c>
      <c r="E116" s="359">
        <f>+'Ark1'!Q1741</f>
        <v>796</v>
      </c>
      <c r="F116" s="359">
        <f>+'Ark1'!R1741</f>
        <v>3056</v>
      </c>
      <c r="G116" s="192">
        <f>+'Ark1'!AG1741</f>
        <v>15.743650507444237</v>
      </c>
      <c r="H116" s="192">
        <f t="shared" si="18"/>
        <v>3.6388184026121291</v>
      </c>
      <c r="I116" s="192">
        <f>+'Ark1'!AH1741</f>
        <v>16.742761448417365</v>
      </c>
      <c r="J116" s="192"/>
      <c r="K116" s="192"/>
      <c r="L116" s="169">
        <f>+'Ark1'!U1741</f>
        <v>13.67657068062829</v>
      </c>
      <c r="M116" s="192">
        <f t="shared" si="19"/>
        <v>-0.7212642314150326</v>
      </c>
      <c r="N116" s="192"/>
      <c r="O116" s="192"/>
      <c r="P116" s="192"/>
      <c r="Q116" s="192"/>
      <c r="R116" s="58">
        <f>+'Ark1'!T1741</f>
        <v>6.6904450261780077</v>
      </c>
      <c r="S116" s="192">
        <f t="shared" si="20"/>
        <v>6.3922698708456238E-2</v>
      </c>
      <c r="T116" s="169">
        <f>+'Ark1'!W1741</f>
        <v>7.2643979057591617</v>
      </c>
      <c r="U116" s="106"/>
      <c r="V116" s="79">
        <f>+'Ark1'!X1741</f>
        <v>11.387434554973824</v>
      </c>
      <c r="W116" s="79">
        <f>+'Ark1'!Y1741</f>
        <v>0.26178010471204194</v>
      </c>
      <c r="X116" s="79">
        <f>+'Ark1'!Z1741</f>
        <v>0</v>
      </c>
      <c r="Y116" s="76"/>
      <c r="Z116" s="169">
        <f>+'Ark1'!AA1741</f>
        <v>2.0190326772516833</v>
      </c>
      <c r="AA116" s="58">
        <f>+'Ark1'!AC1741</f>
        <v>1.280793606591121</v>
      </c>
      <c r="AB116" s="79">
        <f>+'Ark1'!AE1741</f>
        <v>31.255569052310424</v>
      </c>
      <c r="AC116" s="169">
        <f t="shared" si="22"/>
        <v>3.8391959798994977</v>
      </c>
      <c r="AD116" s="47"/>
      <c r="AE116" s="13"/>
      <c r="AF116" s="61"/>
    </row>
    <row r="117" spans="1:32" ht="15.6">
      <c r="A117" s="47"/>
      <c r="B117" s="56">
        <f>+'Ark1'!C1742</f>
        <v>2018</v>
      </c>
      <c r="C117" s="56">
        <f>+'Ark1'!L1742</f>
        <v>11</v>
      </c>
      <c r="D117" s="70" t="s">
        <v>37</v>
      </c>
      <c r="E117" s="359">
        <f>+'Ark1'!Q1742</f>
        <v>471</v>
      </c>
      <c r="F117" s="359">
        <f>+'Ark1'!R1742</f>
        <v>1249</v>
      </c>
      <c r="G117" s="192">
        <f>+'Ark1'!AG1742</f>
        <v>6.4344959043841126</v>
      </c>
      <c r="H117" s="192">
        <f t="shared" si="18"/>
        <v>2.1429316128198197</v>
      </c>
      <c r="I117" s="192">
        <f>+'Ark1'!AH1742</f>
        <v>7.1087314480788484</v>
      </c>
      <c r="J117" s="192"/>
      <c r="K117" s="192"/>
      <c r="L117" s="169">
        <f>+'Ark1'!U1742</f>
        <v>14.20800640512409</v>
      </c>
      <c r="M117" s="192">
        <f t="shared" si="19"/>
        <v>-1.0385584803720818</v>
      </c>
      <c r="N117" s="192"/>
      <c r="O117" s="192"/>
      <c r="P117" s="192"/>
      <c r="Q117" s="192"/>
      <c r="R117" s="58">
        <f>+'Ark1'!T1742</f>
        <v>7.0824659727782224</v>
      </c>
      <c r="S117" s="192">
        <f t="shared" si="20"/>
        <v>0.37254230865608307</v>
      </c>
      <c r="T117" s="169">
        <f>+'Ark1'!W1742</f>
        <v>14.491593274619699</v>
      </c>
      <c r="U117" s="106"/>
      <c r="V117" s="79">
        <f>+'Ark1'!X1742</f>
        <v>15.532425940752603</v>
      </c>
      <c r="W117" s="79">
        <f>+'Ark1'!Y1742</f>
        <v>0.64051240992794223</v>
      </c>
      <c r="X117" s="79">
        <f>+'Ark1'!Z1742</f>
        <v>0</v>
      </c>
      <c r="Y117" s="76"/>
      <c r="Z117" s="169">
        <f>+'Ark1'!AA1742</f>
        <v>2.1717378075732765</v>
      </c>
      <c r="AA117" s="58">
        <f>+'Ark1'!AC1742</f>
        <v>1.3677358534947539</v>
      </c>
      <c r="AB117" s="79">
        <f>+'Ark1'!AE1742</f>
        <v>21.190800134981277</v>
      </c>
      <c r="AC117" s="169">
        <f t="shared" si="22"/>
        <v>2.6518046709129512</v>
      </c>
      <c r="AD117" s="47"/>
      <c r="AE117" s="13"/>
      <c r="AF117" s="61"/>
    </row>
    <row r="118" spans="1:32" ht="15.6">
      <c r="A118" s="47"/>
      <c r="B118" s="56">
        <f>+'Ark1'!C1743</f>
        <v>2018</v>
      </c>
      <c r="C118" s="56">
        <f>+'Ark1'!L1743</f>
        <v>12</v>
      </c>
      <c r="D118" s="70" t="s">
        <v>38</v>
      </c>
      <c r="E118" s="359">
        <f>+'Ark1'!Q1743</f>
        <v>101</v>
      </c>
      <c r="F118" s="359">
        <f>+'Ark1'!R1743</f>
        <v>175</v>
      </c>
      <c r="G118" s="192">
        <f>+'Ark1'!AG1743</f>
        <v>0.90155066714749377</v>
      </c>
      <c r="H118" s="192">
        <f t="shared" si="18"/>
        <v>-0.2286704630736367</v>
      </c>
      <c r="I118" s="192">
        <f>+'Ark1'!AH1743</f>
        <v>1.0575088274286522</v>
      </c>
      <c r="J118" s="192"/>
      <c r="K118" s="192"/>
      <c r="L118" s="169">
        <f>+'Ark1'!U1743</f>
        <v>15.085142857142852</v>
      </c>
      <c r="M118" s="192">
        <f t="shared" si="19"/>
        <v>-1.3496397515528002</v>
      </c>
      <c r="N118" s="192"/>
      <c r="O118" s="192"/>
      <c r="P118" s="192"/>
      <c r="Q118" s="192"/>
      <c r="R118" s="58">
        <f>+'Ark1'!T1743</f>
        <v>7.2057142857142811</v>
      </c>
      <c r="S118" s="192">
        <f t="shared" si="20"/>
        <v>6.0786749482396374E-2</v>
      </c>
      <c r="T118" s="169">
        <f>+'Ark1'!W1743</f>
        <v>18.857142857142861</v>
      </c>
      <c r="U118" s="106"/>
      <c r="V118" s="79">
        <f>+'Ark1'!X1743</f>
        <v>25.142857142857139</v>
      </c>
      <c r="W118" s="79">
        <f>+'Ark1'!Y1743</f>
        <v>1.714285714285714</v>
      </c>
      <c r="X118" s="79">
        <f>+'Ark1'!Z1743</f>
        <v>0</v>
      </c>
      <c r="Y118" s="76"/>
      <c r="Z118" s="169">
        <f>+'Ark1'!AA1743</f>
        <v>3.3637405806449485</v>
      </c>
      <c r="AA118" s="58">
        <f>+'Ark1'!AC1743</f>
        <v>1.3950817399795925</v>
      </c>
      <c r="AB118" s="79">
        <f>+'Ark1'!AE1743</f>
        <v>32.16366425093598</v>
      </c>
      <c r="AC118" s="169">
        <f t="shared" si="22"/>
        <v>1.7326732673267327</v>
      </c>
      <c r="AD118" s="47"/>
      <c r="AE118" s="13"/>
      <c r="AF118" s="61"/>
    </row>
    <row r="119" spans="1:32" ht="15.6">
      <c r="A119" s="47"/>
      <c r="B119" s="56">
        <f>+'Ark1'!C1744</f>
        <v>2018</v>
      </c>
      <c r="C119" s="56">
        <f>+'Ark1'!L1744</f>
        <v>13</v>
      </c>
      <c r="D119" s="70" t="s">
        <v>39</v>
      </c>
      <c r="E119" s="359">
        <f>+'Ark1'!Q1744</f>
        <v>15</v>
      </c>
      <c r="F119" s="359">
        <f>+'Ark1'!R1744</f>
        <v>21</v>
      </c>
      <c r="G119" s="192">
        <f>+'Ark1'!AG1744</f>
        <v>0.10818608005769922</v>
      </c>
      <c r="H119" s="192">
        <f t="shared" si="18"/>
        <v>9.9059817776009501E-3</v>
      </c>
      <c r="I119" s="192">
        <f>+'Ark1'!AH1744</f>
        <v>0.12342076204809561</v>
      </c>
      <c r="J119" s="192"/>
      <c r="K119" s="192"/>
      <c r="L119" s="169">
        <f>+'Ark1'!U1744</f>
        <v>14.671428571428564</v>
      </c>
      <c r="M119" s="192">
        <f t="shared" si="19"/>
        <v>-2.3452380952380985</v>
      </c>
      <c r="N119" s="192"/>
      <c r="O119" s="192"/>
      <c r="P119" s="192"/>
      <c r="Q119" s="192"/>
      <c r="R119" s="58">
        <f>+'Ark1'!T1744</f>
        <v>7.3333333333333313</v>
      </c>
      <c r="S119" s="192">
        <f t="shared" si="20"/>
        <v>0.16666666666666252</v>
      </c>
      <c r="T119" s="169">
        <f>+'Ark1'!W1744</f>
        <v>23.809523809523821</v>
      </c>
      <c r="U119" s="106"/>
      <c r="V119" s="79">
        <f>+'Ark1'!X1744</f>
        <v>14.285714285714288</v>
      </c>
      <c r="W119" s="79">
        <f>+'Ark1'!Y1744</f>
        <v>0</v>
      </c>
      <c r="X119" s="79">
        <f>+'Ark1'!Z1744</f>
        <v>0</v>
      </c>
      <c r="Y119" s="76"/>
      <c r="Z119" s="169">
        <f>+'Ark1'!AA1744</f>
        <v>1.4316633207376779</v>
      </c>
      <c r="AA119" s="58">
        <f>+'Ark1'!AC1744</f>
        <v>1.7548119783512659</v>
      </c>
      <c r="AB119" s="79">
        <f>+'Ark1'!AE1744</f>
        <v>45.300929959587265</v>
      </c>
      <c r="AC119" s="169">
        <f t="shared" si="22"/>
        <v>1.4</v>
      </c>
      <c r="AD119" s="47"/>
      <c r="AE119" s="13"/>
      <c r="AF119" s="61"/>
    </row>
    <row r="120" spans="1:32" ht="15.6">
      <c r="A120" s="47"/>
      <c r="B120" s="56">
        <f>+'Ark1'!C1745</f>
        <v>2018</v>
      </c>
      <c r="C120" s="56">
        <f>+'Ark1'!L1745</f>
        <v>14</v>
      </c>
      <c r="D120" s="70" t="s">
        <v>410</v>
      </c>
      <c r="E120" s="359">
        <f>+'Ark1'!Q1745</f>
        <v>8</v>
      </c>
      <c r="F120" s="359">
        <f>+'Ark1'!R1745</f>
        <v>15</v>
      </c>
      <c r="G120" s="192">
        <f>+'Ark1'!AG1745</f>
        <v>7.727577146978519E-2</v>
      </c>
      <c r="H120" s="192">
        <f t="shared" si="18"/>
        <v>2.8135722329736053E-2</v>
      </c>
      <c r="I120" s="192">
        <f>+'Ark1'!AH1745</f>
        <v>9.2455410193769821E-2</v>
      </c>
      <c r="J120" s="192"/>
      <c r="K120" s="192"/>
      <c r="L120" s="169">
        <f>+'Ark1'!U1745</f>
        <v>15.386666666666668</v>
      </c>
      <c r="M120" s="192">
        <f t="shared" si="19"/>
        <v>-2.6466666666666594</v>
      </c>
      <c r="N120" s="192"/>
      <c r="O120" s="192"/>
      <c r="P120" s="192"/>
      <c r="Q120" s="192"/>
      <c r="R120" s="58">
        <f>+'Ark1'!T1745</f>
        <v>7</v>
      </c>
      <c r="S120" s="192">
        <f t="shared" si="20"/>
        <v>0.66666666666666696</v>
      </c>
      <c r="T120" s="169">
        <f>+'Ark1'!W1745</f>
        <v>20</v>
      </c>
      <c r="U120" s="106"/>
      <c r="V120" s="79">
        <f>+'Ark1'!X1745</f>
        <v>33.333333333333343</v>
      </c>
      <c r="W120" s="79">
        <f>+'Ark1'!Y1745</f>
        <v>0</v>
      </c>
      <c r="X120" s="79">
        <f>+'Ark1'!Z1745</f>
        <v>0</v>
      </c>
      <c r="Y120" s="76"/>
      <c r="Z120" s="169">
        <f>+'Ark1'!AA1745</f>
        <v>2.7803756740571632</v>
      </c>
      <c r="AA120" s="58">
        <f>+'Ark1'!AC1745</f>
        <v>1.9663841605003505</v>
      </c>
      <c r="AB120" s="79">
        <f>+'Ark1'!AE1745</f>
        <v>12.681488518719055</v>
      </c>
      <c r="AC120" s="169">
        <f t="shared" si="22"/>
        <v>1.875</v>
      </c>
      <c r="AD120" s="47"/>
      <c r="AE120" s="13"/>
      <c r="AF120" s="61"/>
    </row>
    <row r="121" spans="1:32" ht="15.6">
      <c r="A121" s="47"/>
      <c r="B121" s="56">
        <f>+'Ark1'!C1746</f>
        <v>2018</v>
      </c>
      <c r="C121" s="56">
        <f>+'Ark1'!L1746</f>
        <v>15</v>
      </c>
      <c r="D121" s="70" t="s">
        <v>40</v>
      </c>
      <c r="E121" s="359">
        <f>+'Ark1'!Q1746</f>
        <v>0</v>
      </c>
      <c r="F121" s="359">
        <f>+'Ark1'!R1746</f>
        <v>0</v>
      </c>
      <c r="G121" s="192">
        <f>+'Ark1'!AG1746</f>
        <v>0</v>
      </c>
      <c r="H121" s="192">
        <f t="shared" si="18"/>
        <v>-1.6380016380016377E-2</v>
      </c>
      <c r="I121" s="192">
        <f>+'Ark1'!AH1746</f>
        <v>0</v>
      </c>
      <c r="J121" s="192"/>
      <c r="K121" s="192"/>
      <c r="L121" s="169">
        <f>+'Ark1'!U1746</f>
        <v>0</v>
      </c>
      <c r="M121" s="192">
        <f t="shared" si="19"/>
        <v>-13.3</v>
      </c>
      <c r="N121" s="192"/>
      <c r="O121" s="192"/>
      <c r="P121" s="192"/>
      <c r="Q121" s="192"/>
      <c r="R121" s="58">
        <f>+'Ark1'!T1746</f>
        <v>0</v>
      </c>
      <c r="S121" s="192">
        <f t="shared" si="20"/>
        <v>-5</v>
      </c>
      <c r="T121" s="169">
        <f>+'Ark1'!W1746</f>
        <v>0</v>
      </c>
      <c r="U121" s="106"/>
      <c r="V121" s="79">
        <f>+'Ark1'!X1746</f>
        <v>0</v>
      </c>
      <c r="W121" s="79">
        <f>+'Ark1'!Y1746</f>
        <v>0</v>
      </c>
      <c r="X121" s="79">
        <f>+'Ark1'!Z1746</f>
        <v>0</v>
      </c>
      <c r="Y121" s="76"/>
      <c r="Z121" s="169">
        <f>+'Ark1'!AA1746</f>
        <v>0</v>
      </c>
      <c r="AA121" s="58">
        <f>+'Ark1'!AC1746</f>
        <v>0</v>
      </c>
      <c r="AB121" s="79">
        <f>+'Ark1'!AE1746</f>
        <v>0</v>
      </c>
      <c r="AC121" s="169" t="e">
        <f t="shared" si="22"/>
        <v>#DIV/0!</v>
      </c>
      <c r="AD121" s="47"/>
      <c r="AE121" s="13"/>
      <c r="AF121" s="61"/>
    </row>
    <row r="122" spans="1:32" ht="15.6">
      <c r="A122" s="47"/>
      <c r="B122">
        <f>+'Ark1'!C1747</f>
        <v>2017</v>
      </c>
      <c r="C122">
        <f>+'Ark1'!L1747</f>
        <v>1</v>
      </c>
      <c r="D122" s="3" t="str">
        <f t="shared" ref="D122" si="23">+D107</f>
        <v>P-</v>
      </c>
      <c r="E122" s="347">
        <f>+'Ark1'!Q1747</f>
        <v>0</v>
      </c>
      <c r="F122" s="347">
        <f>+'Ark1'!R1747</f>
        <v>0</v>
      </c>
      <c r="G122" s="210">
        <f>+'Ark1'!AG1747</f>
        <v>0</v>
      </c>
      <c r="H122" s="210">
        <f t="shared" si="18"/>
        <v>0</v>
      </c>
      <c r="I122" s="210">
        <f>+'Ark1'!AH1747</f>
        <v>0</v>
      </c>
      <c r="J122" s="210"/>
      <c r="K122" s="210"/>
      <c r="L122" s="102">
        <f>+'Ark1'!U1747</f>
        <v>0</v>
      </c>
      <c r="M122" s="210">
        <f t="shared" si="19"/>
        <v>0</v>
      </c>
      <c r="N122" s="210"/>
      <c r="O122" s="210"/>
      <c r="P122" s="210"/>
      <c r="Q122" s="210"/>
      <c r="R122" s="1">
        <f>+'Ark1'!T1747</f>
        <v>0</v>
      </c>
      <c r="S122" s="210">
        <f t="shared" si="20"/>
        <v>0</v>
      </c>
      <c r="T122" s="102">
        <f>+'Ark1'!W1747</f>
        <v>0</v>
      </c>
      <c r="U122" s="106"/>
      <c r="V122" s="11">
        <f>+'Ark1'!X1747</f>
        <v>0</v>
      </c>
      <c r="W122" s="11">
        <f>+'Ark1'!Y1747</f>
        <v>0</v>
      </c>
      <c r="X122" s="11">
        <f>+'Ark1'!Z1747</f>
        <v>0</v>
      </c>
      <c r="Y122" s="76"/>
      <c r="Z122" s="102">
        <f>+'Ark1'!AA1747</f>
        <v>0</v>
      </c>
      <c r="AA122" s="1">
        <f>+'Ark1'!AC1747</f>
        <v>0</v>
      </c>
      <c r="AB122" s="11">
        <f>+'Ark1'!AE1747</f>
        <v>0</v>
      </c>
      <c r="AC122" s="102" t="e">
        <f t="shared" si="22"/>
        <v>#DIV/0!</v>
      </c>
      <c r="AD122" s="47"/>
      <c r="AE122" s="13"/>
      <c r="AF122" s="61"/>
    </row>
    <row r="123" spans="1:32" ht="15.6">
      <c r="A123" s="47"/>
      <c r="B123">
        <f>+'Ark1'!C1748</f>
        <v>2017</v>
      </c>
      <c r="C123">
        <f>+'Ark1'!L1748</f>
        <v>2</v>
      </c>
      <c r="D123" s="3" t="str">
        <f t="shared" si="17"/>
        <v>P</v>
      </c>
      <c r="E123" s="347">
        <f>+'Ark1'!Q1748</f>
        <v>2</v>
      </c>
      <c r="F123" s="347">
        <f>+'Ark1'!R1748</f>
        <v>2</v>
      </c>
      <c r="G123" s="210">
        <f>+'Ark1'!AG1748</f>
        <v>3.2760032760032753E-2</v>
      </c>
      <c r="H123" s="210">
        <f t="shared" si="18"/>
        <v>1.3959506345293145E-2</v>
      </c>
      <c r="I123" s="210">
        <f>+'Ark1'!AH1748</f>
        <v>8.5393339837028081E-3</v>
      </c>
      <c r="J123" s="210"/>
      <c r="K123" s="210"/>
      <c r="L123" s="102">
        <f>+'Ark1'!U1748</f>
        <v>3.3</v>
      </c>
      <c r="M123" s="210">
        <f t="shared" si="19"/>
        <v>-1.6000000000000005</v>
      </c>
      <c r="N123" s="210"/>
      <c r="O123" s="210"/>
      <c r="P123" s="210"/>
      <c r="Q123" s="210"/>
      <c r="R123" s="1">
        <f>+'Ark1'!T1748</f>
        <v>2</v>
      </c>
      <c r="S123" s="210">
        <f t="shared" si="20"/>
        <v>0</v>
      </c>
      <c r="T123" s="102">
        <f>+'Ark1'!W1748</f>
        <v>0</v>
      </c>
      <c r="U123" s="106"/>
      <c r="V123" s="11">
        <f>+'Ark1'!X1748</f>
        <v>0</v>
      </c>
      <c r="W123" s="11">
        <f>+'Ark1'!Y1748</f>
        <v>0</v>
      </c>
      <c r="X123" s="11">
        <f>+'Ark1'!Z1748</f>
        <v>0</v>
      </c>
      <c r="Y123" s="76"/>
      <c r="Z123" s="102">
        <f>+'Ark1'!AA1748</f>
        <v>0.7000000000000014</v>
      </c>
      <c r="AA123" s="1">
        <f>+'Ark1'!AC1748</f>
        <v>0</v>
      </c>
      <c r="AB123" s="11">
        <f>+'Ark1'!AE1748</f>
        <v>0</v>
      </c>
      <c r="AC123" s="102">
        <f t="shared" si="22"/>
        <v>1</v>
      </c>
      <c r="AD123" s="47"/>
      <c r="AE123" s="13"/>
      <c r="AF123" s="61"/>
    </row>
    <row r="124" spans="1:32" ht="15.6">
      <c r="A124" s="47"/>
      <c r="B124">
        <f>+'Ark1'!C1749</f>
        <v>2017</v>
      </c>
      <c r="C124">
        <f>+'Ark1'!L1749</f>
        <v>3</v>
      </c>
      <c r="D124" s="3" t="str">
        <f t="shared" si="17"/>
        <v>P+</v>
      </c>
      <c r="E124" s="347">
        <f>+'Ark1'!Q1749</f>
        <v>7</v>
      </c>
      <c r="F124" s="347">
        <f>+'Ark1'!R1749</f>
        <v>7</v>
      </c>
      <c r="G124" s="210">
        <f>+'Ark1'!AG1749</f>
        <v>0.11466011466011464</v>
      </c>
      <c r="H124" s="210">
        <f t="shared" si="18"/>
        <v>-0.11094620231676072</v>
      </c>
      <c r="I124" s="210">
        <f>+'Ark1'!AH1749</f>
        <v>7.5818935067421891E-2</v>
      </c>
      <c r="J124" s="210"/>
      <c r="K124" s="210"/>
      <c r="L124" s="102">
        <f>+'Ark1'!U1749</f>
        <v>8.3714285714285737</v>
      </c>
      <c r="M124" s="210">
        <f t="shared" si="19"/>
        <v>1.5797619047619049</v>
      </c>
      <c r="N124" s="210"/>
      <c r="O124" s="210"/>
      <c r="P124" s="210"/>
      <c r="Q124" s="210"/>
      <c r="R124" s="1">
        <f>+'Ark1'!T1749</f>
        <v>2.4285714285714279</v>
      </c>
      <c r="S124" s="210">
        <f t="shared" si="20"/>
        <v>0.34523809523809401</v>
      </c>
      <c r="T124" s="102">
        <f>+'Ark1'!W1749</f>
        <v>0</v>
      </c>
      <c r="U124" s="106"/>
      <c r="V124" s="11">
        <f>+'Ark1'!X1749</f>
        <v>0</v>
      </c>
      <c r="W124" s="11">
        <f>+'Ark1'!Y1749</f>
        <v>0</v>
      </c>
      <c r="X124" s="11">
        <f>+'Ark1'!Z1749</f>
        <v>0</v>
      </c>
      <c r="Y124" s="76"/>
      <c r="Z124" s="102">
        <f>+'Ark1'!AA1749</f>
        <v>2.1150577740939185</v>
      </c>
      <c r="AA124" s="1">
        <f>+'Ark1'!AC1749</f>
        <v>0.72843135908468448</v>
      </c>
      <c r="AB124" s="11">
        <f>+'Ark1'!AE1749</f>
        <v>29.539144557714696</v>
      </c>
      <c r="AC124" s="102">
        <f t="shared" si="22"/>
        <v>1</v>
      </c>
      <c r="AD124" s="47"/>
      <c r="AE124" s="13"/>
      <c r="AF124" s="61"/>
    </row>
    <row r="125" spans="1:32" ht="15.6">
      <c r="A125" s="47"/>
      <c r="B125">
        <f>+'Ark1'!C1750</f>
        <v>2017</v>
      </c>
      <c r="C125">
        <f>+'Ark1'!L1750</f>
        <v>4</v>
      </c>
      <c r="D125" s="3" t="str">
        <f t="shared" si="17"/>
        <v>O-</v>
      </c>
      <c r="E125" s="347">
        <f>+'Ark1'!Q1750</f>
        <v>18</v>
      </c>
      <c r="F125" s="347">
        <f>+'Ark1'!R1750</f>
        <v>23</v>
      </c>
      <c r="G125" s="210">
        <f>+'Ark1'!AG1750</f>
        <v>0.37674037674037669</v>
      </c>
      <c r="H125" s="210">
        <f t="shared" si="18"/>
        <v>-0.35648015343446809</v>
      </c>
      <c r="I125" s="210">
        <f>+'Ark1'!AH1750</f>
        <v>0.23793689690953729</v>
      </c>
      <c r="J125" s="210"/>
      <c r="K125" s="210"/>
      <c r="L125" s="102">
        <f>+'Ark1'!U1750</f>
        <v>7.9956521739130419</v>
      </c>
      <c r="M125" s="210">
        <f t="shared" si="19"/>
        <v>-1.176142697881831</v>
      </c>
      <c r="N125" s="210"/>
      <c r="O125" s="210"/>
      <c r="P125" s="210"/>
      <c r="Q125" s="210"/>
      <c r="R125" s="1">
        <f>+'Ark1'!T1750</f>
        <v>3.4782608695652173</v>
      </c>
      <c r="S125" s="210">
        <f t="shared" si="20"/>
        <v>6.8004459308807608E-2</v>
      </c>
      <c r="T125" s="102">
        <f>+'Ark1'!W1750</f>
        <v>0</v>
      </c>
      <c r="U125" s="106"/>
      <c r="V125" s="11">
        <f>+'Ark1'!X1750</f>
        <v>0</v>
      </c>
      <c r="W125" s="11">
        <f>+'Ark1'!Y1750</f>
        <v>0</v>
      </c>
      <c r="X125" s="11">
        <f>+'Ark1'!Z1750</f>
        <v>0</v>
      </c>
      <c r="Y125" s="76"/>
      <c r="Z125" s="102">
        <f>+'Ark1'!AA1750</f>
        <v>1.7228586610553804</v>
      </c>
      <c r="AA125" s="1">
        <f>+'Ark1'!AC1750</f>
        <v>1.1371040722280021</v>
      </c>
      <c r="AB125" s="11">
        <f>+'Ark1'!AE1750</f>
        <v>28.957459529510302</v>
      </c>
      <c r="AC125" s="102">
        <f t="shared" si="22"/>
        <v>1.2777777777777777</v>
      </c>
      <c r="AD125" s="47"/>
      <c r="AE125" s="13"/>
      <c r="AF125" s="61"/>
    </row>
    <row r="126" spans="1:32" ht="15.6">
      <c r="A126" s="47"/>
      <c r="B126">
        <f>+'Ark1'!C1751</f>
        <v>2017</v>
      </c>
      <c r="C126">
        <f>+'Ark1'!L1751</f>
        <v>5</v>
      </c>
      <c r="D126" s="3" t="str">
        <f t="shared" ref="D126:D189" si="24">+D111</f>
        <v>O</v>
      </c>
      <c r="E126" s="347">
        <f>+'Ark1'!Q1751</f>
        <v>117</v>
      </c>
      <c r="F126" s="347">
        <f>+'Ark1'!R1751</f>
        <v>296</v>
      </c>
      <c r="G126" s="210">
        <f>+'Ark1'!AG1751</f>
        <v>4.8484848484848486</v>
      </c>
      <c r="H126" s="210">
        <f t="shared" si="18"/>
        <v>2.3292143089097399</v>
      </c>
      <c r="I126" s="210">
        <f>+'Ark1'!AH1751</f>
        <v>3.6522472680600431</v>
      </c>
      <c r="J126" s="210"/>
      <c r="K126" s="210"/>
      <c r="L126" s="102">
        <f>+'Ark1'!U1751</f>
        <v>9.536486486486492</v>
      </c>
      <c r="M126" s="210">
        <f t="shared" si="19"/>
        <v>-0.11873739411052497</v>
      </c>
      <c r="N126" s="210"/>
      <c r="O126" s="210"/>
      <c r="P126" s="210"/>
      <c r="Q126" s="210"/>
      <c r="R126" s="1">
        <f>+'Ark1'!T1751</f>
        <v>4.1385135135135132</v>
      </c>
      <c r="S126" s="210">
        <f t="shared" si="20"/>
        <v>0.13851351351351315</v>
      </c>
      <c r="T126" s="102">
        <f>+'Ark1'!W1751</f>
        <v>0.67567567567567588</v>
      </c>
      <c r="U126" s="106"/>
      <c r="V126" s="11">
        <f>+'Ark1'!X1751</f>
        <v>0.67567567567567588</v>
      </c>
      <c r="W126" s="11">
        <f>+'Ark1'!Y1751</f>
        <v>0</v>
      </c>
      <c r="X126" s="11">
        <f>+'Ark1'!Z1751</f>
        <v>0</v>
      </c>
      <c r="Y126" s="76"/>
      <c r="Z126" s="102">
        <f>+'Ark1'!AA1751</f>
        <v>1.7414520443555974</v>
      </c>
      <c r="AA126" s="1">
        <f>+'Ark1'!AC1751</f>
        <v>1.432396576552768</v>
      </c>
      <c r="AB126" s="11">
        <f>+'Ark1'!AE1751</f>
        <v>41.186577522145576</v>
      </c>
      <c r="AC126" s="102">
        <f t="shared" si="22"/>
        <v>2.5299145299145298</v>
      </c>
      <c r="AD126" s="47"/>
      <c r="AE126" s="13"/>
      <c r="AF126" s="61"/>
    </row>
    <row r="127" spans="1:32" ht="15.6">
      <c r="A127" s="47"/>
      <c r="B127">
        <f>+'Ark1'!C1752</f>
        <v>2017</v>
      </c>
      <c r="C127">
        <f>+'Ark1'!L1752</f>
        <v>6</v>
      </c>
      <c r="D127" s="3" t="str">
        <f t="shared" si="24"/>
        <v>O+</v>
      </c>
      <c r="E127" s="347">
        <f>+'Ark1'!Q1752</f>
        <v>202</v>
      </c>
      <c r="F127" s="347">
        <f>+'Ark1'!R1752</f>
        <v>601</v>
      </c>
      <c r="G127" s="210">
        <f>+'Ark1'!AG1752</f>
        <v>9.844389844389843</v>
      </c>
      <c r="H127" s="210">
        <f t="shared" si="18"/>
        <v>4.4862398161890527</v>
      </c>
      <c r="I127" s="210">
        <f>+'Ark1'!AH1752</f>
        <v>8.3189932901536139</v>
      </c>
      <c r="J127" s="210"/>
      <c r="K127" s="210"/>
      <c r="L127" s="102">
        <f>+'Ark1'!U1752</f>
        <v>10.698336106489172</v>
      </c>
      <c r="M127" s="210">
        <f t="shared" si="19"/>
        <v>-6.6927051405560434E-2</v>
      </c>
      <c r="N127" s="210"/>
      <c r="O127" s="210"/>
      <c r="P127" s="210"/>
      <c r="Q127" s="210"/>
      <c r="R127" s="1">
        <f>+'Ark1'!T1752</f>
        <v>5.151414309484192</v>
      </c>
      <c r="S127" s="210">
        <f t="shared" si="20"/>
        <v>0.28825641474734809</v>
      </c>
      <c r="T127" s="102">
        <f>+'Ark1'!W1752</f>
        <v>0.16638935108153077</v>
      </c>
      <c r="U127" s="106"/>
      <c r="V127" s="11">
        <f>+'Ark1'!X1752</f>
        <v>0.4991680532445924</v>
      </c>
      <c r="W127" s="11">
        <f>+'Ark1'!Y1752</f>
        <v>0</v>
      </c>
      <c r="X127" s="11">
        <f>+'Ark1'!Z1752</f>
        <v>0</v>
      </c>
      <c r="Y127" s="76"/>
      <c r="Z127" s="102">
        <f>+'Ark1'!AA1752</f>
        <v>1.6575739223327617</v>
      </c>
      <c r="AA127" s="1">
        <f>+'Ark1'!AC1752</f>
        <v>1.3313206995510671</v>
      </c>
      <c r="AB127" s="11">
        <f>+'Ark1'!AE1752</f>
        <v>37.741454278524344</v>
      </c>
      <c r="AC127" s="102">
        <f t="shared" si="22"/>
        <v>2.9752475247524752</v>
      </c>
      <c r="AD127" s="47"/>
      <c r="AE127" s="13"/>
      <c r="AF127" s="61"/>
    </row>
    <row r="128" spans="1:32" ht="15.6">
      <c r="A128" s="47"/>
      <c r="B128">
        <f>+'Ark1'!C1753</f>
        <v>2017</v>
      </c>
      <c r="C128">
        <f>+'Ark1'!L1753</f>
        <v>7</v>
      </c>
      <c r="D128" s="3" t="str">
        <f t="shared" si="24"/>
        <v>R-</v>
      </c>
      <c r="E128" s="347">
        <f>+'Ark1'!Q1753</f>
        <v>249</v>
      </c>
      <c r="F128" s="347">
        <f>+'Ark1'!R1753</f>
        <v>903</v>
      </c>
      <c r="G128" s="210">
        <f>+'Ark1'!AG1753</f>
        <v>14.791154791154796</v>
      </c>
      <c r="H128" s="210">
        <f t="shared" si="18"/>
        <v>5.0148810554901964</v>
      </c>
      <c r="I128" s="210">
        <f>+'Ark1'!AH1753</f>
        <v>13.531351000266543</v>
      </c>
      <c r="J128" s="210"/>
      <c r="K128" s="210"/>
      <c r="L128" s="102">
        <f>+'Ark1'!U1753</f>
        <v>11.58172757475084</v>
      </c>
      <c r="M128" s="210">
        <f t="shared" si="19"/>
        <v>-8.0772425249158175E-2</v>
      </c>
      <c r="N128" s="210"/>
      <c r="O128" s="210"/>
      <c r="P128" s="210"/>
      <c r="Q128" s="210"/>
      <c r="R128" s="1">
        <f>+'Ark1'!T1753</f>
        <v>5.6511627906976756</v>
      </c>
      <c r="S128" s="210">
        <f t="shared" si="20"/>
        <v>0.12231663685152316</v>
      </c>
      <c r="T128" s="102">
        <f>+'Ark1'!W1753</f>
        <v>0.55370985603543754</v>
      </c>
      <c r="U128" s="106"/>
      <c r="V128" s="11">
        <f>+'Ark1'!X1753</f>
        <v>1.5503875968992249</v>
      </c>
      <c r="W128" s="11">
        <f>+'Ark1'!Y1753</f>
        <v>0</v>
      </c>
      <c r="X128" s="11">
        <f>+'Ark1'!Z1753</f>
        <v>0</v>
      </c>
      <c r="Y128" s="76"/>
      <c r="Z128" s="102">
        <f>+'Ark1'!AA1753</f>
        <v>1.809758372112122</v>
      </c>
      <c r="AA128" s="1">
        <f>+'Ark1'!AC1753</f>
        <v>1.2936150720647352</v>
      </c>
      <c r="AB128" s="11">
        <f>+'Ark1'!AE1753</f>
        <v>30.498186997776909</v>
      </c>
      <c r="AC128" s="102">
        <f t="shared" si="22"/>
        <v>3.6265060240963853</v>
      </c>
      <c r="AD128" s="47"/>
      <c r="AE128" s="13"/>
      <c r="AF128" s="61"/>
    </row>
    <row r="129" spans="1:32" ht="15.6">
      <c r="A129" s="47"/>
      <c r="B129">
        <f>+'Ark1'!C1754</f>
        <v>2017</v>
      </c>
      <c r="C129">
        <f>+'Ark1'!L1754</f>
        <v>8</v>
      </c>
      <c r="D129" s="3" t="str">
        <f t="shared" si="24"/>
        <v>R</v>
      </c>
      <c r="E129" s="347">
        <f>+'Ark1'!Q1754</f>
        <v>293</v>
      </c>
      <c r="F129" s="347">
        <f>+'Ark1'!R1754</f>
        <v>1609</v>
      </c>
      <c r="G129" s="210">
        <f>+'Ark1'!AG1754</f>
        <v>26.355446355446361</v>
      </c>
      <c r="H129" s="210">
        <f t="shared" si="18"/>
        <v>-4.3270127534086917</v>
      </c>
      <c r="I129" s="210">
        <f>+'Ark1'!AH1754</f>
        <v>25.922183378315808</v>
      </c>
      <c r="J129" s="210"/>
      <c r="K129" s="210"/>
      <c r="L129" s="102">
        <f>+'Ark1'!U1754</f>
        <v>12.451895587321337</v>
      </c>
      <c r="M129" s="210">
        <f t="shared" si="19"/>
        <v>-0.40686666758060142</v>
      </c>
      <c r="N129" s="210"/>
      <c r="O129" s="210"/>
      <c r="P129" s="210"/>
      <c r="Q129" s="210"/>
      <c r="R129" s="1">
        <f>+'Ark1'!T1754</f>
        <v>6.1970167806090739</v>
      </c>
      <c r="S129" s="210">
        <f t="shared" si="20"/>
        <v>5.2275649228006316E-3</v>
      </c>
      <c r="T129" s="102">
        <f>+'Ark1'!W1754</f>
        <v>1.9266625233064012</v>
      </c>
      <c r="U129" s="106"/>
      <c r="V129" s="11">
        <f>+'Ark1'!X1754</f>
        <v>5.1584835301429468</v>
      </c>
      <c r="W129" s="11">
        <f>+'Ark1'!Y1754</f>
        <v>0.37290242386575512</v>
      </c>
      <c r="X129" s="11">
        <f>+'Ark1'!Z1754</f>
        <v>0</v>
      </c>
      <c r="Y129" s="76"/>
      <c r="Z129" s="102">
        <f>+'Ark1'!AA1754</f>
        <v>2.1456558101135448</v>
      </c>
      <c r="AA129" s="1">
        <f>+'Ark1'!AC1754</f>
        <v>1.2644554294117596</v>
      </c>
      <c r="AB129" s="11">
        <f>+'Ark1'!AE1754</f>
        <v>28.770831398289403</v>
      </c>
      <c r="AC129" s="102">
        <f t="shared" si="22"/>
        <v>5.4914675767918091</v>
      </c>
      <c r="AD129" s="47"/>
      <c r="AE129" s="13"/>
      <c r="AF129" s="61"/>
    </row>
    <row r="130" spans="1:32" ht="15.6">
      <c r="A130" s="47"/>
      <c r="B130">
        <f>+'Ark1'!C1755</f>
        <v>2017</v>
      </c>
      <c r="C130">
        <f>+'Ark1'!L1755</f>
        <v>9</v>
      </c>
      <c r="D130" s="3" t="str">
        <f t="shared" si="24"/>
        <v>R+</v>
      </c>
      <c r="E130" s="347">
        <f>+'Ark1'!Q1755</f>
        <v>281</v>
      </c>
      <c r="F130" s="347">
        <f>+'Ark1'!R1755</f>
        <v>1584</v>
      </c>
      <c r="G130" s="210">
        <f>+'Ark1'!AG1755</f>
        <v>25.945945945945954</v>
      </c>
      <c r="H130" s="210">
        <f t="shared" si="18"/>
        <v>-2.2736442025781969</v>
      </c>
      <c r="I130" s="210">
        <f>+'Ark1'!AH1755</f>
        <v>27.631602781235159</v>
      </c>
      <c r="J130" s="210"/>
      <c r="K130" s="210"/>
      <c r="L130" s="102">
        <f>+'Ark1'!U1755</f>
        <v>13.482512626262618</v>
      </c>
      <c r="M130" s="210">
        <f t="shared" si="19"/>
        <v>-0.67391642103916105</v>
      </c>
      <c r="N130" s="210"/>
      <c r="O130" s="210"/>
      <c r="P130" s="210"/>
      <c r="Q130" s="210"/>
      <c r="R130" s="1">
        <f>+'Ark1'!T1755</f>
        <v>6.529671717171718</v>
      </c>
      <c r="S130" s="210">
        <f t="shared" si="20"/>
        <v>-5.1274318804297003E-2</v>
      </c>
      <c r="T130" s="102">
        <f>+'Ark1'!W1755</f>
        <v>3.2828282828282829</v>
      </c>
      <c r="U130" s="106"/>
      <c r="V130" s="11">
        <f>+'Ark1'!X1755</f>
        <v>9.0909090909090917</v>
      </c>
      <c r="W130" s="11">
        <f>+'Ark1'!Y1755</f>
        <v>0.37878787878787878</v>
      </c>
      <c r="X130" s="11">
        <f>+'Ark1'!Z1755</f>
        <v>0</v>
      </c>
      <c r="Y130" s="76"/>
      <c r="Z130" s="102">
        <f>+'Ark1'!AA1755</f>
        <v>2.0709062086665071</v>
      </c>
      <c r="AA130" s="1">
        <f>+'Ark1'!AC1755</f>
        <v>1.2279894026572329</v>
      </c>
      <c r="AB130" s="11">
        <f>+'Ark1'!AE1755</f>
        <v>29.632940322684576</v>
      </c>
      <c r="AC130" s="102">
        <f t="shared" si="22"/>
        <v>5.6370106761565832</v>
      </c>
      <c r="AD130" s="47"/>
      <c r="AE130" s="13"/>
      <c r="AF130" s="61"/>
    </row>
    <row r="131" spans="1:32" ht="15.6">
      <c r="A131" s="47"/>
      <c r="B131">
        <f>+'Ark1'!C1756</f>
        <v>2017</v>
      </c>
      <c r="C131">
        <f>+'Ark1'!L1756</f>
        <v>10</v>
      </c>
      <c r="D131" s="3" t="str">
        <f t="shared" si="24"/>
        <v>U-</v>
      </c>
      <c r="E131" s="347">
        <f>+'Ark1'!Q1756</f>
        <v>210</v>
      </c>
      <c r="F131" s="347">
        <f>+'Ark1'!R1756</f>
        <v>739</v>
      </c>
      <c r="G131" s="210">
        <f>+'Ark1'!AG1756</f>
        <v>12.104832104832107</v>
      </c>
      <c r="H131" s="210">
        <f t="shared" si="18"/>
        <v>-2.7287832363974438</v>
      </c>
      <c r="I131" s="210">
        <f>+'Ark1'!AH1756</f>
        <v>13.766441452514844</v>
      </c>
      <c r="J131" s="210"/>
      <c r="K131" s="210"/>
      <c r="L131" s="102">
        <f>+'Ark1'!U1756</f>
        <v>14.397834912043322</v>
      </c>
      <c r="M131" s="210">
        <f t="shared" si="19"/>
        <v>-0.4898710448641399</v>
      </c>
      <c r="N131" s="210"/>
      <c r="O131" s="210"/>
      <c r="P131" s="210"/>
      <c r="Q131" s="210"/>
      <c r="R131" s="1">
        <f>+'Ark1'!T1756</f>
        <v>6.6265223274695515</v>
      </c>
      <c r="S131" s="210">
        <f t="shared" si="20"/>
        <v>3.2099006810487829E-2</v>
      </c>
      <c r="T131" s="102">
        <f>+'Ark1'!W1756</f>
        <v>3.2476319350473606</v>
      </c>
      <c r="U131" s="106"/>
      <c r="V131" s="11">
        <f>+'Ark1'!X1756</f>
        <v>16.238159675236805</v>
      </c>
      <c r="W131" s="11">
        <f>+'Ark1'!Y1756</f>
        <v>0.81190798376184015</v>
      </c>
      <c r="X131" s="11">
        <f>+'Ark1'!Z1756</f>
        <v>0</v>
      </c>
      <c r="Y131" s="76"/>
      <c r="Z131" s="102">
        <f>+'Ark1'!AA1756</f>
        <v>2.2052700244480818</v>
      </c>
      <c r="AA131" s="1">
        <f>+'Ark1'!AC1756</f>
        <v>1.2183309877225159</v>
      </c>
      <c r="AB131" s="11">
        <f>+'Ark1'!AE1756</f>
        <v>20.312311207499089</v>
      </c>
      <c r="AC131" s="102">
        <f t="shared" si="22"/>
        <v>3.519047619047619</v>
      </c>
      <c r="AD131" s="47"/>
      <c r="AE131" s="13"/>
      <c r="AF131" s="61"/>
    </row>
    <row r="132" spans="1:32" ht="15.6">
      <c r="A132" s="47"/>
      <c r="B132">
        <f>+'Ark1'!C1757</f>
        <v>2017</v>
      </c>
      <c r="C132">
        <f>+'Ark1'!L1757</f>
        <v>11</v>
      </c>
      <c r="D132" s="3" t="str">
        <f t="shared" si="24"/>
        <v>U</v>
      </c>
      <c r="E132" s="347">
        <f>+'Ark1'!Q1757</f>
        <v>119</v>
      </c>
      <c r="F132" s="347">
        <f>+'Ark1'!R1757</f>
        <v>262</v>
      </c>
      <c r="G132" s="210">
        <f>+'Ark1'!AG1757</f>
        <v>4.2915642915642929</v>
      </c>
      <c r="H132" s="210">
        <f t="shared" si="18"/>
        <v>-2.1946173215208722</v>
      </c>
      <c r="I132" s="210">
        <f>+'Ark1'!AH1757</f>
        <v>5.1683672017119999</v>
      </c>
      <c r="J132" s="210"/>
      <c r="K132" s="210"/>
      <c r="L132" s="102">
        <f>+'Ark1'!U1757</f>
        <v>15.246564885496172</v>
      </c>
      <c r="M132" s="210">
        <f t="shared" si="19"/>
        <v>-0.83778294059080061</v>
      </c>
      <c r="N132" s="210"/>
      <c r="O132" s="210"/>
      <c r="P132" s="210"/>
      <c r="Q132" s="210"/>
      <c r="R132" s="1">
        <f>+'Ark1'!T1757</f>
        <v>6.7099236641221394</v>
      </c>
      <c r="S132" s="210">
        <f t="shared" si="20"/>
        <v>5.4851200354024243E-2</v>
      </c>
      <c r="T132" s="102">
        <f>+'Ark1'!W1757</f>
        <v>5.7251908396946556</v>
      </c>
      <c r="U132" s="106"/>
      <c r="V132" s="11">
        <f>+'Ark1'!X1757</f>
        <v>28.625954198473281</v>
      </c>
      <c r="W132" s="11">
        <f>+'Ark1'!Y1757</f>
        <v>2.2900763358778624</v>
      </c>
      <c r="X132" s="11">
        <f>+'Ark1'!Z1757</f>
        <v>0</v>
      </c>
      <c r="Y132" s="76"/>
      <c r="Z132" s="102">
        <f>+'Ark1'!AA1757</f>
        <v>2.6171424808126695</v>
      </c>
      <c r="AA132" s="1">
        <f>+'Ark1'!AC1757</f>
        <v>1.1882924410558804</v>
      </c>
      <c r="AB132" s="11">
        <f>+'Ark1'!AE1757</f>
        <v>20.966930387466501</v>
      </c>
      <c r="AC132" s="102">
        <f t="shared" si="22"/>
        <v>2.2016806722689077</v>
      </c>
      <c r="AD132" s="47"/>
      <c r="AE132" s="13"/>
      <c r="AF132" s="61"/>
    </row>
    <row r="133" spans="1:32" ht="15.6">
      <c r="A133" s="47"/>
      <c r="B133">
        <f>+'Ark1'!C1758</f>
        <v>2017</v>
      </c>
      <c r="C133">
        <f>+'Ark1'!L1758</f>
        <v>12</v>
      </c>
      <c r="D133" s="3" t="str">
        <f t="shared" si="24"/>
        <v>U+</v>
      </c>
      <c r="E133" s="347">
        <f>+'Ark1'!Q1758</f>
        <v>36</v>
      </c>
      <c r="F133" s="347">
        <f>+'Ark1'!R1758</f>
        <v>69</v>
      </c>
      <c r="G133" s="210">
        <f>+'Ark1'!AG1758</f>
        <v>1.1302211302211305</v>
      </c>
      <c r="H133" s="210">
        <f t="shared" si="18"/>
        <v>5.8591124580972487E-2</v>
      </c>
      <c r="I133" s="210">
        <f>+'Ark1'!AH1758</f>
        <v>1.4672128390180277</v>
      </c>
      <c r="J133" s="210"/>
      <c r="K133" s="210"/>
      <c r="L133" s="102">
        <f>+'Ark1'!U1758</f>
        <v>16.434782608695652</v>
      </c>
      <c r="M133" s="210">
        <f t="shared" si="19"/>
        <v>0.11899313501144704</v>
      </c>
      <c r="N133" s="210"/>
      <c r="O133" s="210"/>
      <c r="P133" s="210"/>
      <c r="Q133" s="210"/>
      <c r="R133" s="1">
        <f>+'Ark1'!T1758</f>
        <v>7.1449275362318847</v>
      </c>
      <c r="S133" s="210">
        <f t="shared" si="20"/>
        <v>0.33790999237223485</v>
      </c>
      <c r="T133" s="102">
        <f>+'Ark1'!W1758</f>
        <v>17.391304347826086</v>
      </c>
      <c r="U133" s="106"/>
      <c r="V133" s="11">
        <f>+'Ark1'!X1758</f>
        <v>46.376811594202891</v>
      </c>
      <c r="W133" s="11">
        <f>+'Ark1'!Y1758</f>
        <v>5.7971014492753614</v>
      </c>
      <c r="X133" s="11">
        <f>+'Ark1'!Z1758</f>
        <v>0</v>
      </c>
      <c r="Y133" s="76"/>
      <c r="Z133" s="102">
        <f>+'Ark1'!AA1758</f>
        <v>3.3487971488350259</v>
      </c>
      <c r="AA133" s="1">
        <f>+'Ark1'!AC1758</f>
        <v>1.4869028439049972</v>
      </c>
      <c r="AB133" s="11">
        <f>+'Ark1'!AE1758</f>
        <v>34.767505643194525</v>
      </c>
      <c r="AC133" s="102">
        <f t="shared" si="22"/>
        <v>1.9166666666666667</v>
      </c>
      <c r="AD133" s="47"/>
      <c r="AE133" s="13"/>
      <c r="AF133" s="61"/>
    </row>
    <row r="134" spans="1:32" ht="15.6">
      <c r="A134" s="47"/>
      <c r="B134">
        <f>+'Ark1'!C1759</f>
        <v>2017</v>
      </c>
      <c r="C134">
        <f>+'Ark1'!L1759</f>
        <v>13</v>
      </c>
      <c r="D134" s="3" t="str">
        <f t="shared" si="24"/>
        <v>E-</v>
      </c>
      <c r="E134" s="347">
        <f>+'Ark1'!Q1759</f>
        <v>5</v>
      </c>
      <c r="F134" s="347">
        <f>+'Ark1'!R1759</f>
        <v>6</v>
      </c>
      <c r="G134" s="210">
        <f>+'Ark1'!AG1759</f>
        <v>9.8280098280098274E-2</v>
      </c>
      <c r="H134" s="210">
        <f t="shared" si="18"/>
        <v>4.1878519035879434E-2</v>
      </c>
      <c r="I134" s="210">
        <f>+'Ark1'!AH1759</f>
        <v>0.13210090905091762</v>
      </c>
      <c r="J134" s="210"/>
      <c r="K134" s="210"/>
      <c r="L134" s="102">
        <f>+'Ark1'!U1759</f>
        <v>17.016666666666662</v>
      </c>
      <c r="M134" s="210">
        <f t="shared" si="19"/>
        <v>4.2166666666666597</v>
      </c>
      <c r="N134" s="210"/>
      <c r="O134" s="210"/>
      <c r="P134" s="210"/>
      <c r="Q134" s="210"/>
      <c r="R134" s="1">
        <f>+'Ark1'!T1759</f>
        <v>7.1666666666666687</v>
      </c>
      <c r="S134" s="210">
        <f t="shared" si="20"/>
        <v>2.1666666666666687</v>
      </c>
      <c r="T134" s="102">
        <f>+'Ark1'!W1759</f>
        <v>16.666666666666671</v>
      </c>
      <c r="U134" s="106"/>
      <c r="V134" s="11">
        <f>+'Ark1'!X1759</f>
        <v>50</v>
      </c>
      <c r="W134" s="11">
        <f>+'Ark1'!Y1759</f>
        <v>16.666666666666671</v>
      </c>
      <c r="X134" s="11">
        <f>+'Ark1'!Z1759</f>
        <v>0</v>
      </c>
      <c r="Y134" s="76"/>
      <c r="Z134" s="102">
        <f>+'Ark1'!AA1759</f>
        <v>3.8098191849774543</v>
      </c>
      <c r="AA134" s="1">
        <f>+'Ark1'!AC1759</f>
        <v>1.3437096247164235</v>
      </c>
      <c r="AB134" s="11">
        <f>+'Ark1'!AE1759</f>
        <v>-29.355195157010606</v>
      </c>
      <c r="AC134" s="102">
        <f t="shared" si="22"/>
        <v>1.2</v>
      </c>
      <c r="AD134" s="47"/>
      <c r="AE134" s="13"/>
      <c r="AF134" s="61"/>
    </row>
    <row r="135" spans="1:32" ht="15.6">
      <c r="A135" s="47"/>
      <c r="B135">
        <f>+'Ark1'!C1760</f>
        <v>2017</v>
      </c>
      <c r="C135">
        <f>+'Ark1'!L1760</f>
        <v>14</v>
      </c>
      <c r="D135" s="3" t="str">
        <f t="shared" si="24"/>
        <v>E</v>
      </c>
      <c r="E135" s="347">
        <f>+'Ark1'!Q1760</f>
        <v>3</v>
      </c>
      <c r="F135" s="347">
        <f>+'Ark1'!R1760</f>
        <v>3</v>
      </c>
      <c r="G135" s="210">
        <f>+'Ark1'!AG1760</f>
        <v>4.9140049140049137E-2</v>
      </c>
      <c r="H135" s="210">
        <f t="shared" si="18"/>
        <v>3.0339522725309528E-2</v>
      </c>
      <c r="I135" s="210">
        <f>+'Ark1'!AH1760</f>
        <v>6.9996661896715412E-2</v>
      </c>
      <c r="J135" s="210"/>
      <c r="K135" s="210"/>
      <c r="L135" s="102">
        <f>+'Ark1'!U1760</f>
        <v>18.033333333333328</v>
      </c>
      <c r="M135" s="210">
        <f t="shared" si="19"/>
        <v>5.7333333333333272</v>
      </c>
      <c r="N135" s="210"/>
      <c r="O135" s="210"/>
      <c r="P135" s="210"/>
      <c r="Q135" s="210"/>
      <c r="R135" s="1">
        <f>+'Ark1'!T1760</f>
        <v>6.333333333333333</v>
      </c>
      <c r="S135" s="210">
        <f t="shared" si="20"/>
        <v>0.33333333333333304</v>
      </c>
      <c r="T135" s="102">
        <f>+'Ark1'!W1760</f>
        <v>0</v>
      </c>
      <c r="U135" s="106"/>
      <c r="V135" s="11">
        <f>+'Ark1'!X1760</f>
        <v>100</v>
      </c>
      <c r="W135" s="11">
        <f>+'Ark1'!Y1760</f>
        <v>0</v>
      </c>
      <c r="X135" s="11">
        <f>+'Ark1'!Z1760</f>
        <v>0</v>
      </c>
      <c r="Y135" s="76"/>
      <c r="Z135" s="102">
        <f>+'Ark1'!AA1760</f>
        <v>1.6048537489614438</v>
      </c>
      <c r="AA135" s="1">
        <f>+'Ark1'!AC1760</f>
        <v>1.2472191289246499</v>
      </c>
      <c r="AB135" s="11">
        <f>+'Ark1'!AE1760</f>
        <v>-72.164335786772895</v>
      </c>
      <c r="AC135" s="102">
        <f t="shared" si="22"/>
        <v>1</v>
      </c>
      <c r="AD135" s="47"/>
      <c r="AE135" s="13"/>
      <c r="AF135" s="61"/>
    </row>
    <row r="136" spans="1:32" ht="15.6">
      <c r="A136" s="47"/>
      <c r="B136">
        <f>+'Ark1'!C1761</f>
        <v>2017</v>
      </c>
      <c r="C136">
        <f>+'Ark1'!L1761</f>
        <v>15</v>
      </c>
      <c r="D136" s="3" t="str">
        <f t="shared" si="24"/>
        <v>E+</v>
      </c>
      <c r="E136" s="347">
        <f>+'Ark1'!Q1761</f>
        <v>1</v>
      </c>
      <c r="F136" s="347">
        <f>+'Ark1'!R1761</f>
        <v>1</v>
      </c>
      <c r="G136" s="210">
        <f>+'Ark1'!AG1761</f>
        <v>1.6380016380016377E-2</v>
      </c>
      <c r="H136" s="210">
        <f t="shared" si="18"/>
        <v>1.6380016380016377E-2</v>
      </c>
      <c r="I136" s="210">
        <f>+'Ark1'!AH1761</f>
        <v>1.720805181564353E-2</v>
      </c>
      <c r="J136" s="210"/>
      <c r="K136" s="210"/>
      <c r="L136" s="102">
        <f>+'Ark1'!U1761</f>
        <v>13.3</v>
      </c>
      <c r="M136" s="210">
        <f t="shared" si="19"/>
        <v>13.3</v>
      </c>
      <c r="N136" s="210"/>
      <c r="O136" s="210"/>
      <c r="P136" s="210"/>
      <c r="Q136" s="210"/>
      <c r="R136" s="1">
        <f>+'Ark1'!T1761</f>
        <v>5</v>
      </c>
      <c r="S136" s="210">
        <f t="shared" si="20"/>
        <v>5</v>
      </c>
      <c r="T136" s="102">
        <f>+'Ark1'!W1761</f>
        <v>0</v>
      </c>
      <c r="U136" s="106"/>
      <c r="V136" s="11">
        <f>+'Ark1'!X1761</f>
        <v>0</v>
      </c>
      <c r="W136" s="11">
        <f>+'Ark1'!Y1761</f>
        <v>0</v>
      </c>
      <c r="X136" s="11">
        <f>+'Ark1'!Z1761</f>
        <v>0</v>
      </c>
      <c r="Y136" s="76"/>
      <c r="Z136" s="102">
        <f>+'Ark1'!AA1761</f>
        <v>0</v>
      </c>
      <c r="AA136" s="1">
        <f>+'Ark1'!AC1761</f>
        <v>0</v>
      </c>
      <c r="AB136" s="11">
        <f>+'Ark1'!AE1761</f>
        <v>0</v>
      </c>
      <c r="AC136" s="102">
        <f t="shared" si="22"/>
        <v>1</v>
      </c>
      <c r="AD136" s="47"/>
      <c r="AE136" s="13"/>
      <c r="AF136" s="61"/>
    </row>
    <row r="137" spans="1:32" ht="15.6">
      <c r="A137" s="47"/>
      <c r="B137" s="56">
        <f>+'Ark1'!C1762</f>
        <v>2016</v>
      </c>
      <c r="C137" s="56">
        <f>+'Ark1'!L1762</f>
        <v>1</v>
      </c>
      <c r="D137" s="70" t="s">
        <v>28</v>
      </c>
      <c r="E137" s="359">
        <f>+'Ark1'!Q1762</f>
        <v>0</v>
      </c>
      <c r="F137" s="359">
        <f>+'Ark1'!R1762</f>
        <v>0</v>
      </c>
      <c r="G137" s="192">
        <f>+'Ark1'!AG1762</f>
        <v>0</v>
      </c>
      <c r="H137" s="192">
        <f t="shared" si="18"/>
        <v>-5.2673163023439558E-2</v>
      </c>
      <c r="I137" s="192">
        <f>+'Ark1'!AH1762</f>
        <v>0</v>
      </c>
      <c r="J137" s="192"/>
      <c r="K137" s="192"/>
      <c r="L137" s="169">
        <f>+'Ark1'!U1762</f>
        <v>0</v>
      </c>
      <c r="M137" s="192">
        <f t="shared" si="19"/>
        <v>-7.65</v>
      </c>
      <c r="N137" s="192"/>
      <c r="O137" s="192"/>
      <c r="P137" s="192"/>
      <c r="Q137" s="192"/>
      <c r="R137" s="58">
        <f>+'Ark1'!T1762</f>
        <v>0</v>
      </c>
      <c r="S137" s="192">
        <f t="shared" si="20"/>
        <v>-3.5</v>
      </c>
      <c r="T137" s="169">
        <f>+'Ark1'!W1762</f>
        <v>0</v>
      </c>
      <c r="U137" s="106"/>
      <c r="V137" s="79">
        <f>+'Ark1'!X1762</f>
        <v>0</v>
      </c>
      <c r="W137" s="79">
        <f>+'Ark1'!Y1762</f>
        <v>0</v>
      </c>
      <c r="X137" s="79">
        <f>+'Ark1'!Z1762</f>
        <v>0</v>
      </c>
      <c r="Y137" s="76"/>
      <c r="Z137" s="169">
        <f>+'Ark1'!AA1762</f>
        <v>0</v>
      </c>
      <c r="AA137" s="58">
        <f>+'Ark1'!AC1762</f>
        <v>0</v>
      </c>
      <c r="AB137" s="79">
        <f>+'Ark1'!AE1762</f>
        <v>0</v>
      </c>
      <c r="AC137" s="169" t="e">
        <f t="shared" si="22"/>
        <v>#DIV/0!</v>
      </c>
      <c r="AD137" s="47"/>
      <c r="AE137" s="13"/>
      <c r="AF137" s="61"/>
    </row>
    <row r="138" spans="1:32" ht="15.6">
      <c r="A138" s="47"/>
      <c r="B138" s="56">
        <f>+'Ark1'!C1763</f>
        <v>2016</v>
      </c>
      <c r="C138" s="56">
        <f>+'Ark1'!L1763</f>
        <v>2</v>
      </c>
      <c r="D138" s="70" t="s">
        <v>29</v>
      </c>
      <c r="E138" s="359">
        <f>+'Ark1'!Q1763</f>
        <v>1</v>
      </c>
      <c r="F138" s="359">
        <f>+'Ark1'!R1763</f>
        <v>1</v>
      </c>
      <c r="G138" s="192">
        <f>+'Ark1'!AG1763</f>
        <v>1.8800526414739609E-2</v>
      </c>
      <c r="H138" s="192">
        <f t="shared" si="18"/>
        <v>1.8800526414739609E-2</v>
      </c>
      <c r="I138" s="192">
        <f>+'Ark1'!AH1763</f>
        <v>6.8645718048220162E-3</v>
      </c>
      <c r="J138" s="192"/>
      <c r="K138" s="192"/>
      <c r="L138" s="169">
        <f>+'Ark1'!U1763</f>
        <v>4.9000000000000004</v>
      </c>
      <c r="M138" s="192">
        <f t="shared" si="19"/>
        <v>4.9000000000000004</v>
      </c>
      <c r="N138" s="192"/>
      <c r="O138" s="192"/>
      <c r="P138" s="192"/>
      <c r="Q138" s="192"/>
      <c r="R138" s="58">
        <f>+'Ark1'!T1763</f>
        <v>2</v>
      </c>
      <c r="S138" s="192">
        <f t="shared" si="20"/>
        <v>2</v>
      </c>
      <c r="T138" s="169">
        <f>+'Ark1'!W1763</f>
        <v>0</v>
      </c>
      <c r="U138" s="106"/>
      <c r="V138" s="79">
        <f>+'Ark1'!X1763</f>
        <v>0</v>
      </c>
      <c r="W138" s="79">
        <f>+'Ark1'!Y1763</f>
        <v>0</v>
      </c>
      <c r="X138" s="79">
        <f>+'Ark1'!Z1763</f>
        <v>0</v>
      </c>
      <c r="Y138" s="76"/>
      <c r="Z138" s="169">
        <f>+'Ark1'!AA1763</f>
        <v>0</v>
      </c>
      <c r="AA138" s="58">
        <f>+'Ark1'!AC1763</f>
        <v>0</v>
      </c>
      <c r="AB138" s="79">
        <f>+'Ark1'!AE1763</f>
        <v>0</v>
      </c>
      <c r="AC138" s="169">
        <f t="shared" si="22"/>
        <v>1</v>
      </c>
      <c r="AD138" s="47"/>
      <c r="AE138" s="13"/>
      <c r="AF138" s="61"/>
    </row>
    <row r="139" spans="1:32" ht="15.6">
      <c r="A139" s="47"/>
      <c r="B139" s="56">
        <f>+'Ark1'!C1764</f>
        <v>2016</v>
      </c>
      <c r="C139" s="56">
        <f>+'Ark1'!L1764</f>
        <v>3</v>
      </c>
      <c r="D139" s="70" t="s">
        <v>30</v>
      </c>
      <c r="E139" s="359">
        <f>+'Ark1'!Q1764</f>
        <v>4</v>
      </c>
      <c r="F139" s="359">
        <f>+'Ark1'!R1764</f>
        <v>12</v>
      </c>
      <c r="G139" s="192">
        <f>+'Ark1'!AG1764</f>
        <v>0.22560631697687536</v>
      </c>
      <c r="H139" s="192">
        <f t="shared" si="18"/>
        <v>9.3923409418276455E-2</v>
      </c>
      <c r="I139" s="192">
        <f>+'Ark1'!AH1764</f>
        <v>0.11417604124346828</v>
      </c>
      <c r="J139" s="192"/>
      <c r="K139" s="192"/>
      <c r="L139" s="169">
        <f>+'Ark1'!U1764</f>
        <v>6.7916666666666687</v>
      </c>
      <c r="M139" s="192">
        <f t="shared" si="19"/>
        <v>1.031666666666669</v>
      </c>
      <c r="N139" s="192"/>
      <c r="O139" s="192"/>
      <c r="P139" s="192"/>
      <c r="Q139" s="192"/>
      <c r="R139" s="58">
        <f>+'Ark1'!T1764</f>
        <v>2.0833333333333339</v>
      </c>
      <c r="S139" s="192">
        <f t="shared" si="20"/>
        <v>-0.7166666666666659</v>
      </c>
      <c r="T139" s="169">
        <f>+'Ark1'!W1764</f>
        <v>0</v>
      </c>
      <c r="U139" s="106"/>
      <c r="V139" s="79">
        <f>+'Ark1'!X1764</f>
        <v>0</v>
      </c>
      <c r="W139" s="79">
        <f>+'Ark1'!Y1764</f>
        <v>0</v>
      </c>
      <c r="X139" s="79">
        <f>+'Ark1'!Z1764</f>
        <v>0</v>
      </c>
      <c r="Y139" s="76"/>
      <c r="Z139" s="169">
        <f>+'Ark1'!AA1764</f>
        <v>1.1842426084023303</v>
      </c>
      <c r="AA139" s="58">
        <f>+'Ark1'!AC1764</f>
        <v>0.27638539919628202</v>
      </c>
      <c r="AB139" s="79">
        <f>+'Ark1'!AE1764</f>
        <v>7.8502493705146499</v>
      </c>
      <c r="AC139" s="169">
        <f t="shared" si="22"/>
        <v>3</v>
      </c>
      <c r="AD139" s="47"/>
      <c r="AE139" s="13"/>
      <c r="AF139" s="61"/>
    </row>
    <row r="140" spans="1:32" ht="15.6">
      <c r="A140" s="47"/>
      <c r="B140" s="56">
        <f>+'Ark1'!C1765</f>
        <v>2016</v>
      </c>
      <c r="C140" s="56">
        <f>+'Ark1'!L1765</f>
        <v>4</v>
      </c>
      <c r="D140" s="70" t="s">
        <v>31</v>
      </c>
      <c r="E140" s="359">
        <f>+'Ark1'!Q1765</f>
        <v>29</v>
      </c>
      <c r="F140" s="359">
        <f>+'Ark1'!R1765</f>
        <v>39</v>
      </c>
      <c r="G140" s="192">
        <f>+'Ark1'!AG1765</f>
        <v>0.73322053017484479</v>
      </c>
      <c r="H140" s="192">
        <f t="shared" si="18"/>
        <v>0.18015231842872925</v>
      </c>
      <c r="I140" s="192">
        <f>+'Ark1'!AH1765</f>
        <v>0.50111374175200762</v>
      </c>
      <c r="J140" s="192"/>
      <c r="K140" s="192"/>
      <c r="L140" s="169">
        <f>+'Ark1'!U1765</f>
        <v>9.171794871794873</v>
      </c>
      <c r="M140" s="192">
        <f t="shared" si="19"/>
        <v>1.3336996336996378</v>
      </c>
      <c r="N140" s="192"/>
      <c r="O140" s="192"/>
      <c r="P140" s="192"/>
      <c r="Q140" s="192"/>
      <c r="R140" s="58">
        <f>+'Ark1'!T1765</f>
        <v>3.4102564102564097</v>
      </c>
      <c r="S140" s="192">
        <f t="shared" si="20"/>
        <v>0.21978021978021856</v>
      </c>
      <c r="T140" s="169">
        <f>+'Ark1'!W1765</f>
        <v>0</v>
      </c>
      <c r="U140" s="106"/>
      <c r="V140" s="79">
        <f>+'Ark1'!X1765</f>
        <v>0</v>
      </c>
      <c r="W140" s="79">
        <f>+'Ark1'!Y1765</f>
        <v>0</v>
      </c>
      <c r="X140" s="79">
        <f>+'Ark1'!Z1765</f>
        <v>0</v>
      </c>
      <c r="Y140" s="76"/>
      <c r="Z140" s="169">
        <f>+'Ark1'!AA1765</f>
        <v>1.696746315890088</v>
      </c>
      <c r="AA140" s="58">
        <f>+'Ark1'!AC1765</f>
        <v>1.4090904270804199</v>
      </c>
      <c r="AB140" s="79">
        <f>+'Ark1'!AE1765</f>
        <v>33.622880635202634</v>
      </c>
      <c r="AC140" s="169">
        <f t="shared" si="22"/>
        <v>1.3448275862068966</v>
      </c>
      <c r="AD140" s="47"/>
      <c r="AE140" s="13"/>
      <c r="AF140" s="61"/>
    </row>
    <row r="141" spans="1:32" ht="15.6">
      <c r="A141" s="47"/>
      <c r="B141" s="56">
        <f>+'Ark1'!C1766</f>
        <v>2016</v>
      </c>
      <c r="C141" s="56">
        <f>+'Ark1'!L1766</f>
        <v>5</v>
      </c>
      <c r="D141" s="70" t="s">
        <v>409</v>
      </c>
      <c r="E141" s="359">
        <f>+'Ark1'!Q1766</f>
        <v>69</v>
      </c>
      <c r="F141" s="359">
        <f>+'Ark1'!R1766</f>
        <v>134</v>
      </c>
      <c r="G141" s="192">
        <f>+'Ark1'!AG1766</f>
        <v>2.5192705395751087</v>
      </c>
      <c r="H141" s="192">
        <f t="shared" si="18"/>
        <v>0.28066111107892722</v>
      </c>
      <c r="I141" s="192">
        <f>+'Ark1'!AH1766</f>
        <v>1.8125271430772911</v>
      </c>
      <c r="J141" s="192"/>
      <c r="K141" s="192"/>
      <c r="L141" s="169">
        <f>+'Ark1'!U1766</f>
        <v>9.655223880597017</v>
      </c>
      <c r="M141" s="192">
        <f t="shared" si="19"/>
        <v>7.6400351185254678E-2</v>
      </c>
      <c r="N141" s="192"/>
      <c r="O141" s="192"/>
      <c r="P141" s="192"/>
      <c r="Q141" s="192"/>
      <c r="R141" s="58">
        <f>+'Ark1'!T1766</f>
        <v>4</v>
      </c>
      <c r="S141" s="192">
        <f t="shared" si="20"/>
        <v>1.1764705882352899E-2</v>
      </c>
      <c r="T141" s="169">
        <f>+'Ark1'!W1766</f>
        <v>0</v>
      </c>
      <c r="U141" s="106"/>
      <c r="V141" s="79">
        <f>+'Ark1'!X1766</f>
        <v>0</v>
      </c>
      <c r="W141" s="79">
        <f>+'Ark1'!Y1766</f>
        <v>0</v>
      </c>
      <c r="X141" s="79">
        <f>+'Ark1'!Z1766</f>
        <v>0</v>
      </c>
      <c r="Y141" s="76"/>
      <c r="Z141" s="169">
        <f>+'Ark1'!AA1766</f>
        <v>1.7271133350957328</v>
      </c>
      <c r="AA141" s="58">
        <f>+'Ark1'!AC1766</f>
        <v>1.3382992102364117</v>
      </c>
      <c r="AB141" s="79">
        <f>+'Ark1'!AE1766</f>
        <v>14.884082478890731</v>
      </c>
      <c r="AC141" s="169">
        <f t="shared" si="22"/>
        <v>1.9420289855072463</v>
      </c>
      <c r="AD141" s="47"/>
      <c r="AE141" s="13"/>
      <c r="AF141" s="61"/>
    </row>
    <row r="142" spans="1:32" ht="15.6">
      <c r="A142" s="47"/>
      <c r="B142" s="56">
        <f>+'Ark1'!C1767</f>
        <v>2016</v>
      </c>
      <c r="C142" s="56">
        <f>+'Ark1'!L1767</f>
        <v>6</v>
      </c>
      <c r="D142" s="70" t="s">
        <v>32</v>
      </c>
      <c r="E142" s="359">
        <f>+'Ark1'!Q1767</f>
        <v>127</v>
      </c>
      <c r="F142" s="359">
        <f>+'Ark1'!R1767</f>
        <v>285</v>
      </c>
      <c r="G142" s="192">
        <f>+'Ark1'!AG1767</f>
        <v>5.3581500282007903</v>
      </c>
      <c r="H142" s="192">
        <f t="shared" si="18"/>
        <v>-0.17253208926036478</v>
      </c>
      <c r="I142" s="192">
        <f>+'Ark1'!AH1767</f>
        <v>4.2982026029335563</v>
      </c>
      <c r="J142" s="192"/>
      <c r="K142" s="192"/>
      <c r="L142" s="169">
        <f>+'Ark1'!U1767</f>
        <v>10.765263157894733</v>
      </c>
      <c r="M142" s="192">
        <f t="shared" si="19"/>
        <v>-0.24283208020050395</v>
      </c>
      <c r="N142" s="192"/>
      <c r="O142" s="192"/>
      <c r="P142" s="192"/>
      <c r="Q142" s="192"/>
      <c r="R142" s="58">
        <f>+'Ark1'!T1767</f>
        <v>4.8631578947368439</v>
      </c>
      <c r="S142" s="192">
        <f t="shared" si="20"/>
        <v>-4.1604010025062088E-2</v>
      </c>
      <c r="T142" s="169">
        <f>+'Ark1'!W1767</f>
        <v>0.35087719298245607</v>
      </c>
      <c r="U142" s="106"/>
      <c r="V142" s="79">
        <f>+'Ark1'!X1767</f>
        <v>2.4561403508771935</v>
      </c>
      <c r="W142" s="79">
        <f>+'Ark1'!Y1767</f>
        <v>0</v>
      </c>
      <c r="X142" s="79">
        <f>+'Ark1'!Z1767</f>
        <v>0</v>
      </c>
      <c r="Y142" s="76"/>
      <c r="Z142" s="169">
        <f>+'Ark1'!AA1767</f>
        <v>2.0515856984577776</v>
      </c>
      <c r="AA142" s="58">
        <f>+'Ark1'!AC1767</f>
        <v>1.4013316447501016</v>
      </c>
      <c r="AB142" s="79">
        <f>+'Ark1'!AE1767</f>
        <v>25.952563397827543</v>
      </c>
      <c r="AC142" s="169">
        <f t="shared" si="22"/>
        <v>2.2440944881889764</v>
      </c>
      <c r="AD142" s="47"/>
      <c r="AE142" s="13"/>
      <c r="AF142" s="61"/>
    </row>
    <row r="143" spans="1:32" ht="15.6">
      <c r="A143" s="47"/>
      <c r="B143" s="56">
        <f>+'Ark1'!C1768</f>
        <v>2016</v>
      </c>
      <c r="C143" s="56">
        <f>+'Ark1'!L1768</f>
        <v>7</v>
      </c>
      <c r="D143" s="70" t="s">
        <v>33</v>
      </c>
      <c r="E143" s="359">
        <f>+'Ark1'!Q1768</f>
        <v>177</v>
      </c>
      <c r="F143" s="359">
        <f>+'Ark1'!R1768</f>
        <v>520</v>
      </c>
      <c r="G143" s="192">
        <f>+'Ark1'!AG1768</f>
        <v>9.7762737356645992</v>
      </c>
      <c r="H143" s="192">
        <f t="shared" si="18"/>
        <v>0.21609464691031732</v>
      </c>
      <c r="I143" s="192">
        <f>+'Ark1'!AH1768</f>
        <v>8.4959583082332895</v>
      </c>
      <c r="J143" s="192"/>
      <c r="K143" s="192"/>
      <c r="L143" s="169">
        <f>+'Ark1'!U1768</f>
        <v>11.662499999999998</v>
      </c>
      <c r="M143" s="192">
        <f t="shared" si="19"/>
        <v>-0.17331267217631208</v>
      </c>
      <c r="N143" s="192"/>
      <c r="O143" s="192"/>
      <c r="P143" s="192"/>
      <c r="Q143" s="192"/>
      <c r="R143" s="58">
        <f>+'Ark1'!T1768</f>
        <v>5.5288461538461524</v>
      </c>
      <c r="S143" s="192">
        <f t="shared" si="20"/>
        <v>4.9507310870945176E-2</v>
      </c>
      <c r="T143" s="169">
        <f>+'Ark1'!W1768</f>
        <v>0.38461538461538447</v>
      </c>
      <c r="U143" s="106"/>
      <c r="V143" s="79">
        <f>+'Ark1'!X1768</f>
        <v>4.6153846153846141</v>
      </c>
      <c r="W143" s="79">
        <f>+'Ark1'!Y1768</f>
        <v>0.76923076923076894</v>
      </c>
      <c r="X143" s="79">
        <f>+'Ark1'!Z1768</f>
        <v>0</v>
      </c>
      <c r="Y143" s="76"/>
      <c r="Z143" s="169">
        <f>+'Ark1'!AA1768</f>
        <v>2.6447403355164703</v>
      </c>
      <c r="AA143" s="58">
        <f>+'Ark1'!AC1768</f>
        <v>1.420703582257413</v>
      </c>
      <c r="AB143" s="79">
        <f>+'Ark1'!AE1768</f>
        <v>37.3065887727996</v>
      </c>
      <c r="AC143" s="169">
        <f t="shared" si="22"/>
        <v>2.9378531073446328</v>
      </c>
      <c r="AD143" s="47"/>
      <c r="AE143" s="13"/>
      <c r="AF143" s="61"/>
    </row>
    <row r="144" spans="1:32" ht="15.6">
      <c r="A144" s="47"/>
      <c r="B144" s="56">
        <f>+'Ark1'!C1769</f>
        <v>2016</v>
      </c>
      <c r="C144" s="56">
        <f>+'Ark1'!L1769</f>
        <v>8</v>
      </c>
      <c r="D144" s="70" t="s">
        <v>34</v>
      </c>
      <c r="E144" s="359">
        <f>+'Ark1'!Q1769</f>
        <v>290</v>
      </c>
      <c r="F144" s="359">
        <f>+'Ark1'!R1769</f>
        <v>1632</v>
      </c>
      <c r="G144" s="192">
        <f>+'Ark1'!AG1769</f>
        <v>30.682459108855053</v>
      </c>
      <c r="H144" s="192">
        <f t="shared" si="18"/>
        <v>2.1072681686390951</v>
      </c>
      <c r="I144" s="192">
        <f>+'Ark1'!AH1769</f>
        <v>29.399279920426995</v>
      </c>
      <c r="J144" s="192"/>
      <c r="K144" s="192"/>
      <c r="L144" s="169">
        <f>+'Ark1'!U1769</f>
        <v>12.858762254901938</v>
      </c>
      <c r="M144" s="192">
        <f t="shared" si="19"/>
        <v>-9.4601800397601465E-2</v>
      </c>
      <c r="N144" s="192"/>
      <c r="O144" s="192"/>
      <c r="P144" s="192"/>
      <c r="Q144" s="192"/>
      <c r="R144" s="58">
        <f>+'Ark1'!T1769</f>
        <v>6.1917892156862733</v>
      </c>
      <c r="S144" s="192">
        <f t="shared" si="20"/>
        <v>6.6443593566456904E-2</v>
      </c>
      <c r="T144" s="169">
        <f>+'Ark1'!W1769</f>
        <v>1.041666666666667</v>
      </c>
      <c r="U144" s="106"/>
      <c r="V144" s="79">
        <f>+'Ark1'!X1769</f>
        <v>9.1299019607843128</v>
      </c>
      <c r="W144" s="79">
        <f>+'Ark1'!Y1769</f>
        <v>0.85784313725490224</v>
      </c>
      <c r="X144" s="79">
        <f>+'Ark1'!Z1769</f>
        <v>0</v>
      </c>
      <c r="Y144" s="76"/>
      <c r="Z144" s="169">
        <f>+'Ark1'!AA1769</f>
        <v>2.6884437125294021</v>
      </c>
      <c r="AA144" s="58">
        <f>+'Ark1'!AC1769</f>
        <v>1.3030342548434664</v>
      </c>
      <c r="AB144" s="79">
        <f>+'Ark1'!AE1769</f>
        <v>38.542295850948314</v>
      </c>
      <c r="AC144" s="169">
        <f t="shared" si="22"/>
        <v>5.6275862068965514</v>
      </c>
      <c r="AD144" s="47"/>
      <c r="AE144" s="13"/>
      <c r="AF144" s="61"/>
    </row>
    <row r="145" spans="1:32" ht="15.6">
      <c r="A145" s="47"/>
      <c r="B145" s="56">
        <f>+'Ark1'!C1770</f>
        <v>2016</v>
      </c>
      <c r="C145" s="56">
        <f>+'Ark1'!L1770</f>
        <v>9</v>
      </c>
      <c r="D145" s="70" t="s">
        <v>35</v>
      </c>
      <c r="E145" s="359">
        <f>+'Ark1'!Q1770</f>
        <v>271</v>
      </c>
      <c r="F145" s="359">
        <f>+'Ark1'!R1770</f>
        <v>1501</v>
      </c>
      <c r="G145" s="192">
        <f>+'Ark1'!AG1770</f>
        <v>28.219590148524151</v>
      </c>
      <c r="H145" s="192">
        <f t="shared" si="18"/>
        <v>0.32915032761290419</v>
      </c>
      <c r="I145" s="192">
        <f>+'Ark1'!AH1770</f>
        <v>29.768145584959566</v>
      </c>
      <c r="J145" s="192"/>
      <c r="K145" s="192"/>
      <c r="L145" s="169">
        <f>+'Ark1'!U1770</f>
        <v>14.15642904730178</v>
      </c>
      <c r="M145" s="192">
        <f t="shared" si="19"/>
        <v>0.14660846184381526</v>
      </c>
      <c r="N145" s="192"/>
      <c r="O145" s="192"/>
      <c r="P145" s="192"/>
      <c r="Q145" s="192"/>
      <c r="R145" s="58">
        <f>+'Ark1'!T1770</f>
        <v>6.580946035976015</v>
      </c>
      <c r="S145" s="192">
        <f t="shared" si="20"/>
        <v>7.1031021811710282E-2</v>
      </c>
      <c r="T145" s="169">
        <f>+'Ark1'!W1770</f>
        <v>3.064623584277149</v>
      </c>
      <c r="U145" s="106"/>
      <c r="V145" s="79">
        <f>+'Ark1'!X1770</f>
        <v>17.788141239173889</v>
      </c>
      <c r="W145" s="79">
        <f>+'Ark1'!Y1770</f>
        <v>2.3984010659560298</v>
      </c>
      <c r="X145" s="79">
        <f>+'Ark1'!Z1770</f>
        <v>0</v>
      </c>
      <c r="Y145" s="76"/>
      <c r="Z145" s="169">
        <f>+'Ark1'!AA1770</f>
        <v>3.1719635461289863</v>
      </c>
      <c r="AA145" s="58">
        <f>+'Ark1'!AC1770</f>
        <v>1.3250557934852056</v>
      </c>
      <c r="AB145" s="79">
        <f>+'Ark1'!AE1770</f>
        <v>37.733233451678529</v>
      </c>
      <c r="AC145" s="169">
        <f t="shared" si="22"/>
        <v>5.5387453874538748</v>
      </c>
      <c r="AD145" s="47"/>
      <c r="AE145" s="13"/>
      <c r="AF145" s="61"/>
    </row>
    <row r="146" spans="1:32" ht="15.6">
      <c r="A146" s="47"/>
      <c r="B146" s="56">
        <f>+'Ark1'!C1771</f>
        <v>2016</v>
      </c>
      <c r="C146" s="56">
        <f>+'Ark1'!L1771</f>
        <v>10</v>
      </c>
      <c r="D146" s="70" t="s">
        <v>36</v>
      </c>
      <c r="E146" s="359">
        <f>+'Ark1'!Q1771</f>
        <v>204</v>
      </c>
      <c r="F146" s="359">
        <f>+'Ark1'!R1771</f>
        <v>789</v>
      </c>
      <c r="G146" s="192">
        <f>+'Ark1'!AG1771</f>
        <v>14.833615341229551</v>
      </c>
      <c r="H146" s="192">
        <f t="shared" ref="H146:H209" si="25">+G146-G161</f>
        <v>-0.65229458766167703</v>
      </c>
      <c r="I146" s="192">
        <f>+'Ark1'!AH1771</f>
        <v>16.455919642481899</v>
      </c>
      <c r="J146" s="192"/>
      <c r="K146" s="192"/>
      <c r="L146" s="169">
        <f>+'Ark1'!U1771</f>
        <v>14.887705956907462</v>
      </c>
      <c r="M146" s="192">
        <f t="shared" ref="M146:M209" si="26">+L146-L161</f>
        <v>0.27188963037685099</v>
      </c>
      <c r="N146" s="192"/>
      <c r="O146" s="192"/>
      <c r="P146" s="192"/>
      <c r="Q146" s="192"/>
      <c r="R146" s="58">
        <f>+'Ark1'!T1771</f>
        <v>6.5944233206590637</v>
      </c>
      <c r="S146" s="192">
        <f t="shared" ref="S146:S209" si="27">+R146-R161</f>
        <v>-9.4352189545017673E-2</v>
      </c>
      <c r="T146" s="169">
        <f>+'Ark1'!W1771</f>
        <v>5.9569074778200237</v>
      </c>
      <c r="U146" s="106"/>
      <c r="V146" s="79">
        <f>+'Ark1'!X1771</f>
        <v>27.629911280101393</v>
      </c>
      <c r="W146" s="79">
        <f>+'Ark1'!Y1771</f>
        <v>1.6476552598225596</v>
      </c>
      <c r="X146" s="79">
        <f>+'Ark1'!Z1771</f>
        <v>0</v>
      </c>
      <c r="Y146" s="76"/>
      <c r="Z146" s="169">
        <f>+'Ark1'!AA1771</f>
        <v>2.9131733375354956</v>
      </c>
      <c r="AA146" s="58">
        <f>+'Ark1'!AC1771</f>
        <v>1.4241335891908911</v>
      </c>
      <c r="AB146" s="79">
        <f>+'Ark1'!AE1771</f>
        <v>29.271612965652182</v>
      </c>
      <c r="AC146" s="169">
        <f t="shared" si="22"/>
        <v>3.8676470588235294</v>
      </c>
      <c r="AD146" s="47"/>
      <c r="AE146" s="13"/>
      <c r="AF146" s="61"/>
    </row>
    <row r="147" spans="1:32" ht="15.6">
      <c r="A147" s="47"/>
      <c r="B147" s="56">
        <f>+'Ark1'!C1772</f>
        <v>2016</v>
      </c>
      <c r="C147" s="56">
        <f>+'Ark1'!L1772</f>
        <v>11</v>
      </c>
      <c r="D147" s="70" t="s">
        <v>37</v>
      </c>
      <c r="E147" s="359">
        <f>+'Ark1'!Q1772</f>
        <v>131</v>
      </c>
      <c r="F147" s="359">
        <f>+'Ark1'!R1772</f>
        <v>345</v>
      </c>
      <c r="G147" s="192">
        <f>+'Ark1'!AG1772</f>
        <v>6.4861816130851651</v>
      </c>
      <c r="H147" s="192">
        <f t="shared" si="25"/>
        <v>-1.5464757479893656</v>
      </c>
      <c r="I147" s="192">
        <f>+'Ark1'!AH1772</f>
        <v>7.7739174290077342</v>
      </c>
      <c r="J147" s="192"/>
      <c r="K147" s="192"/>
      <c r="L147" s="169">
        <f>+'Ark1'!U1772</f>
        <v>16.084347826086972</v>
      </c>
      <c r="M147" s="192">
        <f t="shared" si="26"/>
        <v>0.91811831789025256</v>
      </c>
      <c r="N147" s="192"/>
      <c r="O147" s="192"/>
      <c r="P147" s="192"/>
      <c r="Q147" s="192"/>
      <c r="R147" s="58">
        <f>+'Ark1'!T1772</f>
        <v>6.6550724637681151</v>
      </c>
      <c r="S147" s="192">
        <f t="shared" si="27"/>
        <v>-0.12525540508434396</v>
      </c>
      <c r="T147" s="169">
        <f>+'Ark1'!W1772</f>
        <v>6.6666666666666687</v>
      </c>
      <c r="U147" s="106"/>
      <c r="V147" s="79">
        <f>+'Ark1'!X1772</f>
        <v>43.188405797101439</v>
      </c>
      <c r="W147" s="79">
        <f>+'Ark1'!Y1772</f>
        <v>3.7681159420289849</v>
      </c>
      <c r="X147" s="79">
        <f>+'Ark1'!Z1772</f>
        <v>0</v>
      </c>
      <c r="Y147" s="76"/>
      <c r="Z147" s="169">
        <f>+'Ark1'!AA1772</f>
        <v>3.384292565496013</v>
      </c>
      <c r="AA147" s="58">
        <f>+'Ark1'!AC1772</f>
        <v>1.4763386194862891</v>
      </c>
      <c r="AB147" s="79">
        <f>+'Ark1'!AE1772</f>
        <v>28.567882201420975</v>
      </c>
      <c r="AC147" s="169">
        <f t="shared" si="22"/>
        <v>2.6335877862595418</v>
      </c>
      <c r="AD147" s="47"/>
      <c r="AE147" s="13"/>
      <c r="AF147" s="61"/>
    </row>
    <row r="148" spans="1:32" ht="15.6">
      <c r="A148" s="47"/>
      <c r="B148" s="56">
        <f>+'Ark1'!C1773</f>
        <v>2016</v>
      </c>
      <c r="C148" s="56">
        <f>+'Ark1'!L1773</f>
        <v>12</v>
      </c>
      <c r="D148" s="70" t="s">
        <v>38</v>
      </c>
      <c r="E148" s="359">
        <f>+'Ark1'!Q1773</f>
        <v>36</v>
      </c>
      <c r="F148" s="359">
        <f>+'Ark1'!R1773</f>
        <v>57</v>
      </c>
      <c r="G148" s="192">
        <f>+'Ark1'!AG1773</f>
        <v>1.071630005640158</v>
      </c>
      <c r="H148" s="192">
        <f t="shared" si="25"/>
        <v>-0.56123804808646827</v>
      </c>
      <c r="I148" s="192">
        <f>+'Ark1'!AH1773</f>
        <v>1.3028677098947909</v>
      </c>
      <c r="J148" s="192"/>
      <c r="K148" s="192"/>
      <c r="L148" s="169">
        <f>+'Ark1'!U1773</f>
        <v>16.315789473684205</v>
      </c>
      <c r="M148" s="192">
        <f t="shared" si="26"/>
        <v>0.78353140916808073</v>
      </c>
      <c r="N148" s="192"/>
      <c r="O148" s="192"/>
      <c r="P148" s="192"/>
      <c r="Q148" s="192"/>
      <c r="R148" s="58">
        <f>+'Ark1'!T1773</f>
        <v>6.8070175438596499</v>
      </c>
      <c r="S148" s="192">
        <f t="shared" si="27"/>
        <v>-6.3950198075836795E-2</v>
      </c>
      <c r="T148" s="169">
        <f>+'Ark1'!W1773</f>
        <v>8.7719298245614024</v>
      </c>
      <c r="U148" s="106"/>
      <c r="V148" s="79">
        <f>+'Ark1'!X1773</f>
        <v>42.105263157894754</v>
      </c>
      <c r="W148" s="79">
        <f>+'Ark1'!Y1773</f>
        <v>8.7719298245614024</v>
      </c>
      <c r="X148" s="79">
        <f>+'Ark1'!Z1773</f>
        <v>0</v>
      </c>
      <c r="Y148" s="76"/>
      <c r="Z148" s="169">
        <f>+'Ark1'!AA1773</f>
        <v>3.1380958285818696</v>
      </c>
      <c r="AA148" s="58">
        <f>+'Ark1'!AC1773</f>
        <v>1.82033924437301</v>
      </c>
      <c r="AB148" s="79">
        <f>+'Ark1'!AE1773</f>
        <v>34.11283298184162</v>
      </c>
      <c r="AC148" s="169">
        <f t="shared" si="22"/>
        <v>1.5833333333333333</v>
      </c>
      <c r="AD148" s="47"/>
      <c r="AE148" s="13"/>
      <c r="AF148" s="61"/>
    </row>
    <row r="149" spans="1:32" ht="15.6">
      <c r="A149" s="47"/>
      <c r="B149" s="56">
        <f>+'Ark1'!C1774</f>
        <v>2016</v>
      </c>
      <c r="C149" s="56">
        <f>+'Ark1'!L1774</f>
        <v>13</v>
      </c>
      <c r="D149" s="70" t="s">
        <v>39</v>
      </c>
      <c r="E149" s="359">
        <f>+'Ark1'!Q1774</f>
        <v>4</v>
      </c>
      <c r="F149" s="359">
        <f>+'Ark1'!R1774</f>
        <v>3</v>
      </c>
      <c r="G149" s="192">
        <f>+'Ark1'!AG1774</f>
        <v>5.640157924421884E-2</v>
      </c>
      <c r="H149" s="192">
        <f t="shared" si="25"/>
        <v>-0.20696423587297896</v>
      </c>
      <c r="I149" s="192">
        <f>+'Ark1'!AH1774</f>
        <v>5.3795828021462336E-2</v>
      </c>
      <c r="J149" s="192"/>
      <c r="K149" s="192"/>
      <c r="L149" s="169">
        <f>+'Ark1'!U1774</f>
        <v>12.800000000000002</v>
      </c>
      <c r="M149" s="192">
        <f t="shared" si="26"/>
        <v>-3.5999999999999961</v>
      </c>
      <c r="N149" s="192"/>
      <c r="O149" s="192"/>
      <c r="P149" s="192"/>
      <c r="Q149" s="192"/>
      <c r="R149" s="58">
        <f>+'Ark1'!T1774</f>
        <v>5</v>
      </c>
      <c r="S149" s="192">
        <f t="shared" si="27"/>
        <v>-0.59999999999999964</v>
      </c>
      <c r="T149" s="169">
        <f>+'Ark1'!W1774</f>
        <v>0</v>
      </c>
      <c r="U149" s="106"/>
      <c r="V149" s="79">
        <f>+'Ark1'!X1774</f>
        <v>33.333333333333343</v>
      </c>
      <c r="W149" s="79">
        <f>+'Ark1'!Y1774</f>
        <v>0</v>
      </c>
      <c r="X149" s="79">
        <f>+'Ark1'!Z1774</f>
        <v>0</v>
      </c>
      <c r="Y149" s="76"/>
      <c r="Z149" s="169">
        <f>+'Ark1'!AA1774</f>
        <v>2.5806975801127781</v>
      </c>
      <c r="AA149" s="58">
        <f>+'Ark1'!AC1774</f>
        <v>0.81649658092772603</v>
      </c>
      <c r="AB149" s="79">
        <f>+'Ark1'!AE1774</f>
        <v>56.94947974514961</v>
      </c>
      <c r="AC149" s="169">
        <f t="shared" si="22"/>
        <v>0.75</v>
      </c>
      <c r="AD149" s="47"/>
      <c r="AE149" s="13"/>
      <c r="AF149" s="61"/>
    </row>
    <row r="150" spans="1:32" ht="15.6">
      <c r="A150" s="47"/>
      <c r="B150" s="56">
        <f>+'Ark1'!C1775</f>
        <v>2016</v>
      </c>
      <c r="C150" s="56">
        <f>+'Ark1'!L1775</f>
        <v>14</v>
      </c>
      <c r="D150" s="70" t="s">
        <v>410</v>
      </c>
      <c r="E150" s="359">
        <f>+'Ark1'!Q1775</f>
        <v>1</v>
      </c>
      <c r="F150" s="359">
        <f>+'Ark1'!R1775</f>
        <v>1</v>
      </c>
      <c r="G150" s="192">
        <f>+'Ark1'!AG1775</f>
        <v>1.8800526414739609E-2</v>
      </c>
      <c r="H150" s="192">
        <f t="shared" si="25"/>
        <v>-3.3872636608699949E-2</v>
      </c>
      <c r="I150" s="192">
        <f>+'Ark1'!AH1775</f>
        <v>1.7231476163124659E-2</v>
      </c>
      <c r="J150" s="192"/>
      <c r="K150" s="192"/>
      <c r="L150" s="169">
        <f>+'Ark1'!U1775</f>
        <v>12.3</v>
      </c>
      <c r="M150" s="192">
        <f t="shared" si="26"/>
        <v>-3.75</v>
      </c>
      <c r="N150" s="192"/>
      <c r="O150" s="192"/>
      <c r="P150" s="192"/>
      <c r="Q150" s="192"/>
      <c r="R150" s="58">
        <f>+'Ark1'!T1775</f>
        <v>6</v>
      </c>
      <c r="S150" s="192">
        <f t="shared" si="27"/>
        <v>0</v>
      </c>
      <c r="T150" s="169">
        <f>+'Ark1'!W1775</f>
        <v>0</v>
      </c>
      <c r="U150" s="106"/>
      <c r="V150" s="79">
        <f>+'Ark1'!X1775</f>
        <v>0</v>
      </c>
      <c r="W150" s="79">
        <f>+'Ark1'!Y1775</f>
        <v>0</v>
      </c>
      <c r="X150" s="79">
        <f>+'Ark1'!Z1775</f>
        <v>0</v>
      </c>
      <c r="Y150" s="76"/>
      <c r="Z150" s="169">
        <f>+'Ark1'!AA1775</f>
        <v>0</v>
      </c>
      <c r="AA150" s="58">
        <f>+'Ark1'!AC1775</f>
        <v>0</v>
      </c>
      <c r="AB150" s="79">
        <f>+'Ark1'!AE1775</f>
        <v>0</v>
      </c>
      <c r="AC150" s="169">
        <f t="shared" si="22"/>
        <v>1</v>
      </c>
      <c r="AD150" s="47"/>
      <c r="AE150" s="13"/>
      <c r="AF150" s="61"/>
    </row>
    <row r="151" spans="1:32" ht="15.6">
      <c r="A151" s="47"/>
      <c r="B151" s="56">
        <f>+'Ark1'!C1776</f>
        <v>2016</v>
      </c>
      <c r="C151" s="56">
        <f>+'Ark1'!L1776</f>
        <v>15</v>
      </c>
      <c r="D151" s="70" t="s">
        <v>40</v>
      </c>
      <c r="E151" s="359">
        <f>+'Ark1'!Q1776</f>
        <v>0</v>
      </c>
      <c r="F151" s="359">
        <f>+'Ark1'!R1776</f>
        <v>0</v>
      </c>
      <c r="G151" s="192">
        <f>+'Ark1'!AG1776</f>
        <v>0</v>
      </c>
      <c r="H151" s="192">
        <f t="shared" si="25"/>
        <v>0</v>
      </c>
      <c r="I151" s="192">
        <f>+'Ark1'!AH1776</f>
        <v>0</v>
      </c>
      <c r="J151" s="192"/>
      <c r="K151" s="192"/>
      <c r="L151" s="169">
        <f>+'Ark1'!U1776</f>
        <v>0</v>
      </c>
      <c r="M151" s="192">
        <f t="shared" si="26"/>
        <v>0</v>
      </c>
      <c r="N151" s="192"/>
      <c r="O151" s="192"/>
      <c r="P151" s="192"/>
      <c r="Q151" s="192"/>
      <c r="R151" s="58">
        <f>+'Ark1'!T1776</f>
        <v>0</v>
      </c>
      <c r="S151" s="192">
        <f t="shared" si="27"/>
        <v>0</v>
      </c>
      <c r="T151" s="169">
        <f>+'Ark1'!W1776</f>
        <v>0</v>
      </c>
      <c r="U151" s="106"/>
      <c r="V151" s="79">
        <f>+'Ark1'!X1776</f>
        <v>0</v>
      </c>
      <c r="W151" s="79">
        <f>+'Ark1'!Y1776</f>
        <v>0</v>
      </c>
      <c r="X151" s="79">
        <f>+'Ark1'!Z1776</f>
        <v>0</v>
      </c>
      <c r="Y151" s="76"/>
      <c r="Z151" s="169">
        <f>+'Ark1'!AA1776</f>
        <v>0</v>
      </c>
      <c r="AA151" s="58">
        <f>+'Ark1'!AC1776</f>
        <v>0</v>
      </c>
      <c r="AB151" s="79">
        <f>+'Ark1'!AE1776</f>
        <v>0</v>
      </c>
      <c r="AC151" s="169" t="e">
        <f t="shared" si="22"/>
        <v>#DIV/0!</v>
      </c>
      <c r="AD151" s="47"/>
      <c r="AE151" s="13"/>
      <c r="AF151" s="61"/>
    </row>
    <row r="152" spans="1:32" ht="15.6">
      <c r="A152" s="47"/>
      <c r="B152">
        <f>+'Ark1'!C1777</f>
        <v>2015</v>
      </c>
      <c r="C152">
        <f>+'Ark1'!L1777</f>
        <v>1</v>
      </c>
      <c r="D152" s="3" t="str">
        <f t="shared" ref="D152" si="28">+D137</f>
        <v>P-</v>
      </c>
      <c r="E152" s="347">
        <f>+'Ark1'!Q1777</f>
        <v>2</v>
      </c>
      <c r="F152" s="347">
        <f>+'Ark1'!R1777</f>
        <v>2</v>
      </c>
      <c r="G152" s="210">
        <f>+'Ark1'!AG1777</f>
        <v>5.2673163023439558E-2</v>
      </c>
      <c r="H152" s="210">
        <f t="shared" si="25"/>
        <v>5.2673163023439558E-2</v>
      </c>
      <c r="I152" s="210">
        <f>+'Ark1'!AH1777</f>
        <v>3.0058525717720993E-2</v>
      </c>
      <c r="J152" s="210"/>
      <c r="K152" s="210"/>
      <c r="L152" s="102">
        <f>+'Ark1'!U1777</f>
        <v>7.65</v>
      </c>
      <c r="M152" s="210">
        <f t="shared" si="26"/>
        <v>7.65</v>
      </c>
      <c r="N152" s="210"/>
      <c r="O152" s="210"/>
      <c r="P152" s="210"/>
      <c r="Q152" s="210"/>
      <c r="R152" s="1">
        <f>+'Ark1'!T1777</f>
        <v>3.5</v>
      </c>
      <c r="S152" s="210">
        <f t="shared" si="27"/>
        <v>3.5</v>
      </c>
      <c r="T152" s="102">
        <f>+'Ark1'!W1777</f>
        <v>0</v>
      </c>
      <c r="U152" s="106"/>
      <c r="V152" s="11">
        <f>+'Ark1'!X1777</f>
        <v>0</v>
      </c>
      <c r="W152" s="11">
        <f>+'Ark1'!Y1777</f>
        <v>0</v>
      </c>
      <c r="X152" s="11">
        <f>+'Ark1'!Z1777</f>
        <v>0</v>
      </c>
      <c r="Y152" s="76"/>
      <c r="Z152" s="102">
        <f>+'Ark1'!AA1777</f>
        <v>4.1499999999999995</v>
      </c>
      <c r="AA152" s="1">
        <f>+'Ark1'!AC1777</f>
        <v>0.5</v>
      </c>
      <c r="AB152" s="11">
        <f>+'Ark1'!AE1777</f>
        <v>99.999999999999986</v>
      </c>
      <c r="AC152" s="102">
        <f t="shared" si="22"/>
        <v>1</v>
      </c>
      <c r="AD152" s="47"/>
      <c r="AE152" s="13"/>
      <c r="AF152" s="61"/>
    </row>
    <row r="153" spans="1:32" ht="15.6">
      <c r="A153" s="47"/>
      <c r="B153">
        <f>+'Ark1'!C1778</f>
        <v>2015</v>
      </c>
      <c r="C153">
        <f>+'Ark1'!L1778</f>
        <v>2</v>
      </c>
      <c r="D153" s="3" t="str">
        <f t="shared" si="24"/>
        <v>P</v>
      </c>
      <c r="E153" s="347">
        <f>+'Ark1'!Q1778</f>
        <v>0</v>
      </c>
      <c r="F153" s="347">
        <f>+'Ark1'!R1778</f>
        <v>0</v>
      </c>
      <c r="G153" s="210">
        <f>+'Ark1'!AG1778</f>
        <v>0</v>
      </c>
      <c r="H153" s="210">
        <f t="shared" si="25"/>
        <v>-7.0455612963832806E-2</v>
      </c>
      <c r="I153" s="210">
        <f>+'Ark1'!AH1778</f>
        <v>0</v>
      </c>
      <c r="J153" s="210"/>
      <c r="K153" s="210"/>
      <c r="L153" s="102">
        <f>+'Ark1'!U1778</f>
        <v>0</v>
      </c>
      <c r="M153" s="210">
        <f t="shared" si="26"/>
        <v>-5.7333333333333352</v>
      </c>
      <c r="N153" s="210"/>
      <c r="O153" s="210"/>
      <c r="P153" s="210"/>
      <c r="Q153" s="210"/>
      <c r="R153" s="1">
        <f>+'Ark1'!T1778</f>
        <v>0</v>
      </c>
      <c r="S153" s="210">
        <f t="shared" si="27"/>
        <v>-2</v>
      </c>
      <c r="T153" s="102">
        <f>+'Ark1'!W1778</f>
        <v>0</v>
      </c>
      <c r="U153" s="106"/>
      <c r="V153" s="11">
        <f>+'Ark1'!X1778</f>
        <v>0</v>
      </c>
      <c r="W153" s="11">
        <f>+'Ark1'!Y1778</f>
        <v>0</v>
      </c>
      <c r="X153" s="11">
        <f>+'Ark1'!Z1778</f>
        <v>0</v>
      </c>
      <c r="Y153" s="76"/>
      <c r="Z153" s="102">
        <f>+'Ark1'!AA1778</f>
        <v>0</v>
      </c>
      <c r="AA153" s="1">
        <f>+'Ark1'!AC1778</f>
        <v>0</v>
      </c>
      <c r="AB153" s="11">
        <f>+'Ark1'!AE1778</f>
        <v>0</v>
      </c>
      <c r="AC153" s="102" t="e">
        <f t="shared" si="22"/>
        <v>#DIV/0!</v>
      </c>
      <c r="AD153" s="47"/>
      <c r="AE153" s="13"/>
      <c r="AF153" s="61"/>
    </row>
    <row r="154" spans="1:32" ht="15.6">
      <c r="A154" s="47"/>
      <c r="B154">
        <f>+'Ark1'!C1779</f>
        <v>2015</v>
      </c>
      <c r="C154">
        <f>+'Ark1'!L1779</f>
        <v>3</v>
      </c>
      <c r="D154" s="3" t="str">
        <f t="shared" si="24"/>
        <v>P+</v>
      </c>
      <c r="E154" s="347">
        <f>+'Ark1'!Q1779</f>
        <v>4</v>
      </c>
      <c r="F154" s="347">
        <f>+'Ark1'!R1779</f>
        <v>5</v>
      </c>
      <c r="G154" s="210">
        <f>+'Ark1'!AG1779</f>
        <v>0.13168290755859891</v>
      </c>
      <c r="H154" s="210">
        <f t="shared" si="25"/>
        <v>-3.2713522690344249E-2</v>
      </c>
      <c r="I154" s="210">
        <f>+'Ark1'!AH1779</f>
        <v>5.6580754292180679E-2</v>
      </c>
      <c r="J154" s="210"/>
      <c r="K154" s="210"/>
      <c r="L154" s="102">
        <f>+'Ark1'!U1779</f>
        <v>5.76</v>
      </c>
      <c r="M154" s="210">
        <f t="shared" si="26"/>
        <v>-1.8114285714285696</v>
      </c>
      <c r="N154" s="210"/>
      <c r="O154" s="210"/>
      <c r="P154" s="210"/>
      <c r="Q154" s="210"/>
      <c r="R154" s="1">
        <f>+'Ark1'!T1779</f>
        <v>2.8</v>
      </c>
      <c r="S154" s="210">
        <f t="shared" si="27"/>
        <v>0.79999999999999982</v>
      </c>
      <c r="T154" s="102">
        <f>+'Ark1'!W1779</f>
        <v>0</v>
      </c>
      <c r="U154" s="106"/>
      <c r="V154" s="11">
        <f>+'Ark1'!X1779</f>
        <v>0</v>
      </c>
      <c r="W154" s="11">
        <f>+'Ark1'!Y1779</f>
        <v>0</v>
      </c>
      <c r="X154" s="11">
        <f>+'Ark1'!Z1779</f>
        <v>0</v>
      </c>
      <c r="Y154" s="76"/>
      <c r="Z154" s="102">
        <f>+'Ark1'!AA1779</f>
        <v>1.8810635289644004</v>
      </c>
      <c r="AA154" s="1">
        <f>+'Ark1'!AC1779</f>
        <v>0.74833147735478878</v>
      </c>
      <c r="AB154" s="11">
        <f>+'Ark1'!AE1779</f>
        <v>-21.880298363539431</v>
      </c>
      <c r="AC154" s="102">
        <f t="shared" si="22"/>
        <v>1.25</v>
      </c>
      <c r="AD154" s="47"/>
      <c r="AE154" s="13"/>
      <c r="AF154" s="61"/>
    </row>
    <row r="155" spans="1:32" ht="15.6">
      <c r="A155" s="47"/>
      <c r="B155">
        <f>+'Ark1'!C1780</f>
        <v>2015</v>
      </c>
      <c r="C155">
        <f>+'Ark1'!L1780</f>
        <v>4</v>
      </c>
      <c r="D155" s="3" t="str">
        <f t="shared" si="24"/>
        <v>O-</v>
      </c>
      <c r="E155" s="347">
        <f>+'Ark1'!Q1780</f>
        <v>17</v>
      </c>
      <c r="F155" s="347">
        <f>+'Ark1'!R1780</f>
        <v>21</v>
      </c>
      <c r="G155" s="210">
        <f>+'Ark1'!AG1780</f>
        <v>0.55306821174611553</v>
      </c>
      <c r="H155" s="210">
        <f t="shared" si="25"/>
        <v>-0.55073639135393126</v>
      </c>
      <c r="I155" s="210">
        <f>+'Ark1'!AH1780</f>
        <v>0.32337472765600472</v>
      </c>
      <c r="J155" s="210"/>
      <c r="K155" s="210"/>
      <c r="L155" s="102">
        <f>+'Ark1'!U1780</f>
        <v>7.8380952380952351</v>
      </c>
      <c r="M155" s="210">
        <f t="shared" si="26"/>
        <v>-0.21722391084093395</v>
      </c>
      <c r="N155" s="210"/>
      <c r="O155" s="210"/>
      <c r="P155" s="210"/>
      <c r="Q155" s="210"/>
      <c r="R155" s="1">
        <f>+'Ark1'!T1780</f>
        <v>3.1904761904761911</v>
      </c>
      <c r="S155" s="210">
        <f t="shared" si="27"/>
        <v>-0.68186423505572424</v>
      </c>
      <c r="T155" s="102">
        <f>+'Ark1'!W1780</f>
        <v>0</v>
      </c>
      <c r="U155" s="106"/>
      <c r="V155" s="11">
        <f>+'Ark1'!X1780</f>
        <v>0</v>
      </c>
      <c r="W155" s="11">
        <f>+'Ark1'!Y1780</f>
        <v>0</v>
      </c>
      <c r="X155" s="11">
        <f>+'Ark1'!Z1780</f>
        <v>0</v>
      </c>
      <c r="Y155" s="76"/>
      <c r="Z155" s="102">
        <f>+'Ark1'!AA1780</f>
        <v>1.9747154564105835</v>
      </c>
      <c r="AA155" s="1">
        <f>+'Ark1'!AC1780</f>
        <v>1.2196427118919699</v>
      </c>
      <c r="AB155" s="11">
        <f>+'Ark1'!AE1780</f>
        <v>9.9799904422703847</v>
      </c>
      <c r="AC155" s="102">
        <f t="shared" si="22"/>
        <v>1.2352941176470589</v>
      </c>
      <c r="AD155" s="47"/>
      <c r="AE155" s="13"/>
      <c r="AF155" s="61"/>
    </row>
    <row r="156" spans="1:32" ht="15.6">
      <c r="A156" s="47"/>
      <c r="B156">
        <f>+'Ark1'!C1781</f>
        <v>2015</v>
      </c>
      <c r="C156">
        <f>+'Ark1'!L1781</f>
        <v>5</v>
      </c>
      <c r="D156" s="3" t="str">
        <f t="shared" si="24"/>
        <v>O</v>
      </c>
      <c r="E156" s="347">
        <f>+'Ark1'!Q1781</f>
        <v>53</v>
      </c>
      <c r="F156" s="347">
        <f>+'Ark1'!R1781</f>
        <v>85</v>
      </c>
      <c r="G156" s="210">
        <f>+'Ark1'!AG1781</f>
        <v>2.2386094284961815</v>
      </c>
      <c r="H156" s="210">
        <f t="shared" si="25"/>
        <v>-0.41521865980818573</v>
      </c>
      <c r="I156" s="210">
        <f>+'Ark1'!AH1781</f>
        <v>1.5995850744685252</v>
      </c>
      <c r="J156" s="210"/>
      <c r="K156" s="210"/>
      <c r="L156" s="102">
        <f>+'Ark1'!U1781</f>
        <v>9.5788235294117623</v>
      </c>
      <c r="M156" s="210">
        <f t="shared" si="26"/>
        <v>-0.34861009890682304</v>
      </c>
      <c r="N156" s="210"/>
      <c r="O156" s="210"/>
      <c r="P156" s="210"/>
      <c r="Q156" s="210"/>
      <c r="R156" s="1">
        <f>+'Ark1'!T1781</f>
        <v>3.9882352941176471</v>
      </c>
      <c r="S156" s="210">
        <f t="shared" si="27"/>
        <v>-0.27725143154607057</v>
      </c>
      <c r="T156" s="102">
        <f>+'Ark1'!W1781</f>
        <v>0</v>
      </c>
      <c r="U156" s="106"/>
      <c r="V156" s="11">
        <f>+'Ark1'!X1781</f>
        <v>1.1764705882352939</v>
      </c>
      <c r="W156" s="11">
        <f>+'Ark1'!Y1781</f>
        <v>0</v>
      </c>
      <c r="X156" s="11">
        <f>+'Ark1'!Z1781</f>
        <v>0</v>
      </c>
      <c r="Y156" s="76"/>
      <c r="Z156" s="102">
        <f>+'Ark1'!AA1781</f>
        <v>1.7990908892220188</v>
      </c>
      <c r="AA156" s="1">
        <f>+'Ark1'!AC1781</f>
        <v>1.3676438962645281</v>
      </c>
      <c r="AB156" s="11">
        <f>+'Ark1'!AE1781</f>
        <v>40.536133731226592</v>
      </c>
      <c r="AC156" s="102">
        <f t="shared" si="22"/>
        <v>1.6037735849056605</v>
      </c>
      <c r="AD156" s="47"/>
      <c r="AE156" s="13"/>
      <c r="AF156" s="61"/>
    </row>
    <row r="157" spans="1:32" ht="15.6">
      <c r="A157" s="47"/>
      <c r="B157">
        <f>+'Ark1'!C1782</f>
        <v>2015</v>
      </c>
      <c r="C157">
        <f>+'Ark1'!L1782</f>
        <v>6</v>
      </c>
      <c r="D157" s="3" t="str">
        <f t="shared" si="24"/>
        <v>O+</v>
      </c>
      <c r="E157" s="347">
        <f>+'Ark1'!Q1782</f>
        <v>101</v>
      </c>
      <c r="F157" s="347">
        <f>+'Ark1'!R1782</f>
        <v>210</v>
      </c>
      <c r="G157" s="210">
        <f>+'Ark1'!AG1782</f>
        <v>5.5306821174611551</v>
      </c>
      <c r="H157" s="210">
        <f t="shared" si="25"/>
        <v>5.8629510603473989E-2</v>
      </c>
      <c r="I157" s="210">
        <f>+'Ark1'!AH1782</f>
        <v>4.5415878367095148</v>
      </c>
      <c r="J157" s="210"/>
      <c r="K157" s="210"/>
      <c r="L157" s="102">
        <f>+'Ark1'!U1782</f>
        <v>11.008095238095237</v>
      </c>
      <c r="M157" s="210">
        <f t="shared" si="26"/>
        <v>-5.8857551604335256E-2</v>
      </c>
      <c r="N157" s="210"/>
      <c r="O157" s="210"/>
      <c r="P157" s="210"/>
      <c r="Q157" s="210"/>
      <c r="R157" s="1">
        <f>+'Ark1'!T1782</f>
        <v>4.904761904761906</v>
      </c>
      <c r="S157" s="210">
        <f t="shared" si="27"/>
        <v>-0.36133251583895287</v>
      </c>
      <c r="T157" s="102">
        <f>+'Ark1'!W1782</f>
        <v>0</v>
      </c>
      <c r="U157" s="106"/>
      <c r="V157" s="11">
        <f>+'Ark1'!X1782</f>
        <v>2.3809523809523818</v>
      </c>
      <c r="W157" s="11">
        <f>+'Ark1'!Y1782</f>
        <v>0</v>
      </c>
      <c r="X157" s="11">
        <f>+'Ark1'!Z1782</f>
        <v>0</v>
      </c>
      <c r="Y157" s="76"/>
      <c r="Z157" s="102">
        <f>+'Ark1'!AA1782</f>
        <v>2.0669004146942167</v>
      </c>
      <c r="AA157" s="1">
        <f>+'Ark1'!AC1782</f>
        <v>1.2190848208609228</v>
      </c>
      <c r="AB157" s="11">
        <f>+'Ark1'!AE1782</f>
        <v>45.462580484996963</v>
      </c>
      <c r="AC157" s="102">
        <f t="shared" si="22"/>
        <v>2.0792079207920793</v>
      </c>
      <c r="AD157" s="47"/>
      <c r="AE157" s="13"/>
      <c r="AF157" s="61"/>
    </row>
    <row r="158" spans="1:32" ht="15.6">
      <c r="A158" s="47"/>
      <c r="B158">
        <f>+'Ark1'!C1783</f>
        <v>2015</v>
      </c>
      <c r="C158">
        <f>+'Ark1'!L1783</f>
        <v>7</v>
      </c>
      <c r="D158" s="3" t="str">
        <f t="shared" si="24"/>
        <v>R-</v>
      </c>
      <c r="E158" s="347">
        <f>+'Ark1'!Q1783</f>
        <v>146</v>
      </c>
      <c r="F158" s="347">
        <f>+'Ark1'!R1783</f>
        <v>363</v>
      </c>
      <c r="G158" s="210">
        <f>+'Ark1'!AG1783</f>
        <v>9.5601790887542819</v>
      </c>
      <c r="H158" s="210">
        <f t="shared" si="25"/>
        <v>-2.2998490934909057</v>
      </c>
      <c r="I158" s="210">
        <f>+'Ark1'!AH1783</f>
        <v>8.4407483590599011</v>
      </c>
      <c r="J158" s="210"/>
      <c r="K158" s="210"/>
      <c r="L158" s="102">
        <f>+'Ark1'!U1783</f>
        <v>11.83581267217631</v>
      </c>
      <c r="M158" s="210">
        <f t="shared" si="26"/>
        <v>2.7297820691162045E-2</v>
      </c>
      <c r="N158" s="210"/>
      <c r="O158" s="210"/>
      <c r="P158" s="210"/>
      <c r="Q158" s="210"/>
      <c r="R158" s="1">
        <f>+'Ark1'!T1783</f>
        <v>5.4793388429752072</v>
      </c>
      <c r="S158" s="210">
        <f t="shared" si="27"/>
        <v>-0.33254234514360448</v>
      </c>
      <c r="T158" s="102">
        <f>+'Ark1'!W1783</f>
        <v>0.27548209366391191</v>
      </c>
      <c r="U158" s="106"/>
      <c r="V158" s="11">
        <f>+'Ark1'!X1783</f>
        <v>5.5096418732782384</v>
      </c>
      <c r="W158" s="11">
        <f>+'Ark1'!Y1783</f>
        <v>0.55096418732782382</v>
      </c>
      <c r="X158" s="11">
        <f>+'Ark1'!Z1783</f>
        <v>0</v>
      </c>
      <c r="Y158" s="76"/>
      <c r="Z158" s="102">
        <f>+'Ark1'!AA1783</f>
        <v>2.4359534001419219</v>
      </c>
      <c r="AA158" s="1">
        <f>+'Ark1'!AC1783</f>
        <v>1.3692762574467867</v>
      </c>
      <c r="AB158" s="11">
        <f>+'Ark1'!AE1783</f>
        <v>36.833042839232874</v>
      </c>
      <c r="AC158" s="102">
        <f t="shared" si="22"/>
        <v>2.4863013698630136</v>
      </c>
      <c r="AD158" s="47"/>
      <c r="AE158" s="13"/>
      <c r="AF158" s="61"/>
    </row>
    <row r="159" spans="1:32" ht="15.6">
      <c r="A159" s="47"/>
      <c r="B159">
        <f>+'Ark1'!C1784</f>
        <v>2015</v>
      </c>
      <c r="C159">
        <f>+'Ark1'!L1784</f>
        <v>8</v>
      </c>
      <c r="D159" s="3" t="str">
        <f t="shared" si="24"/>
        <v>R</v>
      </c>
      <c r="E159" s="347">
        <f>+'Ark1'!Q1784</f>
        <v>257</v>
      </c>
      <c r="F159" s="347">
        <f>+'Ark1'!R1784</f>
        <v>1085</v>
      </c>
      <c r="G159" s="210">
        <f>+'Ark1'!AG1784</f>
        <v>28.575190940215958</v>
      </c>
      <c r="H159" s="210">
        <f t="shared" si="25"/>
        <v>-6.2298818639174449</v>
      </c>
      <c r="I159" s="210">
        <f>+'Ark1'!AH1784</f>
        <v>27.611408094584167</v>
      </c>
      <c r="J159" s="210"/>
      <c r="K159" s="210"/>
      <c r="L159" s="102">
        <f>+'Ark1'!U1784</f>
        <v>12.95336405529954</v>
      </c>
      <c r="M159" s="210">
        <f t="shared" si="26"/>
        <v>-0.24589370448454417</v>
      </c>
      <c r="N159" s="210"/>
      <c r="O159" s="210"/>
      <c r="P159" s="210"/>
      <c r="Q159" s="210"/>
      <c r="R159" s="1">
        <f>+'Ark1'!T1784</f>
        <v>6.1253456221198164</v>
      </c>
      <c r="S159" s="210">
        <f t="shared" si="27"/>
        <v>-0.46709702295440803</v>
      </c>
      <c r="T159" s="102">
        <f>+'Ark1'!W1784</f>
        <v>1.0138248847926268</v>
      </c>
      <c r="U159" s="106"/>
      <c r="V159" s="11">
        <f>+'Ark1'!X1784</f>
        <v>9.4930875576036886</v>
      </c>
      <c r="W159" s="11">
        <f>+'Ark1'!Y1784</f>
        <v>0.46082949308755761</v>
      </c>
      <c r="X159" s="11">
        <f>+'Ark1'!Z1784</f>
        <v>0</v>
      </c>
      <c r="Y159" s="76"/>
      <c r="Z159" s="102">
        <f>+'Ark1'!AA1784</f>
        <v>2.5466957395896754</v>
      </c>
      <c r="AA159" s="1">
        <f>+'Ark1'!AC1784</f>
        <v>1.2630710125917284</v>
      </c>
      <c r="AB159" s="11">
        <f>+'Ark1'!AE1784</f>
        <v>38.900112107849907</v>
      </c>
      <c r="AC159" s="102">
        <f t="shared" si="22"/>
        <v>4.2217898832684826</v>
      </c>
      <c r="AD159" s="47"/>
      <c r="AE159" s="13"/>
      <c r="AF159" s="61"/>
    </row>
    <row r="160" spans="1:32" ht="15.6">
      <c r="A160" s="47"/>
      <c r="B160">
        <f>+'Ark1'!C1785</f>
        <v>2015</v>
      </c>
      <c r="C160">
        <f>+'Ark1'!L1785</f>
        <v>9</v>
      </c>
      <c r="D160" s="3" t="str">
        <f t="shared" si="24"/>
        <v>R+</v>
      </c>
      <c r="E160" s="347">
        <f>+'Ark1'!Q1785</f>
        <v>250</v>
      </c>
      <c r="F160" s="347">
        <f>+'Ark1'!R1785</f>
        <v>1059</v>
      </c>
      <c r="G160" s="210">
        <f>+'Ark1'!AG1785</f>
        <v>27.890439820911247</v>
      </c>
      <c r="H160" s="210">
        <f t="shared" si="25"/>
        <v>-0.36226097758570575</v>
      </c>
      <c r="I160" s="210">
        <f>+'Ark1'!AH1785</f>
        <v>29.147732742378764</v>
      </c>
      <c r="J160" s="210"/>
      <c r="K160" s="210"/>
      <c r="L160" s="102">
        <f>+'Ark1'!U1785</f>
        <v>14.009820585457964</v>
      </c>
      <c r="M160" s="210">
        <f t="shared" si="26"/>
        <v>-0.50988016267173641</v>
      </c>
      <c r="N160" s="210"/>
      <c r="O160" s="210"/>
      <c r="P160" s="210"/>
      <c r="Q160" s="210"/>
      <c r="R160" s="1">
        <f>+'Ark1'!T1785</f>
        <v>6.5099150141643047</v>
      </c>
      <c r="S160" s="210">
        <f t="shared" si="27"/>
        <v>-0.56656046380743064</v>
      </c>
      <c r="T160" s="102">
        <f>+'Ark1'!W1785</f>
        <v>3.3050047214353175</v>
      </c>
      <c r="U160" s="106"/>
      <c r="V160" s="11">
        <f>+'Ark1'!X1785</f>
        <v>16.997167138810202</v>
      </c>
      <c r="W160" s="11">
        <f>+'Ark1'!Y1785</f>
        <v>1.7941454202077436</v>
      </c>
      <c r="X160" s="11">
        <f>+'Ark1'!Z1785</f>
        <v>0</v>
      </c>
      <c r="Y160" s="76"/>
      <c r="Z160" s="102">
        <f>+'Ark1'!AA1785</f>
        <v>2.8322635095031461</v>
      </c>
      <c r="AA160" s="1">
        <f>+'Ark1'!AC1785</f>
        <v>1.2849994919776055</v>
      </c>
      <c r="AB160" s="11">
        <f>+'Ark1'!AE1785</f>
        <v>41.81420517348959</v>
      </c>
      <c r="AC160" s="102">
        <f t="shared" si="22"/>
        <v>4.2359999999999998</v>
      </c>
      <c r="AD160" s="47"/>
      <c r="AE160" s="13"/>
      <c r="AF160" s="61"/>
    </row>
    <row r="161" spans="1:32" ht="15.6">
      <c r="A161" s="47"/>
      <c r="B161">
        <f>+'Ark1'!C1786</f>
        <v>2015</v>
      </c>
      <c r="C161">
        <f>+'Ark1'!L1786</f>
        <v>10</v>
      </c>
      <c r="D161" s="3" t="str">
        <f t="shared" si="24"/>
        <v>U-</v>
      </c>
      <c r="E161" s="347">
        <f>+'Ark1'!Q1786</f>
        <v>191</v>
      </c>
      <c r="F161" s="347">
        <f>+'Ark1'!R1786</f>
        <v>588</v>
      </c>
      <c r="G161" s="210">
        <f>+'Ark1'!AG1786</f>
        <v>15.485909928891228</v>
      </c>
      <c r="H161" s="210">
        <f t="shared" si="25"/>
        <v>4.6122603281397048</v>
      </c>
      <c r="I161" s="210">
        <f>+'Ark1'!AH1786</f>
        <v>16.884050710501036</v>
      </c>
      <c r="J161" s="210"/>
      <c r="K161" s="210"/>
      <c r="L161" s="102">
        <f>+'Ark1'!U1786</f>
        <v>14.615816326530611</v>
      </c>
      <c r="M161" s="210">
        <f t="shared" si="26"/>
        <v>-0.66107352228147853</v>
      </c>
      <c r="N161" s="210"/>
      <c r="O161" s="210"/>
      <c r="P161" s="210"/>
      <c r="Q161" s="210"/>
      <c r="R161" s="1">
        <f>+'Ark1'!T1786</f>
        <v>6.6887755102040813</v>
      </c>
      <c r="S161" s="210">
        <f t="shared" si="27"/>
        <v>-0.6783951161458095</v>
      </c>
      <c r="T161" s="102">
        <f>+'Ark1'!W1786</f>
        <v>3.0612244897959182</v>
      </c>
      <c r="U161" s="106"/>
      <c r="V161" s="11">
        <f>+'Ark1'!X1786</f>
        <v>19.387755102040817</v>
      </c>
      <c r="W161" s="11">
        <f>+'Ark1'!Y1786</f>
        <v>2.0408163265306123</v>
      </c>
      <c r="X161" s="11">
        <f>+'Ark1'!Z1786</f>
        <v>0</v>
      </c>
      <c r="Y161" s="76"/>
      <c r="Z161" s="102">
        <f>+'Ark1'!AA1786</f>
        <v>2.7600413176449945</v>
      </c>
      <c r="AA161" s="1">
        <f>+'Ark1'!AC1786</f>
        <v>1.205180088137217</v>
      </c>
      <c r="AB161" s="11">
        <f>+'Ark1'!AE1786</f>
        <v>34.183605634569012</v>
      </c>
      <c r="AC161" s="102">
        <f t="shared" ref="AC161:AC224" si="29">+F161/E161</f>
        <v>3.0785340314136125</v>
      </c>
      <c r="AD161" s="47"/>
      <c r="AE161" s="13"/>
      <c r="AF161" s="61"/>
    </row>
    <row r="162" spans="1:32" ht="15.6">
      <c r="A162" s="47"/>
      <c r="B162">
        <f>+'Ark1'!C1787</f>
        <v>2015</v>
      </c>
      <c r="C162">
        <f>+'Ark1'!L1787</f>
        <v>11</v>
      </c>
      <c r="D162" s="3" t="str">
        <f t="shared" si="24"/>
        <v>U</v>
      </c>
      <c r="E162" s="347">
        <f>+'Ark1'!Q1787</f>
        <v>118</v>
      </c>
      <c r="F162" s="347">
        <f>+'Ark1'!R1787</f>
        <v>305</v>
      </c>
      <c r="G162" s="210">
        <f>+'Ark1'!AG1787</f>
        <v>8.0326573610745307</v>
      </c>
      <c r="H162" s="210">
        <f t="shared" si="25"/>
        <v>4.13411344374245</v>
      </c>
      <c r="I162" s="210">
        <f>+'Ark1'!AH1787</f>
        <v>9.08769427532431</v>
      </c>
      <c r="J162" s="210"/>
      <c r="K162" s="210"/>
      <c r="L162" s="102">
        <f>+'Ark1'!U1787</f>
        <v>15.16622950819672</v>
      </c>
      <c r="M162" s="210">
        <f t="shared" si="26"/>
        <v>-0.6337704918032756</v>
      </c>
      <c r="N162" s="210"/>
      <c r="O162" s="210"/>
      <c r="P162" s="210"/>
      <c r="Q162" s="210"/>
      <c r="R162" s="1">
        <f>+'Ark1'!T1787</f>
        <v>6.7803278688524591</v>
      </c>
      <c r="S162" s="210">
        <f t="shared" si="27"/>
        <v>-0.75581670946079171</v>
      </c>
      <c r="T162" s="102">
        <f>+'Ark1'!W1787</f>
        <v>4.2622950819672125</v>
      </c>
      <c r="U162" s="106"/>
      <c r="V162" s="11">
        <f>+'Ark1'!X1787</f>
        <v>27.540983606557369</v>
      </c>
      <c r="W162" s="11">
        <f>+'Ark1'!Y1787</f>
        <v>2.6229508196721314</v>
      </c>
      <c r="X162" s="11">
        <f>+'Ark1'!Z1787</f>
        <v>0</v>
      </c>
      <c r="Y162" s="76"/>
      <c r="Z162" s="102">
        <f>+'Ark1'!AA1787</f>
        <v>2.7794457307666112</v>
      </c>
      <c r="AA162" s="1">
        <f>+'Ark1'!AC1787</f>
        <v>1.2548685088363765</v>
      </c>
      <c r="AB162" s="11">
        <f>+'Ark1'!AE1787</f>
        <v>38.084306633684754</v>
      </c>
      <c r="AC162" s="102">
        <f t="shared" si="29"/>
        <v>2.5847457627118646</v>
      </c>
      <c r="AD162" s="47"/>
      <c r="AE162" s="13"/>
      <c r="AF162" s="61"/>
    </row>
    <row r="163" spans="1:32" ht="15.6">
      <c r="A163" s="47"/>
      <c r="B163">
        <f>+'Ark1'!C1788</f>
        <v>2015</v>
      </c>
      <c r="C163">
        <f>+'Ark1'!L1788</f>
        <v>12</v>
      </c>
      <c r="D163" s="3" t="str">
        <f t="shared" si="24"/>
        <v>U+</v>
      </c>
      <c r="E163" s="347">
        <f>+'Ark1'!Q1788</f>
        <v>37</v>
      </c>
      <c r="F163" s="347">
        <f>+'Ark1'!R1788</f>
        <v>62</v>
      </c>
      <c r="G163" s="210">
        <f>+'Ark1'!AG1788</f>
        <v>1.6328680537266262</v>
      </c>
      <c r="H163" s="210">
        <f t="shared" si="25"/>
        <v>0.88134151544574324</v>
      </c>
      <c r="I163" s="210">
        <f>+'Ark1'!AH1788</f>
        <v>1.8919189716447904</v>
      </c>
      <c r="J163" s="210"/>
      <c r="K163" s="210"/>
      <c r="L163" s="102">
        <f>+'Ark1'!U1788</f>
        <v>15.532258064516125</v>
      </c>
      <c r="M163" s="210">
        <f t="shared" si="26"/>
        <v>-1.4052419354838754</v>
      </c>
      <c r="N163" s="210"/>
      <c r="O163" s="210"/>
      <c r="P163" s="210"/>
      <c r="Q163" s="210"/>
      <c r="R163" s="1">
        <f>+'Ark1'!T1788</f>
        <v>6.8709677419354867</v>
      </c>
      <c r="S163" s="210">
        <f t="shared" si="27"/>
        <v>-0.59778225806451335</v>
      </c>
      <c r="T163" s="102">
        <f>+'Ark1'!W1788</f>
        <v>4.8387096774193559</v>
      </c>
      <c r="U163" s="106"/>
      <c r="V163" s="11">
        <f>+'Ark1'!X1788</f>
        <v>37.096774193548391</v>
      </c>
      <c r="W163" s="11">
        <f>+'Ark1'!Y1788</f>
        <v>3.2258064516129026</v>
      </c>
      <c r="X163" s="11">
        <f>+'Ark1'!Z1788</f>
        <v>0</v>
      </c>
      <c r="Y163" s="76"/>
      <c r="Z163" s="102">
        <f>+'Ark1'!AA1788</f>
        <v>2.6029000075937958</v>
      </c>
      <c r="AA163" s="1">
        <f>+'Ark1'!AC1788</f>
        <v>1.1843586935926305</v>
      </c>
      <c r="AB163" s="11">
        <f>+'Ark1'!AE1788</f>
        <v>31.160767749014056</v>
      </c>
      <c r="AC163" s="102">
        <f t="shared" si="29"/>
        <v>1.6756756756756757</v>
      </c>
      <c r="AD163" s="47"/>
      <c r="AE163" s="13"/>
      <c r="AF163" s="61"/>
    </row>
    <row r="164" spans="1:32" ht="15.6">
      <c r="A164" s="47"/>
      <c r="B164">
        <f>+'Ark1'!C1789</f>
        <v>2015</v>
      </c>
      <c r="C164">
        <f>+'Ark1'!L1789</f>
        <v>13</v>
      </c>
      <c r="D164" s="3" t="str">
        <f t="shared" si="24"/>
        <v>E-</v>
      </c>
      <c r="E164" s="347">
        <f>+'Ark1'!Q1789</f>
        <v>5</v>
      </c>
      <c r="F164" s="347">
        <f>+'Ark1'!R1789</f>
        <v>10</v>
      </c>
      <c r="G164" s="210">
        <f>+'Ark1'!AG1789</f>
        <v>0.26336581511719781</v>
      </c>
      <c r="H164" s="210">
        <f t="shared" si="25"/>
        <v>0.16942499783208742</v>
      </c>
      <c r="I164" s="210">
        <f>+'Ark1'!AH1789</f>
        <v>0.32219596194158445</v>
      </c>
      <c r="J164" s="210"/>
      <c r="K164" s="210"/>
      <c r="L164" s="102">
        <f>+'Ark1'!U1789</f>
        <v>16.399999999999999</v>
      </c>
      <c r="M164" s="210">
        <f t="shared" si="26"/>
        <v>-0.30000000000000071</v>
      </c>
      <c r="N164" s="210"/>
      <c r="O164" s="210"/>
      <c r="P164" s="210"/>
      <c r="Q164" s="210"/>
      <c r="R164" s="1">
        <f>+'Ark1'!T1789</f>
        <v>5.6</v>
      </c>
      <c r="S164" s="210">
        <f t="shared" si="27"/>
        <v>-1.6500000000000004</v>
      </c>
      <c r="T164" s="102">
        <f>+'Ark1'!W1789</f>
        <v>0</v>
      </c>
      <c r="U164" s="106"/>
      <c r="V164" s="11">
        <f>+'Ark1'!X1789</f>
        <v>60</v>
      </c>
      <c r="W164" s="11">
        <f>+'Ark1'!Y1789</f>
        <v>10</v>
      </c>
      <c r="X164" s="11">
        <f>+'Ark1'!Z1789</f>
        <v>0</v>
      </c>
      <c r="Y164" s="76"/>
      <c r="Z164" s="102">
        <f>+'Ark1'!AA1789</f>
        <v>3.8923000912057182</v>
      </c>
      <c r="AA164" s="1">
        <f>+'Ark1'!AC1789</f>
        <v>1.3564659966250543</v>
      </c>
      <c r="AB164" s="11">
        <f>+'Ark1'!AE1789</f>
        <v>65.911928088271054</v>
      </c>
      <c r="AC164" s="102">
        <f t="shared" si="29"/>
        <v>2</v>
      </c>
      <c r="AD164" s="47"/>
      <c r="AE164" s="13"/>
      <c r="AF164" s="61"/>
    </row>
    <row r="165" spans="1:32" ht="15.6">
      <c r="A165" s="47"/>
      <c r="B165">
        <f>+'Ark1'!C1790</f>
        <v>2015</v>
      </c>
      <c r="C165">
        <f>+'Ark1'!L1790</f>
        <v>14</v>
      </c>
      <c r="D165" s="3" t="str">
        <f t="shared" si="24"/>
        <v>E</v>
      </c>
      <c r="E165" s="347">
        <f>+'Ark1'!Q1790</f>
        <v>1</v>
      </c>
      <c r="F165" s="347">
        <f>+'Ark1'!R1790</f>
        <v>2</v>
      </c>
      <c r="G165" s="210">
        <f>+'Ark1'!AG1790</f>
        <v>5.2673163023439558E-2</v>
      </c>
      <c r="H165" s="210">
        <f t="shared" si="25"/>
        <v>5.2673163023439558E-2</v>
      </c>
      <c r="I165" s="210">
        <f>+'Ark1'!AH1790</f>
        <v>6.3063965721493018E-2</v>
      </c>
      <c r="J165" s="210"/>
      <c r="K165" s="210"/>
      <c r="L165" s="102">
        <f>+'Ark1'!U1790</f>
        <v>16.05</v>
      </c>
      <c r="M165" s="210">
        <f t="shared" si="26"/>
        <v>16.05</v>
      </c>
      <c r="N165" s="210"/>
      <c r="O165" s="210"/>
      <c r="P165" s="210"/>
      <c r="Q165" s="210"/>
      <c r="R165" s="1">
        <f>+'Ark1'!T1790</f>
        <v>6</v>
      </c>
      <c r="S165" s="210">
        <f t="shared" si="27"/>
        <v>6</v>
      </c>
      <c r="T165" s="102">
        <f>+'Ark1'!W1790</f>
        <v>0</v>
      </c>
      <c r="U165" s="106"/>
      <c r="V165" s="11">
        <f>+'Ark1'!X1790</f>
        <v>50</v>
      </c>
      <c r="W165" s="11">
        <f>+'Ark1'!Y1790</f>
        <v>0</v>
      </c>
      <c r="X165" s="11">
        <f>+'Ark1'!Z1790</f>
        <v>0</v>
      </c>
      <c r="Y165" s="76"/>
      <c r="Z165" s="102">
        <f>+'Ark1'!AA1790</f>
        <v>1.1499999999999957</v>
      </c>
      <c r="AA165" s="1">
        <f>+'Ark1'!AC1790</f>
        <v>1</v>
      </c>
      <c r="AB165" s="11">
        <f>+'Ark1'!AE1790</f>
        <v>-100.00000000000082</v>
      </c>
      <c r="AC165" s="102">
        <f t="shared" si="29"/>
        <v>2</v>
      </c>
      <c r="AD165" s="47"/>
      <c r="AE165" s="13"/>
      <c r="AF165" s="61"/>
    </row>
    <row r="166" spans="1:32" ht="15.6">
      <c r="A166" s="47"/>
      <c r="B166">
        <f>+'Ark1'!C1791</f>
        <v>2015</v>
      </c>
      <c r="C166">
        <f>+'Ark1'!L1791</f>
        <v>15</v>
      </c>
      <c r="D166" s="3" t="str">
        <f t="shared" si="24"/>
        <v>E+</v>
      </c>
      <c r="E166" s="347">
        <f>+'Ark1'!Q1791</f>
        <v>0</v>
      </c>
      <c r="F166" s="347">
        <f>+'Ark1'!R1791</f>
        <v>0</v>
      </c>
      <c r="G166" s="210">
        <f>+'Ark1'!AG1791</f>
        <v>0</v>
      </c>
      <c r="H166" s="210">
        <f t="shared" si="25"/>
        <v>0</v>
      </c>
      <c r="I166" s="210">
        <f>+'Ark1'!AH1791</f>
        <v>0</v>
      </c>
      <c r="J166" s="210"/>
      <c r="K166" s="210"/>
      <c r="L166" s="102">
        <f>+'Ark1'!U1791</f>
        <v>0</v>
      </c>
      <c r="M166" s="210">
        <f t="shared" si="26"/>
        <v>0</v>
      </c>
      <c r="N166" s="210"/>
      <c r="O166" s="210"/>
      <c r="P166" s="210"/>
      <c r="Q166" s="210"/>
      <c r="R166" s="1">
        <f>+'Ark1'!T1791</f>
        <v>0</v>
      </c>
      <c r="S166" s="210">
        <f t="shared" si="27"/>
        <v>0</v>
      </c>
      <c r="T166" s="102">
        <f>+'Ark1'!W1791</f>
        <v>0</v>
      </c>
      <c r="U166" s="106"/>
      <c r="V166" s="11">
        <f>+'Ark1'!X1791</f>
        <v>0</v>
      </c>
      <c r="W166" s="11">
        <f>+'Ark1'!Y1791</f>
        <v>0</v>
      </c>
      <c r="X166" s="11">
        <f>+'Ark1'!Z1791</f>
        <v>0</v>
      </c>
      <c r="Y166" s="76"/>
      <c r="Z166" s="102">
        <f>+'Ark1'!AA1791</f>
        <v>0</v>
      </c>
      <c r="AA166" s="1">
        <f>+'Ark1'!AC1791</f>
        <v>0</v>
      </c>
      <c r="AB166" s="11">
        <f>+'Ark1'!AE1791</f>
        <v>0</v>
      </c>
      <c r="AC166" s="102" t="e">
        <f t="shared" si="29"/>
        <v>#DIV/0!</v>
      </c>
      <c r="AD166" s="47"/>
      <c r="AE166" s="13"/>
      <c r="AF166" s="61"/>
    </row>
    <row r="167" spans="1:32" ht="15.6">
      <c r="A167" s="47"/>
      <c r="B167" s="56">
        <f>+'Ark1'!C1792</f>
        <v>2014</v>
      </c>
      <c r="C167" s="56">
        <f>+'Ark1'!L1792</f>
        <v>1</v>
      </c>
      <c r="D167" s="70" t="s">
        <v>28</v>
      </c>
      <c r="E167" s="359">
        <f>+'Ark1'!Q1792</f>
        <v>0</v>
      </c>
      <c r="F167" s="359">
        <f>+'Ark1'!R1792</f>
        <v>0</v>
      </c>
      <c r="G167" s="192">
        <f>+'Ark1'!AG1792</f>
        <v>0</v>
      </c>
      <c r="H167" s="192">
        <f t="shared" si="25"/>
        <v>-2.9949086552860139E-2</v>
      </c>
      <c r="I167" s="192">
        <f>+'Ark1'!AH1792</f>
        <v>0</v>
      </c>
      <c r="J167" s="192"/>
      <c r="K167" s="192"/>
      <c r="L167" s="169">
        <f>+'Ark1'!U1792</f>
        <v>0</v>
      </c>
      <c r="M167" s="192">
        <f t="shared" si="26"/>
        <v>-4.2</v>
      </c>
      <c r="N167" s="192"/>
      <c r="O167" s="192"/>
      <c r="P167" s="192"/>
      <c r="Q167" s="192"/>
      <c r="R167" s="58">
        <f>+'Ark1'!T1792</f>
        <v>0</v>
      </c>
      <c r="S167" s="192">
        <f t="shared" si="27"/>
        <v>-2</v>
      </c>
      <c r="T167" s="169">
        <f>+'Ark1'!W1792</f>
        <v>0</v>
      </c>
      <c r="U167" s="106"/>
      <c r="V167" s="79">
        <f>+'Ark1'!X1792</f>
        <v>0</v>
      </c>
      <c r="W167" s="79">
        <f>+'Ark1'!Y1792</f>
        <v>0</v>
      </c>
      <c r="X167" s="79">
        <f>+'Ark1'!Z1792</f>
        <v>0</v>
      </c>
      <c r="Y167" s="76"/>
      <c r="Z167" s="169">
        <f>+'Ark1'!AA1792</f>
        <v>0</v>
      </c>
      <c r="AA167" s="58">
        <f>+'Ark1'!AC1792</f>
        <v>0</v>
      </c>
      <c r="AB167" s="79">
        <f>+'Ark1'!AE1792</f>
        <v>0</v>
      </c>
      <c r="AC167" s="169" t="e">
        <f t="shared" si="29"/>
        <v>#DIV/0!</v>
      </c>
      <c r="AD167" s="47"/>
      <c r="AE167" s="13"/>
      <c r="AF167" s="61"/>
    </row>
    <row r="168" spans="1:32" ht="15.6">
      <c r="A168" s="47"/>
      <c r="B168" s="56">
        <f>+'Ark1'!C1793</f>
        <v>2014</v>
      </c>
      <c r="C168" s="56">
        <f>+'Ark1'!L1793</f>
        <v>2</v>
      </c>
      <c r="D168" s="70" t="s">
        <v>29</v>
      </c>
      <c r="E168" s="359">
        <f>+'Ark1'!Q1793</f>
        <v>2</v>
      </c>
      <c r="F168" s="359">
        <f>+'Ark1'!R1793</f>
        <v>3</v>
      </c>
      <c r="G168" s="192">
        <f>+'Ark1'!AG1793</f>
        <v>7.0455612963832806E-2</v>
      </c>
      <c r="H168" s="192">
        <f t="shared" si="25"/>
        <v>7.0455612963832806E-2</v>
      </c>
      <c r="I168" s="192">
        <f>+'Ark1'!AH1793</f>
        <v>2.9941266376306005E-2</v>
      </c>
      <c r="J168" s="192"/>
      <c r="K168" s="192"/>
      <c r="L168" s="169">
        <f>+'Ark1'!U1793</f>
        <v>5.7333333333333352</v>
      </c>
      <c r="M168" s="192">
        <f t="shared" si="26"/>
        <v>5.7333333333333352</v>
      </c>
      <c r="N168" s="192"/>
      <c r="O168" s="192"/>
      <c r="P168" s="192"/>
      <c r="Q168" s="192"/>
      <c r="R168" s="58">
        <f>+'Ark1'!T1793</f>
        <v>2</v>
      </c>
      <c r="S168" s="192">
        <f t="shared" si="27"/>
        <v>2</v>
      </c>
      <c r="T168" s="169">
        <f>+'Ark1'!W1793</f>
        <v>0</v>
      </c>
      <c r="U168" s="106"/>
      <c r="V168" s="79">
        <f>+'Ark1'!X1793</f>
        <v>0</v>
      </c>
      <c r="W168" s="79">
        <f>+'Ark1'!Y1793</f>
        <v>0</v>
      </c>
      <c r="X168" s="79">
        <f>+'Ark1'!Z1793</f>
        <v>0</v>
      </c>
      <c r="Y168" s="76"/>
      <c r="Z168" s="169">
        <f>+'Ark1'!AA1793</f>
        <v>0.37712361663282351</v>
      </c>
      <c r="AA168" s="58">
        <f>+'Ark1'!AC1793</f>
        <v>0</v>
      </c>
      <c r="AB168" s="79">
        <f>+'Ark1'!AE1793</f>
        <v>0</v>
      </c>
      <c r="AC168" s="169">
        <f t="shared" si="29"/>
        <v>1.5</v>
      </c>
      <c r="AD168" s="47"/>
      <c r="AF168" s="61"/>
    </row>
    <row r="169" spans="1:32" ht="15.6">
      <c r="A169" s="47"/>
      <c r="B169" s="56">
        <f>+'Ark1'!C1794</f>
        <v>2014</v>
      </c>
      <c r="C169" s="56">
        <f>+'Ark1'!L1794</f>
        <v>3</v>
      </c>
      <c r="D169" s="70" t="s">
        <v>30</v>
      </c>
      <c r="E169" s="359">
        <f>+'Ark1'!Q1794</f>
        <v>2</v>
      </c>
      <c r="F169" s="359">
        <f>+'Ark1'!R1794</f>
        <v>7</v>
      </c>
      <c r="G169" s="192">
        <f>+'Ark1'!AG1794</f>
        <v>0.16439643024894315</v>
      </c>
      <c r="H169" s="192">
        <f t="shared" si="25"/>
        <v>-0.10514534872679807</v>
      </c>
      <c r="I169" s="192">
        <f>+'Ark1'!AH1794</f>
        <v>9.2260878950245248E-2</v>
      </c>
      <c r="J169" s="192"/>
      <c r="K169" s="192"/>
      <c r="L169" s="169">
        <f>+'Ark1'!U1794</f>
        <v>7.5714285714285694</v>
      </c>
      <c r="M169" s="192">
        <f t="shared" si="26"/>
        <v>-0.23968253968254061</v>
      </c>
      <c r="N169" s="192"/>
      <c r="O169" s="192"/>
      <c r="P169" s="192"/>
      <c r="Q169" s="192"/>
      <c r="R169" s="58">
        <f>+'Ark1'!T1794</f>
        <v>2</v>
      </c>
      <c r="S169" s="192">
        <f t="shared" si="27"/>
        <v>-0.4444444444444442</v>
      </c>
      <c r="T169" s="169">
        <f>+'Ark1'!W1794</f>
        <v>0</v>
      </c>
      <c r="U169" s="106"/>
      <c r="V169" s="79">
        <f>+'Ark1'!X1794</f>
        <v>0</v>
      </c>
      <c r="W169" s="79">
        <f>+'Ark1'!Y1794</f>
        <v>0</v>
      </c>
      <c r="X169" s="79">
        <f>+'Ark1'!Z1794</f>
        <v>0</v>
      </c>
      <c r="Y169" s="76"/>
      <c r="Z169" s="169">
        <f>+'Ark1'!AA1794</f>
        <v>0.59693092616503829</v>
      </c>
      <c r="AA169" s="58">
        <f>+'Ark1'!AC1794</f>
        <v>0</v>
      </c>
      <c r="AB169" s="79">
        <f>+'Ark1'!AE1794</f>
        <v>0</v>
      </c>
      <c r="AC169" s="169">
        <f t="shared" si="29"/>
        <v>3.5</v>
      </c>
      <c r="AD169" s="47"/>
      <c r="AF169" s="61"/>
    </row>
    <row r="170" spans="1:32" ht="15.6">
      <c r="A170" s="47"/>
      <c r="B170" s="56">
        <f>+'Ark1'!C1795</f>
        <v>2014</v>
      </c>
      <c r="C170" s="56">
        <f>+'Ark1'!L1795</f>
        <v>4</v>
      </c>
      <c r="D170" s="70" t="s">
        <v>31</v>
      </c>
      <c r="E170" s="359">
        <f>+'Ark1'!Q1795</f>
        <v>25</v>
      </c>
      <c r="F170" s="359">
        <f>+'Ark1'!R1795</f>
        <v>47</v>
      </c>
      <c r="G170" s="192">
        <f>+'Ark1'!AG1795</f>
        <v>1.1038046031000468</v>
      </c>
      <c r="H170" s="192">
        <f t="shared" si="25"/>
        <v>0.47487378548998427</v>
      </c>
      <c r="I170" s="192">
        <f>+'Ark1'!AH1795</f>
        <v>0.65905601453892149</v>
      </c>
      <c r="J170" s="192"/>
      <c r="K170" s="192"/>
      <c r="L170" s="169">
        <f>+'Ark1'!U1795</f>
        <v>8.0553191489361691</v>
      </c>
      <c r="M170" s="192">
        <f t="shared" si="26"/>
        <v>-2.0684903748733596</v>
      </c>
      <c r="N170" s="192"/>
      <c r="O170" s="192"/>
      <c r="P170" s="192"/>
      <c r="Q170" s="192"/>
      <c r="R170" s="58">
        <f>+'Ark1'!T1795</f>
        <v>3.8723404255319154</v>
      </c>
      <c r="S170" s="192">
        <f t="shared" si="27"/>
        <v>-0.12765957446808462</v>
      </c>
      <c r="T170" s="169">
        <f>+'Ark1'!W1795</f>
        <v>0</v>
      </c>
      <c r="U170" s="106"/>
      <c r="V170" s="79">
        <f>+'Ark1'!X1795</f>
        <v>0</v>
      </c>
      <c r="W170" s="79">
        <f>+'Ark1'!Y1795</f>
        <v>0</v>
      </c>
      <c r="X170" s="79">
        <f>+'Ark1'!Z1795</f>
        <v>0</v>
      </c>
      <c r="Y170" s="76"/>
      <c r="Z170" s="169">
        <f>+'Ark1'!AA1795</f>
        <v>1.9737434473650035</v>
      </c>
      <c r="AA170" s="58">
        <f>+'Ark1'!AC1795</f>
        <v>1.1414254111490771</v>
      </c>
      <c r="AB170" s="79">
        <f>+'Ark1'!AE1795</f>
        <v>-1.4809266001610362</v>
      </c>
      <c r="AC170" s="169">
        <f t="shared" si="29"/>
        <v>1.88</v>
      </c>
      <c r="AD170" s="47"/>
      <c r="AF170" s="61"/>
    </row>
    <row r="171" spans="1:32" ht="15.6">
      <c r="A171" s="47"/>
      <c r="B171" s="56">
        <f>+'Ark1'!C1796</f>
        <v>2014</v>
      </c>
      <c r="C171" s="56">
        <f>+'Ark1'!L1796</f>
        <v>5</v>
      </c>
      <c r="D171" s="70" t="s">
        <v>409</v>
      </c>
      <c r="E171" s="359">
        <f>+'Ark1'!Q1796</f>
        <v>61</v>
      </c>
      <c r="F171" s="359">
        <f>+'Ark1'!R1796</f>
        <v>113</v>
      </c>
      <c r="G171" s="192">
        <f>+'Ark1'!AG1796</f>
        <v>2.6538280883043672</v>
      </c>
      <c r="H171" s="192">
        <f t="shared" si="25"/>
        <v>4.8257558205535123E-2</v>
      </c>
      <c r="I171" s="192">
        <f>+'Ark1'!AH1796</f>
        <v>1.9527972454034923</v>
      </c>
      <c r="J171" s="192"/>
      <c r="K171" s="192"/>
      <c r="L171" s="169">
        <f>+'Ark1'!U1796</f>
        <v>9.9274336283185853</v>
      </c>
      <c r="M171" s="192">
        <f t="shared" si="26"/>
        <v>-0.77371579696877468</v>
      </c>
      <c r="N171" s="192"/>
      <c r="O171" s="192"/>
      <c r="P171" s="192"/>
      <c r="Q171" s="192"/>
      <c r="R171" s="58">
        <f>+'Ark1'!T1796</f>
        <v>4.2654867256637177</v>
      </c>
      <c r="S171" s="192">
        <f t="shared" si="27"/>
        <v>-0.34370867663513316</v>
      </c>
      <c r="T171" s="169">
        <f>+'Ark1'!W1796</f>
        <v>0</v>
      </c>
      <c r="U171" s="106"/>
      <c r="V171" s="79">
        <f>+'Ark1'!X1796</f>
        <v>0</v>
      </c>
      <c r="W171" s="79">
        <f>+'Ark1'!Y1796</f>
        <v>0</v>
      </c>
      <c r="X171" s="79">
        <f>+'Ark1'!Z1796</f>
        <v>0</v>
      </c>
      <c r="Y171" s="76"/>
      <c r="Z171" s="169">
        <f>+'Ark1'!AA1796</f>
        <v>1.8886830073445104</v>
      </c>
      <c r="AA171" s="58">
        <f>+'Ark1'!AC1796</f>
        <v>1.3036212267837379</v>
      </c>
      <c r="AB171" s="79">
        <f>+'Ark1'!AE1796</f>
        <v>1.7888664897893387</v>
      </c>
      <c r="AC171" s="169">
        <f t="shared" si="29"/>
        <v>1.8524590163934427</v>
      </c>
      <c r="AD171" s="47"/>
      <c r="AF171" s="61"/>
    </row>
    <row r="172" spans="1:32" ht="15.6">
      <c r="A172" s="47"/>
      <c r="B172" s="56">
        <f>+'Ark1'!C1797</f>
        <v>2014</v>
      </c>
      <c r="C172" s="56">
        <f>+'Ark1'!L1797</f>
        <v>6</v>
      </c>
      <c r="D172" s="70" t="s">
        <v>32</v>
      </c>
      <c r="E172" s="359">
        <f>+'Ark1'!Q1797</f>
        <v>103</v>
      </c>
      <c r="F172" s="359">
        <f>+'Ark1'!R1797</f>
        <v>233</v>
      </c>
      <c r="G172" s="192">
        <f>+'Ark1'!AG1797</f>
        <v>5.4720526068576811</v>
      </c>
      <c r="H172" s="192">
        <f t="shared" si="25"/>
        <v>-0.1284265785271641</v>
      </c>
      <c r="I172" s="192">
        <f>+'Ark1'!AH1797</f>
        <v>4.4887528766245763</v>
      </c>
      <c r="J172" s="192"/>
      <c r="K172" s="192"/>
      <c r="L172" s="169">
        <f>+'Ark1'!U1797</f>
        <v>11.066952789699572</v>
      </c>
      <c r="M172" s="192">
        <f t="shared" si="26"/>
        <v>-0.16031993757315455</v>
      </c>
      <c r="N172" s="192"/>
      <c r="O172" s="192"/>
      <c r="P172" s="192"/>
      <c r="Q172" s="192"/>
      <c r="R172" s="58">
        <f>+'Ark1'!T1797</f>
        <v>5.2660944206008589</v>
      </c>
      <c r="S172" s="192">
        <f t="shared" si="27"/>
        <v>-0.26866493768791067</v>
      </c>
      <c r="T172" s="169">
        <f>+'Ark1'!W1797</f>
        <v>0.42918454935622319</v>
      </c>
      <c r="U172" s="106"/>
      <c r="V172" s="79">
        <f>+'Ark1'!X1797</f>
        <v>1.28755364806867</v>
      </c>
      <c r="W172" s="79">
        <f>+'Ark1'!Y1797</f>
        <v>0</v>
      </c>
      <c r="X172" s="79">
        <f>+'Ark1'!Z1797</f>
        <v>0</v>
      </c>
      <c r="Y172" s="76"/>
      <c r="Z172" s="169">
        <f>+'Ark1'!AA1797</f>
        <v>1.8755434536949953</v>
      </c>
      <c r="AA172" s="58">
        <f>+'Ark1'!AC1797</f>
        <v>1.3889541962660616</v>
      </c>
      <c r="AB172" s="79">
        <f>+'Ark1'!AE1797</f>
        <v>14.605031825956804</v>
      </c>
      <c r="AC172" s="169">
        <f t="shared" si="29"/>
        <v>2.262135922330097</v>
      </c>
      <c r="AD172" s="47"/>
      <c r="AF172" s="61"/>
    </row>
    <row r="173" spans="1:32" ht="15.6">
      <c r="A173" s="47"/>
      <c r="B173" s="56">
        <f>+'Ark1'!C1798</f>
        <v>2014</v>
      </c>
      <c r="C173" s="56">
        <f>+'Ark1'!L1798</f>
        <v>7</v>
      </c>
      <c r="D173" s="70" t="s">
        <v>33</v>
      </c>
      <c r="E173" s="359">
        <f>+'Ark1'!Q1798</f>
        <v>157</v>
      </c>
      <c r="F173" s="359">
        <f>+'Ark1'!R1798</f>
        <v>505</v>
      </c>
      <c r="G173" s="192">
        <f>+'Ark1'!AG1798</f>
        <v>11.860028182245188</v>
      </c>
      <c r="H173" s="192">
        <f t="shared" si="25"/>
        <v>-1.647009853094735</v>
      </c>
      <c r="I173" s="192">
        <f>+'Ark1'!AH1798</f>
        <v>10.380741498943344</v>
      </c>
      <c r="J173" s="192"/>
      <c r="K173" s="192"/>
      <c r="L173" s="169">
        <f>+'Ark1'!U1798</f>
        <v>11.808514851485148</v>
      </c>
      <c r="M173" s="192">
        <f t="shared" si="26"/>
        <v>-0.42851397334855612</v>
      </c>
      <c r="N173" s="192"/>
      <c r="O173" s="192"/>
      <c r="P173" s="192"/>
      <c r="Q173" s="192"/>
      <c r="R173" s="58">
        <f>+'Ark1'!T1798</f>
        <v>5.8118811881188117</v>
      </c>
      <c r="S173" s="192">
        <f t="shared" si="27"/>
        <v>-0.13490373427586633</v>
      </c>
      <c r="T173" s="169">
        <f>+'Ark1'!W1798</f>
        <v>0.59405940594059403</v>
      </c>
      <c r="U173" s="106"/>
      <c r="V173" s="79">
        <f>+'Ark1'!X1798</f>
        <v>1.584158415841584</v>
      </c>
      <c r="W173" s="79">
        <f>+'Ark1'!Y1798</f>
        <v>0</v>
      </c>
      <c r="X173" s="79">
        <f>+'Ark1'!Z1798</f>
        <v>0</v>
      </c>
      <c r="Y173" s="76"/>
      <c r="Z173" s="169">
        <f>+'Ark1'!AA1798</f>
        <v>1.7534765389225868</v>
      </c>
      <c r="AA173" s="58">
        <f>+'Ark1'!AC1798</f>
        <v>1.4150035600635948</v>
      </c>
      <c r="AB173" s="79">
        <f>+'Ark1'!AE1798</f>
        <v>14.102937461403078</v>
      </c>
      <c r="AC173" s="169">
        <f t="shared" si="29"/>
        <v>3.2165605095541401</v>
      </c>
      <c r="AD173" s="47"/>
      <c r="AF173" s="61"/>
    </row>
    <row r="174" spans="1:32" ht="15.6">
      <c r="A174" s="47"/>
      <c r="B174" s="56">
        <f>+'Ark1'!C1799</f>
        <v>2014</v>
      </c>
      <c r="C174" s="56">
        <f>+'Ark1'!L1799</f>
        <v>8</v>
      </c>
      <c r="D174" s="70" t="s">
        <v>34</v>
      </c>
      <c r="E174" s="359">
        <f>+'Ark1'!Q1799</f>
        <v>227</v>
      </c>
      <c r="F174" s="359">
        <f>+'Ark1'!R1799</f>
        <v>1482</v>
      </c>
      <c r="G174" s="192">
        <f>+'Ark1'!AG1799</f>
        <v>34.805072804133403</v>
      </c>
      <c r="H174" s="192">
        <f t="shared" si="25"/>
        <v>8.9889601955679588</v>
      </c>
      <c r="I174" s="192">
        <f>+'Ark1'!AH1799</f>
        <v>34.051749649234573</v>
      </c>
      <c r="J174" s="192"/>
      <c r="K174" s="192"/>
      <c r="L174" s="169">
        <f>+'Ark1'!U1799</f>
        <v>13.199257759784084</v>
      </c>
      <c r="M174" s="192">
        <f t="shared" si="26"/>
        <v>3.0928293426779163E-2</v>
      </c>
      <c r="N174" s="192"/>
      <c r="O174" s="192"/>
      <c r="P174" s="192"/>
      <c r="Q174" s="192"/>
      <c r="R174" s="58">
        <f>+'Ark1'!T1799</f>
        <v>6.5924426450742244</v>
      </c>
      <c r="S174" s="192">
        <f t="shared" si="27"/>
        <v>-7.3253363642908909E-3</v>
      </c>
      <c r="T174" s="169">
        <f>+'Ark1'!W1799</f>
        <v>3.3738191632928474</v>
      </c>
      <c r="U174" s="106"/>
      <c r="V174" s="79">
        <f>+'Ark1'!X1799</f>
        <v>8.2321187584345488</v>
      </c>
      <c r="W174" s="79">
        <f>+'Ark1'!Y1799</f>
        <v>6.7476383265856948E-2</v>
      </c>
      <c r="X174" s="79">
        <f>+'Ark1'!Z1799</f>
        <v>0</v>
      </c>
      <c r="Y174" s="76"/>
      <c r="Z174" s="169">
        <f>+'Ark1'!AA1799</f>
        <v>2.089290406297299</v>
      </c>
      <c r="AA174" s="58">
        <f>+'Ark1'!AC1799</f>
        <v>1.2511358827272872</v>
      </c>
      <c r="AB174" s="79">
        <f>+'Ark1'!AE1799</f>
        <v>19.601597561247299</v>
      </c>
      <c r="AC174" s="169">
        <f t="shared" si="29"/>
        <v>6.5286343612334798</v>
      </c>
      <c r="AD174" s="47"/>
      <c r="AF174" s="61"/>
    </row>
    <row r="175" spans="1:32" ht="15.6">
      <c r="A175" s="47"/>
      <c r="B175" s="56">
        <f>+'Ark1'!C1800</f>
        <v>2014</v>
      </c>
      <c r="C175" s="56">
        <f>+'Ark1'!L1800</f>
        <v>9</v>
      </c>
      <c r="D175" s="70" t="s">
        <v>35</v>
      </c>
      <c r="E175" s="359">
        <f>+'Ark1'!Q1800</f>
        <v>214</v>
      </c>
      <c r="F175" s="359">
        <f>+'Ark1'!R1800</f>
        <v>1203</v>
      </c>
      <c r="G175" s="192">
        <f>+'Ark1'!AG1800</f>
        <v>28.252700798496953</v>
      </c>
      <c r="H175" s="192">
        <f t="shared" si="25"/>
        <v>1.7777082857685933</v>
      </c>
      <c r="I175" s="192">
        <f>+'Ark1'!AH1800</f>
        <v>30.406400467919351</v>
      </c>
      <c r="J175" s="192"/>
      <c r="K175" s="192"/>
      <c r="L175" s="169">
        <f>+'Ark1'!U1800</f>
        <v>14.519700748129701</v>
      </c>
      <c r="M175" s="192">
        <f t="shared" si="26"/>
        <v>0.17354690197585043</v>
      </c>
      <c r="N175" s="192"/>
      <c r="O175" s="192"/>
      <c r="P175" s="192"/>
      <c r="Q175" s="192"/>
      <c r="R175" s="58">
        <f>+'Ark1'!T1800</f>
        <v>7.0764754779717354</v>
      </c>
      <c r="S175" s="192">
        <f t="shared" si="27"/>
        <v>-2.8728141937766516E-2</v>
      </c>
      <c r="T175" s="169">
        <f>+'Ark1'!W1800</f>
        <v>8.7281795511221958</v>
      </c>
      <c r="U175" s="106"/>
      <c r="V175" s="79">
        <f>+'Ark1'!X1800</f>
        <v>20.698254364089777</v>
      </c>
      <c r="W175" s="79">
        <f>+'Ark1'!Y1800</f>
        <v>0.91438071487946804</v>
      </c>
      <c r="X175" s="79">
        <f>+'Ark1'!Z1800</f>
        <v>0</v>
      </c>
      <c r="Y175" s="76"/>
      <c r="Z175" s="169">
        <f>+'Ark1'!AA1800</f>
        <v>2.5131082932608559</v>
      </c>
      <c r="AA175" s="58">
        <f>+'Ark1'!AC1800</f>
        <v>1.2702112508559344</v>
      </c>
      <c r="AB175" s="79">
        <f>+'Ark1'!AE1800</f>
        <v>24.196390646191077</v>
      </c>
      <c r="AC175" s="169">
        <f t="shared" si="29"/>
        <v>5.6214953271028039</v>
      </c>
      <c r="AD175" s="47"/>
      <c r="AF175" s="61"/>
    </row>
    <row r="176" spans="1:32" ht="15.6">
      <c r="A176" s="47"/>
      <c r="B176" s="56">
        <f>+'Ark1'!C1801</f>
        <v>2014</v>
      </c>
      <c r="C176" s="56">
        <f>+'Ark1'!L1801</f>
        <v>10</v>
      </c>
      <c r="D176" s="70" t="s">
        <v>36</v>
      </c>
      <c r="E176" s="359">
        <f>+'Ark1'!Q1801</f>
        <v>151</v>
      </c>
      <c r="F176" s="359">
        <f>+'Ark1'!R1801</f>
        <v>463</v>
      </c>
      <c r="G176" s="192">
        <f>+'Ark1'!AG1801</f>
        <v>10.873649600751524</v>
      </c>
      <c r="H176" s="192">
        <f t="shared" si="25"/>
        <v>-1.6450685783440147</v>
      </c>
      <c r="I176" s="192">
        <f>+'Ark1'!AH1801</f>
        <v>12.31282356586555</v>
      </c>
      <c r="J176" s="192"/>
      <c r="K176" s="192"/>
      <c r="L176" s="169">
        <f>+'Ark1'!U1801</f>
        <v>15.27688984881209</v>
      </c>
      <c r="M176" s="192">
        <f t="shared" si="26"/>
        <v>0.43430611675466935</v>
      </c>
      <c r="N176" s="192"/>
      <c r="O176" s="192"/>
      <c r="P176" s="192"/>
      <c r="Q176" s="192"/>
      <c r="R176" s="58">
        <f>+'Ark1'!T1801</f>
        <v>7.3671706263498908</v>
      </c>
      <c r="S176" s="192">
        <f t="shared" si="27"/>
        <v>0.19970651151735552</v>
      </c>
      <c r="T176" s="169">
        <f>+'Ark1'!W1801</f>
        <v>13.822894168466521</v>
      </c>
      <c r="U176" s="106"/>
      <c r="V176" s="79">
        <f>+'Ark1'!X1801</f>
        <v>30.453563714902803</v>
      </c>
      <c r="W176" s="79">
        <f>+'Ark1'!Y1801</f>
        <v>0.86393088552915742</v>
      </c>
      <c r="X176" s="79">
        <f>+'Ark1'!Z1801</f>
        <v>0</v>
      </c>
      <c r="Y176" s="76"/>
      <c r="Z176" s="169">
        <f>+'Ark1'!AA1801</f>
        <v>2.3495979718529743</v>
      </c>
      <c r="AA176" s="58">
        <f>+'Ark1'!AC1801</f>
        <v>1.206158596752303</v>
      </c>
      <c r="AB176" s="79">
        <f>+'Ark1'!AE1801</f>
        <v>22.743728283744279</v>
      </c>
      <c r="AC176" s="169">
        <f t="shared" si="29"/>
        <v>3.0662251655629138</v>
      </c>
      <c r="AD176" s="47"/>
      <c r="AF176" s="61"/>
    </row>
    <row r="177" spans="1:32" ht="15.6">
      <c r="A177" s="47"/>
      <c r="B177" s="56">
        <f>+'Ark1'!C1802</f>
        <v>2014</v>
      </c>
      <c r="C177" s="56">
        <f>+'Ark1'!L1802</f>
        <v>11</v>
      </c>
      <c r="D177" s="70" t="s">
        <v>37</v>
      </c>
      <c r="E177" s="359">
        <f>+'Ark1'!Q1802</f>
        <v>83</v>
      </c>
      <c r="F177" s="359">
        <f>+'Ark1'!R1802</f>
        <v>166</v>
      </c>
      <c r="G177" s="192">
        <f>+'Ark1'!AG1802</f>
        <v>3.8985439173320802</v>
      </c>
      <c r="H177" s="192">
        <f t="shared" si="25"/>
        <v>-4.7567420964444995</v>
      </c>
      <c r="I177" s="192">
        <f>+'Ark1'!AH1802</f>
        <v>4.565694968126472</v>
      </c>
      <c r="J177" s="192"/>
      <c r="K177" s="192"/>
      <c r="L177" s="169">
        <f>+'Ark1'!U1802</f>
        <v>15.799999999999995</v>
      </c>
      <c r="M177" s="192">
        <f t="shared" si="26"/>
        <v>0.16747404844290337</v>
      </c>
      <c r="N177" s="192"/>
      <c r="O177" s="192"/>
      <c r="P177" s="192"/>
      <c r="Q177" s="192"/>
      <c r="R177" s="58">
        <f>+'Ark1'!T1802</f>
        <v>7.5361445783132508</v>
      </c>
      <c r="S177" s="192">
        <f t="shared" si="27"/>
        <v>0.29046983782882041</v>
      </c>
      <c r="T177" s="169">
        <f>+'Ark1'!W1802</f>
        <v>17.46987951807229</v>
      </c>
      <c r="U177" s="106"/>
      <c r="V177" s="79">
        <f>+'Ark1'!X1802</f>
        <v>36.746987951807213</v>
      </c>
      <c r="W177" s="79">
        <f>+'Ark1'!Y1802</f>
        <v>1.2048192771084336</v>
      </c>
      <c r="X177" s="79">
        <f>+'Ark1'!Z1802</f>
        <v>0</v>
      </c>
      <c r="Y177" s="76"/>
      <c r="Z177" s="169">
        <f>+'Ark1'!AA1802</f>
        <v>2.3218449249297421</v>
      </c>
      <c r="AA177" s="58">
        <f>+'Ark1'!AC1802</f>
        <v>1.1752547340642749</v>
      </c>
      <c r="AB177" s="79">
        <f>+'Ark1'!AE1802</f>
        <v>20.398520247159674</v>
      </c>
      <c r="AC177" s="169">
        <f t="shared" si="29"/>
        <v>2</v>
      </c>
      <c r="AD177" s="47"/>
      <c r="AF177" s="61"/>
    </row>
    <row r="178" spans="1:32" ht="15.6">
      <c r="A178" s="47"/>
      <c r="B178" s="56">
        <f>+'Ark1'!C1803</f>
        <v>2014</v>
      </c>
      <c r="C178" s="56">
        <f>+'Ark1'!L1803</f>
        <v>12</v>
      </c>
      <c r="D178" s="70" t="s">
        <v>38</v>
      </c>
      <c r="E178" s="359">
        <f>+'Ark1'!Q1803</f>
        <v>21</v>
      </c>
      <c r="F178" s="359">
        <f>+'Ark1'!R1803</f>
        <v>32</v>
      </c>
      <c r="G178" s="192">
        <f>+'Ark1'!AG1803</f>
        <v>0.75152653828088301</v>
      </c>
      <c r="H178" s="192">
        <f t="shared" si="25"/>
        <v>-2.3931275497694298</v>
      </c>
      <c r="I178" s="192">
        <f>+'Ark1'!AH1803</f>
        <v>0.94349804511382818</v>
      </c>
      <c r="J178" s="192"/>
      <c r="K178" s="192"/>
      <c r="L178" s="169">
        <f>+'Ark1'!U1803</f>
        <v>16.9375</v>
      </c>
      <c r="M178" s="192">
        <f t="shared" si="26"/>
        <v>0.30321428571427589</v>
      </c>
      <c r="N178" s="192"/>
      <c r="O178" s="192"/>
      <c r="P178" s="192"/>
      <c r="Q178" s="192"/>
      <c r="R178" s="58">
        <f>+'Ark1'!T1803</f>
        <v>7.46875</v>
      </c>
      <c r="S178" s="192">
        <f t="shared" si="27"/>
        <v>0.19255952380952124</v>
      </c>
      <c r="T178" s="169">
        <f>+'Ark1'!W1803</f>
        <v>18.75</v>
      </c>
      <c r="U178" s="106"/>
      <c r="V178" s="79">
        <f>+'Ark1'!X1803</f>
        <v>46.875</v>
      </c>
      <c r="W178" s="79">
        <f>+'Ark1'!Y1803</f>
        <v>6.25</v>
      </c>
      <c r="X178" s="79">
        <f>+'Ark1'!Z1803</f>
        <v>0</v>
      </c>
      <c r="Y178" s="76"/>
      <c r="Z178" s="169">
        <f>+'Ark1'!AA1803</f>
        <v>3.0347724379267622</v>
      </c>
      <c r="AA178" s="58">
        <f>+'Ark1'!AC1803</f>
        <v>1.2243461265099831</v>
      </c>
      <c r="AB178" s="79">
        <f>+'Ark1'!AE1803</f>
        <v>14.749841824593355</v>
      </c>
      <c r="AC178" s="169">
        <f t="shared" si="29"/>
        <v>1.5238095238095237</v>
      </c>
      <c r="AD178" s="47"/>
      <c r="AF178" s="61"/>
    </row>
    <row r="179" spans="1:32" ht="15.6">
      <c r="A179" s="47"/>
      <c r="B179" s="56">
        <f>+'Ark1'!C1804</f>
        <v>2014</v>
      </c>
      <c r="C179" s="56">
        <f>+'Ark1'!L1804</f>
        <v>13</v>
      </c>
      <c r="D179" s="70" t="s">
        <v>39</v>
      </c>
      <c r="E179" s="359">
        <f>+'Ark1'!Q1804</f>
        <v>4</v>
      </c>
      <c r="F179" s="359">
        <f>+'Ark1'!R1804</f>
        <v>4</v>
      </c>
      <c r="G179" s="192">
        <f>+'Ark1'!AG1804</f>
        <v>9.394081728511039E-2</v>
      </c>
      <c r="H179" s="192">
        <f t="shared" si="25"/>
        <v>-0.44514274066637205</v>
      </c>
      <c r="I179" s="192">
        <f>+'Ark1'!AH1804</f>
        <v>0.11628352290332795</v>
      </c>
      <c r="J179" s="192"/>
      <c r="K179" s="192"/>
      <c r="L179" s="169">
        <f>+'Ark1'!U1804</f>
        <v>16.7</v>
      </c>
      <c r="M179" s="192">
        <f t="shared" si="26"/>
        <v>-0.81666666666666288</v>
      </c>
      <c r="N179" s="192"/>
      <c r="O179" s="192"/>
      <c r="P179" s="192"/>
      <c r="Q179" s="192"/>
      <c r="R179" s="58">
        <f>+'Ark1'!T1804</f>
        <v>7.25</v>
      </c>
      <c r="S179" s="192">
        <f t="shared" si="27"/>
        <v>0.25</v>
      </c>
      <c r="T179" s="169">
        <f>+'Ark1'!W1804</f>
        <v>0</v>
      </c>
      <c r="U179" s="106"/>
      <c r="V179" s="79">
        <f>+'Ark1'!X1804</f>
        <v>50</v>
      </c>
      <c r="W179" s="79">
        <f>+'Ark1'!Y1804</f>
        <v>0</v>
      </c>
      <c r="X179" s="79">
        <f>+'Ark1'!Z1804</f>
        <v>0</v>
      </c>
      <c r="Y179" s="76"/>
      <c r="Z179" s="169">
        <f>+'Ark1'!AA1804</f>
        <v>1.1379806676741111</v>
      </c>
      <c r="AA179" s="58">
        <f>+'Ark1'!AC1804</f>
        <v>0.82915619758885006</v>
      </c>
      <c r="AB179" s="79">
        <f>+'Ark1'!AE1804</f>
        <v>82.135417124567894</v>
      </c>
      <c r="AC179" s="169">
        <f t="shared" si="29"/>
        <v>1</v>
      </c>
      <c r="AD179" s="47"/>
      <c r="AF179" s="61"/>
    </row>
    <row r="180" spans="1:32" ht="15.6">
      <c r="A180" s="47"/>
      <c r="B180" s="56">
        <f>+'Ark1'!C1805</f>
        <v>2014</v>
      </c>
      <c r="C180" s="56">
        <f>+'Ark1'!L1805</f>
        <v>14</v>
      </c>
      <c r="D180" s="70" t="s">
        <v>410</v>
      </c>
      <c r="E180" s="359">
        <f>+'Ark1'!Q1805</f>
        <v>0</v>
      </c>
      <c r="F180" s="359">
        <f>+'Ark1'!R1805</f>
        <v>0</v>
      </c>
      <c r="G180" s="192">
        <f>+'Ark1'!AG1805</f>
        <v>0</v>
      </c>
      <c r="H180" s="192">
        <f t="shared" si="25"/>
        <v>-0.20964360587002101</v>
      </c>
      <c r="I180" s="192">
        <f>+'Ark1'!AH1805</f>
        <v>0</v>
      </c>
      <c r="J180" s="192"/>
      <c r="K180" s="192"/>
      <c r="L180" s="169">
        <f>+'Ark1'!U1805</f>
        <v>0</v>
      </c>
      <c r="M180" s="192">
        <f t="shared" si="26"/>
        <v>-18</v>
      </c>
      <c r="N180" s="192"/>
      <c r="O180" s="192"/>
      <c r="P180" s="192"/>
      <c r="Q180" s="192"/>
      <c r="R180" s="58">
        <f>+'Ark1'!T1805</f>
        <v>0</v>
      </c>
      <c r="S180" s="192">
        <f t="shared" si="27"/>
        <v>-6.1428571428571441</v>
      </c>
      <c r="T180" s="169">
        <f>+'Ark1'!W1805</f>
        <v>0</v>
      </c>
      <c r="U180" s="106"/>
      <c r="V180" s="79">
        <f>+'Ark1'!X1805</f>
        <v>0</v>
      </c>
      <c r="W180" s="79">
        <f>+'Ark1'!Y1805</f>
        <v>0</v>
      </c>
      <c r="X180" s="79">
        <f>+'Ark1'!Z1805</f>
        <v>0</v>
      </c>
      <c r="Y180" s="76"/>
      <c r="Z180" s="169">
        <f>+'Ark1'!AA1805</f>
        <v>0</v>
      </c>
      <c r="AA180" s="58">
        <f>+'Ark1'!AC1805</f>
        <v>0</v>
      </c>
      <c r="AB180" s="79">
        <f>+'Ark1'!AE1805</f>
        <v>0</v>
      </c>
      <c r="AC180" s="169" t="e">
        <f t="shared" si="29"/>
        <v>#DIV/0!</v>
      </c>
      <c r="AD180" s="47"/>
      <c r="AF180" s="61"/>
    </row>
    <row r="181" spans="1:32" ht="15.6">
      <c r="A181" s="47"/>
      <c r="B181" s="56">
        <f>+'Ark1'!C1806</f>
        <v>2014</v>
      </c>
      <c r="C181" s="56">
        <f>+'Ark1'!L1806</f>
        <v>15</v>
      </c>
      <c r="D181" s="70" t="s">
        <v>40</v>
      </c>
      <c r="E181" s="359">
        <f>+'Ark1'!Q1806</f>
        <v>0</v>
      </c>
      <c r="F181" s="359">
        <f>+'Ark1'!R1806</f>
        <v>0</v>
      </c>
      <c r="G181" s="192">
        <f>+'Ark1'!AG1806</f>
        <v>0</v>
      </c>
      <c r="H181" s="192">
        <f t="shared" si="25"/>
        <v>0</v>
      </c>
      <c r="I181" s="192">
        <f>+'Ark1'!AH1806</f>
        <v>0</v>
      </c>
      <c r="J181" s="192"/>
      <c r="K181" s="192"/>
      <c r="L181" s="169">
        <f>+'Ark1'!U1806</f>
        <v>0</v>
      </c>
      <c r="M181" s="192">
        <f t="shared" si="26"/>
        <v>0</v>
      </c>
      <c r="N181" s="192"/>
      <c r="O181" s="192"/>
      <c r="P181" s="192"/>
      <c r="Q181" s="192"/>
      <c r="R181" s="58">
        <f>+'Ark1'!T1806</f>
        <v>0</v>
      </c>
      <c r="S181" s="192">
        <f t="shared" si="27"/>
        <v>0</v>
      </c>
      <c r="T181" s="169">
        <f>+'Ark1'!W1806</f>
        <v>0</v>
      </c>
      <c r="U181" s="106"/>
      <c r="V181" s="79">
        <f>+'Ark1'!X1806</f>
        <v>0</v>
      </c>
      <c r="W181" s="79">
        <f>+'Ark1'!Y1806</f>
        <v>0</v>
      </c>
      <c r="X181" s="79">
        <f>+'Ark1'!Z1806</f>
        <v>0</v>
      </c>
      <c r="Y181" s="76"/>
      <c r="Z181" s="169">
        <f>+'Ark1'!AA1806</f>
        <v>0</v>
      </c>
      <c r="AA181" s="58">
        <f>+'Ark1'!AC1806</f>
        <v>0</v>
      </c>
      <c r="AB181" s="79">
        <f>+'Ark1'!AE1806</f>
        <v>0</v>
      </c>
      <c r="AC181" s="169" t="e">
        <f t="shared" si="29"/>
        <v>#DIV/0!</v>
      </c>
      <c r="AD181" s="47"/>
      <c r="AF181" s="61"/>
    </row>
    <row r="182" spans="1:32" ht="15.6">
      <c r="A182" s="47"/>
      <c r="B182">
        <f>+'Ark1'!C1807</f>
        <v>2013</v>
      </c>
      <c r="C182">
        <f>+'Ark1'!L1807</f>
        <v>1</v>
      </c>
      <c r="D182" s="3" t="str">
        <f t="shared" ref="D182" si="30">+D167</f>
        <v>P-</v>
      </c>
      <c r="E182" s="347">
        <f>+'Ark1'!Q1807</f>
        <v>1</v>
      </c>
      <c r="F182" s="347">
        <f>+'Ark1'!R1807</f>
        <v>1</v>
      </c>
      <c r="G182" s="210">
        <f>+'Ark1'!AG1807</f>
        <v>2.9949086552860139E-2</v>
      </c>
      <c r="H182" s="210">
        <f t="shared" si="25"/>
        <v>2.9949086552860139E-2</v>
      </c>
      <c r="I182" s="210">
        <f>+'Ark1'!AH1807</f>
        <v>9.1744121276990786E-3</v>
      </c>
      <c r="J182" s="210"/>
      <c r="K182" s="210"/>
      <c r="L182" s="102">
        <f>+'Ark1'!U1807</f>
        <v>4.2</v>
      </c>
      <c r="M182" s="210">
        <f t="shared" si="26"/>
        <v>4.2</v>
      </c>
      <c r="N182" s="210"/>
      <c r="O182" s="210"/>
      <c r="P182" s="210"/>
      <c r="Q182" s="210"/>
      <c r="R182" s="1">
        <f>+'Ark1'!T1807</f>
        <v>2</v>
      </c>
      <c r="S182" s="210">
        <f t="shared" si="27"/>
        <v>2</v>
      </c>
      <c r="T182" s="102">
        <f>+'Ark1'!W1807</f>
        <v>0</v>
      </c>
      <c r="U182" s="106"/>
      <c r="V182" s="11">
        <f>+'Ark1'!X1807</f>
        <v>0</v>
      </c>
      <c r="W182" s="11">
        <f>+'Ark1'!Y1807</f>
        <v>0</v>
      </c>
      <c r="X182" s="11">
        <f>+'Ark1'!Z1807</f>
        <v>0</v>
      </c>
      <c r="Y182" s="76"/>
      <c r="Z182" s="102">
        <f>+'Ark1'!AA1807</f>
        <v>0</v>
      </c>
      <c r="AA182" s="1">
        <f>+'Ark1'!AC1807</f>
        <v>0</v>
      </c>
      <c r="AB182" s="11">
        <f>+'Ark1'!AE1807</f>
        <v>0</v>
      </c>
      <c r="AC182" s="102">
        <f t="shared" si="29"/>
        <v>1</v>
      </c>
      <c r="AD182" s="47"/>
      <c r="AF182" s="61"/>
    </row>
    <row r="183" spans="1:32" ht="15.6">
      <c r="A183" s="47"/>
      <c r="B183">
        <f>+'Ark1'!C1808</f>
        <v>2013</v>
      </c>
      <c r="C183">
        <f>+'Ark1'!L1808</f>
        <v>2</v>
      </c>
      <c r="D183" s="3" t="str">
        <f t="shared" si="24"/>
        <v>P</v>
      </c>
      <c r="E183" s="347">
        <f>+'Ark1'!Q1808</f>
        <v>0</v>
      </c>
      <c r="F183" s="347">
        <f>+'Ark1'!R1808</f>
        <v>0</v>
      </c>
      <c r="G183" s="210">
        <f>+'Ark1'!AG1808</f>
        <v>0</v>
      </c>
      <c r="H183" s="210">
        <f t="shared" si="25"/>
        <v>-9.6061479346781956E-2</v>
      </c>
      <c r="I183" s="210">
        <f>+'Ark1'!AH1808</f>
        <v>0</v>
      </c>
      <c r="J183" s="210"/>
      <c r="K183" s="210"/>
      <c r="L183" s="102">
        <f>+'Ark1'!U1808</f>
        <v>0</v>
      </c>
      <c r="M183" s="210">
        <f t="shared" si="26"/>
        <v>-6.3</v>
      </c>
      <c r="N183" s="210"/>
      <c r="O183" s="210"/>
      <c r="P183" s="210"/>
      <c r="Q183" s="210"/>
      <c r="R183" s="1">
        <f>+'Ark1'!T1808</f>
        <v>0</v>
      </c>
      <c r="S183" s="210">
        <f t="shared" si="27"/>
        <v>-2.5</v>
      </c>
      <c r="T183" s="102">
        <f>+'Ark1'!W1808</f>
        <v>0</v>
      </c>
      <c r="U183" s="106"/>
      <c r="V183" s="11">
        <f>+'Ark1'!X1808</f>
        <v>0</v>
      </c>
      <c r="W183" s="11">
        <f>+'Ark1'!Y1808</f>
        <v>0</v>
      </c>
      <c r="X183" s="11">
        <f>+'Ark1'!Z1808</f>
        <v>0</v>
      </c>
      <c r="Y183" s="76"/>
      <c r="Z183" s="102">
        <f>+'Ark1'!AA1808</f>
        <v>0</v>
      </c>
      <c r="AA183" s="1">
        <f>+'Ark1'!AC1808</f>
        <v>0</v>
      </c>
      <c r="AB183" s="11">
        <f>+'Ark1'!AE1808</f>
        <v>0</v>
      </c>
      <c r="AC183" s="102" t="e">
        <f t="shared" si="29"/>
        <v>#DIV/0!</v>
      </c>
      <c r="AD183" s="47"/>
      <c r="AF183" s="61"/>
    </row>
    <row r="184" spans="1:32" ht="15.6">
      <c r="A184" s="47"/>
      <c r="B184">
        <f>+'Ark1'!C1809</f>
        <v>2013</v>
      </c>
      <c r="C184">
        <f>+'Ark1'!L1809</f>
        <v>3</v>
      </c>
      <c r="D184" s="3" t="str">
        <f t="shared" si="24"/>
        <v>P+</v>
      </c>
      <c r="E184" s="347">
        <f>+'Ark1'!Q1809</f>
        <v>6</v>
      </c>
      <c r="F184" s="347">
        <f>+'Ark1'!R1809</f>
        <v>9</v>
      </c>
      <c r="G184" s="210">
        <f>+'Ark1'!AG1809</f>
        <v>0.26954177897574122</v>
      </c>
      <c r="H184" s="210">
        <f t="shared" si="25"/>
        <v>-1.864265906460455E-2</v>
      </c>
      <c r="I184" s="210">
        <f>+'Ark1'!AH1809</f>
        <v>0.15356218394696319</v>
      </c>
      <c r="J184" s="210"/>
      <c r="K184" s="210"/>
      <c r="L184" s="102">
        <f>+'Ark1'!U1809</f>
        <v>7.81111111111111</v>
      </c>
      <c r="M184" s="210">
        <f t="shared" si="26"/>
        <v>-1.3888888888888911</v>
      </c>
      <c r="N184" s="210"/>
      <c r="O184" s="210"/>
      <c r="P184" s="210"/>
      <c r="Q184" s="210"/>
      <c r="R184" s="1">
        <f>+'Ark1'!T1809</f>
        <v>2.4444444444444442</v>
      </c>
      <c r="S184" s="210">
        <f t="shared" si="27"/>
        <v>-0.22222222222222188</v>
      </c>
      <c r="T184" s="102">
        <f>+'Ark1'!W1809</f>
        <v>0</v>
      </c>
      <c r="U184" s="106"/>
      <c r="V184" s="11">
        <f>+'Ark1'!X1809</f>
        <v>0</v>
      </c>
      <c r="W184" s="11">
        <f>+'Ark1'!Y1809</f>
        <v>0</v>
      </c>
      <c r="X184" s="11">
        <f>+'Ark1'!Z1809</f>
        <v>0</v>
      </c>
      <c r="Y184" s="76"/>
      <c r="Z184" s="102">
        <f>+'Ark1'!AA1809</f>
        <v>1.6815630588793429</v>
      </c>
      <c r="AA184" s="1">
        <f>+'Ark1'!AC1809</f>
        <v>0.83147941928309743</v>
      </c>
      <c r="AB184" s="11">
        <f>+'Ark1'!AE1809</f>
        <v>58.453202285608143</v>
      </c>
      <c r="AC184" s="102">
        <f t="shared" si="29"/>
        <v>1.5</v>
      </c>
      <c r="AD184" s="47"/>
      <c r="AF184" s="61"/>
    </row>
    <row r="185" spans="1:32" ht="15.6">
      <c r="A185" s="47"/>
      <c r="B185">
        <f>+'Ark1'!C1810</f>
        <v>2013</v>
      </c>
      <c r="C185">
        <f>+'Ark1'!L1810</f>
        <v>4</v>
      </c>
      <c r="D185" s="3" t="str">
        <f t="shared" si="24"/>
        <v>O-</v>
      </c>
      <c r="E185" s="347">
        <f>+'Ark1'!Q1810</f>
        <v>16</v>
      </c>
      <c r="F185" s="347">
        <f>+'Ark1'!R1810</f>
        <v>21</v>
      </c>
      <c r="G185" s="210">
        <f>+'Ark1'!AG1810</f>
        <v>0.62893081761006253</v>
      </c>
      <c r="H185" s="210">
        <f t="shared" si="25"/>
        <v>-0.86002211226505754</v>
      </c>
      <c r="I185" s="210">
        <f>+'Ark1'!AH1810</f>
        <v>0.4644000043687676</v>
      </c>
      <c r="J185" s="210"/>
      <c r="K185" s="210"/>
      <c r="L185" s="102">
        <f>+'Ark1'!U1810</f>
        <v>10.123809523809529</v>
      </c>
      <c r="M185" s="210">
        <f t="shared" si="26"/>
        <v>-0.58264208909369586</v>
      </c>
      <c r="N185" s="210"/>
      <c r="O185" s="210"/>
      <c r="P185" s="210"/>
      <c r="Q185" s="210"/>
      <c r="R185" s="1">
        <f>+'Ark1'!T1810</f>
        <v>4</v>
      </c>
      <c r="S185" s="210">
        <f t="shared" si="27"/>
        <v>0.16129032258064502</v>
      </c>
      <c r="T185" s="102">
        <f>+'Ark1'!W1810</f>
        <v>0</v>
      </c>
      <c r="U185" s="106"/>
      <c r="V185" s="11">
        <f>+'Ark1'!X1810</f>
        <v>0</v>
      </c>
      <c r="W185" s="11">
        <f>+'Ark1'!Y1810</f>
        <v>0</v>
      </c>
      <c r="X185" s="11">
        <f>+'Ark1'!Z1810</f>
        <v>0</v>
      </c>
      <c r="Y185" s="76"/>
      <c r="Z185" s="102">
        <f>+'Ark1'!AA1810</f>
        <v>2.4264229525519965</v>
      </c>
      <c r="AA185" s="1">
        <f>+'Ark1'!AC1810</f>
        <v>1.1952286093343936</v>
      </c>
      <c r="AB185" s="11">
        <f>+'Ark1'!AE1810</f>
        <v>34.809603839867421</v>
      </c>
      <c r="AC185" s="102">
        <f t="shared" si="29"/>
        <v>1.3125</v>
      </c>
      <c r="AD185" s="47"/>
      <c r="AF185" s="61"/>
    </row>
    <row r="186" spans="1:32" ht="15.6">
      <c r="A186" s="47"/>
      <c r="B186">
        <f>+'Ark1'!C1811</f>
        <v>2013</v>
      </c>
      <c r="C186">
        <f>+'Ark1'!L1811</f>
        <v>5</v>
      </c>
      <c r="D186" s="3" t="str">
        <f t="shared" si="24"/>
        <v>O</v>
      </c>
      <c r="E186" s="347">
        <f>+'Ark1'!Q1811</f>
        <v>47</v>
      </c>
      <c r="F186" s="347">
        <f>+'Ark1'!R1811</f>
        <v>87</v>
      </c>
      <c r="G186" s="210">
        <f>+'Ark1'!AG1811</f>
        <v>2.6055705300988321</v>
      </c>
      <c r="H186" s="210">
        <f t="shared" si="25"/>
        <v>-1.1888579040990543</v>
      </c>
      <c r="I186" s="210">
        <f>+'Ark1'!AH1811</f>
        <v>2.0336613549732956</v>
      </c>
      <c r="J186" s="210"/>
      <c r="K186" s="210"/>
      <c r="L186" s="102">
        <f>+'Ark1'!U1811</f>
        <v>10.70114942528736</v>
      </c>
      <c r="M186" s="210">
        <f t="shared" si="26"/>
        <v>-1.0013822202822524</v>
      </c>
      <c r="N186" s="210"/>
      <c r="O186" s="210"/>
      <c r="P186" s="210"/>
      <c r="Q186" s="210"/>
      <c r="R186" s="1">
        <f>+'Ark1'!T1811</f>
        <v>4.6091954022988508</v>
      </c>
      <c r="S186" s="210">
        <f t="shared" si="27"/>
        <v>-0.25156409137203628</v>
      </c>
      <c r="T186" s="102">
        <f>+'Ark1'!W1811</f>
        <v>0</v>
      </c>
      <c r="U186" s="106"/>
      <c r="V186" s="11">
        <f>+'Ark1'!X1811</f>
        <v>2.298850574712644</v>
      </c>
      <c r="W186" s="11">
        <f>+'Ark1'!Y1811</f>
        <v>0</v>
      </c>
      <c r="X186" s="11">
        <f>+'Ark1'!Z1811</f>
        <v>0</v>
      </c>
      <c r="Y186" s="76"/>
      <c r="Z186" s="102">
        <f>+'Ark1'!AA1811</f>
        <v>2.0715641407319088</v>
      </c>
      <c r="AA186" s="1">
        <f>+'Ark1'!AC1811</f>
        <v>1.3335314953814403</v>
      </c>
      <c r="AB186" s="11">
        <f>+'Ark1'!AE1811</f>
        <v>18.6567410234465</v>
      </c>
      <c r="AC186" s="102">
        <f t="shared" si="29"/>
        <v>1.8510638297872339</v>
      </c>
      <c r="AD186" s="47"/>
      <c r="AF186" s="61"/>
    </row>
    <row r="187" spans="1:32" ht="15.6">
      <c r="A187" s="47"/>
      <c r="B187">
        <f>+'Ark1'!C1812</f>
        <v>2013</v>
      </c>
      <c r="C187">
        <f>+'Ark1'!L1812</f>
        <v>6</v>
      </c>
      <c r="D187" s="3" t="str">
        <f t="shared" si="24"/>
        <v>O+</v>
      </c>
      <c r="E187" s="347">
        <f>+'Ark1'!Q1812</f>
        <v>74</v>
      </c>
      <c r="F187" s="347">
        <f>+'Ark1'!R1812</f>
        <v>187</v>
      </c>
      <c r="G187" s="210">
        <f>+'Ark1'!AG1812</f>
        <v>5.6004791853848452</v>
      </c>
      <c r="H187" s="210">
        <f t="shared" si="25"/>
        <v>2.8913383271492066E-2</v>
      </c>
      <c r="I187" s="210">
        <f>+'Ark1'!AH1812</f>
        <v>4.586113871929574</v>
      </c>
      <c r="J187" s="210"/>
      <c r="K187" s="210"/>
      <c r="L187" s="102">
        <f>+'Ark1'!U1812</f>
        <v>11.227272727272727</v>
      </c>
      <c r="M187" s="210">
        <f t="shared" si="26"/>
        <v>-1.9296238244514132</v>
      </c>
      <c r="N187" s="210"/>
      <c r="O187" s="210"/>
      <c r="P187" s="210"/>
      <c r="Q187" s="210"/>
      <c r="R187" s="1">
        <f>+'Ark1'!T1812</f>
        <v>5.5347593582887695</v>
      </c>
      <c r="S187" s="210">
        <f t="shared" si="27"/>
        <v>0.155449013461185</v>
      </c>
      <c r="T187" s="102">
        <f>+'Ark1'!W1812</f>
        <v>0</v>
      </c>
      <c r="U187" s="106"/>
      <c r="V187" s="11">
        <f>+'Ark1'!X1812</f>
        <v>1.0695187165775402</v>
      </c>
      <c r="W187" s="11">
        <f>+'Ark1'!Y1812</f>
        <v>0</v>
      </c>
      <c r="X187" s="11">
        <f>+'Ark1'!Z1812</f>
        <v>0</v>
      </c>
      <c r="Y187" s="76"/>
      <c r="Z187" s="102">
        <f>+'Ark1'!AA1812</f>
        <v>1.7049015670787004</v>
      </c>
      <c r="AA187" s="1">
        <f>+'Ark1'!AC1812</f>
        <v>1.2204234913509728</v>
      </c>
      <c r="AB187" s="11">
        <f>+'Ark1'!AE1812</f>
        <v>10.453261611765788</v>
      </c>
      <c r="AC187" s="102">
        <f t="shared" si="29"/>
        <v>2.5270270270270272</v>
      </c>
      <c r="AD187" s="47"/>
      <c r="AF187" s="61"/>
    </row>
    <row r="188" spans="1:32" ht="15.6">
      <c r="A188" s="47"/>
      <c r="B188">
        <f>+'Ark1'!C1813</f>
        <v>2013</v>
      </c>
      <c r="C188">
        <f>+'Ark1'!L1813</f>
        <v>7</v>
      </c>
      <c r="D188" s="3" t="str">
        <f t="shared" si="24"/>
        <v>R-</v>
      </c>
      <c r="E188" s="347">
        <f>+'Ark1'!Q1813</f>
        <v>141</v>
      </c>
      <c r="F188" s="347">
        <f>+'Ark1'!R1813</f>
        <v>451</v>
      </c>
      <c r="G188" s="210">
        <f>+'Ark1'!AG1813</f>
        <v>13.507038035339923</v>
      </c>
      <c r="H188" s="210">
        <f t="shared" si="25"/>
        <v>3.7087671419681634</v>
      </c>
      <c r="I188" s="210">
        <f>+'Ark1'!AH1813</f>
        <v>12.055395974180581</v>
      </c>
      <c r="J188" s="210"/>
      <c r="K188" s="210"/>
      <c r="L188" s="102">
        <f>+'Ark1'!U1813</f>
        <v>12.237028824833704</v>
      </c>
      <c r="M188" s="210">
        <f t="shared" si="26"/>
        <v>-1.2958143124212054</v>
      </c>
      <c r="N188" s="210"/>
      <c r="O188" s="210"/>
      <c r="P188" s="210"/>
      <c r="Q188" s="210"/>
      <c r="R188" s="1">
        <f>+'Ark1'!T1813</f>
        <v>5.946784922394678</v>
      </c>
      <c r="S188" s="210">
        <f t="shared" si="27"/>
        <v>5.4628059649579619E-2</v>
      </c>
      <c r="T188" s="102">
        <f>+'Ark1'!W1813</f>
        <v>0.44345898004434575</v>
      </c>
      <c r="U188" s="106"/>
      <c r="V188" s="11">
        <f>+'Ark1'!X1813</f>
        <v>2.8824833702882482</v>
      </c>
      <c r="W188" s="11">
        <f>+'Ark1'!Y1813</f>
        <v>0</v>
      </c>
      <c r="X188" s="11">
        <f>+'Ark1'!Z1813</f>
        <v>0</v>
      </c>
      <c r="Y188" s="76"/>
      <c r="Z188" s="102">
        <f>+'Ark1'!AA1813</f>
        <v>1.898716814111316</v>
      </c>
      <c r="AA188" s="1">
        <f>+'Ark1'!AC1813</f>
        <v>1.1366918567689943</v>
      </c>
      <c r="AB188" s="11">
        <f>+'Ark1'!AE1813</f>
        <v>12.018891030754416</v>
      </c>
      <c r="AC188" s="102">
        <f t="shared" si="29"/>
        <v>3.1985815602836878</v>
      </c>
      <c r="AD188" s="47"/>
      <c r="AF188" s="61"/>
    </row>
    <row r="189" spans="1:32" ht="15.6">
      <c r="A189" s="47"/>
      <c r="B189">
        <f>+'Ark1'!C1814</f>
        <v>2013</v>
      </c>
      <c r="C189">
        <f>+'Ark1'!L1814</f>
        <v>8</v>
      </c>
      <c r="D189" s="3" t="str">
        <f t="shared" si="24"/>
        <v>R</v>
      </c>
      <c r="E189" s="347">
        <f>+'Ark1'!Q1814</f>
        <v>197</v>
      </c>
      <c r="F189" s="347">
        <f>+'Ark1'!R1814</f>
        <v>862</v>
      </c>
      <c r="G189" s="210">
        <f>+'Ark1'!AG1814</f>
        <v>25.816112608565444</v>
      </c>
      <c r="H189" s="210">
        <f t="shared" si="25"/>
        <v>-2.1377778813481072</v>
      </c>
      <c r="I189" s="210">
        <f>+'Ark1'!AH1814</f>
        <v>24.795159405410704</v>
      </c>
      <c r="J189" s="210"/>
      <c r="K189" s="210"/>
      <c r="L189" s="102">
        <f>+'Ark1'!U1814</f>
        <v>13.168329466357305</v>
      </c>
      <c r="M189" s="210">
        <f t="shared" si="26"/>
        <v>-1.3782341075258469</v>
      </c>
      <c r="N189" s="210"/>
      <c r="O189" s="210"/>
      <c r="P189" s="210"/>
      <c r="Q189" s="210"/>
      <c r="R189" s="1">
        <f>+'Ark1'!T1814</f>
        <v>6.5997679814385153</v>
      </c>
      <c r="S189" s="210">
        <f t="shared" si="27"/>
        <v>0.14100509484057611</v>
      </c>
      <c r="T189" s="102">
        <f>+'Ark1'!W1814</f>
        <v>2.3201856148491879</v>
      </c>
      <c r="U189" s="106"/>
      <c r="V189" s="11">
        <f>+'Ark1'!X1814</f>
        <v>9.0487238979118363</v>
      </c>
      <c r="W189" s="11">
        <f>+'Ark1'!Y1814</f>
        <v>0.23201856148491881</v>
      </c>
      <c r="X189" s="11">
        <f>+'Ark1'!Z1814</f>
        <v>0</v>
      </c>
      <c r="Y189" s="76"/>
      <c r="Z189" s="102">
        <f>+'Ark1'!AA1814</f>
        <v>2.076446577201521</v>
      </c>
      <c r="AA189" s="1">
        <f>+'Ark1'!AC1814</f>
        <v>1.1605063068173049</v>
      </c>
      <c r="AB189" s="11">
        <f>+'Ark1'!AE1814</f>
        <v>22.55327680611715</v>
      </c>
      <c r="AC189" s="102">
        <f t="shared" si="29"/>
        <v>4.375634517766497</v>
      </c>
      <c r="AD189" s="47"/>
      <c r="AF189" s="61"/>
    </row>
    <row r="190" spans="1:32" ht="15.6">
      <c r="A190" s="47"/>
      <c r="B190">
        <f>+'Ark1'!C1815</f>
        <v>2013</v>
      </c>
      <c r="C190">
        <f>+'Ark1'!L1815</f>
        <v>9</v>
      </c>
      <c r="D190" s="3" t="str">
        <f t="shared" ref="D190:D253" si="31">+D175</f>
        <v>R+</v>
      </c>
      <c r="E190" s="347">
        <f>+'Ark1'!Q1815</f>
        <v>198</v>
      </c>
      <c r="F190" s="347">
        <f>+'Ark1'!R1815</f>
        <v>884</v>
      </c>
      <c r="G190" s="210">
        <f>+'Ark1'!AG1815</f>
        <v>26.47499251272836</v>
      </c>
      <c r="H190" s="210">
        <f t="shared" si="25"/>
        <v>-3.2560353451006456</v>
      </c>
      <c r="I190" s="210">
        <f>+'Ark1'!AH1815</f>
        <v>27.702355857971359</v>
      </c>
      <c r="J190" s="210"/>
      <c r="K190" s="210"/>
      <c r="L190" s="102">
        <f>+'Ark1'!U1815</f>
        <v>14.34615384615385</v>
      </c>
      <c r="M190" s="210">
        <f t="shared" si="26"/>
        <v>-1.5162047968186929</v>
      </c>
      <c r="N190" s="210"/>
      <c r="O190" s="210"/>
      <c r="P190" s="210"/>
      <c r="Q190" s="210"/>
      <c r="R190" s="1">
        <f>+'Ark1'!T1815</f>
        <v>7.1052036199095019</v>
      </c>
      <c r="S190" s="210">
        <f t="shared" si="27"/>
        <v>0.1746705019773529</v>
      </c>
      <c r="T190" s="102">
        <f>+'Ark1'!W1815</f>
        <v>5.65610859728507</v>
      </c>
      <c r="U190" s="106"/>
      <c r="V190" s="11">
        <f>+'Ark1'!X1815</f>
        <v>19.457013574660639</v>
      </c>
      <c r="W190" s="11">
        <f>+'Ark1'!Y1815</f>
        <v>0.33936651583710425</v>
      </c>
      <c r="X190" s="11">
        <f>+'Ark1'!Z1815</f>
        <v>0</v>
      </c>
      <c r="Y190" s="76"/>
      <c r="Z190" s="102">
        <f>+'Ark1'!AA1815</f>
        <v>2.2300946865935547</v>
      </c>
      <c r="AA190" s="1">
        <f>+'Ark1'!AC1815</f>
        <v>1.1332171315049142</v>
      </c>
      <c r="AB190" s="11">
        <f>+'Ark1'!AE1815</f>
        <v>21.190763817585953</v>
      </c>
      <c r="AC190" s="102">
        <f t="shared" si="29"/>
        <v>4.4646464646464645</v>
      </c>
      <c r="AD190" s="47"/>
      <c r="AF190" s="61"/>
    </row>
    <row r="191" spans="1:32" ht="15.6">
      <c r="A191" s="47"/>
      <c r="B191">
        <f>+'Ark1'!C1816</f>
        <v>2013</v>
      </c>
      <c r="C191">
        <f>+'Ark1'!L1816</f>
        <v>10</v>
      </c>
      <c r="D191" s="3" t="str">
        <f t="shared" si="31"/>
        <v>U-</v>
      </c>
      <c r="E191" s="347">
        <f>+'Ark1'!Q1816</f>
        <v>140</v>
      </c>
      <c r="F191" s="347">
        <f>+'Ark1'!R1816</f>
        <v>418</v>
      </c>
      <c r="G191" s="210">
        <f>+'Ark1'!AG1816</f>
        <v>12.518718179095538</v>
      </c>
      <c r="H191" s="210">
        <f t="shared" si="25"/>
        <v>1.1354328765018771</v>
      </c>
      <c r="I191" s="210">
        <f>+'Ark1'!AH1816</f>
        <v>13.552354219683483</v>
      </c>
      <c r="J191" s="210"/>
      <c r="K191" s="210"/>
      <c r="L191" s="102">
        <f>+'Ark1'!U1816</f>
        <v>14.84258373205742</v>
      </c>
      <c r="M191" s="210">
        <f t="shared" si="26"/>
        <v>-1.773028082288576</v>
      </c>
      <c r="N191" s="210"/>
      <c r="O191" s="210"/>
      <c r="P191" s="210"/>
      <c r="Q191" s="210"/>
      <c r="R191" s="1">
        <f>+'Ark1'!T1816</f>
        <v>7.1674641148325353</v>
      </c>
      <c r="S191" s="210">
        <f t="shared" si="27"/>
        <v>0.13792824985363161</v>
      </c>
      <c r="T191" s="102">
        <f>+'Ark1'!W1816</f>
        <v>8.3732057416267942</v>
      </c>
      <c r="U191" s="106"/>
      <c r="V191" s="11">
        <f>+'Ark1'!X1816</f>
        <v>24.162679425837325</v>
      </c>
      <c r="W191" s="11">
        <f>+'Ark1'!Y1816</f>
        <v>0.71770334928229684</v>
      </c>
      <c r="X191" s="11">
        <f>+'Ark1'!Z1816</f>
        <v>0</v>
      </c>
      <c r="Y191" s="76"/>
      <c r="Z191" s="102">
        <f>+'Ark1'!AA1816</f>
        <v>2.2830150936053544</v>
      </c>
      <c r="AA191" s="1">
        <f>+'Ark1'!AC1816</f>
        <v>1.1639290742397401</v>
      </c>
      <c r="AB191" s="11">
        <f>+'Ark1'!AE1816</f>
        <v>25.093151583439901</v>
      </c>
      <c r="AC191" s="102">
        <f t="shared" si="29"/>
        <v>2.9857142857142858</v>
      </c>
      <c r="AD191" s="47"/>
      <c r="AF191" s="61"/>
    </row>
    <row r="192" spans="1:32" ht="15.6">
      <c r="A192" s="47"/>
      <c r="B192">
        <f>+'Ark1'!C1817</f>
        <v>2013</v>
      </c>
      <c r="C192">
        <f>+'Ark1'!L1817</f>
        <v>11</v>
      </c>
      <c r="D192" s="3" t="str">
        <f t="shared" si="31"/>
        <v>U</v>
      </c>
      <c r="E192" s="347">
        <f>+'Ark1'!Q1817</f>
        <v>84</v>
      </c>
      <c r="F192" s="347">
        <f>+'Ark1'!R1817</f>
        <v>289</v>
      </c>
      <c r="G192" s="210">
        <f>+'Ark1'!AG1817</f>
        <v>8.6552860137765801</v>
      </c>
      <c r="H192" s="210">
        <f t="shared" si="25"/>
        <v>1.114459885054198</v>
      </c>
      <c r="I192" s="210">
        <f>+'Ark1'!AH1817</f>
        <v>9.8686093120283118</v>
      </c>
      <c r="J192" s="210"/>
      <c r="K192" s="210"/>
      <c r="L192" s="102">
        <f>+'Ark1'!U1817</f>
        <v>15.632525951557092</v>
      </c>
      <c r="M192" s="210">
        <f t="shared" si="26"/>
        <v>-1.3681109911180691</v>
      </c>
      <c r="N192" s="210"/>
      <c r="O192" s="210"/>
      <c r="P192" s="210"/>
      <c r="Q192" s="210"/>
      <c r="R192" s="1">
        <f>+'Ark1'!T1817</f>
        <v>7.2456747404844304</v>
      </c>
      <c r="S192" s="210">
        <f t="shared" si="27"/>
        <v>-4.7318890088819288E-2</v>
      </c>
      <c r="T192" s="102">
        <f>+'Ark1'!W1817</f>
        <v>5.5363321799307963</v>
      </c>
      <c r="U192" s="106"/>
      <c r="V192" s="11">
        <f>+'Ark1'!X1817</f>
        <v>41.176470588235304</v>
      </c>
      <c r="W192" s="11">
        <f>+'Ark1'!Y1817</f>
        <v>0.69204152249134954</v>
      </c>
      <c r="X192" s="11">
        <f>+'Ark1'!Z1817</f>
        <v>0</v>
      </c>
      <c r="Y192" s="76"/>
      <c r="Z192" s="102">
        <f>+'Ark1'!AA1817</f>
        <v>2.4244674484298274</v>
      </c>
      <c r="AA192" s="1">
        <f>+'Ark1'!AC1817</f>
        <v>1.021494077448128</v>
      </c>
      <c r="AB192" s="11">
        <f>+'Ark1'!AE1817</f>
        <v>29.171650957898432</v>
      </c>
      <c r="AC192" s="102">
        <f t="shared" si="29"/>
        <v>3.4404761904761907</v>
      </c>
      <c r="AD192" s="47"/>
      <c r="AF192" s="61"/>
    </row>
    <row r="193" spans="1:32" ht="15.6">
      <c r="A193" s="47"/>
      <c r="B193">
        <f>+'Ark1'!C1818</f>
        <v>2013</v>
      </c>
      <c r="C193">
        <f>+'Ark1'!L1818</f>
        <v>12</v>
      </c>
      <c r="D193" s="3" t="str">
        <f t="shared" si="31"/>
        <v>U+</v>
      </c>
      <c r="E193" s="347">
        <f>+'Ark1'!Q1818</f>
        <v>43</v>
      </c>
      <c r="F193" s="347">
        <f>+'Ark1'!R1818</f>
        <v>105</v>
      </c>
      <c r="G193" s="210">
        <f>+'Ark1'!AG1818</f>
        <v>3.1446540880503129</v>
      </c>
      <c r="H193" s="210">
        <f t="shared" si="25"/>
        <v>1.3194859804614554</v>
      </c>
      <c r="I193" s="210">
        <f>+'Ark1'!AH1818</f>
        <v>3.8152448148188598</v>
      </c>
      <c r="J193" s="210"/>
      <c r="K193" s="210"/>
      <c r="L193" s="102">
        <f>+'Ark1'!U1818</f>
        <v>16.634285714285724</v>
      </c>
      <c r="M193" s="210">
        <f t="shared" si="26"/>
        <v>0.46323308270677899</v>
      </c>
      <c r="N193" s="210"/>
      <c r="O193" s="210"/>
      <c r="P193" s="210"/>
      <c r="Q193" s="210"/>
      <c r="R193" s="1">
        <f>+'Ark1'!T1818</f>
        <v>7.2761904761904788</v>
      </c>
      <c r="S193" s="210">
        <f t="shared" si="27"/>
        <v>0.46040100250626725</v>
      </c>
      <c r="T193" s="102">
        <f>+'Ark1'!W1818</f>
        <v>5.7142857142857153</v>
      </c>
      <c r="U193" s="106"/>
      <c r="V193" s="11">
        <f>+'Ark1'!X1818</f>
        <v>49.523809523809511</v>
      </c>
      <c r="W193" s="11">
        <f>+'Ark1'!Y1818</f>
        <v>2.8571428571428577</v>
      </c>
      <c r="X193" s="11">
        <f>+'Ark1'!Z1818</f>
        <v>0</v>
      </c>
      <c r="Y193" s="76"/>
      <c r="Z193" s="102">
        <f>+'Ark1'!AA1818</f>
        <v>2.912528882225156</v>
      </c>
      <c r="AA193" s="1">
        <f>+'Ark1'!AC1818</f>
        <v>1.166967891142219</v>
      </c>
      <c r="AB193" s="11">
        <f>+'Ark1'!AE1818</f>
        <v>34.607370719527623</v>
      </c>
      <c r="AC193" s="102">
        <f t="shared" si="29"/>
        <v>2.441860465116279</v>
      </c>
      <c r="AD193" s="47"/>
      <c r="AF193" s="61"/>
    </row>
    <row r="194" spans="1:32" ht="15.6">
      <c r="A194" s="47"/>
      <c r="B194">
        <f>+'Ark1'!C1819</f>
        <v>2013</v>
      </c>
      <c r="C194">
        <f>+'Ark1'!L1819</f>
        <v>13</v>
      </c>
      <c r="D194" s="3" t="str">
        <f t="shared" si="31"/>
        <v>E-</v>
      </c>
      <c r="E194" s="347">
        <f>+'Ark1'!Q1819</f>
        <v>16</v>
      </c>
      <c r="F194" s="347">
        <f>+'Ark1'!R1819</f>
        <v>18</v>
      </c>
      <c r="G194" s="210">
        <f>+'Ark1'!AG1819</f>
        <v>0.53908355795148244</v>
      </c>
      <c r="H194" s="210">
        <f t="shared" si="25"/>
        <v>0.20286838023774562</v>
      </c>
      <c r="I194" s="210">
        <f>+'Ark1'!AH1819</f>
        <v>0.6887362247294091</v>
      </c>
      <c r="J194" s="210"/>
      <c r="K194" s="210"/>
      <c r="L194" s="102">
        <f>+'Ark1'!U1819</f>
        <v>17.516666666666662</v>
      </c>
      <c r="M194" s="210">
        <f t="shared" si="26"/>
        <v>1.745238095238081</v>
      </c>
      <c r="N194" s="210"/>
      <c r="O194" s="210"/>
      <c r="P194" s="210"/>
      <c r="Q194" s="210"/>
      <c r="R194" s="1">
        <f>+'Ark1'!T1819</f>
        <v>7</v>
      </c>
      <c r="S194" s="210">
        <f t="shared" si="27"/>
        <v>0</v>
      </c>
      <c r="T194" s="102">
        <f>+'Ark1'!W1819</f>
        <v>5.5555555555555562</v>
      </c>
      <c r="U194" s="106"/>
      <c r="V194" s="11">
        <f>+'Ark1'!X1819</f>
        <v>61.111111111111121</v>
      </c>
      <c r="W194" s="11">
        <f>+'Ark1'!Y1819</f>
        <v>5.5555555555555562</v>
      </c>
      <c r="X194" s="11">
        <f>+'Ark1'!Z1819</f>
        <v>0</v>
      </c>
      <c r="Y194" s="76"/>
      <c r="Z194" s="102">
        <f>+'Ark1'!AA1819</f>
        <v>3.3564614303360361</v>
      </c>
      <c r="AA194" s="1">
        <f>+'Ark1'!AC1819</f>
        <v>0.94280904158206325</v>
      </c>
      <c r="AB194" s="11">
        <f>+'Ark1'!AE1819</f>
        <v>37.218422020454526</v>
      </c>
      <c r="AC194" s="102">
        <f t="shared" si="29"/>
        <v>1.125</v>
      </c>
      <c r="AD194" s="47"/>
      <c r="AF194" s="61"/>
    </row>
    <row r="195" spans="1:32" ht="15.6">
      <c r="A195" s="47"/>
      <c r="B195">
        <f>+'Ark1'!C1820</f>
        <v>2013</v>
      </c>
      <c r="C195">
        <f>+'Ark1'!L1820</f>
        <v>14</v>
      </c>
      <c r="D195" s="3" t="str">
        <f t="shared" si="31"/>
        <v>E</v>
      </c>
      <c r="E195" s="347">
        <f>+'Ark1'!Q1820</f>
        <v>5</v>
      </c>
      <c r="F195" s="347">
        <f>+'Ark1'!R1820</f>
        <v>7</v>
      </c>
      <c r="G195" s="210">
        <f>+'Ark1'!AG1820</f>
        <v>0.20964360587002101</v>
      </c>
      <c r="H195" s="210">
        <f t="shared" si="25"/>
        <v>1.7520647176457099E-2</v>
      </c>
      <c r="I195" s="210">
        <f>+'Ark1'!AH1820</f>
        <v>0.27523236383097222</v>
      </c>
      <c r="J195" s="210"/>
      <c r="K195" s="210"/>
      <c r="L195" s="102">
        <f>+'Ark1'!U1820</f>
        <v>18</v>
      </c>
      <c r="M195" s="210">
        <f t="shared" si="26"/>
        <v>2.0999999999999996</v>
      </c>
      <c r="N195" s="210"/>
      <c r="O195" s="210"/>
      <c r="P195" s="210"/>
      <c r="Q195" s="210"/>
      <c r="R195" s="1">
        <f>+'Ark1'!T1820</f>
        <v>6.1428571428571441</v>
      </c>
      <c r="S195" s="210">
        <f t="shared" si="27"/>
        <v>-0.60714285714285587</v>
      </c>
      <c r="T195" s="102">
        <f>+'Ark1'!W1820</f>
        <v>0</v>
      </c>
      <c r="U195" s="106"/>
      <c r="V195" s="11">
        <f>+'Ark1'!X1820</f>
        <v>57.142857142857153</v>
      </c>
      <c r="W195" s="11">
        <f>+'Ark1'!Y1820</f>
        <v>14.285714285714288</v>
      </c>
      <c r="X195" s="11">
        <f>+'Ark1'!Z1820</f>
        <v>0</v>
      </c>
      <c r="Y195" s="76"/>
      <c r="Z195" s="102">
        <f>+'Ark1'!AA1820</f>
        <v>3.9453408326422568</v>
      </c>
      <c r="AA195" s="1">
        <f>+'Ark1'!AC1820</f>
        <v>1.4568627181693661</v>
      </c>
      <c r="AB195" s="11">
        <f>+'Ark1'!AE1820</f>
        <v>84.007005336865049</v>
      </c>
      <c r="AC195" s="102">
        <f t="shared" si="29"/>
        <v>1.4</v>
      </c>
      <c r="AD195" s="47"/>
      <c r="AF195" s="61"/>
    </row>
    <row r="196" spans="1:32" ht="15.6">
      <c r="A196" s="47"/>
      <c r="B196">
        <f>+'Ark1'!C1821</f>
        <v>2013</v>
      </c>
      <c r="C196">
        <f>+'Ark1'!L1821</f>
        <v>15</v>
      </c>
      <c r="D196" s="3" t="str">
        <f t="shared" si="31"/>
        <v>E+</v>
      </c>
      <c r="E196" s="347">
        <f>+'Ark1'!Q1821</f>
        <v>0</v>
      </c>
      <c r="F196" s="347">
        <f>+'Ark1'!R1821</f>
        <v>0</v>
      </c>
      <c r="G196" s="210">
        <f>+'Ark1'!AG1821</f>
        <v>0</v>
      </c>
      <c r="H196" s="210">
        <f t="shared" si="25"/>
        <v>0</v>
      </c>
      <c r="I196" s="210">
        <f>+'Ark1'!AH1821</f>
        <v>0</v>
      </c>
      <c r="J196" s="210"/>
      <c r="K196" s="210"/>
      <c r="L196" s="102">
        <f>+'Ark1'!U1821</f>
        <v>0</v>
      </c>
      <c r="M196" s="210">
        <f t="shared" si="26"/>
        <v>0</v>
      </c>
      <c r="N196" s="210"/>
      <c r="O196" s="210"/>
      <c r="P196" s="210"/>
      <c r="Q196" s="210"/>
      <c r="R196" s="1">
        <f>+'Ark1'!T1821</f>
        <v>0</v>
      </c>
      <c r="S196" s="210">
        <f t="shared" si="27"/>
        <v>0</v>
      </c>
      <c r="T196" s="102">
        <f>+'Ark1'!W1821</f>
        <v>0</v>
      </c>
      <c r="U196" s="106"/>
      <c r="V196" s="11">
        <f>+'Ark1'!X1821</f>
        <v>0</v>
      </c>
      <c r="W196" s="11">
        <f>+'Ark1'!Y1821</f>
        <v>0</v>
      </c>
      <c r="X196" s="11">
        <f>+'Ark1'!Z1821</f>
        <v>0</v>
      </c>
      <c r="Y196" s="76"/>
      <c r="Z196" s="102">
        <f>+'Ark1'!AA1821</f>
        <v>0</v>
      </c>
      <c r="AA196" s="1">
        <f>+'Ark1'!AC1821</f>
        <v>0</v>
      </c>
      <c r="AB196" s="11">
        <f>+'Ark1'!AE1821</f>
        <v>0</v>
      </c>
      <c r="AC196" s="102" t="e">
        <f t="shared" si="29"/>
        <v>#DIV/0!</v>
      </c>
      <c r="AD196" s="47"/>
      <c r="AF196" s="61"/>
    </row>
    <row r="197" spans="1:32" ht="15.6">
      <c r="A197" s="47"/>
      <c r="B197" s="56">
        <f>+'Ark1'!C1822</f>
        <v>2012</v>
      </c>
      <c r="C197" s="56">
        <f>+'Ark1'!L1822</f>
        <v>1</v>
      </c>
      <c r="D197" s="70" t="s">
        <v>28</v>
      </c>
      <c r="E197" s="359">
        <f>+'Ark1'!Q1822</f>
        <v>0</v>
      </c>
      <c r="F197" s="359">
        <f>+'Ark1'!R1822</f>
        <v>0</v>
      </c>
      <c r="G197" s="192">
        <f>+'Ark1'!AG1822</f>
        <v>0</v>
      </c>
      <c r="H197" s="192">
        <f t="shared" si="25"/>
        <v>-4.8123195380173248E-2</v>
      </c>
      <c r="I197" s="192">
        <f>+'Ark1'!AH1822</f>
        <v>0</v>
      </c>
      <c r="J197" s="192"/>
      <c r="K197" s="192"/>
      <c r="L197" s="169">
        <f>+'Ark1'!U1822</f>
        <v>0</v>
      </c>
      <c r="M197" s="192">
        <f t="shared" si="26"/>
        <v>-8.8000000000000007</v>
      </c>
      <c r="N197" s="192"/>
      <c r="O197" s="192"/>
      <c r="P197" s="192"/>
      <c r="Q197" s="192"/>
      <c r="R197" s="58">
        <f>+'Ark1'!T1822</f>
        <v>0</v>
      </c>
      <c r="S197" s="192">
        <f t="shared" si="27"/>
        <v>-1</v>
      </c>
      <c r="T197" s="169">
        <f>+'Ark1'!W1822</f>
        <v>0</v>
      </c>
      <c r="U197" s="106"/>
      <c r="V197" s="79">
        <f>+'Ark1'!X1822</f>
        <v>0</v>
      </c>
      <c r="W197" s="79">
        <f>+'Ark1'!Y1822</f>
        <v>0</v>
      </c>
      <c r="X197" s="79">
        <f>+'Ark1'!Z1822</f>
        <v>0</v>
      </c>
      <c r="Y197" s="76"/>
      <c r="Z197" s="169">
        <f>+'Ark1'!AA1822</f>
        <v>0</v>
      </c>
      <c r="AA197" s="58">
        <f>+'Ark1'!AC1822</f>
        <v>0</v>
      </c>
      <c r="AB197" s="79">
        <f>+'Ark1'!AE1822</f>
        <v>0</v>
      </c>
      <c r="AC197" s="169" t="e">
        <f t="shared" si="29"/>
        <v>#DIV/0!</v>
      </c>
      <c r="AD197" s="47"/>
      <c r="AF197" s="61"/>
    </row>
    <row r="198" spans="1:32" ht="15.6">
      <c r="A198" s="47"/>
      <c r="B198" s="56">
        <f>+'Ark1'!C1823</f>
        <v>2012</v>
      </c>
      <c r="C198" s="56">
        <f>+'Ark1'!L1823</f>
        <v>2</v>
      </c>
      <c r="D198" s="70" t="s">
        <v>29</v>
      </c>
      <c r="E198" s="359">
        <f>+'Ark1'!Q1823</f>
        <v>2</v>
      </c>
      <c r="F198" s="359">
        <f>+'Ark1'!R1823</f>
        <v>2</v>
      </c>
      <c r="G198" s="192">
        <f>+'Ark1'!AG1823</f>
        <v>9.6061479346781956E-2</v>
      </c>
      <c r="H198" s="192">
        <f t="shared" si="25"/>
        <v>-9.6431302173911035E-2</v>
      </c>
      <c r="I198" s="192">
        <f>+'Ark1'!AH1823</f>
        <v>4.0266526053401072E-2</v>
      </c>
      <c r="J198" s="192"/>
      <c r="K198" s="192"/>
      <c r="L198" s="169">
        <f>+'Ark1'!U1823</f>
        <v>6.3</v>
      </c>
      <c r="M198" s="192">
        <f t="shared" si="26"/>
        <v>-3.8999999999999995</v>
      </c>
      <c r="N198" s="192"/>
      <c r="O198" s="192"/>
      <c r="P198" s="192"/>
      <c r="Q198" s="192"/>
      <c r="R198" s="58">
        <f>+'Ark1'!T1823</f>
        <v>2.5</v>
      </c>
      <c r="S198" s="192">
        <f t="shared" si="27"/>
        <v>0.5</v>
      </c>
      <c r="T198" s="169">
        <f>+'Ark1'!W1823</f>
        <v>0</v>
      </c>
      <c r="U198" s="106"/>
      <c r="V198" s="79">
        <f>+'Ark1'!X1823</f>
        <v>0</v>
      </c>
      <c r="W198" s="79">
        <f>+'Ark1'!Y1823</f>
        <v>0</v>
      </c>
      <c r="X198" s="79">
        <f>+'Ark1'!Z1823</f>
        <v>0</v>
      </c>
      <c r="Y198" s="76"/>
      <c r="Z198" s="169">
        <f>+'Ark1'!AA1823</f>
        <v>1.8000000000000005</v>
      </c>
      <c r="AA198" s="58">
        <f>+'Ark1'!AC1823</f>
        <v>1.5</v>
      </c>
      <c r="AB198" s="79">
        <f>+'Ark1'!AE1823</f>
        <v>99.999999999999986</v>
      </c>
      <c r="AC198" s="169">
        <f t="shared" si="29"/>
        <v>1</v>
      </c>
      <c r="AD198" s="47"/>
      <c r="AF198" s="61"/>
    </row>
    <row r="199" spans="1:32" ht="15.6">
      <c r="A199" s="47"/>
      <c r="B199" s="56">
        <f>+'Ark1'!C1824</f>
        <v>2012</v>
      </c>
      <c r="C199" s="56">
        <f>+'Ark1'!L1824</f>
        <v>3</v>
      </c>
      <c r="D199" s="70" t="s">
        <v>30</v>
      </c>
      <c r="E199" s="359">
        <f>+'Ark1'!Q1824</f>
        <v>5</v>
      </c>
      <c r="F199" s="359">
        <f>+'Ark1'!R1824</f>
        <v>6</v>
      </c>
      <c r="G199" s="192">
        <f>+'Ark1'!AG1824</f>
        <v>0.28818443804034577</v>
      </c>
      <c r="H199" s="192">
        <f t="shared" si="25"/>
        <v>-0.48178668804242619</v>
      </c>
      <c r="I199" s="192">
        <f>+'Ark1'!AH1824</f>
        <v>0.17640573318632843</v>
      </c>
      <c r="J199" s="192"/>
      <c r="K199" s="192"/>
      <c r="L199" s="169">
        <f>+'Ark1'!U1824</f>
        <v>9.2000000000000011</v>
      </c>
      <c r="M199" s="192">
        <f t="shared" si="26"/>
        <v>-2.0624999999999982</v>
      </c>
      <c r="N199" s="192"/>
      <c r="O199" s="192"/>
      <c r="P199" s="192"/>
      <c r="Q199" s="192"/>
      <c r="R199" s="58">
        <f>+'Ark1'!T1824</f>
        <v>2.6666666666666661</v>
      </c>
      <c r="S199" s="192">
        <f t="shared" si="27"/>
        <v>-8.3333333333333925E-2</v>
      </c>
      <c r="T199" s="169">
        <f>+'Ark1'!W1824</f>
        <v>0</v>
      </c>
      <c r="U199" s="106"/>
      <c r="V199" s="79">
        <f>+'Ark1'!X1824</f>
        <v>0</v>
      </c>
      <c r="W199" s="79">
        <f>+'Ark1'!Y1824</f>
        <v>0</v>
      </c>
      <c r="X199" s="79">
        <f>+'Ark1'!Z1824</f>
        <v>0</v>
      </c>
      <c r="Y199" s="76"/>
      <c r="Z199" s="169">
        <f>+'Ark1'!AA1824</f>
        <v>1.621727474022687</v>
      </c>
      <c r="AA199" s="58">
        <f>+'Ark1'!AC1824</f>
        <v>0.7453559924999299</v>
      </c>
      <c r="AB199" s="79">
        <f>+'Ark1'!AE1824</f>
        <v>93.759663633754386</v>
      </c>
      <c r="AC199" s="169">
        <f t="shared" si="29"/>
        <v>1.2</v>
      </c>
      <c r="AD199" s="47"/>
      <c r="AF199" s="61"/>
    </row>
    <row r="200" spans="1:32" ht="15.6">
      <c r="A200" s="47"/>
      <c r="B200" s="56">
        <f>+'Ark1'!C1825</f>
        <v>2012</v>
      </c>
      <c r="C200" s="56">
        <f>+'Ark1'!L1825</f>
        <v>4</v>
      </c>
      <c r="D200" s="70" t="s">
        <v>31</v>
      </c>
      <c r="E200" s="359">
        <f>+'Ark1'!Q1825</f>
        <v>22</v>
      </c>
      <c r="F200" s="359">
        <f>+'Ark1'!R1825</f>
        <v>31</v>
      </c>
      <c r="G200" s="192">
        <f>+'Ark1'!AG1825</f>
        <v>1.4889529298751201</v>
      </c>
      <c r="H200" s="192">
        <f t="shared" si="25"/>
        <v>0.23774984999061521</v>
      </c>
      <c r="I200" s="192">
        <f>+'Ark1'!AH1825</f>
        <v>1.0606714283431602</v>
      </c>
      <c r="J200" s="192"/>
      <c r="K200" s="192"/>
      <c r="L200" s="169">
        <f>+'Ark1'!U1825</f>
        <v>10.706451612903225</v>
      </c>
      <c r="M200" s="192">
        <f t="shared" si="26"/>
        <v>-1.3897022332506239</v>
      </c>
      <c r="N200" s="192"/>
      <c r="O200" s="192"/>
      <c r="P200" s="192"/>
      <c r="Q200" s="192"/>
      <c r="R200" s="58">
        <f>+'Ark1'!T1825</f>
        <v>3.838709677419355</v>
      </c>
      <c r="S200" s="192">
        <f t="shared" si="27"/>
        <v>0.22332506203474045</v>
      </c>
      <c r="T200" s="169">
        <f>+'Ark1'!W1825</f>
        <v>0</v>
      </c>
      <c r="U200" s="106"/>
      <c r="V200" s="79">
        <f>+'Ark1'!X1825</f>
        <v>0</v>
      </c>
      <c r="W200" s="79">
        <f>+'Ark1'!Y1825</f>
        <v>0</v>
      </c>
      <c r="X200" s="79">
        <f>+'Ark1'!Z1825</f>
        <v>0</v>
      </c>
      <c r="Y200" s="76"/>
      <c r="Z200" s="169">
        <f>+'Ark1'!AA1825</f>
        <v>1.9986988483431811</v>
      </c>
      <c r="AA200" s="58">
        <f>+'Ark1'!AC1825</f>
        <v>1.1386685544982438</v>
      </c>
      <c r="AB200" s="79">
        <f>+'Ark1'!AE1825</f>
        <v>-4.9151908668326802</v>
      </c>
      <c r="AC200" s="169">
        <f t="shared" si="29"/>
        <v>1.4090909090909092</v>
      </c>
      <c r="AD200" s="47"/>
      <c r="AF200" s="61"/>
    </row>
    <row r="201" spans="1:32" ht="15.6">
      <c r="A201" s="47"/>
      <c r="B201" s="56">
        <f>+'Ark1'!C1826</f>
        <v>2012</v>
      </c>
      <c r="C201" s="56">
        <f>+'Ark1'!L1826</f>
        <v>5</v>
      </c>
      <c r="D201" s="70" t="s">
        <v>409</v>
      </c>
      <c r="E201" s="359">
        <f>+'Ark1'!Q1826</f>
        <v>34</v>
      </c>
      <c r="F201" s="359">
        <f>+'Ark1'!R1826</f>
        <v>79</v>
      </c>
      <c r="G201" s="192">
        <f>+'Ark1'!AG1826</f>
        <v>3.7944284341978864</v>
      </c>
      <c r="H201" s="192">
        <f t="shared" si="25"/>
        <v>0.81079032062714385</v>
      </c>
      <c r="I201" s="192">
        <f>+'Ark1'!AH1826</f>
        <v>2.9544764552674025</v>
      </c>
      <c r="J201" s="192"/>
      <c r="K201" s="192"/>
      <c r="L201" s="169">
        <f>+'Ark1'!U1826</f>
        <v>11.702531645569612</v>
      </c>
      <c r="M201" s="192">
        <f t="shared" si="26"/>
        <v>-0.52004899959167794</v>
      </c>
      <c r="N201" s="192"/>
      <c r="O201" s="192"/>
      <c r="P201" s="192"/>
      <c r="Q201" s="192"/>
      <c r="R201" s="58">
        <f>+'Ark1'!T1826</f>
        <v>4.8607594936708871</v>
      </c>
      <c r="S201" s="192">
        <f t="shared" si="27"/>
        <v>0.74785626786443604</v>
      </c>
      <c r="T201" s="169">
        <f>+'Ark1'!W1826</f>
        <v>0</v>
      </c>
      <c r="U201" s="106"/>
      <c r="V201" s="79">
        <f>+'Ark1'!X1826</f>
        <v>1.2658227848101264</v>
      </c>
      <c r="W201" s="79">
        <f>+'Ark1'!Y1826</f>
        <v>0</v>
      </c>
      <c r="X201" s="79">
        <f>+'Ark1'!Z1826</f>
        <v>0</v>
      </c>
      <c r="Y201" s="76"/>
      <c r="Z201" s="169">
        <f>+'Ark1'!AA1826</f>
        <v>1.7225220458286821</v>
      </c>
      <c r="AA201" s="58">
        <f>+'Ark1'!AC1826</f>
        <v>1.1107549857458388</v>
      </c>
      <c r="AB201" s="79">
        <f>+'Ark1'!AE1826</f>
        <v>19.800006798613023</v>
      </c>
      <c r="AC201" s="169">
        <f t="shared" si="29"/>
        <v>2.3235294117647061</v>
      </c>
      <c r="AD201" s="47"/>
      <c r="AF201" s="61"/>
    </row>
    <row r="202" spans="1:32" ht="15.6">
      <c r="A202" s="47"/>
      <c r="B202" s="56">
        <f>+'Ark1'!C1827</f>
        <v>2012</v>
      </c>
      <c r="C202" s="56">
        <f>+'Ark1'!L1827</f>
        <v>6</v>
      </c>
      <c r="D202" s="70" t="s">
        <v>32</v>
      </c>
      <c r="E202" s="359">
        <f>+'Ark1'!Q1827</f>
        <v>57</v>
      </c>
      <c r="F202" s="359">
        <f>+'Ark1'!R1827</f>
        <v>116</v>
      </c>
      <c r="G202" s="192">
        <f>+'Ark1'!AG1827</f>
        <v>5.5715658021133532</v>
      </c>
      <c r="H202" s="192">
        <f t="shared" si="25"/>
        <v>0.61487667795550927</v>
      </c>
      <c r="I202" s="192">
        <f>+'Ark1'!AH1827</f>
        <v>4.8773628621191056</v>
      </c>
      <c r="J202" s="192"/>
      <c r="K202" s="192"/>
      <c r="L202" s="169">
        <f>+'Ark1'!U1827</f>
        <v>13.15689655172414</v>
      </c>
      <c r="M202" s="192">
        <f t="shared" si="26"/>
        <v>0.52679946434549763</v>
      </c>
      <c r="N202" s="192"/>
      <c r="O202" s="192"/>
      <c r="P202" s="192"/>
      <c r="Q202" s="192"/>
      <c r="R202" s="58">
        <f>+'Ark1'!T1827</f>
        <v>5.3793103448275845</v>
      </c>
      <c r="S202" s="192">
        <f t="shared" si="27"/>
        <v>0.22397053900234276</v>
      </c>
      <c r="T202" s="169">
        <f>+'Ark1'!W1827</f>
        <v>0</v>
      </c>
      <c r="U202" s="106"/>
      <c r="V202" s="79">
        <f>+'Ark1'!X1827</f>
        <v>6.8965517241379306</v>
      </c>
      <c r="W202" s="79">
        <f>+'Ark1'!Y1827</f>
        <v>0</v>
      </c>
      <c r="X202" s="79">
        <f>+'Ark1'!Z1827</f>
        <v>0</v>
      </c>
      <c r="Y202" s="76"/>
      <c r="Z202" s="169">
        <f>+'Ark1'!AA1827</f>
        <v>2.1168138117076754</v>
      </c>
      <c r="AA202" s="58">
        <f>+'Ark1'!AC1827</f>
        <v>1.2707259153578119</v>
      </c>
      <c r="AB202" s="79">
        <f>+'Ark1'!AE1827</f>
        <v>27.945171152744962</v>
      </c>
      <c r="AC202" s="169">
        <f t="shared" si="29"/>
        <v>2.0350877192982457</v>
      </c>
      <c r="AD202" s="47"/>
      <c r="AF202" s="61"/>
    </row>
    <row r="203" spans="1:32" ht="15.6">
      <c r="A203" s="47"/>
      <c r="B203" s="56">
        <f>+'Ark1'!C1828</f>
        <v>2012</v>
      </c>
      <c r="C203" s="56">
        <f>+'Ark1'!L1828</f>
        <v>7</v>
      </c>
      <c r="D203" s="70" t="s">
        <v>33</v>
      </c>
      <c r="E203" s="359">
        <f>+'Ark1'!Q1828</f>
        <v>94</v>
      </c>
      <c r="F203" s="359">
        <f>+'Ark1'!R1828</f>
        <v>204</v>
      </c>
      <c r="G203" s="192">
        <f>+'Ark1'!AG1828</f>
        <v>9.7982708933717593</v>
      </c>
      <c r="H203" s="192">
        <f t="shared" si="25"/>
        <v>0.79923335727936085</v>
      </c>
      <c r="I203" s="192">
        <f>+'Ark1'!AH1828</f>
        <v>8.8225236885416187</v>
      </c>
      <c r="J203" s="192"/>
      <c r="K203" s="192"/>
      <c r="L203" s="169">
        <f>+'Ark1'!U1828</f>
        <v>13.532843137254909</v>
      </c>
      <c r="M203" s="192">
        <f t="shared" si="26"/>
        <v>-0.26715686274509309</v>
      </c>
      <c r="N203" s="192"/>
      <c r="O203" s="192"/>
      <c r="P203" s="192"/>
      <c r="Q203" s="192"/>
      <c r="R203" s="58">
        <f>+'Ark1'!T1828</f>
        <v>5.8921568627450984</v>
      </c>
      <c r="S203" s="192">
        <f t="shared" si="27"/>
        <v>0.64616755793226499</v>
      </c>
      <c r="T203" s="169">
        <f>+'Ark1'!W1828</f>
        <v>1.4705882352941178</v>
      </c>
      <c r="U203" s="106"/>
      <c r="V203" s="79">
        <f>+'Ark1'!X1828</f>
        <v>10.784313725490199</v>
      </c>
      <c r="W203" s="79">
        <f>+'Ark1'!Y1828</f>
        <v>0</v>
      </c>
      <c r="X203" s="79">
        <f>+'Ark1'!Z1828</f>
        <v>0</v>
      </c>
      <c r="Y203" s="76"/>
      <c r="Z203" s="169">
        <f>+'Ark1'!AA1828</f>
        <v>1.9080196475387452</v>
      </c>
      <c r="AA203" s="58">
        <f>+'Ark1'!AC1828</f>
        <v>1.3748929565827075</v>
      </c>
      <c r="AB203" s="79">
        <f>+'Ark1'!AE1828</f>
        <v>24.838008078839156</v>
      </c>
      <c r="AC203" s="169">
        <f t="shared" si="29"/>
        <v>2.1702127659574466</v>
      </c>
      <c r="AD203" s="47"/>
      <c r="AF203" s="61"/>
    </row>
    <row r="204" spans="1:32" ht="15.6">
      <c r="A204" s="47"/>
      <c r="B204" s="56">
        <f>+'Ark1'!C1829</f>
        <v>2012</v>
      </c>
      <c r="C204" s="56">
        <f>+'Ark1'!L1829</f>
        <v>8</v>
      </c>
      <c r="D204" s="70" t="s">
        <v>34</v>
      </c>
      <c r="E204" s="359">
        <f>+'Ark1'!Q1829</f>
        <v>133</v>
      </c>
      <c r="F204" s="359">
        <f>+'Ark1'!R1829</f>
        <v>582</v>
      </c>
      <c r="G204" s="192">
        <f>+'Ark1'!AG1829</f>
        <v>27.953890489913551</v>
      </c>
      <c r="H204" s="192">
        <f t="shared" si="25"/>
        <v>-0.24630200286797432</v>
      </c>
      <c r="I204" s="192">
        <f>+'Ark1'!AH1829</f>
        <v>27.055590176245939</v>
      </c>
      <c r="J204" s="192"/>
      <c r="K204" s="192"/>
      <c r="L204" s="169">
        <f>+'Ark1'!U1829</f>
        <v>14.546563573883152</v>
      </c>
      <c r="M204" s="192">
        <f t="shared" si="26"/>
        <v>-0.10923847389840979</v>
      </c>
      <c r="N204" s="192"/>
      <c r="O204" s="192"/>
      <c r="P204" s="192"/>
      <c r="Q204" s="192"/>
      <c r="R204" s="58">
        <f>+'Ark1'!T1829</f>
        <v>6.4587628865979392</v>
      </c>
      <c r="S204" s="192">
        <f t="shared" si="27"/>
        <v>0.30347278420885893</v>
      </c>
      <c r="T204" s="169">
        <f>+'Ark1'!W1829</f>
        <v>3.7800687285223376</v>
      </c>
      <c r="U204" s="106"/>
      <c r="V204" s="79">
        <f>+'Ark1'!X1829</f>
        <v>21.993127147766323</v>
      </c>
      <c r="W204" s="79">
        <f>+'Ark1'!Y1829</f>
        <v>0.17182130584192443</v>
      </c>
      <c r="X204" s="79">
        <f>+'Ark1'!Z1829</f>
        <v>0</v>
      </c>
      <c r="Y204" s="76"/>
      <c r="Z204" s="169">
        <f>+'Ark1'!AA1829</f>
        <v>2.1618164561979736</v>
      </c>
      <c r="AA204" s="58">
        <f>+'Ark1'!AC1829</f>
        <v>1.3675864241889912</v>
      </c>
      <c r="AB204" s="79">
        <f>+'Ark1'!AE1829</f>
        <v>28.09769694614512</v>
      </c>
      <c r="AC204" s="169">
        <f t="shared" si="29"/>
        <v>4.3759398496240598</v>
      </c>
      <c r="AD204" s="47"/>
      <c r="AF204" s="61"/>
    </row>
    <row r="205" spans="1:32" ht="15.6">
      <c r="A205" s="47"/>
      <c r="B205" s="56">
        <f>+'Ark1'!C1830</f>
        <v>2012</v>
      </c>
      <c r="C205" s="56">
        <f>+'Ark1'!L1830</f>
        <v>9</v>
      </c>
      <c r="D205" s="70" t="s">
        <v>35</v>
      </c>
      <c r="E205" s="359">
        <f>+'Ark1'!Q1830</f>
        <v>127</v>
      </c>
      <c r="F205" s="359">
        <f>+'Ark1'!R1830</f>
        <v>619</v>
      </c>
      <c r="G205" s="192">
        <f>+'Ark1'!AG1830</f>
        <v>29.731027857829005</v>
      </c>
      <c r="H205" s="192">
        <f t="shared" si="25"/>
        <v>0.90523382510523831</v>
      </c>
      <c r="I205" s="192">
        <f>+'Ark1'!AH1830</f>
        <v>31.378489366121816</v>
      </c>
      <c r="J205" s="192"/>
      <c r="K205" s="192"/>
      <c r="L205" s="169">
        <f>+'Ark1'!U1830</f>
        <v>15.862358642972543</v>
      </c>
      <c r="M205" s="192">
        <f t="shared" si="26"/>
        <v>5.9353634625299634E-2</v>
      </c>
      <c r="N205" s="192"/>
      <c r="O205" s="192"/>
      <c r="P205" s="192"/>
      <c r="Q205" s="192"/>
      <c r="R205" s="58">
        <f>+'Ark1'!T1830</f>
        <v>6.930533117932149</v>
      </c>
      <c r="S205" s="192">
        <f t="shared" si="27"/>
        <v>0.13921425315752334</v>
      </c>
      <c r="T205" s="169">
        <f>+'Ark1'!W1830</f>
        <v>4.846526655896608</v>
      </c>
      <c r="U205" s="106"/>
      <c r="V205" s="79">
        <f>+'Ark1'!X1830</f>
        <v>42.487883683360259</v>
      </c>
      <c r="W205" s="79">
        <f>+'Ark1'!Y1830</f>
        <v>0.4846526655896608</v>
      </c>
      <c r="X205" s="79">
        <f>+'Ark1'!Z1830</f>
        <v>0</v>
      </c>
      <c r="Y205" s="76"/>
      <c r="Z205" s="169">
        <f>+'Ark1'!AA1830</f>
        <v>2.1684374772401123</v>
      </c>
      <c r="AA205" s="58">
        <f>+'Ark1'!AC1830</f>
        <v>1.1124300809896317</v>
      </c>
      <c r="AB205" s="79">
        <f>+'Ark1'!AE1830</f>
        <v>12.120588800021652</v>
      </c>
      <c r="AC205" s="169">
        <f t="shared" si="29"/>
        <v>4.8740157480314963</v>
      </c>
      <c r="AD205" s="47"/>
      <c r="AF205" s="61"/>
    </row>
    <row r="206" spans="1:32" ht="15.6">
      <c r="A206" s="47"/>
      <c r="B206" s="56">
        <f>+'Ark1'!C1831</f>
        <v>2012</v>
      </c>
      <c r="C206" s="56">
        <f>+'Ark1'!L1831</f>
        <v>10</v>
      </c>
      <c r="D206" s="70" t="s">
        <v>36</v>
      </c>
      <c r="E206" s="359">
        <f>+'Ark1'!Q1831</f>
        <v>90</v>
      </c>
      <c r="F206" s="359">
        <f>+'Ark1'!R1831</f>
        <v>237</v>
      </c>
      <c r="G206" s="192">
        <f>+'Ark1'!AG1831</f>
        <v>11.383285302593661</v>
      </c>
      <c r="H206" s="192">
        <f t="shared" si="25"/>
        <v>-3.6792748514005584</v>
      </c>
      <c r="I206" s="192">
        <f>+'Ark1'!AH1831</f>
        <v>12.58456769410223</v>
      </c>
      <c r="J206" s="192"/>
      <c r="K206" s="192"/>
      <c r="L206" s="169">
        <f>+'Ark1'!U1831</f>
        <v>16.615611814345996</v>
      </c>
      <c r="M206" s="192">
        <f t="shared" si="26"/>
        <v>0.44436580795623115</v>
      </c>
      <c r="N206" s="192"/>
      <c r="O206" s="192"/>
      <c r="P206" s="192"/>
      <c r="Q206" s="192"/>
      <c r="R206" s="58">
        <f>+'Ark1'!T1831</f>
        <v>7.0295358649789037</v>
      </c>
      <c r="S206" s="192">
        <f t="shared" si="27"/>
        <v>6.4679634946954501E-2</v>
      </c>
      <c r="T206" s="169">
        <f>+'Ark1'!W1831</f>
        <v>9.7046413502109683</v>
      </c>
      <c r="U206" s="106"/>
      <c r="V206" s="79">
        <f>+'Ark1'!X1831</f>
        <v>57.805907172995802</v>
      </c>
      <c r="W206" s="79">
        <f>+'Ark1'!Y1831</f>
        <v>1.2658227848101264</v>
      </c>
      <c r="X206" s="79">
        <f>+'Ark1'!Z1831</f>
        <v>0</v>
      </c>
      <c r="Y206" s="76"/>
      <c r="Z206" s="169">
        <f>+'Ark1'!AA1831</f>
        <v>2.3654797965480463</v>
      </c>
      <c r="AA206" s="58">
        <f>+'Ark1'!AC1831</f>
        <v>1.2873831911211249</v>
      </c>
      <c r="AB206" s="79">
        <f>+'Ark1'!AE1831</f>
        <v>31.326170559212127</v>
      </c>
      <c r="AC206" s="169">
        <f t="shared" si="29"/>
        <v>2.6333333333333333</v>
      </c>
      <c r="AD206" s="47"/>
      <c r="AF206" s="61"/>
    </row>
    <row r="207" spans="1:32" ht="15.6">
      <c r="A207" s="47"/>
      <c r="B207" s="56">
        <f>+'Ark1'!C1832</f>
        <v>2012</v>
      </c>
      <c r="C207" s="56">
        <f>+'Ark1'!L1832</f>
        <v>11</v>
      </c>
      <c r="D207" s="70" t="s">
        <v>37</v>
      </c>
      <c r="E207" s="359">
        <f>+'Ark1'!Q1832</f>
        <v>56</v>
      </c>
      <c r="F207" s="359">
        <f>+'Ark1'!R1832</f>
        <v>157</v>
      </c>
      <c r="G207" s="192">
        <f>+'Ark1'!AG1832</f>
        <v>7.5408261287223821</v>
      </c>
      <c r="H207" s="192">
        <f t="shared" si="25"/>
        <v>0.94794836163864904</v>
      </c>
      <c r="I207" s="192">
        <f>+'Ark1'!AH1832</f>
        <v>8.5297924356454597</v>
      </c>
      <c r="J207" s="192"/>
      <c r="K207" s="192"/>
      <c r="L207" s="169">
        <f>+'Ark1'!U1832</f>
        <v>17.000636942675161</v>
      </c>
      <c r="M207" s="192">
        <f t="shared" si="26"/>
        <v>1.0125993770056851E-2</v>
      </c>
      <c r="N207" s="192"/>
      <c r="O207" s="192"/>
      <c r="P207" s="192"/>
      <c r="Q207" s="192"/>
      <c r="R207" s="58">
        <f>+'Ark1'!T1832</f>
        <v>7.2929936305732497</v>
      </c>
      <c r="S207" s="192">
        <f t="shared" si="27"/>
        <v>0.32219071086521911</v>
      </c>
      <c r="T207" s="169">
        <f>+'Ark1'!W1832</f>
        <v>7.6433121019108308</v>
      </c>
      <c r="U207" s="106"/>
      <c r="V207" s="79">
        <f>+'Ark1'!X1832</f>
        <v>62.420382165605098</v>
      </c>
      <c r="W207" s="79">
        <f>+'Ark1'!Y1832</f>
        <v>3.1847133757961794</v>
      </c>
      <c r="X207" s="79">
        <f>+'Ark1'!Z1832</f>
        <v>0</v>
      </c>
      <c r="Y207" s="76"/>
      <c r="Z207" s="169">
        <f>+'Ark1'!AA1832</f>
        <v>2.91889292370182</v>
      </c>
      <c r="AA207" s="58">
        <f>+'Ark1'!AC1832</f>
        <v>1.101597834860047</v>
      </c>
      <c r="AB207" s="79">
        <f>+'Ark1'!AE1832</f>
        <v>5.4812456506539151</v>
      </c>
      <c r="AC207" s="169">
        <f t="shared" si="29"/>
        <v>2.8035714285714284</v>
      </c>
      <c r="AD207" s="47"/>
      <c r="AF207" s="61"/>
    </row>
    <row r="208" spans="1:32" ht="15.6">
      <c r="A208" s="47"/>
      <c r="B208" s="56">
        <f>+'Ark1'!C1833</f>
        <v>2012</v>
      </c>
      <c r="C208" s="56">
        <f>+'Ark1'!L1833</f>
        <v>12</v>
      </c>
      <c r="D208" s="70" t="s">
        <v>38</v>
      </c>
      <c r="E208" s="359">
        <f>+'Ark1'!Q1833</f>
        <v>17</v>
      </c>
      <c r="F208" s="359">
        <f>+'Ark1'!R1833</f>
        <v>38</v>
      </c>
      <c r="G208" s="192">
        <f>+'Ark1'!AG1833</f>
        <v>1.8251681075888575</v>
      </c>
      <c r="H208" s="192">
        <f t="shared" si="25"/>
        <v>0.18897946466296744</v>
      </c>
      <c r="I208" s="192">
        <f>+'Ark1'!AH1833</f>
        <v>1.9637920841122984</v>
      </c>
      <c r="J208" s="192"/>
      <c r="K208" s="192"/>
      <c r="L208" s="169">
        <f>+'Ark1'!U1833</f>
        <v>16.171052631578945</v>
      </c>
      <c r="M208" s="192">
        <f t="shared" si="26"/>
        <v>-0.65247678018575783</v>
      </c>
      <c r="N208" s="192"/>
      <c r="O208" s="192"/>
      <c r="P208" s="192"/>
      <c r="Q208" s="192"/>
      <c r="R208" s="58">
        <f>+'Ark1'!T1833</f>
        <v>6.8157894736842115</v>
      </c>
      <c r="S208" s="192">
        <f t="shared" si="27"/>
        <v>8.0495356037150856E-2</v>
      </c>
      <c r="T208" s="169">
        <f>+'Ark1'!W1833</f>
        <v>13.157894736842103</v>
      </c>
      <c r="U208" s="106"/>
      <c r="V208" s="79">
        <f>+'Ark1'!X1833</f>
        <v>55.263157894736842</v>
      </c>
      <c r="W208" s="79">
        <f>+'Ark1'!Y1833</f>
        <v>2.6315789473684221</v>
      </c>
      <c r="X208" s="79">
        <f>+'Ark1'!Z1833</f>
        <v>0</v>
      </c>
      <c r="Y208" s="76"/>
      <c r="Z208" s="169">
        <f>+'Ark1'!AA1833</f>
        <v>3.551271669545188</v>
      </c>
      <c r="AA208" s="58">
        <f>+'Ark1'!AC1833</f>
        <v>1.3348617739970936</v>
      </c>
      <c r="AB208" s="79">
        <f>+'Ark1'!AE1833</f>
        <v>35.804548808564128</v>
      </c>
      <c r="AC208" s="169">
        <f t="shared" si="29"/>
        <v>2.2352941176470589</v>
      </c>
      <c r="AD208" s="47"/>
      <c r="AF208" s="61"/>
    </row>
    <row r="209" spans="1:32" ht="15.6">
      <c r="A209" s="47"/>
      <c r="B209" s="56">
        <f>+'Ark1'!C1834</f>
        <v>2012</v>
      </c>
      <c r="C209" s="56">
        <f>+'Ark1'!L1834</f>
        <v>13</v>
      </c>
      <c r="D209" s="70" t="s">
        <v>39</v>
      </c>
      <c r="E209" s="359">
        <f>+'Ark1'!Q1834</f>
        <v>4</v>
      </c>
      <c r="F209" s="359">
        <f>+'Ark1'!R1834</f>
        <v>7</v>
      </c>
      <c r="G209" s="192">
        <f>+'Ark1'!AG1834</f>
        <v>0.33621517771373682</v>
      </c>
      <c r="H209" s="192">
        <f t="shared" si="25"/>
        <v>-9.6893580707822446E-2</v>
      </c>
      <c r="I209" s="192">
        <f>+'Ark1'!AH1834</f>
        <v>0.35281146637265698</v>
      </c>
      <c r="J209" s="192"/>
      <c r="K209" s="192"/>
      <c r="L209" s="169">
        <f>+'Ark1'!U1834</f>
        <v>15.771428571428581</v>
      </c>
      <c r="M209" s="192">
        <f t="shared" si="26"/>
        <v>-2.9174603174603053</v>
      </c>
      <c r="N209" s="192"/>
      <c r="O209" s="192"/>
      <c r="P209" s="192"/>
      <c r="Q209" s="192"/>
      <c r="R209" s="58">
        <f>+'Ark1'!T1834</f>
        <v>7</v>
      </c>
      <c r="S209" s="192">
        <f t="shared" si="27"/>
        <v>0.22222222222222232</v>
      </c>
      <c r="T209" s="169">
        <f>+'Ark1'!W1834</f>
        <v>14.285714285714288</v>
      </c>
      <c r="U209" s="106"/>
      <c r="V209" s="79">
        <f>+'Ark1'!X1834</f>
        <v>42.857142857142847</v>
      </c>
      <c r="W209" s="79">
        <f>+'Ark1'!Y1834</f>
        <v>0</v>
      </c>
      <c r="X209" s="79">
        <f>+'Ark1'!Z1834</f>
        <v>0</v>
      </c>
      <c r="Y209" s="76"/>
      <c r="Z209" s="169">
        <f>+'Ark1'!AA1834</f>
        <v>2.2159901274369171</v>
      </c>
      <c r="AA209" s="58">
        <f>+'Ark1'!AC1834</f>
        <v>1.4142135623730951</v>
      </c>
      <c r="AB209" s="79">
        <f>+'Ark1'!AE1834</f>
        <v>41.482080816204842</v>
      </c>
      <c r="AC209" s="169">
        <f t="shared" si="29"/>
        <v>1.75</v>
      </c>
      <c r="AD209" s="47"/>
      <c r="AF209" s="61"/>
    </row>
    <row r="210" spans="1:32" ht="15.6">
      <c r="A210" s="47"/>
      <c r="B210" s="56">
        <f>+'Ark1'!C1835</f>
        <v>2012</v>
      </c>
      <c r="C210" s="56">
        <f>+'Ark1'!L1835</f>
        <v>14</v>
      </c>
      <c r="D210" s="70" t="s">
        <v>410</v>
      </c>
      <c r="E210" s="359">
        <f>+'Ark1'!Q1835</f>
        <v>3</v>
      </c>
      <c r="F210" s="359">
        <f>+'Ark1'!R1835</f>
        <v>4</v>
      </c>
      <c r="G210" s="192">
        <f>+'Ark1'!AG1835</f>
        <v>0.19212295869356391</v>
      </c>
      <c r="H210" s="192">
        <f t="shared" ref="H210:H273" si="32">+G210-G225</f>
        <v>0.14399976331339065</v>
      </c>
      <c r="I210" s="192">
        <f>+'Ark1'!AH1835</f>
        <v>0.20325008388859592</v>
      </c>
      <c r="J210" s="192"/>
      <c r="K210" s="192"/>
      <c r="L210" s="169">
        <f>+'Ark1'!U1835</f>
        <v>15.9</v>
      </c>
      <c r="M210" s="192">
        <f t="shared" ref="M210:M273" si="33">+L210-L225</f>
        <v>-6.2000000000000011</v>
      </c>
      <c r="N210" s="192"/>
      <c r="O210" s="192"/>
      <c r="P210" s="192"/>
      <c r="Q210" s="192"/>
      <c r="R210" s="58">
        <f>+'Ark1'!T1835</f>
        <v>6.75</v>
      </c>
      <c r="S210" s="192">
        <f t="shared" ref="S210:S273" si="34">+R210-R225</f>
        <v>-2.25</v>
      </c>
      <c r="T210" s="169">
        <f>+'Ark1'!W1835</f>
        <v>0</v>
      </c>
      <c r="U210" s="106"/>
      <c r="V210" s="79">
        <f>+'Ark1'!X1835</f>
        <v>25</v>
      </c>
      <c r="W210" s="79">
        <f>+'Ark1'!Y1835</f>
        <v>25</v>
      </c>
      <c r="X210" s="79">
        <f>+'Ark1'!Z1835</f>
        <v>0</v>
      </c>
      <c r="Y210" s="76"/>
      <c r="Z210" s="169">
        <f>+'Ark1'!AA1835</f>
        <v>4.881085944746312</v>
      </c>
      <c r="AA210" s="58">
        <f>+'Ark1'!AC1835</f>
        <v>0.82915619758885006</v>
      </c>
      <c r="AB210" s="79">
        <f>+'Ark1'!AE1835</f>
        <v>80.920488978892195</v>
      </c>
      <c r="AC210" s="169">
        <f t="shared" si="29"/>
        <v>1.3333333333333333</v>
      </c>
      <c r="AD210" s="47"/>
      <c r="AF210" s="61"/>
    </row>
    <row r="211" spans="1:32" ht="15.6">
      <c r="A211" s="47"/>
      <c r="B211" s="56">
        <f>+'Ark1'!C1836</f>
        <v>2012</v>
      </c>
      <c r="C211" s="56">
        <f>+'Ark1'!L1836</f>
        <v>15</v>
      </c>
      <c r="D211" s="70" t="s">
        <v>40</v>
      </c>
      <c r="E211" s="359">
        <f>+'Ark1'!Q1836</f>
        <v>0</v>
      </c>
      <c r="F211" s="359">
        <f>+'Ark1'!R1836</f>
        <v>0</v>
      </c>
      <c r="G211" s="192">
        <f>+'Ark1'!AG1836</f>
        <v>0</v>
      </c>
      <c r="H211" s="192">
        <f t="shared" si="32"/>
        <v>0</v>
      </c>
      <c r="I211" s="192">
        <f>+'Ark1'!AH1836</f>
        <v>0</v>
      </c>
      <c r="J211" s="192"/>
      <c r="K211" s="192"/>
      <c r="L211" s="169">
        <f>+'Ark1'!U1836</f>
        <v>0</v>
      </c>
      <c r="M211" s="192">
        <f t="shared" si="33"/>
        <v>0</v>
      </c>
      <c r="N211" s="192"/>
      <c r="O211" s="192"/>
      <c r="P211" s="192"/>
      <c r="Q211" s="192"/>
      <c r="R211" s="58">
        <f>+'Ark1'!T1836</f>
        <v>0</v>
      </c>
      <c r="S211" s="192">
        <f t="shared" si="34"/>
        <v>0</v>
      </c>
      <c r="T211" s="169">
        <f>+'Ark1'!W1836</f>
        <v>0</v>
      </c>
      <c r="U211" s="106"/>
      <c r="V211" s="79">
        <f>+'Ark1'!X1836</f>
        <v>0</v>
      </c>
      <c r="W211" s="79">
        <f>+'Ark1'!Y1836</f>
        <v>0</v>
      </c>
      <c r="X211" s="79">
        <f>+'Ark1'!Z1836</f>
        <v>0</v>
      </c>
      <c r="Y211" s="76"/>
      <c r="Z211" s="169">
        <f>+'Ark1'!AA1836</f>
        <v>0</v>
      </c>
      <c r="AA211" s="58">
        <f>+'Ark1'!AC1836</f>
        <v>0</v>
      </c>
      <c r="AB211" s="79">
        <f>+'Ark1'!AE1836</f>
        <v>0</v>
      </c>
      <c r="AC211" s="169" t="e">
        <f t="shared" si="29"/>
        <v>#DIV/0!</v>
      </c>
      <c r="AD211" s="47"/>
      <c r="AF211" s="61"/>
    </row>
    <row r="212" spans="1:32" ht="15.6">
      <c r="A212" s="47"/>
      <c r="B212">
        <f>+'Ark1'!C1837</f>
        <v>2011</v>
      </c>
      <c r="C212">
        <f>+'Ark1'!L1837</f>
        <v>1</v>
      </c>
      <c r="D212" s="3" t="str">
        <f t="shared" ref="D212" si="35">+D197</f>
        <v>P-</v>
      </c>
      <c r="E212" s="347">
        <f>+'Ark1'!Q1837</f>
        <v>1</v>
      </c>
      <c r="F212" s="347">
        <f>+'Ark1'!R1837</f>
        <v>1</v>
      </c>
      <c r="G212" s="210">
        <f>+'Ark1'!AG1837</f>
        <v>4.8123195380173248E-2</v>
      </c>
      <c r="H212" s="210">
        <f t="shared" si="32"/>
        <v>4.8123195380173248E-2</v>
      </c>
      <c r="I212" s="210">
        <f>+'Ark1'!AH1837</f>
        <v>2.8034852418802495E-2</v>
      </c>
      <c r="J212" s="210"/>
      <c r="K212" s="210"/>
      <c r="L212" s="102">
        <f>+'Ark1'!U1837</f>
        <v>8.8000000000000007</v>
      </c>
      <c r="M212" s="210">
        <f t="shared" si="33"/>
        <v>8.8000000000000007</v>
      </c>
      <c r="N212" s="210"/>
      <c r="O212" s="210"/>
      <c r="P212" s="210"/>
      <c r="Q212" s="210"/>
      <c r="R212" s="1">
        <f>+'Ark1'!T1837</f>
        <v>1</v>
      </c>
      <c r="S212" s="210">
        <f t="shared" si="34"/>
        <v>1</v>
      </c>
      <c r="T212" s="102">
        <f>+'Ark1'!W1837</f>
        <v>0</v>
      </c>
      <c r="U212" s="106"/>
      <c r="V212" s="11">
        <f>+'Ark1'!X1837</f>
        <v>0</v>
      </c>
      <c r="W212" s="11">
        <f>+'Ark1'!Y1837</f>
        <v>0</v>
      </c>
      <c r="X212" s="11">
        <f>+'Ark1'!Z1837</f>
        <v>0</v>
      </c>
      <c r="Y212" s="76"/>
      <c r="Z212" s="102">
        <f>+'Ark1'!AA1837</f>
        <v>0</v>
      </c>
      <c r="AA212" s="1">
        <f>+'Ark1'!AC1837</f>
        <v>0</v>
      </c>
      <c r="AB212" s="11">
        <f>+'Ark1'!AE1837</f>
        <v>0</v>
      </c>
      <c r="AC212" s="102">
        <f t="shared" si="29"/>
        <v>1</v>
      </c>
      <c r="AD212" s="47"/>
      <c r="AF212" s="61"/>
    </row>
    <row r="213" spans="1:32" ht="15.6">
      <c r="A213" s="47"/>
      <c r="B213">
        <f>+'Ark1'!C1838</f>
        <v>2011</v>
      </c>
      <c r="C213">
        <f>+'Ark1'!L1838</f>
        <v>2</v>
      </c>
      <c r="D213" s="3" t="str">
        <f t="shared" si="31"/>
        <v>P</v>
      </c>
      <c r="E213" s="347">
        <f>+'Ark1'!Q1838</f>
        <v>5</v>
      </c>
      <c r="F213" s="347">
        <f>+'Ark1'!R1838</f>
        <v>4</v>
      </c>
      <c r="G213" s="210">
        <f>+'Ark1'!AG1838</f>
        <v>0.19249278152069299</v>
      </c>
      <c r="H213" s="210">
        <f t="shared" si="32"/>
        <v>0.1388159162496248</v>
      </c>
      <c r="I213" s="210">
        <f>+'Ark1'!AH1838</f>
        <v>0.12997977030535696</v>
      </c>
      <c r="J213" s="210"/>
      <c r="K213" s="210"/>
      <c r="L213" s="102">
        <f>+'Ark1'!U1838</f>
        <v>10.199999999999999</v>
      </c>
      <c r="M213" s="210">
        <f t="shared" si="33"/>
        <v>0.19999999999999929</v>
      </c>
      <c r="N213" s="210"/>
      <c r="O213" s="210"/>
      <c r="P213" s="210"/>
      <c r="Q213" s="210"/>
      <c r="R213" s="1">
        <f>+'Ark1'!T1838</f>
        <v>2</v>
      </c>
      <c r="S213" s="210">
        <f t="shared" si="34"/>
        <v>-1</v>
      </c>
      <c r="T213" s="102">
        <f>+'Ark1'!W1838</f>
        <v>0</v>
      </c>
      <c r="U213" s="106"/>
      <c r="V213" s="11">
        <f>+'Ark1'!X1838</f>
        <v>0</v>
      </c>
      <c r="W213" s="11">
        <f>+'Ark1'!Y1838</f>
        <v>0</v>
      </c>
      <c r="X213" s="11">
        <f>+'Ark1'!Z1838</f>
        <v>0</v>
      </c>
      <c r="Y213" s="76"/>
      <c r="Z213" s="102">
        <f>+'Ark1'!AA1838</f>
        <v>0.98742088290657948</v>
      </c>
      <c r="AA213" s="1">
        <f>+'Ark1'!AC1838</f>
        <v>0</v>
      </c>
      <c r="AB213" s="11">
        <f>+'Ark1'!AE1838</f>
        <v>0</v>
      </c>
      <c r="AC213" s="102">
        <f t="shared" si="29"/>
        <v>0.8</v>
      </c>
      <c r="AD213" s="47"/>
      <c r="AF213" s="61"/>
    </row>
    <row r="214" spans="1:32" ht="15.6">
      <c r="A214" s="47"/>
      <c r="B214">
        <f>+'Ark1'!C1839</f>
        <v>2011</v>
      </c>
      <c r="C214">
        <f>+'Ark1'!L1839</f>
        <v>3</v>
      </c>
      <c r="D214" s="3" t="str">
        <f t="shared" si="31"/>
        <v>P+</v>
      </c>
      <c r="E214" s="347">
        <f>+'Ark1'!Q1839</f>
        <v>8</v>
      </c>
      <c r="F214" s="347">
        <f>+'Ark1'!R1839</f>
        <v>16</v>
      </c>
      <c r="G214" s="210">
        <f>+'Ark1'!AG1839</f>
        <v>0.76997112608277196</v>
      </c>
      <c r="H214" s="210">
        <f t="shared" si="32"/>
        <v>0.55526366499849922</v>
      </c>
      <c r="I214" s="210">
        <f>+'Ark1'!AH1839</f>
        <v>0.57407731884865998</v>
      </c>
      <c r="J214" s="210"/>
      <c r="K214" s="210"/>
      <c r="L214" s="102">
        <f>+'Ark1'!U1839</f>
        <v>11.262499999999999</v>
      </c>
      <c r="M214" s="210">
        <f t="shared" si="33"/>
        <v>0.46249999999999858</v>
      </c>
      <c r="N214" s="210"/>
      <c r="O214" s="210"/>
      <c r="P214" s="210"/>
      <c r="Q214" s="210"/>
      <c r="R214" s="1">
        <f>+'Ark1'!T1839</f>
        <v>2.75</v>
      </c>
      <c r="S214" s="210">
        <f t="shared" si="34"/>
        <v>0</v>
      </c>
      <c r="T214" s="102">
        <f>+'Ark1'!W1839</f>
        <v>0</v>
      </c>
      <c r="U214" s="106"/>
      <c r="V214" s="11">
        <f>+'Ark1'!X1839</f>
        <v>6.25</v>
      </c>
      <c r="W214" s="11">
        <f>+'Ark1'!Y1839</f>
        <v>0</v>
      </c>
      <c r="X214" s="11">
        <f>+'Ark1'!Z1839</f>
        <v>0</v>
      </c>
      <c r="Y214" s="76"/>
      <c r="Z214" s="102">
        <f>+'Ark1'!AA1839</f>
        <v>2.4967165938488138</v>
      </c>
      <c r="AA214" s="1">
        <f>+'Ark1'!AC1839</f>
        <v>0.66143782776614757</v>
      </c>
      <c r="AB214" s="11">
        <f>+'Ark1'!AE1839</f>
        <v>-12.67846126088582</v>
      </c>
      <c r="AC214" s="102">
        <f t="shared" si="29"/>
        <v>2</v>
      </c>
      <c r="AD214" s="47"/>
      <c r="AF214" s="61"/>
    </row>
    <row r="215" spans="1:32" ht="15.6">
      <c r="A215" s="47"/>
      <c r="B215">
        <f>+'Ark1'!C1840</f>
        <v>2011</v>
      </c>
      <c r="C215">
        <f>+'Ark1'!L1840</f>
        <v>4</v>
      </c>
      <c r="D215" s="3" t="str">
        <f t="shared" si="31"/>
        <v>O-</v>
      </c>
      <c r="E215" s="347">
        <f>+'Ark1'!Q1840</f>
        <v>13</v>
      </c>
      <c r="F215" s="347">
        <f>+'Ark1'!R1840</f>
        <v>26</v>
      </c>
      <c r="G215" s="210">
        <f>+'Ark1'!AG1840</f>
        <v>1.2512030798845049</v>
      </c>
      <c r="H215" s="210">
        <f t="shared" si="32"/>
        <v>0.55340383136061866</v>
      </c>
      <c r="I215" s="210">
        <f>+'Ark1'!AH1840</f>
        <v>1.0019273961037924</v>
      </c>
      <c r="J215" s="210"/>
      <c r="K215" s="210"/>
      <c r="L215" s="102">
        <f>+'Ark1'!U1840</f>
        <v>12.096153846153848</v>
      </c>
      <c r="M215" s="210">
        <f t="shared" si="33"/>
        <v>2.2346153846153882</v>
      </c>
      <c r="N215" s="210"/>
      <c r="O215" s="210"/>
      <c r="P215" s="210"/>
      <c r="Q215" s="210"/>
      <c r="R215" s="1">
        <f>+'Ark1'!T1840</f>
        <v>3.6153846153846145</v>
      </c>
      <c r="S215" s="210">
        <f t="shared" si="34"/>
        <v>-0.15384615384615419</v>
      </c>
      <c r="T215" s="102">
        <f>+'Ark1'!W1840</f>
        <v>0</v>
      </c>
      <c r="U215" s="106"/>
      <c r="V215" s="11">
        <f>+'Ark1'!X1840</f>
        <v>3.8461538461538449</v>
      </c>
      <c r="W215" s="11">
        <f>+'Ark1'!Y1840</f>
        <v>0</v>
      </c>
      <c r="X215" s="11">
        <f>+'Ark1'!Z1840</f>
        <v>0</v>
      </c>
      <c r="Y215" s="76"/>
      <c r="Z215" s="102">
        <f>+'Ark1'!AA1840</f>
        <v>2.4846421765642779</v>
      </c>
      <c r="AA215" s="1">
        <f>+'Ark1'!AC1840</f>
        <v>1.0405960968052843</v>
      </c>
      <c r="AB215" s="11">
        <f>+'Ark1'!AE1840</f>
        <v>18.091272866366623</v>
      </c>
      <c r="AC215" s="102">
        <f t="shared" si="29"/>
        <v>2</v>
      </c>
      <c r="AD215" s="47"/>
      <c r="AF215" s="61"/>
    </row>
    <row r="216" spans="1:32" ht="15.6">
      <c r="A216" s="47"/>
      <c r="B216">
        <f>+'Ark1'!C1841</f>
        <v>2011</v>
      </c>
      <c r="C216">
        <f>+'Ark1'!L1841</f>
        <v>5</v>
      </c>
      <c r="D216" s="3" t="str">
        <f t="shared" si="31"/>
        <v>O</v>
      </c>
      <c r="E216" s="347">
        <f>+'Ark1'!Q1841</f>
        <v>41</v>
      </c>
      <c r="F216" s="347">
        <f>+'Ark1'!R1841</f>
        <v>62</v>
      </c>
      <c r="G216" s="210">
        <f>+'Ark1'!AG1841</f>
        <v>2.9836381135707426</v>
      </c>
      <c r="H216" s="210">
        <f t="shared" si="32"/>
        <v>0.67553290691481083</v>
      </c>
      <c r="I216" s="210">
        <f>+'Ark1'!AH1841</f>
        <v>2.4141830867009682</v>
      </c>
      <c r="J216" s="210"/>
      <c r="K216" s="210"/>
      <c r="L216" s="102">
        <f>+'Ark1'!U1841</f>
        <v>12.22258064516129</v>
      </c>
      <c r="M216" s="210">
        <f t="shared" si="33"/>
        <v>0.25513878469618056</v>
      </c>
      <c r="N216" s="210"/>
      <c r="O216" s="210"/>
      <c r="P216" s="210"/>
      <c r="Q216" s="210"/>
      <c r="R216" s="1">
        <f>+'Ark1'!T1841</f>
        <v>4.1129032258064511</v>
      </c>
      <c r="S216" s="210">
        <f t="shared" si="34"/>
        <v>-0.44523630907727085</v>
      </c>
      <c r="T216" s="102">
        <f>+'Ark1'!W1841</f>
        <v>1.6129032258064513</v>
      </c>
      <c r="U216" s="106"/>
      <c r="V216" s="11">
        <f>+'Ark1'!X1841</f>
        <v>4.8387096774193559</v>
      </c>
      <c r="W216" s="11">
        <f>+'Ark1'!Y1841</f>
        <v>0</v>
      </c>
      <c r="X216" s="11">
        <f>+'Ark1'!Z1841</f>
        <v>0</v>
      </c>
      <c r="Y216" s="76"/>
      <c r="Z216" s="102">
        <f>+'Ark1'!AA1841</f>
        <v>2.5224424514576649</v>
      </c>
      <c r="AA216" s="1">
        <f>+'Ark1'!AC1841</f>
        <v>1.4267585494317838</v>
      </c>
      <c r="AB216" s="11">
        <f>+'Ark1'!AE1841</f>
        <v>9.8335763455258842</v>
      </c>
      <c r="AC216" s="102">
        <f t="shared" si="29"/>
        <v>1.5121951219512195</v>
      </c>
      <c r="AD216" s="47"/>
      <c r="AF216" s="61"/>
    </row>
    <row r="217" spans="1:32" ht="15.6">
      <c r="A217" s="47"/>
      <c r="B217">
        <f>+'Ark1'!C1842</f>
        <v>2011</v>
      </c>
      <c r="C217">
        <f>+'Ark1'!L1842</f>
        <v>6</v>
      </c>
      <c r="D217" s="3" t="str">
        <f t="shared" si="31"/>
        <v>O+</v>
      </c>
      <c r="E217" s="347">
        <f>+'Ark1'!Q1842</f>
        <v>58</v>
      </c>
      <c r="F217" s="347">
        <f>+'Ark1'!R1842</f>
        <v>103</v>
      </c>
      <c r="G217" s="210">
        <f>+'Ark1'!AG1842</f>
        <v>4.9566891241578439</v>
      </c>
      <c r="H217" s="210">
        <f t="shared" si="32"/>
        <v>0.28680184557491284</v>
      </c>
      <c r="I217" s="210">
        <f>+'Ark1'!AH1842</f>
        <v>4.1443794899568358</v>
      </c>
      <c r="J217" s="210"/>
      <c r="K217" s="210"/>
      <c r="L217" s="102">
        <f>+'Ark1'!U1842</f>
        <v>12.630097087378642</v>
      </c>
      <c r="M217" s="210">
        <f t="shared" si="33"/>
        <v>-0.67794888963285338</v>
      </c>
      <c r="N217" s="210"/>
      <c r="O217" s="210"/>
      <c r="P217" s="210"/>
      <c r="Q217" s="210"/>
      <c r="R217" s="1">
        <f>+'Ark1'!T1842</f>
        <v>5.1553398058252418</v>
      </c>
      <c r="S217" s="210">
        <f t="shared" si="34"/>
        <v>-0.17799352750809039</v>
      </c>
      <c r="T217" s="102">
        <f>+'Ark1'!W1842</f>
        <v>2.912621359223301</v>
      </c>
      <c r="U217" s="106"/>
      <c r="V217" s="11">
        <f>+'Ark1'!X1842</f>
        <v>11.650485436893204</v>
      </c>
      <c r="W217" s="11">
        <f>+'Ark1'!Y1842</f>
        <v>0</v>
      </c>
      <c r="X217" s="11">
        <f>+'Ark1'!Z1842</f>
        <v>0</v>
      </c>
      <c r="Y217" s="76"/>
      <c r="Z217" s="102">
        <f>+'Ark1'!AA1842</f>
        <v>2.4720902264402271</v>
      </c>
      <c r="AA217" s="1">
        <f>+'Ark1'!AC1842</f>
        <v>1.4927480461190348</v>
      </c>
      <c r="AB217" s="11">
        <f>+'Ark1'!AE1842</f>
        <v>3.056750645699041</v>
      </c>
      <c r="AC217" s="102">
        <f t="shared" si="29"/>
        <v>1.7758620689655173</v>
      </c>
      <c r="AD217" s="47"/>
      <c r="AF217" s="61"/>
    </row>
    <row r="218" spans="1:32" ht="15.6">
      <c r="A218" s="47"/>
      <c r="B218">
        <f>+'Ark1'!C1843</f>
        <v>2011</v>
      </c>
      <c r="C218">
        <f>+'Ark1'!L1843</f>
        <v>7</v>
      </c>
      <c r="D218" s="3" t="str">
        <f t="shared" si="31"/>
        <v>R-</v>
      </c>
      <c r="E218" s="347">
        <f>+'Ark1'!Q1843</f>
        <v>81</v>
      </c>
      <c r="F218" s="347">
        <f>+'Ark1'!R1843</f>
        <v>187</v>
      </c>
      <c r="G218" s="210">
        <f>+'Ark1'!AG1843</f>
        <v>8.9990375360923984</v>
      </c>
      <c r="H218" s="210">
        <f t="shared" si="32"/>
        <v>3.5001035824013371E-2</v>
      </c>
      <c r="I218" s="210">
        <f>+'Ark1'!AH1843</f>
        <v>8.2212204718138295</v>
      </c>
      <c r="J218" s="210"/>
      <c r="K218" s="210"/>
      <c r="L218" s="102">
        <f>+'Ark1'!U1843</f>
        <v>13.800000000000002</v>
      </c>
      <c r="M218" s="210">
        <f t="shared" si="33"/>
        <v>-1.2574850299399642E-2</v>
      </c>
      <c r="N218" s="210"/>
      <c r="O218" s="210"/>
      <c r="P218" s="210"/>
      <c r="Q218" s="210"/>
      <c r="R218" s="1">
        <f>+'Ark1'!T1843</f>
        <v>5.2459893048128334</v>
      </c>
      <c r="S218" s="210">
        <f t="shared" si="34"/>
        <v>-0.43065740177399459</v>
      </c>
      <c r="T218" s="102">
        <f>+'Ark1'!W1843</f>
        <v>2.1390374331550803</v>
      </c>
      <c r="U218" s="106"/>
      <c r="V218" s="11">
        <f>+'Ark1'!X1843</f>
        <v>14.438502673796789</v>
      </c>
      <c r="W218" s="11">
        <f>+'Ark1'!Y1843</f>
        <v>1.0695187165775402</v>
      </c>
      <c r="X218" s="11">
        <f>+'Ark1'!Z1843</f>
        <v>0</v>
      </c>
      <c r="Y218" s="76"/>
      <c r="Z218" s="102">
        <f>+'Ark1'!AA1843</f>
        <v>2.4632920019013129</v>
      </c>
      <c r="AA218" s="1">
        <f>+'Ark1'!AC1843</f>
        <v>1.4601378807844336</v>
      </c>
      <c r="AB218" s="11">
        <f>+'Ark1'!AE1843</f>
        <v>18.480757026355263</v>
      </c>
      <c r="AC218" s="102">
        <f t="shared" si="29"/>
        <v>2.308641975308642</v>
      </c>
      <c r="AD218" s="47"/>
      <c r="AF218" s="61"/>
    </row>
    <row r="219" spans="1:32" ht="15.6">
      <c r="A219" s="47"/>
      <c r="B219">
        <f>+'Ark1'!C1844</f>
        <v>2011</v>
      </c>
      <c r="C219">
        <f>+'Ark1'!L1844</f>
        <v>8</v>
      </c>
      <c r="D219" s="3" t="str">
        <f t="shared" si="31"/>
        <v>R</v>
      </c>
      <c r="E219" s="347">
        <f>+'Ark1'!Q1844</f>
        <v>137</v>
      </c>
      <c r="F219" s="347">
        <f>+'Ark1'!R1844</f>
        <v>586</v>
      </c>
      <c r="G219" s="210">
        <f>+'Ark1'!AG1844</f>
        <v>28.200192492781525</v>
      </c>
      <c r="H219" s="210">
        <f t="shared" si="32"/>
        <v>1.9522053752291839</v>
      </c>
      <c r="I219" s="210">
        <f>+'Ark1'!AH1844</f>
        <v>27.360423071409219</v>
      </c>
      <c r="J219" s="210"/>
      <c r="K219" s="210"/>
      <c r="L219" s="102">
        <f>+'Ark1'!U1844</f>
        <v>14.655802047781561</v>
      </c>
      <c r="M219" s="210">
        <f t="shared" si="33"/>
        <v>-0.15033292154359579</v>
      </c>
      <c r="N219" s="210"/>
      <c r="O219" s="210"/>
      <c r="P219" s="210"/>
      <c r="Q219" s="210"/>
      <c r="R219" s="1">
        <f>+'Ark1'!T1844</f>
        <v>6.1552901023890803</v>
      </c>
      <c r="S219" s="210">
        <f t="shared" si="34"/>
        <v>-0.2332579548706315</v>
      </c>
      <c r="T219" s="102">
        <f>+'Ark1'!W1844</f>
        <v>3.2423208191126278</v>
      </c>
      <c r="U219" s="106"/>
      <c r="V219" s="11">
        <f>+'Ark1'!X1844</f>
        <v>23.549488054607504</v>
      </c>
      <c r="W219" s="11">
        <f>+'Ark1'!Y1844</f>
        <v>1.1945392491467577</v>
      </c>
      <c r="X219" s="11">
        <f>+'Ark1'!Z1844</f>
        <v>0</v>
      </c>
      <c r="Y219" s="76"/>
      <c r="Z219" s="102">
        <f>+'Ark1'!AA1844</f>
        <v>2.5127406658164975</v>
      </c>
      <c r="AA219" s="1">
        <f>+'Ark1'!AC1844</f>
        <v>1.3805502938295362</v>
      </c>
      <c r="AB219" s="11">
        <f>+'Ark1'!AE1844</f>
        <v>12.924059447935395</v>
      </c>
      <c r="AC219" s="102">
        <f t="shared" si="29"/>
        <v>4.2773722627737225</v>
      </c>
      <c r="AD219" s="47"/>
      <c r="AF219" s="61"/>
    </row>
    <row r="220" spans="1:32" ht="15.6">
      <c r="A220" s="47"/>
      <c r="B220">
        <f>+'Ark1'!C1845</f>
        <v>2011</v>
      </c>
      <c r="C220">
        <f>+'Ark1'!L1845</f>
        <v>9</v>
      </c>
      <c r="D220" s="3" t="str">
        <f t="shared" si="31"/>
        <v>R+</v>
      </c>
      <c r="E220" s="347">
        <f>+'Ark1'!Q1845</f>
        <v>139</v>
      </c>
      <c r="F220" s="347">
        <f>+'Ark1'!R1845</f>
        <v>599</v>
      </c>
      <c r="G220" s="210">
        <f>+'Ark1'!AG1845</f>
        <v>28.825794032723767</v>
      </c>
      <c r="H220" s="210">
        <f t="shared" si="32"/>
        <v>-0.48177440527945237</v>
      </c>
      <c r="I220" s="210">
        <f>+'Ark1'!AH1845</f>
        <v>30.156581022316377</v>
      </c>
      <c r="J220" s="210"/>
      <c r="K220" s="210"/>
      <c r="L220" s="102">
        <f>+'Ark1'!U1845</f>
        <v>15.803005008347244</v>
      </c>
      <c r="M220" s="210">
        <f t="shared" si="33"/>
        <v>-0.3158594605172258</v>
      </c>
      <c r="N220" s="210"/>
      <c r="O220" s="210"/>
      <c r="P220" s="210"/>
      <c r="Q220" s="210"/>
      <c r="R220" s="1">
        <f>+'Ark1'!T1845</f>
        <v>6.7913188647746257</v>
      </c>
      <c r="S220" s="210">
        <f t="shared" si="34"/>
        <v>-0.24164816819240542</v>
      </c>
      <c r="T220" s="102">
        <f>+'Ark1'!W1845</f>
        <v>9.0150250417362265</v>
      </c>
      <c r="U220" s="106"/>
      <c r="V220" s="11">
        <f>+'Ark1'!X1845</f>
        <v>38.063439065108511</v>
      </c>
      <c r="W220" s="11">
        <f>+'Ark1'!Y1845</f>
        <v>1.335559265442404</v>
      </c>
      <c r="X220" s="11">
        <f>+'Ark1'!Z1845</f>
        <v>0</v>
      </c>
      <c r="Y220" s="76"/>
      <c r="Z220" s="102">
        <f>+'Ark1'!AA1845</f>
        <v>2.4701674431038394</v>
      </c>
      <c r="AA220" s="1">
        <f>+'Ark1'!AC1845</f>
        <v>1.4894816848971708</v>
      </c>
      <c r="AB220" s="11">
        <f>+'Ark1'!AE1845</f>
        <v>11.55123547837194</v>
      </c>
      <c r="AC220" s="102">
        <f t="shared" si="29"/>
        <v>4.3093525179856114</v>
      </c>
      <c r="AD220" s="47"/>
      <c r="AF220" s="61"/>
    </row>
    <row r="221" spans="1:32" ht="15.6">
      <c r="A221" s="47"/>
      <c r="B221">
        <f>+'Ark1'!C1846</f>
        <v>2011</v>
      </c>
      <c r="C221">
        <f>+'Ark1'!L1846</f>
        <v>10</v>
      </c>
      <c r="D221" s="3" t="str">
        <f t="shared" si="31"/>
        <v>U-</v>
      </c>
      <c r="E221" s="347">
        <f>+'Ark1'!Q1846</f>
        <v>100</v>
      </c>
      <c r="F221" s="347">
        <f>+'Ark1'!R1846</f>
        <v>313</v>
      </c>
      <c r="G221" s="210">
        <f>+'Ark1'!AG1846</f>
        <v>15.06256015399422</v>
      </c>
      <c r="H221" s="210">
        <f t="shared" si="32"/>
        <v>0.24774533917940289</v>
      </c>
      <c r="I221" s="210">
        <f>+'Ark1'!AH1846</f>
        <v>16.125137386705738</v>
      </c>
      <c r="J221" s="210"/>
      <c r="K221" s="210"/>
      <c r="L221" s="102">
        <f>+'Ark1'!U1846</f>
        <v>16.171246006389765</v>
      </c>
      <c r="M221" s="210">
        <f t="shared" si="33"/>
        <v>-0.80592790665371794</v>
      </c>
      <c r="N221" s="210"/>
      <c r="O221" s="210"/>
      <c r="P221" s="210"/>
      <c r="Q221" s="210"/>
      <c r="R221" s="1">
        <f>+'Ark1'!T1846</f>
        <v>6.9648562300319492</v>
      </c>
      <c r="S221" s="210">
        <f t="shared" si="34"/>
        <v>-0.15470898735935723</v>
      </c>
      <c r="T221" s="102">
        <f>+'Ark1'!W1846</f>
        <v>17.891373801916931</v>
      </c>
      <c r="U221" s="106"/>
      <c r="V221" s="11">
        <f>+'Ark1'!X1846</f>
        <v>45.686900958466438</v>
      </c>
      <c r="W221" s="11">
        <f>+'Ark1'!Y1846</f>
        <v>0.63897763578274769</v>
      </c>
      <c r="X221" s="11">
        <f>+'Ark1'!Z1846</f>
        <v>0</v>
      </c>
      <c r="Y221" s="76"/>
      <c r="Z221" s="102">
        <f>+'Ark1'!AA1846</f>
        <v>2.2790062951810457</v>
      </c>
      <c r="AA221" s="1">
        <f>+'Ark1'!AC1846</f>
        <v>1.8198527294718032</v>
      </c>
      <c r="AB221" s="11">
        <f>+'Ark1'!AE1846</f>
        <v>23.085379806997807</v>
      </c>
      <c r="AC221" s="102">
        <f t="shared" si="29"/>
        <v>3.13</v>
      </c>
      <c r="AD221" s="47"/>
      <c r="AF221" s="61"/>
    </row>
    <row r="222" spans="1:32" ht="15.6">
      <c r="A222" s="47"/>
      <c r="B222">
        <f>+'Ark1'!C1847</f>
        <v>2011</v>
      </c>
      <c r="C222">
        <f>+'Ark1'!L1847</f>
        <v>11</v>
      </c>
      <c r="D222" s="3" t="str">
        <f t="shared" si="31"/>
        <v>U</v>
      </c>
      <c r="E222" s="347">
        <f>+'Ark1'!Q1847</f>
        <v>60</v>
      </c>
      <c r="F222" s="347">
        <f>+'Ark1'!R1847</f>
        <v>137</v>
      </c>
      <c r="G222" s="210">
        <f>+'Ark1'!AG1847</f>
        <v>6.5928777670837331</v>
      </c>
      <c r="H222" s="210">
        <f t="shared" si="32"/>
        <v>-3.4983729038770832</v>
      </c>
      <c r="I222" s="210">
        <f>+'Ark1'!AH1847</f>
        <v>7.4155370426416498</v>
      </c>
      <c r="J222" s="210"/>
      <c r="K222" s="210"/>
      <c r="L222" s="102">
        <f>+'Ark1'!U1847</f>
        <v>16.990510948905104</v>
      </c>
      <c r="M222" s="210">
        <f t="shared" si="33"/>
        <v>-1.1967230936480853</v>
      </c>
      <c r="N222" s="210"/>
      <c r="O222" s="210"/>
      <c r="P222" s="210"/>
      <c r="Q222" s="210"/>
      <c r="R222" s="1">
        <f>+'Ark1'!T1847</f>
        <v>6.9708029197080306</v>
      </c>
      <c r="S222" s="210">
        <f t="shared" si="34"/>
        <v>-0.15153750582388348</v>
      </c>
      <c r="T222" s="102">
        <f>+'Ark1'!W1847</f>
        <v>13.868613138686133</v>
      </c>
      <c r="U222" s="106"/>
      <c r="V222" s="11">
        <f>+'Ark1'!X1847</f>
        <v>62.773722627737214</v>
      </c>
      <c r="W222" s="11">
        <f>+'Ark1'!Y1847</f>
        <v>2.1897810218978111</v>
      </c>
      <c r="X222" s="11">
        <f>+'Ark1'!Z1847</f>
        <v>0</v>
      </c>
      <c r="Y222" s="76"/>
      <c r="Z222" s="102">
        <f>+'Ark1'!AA1847</f>
        <v>2.7130095662961722</v>
      </c>
      <c r="AA222" s="1">
        <f>+'Ark1'!AC1847</f>
        <v>1.8000065119079951</v>
      </c>
      <c r="AB222" s="11">
        <f>+'Ark1'!AE1847</f>
        <v>25.359385507510101</v>
      </c>
      <c r="AC222" s="102">
        <f t="shared" si="29"/>
        <v>2.2833333333333332</v>
      </c>
      <c r="AD222" s="47"/>
      <c r="AF222" s="61"/>
    </row>
    <row r="223" spans="1:32" ht="15.6">
      <c r="A223" s="47"/>
      <c r="B223">
        <f>+'Ark1'!C1848</f>
        <v>2011</v>
      </c>
      <c r="C223">
        <f>+'Ark1'!L1848</f>
        <v>12</v>
      </c>
      <c r="D223" s="3" t="str">
        <f t="shared" si="31"/>
        <v>U+</v>
      </c>
      <c r="E223" s="347">
        <f>+'Ark1'!Q1848</f>
        <v>22</v>
      </c>
      <c r="F223" s="347">
        <f>+'Ark1'!R1848</f>
        <v>34</v>
      </c>
      <c r="G223" s="210">
        <f>+'Ark1'!AG1848</f>
        <v>1.6361886429258901</v>
      </c>
      <c r="H223" s="210">
        <f t="shared" si="32"/>
        <v>-0.56456283318790446</v>
      </c>
      <c r="I223" s="210">
        <f>+'Ark1'!AH1848</f>
        <v>1.8222654072221605</v>
      </c>
      <c r="J223" s="210"/>
      <c r="K223" s="210"/>
      <c r="L223" s="102">
        <f>+'Ark1'!U1848</f>
        <v>16.823529411764703</v>
      </c>
      <c r="M223" s="210">
        <f t="shared" si="33"/>
        <v>-2.1398852223816505</v>
      </c>
      <c r="N223" s="210"/>
      <c r="O223" s="210"/>
      <c r="P223" s="210"/>
      <c r="Q223" s="210"/>
      <c r="R223" s="1">
        <f>+'Ark1'!T1848</f>
        <v>6.7352941176470607</v>
      </c>
      <c r="S223" s="210">
        <f t="shared" si="34"/>
        <v>-0.50860832137732803</v>
      </c>
      <c r="T223" s="102">
        <f>+'Ark1'!W1848</f>
        <v>14.705882352941178</v>
      </c>
      <c r="U223" s="106"/>
      <c r="V223" s="11">
        <f>+'Ark1'!X1848</f>
        <v>52.941176470588239</v>
      </c>
      <c r="W223" s="11">
        <f>+'Ark1'!Y1848</f>
        <v>5.882352941176471</v>
      </c>
      <c r="X223" s="11">
        <f>+'Ark1'!Z1848</f>
        <v>0</v>
      </c>
      <c r="Y223" s="76"/>
      <c r="Z223" s="102">
        <f>+'Ark1'!AA1848</f>
        <v>3.20909175565202</v>
      </c>
      <c r="AA223" s="1">
        <f>+'Ark1'!AC1848</f>
        <v>1.819968059341762</v>
      </c>
      <c r="AB223" s="11">
        <f>+'Ark1'!AE1848</f>
        <v>17.278985376444101</v>
      </c>
      <c r="AC223" s="102">
        <f t="shared" si="29"/>
        <v>1.5454545454545454</v>
      </c>
      <c r="AD223" s="47"/>
      <c r="AF223" s="61"/>
    </row>
    <row r="224" spans="1:32" ht="15.6">
      <c r="A224" s="47"/>
      <c r="B224">
        <f>+'Ark1'!C1849</f>
        <v>2011</v>
      </c>
      <c r="C224">
        <f>+'Ark1'!L1849</f>
        <v>13</v>
      </c>
      <c r="D224" s="3" t="str">
        <f t="shared" si="31"/>
        <v>E-</v>
      </c>
      <c r="E224" s="347">
        <f>+'Ark1'!Q1849</f>
        <v>8</v>
      </c>
      <c r="F224" s="347">
        <f>+'Ark1'!R1849</f>
        <v>9</v>
      </c>
      <c r="G224" s="210">
        <f>+'Ark1'!AG1849</f>
        <v>0.43310875842155927</v>
      </c>
      <c r="H224" s="210">
        <f t="shared" si="32"/>
        <v>5.7370701524082135E-2</v>
      </c>
      <c r="I224" s="210">
        <f>+'Ark1'!AH1849</f>
        <v>0.53584797464120193</v>
      </c>
      <c r="J224" s="210"/>
      <c r="K224" s="210"/>
      <c r="L224" s="102">
        <f>+'Ark1'!U1849</f>
        <v>18.688888888888886</v>
      </c>
      <c r="M224" s="210">
        <f t="shared" si="33"/>
        <v>2.8460317460317377</v>
      </c>
      <c r="N224" s="210"/>
      <c r="O224" s="210"/>
      <c r="P224" s="210"/>
      <c r="Q224" s="210"/>
      <c r="R224" s="1">
        <f>+'Ark1'!T1849</f>
        <v>6.7777777777777777</v>
      </c>
      <c r="S224" s="210">
        <f t="shared" si="34"/>
        <v>0.20634920634920828</v>
      </c>
      <c r="T224" s="102">
        <f>+'Ark1'!W1849</f>
        <v>22.222222222222225</v>
      </c>
      <c r="U224" s="106"/>
      <c r="V224" s="11">
        <f>+'Ark1'!X1849</f>
        <v>88.8888888888889</v>
      </c>
      <c r="W224" s="11">
        <f>+'Ark1'!Y1849</f>
        <v>0</v>
      </c>
      <c r="X224" s="11">
        <f>+'Ark1'!Z1849</f>
        <v>0</v>
      </c>
      <c r="Y224" s="76"/>
      <c r="Z224" s="102">
        <f>+'Ark1'!AA1849</f>
        <v>2.0024676135233719</v>
      </c>
      <c r="AA224" s="1">
        <f>+'Ark1'!AC1849</f>
        <v>2.0427529234278037</v>
      </c>
      <c r="AB224" s="11">
        <f>+'Ark1'!AE1849</f>
        <v>-3.0482810999037202</v>
      </c>
      <c r="AC224" s="102">
        <f t="shared" si="29"/>
        <v>1.125</v>
      </c>
      <c r="AD224" s="47"/>
      <c r="AF224" s="61"/>
    </row>
    <row r="225" spans="1:32" ht="15.6">
      <c r="A225" s="47"/>
      <c r="B225">
        <f>+'Ark1'!C1850</f>
        <v>2011</v>
      </c>
      <c r="C225">
        <f>+'Ark1'!L1850</f>
        <v>14</v>
      </c>
      <c r="D225" s="3" t="str">
        <f t="shared" si="31"/>
        <v>E</v>
      </c>
      <c r="E225" s="347">
        <f>+'Ark1'!Q1850</f>
        <v>1</v>
      </c>
      <c r="F225" s="347">
        <f>+'Ark1'!R1850</f>
        <v>1</v>
      </c>
      <c r="G225" s="210">
        <f>+'Ark1'!AG1850</f>
        <v>4.8123195380173248E-2</v>
      </c>
      <c r="H225" s="210">
        <f t="shared" si="32"/>
        <v>-5.5536698908949453E-3</v>
      </c>
      <c r="I225" s="210">
        <f>+'Ark1'!AH1850</f>
        <v>7.0405708915401682E-2</v>
      </c>
      <c r="J225" s="210"/>
      <c r="K225" s="210"/>
      <c r="L225" s="102">
        <f>+'Ark1'!U1850</f>
        <v>22.1</v>
      </c>
      <c r="M225" s="210">
        <f t="shared" si="33"/>
        <v>6.5000000000000018</v>
      </c>
      <c r="N225" s="210"/>
      <c r="O225" s="210"/>
      <c r="P225" s="210"/>
      <c r="Q225" s="210"/>
      <c r="R225" s="1">
        <f>+'Ark1'!T1850</f>
        <v>9</v>
      </c>
      <c r="S225" s="210">
        <f t="shared" si="34"/>
        <v>4</v>
      </c>
      <c r="T225" s="102">
        <f>+'Ark1'!W1850</f>
        <v>100</v>
      </c>
      <c r="U225" s="106"/>
      <c r="V225" s="11">
        <f>+'Ark1'!X1850</f>
        <v>100</v>
      </c>
      <c r="W225" s="11">
        <f>+'Ark1'!Y1850</f>
        <v>0</v>
      </c>
      <c r="X225" s="11">
        <f>+'Ark1'!Z1850</f>
        <v>0</v>
      </c>
      <c r="Y225" s="76"/>
      <c r="Z225" s="102">
        <f>+'Ark1'!AA1850</f>
        <v>0</v>
      </c>
      <c r="AA225" s="1">
        <f>+'Ark1'!AC1850</f>
        <v>0</v>
      </c>
      <c r="AB225" s="11">
        <f>+'Ark1'!AE1850</f>
        <v>0</v>
      </c>
      <c r="AC225" s="102">
        <f t="shared" ref="AC225:AC288" si="36">+F225/E225</f>
        <v>1</v>
      </c>
      <c r="AD225" s="47"/>
      <c r="AF225" s="61"/>
    </row>
    <row r="226" spans="1:32" ht="15.6">
      <c r="A226" s="47"/>
      <c r="B226">
        <f>+'Ark1'!C1851</f>
        <v>2011</v>
      </c>
      <c r="C226">
        <f>+'Ark1'!L1851</f>
        <v>15</v>
      </c>
      <c r="D226" s="3" t="str">
        <f t="shared" si="31"/>
        <v>E+</v>
      </c>
      <c r="E226" s="347">
        <f>+'Ark1'!Q1851</f>
        <v>0</v>
      </c>
      <c r="F226" s="347">
        <f>+'Ark1'!R1851</f>
        <v>0</v>
      </c>
      <c r="G226" s="210">
        <f>+'Ark1'!AG1851</f>
        <v>0</v>
      </c>
      <c r="H226" s="210">
        <f t="shared" si="32"/>
        <v>0</v>
      </c>
      <c r="I226" s="210">
        <f>+'Ark1'!AH1851</f>
        <v>0</v>
      </c>
      <c r="J226" s="210"/>
      <c r="K226" s="210"/>
      <c r="L226" s="102">
        <f>+'Ark1'!U1851</f>
        <v>0</v>
      </c>
      <c r="M226" s="210">
        <f t="shared" si="33"/>
        <v>0</v>
      </c>
      <c r="N226" s="210"/>
      <c r="O226" s="210"/>
      <c r="P226" s="210"/>
      <c r="Q226" s="210"/>
      <c r="R226" s="1">
        <f>+'Ark1'!T1851</f>
        <v>0</v>
      </c>
      <c r="S226" s="210">
        <f t="shared" si="34"/>
        <v>0</v>
      </c>
      <c r="T226" s="102">
        <f>+'Ark1'!W1851</f>
        <v>0</v>
      </c>
      <c r="U226" s="106"/>
      <c r="V226" s="11">
        <f>+'Ark1'!X1851</f>
        <v>0</v>
      </c>
      <c r="W226" s="11">
        <f>+'Ark1'!Y1851</f>
        <v>0</v>
      </c>
      <c r="X226" s="11">
        <f>+'Ark1'!Z1851</f>
        <v>0</v>
      </c>
      <c r="Y226" s="76"/>
      <c r="Z226" s="102">
        <f>+'Ark1'!AA1851</f>
        <v>0</v>
      </c>
      <c r="AA226" s="1">
        <f>+'Ark1'!AC1851</f>
        <v>0</v>
      </c>
      <c r="AB226" s="11">
        <f>+'Ark1'!AE1851</f>
        <v>0</v>
      </c>
      <c r="AC226" s="102" t="e">
        <f t="shared" si="36"/>
        <v>#DIV/0!</v>
      </c>
      <c r="AD226" s="47"/>
      <c r="AF226" s="61"/>
    </row>
    <row r="227" spans="1:32" ht="15.6">
      <c r="A227" s="47"/>
      <c r="B227" s="56">
        <f>+'Ark1'!C1852</f>
        <v>2010</v>
      </c>
      <c r="C227" s="56">
        <f>+'Ark1'!L1852</f>
        <v>1</v>
      </c>
      <c r="D227" s="70" t="s">
        <v>28</v>
      </c>
      <c r="E227" s="359">
        <f>+'Ark1'!Q1852</f>
        <v>0</v>
      </c>
      <c r="F227" s="359">
        <f>+'Ark1'!R1852</f>
        <v>0</v>
      </c>
      <c r="G227" s="192">
        <f>+'Ark1'!AG1852</f>
        <v>0</v>
      </c>
      <c r="H227" s="192">
        <f t="shared" si="32"/>
        <v>0</v>
      </c>
      <c r="I227" s="192">
        <f>+'Ark1'!AH1852</f>
        <v>0</v>
      </c>
      <c r="J227" s="192"/>
      <c r="K227" s="192"/>
      <c r="L227" s="169">
        <f>+'Ark1'!U1852</f>
        <v>0</v>
      </c>
      <c r="M227" s="192">
        <f t="shared" si="33"/>
        <v>0</v>
      </c>
      <c r="N227" s="192"/>
      <c r="O227" s="192"/>
      <c r="P227" s="192"/>
      <c r="Q227" s="192"/>
      <c r="R227" s="58">
        <f>+'Ark1'!T1852</f>
        <v>0</v>
      </c>
      <c r="S227" s="192">
        <f t="shared" si="34"/>
        <v>0</v>
      </c>
      <c r="T227" s="169">
        <f>+'Ark1'!W1852</f>
        <v>0</v>
      </c>
      <c r="U227" s="106"/>
      <c r="V227" s="79">
        <f>+'Ark1'!X1852</f>
        <v>0</v>
      </c>
      <c r="W227" s="79">
        <f>+'Ark1'!Y1852</f>
        <v>0</v>
      </c>
      <c r="X227" s="79">
        <f>+'Ark1'!Z1852</f>
        <v>0</v>
      </c>
      <c r="Y227" s="76"/>
      <c r="Z227" s="169">
        <f>+'Ark1'!AA1852</f>
        <v>0</v>
      </c>
      <c r="AA227" s="58">
        <f>+'Ark1'!AC1852</f>
        <v>0</v>
      </c>
      <c r="AB227" s="79">
        <f>+'Ark1'!AE1852</f>
        <v>0</v>
      </c>
      <c r="AC227" s="169" t="e">
        <f t="shared" si="36"/>
        <v>#DIV/0!</v>
      </c>
      <c r="AD227" s="47"/>
      <c r="AF227" s="61"/>
    </row>
    <row r="228" spans="1:32" ht="15.6">
      <c r="A228" s="47"/>
      <c r="B228" s="56">
        <f>+'Ark1'!C1853</f>
        <v>2010</v>
      </c>
      <c r="C228" s="56">
        <f>+'Ark1'!L1853</f>
        <v>2</v>
      </c>
      <c r="D228" s="70" t="s">
        <v>29</v>
      </c>
      <c r="E228" s="359">
        <f>+'Ark1'!Q1853</f>
        <v>1</v>
      </c>
      <c r="F228" s="359">
        <f>+'Ark1'!R1853</f>
        <v>1</v>
      </c>
      <c r="G228" s="192">
        <f>+'Ark1'!AG1853</f>
        <v>5.3676865271068193E-2</v>
      </c>
      <c r="H228" s="192">
        <f t="shared" si="32"/>
        <v>5.3676865271068193E-2</v>
      </c>
      <c r="I228" s="192">
        <f>+'Ark1'!AH1853</f>
        <v>3.4234265075914476E-2</v>
      </c>
      <c r="J228" s="192"/>
      <c r="K228" s="192"/>
      <c r="L228" s="169">
        <f>+'Ark1'!U1853</f>
        <v>10</v>
      </c>
      <c r="M228" s="192">
        <f t="shared" si="33"/>
        <v>10</v>
      </c>
      <c r="N228" s="192"/>
      <c r="O228" s="192"/>
      <c r="P228" s="192"/>
      <c r="Q228" s="192"/>
      <c r="R228" s="58">
        <f>+'Ark1'!T1853</f>
        <v>3</v>
      </c>
      <c r="S228" s="192">
        <f t="shared" si="34"/>
        <v>3</v>
      </c>
      <c r="T228" s="169">
        <f>+'Ark1'!W1853</f>
        <v>0</v>
      </c>
      <c r="U228" s="106"/>
      <c r="V228" s="79">
        <f>+'Ark1'!X1853</f>
        <v>0</v>
      </c>
      <c r="W228" s="79">
        <f>+'Ark1'!Y1853</f>
        <v>0</v>
      </c>
      <c r="X228" s="79">
        <f>+'Ark1'!Z1853</f>
        <v>0</v>
      </c>
      <c r="Y228" s="76"/>
      <c r="Z228" s="169">
        <f>+'Ark1'!AA1853</f>
        <v>0</v>
      </c>
      <c r="AA228" s="58">
        <f>+'Ark1'!AC1853</f>
        <v>0</v>
      </c>
      <c r="AB228" s="79">
        <f>+'Ark1'!AE1853</f>
        <v>0</v>
      </c>
      <c r="AC228" s="169">
        <f t="shared" si="36"/>
        <v>1</v>
      </c>
      <c r="AD228" s="47"/>
      <c r="AF228" s="61"/>
    </row>
    <row r="229" spans="1:32" ht="15.6">
      <c r="A229" s="47"/>
      <c r="B229" s="56">
        <f>+'Ark1'!C1854</f>
        <v>2010</v>
      </c>
      <c r="C229" s="56">
        <f>+'Ark1'!L1854</f>
        <v>3</v>
      </c>
      <c r="D229" s="70" t="s">
        <v>30</v>
      </c>
      <c r="E229" s="359">
        <f>+'Ark1'!Q1854</f>
        <v>5</v>
      </c>
      <c r="F229" s="359">
        <f>+'Ark1'!R1854</f>
        <v>4</v>
      </c>
      <c r="G229" s="192">
        <f>+'Ark1'!AG1854</f>
        <v>0.21470746108427277</v>
      </c>
      <c r="H229" s="192">
        <f t="shared" si="32"/>
        <v>0.11540259514584175</v>
      </c>
      <c r="I229" s="192">
        <f>+'Ark1'!AH1854</f>
        <v>0.14789202512795055</v>
      </c>
      <c r="J229" s="192"/>
      <c r="K229" s="192"/>
      <c r="L229" s="169">
        <f>+'Ark1'!U1854</f>
        <v>10.8</v>
      </c>
      <c r="M229" s="192">
        <f t="shared" si="33"/>
        <v>0.35000000000000142</v>
      </c>
      <c r="N229" s="192"/>
      <c r="O229" s="192"/>
      <c r="P229" s="192"/>
      <c r="Q229" s="192"/>
      <c r="R229" s="58">
        <f>+'Ark1'!T1854</f>
        <v>2.75</v>
      </c>
      <c r="S229" s="192">
        <f t="shared" si="34"/>
        <v>0.75</v>
      </c>
      <c r="T229" s="169">
        <f>+'Ark1'!W1854</f>
        <v>0</v>
      </c>
      <c r="U229" s="106"/>
      <c r="V229" s="79">
        <f>+'Ark1'!X1854</f>
        <v>0</v>
      </c>
      <c r="W229" s="79">
        <f>+'Ark1'!Y1854</f>
        <v>0</v>
      </c>
      <c r="X229" s="79">
        <f>+'Ark1'!Z1854</f>
        <v>0</v>
      </c>
      <c r="Y229" s="76"/>
      <c r="Z229" s="169">
        <f>+'Ark1'!AA1854</f>
        <v>0.71763500472034669</v>
      </c>
      <c r="AA229" s="58">
        <f>+'Ark1'!AC1854</f>
        <v>0.82915619758885006</v>
      </c>
      <c r="AB229" s="79">
        <f>+'Ark1'!AE1854</f>
        <v>-29.410207113111255</v>
      </c>
      <c r="AC229" s="169">
        <f t="shared" si="36"/>
        <v>0.8</v>
      </c>
      <c r="AD229" s="47"/>
      <c r="AF229" s="61"/>
    </row>
    <row r="230" spans="1:32" ht="15.6">
      <c r="A230" s="47"/>
      <c r="B230" s="56">
        <f>+'Ark1'!C1855</f>
        <v>2010</v>
      </c>
      <c r="C230" s="56">
        <f>+'Ark1'!L1855</f>
        <v>4</v>
      </c>
      <c r="D230" s="70" t="s">
        <v>31</v>
      </c>
      <c r="E230" s="359">
        <f>+'Ark1'!Q1855</f>
        <v>10</v>
      </c>
      <c r="F230" s="359">
        <f>+'Ark1'!R1855</f>
        <v>13</v>
      </c>
      <c r="G230" s="192">
        <f>+'Ark1'!AG1855</f>
        <v>0.6977992485238862</v>
      </c>
      <c r="H230" s="192">
        <f t="shared" si="32"/>
        <v>-0.19594454492199254</v>
      </c>
      <c r="I230" s="192">
        <f>+'Ark1'!AH1855</f>
        <v>0.43888327827322376</v>
      </c>
      <c r="J230" s="192"/>
      <c r="K230" s="192"/>
      <c r="L230" s="169">
        <f>+'Ark1'!U1855</f>
        <v>9.8615384615384603</v>
      </c>
      <c r="M230" s="192">
        <f t="shared" si="33"/>
        <v>-0.16068376068376189</v>
      </c>
      <c r="N230" s="192"/>
      <c r="O230" s="192"/>
      <c r="P230" s="192"/>
      <c r="Q230" s="192"/>
      <c r="R230" s="58">
        <f>+'Ark1'!T1855</f>
        <v>3.7692307692307687</v>
      </c>
      <c r="S230" s="192">
        <f t="shared" si="34"/>
        <v>0.10256410256410309</v>
      </c>
      <c r="T230" s="169">
        <f>+'Ark1'!W1855</f>
        <v>0</v>
      </c>
      <c r="U230" s="106"/>
      <c r="V230" s="79">
        <f>+'Ark1'!X1855</f>
        <v>0</v>
      </c>
      <c r="W230" s="79">
        <f>+'Ark1'!Y1855</f>
        <v>0</v>
      </c>
      <c r="X230" s="79">
        <f>+'Ark1'!Z1855</f>
        <v>0</v>
      </c>
      <c r="Y230" s="76"/>
      <c r="Z230" s="169">
        <f>+'Ark1'!AA1855</f>
        <v>1.7349522101768813</v>
      </c>
      <c r="AA230" s="58">
        <f>+'Ark1'!AC1855</f>
        <v>0.69656808754903299</v>
      </c>
      <c r="AB230" s="79">
        <f>+'Ark1'!AE1855</f>
        <v>19.633900131595325</v>
      </c>
      <c r="AC230" s="169">
        <f t="shared" si="36"/>
        <v>1.3</v>
      </c>
      <c r="AD230" s="47"/>
      <c r="AF230" s="61"/>
    </row>
    <row r="231" spans="1:32" ht="15.6">
      <c r="A231" s="47"/>
      <c r="B231" s="56">
        <f>+'Ark1'!C1856</f>
        <v>2010</v>
      </c>
      <c r="C231" s="56">
        <f>+'Ark1'!L1856</f>
        <v>5</v>
      </c>
      <c r="D231" s="70" t="s">
        <v>409</v>
      </c>
      <c r="E231" s="359">
        <f>+'Ark1'!Q1856</f>
        <v>29</v>
      </c>
      <c r="F231" s="359">
        <f>+'Ark1'!R1856</f>
        <v>43</v>
      </c>
      <c r="G231" s="192">
        <f>+'Ark1'!AG1856</f>
        <v>2.3081052066559318</v>
      </c>
      <c r="H231" s="192">
        <f t="shared" si="32"/>
        <v>-3.0543575540193402</v>
      </c>
      <c r="I231" s="192">
        <f>+'Ark1'!AH1856</f>
        <v>1.7616952808065596</v>
      </c>
      <c r="J231" s="192"/>
      <c r="K231" s="192"/>
      <c r="L231" s="169">
        <f>+'Ark1'!U1856</f>
        <v>11.96744186046511</v>
      </c>
      <c r="M231" s="192">
        <f t="shared" si="33"/>
        <v>0.53410852713177981</v>
      </c>
      <c r="N231" s="192"/>
      <c r="O231" s="192"/>
      <c r="P231" s="192"/>
      <c r="Q231" s="192"/>
      <c r="R231" s="58">
        <f>+'Ark1'!T1856</f>
        <v>4.5581395348837219</v>
      </c>
      <c r="S231" s="192">
        <f t="shared" si="34"/>
        <v>-0.26593453919035159</v>
      </c>
      <c r="T231" s="169">
        <f>+'Ark1'!W1856</f>
        <v>0</v>
      </c>
      <c r="U231" s="106"/>
      <c r="V231" s="79">
        <f>+'Ark1'!X1856</f>
        <v>2.3255813953488378</v>
      </c>
      <c r="W231" s="79">
        <f>+'Ark1'!Y1856</f>
        <v>0</v>
      </c>
      <c r="X231" s="79">
        <f>+'Ark1'!Z1856</f>
        <v>0</v>
      </c>
      <c r="Y231" s="76"/>
      <c r="Z231" s="169">
        <f>+'Ark1'!AA1856</f>
        <v>2.0453828811107235</v>
      </c>
      <c r="AA231" s="58">
        <f>+'Ark1'!AC1856</f>
        <v>1.3347297537006262</v>
      </c>
      <c r="AB231" s="79">
        <f>+'Ark1'!AE1856</f>
        <v>7.2248842480837858</v>
      </c>
      <c r="AC231" s="169">
        <f t="shared" si="36"/>
        <v>1.4827586206896552</v>
      </c>
      <c r="AD231" s="47"/>
      <c r="AF231" s="61"/>
    </row>
    <row r="232" spans="1:32" ht="15.6">
      <c r="A232" s="47"/>
      <c r="B232" s="56">
        <f>+'Ark1'!C1857</f>
        <v>2010</v>
      </c>
      <c r="C232" s="56">
        <f>+'Ark1'!L1857</f>
        <v>6</v>
      </c>
      <c r="D232" s="70" t="s">
        <v>32</v>
      </c>
      <c r="E232" s="359">
        <f>+'Ark1'!Q1857</f>
        <v>50</v>
      </c>
      <c r="F232" s="359">
        <f>+'Ark1'!R1857</f>
        <v>87</v>
      </c>
      <c r="G232" s="192">
        <f>+'Ark1'!AG1857</f>
        <v>4.6698872785829311</v>
      </c>
      <c r="H232" s="192">
        <f t="shared" si="32"/>
        <v>-1.7352765744458676</v>
      </c>
      <c r="I232" s="192">
        <f>+'Ark1'!AH1857</f>
        <v>3.96364321048938</v>
      </c>
      <c r="J232" s="192"/>
      <c r="K232" s="192"/>
      <c r="L232" s="169">
        <f>+'Ark1'!U1857</f>
        <v>13.308045977011496</v>
      </c>
      <c r="M232" s="192">
        <f t="shared" si="33"/>
        <v>0.13440256615877999</v>
      </c>
      <c r="N232" s="192"/>
      <c r="O232" s="192"/>
      <c r="P232" s="192"/>
      <c r="Q232" s="192"/>
      <c r="R232" s="58">
        <f>+'Ark1'!T1857</f>
        <v>5.3333333333333321</v>
      </c>
      <c r="S232" s="192">
        <f t="shared" si="34"/>
        <v>-0.38759689922480423</v>
      </c>
      <c r="T232" s="169">
        <f>+'Ark1'!W1857</f>
        <v>1.149425287356322</v>
      </c>
      <c r="U232" s="106"/>
      <c r="V232" s="79">
        <f>+'Ark1'!X1857</f>
        <v>6.8965517241379306</v>
      </c>
      <c r="W232" s="79">
        <f>+'Ark1'!Y1857</f>
        <v>1.149425287356322</v>
      </c>
      <c r="X232" s="79">
        <f>+'Ark1'!Z1857</f>
        <v>0</v>
      </c>
      <c r="Y232" s="76"/>
      <c r="Z232" s="169">
        <f>+'Ark1'!AA1857</f>
        <v>2.6400199577269139</v>
      </c>
      <c r="AA232" s="58">
        <f>+'Ark1'!AC1857</f>
        <v>1.4752102259433979</v>
      </c>
      <c r="AB232" s="79">
        <f>+'Ark1'!AE1857</f>
        <v>16.842328307527467</v>
      </c>
      <c r="AC232" s="169">
        <f t="shared" si="36"/>
        <v>1.74</v>
      </c>
      <c r="AD232" s="47"/>
      <c r="AF232" s="61"/>
    </row>
    <row r="233" spans="1:32" ht="15.6">
      <c r="A233" s="47"/>
      <c r="B233" s="56">
        <f>+'Ark1'!C1858</f>
        <v>2010</v>
      </c>
      <c r="C233" s="56">
        <f>+'Ark1'!L1858</f>
        <v>7</v>
      </c>
      <c r="D233" s="70" t="s">
        <v>33</v>
      </c>
      <c r="E233" s="359">
        <f>+'Ark1'!Q1858</f>
        <v>77</v>
      </c>
      <c r="F233" s="359">
        <f>+'Ark1'!R1858</f>
        <v>167</v>
      </c>
      <c r="G233" s="192">
        <f>+'Ark1'!AG1858</f>
        <v>8.9640365002683851</v>
      </c>
      <c r="H233" s="192">
        <f t="shared" si="32"/>
        <v>2.6598565809598185E-2</v>
      </c>
      <c r="I233" s="192">
        <f>+'Ark1'!AH1858</f>
        <v>7.8968179250611916</v>
      </c>
      <c r="J233" s="192"/>
      <c r="K233" s="192"/>
      <c r="L233" s="169">
        <f>+'Ark1'!U1858</f>
        <v>13.812574850299402</v>
      </c>
      <c r="M233" s="192">
        <f t="shared" si="33"/>
        <v>0.18424151696606472</v>
      </c>
      <c r="N233" s="192"/>
      <c r="O233" s="192"/>
      <c r="P233" s="192"/>
      <c r="Q233" s="192"/>
      <c r="R233" s="58">
        <f>+'Ark1'!T1858</f>
        <v>5.676646706586828</v>
      </c>
      <c r="S233" s="192">
        <f t="shared" si="34"/>
        <v>-0.15113107119094948</v>
      </c>
      <c r="T233" s="169">
        <f>+'Ark1'!W1858</f>
        <v>0.59880239520958101</v>
      </c>
      <c r="U233" s="106"/>
      <c r="V233" s="79">
        <f>+'Ark1'!X1858</f>
        <v>13.77245508982036</v>
      </c>
      <c r="W233" s="79">
        <f>+'Ark1'!Y1858</f>
        <v>0</v>
      </c>
      <c r="X233" s="79">
        <f>+'Ark1'!Z1858</f>
        <v>0</v>
      </c>
      <c r="Y233" s="76"/>
      <c r="Z233" s="169">
        <f>+'Ark1'!AA1858</f>
        <v>2.2556961733428404</v>
      </c>
      <c r="AA233" s="58">
        <f>+'Ark1'!AC1858</f>
        <v>1.3983286048564598</v>
      </c>
      <c r="AB233" s="79">
        <f>+'Ark1'!AE1858</f>
        <v>9.4501829830048507</v>
      </c>
      <c r="AC233" s="169">
        <f t="shared" si="36"/>
        <v>2.168831168831169</v>
      </c>
      <c r="AD233" s="47"/>
      <c r="AF233" s="61"/>
    </row>
    <row r="234" spans="1:32" ht="15.6">
      <c r="A234" s="47"/>
      <c r="B234" s="56">
        <f>+'Ark1'!C1859</f>
        <v>2010</v>
      </c>
      <c r="C234" s="56">
        <f>+'Ark1'!L1859</f>
        <v>8</v>
      </c>
      <c r="D234" s="70" t="s">
        <v>34</v>
      </c>
      <c r="E234" s="359">
        <f>+'Ark1'!Q1859</f>
        <v>124</v>
      </c>
      <c r="F234" s="359">
        <f>+'Ark1'!R1859</f>
        <v>489</v>
      </c>
      <c r="G234" s="192">
        <f>+'Ark1'!AG1859</f>
        <v>26.247987117552341</v>
      </c>
      <c r="H234" s="192">
        <f t="shared" si="32"/>
        <v>-2.4511191386542137</v>
      </c>
      <c r="I234" s="192">
        <f>+'Ark1'!AH1859</f>
        <v>24.786292600263597</v>
      </c>
      <c r="J234" s="192"/>
      <c r="K234" s="192"/>
      <c r="L234" s="169">
        <f>+'Ark1'!U1859</f>
        <v>14.806134969325157</v>
      </c>
      <c r="M234" s="192">
        <f t="shared" si="33"/>
        <v>-8.6598594688704011E-2</v>
      </c>
      <c r="N234" s="192"/>
      <c r="O234" s="192"/>
      <c r="P234" s="192"/>
      <c r="Q234" s="192"/>
      <c r="R234" s="58">
        <f>+'Ark1'!T1859</f>
        <v>6.3885480572597118</v>
      </c>
      <c r="S234" s="192">
        <f t="shared" si="34"/>
        <v>-0.32944502232506423</v>
      </c>
      <c r="T234" s="169">
        <f>+'Ark1'!W1859</f>
        <v>2.4539877300613497</v>
      </c>
      <c r="U234" s="106"/>
      <c r="V234" s="79">
        <f>+'Ark1'!X1859</f>
        <v>24.948875255623719</v>
      </c>
      <c r="W234" s="79">
        <f>+'Ark1'!Y1859</f>
        <v>0.8179959100204498</v>
      </c>
      <c r="X234" s="79">
        <f>+'Ark1'!Z1859</f>
        <v>0</v>
      </c>
      <c r="Y234" s="76"/>
      <c r="Z234" s="169">
        <f>+'Ark1'!AA1859</f>
        <v>2.4550609616344494</v>
      </c>
      <c r="AA234" s="58">
        <f>+'Ark1'!AC1859</f>
        <v>1.4472142827535397</v>
      </c>
      <c r="AB234" s="79">
        <f>+'Ark1'!AE1859</f>
        <v>3.27695465315445</v>
      </c>
      <c r="AC234" s="169">
        <f t="shared" si="36"/>
        <v>3.943548387096774</v>
      </c>
      <c r="AD234" s="47"/>
      <c r="AF234" s="61"/>
    </row>
    <row r="235" spans="1:32" ht="15.6">
      <c r="A235" s="47"/>
      <c r="B235" s="56">
        <f>+'Ark1'!C1860</f>
        <v>2010</v>
      </c>
      <c r="C235" s="56">
        <f>+'Ark1'!L1860</f>
        <v>9</v>
      </c>
      <c r="D235" s="70" t="s">
        <v>35</v>
      </c>
      <c r="E235" s="359">
        <f>+'Ark1'!Q1860</f>
        <v>131</v>
      </c>
      <c r="F235" s="359">
        <f>+'Ark1'!R1860</f>
        <v>546</v>
      </c>
      <c r="G235" s="192">
        <f>+'Ark1'!AG1860</f>
        <v>29.307568438003219</v>
      </c>
      <c r="H235" s="192">
        <f t="shared" si="32"/>
        <v>3.339345995103514</v>
      </c>
      <c r="I235" s="192">
        <f>+'Ark1'!AH1860</f>
        <v>30.12923435066158</v>
      </c>
      <c r="J235" s="192"/>
      <c r="K235" s="192"/>
      <c r="L235" s="169">
        <f>+'Ark1'!U1860</f>
        <v>16.118864468864469</v>
      </c>
      <c r="M235" s="192">
        <f t="shared" si="33"/>
        <v>4.1426610355870253E-2</v>
      </c>
      <c r="N235" s="192"/>
      <c r="O235" s="192"/>
      <c r="P235" s="192"/>
      <c r="Q235" s="192"/>
      <c r="R235" s="58">
        <f>+'Ark1'!T1860</f>
        <v>7.0329670329670311</v>
      </c>
      <c r="S235" s="192">
        <f t="shared" si="34"/>
        <v>3.2967032967031074E-2</v>
      </c>
      <c r="T235" s="169">
        <f>+'Ark1'!W1860</f>
        <v>7.1428571428571441</v>
      </c>
      <c r="U235" s="106"/>
      <c r="V235" s="79">
        <f>+'Ark1'!X1860</f>
        <v>45.421245421245409</v>
      </c>
      <c r="W235" s="79">
        <f>+'Ark1'!Y1860</f>
        <v>2.5641025641025639</v>
      </c>
      <c r="X235" s="79">
        <f>+'Ark1'!Z1860</f>
        <v>0</v>
      </c>
      <c r="Y235" s="76"/>
      <c r="Z235" s="169">
        <f>+'Ark1'!AA1860</f>
        <v>2.7640734446234205</v>
      </c>
      <c r="AA235" s="58">
        <f>+'Ark1'!AC1860</f>
        <v>1.2502062785156367</v>
      </c>
      <c r="AB235" s="79">
        <f>+'Ark1'!AE1860</f>
        <v>21.256214727188464</v>
      </c>
      <c r="AC235" s="169">
        <f t="shared" si="36"/>
        <v>4.1679389312977095</v>
      </c>
      <c r="AD235" s="47"/>
      <c r="AF235" s="61"/>
    </row>
    <row r="236" spans="1:32" ht="15.6">
      <c r="A236" s="47"/>
      <c r="B236" s="56">
        <f>+'Ark1'!C1861</f>
        <v>2010</v>
      </c>
      <c r="C236" s="56">
        <f>+'Ark1'!L1861</f>
        <v>10</v>
      </c>
      <c r="D236" s="70" t="s">
        <v>36</v>
      </c>
      <c r="E236" s="359">
        <f>+'Ark1'!Q1861</f>
        <v>86</v>
      </c>
      <c r="F236" s="359">
        <f>+'Ark1'!R1861</f>
        <v>276</v>
      </c>
      <c r="G236" s="192">
        <f>+'Ark1'!AG1861</f>
        <v>14.814814814814817</v>
      </c>
      <c r="H236" s="192">
        <f t="shared" si="32"/>
        <v>2.6499687373570193</v>
      </c>
      <c r="I236" s="192">
        <f>+'Ark1'!AH1861</f>
        <v>16.041149586621259</v>
      </c>
      <c r="J236" s="192"/>
      <c r="K236" s="192"/>
      <c r="L236" s="169">
        <f>+'Ark1'!U1861</f>
        <v>16.977173913043483</v>
      </c>
      <c r="M236" s="192">
        <f t="shared" si="33"/>
        <v>-0.1677240461401972</v>
      </c>
      <c r="N236" s="192"/>
      <c r="O236" s="192"/>
      <c r="P236" s="192"/>
      <c r="Q236" s="192"/>
      <c r="R236" s="58">
        <f>+'Ark1'!T1861</f>
        <v>7.1195652173913064</v>
      </c>
      <c r="S236" s="192">
        <f t="shared" si="34"/>
        <v>5.4259094942331387E-2</v>
      </c>
      <c r="T236" s="169">
        <f>+'Ark1'!W1861</f>
        <v>5.7971014492753614</v>
      </c>
      <c r="U236" s="106"/>
      <c r="V236" s="79">
        <f>+'Ark1'!X1861</f>
        <v>57.246376811594203</v>
      </c>
      <c r="W236" s="79">
        <f>+'Ark1'!Y1861</f>
        <v>2.8985507246376807</v>
      </c>
      <c r="X236" s="79">
        <f>+'Ark1'!Z1861</f>
        <v>0</v>
      </c>
      <c r="Y236" s="76"/>
      <c r="Z236" s="169">
        <f>+'Ark1'!AA1861</f>
        <v>2.9176413665265</v>
      </c>
      <c r="AA236" s="58">
        <f>+'Ark1'!AC1861</f>
        <v>1.1626031944630439</v>
      </c>
      <c r="AB236" s="79">
        <f>+'Ark1'!AE1861</f>
        <v>14.916900024583205</v>
      </c>
      <c r="AC236" s="169">
        <f t="shared" si="36"/>
        <v>3.2093023255813953</v>
      </c>
      <c r="AD236" s="47"/>
      <c r="AF236" s="61"/>
    </row>
    <row r="237" spans="1:32" ht="15.6">
      <c r="A237" s="47"/>
      <c r="B237" s="56">
        <f>+'Ark1'!C1862</f>
        <v>2010</v>
      </c>
      <c r="C237" s="56">
        <f>+'Ark1'!L1862</f>
        <v>11</v>
      </c>
      <c r="D237" s="70" t="s">
        <v>37</v>
      </c>
      <c r="E237" s="359">
        <f>+'Ark1'!Q1862</f>
        <v>68</v>
      </c>
      <c r="F237" s="359">
        <f>+'Ark1'!R1862</f>
        <v>188</v>
      </c>
      <c r="G237" s="192">
        <f>+'Ark1'!AG1862</f>
        <v>10.091250670960816</v>
      </c>
      <c r="H237" s="192">
        <f t="shared" si="32"/>
        <v>1.2034651694712455</v>
      </c>
      <c r="I237" s="192">
        <f>+'Ark1'!AH1862</f>
        <v>11.705379914756678</v>
      </c>
      <c r="J237" s="192"/>
      <c r="K237" s="192"/>
      <c r="L237" s="169">
        <f>+'Ark1'!U1862</f>
        <v>18.18723404255319</v>
      </c>
      <c r="M237" s="192">
        <f t="shared" si="33"/>
        <v>0.38891002020681498</v>
      </c>
      <c r="N237" s="192"/>
      <c r="O237" s="192"/>
      <c r="P237" s="192"/>
      <c r="Q237" s="192"/>
      <c r="R237" s="58">
        <f>+'Ark1'!T1862</f>
        <v>7.122340425531914</v>
      </c>
      <c r="S237" s="192">
        <f t="shared" si="34"/>
        <v>0.23965886128610325</v>
      </c>
      <c r="T237" s="169">
        <f>+'Ark1'!W1862</f>
        <v>7.4468085106382995</v>
      </c>
      <c r="U237" s="106"/>
      <c r="V237" s="79">
        <f>+'Ark1'!X1862</f>
        <v>74.468085106382986</v>
      </c>
      <c r="W237" s="79">
        <f>+'Ark1'!Y1862</f>
        <v>7.9787234042553212</v>
      </c>
      <c r="X237" s="79">
        <f>+'Ark1'!Z1862</f>
        <v>0</v>
      </c>
      <c r="Y237" s="76"/>
      <c r="Z237" s="169">
        <f>+'Ark1'!AA1862</f>
        <v>3.3576915208934444</v>
      </c>
      <c r="AA237" s="58">
        <f>+'Ark1'!AC1862</f>
        <v>1.2927501819944289</v>
      </c>
      <c r="AB237" s="79">
        <f>+'Ark1'!AE1862</f>
        <v>38.330512962883446</v>
      </c>
      <c r="AC237" s="169">
        <f t="shared" si="36"/>
        <v>2.7647058823529411</v>
      </c>
      <c r="AD237" s="47"/>
      <c r="AF237" s="61"/>
    </row>
    <row r="238" spans="1:32" ht="15.6">
      <c r="A238" s="47"/>
      <c r="B238" s="56">
        <f>+'Ark1'!C1863</f>
        <v>2010</v>
      </c>
      <c r="C238" s="56">
        <f>+'Ark1'!L1863</f>
        <v>12</v>
      </c>
      <c r="D238" s="70" t="s">
        <v>38</v>
      </c>
      <c r="E238" s="359">
        <f>+'Ark1'!Q1863</f>
        <v>21</v>
      </c>
      <c r="F238" s="359">
        <f>+'Ark1'!R1863</f>
        <v>41</v>
      </c>
      <c r="G238" s="192">
        <f>+'Ark1'!AG1863</f>
        <v>2.2007514761137945</v>
      </c>
      <c r="H238" s="192">
        <f t="shared" si="32"/>
        <v>-0.23221773937776513</v>
      </c>
      <c r="I238" s="192">
        <f>+'Ark1'!AH1863</f>
        <v>2.6617141096523516</v>
      </c>
      <c r="J238" s="192"/>
      <c r="K238" s="192"/>
      <c r="L238" s="169">
        <f>+'Ark1'!U1863</f>
        <v>18.963414634146353</v>
      </c>
      <c r="M238" s="192">
        <f t="shared" si="33"/>
        <v>0.84504728720757782</v>
      </c>
      <c r="N238" s="192"/>
      <c r="O238" s="192"/>
      <c r="P238" s="192"/>
      <c r="Q238" s="192"/>
      <c r="R238" s="58">
        <f>+'Ark1'!T1863</f>
        <v>7.2439024390243887</v>
      </c>
      <c r="S238" s="192">
        <f t="shared" si="34"/>
        <v>-2.1403683424587427E-2</v>
      </c>
      <c r="T238" s="169">
        <f>+'Ark1'!W1863</f>
        <v>14.634146341463419</v>
      </c>
      <c r="U238" s="106"/>
      <c r="V238" s="79">
        <f>+'Ark1'!X1863</f>
        <v>80.487804878048777</v>
      </c>
      <c r="W238" s="79">
        <f>+'Ark1'!Y1863</f>
        <v>14.634146341463419</v>
      </c>
      <c r="X238" s="79">
        <f>+'Ark1'!Z1863</f>
        <v>0</v>
      </c>
      <c r="Y238" s="76"/>
      <c r="Z238" s="169">
        <f>+'Ark1'!AA1863</f>
        <v>3.7878983230977998</v>
      </c>
      <c r="AA238" s="58">
        <f>+'Ark1'!AC1863</f>
        <v>1.3394663627069248</v>
      </c>
      <c r="AB238" s="79">
        <f>+'Ark1'!AE1863</f>
        <v>44.353410782767689</v>
      </c>
      <c r="AC238" s="169">
        <f t="shared" si="36"/>
        <v>1.9523809523809523</v>
      </c>
      <c r="AD238" s="47"/>
      <c r="AF238" s="61"/>
    </row>
    <row r="239" spans="1:32" ht="15.6">
      <c r="A239" s="47"/>
      <c r="B239" s="56">
        <f>+'Ark1'!C1864</f>
        <v>2010</v>
      </c>
      <c r="C239" s="56">
        <f>+'Ark1'!L1864</f>
        <v>13</v>
      </c>
      <c r="D239" s="70" t="s">
        <v>39</v>
      </c>
      <c r="E239" s="359">
        <f>+'Ark1'!Q1864</f>
        <v>4</v>
      </c>
      <c r="F239" s="359">
        <f>+'Ark1'!R1864</f>
        <v>7</v>
      </c>
      <c r="G239" s="192">
        <f>+'Ark1'!AG1864</f>
        <v>0.37573805689747714</v>
      </c>
      <c r="H239" s="192">
        <f t="shared" si="32"/>
        <v>0.22678075798983066</v>
      </c>
      <c r="I239" s="192">
        <f>+'Ark1'!AH1864</f>
        <v>0.37965799969189151</v>
      </c>
      <c r="J239" s="192"/>
      <c r="K239" s="192"/>
      <c r="L239" s="169">
        <f>+'Ark1'!U1864</f>
        <v>15.842857142857149</v>
      </c>
      <c r="M239" s="192">
        <f t="shared" si="33"/>
        <v>-1.3904761904761891</v>
      </c>
      <c r="N239" s="192"/>
      <c r="O239" s="192"/>
      <c r="P239" s="192"/>
      <c r="Q239" s="192"/>
      <c r="R239" s="58">
        <f>+'Ark1'!T1864</f>
        <v>6.5714285714285694</v>
      </c>
      <c r="S239" s="192">
        <f t="shared" si="34"/>
        <v>-0.4285714285714306</v>
      </c>
      <c r="T239" s="169">
        <f>+'Ark1'!W1864</f>
        <v>14.285714285714288</v>
      </c>
      <c r="U239" s="106"/>
      <c r="V239" s="79">
        <f>+'Ark1'!X1864</f>
        <v>57.142857142857153</v>
      </c>
      <c r="W239" s="79">
        <f>+'Ark1'!Y1864</f>
        <v>0</v>
      </c>
      <c r="X239" s="79">
        <f>+'Ark1'!Z1864</f>
        <v>0</v>
      </c>
      <c r="Y239" s="76"/>
      <c r="Z239" s="169">
        <f>+'Ark1'!AA1864</f>
        <v>3.3534021712954294</v>
      </c>
      <c r="AA239" s="58">
        <f>+'Ark1'!AC1864</f>
        <v>1.5907898179514377</v>
      </c>
      <c r="AB239" s="79">
        <f>+'Ark1'!AE1864</f>
        <v>36.496721278683872</v>
      </c>
      <c r="AC239" s="169">
        <f t="shared" si="36"/>
        <v>1.75</v>
      </c>
      <c r="AD239" s="47"/>
      <c r="AF239" s="61"/>
    </row>
    <row r="240" spans="1:32" ht="15.6">
      <c r="A240" s="47"/>
      <c r="B240" s="56">
        <f>+'Ark1'!C1865</f>
        <v>2010</v>
      </c>
      <c r="C240" s="56">
        <f>+'Ark1'!L1865</f>
        <v>14</v>
      </c>
      <c r="D240" s="70" t="s">
        <v>410</v>
      </c>
      <c r="E240" s="359">
        <f>+'Ark1'!Q1865</f>
        <v>1</v>
      </c>
      <c r="F240" s="359">
        <f>+'Ark1'!R1865</f>
        <v>1</v>
      </c>
      <c r="G240" s="192">
        <f>+'Ark1'!AG1865</f>
        <v>5.3676865271068193E-2</v>
      </c>
      <c r="H240" s="192">
        <f t="shared" si="32"/>
        <v>5.3676865271068193E-2</v>
      </c>
      <c r="I240" s="192">
        <f>+'Ark1'!AH1865</f>
        <v>5.3405453518426599E-2</v>
      </c>
      <c r="J240" s="192"/>
      <c r="K240" s="192"/>
      <c r="L240" s="169">
        <f>+'Ark1'!U1865</f>
        <v>15.6</v>
      </c>
      <c r="M240" s="192">
        <f t="shared" si="33"/>
        <v>15.6</v>
      </c>
      <c r="N240" s="192"/>
      <c r="O240" s="192"/>
      <c r="P240" s="192"/>
      <c r="Q240" s="192"/>
      <c r="R240" s="58">
        <f>+'Ark1'!T1865</f>
        <v>5</v>
      </c>
      <c r="S240" s="192">
        <f t="shared" si="34"/>
        <v>5</v>
      </c>
      <c r="T240" s="169">
        <f>+'Ark1'!W1865</f>
        <v>0</v>
      </c>
      <c r="U240" s="106"/>
      <c r="V240" s="79">
        <f>+'Ark1'!X1865</f>
        <v>0</v>
      </c>
      <c r="W240" s="79">
        <f>+'Ark1'!Y1865</f>
        <v>0</v>
      </c>
      <c r="X240" s="79">
        <f>+'Ark1'!Z1865</f>
        <v>0</v>
      </c>
      <c r="Y240" s="76"/>
      <c r="Z240" s="169">
        <f>+'Ark1'!AA1865</f>
        <v>0</v>
      </c>
      <c r="AA240" s="58">
        <f>+'Ark1'!AC1865</f>
        <v>0</v>
      </c>
      <c r="AB240" s="79">
        <f>+'Ark1'!AE1865</f>
        <v>0</v>
      </c>
      <c r="AC240" s="169">
        <f t="shared" si="36"/>
        <v>1</v>
      </c>
      <c r="AD240" s="47"/>
      <c r="AF240" s="61"/>
    </row>
    <row r="241" spans="1:32" ht="15.6">
      <c r="A241" s="47"/>
      <c r="B241" s="56">
        <f>+'Ark1'!C1866</f>
        <v>2010</v>
      </c>
      <c r="C241" s="56">
        <f>+'Ark1'!L1866</f>
        <v>15</v>
      </c>
      <c r="D241" s="70" t="s">
        <v>40</v>
      </c>
      <c r="E241" s="359">
        <f>+'Ark1'!Q1866</f>
        <v>0</v>
      </c>
      <c r="F241" s="359">
        <f>+'Ark1'!R1866</f>
        <v>0</v>
      </c>
      <c r="G241" s="192">
        <f>+'Ark1'!AG1866</f>
        <v>0</v>
      </c>
      <c r="H241" s="192">
        <f t="shared" si="32"/>
        <v>0</v>
      </c>
      <c r="I241" s="192">
        <f>+'Ark1'!AH1866</f>
        <v>0</v>
      </c>
      <c r="J241" s="192"/>
      <c r="K241" s="192"/>
      <c r="L241" s="169">
        <f>+'Ark1'!U1866</f>
        <v>0</v>
      </c>
      <c r="M241" s="192">
        <f t="shared" si="33"/>
        <v>0</v>
      </c>
      <c r="N241" s="192"/>
      <c r="O241" s="192"/>
      <c r="P241" s="192"/>
      <c r="Q241" s="192"/>
      <c r="R241" s="58">
        <f>+'Ark1'!T1866</f>
        <v>0</v>
      </c>
      <c r="S241" s="192">
        <f t="shared" si="34"/>
        <v>0</v>
      </c>
      <c r="T241" s="169">
        <f>+'Ark1'!W1866</f>
        <v>0</v>
      </c>
      <c r="U241" s="106"/>
      <c r="V241" s="79">
        <f>+'Ark1'!X1866</f>
        <v>0</v>
      </c>
      <c r="W241" s="79">
        <f>+'Ark1'!Y1866</f>
        <v>0</v>
      </c>
      <c r="X241" s="79">
        <f>+'Ark1'!Z1866</f>
        <v>0</v>
      </c>
      <c r="Y241" s="76"/>
      <c r="Z241" s="169">
        <f>+'Ark1'!AA1866</f>
        <v>0</v>
      </c>
      <c r="AA241" s="58">
        <f>+'Ark1'!AC1866</f>
        <v>0</v>
      </c>
      <c r="AB241" s="79">
        <f>+'Ark1'!AE1866</f>
        <v>0</v>
      </c>
      <c r="AC241" s="169" t="e">
        <f t="shared" si="36"/>
        <v>#DIV/0!</v>
      </c>
      <c r="AD241" s="47"/>
      <c r="AF241" s="61"/>
    </row>
    <row r="242" spans="1:32" ht="15.6">
      <c r="A242" s="47"/>
      <c r="B242">
        <f>+'Ark1'!C1867</f>
        <v>2009</v>
      </c>
      <c r="C242">
        <f>+'Ark1'!L1867</f>
        <v>1</v>
      </c>
      <c r="D242" s="3" t="str">
        <f t="shared" ref="D242" si="37">+D227</f>
        <v>P-</v>
      </c>
      <c r="E242" s="347">
        <f>+'Ark1'!Q1867</f>
        <v>0</v>
      </c>
      <c r="F242" s="347">
        <f>+'Ark1'!R1867</f>
        <v>0</v>
      </c>
      <c r="G242" s="210">
        <f>+'Ark1'!AG1867</f>
        <v>0</v>
      </c>
      <c r="H242" s="210">
        <f t="shared" si="32"/>
        <v>-6.3613231552162836E-2</v>
      </c>
      <c r="I242" s="210">
        <f>+'Ark1'!AH1867</f>
        <v>0</v>
      </c>
      <c r="J242" s="210"/>
      <c r="K242" s="210"/>
      <c r="L242" s="102">
        <f>+'Ark1'!U1867</f>
        <v>0</v>
      </c>
      <c r="M242" s="210">
        <f t="shared" si="33"/>
        <v>-6.25</v>
      </c>
      <c r="N242" s="210"/>
      <c r="O242" s="210"/>
      <c r="P242" s="210"/>
      <c r="Q242" s="210"/>
      <c r="R242" s="1">
        <f>+'Ark1'!T1867</f>
        <v>0</v>
      </c>
      <c r="S242" s="210">
        <f t="shared" si="34"/>
        <v>-2</v>
      </c>
      <c r="T242" s="102">
        <f>+'Ark1'!W1867</f>
        <v>0</v>
      </c>
      <c r="U242" s="106"/>
      <c r="V242" s="11">
        <f>+'Ark1'!X1867</f>
        <v>0</v>
      </c>
      <c r="W242" s="11">
        <f>+'Ark1'!Y1867</f>
        <v>0</v>
      </c>
      <c r="X242" s="11">
        <f>+'Ark1'!Z1867</f>
        <v>0</v>
      </c>
      <c r="Y242" s="76"/>
      <c r="Z242" s="102">
        <f>+'Ark1'!AA1867</f>
        <v>0</v>
      </c>
      <c r="AA242" s="1">
        <f>+'Ark1'!AC1867</f>
        <v>0</v>
      </c>
      <c r="AB242" s="11">
        <f>+'Ark1'!AE1867</f>
        <v>0</v>
      </c>
      <c r="AC242" s="102" t="e">
        <f t="shared" si="36"/>
        <v>#DIV/0!</v>
      </c>
      <c r="AD242" s="47"/>
      <c r="AF242" s="61"/>
    </row>
    <row r="243" spans="1:32" ht="15.6">
      <c r="A243" s="47"/>
      <c r="B243">
        <f>+'Ark1'!C1868</f>
        <v>2009</v>
      </c>
      <c r="C243">
        <f>+'Ark1'!L1868</f>
        <v>2</v>
      </c>
      <c r="D243" s="3" t="str">
        <f t="shared" si="31"/>
        <v>P</v>
      </c>
      <c r="E243" s="347">
        <f>+'Ark1'!Q1868</f>
        <v>0</v>
      </c>
      <c r="F243" s="347">
        <f>+'Ark1'!R1868</f>
        <v>0</v>
      </c>
      <c r="G243" s="210">
        <f>+'Ark1'!AG1868</f>
        <v>0</v>
      </c>
      <c r="H243" s="210">
        <f t="shared" si="32"/>
        <v>-0.31806615776081421</v>
      </c>
      <c r="I243" s="210">
        <f>+'Ark1'!AH1868</f>
        <v>0</v>
      </c>
      <c r="J243" s="210"/>
      <c r="K243" s="210"/>
      <c r="L243" s="102">
        <f>+'Ark1'!U1868</f>
        <v>0</v>
      </c>
      <c r="M243" s="210">
        <f t="shared" si="33"/>
        <v>-8.1999999999999993</v>
      </c>
      <c r="N243" s="210"/>
      <c r="O243" s="210"/>
      <c r="P243" s="210"/>
      <c r="Q243" s="210"/>
      <c r="R243" s="1">
        <f>+'Ark1'!T1868</f>
        <v>0</v>
      </c>
      <c r="S243" s="210">
        <f t="shared" si="34"/>
        <v>-2.1</v>
      </c>
      <c r="T243" s="102">
        <f>+'Ark1'!W1868</f>
        <v>0</v>
      </c>
      <c r="U243" s="106"/>
      <c r="V243" s="11">
        <f>+'Ark1'!X1868</f>
        <v>0</v>
      </c>
      <c r="W243" s="11">
        <f>+'Ark1'!Y1868</f>
        <v>0</v>
      </c>
      <c r="X243" s="11">
        <f>+'Ark1'!Z1868</f>
        <v>0</v>
      </c>
      <c r="Y243" s="76"/>
      <c r="Z243" s="102">
        <f>+'Ark1'!AA1868</f>
        <v>0</v>
      </c>
      <c r="AA243" s="1">
        <f>+'Ark1'!AC1868</f>
        <v>0</v>
      </c>
      <c r="AB243" s="11">
        <f>+'Ark1'!AE1868</f>
        <v>0</v>
      </c>
      <c r="AC243" s="102" t="e">
        <f t="shared" si="36"/>
        <v>#DIV/0!</v>
      </c>
      <c r="AD243" s="47"/>
      <c r="AF243" s="61"/>
    </row>
    <row r="244" spans="1:32" ht="15.6">
      <c r="A244" s="47"/>
      <c r="B244">
        <f>+'Ark1'!C1869</f>
        <v>2009</v>
      </c>
      <c r="C244">
        <f>+'Ark1'!L1869</f>
        <v>3</v>
      </c>
      <c r="D244" s="3" t="str">
        <f t="shared" si="31"/>
        <v>P+</v>
      </c>
      <c r="E244" s="347">
        <f>+'Ark1'!Q1869</f>
        <v>2</v>
      </c>
      <c r="F244" s="347">
        <f>+'Ark1'!R1869</f>
        <v>2</v>
      </c>
      <c r="G244" s="210">
        <f>+'Ark1'!AG1869</f>
        <v>9.930486593843102E-2</v>
      </c>
      <c r="H244" s="210">
        <f t="shared" si="32"/>
        <v>-0.72766714423968615</v>
      </c>
      <c r="I244" s="210">
        <f>+'Ark1'!AH1869</f>
        <v>6.7569752028709018E-2</v>
      </c>
      <c r="J244" s="210"/>
      <c r="K244" s="210"/>
      <c r="L244" s="102">
        <f>+'Ark1'!U1869</f>
        <v>10.45</v>
      </c>
      <c r="M244" s="210">
        <f t="shared" si="33"/>
        <v>1.1980769230769202</v>
      </c>
      <c r="N244" s="210"/>
      <c r="O244" s="210"/>
      <c r="P244" s="210"/>
      <c r="Q244" s="210"/>
      <c r="R244" s="1">
        <f>+'Ark1'!T1869</f>
        <v>2</v>
      </c>
      <c r="S244" s="210">
        <f t="shared" si="34"/>
        <v>-0.92307692307692379</v>
      </c>
      <c r="T244" s="102">
        <f>+'Ark1'!W1869</f>
        <v>0</v>
      </c>
      <c r="U244" s="106"/>
      <c r="V244" s="11">
        <f>+'Ark1'!X1869</f>
        <v>0</v>
      </c>
      <c r="W244" s="11">
        <f>+'Ark1'!Y1869</f>
        <v>0</v>
      </c>
      <c r="X244" s="11">
        <f>+'Ark1'!Z1869</f>
        <v>0</v>
      </c>
      <c r="Y244" s="76"/>
      <c r="Z244" s="102">
        <f>+'Ark1'!AA1869</f>
        <v>1.4500000000000075</v>
      </c>
      <c r="AA244" s="1">
        <f>+'Ark1'!AC1869</f>
        <v>0</v>
      </c>
      <c r="AB244" s="11">
        <f>+'Ark1'!AE1869</f>
        <v>0</v>
      </c>
      <c r="AC244" s="102">
        <f t="shared" si="36"/>
        <v>1</v>
      </c>
      <c r="AD244" s="47"/>
      <c r="AF244" s="61"/>
    </row>
    <row r="245" spans="1:32" ht="15.6">
      <c r="A245" s="47"/>
      <c r="B245">
        <f>+'Ark1'!C1870</f>
        <v>2009</v>
      </c>
      <c r="C245">
        <f>+'Ark1'!L1870</f>
        <v>4</v>
      </c>
      <c r="D245" s="3" t="str">
        <f t="shared" si="31"/>
        <v>O-</v>
      </c>
      <c r="E245" s="347">
        <f>+'Ark1'!Q1870</f>
        <v>14</v>
      </c>
      <c r="F245" s="347">
        <f>+'Ark1'!R1870</f>
        <v>18</v>
      </c>
      <c r="G245" s="210">
        <f>+'Ark1'!AG1870</f>
        <v>0.89374379344587873</v>
      </c>
      <c r="H245" s="210">
        <f t="shared" si="32"/>
        <v>-0.96694322945488409</v>
      </c>
      <c r="I245" s="210">
        <f>+'Ark1'!AH1870</f>
        <v>0.58323364908990949</v>
      </c>
      <c r="J245" s="210"/>
      <c r="K245" s="210"/>
      <c r="L245" s="102">
        <f>+'Ark1'!U1870</f>
        <v>10.022222222222222</v>
      </c>
      <c r="M245" s="210">
        <f t="shared" si="33"/>
        <v>-0.61367521367521505</v>
      </c>
      <c r="N245" s="210"/>
      <c r="O245" s="210"/>
      <c r="P245" s="210"/>
      <c r="Q245" s="210"/>
      <c r="R245" s="1">
        <f>+'Ark1'!T1870</f>
        <v>3.6666666666666656</v>
      </c>
      <c r="S245" s="210">
        <f t="shared" si="34"/>
        <v>-8.5470085470094048E-3</v>
      </c>
      <c r="T245" s="102">
        <f>+'Ark1'!W1870</f>
        <v>0</v>
      </c>
      <c r="U245" s="106"/>
      <c r="V245" s="11">
        <f>+'Ark1'!X1870</f>
        <v>0</v>
      </c>
      <c r="W245" s="11">
        <f>+'Ark1'!Y1870</f>
        <v>0</v>
      </c>
      <c r="X245" s="11">
        <f>+'Ark1'!Z1870</f>
        <v>0</v>
      </c>
      <c r="Y245" s="76"/>
      <c r="Z245" s="102">
        <f>+'Ark1'!AA1870</f>
        <v>3.6931702063186176</v>
      </c>
      <c r="AA245" s="1">
        <f>+'Ark1'!AC1870</f>
        <v>1.1055415967851339</v>
      </c>
      <c r="AB245" s="11">
        <f>+'Ark1'!AE1870</f>
        <v>37.055603054431629</v>
      </c>
      <c r="AC245" s="102">
        <f t="shared" si="36"/>
        <v>1.2857142857142858</v>
      </c>
      <c r="AD245" s="47"/>
      <c r="AF245" s="61"/>
    </row>
    <row r="246" spans="1:32" ht="15.6">
      <c r="A246" s="47"/>
      <c r="B246">
        <f>+'Ark1'!C1871</f>
        <v>2009</v>
      </c>
      <c r="C246">
        <f>+'Ark1'!L1871</f>
        <v>5</v>
      </c>
      <c r="D246" s="3" t="str">
        <f t="shared" si="31"/>
        <v>O</v>
      </c>
      <c r="E246" s="347">
        <f>+'Ark1'!Q1871</f>
        <v>42</v>
      </c>
      <c r="F246" s="347">
        <f>+'Ark1'!R1871</f>
        <v>108</v>
      </c>
      <c r="G246" s="210">
        <f>+'Ark1'!AG1871</f>
        <v>5.3624627606752719</v>
      </c>
      <c r="H246" s="210">
        <f t="shared" si="32"/>
        <v>0.32111416016636607</v>
      </c>
      <c r="I246" s="210">
        <f>+'Ark1'!AH1871</f>
        <v>3.992111473925831</v>
      </c>
      <c r="J246" s="210"/>
      <c r="K246" s="210"/>
      <c r="L246" s="102">
        <f>+'Ark1'!U1871</f>
        <v>11.43333333333333</v>
      </c>
      <c r="M246" s="210">
        <f t="shared" si="33"/>
        <v>-0.60767613038906809</v>
      </c>
      <c r="N246" s="210"/>
      <c r="O246" s="210"/>
      <c r="P246" s="210"/>
      <c r="Q246" s="210"/>
      <c r="R246" s="1">
        <f>+'Ark1'!T1871</f>
        <v>4.8240740740740735</v>
      </c>
      <c r="S246" s="210">
        <f t="shared" si="34"/>
        <v>0.13322233905830139</v>
      </c>
      <c r="T246" s="102">
        <f>+'Ark1'!W1871</f>
        <v>0</v>
      </c>
      <c r="U246" s="106"/>
      <c r="V246" s="11">
        <f>+'Ark1'!X1871</f>
        <v>2.7777777777777781</v>
      </c>
      <c r="W246" s="11">
        <f>+'Ark1'!Y1871</f>
        <v>0</v>
      </c>
      <c r="X246" s="11">
        <f>+'Ark1'!Z1871</f>
        <v>0</v>
      </c>
      <c r="Y246" s="76"/>
      <c r="Z246" s="102">
        <f>+'Ark1'!AA1871</f>
        <v>3.1161764320326366</v>
      </c>
      <c r="AA246" s="1">
        <f>+'Ark1'!AC1871</f>
        <v>1.3664546156880764</v>
      </c>
      <c r="AB246" s="11">
        <f>+'Ark1'!AE1871</f>
        <v>47.86794725207605</v>
      </c>
      <c r="AC246" s="102">
        <f t="shared" si="36"/>
        <v>2.5714285714285716</v>
      </c>
      <c r="AD246" s="47"/>
      <c r="AF246" s="61"/>
    </row>
    <row r="247" spans="1:32" ht="15.6">
      <c r="A247" s="47"/>
      <c r="B247">
        <f>+'Ark1'!C1872</f>
        <v>2009</v>
      </c>
      <c r="C247">
        <f>+'Ark1'!L1872</f>
        <v>6</v>
      </c>
      <c r="D247" s="3" t="str">
        <f t="shared" si="31"/>
        <v>O+</v>
      </c>
      <c r="E247" s="347">
        <f>+'Ark1'!Q1872</f>
        <v>59</v>
      </c>
      <c r="F247" s="347">
        <f>+'Ark1'!R1872</f>
        <v>129</v>
      </c>
      <c r="G247" s="210">
        <f>+'Ark1'!AG1872</f>
        <v>6.4051638530287986</v>
      </c>
      <c r="H247" s="210">
        <f t="shared" si="32"/>
        <v>-6.0948361469712014</v>
      </c>
      <c r="I247" s="210">
        <f>+'Ark1'!AH1872</f>
        <v>5.4941644305066095</v>
      </c>
      <c r="J247" s="210"/>
      <c r="K247" s="210"/>
      <c r="L247" s="102">
        <f>+'Ark1'!U1872</f>
        <v>13.173643410852716</v>
      </c>
      <c r="M247" s="210">
        <f t="shared" si="33"/>
        <v>1.5415823421504342</v>
      </c>
      <c r="N247" s="210"/>
      <c r="O247" s="210"/>
      <c r="P247" s="210"/>
      <c r="Q247" s="210"/>
      <c r="R247" s="1">
        <f>+'Ark1'!T1872</f>
        <v>5.7209302325581364</v>
      </c>
      <c r="S247" s="210">
        <f t="shared" si="34"/>
        <v>0.31126102136220801</v>
      </c>
      <c r="T247" s="102">
        <f>+'Ark1'!W1872</f>
        <v>1.5503875968992249</v>
      </c>
      <c r="U247" s="106"/>
      <c r="V247" s="11">
        <f>+'Ark1'!X1872</f>
        <v>12.403100775193797</v>
      </c>
      <c r="W247" s="11">
        <f>+'Ark1'!Y1872</f>
        <v>0</v>
      </c>
      <c r="X247" s="11">
        <f>+'Ark1'!Z1872</f>
        <v>0</v>
      </c>
      <c r="Y247" s="76"/>
      <c r="Z247" s="102">
        <f>+'Ark1'!AA1872</f>
        <v>2.4912099541457442</v>
      </c>
      <c r="AA247" s="1">
        <f>+'Ark1'!AC1872</f>
        <v>1.4140860810943947</v>
      </c>
      <c r="AB247" s="11">
        <f>+'Ark1'!AE1872</f>
        <v>15.040768221862113</v>
      </c>
      <c r="AC247" s="102">
        <f t="shared" si="36"/>
        <v>2.1864406779661016</v>
      </c>
      <c r="AD247" s="47"/>
      <c r="AF247" s="61"/>
    </row>
    <row r="248" spans="1:32" ht="15.6">
      <c r="A248" s="47"/>
      <c r="B248">
        <f>+'Ark1'!C1873</f>
        <v>2009</v>
      </c>
      <c r="C248">
        <f>+'Ark1'!L1873</f>
        <v>7</v>
      </c>
      <c r="D248" s="3" t="str">
        <f t="shared" si="31"/>
        <v>R-</v>
      </c>
      <c r="E248" s="347">
        <f>+'Ark1'!Q1873</f>
        <v>74</v>
      </c>
      <c r="F248" s="347">
        <f>+'Ark1'!R1873</f>
        <v>180</v>
      </c>
      <c r="G248" s="210">
        <f>+'Ark1'!AG1873</f>
        <v>8.9374379344587869</v>
      </c>
      <c r="H248" s="210">
        <f t="shared" si="32"/>
        <v>-6.8545467983656412</v>
      </c>
      <c r="I248" s="210">
        <f>+'Ark1'!AH1873</f>
        <v>7.9308784067763698</v>
      </c>
      <c r="J248" s="210"/>
      <c r="K248" s="210"/>
      <c r="L248" s="102">
        <f>+'Ark1'!U1873</f>
        <v>13.628333333333337</v>
      </c>
      <c r="M248" s="210">
        <f t="shared" si="33"/>
        <v>1.5972155085599287</v>
      </c>
      <c r="N248" s="210"/>
      <c r="O248" s="210"/>
      <c r="P248" s="210"/>
      <c r="Q248" s="210"/>
      <c r="R248" s="1">
        <f>+'Ark1'!T1873</f>
        <v>5.8277777777777775</v>
      </c>
      <c r="S248" s="210">
        <f t="shared" si="34"/>
        <v>-9.4679422625040921E-2</v>
      </c>
      <c r="T248" s="102">
        <f>+'Ark1'!W1873</f>
        <v>2.2222222222222223</v>
      </c>
      <c r="U248" s="106"/>
      <c r="V248" s="11">
        <f>+'Ark1'!X1873</f>
        <v>10</v>
      </c>
      <c r="W248" s="11">
        <f>+'Ark1'!Y1873</f>
        <v>0</v>
      </c>
      <c r="X248" s="11">
        <f>+'Ark1'!Z1873</f>
        <v>0</v>
      </c>
      <c r="Y248" s="76"/>
      <c r="Z248" s="102">
        <f>+'Ark1'!AA1873</f>
        <v>2.137762979274219</v>
      </c>
      <c r="AA248" s="1">
        <f>+'Ark1'!AC1873</f>
        <v>1.4174725376746236</v>
      </c>
      <c r="AB248" s="11">
        <f>+'Ark1'!AE1873</f>
        <v>24.178354416588579</v>
      </c>
      <c r="AC248" s="102">
        <f t="shared" si="36"/>
        <v>2.4324324324324325</v>
      </c>
      <c r="AD248" s="47"/>
      <c r="AF248" s="61"/>
    </row>
    <row r="249" spans="1:32" ht="15.6">
      <c r="A249" s="47"/>
      <c r="B249">
        <f>+'Ark1'!C1874</f>
        <v>2009</v>
      </c>
      <c r="C249">
        <f>+'Ark1'!L1874</f>
        <v>8</v>
      </c>
      <c r="D249" s="3" t="str">
        <f t="shared" si="31"/>
        <v>R</v>
      </c>
      <c r="E249" s="347">
        <f>+'Ark1'!Q1874</f>
        <v>122</v>
      </c>
      <c r="F249" s="347">
        <f>+'Ark1'!R1874</f>
        <v>578</v>
      </c>
      <c r="G249" s="210">
        <f>+'Ark1'!AG1874</f>
        <v>28.699106256206555</v>
      </c>
      <c r="H249" s="210">
        <f t="shared" si="32"/>
        <v>-2.1056011229283058</v>
      </c>
      <c r="I249" s="210">
        <f>+'Ark1'!AH1874</f>
        <v>27.829685428857807</v>
      </c>
      <c r="J249" s="210"/>
      <c r="K249" s="210"/>
      <c r="L249" s="102">
        <f>+'Ark1'!U1874</f>
        <v>14.892733564013861</v>
      </c>
      <c r="M249" s="210">
        <f t="shared" si="33"/>
        <v>2.3587635072250226</v>
      </c>
      <c r="N249" s="210"/>
      <c r="O249" s="210"/>
      <c r="P249" s="210"/>
      <c r="Q249" s="210"/>
      <c r="R249" s="1">
        <f>+'Ark1'!T1874</f>
        <v>6.717993079584776</v>
      </c>
      <c r="S249" s="210">
        <f t="shared" si="34"/>
        <v>0.4381789339988158</v>
      </c>
      <c r="T249" s="102">
        <f>+'Ark1'!W1874</f>
        <v>5.017301038062282</v>
      </c>
      <c r="U249" s="106"/>
      <c r="V249" s="11">
        <f>+'Ark1'!X1874</f>
        <v>28.027681660899656</v>
      </c>
      <c r="W249" s="11">
        <f>+'Ark1'!Y1874</f>
        <v>0.86505190311418689</v>
      </c>
      <c r="X249" s="11">
        <f>+'Ark1'!Z1874</f>
        <v>0</v>
      </c>
      <c r="Y249" s="76"/>
      <c r="Z249" s="102">
        <f>+'Ark1'!AA1874</f>
        <v>2.4274773244759928</v>
      </c>
      <c r="AA249" s="1">
        <f>+'Ark1'!AC1874</f>
        <v>1.2513196300550491</v>
      </c>
      <c r="AB249" s="11">
        <f>+'Ark1'!AE1874</f>
        <v>14.57054168457344</v>
      </c>
      <c r="AC249" s="102">
        <f t="shared" si="36"/>
        <v>4.7377049180327866</v>
      </c>
      <c r="AD249" s="47"/>
      <c r="AF249" s="61"/>
    </row>
    <row r="250" spans="1:32" ht="15.6">
      <c r="A250" s="47"/>
      <c r="B250">
        <f>+'Ark1'!C1875</f>
        <v>2009</v>
      </c>
      <c r="C250">
        <f>+'Ark1'!L1875</f>
        <v>9</v>
      </c>
      <c r="D250" s="3" t="str">
        <f t="shared" si="31"/>
        <v>R+</v>
      </c>
      <c r="E250" s="347">
        <f>+'Ark1'!Q1875</f>
        <v>109</v>
      </c>
      <c r="F250" s="347">
        <f>+'Ark1'!R1875</f>
        <v>523</v>
      </c>
      <c r="G250" s="210">
        <f>+'Ark1'!AG1875</f>
        <v>25.968222442899705</v>
      </c>
      <c r="H250" s="210">
        <f t="shared" si="32"/>
        <v>5.1348891095663767</v>
      </c>
      <c r="I250" s="210">
        <f>+'Ark1'!AH1875</f>
        <v>27.184701432220081</v>
      </c>
      <c r="J250" s="210"/>
      <c r="K250" s="210"/>
      <c r="L250" s="102">
        <f>+'Ark1'!U1875</f>
        <v>16.077437858508599</v>
      </c>
      <c r="M250" s="210">
        <f t="shared" si="33"/>
        <v>2.7625523623253958</v>
      </c>
      <c r="N250" s="210"/>
      <c r="O250" s="210"/>
      <c r="P250" s="210"/>
      <c r="Q250" s="210"/>
      <c r="R250" s="1">
        <f>+'Ark1'!T1875</f>
        <v>7</v>
      </c>
      <c r="S250" s="210">
        <f t="shared" si="34"/>
        <v>0.49770992366412159</v>
      </c>
      <c r="T250" s="102">
        <f>+'Ark1'!W1875</f>
        <v>7.0745697896749524</v>
      </c>
      <c r="U250" s="106"/>
      <c r="V250" s="11">
        <f>+'Ark1'!X1875</f>
        <v>46.653919694072648</v>
      </c>
      <c r="W250" s="11">
        <f>+'Ark1'!Y1875</f>
        <v>1.1472275334608031</v>
      </c>
      <c r="X250" s="11">
        <f>+'Ark1'!Z1875</f>
        <v>0</v>
      </c>
      <c r="Y250" s="76"/>
      <c r="Z250" s="102">
        <f>+'Ark1'!AA1875</f>
        <v>2.5505121769333723</v>
      </c>
      <c r="AA250" s="1">
        <f>+'Ark1'!AC1875</f>
        <v>1.2838160134557264</v>
      </c>
      <c r="AB250" s="11">
        <f>+'Ark1'!AE1875</f>
        <v>14.289008371700683</v>
      </c>
      <c r="AC250" s="102">
        <f t="shared" si="36"/>
        <v>4.7981651376146788</v>
      </c>
      <c r="AD250" s="47"/>
      <c r="AF250" s="61"/>
    </row>
    <row r="251" spans="1:32" ht="15.6">
      <c r="A251" s="47"/>
      <c r="B251">
        <f>+'Ark1'!C1876</f>
        <v>2009</v>
      </c>
      <c r="C251">
        <f>+'Ark1'!L1876</f>
        <v>10</v>
      </c>
      <c r="D251" s="3" t="str">
        <f t="shared" si="31"/>
        <v>U-</v>
      </c>
      <c r="E251" s="347">
        <f>+'Ark1'!Q1876</f>
        <v>84</v>
      </c>
      <c r="F251" s="347">
        <f>+'Ark1'!R1876</f>
        <v>245</v>
      </c>
      <c r="G251" s="210">
        <f>+'Ark1'!AG1876</f>
        <v>12.164846077457797</v>
      </c>
      <c r="H251" s="210">
        <f t="shared" si="32"/>
        <v>5.3741336092644127</v>
      </c>
      <c r="I251" s="210">
        <f>+'Ark1'!AH1876</f>
        <v>13.580226956774759</v>
      </c>
      <c r="J251" s="210"/>
      <c r="K251" s="210"/>
      <c r="L251" s="102">
        <f>+'Ark1'!U1876</f>
        <v>17.14489795918368</v>
      </c>
      <c r="M251" s="210">
        <f t="shared" si="33"/>
        <v>2.9704248912679958</v>
      </c>
      <c r="N251" s="210"/>
      <c r="O251" s="210"/>
      <c r="P251" s="210"/>
      <c r="Q251" s="210"/>
      <c r="R251" s="1">
        <f>+'Ark1'!T1876</f>
        <v>7.065306122448975</v>
      </c>
      <c r="S251" s="210">
        <f t="shared" si="34"/>
        <v>0.4681164268986242</v>
      </c>
      <c r="T251" s="102">
        <f>+'Ark1'!W1876</f>
        <v>9.3877551020408152</v>
      </c>
      <c r="U251" s="106"/>
      <c r="V251" s="11">
        <f>+'Ark1'!X1876</f>
        <v>63.673469387755112</v>
      </c>
      <c r="W251" s="11">
        <f>+'Ark1'!Y1876</f>
        <v>3.6734693877551026</v>
      </c>
      <c r="X251" s="11">
        <f>+'Ark1'!Z1876</f>
        <v>0</v>
      </c>
      <c r="Y251" s="76"/>
      <c r="Z251" s="102">
        <f>+'Ark1'!AA1876</f>
        <v>2.6969568053633006</v>
      </c>
      <c r="AA251" s="1">
        <f>+'Ark1'!AC1876</f>
        <v>1.3981841022698211</v>
      </c>
      <c r="AB251" s="11">
        <f>+'Ark1'!AE1876</f>
        <v>9.0037412410222277</v>
      </c>
      <c r="AC251" s="102">
        <f t="shared" si="36"/>
        <v>2.9166666666666665</v>
      </c>
      <c r="AD251" s="47"/>
      <c r="AF251" s="61"/>
    </row>
    <row r="252" spans="1:32" ht="15.6">
      <c r="A252" s="47"/>
      <c r="B252">
        <f>+'Ark1'!C1877</f>
        <v>2009</v>
      </c>
      <c r="C252">
        <f>+'Ark1'!L1877</f>
        <v>11</v>
      </c>
      <c r="D252" s="3" t="str">
        <f t="shared" si="31"/>
        <v>U</v>
      </c>
      <c r="E252" s="347">
        <f>+'Ark1'!Q1877</f>
        <v>67</v>
      </c>
      <c r="F252" s="347">
        <f>+'Ark1'!R1877</f>
        <v>179</v>
      </c>
      <c r="G252" s="210">
        <f>+'Ark1'!AG1877</f>
        <v>8.8877855014895708</v>
      </c>
      <c r="H252" s="210">
        <f t="shared" si="32"/>
        <v>5.0232816846956778</v>
      </c>
      <c r="I252" s="210">
        <f>+'Ark1'!AH1877</f>
        <v>10.30002263101742</v>
      </c>
      <c r="J252" s="210"/>
      <c r="K252" s="210"/>
      <c r="L252" s="102">
        <f>+'Ark1'!U1877</f>
        <v>17.798324022346375</v>
      </c>
      <c r="M252" s="210">
        <f t="shared" si="33"/>
        <v>3.1394762857208498</v>
      </c>
      <c r="N252" s="210"/>
      <c r="O252" s="210"/>
      <c r="P252" s="210"/>
      <c r="Q252" s="210"/>
      <c r="R252" s="1">
        <f>+'Ark1'!T1877</f>
        <v>6.8826815642458108</v>
      </c>
      <c r="S252" s="210">
        <f t="shared" si="34"/>
        <v>0.22013012391659359</v>
      </c>
      <c r="T252" s="102">
        <f>+'Ark1'!W1877</f>
        <v>5.5865921787709514</v>
      </c>
      <c r="U252" s="106"/>
      <c r="V252" s="11">
        <f>+'Ark1'!X1877</f>
        <v>69.273743016759767</v>
      </c>
      <c r="W252" s="11">
        <f>+'Ark1'!Y1877</f>
        <v>4.4692737430167604</v>
      </c>
      <c r="X252" s="11">
        <f>+'Ark1'!Z1877</f>
        <v>0</v>
      </c>
      <c r="Y252" s="76"/>
      <c r="Z252" s="102">
        <f>+'Ark1'!AA1877</f>
        <v>2.8912597022680808</v>
      </c>
      <c r="AA252" s="1">
        <f>+'Ark1'!AC1877</f>
        <v>1.2914335563404915</v>
      </c>
      <c r="AB252" s="11">
        <f>+'Ark1'!AE1877</f>
        <v>11.201224294366677</v>
      </c>
      <c r="AC252" s="102">
        <f t="shared" si="36"/>
        <v>2.6716417910447761</v>
      </c>
      <c r="AD252" s="47"/>
      <c r="AF252" s="61"/>
    </row>
    <row r="253" spans="1:32" ht="15.6">
      <c r="A253" s="47"/>
      <c r="B253">
        <f>+'Ark1'!C1878</f>
        <v>2009</v>
      </c>
      <c r="C253">
        <f>+'Ark1'!L1878</f>
        <v>12</v>
      </c>
      <c r="D253" s="3" t="str">
        <f t="shared" si="31"/>
        <v>U+</v>
      </c>
      <c r="E253" s="347">
        <f>+'Ark1'!Q1878</f>
        <v>31</v>
      </c>
      <c r="F253" s="347">
        <f>+'Ark1'!R1878</f>
        <v>49</v>
      </c>
      <c r="G253" s="210">
        <f>+'Ark1'!AG1878</f>
        <v>2.4329692154915596</v>
      </c>
      <c r="H253" s="210">
        <f t="shared" si="32"/>
        <v>1.3833508948808724</v>
      </c>
      <c r="I253" s="210">
        <f>+'Ark1'!AH1878</f>
        <v>2.8702596100998976</v>
      </c>
      <c r="J253" s="210"/>
      <c r="K253" s="210"/>
      <c r="L253" s="102">
        <f>+'Ark1'!U1878</f>
        <v>18.118367346938776</v>
      </c>
      <c r="M253" s="210">
        <f t="shared" si="33"/>
        <v>1.9956400742115044</v>
      </c>
      <c r="N253" s="210"/>
      <c r="O253" s="210"/>
      <c r="P253" s="210"/>
      <c r="Q253" s="210"/>
      <c r="R253" s="1">
        <f>+'Ark1'!T1878</f>
        <v>7.2653061224489761</v>
      </c>
      <c r="S253" s="210">
        <f t="shared" si="34"/>
        <v>0.56833642547927887</v>
      </c>
      <c r="T253" s="102">
        <f>+'Ark1'!W1878</f>
        <v>12.244897959183673</v>
      </c>
      <c r="U253" s="106"/>
      <c r="V253" s="11">
        <f>+'Ark1'!X1878</f>
        <v>81.632653061224502</v>
      </c>
      <c r="W253" s="11">
        <f>+'Ark1'!Y1878</f>
        <v>2.0408163265306123</v>
      </c>
      <c r="X253" s="11">
        <f>+'Ark1'!Z1878</f>
        <v>0</v>
      </c>
      <c r="Y253" s="76"/>
      <c r="Z253" s="102">
        <f>+'Ark1'!AA1878</f>
        <v>2.1409204075786588</v>
      </c>
      <c r="AA253" s="1">
        <f>+'Ark1'!AC1878</f>
        <v>1.5488706906947172</v>
      </c>
      <c r="AB253" s="11">
        <f>+'Ark1'!AE1878</f>
        <v>5.3920392489698701</v>
      </c>
      <c r="AC253" s="102">
        <f t="shared" si="36"/>
        <v>1.5806451612903225</v>
      </c>
      <c r="AD253" s="47"/>
      <c r="AF253" s="61"/>
    </row>
    <row r="254" spans="1:32" ht="15.6">
      <c r="A254" s="47"/>
      <c r="B254">
        <f>+'Ark1'!C1879</f>
        <v>2009</v>
      </c>
      <c r="C254">
        <f>+'Ark1'!L1879</f>
        <v>13</v>
      </c>
      <c r="D254" s="3" t="str">
        <f t="shared" ref="D254:D316" si="38">+D239</f>
        <v>E-</v>
      </c>
      <c r="E254" s="347">
        <f>+'Ark1'!Q1879</f>
        <v>3</v>
      </c>
      <c r="F254" s="347">
        <f>+'Ark1'!R1879</f>
        <v>3</v>
      </c>
      <c r="G254" s="210">
        <f>+'Ark1'!AG1879</f>
        <v>0.14895729890764647</v>
      </c>
      <c r="H254" s="210">
        <f t="shared" si="32"/>
        <v>-1.0075779972760629E-2</v>
      </c>
      <c r="I254" s="210">
        <f>+'Ark1'!AH1879</f>
        <v>0.16714622870259596</v>
      </c>
      <c r="J254" s="210"/>
      <c r="K254" s="210"/>
      <c r="L254" s="102">
        <f>+'Ark1'!U1879</f>
        <v>17.233333333333338</v>
      </c>
      <c r="M254" s="210">
        <f t="shared" si="33"/>
        <v>2.3333333333333375</v>
      </c>
      <c r="N254" s="210"/>
      <c r="O254" s="210"/>
      <c r="P254" s="210"/>
      <c r="Q254" s="210"/>
      <c r="R254" s="1">
        <f>+'Ark1'!T1879</f>
        <v>7</v>
      </c>
      <c r="S254" s="210">
        <f t="shared" si="34"/>
        <v>0.90000000000000036</v>
      </c>
      <c r="T254" s="102">
        <f>+'Ark1'!W1879</f>
        <v>0</v>
      </c>
      <c r="U254" s="106"/>
      <c r="V254" s="11">
        <f>+'Ark1'!X1879</f>
        <v>100</v>
      </c>
      <c r="W254" s="11">
        <f>+'Ark1'!Y1879</f>
        <v>0</v>
      </c>
      <c r="X254" s="11">
        <f>+'Ark1'!Z1879</f>
        <v>0</v>
      </c>
      <c r="Y254" s="76"/>
      <c r="Z254" s="102">
        <f>+'Ark1'!AA1879</f>
        <v>0.7318166133366758</v>
      </c>
      <c r="AA254" s="1">
        <f>+'Ark1'!AC1879</f>
        <v>1.4142135623730951</v>
      </c>
      <c r="AB254" s="11">
        <f>+'Ark1'!AE1879</f>
        <v>-54.753313244071791</v>
      </c>
      <c r="AC254" s="102">
        <f t="shared" si="36"/>
        <v>1</v>
      </c>
      <c r="AD254" s="47"/>
      <c r="AF254" s="61"/>
    </row>
    <row r="255" spans="1:32" ht="15.6">
      <c r="A255" s="47"/>
      <c r="B255">
        <f>+'Ark1'!C1880</f>
        <v>2009</v>
      </c>
      <c r="C255">
        <f>+'Ark1'!L1880</f>
        <v>14</v>
      </c>
      <c r="D255" s="3" t="str">
        <f t="shared" si="38"/>
        <v>E</v>
      </c>
      <c r="E255" s="347">
        <f>+'Ark1'!Q1880</f>
        <v>0</v>
      </c>
      <c r="F255" s="347">
        <f>+'Ark1'!R1880</f>
        <v>0</v>
      </c>
      <c r="G255" s="210">
        <f>+'Ark1'!AG1880</f>
        <v>0</v>
      </c>
      <c r="H255" s="210">
        <f t="shared" si="32"/>
        <v>-7.9516539440203551E-2</v>
      </c>
      <c r="I255" s="210">
        <f>+'Ark1'!AH1880</f>
        <v>0</v>
      </c>
      <c r="J255" s="210"/>
      <c r="K255" s="210"/>
      <c r="L255" s="102">
        <f>+'Ark1'!U1880</f>
        <v>0</v>
      </c>
      <c r="M255" s="210">
        <f t="shared" si="33"/>
        <v>-13.06</v>
      </c>
      <c r="N255" s="210"/>
      <c r="O255" s="210"/>
      <c r="P255" s="210"/>
      <c r="Q255" s="210"/>
      <c r="R255" s="1">
        <f>+'Ark1'!T1880</f>
        <v>0</v>
      </c>
      <c r="S255" s="210">
        <f t="shared" si="34"/>
        <v>-6.2</v>
      </c>
      <c r="T255" s="102">
        <f>+'Ark1'!W1880</f>
        <v>0</v>
      </c>
      <c r="U255" s="106"/>
      <c r="V255" s="11">
        <f>+'Ark1'!X1880</f>
        <v>0</v>
      </c>
      <c r="W255" s="11">
        <f>+'Ark1'!Y1880</f>
        <v>0</v>
      </c>
      <c r="X255" s="11">
        <f>+'Ark1'!Z1880</f>
        <v>0</v>
      </c>
      <c r="Y255" s="76"/>
      <c r="Z255" s="102">
        <f>+'Ark1'!AA1880</f>
        <v>0</v>
      </c>
      <c r="AA255" s="1">
        <f>+'Ark1'!AC1880</f>
        <v>0</v>
      </c>
      <c r="AB255" s="11">
        <f>+'Ark1'!AE1880</f>
        <v>0</v>
      </c>
      <c r="AC255" s="102" t="e">
        <f t="shared" si="36"/>
        <v>#DIV/0!</v>
      </c>
      <c r="AD255" s="47"/>
      <c r="AF255" s="61"/>
    </row>
    <row r="256" spans="1:32" ht="15.6">
      <c r="A256" s="47"/>
      <c r="B256">
        <f>+'Ark1'!C1881</f>
        <v>2009</v>
      </c>
      <c r="C256">
        <f>+'Ark1'!L1881</f>
        <v>15</v>
      </c>
      <c r="D256" s="3" t="str">
        <f t="shared" si="38"/>
        <v>E+</v>
      </c>
      <c r="E256" s="347">
        <f>+'Ark1'!Q1881</f>
        <v>0</v>
      </c>
      <c r="F256" s="347">
        <f>+'Ark1'!R1881</f>
        <v>0</v>
      </c>
      <c r="G256" s="210">
        <f>+'Ark1'!AG1881</f>
        <v>0</v>
      </c>
      <c r="H256" s="210">
        <f t="shared" si="32"/>
        <v>-1.5903307888040709E-2</v>
      </c>
      <c r="I256" s="210">
        <f>+'Ark1'!AH1881</f>
        <v>0</v>
      </c>
      <c r="J256" s="210"/>
      <c r="K256" s="210"/>
      <c r="L256" s="102">
        <f>+'Ark1'!U1881</f>
        <v>0</v>
      </c>
      <c r="M256" s="210">
        <f t="shared" si="33"/>
        <v>-11.1</v>
      </c>
      <c r="N256" s="210"/>
      <c r="O256" s="210"/>
      <c r="P256" s="210"/>
      <c r="Q256" s="210"/>
      <c r="R256" s="1">
        <f>+'Ark1'!T1881</f>
        <v>0</v>
      </c>
      <c r="S256" s="210">
        <f t="shared" si="34"/>
        <v>-4</v>
      </c>
      <c r="T256" s="102">
        <f>+'Ark1'!W1881</f>
        <v>0</v>
      </c>
      <c r="U256" s="106"/>
      <c r="V256" s="11">
        <f>+'Ark1'!X1881</f>
        <v>0</v>
      </c>
      <c r="W256" s="11">
        <f>+'Ark1'!Y1881</f>
        <v>0</v>
      </c>
      <c r="X256" s="11">
        <f>+'Ark1'!Z1881</f>
        <v>0</v>
      </c>
      <c r="Y256" s="76"/>
      <c r="Z256" s="102">
        <f>+'Ark1'!AA1881</f>
        <v>0</v>
      </c>
      <c r="AA256" s="1">
        <f>+'Ark1'!AC1881</f>
        <v>0</v>
      </c>
      <c r="AB256" s="11">
        <f>+'Ark1'!AE1881</f>
        <v>0</v>
      </c>
      <c r="AC256" s="102" t="e">
        <f t="shared" si="36"/>
        <v>#DIV/0!</v>
      </c>
      <c r="AD256" s="47"/>
      <c r="AF256" s="61"/>
    </row>
    <row r="257" spans="1:32" ht="15.6">
      <c r="A257" s="47"/>
      <c r="B257" s="56">
        <f>+'Ark1'!C1882</f>
        <v>2008</v>
      </c>
      <c r="C257" s="56">
        <f>+'Ark1'!L1882</f>
        <v>1</v>
      </c>
      <c r="D257" s="70" t="s">
        <v>28</v>
      </c>
      <c r="E257" s="359">
        <f>+'Ark1'!Q1882</f>
        <v>4</v>
      </c>
      <c r="F257" s="359">
        <f>+'Ark1'!R1882</f>
        <v>4</v>
      </c>
      <c r="G257" s="192">
        <f>+'Ark1'!AG1882</f>
        <v>6.3613231552162836E-2</v>
      </c>
      <c r="H257" s="192">
        <f t="shared" si="32"/>
        <v>6.3613231552162836E-2</v>
      </c>
      <c r="I257" s="192">
        <f>+'Ark1'!AH1882</f>
        <v>3.1467875704408399E-2</v>
      </c>
      <c r="J257" s="192"/>
      <c r="K257" s="192"/>
      <c r="L257" s="169">
        <f>+'Ark1'!U1882</f>
        <v>6.25</v>
      </c>
      <c r="M257" s="192">
        <f t="shared" si="33"/>
        <v>6.25</v>
      </c>
      <c r="N257" s="192"/>
      <c r="O257" s="192"/>
      <c r="P257" s="192"/>
      <c r="Q257" s="192"/>
      <c r="R257" s="58">
        <f>+'Ark1'!T1882</f>
        <v>2</v>
      </c>
      <c r="S257" s="192">
        <f t="shared" si="34"/>
        <v>2</v>
      </c>
      <c r="T257" s="169">
        <f>+'Ark1'!W1882</f>
        <v>0</v>
      </c>
      <c r="U257" s="106"/>
      <c r="V257" s="79">
        <f>+'Ark1'!X1882</f>
        <v>0</v>
      </c>
      <c r="W257" s="79">
        <f>+'Ark1'!Y1882</f>
        <v>0</v>
      </c>
      <c r="X257" s="79">
        <f>+'Ark1'!Z1882</f>
        <v>0</v>
      </c>
      <c r="Y257" s="76"/>
      <c r="Z257" s="169">
        <f>+'Ark1'!AA1882</f>
        <v>1.0712142642814277</v>
      </c>
      <c r="AA257" s="58">
        <f>+'Ark1'!AC1882</f>
        <v>0</v>
      </c>
      <c r="AB257" s="79">
        <f>+'Ark1'!AE1882</f>
        <v>0</v>
      </c>
      <c r="AC257" s="169">
        <f t="shared" si="36"/>
        <v>1</v>
      </c>
      <c r="AD257" s="47"/>
      <c r="AF257" s="61"/>
    </row>
    <row r="258" spans="1:32" ht="15.6">
      <c r="A258" s="47"/>
      <c r="B258" s="56">
        <f>+'Ark1'!C1883</f>
        <v>2008</v>
      </c>
      <c r="C258" s="56">
        <f>+'Ark1'!L1883</f>
        <v>2</v>
      </c>
      <c r="D258" s="70" t="s">
        <v>29</v>
      </c>
      <c r="E258" s="359">
        <f>+'Ark1'!Q1883</f>
        <v>12</v>
      </c>
      <c r="F258" s="359">
        <f>+'Ark1'!R1883</f>
        <v>20</v>
      </c>
      <c r="G258" s="192">
        <f>+'Ark1'!AG1883</f>
        <v>0.31806615776081421</v>
      </c>
      <c r="H258" s="192">
        <f t="shared" si="32"/>
        <v>0.29061625383547796</v>
      </c>
      <c r="I258" s="192">
        <f>+'Ark1'!AH1883</f>
        <v>0.20642926462091912</v>
      </c>
      <c r="J258" s="192"/>
      <c r="K258" s="192"/>
      <c r="L258" s="169">
        <f>+'Ark1'!U1883</f>
        <v>8.1999999999999993</v>
      </c>
      <c r="M258" s="192">
        <f t="shared" si="33"/>
        <v>-0.60000000000000142</v>
      </c>
      <c r="N258" s="192"/>
      <c r="O258" s="192"/>
      <c r="P258" s="192"/>
      <c r="Q258" s="192"/>
      <c r="R258" s="58">
        <f>+'Ark1'!T1883</f>
        <v>2.1</v>
      </c>
      <c r="S258" s="192">
        <f t="shared" si="34"/>
        <v>0.10000000000000009</v>
      </c>
      <c r="T258" s="169">
        <f>+'Ark1'!W1883</f>
        <v>0</v>
      </c>
      <c r="U258" s="106"/>
      <c r="V258" s="79">
        <f>+'Ark1'!X1883</f>
        <v>0</v>
      </c>
      <c r="W258" s="79">
        <f>+'Ark1'!Y1883</f>
        <v>0</v>
      </c>
      <c r="X258" s="79">
        <f>+'Ark1'!Z1883</f>
        <v>0</v>
      </c>
      <c r="Y258" s="76"/>
      <c r="Z258" s="169">
        <f>+'Ark1'!AA1883</f>
        <v>2.1433618453261674</v>
      </c>
      <c r="AA258" s="58">
        <f>+'Ark1'!AC1883</f>
        <v>0.29999999999999977</v>
      </c>
      <c r="AB258" s="79">
        <f>+'Ark1'!AE1883</f>
        <v>48.210867221819619</v>
      </c>
      <c r="AC258" s="169">
        <f t="shared" si="36"/>
        <v>1.6666666666666667</v>
      </c>
      <c r="AD258" s="47"/>
      <c r="AF258" s="61"/>
    </row>
    <row r="259" spans="1:32" ht="15.6">
      <c r="A259" s="47"/>
      <c r="B259" s="56">
        <f>+'Ark1'!C1884</f>
        <v>2008</v>
      </c>
      <c r="C259" s="56">
        <f>+'Ark1'!L1884</f>
        <v>3</v>
      </c>
      <c r="D259" s="70" t="s">
        <v>30</v>
      </c>
      <c r="E259" s="359">
        <f>+'Ark1'!Q1884</f>
        <v>26</v>
      </c>
      <c r="F259" s="359">
        <f>+'Ark1'!R1884</f>
        <v>52</v>
      </c>
      <c r="G259" s="192">
        <f>+'Ark1'!AG1884</f>
        <v>0.82697201017811717</v>
      </c>
      <c r="H259" s="192">
        <f t="shared" si="32"/>
        <v>0.19562421989538292</v>
      </c>
      <c r="I259" s="192">
        <f>+'Ark1'!AH1884</f>
        <v>0.60556780005563515</v>
      </c>
      <c r="J259" s="192"/>
      <c r="K259" s="192"/>
      <c r="L259" s="169">
        <f>+'Ark1'!U1884</f>
        <v>9.2519230769230791</v>
      </c>
      <c r="M259" s="192">
        <f t="shared" si="33"/>
        <v>-0.23938127090300654</v>
      </c>
      <c r="N259" s="192"/>
      <c r="O259" s="192"/>
      <c r="P259" s="192"/>
      <c r="Q259" s="192"/>
      <c r="R259" s="58">
        <f>+'Ark1'!T1884</f>
        <v>2.9230769230769238</v>
      </c>
      <c r="S259" s="192">
        <f t="shared" si="34"/>
        <v>0.53177257525083643</v>
      </c>
      <c r="T259" s="169">
        <f>+'Ark1'!W1884</f>
        <v>0</v>
      </c>
      <c r="U259" s="106"/>
      <c r="V259" s="79">
        <f>+'Ark1'!X1884</f>
        <v>0</v>
      </c>
      <c r="W259" s="79">
        <f>+'Ark1'!Y1884</f>
        <v>0</v>
      </c>
      <c r="X259" s="79">
        <f>+'Ark1'!Z1884</f>
        <v>0</v>
      </c>
      <c r="Y259" s="76"/>
      <c r="Z259" s="169">
        <f>+'Ark1'!AA1884</f>
        <v>2.2804765345979887</v>
      </c>
      <c r="AA259" s="58">
        <f>+'Ark1'!AC1884</f>
        <v>0.97755884824144978</v>
      </c>
      <c r="AB259" s="79">
        <f>+'Ark1'!AE1884</f>
        <v>33.994537824522226</v>
      </c>
      <c r="AC259" s="169">
        <f t="shared" si="36"/>
        <v>2</v>
      </c>
      <c r="AD259" s="47"/>
      <c r="AF259" s="61"/>
    </row>
    <row r="260" spans="1:32" ht="15.6">
      <c r="A260" s="47"/>
      <c r="B260" s="56">
        <f>+'Ark1'!C1885</f>
        <v>2008</v>
      </c>
      <c r="C260" s="56">
        <f>+'Ark1'!L1885</f>
        <v>4</v>
      </c>
      <c r="D260" s="70" t="s">
        <v>31</v>
      </c>
      <c r="E260" s="359">
        <f>+'Ark1'!Q1885</f>
        <v>52</v>
      </c>
      <c r="F260" s="359">
        <f>+'Ark1'!R1885</f>
        <v>117</v>
      </c>
      <c r="G260" s="192">
        <f>+'Ark1'!AG1885</f>
        <v>1.8606870229007628</v>
      </c>
      <c r="H260" s="192">
        <f t="shared" si="32"/>
        <v>0.21369278738058717</v>
      </c>
      <c r="I260" s="192">
        <f>+'Ark1'!AH1885</f>
        <v>1.5663449810626324</v>
      </c>
      <c r="J260" s="192"/>
      <c r="K260" s="192"/>
      <c r="L260" s="169">
        <f>+'Ark1'!U1885</f>
        <v>10.635897435897437</v>
      </c>
      <c r="M260" s="192">
        <f t="shared" si="33"/>
        <v>-0.24243589743589311</v>
      </c>
      <c r="N260" s="192"/>
      <c r="O260" s="192"/>
      <c r="P260" s="192"/>
      <c r="Q260" s="192"/>
      <c r="R260" s="58">
        <f>+'Ark1'!T1885</f>
        <v>3.675213675213675</v>
      </c>
      <c r="S260" s="192">
        <f t="shared" si="34"/>
        <v>0.15854700854700932</v>
      </c>
      <c r="T260" s="169">
        <f>+'Ark1'!W1885</f>
        <v>0</v>
      </c>
      <c r="U260" s="106"/>
      <c r="V260" s="79">
        <f>+'Ark1'!X1885</f>
        <v>0</v>
      </c>
      <c r="W260" s="79">
        <f>+'Ark1'!Y1885</f>
        <v>0</v>
      </c>
      <c r="X260" s="79">
        <f>+'Ark1'!Z1885</f>
        <v>0</v>
      </c>
      <c r="Y260" s="76"/>
      <c r="Z260" s="169">
        <f>+'Ark1'!AA1885</f>
        <v>2.1215000957217125</v>
      </c>
      <c r="AA260" s="58">
        <f>+'Ark1'!AC1885</f>
        <v>1.3063229521054911</v>
      </c>
      <c r="AB260" s="79">
        <f>+'Ark1'!AE1885</f>
        <v>8.6242514703015924</v>
      </c>
      <c r="AC260" s="169">
        <f t="shared" si="36"/>
        <v>2.25</v>
      </c>
      <c r="AD260" s="47"/>
      <c r="AF260" s="61"/>
    </row>
    <row r="261" spans="1:32" ht="15.6">
      <c r="A261" s="47"/>
      <c r="B261" s="56">
        <f>+'Ark1'!C1886</f>
        <v>2008</v>
      </c>
      <c r="C261" s="56">
        <f>+'Ark1'!L1886</f>
        <v>5</v>
      </c>
      <c r="D261" s="70" t="s">
        <v>409</v>
      </c>
      <c r="E261" s="359">
        <f>+'Ark1'!Q1886</f>
        <v>105</v>
      </c>
      <c r="F261" s="359">
        <f>+'Ark1'!R1886</f>
        <v>317</v>
      </c>
      <c r="G261" s="192">
        <f>+'Ark1'!AG1886</f>
        <v>5.0413486005089059</v>
      </c>
      <c r="H261" s="192">
        <f t="shared" si="32"/>
        <v>-2.3152256514812128</v>
      </c>
      <c r="I261" s="192">
        <f>+'Ark1'!AH1886</f>
        <v>4.8045152625490735</v>
      </c>
      <c r="J261" s="192"/>
      <c r="K261" s="192"/>
      <c r="L261" s="169">
        <f>+'Ark1'!U1886</f>
        <v>12.041009463722398</v>
      </c>
      <c r="M261" s="192">
        <f t="shared" si="33"/>
        <v>-0.32764725269551853</v>
      </c>
      <c r="N261" s="192"/>
      <c r="O261" s="192"/>
      <c r="P261" s="192"/>
      <c r="Q261" s="192"/>
      <c r="R261" s="58">
        <f>+'Ark1'!T1886</f>
        <v>4.6908517350157721</v>
      </c>
      <c r="S261" s="192">
        <f t="shared" si="34"/>
        <v>-0.27556617543198936</v>
      </c>
      <c r="T261" s="169">
        <f>+'Ark1'!W1886</f>
        <v>0</v>
      </c>
      <c r="U261" s="106"/>
      <c r="V261" s="79">
        <f>+'Ark1'!X1886</f>
        <v>2.5236593059936911</v>
      </c>
      <c r="W261" s="79">
        <f>+'Ark1'!Y1886</f>
        <v>0</v>
      </c>
      <c r="X261" s="79">
        <f>+'Ark1'!Z1886</f>
        <v>0</v>
      </c>
      <c r="Y261" s="76"/>
      <c r="Z261" s="169">
        <f>+'Ark1'!AA1886</f>
        <v>2.2790271853539306</v>
      </c>
      <c r="AA261" s="58">
        <f>+'Ark1'!AC1886</f>
        <v>1.3168448454934503</v>
      </c>
      <c r="AB261" s="79">
        <f>+'Ark1'!AE1886</f>
        <v>21.077155368884704</v>
      </c>
      <c r="AC261" s="169">
        <f t="shared" si="36"/>
        <v>3.019047619047619</v>
      </c>
      <c r="AD261" s="47"/>
      <c r="AF261" s="61"/>
    </row>
    <row r="262" spans="1:32" ht="15.6">
      <c r="A262" s="47"/>
      <c r="B262" s="56">
        <f>+'Ark1'!C1887</f>
        <v>2008</v>
      </c>
      <c r="C262" s="56">
        <f>+'Ark1'!L1887</f>
        <v>6</v>
      </c>
      <c r="D262" s="70" t="s">
        <v>32</v>
      </c>
      <c r="E262" s="359">
        <f>+'Ark1'!Q1887</f>
        <v>287</v>
      </c>
      <c r="F262" s="359">
        <f>+'Ark1'!R1887</f>
        <v>786</v>
      </c>
      <c r="G262" s="192">
        <f>+'Ark1'!AG1887</f>
        <v>12.5</v>
      </c>
      <c r="H262" s="192">
        <f t="shared" si="32"/>
        <v>2.72783420258029</v>
      </c>
      <c r="I262" s="192">
        <f>+'Ark1'!AH1887</f>
        <v>11.508179759610597</v>
      </c>
      <c r="J262" s="192"/>
      <c r="K262" s="192"/>
      <c r="L262" s="169">
        <f>+'Ark1'!U1887</f>
        <v>11.632061068702281</v>
      </c>
      <c r="M262" s="192">
        <f t="shared" si="33"/>
        <v>-1.4575456728707632</v>
      </c>
      <c r="N262" s="192"/>
      <c r="O262" s="192"/>
      <c r="P262" s="192"/>
      <c r="Q262" s="192"/>
      <c r="R262" s="58">
        <f>+'Ark1'!T1887</f>
        <v>5.4096692111959284</v>
      </c>
      <c r="S262" s="192">
        <f t="shared" si="34"/>
        <v>-0.32909483374789161</v>
      </c>
      <c r="T262" s="169">
        <f>+'Ark1'!W1887</f>
        <v>0.38167938931297729</v>
      </c>
      <c r="U262" s="106"/>
      <c r="V262" s="79">
        <f>+'Ark1'!X1887</f>
        <v>4.0712468193384224</v>
      </c>
      <c r="W262" s="79">
        <f>+'Ark1'!Y1887</f>
        <v>0</v>
      </c>
      <c r="X262" s="79">
        <f>+'Ark1'!Z1887</f>
        <v>0</v>
      </c>
      <c r="Y262" s="76"/>
      <c r="Z262" s="169">
        <f>+'Ark1'!AA1887</f>
        <v>2.2816705357981757</v>
      </c>
      <c r="AA262" s="58">
        <f>+'Ark1'!AC1887</f>
        <v>1.3260391354698395</v>
      </c>
      <c r="AB262" s="79">
        <f>+'Ark1'!AE1887</f>
        <v>17.235386359706116</v>
      </c>
      <c r="AC262" s="169">
        <f t="shared" si="36"/>
        <v>2.7386759581881535</v>
      </c>
      <c r="AD262" s="47"/>
      <c r="AF262" s="61"/>
    </row>
    <row r="263" spans="1:32" ht="15.6">
      <c r="A263" s="47"/>
      <c r="B263" s="56">
        <f>+'Ark1'!C1888</f>
        <v>2008</v>
      </c>
      <c r="C263" s="56">
        <f>+'Ark1'!L1888</f>
        <v>7</v>
      </c>
      <c r="D263" s="70" t="s">
        <v>33</v>
      </c>
      <c r="E263" s="359">
        <f>+'Ark1'!Q1888</f>
        <v>344</v>
      </c>
      <c r="F263" s="359">
        <f>+'Ark1'!R1888</f>
        <v>993</v>
      </c>
      <c r="G263" s="192">
        <f>+'Ark1'!AG1888</f>
        <v>15.791984732824428</v>
      </c>
      <c r="H263" s="192">
        <f t="shared" si="32"/>
        <v>2.972879599692396</v>
      </c>
      <c r="I263" s="192">
        <f>+'Ark1'!AH1888</f>
        <v>15.037742570119862</v>
      </c>
      <c r="J263" s="192"/>
      <c r="K263" s="192"/>
      <c r="L263" s="169">
        <f>+'Ark1'!U1888</f>
        <v>12.031117824773409</v>
      </c>
      <c r="M263" s="192">
        <f t="shared" si="33"/>
        <v>-1.3909378497447928</v>
      </c>
      <c r="N263" s="192"/>
      <c r="O263" s="192"/>
      <c r="P263" s="192"/>
      <c r="Q263" s="192"/>
      <c r="R263" s="58">
        <f>+'Ark1'!T1888</f>
        <v>5.9224572004028184</v>
      </c>
      <c r="S263" s="192">
        <f t="shared" si="34"/>
        <v>4.8795530167272894E-2</v>
      </c>
      <c r="T263" s="169">
        <f>+'Ark1'!W1888</f>
        <v>2.4169184290030215</v>
      </c>
      <c r="U263" s="106"/>
      <c r="V263" s="79">
        <f>+'Ark1'!X1888</f>
        <v>7.049345417925478</v>
      </c>
      <c r="W263" s="79">
        <f>+'Ark1'!Y1888</f>
        <v>0.10070493454179258</v>
      </c>
      <c r="X263" s="79">
        <f>+'Ark1'!Z1888</f>
        <v>0</v>
      </c>
      <c r="Y263" s="76"/>
      <c r="Z263" s="169">
        <f>+'Ark1'!AA1888</f>
        <v>2.5212347834039446</v>
      </c>
      <c r="AA263" s="58">
        <f>+'Ark1'!AC1888</f>
        <v>1.4371804402215176</v>
      </c>
      <c r="AB263" s="79">
        <f>+'Ark1'!AE1888</f>
        <v>22.431142660389096</v>
      </c>
      <c r="AC263" s="169">
        <f t="shared" si="36"/>
        <v>2.8866279069767442</v>
      </c>
      <c r="AD263" s="47"/>
      <c r="AF263" s="61"/>
    </row>
    <row r="264" spans="1:32" ht="15.6">
      <c r="A264" s="47"/>
      <c r="B264" s="56">
        <f>+'Ark1'!C1889</f>
        <v>2008</v>
      </c>
      <c r="C264" s="56">
        <f>+'Ark1'!L1889</f>
        <v>8</v>
      </c>
      <c r="D264" s="70" t="s">
        <v>34</v>
      </c>
      <c r="E264" s="359">
        <f>+'Ark1'!Q1889</f>
        <v>413</v>
      </c>
      <c r="F264" s="359">
        <f>+'Ark1'!R1889</f>
        <v>1937</v>
      </c>
      <c r="G264" s="192">
        <f>+'Ark1'!AG1889</f>
        <v>30.804707379134861</v>
      </c>
      <c r="H264" s="192">
        <f t="shared" si="32"/>
        <v>2.531306336038508</v>
      </c>
      <c r="I264" s="192">
        <f>+'Ark1'!AH1889</f>
        <v>30.559461068573523</v>
      </c>
      <c r="J264" s="192"/>
      <c r="K264" s="192"/>
      <c r="L264" s="169">
        <f>+'Ark1'!U1889</f>
        <v>12.533970056788839</v>
      </c>
      <c r="M264" s="192">
        <f t="shared" si="33"/>
        <v>-1.6924377102014567</v>
      </c>
      <c r="N264" s="192"/>
      <c r="O264" s="192"/>
      <c r="P264" s="192"/>
      <c r="Q264" s="192"/>
      <c r="R264" s="58">
        <f>+'Ark1'!T1889</f>
        <v>6.2798141455859602</v>
      </c>
      <c r="S264" s="192">
        <f t="shared" si="34"/>
        <v>-0.22018585441403982</v>
      </c>
      <c r="T264" s="169">
        <f>+'Ark1'!W1889</f>
        <v>4.4914816726897273</v>
      </c>
      <c r="U264" s="106"/>
      <c r="V264" s="79">
        <f>+'Ark1'!X1889</f>
        <v>11.977284460505937</v>
      </c>
      <c r="W264" s="79">
        <f>+'Ark1'!Y1889</f>
        <v>0.20650490449148173</v>
      </c>
      <c r="X264" s="79">
        <f>+'Ark1'!Z1889</f>
        <v>0</v>
      </c>
      <c r="Y264" s="76"/>
      <c r="Z264" s="169">
        <f>+'Ark1'!AA1889</f>
        <v>2.8210639924853242</v>
      </c>
      <c r="AA264" s="58">
        <f>+'Ark1'!AC1889</f>
        <v>1.4388841423700049</v>
      </c>
      <c r="AB264" s="79">
        <f>+'Ark1'!AE1889</f>
        <v>29.926185928556254</v>
      </c>
      <c r="AC264" s="169">
        <f t="shared" si="36"/>
        <v>4.6900726392251819</v>
      </c>
      <c r="AD264" s="47"/>
      <c r="AF264" s="61"/>
    </row>
    <row r="265" spans="1:32" ht="15.6">
      <c r="A265" s="47"/>
      <c r="B265" s="56">
        <f>+'Ark1'!C1890</f>
        <v>2008</v>
      </c>
      <c r="C265" s="56">
        <f>+'Ark1'!L1890</f>
        <v>9</v>
      </c>
      <c r="D265" s="70" t="s">
        <v>35</v>
      </c>
      <c r="E265" s="359">
        <f>+'Ark1'!Q1890</f>
        <v>350</v>
      </c>
      <c r="F265" s="359">
        <f>+'Ark1'!R1890</f>
        <v>1310</v>
      </c>
      <c r="G265" s="192">
        <f>+'Ark1'!AG1890</f>
        <v>20.833333333333329</v>
      </c>
      <c r="H265" s="192">
        <f t="shared" si="32"/>
        <v>2.9359959740140908</v>
      </c>
      <c r="I265" s="192">
        <f>+'Ark1'!AH1890</f>
        <v>21.955136878965753</v>
      </c>
      <c r="J265" s="192"/>
      <c r="K265" s="192"/>
      <c r="L265" s="169">
        <f>+'Ark1'!U1890</f>
        <v>13.314885496183203</v>
      </c>
      <c r="M265" s="192">
        <f t="shared" si="33"/>
        <v>-1.4967709455345943</v>
      </c>
      <c r="N265" s="192"/>
      <c r="O265" s="192"/>
      <c r="P265" s="192"/>
      <c r="Q265" s="192"/>
      <c r="R265" s="58">
        <f>+'Ark1'!T1890</f>
        <v>6.5022900763358784</v>
      </c>
      <c r="S265" s="192">
        <f t="shared" si="34"/>
        <v>-0.40875286844940018</v>
      </c>
      <c r="T265" s="169">
        <f>+'Ark1'!W1890</f>
        <v>8.7022900763358759</v>
      </c>
      <c r="U265" s="106"/>
      <c r="V265" s="79">
        <f>+'Ark1'!X1890</f>
        <v>20.610687022900763</v>
      </c>
      <c r="W265" s="79">
        <f>+'Ark1'!Y1890</f>
        <v>0.53435114503816805</v>
      </c>
      <c r="X265" s="79">
        <f>+'Ark1'!Z1890</f>
        <v>0</v>
      </c>
      <c r="Y265" s="76"/>
      <c r="Z265" s="169">
        <f>+'Ark1'!AA1890</f>
        <v>3.1832984637049369</v>
      </c>
      <c r="AA265" s="58">
        <f>+'Ark1'!AC1890</f>
        <v>1.5307267968330427</v>
      </c>
      <c r="AB265" s="79">
        <f>+'Ark1'!AE1890</f>
        <v>38.301493548274301</v>
      </c>
      <c r="AC265" s="169">
        <f t="shared" si="36"/>
        <v>3.7428571428571429</v>
      </c>
      <c r="AD265" s="47"/>
      <c r="AF265" s="61"/>
    </row>
    <row r="266" spans="1:32" ht="15.6">
      <c r="A266" s="47"/>
      <c r="B266" s="56">
        <f>+'Ark1'!C1891</f>
        <v>2008</v>
      </c>
      <c r="C266" s="56">
        <f>+'Ark1'!L1891</f>
        <v>10</v>
      </c>
      <c r="D266" s="70" t="s">
        <v>36</v>
      </c>
      <c r="E266" s="359">
        <f>+'Ark1'!Q1891</f>
        <v>193</v>
      </c>
      <c r="F266" s="359">
        <f>+'Ark1'!R1891</f>
        <v>427</v>
      </c>
      <c r="G266" s="192">
        <f>+'Ark1'!AG1891</f>
        <v>6.7907124681933846</v>
      </c>
      <c r="H266" s="192">
        <f t="shared" si="32"/>
        <v>-1.7736575565115293</v>
      </c>
      <c r="I266" s="192">
        <f>+'Ark1'!AH1891</f>
        <v>7.6183727080372705</v>
      </c>
      <c r="J266" s="192"/>
      <c r="K266" s="192"/>
      <c r="L266" s="169">
        <f>+'Ark1'!U1891</f>
        <v>14.174473067915685</v>
      </c>
      <c r="M266" s="192">
        <f t="shared" si="33"/>
        <v>-0.50725770131508696</v>
      </c>
      <c r="N266" s="192"/>
      <c r="O266" s="192"/>
      <c r="P266" s="192"/>
      <c r="Q266" s="192"/>
      <c r="R266" s="58">
        <f>+'Ark1'!T1891</f>
        <v>6.5971896955503508</v>
      </c>
      <c r="S266" s="192">
        <f t="shared" si="34"/>
        <v>-0.72011799675733901</v>
      </c>
      <c r="T266" s="169">
        <f>+'Ark1'!W1891</f>
        <v>9.6018735362997631</v>
      </c>
      <c r="U266" s="106"/>
      <c r="V266" s="79">
        <f>+'Ark1'!X1891</f>
        <v>27.634660421545671</v>
      </c>
      <c r="W266" s="79">
        <f>+'Ark1'!Y1891</f>
        <v>1.6393442622950822</v>
      </c>
      <c r="X266" s="79">
        <f>+'Ark1'!Z1891</f>
        <v>0</v>
      </c>
      <c r="Y266" s="76"/>
      <c r="Z266" s="169">
        <f>+'Ark1'!AA1891</f>
        <v>3.4145685112657076</v>
      </c>
      <c r="AA266" s="58">
        <f>+'Ark1'!AC1891</f>
        <v>1.5262854049350341</v>
      </c>
      <c r="AB266" s="79">
        <f>+'Ark1'!AE1891</f>
        <v>26.953414298211214</v>
      </c>
      <c r="AC266" s="169">
        <f t="shared" si="36"/>
        <v>2.2124352331606216</v>
      </c>
      <c r="AD266" s="47"/>
      <c r="AF266" s="61"/>
    </row>
    <row r="267" spans="1:32" ht="15.6">
      <c r="A267" s="47"/>
      <c r="B267" s="56">
        <f>+'Ark1'!C1892</f>
        <v>2008</v>
      </c>
      <c r="C267" s="56">
        <f>+'Ark1'!L1892</f>
        <v>11</v>
      </c>
      <c r="D267" s="70" t="s">
        <v>37</v>
      </c>
      <c r="E267" s="359">
        <f>+'Ark1'!Q1892</f>
        <v>130</v>
      </c>
      <c r="F267" s="359">
        <f>+'Ark1'!R1892</f>
        <v>243</v>
      </c>
      <c r="G267" s="192">
        <f>+'Ark1'!AG1892</f>
        <v>3.864503816793893</v>
      </c>
      <c r="H267" s="192">
        <f t="shared" si="32"/>
        <v>-4.8096658236123693</v>
      </c>
      <c r="I267" s="192">
        <f>+'Ark1'!AH1892</f>
        <v>4.48366880186693</v>
      </c>
      <c r="J267" s="192"/>
      <c r="K267" s="192"/>
      <c r="L267" s="169">
        <f>+'Ark1'!U1892</f>
        <v>14.658847736625525</v>
      </c>
      <c r="M267" s="192">
        <f t="shared" si="33"/>
        <v>0.67435406573946111</v>
      </c>
      <c r="N267" s="192"/>
      <c r="O267" s="192"/>
      <c r="P267" s="192"/>
      <c r="Q267" s="192"/>
      <c r="R267" s="58">
        <f>+'Ark1'!T1892</f>
        <v>6.6625514403292172</v>
      </c>
      <c r="S267" s="192">
        <f t="shared" si="34"/>
        <v>-0.8342840027087588</v>
      </c>
      <c r="T267" s="169">
        <f>+'Ark1'!W1892</f>
        <v>10.699588477366252</v>
      </c>
      <c r="U267" s="106"/>
      <c r="V267" s="79">
        <f>+'Ark1'!X1892</f>
        <v>34.979423868312757</v>
      </c>
      <c r="W267" s="79">
        <f>+'Ark1'!Y1892</f>
        <v>1.2345679012345681</v>
      </c>
      <c r="X267" s="79">
        <f>+'Ark1'!Z1892</f>
        <v>0</v>
      </c>
      <c r="Y267" s="76"/>
      <c r="Z267" s="169">
        <f>+'Ark1'!AA1892</f>
        <v>3.5798294539268838</v>
      </c>
      <c r="AA267" s="58">
        <f>+'Ark1'!AC1892</f>
        <v>1.540040641475102</v>
      </c>
      <c r="AB267" s="79">
        <f>+'Ark1'!AE1892</f>
        <v>17.043298571560577</v>
      </c>
      <c r="AC267" s="169">
        <f t="shared" si="36"/>
        <v>1.8692307692307693</v>
      </c>
      <c r="AD267" s="47"/>
      <c r="AF267" s="61"/>
    </row>
    <row r="268" spans="1:32" ht="15.6">
      <c r="A268" s="47"/>
      <c r="B268" s="56">
        <f>+'Ark1'!C1893</f>
        <v>2008</v>
      </c>
      <c r="C268" s="56">
        <f>+'Ark1'!L1893</f>
        <v>12</v>
      </c>
      <c r="D268" s="70" t="s">
        <v>38</v>
      </c>
      <c r="E268" s="359">
        <f>+'Ark1'!Q1893</f>
        <v>48</v>
      </c>
      <c r="F268" s="359">
        <f>+'Ark1'!R1893</f>
        <v>66</v>
      </c>
      <c r="G268" s="192">
        <f>+'Ark1'!AG1893</f>
        <v>1.0496183206106873</v>
      </c>
      <c r="H268" s="192">
        <f t="shared" si="32"/>
        <v>-1.7777217836989478</v>
      </c>
      <c r="I268" s="192">
        <f>+'Ark1'!AH1893</f>
        <v>1.3393986614824387</v>
      </c>
      <c r="J268" s="192"/>
      <c r="K268" s="192"/>
      <c r="L268" s="169">
        <f>+'Ark1'!U1893</f>
        <v>16.122727272727271</v>
      </c>
      <c r="M268" s="192">
        <f t="shared" si="33"/>
        <v>1.1508826125330884</v>
      </c>
      <c r="N268" s="192"/>
      <c r="O268" s="192"/>
      <c r="P268" s="192"/>
      <c r="Q268" s="192"/>
      <c r="R268" s="58">
        <f>+'Ark1'!T1893</f>
        <v>6.6969696969696972</v>
      </c>
      <c r="S268" s="192">
        <f t="shared" si="34"/>
        <v>-0.68167107972933305</v>
      </c>
      <c r="T268" s="169">
        <f>+'Ark1'!W1893</f>
        <v>12.121212121212123</v>
      </c>
      <c r="U268" s="106"/>
      <c r="V268" s="79">
        <f>+'Ark1'!X1893</f>
        <v>50</v>
      </c>
      <c r="W268" s="79">
        <f>+'Ark1'!Y1893</f>
        <v>9.0909090909090917</v>
      </c>
      <c r="X268" s="79">
        <f>+'Ark1'!Z1893</f>
        <v>0</v>
      </c>
      <c r="Y268" s="76"/>
      <c r="Z268" s="169">
        <f>+'Ark1'!AA1893</f>
        <v>4.3145558939459372</v>
      </c>
      <c r="AA268" s="58">
        <f>+'Ark1'!AC1893</f>
        <v>1.705336516774729</v>
      </c>
      <c r="AB268" s="79">
        <f>+'Ark1'!AE1893</f>
        <v>6.2919563406317716</v>
      </c>
      <c r="AC268" s="169">
        <f t="shared" si="36"/>
        <v>1.375</v>
      </c>
      <c r="AD268" s="47"/>
      <c r="AF268" s="61"/>
    </row>
    <row r="269" spans="1:32" ht="15.6">
      <c r="A269" s="47"/>
      <c r="B269" s="56">
        <f>+'Ark1'!C1894</f>
        <v>2008</v>
      </c>
      <c r="C269" s="56">
        <f>+'Ark1'!L1894</f>
        <v>13</v>
      </c>
      <c r="D269" s="70" t="s">
        <v>39</v>
      </c>
      <c r="E269" s="359">
        <f>+'Ark1'!Q1894</f>
        <v>9</v>
      </c>
      <c r="F269" s="359">
        <f>+'Ark1'!R1894</f>
        <v>10</v>
      </c>
      <c r="G269" s="192">
        <f>+'Ark1'!AG1894</f>
        <v>0.1590330788804071</v>
      </c>
      <c r="H269" s="192">
        <f t="shared" si="32"/>
        <v>-0.71936384673035358</v>
      </c>
      <c r="I269" s="192">
        <f>+'Ark1'!AH1894</f>
        <v>0.18754853919827405</v>
      </c>
      <c r="J269" s="192"/>
      <c r="K269" s="192"/>
      <c r="L269" s="169">
        <f>+'Ark1'!U1894</f>
        <v>14.9</v>
      </c>
      <c r="M269" s="192">
        <f t="shared" si="33"/>
        <v>-0.22812500000000391</v>
      </c>
      <c r="N269" s="192"/>
      <c r="O269" s="192"/>
      <c r="P269" s="192"/>
      <c r="Q269" s="192"/>
      <c r="R269" s="58">
        <f>+'Ark1'!T1894</f>
        <v>6.1</v>
      </c>
      <c r="S269" s="192">
        <f t="shared" si="34"/>
        <v>-1.2437500000000004</v>
      </c>
      <c r="T269" s="169">
        <f>+'Ark1'!W1894</f>
        <v>10</v>
      </c>
      <c r="U269" s="106"/>
      <c r="V269" s="79">
        <f>+'Ark1'!X1894</f>
        <v>30</v>
      </c>
      <c r="W269" s="79">
        <f>+'Ark1'!Y1894</f>
        <v>0</v>
      </c>
      <c r="X269" s="79">
        <f>+'Ark1'!Z1894</f>
        <v>0</v>
      </c>
      <c r="Y269" s="76"/>
      <c r="Z269" s="169">
        <f>+'Ark1'!AA1894</f>
        <v>2.7302014577682634</v>
      </c>
      <c r="AA269" s="58">
        <f>+'Ark1'!AC1894</f>
        <v>1.7578395831246976</v>
      </c>
      <c r="AB269" s="79">
        <f>+'Ark1'!AE1894</f>
        <v>13.96049665081912</v>
      </c>
      <c r="AC269" s="169">
        <f t="shared" si="36"/>
        <v>1.1111111111111112</v>
      </c>
      <c r="AD269" s="47"/>
      <c r="AF269" s="61"/>
    </row>
    <row r="270" spans="1:32" ht="15.6">
      <c r="A270" s="47"/>
      <c r="B270" s="56">
        <f>+'Ark1'!C1895</f>
        <v>2008</v>
      </c>
      <c r="C270" s="56">
        <f>+'Ark1'!L1895</f>
        <v>14</v>
      </c>
      <c r="D270" s="70" t="s">
        <v>410</v>
      </c>
      <c r="E270" s="359">
        <f>+'Ark1'!Q1895</f>
        <v>5</v>
      </c>
      <c r="F270" s="359">
        <f>+'Ark1'!R1895</f>
        <v>5</v>
      </c>
      <c r="G270" s="192">
        <f>+'Ark1'!AG1895</f>
        <v>7.9516539440203551E-2</v>
      </c>
      <c r="H270" s="192">
        <f t="shared" si="32"/>
        <v>-0.55183125084253071</v>
      </c>
      <c r="I270" s="192">
        <f>+'Ark1'!AH1895</f>
        <v>8.2194091339914732E-2</v>
      </c>
      <c r="J270" s="192"/>
      <c r="K270" s="192"/>
      <c r="L270" s="169">
        <f>+'Ark1'!U1895</f>
        <v>13.06</v>
      </c>
      <c r="M270" s="192">
        <f t="shared" si="33"/>
        <v>-1.0486956521739117</v>
      </c>
      <c r="N270" s="192"/>
      <c r="O270" s="192"/>
      <c r="P270" s="192"/>
      <c r="Q270" s="192"/>
      <c r="R270" s="58">
        <f>+'Ark1'!T1895</f>
        <v>6.2</v>
      </c>
      <c r="S270" s="192">
        <f t="shared" si="34"/>
        <v>-1.0608695652173914</v>
      </c>
      <c r="T270" s="169">
        <f>+'Ark1'!W1895</f>
        <v>0</v>
      </c>
      <c r="U270" s="106"/>
      <c r="V270" s="79">
        <f>+'Ark1'!X1895</f>
        <v>20</v>
      </c>
      <c r="W270" s="79">
        <f>+'Ark1'!Y1895</f>
        <v>0</v>
      </c>
      <c r="X270" s="79">
        <f>+'Ark1'!Z1895</f>
        <v>0</v>
      </c>
      <c r="Y270" s="76"/>
      <c r="Z270" s="169">
        <f>+'Ark1'!AA1895</f>
        <v>2.410477131192081</v>
      </c>
      <c r="AA270" s="58">
        <f>+'Ark1'!AC1895</f>
        <v>0.74833147735478611</v>
      </c>
      <c r="AB270" s="79">
        <f>+'Ark1'!AE1895</f>
        <v>-71.625140119061484</v>
      </c>
      <c r="AC270" s="169">
        <f t="shared" si="36"/>
        <v>1</v>
      </c>
      <c r="AD270" s="47"/>
      <c r="AF270" s="61"/>
    </row>
    <row r="271" spans="1:32" ht="15.6">
      <c r="A271" s="47"/>
      <c r="B271" s="56">
        <f>+'Ark1'!C1896</f>
        <v>2008</v>
      </c>
      <c r="C271" s="56">
        <f>+'Ark1'!L1896</f>
        <v>15</v>
      </c>
      <c r="D271" s="70" t="s">
        <v>40</v>
      </c>
      <c r="E271" s="359">
        <f>+'Ark1'!Q1896</f>
        <v>1</v>
      </c>
      <c r="F271" s="359">
        <f>+'Ark1'!R1896</f>
        <v>1</v>
      </c>
      <c r="G271" s="192">
        <f>+'Ark1'!AG1896</f>
        <v>1.5903307888040709E-2</v>
      </c>
      <c r="H271" s="192">
        <f t="shared" si="32"/>
        <v>1.5903307888040709E-2</v>
      </c>
      <c r="I271" s="192">
        <f>+'Ark1'!AH1896</f>
        <v>1.3971736812757329E-2</v>
      </c>
      <c r="J271" s="192"/>
      <c r="K271" s="192"/>
      <c r="L271" s="169">
        <f>+'Ark1'!U1896</f>
        <v>11.1</v>
      </c>
      <c r="M271" s="192">
        <f t="shared" si="33"/>
        <v>11.1</v>
      </c>
      <c r="N271" s="192"/>
      <c r="O271" s="192"/>
      <c r="P271" s="192"/>
      <c r="Q271" s="192"/>
      <c r="R271" s="58">
        <f>+'Ark1'!T1896</f>
        <v>4</v>
      </c>
      <c r="S271" s="192">
        <f t="shared" si="34"/>
        <v>4</v>
      </c>
      <c r="T271" s="169">
        <f>+'Ark1'!W1896</f>
        <v>0</v>
      </c>
      <c r="U271" s="106"/>
      <c r="V271" s="79">
        <f>+'Ark1'!X1896</f>
        <v>0</v>
      </c>
      <c r="W271" s="79">
        <f>+'Ark1'!Y1896</f>
        <v>0</v>
      </c>
      <c r="X271" s="79">
        <f>+'Ark1'!Z1896</f>
        <v>0</v>
      </c>
      <c r="Y271" s="76"/>
      <c r="Z271" s="169">
        <f>+'Ark1'!AA1896</f>
        <v>0</v>
      </c>
      <c r="AA271" s="58">
        <f>+'Ark1'!AC1896</f>
        <v>0</v>
      </c>
      <c r="AB271" s="79">
        <f>+'Ark1'!AE1896</f>
        <v>0</v>
      </c>
      <c r="AC271" s="169">
        <f t="shared" si="36"/>
        <v>1</v>
      </c>
      <c r="AD271" s="47"/>
      <c r="AF271" s="61"/>
    </row>
    <row r="272" spans="1:32" ht="15.6">
      <c r="A272" s="47"/>
      <c r="B272">
        <f>+'Ark1'!C1897</f>
        <v>2007</v>
      </c>
      <c r="C272">
        <f>+'Ark1'!L1897</f>
        <v>1</v>
      </c>
      <c r="D272" s="3" t="str">
        <f t="shared" ref="D272" si="39">+D257</f>
        <v>P-</v>
      </c>
      <c r="E272" s="347">
        <f>+'Ark1'!Q1897</f>
        <v>0</v>
      </c>
      <c r="F272" s="347">
        <f>+'Ark1'!R1897</f>
        <v>0</v>
      </c>
      <c r="G272" s="210">
        <f>+'Ark1'!AG1897</f>
        <v>0</v>
      </c>
      <c r="H272" s="210">
        <f t="shared" si="32"/>
        <v>-6.3191153238546571E-2</v>
      </c>
      <c r="I272" s="210">
        <f>+'Ark1'!AH1897</f>
        <v>0</v>
      </c>
      <c r="J272" s="210"/>
      <c r="K272" s="210"/>
      <c r="L272" s="102">
        <f>+'Ark1'!U1897</f>
        <v>0</v>
      </c>
      <c r="M272" s="210">
        <f t="shared" si="33"/>
        <v>-9.3249999999999993</v>
      </c>
      <c r="N272" s="210"/>
      <c r="O272" s="210"/>
      <c r="P272" s="210"/>
      <c r="Q272" s="210"/>
      <c r="R272" s="1">
        <f>+'Ark1'!T1897</f>
        <v>0</v>
      </c>
      <c r="S272" s="210">
        <f t="shared" si="34"/>
        <v>-2.25</v>
      </c>
      <c r="T272" s="102">
        <f>+'Ark1'!W1897</f>
        <v>0</v>
      </c>
      <c r="U272" s="106"/>
      <c r="V272" s="11">
        <f>+'Ark1'!X1897</f>
        <v>0</v>
      </c>
      <c r="W272" s="11">
        <f>+'Ark1'!Y1897</f>
        <v>0</v>
      </c>
      <c r="X272" s="11">
        <f>+'Ark1'!Z1897</f>
        <v>0</v>
      </c>
      <c r="Y272" s="76"/>
      <c r="Z272" s="102">
        <f>+'Ark1'!AA1897</f>
        <v>0</v>
      </c>
      <c r="AA272" s="1">
        <f>+'Ark1'!AC1897</f>
        <v>0</v>
      </c>
      <c r="AB272" s="11">
        <f>+'Ark1'!AE1897</f>
        <v>0</v>
      </c>
      <c r="AC272" s="102" t="e">
        <f t="shared" si="36"/>
        <v>#DIV/0!</v>
      </c>
      <c r="AD272" s="47"/>
      <c r="AF272" s="61"/>
    </row>
    <row r="273" spans="1:32" ht="15.6">
      <c r="A273" s="47"/>
      <c r="B273">
        <f>+'Ark1'!C1898</f>
        <v>2007</v>
      </c>
      <c r="C273">
        <f>+'Ark1'!L1898</f>
        <v>2</v>
      </c>
      <c r="D273" s="3" t="str">
        <f t="shared" si="38"/>
        <v>P</v>
      </c>
      <c r="E273" s="347">
        <f>+'Ark1'!Q1898</f>
        <v>2</v>
      </c>
      <c r="F273" s="347">
        <f>+'Ark1'!R1898</f>
        <v>1</v>
      </c>
      <c r="G273" s="210">
        <f>+'Ark1'!AG1898</f>
        <v>2.7449903925336271E-2</v>
      </c>
      <c r="H273" s="210">
        <f t="shared" si="32"/>
        <v>-0.41488816874449014</v>
      </c>
      <c r="I273" s="210">
        <f>+'Ark1'!AH1898</f>
        <v>1.7328462985024658E-2</v>
      </c>
      <c r="J273" s="210"/>
      <c r="K273" s="210"/>
      <c r="L273" s="102">
        <f>+'Ark1'!U1898</f>
        <v>8.8000000000000007</v>
      </c>
      <c r="M273" s="210">
        <f t="shared" si="33"/>
        <v>-2.039285714285711</v>
      </c>
      <c r="N273" s="210"/>
      <c r="O273" s="210"/>
      <c r="P273" s="210"/>
      <c r="Q273" s="210"/>
      <c r="R273" s="1">
        <f>+'Ark1'!T1898</f>
        <v>2</v>
      </c>
      <c r="S273" s="210">
        <f t="shared" si="34"/>
        <v>-0.2142857142857153</v>
      </c>
      <c r="T273" s="102">
        <f>+'Ark1'!W1898</f>
        <v>0</v>
      </c>
      <c r="U273" s="106"/>
      <c r="V273" s="11">
        <f>+'Ark1'!X1898</f>
        <v>0</v>
      </c>
      <c r="W273" s="11">
        <f>+'Ark1'!Y1898</f>
        <v>0</v>
      </c>
      <c r="X273" s="11">
        <f>+'Ark1'!Z1898</f>
        <v>0</v>
      </c>
      <c r="Y273" s="76"/>
      <c r="Z273" s="102">
        <f>+'Ark1'!AA1898</f>
        <v>0</v>
      </c>
      <c r="AA273" s="1">
        <f>+'Ark1'!AC1898</f>
        <v>0</v>
      </c>
      <c r="AB273" s="11">
        <f>+'Ark1'!AE1898</f>
        <v>0</v>
      </c>
      <c r="AC273" s="102">
        <f t="shared" si="36"/>
        <v>0.5</v>
      </c>
      <c r="AD273" s="47"/>
      <c r="AF273" s="61"/>
    </row>
    <row r="274" spans="1:32" ht="15.6">
      <c r="A274" s="47"/>
      <c r="B274">
        <f>+'Ark1'!C1899</f>
        <v>2007</v>
      </c>
      <c r="C274">
        <f>+'Ark1'!L1899</f>
        <v>3</v>
      </c>
      <c r="D274" s="3" t="str">
        <f t="shared" si="38"/>
        <v>P+</v>
      </c>
      <c r="E274" s="347">
        <f>+'Ark1'!Q1899</f>
        <v>14</v>
      </c>
      <c r="F274" s="347">
        <f>+'Ark1'!R1899</f>
        <v>23</v>
      </c>
      <c r="G274" s="210">
        <f>+'Ark1'!AG1899</f>
        <v>0.63134779028273424</v>
      </c>
      <c r="H274" s="210">
        <f t="shared" ref="H274:H316" si="40">+G274-G289</f>
        <v>-0.23753056674728157</v>
      </c>
      <c r="I274" s="210">
        <f>+'Ark1'!AH1899</f>
        <v>0.42986403063987311</v>
      </c>
      <c r="J274" s="210"/>
      <c r="K274" s="210"/>
      <c r="L274" s="102">
        <f>+'Ark1'!U1899</f>
        <v>9.4913043478260857</v>
      </c>
      <c r="M274" s="210">
        <f t="shared" ref="M274:M316" si="41">+L274-L289</f>
        <v>-1.4559683794466416</v>
      </c>
      <c r="N274" s="210"/>
      <c r="O274" s="210"/>
      <c r="P274" s="210"/>
      <c r="Q274" s="210"/>
      <c r="R274" s="1">
        <f>+'Ark1'!T1899</f>
        <v>2.3913043478260874</v>
      </c>
      <c r="S274" s="210">
        <f t="shared" ref="S274:S316" si="42">+R274-R289</f>
        <v>-0.59051383399209412</v>
      </c>
      <c r="T274" s="102">
        <f>+'Ark1'!W1899</f>
        <v>0</v>
      </c>
      <c r="U274" s="106"/>
      <c r="V274" s="11">
        <f>+'Ark1'!X1899</f>
        <v>0</v>
      </c>
      <c r="W274" s="11">
        <f>+'Ark1'!Y1899</f>
        <v>0</v>
      </c>
      <c r="X274" s="11">
        <f>+'Ark1'!Z1899</f>
        <v>0</v>
      </c>
      <c r="Y274" s="76"/>
      <c r="Z274" s="102">
        <f>+'Ark1'!AA1899</f>
        <v>1.9160450760510233</v>
      </c>
      <c r="AA274" s="1">
        <f>+'Ark1'!AC1899</f>
        <v>0.70643812214225765</v>
      </c>
      <c r="AB274" s="11">
        <f>+'Ark1'!AE1899</f>
        <v>6.6756318073168179</v>
      </c>
      <c r="AC274" s="102">
        <f t="shared" si="36"/>
        <v>1.6428571428571428</v>
      </c>
      <c r="AD274" s="47"/>
      <c r="AF274" s="61"/>
    </row>
    <row r="275" spans="1:32" ht="15.6">
      <c r="A275" s="47"/>
      <c r="B275">
        <f>+'Ark1'!C1900</f>
        <v>2007</v>
      </c>
      <c r="C275">
        <f>+'Ark1'!L1900</f>
        <v>4</v>
      </c>
      <c r="D275" s="3" t="str">
        <f t="shared" si="38"/>
        <v>O-</v>
      </c>
      <c r="E275" s="347">
        <f>+'Ark1'!Q1900</f>
        <v>33</v>
      </c>
      <c r="F275" s="347">
        <f>+'Ark1'!R1900</f>
        <v>60</v>
      </c>
      <c r="G275" s="210">
        <f>+'Ark1'!AG1900</f>
        <v>1.6469942355201757</v>
      </c>
      <c r="H275" s="210">
        <f t="shared" si="40"/>
        <v>-1.3229899666915141</v>
      </c>
      <c r="I275" s="210">
        <f>+'Ark1'!AH1900</f>
        <v>1.2852599761733636</v>
      </c>
      <c r="J275" s="210"/>
      <c r="K275" s="210"/>
      <c r="L275" s="102">
        <f>+'Ark1'!U1900</f>
        <v>10.87833333333333</v>
      </c>
      <c r="M275" s="210">
        <f t="shared" si="41"/>
        <v>-1.0652836879432606</v>
      </c>
      <c r="N275" s="210"/>
      <c r="O275" s="210"/>
      <c r="P275" s="210"/>
      <c r="Q275" s="210"/>
      <c r="R275" s="1">
        <f>+'Ark1'!T1900</f>
        <v>3.5166666666666657</v>
      </c>
      <c r="S275" s="210">
        <f t="shared" si="42"/>
        <v>-0.62695035460992887</v>
      </c>
      <c r="T275" s="102">
        <f>+'Ark1'!W1900</f>
        <v>0</v>
      </c>
      <c r="U275" s="106"/>
      <c r="V275" s="11">
        <f>+'Ark1'!X1900</f>
        <v>0</v>
      </c>
      <c r="W275" s="11">
        <f>+'Ark1'!Y1900</f>
        <v>0</v>
      </c>
      <c r="X275" s="11">
        <f>+'Ark1'!Z1900</f>
        <v>0</v>
      </c>
      <c r="Y275" s="76"/>
      <c r="Z275" s="102">
        <f>+'Ark1'!AA1900</f>
        <v>1.9088470924152612</v>
      </c>
      <c r="AA275" s="1">
        <f>+'Ark1'!AC1900</f>
        <v>1.2178076841421048</v>
      </c>
      <c r="AB275" s="11">
        <f>+'Ark1'!AE1900</f>
        <v>11.666240837068056</v>
      </c>
      <c r="AC275" s="102">
        <f t="shared" si="36"/>
        <v>1.8181818181818181</v>
      </c>
      <c r="AD275" s="47"/>
      <c r="AF275" s="61"/>
    </row>
    <row r="276" spans="1:32" ht="15.6">
      <c r="A276" s="47"/>
      <c r="B276">
        <f>+'Ark1'!C1901</f>
        <v>2007</v>
      </c>
      <c r="C276">
        <f>+'Ark1'!L1901</f>
        <v>5</v>
      </c>
      <c r="D276" s="3" t="str">
        <f t="shared" si="38"/>
        <v>O</v>
      </c>
      <c r="E276" s="347">
        <f>+'Ark1'!Q1901</f>
        <v>99</v>
      </c>
      <c r="F276" s="347">
        <f>+'Ark1'!R1901</f>
        <v>268</v>
      </c>
      <c r="G276" s="210">
        <f>+'Ark1'!AG1901</f>
        <v>7.3565742519901187</v>
      </c>
      <c r="H276" s="210">
        <f t="shared" si="40"/>
        <v>-5.3764431255770218</v>
      </c>
      <c r="I276" s="210">
        <f>+'Ark1'!AH1901</f>
        <v>6.5273169434954301</v>
      </c>
      <c r="J276" s="210"/>
      <c r="K276" s="210"/>
      <c r="L276" s="102">
        <f>+'Ark1'!U1901</f>
        <v>12.368656716417917</v>
      </c>
      <c r="M276" s="210">
        <f t="shared" si="41"/>
        <v>-0.47104551683270479</v>
      </c>
      <c r="N276" s="210"/>
      <c r="O276" s="210"/>
      <c r="P276" s="210"/>
      <c r="Q276" s="210"/>
      <c r="R276" s="1">
        <f>+'Ark1'!T1901</f>
        <v>4.9664179104477615</v>
      </c>
      <c r="S276" s="210">
        <f t="shared" si="42"/>
        <v>-0.56459945927928601</v>
      </c>
      <c r="T276" s="102">
        <f>+'Ark1'!W1901</f>
        <v>0</v>
      </c>
      <c r="U276" s="106"/>
      <c r="V276" s="11">
        <f>+'Ark1'!X1901</f>
        <v>3.7313432835820906</v>
      </c>
      <c r="W276" s="11">
        <f>+'Ark1'!Y1901</f>
        <v>0</v>
      </c>
      <c r="X276" s="11">
        <f>+'Ark1'!Z1901</f>
        <v>0</v>
      </c>
      <c r="Y276" s="76"/>
      <c r="Z276" s="102">
        <f>+'Ark1'!AA1901</f>
        <v>1.8907243305401389</v>
      </c>
      <c r="AA276" s="1">
        <f>+'Ark1'!AC1901</f>
        <v>1.4230220118629151</v>
      </c>
      <c r="AB276" s="11">
        <f>+'Ark1'!AE1901</f>
        <v>23.675789036832661</v>
      </c>
      <c r="AC276" s="102">
        <f t="shared" si="36"/>
        <v>2.7070707070707072</v>
      </c>
      <c r="AD276" s="47"/>
      <c r="AF276" s="61"/>
    </row>
    <row r="277" spans="1:32" ht="15.6">
      <c r="A277" s="47"/>
      <c r="B277">
        <f>+'Ark1'!C1902</f>
        <v>2007</v>
      </c>
      <c r="C277">
        <f>+'Ark1'!L1902</f>
        <v>6</v>
      </c>
      <c r="D277" s="3" t="str">
        <f t="shared" si="38"/>
        <v>O+</v>
      </c>
      <c r="E277" s="347">
        <f>+'Ark1'!Q1902</f>
        <v>137</v>
      </c>
      <c r="F277" s="347">
        <f>+'Ark1'!R1902</f>
        <v>356</v>
      </c>
      <c r="G277" s="210">
        <f>+'Ark1'!AG1902</f>
        <v>9.77216579741971</v>
      </c>
      <c r="H277" s="210">
        <f t="shared" si="40"/>
        <v>-4.1772812799894492</v>
      </c>
      <c r="I277" s="210">
        <f>+'Ark1'!AH1902</f>
        <v>9.1760118936268729</v>
      </c>
      <c r="J277" s="210"/>
      <c r="K277" s="210"/>
      <c r="L277" s="102">
        <f>+'Ark1'!U1902</f>
        <v>13.089606741573045</v>
      </c>
      <c r="M277" s="210">
        <f t="shared" si="41"/>
        <v>-0.33836607835900523</v>
      </c>
      <c r="N277" s="210"/>
      <c r="O277" s="210"/>
      <c r="P277" s="210"/>
      <c r="Q277" s="210"/>
      <c r="R277" s="1">
        <f>+'Ark1'!T1902</f>
        <v>5.73876404494382</v>
      </c>
      <c r="S277" s="210">
        <f t="shared" si="42"/>
        <v>-0.17969575120567161</v>
      </c>
      <c r="T277" s="102">
        <f>+'Ark1'!W1902</f>
        <v>0.5617977528089888</v>
      </c>
      <c r="U277" s="106"/>
      <c r="V277" s="11">
        <f>+'Ark1'!X1902</f>
        <v>6.741573033707863</v>
      </c>
      <c r="W277" s="11">
        <f>+'Ark1'!Y1902</f>
        <v>0.2808988764044944</v>
      </c>
      <c r="X277" s="11">
        <f>+'Ark1'!Z1902</f>
        <v>0</v>
      </c>
      <c r="Y277" s="76"/>
      <c r="Z277" s="102">
        <f>+'Ark1'!AA1902</f>
        <v>2.22048149003649</v>
      </c>
      <c r="AA277" s="1">
        <f>+'Ark1'!AC1902</f>
        <v>1.478977265989567</v>
      </c>
      <c r="AB277" s="11">
        <f>+'Ark1'!AE1902</f>
        <v>26.373147054664003</v>
      </c>
      <c r="AC277" s="102">
        <f t="shared" si="36"/>
        <v>2.5985401459854014</v>
      </c>
      <c r="AD277" s="47"/>
      <c r="AF277" s="61"/>
    </row>
    <row r="278" spans="1:32" ht="15.6">
      <c r="A278" s="47"/>
      <c r="B278">
        <f>+'Ark1'!C1903</f>
        <v>2007</v>
      </c>
      <c r="C278">
        <f>+'Ark1'!L1903</f>
        <v>7</v>
      </c>
      <c r="D278" s="3" t="str">
        <f t="shared" si="38"/>
        <v>R-</v>
      </c>
      <c r="E278" s="347">
        <f>+'Ark1'!Q1903</f>
        <v>157</v>
      </c>
      <c r="F278" s="347">
        <f>+'Ark1'!R1903</f>
        <v>467</v>
      </c>
      <c r="G278" s="210">
        <f>+'Ark1'!AG1903</f>
        <v>12.819105133132032</v>
      </c>
      <c r="H278" s="210">
        <f t="shared" si="40"/>
        <v>-3.9265504750828146</v>
      </c>
      <c r="I278" s="210">
        <f>+'Ark1'!AH1903</f>
        <v>12.342788504140119</v>
      </c>
      <c r="J278" s="210"/>
      <c r="K278" s="210"/>
      <c r="L278" s="102">
        <f>+'Ark1'!U1903</f>
        <v>13.422055674518202</v>
      </c>
      <c r="M278" s="210">
        <f t="shared" si="41"/>
        <v>-0.30926508019878085</v>
      </c>
      <c r="N278" s="210"/>
      <c r="O278" s="210"/>
      <c r="P278" s="210"/>
      <c r="Q278" s="210"/>
      <c r="R278" s="1">
        <f>+'Ark1'!T1903</f>
        <v>5.8736616702355455</v>
      </c>
      <c r="S278" s="210">
        <f t="shared" si="42"/>
        <v>-0.23482889580219091</v>
      </c>
      <c r="T278" s="102">
        <f>+'Ark1'!W1903</f>
        <v>2.5695931477516059</v>
      </c>
      <c r="U278" s="106"/>
      <c r="V278" s="11">
        <f>+'Ark1'!X1903</f>
        <v>10.278372591006423</v>
      </c>
      <c r="W278" s="11">
        <f>+'Ark1'!Y1903</f>
        <v>0</v>
      </c>
      <c r="X278" s="11">
        <f>+'Ark1'!Z1903</f>
        <v>0</v>
      </c>
      <c r="Y278" s="76"/>
      <c r="Z278" s="102">
        <f>+'Ark1'!AA1903</f>
        <v>2.1551506088423351</v>
      </c>
      <c r="AA278" s="1">
        <f>+'Ark1'!AC1903</f>
        <v>1.6186453998639867</v>
      </c>
      <c r="AB278" s="11">
        <f>+'Ark1'!AE1903</f>
        <v>19.127271230090113</v>
      </c>
      <c r="AC278" s="102">
        <f t="shared" si="36"/>
        <v>2.9745222929936306</v>
      </c>
      <c r="AD278" s="47"/>
      <c r="AF278" s="61"/>
    </row>
    <row r="279" spans="1:32" ht="15.6">
      <c r="A279" s="47"/>
      <c r="B279">
        <f>+'Ark1'!C1904</f>
        <v>2007</v>
      </c>
      <c r="C279">
        <f>+'Ark1'!L1904</f>
        <v>8</v>
      </c>
      <c r="D279" s="3" t="str">
        <f t="shared" si="38"/>
        <v>R</v>
      </c>
      <c r="E279" s="347">
        <f>+'Ark1'!Q1904</f>
        <v>218</v>
      </c>
      <c r="F279" s="347">
        <f>+'Ark1'!R1904</f>
        <v>1030</v>
      </c>
      <c r="G279" s="210">
        <f>+'Ark1'!AG1904</f>
        <v>28.273401043096353</v>
      </c>
      <c r="H279" s="210">
        <f t="shared" si="40"/>
        <v>-1.8055878984518259</v>
      </c>
      <c r="I279" s="210">
        <f>+'Ark1'!AH1904</f>
        <v>28.854253842291289</v>
      </c>
      <c r="J279" s="210"/>
      <c r="K279" s="210"/>
      <c r="L279" s="102">
        <f>+'Ark1'!U1904</f>
        <v>14.226407766990295</v>
      </c>
      <c r="M279" s="210">
        <f t="shared" si="41"/>
        <v>-0.31088214897610911</v>
      </c>
      <c r="N279" s="210"/>
      <c r="O279" s="210"/>
      <c r="P279" s="210"/>
      <c r="Q279" s="210"/>
      <c r="R279" s="1">
        <f>+'Ark1'!T1904</f>
        <v>6.5</v>
      </c>
      <c r="S279" s="210">
        <f t="shared" si="42"/>
        <v>-0.11974789915966255</v>
      </c>
      <c r="T279" s="102">
        <f>+'Ark1'!W1904</f>
        <v>6.0194174757281553</v>
      </c>
      <c r="U279" s="106"/>
      <c r="V279" s="11">
        <f>+'Ark1'!X1904</f>
        <v>19.514563106796121</v>
      </c>
      <c r="W279" s="11">
        <f>+'Ark1'!Y1904</f>
        <v>0.29126213592233002</v>
      </c>
      <c r="X279" s="11">
        <f>+'Ark1'!Z1904</f>
        <v>0</v>
      </c>
      <c r="Y279" s="76"/>
      <c r="Z279" s="102">
        <f>+'Ark1'!AA1904</f>
        <v>2.4089641871736966</v>
      </c>
      <c r="AA279" s="1">
        <f>+'Ark1'!AC1904</f>
        <v>1.5045239223786739</v>
      </c>
      <c r="AB279" s="11">
        <f>+'Ark1'!AE1904</f>
        <v>15.585008771775637</v>
      </c>
      <c r="AC279" s="102">
        <f t="shared" si="36"/>
        <v>4.7247706422018352</v>
      </c>
      <c r="AD279" s="47"/>
      <c r="AF279" s="61"/>
    </row>
    <row r="280" spans="1:32" ht="15.6">
      <c r="A280" s="47"/>
      <c r="B280">
        <f>+'Ark1'!C1905</f>
        <v>2007</v>
      </c>
      <c r="C280">
        <f>+'Ark1'!L1905</f>
        <v>9</v>
      </c>
      <c r="D280" s="3" t="str">
        <f t="shared" si="38"/>
        <v>R+</v>
      </c>
      <c r="E280" s="347">
        <f>+'Ark1'!Q1905</f>
        <v>188</v>
      </c>
      <c r="F280" s="347">
        <f>+'Ark1'!R1905</f>
        <v>652</v>
      </c>
      <c r="G280" s="210">
        <f>+'Ark1'!AG1905</f>
        <v>17.897337359319238</v>
      </c>
      <c r="H280" s="210">
        <f t="shared" si="40"/>
        <v>2.1627402029211318</v>
      </c>
      <c r="I280" s="210">
        <f>+'Ark1'!AH1905</f>
        <v>19.016412811247751</v>
      </c>
      <c r="J280" s="210"/>
      <c r="K280" s="210"/>
      <c r="L280" s="102">
        <f>+'Ark1'!U1905</f>
        <v>14.811656441717798</v>
      </c>
      <c r="M280" s="210">
        <f t="shared" si="41"/>
        <v>-0.39035159041070777</v>
      </c>
      <c r="N280" s="210"/>
      <c r="O280" s="210"/>
      <c r="P280" s="210"/>
      <c r="Q280" s="210"/>
      <c r="R280" s="1">
        <f>+'Ark1'!T1905</f>
        <v>6.9110429447852786</v>
      </c>
      <c r="S280" s="210">
        <f t="shared" si="42"/>
        <v>0.2192758765121825</v>
      </c>
      <c r="T280" s="102">
        <f>+'Ark1'!W1905</f>
        <v>12.576687116564417</v>
      </c>
      <c r="U280" s="106"/>
      <c r="V280" s="11">
        <f>+'Ark1'!X1905</f>
        <v>35.276073619631902</v>
      </c>
      <c r="W280" s="11">
        <f>+'Ark1'!Y1905</f>
        <v>0.30674846625766872</v>
      </c>
      <c r="X280" s="11">
        <f>+'Ark1'!Z1905</f>
        <v>0</v>
      </c>
      <c r="Y280" s="76"/>
      <c r="Z280" s="102">
        <f>+'Ark1'!AA1905</f>
        <v>2.7848658180061205</v>
      </c>
      <c r="AA280" s="1">
        <f>+'Ark1'!AC1905</f>
        <v>1.562030538454265</v>
      </c>
      <c r="AB280" s="11">
        <f>+'Ark1'!AE1905</f>
        <v>4.293590056862671</v>
      </c>
      <c r="AC280" s="102">
        <f t="shared" si="36"/>
        <v>3.4680851063829787</v>
      </c>
      <c r="AD280" s="47"/>
      <c r="AF280" s="61"/>
    </row>
    <row r="281" spans="1:32" ht="15.6">
      <c r="A281" s="47"/>
      <c r="B281">
        <f>+'Ark1'!C1906</f>
        <v>2007</v>
      </c>
      <c r="C281">
        <f>+'Ark1'!L1906</f>
        <v>10</v>
      </c>
      <c r="D281" s="3" t="str">
        <f t="shared" si="38"/>
        <v>U-</v>
      </c>
      <c r="E281" s="347">
        <f>+'Ark1'!Q1906</f>
        <v>132</v>
      </c>
      <c r="F281" s="347">
        <f>+'Ark1'!R1906</f>
        <v>312</v>
      </c>
      <c r="G281" s="210">
        <f>+'Ark1'!AG1906</f>
        <v>8.5643700247049139</v>
      </c>
      <c r="H281" s="210">
        <f t="shared" si="40"/>
        <v>4.5991251589861148</v>
      </c>
      <c r="I281" s="210">
        <f>+'Ark1'!AH1906</f>
        <v>9.0200557267616457</v>
      </c>
      <c r="J281" s="210"/>
      <c r="K281" s="210"/>
      <c r="L281" s="102">
        <f>+'Ark1'!U1906</f>
        <v>14.681730769230771</v>
      </c>
      <c r="M281" s="210">
        <f t="shared" si="41"/>
        <v>-1.2991457247931208</v>
      </c>
      <c r="N281" s="210"/>
      <c r="O281" s="210"/>
      <c r="P281" s="210"/>
      <c r="Q281" s="210"/>
      <c r="R281" s="1">
        <f>+'Ark1'!T1906</f>
        <v>7.3173076923076898</v>
      </c>
      <c r="S281" s="210">
        <f t="shared" si="42"/>
        <v>0.60416028194912563</v>
      </c>
      <c r="T281" s="102">
        <f>+'Ark1'!W1906</f>
        <v>21.794871794871796</v>
      </c>
      <c r="U281" s="106"/>
      <c r="V281" s="11">
        <f>+'Ark1'!X1906</f>
        <v>34.615384615384635</v>
      </c>
      <c r="W281" s="11">
        <f>+'Ark1'!Y1906</f>
        <v>1.2820512820512819</v>
      </c>
      <c r="X281" s="11">
        <f>+'Ark1'!Z1906</f>
        <v>0</v>
      </c>
      <c r="Y281" s="76"/>
      <c r="Z281" s="102">
        <f>+'Ark1'!AA1906</f>
        <v>3.1386679894546825</v>
      </c>
      <c r="AA281" s="1">
        <f>+'Ark1'!AC1906</f>
        <v>1.6942460490012108</v>
      </c>
      <c r="AB281" s="11">
        <f>+'Ark1'!AE1906</f>
        <v>-5.4240576229079993</v>
      </c>
      <c r="AC281" s="102">
        <f t="shared" si="36"/>
        <v>2.3636363636363638</v>
      </c>
      <c r="AD281" s="47"/>
      <c r="AF281" s="61"/>
    </row>
    <row r="282" spans="1:32" ht="15.6">
      <c r="A282" s="47"/>
      <c r="B282">
        <f>+'Ark1'!C1907</f>
        <v>2007</v>
      </c>
      <c r="C282">
        <f>+'Ark1'!L1907</f>
        <v>11</v>
      </c>
      <c r="D282" s="3" t="str">
        <f t="shared" si="38"/>
        <v>U</v>
      </c>
      <c r="E282" s="347">
        <f>+'Ark1'!Q1907</f>
        <v>105</v>
      </c>
      <c r="F282" s="347">
        <f>+'Ark1'!R1907</f>
        <v>316</v>
      </c>
      <c r="G282" s="210">
        <f>+'Ark1'!AG1907</f>
        <v>8.6741696404062623</v>
      </c>
      <c r="H282" s="210">
        <f t="shared" si="40"/>
        <v>6.7468394666305906</v>
      </c>
      <c r="I282" s="210">
        <f>+'Ark1'!AH1907</f>
        <v>8.7018421337639147</v>
      </c>
      <c r="J282" s="210"/>
      <c r="K282" s="210"/>
      <c r="L282" s="102">
        <f>+'Ark1'!U1907</f>
        <v>13.984493670886064</v>
      </c>
      <c r="M282" s="210">
        <f t="shared" si="41"/>
        <v>-2.6966538700975526</v>
      </c>
      <c r="N282" s="210"/>
      <c r="O282" s="210"/>
      <c r="P282" s="210"/>
      <c r="Q282" s="210"/>
      <c r="R282" s="1">
        <f>+'Ark1'!T1907</f>
        <v>7.496835443037976</v>
      </c>
      <c r="S282" s="210">
        <f t="shared" si="42"/>
        <v>0.70175347582486047</v>
      </c>
      <c r="T282" s="102">
        <f>+'Ark1'!W1907</f>
        <v>27.84810126582278</v>
      </c>
      <c r="U282" s="106"/>
      <c r="V282" s="11">
        <f>+'Ark1'!X1907</f>
        <v>22.15189873417722</v>
      </c>
      <c r="W282" s="11">
        <f>+'Ark1'!Y1907</f>
        <v>0.94936708860759444</v>
      </c>
      <c r="X282" s="11">
        <f>+'Ark1'!Z1907</f>
        <v>0</v>
      </c>
      <c r="Y282" s="76"/>
      <c r="Z282" s="102">
        <f>+'Ark1'!AA1907</f>
        <v>2.8518781391999073</v>
      </c>
      <c r="AA282" s="1">
        <f>+'Ark1'!AC1907</f>
        <v>1.7619365383934971</v>
      </c>
      <c r="AB282" s="11">
        <f>+'Ark1'!AE1907</f>
        <v>-7.611917402006922</v>
      </c>
      <c r="AC282" s="102">
        <f t="shared" si="36"/>
        <v>3.0095238095238095</v>
      </c>
      <c r="AD282" s="47"/>
      <c r="AF282" s="61"/>
    </row>
    <row r="283" spans="1:32" ht="15.6">
      <c r="A283" s="47"/>
      <c r="B283">
        <f>+'Ark1'!C1908</f>
        <v>2007</v>
      </c>
      <c r="C283">
        <f>+'Ark1'!L1908</f>
        <v>12</v>
      </c>
      <c r="D283" s="3" t="str">
        <f t="shared" si="38"/>
        <v>U+</v>
      </c>
      <c r="E283" s="347">
        <f>+'Ark1'!Q1908</f>
        <v>52</v>
      </c>
      <c r="F283" s="347">
        <f>+'Ark1'!R1908</f>
        <v>103</v>
      </c>
      <c r="G283" s="210">
        <f>+'Ark1'!AG1908</f>
        <v>2.8273401043096351</v>
      </c>
      <c r="H283" s="210">
        <f t="shared" si="40"/>
        <v>2.3692042433301723</v>
      </c>
      <c r="I283" s="210">
        <f>+'Ark1'!AH1908</f>
        <v>3.0366162237734713</v>
      </c>
      <c r="J283" s="210"/>
      <c r="K283" s="210"/>
      <c r="L283" s="102">
        <f>+'Ark1'!U1908</f>
        <v>14.971844660194183</v>
      </c>
      <c r="M283" s="210">
        <f t="shared" si="41"/>
        <v>-0.8281553398058179</v>
      </c>
      <c r="N283" s="210"/>
      <c r="O283" s="210"/>
      <c r="P283" s="210"/>
      <c r="Q283" s="210"/>
      <c r="R283" s="1">
        <f>+'Ark1'!T1908</f>
        <v>7.3786407766990303</v>
      </c>
      <c r="S283" s="210">
        <f t="shared" si="42"/>
        <v>1.1372614663542064</v>
      </c>
      <c r="T283" s="102">
        <f>+'Ark1'!W1908</f>
        <v>26.213592233009713</v>
      </c>
      <c r="U283" s="106"/>
      <c r="V283" s="11">
        <f>+'Ark1'!X1908</f>
        <v>34.951456310679625</v>
      </c>
      <c r="W283" s="11">
        <f>+'Ark1'!Y1908</f>
        <v>3.8834951456310689</v>
      </c>
      <c r="X283" s="11">
        <f>+'Ark1'!Z1908</f>
        <v>0</v>
      </c>
      <c r="Y283" s="76"/>
      <c r="Z283" s="102">
        <f>+'Ark1'!AA1908</f>
        <v>3.6454365001793945</v>
      </c>
      <c r="AA283" s="1">
        <f>+'Ark1'!AC1908</f>
        <v>1.7577374294696635</v>
      </c>
      <c r="AB283" s="11">
        <f>+'Ark1'!AE1908</f>
        <v>-13.985244847820798</v>
      </c>
      <c r="AC283" s="102">
        <f t="shared" si="36"/>
        <v>1.9807692307692308</v>
      </c>
      <c r="AD283" s="47"/>
      <c r="AF283" s="61"/>
    </row>
    <row r="284" spans="1:32" ht="15.6">
      <c r="A284" s="47"/>
      <c r="B284">
        <f>+'Ark1'!C1909</f>
        <v>2007</v>
      </c>
      <c r="C284">
        <f>+'Ark1'!L1909</f>
        <v>13</v>
      </c>
      <c r="D284" s="3" t="str">
        <f t="shared" si="38"/>
        <v>E-</v>
      </c>
      <c r="E284" s="347">
        <f>+'Ark1'!Q1909</f>
        <v>25</v>
      </c>
      <c r="F284" s="347">
        <f>+'Ark1'!R1909</f>
        <v>32</v>
      </c>
      <c r="G284" s="210">
        <f>+'Ark1'!AG1909</f>
        <v>0.87839692561076066</v>
      </c>
      <c r="H284" s="210">
        <f t="shared" si="40"/>
        <v>0.81520577237221414</v>
      </c>
      <c r="I284" s="210">
        <f>+'Ark1'!AH1909</f>
        <v>0.95326237852845919</v>
      </c>
      <c r="J284" s="210"/>
      <c r="K284" s="210"/>
      <c r="L284" s="102">
        <f>+'Ark1'!U1909</f>
        <v>15.128125000000004</v>
      </c>
      <c r="M284" s="210">
        <f t="shared" si="41"/>
        <v>-2.8968749999999943</v>
      </c>
      <c r="N284" s="210"/>
      <c r="O284" s="210"/>
      <c r="P284" s="210"/>
      <c r="Q284" s="210"/>
      <c r="R284" s="1">
        <f>+'Ark1'!T1909</f>
        <v>7.34375</v>
      </c>
      <c r="S284" s="210">
        <f t="shared" si="42"/>
        <v>2.09375</v>
      </c>
      <c r="T284" s="102">
        <f>+'Ark1'!W1909</f>
        <v>21.875</v>
      </c>
      <c r="U284" s="106"/>
      <c r="V284" s="11">
        <f>+'Ark1'!X1909</f>
        <v>34.375</v>
      </c>
      <c r="W284" s="11">
        <f>+'Ark1'!Y1909</f>
        <v>0</v>
      </c>
      <c r="X284" s="11">
        <f>+'Ark1'!Z1909</f>
        <v>0</v>
      </c>
      <c r="Y284" s="76"/>
      <c r="Z284" s="102">
        <f>+'Ark1'!AA1909</f>
        <v>3.0438703133305305</v>
      </c>
      <c r="AA284" s="1">
        <f>+'Ark1'!AC1909</f>
        <v>1.5733994843967627</v>
      </c>
      <c r="AB284" s="11">
        <f>+'Ark1'!AE1909</f>
        <v>-4.051657836362212</v>
      </c>
      <c r="AC284" s="102">
        <f t="shared" si="36"/>
        <v>1.28</v>
      </c>
      <c r="AD284" s="47"/>
      <c r="AF284" s="61"/>
    </row>
    <row r="285" spans="1:32" ht="15.6">
      <c r="A285" s="47"/>
      <c r="B285">
        <f>+'Ark1'!C1910</f>
        <v>2007</v>
      </c>
      <c r="C285">
        <f>+'Ark1'!L1910</f>
        <v>14</v>
      </c>
      <c r="D285" s="3" t="str">
        <f t="shared" si="38"/>
        <v>E</v>
      </c>
      <c r="E285" s="347">
        <f>+'Ark1'!Q1910</f>
        <v>19</v>
      </c>
      <c r="F285" s="347">
        <f>+'Ark1'!R1910</f>
        <v>23</v>
      </c>
      <c r="G285" s="210">
        <f>+'Ark1'!AG1910</f>
        <v>0.63134779028273424</v>
      </c>
      <c r="H285" s="210">
        <f t="shared" si="40"/>
        <v>0.63134779028273424</v>
      </c>
      <c r="I285" s="210">
        <f>+'Ark1'!AH1910</f>
        <v>0.63898707257278442</v>
      </c>
      <c r="J285" s="210"/>
      <c r="K285" s="210"/>
      <c r="L285" s="102">
        <f>+'Ark1'!U1910</f>
        <v>14.108695652173912</v>
      </c>
      <c r="M285" s="210">
        <f t="shared" si="41"/>
        <v>14.108695652173912</v>
      </c>
      <c r="N285" s="210"/>
      <c r="O285" s="210"/>
      <c r="P285" s="210"/>
      <c r="Q285" s="210"/>
      <c r="R285" s="1">
        <f>+'Ark1'!T1910</f>
        <v>7.2608695652173916</v>
      </c>
      <c r="S285" s="210">
        <f t="shared" si="42"/>
        <v>7.2608695652173916</v>
      </c>
      <c r="T285" s="102">
        <f>+'Ark1'!W1910</f>
        <v>21.739130434782609</v>
      </c>
      <c r="U285" s="106"/>
      <c r="V285" s="11">
        <f>+'Ark1'!X1910</f>
        <v>26.086956521739129</v>
      </c>
      <c r="W285" s="11">
        <f>+'Ark1'!Y1910</f>
        <v>0</v>
      </c>
      <c r="X285" s="11">
        <f>+'Ark1'!Z1910</f>
        <v>0</v>
      </c>
      <c r="Y285" s="76"/>
      <c r="Z285" s="102">
        <f>+'Ark1'!AA1910</f>
        <v>2.9365630670058591</v>
      </c>
      <c r="AA285" s="1">
        <f>+'Ark1'!AC1910</f>
        <v>1.4511581972416188</v>
      </c>
      <c r="AB285" s="11">
        <f>+'Ark1'!AE1910</f>
        <v>-16.479690620760771</v>
      </c>
      <c r="AC285" s="102">
        <f t="shared" si="36"/>
        <v>1.2105263157894737</v>
      </c>
      <c r="AD285" s="47"/>
      <c r="AF285" s="61"/>
    </row>
    <row r="286" spans="1:32" ht="15.6">
      <c r="A286" s="47"/>
      <c r="B286">
        <f>+'Ark1'!C1911</f>
        <v>2007</v>
      </c>
      <c r="C286">
        <f>+'Ark1'!L1911</f>
        <v>15</v>
      </c>
      <c r="D286" s="3" t="str">
        <f t="shared" si="38"/>
        <v>E+</v>
      </c>
      <c r="E286" s="347">
        <f>+'Ark1'!Q1911</f>
        <v>0</v>
      </c>
      <c r="F286" s="347">
        <f>+'Ark1'!R1911</f>
        <v>0</v>
      </c>
      <c r="G286" s="210">
        <f>+'Ark1'!AG1911</f>
        <v>0</v>
      </c>
      <c r="H286" s="210">
        <f t="shared" si="40"/>
        <v>0</v>
      </c>
      <c r="I286" s="210">
        <f>+'Ark1'!AH1911</f>
        <v>0</v>
      </c>
      <c r="J286" s="210"/>
      <c r="K286" s="210"/>
      <c r="L286" s="102">
        <f>+'Ark1'!U1911</f>
        <v>0</v>
      </c>
      <c r="M286" s="210">
        <f t="shared" si="41"/>
        <v>0</v>
      </c>
      <c r="N286" s="210"/>
      <c r="O286" s="210"/>
      <c r="P286" s="210"/>
      <c r="Q286" s="210"/>
      <c r="R286" s="1">
        <f>+'Ark1'!T1911</f>
        <v>0</v>
      </c>
      <c r="S286" s="210">
        <f t="shared" si="42"/>
        <v>0</v>
      </c>
      <c r="T286" s="102">
        <f>+'Ark1'!W1911</f>
        <v>0</v>
      </c>
      <c r="U286" s="106"/>
      <c r="V286" s="11">
        <f>+'Ark1'!X1911</f>
        <v>0</v>
      </c>
      <c r="W286" s="11">
        <f>+'Ark1'!Y1911</f>
        <v>0</v>
      </c>
      <c r="X286" s="11">
        <f>+'Ark1'!Z1911</f>
        <v>0</v>
      </c>
      <c r="Y286" s="76"/>
      <c r="Z286" s="102">
        <f>+'Ark1'!AA1911</f>
        <v>0</v>
      </c>
      <c r="AA286" s="1">
        <f>+'Ark1'!AC1911</f>
        <v>0</v>
      </c>
      <c r="AB286" s="11">
        <f>+'Ark1'!AE1911</f>
        <v>0</v>
      </c>
      <c r="AC286" s="102" t="e">
        <f t="shared" si="36"/>
        <v>#DIV/0!</v>
      </c>
      <c r="AD286" s="47"/>
      <c r="AF286" s="61"/>
    </row>
    <row r="287" spans="1:32" ht="15.6">
      <c r="A287" s="47"/>
      <c r="B287" s="56">
        <f>+'Ark1'!C1912</f>
        <v>2006</v>
      </c>
      <c r="C287" s="56">
        <f>+'Ark1'!L1912</f>
        <v>1</v>
      </c>
      <c r="D287" s="70" t="s">
        <v>28</v>
      </c>
      <c r="E287" s="359">
        <f>+'Ark1'!Q1912</f>
        <v>3</v>
      </c>
      <c r="F287" s="359">
        <f>+'Ark1'!R1912</f>
        <v>4</v>
      </c>
      <c r="G287" s="192">
        <f>+'Ark1'!AG1912</f>
        <v>6.3191153238546571E-2</v>
      </c>
      <c r="H287" s="192">
        <f t="shared" si="40"/>
        <v>4.3302529531307116E-2</v>
      </c>
      <c r="I287" s="192">
        <f>+'Ark1'!AH1912</f>
        <v>4.1747811877420361E-2</v>
      </c>
      <c r="J287" s="192"/>
      <c r="K287" s="192"/>
      <c r="L287" s="169">
        <f>+'Ark1'!U1912</f>
        <v>9.3249999999999993</v>
      </c>
      <c r="M287" s="192">
        <f t="shared" si="41"/>
        <v>-6.5750000000000011</v>
      </c>
      <c r="N287" s="192"/>
      <c r="O287" s="192"/>
      <c r="P287" s="192"/>
      <c r="Q287" s="192"/>
      <c r="R287" s="58">
        <f>+'Ark1'!T1912</f>
        <v>2.25</v>
      </c>
      <c r="S287" s="192">
        <f t="shared" si="42"/>
        <v>0.25</v>
      </c>
      <c r="T287" s="169">
        <f>+'Ark1'!W1912</f>
        <v>0</v>
      </c>
      <c r="U287" s="106"/>
      <c r="V287" s="79">
        <f>+'Ark1'!X1912</f>
        <v>0</v>
      </c>
      <c r="W287" s="79">
        <f>+'Ark1'!Y1912</f>
        <v>0</v>
      </c>
      <c r="X287" s="79">
        <f>+'Ark1'!Z1912</f>
        <v>0</v>
      </c>
      <c r="Y287" s="76"/>
      <c r="Z287" s="169">
        <f>+'Ark1'!AA1912</f>
        <v>1.3881192311901878</v>
      </c>
      <c r="AA287" s="58">
        <f>+'Ark1'!AC1912</f>
        <v>1.6393596310755001</v>
      </c>
      <c r="AB287" s="79">
        <f>+'Ark1'!AE1912</f>
        <v>24.993115844177833</v>
      </c>
      <c r="AC287" s="169">
        <f t="shared" si="36"/>
        <v>1.3333333333333333</v>
      </c>
      <c r="AD287" s="47"/>
      <c r="AF287" s="61"/>
    </row>
    <row r="288" spans="1:32" ht="15.6">
      <c r="A288" s="47"/>
      <c r="B288" s="56">
        <f>+'Ark1'!C1913</f>
        <v>2006</v>
      </c>
      <c r="C288" s="56">
        <f>+'Ark1'!L1913</f>
        <v>2</v>
      </c>
      <c r="D288" s="70" t="s">
        <v>29</v>
      </c>
      <c r="E288" s="359">
        <f>+'Ark1'!Q1913</f>
        <v>10</v>
      </c>
      <c r="F288" s="359">
        <f>+'Ark1'!R1913</f>
        <v>28</v>
      </c>
      <c r="G288" s="192">
        <f>+'Ark1'!AG1913</f>
        <v>0.44233807266982639</v>
      </c>
      <c r="H288" s="192">
        <f t="shared" si="40"/>
        <v>0.18378596447571349</v>
      </c>
      <c r="I288" s="192">
        <f>+'Ark1'!AH1913</f>
        <v>0.33969064087927819</v>
      </c>
      <c r="J288" s="192"/>
      <c r="K288" s="192"/>
      <c r="L288" s="169">
        <f>+'Ark1'!U1913</f>
        <v>10.839285714285712</v>
      </c>
      <c r="M288" s="192">
        <f t="shared" si="41"/>
        <v>0.52390109890109926</v>
      </c>
      <c r="N288" s="192"/>
      <c r="O288" s="192"/>
      <c r="P288" s="192"/>
      <c r="Q288" s="192"/>
      <c r="R288" s="58">
        <f>+'Ark1'!T1913</f>
        <v>2.2142857142857153</v>
      </c>
      <c r="S288" s="192">
        <f t="shared" si="42"/>
        <v>-0.70879120879120849</v>
      </c>
      <c r="T288" s="169">
        <f>+'Ark1'!W1913</f>
        <v>0</v>
      </c>
      <c r="U288" s="106"/>
      <c r="V288" s="79">
        <f>+'Ark1'!X1913</f>
        <v>0</v>
      </c>
      <c r="W288" s="79">
        <f>+'Ark1'!Y1913</f>
        <v>0</v>
      </c>
      <c r="X288" s="79">
        <f>+'Ark1'!Z1913</f>
        <v>0</v>
      </c>
      <c r="Y288" s="76"/>
      <c r="Z288" s="169">
        <f>+'Ark1'!AA1913</f>
        <v>1.9963071775001904</v>
      </c>
      <c r="AA288" s="58">
        <f>+'Ark1'!AC1913</f>
        <v>0.48968961431435937</v>
      </c>
      <c r="AB288" s="79">
        <f>+'Ark1'!AE1913</f>
        <v>-1.2264886382053772</v>
      </c>
      <c r="AC288" s="169">
        <f t="shared" si="36"/>
        <v>2.8</v>
      </c>
      <c r="AD288" s="47"/>
      <c r="AF288" s="61"/>
    </row>
    <row r="289" spans="1:32" ht="15.6">
      <c r="A289" s="47"/>
      <c r="B289" s="56">
        <f>+'Ark1'!C1914</f>
        <v>2006</v>
      </c>
      <c r="C289" s="56">
        <f>+'Ark1'!L1914</f>
        <v>3</v>
      </c>
      <c r="D289" s="70" t="s">
        <v>30</v>
      </c>
      <c r="E289" s="359">
        <f>+'Ark1'!Q1914</f>
        <v>29</v>
      </c>
      <c r="F289" s="359">
        <f>+'Ark1'!R1914</f>
        <v>55</v>
      </c>
      <c r="G289" s="192">
        <f>+'Ark1'!AG1914</f>
        <v>0.86887835703001581</v>
      </c>
      <c r="H289" s="192">
        <f t="shared" si="40"/>
        <v>-0.48354805506226728</v>
      </c>
      <c r="I289" s="192">
        <f>+'Ark1'!AH1914</f>
        <v>0.67389698475589277</v>
      </c>
      <c r="J289" s="192"/>
      <c r="K289" s="192"/>
      <c r="L289" s="169">
        <f>+'Ark1'!U1914</f>
        <v>10.947272727272727</v>
      </c>
      <c r="M289" s="192">
        <f t="shared" si="41"/>
        <v>-0.43802139037433641</v>
      </c>
      <c r="N289" s="192"/>
      <c r="O289" s="192"/>
      <c r="P289" s="192"/>
      <c r="Q289" s="192"/>
      <c r="R289" s="58">
        <f>+'Ark1'!T1914</f>
        <v>2.9818181818181815</v>
      </c>
      <c r="S289" s="192">
        <f t="shared" si="42"/>
        <v>-0.81229946524064234</v>
      </c>
      <c r="T289" s="169">
        <f>+'Ark1'!W1914</f>
        <v>0</v>
      </c>
      <c r="U289" s="106"/>
      <c r="V289" s="79">
        <f>+'Ark1'!X1914</f>
        <v>1.8181818181818179</v>
      </c>
      <c r="W289" s="79">
        <f>+'Ark1'!Y1914</f>
        <v>0</v>
      </c>
      <c r="X289" s="79">
        <f>+'Ark1'!Z1914</f>
        <v>0</v>
      </c>
      <c r="Y289" s="76"/>
      <c r="Z289" s="169">
        <f>+'Ark1'!AA1914</f>
        <v>2.3945281976323072</v>
      </c>
      <c r="AA289" s="58">
        <f>+'Ark1'!AC1914</f>
        <v>0.84187904747565312</v>
      </c>
      <c r="AB289" s="79">
        <f>+'Ark1'!AE1914</f>
        <v>0.22302003147125857</v>
      </c>
      <c r="AC289" s="169">
        <f t="shared" ref="AC289:AC316" si="43">+F289/E289</f>
        <v>1.896551724137931</v>
      </c>
      <c r="AD289" s="47"/>
      <c r="AF289" s="61"/>
    </row>
    <row r="290" spans="1:32" ht="15.6">
      <c r="A290" s="47"/>
      <c r="B290" s="56">
        <f>+'Ark1'!C1915</f>
        <v>2006</v>
      </c>
      <c r="C290" s="56">
        <f>+'Ark1'!L1915</f>
        <v>4</v>
      </c>
      <c r="D290" s="70" t="s">
        <v>31</v>
      </c>
      <c r="E290" s="359">
        <f>+'Ark1'!Q1915</f>
        <v>87</v>
      </c>
      <c r="F290" s="359">
        <f>+'Ark1'!R1915</f>
        <v>188</v>
      </c>
      <c r="G290" s="192">
        <f>+'Ark1'!AG1915</f>
        <v>2.9699842022116898</v>
      </c>
      <c r="H290" s="192">
        <f t="shared" si="40"/>
        <v>-1.4651788845027096</v>
      </c>
      <c r="I290" s="192">
        <f>+'Ark1'!AH1915</f>
        <v>2.5131511203635282</v>
      </c>
      <c r="J290" s="192"/>
      <c r="K290" s="192"/>
      <c r="L290" s="169">
        <f>+'Ark1'!U1915</f>
        <v>11.943617021276591</v>
      </c>
      <c r="M290" s="192">
        <f t="shared" si="41"/>
        <v>-0.4904636962121991</v>
      </c>
      <c r="N290" s="192"/>
      <c r="O290" s="192"/>
      <c r="P290" s="192"/>
      <c r="Q290" s="192"/>
      <c r="R290" s="58">
        <f>+'Ark1'!T1915</f>
        <v>4.1436170212765946</v>
      </c>
      <c r="S290" s="192">
        <f t="shared" si="42"/>
        <v>-0.30032916706421187</v>
      </c>
      <c r="T290" s="169">
        <f>+'Ark1'!W1915</f>
        <v>0</v>
      </c>
      <c r="U290" s="106"/>
      <c r="V290" s="79">
        <f>+'Ark1'!X1915</f>
        <v>3.1914893617021289</v>
      </c>
      <c r="W290" s="79">
        <f>+'Ark1'!Y1915</f>
        <v>0</v>
      </c>
      <c r="X290" s="79">
        <f>+'Ark1'!Z1915</f>
        <v>0</v>
      </c>
      <c r="Y290" s="76"/>
      <c r="Z290" s="169">
        <f>+'Ark1'!AA1915</f>
        <v>1.9597035441584103</v>
      </c>
      <c r="AA290" s="58">
        <f>+'Ark1'!AC1915</f>
        <v>1.2571547164079984</v>
      </c>
      <c r="AB290" s="79">
        <f>+'Ark1'!AE1915</f>
        <v>10.670538853223594</v>
      </c>
      <c r="AC290" s="169">
        <f t="shared" si="43"/>
        <v>2.1609195402298851</v>
      </c>
      <c r="AD290" s="47"/>
      <c r="AF290" s="61"/>
    </row>
    <row r="291" spans="1:32" ht="15.6">
      <c r="A291" s="47"/>
      <c r="B291" s="56">
        <f>+'Ark1'!C1916</f>
        <v>2006</v>
      </c>
      <c r="C291" s="56">
        <f>+'Ark1'!L1916</f>
        <v>5</v>
      </c>
      <c r="D291" s="70" t="s">
        <v>409</v>
      </c>
      <c r="E291" s="359">
        <f>+'Ark1'!Q1916</f>
        <v>252</v>
      </c>
      <c r="F291" s="359">
        <f>+'Ark1'!R1916</f>
        <v>806</v>
      </c>
      <c r="G291" s="192">
        <f>+'Ark1'!AG1916</f>
        <v>12.73301737756714</v>
      </c>
      <c r="H291" s="192">
        <f t="shared" si="40"/>
        <v>-3.4762109438330171</v>
      </c>
      <c r="I291" s="192">
        <f>+'Ark1'!AH1916</f>
        <v>11.582835269625948</v>
      </c>
      <c r="J291" s="192"/>
      <c r="K291" s="192"/>
      <c r="L291" s="169">
        <f>+'Ark1'!U1916</f>
        <v>12.839702233250621</v>
      </c>
      <c r="M291" s="192">
        <f t="shared" si="41"/>
        <v>-0.84152476061441739</v>
      </c>
      <c r="N291" s="192"/>
      <c r="O291" s="192"/>
      <c r="P291" s="192"/>
      <c r="Q291" s="192"/>
      <c r="R291" s="58">
        <f>+'Ark1'!T1916</f>
        <v>5.5310173697270475</v>
      </c>
      <c r="S291" s="192">
        <f t="shared" si="42"/>
        <v>-0.11315440941405708</v>
      </c>
      <c r="T291" s="169">
        <f>+'Ark1'!W1916</f>
        <v>1.6129032258064513</v>
      </c>
      <c r="U291" s="106"/>
      <c r="V291" s="79">
        <f>+'Ark1'!X1916</f>
        <v>5.3349875930521087</v>
      </c>
      <c r="W291" s="79">
        <f>+'Ark1'!Y1916</f>
        <v>0</v>
      </c>
      <c r="X291" s="79">
        <f>+'Ark1'!Z1916</f>
        <v>0</v>
      </c>
      <c r="Y291" s="76"/>
      <c r="Z291" s="169">
        <f>+'Ark1'!AA1916</f>
        <v>1.9874199668751404</v>
      </c>
      <c r="AA291" s="58">
        <f>+'Ark1'!AC1916</f>
        <v>1.6673497810904157</v>
      </c>
      <c r="AB291" s="79">
        <f>+'Ark1'!AE1916</f>
        <v>22.154177233405704</v>
      </c>
      <c r="AC291" s="169">
        <f t="shared" si="43"/>
        <v>3.1984126984126986</v>
      </c>
      <c r="AD291" s="47"/>
      <c r="AF291" s="61"/>
    </row>
    <row r="292" spans="1:32" ht="15.6">
      <c r="A292" s="47"/>
      <c r="B292" s="56">
        <f>+'Ark1'!C1917</f>
        <v>2006</v>
      </c>
      <c r="C292" s="56">
        <f>+'Ark1'!L1917</f>
        <v>6</v>
      </c>
      <c r="D292" s="70" t="s">
        <v>32</v>
      </c>
      <c r="E292" s="359">
        <f>+'Ark1'!Q1917</f>
        <v>309</v>
      </c>
      <c r="F292" s="359">
        <f>+'Ark1'!R1917</f>
        <v>883</v>
      </c>
      <c r="G292" s="192">
        <f>+'Ark1'!AG1917</f>
        <v>13.949447077409159</v>
      </c>
      <c r="H292" s="192">
        <f t="shared" si="40"/>
        <v>-1.5437907905303803</v>
      </c>
      <c r="I292" s="192">
        <f>+'Ark1'!AH1917</f>
        <v>13.270767577731515</v>
      </c>
      <c r="J292" s="192"/>
      <c r="K292" s="192"/>
      <c r="L292" s="169">
        <f>+'Ark1'!U1917</f>
        <v>13.42797281993205</v>
      </c>
      <c r="M292" s="192">
        <f t="shared" si="41"/>
        <v>-0.74519791177528738</v>
      </c>
      <c r="N292" s="192"/>
      <c r="O292" s="192"/>
      <c r="P292" s="192"/>
      <c r="Q292" s="192"/>
      <c r="R292" s="58">
        <f>+'Ark1'!T1917</f>
        <v>5.9184597961494916</v>
      </c>
      <c r="S292" s="192">
        <f t="shared" si="42"/>
        <v>-9.4377174325476432E-2</v>
      </c>
      <c r="T292" s="169">
        <f>+'Ark1'!W1917</f>
        <v>3.3975084937712343</v>
      </c>
      <c r="U292" s="106"/>
      <c r="V292" s="79">
        <f>+'Ark1'!X1917</f>
        <v>10.872027180067951</v>
      </c>
      <c r="W292" s="79">
        <f>+'Ark1'!Y1917</f>
        <v>0</v>
      </c>
      <c r="X292" s="79">
        <f>+'Ark1'!Z1917</f>
        <v>0</v>
      </c>
      <c r="Y292" s="76"/>
      <c r="Z292" s="169">
        <f>+'Ark1'!AA1917</f>
        <v>2.1212667082976888</v>
      </c>
      <c r="AA292" s="58">
        <f>+'Ark1'!AC1917</f>
        <v>1.5274495227447411</v>
      </c>
      <c r="AB292" s="79">
        <f>+'Ark1'!AE1917</f>
        <v>25.155741884590203</v>
      </c>
      <c r="AC292" s="169">
        <f t="shared" si="43"/>
        <v>2.8576051779935274</v>
      </c>
      <c r="AD292" s="47"/>
      <c r="AF292" s="61"/>
    </row>
    <row r="293" spans="1:32" ht="15.6">
      <c r="A293" s="47"/>
      <c r="B293" s="56">
        <f>+'Ark1'!C1918</f>
        <v>2006</v>
      </c>
      <c r="C293" s="56">
        <f>+'Ark1'!L1918</f>
        <v>7</v>
      </c>
      <c r="D293" s="70" t="s">
        <v>33</v>
      </c>
      <c r="E293" s="359">
        <f>+'Ark1'!Q1918</f>
        <v>336</v>
      </c>
      <c r="F293" s="359">
        <f>+'Ark1'!R1918</f>
        <v>1060</v>
      </c>
      <c r="G293" s="192">
        <f>+'Ark1'!AG1918</f>
        <v>16.745655608214847</v>
      </c>
      <c r="H293" s="192">
        <f t="shared" si="40"/>
        <v>1.2325291165680667</v>
      </c>
      <c r="I293" s="192">
        <f>+'Ark1'!AH1918</f>
        <v>16.290824435341253</v>
      </c>
      <c r="J293" s="192"/>
      <c r="K293" s="192"/>
      <c r="L293" s="169">
        <f>+'Ark1'!U1918</f>
        <v>13.731320754716982</v>
      </c>
      <c r="M293" s="192">
        <f t="shared" si="41"/>
        <v>-0.91316642477020515</v>
      </c>
      <c r="N293" s="192"/>
      <c r="O293" s="192"/>
      <c r="P293" s="192"/>
      <c r="Q293" s="192"/>
      <c r="R293" s="58">
        <f>+'Ark1'!T1918</f>
        <v>6.1084905660377364</v>
      </c>
      <c r="S293" s="192">
        <f t="shared" si="42"/>
        <v>-0.19920174165456928</v>
      </c>
      <c r="T293" s="169">
        <f>+'Ark1'!W1918</f>
        <v>6.1320754716981138</v>
      </c>
      <c r="U293" s="106"/>
      <c r="V293" s="79">
        <f>+'Ark1'!X1918</f>
        <v>12.264150943396228</v>
      </c>
      <c r="W293" s="79">
        <f>+'Ark1'!Y1918</f>
        <v>0.1886792452830188</v>
      </c>
      <c r="X293" s="79">
        <f>+'Ark1'!Z1918</f>
        <v>0</v>
      </c>
      <c r="Y293" s="76"/>
      <c r="Z293" s="169">
        <f>+'Ark1'!AA1918</f>
        <v>2.0971094551615126</v>
      </c>
      <c r="AA293" s="58">
        <f>+'Ark1'!AC1918</f>
        <v>1.5420286763190387</v>
      </c>
      <c r="AB293" s="79">
        <f>+'Ark1'!AE1918</f>
        <v>26.258531677261409</v>
      </c>
      <c r="AC293" s="169">
        <f t="shared" si="43"/>
        <v>3.1547619047619047</v>
      </c>
      <c r="AD293" s="47"/>
      <c r="AF293" s="61"/>
    </row>
    <row r="294" spans="1:32" ht="15.6">
      <c r="A294" s="47"/>
      <c r="B294" s="56">
        <f>+'Ark1'!C1919</f>
        <v>2006</v>
      </c>
      <c r="C294" s="56">
        <f>+'Ark1'!L1919</f>
        <v>8</v>
      </c>
      <c r="D294" s="70" t="s">
        <v>34</v>
      </c>
      <c r="E294" s="359">
        <f>+'Ark1'!Q1919</f>
        <v>417</v>
      </c>
      <c r="F294" s="359">
        <f>+'Ark1'!R1919</f>
        <v>1904</v>
      </c>
      <c r="G294" s="192">
        <f>+'Ark1'!AG1919</f>
        <v>30.078988941548179</v>
      </c>
      <c r="H294" s="192">
        <f t="shared" si="40"/>
        <v>4.1641122510151725</v>
      </c>
      <c r="I294" s="192">
        <f>+'Ark1'!AH1919</f>
        <v>30.979562599332951</v>
      </c>
      <c r="J294" s="192"/>
      <c r="K294" s="192"/>
      <c r="L294" s="169">
        <f>+'Ark1'!U1919</f>
        <v>14.537289915966404</v>
      </c>
      <c r="M294" s="192">
        <f t="shared" si="41"/>
        <v>-1.2400700226368215</v>
      </c>
      <c r="N294" s="192"/>
      <c r="O294" s="192"/>
      <c r="P294" s="192"/>
      <c r="Q294" s="192"/>
      <c r="R294" s="58">
        <f>+'Ark1'!T1919</f>
        <v>6.6197478991596626</v>
      </c>
      <c r="S294" s="192">
        <f t="shared" si="42"/>
        <v>-0.11778088057940117</v>
      </c>
      <c r="T294" s="169">
        <f>+'Ark1'!W1919</f>
        <v>10.8718487394958</v>
      </c>
      <c r="U294" s="106"/>
      <c r="V294" s="79">
        <f>+'Ark1'!X1919</f>
        <v>20.27310924369748</v>
      </c>
      <c r="W294" s="79">
        <f>+'Ark1'!Y1919</f>
        <v>0.42016806722689054</v>
      </c>
      <c r="X294" s="79">
        <f>+'Ark1'!Z1919</f>
        <v>0</v>
      </c>
      <c r="Y294" s="76"/>
      <c r="Z294" s="169">
        <f>+'Ark1'!AA1919</f>
        <v>2.3500170319386142</v>
      </c>
      <c r="AA294" s="58">
        <f>+'Ark1'!AC1919</f>
        <v>1.5958022466442223</v>
      </c>
      <c r="AB294" s="79">
        <f>+'Ark1'!AE1919</f>
        <v>25.713142334205305</v>
      </c>
      <c r="AC294" s="169">
        <f t="shared" si="43"/>
        <v>4.565947242206235</v>
      </c>
      <c r="AD294" s="47"/>
      <c r="AF294" s="61"/>
    </row>
    <row r="295" spans="1:32" ht="15.6">
      <c r="A295" s="47"/>
      <c r="B295" s="56">
        <f>+'Ark1'!C1920</f>
        <v>2006</v>
      </c>
      <c r="C295" s="56">
        <f>+'Ark1'!L1920</f>
        <v>9</v>
      </c>
      <c r="D295" s="70" t="s">
        <v>35</v>
      </c>
      <c r="E295" s="359">
        <f>+'Ark1'!Q1920</f>
        <v>301</v>
      </c>
      <c r="F295" s="359">
        <f>+'Ark1'!R1920</f>
        <v>996</v>
      </c>
      <c r="G295" s="192">
        <f>+'Ark1'!AG1920</f>
        <v>15.734597156398106</v>
      </c>
      <c r="H295" s="192">
        <f t="shared" si="40"/>
        <v>1.2357904738205434</v>
      </c>
      <c r="I295" s="192">
        <f>+'Ark1'!AH1920</f>
        <v>16.946701587088381</v>
      </c>
      <c r="J295" s="192"/>
      <c r="K295" s="192"/>
      <c r="L295" s="169">
        <f>+'Ark1'!U1920</f>
        <v>15.202008032128505</v>
      </c>
      <c r="M295" s="192">
        <f t="shared" si="41"/>
        <v>-1.494151089956544</v>
      </c>
      <c r="N295" s="192"/>
      <c r="O295" s="192"/>
      <c r="P295" s="192"/>
      <c r="Q295" s="192"/>
      <c r="R295" s="58">
        <f>+'Ark1'!T1920</f>
        <v>6.6917670682730961</v>
      </c>
      <c r="S295" s="192">
        <f t="shared" si="42"/>
        <v>-0.27393937891483233</v>
      </c>
      <c r="T295" s="169">
        <f>+'Ark1'!W1920</f>
        <v>10.642570281124499</v>
      </c>
      <c r="U295" s="106"/>
      <c r="V295" s="79">
        <f>+'Ark1'!X1920</f>
        <v>32.028112449799202</v>
      </c>
      <c r="W295" s="79">
        <f>+'Ark1'!Y1920</f>
        <v>0.8032128514056226</v>
      </c>
      <c r="X295" s="79">
        <f>+'Ark1'!Z1920</f>
        <v>0</v>
      </c>
      <c r="Y295" s="76"/>
      <c r="Z295" s="169">
        <f>+'Ark1'!AA1920</f>
        <v>2.5985314017188323</v>
      </c>
      <c r="AA295" s="58">
        <f>+'Ark1'!AC1920</f>
        <v>1.5151088108763076</v>
      </c>
      <c r="AB295" s="79">
        <f>+'Ark1'!AE1920</f>
        <v>19.187887322893324</v>
      </c>
      <c r="AC295" s="169">
        <f t="shared" si="43"/>
        <v>3.308970099667774</v>
      </c>
      <c r="AD295" s="47"/>
      <c r="AF295" s="61"/>
    </row>
    <row r="296" spans="1:32" ht="15.6">
      <c r="A296" s="47"/>
      <c r="B296" s="56">
        <f>+'Ark1'!C1921</f>
        <v>2006</v>
      </c>
      <c r="C296" s="56">
        <f>+'Ark1'!L1921</f>
        <v>10</v>
      </c>
      <c r="D296" s="70" t="s">
        <v>36</v>
      </c>
      <c r="E296" s="359">
        <f>+'Ark1'!Q1921</f>
        <v>137</v>
      </c>
      <c r="F296" s="359">
        <f>+'Ark1'!R1921</f>
        <v>251</v>
      </c>
      <c r="G296" s="192">
        <f>+'Ark1'!AG1921</f>
        <v>3.9652448657187991</v>
      </c>
      <c r="H296" s="192">
        <f t="shared" si="40"/>
        <v>1.1808375467052747</v>
      </c>
      <c r="I296" s="192">
        <f>+'Ark1'!AH1921</f>
        <v>4.489512681037759</v>
      </c>
      <c r="J296" s="192"/>
      <c r="K296" s="192"/>
      <c r="L296" s="169">
        <f>+'Ark1'!U1921</f>
        <v>15.980876494023892</v>
      </c>
      <c r="M296" s="192">
        <f t="shared" si="41"/>
        <v>-1.6348377916904049</v>
      </c>
      <c r="N296" s="192"/>
      <c r="O296" s="192"/>
      <c r="P296" s="192"/>
      <c r="Q296" s="192"/>
      <c r="R296" s="58">
        <f>+'Ark1'!T1921</f>
        <v>6.7131474103585642</v>
      </c>
      <c r="S296" s="192">
        <f t="shared" si="42"/>
        <v>-0.62256687535572386</v>
      </c>
      <c r="T296" s="169">
        <f>+'Ark1'!W1921</f>
        <v>9.5617529880478092</v>
      </c>
      <c r="U296" s="106"/>
      <c r="V296" s="79">
        <f>+'Ark1'!X1921</f>
        <v>43.027888446215137</v>
      </c>
      <c r="W296" s="79">
        <f>+'Ark1'!Y1921</f>
        <v>2.3904382470119523</v>
      </c>
      <c r="X296" s="79">
        <f>+'Ark1'!Z1921</f>
        <v>0</v>
      </c>
      <c r="Y296" s="76"/>
      <c r="Z296" s="169">
        <f>+'Ark1'!AA1921</f>
        <v>3.2747666241907658</v>
      </c>
      <c r="AA296" s="58">
        <f>+'Ark1'!AC1921</f>
        <v>1.558100045304714</v>
      </c>
      <c r="AB296" s="79">
        <f>+'Ark1'!AE1921</f>
        <v>14.54846929348002</v>
      </c>
      <c r="AC296" s="169">
        <f t="shared" si="43"/>
        <v>1.832116788321168</v>
      </c>
      <c r="AD296" s="47"/>
      <c r="AF296" s="61"/>
    </row>
    <row r="297" spans="1:32" ht="15.6">
      <c r="A297" s="47"/>
      <c r="B297" s="56">
        <f>+'Ark1'!C1922</f>
        <v>2006</v>
      </c>
      <c r="C297" s="56">
        <f>+'Ark1'!L1922</f>
        <v>11</v>
      </c>
      <c r="D297" s="70" t="s">
        <v>37</v>
      </c>
      <c r="E297" s="359">
        <f>+'Ark1'!Q1922</f>
        <v>84</v>
      </c>
      <c r="F297" s="359">
        <f>+'Ark1'!R1922</f>
        <v>122</v>
      </c>
      <c r="G297" s="192">
        <f>+'Ark1'!AG1922</f>
        <v>1.9273301737756716</v>
      </c>
      <c r="H297" s="192">
        <f t="shared" si="40"/>
        <v>-0.28030705772790787</v>
      </c>
      <c r="I297" s="192">
        <f>+'Ark1'!AH1922</f>
        <v>2.2777740469634904</v>
      </c>
      <c r="J297" s="192"/>
      <c r="K297" s="192"/>
      <c r="L297" s="169">
        <f>+'Ark1'!U1922</f>
        <v>16.681147540983616</v>
      </c>
      <c r="M297" s="192">
        <f t="shared" si="41"/>
        <v>-0.66209570225962011</v>
      </c>
      <c r="N297" s="192"/>
      <c r="O297" s="192"/>
      <c r="P297" s="192"/>
      <c r="Q297" s="192"/>
      <c r="R297" s="58">
        <f>+'Ark1'!T1922</f>
        <v>6.7950819672131155</v>
      </c>
      <c r="S297" s="192">
        <f t="shared" si="42"/>
        <v>-0.33104415891300931</v>
      </c>
      <c r="T297" s="169">
        <f>+'Ark1'!W1922</f>
        <v>16.393442622950818</v>
      </c>
      <c r="U297" s="106"/>
      <c r="V297" s="79">
        <f>+'Ark1'!X1922</f>
        <v>45.901639344262307</v>
      </c>
      <c r="W297" s="79">
        <f>+'Ark1'!Y1922</f>
        <v>5.7377049180327884</v>
      </c>
      <c r="X297" s="79">
        <f>+'Ark1'!Z1922</f>
        <v>0</v>
      </c>
      <c r="Y297" s="76"/>
      <c r="Z297" s="169">
        <f>+'Ark1'!AA1922</f>
        <v>3.1802755826358871</v>
      </c>
      <c r="AA297" s="58">
        <f>+'Ark1'!AC1922</f>
        <v>1.6090854982947205</v>
      </c>
      <c r="AB297" s="79">
        <f>+'Ark1'!AE1922</f>
        <v>-6.4024278279987907</v>
      </c>
      <c r="AC297" s="169">
        <f t="shared" si="43"/>
        <v>1.4523809523809523</v>
      </c>
      <c r="AD297" s="47"/>
      <c r="AF297" s="61"/>
    </row>
    <row r="298" spans="1:32" ht="15.6">
      <c r="A298" s="47"/>
      <c r="B298" s="56">
        <f>+'Ark1'!C1923</f>
        <v>2006</v>
      </c>
      <c r="C298" s="56">
        <f>+'Ark1'!L1923</f>
        <v>12</v>
      </c>
      <c r="D298" s="70" t="s">
        <v>38</v>
      </c>
      <c r="E298" s="359">
        <f>+'Ark1'!Q1923</f>
        <v>26</v>
      </c>
      <c r="F298" s="359">
        <f>+'Ark1'!R1923</f>
        <v>29</v>
      </c>
      <c r="G298" s="192">
        <f>+'Ark1'!AG1923</f>
        <v>0.45813586097946279</v>
      </c>
      <c r="H298" s="192">
        <f t="shared" si="40"/>
        <v>-0.57607257179698879</v>
      </c>
      <c r="I298" s="192">
        <f>+'Ark1'!AH1923</f>
        <v>0.51283773196337823</v>
      </c>
      <c r="J298" s="192"/>
      <c r="K298" s="192"/>
      <c r="L298" s="169">
        <f>+'Ark1'!U1923</f>
        <v>15.8</v>
      </c>
      <c r="M298" s="192">
        <f t="shared" si="41"/>
        <v>-2.1692307692307615</v>
      </c>
      <c r="N298" s="192"/>
      <c r="O298" s="192"/>
      <c r="P298" s="192"/>
      <c r="Q298" s="192"/>
      <c r="R298" s="58">
        <f>+'Ark1'!T1923</f>
        <v>6.2413793103448238</v>
      </c>
      <c r="S298" s="192">
        <f t="shared" si="42"/>
        <v>-0.43169761273210039</v>
      </c>
      <c r="T298" s="169">
        <f>+'Ark1'!W1923</f>
        <v>6.8965517241379306</v>
      </c>
      <c r="U298" s="106"/>
      <c r="V298" s="79">
        <f>+'Ark1'!X1923</f>
        <v>37.931034482758605</v>
      </c>
      <c r="W298" s="79">
        <f>+'Ark1'!Y1923</f>
        <v>3.4482758620689653</v>
      </c>
      <c r="X298" s="79">
        <f>+'Ark1'!Z1923</f>
        <v>0</v>
      </c>
      <c r="Y298" s="76"/>
      <c r="Z298" s="169">
        <f>+'Ark1'!AA1923</f>
        <v>2.5926953090398461</v>
      </c>
      <c r="AA298" s="58">
        <f>+'Ark1'!AC1923</f>
        <v>1.4775369162502459</v>
      </c>
      <c r="AB298" s="79">
        <f>+'Ark1'!AE1923</f>
        <v>16.112584599193177</v>
      </c>
      <c r="AC298" s="169">
        <f t="shared" si="43"/>
        <v>1.1153846153846154</v>
      </c>
      <c r="AD298" s="47"/>
      <c r="AF298" s="61"/>
    </row>
    <row r="299" spans="1:32" ht="15.6">
      <c r="A299" s="47"/>
      <c r="B299" s="56">
        <f>+'Ark1'!C1924</f>
        <v>2006</v>
      </c>
      <c r="C299" s="56">
        <f>+'Ark1'!L1924</f>
        <v>13</v>
      </c>
      <c r="D299" s="70" t="s">
        <v>39</v>
      </c>
      <c r="E299" s="359">
        <f>+'Ark1'!Q1924</f>
        <v>4</v>
      </c>
      <c r="F299" s="359">
        <f>+'Ark1'!R1924</f>
        <v>4</v>
      </c>
      <c r="G299" s="192">
        <f>+'Ark1'!AG1924</f>
        <v>6.3191153238546571E-2</v>
      </c>
      <c r="H299" s="192">
        <f t="shared" si="40"/>
        <v>-0.13569508383384798</v>
      </c>
      <c r="I299" s="192">
        <f>+'Ark1'!AH1924</f>
        <v>8.0697513039195909E-2</v>
      </c>
      <c r="J299" s="192"/>
      <c r="K299" s="192"/>
      <c r="L299" s="169">
        <f>+'Ark1'!U1924</f>
        <v>18.024999999999999</v>
      </c>
      <c r="M299" s="192">
        <f t="shared" si="41"/>
        <v>-0.77500000000000213</v>
      </c>
      <c r="N299" s="192"/>
      <c r="O299" s="192"/>
      <c r="P299" s="192"/>
      <c r="Q299" s="192"/>
      <c r="R299" s="58">
        <f>+'Ark1'!T1924</f>
        <v>5.25</v>
      </c>
      <c r="S299" s="192">
        <f t="shared" si="42"/>
        <v>-0.65000000000000036</v>
      </c>
      <c r="T299" s="169">
        <f>+'Ark1'!W1924</f>
        <v>0</v>
      </c>
      <c r="U299" s="106"/>
      <c r="V299" s="79">
        <f>+'Ark1'!X1924</f>
        <v>50</v>
      </c>
      <c r="W299" s="79">
        <f>+'Ark1'!Y1924</f>
        <v>25</v>
      </c>
      <c r="X299" s="79">
        <f>+'Ark1'!Z1924</f>
        <v>0</v>
      </c>
      <c r="Y299" s="76"/>
      <c r="Z299" s="169">
        <f>+'Ark1'!AA1924</f>
        <v>5.552195511687251</v>
      </c>
      <c r="AA299" s="58">
        <f>+'Ark1'!AC1924</f>
        <v>2.0463381929681126</v>
      </c>
      <c r="AB299" s="79">
        <f>+'Ark1'!AE1924</f>
        <v>92.140946255432354</v>
      </c>
      <c r="AC299" s="169">
        <f t="shared" si="43"/>
        <v>1</v>
      </c>
      <c r="AD299" s="47"/>
      <c r="AF299" s="61"/>
    </row>
    <row r="300" spans="1:32" ht="15.6">
      <c r="A300" s="47"/>
      <c r="B300" s="56">
        <f>+'Ark1'!C1925</f>
        <v>2006</v>
      </c>
      <c r="C300" s="56">
        <f>+'Ark1'!L1925</f>
        <v>14</v>
      </c>
      <c r="D300" s="70" t="s">
        <v>410</v>
      </c>
      <c r="E300" s="359">
        <f>+'Ark1'!Q1925</f>
        <v>0</v>
      </c>
      <c r="F300" s="359">
        <f>+'Ark1'!R1925</f>
        <v>0</v>
      </c>
      <c r="G300" s="192">
        <f>+'Ark1'!AG1925</f>
        <v>0</v>
      </c>
      <c r="H300" s="192">
        <f t="shared" si="40"/>
        <v>-5.966587112171836E-2</v>
      </c>
      <c r="I300" s="192">
        <f>+'Ark1'!AH1925</f>
        <v>0</v>
      </c>
      <c r="J300" s="192"/>
      <c r="K300" s="192"/>
      <c r="L300" s="169">
        <f>+'Ark1'!U1925</f>
        <v>0</v>
      </c>
      <c r="M300" s="192">
        <f t="shared" si="41"/>
        <v>-15.4</v>
      </c>
      <c r="N300" s="192"/>
      <c r="O300" s="192"/>
      <c r="P300" s="192"/>
      <c r="Q300" s="192"/>
      <c r="R300" s="58">
        <f>+'Ark1'!T1925</f>
        <v>0</v>
      </c>
      <c r="S300" s="192">
        <f t="shared" si="42"/>
        <v>-4.6666666666666679</v>
      </c>
      <c r="T300" s="169">
        <f>+'Ark1'!W1925</f>
        <v>0</v>
      </c>
      <c r="U300" s="106"/>
      <c r="V300" s="79">
        <f>+'Ark1'!X1925</f>
        <v>0</v>
      </c>
      <c r="W300" s="79">
        <f>+'Ark1'!Y1925</f>
        <v>0</v>
      </c>
      <c r="X300" s="79">
        <f>+'Ark1'!Z1925</f>
        <v>0</v>
      </c>
      <c r="Y300" s="76"/>
      <c r="Z300" s="169">
        <f>+'Ark1'!AA1925</f>
        <v>0</v>
      </c>
      <c r="AA300" s="58">
        <f>+'Ark1'!AC1925</f>
        <v>0</v>
      </c>
      <c r="AB300" s="79">
        <f>+'Ark1'!AE1925</f>
        <v>0</v>
      </c>
      <c r="AC300" s="169" t="e">
        <f t="shared" si="43"/>
        <v>#DIV/0!</v>
      </c>
      <c r="AD300" s="47"/>
      <c r="AF300" s="61"/>
    </row>
    <row r="301" spans="1:32" ht="15.6">
      <c r="A301" s="47"/>
      <c r="B301" s="56">
        <f>+'Ark1'!C1926</f>
        <v>2006</v>
      </c>
      <c r="C301" s="56">
        <f>+'Ark1'!L1926</f>
        <v>15</v>
      </c>
      <c r="D301" s="70" t="s">
        <v>40</v>
      </c>
      <c r="E301" s="359">
        <f>+'Ark1'!Q1926</f>
        <v>0</v>
      </c>
      <c r="F301" s="359">
        <f>+'Ark1'!R1926</f>
        <v>0</v>
      </c>
      <c r="G301" s="192">
        <f>+'Ark1'!AG1926</f>
        <v>0</v>
      </c>
      <c r="H301" s="192">
        <f t="shared" si="40"/>
        <v>-1.9888623707239456E-2</v>
      </c>
      <c r="I301" s="192">
        <f>+'Ark1'!AH1926</f>
        <v>0</v>
      </c>
      <c r="J301" s="192"/>
      <c r="K301" s="192"/>
      <c r="L301" s="169">
        <f>+'Ark1'!U1926</f>
        <v>0</v>
      </c>
      <c r="M301" s="192">
        <f t="shared" si="41"/>
        <v>-15.2</v>
      </c>
      <c r="N301" s="192"/>
      <c r="O301" s="192"/>
      <c r="P301" s="192"/>
      <c r="Q301" s="192"/>
      <c r="R301" s="58">
        <f>+'Ark1'!T1926</f>
        <v>0</v>
      </c>
      <c r="S301" s="192">
        <f t="shared" si="42"/>
        <v>-4</v>
      </c>
      <c r="T301" s="169">
        <f>+'Ark1'!W1926</f>
        <v>0</v>
      </c>
      <c r="U301" s="106"/>
      <c r="V301" s="79">
        <f>+'Ark1'!X1926</f>
        <v>0</v>
      </c>
      <c r="W301" s="79">
        <f>+'Ark1'!Y1926</f>
        <v>0</v>
      </c>
      <c r="X301" s="79">
        <f>+'Ark1'!Z1926</f>
        <v>0</v>
      </c>
      <c r="Y301" s="76"/>
      <c r="Z301" s="169">
        <f>+'Ark1'!AA1926</f>
        <v>0</v>
      </c>
      <c r="AA301" s="58">
        <f>+'Ark1'!AC1926</f>
        <v>0</v>
      </c>
      <c r="AB301" s="79">
        <f>+'Ark1'!AE1926</f>
        <v>0</v>
      </c>
      <c r="AC301" s="169" t="e">
        <f t="shared" si="43"/>
        <v>#DIV/0!</v>
      </c>
      <c r="AD301" s="47"/>
      <c r="AF301" s="61"/>
    </row>
    <row r="302" spans="1:32" ht="15.6">
      <c r="A302" s="47"/>
      <c r="B302">
        <f>+'Ark1'!C1927</f>
        <v>2005</v>
      </c>
      <c r="C302">
        <f>+'Ark1'!L1927</f>
        <v>1</v>
      </c>
      <c r="D302" s="3" t="str">
        <f t="shared" ref="D302" si="44">+D287</f>
        <v>P-</v>
      </c>
      <c r="E302" s="347">
        <f>+'Ark1'!Q1927</f>
        <v>1</v>
      </c>
      <c r="F302" s="347">
        <f>+'Ark1'!R1927</f>
        <v>1</v>
      </c>
      <c r="G302" s="210">
        <f>+'Ark1'!AG1927</f>
        <v>1.9888623707239456E-2</v>
      </c>
      <c r="H302" s="210">
        <f t="shared" si="40"/>
        <v>1.9888623707239456E-2</v>
      </c>
      <c r="I302" s="210">
        <f>+'Ark1'!AH1927</f>
        <v>2.1027490468198899E-2</v>
      </c>
      <c r="J302" s="210"/>
      <c r="K302" s="210"/>
      <c r="L302" s="102">
        <f>+'Ark1'!U1927</f>
        <v>15.9</v>
      </c>
      <c r="M302" s="210">
        <f t="shared" si="41"/>
        <v>15.9</v>
      </c>
      <c r="N302" s="210"/>
      <c r="O302" s="210"/>
      <c r="P302" s="210"/>
      <c r="Q302" s="210"/>
      <c r="R302" s="1">
        <f>+'Ark1'!T1927</f>
        <v>2</v>
      </c>
      <c r="S302" s="210">
        <f t="shared" si="42"/>
        <v>2</v>
      </c>
      <c r="T302" s="102">
        <f>+'Ark1'!W1927</f>
        <v>0</v>
      </c>
      <c r="U302" s="106"/>
      <c r="V302" s="11">
        <f>+'Ark1'!X1927</f>
        <v>0</v>
      </c>
      <c r="W302" s="11">
        <f>+'Ark1'!Y1927</f>
        <v>0</v>
      </c>
      <c r="X302" s="11">
        <f>+'Ark1'!Z1927</f>
        <v>0</v>
      </c>
      <c r="Y302" s="76"/>
      <c r="Z302" s="102">
        <f>+'Ark1'!AA1927</f>
        <v>0</v>
      </c>
      <c r="AA302" s="1">
        <f>+'Ark1'!AC1927</f>
        <v>0</v>
      </c>
      <c r="AB302" s="11">
        <f>+'Ark1'!AE1927</f>
        <v>0</v>
      </c>
      <c r="AC302" s="102">
        <f t="shared" si="43"/>
        <v>1</v>
      </c>
      <c r="AD302" s="47"/>
      <c r="AF302" s="61"/>
    </row>
    <row r="303" spans="1:32" ht="15.6">
      <c r="A303" s="47"/>
      <c r="B303">
        <f>+'Ark1'!C1928</f>
        <v>2005</v>
      </c>
      <c r="C303">
        <f>+'Ark1'!L1928</f>
        <v>2</v>
      </c>
      <c r="D303" s="3" t="str">
        <f t="shared" si="38"/>
        <v>P</v>
      </c>
      <c r="E303" s="347">
        <f>+'Ark1'!Q1928</f>
        <v>7</v>
      </c>
      <c r="F303" s="347">
        <f>+'Ark1'!R1928</f>
        <v>13</v>
      </c>
      <c r="G303" s="210">
        <f>+'Ark1'!AG1928</f>
        <v>0.2585521081941129</v>
      </c>
      <c r="H303" s="210">
        <f t="shared" si="40"/>
        <v>0.2585521081941129</v>
      </c>
      <c r="I303" s="210">
        <f>+'Ark1'!AH1928</f>
        <v>0.17734506111858303</v>
      </c>
      <c r="J303" s="210"/>
      <c r="K303" s="210"/>
      <c r="L303" s="102">
        <f>+'Ark1'!U1928</f>
        <v>10.315384615384612</v>
      </c>
      <c r="M303" s="210">
        <f t="shared" si="41"/>
        <v>10.315384615384612</v>
      </c>
      <c r="N303" s="210"/>
      <c r="O303" s="210"/>
      <c r="P303" s="210"/>
      <c r="Q303" s="210"/>
      <c r="R303" s="1">
        <f>+'Ark1'!T1928</f>
        <v>2.9230769230769238</v>
      </c>
      <c r="S303" s="210">
        <f t="shared" si="42"/>
        <v>2.9230769230769238</v>
      </c>
      <c r="T303" s="102">
        <f>+'Ark1'!W1928</f>
        <v>0</v>
      </c>
      <c r="U303" s="106"/>
      <c r="V303" s="11">
        <f>+'Ark1'!X1928</f>
        <v>0</v>
      </c>
      <c r="W303" s="11">
        <f>+'Ark1'!Y1928</f>
        <v>0</v>
      </c>
      <c r="X303" s="11">
        <f>+'Ark1'!Z1928</f>
        <v>0</v>
      </c>
      <c r="Y303" s="76"/>
      <c r="Z303" s="102">
        <f>+'Ark1'!AA1928</f>
        <v>2.0938908037968202</v>
      </c>
      <c r="AA303" s="1">
        <f>+'Ark1'!AC1928</f>
        <v>0.72975638311578117</v>
      </c>
      <c r="AB303" s="11">
        <f>+'Ark1'!AE1928</f>
        <v>8.1320615709723114</v>
      </c>
      <c r="AC303" s="102">
        <f t="shared" si="43"/>
        <v>1.8571428571428572</v>
      </c>
      <c r="AD303" s="47"/>
      <c r="AF303" s="61"/>
    </row>
    <row r="304" spans="1:32" ht="15.6">
      <c r="A304" s="47"/>
      <c r="B304">
        <f>+'Ark1'!C1929</f>
        <v>2005</v>
      </c>
      <c r="C304">
        <f>+'Ark1'!L1929</f>
        <v>3</v>
      </c>
      <c r="D304" s="3" t="str">
        <f t="shared" si="38"/>
        <v>P+</v>
      </c>
      <c r="E304" s="347">
        <f>+'Ark1'!Q1929</f>
        <v>43</v>
      </c>
      <c r="F304" s="347">
        <f>+'Ark1'!R1929</f>
        <v>68</v>
      </c>
      <c r="G304" s="210">
        <f>+'Ark1'!AG1929</f>
        <v>1.3524264120922831</v>
      </c>
      <c r="H304" s="210">
        <f t="shared" si="40"/>
        <v>1.3524264120922831</v>
      </c>
      <c r="I304" s="210">
        <f>+'Ark1'!AH1929</f>
        <v>1.0238668629232437</v>
      </c>
      <c r="J304" s="210"/>
      <c r="K304" s="210"/>
      <c r="L304" s="102">
        <f>+'Ark1'!U1929</f>
        <v>11.385294117647064</v>
      </c>
      <c r="M304" s="210">
        <f t="shared" si="41"/>
        <v>11.385294117647064</v>
      </c>
      <c r="N304" s="210"/>
      <c r="O304" s="210"/>
      <c r="P304" s="210"/>
      <c r="Q304" s="210"/>
      <c r="R304" s="1">
        <f>+'Ark1'!T1929</f>
        <v>3.7941176470588238</v>
      </c>
      <c r="S304" s="210">
        <f t="shared" si="42"/>
        <v>3.7941176470588238</v>
      </c>
      <c r="T304" s="102">
        <f>+'Ark1'!W1929</f>
        <v>0</v>
      </c>
      <c r="U304" s="106"/>
      <c r="V304" s="11">
        <f>+'Ark1'!X1929</f>
        <v>0</v>
      </c>
      <c r="W304" s="11">
        <f>+'Ark1'!Y1929</f>
        <v>0</v>
      </c>
      <c r="X304" s="11">
        <f>+'Ark1'!Z1929</f>
        <v>0</v>
      </c>
      <c r="Y304" s="76"/>
      <c r="Z304" s="102">
        <f>+'Ark1'!AA1929</f>
        <v>2.2273873316644996</v>
      </c>
      <c r="AA304" s="1">
        <f>+'Ark1'!AC1929</f>
        <v>1.078654165934839</v>
      </c>
      <c r="AB304" s="11">
        <f>+'Ark1'!AE1929</f>
        <v>12.850225340182497</v>
      </c>
      <c r="AC304" s="102">
        <f t="shared" si="43"/>
        <v>1.5813953488372092</v>
      </c>
      <c r="AD304" s="47"/>
      <c r="AF304" s="61"/>
    </row>
    <row r="305" spans="1:32" ht="15.6">
      <c r="A305" s="47"/>
      <c r="B305">
        <f>+'Ark1'!C1930</f>
        <v>2005</v>
      </c>
      <c r="C305">
        <f>+'Ark1'!L1930</f>
        <v>4</v>
      </c>
      <c r="D305" s="3" t="str">
        <f t="shared" si="38"/>
        <v>O-</v>
      </c>
      <c r="E305" s="347">
        <f>+'Ark1'!Q1930</f>
        <v>93</v>
      </c>
      <c r="F305" s="347">
        <f>+'Ark1'!R1930</f>
        <v>223</v>
      </c>
      <c r="G305" s="210">
        <f>+'Ark1'!AG1930</f>
        <v>4.4351630867143994</v>
      </c>
      <c r="H305" s="210">
        <f t="shared" si="40"/>
        <v>4.4351630867143994</v>
      </c>
      <c r="I305" s="210">
        <f>+'Ark1'!AH1930</f>
        <v>3.6669827402655271</v>
      </c>
      <c r="J305" s="210"/>
      <c r="K305" s="210"/>
      <c r="L305" s="102">
        <f>+'Ark1'!U1930</f>
        <v>12.43408071748879</v>
      </c>
      <c r="M305" s="210">
        <f t="shared" si="41"/>
        <v>12.43408071748879</v>
      </c>
      <c r="N305" s="210"/>
      <c r="O305" s="210"/>
      <c r="P305" s="210"/>
      <c r="Q305" s="210"/>
      <c r="R305" s="1">
        <f>+'Ark1'!T1930</f>
        <v>4.4439461883408065</v>
      </c>
      <c r="S305" s="210">
        <f t="shared" si="42"/>
        <v>4.4439461883408065</v>
      </c>
      <c r="T305" s="102">
        <f>+'Ark1'!W1930</f>
        <v>0</v>
      </c>
      <c r="U305" s="106"/>
      <c r="V305" s="11">
        <f>+'Ark1'!X1930</f>
        <v>1.7937219730941703</v>
      </c>
      <c r="W305" s="11">
        <f>+'Ark1'!Y1930</f>
        <v>0</v>
      </c>
      <c r="X305" s="11">
        <f>+'Ark1'!Z1930</f>
        <v>0</v>
      </c>
      <c r="Y305" s="76"/>
      <c r="Z305" s="102">
        <f>+'Ark1'!AA1930</f>
        <v>1.9611941390091303</v>
      </c>
      <c r="AA305" s="1">
        <f>+'Ark1'!AC1930</f>
        <v>1.2073194697498415</v>
      </c>
      <c r="AB305" s="11">
        <f>+'Ark1'!AE1930</f>
        <v>14.265838513168925</v>
      </c>
      <c r="AC305" s="102">
        <f t="shared" si="43"/>
        <v>2.3978494623655915</v>
      </c>
      <c r="AD305" s="47"/>
      <c r="AF305" s="61"/>
    </row>
    <row r="306" spans="1:32" ht="15.6">
      <c r="A306" s="47"/>
      <c r="B306">
        <f>+'Ark1'!C1931</f>
        <v>2005</v>
      </c>
      <c r="C306">
        <f>+'Ark1'!L1931</f>
        <v>5</v>
      </c>
      <c r="D306" s="3" t="str">
        <f t="shared" si="38"/>
        <v>O</v>
      </c>
      <c r="E306" s="347">
        <f>+'Ark1'!Q1931</f>
        <v>245</v>
      </c>
      <c r="F306" s="347">
        <f>+'Ark1'!R1931</f>
        <v>815</v>
      </c>
      <c r="G306" s="210">
        <f>+'Ark1'!AG1931</f>
        <v>16.209228321400158</v>
      </c>
      <c r="H306" s="210">
        <f t="shared" si="40"/>
        <v>16.209228321400158</v>
      </c>
      <c r="I306" s="210">
        <f>+'Ark1'!AH1931</f>
        <v>14.74595749801958</v>
      </c>
      <c r="J306" s="210"/>
      <c r="K306" s="210"/>
      <c r="L306" s="102">
        <f>+'Ark1'!U1931</f>
        <v>13.681226993865039</v>
      </c>
      <c r="M306" s="210">
        <f t="shared" si="41"/>
        <v>13.681226993865039</v>
      </c>
      <c r="N306" s="210"/>
      <c r="O306" s="210"/>
      <c r="P306" s="210"/>
      <c r="Q306" s="210"/>
      <c r="R306" s="1">
        <f>+'Ark1'!T1931</f>
        <v>5.6441717791411046</v>
      </c>
      <c r="S306" s="210">
        <f t="shared" si="42"/>
        <v>5.6441717791411046</v>
      </c>
      <c r="T306" s="102">
        <f>+'Ark1'!W1931</f>
        <v>1.2269938650306749</v>
      </c>
      <c r="U306" s="106"/>
      <c r="V306" s="11">
        <f>+'Ark1'!X1931</f>
        <v>10.552147239263803</v>
      </c>
      <c r="W306" s="11">
        <f>+'Ark1'!Y1931</f>
        <v>0</v>
      </c>
      <c r="X306" s="11">
        <f>+'Ark1'!Z1931</f>
        <v>0</v>
      </c>
      <c r="Y306" s="76"/>
      <c r="Z306" s="102">
        <f>+'Ark1'!AA1931</f>
        <v>2.1039672642622365</v>
      </c>
      <c r="AA306" s="1">
        <f>+'Ark1'!AC1931</f>
        <v>1.3277638454889595</v>
      </c>
      <c r="AB306" s="11">
        <f>+'Ark1'!AE1931</f>
        <v>11.905326876186521</v>
      </c>
      <c r="AC306" s="102">
        <f t="shared" si="43"/>
        <v>3.3265306122448979</v>
      </c>
      <c r="AD306" s="47"/>
      <c r="AF306" s="61"/>
    </row>
    <row r="307" spans="1:32" ht="15.6">
      <c r="A307" s="47"/>
      <c r="B307">
        <f>+'Ark1'!C1932</f>
        <v>2005</v>
      </c>
      <c r="C307">
        <f>+'Ark1'!L1932</f>
        <v>6</v>
      </c>
      <c r="D307" s="3" t="str">
        <f t="shared" si="38"/>
        <v>O+</v>
      </c>
      <c r="E307" s="347">
        <f>+'Ark1'!Q1932</f>
        <v>283</v>
      </c>
      <c r="F307" s="347">
        <f>+'Ark1'!R1932</f>
        <v>779</v>
      </c>
      <c r="G307" s="210">
        <f>+'Ark1'!AG1932</f>
        <v>15.493237867939539</v>
      </c>
      <c r="H307" s="210">
        <f t="shared" si="40"/>
        <v>15.493237867939539</v>
      </c>
      <c r="I307" s="210">
        <f>+'Ark1'!AH1932</f>
        <v>14.601410032096693</v>
      </c>
      <c r="J307" s="210"/>
      <c r="K307" s="210"/>
      <c r="L307" s="102">
        <f>+'Ark1'!U1932</f>
        <v>14.173170731707337</v>
      </c>
      <c r="M307" s="210">
        <f t="shared" si="41"/>
        <v>14.173170731707337</v>
      </c>
      <c r="N307" s="210"/>
      <c r="O307" s="210"/>
      <c r="P307" s="210"/>
      <c r="Q307" s="210"/>
      <c r="R307" s="1">
        <f>+'Ark1'!T1932</f>
        <v>6.012836970474968</v>
      </c>
      <c r="S307" s="210">
        <f t="shared" si="42"/>
        <v>6.012836970474968</v>
      </c>
      <c r="T307" s="102">
        <f>+'Ark1'!W1932</f>
        <v>2.4390243902439024</v>
      </c>
      <c r="U307" s="106"/>
      <c r="V307" s="11">
        <f>+'Ark1'!X1932</f>
        <v>21.566110397946087</v>
      </c>
      <c r="W307" s="11">
        <f>+'Ark1'!Y1932</f>
        <v>0.38510911424903721</v>
      </c>
      <c r="X307" s="11">
        <f>+'Ark1'!Z1932</f>
        <v>0</v>
      </c>
      <c r="Y307" s="76"/>
      <c r="Z307" s="102">
        <f>+'Ark1'!AA1932</f>
        <v>2.4260326648145929</v>
      </c>
      <c r="AA307" s="1">
        <f>+'Ark1'!AC1932</f>
        <v>1.406874571320796</v>
      </c>
      <c r="AB307" s="11">
        <f>+'Ark1'!AE1932</f>
        <v>8.5100912753415123</v>
      </c>
      <c r="AC307" s="102">
        <f t="shared" si="43"/>
        <v>2.7526501766784452</v>
      </c>
      <c r="AD307" s="47"/>
      <c r="AF307" s="61"/>
    </row>
    <row r="308" spans="1:32" ht="15.6">
      <c r="A308" s="47"/>
      <c r="B308">
        <f>+'Ark1'!C1933</f>
        <v>2005</v>
      </c>
      <c r="C308">
        <f>+'Ark1'!L1933</f>
        <v>7</v>
      </c>
      <c r="D308" s="3" t="str">
        <f t="shared" si="38"/>
        <v>R-</v>
      </c>
      <c r="E308" s="347">
        <f>+'Ark1'!Q1933</f>
        <v>271</v>
      </c>
      <c r="F308" s="347">
        <f>+'Ark1'!R1933</f>
        <v>780</v>
      </c>
      <c r="G308" s="210">
        <f>+'Ark1'!AG1933</f>
        <v>15.51312649164678</v>
      </c>
      <c r="H308" s="210">
        <f t="shared" si="40"/>
        <v>15.51312649164678</v>
      </c>
      <c r="I308" s="210">
        <f>+'Ark1'!AH1933</f>
        <v>15.106334300068902</v>
      </c>
      <c r="J308" s="210"/>
      <c r="K308" s="210"/>
      <c r="L308" s="102">
        <f>+'Ark1'!U1933</f>
        <v>14.644487179487188</v>
      </c>
      <c r="M308" s="210">
        <f t="shared" si="41"/>
        <v>14.644487179487188</v>
      </c>
      <c r="N308" s="210"/>
      <c r="O308" s="210"/>
      <c r="P308" s="210"/>
      <c r="Q308" s="210"/>
      <c r="R308" s="1">
        <f>+'Ark1'!T1933</f>
        <v>6.3076923076923057</v>
      </c>
      <c r="S308" s="210">
        <f t="shared" si="42"/>
        <v>6.3076923076923057</v>
      </c>
      <c r="T308" s="102">
        <f>+'Ark1'!W1933</f>
        <v>5.6410256410256396</v>
      </c>
      <c r="U308" s="106"/>
      <c r="V308" s="11">
        <f>+'Ark1'!X1933</f>
        <v>28.846153846153847</v>
      </c>
      <c r="W308" s="11">
        <f>+'Ark1'!Y1933</f>
        <v>0.25641025641025639</v>
      </c>
      <c r="X308" s="11">
        <f>+'Ark1'!Z1933</f>
        <v>0</v>
      </c>
      <c r="Y308" s="76"/>
      <c r="Z308" s="102">
        <f>+'Ark1'!AA1933</f>
        <v>2.4825148267875017</v>
      </c>
      <c r="AA308" s="1">
        <f>+'Ark1'!AC1933</f>
        <v>1.4385506622602999</v>
      </c>
      <c r="AB308" s="11">
        <f>+'Ark1'!AE1933</f>
        <v>3.1169049434733673</v>
      </c>
      <c r="AC308" s="102">
        <f t="shared" si="43"/>
        <v>2.878228782287823</v>
      </c>
      <c r="AD308" s="47"/>
      <c r="AF308" s="61"/>
    </row>
    <row r="309" spans="1:32" ht="15.6">
      <c r="A309" s="47"/>
      <c r="B309">
        <f>+'Ark1'!C1934</f>
        <v>2005</v>
      </c>
      <c r="C309">
        <f>+'Ark1'!L1934</f>
        <v>8</v>
      </c>
      <c r="D309" s="3" t="str">
        <f t="shared" si="38"/>
        <v>R</v>
      </c>
      <c r="E309" s="347">
        <f>+'Ark1'!Q1934</f>
        <v>317</v>
      </c>
      <c r="F309" s="347">
        <f>+'Ark1'!R1934</f>
        <v>1303</v>
      </c>
      <c r="G309" s="210">
        <f>+'Ark1'!AG1934</f>
        <v>25.914876690533006</v>
      </c>
      <c r="H309" s="210">
        <f t="shared" si="40"/>
        <v>25.914876690533006</v>
      </c>
      <c r="I309" s="210">
        <f>+'Ark1'!AH1934</f>
        <v>27.187487188439377</v>
      </c>
      <c r="J309" s="210"/>
      <c r="K309" s="210"/>
      <c r="L309" s="102">
        <f>+'Ark1'!U1934</f>
        <v>15.777359938603226</v>
      </c>
      <c r="M309" s="210">
        <f t="shared" si="41"/>
        <v>15.777359938603226</v>
      </c>
      <c r="N309" s="210"/>
      <c r="O309" s="210"/>
      <c r="P309" s="210"/>
      <c r="Q309" s="210"/>
      <c r="R309" s="1">
        <f>+'Ark1'!T1934</f>
        <v>6.7375287797390637</v>
      </c>
      <c r="S309" s="210">
        <f t="shared" si="42"/>
        <v>6.7375287797390637</v>
      </c>
      <c r="T309" s="102">
        <f>+'Ark1'!W1934</f>
        <v>9.8234842670759779</v>
      </c>
      <c r="U309" s="106"/>
      <c r="V309" s="11">
        <f>+'Ark1'!X1934</f>
        <v>45.663852647736</v>
      </c>
      <c r="W309" s="11">
        <f>+'Ark1'!Y1934</f>
        <v>0.61396776669224851</v>
      </c>
      <c r="X309" s="11">
        <f>+'Ark1'!Z1934</f>
        <v>0</v>
      </c>
      <c r="Y309" s="76"/>
      <c r="Z309" s="102">
        <f>+'Ark1'!AA1934</f>
        <v>2.6212166564268804</v>
      </c>
      <c r="AA309" s="1">
        <f>+'Ark1'!AC1934</f>
        <v>0</v>
      </c>
      <c r="AB309" s="11">
        <f>+'Ark1'!AE1934</f>
        <v>0</v>
      </c>
      <c r="AC309" s="102">
        <f t="shared" si="43"/>
        <v>4.1104100946372242</v>
      </c>
      <c r="AD309" s="47"/>
      <c r="AF309" s="61"/>
    </row>
    <row r="310" spans="1:32" ht="15.6">
      <c r="A310" s="47"/>
      <c r="B310">
        <f>+'Ark1'!C1935</f>
        <v>2005</v>
      </c>
      <c r="C310">
        <f>+'Ark1'!L1935</f>
        <v>9</v>
      </c>
      <c r="D310" s="3" t="str">
        <f t="shared" si="38"/>
        <v>R+</v>
      </c>
      <c r="E310" s="347">
        <f>+'Ark1'!Q1935</f>
        <v>243</v>
      </c>
      <c r="F310" s="347">
        <f>+'Ark1'!R1935</f>
        <v>729</v>
      </c>
      <c r="G310" s="210">
        <f>+'Ark1'!AG1935</f>
        <v>14.498806682577563</v>
      </c>
      <c r="H310" s="210">
        <f t="shared" si="40"/>
        <v>14.498806682577563</v>
      </c>
      <c r="I310" s="210">
        <f>+'Ark1'!AH1935</f>
        <v>16.09661007759011</v>
      </c>
      <c r="J310" s="210"/>
      <c r="K310" s="210"/>
      <c r="L310" s="102">
        <f>+'Ark1'!U1935</f>
        <v>16.696159122085049</v>
      </c>
      <c r="M310" s="210">
        <f t="shared" si="41"/>
        <v>16.696159122085049</v>
      </c>
      <c r="N310" s="210"/>
      <c r="O310" s="210"/>
      <c r="P310" s="210"/>
      <c r="Q310" s="210"/>
      <c r="R310" s="1">
        <f>+'Ark1'!T1935</f>
        <v>6.9657064471879284</v>
      </c>
      <c r="S310" s="210">
        <f t="shared" si="42"/>
        <v>6.9657064471879284</v>
      </c>
      <c r="T310" s="102">
        <f>+'Ark1'!W1935</f>
        <v>12.757201646090531</v>
      </c>
      <c r="U310" s="106"/>
      <c r="V310" s="11">
        <f>+'Ark1'!X1935</f>
        <v>52.674897119341558</v>
      </c>
      <c r="W310" s="11">
        <f>+'Ark1'!Y1935</f>
        <v>2.606310013717422</v>
      </c>
      <c r="X310" s="11">
        <f>+'Ark1'!Z1935</f>
        <v>0</v>
      </c>
      <c r="Y310" s="76"/>
      <c r="Z310" s="102">
        <f>+'Ark1'!AA1935</f>
        <v>3.0493897938108634</v>
      </c>
      <c r="AA310" s="1">
        <f>+'Ark1'!AC1935</f>
        <v>1.5072493598006989</v>
      </c>
      <c r="AB310" s="11">
        <f>+'Ark1'!AE1935</f>
        <v>10.004228099382011</v>
      </c>
      <c r="AC310" s="102">
        <f t="shared" si="43"/>
        <v>3</v>
      </c>
      <c r="AD310" s="47"/>
      <c r="AF310" s="61"/>
    </row>
    <row r="311" spans="1:32" ht="15.6">
      <c r="A311" s="47"/>
      <c r="B311">
        <f>+'Ark1'!C1936</f>
        <v>2005</v>
      </c>
      <c r="C311">
        <f>+'Ark1'!L1936</f>
        <v>10</v>
      </c>
      <c r="D311" s="3" t="str">
        <f t="shared" si="38"/>
        <v>U-</v>
      </c>
      <c r="E311" s="347">
        <f>+'Ark1'!Q1936</f>
        <v>93</v>
      </c>
      <c r="F311" s="347">
        <f>+'Ark1'!R1936</f>
        <v>140</v>
      </c>
      <c r="G311" s="210">
        <f>+'Ark1'!AG1936</f>
        <v>2.7844073190135243</v>
      </c>
      <c r="H311" s="210">
        <f t="shared" si="40"/>
        <v>2.7844073190135243</v>
      </c>
      <c r="I311" s="210">
        <f>+'Ark1'!AH1936</f>
        <v>3.261509244822145</v>
      </c>
      <c r="J311" s="210"/>
      <c r="K311" s="210"/>
      <c r="L311" s="102">
        <f>+'Ark1'!U1936</f>
        <v>17.615714285714297</v>
      </c>
      <c r="M311" s="210">
        <f t="shared" si="41"/>
        <v>17.615714285714297</v>
      </c>
      <c r="N311" s="210"/>
      <c r="O311" s="210"/>
      <c r="P311" s="210"/>
      <c r="Q311" s="210"/>
      <c r="R311" s="1">
        <f>+'Ark1'!T1936</f>
        <v>7.3357142857142881</v>
      </c>
      <c r="S311" s="210">
        <f t="shared" si="42"/>
        <v>7.3357142857142881</v>
      </c>
      <c r="T311" s="102">
        <f>+'Ark1'!W1936</f>
        <v>15</v>
      </c>
      <c r="U311" s="106"/>
      <c r="V311" s="11">
        <f>+'Ark1'!X1936</f>
        <v>70.714285714285694</v>
      </c>
      <c r="W311" s="11">
        <f>+'Ark1'!Y1936</f>
        <v>5.7142857142857153</v>
      </c>
      <c r="X311" s="11">
        <f>+'Ark1'!Z1936</f>
        <v>0</v>
      </c>
      <c r="Y311" s="76"/>
      <c r="Z311" s="102">
        <f>+'Ark1'!AA1936</f>
        <v>3.2884488620574519</v>
      </c>
      <c r="AA311" s="1">
        <f>+'Ark1'!AC1936</f>
        <v>1.5005271182664677</v>
      </c>
      <c r="AB311" s="11">
        <f>+'Ark1'!AE1936</f>
        <v>15.367519649421851</v>
      </c>
      <c r="AC311" s="102">
        <f t="shared" si="43"/>
        <v>1.5053763440860215</v>
      </c>
      <c r="AD311" s="47"/>
      <c r="AF311" s="61"/>
    </row>
    <row r="312" spans="1:32" ht="15.6">
      <c r="A312" s="47"/>
      <c r="B312">
        <f>+'Ark1'!C1937</f>
        <v>2005</v>
      </c>
      <c r="C312">
        <f>+'Ark1'!L1937</f>
        <v>11</v>
      </c>
      <c r="D312" s="3" t="str">
        <f t="shared" si="38"/>
        <v>U</v>
      </c>
      <c r="E312" s="347">
        <f>+'Ark1'!Q1937</f>
        <v>59</v>
      </c>
      <c r="F312" s="347">
        <f>+'Ark1'!R1937</f>
        <v>111</v>
      </c>
      <c r="G312" s="210">
        <f>+'Ark1'!AG1937</f>
        <v>2.2076372315035795</v>
      </c>
      <c r="H312" s="210">
        <f t="shared" si="40"/>
        <v>2.2076372315035795</v>
      </c>
      <c r="I312" s="210">
        <f>+'Ark1'!AH1937</f>
        <v>2.545913327064758</v>
      </c>
      <c r="J312" s="210"/>
      <c r="K312" s="210"/>
      <c r="L312" s="102">
        <f>+'Ark1'!U1937</f>
        <v>17.343243243243236</v>
      </c>
      <c r="M312" s="210">
        <f t="shared" si="41"/>
        <v>17.343243243243236</v>
      </c>
      <c r="N312" s="210"/>
      <c r="O312" s="210"/>
      <c r="P312" s="210"/>
      <c r="Q312" s="210"/>
      <c r="R312" s="1">
        <f>+'Ark1'!T1937</f>
        <v>7.1261261261261248</v>
      </c>
      <c r="S312" s="210">
        <f t="shared" si="42"/>
        <v>7.1261261261261248</v>
      </c>
      <c r="T312" s="102">
        <f>+'Ark1'!W1937</f>
        <v>18.018018018018012</v>
      </c>
      <c r="U312" s="106"/>
      <c r="V312" s="11">
        <f>+'Ark1'!X1937</f>
        <v>60.360360360360346</v>
      </c>
      <c r="W312" s="11">
        <f>+'Ark1'!Y1937</f>
        <v>7.2072072072072046</v>
      </c>
      <c r="X312" s="11">
        <f>+'Ark1'!Z1937</f>
        <v>0</v>
      </c>
      <c r="Y312" s="76"/>
      <c r="Z312" s="102">
        <f>+'Ark1'!AA1937</f>
        <v>3.4811104581604244</v>
      </c>
      <c r="AA312" s="1">
        <f>+'Ark1'!AC1937</f>
        <v>1.605829005499344</v>
      </c>
      <c r="AB312" s="11">
        <f>+'Ark1'!AE1937</f>
        <v>34.116909854600998</v>
      </c>
      <c r="AC312" s="102">
        <f t="shared" si="43"/>
        <v>1.8813559322033899</v>
      </c>
      <c r="AD312" s="47"/>
      <c r="AF312" s="61"/>
    </row>
    <row r="313" spans="1:32" ht="15.6">
      <c r="A313" s="47"/>
      <c r="B313">
        <f>+'Ark1'!C1938</f>
        <v>2005</v>
      </c>
      <c r="C313">
        <f>+'Ark1'!L1938</f>
        <v>12</v>
      </c>
      <c r="D313" s="3" t="str">
        <f t="shared" si="38"/>
        <v>U+</v>
      </c>
      <c r="E313" s="347">
        <f>+'Ark1'!Q1938</f>
        <v>28</v>
      </c>
      <c r="F313" s="347">
        <f>+'Ark1'!R1938</f>
        <v>52</v>
      </c>
      <c r="G313" s="210">
        <f>+'Ark1'!AG1938</f>
        <v>1.0342084327764516</v>
      </c>
      <c r="H313" s="210">
        <f t="shared" si="40"/>
        <v>1.0342084327764516</v>
      </c>
      <c r="I313" s="210">
        <f>+'Ark1'!AH1938</f>
        <v>1.2357287480179262</v>
      </c>
      <c r="J313" s="210"/>
      <c r="K313" s="210"/>
      <c r="L313" s="102">
        <f>+'Ark1'!U1938</f>
        <v>17.969230769230762</v>
      </c>
      <c r="M313" s="210">
        <f t="shared" si="41"/>
        <v>17.969230769230762</v>
      </c>
      <c r="N313" s="210"/>
      <c r="O313" s="210"/>
      <c r="P313" s="210"/>
      <c r="Q313" s="210"/>
      <c r="R313" s="1">
        <f>+'Ark1'!T1938</f>
        <v>6.6730769230769242</v>
      </c>
      <c r="S313" s="210">
        <f t="shared" si="42"/>
        <v>6.6730769230769242</v>
      </c>
      <c r="T313" s="102">
        <f>+'Ark1'!W1938</f>
        <v>11.53846153846154</v>
      </c>
      <c r="U313" s="106"/>
      <c r="V313" s="11">
        <f>+'Ark1'!X1938</f>
        <v>67.307692307692307</v>
      </c>
      <c r="W313" s="11">
        <f>+'Ark1'!Y1938</f>
        <v>13.46153846153846</v>
      </c>
      <c r="X313" s="11">
        <f>+'Ark1'!Z1938</f>
        <v>0</v>
      </c>
      <c r="Y313" s="76"/>
      <c r="Z313" s="102">
        <f>+'Ark1'!AA1938</f>
        <v>3.5801019786474035</v>
      </c>
      <c r="AA313" s="1">
        <f>+'Ark1'!AC1938</f>
        <v>1.6838732119975184</v>
      </c>
      <c r="AB313" s="11">
        <f>+'Ark1'!AE1938</f>
        <v>42.643055079190994</v>
      </c>
      <c r="AC313" s="102">
        <f t="shared" si="43"/>
        <v>1.8571428571428572</v>
      </c>
      <c r="AD313" s="47"/>
      <c r="AF313" s="61"/>
    </row>
    <row r="314" spans="1:32" ht="15.6">
      <c r="A314" s="47"/>
      <c r="B314">
        <f>+'Ark1'!C1939</f>
        <v>2005</v>
      </c>
      <c r="C314">
        <f>+'Ark1'!L1939</f>
        <v>13</v>
      </c>
      <c r="D314" s="3" t="str">
        <f t="shared" si="38"/>
        <v>E-</v>
      </c>
      <c r="E314" s="347">
        <f>+'Ark1'!Q1939</f>
        <v>7</v>
      </c>
      <c r="F314" s="347">
        <f>+'Ark1'!R1939</f>
        <v>10</v>
      </c>
      <c r="G314" s="210">
        <f>+'Ark1'!AG1939</f>
        <v>0.19888623707239456</v>
      </c>
      <c r="H314" s="210">
        <f t="shared" si="40"/>
        <v>0.19888623707239456</v>
      </c>
      <c r="I314" s="210">
        <f>+'Ark1'!AH1939</f>
        <v>0.24862693132210004</v>
      </c>
      <c r="J314" s="210"/>
      <c r="K314" s="210"/>
      <c r="L314" s="102">
        <f>+'Ark1'!U1939</f>
        <v>18.8</v>
      </c>
      <c r="M314" s="210">
        <f t="shared" si="41"/>
        <v>18.8</v>
      </c>
      <c r="N314" s="210"/>
      <c r="O314" s="210"/>
      <c r="P314" s="210"/>
      <c r="Q314" s="210"/>
      <c r="R314" s="1">
        <f>+'Ark1'!T1939</f>
        <v>5.9</v>
      </c>
      <c r="S314" s="210">
        <f t="shared" si="42"/>
        <v>5.9</v>
      </c>
      <c r="T314" s="102">
        <f>+'Ark1'!W1939</f>
        <v>0</v>
      </c>
      <c r="U314" s="106"/>
      <c r="V314" s="11">
        <f>+'Ark1'!X1939</f>
        <v>80</v>
      </c>
      <c r="W314" s="11">
        <f>+'Ark1'!Y1939</f>
        <v>20</v>
      </c>
      <c r="X314" s="11">
        <f>+'Ark1'!Z1939</f>
        <v>0</v>
      </c>
      <c r="Y314" s="76"/>
      <c r="Z314" s="102">
        <f>+'Ark1'!AA1939</f>
        <v>3.274141108748978</v>
      </c>
      <c r="AA314" s="1">
        <f>+'Ark1'!AC1939</f>
        <v>1.2999999999999989</v>
      </c>
      <c r="AB314" s="11">
        <f>+'Ark1'!AE1939</f>
        <v>74.006490331222949</v>
      </c>
      <c r="AC314" s="102">
        <f t="shared" si="43"/>
        <v>1.4285714285714286</v>
      </c>
      <c r="AD314" s="47"/>
      <c r="AF314" s="61"/>
    </row>
    <row r="315" spans="1:32" ht="15.6">
      <c r="A315" s="47"/>
      <c r="B315">
        <f>+'Ark1'!C1940</f>
        <v>2005</v>
      </c>
      <c r="C315">
        <f>+'Ark1'!L1940</f>
        <v>14</v>
      </c>
      <c r="D315" s="3" t="str">
        <f t="shared" si="38"/>
        <v>E</v>
      </c>
      <c r="E315" s="347">
        <f>+'Ark1'!Q1940</f>
        <v>1</v>
      </c>
      <c r="F315" s="347">
        <f>+'Ark1'!R1940</f>
        <v>3</v>
      </c>
      <c r="G315" s="210">
        <f>+'Ark1'!AG1940</f>
        <v>5.966587112171836E-2</v>
      </c>
      <c r="H315" s="210">
        <f t="shared" si="40"/>
        <v>5.966587112171836E-2</v>
      </c>
      <c r="I315" s="210">
        <f>+'Ark1'!AH1940</f>
        <v>6.1098745888728857E-2</v>
      </c>
      <c r="J315" s="210"/>
      <c r="K315" s="210"/>
      <c r="L315" s="102">
        <f>+'Ark1'!U1940</f>
        <v>15.4</v>
      </c>
      <c r="M315" s="210">
        <f t="shared" si="41"/>
        <v>15.4</v>
      </c>
      <c r="N315" s="210"/>
      <c r="O315" s="210"/>
      <c r="P315" s="210"/>
      <c r="Q315" s="210"/>
      <c r="R315" s="1">
        <f>+'Ark1'!T1940</f>
        <v>4.6666666666666679</v>
      </c>
      <c r="S315" s="210">
        <f t="shared" si="42"/>
        <v>4.6666666666666679</v>
      </c>
      <c r="T315" s="102">
        <f>+'Ark1'!W1940</f>
        <v>0</v>
      </c>
      <c r="U315" s="106"/>
      <c r="V315" s="11">
        <f>+'Ark1'!X1940</f>
        <v>33.333333333333343</v>
      </c>
      <c r="W315" s="11">
        <f>+'Ark1'!Y1940</f>
        <v>0</v>
      </c>
      <c r="X315" s="11">
        <f>+'Ark1'!Z1940</f>
        <v>0</v>
      </c>
      <c r="Y315" s="76"/>
      <c r="Z315" s="102">
        <f>+'Ark1'!AA1940</f>
        <v>1.0033277962194909</v>
      </c>
      <c r="AA315" s="1">
        <f>+'Ark1'!AC1940</f>
        <v>0.4714045207910284</v>
      </c>
      <c r="AB315" s="11">
        <f>+'Ark1'!AE1940</f>
        <v>63.428533074215885</v>
      </c>
      <c r="AC315" s="102">
        <f t="shared" si="43"/>
        <v>3</v>
      </c>
      <c r="AD315" s="47"/>
      <c r="AF315" s="61"/>
    </row>
    <row r="316" spans="1:32" ht="15.6">
      <c r="A316" s="47"/>
      <c r="B316">
        <f>+'Ark1'!C1941</f>
        <v>2005</v>
      </c>
      <c r="C316">
        <f>+'Ark1'!L1941</f>
        <v>15</v>
      </c>
      <c r="D316" s="3" t="str">
        <f t="shared" si="38"/>
        <v>E+</v>
      </c>
      <c r="E316" s="347">
        <f>+'Ark1'!Q1941</f>
        <v>1</v>
      </c>
      <c r="F316" s="347">
        <f>+'Ark1'!R1941</f>
        <v>1</v>
      </c>
      <c r="G316" s="210">
        <f>+'Ark1'!AG1941</f>
        <v>1.9888623707239456E-2</v>
      </c>
      <c r="H316" s="210">
        <f t="shared" si="40"/>
        <v>1.9888623707239456E-2</v>
      </c>
      <c r="I316" s="210">
        <f>+'Ark1'!AH1941</f>
        <v>2.0101751894127235E-2</v>
      </c>
      <c r="J316" s="210"/>
      <c r="K316" s="210"/>
      <c r="L316" s="102">
        <f>+'Ark1'!U1941</f>
        <v>15.2</v>
      </c>
      <c r="M316" s="210">
        <f t="shared" si="41"/>
        <v>15.2</v>
      </c>
      <c r="N316" s="210"/>
      <c r="O316" s="210"/>
      <c r="P316" s="210"/>
      <c r="Q316" s="210"/>
      <c r="R316" s="1">
        <f>+'Ark1'!T1941</f>
        <v>4</v>
      </c>
      <c r="S316" s="210">
        <f t="shared" si="42"/>
        <v>4</v>
      </c>
      <c r="T316" s="102">
        <f>+'Ark1'!W1941</f>
        <v>0</v>
      </c>
      <c r="U316" s="106"/>
      <c r="V316" s="11">
        <f>+'Ark1'!X1941</f>
        <v>0</v>
      </c>
      <c r="W316" s="11">
        <f>+'Ark1'!Y1941</f>
        <v>0</v>
      </c>
      <c r="X316" s="11">
        <f>+'Ark1'!Z1941</f>
        <v>0</v>
      </c>
      <c r="Y316" s="76"/>
      <c r="Z316" s="102">
        <f>+'Ark1'!AA1941</f>
        <v>0</v>
      </c>
      <c r="AA316" s="1">
        <f>+'Ark1'!AC1941</f>
        <v>0</v>
      </c>
      <c r="AB316" s="11">
        <f>+'Ark1'!AE1941</f>
        <v>0</v>
      </c>
      <c r="AC316" s="102">
        <f t="shared" si="43"/>
        <v>1</v>
      </c>
      <c r="AD316" s="47"/>
      <c r="AF316" s="61"/>
    </row>
    <row r="317" spans="1:32">
      <c r="A317" s="47"/>
      <c r="B317" s="47"/>
      <c r="C317" s="47"/>
      <c r="D317" s="47"/>
      <c r="E317" s="350"/>
      <c r="F317" s="350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47"/>
      <c r="S317" s="97"/>
      <c r="T317" s="97"/>
      <c r="U317" s="97"/>
      <c r="V317" s="76"/>
      <c r="W317" s="76"/>
      <c r="X317" s="76"/>
      <c r="Y317" s="76"/>
      <c r="Z317" s="97"/>
      <c r="AA317" s="47"/>
      <c r="AB317" s="76"/>
      <c r="AC317" s="97"/>
      <c r="AD317" s="47"/>
      <c r="AF317" s="61"/>
    </row>
    <row r="318" spans="1:32">
      <c r="A318" s="47"/>
      <c r="B318" s="47"/>
      <c r="C318" s="47"/>
      <c r="D318" s="47"/>
      <c r="E318" s="350"/>
      <c r="F318" s="350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47"/>
      <c r="S318" s="97"/>
      <c r="T318" s="97"/>
      <c r="U318" s="97"/>
      <c r="V318" s="76"/>
      <c r="W318" s="76"/>
      <c r="X318" s="76"/>
      <c r="Y318" s="76"/>
      <c r="Z318" s="97"/>
      <c r="AA318" s="47"/>
      <c r="AB318" s="76"/>
      <c r="AC318" s="97"/>
      <c r="AD318" s="47"/>
      <c r="AF318" s="61"/>
    </row>
    <row r="319" spans="1:32">
      <c r="A319" s="36"/>
      <c r="B319" s="36"/>
      <c r="C319" s="36"/>
      <c r="D319" s="36"/>
      <c r="E319" s="377"/>
      <c r="F319" s="377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36"/>
      <c r="S319" s="173"/>
      <c r="AF319" s="61"/>
    </row>
    <row r="320" spans="1:32">
      <c r="A320" s="36"/>
      <c r="B320" s="36"/>
      <c r="C320" s="36"/>
      <c r="D320" s="36"/>
      <c r="E320" s="377"/>
      <c r="F320" s="377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36"/>
      <c r="S320" s="173"/>
      <c r="AF320" s="61"/>
    </row>
    <row r="321" spans="1:32">
      <c r="A321" s="36"/>
      <c r="B321" s="36"/>
      <c r="C321" s="36"/>
      <c r="D321" s="36"/>
      <c r="E321" s="377"/>
      <c r="F321" s="377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36"/>
      <c r="S321" s="173"/>
      <c r="AF321" s="61"/>
    </row>
    <row r="322" spans="1:32">
      <c r="A322" s="36"/>
      <c r="B322" s="36"/>
      <c r="C322" s="36"/>
      <c r="D322" s="36"/>
      <c r="E322" s="377"/>
      <c r="F322" s="377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36"/>
      <c r="S322" s="173"/>
      <c r="AF322" s="61"/>
    </row>
    <row r="323" spans="1:32">
      <c r="A323" s="36"/>
      <c r="B323" s="36"/>
      <c r="C323" s="36"/>
      <c r="D323" s="36"/>
      <c r="E323" s="377"/>
      <c r="F323" s="377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36"/>
      <c r="S323" s="173"/>
      <c r="AF323" s="61"/>
    </row>
    <row r="324" spans="1:32">
      <c r="A324" s="36"/>
      <c r="B324" s="36"/>
      <c r="C324" s="36"/>
      <c r="D324" s="36"/>
      <c r="E324" s="377"/>
      <c r="F324" s="377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36"/>
      <c r="S324" s="173"/>
      <c r="AF324" s="61"/>
    </row>
    <row r="325" spans="1:32">
      <c r="A325" s="36"/>
      <c r="B325" s="36"/>
      <c r="C325" s="36"/>
      <c r="D325" s="36"/>
      <c r="E325" s="377"/>
      <c r="F325" s="377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36"/>
      <c r="S325" s="173"/>
      <c r="AF325" s="61"/>
    </row>
    <row r="326" spans="1:32">
      <c r="A326" s="36"/>
      <c r="B326" s="36"/>
      <c r="C326" s="36"/>
      <c r="D326" s="36"/>
      <c r="E326" s="377"/>
      <c r="F326" s="377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36"/>
      <c r="S326" s="173"/>
      <c r="AF326" s="61"/>
    </row>
    <row r="327" spans="1:32">
      <c r="A327" s="36"/>
      <c r="B327" s="36"/>
      <c r="C327" s="36"/>
      <c r="D327" s="36"/>
      <c r="E327" s="377"/>
      <c r="F327" s="377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36"/>
      <c r="S327" s="173"/>
      <c r="AF327" s="61"/>
    </row>
    <row r="328" spans="1:32">
      <c r="A328" s="36"/>
      <c r="B328" s="36"/>
      <c r="C328" s="36"/>
      <c r="D328" s="36"/>
      <c r="E328" s="377"/>
      <c r="F328" s="377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36"/>
      <c r="S328" s="173"/>
      <c r="AF328" s="61"/>
    </row>
    <row r="329" spans="1:32">
      <c r="A329" s="36"/>
      <c r="B329" s="36"/>
      <c r="C329" s="36"/>
      <c r="D329" s="36"/>
      <c r="E329" s="377"/>
      <c r="F329" s="377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36"/>
      <c r="S329" s="173"/>
      <c r="AF329" s="61"/>
    </row>
    <row r="330" spans="1:32">
      <c r="A330" s="36"/>
      <c r="B330" s="36"/>
      <c r="C330" s="36"/>
      <c r="D330" s="36"/>
      <c r="E330" s="377"/>
      <c r="F330" s="377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36"/>
      <c r="S330" s="173"/>
      <c r="AF330" s="61"/>
    </row>
    <row r="346" spans="20:40">
      <c r="W346" s="16"/>
      <c r="AA346" s="63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20:40">
      <c r="W347" s="16"/>
      <c r="AA347" s="63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20:40">
      <c r="W348" s="16"/>
      <c r="AA348" s="63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20:40">
      <c r="W349" s="16"/>
      <c r="AA349" s="63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20:40">
      <c r="W350" s="16"/>
      <c r="AA350" s="63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20:40">
      <c r="W351" s="16"/>
      <c r="AA351" s="63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20:40">
      <c r="T352" s="173"/>
      <c r="U352" s="173"/>
      <c r="V352" s="82"/>
      <c r="W352" s="82"/>
      <c r="X352" s="82"/>
      <c r="Y352" s="82"/>
      <c r="Z352" s="173"/>
    </row>
    <row r="353" spans="20:26">
      <c r="T353" s="173"/>
      <c r="U353" s="173"/>
      <c r="V353" s="82"/>
      <c r="W353" s="82"/>
      <c r="X353" s="82"/>
      <c r="Y353" s="82"/>
      <c r="Z353" s="173"/>
    </row>
  </sheetData>
  <mergeCells count="1">
    <mergeCell ref="S5:T5"/>
  </mergeCells>
  <conditionalFormatting sqref="AG40:AG41 AG112">
    <cfRule type="cellIs" dxfId="85" priority="8" stopIfTrue="1" operator="lessThan">
      <formula>0</formula>
    </cfRule>
  </conditionalFormatting>
  <conditionalFormatting sqref="AG89">
    <cfRule type="cellIs" dxfId="84" priority="9" stopIfTrue="1" operator="greaterThan">
      <formula>0</formula>
    </cfRule>
  </conditionalFormatting>
  <conditionalFormatting sqref="AG66">
    <cfRule type="cellIs" dxfId="83" priority="10" stopIfTrue="1" operator="greaterThan">
      <formula>0</formula>
    </cfRule>
    <cfRule type="cellIs" dxfId="82" priority="11" stopIfTrue="1" operator="lessThan">
      <formula>0</formula>
    </cfRule>
  </conditionalFormatting>
  <conditionalFormatting sqref="AG89">
    <cfRule type="cellIs" dxfId="81" priority="7" operator="lessThan">
      <formula>0</formula>
    </cfRule>
  </conditionalFormatting>
  <conditionalFormatting sqref="H11:H25 H27"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M11:M25 M27">
    <cfRule type="cellIs" dxfId="78" priority="3" operator="lessThan">
      <formula>0</formula>
    </cfRule>
    <cfRule type="cellIs" dxfId="77" priority="4" operator="greaterThan">
      <formula>0</formula>
    </cfRule>
  </conditionalFormatting>
  <conditionalFormatting sqref="S11:S25 S27">
    <cfRule type="cellIs" dxfId="76" priority="1" operator="lessThan">
      <formula>0</formula>
    </cfRule>
    <cfRule type="cellIs" dxfId="7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W445"/>
  <sheetViews>
    <sheetView zoomScale="95" zoomScaleNormal="95" workbookViewId="0">
      <selection activeCell="P18" sqref="P18"/>
    </sheetView>
  </sheetViews>
  <sheetFormatPr baseColWidth="10" defaultRowHeight="15"/>
  <cols>
    <col min="12" max="12" width="14.26953125" customWidth="1"/>
    <col min="14" max="14" width="7" customWidth="1"/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customWidth="1"/>
    <col min="30" max="30" width="7.1796875" customWidth="1"/>
    <col min="31" max="31" width="7" style="102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54"/>
      <c r="Y1" s="54"/>
      <c r="Z1" s="54"/>
      <c r="AA1" s="54"/>
      <c r="AB1" s="54"/>
      <c r="AC1" s="54"/>
      <c r="AD1" s="47"/>
      <c r="AE1" s="105" t="s">
        <v>2</v>
      </c>
      <c r="AF1" s="2"/>
      <c r="AG1" s="5"/>
    </row>
    <row r="2" spans="24:49" s="196" customFormat="1" ht="31.8">
      <c r="X2" s="47"/>
      <c r="Y2" s="47"/>
      <c r="Z2" s="47"/>
      <c r="AA2" s="54" t="s">
        <v>2</v>
      </c>
      <c r="AB2" s="47"/>
      <c r="AC2" s="54" t="s">
        <v>22</v>
      </c>
      <c r="AD2" s="47"/>
      <c r="AE2" s="105" t="s">
        <v>8</v>
      </c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7"/>
      <c r="Y3" s="47"/>
      <c r="Z3" s="47"/>
      <c r="AA3" s="54" t="s">
        <v>506</v>
      </c>
      <c r="AB3" s="54" t="s">
        <v>2</v>
      </c>
      <c r="AC3" s="54" t="s">
        <v>508</v>
      </c>
      <c r="AD3" s="54" t="s">
        <v>45</v>
      </c>
      <c r="AE3" s="105" t="s">
        <v>75</v>
      </c>
      <c r="AF3" s="2"/>
      <c r="AG3" s="5"/>
    </row>
    <row r="4" spans="24:49" ht="15.6">
      <c r="X4" s="54" t="s">
        <v>96</v>
      </c>
      <c r="Y4" s="54" t="s">
        <v>0</v>
      </c>
      <c r="Z4" s="50"/>
      <c r="AA4" s="55" t="s">
        <v>507</v>
      </c>
      <c r="AB4" s="55" t="s">
        <v>8</v>
      </c>
      <c r="AC4" s="55" t="s">
        <v>424</v>
      </c>
      <c r="AD4" s="55" t="s">
        <v>4</v>
      </c>
      <c r="AE4" s="106" t="s">
        <v>565</v>
      </c>
      <c r="AF4" s="2"/>
      <c r="AG4" s="5"/>
    </row>
    <row r="5" spans="24:49" s="200" customFormat="1" ht="19.8">
      <c r="X5" s="70">
        <f>+'Ark1'!C1639</f>
        <v>2024</v>
      </c>
      <c r="Y5" s="70">
        <f>+'Ark1'!L1639</f>
        <v>1</v>
      </c>
      <c r="Z5" s="70" t="s">
        <v>28</v>
      </c>
      <c r="AA5" s="70">
        <f>+'Ark1'!Q1639</f>
        <v>0</v>
      </c>
      <c r="AB5" s="70">
        <f>+'Ark1'!R1639</f>
        <v>0</v>
      </c>
      <c r="AC5" s="71">
        <f>+'Ark1'!T1639</f>
        <v>0</v>
      </c>
      <c r="AD5" s="71">
        <f>+'Ark1'!W1639</f>
        <v>0</v>
      </c>
      <c r="AE5" s="147" t="e">
        <f t="shared" ref="AE5:AE68" si="0">+AB5/AA5</f>
        <v>#DIV/0!</v>
      </c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97"/>
      <c r="AV5" s="199"/>
      <c r="AW5" s="199"/>
    </row>
    <row r="6" spans="24:49" ht="15.6">
      <c r="X6" s="70">
        <f>+'Ark1'!C1640</f>
        <v>2024</v>
      </c>
      <c r="Y6" s="70">
        <f>+'Ark1'!L1640</f>
        <v>2</v>
      </c>
      <c r="Z6" s="70" t="s">
        <v>29</v>
      </c>
      <c r="AA6" s="70">
        <f>+'Ark1'!Q1640</f>
        <v>0</v>
      </c>
      <c r="AB6" s="70">
        <f>+'Ark1'!R1640</f>
        <v>0</v>
      </c>
      <c r="AC6" s="71">
        <f>+'Ark1'!T1640</f>
        <v>0</v>
      </c>
      <c r="AD6" s="71">
        <f>+'Ark1'!W1640</f>
        <v>0</v>
      </c>
      <c r="AE6" s="147" t="e">
        <f t="shared" si="0"/>
        <v>#DIV/0!</v>
      </c>
      <c r="AF6" s="2"/>
      <c r="AG6" s="5"/>
    </row>
    <row r="7" spans="24:49" ht="15.6">
      <c r="X7" s="70">
        <f>+'Ark1'!C1641</f>
        <v>2024</v>
      </c>
      <c r="Y7" s="70">
        <f>+'Ark1'!L1641</f>
        <v>3</v>
      </c>
      <c r="Z7" s="70" t="s">
        <v>30</v>
      </c>
      <c r="AA7" s="70">
        <f>+'Ark1'!Q1641</f>
        <v>2</v>
      </c>
      <c r="AB7" s="70">
        <f>+'Ark1'!R1641</f>
        <v>2</v>
      </c>
      <c r="AC7" s="71">
        <f>+'Ark1'!T1641</f>
        <v>3</v>
      </c>
      <c r="AD7" s="71">
        <f>+'Ark1'!W1641</f>
        <v>0</v>
      </c>
      <c r="AE7" s="147">
        <f t="shared" si="0"/>
        <v>1</v>
      </c>
      <c r="AF7" s="2"/>
      <c r="AG7" s="5"/>
    </row>
    <row r="8" spans="24:49" ht="15.75" customHeight="1">
      <c r="X8" s="70">
        <f>+'Ark1'!C1642</f>
        <v>2024</v>
      </c>
      <c r="Y8" s="70">
        <f>+'Ark1'!L1642</f>
        <v>4</v>
      </c>
      <c r="Z8" s="70" t="s">
        <v>31</v>
      </c>
      <c r="AA8" s="70">
        <f>+'Ark1'!Q1642</f>
        <v>4</v>
      </c>
      <c r="AB8" s="70">
        <f>+'Ark1'!R1642</f>
        <v>5</v>
      </c>
      <c r="AC8" s="71">
        <f>+'Ark1'!T1642</f>
        <v>3</v>
      </c>
      <c r="AD8" s="71">
        <f>+'Ark1'!W1642</f>
        <v>0</v>
      </c>
      <c r="AE8" s="147">
        <f t="shared" si="0"/>
        <v>1.25</v>
      </c>
      <c r="AF8" s="2"/>
      <c r="AG8" s="5"/>
    </row>
    <row r="9" spans="24:49" ht="15.6">
      <c r="X9" s="70">
        <f>+'Ark1'!C1643</f>
        <v>2024</v>
      </c>
      <c r="Y9" s="70">
        <f>+'Ark1'!L1643</f>
        <v>5</v>
      </c>
      <c r="Z9" s="70" t="s">
        <v>409</v>
      </c>
      <c r="AA9" s="70">
        <f>+'Ark1'!Q1643</f>
        <v>2</v>
      </c>
      <c r="AB9" s="70">
        <f>+'Ark1'!R1643</f>
        <v>5</v>
      </c>
      <c r="AC9" s="71">
        <f>+'Ark1'!T1643</f>
        <v>2.8</v>
      </c>
      <c r="AD9" s="71">
        <f>+'Ark1'!W1643</f>
        <v>0</v>
      </c>
      <c r="AE9" s="147">
        <f t="shared" si="0"/>
        <v>2.5</v>
      </c>
      <c r="AF9" s="4"/>
      <c r="AG9" s="4"/>
      <c r="AH9" s="4"/>
      <c r="AI9" s="4"/>
    </row>
    <row r="10" spans="24:49" ht="15.6">
      <c r="X10" s="70">
        <f>+'Ark1'!C1644</f>
        <v>2024</v>
      </c>
      <c r="Y10" s="70">
        <f>+'Ark1'!L1644</f>
        <v>6</v>
      </c>
      <c r="Z10" s="70" t="s">
        <v>32</v>
      </c>
      <c r="AA10" s="70">
        <f>+'Ark1'!Q1644</f>
        <v>8</v>
      </c>
      <c r="AB10" s="70">
        <f>+'Ark1'!R1644</f>
        <v>16</v>
      </c>
      <c r="AC10" s="71">
        <f>+'Ark1'!T1644</f>
        <v>3.625</v>
      </c>
      <c r="AD10" s="71">
        <f>+'Ark1'!W1644</f>
        <v>0</v>
      </c>
      <c r="AE10" s="147">
        <f t="shared" si="0"/>
        <v>2</v>
      </c>
      <c r="AF10" s="4"/>
      <c r="AG10" s="61"/>
      <c r="AH10" s="1"/>
      <c r="AI10" s="5"/>
    </row>
    <row r="11" spans="24:49" ht="15.6">
      <c r="X11" s="70">
        <f>+'Ark1'!C1645</f>
        <v>2024</v>
      </c>
      <c r="Y11" s="70">
        <f>+'Ark1'!L1645</f>
        <v>7</v>
      </c>
      <c r="Z11" s="70" t="s">
        <v>33</v>
      </c>
      <c r="AA11" s="70">
        <f>+'Ark1'!Q1645</f>
        <v>26</v>
      </c>
      <c r="AB11" s="70">
        <f>+'Ark1'!R1645</f>
        <v>61</v>
      </c>
      <c r="AC11" s="71">
        <f>+'Ark1'!T1645</f>
        <v>5.2950819672131164</v>
      </c>
      <c r="AD11" s="71">
        <f>+'Ark1'!W1645</f>
        <v>0</v>
      </c>
      <c r="AE11" s="147">
        <f t="shared" si="0"/>
        <v>2.3461538461538463</v>
      </c>
      <c r="AF11" s="4"/>
      <c r="AG11" s="61"/>
      <c r="AH11" s="1"/>
      <c r="AI11" s="5"/>
    </row>
    <row r="12" spans="24:49" ht="15.6">
      <c r="X12" s="70">
        <f>+'Ark1'!C1646</f>
        <v>2024</v>
      </c>
      <c r="Y12" s="70">
        <f>+'Ark1'!L1646</f>
        <v>8</v>
      </c>
      <c r="Z12" s="70" t="s">
        <v>34</v>
      </c>
      <c r="AA12" s="70">
        <f>+'Ark1'!Q1646</f>
        <v>81</v>
      </c>
      <c r="AB12" s="70">
        <f>+'Ark1'!R1646</f>
        <v>241</v>
      </c>
      <c r="AC12" s="71">
        <f>+'Ark1'!T1646</f>
        <v>6.1535269709543572</v>
      </c>
      <c r="AD12" s="71">
        <f>+'Ark1'!W1646</f>
        <v>3.7344398340248968</v>
      </c>
      <c r="AE12" s="147">
        <f t="shared" si="0"/>
        <v>2.9753086419753085</v>
      </c>
      <c r="AF12" s="4"/>
      <c r="AG12" s="61"/>
      <c r="AH12" s="1"/>
      <c r="AI12" s="5"/>
    </row>
    <row r="13" spans="24:49" ht="15.6">
      <c r="X13" s="70">
        <f>+'Ark1'!C1647</f>
        <v>2024</v>
      </c>
      <c r="Y13" s="70">
        <f>+'Ark1'!L1647</f>
        <v>9</v>
      </c>
      <c r="Z13" s="70" t="s">
        <v>35</v>
      </c>
      <c r="AA13" s="70">
        <f>+'Ark1'!Q1647</f>
        <v>137</v>
      </c>
      <c r="AB13" s="70">
        <f>+'Ark1'!R1647</f>
        <v>583</v>
      </c>
      <c r="AC13" s="71">
        <f>+'Ark1'!T1647</f>
        <v>6.7684391080617488</v>
      </c>
      <c r="AD13" s="71">
        <f>+'Ark1'!W1647</f>
        <v>9.0909090909090917</v>
      </c>
      <c r="AE13" s="147">
        <f t="shared" si="0"/>
        <v>4.2554744525547443</v>
      </c>
      <c r="AF13" s="4"/>
      <c r="AG13" s="61"/>
      <c r="AH13" s="1"/>
      <c r="AI13" s="5"/>
    </row>
    <row r="14" spans="24:49" ht="15.6">
      <c r="X14" s="70">
        <f>+'Ark1'!C1648</f>
        <v>2024</v>
      </c>
      <c r="Y14" s="70">
        <f>+'Ark1'!L1648</f>
        <v>10</v>
      </c>
      <c r="Z14" s="70" t="s">
        <v>36</v>
      </c>
      <c r="AA14" s="70">
        <f>+'Ark1'!Q1648</f>
        <v>137</v>
      </c>
      <c r="AB14" s="70">
        <f>+'Ark1'!R1648</f>
        <v>632</v>
      </c>
      <c r="AC14" s="71">
        <f>+'Ark1'!T1648</f>
        <v>7.3496835443037982</v>
      </c>
      <c r="AD14" s="71">
        <f>+'Ark1'!W1648</f>
        <v>13.60759493670886</v>
      </c>
      <c r="AE14" s="147">
        <f t="shared" si="0"/>
        <v>4.6131386861313866</v>
      </c>
      <c r="AF14" s="4"/>
      <c r="AG14" s="61"/>
      <c r="AH14" s="1"/>
      <c r="AI14" s="5"/>
    </row>
    <row r="15" spans="24:49" ht="15.6">
      <c r="X15" s="70">
        <f>+'Ark1'!C1649</f>
        <v>2024</v>
      </c>
      <c r="Y15" s="70">
        <f>+'Ark1'!L1649</f>
        <v>11</v>
      </c>
      <c r="Z15" s="70" t="s">
        <v>37</v>
      </c>
      <c r="AA15" s="70">
        <f>+'Ark1'!Q1649</f>
        <v>83</v>
      </c>
      <c r="AB15" s="70">
        <f>+'Ark1'!R1649</f>
        <v>321</v>
      </c>
      <c r="AC15" s="71">
        <f>+'Ark1'!T1649</f>
        <v>7.7943925233644844</v>
      </c>
      <c r="AD15" s="71">
        <f>+'Ark1'!W1649</f>
        <v>22.429906542056077</v>
      </c>
      <c r="AE15" s="147">
        <f t="shared" si="0"/>
        <v>3.8674698795180724</v>
      </c>
      <c r="AF15" s="4"/>
      <c r="AG15" s="61"/>
      <c r="AH15" s="1"/>
      <c r="AI15" s="5"/>
      <c r="AK15" s="2"/>
      <c r="AL15" s="2"/>
      <c r="AM15" s="2"/>
    </row>
    <row r="16" spans="24:49" ht="15.6">
      <c r="X16" s="70">
        <f>+'Ark1'!C1650</f>
        <v>2024</v>
      </c>
      <c r="Y16" s="70">
        <f>+'Ark1'!L1650</f>
        <v>12</v>
      </c>
      <c r="Z16" s="70" t="s">
        <v>38</v>
      </c>
      <c r="AA16" s="70">
        <f>+'Ark1'!Q1650</f>
        <v>19</v>
      </c>
      <c r="AB16" s="70">
        <f>+'Ark1'!R1650</f>
        <v>32</v>
      </c>
      <c r="AC16" s="71">
        <f>+'Ark1'!T1650</f>
        <v>8.1875</v>
      </c>
      <c r="AD16" s="71">
        <f>+'Ark1'!W1650</f>
        <v>34.375</v>
      </c>
      <c r="AE16" s="147">
        <f t="shared" si="0"/>
        <v>1.6842105263157894</v>
      </c>
      <c r="AF16" s="4"/>
      <c r="AG16" s="61"/>
      <c r="AH16" s="13"/>
      <c r="AI16" s="5"/>
      <c r="AK16" s="2"/>
      <c r="AL16" s="2"/>
      <c r="AM16" s="4"/>
      <c r="AN16" s="4"/>
      <c r="AO16" s="4"/>
    </row>
    <row r="17" spans="24:41" ht="15.6">
      <c r="X17" s="70">
        <f>+'Ark1'!C1651</f>
        <v>2024</v>
      </c>
      <c r="Y17" s="70">
        <f>+'Ark1'!L1651</f>
        <v>13</v>
      </c>
      <c r="Z17" s="70" t="s">
        <v>39</v>
      </c>
      <c r="AA17" s="70">
        <f>+'Ark1'!Q1651</f>
        <v>3</v>
      </c>
      <c r="AB17" s="70">
        <f>+'Ark1'!R1651</f>
        <v>3</v>
      </c>
      <c r="AC17" s="71">
        <f>+'Ark1'!T1651</f>
        <v>7.6666666666666687</v>
      </c>
      <c r="AD17" s="71">
        <f>+'Ark1'!W1651</f>
        <v>0</v>
      </c>
      <c r="AE17" s="147">
        <f t="shared" si="0"/>
        <v>1</v>
      </c>
      <c r="AF17" s="4"/>
      <c r="AG17" s="61"/>
      <c r="AH17" s="1"/>
      <c r="AI17" s="5"/>
    </row>
    <row r="18" spans="24:41" ht="15.6">
      <c r="X18" s="70">
        <f>+'Ark1'!C1652</f>
        <v>2024</v>
      </c>
      <c r="Y18" s="70">
        <f>+'Ark1'!L1652</f>
        <v>14</v>
      </c>
      <c r="Z18" s="70" t="s">
        <v>410</v>
      </c>
      <c r="AA18" s="70">
        <f>+'Ark1'!Q1652</f>
        <v>1</v>
      </c>
      <c r="AB18" s="70">
        <f>+'Ark1'!R1652</f>
        <v>1</v>
      </c>
      <c r="AC18" s="71">
        <f>+'Ark1'!T1652</f>
        <v>8</v>
      </c>
      <c r="AD18" s="71">
        <f>+'Ark1'!W1652</f>
        <v>0</v>
      </c>
      <c r="AE18" s="147">
        <f t="shared" si="0"/>
        <v>1</v>
      </c>
      <c r="AF18" s="4"/>
      <c r="AG18" s="61"/>
      <c r="AH18" s="1"/>
      <c r="AI18" s="5"/>
    </row>
    <row r="19" spans="24:41" ht="15.6">
      <c r="X19" s="70">
        <f>+'Ark1'!C1653</f>
        <v>2024</v>
      </c>
      <c r="Y19" s="70">
        <f>+'Ark1'!L1653</f>
        <v>15</v>
      </c>
      <c r="Z19" s="70" t="s">
        <v>40</v>
      </c>
      <c r="AA19" s="70">
        <f>+'Ark1'!Q1653</f>
        <v>0</v>
      </c>
      <c r="AB19" s="70">
        <f>+'Ark1'!R1653</f>
        <v>0</v>
      </c>
      <c r="AC19" s="71">
        <f>+'Ark1'!T1653</f>
        <v>0</v>
      </c>
      <c r="AD19" s="71">
        <f>+'Ark1'!W1653</f>
        <v>0</v>
      </c>
      <c r="AE19" s="147" t="e">
        <f t="shared" si="0"/>
        <v>#DIV/0!</v>
      </c>
      <c r="AF19" s="4"/>
      <c r="AG19" s="61"/>
      <c r="AH19" s="1"/>
      <c r="AI19" s="5"/>
      <c r="AK19" s="2"/>
      <c r="AL19" s="2"/>
      <c r="AM19" s="2"/>
    </row>
    <row r="20" spans="24:41" ht="15.6">
      <c r="X20">
        <f>+'Ark1'!C1655</f>
        <v>2023</v>
      </c>
      <c r="Y20">
        <f>+'Ark1'!L1655</f>
        <v>1</v>
      </c>
      <c r="Z20" s="3" t="s">
        <v>28</v>
      </c>
      <c r="AA20">
        <f>+'Ark1'!Q1655</f>
        <v>0</v>
      </c>
      <c r="AB20">
        <f>+'Ark1'!R1655</f>
        <v>0</v>
      </c>
      <c r="AC20" s="1">
        <f>+'Ark1'!T1655</f>
        <v>0</v>
      </c>
      <c r="AD20" s="1">
        <f>+'Ark1'!W1655</f>
        <v>0</v>
      </c>
      <c r="AE20" s="102" t="e">
        <f t="shared" si="0"/>
        <v>#DIV/0!</v>
      </c>
      <c r="AF20" s="4"/>
      <c r="AG20" s="61"/>
      <c r="AH20" s="1"/>
      <c r="AI20" s="5"/>
      <c r="AK20" s="2"/>
      <c r="AL20" s="2"/>
      <c r="AM20" s="2"/>
    </row>
    <row r="21" spans="24:41" ht="15.6">
      <c r="X21">
        <f>+'Ark1'!C1656</f>
        <v>2023</v>
      </c>
      <c r="Y21">
        <f>+'Ark1'!L1656</f>
        <v>2</v>
      </c>
      <c r="Z21" s="3" t="s">
        <v>29</v>
      </c>
      <c r="AA21">
        <f>+'Ark1'!Q1656</f>
        <v>0</v>
      </c>
      <c r="AB21">
        <f>+'Ark1'!R1656</f>
        <v>0</v>
      </c>
      <c r="AC21" s="1">
        <f>+'Ark1'!T1656</f>
        <v>0</v>
      </c>
      <c r="AD21" s="1">
        <f>+'Ark1'!W1656</f>
        <v>0</v>
      </c>
      <c r="AE21" s="102" t="e">
        <f t="shared" si="0"/>
        <v>#DIV/0!</v>
      </c>
      <c r="AF21" s="4"/>
      <c r="AG21" s="61"/>
      <c r="AH21" s="1"/>
      <c r="AI21" s="5"/>
      <c r="AK21" s="2"/>
      <c r="AL21" s="2"/>
      <c r="AM21" s="2"/>
    </row>
    <row r="22" spans="24:41" ht="15.6">
      <c r="X22">
        <f>+'Ark1'!C1657</f>
        <v>2023</v>
      </c>
      <c r="Y22">
        <f>+'Ark1'!L1657</f>
        <v>3</v>
      </c>
      <c r="Z22" s="3" t="s">
        <v>30</v>
      </c>
      <c r="AA22">
        <f>+'Ark1'!Q1657</f>
        <v>1</v>
      </c>
      <c r="AB22">
        <f>+'Ark1'!R1657</f>
        <v>1</v>
      </c>
      <c r="AC22" s="1">
        <f>+'Ark1'!T1657</f>
        <v>3</v>
      </c>
      <c r="AD22" s="1">
        <f>+'Ark1'!W1657</f>
        <v>0</v>
      </c>
      <c r="AE22" s="102">
        <f t="shared" si="0"/>
        <v>1</v>
      </c>
      <c r="AF22" s="4"/>
      <c r="AG22" s="61"/>
      <c r="AH22" s="1"/>
      <c r="AI22" s="5"/>
      <c r="AK22" s="2"/>
      <c r="AL22" s="2"/>
      <c r="AM22" s="2"/>
    </row>
    <row r="23" spans="24:41" ht="15.6">
      <c r="X23">
        <f>+'Ark1'!C1658</f>
        <v>2023</v>
      </c>
      <c r="Y23">
        <f>+'Ark1'!L1658</f>
        <v>4</v>
      </c>
      <c r="Z23" s="3" t="s">
        <v>31</v>
      </c>
      <c r="AA23">
        <f>+'Ark1'!Q1658</f>
        <v>4</v>
      </c>
      <c r="AB23">
        <f>+'Ark1'!R1658</f>
        <v>6</v>
      </c>
      <c r="AC23" s="1">
        <f>+'Ark1'!T1658</f>
        <v>2.6666666666666661</v>
      </c>
      <c r="AD23" s="1">
        <f>+'Ark1'!W1658</f>
        <v>0</v>
      </c>
      <c r="AE23" s="102">
        <f t="shared" si="0"/>
        <v>1.5</v>
      </c>
      <c r="AF23" s="4"/>
      <c r="AG23" s="61"/>
      <c r="AH23" s="13"/>
      <c r="AI23" s="5"/>
      <c r="AK23" s="2"/>
      <c r="AL23" s="2"/>
      <c r="AM23" s="4"/>
      <c r="AN23" s="4"/>
      <c r="AO23" s="4"/>
    </row>
    <row r="24" spans="24:41" ht="15.6">
      <c r="X24">
        <f>+'Ark1'!C1659</f>
        <v>2023</v>
      </c>
      <c r="Y24">
        <f>+'Ark1'!L1659</f>
        <v>5</v>
      </c>
      <c r="Z24" s="3" t="s">
        <v>409</v>
      </c>
      <c r="AA24">
        <f>+'Ark1'!Q1659</f>
        <v>10</v>
      </c>
      <c r="AB24">
        <f>+'Ark1'!R1659</f>
        <v>23</v>
      </c>
      <c r="AC24" s="1">
        <f>+'Ark1'!T1659</f>
        <v>3.3913043478260874</v>
      </c>
      <c r="AD24" s="1">
        <f>+'Ark1'!W1659</f>
        <v>0</v>
      </c>
      <c r="AE24" s="102">
        <f t="shared" si="0"/>
        <v>2.2999999999999998</v>
      </c>
      <c r="AF24" s="4"/>
      <c r="AG24" s="61"/>
      <c r="AH24" s="13"/>
      <c r="AI24" s="5"/>
      <c r="AK24" s="1"/>
      <c r="AL24" s="1"/>
      <c r="AM24" s="11"/>
      <c r="AN24" s="11"/>
      <c r="AO24" s="11"/>
    </row>
    <row r="25" spans="24:41" ht="15.6">
      <c r="X25">
        <f>+'Ark1'!C1660</f>
        <v>2023</v>
      </c>
      <c r="Y25">
        <f>+'Ark1'!L1660</f>
        <v>6</v>
      </c>
      <c r="Z25" s="3" t="s">
        <v>32</v>
      </c>
      <c r="AA25">
        <f>+'Ark1'!Q1660</f>
        <v>31</v>
      </c>
      <c r="AB25">
        <f>+'Ark1'!R1660</f>
        <v>70</v>
      </c>
      <c r="AC25" s="1">
        <f>+'Ark1'!T1660</f>
        <v>4.7142857142857153</v>
      </c>
      <c r="AD25" s="1">
        <f>+'Ark1'!W1660</f>
        <v>1.4285714285714288</v>
      </c>
      <c r="AE25" s="102">
        <f t="shared" si="0"/>
        <v>2.2580645161290325</v>
      </c>
      <c r="AF25" s="4"/>
      <c r="AG25" s="61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+'Ark1'!C1661</f>
        <v>2023</v>
      </c>
      <c r="Y26">
        <f>+'Ark1'!L1661</f>
        <v>7</v>
      </c>
      <c r="Z26" s="3" t="s">
        <v>33</v>
      </c>
      <c r="AA26">
        <f>+'Ark1'!Q1661</f>
        <v>56</v>
      </c>
      <c r="AB26">
        <f>+'Ark1'!R1661</f>
        <v>112</v>
      </c>
      <c r="AC26" s="1">
        <f>+'Ark1'!T1661</f>
        <v>5.4375</v>
      </c>
      <c r="AD26" s="1">
        <f>+'Ark1'!W1661</f>
        <v>2.6785714285714279</v>
      </c>
      <c r="AE26" s="102">
        <f t="shared" si="0"/>
        <v>2</v>
      </c>
      <c r="AF26" s="4"/>
      <c r="AG26" s="61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+'Ark1'!C1662</f>
        <v>2023</v>
      </c>
      <c r="Y27">
        <f>+'Ark1'!L1662</f>
        <v>8</v>
      </c>
      <c r="Z27" s="3" t="s">
        <v>34</v>
      </c>
      <c r="AA27">
        <f>+'Ark1'!Q1662</f>
        <v>155</v>
      </c>
      <c r="AB27">
        <f>+'Ark1'!R1662</f>
        <v>728</v>
      </c>
      <c r="AC27" s="1">
        <f>+'Ark1'!T1662</f>
        <v>6.2307692307692308</v>
      </c>
      <c r="AD27" s="1">
        <f>+'Ark1'!W1662</f>
        <v>7.8296703296703294</v>
      </c>
      <c r="AE27" s="102">
        <f t="shared" si="0"/>
        <v>4.6967741935483867</v>
      </c>
      <c r="AF27" s="4"/>
      <c r="AG27" s="61"/>
      <c r="AH27" s="5"/>
      <c r="AI27" s="5"/>
      <c r="AK27" s="1"/>
      <c r="AL27" s="1"/>
      <c r="AM27" s="11"/>
      <c r="AN27" s="11"/>
      <c r="AO27" s="11"/>
    </row>
    <row r="28" spans="24:41" ht="15.6">
      <c r="X28">
        <f>+'Ark1'!C1663</f>
        <v>2023</v>
      </c>
      <c r="Y28">
        <f>+'Ark1'!L1663</f>
        <v>9</v>
      </c>
      <c r="Z28" s="3" t="s">
        <v>35</v>
      </c>
      <c r="AA28">
        <f>+'Ark1'!Q1663</f>
        <v>161</v>
      </c>
      <c r="AB28">
        <f>+'Ark1'!R1663</f>
        <v>1125</v>
      </c>
      <c r="AC28" s="1">
        <f>+'Ark1'!T1663</f>
        <v>6.7173333333333352</v>
      </c>
      <c r="AD28" s="1">
        <f>+'Ark1'!W1663</f>
        <v>9.5111111111111128</v>
      </c>
      <c r="AE28" s="102">
        <f t="shared" si="0"/>
        <v>6.987577639751553</v>
      </c>
      <c r="AF28" s="4"/>
      <c r="AG28" s="61"/>
      <c r="AH28" s="5"/>
      <c r="AI28" s="5"/>
      <c r="AK28" s="1"/>
      <c r="AL28" s="1"/>
      <c r="AM28" s="11"/>
      <c r="AN28" s="11"/>
      <c r="AO28" s="11"/>
    </row>
    <row r="29" spans="24:41" ht="15.6">
      <c r="X29">
        <f>+'Ark1'!C1664</f>
        <v>2023</v>
      </c>
      <c r="Y29">
        <f>+'Ark1'!L1664</f>
        <v>10</v>
      </c>
      <c r="Z29" s="3" t="s">
        <v>36</v>
      </c>
      <c r="AA29">
        <f>+'Ark1'!Q1664</f>
        <v>110</v>
      </c>
      <c r="AB29">
        <f>+'Ark1'!R1664</f>
        <v>496</v>
      </c>
      <c r="AC29" s="1">
        <f>+'Ark1'!T1664</f>
        <v>7.0161290322580685</v>
      </c>
      <c r="AD29" s="1">
        <f>+'Ark1'!W1664</f>
        <v>11.693548387096778</v>
      </c>
      <c r="AE29" s="102">
        <f t="shared" si="0"/>
        <v>4.5090909090909088</v>
      </c>
      <c r="AF29" s="4"/>
      <c r="AG29" s="61"/>
      <c r="AH29" s="5"/>
      <c r="AI29" s="5"/>
      <c r="AK29" s="1"/>
      <c r="AL29" s="1"/>
      <c r="AM29" s="11"/>
      <c r="AN29" s="11"/>
      <c r="AO29" s="11"/>
    </row>
    <row r="30" spans="24:41" ht="15.6">
      <c r="X30">
        <f>+'Ark1'!C1665</f>
        <v>2023</v>
      </c>
      <c r="Y30">
        <f>+'Ark1'!L1665</f>
        <v>11</v>
      </c>
      <c r="Z30" s="3" t="s">
        <v>37</v>
      </c>
      <c r="AA30">
        <f>+'Ark1'!Q1665</f>
        <v>59</v>
      </c>
      <c r="AB30">
        <f>+'Ark1'!R1665</f>
        <v>167</v>
      </c>
      <c r="AC30" s="1">
        <f>+'Ark1'!T1665</f>
        <v>7.3473053892215603</v>
      </c>
      <c r="AD30" s="1">
        <f>+'Ark1'!W1665</f>
        <v>14.37125748502994</v>
      </c>
      <c r="AE30" s="102">
        <f t="shared" si="0"/>
        <v>2.8305084745762712</v>
      </c>
      <c r="AF30" s="4"/>
      <c r="AG30" s="61"/>
      <c r="AH30" s="5"/>
      <c r="AI30" s="5"/>
      <c r="AK30" s="1"/>
      <c r="AL30" s="1"/>
      <c r="AM30" s="11"/>
      <c r="AN30" s="11"/>
      <c r="AO30" s="11"/>
    </row>
    <row r="31" spans="24:41" ht="15.6">
      <c r="X31">
        <f>+'Ark1'!C1666</f>
        <v>2023</v>
      </c>
      <c r="Y31">
        <f>+'Ark1'!L1666</f>
        <v>12</v>
      </c>
      <c r="Z31" s="3" t="s">
        <v>38</v>
      </c>
      <c r="AA31">
        <f>+'Ark1'!Q1666</f>
        <v>19</v>
      </c>
      <c r="AB31">
        <f>+'Ark1'!R1666</f>
        <v>33</v>
      </c>
      <c r="AC31" s="1">
        <f>+'Ark1'!T1666</f>
        <v>7.2121212121212128</v>
      </c>
      <c r="AD31" s="1">
        <f>+'Ark1'!W1666</f>
        <v>12.121212121212123</v>
      </c>
      <c r="AE31" s="102">
        <f t="shared" si="0"/>
        <v>1.736842105263158</v>
      </c>
      <c r="AF31" s="4"/>
      <c r="AG31" s="61"/>
      <c r="AH31" s="5"/>
      <c r="AI31" s="5"/>
      <c r="AK31" s="1"/>
      <c r="AL31" s="1"/>
      <c r="AM31" s="11"/>
      <c r="AN31" s="11"/>
      <c r="AO31" s="11"/>
    </row>
    <row r="32" spans="24:41" ht="15.6">
      <c r="X32">
        <f>+'Ark1'!C1667</f>
        <v>2023</v>
      </c>
      <c r="Y32">
        <f>+'Ark1'!L1667</f>
        <v>13</v>
      </c>
      <c r="Z32" s="3" t="s">
        <v>39</v>
      </c>
      <c r="AA32">
        <f>+'Ark1'!Q1667</f>
        <v>2</v>
      </c>
      <c r="AB32">
        <f>+'Ark1'!R1667</f>
        <v>2</v>
      </c>
      <c r="AC32" s="1">
        <f>+'Ark1'!T1667</f>
        <v>7.5</v>
      </c>
      <c r="AD32" s="1">
        <f>+'Ark1'!W1667</f>
        <v>0</v>
      </c>
      <c r="AE32" s="102">
        <f t="shared" si="0"/>
        <v>1</v>
      </c>
      <c r="AF32" s="4"/>
      <c r="AG32" s="61"/>
      <c r="AH32" s="5"/>
      <c r="AI32" s="5"/>
      <c r="AK32" s="1"/>
      <c r="AL32" s="1"/>
      <c r="AM32" s="11"/>
      <c r="AN32" s="11"/>
      <c r="AO32" s="11"/>
    </row>
    <row r="33" spans="24:41" ht="15.6">
      <c r="X33">
        <f>+'Ark1'!C1668</f>
        <v>2023</v>
      </c>
      <c r="Y33">
        <f>+'Ark1'!L1668</f>
        <v>14</v>
      </c>
      <c r="Z33" s="3" t="s">
        <v>410</v>
      </c>
      <c r="AA33">
        <f>+'Ark1'!Q1668</f>
        <v>0</v>
      </c>
      <c r="AB33">
        <f>+'Ark1'!R1668</f>
        <v>0</v>
      </c>
      <c r="AC33" s="1">
        <f>+'Ark1'!T1668</f>
        <v>0</v>
      </c>
      <c r="AD33" s="1">
        <f>+'Ark1'!W1668</f>
        <v>0</v>
      </c>
      <c r="AE33" s="102" t="e">
        <f t="shared" si="0"/>
        <v>#DIV/0!</v>
      </c>
      <c r="AF33" s="4"/>
      <c r="AG33" s="61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+'Ark1'!C1669</f>
        <v>2023</v>
      </c>
      <c r="Y34">
        <f>+'Ark1'!L1669</f>
        <v>15</v>
      </c>
      <c r="Z34" s="3" t="s">
        <v>40</v>
      </c>
      <c r="AA34">
        <f>+'Ark1'!Q1669</f>
        <v>0</v>
      </c>
      <c r="AB34">
        <f>+'Ark1'!R1669</f>
        <v>0</v>
      </c>
      <c r="AC34" s="1">
        <f>+'Ark1'!T1669</f>
        <v>0</v>
      </c>
      <c r="AD34" s="1">
        <f>+'Ark1'!W1669</f>
        <v>0</v>
      </c>
      <c r="AE34" s="102" t="e">
        <f t="shared" si="0"/>
        <v>#DIV/0!</v>
      </c>
      <c r="AF34" s="4"/>
      <c r="AG34" s="61"/>
      <c r="AH34" s="5"/>
      <c r="AI34" s="5"/>
      <c r="AK34" s="13"/>
      <c r="AL34" s="13"/>
      <c r="AM34" s="11"/>
      <c r="AN34" s="11"/>
      <c r="AO34" s="11"/>
    </row>
    <row r="35" spans="24:41" ht="16.5" customHeight="1">
      <c r="X35" s="56">
        <f>+'Ark1'!C1671</f>
        <v>2022</v>
      </c>
      <c r="Y35" s="56">
        <f>+'Ark1'!L1671</f>
        <v>1</v>
      </c>
      <c r="Z35" s="57" t="s">
        <v>28</v>
      </c>
      <c r="AA35" s="56">
        <f>+'Ark1'!Q1671</f>
        <v>0</v>
      </c>
      <c r="AB35" s="56">
        <f>+'Ark1'!R1671</f>
        <v>0</v>
      </c>
      <c r="AC35" s="58">
        <f>+'Ark1'!T1671</f>
        <v>0</v>
      </c>
      <c r="AD35" s="58">
        <f>+'Ark1'!W1671</f>
        <v>0</v>
      </c>
      <c r="AE35" s="169" t="e">
        <f t="shared" si="0"/>
        <v>#DIV/0!</v>
      </c>
      <c r="AF35" s="4"/>
      <c r="AG35" s="60"/>
      <c r="AH35" s="5"/>
      <c r="AI35" s="5"/>
      <c r="AK35" s="13"/>
      <c r="AL35" s="13"/>
      <c r="AM35" s="11"/>
      <c r="AN35" s="11"/>
      <c r="AO35" s="11"/>
    </row>
    <row r="36" spans="24:41">
      <c r="X36" s="56">
        <f>+'Ark1'!C1672</f>
        <v>2022</v>
      </c>
      <c r="Y36" s="56">
        <f>+'Ark1'!L1672</f>
        <v>2</v>
      </c>
      <c r="Z36" s="57" t="s">
        <v>29</v>
      </c>
      <c r="AA36" s="56">
        <f>+'Ark1'!Q1672</f>
        <v>3</v>
      </c>
      <c r="AB36" s="56">
        <f>+'Ark1'!R1672</f>
        <v>4</v>
      </c>
      <c r="AC36" s="58">
        <f>+'Ark1'!T1672</f>
        <v>2.25</v>
      </c>
      <c r="AD36" s="58">
        <f>+'Ark1'!W1672</f>
        <v>0</v>
      </c>
      <c r="AE36" s="169">
        <f t="shared" si="0"/>
        <v>1.3333333333333333</v>
      </c>
      <c r="AK36" s="13"/>
      <c r="AL36" s="13"/>
      <c r="AM36" s="11"/>
      <c r="AN36" s="11"/>
      <c r="AO36" s="11"/>
    </row>
    <row r="37" spans="24:41" ht="17.25" customHeight="1">
      <c r="X37" s="56">
        <f>+'Ark1'!C1673</f>
        <v>2022</v>
      </c>
      <c r="Y37" s="56">
        <f>+'Ark1'!L1673</f>
        <v>3</v>
      </c>
      <c r="Z37" s="57" t="s">
        <v>30</v>
      </c>
      <c r="AA37" s="56">
        <f>+'Ark1'!Q1673</f>
        <v>7</v>
      </c>
      <c r="AB37" s="56">
        <f>+'Ark1'!R1673</f>
        <v>11</v>
      </c>
      <c r="AC37" s="58">
        <f>+'Ark1'!T1673</f>
        <v>2.8181818181818179</v>
      </c>
      <c r="AD37" s="58">
        <f>+'Ark1'!W1673</f>
        <v>0</v>
      </c>
      <c r="AE37" s="169">
        <f t="shared" si="0"/>
        <v>1.5714285714285714</v>
      </c>
      <c r="AF37" s="2"/>
      <c r="AG37" s="60"/>
      <c r="AI37" s="5"/>
      <c r="AK37" s="13"/>
      <c r="AL37" s="13"/>
      <c r="AM37" s="11"/>
      <c r="AN37" s="11"/>
      <c r="AO37" s="11"/>
    </row>
    <row r="38" spans="24:41" ht="15.6">
      <c r="X38" s="56">
        <f>+'Ark1'!C1674</f>
        <v>2022</v>
      </c>
      <c r="Y38" s="56">
        <f>+'Ark1'!L1674</f>
        <v>4</v>
      </c>
      <c r="Z38" s="57" t="s">
        <v>31</v>
      </c>
      <c r="AA38" s="56">
        <f>+'Ark1'!Q1674</f>
        <v>5</v>
      </c>
      <c r="AB38" s="56">
        <f>+'Ark1'!R1674</f>
        <v>14</v>
      </c>
      <c r="AC38" s="58">
        <f>+'Ark1'!T1674</f>
        <v>2.5</v>
      </c>
      <c r="AD38" s="58">
        <f>+'Ark1'!W1674</f>
        <v>0</v>
      </c>
      <c r="AE38" s="169">
        <f t="shared" si="0"/>
        <v>2.8</v>
      </c>
      <c r="AF38" s="2"/>
      <c r="AG38" s="60"/>
      <c r="AK38" s="13"/>
      <c r="AL38" s="13"/>
      <c r="AM38" s="11"/>
      <c r="AN38" s="11"/>
      <c r="AO38" s="11"/>
    </row>
    <row r="39" spans="24:41">
      <c r="X39" s="56">
        <f>+'Ark1'!C1675</f>
        <v>2022</v>
      </c>
      <c r="Y39" s="56">
        <f>+'Ark1'!L1675</f>
        <v>5</v>
      </c>
      <c r="Z39" s="57" t="s">
        <v>409</v>
      </c>
      <c r="AA39" s="56">
        <f>+'Ark1'!Q1675</f>
        <v>14</v>
      </c>
      <c r="AB39" s="56">
        <f>+'Ark1'!R1675</f>
        <v>30</v>
      </c>
      <c r="AC39" s="58">
        <f>+'Ark1'!T1675</f>
        <v>3.1</v>
      </c>
      <c r="AD39" s="58">
        <f>+'Ark1'!W1675</f>
        <v>0</v>
      </c>
      <c r="AE39" s="169">
        <f t="shared" si="0"/>
        <v>2.1428571428571428</v>
      </c>
      <c r="AF39" s="14"/>
      <c r="AG39" s="13"/>
      <c r="AK39" s="13"/>
      <c r="AL39" s="13"/>
      <c r="AM39" s="11"/>
      <c r="AN39" s="11"/>
      <c r="AO39" s="11"/>
    </row>
    <row r="40" spans="24:41" ht="21">
      <c r="X40" s="56">
        <f>+'Ark1'!C1676</f>
        <v>2022</v>
      </c>
      <c r="Y40" s="56">
        <f>+'Ark1'!L1676</f>
        <v>6</v>
      </c>
      <c r="Z40" s="57" t="s">
        <v>32</v>
      </c>
      <c r="AA40" s="56">
        <f>+'Ark1'!Q1676</f>
        <v>48</v>
      </c>
      <c r="AB40" s="56">
        <f>+'Ark1'!R1676</f>
        <v>157</v>
      </c>
      <c r="AC40" s="58">
        <f>+'Ark1'!T1676</f>
        <v>4.0254777070063712</v>
      </c>
      <c r="AD40" s="58">
        <f>+'Ark1'!W1676</f>
        <v>0</v>
      </c>
      <c r="AE40" s="169">
        <f t="shared" si="0"/>
        <v>3.2708333333333335</v>
      </c>
      <c r="AF40" s="2"/>
      <c r="AG40" s="5"/>
      <c r="AK40" s="59"/>
      <c r="AL40" s="59"/>
      <c r="AM40" s="11"/>
      <c r="AN40" s="11"/>
      <c r="AO40" s="11"/>
    </row>
    <row r="41" spans="24:41">
      <c r="X41" s="56">
        <f>+'Ark1'!C1677</f>
        <v>2022</v>
      </c>
      <c r="Y41" s="56">
        <f>+'Ark1'!L1677</f>
        <v>7</v>
      </c>
      <c r="Z41" s="57" t="s">
        <v>33</v>
      </c>
      <c r="AA41" s="56">
        <f>+'Ark1'!Q1677</f>
        <v>100</v>
      </c>
      <c r="AB41" s="56">
        <f>+'Ark1'!R1677</f>
        <v>219</v>
      </c>
      <c r="AC41" s="58">
        <f>+'Ark1'!T1677</f>
        <v>5.0776255707762541</v>
      </c>
      <c r="AD41" s="58">
        <f>+'Ark1'!W1677</f>
        <v>0.45662100456621008</v>
      </c>
      <c r="AE41" s="169">
        <f t="shared" si="0"/>
        <v>2.19</v>
      </c>
      <c r="AF41" s="4"/>
      <c r="AG41" s="4"/>
      <c r="AH41" s="4"/>
      <c r="AI41" s="4"/>
    </row>
    <row r="42" spans="24:41" ht="15.6">
      <c r="X42" s="56">
        <f>+'Ark1'!C1678</f>
        <v>2022</v>
      </c>
      <c r="Y42" s="56">
        <f>+'Ark1'!L1678</f>
        <v>8</v>
      </c>
      <c r="Z42" s="57" t="s">
        <v>34</v>
      </c>
      <c r="AA42" s="56">
        <f>+'Ark1'!Q1678</f>
        <v>181</v>
      </c>
      <c r="AB42" s="56">
        <f>+'Ark1'!R1678</f>
        <v>765</v>
      </c>
      <c r="AC42" s="58">
        <f>+'Ark1'!T1678</f>
        <v>5.9490196078431383</v>
      </c>
      <c r="AD42" s="58">
        <f>+'Ark1'!W1678</f>
        <v>2.4836601307189539</v>
      </c>
      <c r="AE42" s="169">
        <f t="shared" si="0"/>
        <v>4.2265193370165743</v>
      </c>
      <c r="AF42" s="4"/>
      <c r="AG42" s="16"/>
      <c r="AH42" s="1"/>
      <c r="AI42" s="18"/>
      <c r="AK42" s="1"/>
      <c r="AL42" s="5"/>
    </row>
    <row r="43" spans="24:41" ht="15.6">
      <c r="X43" s="56">
        <f>+'Ark1'!C1679</f>
        <v>2022</v>
      </c>
      <c r="Y43" s="56">
        <f>+'Ark1'!L1679</f>
        <v>9</v>
      </c>
      <c r="Z43" s="57" t="s">
        <v>35</v>
      </c>
      <c r="AA43" s="56">
        <f>+'Ark1'!Q1679</f>
        <v>179</v>
      </c>
      <c r="AB43" s="56">
        <f>+'Ark1'!R1679</f>
        <v>944</v>
      </c>
      <c r="AC43" s="58">
        <f>+'Ark1'!T1679</f>
        <v>6.4173728813559316</v>
      </c>
      <c r="AD43" s="58">
        <f>+'Ark1'!W1679</f>
        <v>4.4491525423728815</v>
      </c>
      <c r="AE43" s="169">
        <f t="shared" si="0"/>
        <v>5.2737430167597763</v>
      </c>
      <c r="AF43" s="4"/>
      <c r="AG43" s="16"/>
      <c r="AH43" s="1"/>
      <c r="AI43" s="18"/>
    </row>
    <row r="44" spans="24:41" ht="15.6">
      <c r="X44" s="56">
        <f>+'Ark1'!C1680</f>
        <v>2022</v>
      </c>
      <c r="Y44" s="56">
        <f>+'Ark1'!L1680</f>
        <v>10</v>
      </c>
      <c r="Z44" s="57" t="s">
        <v>36</v>
      </c>
      <c r="AA44" s="56">
        <f>+'Ark1'!Q1680</f>
        <v>106</v>
      </c>
      <c r="AB44" s="56">
        <f>+'Ark1'!R1680</f>
        <v>404</v>
      </c>
      <c r="AC44" s="58">
        <f>+'Ark1'!T1680</f>
        <v>7.0297029702970306</v>
      </c>
      <c r="AD44" s="58">
        <f>+'Ark1'!W1680</f>
        <v>10.396039603960395</v>
      </c>
      <c r="AE44" s="169">
        <f t="shared" si="0"/>
        <v>3.8113207547169812</v>
      </c>
      <c r="AF44" s="4"/>
      <c r="AG44" s="16"/>
      <c r="AH44" s="1"/>
      <c r="AI44" s="18"/>
    </row>
    <row r="45" spans="24:41" ht="15.6">
      <c r="X45" s="56">
        <f>+'Ark1'!C1681</f>
        <v>2022</v>
      </c>
      <c r="Y45" s="56">
        <f>+'Ark1'!L1681</f>
        <v>11</v>
      </c>
      <c r="Z45" s="57" t="s">
        <v>37</v>
      </c>
      <c r="AA45" s="56">
        <f>+'Ark1'!Q1681</f>
        <v>65</v>
      </c>
      <c r="AB45" s="56">
        <f>+'Ark1'!R1681</f>
        <v>198</v>
      </c>
      <c r="AC45" s="58">
        <f>+'Ark1'!T1681</f>
        <v>7.4040404040404049</v>
      </c>
      <c r="AD45" s="58">
        <f>+'Ark1'!W1681</f>
        <v>19.696969696969695</v>
      </c>
      <c r="AE45" s="169">
        <f t="shared" si="0"/>
        <v>3.046153846153846</v>
      </c>
      <c r="AF45" s="4"/>
      <c r="AG45" s="16"/>
      <c r="AH45" s="1"/>
      <c r="AI45" s="18"/>
    </row>
    <row r="46" spans="24:41" ht="15.6">
      <c r="X46" s="56">
        <f>+'Ark1'!C1682</f>
        <v>2022</v>
      </c>
      <c r="Y46" s="56">
        <f>+'Ark1'!L1682</f>
        <v>12</v>
      </c>
      <c r="Z46" s="57" t="s">
        <v>38</v>
      </c>
      <c r="AA46" s="56">
        <f>+'Ark1'!Q1682</f>
        <v>16</v>
      </c>
      <c r="AB46" s="56">
        <f>+'Ark1'!R1682</f>
        <v>38</v>
      </c>
      <c r="AC46" s="58">
        <f>+'Ark1'!T1682</f>
        <v>7.9473684210526301</v>
      </c>
      <c r="AD46" s="58">
        <f>+'Ark1'!W1682</f>
        <v>34.21052631578948</v>
      </c>
      <c r="AE46" s="169">
        <f t="shared" si="0"/>
        <v>2.375</v>
      </c>
      <c r="AF46" s="4"/>
      <c r="AG46" s="16"/>
      <c r="AH46" s="13"/>
      <c r="AI46" s="18"/>
    </row>
    <row r="47" spans="24:41" ht="15.6">
      <c r="X47" s="56">
        <f>+'Ark1'!C1683</f>
        <v>2022</v>
      </c>
      <c r="Y47" s="56">
        <f>+'Ark1'!L1683</f>
        <v>13</v>
      </c>
      <c r="Z47" s="57" t="s">
        <v>39</v>
      </c>
      <c r="AA47" s="56">
        <f>+'Ark1'!Q1683</f>
        <v>1</v>
      </c>
      <c r="AB47" s="56">
        <f>+'Ark1'!R1683</f>
        <v>1</v>
      </c>
      <c r="AC47" s="58">
        <f>+'Ark1'!T1683</f>
        <v>5</v>
      </c>
      <c r="AD47" s="58">
        <f>+'Ark1'!W1683</f>
        <v>0</v>
      </c>
      <c r="AE47" s="169">
        <f t="shared" si="0"/>
        <v>1</v>
      </c>
      <c r="AF47" s="4"/>
      <c r="AG47" s="16"/>
      <c r="AH47" s="13"/>
      <c r="AI47" s="18"/>
    </row>
    <row r="48" spans="24:41" ht="15.6">
      <c r="X48" s="56">
        <f>+'Ark1'!C1684</f>
        <v>2022</v>
      </c>
      <c r="Y48" s="56">
        <f>+'Ark1'!L1684</f>
        <v>14</v>
      </c>
      <c r="Z48" s="57" t="s">
        <v>410</v>
      </c>
      <c r="AA48" s="56">
        <f>+'Ark1'!Q1684</f>
        <v>0</v>
      </c>
      <c r="AB48" s="56">
        <f>+'Ark1'!R1684</f>
        <v>0</v>
      </c>
      <c r="AC48" s="58">
        <f>+'Ark1'!T1684</f>
        <v>0</v>
      </c>
      <c r="AD48" s="58">
        <f>+'Ark1'!W1684</f>
        <v>0</v>
      </c>
      <c r="AE48" s="169" t="e">
        <f t="shared" si="0"/>
        <v>#DIV/0!</v>
      </c>
      <c r="AF48" s="4"/>
      <c r="AG48" s="16"/>
      <c r="AH48" s="13"/>
      <c r="AI48" s="18"/>
    </row>
    <row r="49" spans="24:35" ht="15.6">
      <c r="X49" s="56">
        <f>+'Ark1'!C1685</f>
        <v>2022</v>
      </c>
      <c r="Y49" s="56">
        <f>+'Ark1'!L1685</f>
        <v>15</v>
      </c>
      <c r="Z49" s="57" t="s">
        <v>40</v>
      </c>
      <c r="AA49" s="56">
        <f>+'Ark1'!Q1685</f>
        <v>0</v>
      </c>
      <c r="AB49" s="56">
        <f>+'Ark1'!R1685</f>
        <v>0</v>
      </c>
      <c r="AC49" s="58">
        <f>+'Ark1'!T1685</f>
        <v>0</v>
      </c>
      <c r="AD49" s="58">
        <f>+'Ark1'!W1685</f>
        <v>0</v>
      </c>
      <c r="AE49" s="169" t="e">
        <f t="shared" si="0"/>
        <v>#DIV/0!</v>
      </c>
      <c r="AF49" s="4"/>
      <c r="AG49" s="16"/>
      <c r="AH49" s="13"/>
      <c r="AI49" s="18"/>
    </row>
    <row r="50" spans="24:35" ht="15.6">
      <c r="X50">
        <f>+'Ark1'!C1687</f>
        <v>2021</v>
      </c>
      <c r="Y50">
        <f>+'Ark1'!L1687</f>
        <v>1</v>
      </c>
      <c r="Z50" s="3" t="s">
        <v>28</v>
      </c>
      <c r="AA50">
        <f>+'Ark1'!Q1687</f>
        <v>0</v>
      </c>
      <c r="AB50">
        <f>+'Ark1'!R1687</f>
        <v>0</v>
      </c>
      <c r="AC50" s="1">
        <f>+'Ark1'!T1687</f>
        <v>0</v>
      </c>
      <c r="AD50" s="1">
        <f>+'Ark1'!W1687</f>
        <v>0</v>
      </c>
      <c r="AE50" s="102" t="e">
        <f t="shared" si="0"/>
        <v>#DIV/0!</v>
      </c>
      <c r="AF50" s="4"/>
      <c r="AG50" s="16"/>
      <c r="AH50" s="5"/>
      <c r="AI50" s="18"/>
    </row>
    <row r="51" spans="24:35" ht="15.6">
      <c r="X51">
        <f>+'Ark1'!C1688</f>
        <v>2021</v>
      </c>
      <c r="Y51">
        <f>+'Ark1'!L1688</f>
        <v>2</v>
      </c>
      <c r="Z51" s="3" t="s">
        <v>29</v>
      </c>
      <c r="AA51">
        <f>+'Ark1'!Q1688</f>
        <v>0</v>
      </c>
      <c r="AB51">
        <f>+'Ark1'!R1688</f>
        <v>0</v>
      </c>
      <c r="AC51" s="1">
        <f>+'Ark1'!T1688</f>
        <v>0</v>
      </c>
      <c r="AD51" s="1">
        <f>+'Ark1'!W1688</f>
        <v>0</v>
      </c>
      <c r="AE51" s="102" t="e">
        <f t="shared" si="0"/>
        <v>#DIV/0!</v>
      </c>
      <c r="AF51" s="4"/>
      <c r="AG51" s="16"/>
      <c r="AH51" s="5"/>
      <c r="AI51" s="18"/>
    </row>
    <row r="52" spans="24:35" ht="15.6">
      <c r="X52">
        <f>+'Ark1'!C1689</f>
        <v>2021</v>
      </c>
      <c r="Y52">
        <f>+'Ark1'!L1689</f>
        <v>3</v>
      </c>
      <c r="Z52" s="3" t="s">
        <v>30</v>
      </c>
      <c r="AA52">
        <f>+'Ark1'!Q1689</f>
        <v>4</v>
      </c>
      <c r="AB52">
        <f>+'Ark1'!R1689</f>
        <v>5</v>
      </c>
      <c r="AC52" s="1">
        <f>+'Ark1'!T1689</f>
        <v>2.6</v>
      </c>
      <c r="AD52" s="1">
        <f>+'Ark1'!W1689</f>
        <v>0</v>
      </c>
      <c r="AE52" s="102">
        <f t="shared" si="0"/>
        <v>1.25</v>
      </c>
      <c r="AF52" s="4"/>
      <c r="AG52" s="16"/>
      <c r="AH52" s="5"/>
      <c r="AI52" s="18"/>
    </row>
    <row r="53" spans="24:35" ht="15.6">
      <c r="X53">
        <f>+'Ark1'!C1690</f>
        <v>2021</v>
      </c>
      <c r="Y53">
        <f>+'Ark1'!L1690</f>
        <v>4</v>
      </c>
      <c r="Z53" s="3" t="s">
        <v>31</v>
      </c>
      <c r="AA53">
        <f>+'Ark1'!Q1690</f>
        <v>3</v>
      </c>
      <c r="AB53">
        <f>+'Ark1'!R1690</f>
        <v>4</v>
      </c>
      <c r="AC53" s="1">
        <f>+'Ark1'!T1690</f>
        <v>4.25</v>
      </c>
      <c r="AD53" s="1">
        <f>+'Ark1'!W1690</f>
        <v>0</v>
      </c>
      <c r="AE53" s="102">
        <f t="shared" si="0"/>
        <v>1.3333333333333333</v>
      </c>
      <c r="AF53" s="4"/>
      <c r="AG53" s="16"/>
      <c r="AH53" s="5"/>
      <c r="AI53" s="18"/>
    </row>
    <row r="54" spans="24:35" ht="15.6">
      <c r="X54">
        <f>+'Ark1'!C1691</f>
        <v>2021</v>
      </c>
      <c r="Y54">
        <f>+'Ark1'!L1691</f>
        <v>5</v>
      </c>
      <c r="Z54" s="3" t="s">
        <v>409</v>
      </c>
      <c r="AA54">
        <f>+'Ark1'!Q1691</f>
        <v>14</v>
      </c>
      <c r="AB54">
        <f>+'Ark1'!R1691</f>
        <v>21</v>
      </c>
      <c r="AC54" s="1">
        <f>+'Ark1'!T1691</f>
        <v>3.8095238095238111</v>
      </c>
      <c r="AD54" s="1">
        <f>+'Ark1'!W1691</f>
        <v>0</v>
      </c>
      <c r="AE54" s="102">
        <f t="shared" si="0"/>
        <v>1.5</v>
      </c>
      <c r="AF54" s="4"/>
      <c r="AG54" s="16"/>
      <c r="AH54" s="5"/>
      <c r="AI54" s="18"/>
    </row>
    <row r="55" spans="24:35" ht="15.6">
      <c r="X55">
        <f>+'Ark1'!C1692</f>
        <v>2021</v>
      </c>
      <c r="Y55">
        <f>+'Ark1'!L1692</f>
        <v>6</v>
      </c>
      <c r="Z55" s="3" t="s">
        <v>32</v>
      </c>
      <c r="AA55">
        <f>+'Ark1'!Q1692</f>
        <v>40</v>
      </c>
      <c r="AB55">
        <f>+'Ark1'!R1692</f>
        <v>87</v>
      </c>
      <c r="AC55" s="1">
        <f>+'Ark1'!T1692</f>
        <v>4.4022988505747129</v>
      </c>
      <c r="AD55" s="1">
        <f>+'Ark1'!W1692</f>
        <v>0</v>
      </c>
      <c r="AE55" s="102">
        <f t="shared" si="0"/>
        <v>2.1749999999999998</v>
      </c>
      <c r="AF55" s="4"/>
      <c r="AG55" s="16"/>
      <c r="AH55" s="5"/>
      <c r="AI55" s="18"/>
    </row>
    <row r="56" spans="24:35" ht="15.6">
      <c r="X56">
        <f>+'Ark1'!C1693</f>
        <v>2021</v>
      </c>
      <c r="Y56">
        <f>+'Ark1'!L1693</f>
        <v>7</v>
      </c>
      <c r="Z56" s="3" t="s">
        <v>33</v>
      </c>
      <c r="AA56">
        <f>+'Ark1'!Q1693</f>
        <v>69</v>
      </c>
      <c r="AB56">
        <f>+'Ark1'!R1693</f>
        <v>188</v>
      </c>
      <c r="AC56" s="1">
        <f>+'Ark1'!T1693</f>
        <v>5.2659574468085086</v>
      </c>
      <c r="AD56" s="1">
        <f>+'Ark1'!W1693</f>
        <v>1.0638297872340428</v>
      </c>
      <c r="AE56" s="102">
        <f t="shared" si="0"/>
        <v>2.7246376811594204</v>
      </c>
      <c r="AF56" s="4"/>
      <c r="AG56" s="16"/>
      <c r="AH56" s="5"/>
      <c r="AI56" s="18"/>
    </row>
    <row r="57" spans="24:35" ht="15.6">
      <c r="X57">
        <f>+'Ark1'!C1694</f>
        <v>2021</v>
      </c>
      <c r="Y57">
        <f>+'Ark1'!L1694</f>
        <v>8</v>
      </c>
      <c r="Z57" s="3" t="s">
        <v>34</v>
      </c>
      <c r="AA57">
        <f>+'Ark1'!Q1694</f>
        <v>162</v>
      </c>
      <c r="AB57">
        <f>+'Ark1'!R1694</f>
        <v>687</v>
      </c>
      <c r="AC57" s="1">
        <f>+'Ark1'!T1694</f>
        <v>6.1368267831149916</v>
      </c>
      <c r="AD57" s="1">
        <f>+'Ark1'!W1694</f>
        <v>3.3478893740902476</v>
      </c>
      <c r="AE57" s="102">
        <f t="shared" si="0"/>
        <v>4.2407407407407405</v>
      </c>
      <c r="AF57" s="4"/>
      <c r="AG57" s="16"/>
      <c r="AH57" s="5"/>
      <c r="AI57" s="18"/>
    </row>
    <row r="58" spans="24:35" ht="15.6">
      <c r="X58">
        <f>+'Ark1'!C1695</f>
        <v>2021</v>
      </c>
      <c r="Y58">
        <f>+'Ark1'!L1695</f>
        <v>9</v>
      </c>
      <c r="Z58" s="3" t="s">
        <v>35</v>
      </c>
      <c r="AA58">
        <f>+'Ark1'!Q1695</f>
        <v>159</v>
      </c>
      <c r="AB58">
        <f>+'Ark1'!R1695</f>
        <v>876</v>
      </c>
      <c r="AC58" s="1">
        <f>+'Ark1'!T1695</f>
        <v>6.5205479452054798</v>
      </c>
      <c r="AD58" s="1">
        <f>+'Ark1'!W1695</f>
        <v>6.5068493150684947</v>
      </c>
      <c r="AE58" s="102">
        <f t="shared" si="0"/>
        <v>5.5094339622641506</v>
      </c>
      <c r="AF58" s="4"/>
      <c r="AG58" s="18"/>
      <c r="AH58" s="5"/>
      <c r="AI58" s="18"/>
    </row>
    <row r="59" spans="24:35">
      <c r="X59">
        <f>+'Ark1'!C1696</f>
        <v>2021</v>
      </c>
      <c r="Y59">
        <f>+'Ark1'!L1696</f>
        <v>10</v>
      </c>
      <c r="Z59" s="3" t="s">
        <v>36</v>
      </c>
      <c r="AA59">
        <f>+'Ark1'!Q1696</f>
        <v>89</v>
      </c>
      <c r="AB59">
        <f>+'Ark1'!R1696</f>
        <v>303</v>
      </c>
      <c r="AC59" s="1">
        <f>+'Ark1'!T1696</f>
        <v>6.7359735973597354</v>
      </c>
      <c r="AD59" s="1">
        <f>+'Ark1'!W1696</f>
        <v>9.5709570957095718</v>
      </c>
      <c r="AE59" s="102">
        <f t="shared" si="0"/>
        <v>3.404494382022472</v>
      </c>
      <c r="AF59" s="13"/>
    </row>
    <row r="60" spans="24:35" ht="15.6">
      <c r="X60">
        <f>+'Ark1'!C1697</f>
        <v>2021</v>
      </c>
      <c r="Y60">
        <f>+'Ark1'!L1697</f>
        <v>11</v>
      </c>
      <c r="Z60" s="3" t="s">
        <v>37</v>
      </c>
      <c r="AA60">
        <f>+'Ark1'!Q1697</f>
        <v>38</v>
      </c>
      <c r="AB60">
        <f>+'Ark1'!R1697</f>
        <v>95</v>
      </c>
      <c r="AC60" s="1">
        <f>+'Ark1'!T1697</f>
        <v>6.9157894736842094</v>
      </c>
      <c r="AD60" s="1">
        <f>+'Ark1'!W1697</f>
        <v>11.578947368421057</v>
      </c>
      <c r="AE60" s="102">
        <f t="shared" si="0"/>
        <v>2.5</v>
      </c>
      <c r="AF60" s="5"/>
      <c r="AG60" s="18"/>
      <c r="AI60" s="18"/>
    </row>
    <row r="61" spans="24:35">
      <c r="X61">
        <f>+'Ark1'!C1698</f>
        <v>2021</v>
      </c>
      <c r="Y61">
        <f>+'Ark1'!L1698</f>
        <v>12</v>
      </c>
      <c r="Z61" s="3" t="s">
        <v>38</v>
      </c>
      <c r="AA61">
        <f>+'Ark1'!Q1698</f>
        <v>6</v>
      </c>
      <c r="AB61">
        <f>+'Ark1'!R1698</f>
        <v>11</v>
      </c>
      <c r="AC61" s="1">
        <f>+'Ark1'!T1698</f>
        <v>7</v>
      </c>
      <c r="AD61" s="1">
        <f>+'Ark1'!W1698</f>
        <v>9.0909090909090917</v>
      </c>
      <c r="AE61" s="102">
        <f t="shared" si="0"/>
        <v>1.8333333333333333</v>
      </c>
      <c r="AF61" s="13"/>
    </row>
    <row r="62" spans="24:35">
      <c r="X62">
        <f>+'Ark1'!C1699</f>
        <v>2021</v>
      </c>
      <c r="Y62">
        <f>+'Ark1'!L1699</f>
        <v>13</v>
      </c>
      <c r="Z62" s="3" t="s">
        <v>39</v>
      </c>
      <c r="AA62">
        <f>+'Ark1'!Q1699</f>
        <v>0</v>
      </c>
      <c r="AB62">
        <f>+'Ark1'!R1699</f>
        <v>0</v>
      </c>
      <c r="AC62" s="1">
        <f>+'Ark1'!T1699</f>
        <v>0</v>
      </c>
      <c r="AD62" s="1">
        <f>+'Ark1'!W1699</f>
        <v>0</v>
      </c>
      <c r="AE62" s="102" t="e">
        <f t="shared" si="0"/>
        <v>#DIV/0!</v>
      </c>
      <c r="AF62" s="13"/>
    </row>
    <row r="63" spans="24:35" ht="15.6">
      <c r="X63">
        <f>+'Ark1'!C1700</f>
        <v>2021</v>
      </c>
      <c r="Y63">
        <f>+'Ark1'!L1700</f>
        <v>14</v>
      </c>
      <c r="Z63" s="3" t="s">
        <v>410</v>
      </c>
      <c r="AA63">
        <f>+'Ark1'!Q1700</f>
        <v>0</v>
      </c>
      <c r="AB63">
        <f>+'Ark1'!R1700</f>
        <v>0</v>
      </c>
      <c r="AC63" s="1">
        <f>+'Ark1'!T1700</f>
        <v>0</v>
      </c>
      <c r="AD63" s="1">
        <f>+'Ark1'!W1700</f>
        <v>0</v>
      </c>
      <c r="AE63" s="102" t="e">
        <f t="shared" si="0"/>
        <v>#DIV/0!</v>
      </c>
      <c r="AF63" s="2"/>
      <c r="AG63" s="5"/>
    </row>
    <row r="64" spans="24:35">
      <c r="X64">
        <f>+'Ark1'!C1701</f>
        <v>2021</v>
      </c>
      <c r="Y64">
        <f>+'Ark1'!L1701</f>
        <v>15</v>
      </c>
      <c r="Z64" s="3" t="s">
        <v>40</v>
      </c>
      <c r="AA64">
        <f>+'Ark1'!Q1701</f>
        <v>0</v>
      </c>
      <c r="AB64">
        <f>+'Ark1'!R1701</f>
        <v>0</v>
      </c>
      <c r="AC64" s="1">
        <f>+'Ark1'!T1701</f>
        <v>0</v>
      </c>
      <c r="AD64" s="1">
        <f>+'Ark1'!W1701</f>
        <v>0</v>
      </c>
      <c r="AE64" s="102" t="e">
        <f t="shared" si="0"/>
        <v>#DIV/0!</v>
      </c>
      <c r="AF64" s="4"/>
      <c r="AG64" s="4"/>
      <c r="AH64" s="4"/>
      <c r="AI64" s="4"/>
    </row>
    <row r="65" spans="24:35" ht="15.6">
      <c r="X65" s="56">
        <f>+'Ark1'!C1702</f>
        <v>2020</v>
      </c>
      <c r="Y65" s="56">
        <f>+'Ark1'!L1702</f>
        <v>1</v>
      </c>
      <c r="Z65" s="57" t="s">
        <v>28</v>
      </c>
      <c r="AA65" s="56">
        <f>+'Ark1'!Q1702</f>
        <v>0</v>
      </c>
      <c r="AB65" s="56">
        <f>+'Ark1'!R1702</f>
        <v>0</v>
      </c>
      <c r="AC65" s="58">
        <f>+'Ark1'!T1702</f>
        <v>0</v>
      </c>
      <c r="AD65" s="58">
        <f>+'Ark1'!W1702</f>
        <v>0</v>
      </c>
      <c r="AE65" s="169" t="e">
        <f t="shared" si="0"/>
        <v>#DIV/0!</v>
      </c>
      <c r="AF65" s="4"/>
      <c r="AG65" s="13"/>
      <c r="AH65" s="1"/>
      <c r="AI65" s="5"/>
    </row>
    <row r="66" spans="24:35" ht="15.6">
      <c r="X66" s="56">
        <f>+'Ark1'!C1703</f>
        <v>2020</v>
      </c>
      <c r="Y66" s="56">
        <f>+'Ark1'!L1703</f>
        <v>2</v>
      </c>
      <c r="Z66" s="57" t="s">
        <v>29</v>
      </c>
      <c r="AA66" s="56">
        <f>+'Ark1'!Q1703</f>
        <v>1</v>
      </c>
      <c r="AB66" s="56">
        <f>+'Ark1'!R1703</f>
        <v>1</v>
      </c>
      <c r="AC66" s="58">
        <f>+'Ark1'!T1703</f>
        <v>3</v>
      </c>
      <c r="AD66" s="58">
        <f>+'Ark1'!W1703</f>
        <v>0</v>
      </c>
      <c r="AE66" s="169">
        <f t="shared" si="0"/>
        <v>1</v>
      </c>
      <c r="AF66" s="4"/>
      <c r="AG66" s="13"/>
      <c r="AH66" s="1"/>
      <c r="AI66" s="5"/>
    </row>
    <row r="67" spans="24:35" ht="15.6">
      <c r="X67" s="56">
        <f>+'Ark1'!C1704</f>
        <v>2020</v>
      </c>
      <c r="Y67" s="56">
        <f>+'Ark1'!L1704</f>
        <v>3</v>
      </c>
      <c r="Z67" s="57" t="s">
        <v>30</v>
      </c>
      <c r="AA67" s="56">
        <f>+'Ark1'!Q1704</f>
        <v>5</v>
      </c>
      <c r="AB67" s="56">
        <f>+'Ark1'!R1704</f>
        <v>9</v>
      </c>
      <c r="AC67" s="58">
        <f>+'Ark1'!T1704</f>
        <v>2.6666666666666661</v>
      </c>
      <c r="AD67" s="58">
        <f>+'Ark1'!W1704</f>
        <v>0</v>
      </c>
      <c r="AE67" s="169">
        <f t="shared" si="0"/>
        <v>1.8</v>
      </c>
      <c r="AF67" s="4"/>
      <c r="AG67" s="13"/>
      <c r="AH67" s="1"/>
      <c r="AI67" s="5"/>
    </row>
    <row r="68" spans="24:35" ht="15.6">
      <c r="X68" s="56">
        <f>+'Ark1'!C1705</f>
        <v>2020</v>
      </c>
      <c r="Y68" s="56">
        <f>+'Ark1'!L1705</f>
        <v>4</v>
      </c>
      <c r="Z68" s="57" t="s">
        <v>31</v>
      </c>
      <c r="AA68" s="56">
        <f>+'Ark1'!Q1705</f>
        <v>8</v>
      </c>
      <c r="AB68" s="56">
        <f>+'Ark1'!R1705</f>
        <v>16</v>
      </c>
      <c r="AC68" s="58">
        <f>+'Ark1'!T1705</f>
        <v>3.4375</v>
      </c>
      <c r="AD68" s="58">
        <f>+'Ark1'!W1705</f>
        <v>0</v>
      </c>
      <c r="AE68" s="169">
        <f t="shared" si="0"/>
        <v>2</v>
      </c>
      <c r="AF68" s="4"/>
      <c r="AG68" s="13"/>
      <c r="AH68" s="1"/>
      <c r="AI68" s="5"/>
    </row>
    <row r="69" spans="24:35" ht="15.6">
      <c r="X69" s="56">
        <f>+'Ark1'!C1706</f>
        <v>2020</v>
      </c>
      <c r="Y69" s="56">
        <f>+'Ark1'!L1706</f>
        <v>5</v>
      </c>
      <c r="Z69" s="57" t="s">
        <v>409</v>
      </c>
      <c r="AA69" s="56">
        <f>+'Ark1'!Q1706</f>
        <v>20</v>
      </c>
      <c r="AB69" s="56">
        <f>+'Ark1'!R1706</f>
        <v>41</v>
      </c>
      <c r="AC69" s="58">
        <f>+'Ark1'!T1706</f>
        <v>4.3902439024390247</v>
      </c>
      <c r="AD69" s="58">
        <f>+'Ark1'!W1706</f>
        <v>0</v>
      </c>
      <c r="AE69" s="169">
        <f t="shared" ref="AE69:AE132" si="1">+AB69/AA69</f>
        <v>2.0499999999999998</v>
      </c>
      <c r="AF69" s="4"/>
      <c r="AG69" s="13"/>
      <c r="AH69" s="13"/>
      <c r="AI69" s="5"/>
    </row>
    <row r="70" spans="24:35" ht="15.6">
      <c r="X70" s="56">
        <f>+'Ark1'!C1707</f>
        <v>2020</v>
      </c>
      <c r="Y70" s="56">
        <f>+'Ark1'!L1707</f>
        <v>6</v>
      </c>
      <c r="Z70" s="57" t="s">
        <v>32</v>
      </c>
      <c r="AA70" s="56">
        <f>+'Ark1'!Q1707</f>
        <v>49</v>
      </c>
      <c r="AB70" s="56">
        <f>+'Ark1'!R1707</f>
        <v>114</v>
      </c>
      <c r="AC70" s="58">
        <f>+'Ark1'!T1707</f>
        <v>5.0964912280701755</v>
      </c>
      <c r="AD70" s="58">
        <f>+'Ark1'!W1707</f>
        <v>1.7543859649122804</v>
      </c>
      <c r="AE70" s="169">
        <f t="shared" si="1"/>
        <v>2.3265306122448979</v>
      </c>
      <c r="AF70" s="4"/>
      <c r="AG70" s="13"/>
      <c r="AH70" s="13"/>
      <c r="AI70" s="5"/>
    </row>
    <row r="71" spans="24:35" ht="15.6">
      <c r="X71" s="56">
        <f>+'Ark1'!C1708</f>
        <v>2020</v>
      </c>
      <c r="Y71" s="56">
        <f>+'Ark1'!L1708</f>
        <v>7</v>
      </c>
      <c r="Z71" s="57" t="s">
        <v>33</v>
      </c>
      <c r="AA71" s="56">
        <f>+'Ark1'!Q1708</f>
        <v>109</v>
      </c>
      <c r="AB71" s="56">
        <f>+'Ark1'!R1708</f>
        <v>248</v>
      </c>
      <c r="AC71" s="58">
        <f>+'Ark1'!T1708</f>
        <v>5.6330645161290311</v>
      </c>
      <c r="AD71" s="58">
        <f>+'Ark1'!W1708</f>
        <v>0.80645161290322565</v>
      </c>
      <c r="AE71" s="169">
        <f t="shared" si="1"/>
        <v>2.2752293577981653</v>
      </c>
      <c r="AF71" s="4"/>
      <c r="AG71" s="13"/>
      <c r="AH71" s="13"/>
      <c r="AI71" s="5"/>
    </row>
    <row r="72" spans="24:35" ht="15.6">
      <c r="X72" s="56">
        <f>+'Ark1'!C1709</f>
        <v>2020</v>
      </c>
      <c r="Y72" s="56">
        <f>+'Ark1'!L1709</f>
        <v>8</v>
      </c>
      <c r="Z72" s="57" t="s">
        <v>34</v>
      </c>
      <c r="AA72" s="56">
        <f>+'Ark1'!Q1709</f>
        <v>209</v>
      </c>
      <c r="AB72" s="56">
        <f>+'Ark1'!R1709</f>
        <v>1018</v>
      </c>
      <c r="AC72" s="58">
        <f>+'Ark1'!T1709</f>
        <v>6.3634577603143399</v>
      </c>
      <c r="AD72" s="58">
        <f>+'Ark1'!W1709</f>
        <v>4.9115913555992119</v>
      </c>
      <c r="AE72" s="169">
        <f t="shared" si="1"/>
        <v>4.8708133971291865</v>
      </c>
      <c r="AF72" s="4"/>
      <c r="AG72" s="13"/>
      <c r="AH72" s="13"/>
      <c r="AI72" s="5"/>
    </row>
    <row r="73" spans="24:35" ht="15.6">
      <c r="X73" s="56">
        <f>+'Ark1'!C1710</f>
        <v>2020</v>
      </c>
      <c r="Y73" s="56">
        <f>+'Ark1'!L1710</f>
        <v>9</v>
      </c>
      <c r="Z73" s="57" t="s">
        <v>35</v>
      </c>
      <c r="AA73" s="56">
        <f>+'Ark1'!Q1710</f>
        <v>214</v>
      </c>
      <c r="AB73" s="56">
        <f>+'Ark1'!R1710</f>
        <v>1303</v>
      </c>
      <c r="AC73" s="58">
        <f>+'Ark1'!T1710</f>
        <v>6.7996930161166551</v>
      </c>
      <c r="AD73" s="58">
        <f>+'Ark1'!W1710</f>
        <v>7.8280890253261699</v>
      </c>
      <c r="AE73" s="169">
        <f t="shared" si="1"/>
        <v>6.0887850467289724</v>
      </c>
      <c r="AF73" s="4"/>
      <c r="AG73" s="13"/>
      <c r="AH73" s="5"/>
      <c r="AI73" s="5"/>
    </row>
    <row r="74" spans="24:35" ht="15.6">
      <c r="X74" s="56">
        <f>+'Ark1'!C1711</f>
        <v>2020</v>
      </c>
      <c r="Y74" s="56">
        <f>+'Ark1'!L1711</f>
        <v>10</v>
      </c>
      <c r="Z74" s="57" t="s">
        <v>36</v>
      </c>
      <c r="AA74" s="56">
        <f>+'Ark1'!Q1711</f>
        <v>121</v>
      </c>
      <c r="AB74" s="56">
        <f>+'Ark1'!R1711</f>
        <v>379</v>
      </c>
      <c r="AC74" s="58">
        <f>+'Ark1'!T1711</f>
        <v>7.2506596306068607</v>
      </c>
      <c r="AD74" s="58">
        <f>+'Ark1'!W1711</f>
        <v>8.9709762532981507</v>
      </c>
      <c r="AE74" s="169">
        <f t="shared" si="1"/>
        <v>3.1322314049586777</v>
      </c>
      <c r="AF74" s="4"/>
      <c r="AG74" s="13"/>
      <c r="AH74" s="5"/>
      <c r="AI74" s="5"/>
    </row>
    <row r="75" spans="24:35" ht="15.6">
      <c r="X75" s="56">
        <f>+'Ark1'!C1712</f>
        <v>2020</v>
      </c>
      <c r="Y75" s="56">
        <f>+'Ark1'!L1712</f>
        <v>11</v>
      </c>
      <c r="Z75" s="57" t="s">
        <v>37</v>
      </c>
      <c r="AA75" s="56">
        <f>+'Ark1'!Q1712</f>
        <v>54</v>
      </c>
      <c r="AB75" s="56">
        <f>+'Ark1'!R1712</f>
        <v>111</v>
      </c>
      <c r="AC75" s="58">
        <f>+'Ark1'!T1712</f>
        <v>7.5855855855855854</v>
      </c>
      <c r="AD75" s="58">
        <f>+'Ark1'!W1712</f>
        <v>21.621621621621625</v>
      </c>
      <c r="AE75" s="169">
        <f t="shared" si="1"/>
        <v>2.0555555555555554</v>
      </c>
      <c r="AF75" s="4"/>
      <c r="AG75" s="13"/>
      <c r="AH75" s="5"/>
      <c r="AI75" s="5"/>
    </row>
    <row r="76" spans="24:35" ht="15.6">
      <c r="X76" s="56">
        <f>+'Ark1'!C1713</f>
        <v>2020</v>
      </c>
      <c r="Y76" s="56">
        <f>+'Ark1'!L1713</f>
        <v>12</v>
      </c>
      <c r="Z76" s="57" t="s">
        <v>38</v>
      </c>
      <c r="AA76" s="56">
        <f>+'Ark1'!Q1713</f>
        <v>14</v>
      </c>
      <c r="AB76" s="56">
        <f>+'Ark1'!R1713</f>
        <v>15</v>
      </c>
      <c r="AC76" s="58">
        <f>+'Ark1'!T1713</f>
        <v>7.9333333333333345</v>
      </c>
      <c r="AD76" s="58">
        <f>+'Ark1'!W1713</f>
        <v>26.666666666666675</v>
      </c>
      <c r="AE76" s="169">
        <f t="shared" si="1"/>
        <v>1.0714285714285714</v>
      </c>
      <c r="AF76" s="4"/>
      <c r="AG76" s="13"/>
      <c r="AH76" s="5"/>
      <c r="AI76" s="5"/>
    </row>
    <row r="77" spans="24:35" ht="15.6">
      <c r="X77" s="56">
        <f>+'Ark1'!C1714</f>
        <v>2020</v>
      </c>
      <c r="Y77" s="56">
        <f>+'Ark1'!L1714</f>
        <v>13</v>
      </c>
      <c r="Z77" s="57" t="s">
        <v>39</v>
      </c>
      <c r="AA77" s="56">
        <f>+'Ark1'!Q1714</f>
        <v>0</v>
      </c>
      <c r="AB77" s="56">
        <f>+'Ark1'!R1714</f>
        <v>0</v>
      </c>
      <c r="AC77" s="58">
        <f>+'Ark1'!T1714</f>
        <v>0</v>
      </c>
      <c r="AD77" s="58">
        <f>+'Ark1'!W1714</f>
        <v>0</v>
      </c>
      <c r="AE77" s="169" t="e">
        <f t="shared" si="1"/>
        <v>#DIV/0!</v>
      </c>
      <c r="AF77" s="4"/>
      <c r="AG77" s="13"/>
      <c r="AH77" s="5"/>
      <c r="AI77" s="5"/>
    </row>
    <row r="78" spans="24:35" ht="15.6">
      <c r="X78" s="56">
        <f>+'Ark1'!C1715</f>
        <v>2020</v>
      </c>
      <c r="Y78" s="56">
        <f>+'Ark1'!L1715</f>
        <v>14</v>
      </c>
      <c r="Z78" s="57" t="s">
        <v>410</v>
      </c>
      <c r="AA78" s="56">
        <f>+'Ark1'!Q1715</f>
        <v>0</v>
      </c>
      <c r="AB78" s="56">
        <f>+'Ark1'!R1715</f>
        <v>0</v>
      </c>
      <c r="AC78" s="58">
        <f>+'Ark1'!T1715</f>
        <v>0</v>
      </c>
      <c r="AD78" s="58">
        <f>+'Ark1'!W1715</f>
        <v>0</v>
      </c>
      <c r="AE78" s="169" t="e">
        <f t="shared" si="1"/>
        <v>#DIV/0!</v>
      </c>
      <c r="AF78" s="4"/>
      <c r="AG78" s="13"/>
      <c r="AH78" s="5"/>
      <c r="AI78" s="5"/>
    </row>
    <row r="79" spans="24:35" ht="15.6">
      <c r="X79" s="56">
        <f>+'Ark1'!C1716</f>
        <v>2020</v>
      </c>
      <c r="Y79" s="56">
        <f>+'Ark1'!L1716</f>
        <v>15</v>
      </c>
      <c r="Z79" s="57" t="s">
        <v>40</v>
      </c>
      <c r="AA79" s="56">
        <f>+'Ark1'!Q1716</f>
        <v>0</v>
      </c>
      <c r="AB79" s="56">
        <f>+'Ark1'!R1716</f>
        <v>0</v>
      </c>
      <c r="AC79" s="58">
        <f>+'Ark1'!T1716</f>
        <v>0</v>
      </c>
      <c r="AD79" s="58">
        <f>+'Ark1'!W1716</f>
        <v>0</v>
      </c>
      <c r="AE79" s="169" t="e">
        <f t="shared" si="1"/>
        <v>#DIV/0!</v>
      </c>
      <c r="AF79" s="4"/>
      <c r="AG79" s="13"/>
      <c r="AH79" s="5"/>
      <c r="AI79" s="5"/>
    </row>
    <row r="80" spans="24:35" ht="15.6">
      <c r="X80">
        <f>+'Ark1'!C1717</f>
        <v>2019</v>
      </c>
      <c r="Y80">
        <f>+'Ark1'!L1717</f>
        <v>1</v>
      </c>
      <c r="Z80" s="3" t="s">
        <v>28</v>
      </c>
      <c r="AA80">
        <f>+'Ark1'!Q1717</f>
        <v>2</v>
      </c>
      <c r="AB80">
        <f>+'Ark1'!R1717</f>
        <v>3</v>
      </c>
      <c r="AC80" s="1">
        <f>+'Ark1'!T1717</f>
        <v>1</v>
      </c>
      <c r="AD80" s="1">
        <f>+'Ark1'!W1717</f>
        <v>0</v>
      </c>
      <c r="AE80" s="102">
        <f t="shared" si="1"/>
        <v>1.5</v>
      </c>
      <c r="AF80" s="4"/>
      <c r="AG80" s="13"/>
      <c r="AH80" s="5"/>
      <c r="AI80" s="5"/>
    </row>
    <row r="81" spans="24:35" ht="15.6">
      <c r="X81">
        <f>+'Ark1'!C1718</f>
        <v>2019</v>
      </c>
      <c r="Y81">
        <f>+'Ark1'!L1718</f>
        <v>2</v>
      </c>
      <c r="Z81" s="3" t="s">
        <v>29</v>
      </c>
      <c r="AA81">
        <f>+'Ark1'!Q1718</f>
        <v>2</v>
      </c>
      <c r="AB81">
        <f>+'Ark1'!R1718</f>
        <v>5</v>
      </c>
      <c r="AC81" s="1">
        <f>+'Ark1'!T1718</f>
        <v>2.4</v>
      </c>
      <c r="AD81" s="1">
        <f>+'Ark1'!W1718</f>
        <v>0</v>
      </c>
      <c r="AE81" s="102">
        <f t="shared" si="1"/>
        <v>2.5</v>
      </c>
      <c r="AF81" s="4"/>
      <c r="AG81" s="5"/>
      <c r="AH81" s="5"/>
      <c r="AI81" s="5"/>
    </row>
    <row r="82" spans="24:35">
      <c r="X82">
        <f>+'Ark1'!C1719</f>
        <v>2019</v>
      </c>
      <c r="Y82">
        <f>+'Ark1'!L1719</f>
        <v>3</v>
      </c>
      <c r="Z82" s="3" t="s">
        <v>30</v>
      </c>
      <c r="AA82">
        <f>+'Ark1'!Q1719</f>
        <v>3</v>
      </c>
      <c r="AB82">
        <f>+'Ark1'!R1719</f>
        <v>6</v>
      </c>
      <c r="AC82" s="1">
        <f>+'Ark1'!T1719</f>
        <v>2.6666666666666661</v>
      </c>
      <c r="AD82" s="1">
        <f>+'Ark1'!W1719</f>
        <v>0</v>
      </c>
      <c r="AE82" s="102">
        <f t="shared" si="1"/>
        <v>2</v>
      </c>
      <c r="AF82" s="13"/>
    </row>
    <row r="83" spans="24:35" ht="15.6">
      <c r="X83">
        <f>+'Ark1'!C1720</f>
        <v>2019</v>
      </c>
      <c r="Y83">
        <f>+'Ark1'!L1720</f>
        <v>4</v>
      </c>
      <c r="Z83" s="3" t="s">
        <v>31</v>
      </c>
      <c r="AA83">
        <f>+'Ark1'!Q1720</f>
        <v>9</v>
      </c>
      <c r="AB83">
        <f>+'Ark1'!R1720</f>
        <v>13</v>
      </c>
      <c r="AC83" s="1">
        <f>+'Ark1'!T1720</f>
        <v>4.0769230769230758</v>
      </c>
      <c r="AD83" s="1">
        <f>+'Ark1'!W1720</f>
        <v>0</v>
      </c>
      <c r="AE83" s="102">
        <f t="shared" si="1"/>
        <v>1.4444444444444444</v>
      </c>
      <c r="AF83" s="5"/>
      <c r="AG83" s="5"/>
      <c r="AI83" s="5"/>
    </row>
    <row r="84" spans="24:35">
      <c r="X84">
        <f>+'Ark1'!C1721</f>
        <v>2019</v>
      </c>
      <c r="Y84">
        <f>+'Ark1'!L1721</f>
        <v>5</v>
      </c>
      <c r="Z84" s="3" t="s">
        <v>409</v>
      </c>
      <c r="AA84">
        <f>+'Ark1'!Q1721</f>
        <v>15</v>
      </c>
      <c r="AB84">
        <f>+'Ark1'!R1721</f>
        <v>26</v>
      </c>
      <c r="AC84" s="1">
        <f>+'Ark1'!T1721</f>
        <v>4.6538461538461551</v>
      </c>
      <c r="AD84" s="1">
        <f>+'Ark1'!W1721</f>
        <v>0</v>
      </c>
      <c r="AE84" s="102">
        <f t="shared" si="1"/>
        <v>1.7333333333333334</v>
      </c>
      <c r="AF84" s="13"/>
    </row>
    <row r="85" spans="24:35">
      <c r="X85">
        <f>+'Ark1'!C1722</f>
        <v>2019</v>
      </c>
      <c r="Y85">
        <f>+'Ark1'!L1722</f>
        <v>6</v>
      </c>
      <c r="Z85" s="3" t="s">
        <v>32</v>
      </c>
      <c r="AA85">
        <f>+'Ark1'!Q1722</f>
        <v>68</v>
      </c>
      <c r="AB85">
        <f>+'Ark1'!R1722</f>
        <v>140</v>
      </c>
      <c r="AC85" s="1">
        <f>+'Ark1'!T1722</f>
        <v>5.4285714285714306</v>
      </c>
      <c r="AD85" s="1">
        <f>+'Ark1'!W1722</f>
        <v>2.8571428571428577</v>
      </c>
      <c r="AE85" s="102">
        <f t="shared" si="1"/>
        <v>2.0588235294117645</v>
      </c>
      <c r="AF85" s="13"/>
    </row>
    <row r="86" spans="24:35" ht="15.6">
      <c r="X86">
        <f>+'Ark1'!C1723</f>
        <v>2019</v>
      </c>
      <c r="Y86">
        <f>+'Ark1'!L1723</f>
        <v>7</v>
      </c>
      <c r="Z86" s="3" t="s">
        <v>33</v>
      </c>
      <c r="AA86">
        <f>+'Ark1'!Q1723</f>
        <v>142</v>
      </c>
      <c r="AB86">
        <f>+'Ark1'!R1723</f>
        <v>334</v>
      </c>
      <c r="AC86" s="1">
        <f>+'Ark1'!T1723</f>
        <v>5.6616766467065904</v>
      </c>
      <c r="AD86" s="1">
        <f>+'Ark1'!W1723</f>
        <v>2.3952095808383236</v>
      </c>
      <c r="AE86" s="102">
        <f t="shared" si="1"/>
        <v>2.352112676056338</v>
      </c>
      <c r="AF86" s="2"/>
      <c r="AG86" s="5"/>
      <c r="AI86" s="2"/>
    </row>
    <row r="87" spans="24:35">
      <c r="X87">
        <f>+'Ark1'!C1724</f>
        <v>2019</v>
      </c>
      <c r="Y87">
        <f>+'Ark1'!L1724</f>
        <v>8</v>
      </c>
      <c r="Z87" s="3" t="s">
        <v>34</v>
      </c>
      <c r="AA87">
        <f>+'Ark1'!Q1724</f>
        <v>218</v>
      </c>
      <c r="AB87">
        <f>+'Ark1'!R1724</f>
        <v>1168</v>
      </c>
      <c r="AC87" s="1">
        <f>+'Ark1'!T1724</f>
        <v>6.4794520547945202</v>
      </c>
      <c r="AD87" s="1">
        <f>+'Ark1'!W1724</f>
        <v>7.1061643835616435</v>
      </c>
      <c r="AE87" s="102">
        <f t="shared" si="1"/>
        <v>5.3577981651376145</v>
      </c>
      <c r="AF87" s="4"/>
      <c r="AG87" s="4"/>
      <c r="AH87" s="4"/>
      <c r="AI87" s="4"/>
    </row>
    <row r="88" spans="24:35" ht="15.6">
      <c r="X88">
        <f>+'Ark1'!C1725</f>
        <v>2019</v>
      </c>
      <c r="Y88">
        <f>+'Ark1'!L1725</f>
        <v>9</v>
      </c>
      <c r="Z88" s="3" t="s">
        <v>35</v>
      </c>
      <c r="AA88">
        <f>+'Ark1'!Q1725</f>
        <v>246</v>
      </c>
      <c r="AB88">
        <f>+'Ark1'!R1725</f>
        <v>1633</v>
      </c>
      <c r="AC88" s="1">
        <f>+'Ark1'!T1725</f>
        <v>6.8469075321494168</v>
      </c>
      <c r="AD88" s="1">
        <f>+'Ark1'!W1725</f>
        <v>12.614819350887938</v>
      </c>
      <c r="AE88" s="102">
        <f t="shared" si="1"/>
        <v>6.6382113821138216</v>
      </c>
      <c r="AF88" s="4"/>
      <c r="AG88" s="13"/>
      <c r="AH88" s="1"/>
      <c r="AI88" s="5"/>
    </row>
    <row r="89" spans="24:35" ht="15.6">
      <c r="X89">
        <f>+'Ark1'!C1726</f>
        <v>2019</v>
      </c>
      <c r="Y89">
        <f>+'Ark1'!L1726</f>
        <v>10</v>
      </c>
      <c r="Z89" s="3" t="s">
        <v>36</v>
      </c>
      <c r="AA89">
        <f>+'Ark1'!Q1726</f>
        <v>169</v>
      </c>
      <c r="AB89">
        <f>+'Ark1'!R1726</f>
        <v>711</v>
      </c>
      <c r="AC89" s="1">
        <f>+'Ark1'!T1726</f>
        <v>7.0281293952180013</v>
      </c>
      <c r="AD89" s="1">
        <f>+'Ark1'!W1726</f>
        <v>11.954992967651195</v>
      </c>
      <c r="AE89" s="102">
        <f t="shared" si="1"/>
        <v>4.2071005917159763</v>
      </c>
      <c r="AF89" s="4"/>
      <c r="AG89" s="13"/>
      <c r="AH89" s="1"/>
      <c r="AI89" s="5"/>
    </row>
    <row r="90" spans="24:35" ht="15.6">
      <c r="X90">
        <f>+'Ark1'!C1727</f>
        <v>2019</v>
      </c>
      <c r="Y90">
        <f>+'Ark1'!L1727</f>
        <v>11</v>
      </c>
      <c r="Z90" s="3" t="s">
        <v>37</v>
      </c>
      <c r="AA90">
        <f>+'Ark1'!Q1727</f>
        <v>106</v>
      </c>
      <c r="AB90">
        <f>+'Ark1'!R1727</f>
        <v>246</v>
      </c>
      <c r="AC90" s="1">
        <f>+'Ark1'!T1727</f>
        <v>7.308943089430894</v>
      </c>
      <c r="AD90" s="1">
        <f>+'Ark1'!W1727</f>
        <v>15.04065040650406</v>
      </c>
      <c r="AE90" s="102">
        <f t="shared" si="1"/>
        <v>2.3207547169811322</v>
      </c>
      <c r="AF90" s="4"/>
      <c r="AG90" s="13"/>
      <c r="AH90" s="1"/>
      <c r="AI90" s="5"/>
    </row>
    <row r="91" spans="24:35" ht="15.6">
      <c r="X91">
        <f>+'Ark1'!C1728</f>
        <v>2019</v>
      </c>
      <c r="Y91">
        <f>+'Ark1'!L1728</f>
        <v>12</v>
      </c>
      <c r="Z91" s="3" t="s">
        <v>38</v>
      </c>
      <c r="AA91">
        <f>+'Ark1'!Q1728</f>
        <v>21</v>
      </c>
      <c r="AB91">
        <f>+'Ark1'!R1728</f>
        <v>33</v>
      </c>
      <c r="AC91" s="1">
        <f>+'Ark1'!T1728</f>
        <v>7.1818181818181808</v>
      </c>
      <c r="AD91" s="1">
        <f>+'Ark1'!W1728</f>
        <v>27.272727272727277</v>
      </c>
      <c r="AE91" s="102">
        <f t="shared" si="1"/>
        <v>1.5714285714285714</v>
      </c>
      <c r="AF91" s="4"/>
      <c r="AG91" s="13"/>
      <c r="AH91" s="1"/>
      <c r="AI91" s="5"/>
    </row>
    <row r="92" spans="24:35" ht="15.6">
      <c r="X92">
        <f>+'Ark1'!C1729</f>
        <v>2019</v>
      </c>
      <c r="Y92">
        <f>+'Ark1'!L1729</f>
        <v>13</v>
      </c>
      <c r="Z92" s="3" t="s">
        <v>39</v>
      </c>
      <c r="AA92">
        <f>+'Ark1'!Q1729</f>
        <v>3</v>
      </c>
      <c r="AB92">
        <f>+'Ark1'!R1729</f>
        <v>3</v>
      </c>
      <c r="AC92" s="1">
        <f>+'Ark1'!T1729</f>
        <v>8</v>
      </c>
      <c r="AD92" s="1">
        <f>+'Ark1'!W1729</f>
        <v>33.333333333333343</v>
      </c>
      <c r="AE92" s="102">
        <f t="shared" si="1"/>
        <v>1</v>
      </c>
      <c r="AF92" s="4"/>
      <c r="AG92" s="13"/>
      <c r="AH92" s="13"/>
      <c r="AI92" s="5"/>
    </row>
    <row r="93" spans="24:35" ht="15.6">
      <c r="X93">
        <f>+'Ark1'!C1730</f>
        <v>2019</v>
      </c>
      <c r="Y93">
        <f>+'Ark1'!L1730</f>
        <v>14</v>
      </c>
      <c r="Z93" s="3" t="s">
        <v>410</v>
      </c>
      <c r="AA93">
        <f>+'Ark1'!Q1730</f>
        <v>1</v>
      </c>
      <c r="AB93">
        <f>+'Ark1'!R1730</f>
        <v>1</v>
      </c>
      <c r="AC93" s="1">
        <f>+'Ark1'!T1730</f>
        <v>8</v>
      </c>
      <c r="AD93" s="1">
        <f>+'Ark1'!W1730</f>
        <v>0</v>
      </c>
      <c r="AE93" s="102">
        <f t="shared" si="1"/>
        <v>1</v>
      </c>
      <c r="AF93" s="4"/>
      <c r="AG93" s="13"/>
      <c r="AH93" s="13"/>
      <c r="AI93" s="5"/>
    </row>
    <row r="94" spans="24:35" ht="15.6">
      <c r="X94">
        <f>+'Ark1'!C1731</f>
        <v>2019</v>
      </c>
      <c r="Y94">
        <f>+'Ark1'!L1731</f>
        <v>15</v>
      </c>
      <c r="Z94" s="3" t="s">
        <v>40</v>
      </c>
      <c r="AA94">
        <f>+'Ark1'!Q1731</f>
        <v>0</v>
      </c>
      <c r="AB94">
        <f>+'Ark1'!R1731</f>
        <v>0</v>
      </c>
      <c r="AC94" s="1">
        <f>+'Ark1'!T1731</f>
        <v>0</v>
      </c>
      <c r="AD94" s="1">
        <f>+'Ark1'!W1731</f>
        <v>0</v>
      </c>
      <c r="AE94" s="102" t="e">
        <f t="shared" si="1"/>
        <v>#DIV/0!</v>
      </c>
      <c r="AF94" s="4"/>
      <c r="AG94" s="13"/>
      <c r="AH94" s="13"/>
      <c r="AI94" s="5"/>
    </row>
    <row r="95" spans="24:35" ht="15.6">
      <c r="X95" s="56">
        <f>+'Ark1'!C1732</f>
        <v>2018</v>
      </c>
      <c r="Y95" s="56">
        <f>+'Ark1'!L1732</f>
        <v>1</v>
      </c>
      <c r="Z95" s="57" t="s">
        <v>28</v>
      </c>
      <c r="AA95" s="56">
        <f>+'Ark1'!Q1732</f>
        <v>1</v>
      </c>
      <c r="AB95" s="56">
        <f>+'Ark1'!R1732</f>
        <v>1</v>
      </c>
      <c r="AC95" s="58">
        <f>+'Ark1'!T1732</f>
        <v>2</v>
      </c>
      <c r="AD95" s="58">
        <f>+'Ark1'!W1732</f>
        <v>0</v>
      </c>
      <c r="AE95" s="169">
        <f t="shared" si="1"/>
        <v>1</v>
      </c>
      <c r="AF95" s="4"/>
      <c r="AG95" s="13"/>
      <c r="AH95" s="13"/>
      <c r="AI95" s="5"/>
    </row>
    <row r="96" spans="24:35" ht="15.6">
      <c r="X96" s="56">
        <f>+'Ark1'!C1733</f>
        <v>2018</v>
      </c>
      <c r="Y96" s="56">
        <f>+'Ark1'!L1733</f>
        <v>2</v>
      </c>
      <c r="Z96" s="57" t="s">
        <v>29</v>
      </c>
      <c r="AA96" s="56">
        <f>+'Ark1'!Q1733</f>
        <v>7</v>
      </c>
      <c r="AB96" s="56">
        <f>+'Ark1'!R1733</f>
        <v>9</v>
      </c>
      <c r="AC96" s="58">
        <f>+'Ark1'!T1733</f>
        <v>2.2222222222222223</v>
      </c>
      <c r="AD96" s="58">
        <f>+'Ark1'!W1733</f>
        <v>0</v>
      </c>
      <c r="AE96" s="169">
        <f t="shared" si="1"/>
        <v>1.2857142857142858</v>
      </c>
      <c r="AF96" s="4"/>
      <c r="AG96" s="13"/>
      <c r="AH96" s="5"/>
      <c r="AI96" s="5"/>
    </row>
    <row r="97" spans="24:35" ht="15.6">
      <c r="X97" s="56">
        <f>+'Ark1'!C1734</f>
        <v>2018</v>
      </c>
      <c r="Y97" s="56">
        <f>+'Ark1'!L1734</f>
        <v>3</v>
      </c>
      <c r="Z97" s="57" t="s">
        <v>30</v>
      </c>
      <c r="AA97" s="56">
        <f>+'Ark1'!Q1734</f>
        <v>13</v>
      </c>
      <c r="AB97" s="56">
        <f>+'Ark1'!R1734</f>
        <v>18</v>
      </c>
      <c r="AC97" s="58">
        <f>+'Ark1'!T1734</f>
        <v>2.6111111111111112</v>
      </c>
      <c r="AD97" s="58">
        <f>+'Ark1'!W1734</f>
        <v>0</v>
      </c>
      <c r="AE97" s="169">
        <f t="shared" si="1"/>
        <v>1.3846153846153846</v>
      </c>
      <c r="AF97" s="4"/>
      <c r="AG97" s="13"/>
      <c r="AH97" s="5"/>
      <c r="AI97" s="5"/>
    </row>
    <row r="98" spans="24:35" ht="15.6">
      <c r="X98" s="56">
        <f>+'Ark1'!C1735</f>
        <v>2018</v>
      </c>
      <c r="Y98" s="56">
        <f>+'Ark1'!L1735</f>
        <v>4</v>
      </c>
      <c r="Z98" s="57" t="s">
        <v>31</v>
      </c>
      <c r="AA98" s="56">
        <f>+'Ark1'!Q1735</f>
        <v>36</v>
      </c>
      <c r="AB98" s="56">
        <f>+'Ark1'!R1735</f>
        <v>60</v>
      </c>
      <c r="AC98" s="58">
        <f>+'Ark1'!T1735</f>
        <v>3.2</v>
      </c>
      <c r="AD98" s="58">
        <f>+'Ark1'!W1735</f>
        <v>0</v>
      </c>
      <c r="AE98" s="169">
        <f t="shared" si="1"/>
        <v>1.6666666666666667</v>
      </c>
      <c r="AF98" s="4"/>
      <c r="AG98" s="13"/>
      <c r="AH98" s="5"/>
      <c r="AI98" s="5"/>
    </row>
    <row r="99" spans="24:35" ht="15.6">
      <c r="X99" s="56">
        <f>+'Ark1'!C1736</f>
        <v>2018</v>
      </c>
      <c r="Y99" s="56">
        <f>+'Ark1'!L1736</f>
        <v>5</v>
      </c>
      <c r="Z99" s="57" t="s">
        <v>409</v>
      </c>
      <c r="AA99" s="56">
        <f>+'Ark1'!Q1736</f>
        <v>122</v>
      </c>
      <c r="AB99" s="56">
        <f>+'Ark1'!R1736</f>
        <v>216</v>
      </c>
      <c r="AC99" s="58">
        <f>+'Ark1'!T1736</f>
        <v>4.2777777777777777</v>
      </c>
      <c r="AD99" s="58">
        <f>+'Ark1'!W1736</f>
        <v>0</v>
      </c>
      <c r="AE99" s="169">
        <f t="shared" si="1"/>
        <v>1.7704918032786885</v>
      </c>
      <c r="AF99" s="4"/>
      <c r="AG99" s="13"/>
      <c r="AH99" s="5"/>
      <c r="AI99" s="5"/>
    </row>
    <row r="100" spans="24:35" ht="15.6">
      <c r="X100" s="56">
        <f>+'Ark1'!C1737</f>
        <v>2018</v>
      </c>
      <c r="Y100" s="56">
        <f>+'Ark1'!L1737</f>
        <v>6</v>
      </c>
      <c r="Z100" s="57" t="s">
        <v>32</v>
      </c>
      <c r="AA100" s="56">
        <f>+'Ark1'!Q1737</f>
        <v>349</v>
      </c>
      <c r="AB100" s="56">
        <f>+'Ark1'!R1737</f>
        <v>809</v>
      </c>
      <c r="AC100" s="58">
        <f>+'Ark1'!T1737</f>
        <v>4.8850432632880088</v>
      </c>
      <c r="AD100" s="58">
        <f>+'Ark1'!W1737</f>
        <v>0.37082818294190362</v>
      </c>
      <c r="AE100" s="169">
        <f t="shared" si="1"/>
        <v>2.3180515759312321</v>
      </c>
      <c r="AF100" s="4"/>
      <c r="AG100" s="13"/>
      <c r="AH100" s="5"/>
      <c r="AI100" s="5"/>
    </row>
    <row r="101" spans="24:35" ht="15.6">
      <c r="X101" s="56">
        <f>+'Ark1'!C1738</f>
        <v>2018</v>
      </c>
      <c r="Y101" s="56">
        <f>+'Ark1'!L1738</f>
        <v>7</v>
      </c>
      <c r="Z101" s="57" t="s">
        <v>33</v>
      </c>
      <c r="AA101" s="56">
        <f>+'Ark1'!Q1738</f>
        <v>638</v>
      </c>
      <c r="AB101" s="56">
        <f>+'Ark1'!R1738</f>
        <v>1732</v>
      </c>
      <c r="AC101" s="58">
        <f>+'Ark1'!T1738</f>
        <v>5.4901847575057756</v>
      </c>
      <c r="AD101" s="58">
        <f>+'Ark1'!W1738</f>
        <v>1.1547344110854503</v>
      </c>
      <c r="AE101" s="169">
        <f t="shared" si="1"/>
        <v>2.7147335423197494</v>
      </c>
      <c r="AF101" s="4"/>
      <c r="AG101" s="13"/>
      <c r="AH101" s="5"/>
      <c r="AI101" s="5"/>
    </row>
    <row r="102" spans="24:35" ht="15.6">
      <c r="X102" s="56">
        <f>+'Ark1'!C1739</f>
        <v>2018</v>
      </c>
      <c r="Y102" s="56">
        <f>+'Ark1'!L1739</f>
        <v>8</v>
      </c>
      <c r="Z102" s="57" t="s">
        <v>34</v>
      </c>
      <c r="AA102" s="56">
        <f>+'Ark1'!Q1739</f>
        <v>1020</v>
      </c>
      <c r="AB102" s="56">
        <f>+'Ark1'!R1739</f>
        <v>5162</v>
      </c>
      <c r="AC102" s="58">
        <f>+'Ark1'!T1739</f>
        <v>6.0083301046106152</v>
      </c>
      <c r="AD102" s="58">
        <f>+'Ark1'!W1739</f>
        <v>2.2859356838434719</v>
      </c>
      <c r="AE102" s="169">
        <f t="shared" si="1"/>
        <v>5.06078431372549</v>
      </c>
      <c r="AF102" s="4"/>
      <c r="AG102" s="13"/>
      <c r="AH102" s="5"/>
      <c r="AI102" s="5"/>
    </row>
    <row r="103" spans="24:35" ht="15.6">
      <c r="X103" s="56">
        <f>+'Ark1'!C1740</f>
        <v>2018</v>
      </c>
      <c r="Y103" s="56">
        <f>+'Ark1'!L1740</f>
        <v>9</v>
      </c>
      <c r="Z103" s="57" t="s">
        <v>35</v>
      </c>
      <c r="AA103" s="56">
        <f>+'Ark1'!Q1740</f>
        <v>1064</v>
      </c>
      <c r="AB103" s="56">
        <f>+'Ark1'!R1740</f>
        <v>6888</v>
      </c>
      <c r="AC103" s="58">
        <f>+'Ark1'!T1740</f>
        <v>6.3735481997677104</v>
      </c>
      <c r="AD103" s="58">
        <f>+'Ark1'!W1740</f>
        <v>5.1538908246225317</v>
      </c>
      <c r="AE103" s="169">
        <f t="shared" si="1"/>
        <v>6.4736842105263159</v>
      </c>
      <c r="AF103" s="4"/>
      <c r="AG103" s="13"/>
      <c r="AH103" s="5"/>
      <c r="AI103" s="5"/>
    </row>
    <row r="104" spans="24:35" ht="15.6">
      <c r="X104" s="56">
        <f>+'Ark1'!C1741</f>
        <v>2018</v>
      </c>
      <c r="Y104" s="56">
        <f>+'Ark1'!L1741</f>
        <v>10</v>
      </c>
      <c r="Z104" s="57" t="s">
        <v>36</v>
      </c>
      <c r="AA104" s="56">
        <f>+'Ark1'!Q1741</f>
        <v>796</v>
      </c>
      <c r="AB104" s="56">
        <f>+'Ark1'!R1741</f>
        <v>3056</v>
      </c>
      <c r="AC104" s="58">
        <f>+'Ark1'!T1741</f>
        <v>6.6904450261780077</v>
      </c>
      <c r="AD104" s="58">
        <f>+'Ark1'!W1741</f>
        <v>7.2643979057591617</v>
      </c>
      <c r="AE104" s="169">
        <f t="shared" si="1"/>
        <v>3.8391959798994977</v>
      </c>
      <c r="AF104" s="4"/>
      <c r="AG104" s="5"/>
      <c r="AH104" s="5"/>
      <c r="AI104" s="5"/>
    </row>
    <row r="105" spans="24:35">
      <c r="X105" s="56">
        <f>+'Ark1'!C1742</f>
        <v>2018</v>
      </c>
      <c r="Y105" s="56">
        <f>+'Ark1'!L1742</f>
        <v>11</v>
      </c>
      <c r="Z105" s="57" t="s">
        <v>37</v>
      </c>
      <c r="AA105" s="56">
        <f>+'Ark1'!Q1742</f>
        <v>471</v>
      </c>
      <c r="AB105" s="56">
        <f>+'Ark1'!R1742</f>
        <v>1249</v>
      </c>
      <c r="AC105" s="58">
        <f>+'Ark1'!T1742</f>
        <v>7.0824659727782224</v>
      </c>
      <c r="AD105" s="58">
        <f>+'Ark1'!W1742</f>
        <v>14.491593274619699</v>
      </c>
      <c r="AE105" s="169">
        <f t="shared" si="1"/>
        <v>2.6518046709129512</v>
      </c>
      <c r="AF105" s="13"/>
    </row>
    <row r="106" spans="24:35" ht="15.6">
      <c r="X106" s="56">
        <f>+'Ark1'!C1743</f>
        <v>2018</v>
      </c>
      <c r="Y106" s="56">
        <f>+'Ark1'!L1743</f>
        <v>12</v>
      </c>
      <c r="Z106" s="57" t="s">
        <v>38</v>
      </c>
      <c r="AA106" s="56">
        <f>+'Ark1'!Q1743</f>
        <v>101</v>
      </c>
      <c r="AB106" s="56">
        <f>+'Ark1'!R1743</f>
        <v>175</v>
      </c>
      <c r="AC106" s="58">
        <f>+'Ark1'!T1743</f>
        <v>7.2057142857142811</v>
      </c>
      <c r="AD106" s="58">
        <f>+'Ark1'!W1743</f>
        <v>18.857142857142861</v>
      </c>
      <c r="AE106" s="169">
        <f t="shared" si="1"/>
        <v>1.7326732673267327</v>
      </c>
      <c r="AF106" s="5"/>
      <c r="AG106" s="5"/>
      <c r="AI106" s="5"/>
    </row>
    <row r="107" spans="24:35">
      <c r="X107" s="56">
        <f>+'Ark1'!C1744</f>
        <v>2018</v>
      </c>
      <c r="Y107" s="56">
        <f>+'Ark1'!L1744</f>
        <v>13</v>
      </c>
      <c r="Z107" s="57" t="s">
        <v>39</v>
      </c>
      <c r="AA107" s="56">
        <f>+'Ark1'!Q1744</f>
        <v>15</v>
      </c>
      <c r="AB107" s="56">
        <f>+'Ark1'!R1744</f>
        <v>21</v>
      </c>
      <c r="AC107" s="58">
        <f>+'Ark1'!T1744</f>
        <v>7.3333333333333313</v>
      </c>
      <c r="AD107" s="58">
        <f>+'Ark1'!W1744</f>
        <v>23.809523809523821</v>
      </c>
      <c r="AE107" s="169">
        <f t="shared" si="1"/>
        <v>1.4</v>
      </c>
      <c r="AF107" s="13"/>
    </row>
    <row r="108" spans="24:35">
      <c r="X108" s="56">
        <f>+'Ark1'!C1745</f>
        <v>2018</v>
      </c>
      <c r="Y108" s="56">
        <f>+'Ark1'!L1745</f>
        <v>14</v>
      </c>
      <c r="Z108" s="57" t="s">
        <v>410</v>
      </c>
      <c r="AA108" s="56">
        <f>+'Ark1'!Q1745</f>
        <v>8</v>
      </c>
      <c r="AB108" s="56">
        <f>+'Ark1'!R1745</f>
        <v>15</v>
      </c>
      <c r="AC108" s="58">
        <f>+'Ark1'!T1745</f>
        <v>7</v>
      </c>
      <c r="AD108" s="58">
        <f>+'Ark1'!W1745</f>
        <v>20</v>
      </c>
      <c r="AE108" s="169">
        <f t="shared" si="1"/>
        <v>1.875</v>
      </c>
      <c r="AF108" s="13"/>
    </row>
    <row r="109" spans="24:35">
      <c r="X109" s="56">
        <f>+'Ark1'!C1746</f>
        <v>2018</v>
      </c>
      <c r="Y109" s="56">
        <f>+'Ark1'!L1746</f>
        <v>15</v>
      </c>
      <c r="Z109" s="57" t="s">
        <v>40</v>
      </c>
      <c r="AA109" s="56">
        <f>+'Ark1'!Q1746</f>
        <v>0</v>
      </c>
      <c r="AB109" s="56">
        <f>+'Ark1'!R1746</f>
        <v>0</v>
      </c>
      <c r="AC109" s="58">
        <f>+'Ark1'!T1746</f>
        <v>0</v>
      </c>
      <c r="AD109" s="58">
        <f>+'Ark1'!W1746</f>
        <v>0</v>
      </c>
      <c r="AE109" s="169" t="e">
        <f t="shared" si="1"/>
        <v>#DIV/0!</v>
      </c>
      <c r="AF109" s="13"/>
    </row>
    <row r="110" spans="24:35">
      <c r="X110">
        <f>+'Ark1'!C1747</f>
        <v>2017</v>
      </c>
      <c r="Y110">
        <f>+'Ark1'!L1747</f>
        <v>1</v>
      </c>
      <c r="Z110" s="3" t="s">
        <v>28</v>
      </c>
      <c r="AA110">
        <f>+'Ark1'!Q1747</f>
        <v>0</v>
      </c>
      <c r="AB110">
        <f>+'Ark1'!R1747</f>
        <v>0</v>
      </c>
      <c r="AC110" s="1">
        <f>+'Ark1'!T1747</f>
        <v>0</v>
      </c>
      <c r="AD110" s="1">
        <f>+'Ark1'!W1747</f>
        <v>0</v>
      </c>
      <c r="AE110" s="102" t="e">
        <f t="shared" si="1"/>
        <v>#DIV/0!</v>
      </c>
      <c r="AF110" s="13"/>
    </row>
    <row r="111" spans="24:35">
      <c r="X111">
        <f>+'Ark1'!C1748</f>
        <v>2017</v>
      </c>
      <c r="Y111">
        <f>+'Ark1'!L1748</f>
        <v>2</v>
      </c>
      <c r="Z111" s="3" t="s">
        <v>29</v>
      </c>
      <c r="AA111">
        <f>+'Ark1'!Q1748</f>
        <v>2</v>
      </c>
      <c r="AB111">
        <f>+'Ark1'!R1748</f>
        <v>2</v>
      </c>
      <c r="AC111" s="1">
        <f>+'Ark1'!T1748</f>
        <v>2</v>
      </c>
      <c r="AD111" s="1">
        <f>+'Ark1'!W1748</f>
        <v>0</v>
      </c>
      <c r="AE111" s="102">
        <f t="shared" si="1"/>
        <v>1</v>
      </c>
      <c r="AF111" s="13"/>
    </row>
    <row r="112" spans="24:35">
      <c r="X112">
        <f>+'Ark1'!C1749</f>
        <v>2017</v>
      </c>
      <c r="Y112">
        <f>+'Ark1'!L1749</f>
        <v>3</v>
      </c>
      <c r="Z112" s="3" t="s">
        <v>30</v>
      </c>
      <c r="AA112">
        <f>+'Ark1'!Q1749</f>
        <v>7</v>
      </c>
      <c r="AB112">
        <f>+'Ark1'!R1749</f>
        <v>7</v>
      </c>
      <c r="AC112" s="1">
        <f>+'Ark1'!T1749</f>
        <v>2.4285714285714279</v>
      </c>
      <c r="AD112" s="1">
        <f>+'Ark1'!W1749</f>
        <v>0</v>
      </c>
      <c r="AE112" s="102">
        <f t="shared" si="1"/>
        <v>1</v>
      </c>
      <c r="AF112" s="13"/>
    </row>
    <row r="113" spans="24:32">
      <c r="X113">
        <f>+'Ark1'!C1750</f>
        <v>2017</v>
      </c>
      <c r="Y113">
        <f>+'Ark1'!L1750</f>
        <v>4</v>
      </c>
      <c r="Z113" s="3" t="s">
        <v>31</v>
      </c>
      <c r="AA113">
        <f>+'Ark1'!Q1750</f>
        <v>18</v>
      </c>
      <c r="AB113">
        <f>+'Ark1'!R1750</f>
        <v>23</v>
      </c>
      <c r="AC113" s="1">
        <f>+'Ark1'!T1750</f>
        <v>3.4782608695652173</v>
      </c>
      <c r="AD113" s="1">
        <f>+'Ark1'!W1750</f>
        <v>0</v>
      </c>
      <c r="AE113" s="102">
        <f t="shared" si="1"/>
        <v>1.2777777777777777</v>
      </c>
      <c r="AF113" s="13"/>
    </row>
    <row r="114" spans="24:32">
      <c r="X114">
        <f>+'Ark1'!C1751</f>
        <v>2017</v>
      </c>
      <c r="Y114">
        <f>+'Ark1'!L1751</f>
        <v>5</v>
      </c>
      <c r="Z114" s="3" t="s">
        <v>409</v>
      </c>
      <c r="AA114">
        <f>+'Ark1'!Q1751</f>
        <v>117</v>
      </c>
      <c r="AB114">
        <f>+'Ark1'!R1751</f>
        <v>296</v>
      </c>
      <c r="AC114" s="1">
        <f>+'Ark1'!T1751</f>
        <v>4.1385135135135132</v>
      </c>
      <c r="AD114" s="1">
        <f>+'Ark1'!W1751</f>
        <v>0.67567567567567588</v>
      </c>
      <c r="AE114" s="102">
        <f t="shared" si="1"/>
        <v>2.5299145299145298</v>
      </c>
      <c r="AF114" s="13"/>
    </row>
    <row r="115" spans="24:32">
      <c r="X115">
        <f>+'Ark1'!C1752</f>
        <v>2017</v>
      </c>
      <c r="Y115">
        <f>+'Ark1'!L1752</f>
        <v>6</v>
      </c>
      <c r="Z115" s="3" t="s">
        <v>32</v>
      </c>
      <c r="AA115">
        <f>+'Ark1'!Q1752</f>
        <v>202</v>
      </c>
      <c r="AB115">
        <f>+'Ark1'!R1752</f>
        <v>601</v>
      </c>
      <c r="AC115" s="1">
        <f>+'Ark1'!T1752</f>
        <v>5.151414309484192</v>
      </c>
      <c r="AD115" s="1">
        <f>+'Ark1'!W1752</f>
        <v>0.16638935108153077</v>
      </c>
      <c r="AE115" s="102">
        <f t="shared" si="1"/>
        <v>2.9752475247524752</v>
      </c>
      <c r="AF115" s="13"/>
    </row>
    <row r="116" spans="24:32">
      <c r="X116">
        <f>+'Ark1'!C1753</f>
        <v>2017</v>
      </c>
      <c r="Y116">
        <f>+'Ark1'!L1753</f>
        <v>7</v>
      </c>
      <c r="Z116" s="3" t="s">
        <v>33</v>
      </c>
      <c r="AA116">
        <f>+'Ark1'!Q1753</f>
        <v>249</v>
      </c>
      <c r="AB116">
        <f>+'Ark1'!R1753</f>
        <v>903</v>
      </c>
      <c r="AC116" s="1">
        <f>+'Ark1'!T1753</f>
        <v>5.6511627906976756</v>
      </c>
      <c r="AD116" s="1">
        <f>+'Ark1'!W1753</f>
        <v>0.55370985603543754</v>
      </c>
      <c r="AE116" s="102">
        <f t="shared" si="1"/>
        <v>3.6265060240963853</v>
      </c>
      <c r="AF116" s="13"/>
    </row>
    <row r="117" spans="24:32">
      <c r="X117">
        <f>+'Ark1'!C1754</f>
        <v>2017</v>
      </c>
      <c r="Y117">
        <f>+'Ark1'!L1754</f>
        <v>8</v>
      </c>
      <c r="Z117" s="3" t="s">
        <v>34</v>
      </c>
      <c r="AA117">
        <f>+'Ark1'!Q1754</f>
        <v>293</v>
      </c>
      <c r="AB117">
        <f>+'Ark1'!R1754</f>
        <v>1609</v>
      </c>
      <c r="AC117" s="1">
        <f>+'Ark1'!T1754</f>
        <v>6.1970167806090739</v>
      </c>
      <c r="AD117" s="1">
        <f>+'Ark1'!W1754</f>
        <v>1.9266625233064012</v>
      </c>
      <c r="AE117" s="102">
        <f t="shared" si="1"/>
        <v>5.4914675767918091</v>
      </c>
      <c r="AF117" s="13"/>
    </row>
    <row r="118" spans="24:32">
      <c r="X118">
        <f>+'Ark1'!C1755</f>
        <v>2017</v>
      </c>
      <c r="Y118">
        <f>+'Ark1'!L1755</f>
        <v>9</v>
      </c>
      <c r="Z118" s="3" t="s">
        <v>35</v>
      </c>
      <c r="AA118">
        <f>+'Ark1'!Q1755</f>
        <v>281</v>
      </c>
      <c r="AB118">
        <f>+'Ark1'!R1755</f>
        <v>1584</v>
      </c>
      <c r="AC118" s="1">
        <f>+'Ark1'!T1755</f>
        <v>6.529671717171718</v>
      </c>
      <c r="AD118" s="1">
        <f>+'Ark1'!W1755</f>
        <v>3.2828282828282829</v>
      </c>
      <c r="AE118" s="102">
        <f t="shared" si="1"/>
        <v>5.6370106761565832</v>
      </c>
      <c r="AF118" s="13"/>
    </row>
    <row r="119" spans="24:32">
      <c r="X119">
        <f>+'Ark1'!C1756</f>
        <v>2017</v>
      </c>
      <c r="Y119">
        <f>+'Ark1'!L1756</f>
        <v>10</v>
      </c>
      <c r="Z119" s="3" t="s">
        <v>36</v>
      </c>
      <c r="AA119">
        <f>+'Ark1'!Q1756</f>
        <v>210</v>
      </c>
      <c r="AB119">
        <f>+'Ark1'!R1756</f>
        <v>739</v>
      </c>
      <c r="AC119" s="1">
        <f>+'Ark1'!T1756</f>
        <v>6.6265223274695515</v>
      </c>
      <c r="AD119" s="1">
        <f>+'Ark1'!W1756</f>
        <v>3.2476319350473606</v>
      </c>
      <c r="AE119" s="102">
        <f t="shared" si="1"/>
        <v>3.519047619047619</v>
      </c>
      <c r="AF119" s="13"/>
    </row>
    <row r="120" spans="24:32">
      <c r="X120">
        <f>+'Ark1'!C1757</f>
        <v>2017</v>
      </c>
      <c r="Y120">
        <f>+'Ark1'!L1757</f>
        <v>11</v>
      </c>
      <c r="Z120" s="3" t="s">
        <v>37</v>
      </c>
      <c r="AA120">
        <f>+'Ark1'!Q1757</f>
        <v>119</v>
      </c>
      <c r="AB120">
        <f>+'Ark1'!R1757</f>
        <v>262</v>
      </c>
      <c r="AC120" s="1">
        <f>+'Ark1'!T1757</f>
        <v>6.7099236641221394</v>
      </c>
      <c r="AD120" s="1">
        <f>+'Ark1'!W1757</f>
        <v>5.7251908396946556</v>
      </c>
      <c r="AE120" s="102">
        <f t="shared" si="1"/>
        <v>2.2016806722689077</v>
      </c>
      <c r="AF120" s="13"/>
    </row>
    <row r="121" spans="24:32">
      <c r="X121">
        <f>+'Ark1'!C1758</f>
        <v>2017</v>
      </c>
      <c r="Y121">
        <f>+'Ark1'!L1758</f>
        <v>12</v>
      </c>
      <c r="Z121" s="3" t="s">
        <v>38</v>
      </c>
      <c r="AA121">
        <f>+'Ark1'!Q1758</f>
        <v>36</v>
      </c>
      <c r="AB121">
        <f>+'Ark1'!R1758</f>
        <v>69</v>
      </c>
      <c r="AC121" s="1">
        <f>+'Ark1'!T1758</f>
        <v>7.1449275362318847</v>
      </c>
      <c r="AD121" s="1">
        <f>+'Ark1'!W1758</f>
        <v>17.391304347826086</v>
      </c>
      <c r="AE121" s="102">
        <f t="shared" si="1"/>
        <v>1.9166666666666667</v>
      </c>
      <c r="AF121" s="13"/>
    </row>
    <row r="122" spans="24:32">
      <c r="X122">
        <f>+'Ark1'!C1759</f>
        <v>2017</v>
      </c>
      <c r="Y122">
        <f>+'Ark1'!L1759</f>
        <v>13</v>
      </c>
      <c r="Z122" s="3" t="s">
        <v>39</v>
      </c>
      <c r="AA122">
        <f>+'Ark1'!Q1759</f>
        <v>5</v>
      </c>
      <c r="AB122">
        <f>+'Ark1'!R1759</f>
        <v>6</v>
      </c>
      <c r="AC122" s="1">
        <f>+'Ark1'!T1759</f>
        <v>7.1666666666666687</v>
      </c>
      <c r="AD122" s="1">
        <f>+'Ark1'!W1759</f>
        <v>16.666666666666671</v>
      </c>
      <c r="AE122" s="102">
        <f t="shared" si="1"/>
        <v>1.2</v>
      </c>
      <c r="AF122" s="13"/>
    </row>
    <row r="123" spans="24:32">
      <c r="X123">
        <f>+'Ark1'!C1760</f>
        <v>2017</v>
      </c>
      <c r="Y123">
        <f>+'Ark1'!L1760</f>
        <v>14</v>
      </c>
      <c r="Z123" s="3" t="s">
        <v>410</v>
      </c>
      <c r="AA123">
        <f>+'Ark1'!Q1760</f>
        <v>3</v>
      </c>
      <c r="AB123">
        <f>+'Ark1'!R1760</f>
        <v>3</v>
      </c>
      <c r="AC123" s="1">
        <f>+'Ark1'!T1760</f>
        <v>6.333333333333333</v>
      </c>
      <c r="AD123" s="1">
        <f>+'Ark1'!W1760</f>
        <v>0</v>
      </c>
      <c r="AE123" s="102">
        <f t="shared" si="1"/>
        <v>1</v>
      </c>
      <c r="AF123" s="13"/>
    </row>
    <row r="124" spans="24:32">
      <c r="X124">
        <f>+'Ark1'!C1761</f>
        <v>2017</v>
      </c>
      <c r="Y124">
        <f>+'Ark1'!L1761</f>
        <v>15</v>
      </c>
      <c r="Z124" s="3" t="s">
        <v>40</v>
      </c>
      <c r="AA124">
        <f>+'Ark1'!Q1761</f>
        <v>1</v>
      </c>
      <c r="AB124">
        <f>+'Ark1'!R1761</f>
        <v>1</v>
      </c>
      <c r="AC124" s="1">
        <f>+'Ark1'!T1761</f>
        <v>5</v>
      </c>
      <c r="AD124" s="1">
        <f>+'Ark1'!W1761</f>
        <v>0</v>
      </c>
      <c r="AE124" s="102">
        <f t="shared" si="1"/>
        <v>1</v>
      </c>
      <c r="AF124" s="13"/>
    </row>
    <row r="125" spans="24:32">
      <c r="X125" s="56">
        <f>+'Ark1'!C1762</f>
        <v>2016</v>
      </c>
      <c r="Y125" s="56">
        <f>+'Ark1'!L1762</f>
        <v>1</v>
      </c>
      <c r="Z125" s="57" t="s">
        <v>28</v>
      </c>
      <c r="AA125" s="56">
        <f>+'Ark1'!Q1762</f>
        <v>0</v>
      </c>
      <c r="AB125" s="56">
        <f>+'Ark1'!R1762</f>
        <v>0</v>
      </c>
      <c r="AC125" s="58">
        <f>+'Ark1'!T1762</f>
        <v>0</v>
      </c>
      <c r="AD125" s="58">
        <f>+'Ark1'!W1762</f>
        <v>0</v>
      </c>
      <c r="AE125" s="169" t="e">
        <f t="shared" si="1"/>
        <v>#DIV/0!</v>
      </c>
      <c r="AF125" s="13"/>
    </row>
    <row r="126" spans="24:32">
      <c r="X126" s="56">
        <f>+'Ark1'!C1763</f>
        <v>2016</v>
      </c>
      <c r="Y126" s="56">
        <f>+'Ark1'!L1763</f>
        <v>2</v>
      </c>
      <c r="Z126" s="57" t="s">
        <v>29</v>
      </c>
      <c r="AA126" s="56">
        <f>+'Ark1'!Q1763</f>
        <v>1</v>
      </c>
      <c r="AB126" s="56">
        <f>+'Ark1'!R1763</f>
        <v>1</v>
      </c>
      <c r="AC126" s="58">
        <f>+'Ark1'!T1763</f>
        <v>2</v>
      </c>
      <c r="AD126" s="58">
        <f>+'Ark1'!W1763</f>
        <v>0</v>
      </c>
      <c r="AE126" s="169">
        <f t="shared" si="1"/>
        <v>1</v>
      </c>
      <c r="AF126" s="13"/>
    </row>
    <row r="127" spans="24:32">
      <c r="X127" s="56">
        <f>+'Ark1'!C1764</f>
        <v>2016</v>
      </c>
      <c r="Y127" s="56">
        <f>+'Ark1'!L1764</f>
        <v>3</v>
      </c>
      <c r="Z127" s="57" t="s">
        <v>30</v>
      </c>
      <c r="AA127" s="56">
        <f>+'Ark1'!Q1764</f>
        <v>4</v>
      </c>
      <c r="AB127" s="56">
        <f>+'Ark1'!R1764</f>
        <v>12</v>
      </c>
      <c r="AC127" s="58">
        <f>+'Ark1'!T1764</f>
        <v>2.0833333333333339</v>
      </c>
      <c r="AD127" s="58">
        <f>+'Ark1'!W1764</f>
        <v>0</v>
      </c>
      <c r="AE127" s="169">
        <f t="shared" si="1"/>
        <v>3</v>
      </c>
      <c r="AF127" s="13"/>
    </row>
    <row r="128" spans="24:32">
      <c r="X128" s="56">
        <f>+'Ark1'!C1765</f>
        <v>2016</v>
      </c>
      <c r="Y128" s="56">
        <f>+'Ark1'!L1765</f>
        <v>4</v>
      </c>
      <c r="Z128" s="57" t="s">
        <v>31</v>
      </c>
      <c r="AA128" s="56">
        <f>+'Ark1'!Q1765</f>
        <v>29</v>
      </c>
      <c r="AB128" s="56">
        <f>+'Ark1'!R1765</f>
        <v>39</v>
      </c>
      <c r="AC128" s="58">
        <f>+'Ark1'!T1765</f>
        <v>3.4102564102564097</v>
      </c>
      <c r="AD128" s="58">
        <f>+'Ark1'!W1765</f>
        <v>0</v>
      </c>
      <c r="AE128" s="169">
        <f t="shared" si="1"/>
        <v>1.3448275862068966</v>
      </c>
      <c r="AF128" s="13"/>
    </row>
    <row r="129" spans="24:32">
      <c r="X129" s="56">
        <f>+'Ark1'!C1766</f>
        <v>2016</v>
      </c>
      <c r="Y129" s="56">
        <f>+'Ark1'!L1766</f>
        <v>5</v>
      </c>
      <c r="Z129" s="57" t="s">
        <v>409</v>
      </c>
      <c r="AA129" s="56">
        <f>+'Ark1'!Q1766</f>
        <v>69</v>
      </c>
      <c r="AB129" s="56">
        <f>+'Ark1'!R1766</f>
        <v>134</v>
      </c>
      <c r="AC129" s="58">
        <f>+'Ark1'!T1766</f>
        <v>4</v>
      </c>
      <c r="AD129" s="58">
        <f>+'Ark1'!W1766</f>
        <v>0</v>
      </c>
      <c r="AE129" s="169">
        <f t="shared" si="1"/>
        <v>1.9420289855072463</v>
      </c>
      <c r="AF129" s="13"/>
    </row>
    <row r="130" spans="24:32">
      <c r="X130" s="56">
        <f>+'Ark1'!C1767</f>
        <v>2016</v>
      </c>
      <c r="Y130" s="56">
        <f>+'Ark1'!L1767</f>
        <v>6</v>
      </c>
      <c r="Z130" s="57" t="s">
        <v>32</v>
      </c>
      <c r="AA130" s="56">
        <f>+'Ark1'!Q1767</f>
        <v>127</v>
      </c>
      <c r="AB130" s="56">
        <f>+'Ark1'!R1767</f>
        <v>285</v>
      </c>
      <c r="AC130" s="58">
        <f>+'Ark1'!T1767</f>
        <v>4.8631578947368439</v>
      </c>
      <c r="AD130" s="58">
        <f>+'Ark1'!W1767</f>
        <v>0.35087719298245607</v>
      </c>
      <c r="AE130" s="169">
        <f t="shared" si="1"/>
        <v>2.2440944881889764</v>
      </c>
      <c r="AF130" s="13"/>
    </row>
    <row r="131" spans="24:32">
      <c r="X131" s="56">
        <f>+'Ark1'!C1768</f>
        <v>2016</v>
      </c>
      <c r="Y131" s="56">
        <f>+'Ark1'!L1768</f>
        <v>7</v>
      </c>
      <c r="Z131" s="57" t="s">
        <v>33</v>
      </c>
      <c r="AA131" s="56">
        <f>+'Ark1'!Q1768</f>
        <v>177</v>
      </c>
      <c r="AB131" s="56">
        <f>+'Ark1'!R1768</f>
        <v>520</v>
      </c>
      <c r="AC131" s="58">
        <f>+'Ark1'!T1768</f>
        <v>5.5288461538461524</v>
      </c>
      <c r="AD131" s="58">
        <f>+'Ark1'!W1768</f>
        <v>0.38461538461538447</v>
      </c>
      <c r="AE131" s="169">
        <f t="shared" si="1"/>
        <v>2.9378531073446328</v>
      </c>
      <c r="AF131" s="13"/>
    </row>
    <row r="132" spans="24:32">
      <c r="X132" s="56">
        <f>+'Ark1'!C1769</f>
        <v>2016</v>
      </c>
      <c r="Y132" s="56">
        <f>+'Ark1'!L1769</f>
        <v>8</v>
      </c>
      <c r="Z132" s="57" t="s">
        <v>34</v>
      </c>
      <c r="AA132" s="56">
        <f>+'Ark1'!Q1769</f>
        <v>290</v>
      </c>
      <c r="AB132" s="56">
        <f>+'Ark1'!R1769</f>
        <v>1632</v>
      </c>
      <c r="AC132" s="58">
        <f>+'Ark1'!T1769</f>
        <v>6.1917892156862733</v>
      </c>
      <c r="AD132" s="58">
        <f>+'Ark1'!W1769</f>
        <v>1.041666666666667</v>
      </c>
      <c r="AE132" s="169">
        <f t="shared" si="1"/>
        <v>5.6275862068965514</v>
      </c>
      <c r="AF132" s="13"/>
    </row>
    <row r="133" spans="24:32">
      <c r="X133" s="56">
        <f>+'Ark1'!C1770</f>
        <v>2016</v>
      </c>
      <c r="Y133" s="56">
        <f>+'Ark1'!L1770</f>
        <v>9</v>
      </c>
      <c r="Z133" s="57" t="s">
        <v>35</v>
      </c>
      <c r="AA133" s="56">
        <f>+'Ark1'!Q1770</f>
        <v>271</v>
      </c>
      <c r="AB133" s="56">
        <f>+'Ark1'!R1770</f>
        <v>1501</v>
      </c>
      <c r="AC133" s="58">
        <f>+'Ark1'!T1770</f>
        <v>6.580946035976015</v>
      </c>
      <c r="AD133" s="58">
        <f>+'Ark1'!W1770</f>
        <v>3.064623584277149</v>
      </c>
      <c r="AE133" s="169">
        <f t="shared" ref="AE133:AE262" si="2">+AB133/AA133</f>
        <v>5.5387453874538748</v>
      </c>
      <c r="AF133" s="13"/>
    </row>
    <row r="134" spans="24:32">
      <c r="X134" s="56">
        <f>+'Ark1'!C1771</f>
        <v>2016</v>
      </c>
      <c r="Y134" s="56">
        <f>+'Ark1'!L1771</f>
        <v>10</v>
      </c>
      <c r="Z134" s="57" t="s">
        <v>36</v>
      </c>
      <c r="AA134" s="56">
        <f>+'Ark1'!Q1771</f>
        <v>204</v>
      </c>
      <c r="AB134" s="56">
        <f>+'Ark1'!R1771</f>
        <v>789</v>
      </c>
      <c r="AC134" s="58">
        <f>+'Ark1'!T1771</f>
        <v>6.5944233206590637</v>
      </c>
      <c r="AD134" s="58">
        <f>+'Ark1'!W1771</f>
        <v>5.9569074778200237</v>
      </c>
      <c r="AE134" s="169">
        <f t="shared" si="2"/>
        <v>3.8676470588235294</v>
      </c>
      <c r="AF134" s="13"/>
    </row>
    <row r="135" spans="24:32">
      <c r="X135" s="56">
        <f>+'Ark1'!C1772</f>
        <v>2016</v>
      </c>
      <c r="Y135" s="56">
        <f>+'Ark1'!L1772</f>
        <v>11</v>
      </c>
      <c r="Z135" s="57" t="s">
        <v>37</v>
      </c>
      <c r="AA135" s="56">
        <f>+'Ark1'!Q1772</f>
        <v>131</v>
      </c>
      <c r="AB135" s="56">
        <f>+'Ark1'!R1772</f>
        <v>345</v>
      </c>
      <c r="AC135" s="58">
        <f>+'Ark1'!T1772</f>
        <v>6.6550724637681151</v>
      </c>
      <c r="AD135" s="58">
        <f>+'Ark1'!W1772</f>
        <v>6.6666666666666687</v>
      </c>
      <c r="AE135" s="169">
        <f t="shared" si="2"/>
        <v>2.6335877862595418</v>
      </c>
      <c r="AF135" s="13"/>
    </row>
    <row r="136" spans="24:32">
      <c r="X136" s="56">
        <f>+'Ark1'!C1773</f>
        <v>2016</v>
      </c>
      <c r="Y136" s="56">
        <f>+'Ark1'!L1773</f>
        <v>12</v>
      </c>
      <c r="Z136" s="57" t="s">
        <v>38</v>
      </c>
      <c r="AA136" s="56">
        <f>+'Ark1'!Q1773</f>
        <v>36</v>
      </c>
      <c r="AB136" s="56">
        <f>+'Ark1'!R1773</f>
        <v>57</v>
      </c>
      <c r="AC136" s="58">
        <f>+'Ark1'!T1773</f>
        <v>6.8070175438596499</v>
      </c>
      <c r="AD136" s="58">
        <f>+'Ark1'!W1773</f>
        <v>8.7719298245614024</v>
      </c>
      <c r="AE136" s="169">
        <f t="shared" si="2"/>
        <v>1.5833333333333333</v>
      </c>
      <c r="AF136" s="13"/>
    </row>
    <row r="137" spans="24:32">
      <c r="X137" s="56">
        <f>+'Ark1'!C1774</f>
        <v>2016</v>
      </c>
      <c r="Y137" s="56">
        <f>+'Ark1'!L1774</f>
        <v>13</v>
      </c>
      <c r="Z137" s="57" t="s">
        <v>39</v>
      </c>
      <c r="AA137" s="56">
        <f>+'Ark1'!Q1774</f>
        <v>4</v>
      </c>
      <c r="AB137" s="56">
        <f>+'Ark1'!R1774</f>
        <v>3</v>
      </c>
      <c r="AC137" s="58">
        <f>+'Ark1'!T1774</f>
        <v>5</v>
      </c>
      <c r="AD137" s="58">
        <f>+'Ark1'!W1774</f>
        <v>0</v>
      </c>
      <c r="AE137" s="169">
        <f t="shared" si="2"/>
        <v>0.75</v>
      </c>
      <c r="AF137" s="13"/>
    </row>
    <row r="138" spans="24:32">
      <c r="X138" s="56">
        <f>+'Ark1'!C1775</f>
        <v>2016</v>
      </c>
      <c r="Y138" s="56">
        <f>+'Ark1'!L1775</f>
        <v>14</v>
      </c>
      <c r="Z138" s="57" t="s">
        <v>410</v>
      </c>
      <c r="AA138" s="56">
        <f>+'Ark1'!Q1775</f>
        <v>1</v>
      </c>
      <c r="AB138" s="56">
        <f>+'Ark1'!R1775</f>
        <v>1</v>
      </c>
      <c r="AC138" s="58">
        <f>+'Ark1'!T1775</f>
        <v>6</v>
      </c>
      <c r="AD138" s="58">
        <f>+'Ark1'!W1775</f>
        <v>0</v>
      </c>
      <c r="AE138" s="169">
        <f t="shared" si="2"/>
        <v>1</v>
      </c>
      <c r="AF138" s="13"/>
    </row>
    <row r="139" spans="24:32">
      <c r="X139" s="56">
        <f>+'Ark1'!C1776</f>
        <v>2016</v>
      </c>
      <c r="Y139" s="56">
        <f>+'Ark1'!L1776</f>
        <v>15</v>
      </c>
      <c r="Z139" s="57" t="s">
        <v>40</v>
      </c>
      <c r="AA139" s="56">
        <f>+'Ark1'!Q1776</f>
        <v>0</v>
      </c>
      <c r="AB139" s="56">
        <f>+'Ark1'!R1776</f>
        <v>0</v>
      </c>
      <c r="AC139" s="58">
        <f>+'Ark1'!T1776</f>
        <v>0</v>
      </c>
      <c r="AD139" s="58">
        <f>+'Ark1'!W1776</f>
        <v>0</v>
      </c>
      <c r="AE139" s="169" t="e">
        <f t="shared" si="2"/>
        <v>#DIV/0!</v>
      </c>
      <c r="AF139" s="13"/>
    </row>
    <row r="140" spans="24:32">
      <c r="X140">
        <f>+'Ark1'!C1777</f>
        <v>2015</v>
      </c>
      <c r="Y140">
        <f>+'Ark1'!L1777</f>
        <v>1</v>
      </c>
      <c r="Z140" s="3" t="s">
        <v>28</v>
      </c>
      <c r="AA140">
        <f>+'Ark1'!Q1777</f>
        <v>2</v>
      </c>
      <c r="AB140">
        <f>+'Ark1'!R1777</f>
        <v>2</v>
      </c>
      <c r="AC140" s="1">
        <f>+'Ark1'!T1777</f>
        <v>3.5</v>
      </c>
      <c r="AD140" s="1">
        <f>+'Ark1'!W1777</f>
        <v>0</v>
      </c>
      <c r="AE140" s="102">
        <f t="shared" si="2"/>
        <v>1</v>
      </c>
      <c r="AF140" s="13"/>
    </row>
    <row r="141" spans="24:32">
      <c r="X141">
        <f>+'Ark1'!C1778</f>
        <v>2015</v>
      </c>
      <c r="Y141">
        <f>+'Ark1'!L1778</f>
        <v>2</v>
      </c>
      <c r="Z141" s="3" t="s">
        <v>29</v>
      </c>
      <c r="AA141">
        <f>+'Ark1'!Q1778</f>
        <v>0</v>
      </c>
      <c r="AB141">
        <f>+'Ark1'!R1778</f>
        <v>0</v>
      </c>
      <c r="AC141" s="1">
        <f>+'Ark1'!T1778</f>
        <v>0</v>
      </c>
      <c r="AD141" s="1">
        <f>+'Ark1'!W1778</f>
        <v>0</v>
      </c>
      <c r="AE141" s="102" t="e">
        <f t="shared" si="2"/>
        <v>#DIV/0!</v>
      </c>
      <c r="AF141" s="13"/>
    </row>
    <row r="142" spans="24:32">
      <c r="X142">
        <f>+'Ark1'!C1779</f>
        <v>2015</v>
      </c>
      <c r="Y142">
        <f>+'Ark1'!L1779</f>
        <v>3</v>
      </c>
      <c r="Z142" s="3" t="s">
        <v>30</v>
      </c>
      <c r="AA142">
        <f>+'Ark1'!Q1779</f>
        <v>4</v>
      </c>
      <c r="AB142">
        <f>+'Ark1'!R1779</f>
        <v>5</v>
      </c>
      <c r="AC142" s="1">
        <f>+'Ark1'!T1779</f>
        <v>2.8</v>
      </c>
      <c r="AD142" s="1">
        <f>+'Ark1'!W1779</f>
        <v>0</v>
      </c>
      <c r="AE142" s="102">
        <f t="shared" si="2"/>
        <v>1.25</v>
      </c>
      <c r="AF142" s="13"/>
    </row>
    <row r="143" spans="24:32">
      <c r="X143">
        <f>+'Ark1'!C1780</f>
        <v>2015</v>
      </c>
      <c r="Y143">
        <f>+'Ark1'!L1780</f>
        <v>4</v>
      </c>
      <c r="Z143" s="3" t="s">
        <v>31</v>
      </c>
      <c r="AA143">
        <f>+'Ark1'!Q1780</f>
        <v>17</v>
      </c>
      <c r="AB143">
        <f>+'Ark1'!R1780</f>
        <v>21</v>
      </c>
      <c r="AC143" s="1">
        <f>+'Ark1'!T1780</f>
        <v>3.1904761904761911</v>
      </c>
      <c r="AD143" s="1">
        <f>+'Ark1'!W1780</f>
        <v>0</v>
      </c>
      <c r="AE143" s="102">
        <f t="shared" si="2"/>
        <v>1.2352941176470589</v>
      </c>
      <c r="AF143" s="13"/>
    </row>
    <row r="144" spans="24:32">
      <c r="X144">
        <f>+'Ark1'!C1781</f>
        <v>2015</v>
      </c>
      <c r="Y144">
        <f>+'Ark1'!L1781</f>
        <v>5</v>
      </c>
      <c r="Z144" s="3" t="s">
        <v>409</v>
      </c>
      <c r="AA144">
        <f>+'Ark1'!Q1781</f>
        <v>53</v>
      </c>
      <c r="AB144">
        <f>+'Ark1'!R1781</f>
        <v>85</v>
      </c>
      <c r="AC144" s="1">
        <f>+'Ark1'!T1781</f>
        <v>3.9882352941176471</v>
      </c>
      <c r="AD144" s="1">
        <f>+'Ark1'!W1781</f>
        <v>0</v>
      </c>
      <c r="AE144" s="102">
        <f t="shared" si="2"/>
        <v>1.6037735849056605</v>
      </c>
      <c r="AF144" s="13"/>
    </row>
    <row r="145" spans="24:32">
      <c r="X145">
        <f>+'Ark1'!C1782</f>
        <v>2015</v>
      </c>
      <c r="Y145">
        <f>+'Ark1'!L1782</f>
        <v>6</v>
      </c>
      <c r="Z145" s="3" t="s">
        <v>32</v>
      </c>
      <c r="AA145">
        <f>+'Ark1'!Q1782</f>
        <v>101</v>
      </c>
      <c r="AB145">
        <f>+'Ark1'!R1782</f>
        <v>210</v>
      </c>
      <c r="AC145" s="1">
        <f>+'Ark1'!T1782</f>
        <v>4.904761904761906</v>
      </c>
      <c r="AD145" s="1">
        <f>+'Ark1'!W1782</f>
        <v>0</v>
      </c>
      <c r="AE145" s="102">
        <f t="shared" si="2"/>
        <v>2.0792079207920793</v>
      </c>
      <c r="AF145" s="13"/>
    </row>
    <row r="146" spans="24:32">
      <c r="X146">
        <f>+'Ark1'!C1783</f>
        <v>2015</v>
      </c>
      <c r="Y146">
        <f>+'Ark1'!L1783</f>
        <v>7</v>
      </c>
      <c r="Z146" s="3" t="s">
        <v>33</v>
      </c>
      <c r="AA146">
        <f>+'Ark1'!Q1783</f>
        <v>146</v>
      </c>
      <c r="AB146">
        <f>+'Ark1'!R1783</f>
        <v>363</v>
      </c>
      <c r="AC146" s="1">
        <f>+'Ark1'!T1783</f>
        <v>5.4793388429752072</v>
      </c>
      <c r="AD146" s="1">
        <f>+'Ark1'!W1783</f>
        <v>0.27548209366391191</v>
      </c>
      <c r="AE146" s="102">
        <f t="shared" si="2"/>
        <v>2.4863013698630136</v>
      </c>
      <c r="AF146" s="13"/>
    </row>
    <row r="147" spans="24:32">
      <c r="X147">
        <f>+'Ark1'!C1784</f>
        <v>2015</v>
      </c>
      <c r="Y147">
        <f>+'Ark1'!L1784</f>
        <v>8</v>
      </c>
      <c r="Z147" s="3" t="s">
        <v>34</v>
      </c>
      <c r="AA147">
        <f>+'Ark1'!Q1784</f>
        <v>257</v>
      </c>
      <c r="AB147">
        <f>+'Ark1'!R1784</f>
        <v>1085</v>
      </c>
      <c r="AC147" s="1">
        <f>+'Ark1'!T1784</f>
        <v>6.1253456221198164</v>
      </c>
      <c r="AD147" s="1">
        <f>+'Ark1'!W1784</f>
        <v>1.0138248847926268</v>
      </c>
      <c r="AE147" s="102">
        <f t="shared" si="2"/>
        <v>4.2217898832684826</v>
      </c>
      <c r="AF147" s="13"/>
    </row>
    <row r="148" spans="24:32">
      <c r="X148">
        <f>+'Ark1'!C1785</f>
        <v>2015</v>
      </c>
      <c r="Y148">
        <f>+'Ark1'!L1785</f>
        <v>9</v>
      </c>
      <c r="Z148" s="3" t="s">
        <v>35</v>
      </c>
      <c r="AA148">
        <f>+'Ark1'!Q1785</f>
        <v>250</v>
      </c>
      <c r="AB148">
        <f>+'Ark1'!R1785</f>
        <v>1059</v>
      </c>
      <c r="AC148" s="1">
        <f>+'Ark1'!T1785</f>
        <v>6.5099150141643047</v>
      </c>
      <c r="AD148" s="1">
        <f>+'Ark1'!W1785</f>
        <v>3.3050047214353175</v>
      </c>
      <c r="AE148" s="102">
        <f t="shared" si="2"/>
        <v>4.2359999999999998</v>
      </c>
      <c r="AF148" s="13"/>
    </row>
    <row r="149" spans="24:32">
      <c r="X149">
        <f>+'Ark1'!C1786</f>
        <v>2015</v>
      </c>
      <c r="Y149">
        <f>+'Ark1'!L1786</f>
        <v>10</v>
      </c>
      <c r="Z149" s="3" t="s">
        <v>36</v>
      </c>
      <c r="AA149">
        <f>+'Ark1'!Q1786</f>
        <v>191</v>
      </c>
      <c r="AB149">
        <f>+'Ark1'!R1786</f>
        <v>588</v>
      </c>
      <c r="AC149" s="1">
        <f>+'Ark1'!T1786</f>
        <v>6.6887755102040813</v>
      </c>
      <c r="AD149" s="1">
        <f>+'Ark1'!W1786</f>
        <v>3.0612244897959182</v>
      </c>
      <c r="AE149" s="102">
        <f t="shared" si="2"/>
        <v>3.0785340314136125</v>
      </c>
      <c r="AF149" s="13"/>
    </row>
    <row r="150" spans="24:32">
      <c r="X150">
        <f>+'Ark1'!C1787</f>
        <v>2015</v>
      </c>
      <c r="Y150">
        <f>+'Ark1'!L1787</f>
        <v>11</v>
      </c>
      <c r="Z150" s="3" t="s">
        <v>37</v>
      </c>
      <c r="AA150">
        <f>+'Ark1'!Q1787</f>
        <v>118</v>
      </c>
      <c r="AB150">
        <f>+'Ark1'!R1787</f>
        <v>305</v>
      </c>
      <c r="AC150" s="1">
        <f>+'Ark1'!T1787</f>
        <v>6.7803278688524591</v>
      </c>
      <c r="AD150" s="1">
        <f>+'Ark1'!W1787</f>
        <v>4.2622950819672125</v>
      </c>
      <c r="AE150" s="102">
        <f t="shared" si="2"/>
        <v>2.5847457627118646</v>
      </c>
      <c r="AF150" s="13"/>
    </row>
    <row r="151" spans="24:32">
      <c r="X151">
        <f>+'Ark1'!C1788</f>
        <v>2015</v>
      </c>
      <c r="Y151">
        <f>+'Ark1'!L1788</f>
        <v>12</v>
      </c>
      <c r="Z151" s="3" t="s">
        <v>38</v>
      </c>
      <c r="AA151">
        <f>+'Ark1'!Q1788</f>
        <v>37</v>
      </c>
      <c r="AB151">
        <f>+'Ark1'!R1788</f>
        <v>62</v>
      </c>
      <c r="AC151" s="1">
        <f>+'Ark1'!T1788</f>
        <v>6.8709677419354867</v>
      </c>
      <c r="AD151" s="1">
        <f>+'Ark1'!W1788</f>
        <v>4.8387096774193559</v>
      </c>
      <c r="AE151" s="102">
        <f t="shared" si="2"/>
        <v>1.6756756756756757</v>
      </c>
      <c r="AF151" s="13"/>
    </row>
    <row r="152" spans="24:32">
      <c r="X152">
        <f>+'Ark1'!C1789</f>
        <v>2015</v>
      </c>
      <c r="Y152">
        <f>+'Ark1'!L1789</f>
        <v>13</v>
      </c>
      <c r="Z152" s="3" t="s">
        <v>39</v>
      </c>
      <c r="AA152">
        <f>+'Ark1'!Q1789</f>
        <v>5</v>
      </c>
      <c r="AB152">
        <f>+'Ark1'!R1789</f>
        <v>10</v>
      </c>
      <c r="AC152" s="1">
        <f>+'Ark1'!T1789</f>
        <v>5.6</v>
      </c>
      <c r="AD152" s="1">
        <f>+'Ark1'!W1789</f>
        <v>0</v>
      </c>
      <c r="AE152" s="102">
        <f t="shared" si="2"/>
        <v>2</v>
      </c>
      <c r="AF152" s="13"/>
    </row>
    <row r="153" spans="24:32">
      <c r="X153">
        <f>+'Ark1'!C1790</f>
        <v>2015</v>
      </c>
      <c r="Y153">
        <f>+'Ark1'!L1790</f>
        <v>14</v>
      </c>
      <c r="Z153" s="3" t="s">
        <v>410</v>
      </c>
      <c r="AA153">
        <f>+'Ark1'!Q1790</f>
        <v>1</v>
      </c>
      <c r="AB153">
        <f>+'Ark1'!R1790</f>
        <v>2</v>
      </c>
      <c r="AC153" s="1">
        <f>+'Ark1'!T1790</f>
        <v>6</v>
      </c>
      <c r="AD153" s="1">
        <f>+'Ark1'!W1790</f>
        <v>0</v>
      </c>
      <c r="AE153" s="102">
        <f t="shared" si="2"/>
        <v>2</v>
      </c>
      <c r="AF153" s="13"/>
    </row>
    <row r="154" spans="24:32">
      <c r="X154">
        <f>+'Ark1'!C1791</f>
        <v>2015</v>
      </c>
      <c r="Y154">
        <f>+'Ark1'!L1791</f>
        <v>15</v>
      </c>
      <c r="Z154" s="3" t="s">
        <v>40</v>
      </c>
      <c r="AA154">
        <f>+'Ark1'!Q1791</f>
        <v>0</v>
      </c>
      <c r="AB154">
        <f>+'Ark1'!R1791</f>
        <v>0</v>
      </c>
      <c r="AC154" s="1">
        <f>+'Ark1'!T1791</f>
        <v>0</v>
      </c>
      <c r="AD154" s="1">
        <f>+'Ark1'!W1791</f>
        <v>0</v>
      </c>
      <c r="AE154" s="102" t="e">
        <f t="shared" si="2"/>
        <v>#DIV/0!</v>
      </c>
      <c r="AF154" s="13"/>
    </row>
    <row r="155" spans="24:32">
      <c r="X155" s="56">
        <f>+'Ark1'!C1792</f>
        <v>2014</v>
      </c>
      <c r="Y155" s="56">
        <f>+'Ark1'!L1792</f>
        <v>1</v>
      </c>
      <c r="Z155" s="57" t="s">
        <v>28</v>
      </c>
      <c r="AA155" s="56">
        <f>+'Ark1'!Q1792</f>
        <v>0</v>
      </c>
      <c r="AB155" s="56">
        <f>+'Ark1'!R1792</f>
        <v>0</v>
      </c>
      <c r="AC155" s="58">
        <f>+'Ark1'!T1792</f>
        <v>0</v>
      </c>
      <c r="AD155" s="58">
        <f>+'Ark1'!W1792</f>
        <v>0</v>
      </c>
      <c r="AE155" s="169" t="e">
        <f t="shared" si="2"/>
        <v>#DIV/0!</v>
      </c>
      <c r="AF155" s="13"/>
    </row>
    <row r="156" spans="24:32">
      <c r="X156" s="56">
        <f>+'Ark1'!C1793</f>
        <v>2014</v>
      </c>
      <c r="Y156" s="56">
        <f>+'Ark1'!L1793</f>
        <v>2</v>
      </c>
      <c r="Z156" s="57" t="s">
        <v>29</v>
      </c>
      <c r="AA156" s="56">
        <f>+'Ark1'!Q1793</f>
        <v>2</v>
      </c>
      <c r="AB156" s="56">
        <f>+'Ark1'!R1793</f>
        <v>3</v>
      </c>
      <c r="AC156" s="58">
        <f>+'Ark1'!T1793</f>
        <v>2</v>
      </c>
      <c r="AD156" s="58">
        <f>+'Ark1'!W1793</f>
        <v>0</v>
      </c>
      <c r="AE156" s="169">
        <f t="shared" si="2"/>
        <v>1.5</v>
      </c>
      <c r="AF156" s="13"/>
    </row>
    <row r="157" spans="24:32">
      <c r="X157" s="56">
        <f>+'Ark1'!C1794</f>
        <v>2014</v>
      </c>
      <c r="Y157" s="56">
        <f>+'Ark1'!L1794</f>
        <v>3</v>
      </c>
      <c r="Z157" s="57" t="s">
        <v>30</v>
      </c>
      <c r="AA157" s="56">
        <f>+'Ark1'!Q1794</f>
        <v>2</v>
      </c>
      <c r="AB157" s="56">
        <f>+'Ark1'!R1794</f>
        <v>7</v>
      </c>
      <c r="AC157" s="58">
        <f>+'Ark1'!T1794</f>
        <v>2</v>
      </c>
      <c r="AD157" s="58">
        <f>+'Ark1'!W1794</f>
        <v>0</v>
      </c>
      <c r="AE157" s="169">
        <f t="shared" si="2"/>
        <v>3.5</v>
      </c>
      <c r="AF157" s="13"/>
    </row>
    <row r="158" spans="24:32">
      <c r="X158" s="56">
        <f>+'Ark1'!C1795</f>
        <v>2014</v>
      </c>
      <c r="Y158" s="56">
        <f>+'Ark1'!L1795</f>
        <v>4</v>
      </c>
      <c r="Z158" s="57" t="s">
        <v>31</v>
      </c>
      <c r="AA158" s="56">
        <f>+'Ark1'!Q1795</f>
        <v>25</v>
      </c>
      <c r="AB158" s="56">
        <f>+'Ark1'!R1795</f>
        <v>47</v>
      </c>
      <c r="AC158" s="58">
        <f>+'Ark1'!T1795</f>
        <v>3.8723404255319154</v>
      </c>
      <c r="AD158" s="58">
        <f>+'Ark1'!W1795</f>
        <v>0</v>
      </c>
      <c r="AE158" s="169">
        <f t="shared" si="2"/>
        <v>1.88</v>
      </c>
      <c r="AF158" s="13"/>
    </row>
    <row r="159" spans="24:32">
      <c r="X159" s="56">
        <f>+'Ark1'!C1796</f>
        <v>2014</v>
      </c>
      <c r="Y159" s="56">
        <f>+'Ark1'!L1796</f>
        <v>5</v>
      </c>
      <c r="Z159" s="57" t="s">
        <v>409</v>
      </c>
      <c r="AA159" s="56">
        <f>+'Ark1'!Q1796</f>
        <v>61</v>
      </c>
      <c r="AB159" s="56">
        <f>+'Ark1'!R1796</f>
        <v>113</v>
      </c>
      <c r="AC159" s="58">
        <f>+'Ark1'!T1796</f>
        <v>4.2654867256637177</v>
      </c>
      <c r="AD159" s="58">
        <f>+'Ark1'!W1796</f>
        <v>0</v>
      </c>
      <c r="AE159" s="169">
        <f t="shared" si="2"/>
        <v>1.8524590163934427</v>
      </c>
      <c r="AF159" s="13"/>
    </row>
    <row r="160" spans="24:32">
      <c r="X160" s="56">
        <f>+'Ark1'!C1797</f>
        <v>2014</v>
      </c>
      <c r="Y160" s="56">
        <f>+'Ark1'!L1797</f>
        <v>6</v>
      </c>
      <c r="Z160" s="57" t="s">
        <v>32</v>
      </c>
      <c r="AA160" s="56">
        <f>+'Ark1'!Q1797</f>
        <v>103</v>
      </c>
      <c r="AB160" s="56">
        <f>+'Ark1'!R1797</f>
        <v>233</v>
      </c>
      <c r="AC160" s="58">
        <f>+'Ark1'!T1797</f>
        <v>5.2660944206008589</v>
      </c>
      <c r="AD160" s="58">
        <f>+'Ark1'!W1797</f>
        <v>0.42918454935622319</v>
      </c>
      <c r="AE160" s="169">
        <f t="shared" si="2"/>
        <v>2.262135922330097</v>
      </c>
      <c r="AF160" s="13"/>
    </row>
    <row r="161" spans="24:32">
      <c r="X161" s="56">
        <f>+'Ark1'!C1798</f>
        <v>2014</v>
      </c>
      <c r="Y161" s="56">
        <f>+'Ark1'!L1798</f>
        <v>7</v>
      </c>
      <c r="Z161" s="57" t="s">
        <v>33</v>
      </c>
      <c r="AA161" s="56">
        <f>+'Ark1'!Q1798</f>
        <v>157</v>
      </c>
      <c r="AB161" s="56">
        <f>+'Ark1'!R1798</f>
        <v>505</v>
      </c>
      <c r="AC161" s="58">
        <f>+'Ark1'!T1798</f>
        <v>5.8118811881188117</v>
      </c>
      <c r="AD161" s="58">
        <f>+'Ark1'!W1798</f>
        <v>0.59405940594059403</v>
      </c>
      <c r="AE161" s="169">
        <f t="shared" si="2"/>
        <v>3.2165605095541401</v>
      </c>
      <c r="AF161" s="13"/>
    </row>
    <row r="162" spans="24:32">
      <c r="X162" s="56">
        <f>+'Ark1'!C1799</f>
        <v>2014</v>
      </c>
      <c r="Y162" s="56">
        <f>+'Ark1'!L1799</f>
        <v>8</v>
      </c>
      <c r="Z162" s="57" t="s">
        <v>34</v>
      </c>
      <c r="AA162" s="56">
        <f>+'Ark1'!Q1799</f>
        <v>227</v>
      </c>
      <c r="AB162" s="56">
        <f>+'Ark1'!R1799</f>
        <v>1482</v>
      </c>
      <c r="AC162" s="58">
        <f>+'Ark1'!T1799</f>
        <v>6.5924426450742244</v>
      </c>
      <c r="AD162" s="58">
        <f>+'Ark1'!W1799</f>
        <v>3.3738191632928474</v>
      </c>
      <c r="AE162" s="169">
        <f t="shared" si="2"/>
        <v>6.5286343612334798</v>
      </c>
    </row>
    <row r="163" spans="24:32">
      <c r="X163" s="56">
        <f>+'Ark1'!C1800</f>
        <v>2014</v>
      </c>
      <c r="Y163" s="56">
        <f>+'Ark1'!L1800</f>
        <v>9</v>
      </c>
      <c r="Z163" s="57" t="s">
        <v>35</v>
      </c>
      <c r="AA163" s="56">
        <f>+'Ark1'!Q1800</f>
        <v>214</v>
      </c>
      <c r="AB163" s="56">
        <f>+'Ark1'!R1800</f>
        <v>1203</v>
      </c>
      <c r="AC163" s="58">
        <f>+'Ark1'!T1800</f>
        <v>7.0764754779717354</v>
      </c>
      <c r="AD163" s="58">
        <f>+'Ark1'!W1800</f>
        <v>8.7281795511221958</v>
      </c>
      <c r="AE163" s="169">
        <f t="shared" si="2"/>
        <v>5.6214953271028039</v>
      </c>
    </row>
    <row r="164" spans="24:32">
      <c r="X164" s="56">
        <f>+'Ark1'!C1801</f>
        <v>2014</v>
      </c>
      <c r="Y164" s="56">
        <f>+'Ark1'!L1801</f>
        <v>10</v>
      </c>
      <c r="Z164" s="57" t="s">
        <v>36</v>
      </c>
      <c r="AA164" s="56">
        <f>+'Ark1'!Q1801</f>
        <v>151</v>
      </c>
      <c r="AB164" s="56">
        <f>+'Ark1'!R1801</f>
        <v>463</v>
      </c>
      <c r="AC164" s="58">
        <f>+'Ark1'!T1801</f>
        <v>7.3671706263498908</v>
      </c>
      <c r="AD164" s="58">
        <f>+'Ark1'!W1801</f>
        <v>13.822894168466521</v>
      </c>
      <c r="AE164" s="169">
        <f t="shared" si="2"/>
        <v>3.0662251655629138</v>
      </c>
    </row>
    <row r="165" spans="24:32">
      <c r="X165" s="56">
        <f>+'Ark1'!C1802</f>
        <v>2014</v>
      </c>
      <c r="Y165" s="56">
        <f>+'Ark1'!L1802</f>
        <v>11</v>
      </c>
      <c r="Z165" s="57" t="s">
        <v>37</v>
      </c>
      <c r="AA165" s="56">
        <f>+'Ark1'!Q1802</f>
        <v>83</v>
      </c>
      <c r="AB165" s="56">
        <f>+'Ark1'!R1802</f>
        <v>166</v>
      </c>
      <c r="AC165" s="58">
        <f>+'Ark1'!T1802</f>
        <v>7.5361445783132508</v>
      </c>
      <c r="AD165" s="58">
        <f>+'Ark1'!W1802</f>
        <v>17.46987951807229</v>
      </c>
      <c r="AE165" s="169">
        <f t="shared" si="2"/>
        <v>2</v>
      </c>
    </row>
    <row r="166" spans="24:32">
      <c r="X166" s="56">
        <f>+'Ark1'!C1803</f>
        <v>2014</v>
      </c>
      <c r="Y166" s="56">
        <f>+'Ark1'!L1803</f>
        <v>12</v>
      </c>
      <c r="Z166" s="57" t="s">
        <v>38</v>
      </c>
      <c r="AA166" s="56">
        <f>+'Ark1'!Q1803</f>
        <v>21</v>
      </c>
      <c r="AB166" s="56">
        <f>+'Ark1'!R1803</f>
        <v>32</v>
      </c>
      <c r="AC166" s="58">
        <f>+'Ark1'!T1803</f>
        <v>7.46875</v>
      </c>
      <c r="AD166" s="58">
        <f>+'Ark1'!W1803</f>
        <v>18.75</v>
      </c>
      <c r="AE166" s="169">
        <f t="shared" si="2"/>
        <v>1.5238095238095237</v>
      </c>
    </row>
    <row r="167" spans="24:32">
      <c r="X167" s="56">
        <f>+'Ark1'!C1804</f>
        <v>2014</v>
      </c>
      <c r="Y167" s="56">
        <f>+'Ark1'!L1804</f>
        <v>13</v>
      </c>
      <c r="Z167" s="57" t="s">
        <v>39</v>
      </c>
      <c r="AA167" s="56">
        <f>+'Ark1'!Q1804</f>
        <v>4</v>
      </c>
      <c r="AB167" s="56">
        <f>+'Ark1'!R1804</f>
        <v>4</v>
      </c>
      <c r="AC167" s="58">
        <f>+'Ark1'!T1804</f>
        <v>7.25</v>
      </c>
      <c r="AD167" s="58">
        <f>+'Ark1'!W1804</f>
        <v>0</v>
      </c>
      <c r="AE167" s="169">
        <f t="shared" si="2"/>
        <v>1</v>
      </c>
    </row>
    <row r="168" spans="24:32">
      <c r="X168" s="56">
        <f>+'Ark1'!C1805</f>
        <v>2014</v>
      </c>
      <c r="Y168" s="56">
        <f>+'Ark1'!L1805</f>
        <v>14</v>
      </c>
      <c r="Z168" s="57" t="s">
        <v>410</v>
      </c>
      <c r="AA168" s="56">
        <f>+'Ark1'!Q1805</f>
        <v>0</v>
      </c>
      <c r="AB168" s="56">
        <f>+'Ark1'!R1805</f>
        <v>0</v>
      </c>
      <c r="AC168" s="58">
        <f>+'Ark1'!T1805</f>
        <v>0</v>
      </c>
      <c r="AD168" s="58">
        <f>+'Ark1'!W1805</f>
        <v>0</v>
      </c>
      <c r="AE168" s="169" t="e">
        <f t="shared" si="2"/>
        <v>#DIV/0!</v>
      </c>
    </row>
    <row r="169" spans="24:32">
      <c r="X169" s="56">
        <f>+'Ark1'!C1806</f>
        <v>2014</v>
      </c>
      <c r="Y169" s="56">
        <f>+'Ark1'!L1806</f>
        <v>15</v>
      </c>
      <c r="Z169" s="57" t="s">
        <v>40</v>
      </c>
      <c r="AA169" s="56">
        <f>+'Ark1'!Q1806</f>
        <v>0</v>
      </c>
      <c r="AB169" s="56">
        <f>+'Ark1'!R1806</f>
        <v>0</v>
      </c>
      <c r="AC169" s="58">
        <f>+'Ark1'!T1806</f>
        <v>0</v>
      </c>
      <c r="AD169" s="58">
        <f>+'Ark1'!W1806</f>
        <v>0</v>
      </c>
      <c r="AE169" s="169" t="e">
        <f t="shared" si="2"/>
        <v>#DIV/0!</v>
      </c>
    </row>
    <row r="170" spans="24:32">
      <c r="X170">
        <f>+'Ark1'!C1807</f>
        <v>2013</v>
      </c>
      <c r="Y170">
        <f>+'Ark1'!L1807</f>
        <v>1</v>
      </c>
      <c r="Z170" s="3" t="s">
        <v>28</v>
      </c>
      <c r="AA170">
        <f>+'Ark1'!Q1807</f>
        <v>1</v>
      </c>
      <c r="AB170">
        <f>+'Ark1'!R1807</f>
        <v>1</v>
      </c>
      <c r="AC170" s="1">
        <f>+'Ark1'!T1807</f>
        <v>2</v>
      </c>
      <c r="AD170" s="1">
        <f>+'Ark1'!W1807</f>
        <v>0</v>
      </c>
      <c r="AE170" s="102">
        <f t="shared" si="2"/>
        <v>1</v>
      </c>
    </row>
    <row r="171" spans="24:32">
      <c r="X171">
        <f>+'Ark1'!C1808</f>
        <v>2013</v>
      </c>
      <c r="Y171">
        <f>+'Ark1'!L1808</f>
        <v>2</v>
      </c>
      <c r="Z171" s="3" t="s">
        <v>29</v>
      </c>
      <c r="AA171">
        <f>+'Ark1'!Q1808</f>
        <v>0</v>
      </c>
      <c r="AB171">
        <f>+'Ark1'!R1808</f>
        <v>0</v>
      </c>
      <c r="AC171" s="1">
        <f>+'Ark1'!T1808</f>
        <v>0</v>
      </c>
      <c r="AD171" s="1">
        <f>+'Ark1'!W1808</f>
        <v>0</v>
      </c>
      <c r="AE171" s="102" t="e">
        <f t="shared" si="2"/>
        <v>#DIV/0!</v>
      </c>
    </row>
    <row r="172" spans="24:32">
      <c r="X172">
        <f>+'Ark1'!C1809</f>
        <v>2013</v>
      </c>
      <c r="Y172">
        <f>+'Ark1'!L1809</f>
        <v>3</v>
      </c>
      <c r="Z172" s="3" t="s">
        <v>30</v>
      </c>
      <c r="AA172">
        <f>+'Ark1'!Q1809</f>
        <v>6</v>
      </c>
      <c r="AB172">
        <f>+'Ark1'!R1809</f>
        <v>9</v>
      </c>
      <c r="AC172" s="1">
        <f>+'Ark1'!T1809</f>
        <v>2.4444444444444442</v>
      </c>
      <c r="AD172" s="1">
        <f>+'Ark1'!W1809</f>
        <v>0</v>
      </c>
      <c r="AE172" s="102">
        <f t="shared" si="2"/>
        <v>1.5</v>
      </c>
    </row>
    <row r="173" spans="24:32">
      <c r="X173">
        <f>+'Ark1'!C1810</f>
        <v>2013</v>
      </c>
      <c r="Y173">
        <f>+'Ark1'!L1810</f>
        <v>4</v>
      </c>
      <c r="Z173" s="3" t="s">
        <v>31</v>
      </c>
      <c r="AA173">
        <f>+'Ark1'!Q1810</f>
        <v>16</v>
      </c>
      <c r="AB173">
        <f>+'Ark1'!R1810</f>
        <v>21</v>
      </c>
      <c r="AC173" s="1">
        <f>+'Ark1'!T1810</f>
        <v>4</v>
      </c>
      <c r="AD173" s="1">
        <f>+'Ark1'!W1810</f>
        <v>0</v>
      </c>
      <c r="AE173" s="102">
        <f t="shared" si="2"/>
        <v>1.3125</v>
      </c>
    </row>
    <row r="174" spans="24:32">
      <c r="X174">
        <f>+'Ark1'!C1811</f>
        <v>2013</v>
      </c>
      <c r="Y174">
        <f>+'Ark1'!L1811</f>
        <v>5</v>
      </c>
      <c r="Z174" s="3" t="s">
        <v>409</v>
      </c>
      <c r="AA174">
        <f>+'Ark1'!Q1811</f>
        <v>47</v>
      </c>
      <c r="AB174">
        <f>+'Ark1'!R1811</f>
        <v>87</v>
      </c>
      <c r="AC174" s="1">
        <f>+'Ark1'!T1811</f>
        <v>4.6091954022988508</v>
      </c>
      <c r="AD174" s="1">
        <f>+'Ark1'!W1811</f>
        <v>0</v>
      </c>
      <c r="AE174" s="102">
        <f t="shared" si="2"/>
        <v>1.8510638297872339</v>
      </c>
    </row>
    <row r="175" spans="24:32">
      <c r="X175">
        <f>+'Ark1'!C1812</f>
        <v>2013</v>
      </c>
      <c r="Y175">
        <f>+'Ark1'!L1812</f>
        <v>6</v>
      </c>
      <c r="Z175" s="3" t="s">
        <v>32</v>
      </c>
      <c r="AA175">
        <f>+'Ark1'!Q1812</f>
        <v>74</v>
      </c>
      <c r="AB175">
        <f>+'Ark1'!R1812</f>
        <v>187</v>
      </c>
      <c r="AC175" s="1">
        <f>+'Ark1'!T1812</f>
        <v>5.5347593582887695</v>
      </c>
      <c r="AD175" s="1">
        <f>+'Ark1'!W1812</f>
        <v>0</v>
      </c>
      <c r="AE175" s="102">
        <f t="shared" si="2"/>
        <v>2.5270270270270272</v>
      </c>
    </row>
    <row r="176" spans="24:32">
      <c r="X176">
        <f>+'Ark1'!C1813</f>
        <v>2013</v>
      </c>
      <c r="Y176">
        <f>+'Ark1'!L1813</f>
        <v>7</v>
      </c>
      <c r="Z176" s="3" t="s">
        <v>33</v>
      </c>
      <c r="AA176">
        <f>+'Ark1'!Q1813</f>
        <v>141</v>
      </c>
      <c r="AB176">
        <f>+'Ark1'!R1813</f>
        <v>451</v>
      </c>
      <c r="AC176" s="1">
        <f>+'Ark1'!T1813</f>
        <v>5.946784922394678</v>
      </c>
      <c r="AD176" s="1">
        <f>+'Ark1'!W1813</f>
        <v>0.44345898004434575</v>
      </c>
      <c r="AE176" s="102">
        <f t="shared" si="2"/>
        <v>3.1985815602836878</v>
      </c>
    </row>
    <row r="177" spans="24:31">
      <c r="X177">
        <f>+'Ark1'!C1814</f>
        <v>2013</v>
      </c>
      <c r="Y177">
        <f>+'Ark1'!L1814</f>
        <v>8</v>
      </c>
      <c r="Z177" s="3" t="s">
        <v>34</v>
      </c>
      <c r="AA177">
        <f>+'Ark1'!Q1814</f>
        <v>197</v>
      </c>
      <c r="AB177">
        <f>+'Ark1'!R1814</f>
        <v>862</v>
      </c>
      <c r="AC177" s="1">
        <f>+'Ark1'!T1814</f>
        <v>6.5997679814385153</v>
      </c>
      <c r="AD177" s="1">
        <f>+'Ark1'!W1814</f>
        <v>2.3201856148491879</v>
      </c>
      <c r="AE177" s="102">
        <f t="shared" si="2"/>
        <v>4.375634517766497</v>
      </c>
    </row>
    <row r="178" spans="24:31">
      <c r="X178">
        <f>+'Ark1'!C1815</f>
        <v>2013</v>
      </c>
      <c r="Y178">
        <f>+'Ark1'!L1815</f>
        <v>9</v>
      </c>
      <c r="Z178" s="3" t="s">
        <v>35</v>
      </c>
      <c r="AA178">
        <f>+'Ark1'!Q1815</f>
        <v>198</v>
      </c>
      <c r="AB178">
        <f>+'Ark1'!R1815</f>
        <v>884</v>
      </c>
      <c r="AC178" s="1">
        <f>+'Ark1'!T1815</f>
        <v>7.1052036199095019</v>
      </c>
      <c r="AD178" s="1">
        <f>+'Ark1'!W1815</f>
        <v>5.65610859728507</v>
      </c>
      <c r="AE178" s="102">
        <f t="shared" si="2"/>
        <v>4.4646464646464645</v>
      </c>
    </row>
    <row r="179" spans="24:31">
      <c r="X179">
        <f>+'Ark1'!C1816</f>
        <v>2013</v>
      </c>
      <c r="Y179">
        <f>+'Ark1'!L1816</f>
        <v>10</v>
      </c>
      <c r="Z179" s="3" t="s">
        <v>36</v>
      </c>
      <c r="AA179">
        <f>+'Ark1'!Q1816</f>
        <v>140</v>
      </c>
      <c r="AB179">
        <f>+'Ark1'!R1816</f>
        <v>418</v>
      </c>
      <c r="AC179" s="1">
        <f>+'Ark1'!T1816</f>
        <v>7.1674641148325353</v>
      </c>
      <c r="AD179" s="1">
        <f>+'Ark1'!W1816</f>
        <v>8.3732057416267942</v>
      </c>
      <c r="AE179" s="102">
        <f t="shared" si="2"/>
        <v>2.9857142857142858</v>
      </c>
    </row>
    <row r="180" spans="24:31">
      <c r="X180">
        <f>+'Ark1'!C1817</f>
        <v>2013</v>
      </c>
      <c r="Y180">
        <f>+'Ark1'!L1817</f>
        <v>11</v>
      </c>
      <c r="Z180" s="3" t="s">
        <v>37</v>
      </c>
      <c r="AA180">
        <f>+'Ark1'!Q1817</f>
        <v>84</v>
      </c>
      <c r="AB180">
        <f>+'Ark1'!R1817</f>
        <v>289</v>
      </c>
      <c r="AC180" s="1">
        <f>+'Ark1'!T1817</f>
        <v>7.2456747404844304</v>
      </c>
      <c r="AD180" s="1">
        <f>+'Ark1'!W1817</f>
        <v>5.5363321799307963</v>
      </c>
      <c r="AE180" s="102">
        <f t="shared" si="2"/>
        <v>3.4404761904761907</v>
      </c>
    </row>
    <row r="181" spans="24:31">
      <c r="X181">
        <f>+'Ark1'!C1818</f>
        <v>2013</v>
      </c>
      <c r="Y181">
        <f>+'Ark1'!L1818</f>
        <v>12</v>
      </c>
      <c r="Z181" s="3" t="s">
        <v>38</v>
      </c>
      <c r="AA181">
        <f>+'Ark1'!Q1818</f>
        <v>43</v>
      </c>
      <c r="AB181">
        <f>+'Ark1'!R1818</f>
        <v>105</v>
      </c>
      <c r="AC181" s="1">
        <f>+'Ark1'!T1818</f>
        <v>7.2761904761904788</v>
      </c>
      <c r="AD181" s="1">
        <f>+'Ark1'!W1818</f>
        <v>5.7142857142857153</v>
      </c>
      <c r="AE181" s="102">
        <f t="shared" si="2"/>
        <v>2.441860465116279</v>
      </c>
    </row>
    <row r="182" spans="24:31">
      <c r="X182">
        <f>+'Ark1'!C1819</f>
        <v>2013</v>
      </c>
      <c r="Y182">
        <f>+'Ark1'!L1819</f>
        <v>13</v>
      </c>
      <c r="Z182" s="3" t="s">
        <v>39</v>
      </c>
      <c r="AA182">
        <f>+'Ark1'!Q1819</f>
        <v>16</v>
      </c>
      <c r="AB182">
        <f>+'Ark1'!R1819</f>
        <v>18</v>
      </c>
      <c r="AC182" s="1">
        <f>+'Ark1'!T1819</f>
        <v>7</v>
      </c>
      <c r="AD182" s="1">
        <f>+'Ark1'!W1819</f>
        <v>5.5555555555555562</v>
      </c>
      <c r="AE182" s="102">
        <f t="shared" si="2"/>
        <v>1.125</v>
      </c>
    </row>
    <row r="183" spans="24:31">
      <c r="X183">
        <f>+'Ark1'!C1820</f>
        <v>2013</v>
      </c>
      <c r="Y183">
        <f>+'Ark1'!L1820</f>
        <v>14</v>
      </c>
      <c r="Z183" s="3" t="s">
        <v>410</v>
      </c>
      <c r="AA183">
        <f>+'Ark1'!Q1820</f>
        <v>5</v>
      </c>
      <c r="AB183">
        <f>+'Ark1'!R1820</f>
        <v>7</v>
      </c>
      <c r="AC183" s="1">
        <f>+'Ark1'!T1820</f>
        <v>6.1428571428571441</v>
      </c>
      <c r="AD183" s="1">
        <f>+'Ark1'!W1820</f>
        <v>0</v>
      </c>
      <c r="AE183" s="102">
        <f t="shared" si="2"/>
        <v>1.4</v>
      </c>
    </row>
    <row r="184" spans="24:31">
      <c r="X184">
        <f>+'Ark1'!C1821</f>
        <v>2013</v>
      </c>
      <c r="Y184">
        <f>+'Ark1'!L1821</f>
        <v>15</v>
      </c>
      <c r="Z184" s="3" t="s">
        <v>40</v>
      </c>
      <c r="AA184">
        <f>+'Ark1'!Q1821</f>
        <v>0</v>
      </c>
      <c r="AB184">
        <f>+'Ark1'!R1821</f>
        <v>0</v>
      </c>
      <c r="AC184" s="1">
        <f>+'Ark1'!T1821</f>
        <v>0</v>
      </c>
      <c r="AD184" s="1">
        <f>+'Ark1'!W1821</f>
        <v>0</v>
      </c>
      <c r="AE184" s="102" t="e">
        <f t="shared" si="2"/>
        <v>#DIV/0!</v>
      </c>
    </row>
    <row r="185" spans="24:31">
      <c r="X185" s="56">
        <f>+'Ark1'!C1822</f>
        <v>2012</v>
      </c>
      <c r="Y185" s="56">
        <f>+'Ark1'!L1822</f>
        <v>1</v>
      </c>
      <c r="Z185" s="57" t="s">
        <v>28</v>
      </c>
      <c r="AA185" s="56">
        <f>+'Ark1'!Q1822</f>
        <v>0</v>
      </c>
      <c r="AB185" s="56">
        <f>+'Ark1'!R1822</f>
        <v>0</v>
      </c>
      <c r="AC185" s="58">
        <f>+'Ark1'!T1822</f>
        <v>0</v>
      </c>
      <c r="AD185" s="58">
        <f>+'Ark1'!W1822</f>
        <v>0</v>
      </c>
      <c r="AE185" s="169" t="e">
        <f t="shared" si="2"/>
        <v>#DIV/0!</v>
      </c>
    </row>
    <row r="186" spans="24:31">
      <c r="X186" s="56">
        <f>+'Ark1'!C1823</f>
        <v>2012</v>
      </c>
      <c r="Y186" s="56">
        <f>+'Ark1'!L1823</f>
        <v>2</v>
      </c>
      <c r="Z186" s="57" t="s">
        <v>29</v>
      </c>
      <c r="AA186" s="56">
        <f>+'Ark1'!Q1823</f>
        <v>2</v>
      </c>
      <c r="AB186" s="56">
        <f>+'Ark1'!R1823</f>
        <v>2</v>
      </c>
      <c r="AC186" s="58">
        <f>+'Ark1'!T1823</f>
        <v>2.5</v>
      </c>
      <c r="AD186" s="58">
        <f>+'Ark1'!W1823</f>
        <v>0</v>
      </c>
      <c r="AE186" s="169">
        <f t="shared" si="2"/>
        <v>1</v>
      </c>
    </row>
    <row r="187" spans="24:31">
      <c r="X187" s="56">
        <f>+'Ark1'!C1824</f>
        <v>2012</v>
      </c>
      <c r="Y187" s="56">
        <f>+'Ark1'!L1824</f>
        <v>3</v>
      </c>
      <c r="Z187" s="57" t="s">
        <v>30</v>
      </c>
      <c r="AA187" s="56">
        <f>+'Ark1'!Q1824</f>
        <v>5</v>
      </c>
      <c r="AB187" s="56">
        <f>+'Ark1'!R1824</f>
        <v>6</v>
      </c>
      <c r="AC187" s="58">
        <f>+'Ark1'!T1824</f>
        <v>2.6666666666666661</v>
      </c>
      <c r="AD187" s="58">
        <f>+'Ark1'!W1824</f>
        <v>0</v>
      </c>
      <c r="AE187" s="169">
        <f t="shared" si="2"/>
        <v>1.2</v>
      </c>
    </row>
    <row r="188" spans="24:31">
      <c r="X188" s="56">
        <f>+'Ark1'!C1825</f>
        <v>2012</v>
      </c>
      <c r="Y188" s="56">
        <f>+'Ark1'!L1825</f>
        <v>4</v>
      </c>
      <c r="Z188" s="57" t="s">
        <v>31</v>
      </c>
      <c r="AA188" s="56">
        <f>+'Ark1'!Q1825</f>
        <v>22</v>
      </c>
      <c r="AB188" s="56">
        <f>+'Ark1'!R1825</f>
        <v>31</v>
      </c>
      <c r="AC188" s="58">
        <f>+'Ark1'!T1825</f>
        <v>3.838709677419355</v>
      </c>
      <c r="AD188" s="58">
        <f>+'Ark1'!W1825</f>
        <v>0</v>
      </c>
      <c r="AE188" s="169">
        <f t="shared" si="2"/>
        <v>1.4090909090909092</v>
      </c>
    </row>
    <row r="189" spans="24:31">
      <c r="X189" s="56">
        <f>+'Ark1'!C1826</f>
        <v>2012</v>
      </c>
      <c r="Y189" s="56">
        <f>+'Ark1'!L1826</f>
        <v>5</v>
      </c>
      <c r="Z189" s="57" t="s">
        <v>409</v>
      </c>
      <c r="AA189" s="56">
        <f>+'Ark1'!Q1826</f>
        <v>34</v>
      </c>
      <c r="AB189" s="56">
        <f>+'Ark1'!R1826</f>
        <v>79</v>
      </c>
      <c r="AC189" s="58">
        <f>+'Ark1'!T1826</f>
        <v>4.8607594936708871</v>
      </c>
      <c r="AD189" s="58">
        <f>+'Ark1'!W1826</f>
        <v>0</v>
      </c>
      <c r="AE189" s="169">
        <f t="shared" si="2"/>
        <v>2.3235294117647061</v>
      </c>
    </row>
    <row r="190" spans="24:31">
      <c r="X190" s="56">
        <f>+'Ark1'!C1827</f>
        <v>2012</v>
      </c>
      <c r="Y190" s="56">
        <f>+'Ark1'!L1827</f>
        <v>6</v>
      </c>
      <c r="Z190" s="57" t="s">
        <v>32</v>
      </c>
      <c r="AA190" s="56">
        <f>+'Ark1'!Q1827</f>
        <v>57</v>
      </c>
      <c r="AB190" s="56">
        <f>+'Ark1'!R1827</f>
        <v>116</v>
      </c>
      <c r="AC190" s="58">
        <f>+'Ark1'!T1827</f>
        <v>5.3793103448275845</v>
      </c>
      <c r="AD190" s="58">
        <f>+'Ark1'!W1827</f>
        <v>0</v>
      </c>
      <c r="AE190" s="169">
        <f t="shared" si="2"/>
        <v>2.0350877192982457</v>
      </c>
    </row>
    <row r="191" spans="24:31">
      <c r="X191" s="56">
        <f>+'Ark1'!C1828</f>
        <v>2012</v>
      </c>
      <c r="Y191" s="56">
        <f>+'Ark1'!L1828</f>
        <v>7</v>
      </c>
      <c r="Z191" s="57" t="s">
        <v>33</v>
      </c>
      <c r="AA191" s="56">
        <f>+'Ark1'!Q1828</f>
        <v>94</v>
      </c>
      <c r="AB191" s="56">
        <f>+'Ark1'!R1828</f>
        <v>204</v>
      </c>
      <c r="AC191" s="58">
        <f>+'Ark1'!T1828</f>
        <v>5.8921568627450984</v>
      </c>
      <c r="AD191" s="58">
        <f>+'Ark1'!W1828</f>
        <v>1.4705882352941178</v>
      </c>
      <c r="AE191" s="169">
        <f t="shared" si="2"/>
        <v>2.1702127659574466</v>
      </c>
    </row>
    <row r="192" spans="24:31">
      <c r="X192" s="56">
        <f>+'Ark1'!C1829</f>
        <v>2012</v>
      </c>
      <c r="Y192" s="56">
        <f>+'Ark1'!L1829</f>
        <v>8</v>
      </c>
      <c r="Z192" s="57" t="s">
        <v>34</v>
      </c>
      <c r="AA192" s="56">
        <f>+'Ark1'!Q1829</f>
        <v>133</v>
      </c>
      <c r="AB192" s="56">
        <f>+'Ark1'!R1829</f>
        <v>582</v>
      </c>
      <c r="AC192" s="58">
        <f>+'Ark1'!T1829</f>
        <v>6.4587628865979392</v>
      </c>
      <c r="AD192" s="58">
        <f>+'Ark1'!W1829</f>
        <v>3.7800687285223376</v>
      </c>
      <c r="AE192" s="169">
        <f t="shared" si="2"/>
        <v>4.3759398496240598</v>
      </c>
    </row>
    <row r="193" spans="24:31">
      <c r="X193" s="56">
        <f>+'Ark1'!C1830</f>
        <v>2012</v>
      </c>
      <c r="Y193" s="56">
        <f>+'Ark1'!L1830</f>
        <v>9</v>
      </c>
      <c r="Z193" s="57" t="s">
        <v>35</v>
      </c>
      <c r="AA193" s="56">
        <f>+'Ark1'!Q1830</f>
        <v>127</v>
      </c>
      <c r="AB193" s="56">
        <f>+'Ark1'!R1830</f>
        <v>619</v>
      </c>
      <c r="AC193" s="58">
        <f>+'Ark1'!T1830</f>
        <v>6.930533117932149</v>
      </c>
      <c r="AD193" s="58">
        <f>+'Ark1'!W1830</f>
        <v>4.846526655896608</v>
      </c>
      <c r="AE193" s="169">
        <f t="shared" si="2"/>
        <v>4.8740157480314963</v>
      </c>
    </row>
    <row r="194" spans="24:31">
      <c r="X194" s="56">
        <f>+'Ark1'!C1831</f>
        <v>2012</v>
      </c>
      <c r="Y194" s="56">
        <f>+'Ark1'!L1831</f>
        <v>10</v>
      </c>
      <c r="Z194" s="57" t="s">
        <v>36</v>
      </c>
      <c r="AA194" s="56">
        <f>+'Ark1'!Q1831</f>
        <v>90</v>
      </c>
      <c r="AB194" s="56">
        <f>+'Ark1'!R1831</f>
        <v>237</v>
      </c>
      <c r="AC194" s="58">
        <f>+'Ark1'!T1831</f>
        <v>7.0295358649789037</v>
      </c>
      <c r="AD194" s="58">
        <f>+'Ark1'!W1831</f>
        <v>9.7046413502109683</v>
      </c>
      <c r="AE194" s="169">
        <f t="shared" si="2"/>
        <v>2.6333333333333333</v>
      </c>
    </row>
    <row r="195" spans="24:31" s="504" customFormat="1">
      <c r="X195" s="56"/>
      <c r="Y195" s="56"/>
      <c r="Z195" s="57"/>
      <c r="AA195" s="56"/>
      <c r="AB195" s="56"/>
      <c r="AC195" s="58"/>
      <c r="AD195" s="58"/>
      <c r="AE195" s="169"/>
    </row>
    <row r="196" spans="24:31" s="504" customFormat="1">
      <c r="X196" s="56"/>
      <c r="Y196" s="56"/>
      <c r="Z196" s="57"/>
      <c r="AA196" s="56"/>
      <c r="AB196" s="56"/>
      <c r="AC196" s="58"/>
      <c r="AD196" s="58"/>
      <c r="AE196" s="169"/>
    </row>
    <row r="197" spans="24:31" s="504" customFormat="1">
      <c r="X197" s="56"/>
      <c r="Y197" s="56"/>
      <c r="Z197" s="57"/>
      <c r="AA197" s="56"/>
      <c r="AB197" s="56"/>
      <c r="AC197" s="58"/>
      <c r="AD197" s="58"/>
      <c r="AE197" s="169"/>
    </row>
    <row r="198" spans="24:31" s="504" customFormat="1">
      <c r="X198" s="56"/>
      <c r="Y198" s="56"/>
      <c r="Z198" s="57"/>
      <c r="AA198" s="56"/>
      <c r="AB198" s="56"/>
      <c r="AC198" s="58"/>
      <c r="AD198" s="58"/>
      <c r="AE198" s="169"/>
    </row>
    <row r="199" spans="24:31" s="504" customFormat="1">
      <c r="X199" s="56"/>
      <c r="Y199" s="56"/>
      <c r="Z199" s="57"/>
      <c r="AA199" s="56"/>
      <c r="AB199" s="56"/>
      <c r="AC199" s="58"/>
      <c r="AD199" s="58"/>
      <c r="AE199" s="169"/>
    </row>
    <row r="200" spans="24:31" s="504" customFormat="1">
      <c r="X200" s="56"/>
      <c r="Y200" s="56"/>
      <c r="Z200" s="57"/>
      <c r="AA200" s="56"/>
      <c r="AB200" s="56"/>
      <c r="AC200" s="58"/>
      <c r="AD200" s="58"/>
      <c r="AE200" s="169"/>
    </row>
    <row r="201" spans="24:31" s="504" customFormat="1">
      <c r="X201" s="56"/>
      <c r="Y201" s="56"/>
      <c r="Z201" s="57"/>
      <c r="AA201" s="56"/>
      <c r="AB201" s="56"/>
      <c r="AC201" s="58"/>
      <c r="AD201" s="58"/>
      <c r="AE201" s="169"/>
    </row>
    <row r="202" spans="24:31" s="504" customFormat="1">
      <c r="X202" s="56"/>
      <c r="Y202" s="56"/>
      <c r="Z202" s="57"/>
      <c r="AA202" s="56"/>
      <c r="AB202" s="56"/>
      <c r="AC202" s="58"/>
      <c r="AD202" s="58"/>
      <c r="AE202" s="169"/>
    </row>
    <row r="203" spans="24:31" s="504" customFormat="1">
      <c r="X203" s="56"/>
      <c r="Y203" s="56"/>
      <c r="Z203" s="57"/>
      <c r="AA203" s="56"/>
      <c r="AB203" s="56"/>
      <c r="AC203" s="58"/>
      <c r="AD203" s="58"/>
      <c r="AE203" s="169"/>
    </row>
    <row r="204" spans="24:31" s="504" customFormat="1">
      <c r="X204" s="56"/>
      <c r="Y204" s="56"/>
      <c r="Z204" s="57"/>
      <c r="AA204" s="56"/>
      <c r="AB204" s="56"/>
      <c r="AC204" s="58"/>
      <c r="AD204" s="58"/>
      <c r="AE204" s="169"/>
    </row>
    <row r="205" spans="24:31" s="504" customFormat="1">
      <c r="X205" s="56"/>
      <c r="Y205" s="56"/>
      <c r="Z205" s="57"/>
      <c r="AA205" s="56"/>
      <c r="AB205" s="56"/>
      <c r="AC205" s="58"/>
      <c r="AD205" s="58"/>
      <c r="AE205" s="169"/>
    </row>
    <row r="206" spans="24:31" s="504" customFormat="1">
      <c r="X206" s="56"/>
      <c r="Y206" s="56"/>
      <c r="Z206" s="57"/>
      <c r="AA206" s="56"/>
      <c r="AB206" s="56"/>
      <c r="AC206" s="58"/>
      <c r="AD206" s="58"/>
      <c r="AE206" s="169"/>
    </row>
    <row r="207" spans="24:31" s="504" customFormat="1">
      <c r="X207" s="56"/>
      <c r="Y207" s="56"/>
      <c r="Z207" s="57"/>
      <c r="AA207" s="56"/>
      <c r="AB207" s="56"/>
      <c r="AC207" s="58"/>
      <c r="AD207" s="58"/>
      <c r="AE207" s="169"/>
    </row>
    <row r="208" spans="24:31" s="504" customFormat="1">
      <c r="X208" s="56"/>
      <c r="Y208" s="56"/>
      <c r="Z208" s="57"/>
      <c r="AA208" s="56"/>
      <c r="AB208" s="56"/>
      <c r="AC208" s="58"/>
      <c r="AD208" s="58"/>
      <c r="AE208" s="169"/>
    </row>
    <row r="209" spans="24:31" s="504" customFormat="1">
      <c r="X209" s="56"/>
      <c r="Y209" s="56"/>
      <c r="Z209" s="57"/>
      <c r="AA209" s="56"/>
      <c r="AB209" s="56"/>
      <c r="AC209" s="58"/>
      <c r="AD209" s="58"/>
      <c r="AE209" s="169"/>
    </row>
    <row r="210" spans="24:31" s="504" customFormat="1">
      <c r="X210" s="56"/>
      <c r="Y210" s="56"/>
      <c r="Z210" s="57"/>
      <c r="AA210" s="56"/>
      <c r="AB210" s="56"/>
      <c r="AC210" s="58"/>
      <c r="AD210" s="58"/>
      <c r="AE210" s="169"/>
    </row>
    <row r="211" spans="24:31" s="504" customFormat="1">
      <c r="X211" s="56"/>
      <c r="Y211" s="56"/>
      <c r="Z211" s="57"/>
      <c r="AA211" s="56"/>
      <c r="AB211" s="56"/>
      <c r="AC211" s="58"/>
      <c r="AD211" s="58"/>
      <c r="AE211" s="169"/>
    </row>
    <row r="212" spans="24:31" s="504" customFormat="1">
      <c r="X212" s="56"/>
      <c r="Y212" s="56"/>
      <c r="Z212" s="57"/>
      <c r="AA212" s="56"/>
      <c r="AB212" s="56"/>
      <c r="AC212" s="58"/>
      <c r="AD212" s="58"/>
      <c r="AE212" s="169"/>
    </row>
    <row r="213" spans="24:31" s="504" customFormat="1">
      <c r="X213" s="56"/>
      <c r="Y213" s="56"/>
      <c r="Z213" s="57"/>
      <c r="AA213" s="56"/>
      <c r="AB213" s="56"/>
      <c r="AC213" s="58"/>
      <c r="AD213" s="58"/>
      <c r="AE213" s="169"/>
    </row>
    <row r="214" spans="24:31" s="504" customFormat="1">
      <c r="X214" s="56"/>
      <c r="Y214" s="56"/>
      <c r="Z214" s="57"/>
      <c r="AA214" s="56"/>
      <c r="AB214" s="56"/>
      <c r="AC214" s="58"/>
      <c r="AD214" s="58"/>
      <c r="AE214" s="169"/>
    </row>
    <row r="215" spans="24:31" s="504" customFormat="1">
      <c r="X215" s="56"/>
      <c r="Y215" s="56"/>
      <c r="Z215" s="57"/>
      <c r="AA215" s="56"/>
      <c r="AB215" s="56"/>
      <c r="AC215" s="58"/>
      <c r="AD215" s="58"/>
      <c r="AE215" s="169"/>
    </row>
    <row r="216" spans="24:31" s="504" customFormat="1">
      <c r="X216" s="56"/>
      <c r="Y216" s="56"/>
      <c r="Z216" s="57"/>
      <c r="AA216" s="56"/>
      <c r="AB216" s="56"/>
      <c r="AC216" s="58"/>
      <c r="AD216" s="58"/>
      <c r="AE216" s="169"/>
    </row>
    <row r="217" spans="24:31" s="504" customFormat="1">
      <c r="X217" s="56"/>
      <c r="Y217" s="56"/>
      <c r="Z217" s="57"/>
      <c r="AA217" s="56"/>
      <c r="AB217" s="56"/>
      <c r="AC217" s="58"/>
      <c r="AD217" s="58"/>
      <c r="AE217" s="169"/>
    </row>
    <row r="218" spans="24:31" s="504" customFormat="1">
      <c r="X218" s="56"/>
      <c r="Y218" s="56"/>
      <c r="Z218" s="57"/>
      <c r="AA218" s="56"/>
      <c r="AB218" s="56"/>
      <c r="AC218" s="58"/>
      <c r="AD218" s="58"/>
      <c r="AE218" s="169"/>
    </row>
    <row r="219" spans="24:31" s="504" customFormat="1">
      <c r="X219" s="56"/>
      <c r="Y219" s="56"/>
      <c r="Z219" s="57"/>
      <c r="AA219" s="56"/>
      <c r="AB219" s="56"/>
      <c r="AC219" s="58"/>
      <c r="AD219" s="58"/>
      <c r="AE219" s="169"/>
    </row>
    <row r="220" spans="24:31" s="504" customFormat="1">
      <c r="X220" s="56"/>
      <c r="Y220" s="56"/>
      <c r="Z220" s="57"/>
      <c r="AA220" s="56"/>
      <c r="AB220" s="56"/>
      <c r="AC220" s="58"/>
      <c r="AD220" s="58"/>
      <c r="AE220" s="169"/>
    </row>
    <row r="221" spans="24:31" s="504" customFormat="1">
      <c r="X221" s="56"/>
      <c r="Y221" s="56"/>
      <c r="Z221" s="57"/>
      <c r="AA221" s="56"/>
      <c r="AB221" s="56"/>
      <c r="AC221" s="58"/>
      <c r="AD221" s="58"/>
      <c r="AE221" s="169"/>
    </row>
    <row r="222" spans="24:31" s="504" customFormat="1">
      <c r="X222" s="56"/>
      <c r="Y222" s="56"/>
      <c r="Z222" s="57"/>
      <c r="AA222" s="56"/>
      <c r="AB222" s="56"/>
      <c r="AC222" s="58"/>
      <c r="AD222" s="58"/>
      <c r="AE222" s="169"/>
    </row>
    <row r="223" spans="24:31" s="504" customFormat="1">
      <c r="X223" s="56"/>
      <c r="Y223" s="56"/>
      <c r="Z223" s="57"/>
      <c r="AA223" s="56"/>
      <c r="AB223" s="56"/>
      <c r="AC223" s="58"/>
      <c r="AD223" s="58"/>
      <c r="AE223" s="169"/>
    </row>
    <row r="224" spans="24:31" s="504" customFormat="1">
      <c r="X224" s="56"/>
      <c r="Y224" s="56"/>
      <c r="Z224" s="57"/>
      <c r="AA224" s="56"/>
      <c r="AB224" s="56"/>
      <c r="AC224" s="58"/>
      <c r="AD224" s="58"/>
      <c r="AE224" s="169"/>
    </row>
    <row r="225" spans="24:31" s="504" customFormat="1">
      <c r="X225" s="56"/>
      <c r="Y225" s="56"/>
      <c r="Z225" s="57"/>
      <c r="AA225" s="56"/>
      <c r="AB225" s="56"/>
      <c r="AC225" s="58"/>
      <c r="AD225" s="58"/>
      <c r="AE225" s="169"/>
    </row>
    <row r="226" spans="24:31" s="504" customFormat="1">
      <c r="X226" s="56"/>
      <c r="Y226" s="56"/>
      <c r="Z226" s="57"/>
      <c r="AA226" s="56"/>
      <c r="AB226" s="56"/>
      <c r="AC226" s="58"/>
      <c r="AD226" s="58"/>
      <c r="AE226" s="169"/>
    </row>
    <row r="227" spans="24:31" s="504" customFormat="1">
      <c r="X227" s="56"/>
      <c r="Y227" s="56"/>
      <c r="Z227" s="57"/>
      <c r="AA227" s="56"/>
      <c r="AB227" s="56"/>
      <c r="AC227" s="58"/>
      <c r="AD227" s="58"/>
      <c r="AE227" s="169"/>
    </row>
    <row r="228" spans="24:31" s="504" customFormat="1">
      <c r="X228" s="56"/>
      <c r="Y228" s="56"/>
      <c r="Z228" s="57"/>
      <c r="AA228" s="56"/>
      <c r="AB228" s="56"/>
      <c r="AC228" s="58"/>
      <c r="AD228" s="58"/>
      <c r="AE228" s="169"/>
    </row>
    <row r="229" spans="24:31" s="504" customFormat="1">
      <c r="X229" s="56"/>
      <c r="Y229" s="56"/>
      <c r="Z229" s="57"/>
      <c r="AA229" s="56"/>
      <c r="AB229" s="56"/>
      <c r="AC229" s="58"/>
      <c r="AD229" s="58"/>
      <c r="AE229" s="169"/>
    </row>
    <row r="230" spans="24:31" s="504" customFormat="1">
      <c r="X230" s="56"/>
      <c r="Y230" s="56"/>
      <c r="Z230" s="57"/>
      <c r="AA230" s="56"/>
      <c r="AB230" s="56"/>
      <c r="AC230" s="58"/>
      <c r="AD230" s="58"/>
      <c r="AE230" s="169"/>
    </row>
    <row r="231" spans="24:31" s="504" customFormat="1">
      <c r="X231" s="56"/>
      <c r="Y231" s="56"/>
      <c r="Z231" s="57"/>
      <c r="AA231" s="56"/>
      <c r="AB231" s="56"/>
      <c r="AC231" s="58"/>
      <c r="AD231" s="58"/>
      <c r="AE231" s="169"/>
    </row>
    <row r="232" spans="24:31" s="504" customFormat="1">
      <c r="X232" s="56"/>
      <c r="Y232" s="56"/>
      <c r="Z232" s="57"/>
      <c r="AA232" s="56"/>
      <c r="AB232" s="56"/>
      <c r="AC232" s="58"/>
      <c r="AD232" s="58"/>
      <c r="AE232" s="169"/>
    </row>
    <row r="233" spans="24:31" s="504" customFormat="1">
      <c r="X233" s="56"/>
      <c r="Y233" s="56"/>
      <c r="Z233" s="57"/>
      <c r="AA233" s="56"/>
      <c r="AB233" s="56"/>
      <c r="AC233" s="58"/>
      <c r="AD233" s="58"/>
      <c r="AE233" s="169"/>
    </row>
    <row r="234" spans="24:31" s="504" customFormat="1">
      <c r="X234" s="56"/>
      <c r="Y234" s="56"/>
      <c r="Z234" s="57"/>
      <c r="AA234" s="56"/>
      <c r="AB234" s="56"/>
      <c r="AC234" s="58"/>
      <c r="AD234" s="58"/>
      <c r="AE234" s="169"/>
    </row>
    <row r="235" spans="24:31" s="504" customFormat="1">
      <c r="X235" s="56"/>
      <c r="Y235" s="56"/>
      <c r="Z235" s="57"/>
      <c r="AA235" s="56"/>
      <c r="AB235" s="56"/>
      <c r="AC235" s="58"/>
      <c r="AD235" s="58"/>
      <c r="AE235" s="169"/>
    </row>
    <row r="236" spans="24:31" s="504" customFormat="1">
      <c r="X236" s="56"/>
      <c r="Y236" s="56"/>
      <c r="Z236" s="57"/>
      <c r="AA236" s="56"/>
      <c r="AB236" s="56"/>
      <c r="AC236" s="58"/>
      <c r="AD236" s="58"/>
      <c r="AE236" s="169"/>
    </row>
    <row r="237" spans="24:31" s="504" customFormat="1">
      <c r="X237" s="56"/>
      <c r="Y237" s="56"/>
      <c r="Z237" s="57"/>
      <c r="AA237" s="56"/>
      <c r="AB237" s="56"/>
      <c r="AC237" s="58"/>
      <c r="AD237" s="58"/>
      <c r="AE237" s="169"/>
    </row>
    <row r="238" spans="24:31" s="504" customFormat="1">
      <c r="X238" s="56"/>
      <c r="Y238" s="56"/>
      <c r="Z238" s="57"/>
      <c r="AA238" s="56"/>
      <c r="AB238" s="56"/>
      <c r="AC238" s="58"/>
      <c r="AD238" s="58"/>
      <c r="AE238" s="169"/>
    </row>
    <row r="239" spans="24:31" s="504" customFormat="1">
      <c r="X239" s="56"/>
      <c r="Y239" s="56"/>
      <c r="Z239" s="57"/>
      <c r="AA239" s="56"/>
      <c r="AB239" s="56"/>
      <c r="AC239" s="58"/>
      <c r="AD239" s="58"/>
      <c r="AE239" s="169"/>
    </row>
    <row r="240" spans="24:31" s="504" customFormat="1">
      <c r="X240" s="56"/>
      <c r="Y240" s="56"/>
      <c r="Z240" s="57"/>
      <c r="AA240" s="56"/>
      <c r="AB240" s="56"/>
      <c r="AC240" s="58"/>
      <c r="AD240" s="58"/>
      <c r="AE240" s="169"/>
    </row>
    <row r="241" spans="24:31" s="504" customFormat="1">
      <c r="X241" s="56"/>
      <c r="Y241" s="56"/>
      <c r="Z241" s="57"/>
      <c r="AA241" s="56"/>
      <c r="AB241" s="56"/>
      <c r="AC241" s="58"/>
      <c r="AD241" s="58"/>
      <c r="AE241" s="169"/>
    </row>
    <row r="242" spans="24:31" s="504" customFormat="1">
      <c r="X242" s="56"/>
      <c r="Y242" s="56"/>
      <c r="Z242" s="57"/>
      <c r="AA242" s="56"/>
      <c r="AB242" s="56"/>
      <c r="AC242" s="58"/>
      <c r="AD242" s="58"/>
      <c r="AE242" s="169"/>
    </row>
    <row r="243" spans="24:31" s="504" customFormat="1">
      <c r="X243" s="56"/>
      <c r="Y243" s="56"/>
      <c r="Z243" s="57"/>
      <c r="AA243" s="56"/>
      <c r="AB243" s="56"/>
      <c r="AC243" s="58"/>
      <c r="AD243" s="58"/>
      <c r="AE243" s="169"/>
    </row>
    <row r="244" spans="24:31" s="504" customFormat="1">
      <c r="X244" s="56"/>
      <c r="Y244" s="56"/>
      <c r="Z244" s="57"/>
      <c r="AA244" s="56"/>
      <c r="AB244" s="56"/>
      <c r="AC244" s="58"/>
      <c r="AD244" s="58"/>
      <c r="AE244" s="169"/>
    </row>
    <row r="245" spans="24:31" s="504" customFormat="1">
      <c r="X245" s="56"/>
      <c r="Y245" s="56"/>
      <c r="Z245" s="57"/>
      <c r="AA245" s="56"/>
      <c r="AB245" s="56"/>
      <c r="AC245" s="58"/>
      <c r="AD245" s="58"/>
      <c r="AE245" s="169"/>
    </row>
    <row r="246" spans="24:31" s="504" customFormat="1">
      <c r="X246" s="56"/>
      <c r="Y246" s="56"/>
      <c r="Z246" s="57"/>
      <c r="AA246" s="56"/>
      <c r="AB246" s="56"/>
      <c r="AC246" s="58"/>
      <c r="AD246" s="58"/>
      <c r="AE246" s="169"/>
    </row>
    <row r="247" spans="24:31" s="504" customFormat="1">
      <c r="X247" s="56"/>
      <c r="Y247" s="56"/>
      <c r="Z247" s="57"/>
      <c r="AA247" s="56"/>
      <c r="AB247" s="56"/>
      <c r="AC247" s="58"/>
      <c r="AD247" s="58"/>
      <c r="AE247" s="169"/>
    </row>
    <row r="248" spans="24:31" s="504" customFormat="1">
      <c r="X248" s="56"/>
      <c r="Y248" s="56"/>
      <c r="Z248" s="57"/>
      <c r="AA248" s="56"/>
      <c r="AB248" s="56"/>
      <c r="AC248" s="58"/>
      <c r="AD248" s="58"/>
      <c r="AE248" s="169"/>
    </row>
    <row r="249" spans="24:31" s="504" customFormat="1">
      <c r="X249" s="56"/>
      <c r="Y249" s="56"/>
      <c r="Z249" s="57"/>
      <c r="AA249" s="56"/>
      <c r="AB249" s="56"/>
      <c r="AC249" s="58"/>
      <c r="AD249" s="58"/>
      <c r="AE249" s="169"/>
    </row>
    <row r="250" spans="24:31" s="504" customFormat="1">
      <c r="X250" s="56"/>
      <c r="Y250" s="56"/>
      <c r="Z250" s="57"/>
      <c r="AA250" s="56"/>
      <c r="AB250" s="56"/>
      <c r="AC250" s="58"/>
      <c r="AD250" s="58"/>
      <c r="AE250" s="169"/>
    </row>
    <row r="251" spans="24:31" s="504" customFormat="1">
      <c r="X251" s="56"/>
      <c r="Y251" s="56"/>
      <c r="Z251" s="57"/>
      <c r="AA251" s="56"/>
      <c r="AB251" s="56"/>
      <c r="AC251" s="58"/>
      <c r="AD251" s="58"/>
      <c r="AE251" s="169"/>
    </row>
    <row r="252" spans="24:31" s="504" customFormat="1">
      <c r="X252" s="56"/>
      <c r="Y252" s="56"/>
      <c r="Z252" s="57"/>
      <c r="AA252" s="56"/>
      <c r="AB252" s="56"/>
      <c r="AC252" s="58"/>
      <c r="AD252" s="58"/>
      <c r="AE252" s="169"/>
    </row>
    <row r="253" spans="24:31" s="504" customFormat="1">
      <c r="X253" s="56"/>
      <c r="Y253" s="56"/>
      <c r="Z253" s="57"/>
      <c r="AA253" s="56"/>
      <c r="AB253" s="56"/>
      <c r="AC253" s="58"/>
      <c r="AD253" s="58"/>
      <c r="AE253" s="169"/>
    </row>
    <row r="254" spans="24:31" s="504" customFormat="1">
      <c r="X254" s="56"/>
      <c r="Y254" s="56"/>
      <c r="Z254" s="57"/>
      <c r="AA254" s="56"/>
      <c r="AB254" s="56"/>
      <c r="AC254" s="58"/>
      <c r="AD254" s="58"/>
      <c r="AE254" s="169"/>
    </row>
    <row r="255" spans="24:31" s="504" customFormat="1">
      <c r="X255" s="56"/>
      <c r="Y255" s="56"/>
      <c r="Z255" s="57"/>
      <c r="AA255" s="56"/>
      <c r="AB255" s="56"/>
      <c r="AC255" s="58"/>
      <c r="AD255" s="58"/>
      <c r="AE255" s="169"/>
    </row>
    <row r="256" spans="24:31" s="504" customFormat="1">
      <c r="X256" s="56"/>
      <c r="Y256" s="56"/>
      <c r="Z256" s="57"/>
      <c r="AA256" s="56"/>
      <c r="AB256" s="56"/>
      <c r="AC256" s="58"/>
      <c r="AD256" s="58"/>
      <c r="AE256" s="169"/>
    </row>
    <row r="257" spans="13:31" s="504" customFormat="1">
      <c r="X257" s="56"/>
      <c r="Y257" s="56"/>
      <c r="Z257" s="57"/>
      <c r="AA257" s="56"/>
      <c r="AB257" s="56"/>
      <c r="AC257" s="58"/>
      <c r="AD257" s="58"/>
      <c r="AE257" s="169"/>
    </row>
    <row r="258" spans="13:31" s="504" customFormat="1">
      <c r="X258" s="56"/>
      <c r="Y258" s="56"/>
      <c r="Z258" s="57"/>
      <c r="AA258" s="56"/>
      <c r="AB258" s="56"/>
      <c r="AC258" s="58"/>
      <c r="AD258" s="58"/>
      <c r="AE258" s="169"/>
    </row>
    <row r="259" spans="13:31" s="504" customFormat="1">
      <c r="X259" s="56"/>
      <c r="Y259" s="56"/>
      <c r="Z259" s="57"/>
      <c r="AA259" s="56"/>
      <c r="AB259" s="56"/>
      <c r="AC259" s="58"/>
      <c r="AD259" s="58"/>
      <c r="AE259" s="169"/>
    </row>
    <row r="260" spans="13:31" s="504" customFormat="1">
      <c r="X260" s="56"/>
      <c r="Y260" s="56"/>
      <c r="Z260" s="57"/>
      <c r="AA260" s="56"/>
      <c r="AB260" s="56"/>
      <c r="AC260" s="58"/>
      <c r="AD260" s="58"/>
      <c r="AE260" s="169"/>
    </row>
    <row r="261" spans="13:31">
      <c r="X261" s="56">
        <f>+'Ark1'!C1832</f>
        <v>2012</v>
      </c>
      <c r="Y261" s="56">
        <f>+'Ark1'!L1832</f>
        <v>11</v>
      </c>
      <c r="Z261" s="57" t="s">
        <v>37</v>
      </c>
      <c r="AA261" s="56">
        <f>+'Ark1'!Q1832</f>
        <v>56</v>
      </c>
      <c r="AB261" s="56">
        <f>+'Ark1'!R1832</f>
        <v>157</v>
      </c>
      <c r="AC261" s="58">
        <f>+'Ark1'!T1832</f>
        <v>7.2929936305732497</v>
      </c>
      <c r="AD261" s="58">
        <f>+'Ark1'!W1832</f>
        <v>7.6433121019108308</v>
      </c>
      <c r="AE261" s="169">
        <f t="shared" si="2"/>
        <v>2.8035714285714284</v>
      </c>
    </row>
    <row r="262" spans="13:31">
      <c r="X262" s="56">
        <f>+'Ark1'!C1833</f>
        <v>2012</v>
      </c>
      <c r="Y262" s="56">
        <f>+'Ark1'!L1833</f>
        <v>12</v>
      </c>
      <c r="Z262" s="57" t="s">
        <v>38</v>
      </c>
      <c r="AA262" s="56">
        <f>+'Ark1'!Q1833</f>
        <v>17</v>
      </c>
      <c r="AB262" s="56">
        <f>+'Ark1'!R1833</f>
        <v>38</v>
      </c>
      <c r="AC262" s="58">
        <f>+'Ark1'!T1833</f>
        <v>6.8157894736842115</v>
      </c>
      <c r="AD262" s="58">
        <f>+'Ark1'!W1833</f>
        <v>13.157894736842103</v>
      </c>
      <c r="AE262" s="169">
        <f t="shared" si="2"/>
        <v>2.2352941176470589</v>
      </c>
    </row>
    <row r="263" spans="13:31">
      <c r="M263" s="3" t="s">
        <v>590</v>
      </c>
      <c r="X263" s="56">
        <f>+'Ark1'!C1834</f>
        <v>2012</v>
      </c>
      <c r="Y263" s="56">
        <f>+'Ark1'!L1834</f>
        <v>13</v>
      </c>
      <c r="Z263" s="57" t="s">
        <v>39</v>
      </c>
      <c r="AA263" s="56">
        <f>+'Ark1'!Q1834</f>
        <v>4</v>
      </c>
      <c r="AB263" s="56">
        <f>+'Ark1'!R1834</f>
        <v>7</v>
      </c>
      <c r="AC263" s="58">
        <f>+'Ark1'!T1834</f>
        <v>7</v>
      </c>
      <c r="AD263" s="58">
        <f>+'Ark1'!W1834</f>
        <v>14.285714285714288</v>
      </c>
      <c r="AE263" s="169">
        <f t="shared" ref="AE263:AE326" si="3">+AB263/AA263</f>
        <v>1.75</v>
      </c>
    </row>
    <row r="264" spans="13:31">
      <c r="M264">
        <v>2</v>
      </c>
      <c r="N264" s="309" t="s">
        <v>100</v>
      </c>
      <c r="X264" s="56">
        <f>+'Ark1'!C1835</f>
        <v>2012</v>
      </c>
      <c r="Y264" s="56">
        <f>+'Ark1'!L1835</f>
        <v>14</v>
      </c>
      <c r="Z264" s="57" t="s">
        <v>410</v>
      </c>
      <c r="AA264" s="56">
        <f>+'Ark1'!Q1835</f>
        <v>3</v>
      </c>
      <c r="AB264" s="56">
        <f>+'Ark1'!R1835</f>
        <v>4</v>
      </c>
      <c r="AC264" s="58">
        <f>+'Ark1'!T1835</f>
        <v>6.75</v>
      </c>
      <c r="AD264" s="58">
        <f>+'Ark1'!W1835</f>
        <v>0</v>
      </c>
      <c r="AE264" s="169">
        <f t="shared" si="3"/>
        <v>1.3333333333333333</v>
      </c>
    </row>
    <row r="265" spans="13:31">
      <c r="M265">
        <v>3</v>
      </c>
      <c r="N265" s="3" t="s">
        <v>101</v>
      </c>
      <c r="X265" s="56">
        <f>+'Ark1'!C1836</f>
        <v>2012</v>
      </c>
      <c r="Y265" s="56">
        <f>+'Ark1'!L1836</f>
        <v>15</v>
      </c>
      <c r="Z265" s="57" t="s">
        <v>40</v>
      </c>
      <c r="AA265" s="56">
        <f>+'Ark1'!Q1836</f>
        <v>0</v>
      </c>
      <c r="AB265" s="56">
        <f>+'Ark1'!R1836</f>
        <v>0</v>
      </c>
      <c r="AC265" s="58">
        <f>+'Ark1'!T1836</f>
        <v>0</v>
      </c>
      <c r="AD265" s="58">
        <f>+'Ark1'!W1836</f>
        <v>0</v>
      </c>
      <c r="AE265" s="169" t="e">
        <f t="shared" si="3"/>
        <v>#DIV/0!</v>
      </c>
    </row>
    <row r="266" spans="13:31">
      <c r="M266">
        <v>4</v>
      </c>
      <c r="N266" s="3" t="s">
        <v>102</v>
      </c>
      <c r="X266">
        <f>+'Ark1'!C1837</f>
        <v>2011</v>
      </c>
      <c r="Y266">
        <f>+'Ark1'!L1837</f>
        <v>1</v>
      </c>
      <c r="Z266" s="3" t="s">
        <v>28</v>
      </c>
      <c r="AA266">
        <f>+'Ark1'!Q1837</f>
        <v>1</v>
      </c>
      <c r="AB266">
        <f>+'Ark1'!R1837</f>
        <v>1</v>
      </c>
      <c r="AC266" s="1">
        <f>+'Ark1'!T1837</f>
        <v>1</v>
      </c>
      <c r="AD266" s="1">
        <f>+'Ark1'!W1837</f>
        <v>0</v>
      </c>
      <c r="AE266" s="102">
        <f t="shared" si="3"/>
        <v>1</v>
      </c>
    </row>
    <row r="267" spans="13:31">
      <c r="M267">
        <v>5</v>
      </c>
      <c r="N267" s="309" t="s">
        <v>103</v>
      </c>
      <c r="X267">
        <f>+'Ark1'!C1838</f>
        <v>2011</v>
      </c>
      <c r="Y267">
        <f>+'Ark1'!L1838</f>
        <v>2</v>
      </c>
      <c r="Z267" s="3" t="s">
        <v>29</v>
      </c>
      <c r="AA267">
        <f>+'Ark1'!Q1838</f>
        <v>5</v>
      </c>
      <c r="AB267">
        <f>+'Ark1'!R1838</f>
        <v>4</v>
      </c>
      <c r="AC267" s="1">
        <f>+'Ark1'!T1838</f>
        <v>2</v>
      </c>
      <c r="AD267" s="1">
        <f>+'Ark1'!W1838</f>
        <v>0</v>
      </c>
      <c r="AE267" s="102">
        <f t="shared" si="3"/>
        <v>0.8</v>
      </c>
    </row>
    <row r="268" spans="13:31">
      <c r="M268">
        <v>6</v>
      </c>
      <c r="N268" s="3" t="s">
        <v>104</v>
      </c>
      <c r="X268">
        <f>+'Ark1'!C1839</f>
        <v>2011</v>
      </c>
      <c r="Y268">
        <f>+'Ark1'!L1839</f>
        <v>3</v>
      </c>
      <c r="Z268" s="3" t="s">
        <v>30</v>
      </c>
      <c r="AA268">
        <f>+'Ark1'!Q1839</f>
        <v>8</v>
      </c>
      <c r="AB268">
        <f>+'Ark1'!R1839</f>
        <v>16</v>
      </c>
      <c r="AC268" s="1">
        <f>+'Ark1'!T1839</f>
        <v>2.75</v>
      </c>
      <c r="AD268" s="1">
        <f>+'Ark1'!W1839</f>
        <v>0</v>
      </c>
      <c r="AE268" s="102">
        <f t="shared" si="3"/>
        <v>2</v>
      </c>
    </row>
    <row r="269" spans="13:31">
      <c r="X269">
        <f>+'Ark1'!C1840</f>
        <v>2011</v>
      </c>
      <c r="Y269">
        <f>+'Ark1'!L1840</f>
        <v>4</v>
      </c>
      <c r="Z269" s="3" t="s">
        <v>31</v>
      </c>
      <c r="AA269">
        <f>+'Ark1'!Q1840</f>
        <v>13</v>
      </c>
      <c r="AB269">
        <f>+'Ark1'!R1840</f>
        <v>26</v>
      </c>
      <c r="AC269" s="1">
        <f>+'Ark1'!T1840</f>
        <v>3.6153846153846145</v>
      </c>
      <c r="AD269" s="1">
        <f>+'Ark1'!W1840</f>
        <v>0</v>
      </c>
      <c r="AE269" s="102">
        <f t="shared" si="3"/>
        <v>2</v>
      </c>
    </row>
    <row r="270" spans="13:31">
      <c r="X270">
        <f>+'Ark1'!C1841</f>
        <v>2011</v>
      </c>
      <c r="Y270">
        <f>+'Ark1'!L1841</f>
        <v>5</v>
      </c>
      <c r="Z270" s="3" t="s">
        <v>409</v>
      </c>
      <c r="AA270">
        <f>+'Ark1'!Q1841</f>
        <v>41</v>
      </c>
      <c r="AB270">
        <f>+'Ark1'!R1841</f>
        <v>62</v>
      </c>
      <c r="AC270" s="1">
        <f>+'Ark1'!T1841</f>
        <v>4.1129032258064511</v>
      </c>
      <c r="AD270" s="1">
        <f>+'Ark1'!W1841</f>
        <v>1.6129032258064513</v>
      </c>
      <c r="AE270" s="102">
        <f t="shared" si="3"/>
        <v>1.5121951219512195</v>
      </c>
    </row>
    <row r="271" spans="13:31">
      <c r="X271">
        <f>+'Ark1'!C1842</f>
        <v>2011</v>
      </c>
      <c r="Y271">
        <f>+'Ark1'!L1842</f>
        <v>6</v>
      </c>
      <c r="Z271" s="3" t="s">
        <v>32</v>
      </c>
      <c r="AA271">
        <f>+'Ark1'!Q1842</f>
        <v>58</v>
      </c>
      <c r="AB271">
        <f>+'Ark1'!R1842</f>
        <v>103</v>
      </c>
      <c r="AC271" s="1">
        <f>+'Ark1'!T1842</f>
        <v>5.1553398058252418</v>
      </c>
      <c r="AD271" s="1">
        <f>+'Ark1'!W1842</f>
        <v>2.912621359223301</v>
      </c>
      <c r="AE271" s="102">
        <f t="shared" si="3"/>
        <v>1.7758620689655173</v>
      </c>
    </row>
    <row r="272" spans="13:31">
      <c r="X272">
        <f>+'Ark1'!C1843</f>
        <v>2011</v>
      </c>
      <c r="Y272">
        <f>+'Ark1'!L1843</f>
        <v>7</v>
      </c>
      <c r="Z272" s="3" t="s">
        <v>33</v>
      </c>
      <c r="AA272">
        <f>+'Ark1'!Q1843</f>
        <v>81</v>
      </c>
      <c r="AB272">
        <f>+'Ark1'!R1843</f>
        <v>187</v>
      </c>
      <c r="AC272" s="1">
        <f>+'Ark1'!T1843</f>
        <v>5.2459893048128334</v>
      </c>
      <c r="AD272" s="1">
        <f>+'Ark1'!W1843</f>
        <v>2.1390374331550803</v>
      </c>
      <c r="AE272" s="102">
        <f t="shared" si="3"/>
        <v>2.308641975308642</v>
      </c>
    </row>
    <row r="273" spans="24:31">
      <c r="X273">
        <f>+'Ark1'!C1844</f>
        <v>2011</v>
      </c>
      <c r="Y273">
        <f>+'Ark1'!L1844</f>
        <v>8</v>
      </c>
      <c r="Z273" s="3" t="s">
        <v>34</v>
      </c>
      <c r="AA273">
        <f>+'Ark1'!Q1844</f>
        <v>137</v>
      </c>
      <c r="AB273">
        <f>+'Ark1'!R1844</f>
        <v>586</v>
      </c>
      <c r="AC273" s="1">
        <f>+'Ark1'!T1844</f>
        <v>6.1552901023890803</v>
      </c>
      <c r="AD273" s="1">
        <f>+'Ark1'!W1844</f>
        <v>3.2423208191126278</v>
      </c>
      <c r="AE273" s="102">
        <f t="shared" si="3"/>
        <v>4.2773722627737225</v>
      </c>
    </row>
    <row r="274" spans="24:31">
      <c r="X274">
        <f>+'Ark1'!C1845</f>
        <v>2011</v>
      </c>
      <c r="Y274">
        <f>+'Ark1'!L1845</f>
        <v>9</v>
      </c>
      <c r="Z274" s="3" t="s">
        <v>35</v>
      </c>
      <c r="AA274">
        <f>+'Ark1'!Q1845</f>
        <v>139</v>
      </c>
      <c r="AB274">
        <f>+'Ark1'!R1845</f>
        <v>599</v>
      </c>
      <c r="AC274" s="1">
        <f>+'Ark1'!T1845</f>
        <v>6.7913188647746257</v>
      </c>
      <c r="AD274" s="1">
        <f>+'Ark1'!W1845</f>
        <v>9.0150250417362265</v>
      </c>
      <c r="AE274" s="102">
        <f t="shared" si="3"/>
        <v>4.3093525179856114</v>
      </c>
    </row>
    <row r="275" spans="24:31">
      <c r="X275">
        <f>+'Ark1'!C1846</f>
        <v>2011</v>
      </c>
      <c r="Y275">
        <f>+'Ark1'!L1846</f>
        <v>10</v>
      </c>
      <c r="Z275" s="3" t="s">
        <v>36</v>
      </c>
      <c r="AA275">
        <f>+'Ark1'!Q1846</f>
        <v>100</v>
      </c>
      <c r="AB275">
        <f>+'Ark1'!R1846</f>
        <v>313</v>
      </c>
      <c r="AC275" s="1">
        <f>+'Ark1'!T1846</f>
        <v>6.9648562300319492</v>
      </c>
      <c r="AD275" s="1">
        <f>+'Ark1'!W1846</f>
        <v>17.891373801916931</v>
      </c>
      <c r="AE275" s="102">
        <f t="shared" si="3"/>
        <v>3.13</v>
      </c>
    </row>
    <row r="276" spans="24:31">
      <c r="X276">
        <f>+'Ark1'!C1847</f>
        <v>2011</v>
      </c>
      <c r="Y276">
        <f>+'Ark1'!L1847</f>
        <v>11</v>
      </c>
      <c r="Z276" s="3" t="s">
        <v>37</v>
      </c>
      <c r="AA276">
        <f>+'Ark1'!Q1847</f>
        <v>60</v>
      </c>
      <c r="AB276">
        <f>+'Ark1'!R1847</f>
        <v>137</v>
      </c>
      <c r="AC276" s="1">
        <f>+'Ark1'!T1847</f>
        <v>6.9708029197080306</v>
      </c>
      <c r="AD276" s="1">
        <f>+'Ark1'!W1847</f>
        <v>13.868613138686133</v>
      </c>
      <c r="AE276" s="102">
        <f t="shared" si="3"/>
        <v>2.2833333333333332</v>
      </c>
    </row>
    <row r="277" spans="24:31">
      <c r="X277">
        <f>+'Ark1'!C1848</f>
        <v>2011</v>
      </c>
      <c r="Y277">
        <f>+'Ark1'!L1848</f>
        <v>12</v>
      </c>
      <c r="Z277" s="3" t="s">
        <v>38</v>
      </c>
      <c r="AA277">
        <f>+'Ark1'!Q1848</f>
        <v>22</v>
      </c>
      <c r="AB277">
        <f>+'Ark1'!R1848</f>
        <v>34</v>
      </c>
      <c r="AC277" s="1">
        <f>+'Ark1'!T1848</f>
        <v>6.7352941176470607</v>
      </c>
      <c r="AD277" s="1">
        <f>+'Ark1'!W1848</f>
        <v>14.705882352941178</v>
      </c>
      <c r="AE277" s="102">
        <f t="shared" si="3"/>
        <v>1.5454545454545454</v>
      </c>
    </row>
    <row r="278" spans="24:31">
      <c r="X278">
        <f>+'Ark1'!C1849</f>
        <v>2011</v>
      </c>
      <c r="Y278">
        <f>+'Ark1'!L1849</f>
        <v>13</v>
      </c>
      <c r="Z278" s="3" t="s">
        <v>39</v>
      </c>
      <c r="AA278">
        <f>+'Ark1'!Q1849</f>
        <v>8</v>
      </c>
      <c r="AB278">
        <f>+'Ark1'!R1849</f>
        <v>9</v>
      </c>
      <c r="AC278" s="1">
        <f>+'Ark1'!T1849</f>
        <v>6.7777777777777777</v>
      </c>
      <c r="AD278" s="1">
        <f>+'Ark1'!W1849</f>
        <v>22.222222222222225</v>
      </c>
      <c r="AE278" s="102">
        <f t="shared" si="3"/>
        <v>1.125</v>
      </c>
    </row>
    <row r="279" spans="24:31">
      <c r="X279">
        <f>+'Ark1'!C1850</f>
        <v>2011</v>
      </c>
      <c r="Y279">
        <f>+'Ark1'!L1850</f>
        <v>14</v>
      </c>
      <c r="Z279" s="3" t="s">
        <v>410</v>
      </c>
      <c r="AA279">
        <f>+'Ark1'!Q1850</f>
        <v>1</v>
      </c>
      <c r="AB279">
        <f>+'Ark1'!R1850</f>
        <v>1</v>
      </c>
      <c r="AC279" s="1">
        <f>+'Ark1'!T1850</f>
        <v>9</v>
      </c>
      <c r="AD279" s="1">
        <f>+'Ark1'!W1850</f>
        <v>100</v>
      </c>
      <c r="AE279" s="102">
        <f t="shared" si="3"/>
        <v>1</v>
      </c>
    </row>
    <row r="280" spans="24:31">
      <c r="X280">
        <f>+'Ark1'!C1851</f>
        <v>2011</v>
      </c>
      <c r="Y280">
        <f>+'Ark1'!L1851</f>
        <v>15</v>
      </c>
      <c r="Z280" s="3" t="s">
        <v>40</v>
      </c>
      <c r="AA280">
        <f>+'Ark1'!Q1851</f>
        <v>0</v>
      </c>
      <c r="AB280">
        <f>+'Ark1'!R1851</f>
        <v>0</v>
      </c>
      <c r="AC280" s="1">
        <f>+'Ark1'!T1851</f>
        <v>0</v>
      </c>
      <c r="AD280" s="1">
        <f>+'Ark1'!W1851</f>
        <v>0</v>
      </c>
      <c r="AE280" s="102" t="e">
        <f t="shared" si="3"/>
        <v>#DIV/0!</v>
      </c>
    </row>
    <row r="281" spans="24:31">
      <c r="X281" s="56">
        <f>+'Ark1'!C1852</f>
        <v>2010</v>
      </c>
      <c r="Y281" s="56">
        <f>+'Ark1'!L1852</f>
        <v>1</v>
      </c>
      <c r="Z281" s="57" t="s">
        <v>28</v>
      </c>
      <c r="AA281" s="56">
        <f>+'Ark1'!Q1852</f>
        <v>0</v>
      </c>
      <c r="AB281" s="56">
        <f>+'Ark1'!R1852</f>
        <v>0</v>
      </c>
      <c r="AC281" s="58">
        <f>+'Ark1'!T1852</f>
        <v>0</v>
      </c>
      <c r="AD281" s="58">
        <f>+'Ark1'!W1852</f>
        <v>0</v>
      </c>
      <c r="AE281" s="169" t="e">
        <f t="shared" si="3"/>
        <v>#DIV/0!</v>
      </c>
    </row>
    <row r="282" spans="24:31">
      <c r="X282" s="56">
        <f>+'Ark1'!C1853</f>
        <v>2010</v>
      </c>
      <c r="Y282" s="56">
        <f>+'Ark1'!L1853</f>
        <v>2</v>
      </c>
      <c r="Z282" s="57" t="s">
        <v>29</v>
      </c>
      <c r="AA282" s="56">
        <f>+'Ark1'!Q1853</f>
        <v>1</v>
      </c>
      <c r="AB282" s="56">
        <f>+'Ark1'!R1853</f>
        <v>1</v>
      </c>
      <c r="AC282" s="58">
        <f>+'Ark1'!T1853</f>
        <v>3</v>
      </c>
      <c r="AD282" s="58">
        <f>+'Ark1'!W1853</f>
        <v>0</v>
      </c>
      <c r="AE282" s="169">
        <f t="shared" si="3"/>
        <v>1</v>
      </c>
    </row>
    <row r="283" spans="24:31">
      <c r="X283" s="56">
        <f>+'Ark1'!C1854</f>
        <v>2010</v>
      </c>
      <c r="Y283" s="56">
        <f>+'Ark1'!L1854</f>
        <v>3</v>
      </c>
      <c r="Z283" s="57" t="s">
        <v>30</v>
      </c>
      <c r="AA283" s="56">
        <f>+'Ark1'!Q1854</f>
        <v>5</v>
      </c>
      <c r="AB283" s="56">
        <f>+'Ark1'!R1854</f>
        <v>4</v>
      </c>
      <c r="AC283" s="58">
        <f>+'Ark1'!T1854</f>
        <v>2.75</v>
      </c>
      <c r="AD283" s="58">
        <f>+'Ark1'!W1854</f>
        <v>0</v>
      </c>
      <c r="AE283" s="169">
        <f t="shared" si="3"/>
        <v>0.8</v>
      </c>
    </row>
    <row r="284" spans="24:31">
      <c r="X284" s="56">
        <f>+'Ark1'!C1855</f>
        <v>2010</v>
      </c>
      <c r="Y284" s="56">
        <f>+'Ark1'!L1855</f>
        <v>4</v>
      </c>
      <c r="Z284" s="57" t="s">
        <v>31</v>
      </c>
      <c r="AA284" s="56">
        <f>+'Ark1'!Q1855</f>
        <v>10</v>
      </c>
      <c r="AB284" s="56">
        <f>+'Ark1'!R1855</f>
        <v>13</v>
      </c>
      <c r="AC284" s="58">
        <f>+'Ark1'!T1855</f>
        <v>3.7692307692307687</v>
      </c>
      <c r="AD284" s="58">
        <f>+'Ark1'!W1855</f>
        <v>0</v>
      </c>
      <c r="AE284" s="169">
        <f t="shared" si="3"/>
        <v>1.3</v>
      </c>
    </row>
    <row r="285" spans="24:31">
      <c r="X285" s="56">
        <f>+'Ark1'!C1856</f>
        <v>2010</v>
      </c>
      <c r="Y285" s="56">
        <f>+'Ark1'!L1856</f>
        <v>5</v>
      </c>
      <c r="Z285" s="57" t="s">
        <v>409</v>
      </c>
      <c r="AA285" s="56">
        <f>+'Ark1'!Q1856</f>
        <v>29</v>
      </c>
      <c r="AB285" s="56">
        <f>+'Ark1'!R1856</f>
        <v>43</v>
      </c>
      <c r="AC285" s="58">
        <f>+'Ark1'!T1856</f>
        <v>4.5581395348837219</v>
      </c>
      <c r="AD285" s="58">
        <f>+'Ark1'!W1856</f>
        <v>0</v>
      </c>
      <c r="AE285" s="169">
        <f t="shared" si="3"/>
        <v>1.4827586206896552</v>
      </c>
    </row>
    <row r="286" spans="24:31">
      <c r="X286" s="56">
        <f>+'Ark1'!C1857</f>
        <v>2010</v>
      </c>
      <c r="Y286" s="56">
        <f>+'Ark1'!L1857</f>
        <v>6</v>
      </c>
      <c r="Z286" s="57" t="s">
        <v>32</v>
      </c>
      <c r="AA286" s="56">
        <f>+'Ark1'!Q1857</f>
        <v>50</v>
      </c>
      <c r="AB286" s="56">
        <f>+'Ark1'!R1857</f>
        <v>87</v>
      </c>
      <c r="AC286" s="58">
        <f>+'Ark1'!T1857</f>
        <v>5.3333333333333321</v>
      </c>
      <c r="AD286" s="58">
        <f>+'Ark1'!W1857</f>
        <v>1.149425287356322</v>
      </c>
      <c r="AE286" s="169">
        <f t="shared" si="3"/>
        <v>1.74</v>
      </c>
    </row>
    <row r="287" spans="24:31">
      <c r="X287" s="56">
        <f>+'Ark1'!C1858</f>
        <v>2010</v>
      </c>
      <c r="Y287" s="56">
        <f>+'Ark1'!L1858</f>
        <v>7</v>
      </c>
      <c r="Z287" s="57" t="s">
        <v>33</v>
      </c>
      <c r="AA287" s="56">
        <f>+'Ark1'!Q1858</f>
        <v>77</v>
      </c>
      <c r="AB287" s="56">
        <f>+'Ark1'!R1858</f>
        <v>167</v>
      </c>
      <c r="AC287" s="58">
        <f>+'Ark1'!T1858</f>
        <v>5.676646706586828</v>
      </c>
      <c r="AD287" s="58">
        <f>+'Ark1'!W1858</f>
        <v>0.59880239520958101</v>
      </c>
      <c r="AE287" s="169">
        <f t="shared" si="3"/>
        <v>2.168831168831169</v>
      </c>
    </row>
    <row r="288" spans="24:31">
      <c r="X288" s="56">
        <f>+'Ark1'!C1859</f>
        <v>2010</v>
      </c>
      <c r="Y288" s="56">
        <f>+'Ark1'!L1859</f>
        <v>8</v>
      </c>
      <c r="Z288" s="57" t="s">
        <v>34</v>
      </c>
      <c r="AA288" s="56">
        <f>+'Ark1'!Q1859</f>
        <v>124</v>
      </c>
      <c r="AB288" s="56">
        <f>+'Ark1'!R1859</f>
        <v>489</v>
      </c>
      <c r="AC288" s="58">
        <f>+'Ark1'!T1859</f>
        <v>6.3885480572597118</v>
      </c>
      <c r="AD288" s="58">
        <f>+'Ark1'!W1859</f>
        <v>2.4539877300613497</v>
      </c>
      <c r="AE288" s="169">
        <f t="shared" si="3"/>
        <v>3.943548387096774</v>
      </c>
    </row>
    <row r="289" spans="24:31">
      <c r="X289" s="56">
        <f>+'Ark1'!C1860</f>
        <v>2010</v>
      </c>
      <c r="Y289" s="56">
        <f>+'Ark1'!L1860</f>
        <v>9</v>
      </c>
      <c r="Z289" s="57" t="s">
        <v>35</v>
      </c>
      <c r="AA289" s="56">
        <f>+'Ark1'!Q1860</f>
        <v>131</v>
      </c>
      <c r="AB289" s="56">
        <f>+'Ark1'!R1860</f>
        <v>546</v>
      </c>
      <c r="AC289" s="58">
        <f>+'Ark1'!T1860</f>
        <v>7.0329670329670311</v>
      </c>
      <c r="AD289" s="58">
        <f>+'Ark1'!W1860</f>
        <v>7.1428571428571441</v>
      </c>
      <c r="AE289" s="169">
        <f t="shared" si="3"/>
        <v>4.1679389312977095</v>
      </c>
    </row>
    <row r="290" spans="24:31">
      <c r="X290" s="56">
        <f>+'Ark1'!C1861</f>
        <v>2010</v>
      </c>
      <c r="Y290" s="56">
        <f>+'Ark1'!L1861</f>
        <v>10</v>
      </c>
      <c r="Z290" s="57" t="s">
        <v>36</v>
      </c>
      <c r="AA290" s="56">
        <f>+'Ark1'!Q1861</f>
        <v>86</v>
      </c>
      <c r="AB290" s="56">
        <f>+'Ark1'!R1861</f>
        <v>276</v>
      </c>
      <c r="AC290" s="58">
        <f>+'Ark1'!T1861</f>
        <v>7.1195652173913064</v>
      </c>
      <c r="AD290" s="58">
        <f>+'Ark1'!W1861</f>
        <v>5.7971014492753614</v>
      </c>
      <c r="AE290" s="169">
        <f t="shared" si="3"/>
        <v>3.2093023255813953</v>
      </c>
    </row>
    <row r="291" spans="24:31">
      <c r="X291" s="56">
        <f>+'Ark1'!C1862</f>
        <v>2010</v>
      </c>
      <c r="Y291" s="56">
        <f>+'Ark1'!L1862</f>
        <v>11</v>
      </c>
      <c r="Z291" s="57" t="s">
        <v>37</v>
      </c>
      <c r="AA291" s="56">
        <f>+'Ark1'!Q1862</f>
        <v>68</v>
      </c>
      <c r="AB291" s="56">
        <f>+'Ark1'!R1862</f>
        <v>188</v>
      </c>
      <c r="AC291" s="58">
        <f>+'Ark1'!T1862</f>
        <v>7.122340425531914</v>
      </c>
      <c r="AD291" s="58">
        <f>+'Ark1'!W1862</f>
        <v>7.4468085106382995</v>
      </c>
      <c r="AE291" s="169">
        <f t="shared" si="3"/>
        <v>2.7647058823529411</v>
      </c>
    </row>
    <row r="292" spans="24:31">
      <c r="X292" s="56">
        <f>+'Ark1'!C1863</f>
        <v>2010</v>
      </c>
      <c r="Y292" s="56">
        <f>+'Ark1'!L1863</f>
        <v>12</v>
      </c>
      <c r="Z292" s="57" t="s">
        <v>38</v>
      </c>
      <c r="AA292" s="56">
        <f>+'Ark1'!Q1863</f>
        <v>21</v>
      </c>
      <c r="AB292" s="56">
        <f>+'Ark1'!R1863</f>
        <v>41</v>
      </c>
      <c r="AC292" s="58">
        <f>+'Ark1'!T1863</f>
        <v>7.2439024390243887</v>
      </c>
      <c r="AD292" s="58">
        <f>+'Ark1'!W1863</f>
        <v>14.634146341463419</v>
      </c>
      <c r="AE292" s="169">
        <f t="shared" si="3"/>
        <v>1.9523809523809523</v>
      </c>
    </row>
    <row r="293" spans="24:31">
      <c r="X293" s="56">
        <f>+'Ark1'!C1864</f>
        <v>2010</v>
      </c>
      <c r="Y293" s="56">
        <f>+'Ark1'!L1864</f>
        <v>13</v>
      </c>
      <c r="Z293" s="57" t="s">
        <v>39</v>
      </c>
      <c r="AA293" s="56">
        <f>+'Ark1'!Q1864</f>
        <v>4</v>
      </c>
      <c r="AB293" s="56">
        <f>+'Ark1'!R1864</f>
        <v>7</v>
      </c>
      <c r="AC293" s="58">
        <f>+'Ark1'!T1864</f>
        <v>6.5714285714285694</v>
      </c>
      <c r="AD293" s="58">
        <f>+'Ark1'!W1864</f>
        <v>14.285714285714288</v>
      </c>
      <c r="AE293" s="169">
        <f t="shared" si="3"/>
        <v>1.75</v>
      </c>
    </row>
    <row r="294" spans="24:31">
      <c r="X294" s="56">
        <f>+'Ark1'!C1865</f>
        <v>2010</v>
      </c>
      <c r="Y294" s="56">
        <f>+'Ark1'!L1865</f>
        <v>14</v>
      </c>
      <c r="Z294" s="57" t="s">
        <v>410</v>
      </c>
      <c r="AA294" s="56">
        <f>+'Ark1'!Q1865</f>
        <v>1</v>
      </c>
      <c r="AB294" s="56">
        <f>+'Ark1'!R1865</f>
        <v>1</v>
      </c>
      <c r="AC294" s="58">
        <f>+'Ark1'!T1865</f>
        <v>5</v>
      </c>
      <c r="AD294" s="58">
        <f>+'Ark1'!W1865</f>
        <v>0</v>
      </c>
      <c r="AE294" s="169">
        <f t="shared" si="3"/>
        <v>1</v>
      </c>
    </row>
    <row r="295" spans="24:31">
      <c r="X295" s="56">
        <f>+'Ark1'!C1866</f>
        <v>2010</v>
      </c>
      <c r="Y295" s="56">
        <f>+'Ark1'!L1866</f>
        <v>15</v>
      </c>
      <c r="Z295" s="57" t="s">
        <v>40</v>
      </c>
      <c r="AA295" s="56">
        <f>+'Ark1'!Q1866</f>
        <v>0</v>
      </c>
      <c r="AB295" s="56">
        <f>+'Ark1'!R1866</f>
        <v>0</v>
      </c>
      <c r="AC295" s="58">
        <f>+'Ark1'!T1866</f>
        <v>0</v>
      </c>
      <c r="AD295" s="58">
        <f>+'Ark1'!W1866</f>
        <v>0</v>
      </c>
      <c r="AE295" s="169" t="e">
        <f t="shared" si="3"/>
        <v>#DIV/0!</v>
      </c>
    </row>
    <row r="296" spans="24:31">
      <c r="X296">
        <f>+'Ark1'!C1867</f>
        <v>2009</v>
      </c>
      <c r="Y296">
        <f>+'Ark1'!L1867</f>
        <v>1</v>
      </c>
      <c r="Z296" s="3" t="s">
        <v>28</v>
      </c>
      <c r="AA296">
        <f>+'Ark1'!Q1867</f>
        <v>0</v>
      </c>
      <c r="AB296">
        <f>+'Ark1'!R1867</f>
        <v>0</v>
      </c>
      <c r="AC296" s="1">
        <f>+'Ark1'!T1867</f>
        <v>0</v>
      </c>
      <c r="AD296" s="1">
        <f>+'Ark1'!W1867</f>
        <v>0</v>
      </c>
      <c r="AE296" s="102" t="e">
        <f t="shared" si="3"/>
        <v>#DIV/0!</v>
      </c>
    </row>
    <row r="297" spans="24:31">
      <c r="X297">
        <f>+'Ark1'!C1868</f>
        <v>2009</v>
      </c>
      <c r="Y297">
        <f>+'Ark1'!L1868</f>
        <v>2</v>
      </c>
      <c r="Z297" s="3" t="s">
        <v>29</v>
      </c>
      <c r="AA297">
        <f>+'Ark1'!Q1868</f>
        <v>0</v>
      </c>
      <c r="AB297">
        <f>+'Ark1'!R1868</f>
        <v>0</v>
      </c>
      <c r="AC297" s="1">
        <f>+'Ark1'!T1868</f>
        <v>0</v>
      </c>
      <c r="AD297" s="1">
        <f>+'Ark1'!W1868</f>
        <v>0</v>
      </c>
      <c r="AE297" s="102" t="e">
        <f t="shared" si="3"/>
        <v>#DIV/0!</v>
      </c>
    </row>
    <row r="298" spans="24:31">
      <c r="X298">
        <f>+'Ark1'!C1869</f>
        <v>2009</v>
      </c>
      <c r="Y298">
        <f>+'Ark1'!L1869</f>
        <v>3</v>
      </c>
      <c r="Z298" s="3" t="s">
        <v>30</v>
      </c>
      <c r="AA298">
        <f>+'Ark1'!Q1869</f>
        <v>2</v>
      </c>
      <c r="AB298">
        <f>+'Ark1'!R1869</f>
        <v>2</v>
      </c>
      <c r="AC298" s="1">
        <f>+'Ark1'!T1869</f>
        <v>2</v>
      </c>
      <c r="AD298" s="1">
        <f>+'Ark1'!W1869</f>
        <v>0</v>
      </c>
      <c r="AE298" s="102">
        <f t="shared" si="3"/>
        <v>1</v>
      </c>
    </row>
    <row r="299" spans="24:31">
      <c r="X299">
        <f>+'Ark1'!C1870</f>
        <v>2009</v>
      </c>
      <c r="Y299">
        <f>+'Ark1'!L1870</f>
        <v>4</v>
      </c>
      <c r="Z299" s="3" t="s">
        <v>31</v>
      </c>
      <c r="AA299">
        <f>+'Ark1'!Q1870</f>
        <v>14</v>
      </c>
      <c r="AB299">
        <f>+'Ark1'!R1870</f>
        <v>18</v>
      </c>
      <c r="AC299" s="1">
        <f>+'Ark1'!T1870</f>
        <v>3.6666666666666656</v>
      </c>
      <c r="AD299" s="1">
        <f>+'Ark1'!W1870</f>
        <v>0</v>
      </c>
      <c r="AE299" s="102">
        <f t="shared" si="3"/>
        <v>1.2857142857142858</v>
      </c>
    </row>
    <row r="300" spans="24:31">
      <c r="X300">
        <f>+'Ark1'!C1871</f>
        <v>2009</v>
      </c>
      <c r="Y300">
        <f>+'Ark1'!L1871</f>
        <v>5</v>
      </c>
      <c r="Z300" s="3" t="s">
        <v>409</v>
      </c>
      <c r="AA300">
        <f>+'Ark1'!Q1871</f>
        <v>42</v>
      </c>
      <c r="AB300">
        <f>+'Ark1'!R1871</f>
        <v>108</v>
      </c>
      <c r="AC300" s="1">
        <f>+'Ark1'!T1871</f>
        <v>4.8240740740740735</v>
      </c>
      <c r="AD300" s="1">
        <f>+'Ark1'!W1871</f>
        <v>0</v>
      </c>
      <c r="AE300" s="102">
        <f t="shared" si="3"/>
        <v>2.5714285714285716</v>
      </c>
    </row>
    <row r="301" spans="24:31">
      <c r="X301">
        <f>+'Ark1'!C1872</f>
        <v>2009</v>
      </c>
      <c r="Y301">
        <f>+'Ark1'!L1872</f>
        <v>6</v>
      </c>
      <c r="Z301" s="3" t="s">
        <v>32</v>
      </c>
      <c r="AA301">
        <f>+'Ark1'!Q1872</f>
        <v>59</v>
      </c>
      <c r="AB301">
        <f>+'Ark1'!R1872</f>
        <v>129</v>
      </c>
      <c r="AC301" s="1">
        <f>+'Ark1'!T1872</f>
        <v>5.7209302325581364</v>
      </c>
      <c r="AD301" s="1">
        <f>+'Ark1'!W1872</f>
        <v>1.5503875968992249</v>
      </c>
      <c r="AE301" s="102">
        <f t="shared" si="3"/>
        <v>2.1864406779661016</v>
      </c>
    </row>
    <row r="302" spans="24:31">
      <c r="X302">
        <f>+'Ark1'!C1873</f>
        <v>2009</v>
      </c>
      <c r="Y302">
        <f>+'Ark1'!L1873</f>
        <v>7</v>
      </c>
      <c r="Z302" s="3" t="s">
        <v>33</v>
      </c>
      <c r="AA302">
        <f>+'Ark1'!Q1873</f>
        <v>74</v>
      </c>
      <c r="AB302">
        <f>+'Ark1'!R1873</f>
        <v>180</v>
      </c>
      <c r="AC302" s="1">
        <f>+'Ark1'!T1873</f>
        <v>5.8277777777777775</v>
      </c>
      <c r="AD302" s="1">
        <f>+'Ark1'!W1873</f>
        <v>2.2222222222222223</v>
      </c>
      <c r="AE302" s="102">
        <f t="shared" si="3"/>
        <v>2.4324324324324325</v>
      </c>
    </row>
    <row r="303" spans="24:31">
      <c r="X303">
        <f>+'Ark1'!C1874</f>
        <v>2009</v>
      </c>
      <c r="Y303">
        <f>+'Ark1'!L1874</f>
        <v>8</v>
      </c>
      <c r="Z303" s="3" t="s">
        <v>34</v>
      </c>
      <c r="AA303">
        <f>+'Ark1'!Q1874</f>
        <v>122</v>
      </c>
      <c r="AB303">
        <f>+'Ark1'!R1874</f>
        <v>578</v>
      </c>
      <c r="AC303" s="1">
        <f>+'Ark1'!T1874</f>
        <v>6.717993079584776</v>
      </c>
      <c r="AD303" s="1">
        <f>+'Ark1'!W1874</f>
        <v>5.017301038062282</v>
      </c>
      <c r="AE303" s="102">
        <f t="shared" si="3"/>
        <v>4.7377049180327866</v>
      </c>
    </row>
    <row r="304" spans="24:31">
      <c r="X304">
        <f>+'Ark1'!C1875</f>
        <v>2009</v>
      </c>
      <c r="Y304">
        <f>+'Ark1'!L1875</f>
        <v>9</v>
      </c>
      <c r="Z304" s="3" t="s">
        <v>35</v>
      </c>
      <c r="AA304">
        <f>+'Ark1'!Q1875</f>
        <v>109</v>
      </c>
      <c r="AB304">
        <f>+'Ark1'!R1875</f>
        <v>523</v>
      </c>
      <c r="AC304" s="1">
        <f>+'Ark1'!T1875</f>
        <v>7</v>
      </c>
      <c r="AD304" s="1">
        <f>+'Ark1'!W1875</f>
        <v>7.0745697896749524</v>
      </c>
      <c r="AE304" s="102">
        <f t="shared" si="3"/>
        <v>4.7981651376146788</v>
      </c>
    </row>
    <row r="305" spans="24:31">
      <c r="X305">
        <f>+'Ark1'!C1876</f>
        <v>2009</v>
      </c>
      <c r="Y305">
        <f>+'Ark1'!L1876</f>
        <v>10</v>
      </c>
      <c r="Z305" s="3" t="s">
        <v>36</v>
      </c>
      <c r="AA305">
        <f>+'Ark1'!Q1876</f>
        <v>84</v>
      </c>
      <c r="AB305">
        <f>+'Ark1'!R1876</f>
        <v>245</v>
      </c>
      <c r="AC305" s="1">
        <f>+'Ark1'!T1876</f>
        <v>7.065306122448975</v>
      </c>
      <c r="AD305" s="1">
        <f>+'Ark1'!W1876</f>
        <v>9.3877551020408152</v>
      </c>
      <c r="AE305" s="102">
        <f t="shared" si="3"/>
        <v>2.9166666666666665</v>
      </c>
    </row>
    <row r="306" spans="24:31">
      <c r="X306">
        <f>+'Ark1'!C1877</f>
        <v>2009</v>
      </c>
      <c r="Y306">
        <f>+'Ark1'!L1877</f>
        <v>11</v>
      </c>
      <c r="Z306" s="3" t="s">
        <v>37</v>
      </c>
      <c r="AA306">
        <f>+'Ark1'!Q1877</f>
        <v>67</v>
      </c>
      <c r="AB306">
        <f>+'Ark1'!R1877</f>
        <v>179</v>
      </c>
      <c r="AC306" s="1">
        <f>+'Ark1'!T1877</f>
        <v>6.8826815642458108</v>
      </c>
      <c r="AD306" s="1">
        <f>+'Ark1'!W1877</f>
        <v>5.5865921787709514</v>
      </c>
      <c r="AE306" s="102">
        <f t="shared" si="3"/>
        <v>2.6716417910447761</v>
      </c>
    </row>
    <row r="307" spans="24:31">
      <c r="X307">
        <f>+'Ark1'!C1878</f>
        <v>2009</v>
      </c>
      <c r="Y307">
        <f>+'Ark1'!L1878</f>
        <v>12</v>
      </c>
      <c r="Z307" s="3" t="s">
        <v>38</v>
      </c>
      <c r="AA307">
        <f>+'Ark1'!Q1878</f>
        <v>31</v>
      </c>
      <c r="AB307">
        <f>+'Ark1'!R1878</f>
        <v>49</v>
      </c>
      <c r="AC307" s="1">
        <f>+'Ark1'!T1878</f>
        <v>7.2653061224489761</v>
      </c>
      <c r="AD307" s="1">
        <f>+'Ark1'!W1878</f>
        <v>12.244897959183673</v>
      </c>
      <c r="AE307" s="102">
        <f t="shared" si="3"/>
        <v>1.5806451612903225</v>
      </c>
    </row>
    <row r="308" spans="24:31">
      <c r="X308">
        <f>+'Ark1'!C1879</f>
        <v>2009</v>
      </c>
      <c r="Y308">
        <f>+'Ark1'!L1879</f>
        <v>13</v>
      </c>
      <c r="Z308" s="3" t="s">
        <v>39</v>
      </c>
      <c r="AA308">
        <f>+'Ark1'!Q1879</f>
        <v>3</v>
      </c>
      <c r="AB308">
        <f>+'Ark1'!R1879</f>
        <v>3</v>
      </c>
      <c r="AC308" s="1">
        <f>+'Ark1'!T1879</f>
        <v>7</v>
      </c>
      <c r="AD308" s="1">
        <f>+'Ark1'!W1879</f>
        <v>0</v>
      </c>
      <c r="AE308" s="102">
        <f t="shared" si="3"/>
        <v>1</v>
      </c>
    </row>
    <row r="309" spans="24:31">
      <c r="X309">
        <f>+'Ark1'!C1880</f>
        <v>2009</v>
      </c>
      <c r="Y309">
        <f>+'Ark1'!L1880</f>
        <v>14</v>
      </c>
      <c r="Z309" s="3" t="s">
        <v>410</v>
      </c>
      <c r="AA309">
        <f>+'Ark1'!Q1880</f>
        <v>0</v>
      </c>
      <c r="AB309">
        <f>+'Ark1'!R1880</f>
        <v>0</v>
      </c>
      <c r="AC309" s="1">
        <f>+'Ark1'!T1880</f>
        <v>0</v>
      </c>
      <c r="AD309" s="1">
        <f>+'Ark1'!W1880</f>
        <v>0</v>
      </c>
      <c r="AE309" s="102" t="e">
        <f t="shared" si="3"/>
        <v>#DIV/0!</v>
      </c>
    </row>
    <row r="310" spans="24:31">
      <c r="X310">
        <f>+'Ark1'!C1881</f>
        <v>2009</v>
      </c>
      <c r="Y310">
        <f>+'Ark1'!L1881</f>
        <v>15</v>
      </c>
      <c r="Z310" s="3" t="s">
        <v>40</v>
      </c>
      <c r="AA310">
        <f>+'Ark1'!Q1881</f>
        <v>0</v>
      </c>
      <c r="AB310">
        <f>+'Ark1'!R1881</f>
        <v>0</v>
      </c>
      <c r="AC310" s="1">
        <f>+'Ark1'!T1881</f>
        <v>0</v>
      </c>
      <c r="AD310" s="1">
        <f>+'Ark1'!W1881</f>
        <v>0</v>
      </c>
      <c r="AE310" s="102" t="e">
        <f t="shared" si="3"/>
        <v>#DIV/0!</v>
      </c>
    </row>
    <row r="311" spans="24:31">
      <c r="X311" s="56">
        <f>+'Ark1'!C1882</f>
        <v>2008</v>
      </c>
      <c r="Y311" s="56">
        <f>+'Ark1'!L1882</f>
        <v>1</v>
      </c>
      <c r="Z311" s="57" t="s">
        <v>28</v>
      </c>
      <c r="AA311" s="56">
        <f>+'Ark1'!Q1882</f>
        <v>4</v>
      </c>
      <c r="AB311" s="56">
        <f>+'Ark1'!R1882</f>
        <v>4</v>
      </c>
      <c r="AC311" s="58">
        <f>+'Ark1'!T1882</f>
        <v>2</v>
      </c>
      <c r="AD311" s="58">
        <f>+'Ark1'!W1882</f>
        <v>0</v>
      </c>
      <c r="AE311" s="169">
        <f t="shared" si="3"/>
        <v>1</v>
      </c>
    </row>
    <row r="312" spans="24:31">
      <c r="X312" s="56">
        <f>+'Ark1'!C1883</f>
        <v>2008</v>
      </c>
      <c r="Y312" s="56">
        <f>+'Ark1'!L1883</f>
        <v>2</v>
      </c>
      <c r="Z312" s="57" t="s">
        <v>29</v>
      </c>
      <c r="AA312" s="56">
        <f>+'Ark1'!Q1883</f>
        <v>12</v>
      </c>
      <c r="AB312" s="56">
        <f>+'Ark1'!R1883</f>
        <v>20</v>
      </c>
      <c r="AC312" s="58">
        <f>+'Ark1'!T1883</f>
        <v>2.1</v>
      </c>
      <c r="AD312" s="58">
        <f>+'Ark1'!W1883</f>
        <v>0</v>
      </c>
      <c r="AE312" s="169">
        <f t="shared" si="3"/>
        <v>1.6666666666666667</v>
      </c>
    </row>
    <row r="313" spans="24:31">
      <c r="X313" s="56">
        <f>+'Ark1'!C1884</f>
        <v>2008</v>
      </c>
      <c r="Y313" s="56">
        <f>+'Ark1'!L1884</f>
        <v>3</v>
      </c>
      <c r="Z313" s="57" t="s">
        <v>30</v>
      </c>
      <c r="AA313" s="56">
        <f>+'Ark1'!Q1884</f>
        <v>26</v>
      </c>
      <c r="AB313" s="56">
        <f>+'Ark1'!R1884</f>
        <v>52</v>
      </c>
      <c r="AC313" s="58">
        <f>+'Ark1'!T1884</f>
        <v>2.9230769230769238</v>
      </c>
      <c r="AD313" s="58">
        <f>+'Ark1'!W1884</f>
        <v>0</v>
      </c>
      <c r="AE313" s="169">
        <f t="shared" si="3"/>
        <v>2</v>
      </c>
    </row>
    <row r="314" spans="24:31">
      <c r="X314" s="56">
        <f>+'Ark1'!C1885</f>
        <v>2008</v>
      </c>
      <c r="Y314" s="56">
        <f>+'Ark1'!L1885</f>
        <v>4</v>
      </c>
      <c r="Z314" s="57" t="s">
        <v>31</v>
      </c>
      <c r="AA314" s="56">
        <f>+'Ark1'!Q1885</f>
        <v>52</v>
      </c>
      <c r="AB314" s="56">
        <f>+'Ark1'!R1885</f>
        <v>117</v>
      </c>
      <c r="AC314" s="58">
        <f>+'Ark1'!T1885</f>
        <v>3.675213675213675</v>
      </c>
      <c r="AD314" s="58">
        <f>+'Ark1'!W1885</f>
        <v>0</v>
      </c>
      <c r="AE314" s="169">
        <f t="shared" si="3"/>
        <v>2.25</v>
      </c>
    </row>
    <row r="315" spans="24:31">
      <c r="X315" s="56">
        <f>+'Ark1'!C1886</f>
        <v>2008</v>
      </c>
      <c r="Y315" s="56">
        <f>+'Ark1'!L1886</f>
        <v>5</v>
      </c>
      <c r="Z315" s="57" t="s">
        <v>409</v>
      </c>
      <c r="AA315" s="56">
        <f>+'Ark1'!Q1886</f>
        <v>105</v>
      </c>
      <c r="AB315" s="56">
        <f>+'Ark1'!R1886</f>
        <v>317</v>
      </c>
      <c r="AC315" s="58">
        <f>+'Ark1'!T1886</f>
        <v>4.6908517350157721</v>
      </c>
      <c r="AD315" s="58">
        <f>+'Ark1'!W1886</f>
        <v>0</v>
      </c>
      <c r="AE315" s="169">
        <f t="shared" si="3"/>
        <v>3.019047619047619</v>
      </c>
    </row>
    <row r="316" spans="24:31">
      <c r="X316" s="56">
        <f>+'Ark1'!C1887</f>
        <v>2008</v>
      </c>
      <c r="Y316" s="56">
        <f>+'Ark1'!L1887</f>
        <v>6</v>
      </c>
      <c r="Z316" s="57" t="s">
        <v>32</v>
      </c>
      <c r="AA316" s="56">
        <f>+'Ark1'!Q1887</f>
        <v>287</v>
      </c>
      <c r="AB316" s="56">
        <f>+'Ark1'!R1887</f>
        <v>786</v>
      </c>
      <c r="AC316" s="58">
        <f>+'Ark1'!T1887</f>
        <v>5.4096692111959284</v>
      </c>
      <c r="AD316" s="58">
        <f>+'Ark1'!W1887</f>
        <v>0.38167938931297729</v>
      </c>
      <c r="AE316" s="169">
        <f t="shared" si="3"/>
        <v>2.7386759581881535</v>
      </c>
    </row>
    <row r="317" spans="24:31">
      <c r="X317" s="56">
        <f>+'Ark1'!C1888</f>
        <v>2008</v>
      </c>
      <c r="Y317" s="56">
        <f>+'Ark1'!L1888</f>
        <v>7</v>
      </c>
      <c r="Z317" s="57" t="s">
        <v>33</v>
      </c>
      <c r="AA317" s="56">
        <f>+'Ark1'!Q1888</f>
        <v>344</v>
      </c>
      <c r="AB317" s="56">
        <f>+'Ark1'!R1888</f>
        <v>993</v>
      </c>
      <c r="AC317" s="58">
        <f>+'Ark1'!T1888</f>
        <v>5.9224572004028184</v>
      </c>
      <c r="AD317" s="58">
        <f>+'Ark1'!W1888</f>
        <v>2.4169184290030215</v>
      </c>
      <c r="AE317" s="169">
        <f t="shared" si="3"/>
        <v>2.8866279069767442</v>
      </c>
    </row>
    <row r="318" spans="24:31">
      <c r="X318" s="56">
        <f>+'Ark1'!C1889</f>
        <v>2008</v>
      </c>
      <c r="Y318" s="56">
        <f>+'Ark1'!L1889</f>
        <v>8</v>
      </c>
      <c r="Z318" s="57" t="s">
        <v>34</v>
      </c>
      <c r="AA318" s="56">
        <f>+'Ark1'!Q1889</f>
        <v>413</v>
      </c>
      <c r="AB318" s="56">
        <f>+'Ark1'!R1889</f>
        <v>1937</v>
      </c>
      <c r="AC318" s="58">
        <f>+'Ark1'!T1889</f>
        <v>6.2798141455859602</v>
      </c>
      <c r="AD318" s="58">
        <f>+'Ark1'!W1889</f>
        <v>4.4914816726897273</v>
      </c>
      <c r="AE318" s="169">
        <f t="shared" si="3"/>
        <v>4.6900726392251819</v>
      </c>
    </row>
    <row r="319" spans="24:31">
      <c r="X319" s="56">
        <f>+'Ark1'!C1890</f>
        <v>2008</v>
      </c>
      <c r="Y319" s="56">
        <f>+'Ark1'!L1890</f>
        <v>9</v>
      </c>
      <c r="Z319" s="57" t="s">
        <v>35</v>
      </c>
      <c r="AA319" s="56">
        <f>+'Ark1'!Q1890</f>
        <v>350</v>
      </c>
      <c r="AB319" s="56">
        <f>+'Ark1'!R1890</f>
        <v>1310</v>
      </c>
      <c r="AC319" s="58">
        <f>+'Ark1'!T1890</f>
        <v>6.5022900763358784</v>
      </c>
      <c r="AD319" s="58">
        <f>+'Ark1'!W1890</f>
        <v>8.7022900763358759</v>
      </c>
      <c r="AE319" s="169">
        <f t="shared" si="3"/>
        <v>3.7428571428571429</v>
      </c>
    </row>
    <row r="320" spans="24:31">
      <c r="X320" s="56">
        <f>+'Ark1'!C1891</f>
        <v>2008</v>
      </c>
      <c r="Y320" s="56">
        <f>+'Ark1'!L1891</f>
        <v>10</v>
      </c>
      <c r="Z320" s="57" t="s">
        <v>36</v>
      </c>
      <c r="AA320" s="56">
        <f>+'Ark1'!Q1891</f>
        <v>193</v>
      </c>
      <c r="AB320" s="56">
        <f>+'Ark1'!R1891</f>
        <v>427</v>
      </c>
      <c r="AC320" s="58">
        <f>+'Ark1'!T1891</f>
        <v>6.5971896955503508</v>
      </c>
      <c r="AD320" s="58">
        <f>+'Ark1'!W1891</f>
        <v>9.6018735362997631</v>
      </c>
      <c r="AE320" s="169">
        <f t="shared" si="3"/>
        <v>2.2124352331606216</v>
      </c>
    </row>
    <row r="321" spans="24:31">
      <c r="X321" s="56">
        <f>+'Ark1'!C1892</f>
        <v>2008</v>
      </c>
      <c r="Y321" s="56">
        <f>+'Ark1'!L1892</f>
        <v>11</v>
      </c>
      <c r="Z321" s="57" t="s">
        <v>37</v>
      </c>
      <c r="AA321" s="56">
        <f>+'Ark1'!Q1892</f>
        <v>130</v>
      </c>
      <c r="AB321" s="56">
        <f>+'Ark1'!R1892</f>
        <v>243</v>
      </c>
      <c r="AC321" s="58">
        <f>+'Ark1'!T1892</f>
        <v>6.6625514403292172</v>
      </c>
      <c r="AD321" s="58">
        <f>+'Ark1'!W1892</f>
        <v>10.699588477366252</v>
      </c>
      <c r="AE321" s="169">
        <f t="shared" si="3"/>
        <v>1.8692307692307693</v>
      </c>
    </row>
    <row r="322" spans="24:31">
      <c r="X322" s="56">
        <f>+'Ark1'!C1893</f>
        <v>2008</v>
      </c>
      <c r="Y322" s="56">
        <f>+'Ark1'!L1893</f>
        <v>12</v>
      </c>
      <c r="Z322" s="57" t="s">
        <v>38</v>
      </c>
      <c r="AA322" s="56">
        <f>+'Ark1'!Q1893</f>
        <v>48</v>
      </c>
      <c r="AB322" s="56">
        <f>+'Ark1'!R1893</f>
        <v>66</v>
      </c>
      <c r="AC322" s="58">
        <f>+'Ark1'!T1893</f>
        <v>6.6969696969696972</v>
      </c>
      <c r="AD322" s="58">
        <f>+'Ark1'!W1893</f>
        <v>12.121212121212123</v>
      </c>
      <c r="AE322" s="169">
        <f t="shared" si="3"/>
        <v>1.375</v>
      </c>
    </row>
    <row r="323" spans="24:31">
      <c r="X323" s="56">
        <f>+'Ark1'!C1894</f>
        <v>2008</v>
      </c>
      <c r="Y323" s="56">
        <f>+'Ark1'!L1894</f>
        <v>13</v>
      </c>
      <c r="Z323" s="57" t="s">
        <v>39</v>
      </c>
      <c r="AA323" s="56">
        <f>+'Ark1'!Q1894</f>
        <v>9</v>
      </c>
      <c r="AB323" s="56">
        <f>+'Ark1'!R1894</f>
        <v>10</v>
      </c>
      <c r="AC323" s="58">
        <f>+'Ark1'!T1894</f>
        <v>6.1</v>
      </c>
      <c r="AD323" s="58">
        <f>+'Ark1'!W1894</f>
        <v>10</v>
      </c>
      <c r="AE323" s="169">
        <f t="shared" si="3"/>
        <v>1.1111111111111112</v>
      </c>
    </row>
    <row r="324" spans="24:31">
      <c r="X324" s="56">
        <f>+'Ark1'!C1895</f>
        <v>2008</v>
      </c>
      <c r="Y324" s="56">
        <f>+'Ark1'!L1895</f>
        <v>14</v>
      </c>
      <c r="Z324" s="57" t="s">
        <v>410</v>
      </c>
      <c r="AA324" s="56">
        <f>+'Ark1'!Q1895</f>
        <v>5</v>
      </c>
      <c r="AB324" s="56">
        <f>+'Ark1'!R1895</f>
        <v>5</v>
      </c>
      <c r="AC324" s="58">
        <f>+'Ark1'!T1895</f>
        <v>6.2</v>
      </c>
      <c r="AD324" s="58">
        <f>+'Ark1'!W1895</f>
        <v>0</v>
      </c>
      <c r="AE324" s="169">
        <f t="shared" si="3"/>
        <v>1</v>
      </c>
    </row>
    <row r="325" spans="24:31">
      <c r="X325" s="56">
        <f>+'Ark1'!C1896</f>
        <v>2008</v>
      </c>
      <c r="Y325" s="56">
        <f>+'Ark1'!L1896</f>
        <v>15</v>
      </c>
      <c r="Z325" s="57" t="s">
        <v>40</v>
      </c>
      <c r="AA325" s="56">
        <f>+'Ark1'!Q1896</f>
        <v>1</v>
      </c>
      <c r="AB325" s="56">
        <f>+'Ark1'!R1896</f>
        <v>1</v>
      </c>
      <c r="AC325" s="58">
        <f>+'Ark1'!T1896</f>
        <v>4</v>
      </c>
      <c r="AD325" s="58">
        <f>+'Ark1'!W1896</f>
        <v>0</v>
      </c>
      <c r="AE325" s="169">
        <f t="shared" si="3"/>
        <v>1</v>
      </c>
    </row>
    <row r="326" spans="24:31">
      <c r="X326">
        <f>+'Ark1'!C1897</f>
        <v>2007</v>
      </c>
      <c r="Y326">
        <f>+'Ark1'!L1897</f>
        <v>1</v>
      </c>
      <c r="Z326" s="3" t="s">
        <v>28</v>
      </c>
      <c r="AA326">
        <f>+'Ark1'!Q1897</f>
        <v>0</v>
      </c>
      <c r="AB326">
        <f>+'Ark1'!R1897</f>
        <v>0</v>
      </c>
      <c r="AC326" s="1">
        <f>+'Ark1'!T1897</f>
        <v>0</v>
      </c>
      <c r="AD326" s="1">
        <f>+'Ark1'!W1897</f>
        <v>0</v>
      </c>
      <c r="AE326" s="102" t="e">
        <f t="shared" si="3"/>
        <v>#DIV/0!</v>
      </c>
    </row>
    <row r="327" spans="24:31">
      <c r="X327">
        <f>+'Ark1'!C1898</f>
        <v>2007</v>
      </c>
      <c r="Y327">
        <f>+'Ark1'!L1898</f>
        <v>2</v>
      </c>
      <c r="Z327" s="3" t="s">
        <v>29</v>
      </c>
      <c r="AA327">
        <f>+'Ark1'!Q1898</f>
        <v>2</v>
      </c>
      <c r="AB327">
        <f>+'Ark1'!R1898</f>
        <v>1</v>
      </c>
      <c r="AC327" s="1">
        <f>+'Ark1'!T1898</f>
        <v>2</v>
      </c>
      <c r="AD327" s="1">
        <f>+'Ark1'!W1898</f>
        <v>0</v>
      </c>
      <c r="AE327" s="102">
        <f t="shared" ref="AE327:AE370" si="4">+AB327/AA327</f>
        <v>0.5</v>
      </c>
    </row>
    <row r="328" spans="24:31">
      <c r="X328">
        <f>+'Ark1'!C1899</f>
        <v>2007</v>
      </c>
      <c r="Y328">
        <f>+'Ark1'!L1899</f>
        <v>3</v>
      </c>
      <c r="Z328" s="3" t="s">
        <v>30</v>
      </c>
      <c r="AA328">
        <f>+'Ark1'!Q1899</f>
        <v>14</v>
      </c>
      <c r="AB328">
        <f>+'Ark1'!R1899</f>
        <v>23</v>
      </c>
      <c r="AC328" s="1">
        <f>+'Ark1'!T1899</f>
        <v>2.3913043478260874</v>
      </c>
      <c r="AD328" s="1">
        <f>+'Ark1'!W1899</f>
        <v>0</v>
      </c>
      <c r="AE328" s="102">
        <f t="shared" si="4"/>
        <v>1.6428571428571428</v>
      </c>
    </row>
    <row r="329" spans="24:31">
      <c r="X329">
        <f>+'Ark1'!C1900</f>
        <v>2007</v>
      </c>
      <c r="Y329">
        <f>+'Ark1'!L1900</f>
        <v>4</v>
      </c>
      <c r="Z329" s="3" t="s">
        <v>31</v>
      </c>
      <c r="AA329">
        <f>+'Ark1'!Q1900</f>
        <v>33</v>
      </c>
      <c r="AB329">
        <f>+'Ark1'!R1900</f>
        <v>60</v>
      </c>
      <c r="AC329" s="1">
        <f>+'Ark1'!T1900</f>
        <v>3.5166666666666657</v>
      </c>
      <c r="AD329" s="1">
        <f>+'Ark1'!W1900</f>
        <v>0</v>
      </c>
      <c r="AE329" s="102">
        <f t="shared" si="4"/>
        <v>1.8181818181818181</v>
      </c>
    </row>
    <row r="330" spans="24:31">
      <c r="X330">
        <f>+'Ark1'!C1901</f>
        <v>2007</v>
      </c>
      <c r="Y330">
        <f>+'Ark1'!L1901</f>
        <v>5</v>
      </c>
      <c r="Z330" s="3" t="s">
        <v>409</v>
      </c>
      <c r="AA330">
        <f>+'Ark1'!Q1901</f>
        <v>99</v>
      </c>
      <c r="AB330">
        <f>+'Ark1'!R1901</f>
        <v>268</v>
      </c>
      <c r="AC330" s="1">
        <f>+'Ark1'!T1901</f>
        <v>4.9664179104477615</v>
      </c>
      <c r="AD330" s="1">
        <f>+'Ark1'!W1901</f>
        <v>0</v>
      </c>
      <c r="AE330" s="102">
        <f t="shared" si="4"/>
        <v>2.7070707070707072</v>
      </c>
    </row>
    <row r="331" spans="24:31">
      <c r="X331">
        <f>+'Ark1'!C1902</f>
        <v>2007</v>
      </c>
      <c r="Y331">
        <f>+'Ark1'!L1902</f>
        <v>6</v>
      </c>
      <c r="Z331" s="3" t="s">
        <v>32</v>
      </c>
      <c r="AA331">
        <f>+'Ark1'!Q1902</f>
        <v>137</v>
      </c>
      <c r="AB331">
        <f>+'Ark1'!R1902</f>
        <v>356</v>
      </c>
      <c r="AC331" s="1">
        <f>+'Ark1'!T1902</f>
        <v>5.73876404494382</v>
      </c>
      <c r="AD331" s="1">
        <f>+'Ark1'!W1902</f>
        <v>0.5617977528089888</v>
      </c>
      <c r="AE331" s="102">
        <f t="shared" si="4"/>
        <v>2.5985401459854014</v>
      </c>
    </row>
    <row r="332" spans="24:31">
      <c r="X332">
        <f>+'Ark1'!C1903</f>
        <v>2007</v>
      </c>
      <c r="Y332">
        <f>+'Ark1'!L1903</f>
        <v>7</v>
      </c>
      <c r="Z332" s="3" t="s">
        <v>33</v>
      </c>
      <c r="AA332">
        <f>+'Ark1'!Q1903</f>
        <v>157</v>
      </c>
      <c r="AB332">
        <f>+'Ark1'!R1903</f>
        <v>467</v>
      </c>
      <c r="AC332" s="1">
        <f>+'Ark1'!T1903</f>
        <v>5.8736616702355455</v>
      </c>
      <c r="AD332" s="1">
        <f>+'Ark1'!W1903</f>
        <v>2.5695931477516059</v>
      </c>
      <c r="AE332" s="102">
        <f t="shared" si="4"/>
        <v>2.9745222929936306</v>
      </c>
    </row>
    <row r="333" spans="24:31">
      <c r="X333">
        <f>+'Ark1'!C1904</f>
        <v>2007</v>
      </c>
      <c r="Y333">
        <f>+'Ark1'!L1904</f>
        <v>8</v>
      </c>
      <c r="Z333" s="3" t="s">
        <v>34</v>
      </c>
      <c r="AA333">
        <f>+'Ark1'!Q1904</f>
        <v>218</v>
      </c>
      <c r="AB333">
        <f>+'Ark1'!R1904</f>
        <v>1030</v>
      </c>
      <c r="AC333" s="1">
        <f>+'Ark1'!T1904</f>
        <v>6.5</v>
      </c>
      <c r="AD333" s="1">
        <f>+'Ark1'!W1904</f>
        <v>6.0194174757281553</v>
      </c>
      <c r="AE333" s="102">
        <f t="shared" si="4"/>
        <v>4.7247706422018352</v>
      </c>
    </row>
    <row r="334" spans="24:31">
      <c r="X334">
        <f>+'Ark1'!C1905</f>
        <v>2007</v>
      </c>
      <c r="Y334">
        <f>+'Ark1'!L1905</f>
        <v>9</v>
      </c>
      <c r="Z334" s="3" t="s">
        <v>35</v>
      </c>
      <c r="AA334">
        <f>+'Ark1'!Q1905</f>
        <v>188</v>
      </c>
      <c r="AB334">
        <f>+'Ark1'!R1905</f>
        <v>652</v>
      </c>
      <c r="AC334" s="1">
        <f>+'Ark1'!T1905</f>
        <v>6.9110429447852786</v>
      </c>
      <c r="AD334" s="1">
        <f>+'Ark1'!W1905</f>
        <v>12.576687116564417</v>
      </c>
      <c r="AE334" s="102">
        <f t="shared" si="4"/>
        <v>3.4680851063829787</v>
      </c>
    </row>
    <row r="335" spans="24:31">
      <c r="X335">
        <f>+'Ark1'!C1906</f>
        <v>2007</v>
      </c>
      <c r="Y335">
        <f>+'Ark1'!L1906</f>
        <v>10</v>
      </c>
      <c r="Z335" s="3" t="s">
        <v>36</v>
      </c>
      <c r="AA335">
        <f>+'Ark1'!Q1906</f>
        <v>132</v>
      </c>
      <c r="AB335">
        <f>+'Ark1'!R1906</f>
        <v>312</v>
      </c>
      <c r="AC335" s="1">
        <f>+'Ark1'!T1906</f>
        <v>7.3173076923076898</v>
      </c>
      <c r="AD335" s="1">
        <f>+'Ark1'!W1906</f>
        <v>21.794871794871796</v>
      </c>
      <c r="AE335" s="102">
        <f t="shared" si="4"/>
        <v>2.3636363636363638</v>
      </c>
    </row>
    <row r="336" spans="24:31">
      <c r="X336">
        <f>+'Ark1'!C1907</f>
        <v>2007</v>
      </c>
      <c r="Y336">
        <f>+'Ark1'!L1907</f>
        <v>11</v>
      </c>
      <c r="Z336" s="3" t="s">
        <v>37</v>
      </c>
      <c r="AA336">
        <f>+'Ark1'!Q1907</f>
        <v>105</v>
      </c>
      <c r="AB336">
        <f>+'Ark1'!R1907</f>
        <v>316</v>
      </c>
      <c r="AC336" s="1">
        <f>+'Ark1'!T1907</f>
        <v>7.496835443037976</v>
      </c>
      <c r="AD336" s="1">
        <f>+'Ark1'!W1907</f>
        <v>27.84810126582278</v>
      </c>
      <c r="AE336" s="102">
        <f t="shared" si="4"/>
        <v>3.0095238095238095</v>
      </c>
    </row>
    <row r="337" spans="24:31">
      <c r="X337">
        <f>+'Ark1'!C1908</f>
        <v>2007</v>
      </c>
      <c r="Y337">
        <f>+'Ark1'!L1908</f>
        <v>12</v>
      </c>
      <c r="Z337" s="3" t="s">
        <v>38</v>
      </c>
      <c r="AA337">
        <f>+'Ark1'!Q1908</f>
        <v>52</v>
      </c>
      <c r="AB337">
        <f>+'Ark1'!R1908</f>
        <v>103</v>
      </c>
      <c r="AC337" s="1">
        <f>+'Ark1'!T1908</f>
        <v>7.3786407766990303</v>
      </c>
      <c r="AD337" s="1">
        <f>+'Ark1'!W1908</f>
        <v>26.213592233009713</v>
      </c>
      <c r="AE337" s="102">
        <f t="shared" si="4"/>
        <v>1.9807692307692308</v>
      </c>
    </row>
    <row r="338" spans="24:31">
      <c r="X338">
        <f>+'Ark1'!C1909</f>
        <v>2007</v>
      </c>
      <c r="Y338">
        <f>+'Ark1'!L1909</f>
        <v>13</v>
      </c>
      <c r="Z338" s="3" t="s">
        <v>39</v>
      </c>
      <c r="AA338">
        <f>+'Ark1'!Q1909</f>
        <v>25</v>
      </c>
      <c r="AB338">
        <f>+'Ark1'!R1909</f>
        <v>32</v>
      </c>
      <c r="AC338" s="1">
        <f>+'Ark1'!T1909</f>
        <v>7.34375</v>
      </c>
      <c r="AD338" s="1">
        <f>+'Ark1'!W1909</f>
        <v>21.875</v>
      </c>
      <c r="AE338" s="102">
        <f t="shared" si="4"/>
        <v>1.28</v>
      </c>
    </row>
    <row r="339" spans="24:31">
      <c r="X339">
        <f>+'Ark1'!C1910</f>
        <v>2007</v>
      </c>
      <c r="Y339">
        <f>+'Ark1'!L1910</f>
        <v>14</v>
      </c>
      <c r="Z339" s="3" t="s">
        <v>410</v>
      </c>
      <c r="AA339">
        <f>+'Ark1'!Q1910</f>
        <v>19</v>
      </c>
      <c r="AB339">
        <f>+'Ark1'!R1910</f>
        <v>23</v>
      </c>
      <c r="AC339" s="1">
        <f>+'Ark1'!T1910</f>
        <v>7.2608695652173916</v>
      </c>
      <c r="AD339" s="1">
        <f>+'Ark1'!W1910</f>
        <v>21.739130434782609</v>
      </c>
      <c r="AE339" s="102">
        <f t="shared" si="4"/>
        <v>1.2105263157894737</v>
      </c>
    </row>
    <row r="340" spans="24:31">
      <c r="X340">
        <f>+'Ark1'!C1911</f>
        <v>2007</v>
      </c>
      <c r="Y340">
        <f>+'Ark1'!L1911</f>
        <v>15</v>
      </c>
      <c r="Z340" s="3" t="s">
        <v>40</v>
      </c>
      <c r="AA340">
        <f>+'Ark1'!Q1911</f>
        <v>0</v>
      </c>
      <c r="AB340">
        <f>+'Ark1'!R1911</f>
        <v>0</v>
      </c>
      <c r="AC340" s="1">
        <f>+'Ark1'!T1911</f>
        <v>0</v>
      </c>
      <c r="AD340" s="1">
        <f>+'Ark1'!W1911</f>
        <v>0</v>
      </c>
      <c r="AE340" s="102" t="e">
        <f t="shared" si="4"/>
        <v>#DIV/0!</v>
      </c>
    </row>
    <row r="341" spans="24:31">
      <c r="X341" s="56">
        <f>+'Ark1'!C1912</f>
        <v>2006</v>
      </c>
      <c r="Y341" s="56">
        <f>+'Ark1'!L1912</f>
        <v>1</v>
      </c>
      <c r="Z341" s="57" t="s">
        <v>28</v>
      </c>
      <c r="AA341" s="56">
        <f>+'Ark1'!Q1912</f>
        <v>3</v>
      </c>
      <c r="AB341" s="56">
        <f>+'Ark1'!R1912</f>
        <v>4</v>
      </c>
      <c r="AC341" s="58">
        <f>+'Ark1'!T1912</f>
        <v>2.25</v>
      </c>
      <c r="AD341" s="58">
        <f>+'Ark1'!W1912</f>
        <v>0</v>
      </c>
      <c r="AE341" s="169">
        <f t="shared" si="4"/>
        <v>1.3333333333333333</v>
      </c>
    </row>
    <row r="342" spans="24:31">
      <c r="X342" s="56">
        <f>+'Ark1'!C1913</f>
        <v>2006</v>
      </c>
      <c r="Y342" s="56">
        <f>+'Ark1'!L1913</f>
        <v>2</v>
      </c>
      <c r="Z342" s="57" t="s">
        <v>29</v>
      </c>
      <c r="AA342" s="56">
        <f>+'Ark1'!Q1913</f>
        <v>10</v>
      </c>
      <c r="AB342" s="56">
        <f>+'Ark1'!R1913</f>
        <v>28</v>
      </c>
      <c r="AC342" s="58">
        <f>+'Ark1'!T1913</f>
        <v>2.2142857142857153</v>
      </c>
      <c r="AD342" s="58">
        <f>+'Ark1'!W1913</f>
        <v>0</v>
      </c>
      <c r="AE342" s="169">
        <f t="shared" si="4"/>
        <v>2.8</v>
      </c>
    </row>
    <row r="343" spans="24:31">
      <c r="X343" s="56">
        <f>+'Ark1'!C1914</f>
        <v>2006</v>
      </c>
      <c r="Y343" s="56">
        <f>+'Ark1'!L1914</f>
        <v>3</v>
      </c>
      <c r="Z343" s="57" t="s">
        <v>30</v>
      </c>
      <c r="AA343" s="56">
        <f>+'Ark1'!Q1914</f>
        <v>29</v>
      </c>
      <c r="AB343" s="56">
        <f>+'Ark1'!R1914</f>
        <v>55</v>
      </c>
      <c r="AC343" s="58">
        <f>+'Ark1'!T1914</f>
        <v>2.9818181818181815</v>
      </c>
      <c r="AD343" s="58">
        <f>+'Ark1'!W1914</f>
        <v>0</v>
      </c>
      <c r="AE343" s="169">
        <f t="shared" si="4"/>
        <v>1.896551724137931</v>
      </c>
    </row>
    <row r="344" spans="24:31">
      <c r="X344" s="56">
        <f>+'Ark1'!C1915</f>
        <v>2006</v>
      </c>
      <c r="Y344" s="56">
        <f>+'Ark1'!L1915</f>
        <v>4</v>
      </c>
      <c r="Z344" s="57" t="s">
        <v>31</v>
      </c>
      <c r="AA344" s="56">
        <f>+'Ark1'!Q1915</f>
        <v>87</v>
      </c>
      <c r="AB344" s="56">
        <f>+'Ark1'!R1915</f>
        <v>188</v>
      </c>
      <c r="AC344" s="58">
        <f>+'Ark1'!T1915</f>
        <v>4.1436170212765946</v>
      </c>
      <c r="AD344" s="58">
        <f>+'Ark1'!W1915</f>
        <v>0</v>
      </c>
      <c r="AE344" s="169">
        <f t="shared" si="4"/>
        <v>2.1609195402298851</v>
      </c>
    </row>
    <row r="345" spans="24:31">
      <c r="X345" s="56">
        <f>+'Ark1'!C1916</f>
        <v>2006</v>
      </c>
      <c r="Y345" s="56">
        <f>+'Ark1'!L1916</f>
        <v>5</v>
      </c>
      <c r="Z345" s="57" t="s">
        <v>409</v>
      </c>
      <c r="AA345" s="56">
        <f>+'Ark1'!Q1916</f>
        <v>252</v>
      </c>
      <c r="AB345" s="56">
        <f>+'Ark1'!R1916</f>
        <v>806</v>
      </c>
      <c r="AC345" s="58">
        <f>+'Ark1'!T1916</f>
        <v>5.5310173697270475</v>
      </c>
      <c r="AD345" s="58">
        <f>+'Ark1'!W1916</f>
        <v>1.6129032258064513</v>
      </c>
      <c r="AE345" s="169">
        <f t="shared" si="4"/>
        <v>3.1984126984126986</v>
      </c>
    </row>
    <row r="346" spans="24:31">
      <c r="X346" s="56">
        <f>+'Ark1'!C1917</f>
        <v>2006</v>
      </c>
      <c r="Y346" s="56">
        <f>+'Ark1'!L1917</f>
        <v>6</v>
      </c>
      <c r="Z346" s="57" t="s">
        <v>32</v>
      </c>
      <c r="AA346" s="56">
        <f>+'Ark1'!Q1917</f>
        <v>309</v>
      </c>
      <c r="AB346" s="56">
        <f>+'Ark1'!R1917</f>
        <v>883</v>
      </c>
      <c r="AC346" s="58">
        <f>+'Ark1'!T1917</f>
        <v>5.9184597961494916</v>
      </c>
      <c r="AD346" s="58">
        <f>+'Ark1'!W1917</f>
        <v>3.3975084937712343</v>
      </c>
      <c r="AE346" s="169">
        <f t="shared" si="4"/>
        <v>2.8576051779935274</v>
      </c>
    </row>
    <row r="347" spans="24:31">
      <c r="X347" s="56">
        <f>+'Ark1'!C1918</f>
        <v>2006</v>
      </c>
      <c r="Y347" s="56">
        <f>+'Ark1'!L1918</f>
        <v>7</v>
      </c>
      <c r="Z347" s="57" t="s">
        <v>33</v>
      </c>
      <c r="AA347" s="56">
        <f>+'Ark1'!Q1918</f>
        <v>336</v>
      </c>
      <c r="AB347" s="56">
        <f>+'Ark1'!R1918</f>
        <v>1060</v>
      </c>
      <c r="AC347" s="58">
        <f>+'Ark1'!T1918</f>
        <v>6.1084905660377364</v>
      </c>
      <c r="AD347" s="58">
        <f>+'Ark1'!W1918</f>
        <v>6.1320754716981138</v>
      </c>
      <c r="AE347" s="169">
        <f t="shared" si="4"/>
        <v>3.1547619047619047</v>
      </c>
    </row>
    <row r="348" spans="24:31">
      <c r="X348" s="56">
        <f>+'Ark1'!C1919</f>
        <v>2006</v>
      </c>
      <c r="Y348" s="56">
        <f>+'Ark1'!L1919</f>
        <v>8</v>
      </c>
      <c r="Z348" s="57" t="s">
        <v>34</v>
      </c>
      <c r="AA348" s="56">
        <f>+'Ark1'!Q1919</f>
        <v>417</v>
      </c>
      <c r="AB348" s="56">
        <f>+'Ark1'!R1919</f>
        <v>1904</v>
      </c>
      <c r="AC348" s="58">
        <f>+'Ark1'!T1919</f>
        <v>6.6197478991596626</v>
      </c>
      <c r="AD348" s="58">
        <f>+'Ark1'!W1919</f>
        <v>10.8718487394958</v>
      </c>
      <c r="AE348" s="169">
        <f t="shared" si="4"/>
        <v>4.565947242206235</v>
      </c>
    </row>
    <row r="349" spans="24:31">
      <c r="X349" s="56">
        <f>+'Ark1'!C1920</f>
        <v>2006</v>
      </c>
      <c r="Y349" s="56">
        <f>+'Ark1'!L1920</f>
        <v>9</v>
      </c>
      <c r="Z349" s="57" t="s">
        <v>35</v>
      </c>
      <c r="AA349" s="56">
        <f>+'Ark1'!Q1920</f>
        <v>301</v>
      </c>
      <c r="AB349" s="56">
        <f>+'Ark1'!R1920</f>
        <v>996</v>
      </c>
      <c r="AC349" s="58">
        <f>+'Ark1'!T1920</f>
        <v>6.6917670682730961</v>
      </c>
      <c r="AD349" s="58">
        <f>+'Ark1'!W1920</f>
        <v>10.642570281124499</v>
      </c>
      <c r="AE349" s="169">
        <f t="shared" si="4"/>
        <v>3.308970099667774</v>
      </c>
    </row>
    <row r="350" spans="24:31">
      <c r="X350" s="56">
        <f>+'Ark1'!C1921</f>
        <v>2006</v>
      </c>
      <c r="Y350" s="56">
        <f>+'Ark1'!L1921</f>
        <v>10</v>
      </c>
      <c r="Z350" s="57" t="s">
        <v>36</v>
      </c>
      <c r="AA350" s="56">
        <f>+'Ark1'!Q1921</f>
        <v>137</v>
      </c>
      <c r="AB350" s="56">
        <f>+'Ark1'!R1921</f>
        <v>251</v>
      </c>
      <c r="AC350" s="58">
        <f>+'Ark1'!T1921</f>
        <v>6.7131474103585642</v>
      </c>
      <c r="AD350" s="58">
        <f>+'Ark1'!W1921</f>
        <v>9.5617529880478092</v>
      </c>
      <c r="AE350" s="169">
        <f t="shared" si="4"/>
        <v>1.832116788321168</v>
      </c>
    </row>
    <row r="351" spans="24:31">
      <c r="X351" s="56">
        <f>+'Ark1'!C1922</f>
        <v>2006</v>
      </c>
      <c r="Y351" s="56">
        <f>+'Ark1'!L1922</f>
        <v>11</v>
      </c>
      <c r="Z351" s="57" t="s">
        <v>37</v>
      </c>
      <c r="AA351" s="56">
        <f>+'Ark1'!Q1922</f>
        <v>84</v>
      </c>
      <c r="AB351" s="56">
        <f>+'Ark1'!R1922</f>
        <v>122</v>
      </c>
      <c r="AC351" s="58">
        <f>+'Ark1'!T1922</f>
        <v>6.7950819672131155</v>
      </c>
      <c r="AD351" s="58">
        <f>+'Ark1'!W1922</f>
        <v>16.393442622950818</v>
      </c>
      <c r="AE351" s="169">
        <f t="shared" si="4"/>
        <v>1.4523809523809523</v>
      </c>
    </row>
    <row r="352" spans="24:31">
      <c r="X352" s="56">
        <f>+'Ark1'!C1923</f>
        <v>2006</v>
      </c>
      <c r="Y352" s="56">
        <f>+'Ark1'!L1923</f>
        <v>12</v>
      </c>
      <c r="Z352" s="57" t="s">
        <v>38</v>
      </c>
      <c r="AA352" s="56">
        <f>+'Ark1'!Q1923</f>
        <v>26</v>
      </c>
      <c r="AB352" s="56">
        <f>+'Ark1'!R1923</f>
        <v>29</v>
      </c>
      <c r="AC352" s="58">
        <f>+'Ark1'!T1923</f>
        <v>6.2413793103448238</v>
      </c>
      <c r="AD352" s="58">
        <f>+'Ark1'!W1923</f>
        <v>6.8965517241379306</v>
      </c>
      <c r="AE352" s="169">
        <f t="shared" si="4"/>
        <v>1.1153846153846154</v>
      </c>
    </row>
    <row r="353" spans="24:31">
      <c r="X353" s="56">
        <f>+'Ark1'!C1924</f>
        <v>2006</v>
      </c>
      <c r="Y353" s="56">
        <f>+'Ark1'!L1924</f>
        <v>13</v>
      </c>
      <c r="Z353" s="57" t="s">
        <v>39</v>
      </c>
      <c r="AA353" s="56">
        <f>+'Ark1'!Q1924</f>
        <v>4</v>
      </c>
      <c r="AB353" s="56">
        <f>+'Ark1'!R1924</f>
        <v>4</v>
      </c>
      <c r="AC353" s="58">
        <f>+'Ark1'!T1924</f>
        <v>5.25</v>
      </c>
      <c r="AD353" s="58">
        <f>+'Ark1'!W1924</f>
        <v>0</v>
      </c>
      <c r="AE353" s="169">
        <f t="shared" si="4"/>
        <v>1</v>
      </c>
    </row>
    <row r="354" spans="24:31">
      <c r="X354" s="56">
        <f>+'Ark1'!C1925</f>
        <v>2006</v>
      </c>
      <c r="Y354" s="56">
        <f>+'Ark1'!L1925</f>
        <v>14</v>
      </c>
      <c r="Z354" s="57" t="s">
        <v>410</v>
      </c>
      <c r="AA354" s="56">
        <f>+'Ark1'!Q1925</f>
        <v>0</v>
      </c>
      <c r="AB354" s="56">
        <f>+'Ark1'!R1925</f>
        <v>0</v>
      </c>
      <c r="AC354" s="58">
        <f>+'Ark1'!T1925</f>
        <v>0</v>
      </c>
      <c r="AD354" s="58">
        <f>+'Ark1'!W1925</f>
        <v>0</v>
      </c>
      <c r="AE354" s="169" t="e">
        <f t="shared" si="4"/>
        <v>#DIV/0!</v>
      </c>
    </row>
    <row r="355" spans="24:31">
      <c r="X355" s="56">
        <f>+'Ark1'!C1926</f>
        <v>2006</v>
      </c>
      <c r="Y355" s="56">
        <f>+'Ark1'!L1926</f>
        <v>15</v>
      </c>
      <c r="Z355" s="57" t="s">
        <v>40</v>
      </c>
      <c r="AA355" s="56">
        <f>+'Ark1'!Q1926</f>
        <v>0</v>
      </c>
      <c r="AB355" s="56">
        <f>+'Ark1'!R1926</f>
        <v>0</v>
      </c>
      <c r="AC355" s="58">
        <f>+'Ark1'!T1926</f>
        <v>0</v>
      </c>
      <c r="AD355" s="58">
        <f>+'Ark1'!W1926</f>
        <v>0</v>
      </c>
      <c r="AE355" s="169" t="e">
        <f t="shared" si="4"/>
        <v>#DIV/0!</v>
      </c>
    </row>
    <row r="356" spans="24:31">
      <c r="X356">
        <f>+'Ark1'!C1927</f>
        <v>2005</v>
      </c>
      <c r="Y356">
        <f>+'Ark1'!L1927</f>
        <v>1</v>
      </c>
      <c r="Z356" s="3" t="s">
        <v>28</v>
      </c>
      <c r="AA356">
        <f>+'Ark1'!Q1927</f>
        <v>1</v>
      </c>
      <c r="AB356">
        <f>+'Ark1'!R1927</f>
        <v>1</v>
      </c>
      <c r="AC356" s="1">
        <f>+'Ark1'!T1927</f>
        <v>2</v>
      </c>
      <c r="AD356" s="1">
        <f>+'Ark1'!W1927</f>
        <v>0</v>
      </c>
      <c r="AE356" s="102">
        <f t="shared" si="4"/>
        <v>1</v>
      </c>
    </row>
    <row r="357" spans="24:31">
      <c r="X357">
        <f>+'Ark1'!C1928</f>
        <v>2005</v>
      </c>
      <c r="Y357">
        <f>+'Ark1'!L1928</f>
        <v>2</v>
      </c>
      <c r="Z357" s="3" t="s">
        <v>29</v>
      </c>
      <c r="AA357">
        <f>+'Ark1'!Q1928</f>
        <v>7</v>
      </c>
      <c r="AB357">
        <f>+'Ark1'!R1928</f>
        <v>13</v>
      </c>
      <c r="AC357" s="1">
        <f>+'Ark1'!T1928</f>
        <v>2.9230769230769238</v>
      </c>
      <c r="AD357" s="1">
        <f>+'Ark1'!W1928</f>
        <v>0</v>
      </c>
      <c r="AE357" s="102">
        <f t="shared" si="4"/>
        <v>1.8571428571428572</v>
      </c>
    </row>
    <row r="358" spans="24:31">
      <c r="X358">
        <f>+'Ark1'!C1929</f>
        <v>2005</v>
      </c>
      <c r="Y358">
        <f>+'Ark1'!L1929</f>
        <v>3</v>
      </c>
      <c r="Z358" s="3" t="s">
        <v>30</v>
      </c>
      <c r="AA358">
        <f>+'Ark1'!Q1929</f>
        <v>43</v>
      </c>
      <c r="AB358">
        <f>+'Ark1'!R1929</f>
        <v>68</v>
      </c>
      <c r="AC358" s="1">
        <f>+'Ark1'!T1929</f>
        <v>3.7941176470588238</v>
      </c>
      <c r="AD358" s="1">
        <f>+'Ark1'!W1929</f>
        <v>0</v>
      </c>
      <c r="AE358" s="102">
        <f t="shared" si="4"/>
        <v>1.5813953488372092</v>
      </c>
    </row>
    <row r="359" spans="24:31">
      <c r="X359">
        <f>+'Ark1'!C1930</f>
        <v>2005</v>
      </c>
      <c r="Y359">
        <f>+'Ark1'!L1930</f>
        <v>4</v>
      </c>
      <c r="Z359" s="3" t="s">
        <v>31</v>
      </c>
      <c r="AA359">
        <f>+'Ark1'!Q1930</f>
        <v>93</v>
      </c>
      <c r="AB359">
        <f>+'Ark1'!R1930</f>
        <v>223</v>
      </c>
      <c r="AC359" s="1">
        <f>+'Ark1'!T1930</f>
        <v>4.4439461883408065</v>
      </c>
      <c r="AD359" s="1">
        <f>+'Ark1'!W1930</f>
        <v>0</v>
      </c>
      <c r="AE359" s="102">
        <f t="shared" si="4"/>
        <v>2.3978494623655915</v>
      </c>
    </row>
    <row r="360" spans="24:31">
      <c r="X360">
        <f>+'Ark1'!C1931</f>
        <v>2005</v>
      </c>
      <c r="Y360">
        <f>+'Ark1'!L1931</f>
        <v>5</v>
      </c>
      <c r="Z360" s="3" t="s">
        <v>409</v>
      </c>
      <c r="AA360">
        <f>+'Ark1'!Q1931</f>
        <v>245</v>
      </c>
      <c r="AB360">
        <f>+'Ark1'!R1931</f>
        <v>815</v>
      </c>
      <c r="AC360" s="1">
        <f>+'Ark1'!T1931</f>
        <v>5.6441717791411046</v>
      </c>
      <c r="AD360" s="1">
        <f>+'Ark1'!W1931</f>
        <v>1.2269938650306749</v>
      </c>
      <c r="AE360" s="102">
        <f t="shared" si="4"/>
        <v>3.3265306122448979</v>
      </c>
    </row>
    <row r="361" spans="24:31">
      <c r="X361">
        <f>+'Ark1'!C1932</f>
        <v>2005</v>
      </c>
      <c r="Y361">
        <f>+'Ark1'!L1932</f>
        <v>6</v>
      </c>
      <c r="Z361" s="3" t="s">
        <v>32</v>
      </c>
      <c r="AA361">
        <f>+'Ark1'!Q1932</f>
        <v>283</v>
      </c>
      <c r="AB361">
        <f>+'Ark1'!R1932</f>
        <v>779</v>
      </c>
      <c r="AC361" s="1">
        <f>+'Ark1'!T1932</f>
        <v>6.012836970474968</v>
      </c>
      <c r="AD361" s="1">
        <f>+'Ark1'!W1932</f>
        <v>2.4390243902439024</v>
      </c>
      <c r="AE361" s="102">
        <f t="shared" si="4"/>
        <v>2.7526501766784452</v>
      </c>
    </row>
    <row r="362" spans="24:31">
      <c r="X362">
        <f>+'Ark1'!C1933</f>
        <v>2005</v>
      </c>
      <c r="Y362">
        <f>+'Ark1'!L1933</f>
        <v>7</v>
      </c>
      <c r="Z362" s="3" t="s">
        <v>33</v>
      </c>
      <c r="AA362">
        <f>+'Ark1'!Q1933</f>
        <v>271</v>
      </c>
      <c r="AB362">
        <f>+'Ark1'!R1933</f>
        <v>780</v>
      </c>
      <c r="AC362" s="1">
        <f>+'Ark1'!T1933</f>
        <v>6.3076923076923057</v>
      </c>
      <c r="AD362" s="1">
        <f>+'Ark1'!W1933</f>
        <v>5.6410256410256396</v>
      </c>
      <c r="AE362" s="102">
        <f t="shared" si="4"/>
        <v>2.878228782287823</v>
      </c>
    </row>
    <row r="363" spans="24:31">
      <c r="X363">
        <f>+'Ark1'!C1934</f>
        <v>2005</v>
      </c>
      <c r="Y363">
        <f>+'Ark1'!L1934</f>
        <v>8</v>
      </c>
      <c r="Z363" s="3" t="s">
        <v>34</v>
      </c>
      <c r="AA363">
        <f>+'Ark1'!Q1934</f>
        <v>317</v>
      </c>
      <c r="AB363">
        <f>+'Ark1'!R1934</f>
        <v>1303</v>
      </c>
      <c r="AC363" s="1">
        <f>+'Ark1'!T1934</f>
        <v>6.7375287797390637</v>
      </c>
      <c r="AD363" s="1">
        <f>+'Ark1'!W1934</f>
        <v>9.8234842670759779</v>
      </c>
      <c r="AE363" s="102">
        <f t="shared" si="4"/>
        <v>4.1104100946372242</v>
      </c>
    </row>
    <row r="364" spans="24:31">
      <c r="X364">
        <f>+'Ark1'!C1935</f>
        <v>2005</v>
      </c>
      <c r="Y364">
        <f>+'Ark1'!L1935</f>
        <v>9</v>
      </c>
      <c r="Z364" s="3" t="s">
        <v>35</v>
      </c>
      <c r="AA364">
        <f>+'Ark1'!Q1935</f>
        <v>243</v>
      </c>
      <c r="AB364">
        <f>+'Ark1'!R1935</f>
        <v>729</v>
      </c>
      <c r="AC364" s="1">
        <f>+'Ark1'!T1935</f>
        <v>6.9657064471879284</v>
      </c>
      <c r="AD364" s="1">
        <f>+'Ark1'!W1935</f>
        <v>12.757201646090531</v>
      </c>
      <c r="AE364" s="102">
        <f t="shared" si="4"/>
        <v>3</v>
      </c>
    </row>
    <row r="365" spans="24:31">
      <c r="X365">
        <f>+'Ark1'!C1936</f>
        <v>2005</v>
      </c>
      <c r="Y365">
        <f>+'Ark1'!L1936</f>
        <v>10</v>
      </c>
      <c r="Z365" s="3" t="s">
        <v>36</v>
      </c>
      <c r="AA365">
        <f>+'Ark1'!Q1936</f>
        <v>93</v>
      </c>
      <c r="AB365">
        <f>+'Ark1'!R1936</f>
        <v>140</v>
      </c>
      <c r="AC365" s="1">
        <f>+'Ark1'!T1936</f>
        <v>7.3357142857142881</v>
      </c>
      <c r="AD365" s="1">
        <f>+'Ark1'!W1936</f>
        <v>15</v>
      </c>
      <c r="AE365" s="102">
        <f t="shared" si="4"/>
        <v>1.5053763440860215</v>
      </c>
    </row>
    <row r="366" spans="24:31">
      <c r="X366">
        <f>+'Ark1'!C1937</f>
        <v>2005</v>
      </c>
      <c r="Y366">
        <f>+'Ark1'!L1937</f>
        <v>11</v>
      </c>
      <c r="Z366" s="3" t="s">
        <v>37</v>
      </c>
      <c r="AA366">
        <f>+'Ark1'!Q1937</f>
        <v>59</v>
      </c>
      <c r="AB366">
        <f>+'Ark1'!R1937</f>
        <v>111</v>
      </c>
      <c r="AC366" s="1">
        <f>+'Ark1'!T1937</f>
        <v>7.1261261261261248</v>
      </c>
      <c r="AD366" s="1">
        <f>+'Ark1'!W1937</f>
        <v>18.018018018018012</v>
      </c>
      <c r="AE366" s="102">
        <f t="shared" si="4"/>
        <v>1.8813559322033899</v>
      </c>
    </row>
    <row r="367" spans="24:31">
      <c r="X367">
        <f>+'Ark1'!C1938</f>
        <v>2005</v>
      </c>
      <c r="Y367">
        <f>+'Ark1'!L1938</f>
        <v>12</v>
      </c>
      <c r="Z367" s="3" t="s">
        <v>38</v>
      </c>
      <c r="AA367">
        <f>+'Ark1'!Q1938</f>
        <v>28</v>
      </c>
      <c r="AB367">
        <f>+'Ark1'!R1938</f>
        <v>52</v>
      </c>
      <c r="AC367" s="1">
        <f>+'Ark1'!T1938</f>
        <v>6.6730769230769242</v>
      </c>
      <c r="AD367" s="1">
        <f>+'Ark1'!W1938</f>
        <v>11.53846153846154</v>
      </c>
      <c r="AE367" s="102">
        <f t="shared" si="4"/>
        <v>1.8571428571428572</v>
      </c>
    </row>
    <row r="368" spans="24:31">
      <c r="X368">
        <f>+'Ark1'!C1939</f>
        <v>2005</v>
      </c>
      <c r="Y368">
        <f>+'Ark1'!L1939</f>
        <v>13</v>
      </c>
      <c r="Z368" s="3" t="s">
        <v>39</v>
      </c>
      <c r="AA368">
        <f>+'Ark1'!Q1939</f>
        <v>7</v>
      </c>
      <c r="AB368">
        <f>+'Ark1'!R1939</f>
        <v>10</v>
      </c>
      <c r="AC368" s="1">
        <f>+'Ark1'!T1939</f>
        <v>5.9</v>
      </c>
      <c r="AD368" s="1">
        <f>+'Ark1'!W1939</f>
        <v>0</v>
      </c>
      <c r="AE368" s="102">
        <f t="shared" si="4"/>
        <v>1.4285714285714286</v>
      </c>
    </row>
    <row r="369" spans="24:31">
      <c r="X369">
        <f>+'Ark1'!C1940</f>
        <v>2005</v>
      </c>
      <c r="Y369">
        <f>+'Ark1'!L1940</f>
        <v>14</v>
      </c>
      <c r="Z369" s="3" t="s">
        <v>410</v>
      </c>
      <c r="AA369">
        <f>+'Ark1'!Q1940</f>
        <v>1</v>
      </c>
      <c r="AB369">
        <f>+'Ark1'!R1940</f>
        <v>3</v>
      </c>
      <c r="AC369" s="1">
        <f>+'Ark1'!T1940</f>
        <v>4.6666666666666679</v>
      </c>
      <c r="AD369" s="1">
        <f>+'Ark1'!W1940</f>
        <v>0</v>
      </c>
      <c r="AE369" s="102">
        <f t="shared" si="4"/>
        <v>3</v>
      </c>
    </row>
    <row r="370" spans="24:31">
      <c r="X370">
        <f>+'Ark1'!C1941</f>
        <v>2005</v>
      </c>
      <c r="Y370">
        <f>+'Ark1'!L1941</f>
        <v>15</v>
      </c>
      <c r="Z370" s="3" t="s">
        <v>40</v>
      </c>
      <c r="AA370">
        <f>+'Ark1'!Q1941</f>
        <v>1</v>
      </c>
      <c r="AB370">
        <f>+'Ark1'!R1941</f>
        <v>1</v>
      </c>
      <c r="AC370" s="1">
        <f>+'Ark1'!T1941</f>
        <v>4</v>
      </c>
      <c r="AD370" s="1">
        <f>+'Ark1'!W1941</f>
        <v>0</v>
      </c>
      <c r="AE370" s="102">
        <f t="shared" si="4"/>
        <v>1</v>
      </c>
    </row>
    <row r="371" spans="24:31">
      <c r="X371" s="47"/>
      <c r="Y371" s="47"/>
      <c r="Z371" s="47"/>
      <c r="AA371" s="47"/>
      <c r="AB371" s="47"/>
      <c r="AC371" s="47"/>
      <c r="AD371" s="47"/>
      <c r="AE371" s="97"/>
    </row>
    <row r="372" spans="24:31">
      <c r="X372" s="47"/>
      <c r="Y372" s="47"/>
      <c r="Z372" s="47"/>
      <c r="AA372" s="47"/>
      <c r="AB372" s="47"/>
      <c r="AC372" s="47"/>
      <c r="AD372" s="47"/>
      <c r="AE372" s="97"/>
    </row>
    <row r="373" spans="24:31">
      <c r="X373" s="36"/>
      <c r="Y373" s="36"/>
      <c r="Z373" s="36"/>
      <c r="AA373" s="36"/>
      <c r="AB373" s="36"/>
      <c r="AC373" s="36"/>
    </row>
    <row r="374" spans="24:31">
      <c r="X374" s="36"/>
      <c r="Y374" s="36"/>
      <c r="Z374" s="36"/>
      <c r="AA374" s="36"/>
      <c r="AB374" s="36"/>
      <c r="AC374" s="36"/>
    </row>
    <row r="375" spans="24:31">
      <c r="X375" s="36"/>
      <c r="Y375" s="36"/>
      <c r="Z375" s="36"/>
      <c r="AA375" s="36"/>
      <c r="AB375" s="36"/>
      <c r="AC375" s="36"/>
    </row>
    <row r="376" spans="24:31">
      <c r="X376" s="36"/>
      <c r="Y376" s="36"/>
      <c r="Z376" s="36"/>
      <c r="AA376" s="36"/>
      <c r="AB376" s="36"/>
      <c r="AC376" s="36"/>
    </row>
    <row r="377" spans="24:31">
      <c r="X377" s="36"/>
      <c r="Y377" s="36"/>
      <c r="Z377" s="36"/>
      <c r="AA377" s="36"/>
      <c r="AB377" s="36"/>
      <c r="AC377" s="36"/>
    </row>
    <row r="378" spans="24:31">
      <c r="X378" s="36"/>
      <c r="Y378" s="36"/>
      <c r="Z378" s="36"/>
      <c r="AA378" s="36"/>
      <c r="AB378" s="36"/>
      <c r="AC378" s="36"/>
    </row>
    <row r="379" spans="24:31">
      <c r="X379" s="36"/>
      <c r="Y379" s="36"/>
      <c r="Z379" s="36"/>
      <c r="AA379" s="36"/>
      <c r="AB379" s="36"/>
      <c r="AC379" s="36"/>
    </row>
    <row r="380" spans="24:31">
      <c r="X380" s="36"/>
      <c r="Y380" s="36"/>
      <c r="Z380" s="36"/>
      <c r="AA380" s="36"/>
      <c r="AB380" s="36"/>
      <c r="AC380" s="36"/>
    </row>
    <row r="381" spans="24:31">
      <c r="X381" s="36"/>
      <c r="Y381" s="36"/>
      <c r="Z381" s="36"/>
      <c r="AA381" s="36"/>
      <c r="AB381" s="36"/>
      <c r="AC381" s="36"/>
    </row>
    <row r="382" spans="24:31">
      <c r="X382" s="36"/>
      <c r="Y382" s="36"/>
      <c r="Z382" s="36"/>
      <c r="AA382" s="36"/>
      <c r="AB382" s="36"/>
      <c r="AC382" s="36"/>
    </row>
    <row r="383" spans="24:31">
      <c r="X383" s="36"/>
      <c r="Y383" s="36"/>
      <c r="Z383" s="36"/>
      <c r="AA383" s="36"/>
      <c r="AB383" s="36"/>
      <c r="AC383" s="36"/>
    </row>
    <row r="384" spans="24:31">
      <c r="X384" s="36"/>
      <c r="Y384" s="36"/>
      <c r="Z384" s="36"/>
      <c r="AA384" s="36"/>
      <c r="AB384" s="36"/>
      <c r="AC384" s="36"/>
    </row>
    <row r="406" spans="30:40">
      <c r="AD406" s="36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30:40">
      <c r="AD407" s="36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30:40"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30:40"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30:40"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30:40">
      <c r="AF411" s="1"/>
      <c r="AG411" s="1"/>
      <c r="AH411" s="1"/>
      <c r="AI411" s="1"/>
      <c r="AJ411" s="1"/>
      <c r="AK411" s="1"/>
      <c r="AL411" s="1"/>
      <c r="AM411" s="1"/>
      <c r="AN411" s="1"/>
    </row>
    <row r="445" spans="16:16">
      <c r="P445" s="3" t="s">
        <v>671</v>
      </c>
    </row>
  </sheetData>
  <conditionalFormatting sqref="AG37:AG38 AG106">
    <cfRule type="cellIs" dxfId="74" priority="8" stopIfTrue="1" operator="lessThan">
      <formula>0</formula>
    </cfRule>
  </conditionalFormatting>
  <conditionalFormatting sqref="AG83">
    <cfRule type="cellIs" dxfId="73" priority="9" stopIfTrue="1" operator="greaterThan">
      <formula>0</formula>
    </cfRule>
  </conditionalFormatting>
  <conditionalFormatting sqref="AG60">
    <cfRule type="cellIs" dxfId="72" priority="10" stopIfTrue="1" operator="greaterThan">
      <formula>0</formula>
    </cfRule>
    <cfRule type="cellIs" dxfId="71" priority="11" stopIfTrue="1" operator="lessThan">
      <formula>0</formula>
    </cfRule>
  </conditionalFormatting>
  <conditionalFormatting sqref="AG83">
    <cfRule type="cellIs" dxfId="70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L506"/>
  <sheetViews>
    <sheetView zoomScale="91" zoomScaleNormal="91" workbookViewId="0">
      <pane ySplit="9" topLeftCell="A10" activePane="bottomLeft" state="frozen"/>
      <selection pane="bottomLeft" activeCell="H5" sqref="H5"/>
    </sheetView>
  </sheetViews>
  <sheetFormatPr baseColWidth="10" defaultColWidth="11.54296875" defaultRowHeight="15"/>
  <cols>
    <col min="1" max="1" width="3.36328125" style="29" customWidth="1"/>
    <col min="2" max="2" width="5.36328125" style="29" customWidth="1"/>
    <col min="3" max="3" width="3.453125" style="29" customWidth="1"/>
    <col min="4" max="4" width="3.54296875" style="29" customWidth="1"/>
    <col min="5" max="5" width="3.1796875" style="29" customWidth="1"/>
    <col min="6" max="6" width="4.90625" style="29" customWidth="1"/>
    <col min="7" max="7" width="6.453125" style="29" customWidth="1"/>
    <col min="8" max="8" width="7" style="29" customWidth="1"/>
    <col min="9" max="10" width="6.36328125" style="30" customWidth="1"/>
    <col min="11" max="11" width="6.54296875" style="29" customWidth="1"/>
    <col min="12" max="12" width="3.54296875" style="491" customWidth="1"/>
    <col min="13" max="13" width="7.54296875" style="29" customWidth="1"/>
    <col min="14" max="14" width="5.54296875" style="29" customWidth="1"/>
    <col min="15" max="15" width="6.54296875" style="35" customWidth="1"/>
    <col min="16" max="16" width="5" style="35" customWidth="1"/>
    <col min="17" max="17" width="4.1796875" style="35" customWidth="1"/>
    <col min="18" max="18" width="4.54296875" style="35" customWidth="1"/>
    <col min="19" max="19" width="6.6328125" style="35" customWidth="1"/>
    <col min="20" max="20" width="7" style="28" customWidth="1"/>
    <col min="21" max="21" width="5.81640625" style="35" customWidth="1"/>
    <col min="22" max="22" width="7.1796875" style="35" customWidth="1"/>
    <col min="23" max="23" width="5.90625" style="30" customWidth="1"/>
    <col min="24" max="24" width="9.453125" style="30" customWidth="1"/>
    <col min="25" max="25" width="8.906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64" ht="15.6">
      <c r="A1" s="227"/>
      <c r="B1" s="227"/>
      <c r="C1" s="227"/>
      <c r="D1" s="227"/>
      <c r="E1" s="227"/>
      <c r="F1" s="227"/>
      <c r="G1" s="227"/>
      <c r="H1" s="227"/>
      <c r="I1" s="228"/>
      <c r="J1" s="228"/>
      <c r="K1" s="227"/>
      <c r="L1" s="490"/>
      <c r="M1" s="227"/>
      <c r="N1" s="227"/>
      <c r="O1" s="229"/>
      <c r="P1" s="229"/>
      <c r="Q1" s="229"/>
      <c r="R1" s="229"/>
      <c r="S1" s="229"/>
      <c r="T1" s="227"/>
      <c r="U1" s="229"/>
      <c r="V1" s="229"/>
      <c r="W1" s="228"/>
      <c r="X1" s="227"/>
      <c r="Y1" s="230"/>
      <c r="AA1" s="30"/>
      <c r="AB1" s="28"/>
      <c r="AC1" s="231"/>
      <c r="AD1" s="29"/>
      <c r="AH1" s="29"/>
    </row>
    <row r="2" spans="1:64" s="236" customFormat="1" ht="31.8">
      <c r="A2" s="232"/>
      <c r="B2" s="232"/>
      <c r="C2" s="232"/>
      <c r="D2" s="233" t="s">
        <v>464</v>
      </c>
      <c r="E2" s="232"/>
      <c r="F2" s="232"/>
      <c r="G2" s="232"/>
      <c r="H2" s="232"/>
      <c r="I2" s="234"/>
      <c r="J2" s="234"/>
      <c r="K2" s="232"/>
      <c r="L2" s="232"/>
      <c r="M2" s="232"/>
      <c r="N2" s="232"/>
      <c r="O2" s="235"/>
      <c r="P2" s="235"/>
      <c r="Q2" s="414" t="str">
        <f>+År!B2</f>
        <v>DIELAM:</v>
      </c>
      <c r="R2" s="235"/>
      <c r="S2" s="235"/>
      <c r="T2" s="232"/>
      <c r="U2" s="235"/>
      <c r="V2" s="235"/>
      <c r="W2" s="234"/>
      <c r="X2" s="232"/>
      <c r="Y2" s="230"/>
      <c r="Z2" s="30"/>
      <c r="AA2" s="30"/>
      <c r="AB2" s="28"/>
      <c r="AC2" s="231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64" ht="15.6">
      <c r="A3" s="227"/>
      <c r="B3" s="227"/>
      <c r="C3" s="227"/>
      <c r="D3" s="227"/>
      <c r="E3" s="227"/>
      <c r="F3" s="227"/>
      <c r="G3" s="227"/>
      <c r="H3" s="227"/>
      <c r="I3" s="228"/>
      <c r="J3" s="228"/>
      <c r="K3" s="227"/>
      <c r="L3" s="490"/>
      <c r="M3" s="227"/>
      <c r="N3" s="227"/>
      <c r="O3" s="229"/>
      <c r="P3" s="229"/>
      <c r="Q3" s="229"/>
      <c r="R3" s="229"/>
      <c r="S3" s="229"/>
      <c r="T3" s="227"/>
      <c r="U3" s="229"/>
      <c r="V3" s="229"/>
      <c r="W3" s="228"/>
      <c r="X3" s="227"/>
      <c r="Y3" s="230"/>
      <c r="AA3" s="30"/>
      <c r="AB3" s="28"/>
      <c r="AC3" s="231"/>
      <c r="AD3" s="29"/>
      <c r="AH3" s="29"/>
      <c r="BA3" s="29">
        <v>1</v>
      </c>
      <c r="BB3" s="29">
        <f t="shared" ref="BB3:BL3" si="0">1+BA3</f>
        <v>2</v>
      </c>
      <c r="BC3" s="29">
        <f t="shared" si="0"/>
        <v>3</v>
      </c>
      <c r="BD3" s="29">
        <f t="shared" si="0"/>
        <v>4</v>
      </c>
      <c r="BE3" s="29">
        <f t="shared" si="0"/>
        <v>5</v>
      </c>
      <c r="BF3" s="29">
        <f t="shared" si="0"/>
        <v>6</v>
      </c>
      <c r="BG3" s="29">
        <f t="shared" si="0"/>
        <v>7</v>
      </c>
      <c r="BH3" s="29">
        <f t="shared" si="0"/>
        <v>8</v>
      </c>
      <c r="BI3" s="29">
        <f t="shared" si="0"/>
        <v>9</v>
      </c>
      <c r="BJ3" s="29">
        <f t="shared" si="0"/>
        <v>10</v>
      </c>
      <c r="BK3" s="29">
        <f t="shared" si="0"/>
        <v>11</v>
      </c>
      <c r="BL3" s="29">
        <f t="shared" si="0"/>
        <v>12</v>
      </c>
    </row>
    <row r="4" spans="1:64" s="243" customFormat="1" ht="19.8">
      <c r="A4" s="237"/>
      <c r="B4" s="237"/>
      <c r="C4" s="237"/>
      <c r="D4" s="237"/>
      <c r="E4" s="237"/>
      <c r="F4" s="238" t="s">
        <v>5</v>
      </c>
      <c r="G4" s="238"/>
      <c r="H4" s="239">
        <f>+År!N2</f>
        <v>49</v>
      </c>
      <c r="I4" s="240"/>
      <c r="J4" s="240"/>
      <c r="K4" s="237"/>
      <c r="L4" s="237"/>
      <c r="M4" s="238" t="s">
        <v>436</v>
      </c>
      <c r="N4" s="237"/>
      <c r="O4" s="241"/>
      <c r="P4" s="241"/>
      <c r="Q4" s="524">
        <f>+H11+H26+H41+H56+H74+H92+H107+H122+H137+H152+H167+H182+H197+H212+H227</f>
        <v>1902</v>
      </c>
      <c r="R4" s="525"/>
      <c r="S4" s="525"/>
      <c r="T4" s="241"/>
      <c r="U4" s="241"/>
      <c r="V4" s="237"/>
      <c r="W4" s="241"/>
      <c r="X4" s="241"/>
      <c r="Y4" s="230"/>
      <c r="Z4" s="30"/>
      <c r="AA4" s="28"/>
      <c r="AB4" s="230"/>
      <c r="AC4" s="30"/>
      <c r="AD4" s="30"/>
      <c r="AE4" s="28"/>
      <c r="AF4" s="231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42"/>
      <c r="AV4" s="242"/>
      <c r="AZ4" s="243" t="e">
        <f>1+#REF!</f>
        <v>#REF!</v>
      </c>
      <c r="BA4" s="29">
        <v>15.985227272727276</v>
      </c>
      <c r="BB4" s="29">
        <f t="shared" ref="BB4:BL19" si="1">+BA4</f>
        <v>15.985227272727276</v>
      </c>
      <c r="BC4" s="29">
        <f t="shared" si="1"/>
        <v>15.985227272727276</v>
      </c>
      <c r="BD4" s="29">
        <f t="shared" si="1"/>
        <v>15.985227272727276</v>
      </c>
      <c r="BE4" s="29">
        <f t="shared" si="1"/>
        <v>15.985227272727276</v>
      </c>
      <c r="BF4" s="29">
        <f t="shared" si="1"/>
        <v>15.985227272727276</v>
      </c>
      <c r="BG4" s="29">
        <f t="shared" si="1"/>
        <v>15.985227272727276</v>
      </c>
      <c r="BH4" s="29">
        <f t="shared" si="1"/>
        <v>15.985227272727276</v>
      </c>
      <c r="BI4" s="29">
        <f t="shared" si="1"/>
        <v>15.985227272727276</v>
      </c>
      <c r="BJ4" s="29">
        <f t="shared" si="1"/>
        <v>15.985227272727276</v>
      </c>
      <c r="BK4" s="29">
        <f t="shared" si="1"/>
        <v>15.985227272727276</v>
      </c>
      <c r="BL4" s="29">
        <f t="shared" si="1"/>
        <v>15.985227272727276</v>
      </c>
    </row>
    <row r="5" spans="1:64" ht="19.8">
      <c r="A5" s="227"/>
      <c r="B5" s="227"/>
      <c r="C5" s="227"/>
      <c r="D5" s="227"/>
      <c r="E5" s="227"/>
      <c r="F5" s="227"/>
      <c r="G5" s="227"/>
      <c r="H5" s="227"/>
      <c r="I5" s="228" t="s">
        <v>470</v>
      </c>
      <c r="J5" s="228"/>
      <c r="K5" s="227"/>
      <c r="L5" s="490"/>
      <c r="M5" s="227"/>
      <c r="N5" s="227"/>
      <c r="O5" s="229"/>
      <c r="P5" s="229"/>
      <c r="Q5" s="229"/>
      <c r="R5" s="229"/>
      <c r="S5" s="229"/>
      <c r="T5" s="227"/>
      <c r="U5" s="229"/>
      <c r="V5" s="229"/>
      <c r="W5" s="228"/>
      <c r="X5" s="227"/>
      <c r="Y5" s="230"/>
      <c r="AA5" s="30"/>
      <c r="AB5" s="28"/>
      <c r="AC5" s="231"/>
      <c r="AD5" s="29"/>
      <c r="AH5" s="29"/>
      <c r="AZ5" s="243" t="e">
        <f t="shared" ref="AZ5:AZ19" si="2">1+AZ4</f>
        <v>#REF!</v>
      </c>
      <c r="BA5" s="29">
        <v>17.290000000000003</v>
      </c>
      <c r="BB5" s="29">
        <f t="shared" si="1"/>
        <v>17.290000000000003</v>
      </c>
      <c r="BC5" s="29">
        <f t="shared" si="1"/>
        <v>17.290000000000003</v>
      </c>
      <c r="BD5" s="29">
        <f t="shared" si="1"/>
        <v>17.290000000000003</v>
      </c>
      <c r="BE5" s="29">
        <f t="shared" si="1"/>
        <v>17.290000000000003</v>
      </c>
      <c r="BF5" s="29">
        <f t="shared" si="1"/>
        <v>17.290000000000003</v>
      </c>
      <c r="BG5" s="29">
        <f t="shared" si="1"/>
        <v>17.290000000000003</v>
      </c>
      <c r="BH5" s="29">
        <f t="shared" si="1"/>
        <v>17.290000000000003</v>
      </c>
      <c r="BI5" s="29">
        <f t="shared" si="1"/>
        <v>17.290000000000003</v>
      </c>
      <c r="BJ5" s="29">
        <f t="shared" si="1"/>
        <v>17.290000000000003</v>
      </c>
      <c r="BK5" s="29">
        <f t="shared" si="1"/>
        <v>17.290000000000003</v>
      </c>
      <c r="BL5" s="29">
        <f t="shared" si="1"/>
        <v>17.290000000000003</v>
      </c>
    </row>
    <row r="6" spans="1:64" ht="15" customHeight="1">
      <c r="A6" s="227"/>
      <c r="B6" s="227"/>
      <c r="C6" s="227"/>
      <c r="D6" s="227"/>
      <c r="E6" s="227"/>
      <c r="F6" s="227"/>
      <c r="G6" s="227"/>
      <c r="H6" s="227"/>
      <c r="I6" s="228"/>
      <c r="J6" s="228"/>
      <c r="K6" s="227"/>
      <c r="L6" s="490"/>
      <c r="M6" s="227"/>
      <c r="N6" s="227"/>
      <c r="O6" s="229"/>
      <c r="P6" s="229"/>
      <c r="Q6" s="229"/>
      <c r="R6" s="229"/>
      <c r="S6" s="229"/>
      <c r="T6" s="227"/>
      <c r="U6" s="229"/>
      <c r="V6" s="246" t="s">
        <v>87</v>
      </c>
      <c r="W6" s="244" t="s">
        <v>2</v>
      </c>
      <c r="X6" s="227"/>
      <c r="Y6" s="230"/>
      <c r="AA6" s="30"/>
      <c r="AB6" s="28"/>
      <c r="AC6" s="231"/>
      <c r="AD6" s="29"/>
      <c r="AH6" s="29"/>
      <c r="AZ6" s="243" t="e">
        <f>1+#REF!</f>
        <v>#REF!</v>
      </c>
      <c r="BA6" s="29">
        <v>20.659867330016564</v>
      </c>
      <c r="BB6" s="29">
        <f t="shared" si="1"/>
        <v>20.659867330016564</v>
      </c>
      <c r="BC6" s="29">
        <f t="shared" si="1"/>
        <v>20.659867330016564</v>
      </c>
      <c r="BD6" s="29">
        <f t="shared" si="1"/>
        <v>20.659867330016564</v>
      </c>
      <c r="BE6" s="29">
        <f t="shared" si="1"/>
        <v>20.659867330016564</v>
      </c>
      <c r="BF6" s="29">
        <f t="shared" si="1"/>
        <v>20.659867330016564</v>
      </c>
      <c r="BG6" s="29">
        <f t="shared" si="1"/>
        <v>20.659867330016564</v>
      </c>
      <c r="BH6" s="29">
        <f t="shared" si="1"/>
        <v>20.659867330016564</v>
      </c>
      <c r="BI6" s="29">
        <f t="shared" si="1"/>
        <v>20.659867330016564</v>
      </c>
      <c r="BJ6" s="29">
        <f t="shared" si="1"/>
        <v>20.659867330016564</v>
      </c>
      <c r="BK6" s="29">
        <f t="shared" si="1"/>
        <v>20.659867330016564</v>
      </c>
      <c r="BL6" s="29">
        <f t="shared" si="1"/>
        <v>20.659867330016564</v>
      </c>
    </row>
    <row r="7" spans="1:64" ht="15" customHeight="1">
      <c r="A7" s="227"/>
      <c r="B7" s="227"/>
      <c r="C7" s="227"/>
      <c r="D7" s="227"/>
      <c r="E7" s="227"/>
      <c r="F7" s="227"/>
      <c r="G7" s="245" t="s">
        <v>2</v>
      </c>
      <c r="H7" s="227"/>
      <c r="I7" s="228"/>
      <c r="J7" s="228"/>
      <c r="K7" s="228"/>
      <c r="L7" s="228"/>
      <c r="M7" s="245" t="s">
        <v>22</v>
      </c>
      <c r="N7" s="228" t="s">
        <v>413</v>
      </c>
      <c r="O7" s="229" t="s">
        <v>413</v>
      </c>
      <c r="P7" s="246" t="s">
        <v>566</v>
      </c>
      <c r="Q7" s="37"/>
      <c r="R7" s="27"/>
      <c r="S7" s="246" t="s">
        <v>437</v>
      </c>
      <c r="T7" s="227"/>
      <c r="U7" s="246" t="s">
        <v>563</v>
      </c>
      <c r="V7" s="246" t="s">
        <v>43</v>
      </c>
      <c r="W7" s="244" t="s">
        <v>8</v>
      </c>
      <c r="X7" s="227"/>
      <c r="Y7" s="230"/>
      <c r="AA7" s="30"/>
      <c r="AB7" s="28"/>
      <c r="AC7" s="231"/>
      <c r="AD7" s="29"/>
      <c r="AH7" s="29"/>
      <c r="AZ7" s="243" t="e">
        <f t="shared" si="2"/>
        <v>#REF!</v>
      </c>
      <c r="BA7" s="29">
        <v>23.875837563451761</v>
      </c>
      <c r="BB7" s="29">
        <f t="shared" si="1"/>
        <v>23.875837563451761</v>
      </c>
      <c r="BC7" s="29">
        <f t="shared" si="1"/>
        <v>23.875837563451761</v>
      </c>
      <c r="BD7" s="29">
        <f t="shared" si="1"/>
        <v>23.875837563451761</v>
      </c>
      <c r="BE7" s="29">
        <f t="shared" si="1"/>
        <v>23.875837563451761</v>
      </c>
      <c r="BF7" s="29">
        <f t="shared" si="1"/>
        <v>23.875837563451761</v>
      </c>
      <c r="BG7" s="29">
        <f t="shared" si="1"/>
        <v>23.875837563451761</v>
      </c>
      <c r="BH7" s="29">
        <f t="shared" si="1"/>
        <v>23.875837563451761</v>
      </c>
      <c r="BI7" s="29">
        <f t="shared" si="1"/>
        <v>23.875837563451761</v>
      </c>
      <c r="BJ7" s="29">
        <f t="shared" si="1"/>
        <v>23.875837563451761</v>
      </c>
      <c r="BK7" s="29">
        <f t="shared" si="1"/>
        <v>23.875837563451761</v>
      </c>
      <c r="BL7" s="29">
        <f t="shared" si="1"/>
        <v>23.875837563451761</v>
      </c>
    </row>
    <row r="8" spans="1:64" ht="15" customHeight="1">
      <c r="A8" s="227"/>
      <c r="B8" s="227"/>
      <c r="C8" s="227"/>
      <c r="D8" s="227"/>
      <c r="E8" s="245"/>
      <c r="F8" s="245"/>
      <c r="G8" s="245" t="s">
        <v>506</v>
      </c>
      <c r="H8" s="245" t="s">
        <v>2</v>
      </c>
      <c r="I8" s="244" t="s">
        <v>2</v>
      </c>
      <c r="J8" s="244" t="s">
        <v>1</v>
      </c>
      <c r="K8" s="244" t="s">
        <v>22</v>
      </c>
      <c r="L8" s="244"/>
      <c r="M8" s="245" t="s">
        <v>508</v>
      </c>
      <c r="N8" s="244" t="s">
        <v>545</v>
      </c>
      <c r="O8" s="246" t="s">
        <v>510</v>
      </c>
      <c r="P8" s="246" t="s">
        <v>567</v>
      </c>
      <c r="Q8" s="37"/>
      <c r="R8" s="27"/>
      <c r="S8" s="246"/>
      <c r="T8" s="245" t="s">
        <v>423</v>
      </c>
      <c r="U8" s="246" t="s">
        <v>1</v>
      </c>
      <c r="V8" s="246" t="s">
        <v>584</v>
      </c>
      <c r="W8" s="244" t="s">
        <v>75</v>
      </c>
      <c r="X8" s="227"/>
      <c r="Y8" s="230"/>
      <c r="AA8" s="30"/>
      <c r="AB8" s="28"/>
      <c r="AC8" s="231"/>
      <c r="AD8" s="29"/>
      <c r="AH8" s="29"/>
      <c r="AZ8" s="243" t="e">
        <f t="shared" si="2"/>
        <v>#REF!</v>
      </c>
      <c r="BA8" s="29">
        <v>26.688850174216036</v>
      </c>
      <c r="BB8" s="29">
        <f t="shared" si="1"/>
        <v>26.688850174216036</v>
      </c>
      <c r="BC8" s="29">
        <f t="shared" si="1"/>
        <v>26.688850174216036</v>
      </c>
      <c r="BD8" s="29">
        <f t="shared" si="1"/>
        <v>26.688850174216036</v>
      </c>
      <c r="BE8" s="29">
        <f t="shared" si="1"/>
        <v>26.688850174216036</v>
      </c>
      <c r="BF8" s="29">
        <f t="shared" si="1"/>
        <v>26.688850174216036</v>
      </c>
      <c r="BG8" s="29">
        <f t="shared" si="1"/>
        <v>26.688850174216036</v>
      </c>
      <c r="BH8" s="29">
        <f t="shared" si="1"/>
        <v>26.688850174216036</v>
      </c>
      <c r="BI8" s="29">
        <f t="shared" si="1"/>
        <v>26.688850174216036</v>
      </c>
      <c r="BJ8" s="29">
        <f t="shared" si="1"/>
        <v>26.688850174216036</v>
      </c>
      <c r="BK8" s="29">
        <f t="shared" si="1"/>
        <v>26.688850174216036</v>
      </c>
      <c r="BL8" s="29">
        <f t="shared" si="1"/>
        <v>26.688850174216036</v>
      </c>
    </row>
    <row r="9" spans="1:64" ht="15" customHeight="1">
      <c r="A9" s="227"/>
      <c r="B9" s="227"/>
      <c r="C9" s="245" t="s">
        <v>0</v>
      </c>
      <c r="D9" s="245"/>
      <c r="E9" s="245" t="s">
        <v>93</v>
      </c>
      <c r="F9" s="245"/>
      <c r="G9" s="55" t="s">
        <v>507</v>
      </c>
      <c r="H9" s="55" t="s">
        <v>8</v>
      </c>
      <c r="I9" s="106" t="s">
        <v>413</v>
      </c>
      <c r="J9" s="106" t="s">
        <v>413</v>
      </c>
      <c r="K9" s="106" t="s">
        <v>44</v>
      </c>
      <c r="L9" s="106"/>
      <c r="M9" s="55" t="s">
        <v>424</v>
      </c>
      <c r="N9" s="106" t="s">
        <v>546</v>
      </c>
      <c r="O9" s="78" t="s">
        <v>511</v>
      </c>
      <c r="P9" s="78" t="s">
        <v>568</v>
      </c>
      <c r="Q9" s="78" t="s">
        <v>550</v>
      </c>
      <c r="R9" s="106" t="s">
        <v>581</v>
      </c>
      <c r="S9" s="78" t="s">
        <v>1</v>
      </c>
      <c r="T9" s="55" t="s">
        <v>424</v>
      </c>
      <c r="U9" s="78" t="s">
        <v>531</v>
      </c>
      <c r="V9" s="78" t="s">
        <v>44</v>
      </c>
      <c r="W9" s="106" t="s">
        <v>565</v>
      </c>
      <c r="X9" s="227"/>
      <c r="Y9" s="230"/>
      <c r="AA9" s="30"/>
      <c r="AB9" s="28"/>
      <c r="AC9" s="231"/>
      <c r="AD9" s="29"/>
      <c r="AH9" s="29"/>
      <c r="AZ9" s="243" t="e">
        <f t="shared" si="2"/>
        <v>#REF!</v>
      </c>
      <c r="BA9" s="29">
        <v>29.852938824470282</v>
      </c>
      <c r="BB9" s="29">
        <f t="shared" si="1"/>
        <v>29.852938824470282</v>
      </c>
      <c r="BC9" s="29">
        <f t="shared" si="1"/>
        <v>29.852938824470282</v>
      </c>
      <c r="BD9" s="29">
        <f t="shared" si="1"/>
        <v>29.852938824470282</v>
      </c>
      <c r="BE9" s="29">
        <f t="shared" si="1"/>
        <v>29.852938824470282</v>
      </c>
      <c r="BF9" s="29">
        <f t="shared" si="1"/>
        <v>29.852938824470282</v>
      </c>
      <c r="BG9" s="29">
        <f t="shared" si="1"/>
        <v>29.852938824470282</v>
      </c>
      <c r="BH9" s="29">
        <f t="shared" si="1"/>
        <v>29.852938824470282</v>
      </c>
      <c r="BI9" s="29">
        <f t="shared" si="1"/>
        <v>29.852938824470282</v>
      </c>
      <c r="BJ9" s="29">
        <f t="shared" si="1"/>
        <v>29.852938824470282</v>
      </c>
      <c r="BK9" s="29">
        <f t="shared" si="1"/>
        <v>29.852938824470282</v>
      </c>
      <c r="BL9" s="29">
        <f t="shared" si="1"/>
        <v>29.852938824470282</v>
      </c>
    </row>
    <row r="10" spans="1:64" ht="15" customHeight="1">
      <c r="A10" s="227"/>
      <c r="B10" s="227"/>
      <c r="C10" s="245"/>
      <c r="D10" s="245"/>
      <c r="E10" s="245"/>
      <c r="F10" s="245"/>
      <c r="G10" s="55"/>
      <c r="H10" s="55"/>
      <c r="I10" s="106"/>
      <c r="J10" s="106"/>
      <c r="K10" s="106"/>
      <c r="L10" s="106"/>
      <c r="M10" s="55"/>
      <c r="N10" s="106"/>
      <c r="O10" s="78"/>
      <c r="P10" s="78"/>
      <c r="Q10" s="78"/>
      <c r="R10" s="106"/>
      <c r="S10" s="78"/>
      <c r="T10" s="55"/>
      <c r="U10" s="78"/>
      <c r="V10" s="78"/>
      <c r="W10" s="106"/>
      <c r="X10" s="227"/>
      <c r="Y10" s="230"/>
      <c r="AA10" s="30"/>
      <c r="AB10" s="28"/>
      <c r="AC10" s="231"/>
      <c r="AD10" s="29"/>
      <c r="AH10" s="29"/>
      <c r="AZ10" s="243"/>
    </row>
    <row r="11" spans="1:64" ht="15" customHeight="1">
      <c r="A11" s="227"/>
      <c r="B11" s="227"/>
      <c r="C11" s="245" t="s">
        <v>0</v>
      </c>
      <c r="D11" s="227"/>
      <c r="E11" s="245" t="str">
        <f>+D13</f>
        <v>P-</v>
      </c>
      <c r="F11" s="245" t="s">
        <v>597</v>
      </c>
      <c r="G11" s="227"/>
      <c r="H11" s="251">
        <f>+Klasse!F11</f>
        <v>0</v>
      </c>
      <c r="I11" s="228"/>
      <c r="J11" s="228"/>
      <c r="K11" s="279">
        <f>+Klasse!L11</f>
        <v>0</v>
      </c>
      <c r="L11" s="106"/>
      <c r="M11" s="227"/>
      <c r="N11" s="227"/>
      <c r="O11" s="229"/>
      <c r="P11" s="229"/>
      <c r="Q11" s="229"/>
      <c r="R11" s="229"/>
      <c r="S11" s="229"/>
      <c r="T11" s="227"/>
      <c r="U11" s="229"/>
      <c r="V11" s="279">
        <f>+Klasse!L11/Klasse!C11</f>
        <v>0</v>
      </c>
      <c r="W11" s="228"/>
      <c r="X11" s="227"/>
      <c r="Y11" s="230"/>
      <c r="AA11" s="30"/>
      <c r="AB11" s="28"/>
      <c r="AC11" s="231"/>
      <c r="AD11" s="29"/>
      <c r="AH11" s="29"/>
      <c r="AZ11" s="243"/>
    </row>
    <row r="12" spans="1:64" ht="15" customHeight="1">
      <c r="A12" s="227"/>
      <c r="B12" s="227"/>
      <c r="C12" s="245"/>
      <c r="D12" s="227"/>
      <c r="E12" s="245"/>
      <c r="F12" s="245"/>
      <c r="G12" s="227"/>
      <c r="H12" s="227"/>
      <c r="I12" s="227"/>
      <c r="J12" s="227"/>
      <c r="K12" s="227"/>
      <c r="L12" s="10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30"/>
      <c r="AA12" s="30"/>
      <c r="AB12" s="28"/>
      <c r="AC12" s="231"/>
      <c r="AD12" s="29"/>
      <c r="AH12" s="29"/>
      <c r="AZ12" s="243"/>
    </row>
    <row r="13" spans="1:64" ht="19.8">
      <c r="A13" s="227"/>
      <c r="B13" s="251">
        <f>+'Ark1'!C3188</f>
        <v>2024</v>
      </c>
      <c r="C13" s="247">
        <f>+'Ark1'!L3188</f>
        <v>1</v>
      </c>
      <c r="D13" s="247" t="s">
        <v>28</v>
      </c>
      <c r="E13" s="247">
        <f>+'Ark1'!D3188</f>
        <v>1</v>
      </c>
      <c r="F13" s="247" t="s">
        <v>570</v>
      </c>
      <c r="G13" s="247">
        <f>+'Ark1'!Q3188</f>
        <v>0</v>
      </c>
      <c r="H13" s="247">
        <f>+'Ark1'!R3188</f>
        <v>0</v>
      </c>
      <c r="I13" s="248" t="str">
        <f>+IF(H13=0,"",'Ark1'!AG3188)</f>
        <v/>
      </c>
      <c r="J13" s="248" t="str">
        <f>+IF(H13=0,"",'Ark1'!AH3188)</f>
        <v/>
      </c>
      <c r="K13" s="33" t="str">
        <f>+IF(H13=0,"",'Ark1'!U3188)</f>
        <v/>
      </c>
      <c r="L13" s="106"/>
      <c r="M13" s="249" t="str">
        <f>+IF(H13=0,"",'Ark1'!T3188)</f>
        <v/>
      </c>
      <c r="N13" s="248" t="str">
        <f>+IF(H13=0,"",'Ark1'!V3188)</f>
        <v/>
      </c>
      <c r="O13" s="250" t="str">
        <f>+IF(H13=0,"",'Ark1'!W3188)</f>
        <v/>
      </c>
      <c r="P13" s="250" t="str">
        <f>+IF(H13=0,"",'Ark1'!X3188)</f>
        <v/>
      </c>
      <c r="Q13" s="250" t="str">
        <f>+IF(H13=0,"",'Ark1'!Y3188)</f>
        <v/>
      </c>
      <c r="R13" s="248" t="str">
        <f>+IF(H13=0,"",'Ark1'!Z3188)</f>
        <v/>
      </c>
      <c r="S13" s="248" t="str">
        <f>+IF(H13=0,"",'Ark1'!AA3188)</f>
        <v/>
      </c>
      <c r="T13" s="248" t="str">
        <f>+IF(H13=0,"",'Ark1'!AC3188)</f>
        <v/>
      </c>
      <c r="U13" s="250" t="str">
        <f>+IF(H13=0,"",'Ark1'!AE3188)</f>
        <v/>
      </c>
      <c r="V13" s="38" t="str">
        <f t="shared" ref="V13:V24" si="3">+IF(H13=0,"",+K13/C13)</f>
        <v/>
      </c>
      <c r="W13" s="248" t="str">
        <f t="shared" ref="W13:W24" si="4">+IF(H13=0,"",G13/H13)</f>
        <v/>
      </c>
      <c r="X13" s="227"/>
      <c r="Y13" s="230"/>
      <c r="AA13" s="30"/>
      <c r="AB13" s="28"/>
      <c r="AC13" s="231"/>
      <c r="AD13" s="29"/>
      <c r="AH13" s="29"/>
      <c r="AZ13" s="243" t="e">
        <f>1+AZ9</f>
        <v>#REF!</v>
      </c>
      <c r="BA13" s="29">
        <v>33.825795880149848</v>
      </c>
      <c r="BB13" s="29">
        <f t="shared" si="1"/>
        <v>33.825795880149848</v>
      </c>
      <c r="BC13" s="29">
        <f t="shared" si="1"/>
        <v>33.825795880149848</v>
      </c>
      <c r="BD13" s="29">
        <f t="shared" si="1"/>
        <v>33.825795880149848</v>
      </c>
      <c r="BE13" s="29">
        <f t="shared" si="1"/>
        <v>33.825795880149848</v>
      </c>
      <c r="BF13" s="29">
        <f t="shared" si="1"/>
        <v>33.825795880149848</v>
      </c>
      <c r="BG13" s="29">
        <f t="shared" si="1"/>
        <v>33.825795880149848</v>
      </c>
      <c r="BH13" s="29">
        <f t="shared" si="1"/>
        <v>33.825795880149848</v>
      </c>
      <c r="BI13" s="29">
        <f t="shared" si="1"/>
        <v>33.825795880149848</v>
      </c>
      <c r="BJ13" s="29">
        <f t="shared" si="1"/>
        <v>33.825795880149848</v>
      </c>
      <c r="BK13" s="29">
        <f t="shared" si="1"/>
        <v>33.825795880149848</v>
      </c>
      <c r="BL13" s="29">
        <f t="shared" si="1"/>
        <v>33.825795880149848</v>
      </c>
    </row>
    <row r="14" spans="1:64" ht="19.8">
      <c r="A14" s="227"/>
      <c r="B14" s="251">
        <f>+'Ark1'!C3189</f>
        <v>2024</v>
      </c>
      <c r="C14" s="247">
        <f>+'Ark1'!L3189</f>
        <v>1</v>
      </c>
      <c r="D14" s="247" t="s">
        <v>28</v>
      </c>
      <c r="E14" s="247">
        <f>+'Ark1'!D3189</f>
        <v>2</v>
      </c>
      <c r="F14" s="247" t="s">
        <v>571</v>
      </c>
      <c r="G14" s="247">
        <f>+'Ark1'!Q3189</f>
        <v>0</v>
      </c>
      <c r="H14" s="247">
        <f>+'Ark1'!R3189</f>
        <v>0</v>
      </c>
      <c r="I14" s="248" t="str">
        <f>+IF(H14=0,"",'Ark1'!AG3189)</f>
        <v/>
      </c>
      <c r="J14" s="248" t="str">
        <f>+IF(H14=0,"",'Ark1'!AH3189)</f>
        <v/>
      </c>
      <c r="K14" s="33" t="str">
        <f>+IF(H14=0,"",'Ark1'!U3189)</f>
        <v/>
      </c>
      <c r="L14" s="106"/>
      <c r="M14" s="249" t="str">
        <f>+IF(H14=0,"",'Ark1'!T3189)</f>
        <v/>
      </c>
      <c r="N14" s="248" t="str">
        <f>+IF(H14=0,"",'Ark1'!V3189)</f>
        <v/>
      </c>
      <c r="O14" s="250" t="str">
        <f>+IF(H14=0,"",'Ark1'!W3189)</f>
        <v/>
      </c>
      <c r="P14" s="250" t="str">
        <f>+IF(H14=0,"",'Ark1'!X3189)</f>
        <v/>
      </c>
      <c r="Q14" s="250" t="str">
        <f>+IF(H14=0,"",'Ark1'!Y3189)</f>
        <v/>
      </c>
      <c r="R14" s="248" t="str">
        <f>+IF(H14=0,"",'Ark1'!Z3189)</f>
        <v/>
      </c>
      <c r="S14" s="248" t="str">
        <f>+IF(H14=0,"",'Ark1'!AA3189)</f>
        <v/>
      </c>
      <c r="T14" s="248" t="str">
        <f>+IF(H14=0,"",'Ark1'!AC3189)</f>
        <v/>
      </c>
      <c r="U14" s="250" t="str">
        <f>+IF(H14=0,"",'Ark1'!AE3189)</f>
        <v/>
      </c>
      <c r="V14" s="38" t="str">
        <f t="shared" si="3"/>
        <v/>
      </c>
      <c r="W14" s="248" t="str">
        <f t="shared" si="4"/>
        <v/>
      </c>
      <c r="X14" s="227"/>
      <c r="Y14" s="230"/>
      <c r="AA14" s="30"/>
      <c r="AB14" s="28"/>
      <c r="AC14" s="231"/>
      <c r="AD14" s="29"/>
      <c r="AH14" s="29"/>
      <c r="AZ14" s="243" t="e">
        <f t="shared" si="2"/>
        <v>#REF!</v>
      </c>
      <c r="BA14" s="29">
        <v>36.800403768506008</v>
      </c>
      <c r="BB14" s="29">
        <f t="shared" si="1"/>
        <v>36.800403768506008</v>
      </c>
      <c r="BC14" s="29">
        <f t="shared" si="1"/>
        <v>36.800403768506008</v>
      </c>
      <c r="BD14" s="29">
        <f t="shared" si="1"/>
        <v>36.800403768506008</v>
      </c>
      <c r="BE14" s="29">
        <f t="shared" si="1"/>
        <v>36.800403768506008</v>
      </c>
      <c r="BF14" s="29">
        <f t="shared" si="1"/>
        <v>36.800403768506008</v>
      </c>
      <c r="BG14" s="29">
        <f t="shared" si="1"/>
        <v>36.800403768506008</v>
      </c>
      <c r="BH14" s="29">
        <f t="shared" si="1"/>
        <v>36.800403768506008</v>
      </c>
      <c r="BI14" s="29">
        <f t="shared" si="1"/>
        <v>36.800403768506008</v>
      </c>
      <c r="BJ14" s="29">
        <f t="shared" si="1"/>
        <v>36.800403768506008</v>
      </c>
      <c r="BK14" s="29">
        <f t="shared" si="1"/>
        <v>36.800403768506008</v>
      </c>
      <c r="BL14" s="29">
        <f t="shared" si="1"/>
        <v>36.800403768506008</v>
      </c>
    </row>
    <row r="15" spans="1:64" ht="19.8">
      <c r="A15" s="227"/>
      <c r="B15" s="251">
        <f>+'Ark1'!C3190</f>
        <v>2024</v>
      </c>
      <c r="C15" s="247">
        <f>+'Ark1'!L3190</f>
        <v>1</v>
      </c>
      <c r="D15" s="247" t="s">
        <v>28</v>
      </c>
      <c r="E15" s="247">
        <f>+'Ark1'!D3190</f>
        <v>3</v>
      </c>
      <c r="F15" s="247" t="s">
        <v>572</v>
      </c>
      <c r="G15" s="247">
        <f>+'Ark1'!Q3190</f>
        <v>0</v>
      </c>
      <c r="H15" s="247">
        <f>+'Ark1'!R3190</f>
        <v>0</v>
      </c>
      <c r="I15" s="248" t="str">
        <f>+IF(H15=0,"",'Ark1'!AG3190)</f>
        <v/>
      </c>
      <c r="J15" s="248" t="str">
        <f>+IF(H15=0,"",'Ark1'!AH3190)</f>
        <v/>
      </c>
      <c r="K15" s="33" t="str">
        <f>+IF(H15=0,"",'Ark1'!U3190)</f>
        <v/>
      </c>
      <c r="L15" s="106"/>
      <c r="M15" s="249" t="str">
        <f>+IF(H15=0,"",'Ark1'!T3190)</f>
        <v/>
      </c>
      <c r="N15" s="248" t="str">
        <f>+IF(H15=0,"",'Ark1'!V3190)</f>
        <v/>
      </c>
      <c r="O15" s="250" t="str">
        <f>+IF(H15=0,"",'Ark1'!W3190)</f>
        <v/>
      </c>
      <c r="P15" s="250" t="str">
        <f>+IF(H15=0,"",'Ark1'!X3190)</f>
        <v/>
      </c>
      <c r="Q15" s="250" t="str">
        <f>+IF(H15=0,"",'Ark1'!Y3190)</f>
        <v/>
      </c>
      <c r="R15" s="248" t="str">
        <f>+IF(H15=0,"",'Ark1'!Z3190)</f>
        <v/>
      </c>
      <c r="S15" s="248" t="str">
        <f>+IF(H15=0,"",'Ark1'!AA3190)</f>
        <v/>
      </c>
      <c r="T15" s="248" t="str">
        <f>+IF(H15=0,"",'Ark1'!AC3190)</f>
        <v/>
      </c>
      <c r="U15" s="250" t="str">
        <f>+IF(H15=0,"",'Ark1'!AE3190)</f>
        <v/>
      </c>
      <c r="V15" s="38" t="str">
        <f t="shared" si="3"/>
        <v/>
      </c>
      <c r="W15" s="248" t="str">
        <f t="shared" si="4"/>
        <v/>
      </c>
      <c r="X15" s="227"/>
      <c r="Y15" s="230"/>
      <c r="AA15" s="30"/>
      <c r="AB15" s="28"/>
      <c r="AC15" s="231"/>
      <c r="AD15" s="29"/>
      <c r="AH15" s="29"/>
      <c r="AZ15" s="243" t="e">
        <f t="shared" si="2"/>
        <v>#REF!</v>
      </c>
      <c r="BA15" s="29">
        <v>39.739449541284394</v>
      </c>
      <c r="BB15" s="29">
        <f t="shared" si="1"/>
        <v>39.739449541284394</v>
      </c>
      <c r="BC15" s="29">
        <f t="shared" si="1"/>
        <v>39.739449541284394</v>
      </c>
      <c r="BD15" s="29">
        <f t="shared" si="1"/>
        <v>39.739449541284394</v>
      </c>
      <c r="BE15" s="29">
        <f t="shared" si="1"/>
        <v>39.739449541284394</v>
      </c>
      <c r="BF15" s="29">
        <f t="shared" si="1"/>
        <v>39.739449541284394</v>
      </c>
      <c r="BG15" s="29">
        <f t="shared" si="1"/>
        <v>39.739449541284394</v>
      </c>
      <c r="BH15" s="29">
        <f t="shared" si="1"/>
        <v>39.739449541284394</v>
      </c>
      <c r="BI15" s="29">
        <f t="shared" si="1"/>
        <v>39.739449541284394</v>
      </c>
      <c r="BJ15" s="29">
        <f t="shared" si="1"/>
        <v>39.739449541284394</v>
      </c>
      <c r="BK15" s="29">
        <f t="shared" si="1"/>
        <v>39.739449541284394</v>
      </c>
      <c r="BL15" s="29">
        <f t="shared" si="1"/>
        <v>39.739449541284394</v>
      </c>
    </row>
    <row r="16" spans="1:64" ht="19.8">
      <c r="A16" s="227"/>
      <c r="B16" s="251">
        <f>+'Ark1'!C3191</f>
        <v>2024</v>
      </c>
      <c r="C16" s="247">
        <f>+'Ark1'!L3191</f>
        <v>1</v>
      </c>
      <c r="D16" s="247" t="s">
        <v>28</v>
      </c>
      <c r="E16" s="247">
        <f>+'Ark1'!D3191</f>
        <v>4</v>
      </c>
      <c r="F16" s="247" t="s">
        <v>573</v>
      </c>
      <c r="G16" s="247">
        <f>+'Ark1'!Q3191</f>
        <v>0</v>
      </c>
      <c r="H16" s="247">
        <f>+'Ark1'!R3191</f>
        <v>0</v>
      </c>
      <c r="I16" s="248" t="str">
        <f>+IF(H16=0,"",'Ark1'!AG3191)</f>
        <v/>
      </c>
      <c r="J16" s="248" t="str">
        <f>+IF(H16=0,"",'Ark1'!AH3191)</f>
        <v/>
      </c>
      <c r="K16" s="33" t="str">
        <f>+IF(H16=0,"",'Ark1'!U3191)</f>
        <v/>
      </c>
      <c r="L16" s="106"/>
      <c r="M16" s="249" t="str">
        <f>+IF(H16=0,"",'Ark1'!T3191)</f>
        <v/>
      </c>
      <c r="N16" s="248" t="str">
        <f>+IF(H16=0,"",'Ark1'!V3191)</f>
        <v/>
      </c>
      <c r="O16" s="250" t="str">
        <f>+IF(H16=0,"",'Ark1'!W3191)</f>
        <v/>
      </c>
      <c r="P16" s="250" t="str">
        <f>+IF(H16=0,"",'Ark1'!X3191)</f>
        <v/>
      </c>
      <c r="Q16" s="250" t="str">
        <f>+IF(H16=0,"",'Ark1'!Y3191)</f>
        <v/>
      </c>
      <c r="R16" s="248" t="str">
        <f>+IF(H16=0,"",'Ark1'!Z3191)</f>
        <v/>
      </c>
      <c r="S16" s="248" t="str">
        <f>+IF(H16=0,"",'Ark1'!AA3191)</f>
        <v/>
      </c>
      <c r="T16" s="248" t="str">
        <f>+IF(H16=0,"",'Ark1'!AC3191)</f>
        <v/>
      </c>
      <c r="U16" s="250" t="str">
        <f>+IF(H16=0,"",'Ark1'!AE3191)</f>
        <v/>
      </c>
      <c r="V16" s="38" t="str">
        <f t="shared" si="3"/>
        <v/>
      </c>
      <c r="W16" s="248" t="str">
        <f t="shared" si="4"/>
        <v/>
      </c>
      <c r="X16" s="227"/>
      <c r="Y16" s="230"/>
      <c r="AA16" s="30"/>
      <c r="AB16" s="28"/>
      <c r="AC16" s="231"/>
      <c r="AD16" s="29"/>
      <c r="AH16" s="29"/>
      <c r="AZ16" s="243" t="e">
        <f t="shared" si="2"/>
        <v>#REF!</v>
      </c>
      <c r="BA16" s="29">
        <v>41.835593220338978</v>
      </c>
      <c r="BB16" s="29">
        <f t="shared" si="1"/>
        <v>41.835593220338978</v>
      </c>
      <c r="BC16" s="29">
        <f t="shared" si="1"/>
        <v>41.835593220338978</v>
      </c>
      <c r="BD16" s="29">
        <f t="shared" si="1"/>
        <v>41.835593220338978</v>
      </c>
      <c r="BE16" s="29">
        <f t="shared" si="1"/>
        <v>41.835593220338978</v>
      </c>
      <c r="BF16" s="29">
        <f t="shared" si="1"/>
        <v>41.835593220338978</v>
      </c>
      <c r="BG16" s="29">
        <f t="shared" si="1"/>
        <v>41.835593220338978</v>
      </c>
      <c r="BH16" s="29">
        <f t="shared" si="1"/>
        <v>41.835593220338978</v>
      </c>
      <c r="BI16" s="29">
        <f t="shared" si="1"/>
        <v>41.835593220338978</v>
      </c>
      <c r="BJ16" s="29">
        <f t="shared" si="1"/>
        <v>41.835593220338978</v>
      </c>
      <c r="BK16" s="29">
        <f t="shared" si="1"/>
        <v>41.835593220338978</v>
      </c>
      <c r="BL16" s="29">
        <f t="shared" si="1"/>
        <v>41.835593220338978</v>
      </c>
    </row>
    <row r="17" spans="1:64" ht="19.8">
      <c r="A17" s="227"/>
      <c r="B17" s="251">
        <f>+'Ark1'!C3192</f>
        <v>2024</v>
      </c>
      <c r="C17" s="247">
        <f>+'Ark1'!L3192</f>
        <v>1</v>
      </c>
      <c r="D17" s="247" t="s">
        <v>28</v>
      </c>
      <c r="E17" s="247">
        <f>+'Ark1'!D3192</f>
        <v>5</v>
      </c>
      <c r="F17" s="247" t="s">
        <v>460</v>
      </c>
      <c r="G17" s="247">
        <f>+'Ark1'!Q3192</f>
        <v>0</v>
      </c>
      <c r="H17" s="247">
        <f>+'Ark1'!R3192</f>
        <v>0</v>
      </c>
      <c r="I17" s="248" t="str">
        <f>+IF(H17=0,"",'Ark1'!AG3192)</f>
        <v/>
      </c>
      <c r="J17" s="248" t="str">
        <f>+IF(H17=0,"",'Ark1'!AH3192)</f>
        <v/>
      </c>
      <c r="K17" s="33" t="str">
        <f>+IF(H17=0,"",'Ark1'!U3192)</f>
        <v/>
      </c>
      <c r="L17" s="106"/>
      <c r="M17" s="249" t="str">
        <f>+IF(H17=0,"",'Ark1'!T3192)</f>
        <v/>
      </c>
      <c r="N17" s="248" t="str">
        <f>+IF(H17=0,"",'Ark1'!V3192)</f>
        <v/>
      </c>
      <c r="O17" s="250" t="str">
        <f>+IF(H17=0,"",'Ark1'!W3192)</f>
        <v/>
      </c>
      <c r="P17" s="250" t="str">
        <f>+IF(H17=0,"",'Ark1'!X3192)</f>
        <v/>
      </c>
      <c r="Q17" s="250" t="str">
        <f>+IF(H17=0,"",'Ark1'!Y3192)</f>
        <v/>
      </c>
      <c r="R17" s="248" t="str">
        <f>+IF(H17=0,"",'Ark1'!Z3192)</f>
        <v/>
      </c>
      <c r="S17" s="248" t="str">
        <f>+IF(H17=0,"",'Ark1'!AA3192)</f>
        <v/>
      </c>
      <c r="T17" s="248" t="str">
        <f>+IF(H17=0,"",'Ark1'!AC3192)</f>
        <v/>
      </c>
      <c r="U17" s="250" t="str">
        <f>+IF(H17=0,"",'Ark1'!AE3192)</f>
        <v/>
      </c>
      <c r="V17" s="38" t="str">
        <f t="shared" si="3"/>
        <v/>
      </c>
      <c r="W17" s="248" t="str">
        <f t="shared" si="4"/>
        <v/>
      </c>
      <c r="X17" s="227"/>
      <c r="Y17" s="230"/>
      <c r="AA17" s="30"/>
      <c r="AB17" s="28"/>
      <c r="AC17" s="231"/>
      <c r="AD17" s="29"/>
      <c r="AH17" s="29"/>
      <c r="AZ17" s="243" t="e">
        <f t="shared" si="2"/>
        <v>#REF!</v>
      </c>
      <c r="BA17" s="29">
        <v>46.533333333333317</v>
      </c>
      <c r="BB17" s="29">
        <f t="shared" si="1"/>
        <v>46.533333333333317</v>
      </c>
      <c r="BC17" s="29">
        <f t="shared" si="1"/>
        <v>46.533333333333317</v>
      </c>
      <c r="BD17" s="29">
        <f t="shared" si="1"/>
        <v>46.533333333333317</v>
      </c>
      <c r="BE17" s="29">
        <f t="shared" si="1"/>
        <v>46.533333333333317</v>
      </c>
      <c r="BF17" s="29">
        <f t="shared" si="1"/>
        <v>46.533333333333317</v>
      </c>
      <c r="BG17" s="29">
        <f t="shared" si="1"/>
        <v>46.533333333333317</v>
      </c>
      <c r="BH17" s="29">
        <f t="shared" si="1"/>
        <v>46.533333333333317</v>
      </c>
      <c r="BI17" s="29">
        <f t="shared" si="1"/>
        <v>46.533333333333317</v>
      </c>
      <c r="BJ17" s="29">
        <f t="shared" si="1"/>
        <v>46.533333333333317</v>
      </c>
      <c r="BK17" s="29">
        <f t="shared" si="1"/>
        <v>46.533333333333317</v>
      </c>
      <c r="BL17" s="29">
        <f t="shared" si="1"/>
        <v>46.533333333333317</v>
      </c>
    </row>
    <row r="18" spans="1:64" ht="19.8">
      <c r="A18" s="227"/>
      <c r="B18" s="251">
        <f>+'Ark1'!C3193</f>
        <v>2024</v>
      </c>
      <c r="C18" s="247">
        <f>+'Ark1'!L3193</f>
        <v>1</v>
      </c>
      <c r="D18" s="247" t="s">
        <v>28</v>
      </c>
      <c r="E18" s="247">
        <f>+'Ark1'!D3193</f>
        <v>6</v>
      </c>
      <c r="F18" s="247" t="s">
        <v>574</v>
      </c>
      <c r="G18" s="247">
        <f>+'Ark1'!Q3193</f>
        <v>0</v>
      </c>
      <c r="H18" s="247">
        <f>+'Ark1'!R3193</f>
        <v>0</v>
      </c>
      <c r="I18" s="248" t="str">
        <f>+IF(H18=0,"",'Ark1'!AG3193)</f>
        <v/>
      </c>
      <c r="J18" s="248" t="str">
        <f>+IF(H18=0,"",'Ark1'!AH3193)</f>
        <v/>
      </c>
      <c r="K18" s="33" t="str">
        <f>+IF(H18=0,"",'Ark1'!U3193)</f>
        <v/>
      </c>
      <c r="L18" s="106"/>
      <c r="M18" s="249" t="str">
        <f>+IF(H18=0,"",'Ark1'!T3193)</f>
        <v/>
      </c>
      <c r="N18" s="248" t="str">
        <f>+IF(H18=0,"",'Ark1'!V3193)</f>
        <v/>
      </c>
      <c r="O18" s="250" t="str">
        <f>+IF(H18=0,"",'Ark1'!W3193)</f>
        <v/>
      </c>
      <c r="P18" s="250" t="str">
        <f>+IF(H18=0,"",'Ark1'!X3193)</f>
        <v/>
      </c>
      <c r="Q18" s="250" t="str">
        <f>+IF(H18=0,"",'Ark1'!Y3193)</f>
        <v/>
      </c>
      <c r="R18" s="248" t="str">
        <f>+IF(H18=0,"",'Ark1'!Z3193)</f>
        <v/>
      </c>
      <c r="S18" s="248" t="str">
        <f>+IF(H18=0,"",'Ark1'!AA3193)</f>
        <v/>
      </c>
      <c r="T18" s="248" t="str">
        <f>+IF(H18=0,"",'Ark1'!AC3193)</f>
        <v/>
      </c>
      <c r="U18" s="250" t="str">
        <f>+IF(H18=0,"",'Ark1'!AE3193)</f>
        <v/>
      </c>
      <c r="V18" s="38" t="str">
        <f t="shared" si="3"/>
        <v/>
      </c>
      <c r="W18" s="248" t="str">
        <f t="shared" si="4"/>
        <v/>
      </c>
      <c r="X18" s="227"/>
      <c r="Y18" s="230"/>
      <c r="AA18" s="30"/>
      <c r="AB18" s="28"/>
      <c r="AC18" s="231"/>
      <c r="AD18" s="29"/>
      <c r="AE18" s="251"/>
      <c r="AF18" s="251"/>
      <c r="AG18" s="251"/>
      <c r="AH18" s="29"/>
      <c r="AZ18" s="243" t="e">
        <f t="shared" si="2"/>
        <v>#REF!</v>
      </c>
      <c r="BA18" s="29">
        <v>57.45</v>
      </c>
      <c r="BB18" s="29">
        <f t="shared" si="1"/>
        <v>57.45</v>
      </c>
      <c r="BC18" s="29">
        <f t="shared" si="1"/>
        <v>57.45</v>
      </c>
      <c r="BD18" s="29">
        <f t="shared" si="1"/>
        <v>57.45</v>
      </c>
      <c r="BE18" s="29">
        <f t="shared" si="1"/>
        <v>57.45</v>
      </c>
      <c r="BF18" s="29">
        <f t="shared" si="1"/>
        <v>57.45</v>
      </c>
      <c r="BG18" s="29">
        <f t="shared" si="1"/>
        <v>57.45</v>
      </c>
      <c r="BH18" s="29">
        <f t="shared" si="1"/>
        <v>57.45</v>
      </c>
      <c r="BI18" s="29">
        <f t="shared" si="1"/>
        <v>57.45</v>
      </c>
      <c r="BJ18" s="29">
        <f t="shared" si="1"/>
        <v>57.45</v>
      </c>
      <c r="BK18" s="29">
        <f t="shared" si="1"/>
        <v>57.45</v>
      </c>
      <c r="BL18" s="29">
        <f t="shared" si="1"/>
        <v>57.45</v>
      </c>
    </row>
    <row r="19" spans="1:64" ht="19.8">
      <c r="A19" s="227"/>
      <c r="B19" s="251">
        <f>+'Ark1'!C3194</f>
        <v>2024</v>
      </c>
      <c r="C19" s="247">
        <f>+'Ark1'!L3194</f>
        <v>1</v>
      </c>
      <c r="D19" s="247" t="s">
        <v>28</v>
      </c>
      <c r="E19" s="247">
        <f>+'Ark1'!D3194</f>
        <v>7</v>
      </c>
      <c r="F19" s="247" t="s">
        <v>575</v>
      </c>
      <c r="G19" s="247">
        <f>+'Ark1'!Q3194</f>
        <v>0</v>
      </c>
      <c r="H19" s="247">
        <f>+'Ark1'!R3194</f>
        <v>0</v>
      </c>
      <c r="I19" s="248" t="str">
        <f>+IF(H19=0,"",'Ark1'!AG3194)</f>
        <v/>
      </c>
      <c r="J19" s="248" t="str">
        <f>+IF(H19=0,"",'Ark1'!AH3194)</f>
        <v/>
      </c>
      <c r="K19" s="33" t="str">
        <f>+IF(H19=0,"",'Ark1'!U3194)</f>
        <v/>
      </c>
      <c r="L19" s="106"/>
      <c r="M19" s="249" t="str">
        <f>+IF(H19=0,"",'Ark1'!T3194)</f>
        <v/>
      </c>
      <c r="N19" s="248" t="str">
        <f>+IF(H19=0,"",'Ark1'!V3194)</f>
        <v/>
      </c>
      <c r="O19" s="250" t="str">
        <f>+IF(H19=0,"",'Ark1'!W3194)</f>
        <v/>
      </c>
      <c r="P19" s="250" t="str">
        <f>+IF(H19=0,"",'Ark1'!X3194)</f>
        <v/>
      </c>
      <c r="Q19" s="250" t="str">
        <f>+IF(H19=0,"",'Ark1'!Y3194)</f>
        <v/>
      </c>
      <c r="R19" s="248" t="str">
        <f>+IF(H19=0,"",'Ark1'!Z3194)</f>
        <v/>
      </c>
      <c r="S19" s="248" t="str">
        <f>+IF(H19=0,"",'Ark1'!AA3194)</f>
        <v/>
      </c>
      <c r="T19" s="248" t="str">
        <f>+IF(H19=0,"",'Ark1'!AC3194)</f>
        <v/>
      </c>
      <c r="U19" s="250" t="str">
        <f>+IF(H19=0,"",'Ark1'!AE3194)</f>
        <v/>
      </c>
      <c r="V19" s="38" t="str">
        <f t="shared" si="3"/>
        <v/>
      </c>
      <c r="W19" s="248" t="str">
        <f t="shared" si="4"/>
        <v/>
      </c>
      <c r="X19" s="227"/>
      <c r="Y19" s="230"/>
      <c r="AA19" s="30"/>
      <c r="AB19" s="28"/>
      <c r="AC19" s="231"/>
      <c r="AD19" s="29"/>
      <c r="AE19" s="251"/>
      <c r="AF19" s="251"/>
      <c r="AG19" s="251"/>
      <c r="AH19" s="29"/>
      <c r="AZ19" s="243" t="e">
        <f t="shared" si="2"/>
        <v>#REF!</v>
      </c>
      <c r="BA19" s="29">
        <v>0</v>
      </c>
      <c r="BB19" s="29">
        <f t="shared" si="1"/>
        <v>0</v>
      </c>
      <c r="BC19" s="29">
        <f t="shared" si="1"/>
        <v>0</v>
      </c>
      <c r="BD19" s="29">
        <f t="shared" si="1"/>
        <v>0</v>
      </c>
      <c r="BE19" s="29">
        <f t="shared" si="1"/>
        <v>0</v>
      </c>
      <c r="BF19" s="29">
        <f t="shared" si="1"/>
        <v>0</v>
      </c>
      <c r="BG19" s="29">
        <f t="shared" si="1"/>
        <v>0</v>
      </c>
      <c r="BH19" s="29">
        <f t="shared" si="1"/>
        <v>0</v>
      </c>
      <c r="BI19" s="29">
        <f t="shared" si="1"/>
        <v>0</v>
      </c>
      <c r="BJ19" s="29">
        <f t="shared" si="1"/>
        <v>0</v>
      </c>
      <c r="BK19" s="29">
        <f t="shared" si="1"/>
        <v>0</v>
      </c>
      <c r="BL19" s="29">
        <f t="shared" si="1"/>
        <v>0</v>
      </c>
    </row>
    <row r="20" spans="1:64" ht="19.8">
      <c r="A20" s="227"/>
      <c r="B20" s="251">
        <f>+'Ark1'!C3195</f>
        <v>2024</v>
      </c>
      <c r="C20" s="247">
        <f>+'Ark1'!L3195</f>
        <v>1</v>
      </c>
      <c r="D20" s="247" t="s">
        <v>28</v>
      </c>
      <c r="E20" s="247">
        <f>+'Ark1'!D3195</f>
        <v>8</v>
      </c>
      <c r="F20" s="247" t="s">
        <v>576</v>
      </c>
      <c r="G20" s="247">
        <f>+'Ark1'!Q3195</f>
        <v>0</v>
      </c>
      <c r="H20" s="247">
        <f>+'Ark1'!R3195</f>
        <v>0</v>
      </c>
      <c r="I20" s="248" t="str">
        <f>+IF(H20=0,"",'Ark1'!AG3195)</f>
        <v/>
      </c>
      <c r="J20" s="248" t="str">
        <f>+IF(H20=0,"",'Ark1'!AH3195)</f>
        <v/>
      </c>
      <c r="K20" s="33" t="str">
        <f>+IF(H20=0,"",'Ark1'!U3195)</f>
        <v/>
      </c>
      <c r="L20" s="106"/>
      <c r="M20" s="249" t="str">
        <f>+IF(H20=0,"",'Ark1'!T3195)</f>
        <v/>
      </c>
      <c r="N20" s="248" t="str">
        <f>+IF(H20=0,"",'Ark1'!V3195)</f>
        <v/>
      </c>
      <c r="O20" s="250" t="str">
        <f>+IF(H20=0,"",'Ark1'!W3195)</f>
        <v/>
      </c>
      <c r="P20" s="250" t="str">
        <f>+IF(H20=0,"",'Ark1'!X3195)</f>
        <v/>
      </c>
      <c r="Q20" s="250" t="str">
        <f>+IF(H20=0,"",'Ark1'!Y3195)</f>
        <v/>
      </c>
      <c r="R20" s="248" t="str">
        <f>+IF(H20=0,"",'Ark1'!Z3195)</f>
        <v/>
      </c>
      <c r="S20" s="248" t="str">
        <f>+IF(H20=0,"",'Ark1'!AA3195)</f>
        <v/>
      </c>
      <c r="T20" s="248" t="str">
        <f>+IF(H20=0,"",'Ark1'!AC3195)</f>
        <v/>
      </c>
      <c r="U20" s="250" t="str">
        <f>+IF(H20=0,"",'Ark1'!AE3195)</f>
        <v/>
      </c>
      <c r="V20" s="38" t="str">
        <f t="shared" si="3"/>
        <v/>
      </c>
      <c r="W20" s="248" t="str">
        <f t="shared" si="4"/>
        <v/>
      </c>
      <c r="X20" s="227"/>
      <c r="Y20" s="230"/>
      <c r="AA20" s="30"/>
      <c r="AB20" s="28"/>
      <c r="AC20" s="231"/>
      <c r="AD20" s="29"/>
      <c r="AE20" s="251"/>
      <c r="AF20" s="251"/>
      <c r="AG20" s="251"/>
      <c r="AH20" s="29"/>
      <c r="AZ20" s="243"/>
    </row>
    <row r="21" spans="1:64" ht="19.8">
      <c r="A21" s="227"/>
      <c r="B21" s="251">
        <f>+'Ark1'!C3196</f>
        <v>2024</v>
      </c>
      <c r="C21" s="247">
        <f>+'Ark1'!L3196</f>
        <v>1</v>
      </c>
      <c r="D21" s="247" t="s">
        <v>28</v>
      </c>
      <c r="E21" s="247">
        <f>+'Ark1'!D3196</f>
        <v>9</v>
      </c>
      <c r="F21" s="247" t="s">
        <v>577</v>
      </c>
      <c r="G21" s="247">
        <f>+'Ark1'!Q3196</f>
        <v>0</v>
      </c>
      <c r="H21" s="247">
        <f>+'Ark1'!R3196</f>
        <v>0</v>
      </c>
      <c r="I21" s="248" t="str">
        <f>+IF(H21=0,"",'Ark1'!AG3196)</f>
        <v/>
      </c>
      <c r="J21" s="248" t="str">
        <f>+IF(H21=0,"",'Ark1'!AH3196)</f>
        <v/>
      </c>
      <c r="K21" s="33" t="str">
        <f>+IF(H21=0,"",'Ark1'!U3196)</f>
        <v/>
      </c>
      <c r="L21" s="106"/>
      <c r="M21" s="249" t="str">
        <f>+IF(H21=0,"",'Ark1'!T3196)</f>
        <v/>
      </c>
      <c r="N21" s="248" t="str">
        <f>+IF(H21=0,"",'Ark1'!V3196)</f>
        <v/>
      </c>
      <c r="O21" s="250" t="str">
        <f>+IF(H21=0,"",'Ark1'!W3196)</f>
        <v/>
      </c>
      <c r="P21" s="250" t="str">
        <f>+IF(H21=0,"",'Ark1'!X3196)</f>
        <v/>
      </c>
      <c r="Q21" s="250" t="str">
        <f>+IF(H21=0,"",'Ark1'!Y3196)</f>
        <v/>
      </c>
      <c r="R21" s="248" t="str">
        <f>+IF(H21=0,"",'Ark1'!Z3196)</f>
        <v/>
      </c>
      <c r="S21" s="248" t="str">
        <f>+IF(H21=0,"",'Ark1'!AA3196)</f>
        <v/>
      </c>
      <c r="T21" s="248" t="str">
        <f>+IF(H21=0,"",'Ark1'!AC3196)</f>
        <v/>
      </c>
      <c r="U21" s="250" t="str">
        <f>+IF(H21=0,"",'Ark1'!AE3196)</f>
        <v/>
      </c>
      <c r="V21" s="38" t="str">
        <f t="shared" si="3"/>
        <v/>
      </c>
      <c r="W21" s="248" t="str">
        <f t="shared" si="4"/>
        <v/>
      </c>
      <c r="X21" s="227"/>
      <c r="Y21" s="230"/>
      <c r="AA21" s="30"/>
      <c r="AB21" s="28"/>
      <c r="AC21" s="231"/>
      <c r="AD21" s="29"/>
      <c r="AE21" s="251"/>
      <c r="AF21" s="251"/>
      <c r="AG21" s="251"/>
      <c r="AH21" s="29"/>
      <c r="AZ21" s="243"/>
    </row>
    <row r="22" spans="1:64" ht="19.8">
      <c r="A22" s="227"/>
      <c r="B22" s="251">
        <f>+'Ark1'!C3197</f>
        <v>2024</v>
      </c>
      <c r="C22" s="247">
        <f>+'Ark1'!L3197</f>
        <v>1</v>
      </c>
      <c r="D22" s="247" t="s">
        <v>28</v>
      </c>
      <c r="E22" s="247">
        <f>+'Ark1'!D3197</f>
        <v>10</v>
      </c>
      <c r="F22" s="247" t="s">
        <v>578</v>
      </c>
      <c r="G22" s="247">
        <f>+'Ark1'!Q3197</f>
        <v>0</v>
      </c>
      <c r="H22" s="247">
        <f>+'Ark1'!R3197</f>
        <v>0</v>
      </c>
      <c r="I22" s="248" t="str">
        <f>+IF(H22=0,"",'Ark1'!AG3197)</f>
        <v/>
      </c>
      <c r="J22" s="248" t="str">
        <f>+IF(H22=0,"",'Ark1'!AH3197)</f>
        <v/>
      </c>
      <c r="K22" s="33" t="str">
        <f>+IF(H22=0,"",'Ark1'!U3197)</f>
        <v/>
      </c>
      <c r="L22" s="106"/>
      <c r="M22" s="249" t="str">
        <f>+IF(H22=0,"",'Ark1'!T3197)</f>
        <v/>
      </c>
      <c r="N22" s="248" t="str">
        <f>+IF(H22=0,"",'Ark1'!V3197)</f>
        <v/>
      </c>
      <c r="O22" s="250" t="str">
        <f>+IF(H22=0,"",'Ark1'!W3197)</f>
        <v/>
      </c>
      <c r="P22" s="250" t="str">
        <f>+IF(H22=0,"",'Ark1'!X3197)</f>
        <v/>
      </c>
      <c r="Q22" s="250" t="str">
        <f>+IF(H22=0,"",'Ark1'!Y3197)</f>
        <v/>
      </c>
      <c r="R22" s="248" t="str">
        <f>+IF(H22=0,"",'Ark1'!Z3197)</f>
        <v/>
      </c>
      <c r="S22" s="248" t="str">
        <f>+IF(H22=0,"",'Ark1'!AA3197)</f>
        <v/>
      </c>
      <c r="T22" s="248" t="str">
        <f>+IF(H22=0,"",'Ark1'!AC3197)</f>
        <v/>
      </c>
      <c r="U22" s="250" t="str">
        <f>+IF(H22=0,"",'Ark1'!AE3197)</f>
        <v/>
      </c>
      <c r="V22" s="38" t="str">
        <f t="shared" si="3"/>
        <v/>
      </c>
      <c r="W22" s="248" t="str">
        <f t="shared" si="4"/>
        <v/>
      </c>
      <c r="X22" s="227"/>
      <c r="Y22" s="230"/>
      <c r="AA22" s="30"/>
      <c r="AB22" s="28"/>
      <c r="AC22" s="231"/>
      <c r="AD22" s="29"/>
      <c r="AE22" s="251"/>
      <c r="AF22" s="251"/>
      <c r="AG22" s="251"/>
      <c r="AH22" s="29"/>
      <c r="AZ22" s="243"/>
    </row>
    <row r="23" spans="1:64" ht="15.6">
      <c r="A23" s="227"/>
      <c r="B23" s="251">
        <f>+'Ark1'!C3198</f>
        <v>2024</v>
      </c>
      <c r="C23" s="247">
        <f>+'Ark1'!L3198</f>
        <v>1</v>
      </c>
      <c r="D23" s="247" t="s">
        <v>28</v>
      </c>
      <c r="E23" s="247">
        <f>+'Ark1'!D3198</f>
        <v>11</v>
      </c>
      <c r="F23" s="247" t="s">
        <v>579</v>
      </c>
      <c r="G23" s="247">
        <f>+'Ark1'!Q3198</f>
        <v>0</v>
      </c>
      <c r="H23" s="247">
        <f>+'Ark1'!R3198</f>
        <v>0</v>
      </c>
      <c r="I23" s="248" t="str">
        <f>+IF(H23=0,"",'Ark1'!AG3198)</f>
        <v/>
      </c>
      <c r="J23" s="248" t="str">
        <f>+IF(H23=0,"",'Ark1'!AH3198)</f>
        <v/>
      </c>
      <c r="K23" s="33" t="str">
        <f>+IF(H23=0,"",'Ark1'!U3198)</f>
        <v/>
      </c>
      <c r="L23" s="106"/>
      <c r="M23" s="249" t="str">
        <f>+IF(H23=0,"",'Ark1'!T3198)</f>
        <v/>
      </c>
      <c r="N23" s="248" t="str">
        <f>+IF(H23=0,"",'Ark1'!V3198)</f>
        <v/>
      </c>
      <c r="O23" s="250" t="str">
        <f>+IF(H23=0,"",'Ark1'!W3198)</f>
        <v/>
      </c>
      <c r="P23" s="250" t="str">
        <f>+IF(H23=0,"",'Ark1'!X3198)</f>
        <v/>
      </c>
      <c r="Q23" s="250" t="str">
        <f>+IF(H23=0,"",'Ark1'!Y3198)</f>
        <v/>
      </c>
      <c r="R23" s="248" t="str">
        <f>+IF(H23=0,"",'Ark1'!Z3198)</f>
        <v/>
      </c>
      <c r="S23" s="248" t="str">
        <f>+IF(H23=0,"",'Ark1'!AA3198)</f>
        <v/>
      </c>
      <c r="T23" s="248" t="str">
        <f>+IF(H23=0,"",'Ark1'!AC3198)</f>
        <v/>
      </c>
      <c r="U23" s="250" t="str">
        <f>+IF(H23=0,"",'Ark1'!AE3198)</f>
        <v/>
      </c>
      <c r="V23" s="38" t="str">
        <f t="shared" si="3"/>
        <v/>
      </c>
      <c r="W23" s="248" t="str">
        <f t="shared" si="4"/>
        <v/>
      </c>
      <c r="X23" s="227"/>
      <c r="Y23" s="230"/>
      <c r="AA23" s="30"/>
      <c r="AB23" s="28"/>
      <c r="AC23" s="231"/>
      <c r="AD23" s="29"/>
      <c r="AE23" s="251"/>
      <c r="AF23" s="251"/>
      <c r="AG23" s="251"/>
      <c r="AH23" s="29"/>
    </row>
    <row r="24" spans="1:64" ht="15.6">
      <c r="A24" s="227"/>
      <c r="B24" s="251">
        <f>+'Ark1'!C3199</f>
        <v>2024</v>
      </c>
      <c r="C24" s="247">
        <f>+'Ark1'!L3199</f>
        <v>1</v>
      </c>
      <c r="D24" s="247" t="s">
        <v>28</v>
      </c>
      <c r="E24" s="247">
        <f>+'Ark1'!D3199</f>
        <v>12</v>
      </c>
      <c r="F24" s="247" t="s">
        <v>580</v>
      </c>
      <c r="G24" s="247">
        <f>+'Ark1'!Q3199</f>
        <v>0</v>
      </c>
      <c r="H24" s="247">
        <f>+'Ark1'!R3199</f>
        <v>0</v>
      </c>
      <c r="I24" s="248" t="str">
        <f>+IF(H24=0,"",'Ark1'!AG3199)</f>
        <v/>
      </c>
      <c r="J24" s="248" t="str">
        <f>+IF(H24=0,"",'Ark1'!AH3199)</f>
        <v/>
      </c>
      <c r="K24" s="33" t="str">
        <f>+IF(H24=0,"",'Ark1'!U3199)</f>
        <v/>
      </c>
      <c r="L24" s="106"/>
      <c r="M24" s="249" t="str">
        <f>+IF(H24=0,"",'Ark1'!T3199)</f>
        <v/>
      </c>
      <c r="N24" s="248" t="str">
        <f>+IF(H24=0,"",'Ark1'!V3199)</f>
        <v/>
      </c>
      <c r="O24" s="250" t="str">
        <f>+IF(H24=0,"",'Ark1'!W3199)</f>
        <v/>
      </c>
      <c r="P24" s="250" t="str">
        <f>+IF(H24=0,"",'Ark1'!X3199)</f>
        <v/>
      </c>
      <c r="Q24" s="250" t="str">
        <f>+IF(H24=0,"",'Ark1'!Y3199)</f>
        <v/>
      </c>
      <c r="R24" s="248" t="str">
        <f>+IF(H24=0,"",'Ark1'!Z3199)</f>
        <v/>
      </c>
      <c r="S24" s="248" t="str">
        <f>+IF(H24=0,"",'Ark1'!AA3199)</f>
        <v/>
      </c>
      <c r="T24" s="248" t="str">
        <f>+IF(H24=0,"",'Ark1'!AC3199)</f>
        <v/>
      </c>
      <c r="U24" s="250" t="str">
        <f>+IF(H24=0,"",'Ark1'!AE3199)</f>
        <v/>
      </c>
      <c r="V24" s="38" t="str">
        <f t="shared" si="3"/>
        <v/>
      </c>
      <c r="W24" s="248" t="str">
        <f t="shared" si="4"/>
        <v/>
      </c>
      <c r="X24" s="227"/>
      <c r="Y24" s="230"/>
      <c r="AA24" s="30"/>
      <c r="AB24" s="28"/>
      <c r="AC24" s="231"/>
      <c r="AD24" s="29"/>
      <c r="AE24" s="251"/>
      <c r="AF24" s="251"/>
      <c r="AG24" s="230"/>
      <c r="AH24" s="230"/>
      <c r="AI24" s="230"/>
    </row>
    <row r="25" spans="1:64" ht="15" customHeight="1">
      <c r="A25" s="227"/>
      <c r="B25" s="227"/>
      <c r="C25" s="227"/>
      <c r="D25" s="227"/>
      <c r="E25" s="227"/>
      <c r="F25" s="227"/>
      <c r="G25" s="227"/>
      <c r="H25" s="227"/>
      <c r="I25" s="228"/>
      <c r="J25" s="228"/>
      <c r="K25" s="227"/>
      <c r="L25" s="106"/>
      <c r="M25" s="227"/>
      <c r="N25" s="227"/>
      <c r="O25" s="229"/>
      <c r="P25" s="229"/>
      <c r="Q25" s="229"/>
      <c r="R25" s="229"/>
      <c r="S25" s="229"/>
      <c r="T25" s="227"/>
      <c r="U25" s="229"/>
      <c r="V25" s="229"/>
      <c r="W25" s="228"/>
      <c r="X25" s="227"/>
      <c r="Y25" s="230"/>
      <c r="AA25" s="30"/>
      <c r="AB25" s="28"/>
      <c r="AC25" s="231"/>
      <c r="AD25" s="29"/>
      <c r="AH25" s="29"/>
      <c r="AZ25" s="243"/>
    </row>
    <row r="26" spans="1:64" ht="15" customHeight="1">
      <c r="A26" s="227"/>
      <c r="B26" s="227"/>
      <c r="C26" s="245" t="s">
        <v>0</v>
      </c>
      <c r="D26" s="227"/>
      <c r="E26" s="286" t="str">
        <f>+D28</f>
        <v>P</v>
      </c>
      <c r="F26" s="245" t="s">
        <v>597</v>
      </c>
      <c r="G26" s="227"/>
      <c r="H26" s="251">
        <f>SUM(Klasse!F12)</f>
        <v>0</v>
      </c>
      <c r="I26" s="228"/>
      <c r="J26" s="228"/>
      <c r="K26" s="279">
        <f>+Klasse!L12</f>
        <v>0</v>
      </c>
      <c r="L26" s="106"/>
      <c r="M26" s="227"/>
      <c r="N26" s="227"/>
      <c r="O26" s="229"/>
      <c r="P26" s="229"/>
      <c r="Q26" s="229"/>
      <c r="R26" s="229"/>
      <c r="S26" s="229"/>
      <c r="T26" s="227"/>
      <c r="U26" s="229"/>
      <c r="V26" s="279">
        <f>+K26/C28</f>
        <v>0</v>
      </c>
      <c r="W26" s="228"/>
      <c r="X26" s="227"/>
      <c r="Y26" s="230"/>
      <c r="AA26" s="30"/>
      <c r="AB26" s="28"/>
      <c r="AC26" s="231"/>
      <c r="AD26" s="29"/>
      <c r="AH26" s="29"/>
      <c r="AZ26" s="243"/>
    </row>
    <row r="27" spans="1:64" ht="15" customHeight="1">
      <c r="A27" s="227"/>
      <c r="B27" s="227"/>
      <c r="C27" s="227"/>
      <c r="D27" s="227"/>
      <c r="E27" s="227"/>
      <c r="F27" s="227"/>
      <c r="G27" s="227"/>
      <c r="H27" s="227"/>
      <c r="I27" s="228"/>
      <c r="J27" s="228"/>
      <c r="K27" s="227"/>
      <c r="L27" s="106"/>
      <c r="M27" s="227"/>
      <c r="N27" s="227"/>
      <c r="O27" s="229"/>
      <c r="P27" s="229"/>
      <c r="Q27" s="229"/>
      <c r="R27" s="229"/>
      <c r="S27" s="229"/>
      <c r="T27" s="227"/>
      <c r="U27" s="229"/>
      <c r="V27" s="229"/>
      <c r="W27" s="229"/>
      <c r="X27" s="229"/>
      <c r="Y27" s="230"/>
      <c r="AA27" s="30"/>
      <c r="AB27" s="28"/>
      <c r="AC27" s="231"/>
      <c r="AD27" s="29"/>
      <c r="AH27" s="29"/>
      <c r="AZ27" s="243">
        <f>1+AZ24</f>
        <v>1</v>
      </c>
      <c r="BA27" s="29">
        <v>20.659867330016564</v>
      </c>
      <c r="BB27" s="29">
        <f t="shared" ref="BB27" si="5">+BA27</f>
        <v>20.659867330016564</v>
      </c>
      <c r="BC27" s="29">
        <f t="shared" ref="BC27" si="6">+BB27</f>
        <v>20.659867330016564</v>
      </c>
      <c r="BD27" s="29">
        <f t="shared" ref="BD27" si="7">+BC27</f>
        <v>20.659867330016564</v>
      </c>
      <c r="BE27" s="29">
        <f t="shared" ref="BE27" si="8">+BD27</f>
        <v>20.659867330016564</v>
      </c>
      <c r="BF27" s="29">
        <f t="shared" ref="BF27" si="9">+BE27</f>
        <v>20.659867330016564</v>
      </c>
      <c r="BG27" s="29">
        <f t="shared" ref="BG27" si="10">+BF27</f>
        <v>20.659867330016564</v>
      </c>
      <c r="BH27" s="29">
        <f t="shared" ref="BH27" si="11">+BG27</f>
        <v>20.659867330016564</v>
      </c>
      <c r="BI27" s="29">
        <f t="shared" ref="BI27" si="12">+BH27</f>
        <v>20.659867330016564</v>
      </c>
      <c r="BJ27" s="29">
        <f t="shared" ref="BJ27" si="13">+BI27</f>
        <v>20.659867330016564</v>
      </c>
      <c r="BK27" s="29">
        <f t="shared" ref="BK27" si="14">+BJ27</f>
        <v>20.659867330016564</v>
      </c>
      <c r="BL27" s="29">
        <f t="shared" ref="BL27" si="15">+BK27</f>
        <v>20.659867330016564</v>
      </c>
    </row>
    <row r="28" spans="1:64" ht="15.6">
      <c r="A28" s="227"/>
      <c r="B28" s="251">
        <f>+'Ark1'!C3200</f>
        <v>2024</v>
      </c>
      <c r="C28" s="29">
        <f>+'Ark1'!L3200</f>
        <v>2</v>
      </c>
      <c r="D28" s="257" t="s">
        <v>29</v>
      </c>
      <c r="E28" s="29">
        <f>+'Ark1'!D3200</f>
        <v>1</v>
      </c>
      <c r="F28" s="29" t="str">
        <f t="shared" ref="F28:F39" si="16">+F13</f>
        <v>Jan</v>
      </c>
      <c r="G28" s="29">
        <f>+'Ark1'!Q3200</f>
        <v>0</v>
      </c>
      <c r="H28" s="29">
        <f>+'Ark1'!R3200</f>
        <v>0</v>
      </c>
      <c r="I28" s="30" t="str">
        <f>+IF(H28=0,"",'Ark1'!AG3200)</f>
        <v/>
      </c>
      <c r="J28" s="30" t="str">
        <f>+IF(H28=0,"",'Ark1'!AH3200)</f>
        <v/>
      </c>
      <c r="K28" s="30" t="str">
        <f>+IF(H28=0,"",'Ark1'!U3200)</f>
        <v/>
      </c>
      <c r="L28" s="30"/>
      <c r="M28" s="28" t="str">
        <f>+IF(H28=0,"",'Ark1'!T3200)</f>
        <v/>
      </c>
      <c r="N28" s="30" t="str">
        <f>+IF(H28=0,"",'Ark1'!V3200)</f>
        <v/>
      </c>
      <c r="O28" s="35" t="str">
        <f>+IF(H28=0,"",'Ark1'!W3200)</f>
        <v/>
      </c>
      <c r="P28" s="35" t="str">
        <f>+IF(H28=0,"",'Ark1'!X3200)</f>
        <v/>
      </c>
      <c r="Q28" s="35" t="str">
        <f>+IF(H28=0,"",'Ark1'!Y3200)</f>
        <v/>
      </c>
      <c r="R28" s="35" t="str">
        <f>+IF(H28=0,"",'Ark1'!Z3200)</f>
        <v/>
      </c>
      <c r="S28" s="35" t="str">
        <f>+IF(H28=0,"",'Ark1'!AA3200)</f>
        <v/>
      </c>
      <c r="T28" s="28" t="str">
        <f>+IF(H28=0,"",'Ark1'!AC3200)</f>
        <v/>
      </c>
      <c r="U28" s="35" t="str">
        <f>+IF(H28=0,"",'Ark1'!AE3200)</f>
        <v/>
      </c>
      <c r="V28" s="35" t="str">
        <f t="shared" ref="V28:V39" si="17">+IF(H28=0,"",+K28/C28)</f>
        <v/>
      </c>
      <c r="W28" s="30" t="str">
        <f t="shared" ref="W28:W39" si="18">+IF(H28=0,"",G28/H28)</f>
        <v/>
      </c>
      <c r="X28" s="227"/>
      <c r="Y28" s="230"/>
      <c r="AA28" s="30"/>
      <c r="AB28" s="28"/>
      <c r="AC28" s="231"/>
      <c r="AD28" s="29"/>
      <c r="AH28" s="29"/>
    </row>
    <row r="29" spans="1:64" ht="15.6">
      <c r="A29" s="227"/>
      <c r="B29" s="251">
        <f>+'Ark1'!C3201</f>
        <v>2024</v>
      </c>
      <c r="C29" s="29">
        <f>+'Ark1'!L3201</f>
        <v>2</v>
      </c>
      <c r="D29" s="257" t="str">
        <f t="shared" ref="D29:D39" si="19">+D28</f>
        <v>P</v>
      </c>
      <c r="E29" s="29">
        <f>+'Ark1'!D3201</f>
        <v>2</v>
      </c>
      <c r="F29" s="29" t="str">
        <f t="shared" si="16"/>
        <v>Feb</v>
      </c>
      <c r="G29" s="29">
        <f>+'Ark1'!Q3201</f>
        <v>0</v>
      </c>
      <c r="H29" s="29">
        <f>+'Ark1'!R3201</f>
        <v>0</v>
      </c>
      <c r="I29" s="30" t="str">
        <f>+IF(H29=0,"",'Ark1'!AG3201)</f>
        <v/>
      </c>
      <c r="J29" s="30" t="str">
        <f>+IF(H29=0,"",'Ark1'!AH3201)</f>
        <v/>
      </c>
      <c r="K29" s="30" t="str">
        <f>+IF(H29=0,"",'Ark1'!U3201)</f>
        <v/>
      </c>
      <c r="L29" s="30"/>
      <c r="M29" s="28" t="str">
        <f>+IF(H29=0,"",'Ark1'!T3201)</f>
        <v/>
      </c>
      <c r="N29" s="30" t="str">
        <f>+IF(H29=0,"",'Ark1'!V3201)</f>
        <v/>
      </c>
      <c r="O29" s="35" t="str">
        <f>+IF(H29=0,"",'Ark1'!W3201)</f>
        <v/>
      </c>
      <c r="P29" s="35" t="str">
        <f>+IF(H29=0,"",'Ark1'!X3201)</f>
        <v/>
      </c>
      <c r="Q29" s="35" t="str">
        <f>+IF(H29=0,"",'Ark1'!Y3201)</f>
        <v/>
      </c>
      <c r="R29" s="35" t="str">
        <f>+IF(H29=0,"",'Ark1'!Z3201)</f>
        <v/>
      </c>
      <c r="S29" s="35" t="str">
        <f>+IF(H29=0,"",'Ark1'!AA3201)</f>
        <v/>
      </c>
      <c r="T29" s="28" t="str">
        <f>+IF(H29=0,"",'Ark1'!AC3201)</f>
        <v/>
      </c>
      <c r="U29" s="35" t="str">
        <f>+IF(H29=0,"",'Ark1'!AE3201)</f>
        <v/>
      </c>
      <c r="V29" s="35" t="str">
        <f t="shared" si="17"/>
        <v/>
      </c>
      <c r="W29" s="30" t="str">
        <f t="shared" si="18"/>
        <v/>
      </c>
      <c r="X29" s="227"/>
      <c r="Y29" s="230"/>
      <c r="AA29" s="30"/>
      <c r="AB29" s="28"/>
      <c r="AC29" s="231"/>
      <c r="AD29" s="29"/>
      <c r="AH29" s="29"/>
    </row>
    <row r="30" spans="1:64" ht="15.6">
      <c r="A30" s="227"/>
      <c r="B30" s="251">
        <f>+'Ark1'!C3202</f>
        <v>2024</v>
      </c>
      <c r="C30" s="29">
        <f>+'Ark1'!L3202</f>
        <v>2</v>
      </c>
      <c r="D30" s="257" t="str">
        <f t="shared" si="19"/>
        <v>P</v>
      </c>
      <c r="E30" s="29">
        <f>+'Ark1'!D3202</f>
        <v>3</v>
      </c>
      <c r="F30" s="29" t="str">
        <f t="shared" si="16"/>
        <v>Mar</v>
      </c>
      <c r="G30" s="29">
        <f>+'Ark1'!Q3202</f>
        <v>0</v>
      </c>
      <c r="H30" s="29">
        <f>+'Ark1'!R3202</f>
        <v>0</v>
      </c>
      <c r="I30" s="30" t="str">
        <f>+IF(H30=0,"",'Ark1'!AG3202)</f>
        <v/>
      </c>
      <c r="J30" s="30" t="str">
        <f>+IF(H30=0,"",'Ark1'!AH3202)</f>
        <v/>
      </c>
      <c r="K30" s="30" t="str">
        <f>+IF(H30=0,"",'Ark1'!U3202)</f>
        <v/>
      </c>
      <c r="L30" s="30"/>
      <c r="M30" s="28" t="str">
        <f>+IF(H30=0,"",'Ark1'!T3202)</f>
        <v/>
      </c>
      <c r="N30" s="30" t="str">
        <f>+IF(H30=0,"",'Ark1'!V3202)</f>
        <v/>
      </c>
      <c r="O30" s="35" t="str">
        <f>+IF(H30=0,"",'Ark1'!W3202)</f>
        <v/>
      </c>
      <c r="P30" s="35" t="str">
        <f>+IF(H30=0,"",'Ark1'!X3202)</f>
        <v/>
      </c>
      <c r="Q30" s="35" t="str">
        <f>+IF(H30=0,"",'Ark1'!Y3202)</f>
        <v/>
      </c>
      <c r="R30" s="35" t="str">
        <f>+IF(H30=0,"",'Ark1'!Z3202)</f>
        <v/>
      </c>
      <c r="S30" s="35" t="str">
        <f>+IF(H30=0,"",'Ark1'!AA3202)</f>
        <v/>
      </c>
      <c r="T30" s="28" t="str">
        <f>+IF(H30=0,"",'Ark1'!AC3202)</f>
        <v/>
      </c>
      <c r="U30" s="35" t="str">
        <f>+IF(H30=0,"",'Ark1'!AE3202)</f>
        <v/>
      </c>
      <c r="V30" s="35" t="str">
        <f t="shared" si="17"/>
        <v/>
      </c>
      <c r="W30" s="30" t="str">
        <f t="shared" si="18"/>
        <v/>
      </c>
      <c r="X30" s="227"/>
      <c r="Y30" s="230"/>
      <c r="AA30" s="30"/>
      <c r="AB30" s="28"/>
      <c r="AC30" s="231"/>
      <c r="AD30" s="29"/>
      <c r="AE30" s="251"/>
      <c r="AF30" s="251"/>
      <c r="AG30" s="251"/>
      <c r="AH30" s="29"/>
    </row>
    <row r="31" spans="1:64" ht="15.6">
      <c r="A31" s="227"/>
      <c r="B31" s="251">
        <f>+'Ark1'!C3203</f>
        <v>2024</v>
      </c>
      <c r="C31" s="29">
        <f>+'Ark1'!L3203</f>
        <v>2</v>
      </c>
      <c r="D31" s="257" t="str">
        <f t="shared" si="19"/>
        <v>P</v>
      </c>
      <c r="E31" s="29">
        <f>+'Ark1'!D3203</f>
        <v>4</v>
      </c>
      <c r="F31" s="29" t="str">
        <f t="shared" si="16"/>
        <v>Apr</v>
      </c>
      <c r="G31" s="29">
        <f>+'Ark1'!Q3203</f>
        <v>0</v>
      </c>
      <c r="H31" s="29">
        <f>+'Ark1'!R3203</f>
        <v>0</v>
      </c>
      <c r="I31" s="30" t="str">
        <f>+IF(H31=0,"",'Ark1'!AG3203)</f>
        <v/>
      </c>
      <c r="J31" s="30" t="str">
        <f>+IF(H31=0,"",'Ark1'!AH3203)</f>
        <v/>
      </c>
      <c r="K31" s="30" t="str">
        <f>+IF(H31=0,"",'Ark1'!U3203)</f>
        <v/>
      </c>
      <c r="L31" s="30"/>
      <c r="M31" s="28" t="str">
        <f>+IF(H31=0,"",'Ark1'!T3203)</f>
        <v/>
      </c>
      <c r="N31" s="30" t="str">
        <f>+IF(H31=0,"",'Ark1'!V3203)</f>
        <v/>
      </c>
      <c r="O31" s="35" t="str">
        <f>+IF(H31=0,"",'Ark1'!W3203)</f>
        <v/>
      </c>
      <c r="P31" s="35" t="str">
        <f>+IF(H31=0,"",'Ark1'!X3203)</f>
        <v/>
      </c>
      <c r="Q31" s="35" t="str">
        <f>+IF(H31=0,"",'Ark1'!Y3203)</f>
        <v/>
      </c>
      <c r="R31" s="35" t="str">
        <f>+IF(H31=0,"",'Ark1'!Z3203)</f>
        <v/>
      </c>
      <c r="S31" s="35" t="str">
        <f>+IF(H31=0,"",'Ark1'!AA3203)</f>
        <v/>
      </c>
      <c r="T31" s="28" t="str">
        <f>+IF(H31=0,"",'Ark1'!AC3203)</f>
        <v/>
      </c>
      <c r="U31" s="35" t="str">
        <f>+IF(H31=0,"",'Ark1'!AE3203)</f>
        <v/>
      </c>
      <c r="V31" s="35" t="str">
        <f t="shared" si="17"/>
        <v/>
      </c>
      <c r="W31" s="30" t="str">
        <f t="shared" si="18"/>
        <v/>
      </c>
      <c r="X31" s="227"/>
      <c r="Y31" s="230"/>
      <c r="AA31" s="30"/>
      <c r="AB31" s="28"/>
      <c r="AC31" s="231"/>
      <c r="AD31" s="29"/>
      <c r="AE31" s="251"/>
      <c r="AF31" s="251"/>
      <c r="AG31" s="251"/>
      <c r="AH31" s="29"/>
    </row>
    <row r="32" spans="1:64" ht="15.6">
      <c r="A32" s="227"/>
      <c r="B32" s="251">
        <f>+'Ark1'!C3204</f>
        <v>2024</v>
      </c>
      <c r="C32" s="29">
        <f>+'Ark1'!L3204</f>
        <v>2</v>
      </c>
      <c r="D32" s="257" t="str">
        <f t="shared" si="19"/>
        <v>P</v>
      </c>
      <c r="E32" s="29">
        <f>+'Ark1'!D3204</f>
        <v>5</v>
      </c>
      <c r="F32" s="29" t="str">
        <f t="shared" si="16"/>
        <v>Mai</v>
      </c>
      <c r="G32" s="29">
        <f>+'Ark1'!Q3204</f>
        <v>0</v>
      </c>
      <c r="H32" s="29">
        <f>+'Ark1'!R3204</f>
        <v>0</v>
      </c>
      <c r="I32" s="30" t="str">
        <f>+IF(H32=0,"",'Ark1'!AG3204)</f>
        <v/>
      </c>
      <c r="J32" s="30" t="str">
        <f>+IF(H32=0,"",'Ark1'!AH3204)</f>
        <v/>
      </c>
      <c r="K32" s="30" t="str">
        <f>+IF(H32=0,"",'Ark1'!U3204)</f>
        <v/>
      </c>
      <c r="L32" s="30"/>
      <c r="M32" s="28" t="str">
        <f>+IF(H32=0,"",'Ark1'!T3204)</f>
        <v/>
      </c>
      <c r="N32" s="30" t="str">
        <f>+IF(H32=0,"",'Ark1'!V3204)</f>
        <v/>
      </c>
      <c r="O32" s="35" t="str">
        <f>+IF(H32=0,"",'Ark1'!W3204)</f>
        <v/>
      </c>
      <c r="P32" s="35" t="str">
        <f>+IF(H32=0,"",'Ark1'!X3204)</f>
        <v/>
      </c>
      <c r="Q32" s="35" t="str">
        <f>+IF(H32=0,"",'Ark1'!Y3204)</f>
        <v/>
      </c>
      <c r="R32" s="35" t="str">
        <f>+IF(H32=0,"",'Ark1'!Z3204)</f>
        <v/>
      </c>
      <c r="S32" s="35" t="str">
        <f>+IF(H32=0,"",'Ark1'!AA3204)</f>
        <v/>
      </c>
      <c r="T32" s="28" t="str">
        <f>+IF(H32=0,"",'Ark1'!AC3204)</f>
        <v/>
      </c>
      <c r="U32" s="35" t="str">
        <f>+IF(H32=0,"",'Ark1'!AE3204)</f>
        <v/>
      </c>
      <c r="V32" s="35" t="str">
        <f t="shared" si="17"/>
        <v/>
      </c>
      <c r="W32" s="30" t="str">
        <f t="shared" si="18"/>
        <v/>
      </c>
      <c r="X32" s="227"/>
      <c r="Y32" s="230"/>
      <c r="AA32" s="30"/>
      <c r="AB32" s="28"/>
      <c r="AC32" s="231"/>
      <c r="AD32" s="29"/>
      <c r="AE32" s="251"/>
      <c r="AF32" s="251"/>
      <c r="AG32" s="251"/>
      <c r="AH32" s="29"/>
    </row>
    <row r="33" spans="1:64" ht="15.6">
      <c r="A33" s="227"/>
      <c r="B33" s="251">
        <f>+'Ark1'!C3205</f>
        <v>2024</v>
      </c>
      <c r="C33" s="29">
        <f>+'Ark1'!L3205</f>
        <v>2</v>
      </c>
      <c r="D33" s="257" t="str">
        <f t="shared" si="19"/>
        <v>P</v>
      </c>
      <c r="E33" s="29">
        <f>+'Ark1'!D3205</f>
        <v>6</v>
      </c>
      <c r="F33" s="29" t="str">
        <f t="shared" si="16"/>
        <v>Jun</v>
      </c>
      <c r="G33" s="29">
        <f>+'Ark1'!Q3205</f>
        <v>0</v>
      </c>
      <c r="H33" s="29">
        <f>+'Ark1'!R3205</f>
        <v>0</v>
      </c>
      <c r="I33" s="30" t="str">
        <f>+IF(H33=0,"",'Ark1'!AG3205)</f>
        <v/>
      </c>
      <c r="J33" s="30" t="str">
        <f>+IF(H33=0,"",'Ark1'!AH3205)</f>
        <v/>
      </c>
      <c r="K33" s="30" t="str">
        <f>+IF(H33=0,"",'Ark1'!U3205)</f>
        <v/>
      </c>
      <c r="L33" s="30"/>
      <c r="M33" s="28" t="str">
        <f>+IF(H33=0,"",'Ark1'!T3205)</f>
        <v/>
      </c>
      <c r="N33" s="30" t="str">
        <f>+IF(H33=0,"",'Ark1'!V3205)</f>
        <v/>
      </c>
      <c r="O33" s="35" t="str">
        <f>+IF(H33=0,"",'Ark1'!W3205)</f>
        <v/>
      </c>
      <c r="P33" s="35" t="str">
        <f>+IF(H33=0,"",'Ark1'!X3205)</f>
        <v/>
      </c>
      <c r="Q33" s="35" t="str">
        <f>+IF(H33=0,"",'Ark1'!Y3205)</f>
        <v/>
      </c>
      <c r="R33" s="35" t="str">
        <f>+IF(H33=0,"",'Ark1'!Z3205)</f>
        <v/>
      </c>
      <c r="S33" s="35" t="str">
        <f>+IF(H33=0,"",'Ark1'!AA3205)</f>
        <v/>
      </c>
      <c r="T33" s="28" t="str">
        <f>+IF(H33=0,"",'Ark1'!AC3205)</f>
        <v/>
      </c>
      <c r="U33" s="35" t="str">
        <f>+IF(H33=0,"",'Ark1'!AE3205)</f>
        <v/>
      </c>
      <c r="V33" s="35" t="str">
        <f t="shared" si="17"/>
        <v/>
      </c>
      <c r="W33" s="30" t="str">
        <f t="shared" si="18"/>
        <v/>
      </c>
      <c r="X33" s="227"/>
      <c r="Y33" s="230"/>
      <c r="AA33" s="30"/>
      <c r="AB33" s="28"/>
      <c r="AC33" s="231"/>
      <c r="AD33" s="29"/>
      <c r="AE33" s="251"/>
      <c r="AF33" s="251"/>
      <c r="AG33" s="251"/>
      <c r="AH33" s="29"/>
    </row>
    <row r="34" spans="1:64" ht="15.6">
      <c r="A34" s="227"/>
      <c r="B34" s="251">
        <f>+'Ark1'!C3206</f>
        <v>2024</v>
      </c>
      <c r="C34" s="29">
        <f>+'Ark1'!L3206</f>
        <v>2</v>
      </c>
      <c r="D34" s="257" t="str">
        <f t="shared" si="19"/>
        <v>P</v>
      </c>
      <c r="E34" s="29">
        <f>+'Ark1'!D3206</f>
        <v>7</v>
      </c>
      <c r="F34" s="29" t="str">
        <f t="shared" si="16"/>
        <v>Jul</v>
      </c>
      <c r="G34" s="29">
        <f>+'Ark1'!Q3206</f>
        <v>0</v>
      </c>
      <c r="H34" s="29">
        <f>+'Ark1'!R3206</f>
        <v>0</v>
      </c>
      <c r="I34" s="30" t="str">
        <f>+IF(H34=0,"",'Ark1'!AG3206)</f>
        <v/>
      </c>
      <c r="J34" s="30" t="str">
        <f>+IF(H34=0,"",'Ark1'!AH3206)</f>
        <v/>
      </c>
      <c r="K34" s="30" t="str">
        <f>+IF(H34=0,"",'Ark1'!U3206)</f>
        <v/>
      </c>
      <c r="L34" s="30"/>
      <c r="M34" s="28" t="str">
        <f>+IF(H34=0,"",'Ark1'!T3206)</f>
        <v/>
      </c>
      <c r="N34" s="30" t="str">
        <f>+IF(H34=0,"",'Ark1'!V3206)</f>
        <v/>
      </c>
      <c r="O34" s="35" t="str">
        <f>+IF(H34=0,"",'Ark1'!W3206)</f>
        <v/>
      </c>
      <c r="P34" s="35" t="str">
        <f>+IF(H34=0,"",'Ark1'!X3206)</f>
        <v/>
      </c>
      <c r="Q34" s="35" t="str">
        <f>+IF(H34=0,"",'Ark1'!Y3206)</f>
        <v/>
      </c>
      <c r="R34" s="35" t="str">
        <f>+IF(H34=0,"",'Ark1'!Z3206)</f>
        <v/>
      </c>
      <c r="S34" s="35" t="str">
        <f>+IF(H34=0,"",'Ark1'!AA3206)</f>
        <v/>
      </c>
      <c r="T34" s="28" t="str">
        <f>+IF(H34=0,"",'Ark1'!AC3206)</f>
        <v/>
      </c>
      <c r="U34" s="35" t="str">
        <f>+IF(H34=0,"",'Ark1'!AE3206)</f>
        <v/>
      </c>
      <c r="V34" s="35" t="str">
        <f t="shared" si="17"/>
        <v/>
      </c>
      <c r="W34" s="30" t="str">
        <f t="shared" si="18"/>
        <v/>
      </c>
      <c r="X34" s="227"/>
      <c r="Y34" s="230"/>
      <c r="AA34" s="30"/>
      <c r="AB34" s="28"/>
      <c r="AC34" s="231"/>
      <c r="AD34" s="29"/>
      <c r="AE34" s="251"/>
      <c r="AF34" s="251"/>
      <c r="AG34" s="251"/>
      <c r="AH34" s="29"/>
    </row>
    <row r="35" spans="1:64" ht="15.6">
      <c r="A35" s="227"/>
      <c r="B35" s="251">
        <f>+'Ark1'!C3207</f>
        <v>2024</v>
      </c>
      <c r="C35" s="29">
        <f>+'Ark1'!L3207</f>
        <v>2</v>
      </c>
      <c r="D35" s="257" t="str">
        <f t="shared" si="19"/>
        <v>P</v>
      </c>
      <c r="E35" s="29">
        <f>+'Ark1'!D3207</f>
        <v>8</v>
      </c>
      <c r="F35" s="29" t="str">
        <f t="shared" si="16"/>
        <v>Aug</v>
      </c>
      <c r="G35" s="29">
        <f>+'Ark1'!Q3207</f>
        <v>0</v>
      </c>
      <c r="H35" s="29">
        <f>+'Ark1'!R3207</f>
        <v>0</v>
      </c>
      <c r="I35" s="30" t="str">
        <f>+IF(H35=0,"",'Ark1'!AG3207)</f>
        <v/>
      </c>
      <c r="J35" s="30" t="str">
        <f>+IF(H35=0,"",'Ark1'!AH3207)</f>
        <v/>
      </c>
      <c r="K35" s="30" t="str">
        <f>+IF(H35=0,"",'Ark1'!U3207)</f>
        <v/>
      </c>
      <c r="L35" s="30"/>
      <c r="M35" s="28" t="str">
        <f>+IF(H35=0,"",'Ark1'!T3207)</f>
        <v/>
      </c>
      <c r="N35" s="30" t="str">
        <f>+IF(H35=0,"",'Ark1'!V3207)</f>
        <v/>
      </c>
      <c r="O35" s="35" t="str">
        <f>+IF(H35=0,"",'Ark1'!W3207)</f>
        <v/>
      </c>
      <c r="P35" s="35" t="str">
        <f>+IF(H35=0,"",'Ark1'!X3207)</f>
        <v/>
      </c>
      <c r="Q35" s="35" t="str">
        <f>+IF(H35=0,"",'Ark1'!Y3207)</f>
        <v/>
      </c>
      <c r="R35" s="35" t="str">
        <f>+IF(H35=0,"",'Ark1'!Z3207)</f>
        <v/>
      </c>
      <c r="S35" s="35" t="str">
        <f>+IF(H35=0,"",'Ark1'!AA3207)</f>
        <v/>
      </c>
      <c r="T35" s="28" t="str">
        <f>+IF(H35=0,"",'Ark1'!AC3207)</f>
        <v/>
      </c>
      <c r="U35" s="35" t="str">
        <f>+IF(H35=0,"",'Ark1'!AE3207)</f>
        <v/>
      </c>
      <c r="V35" s="35" t="str">
        <f t="shared" si="17"/>
        <v/>
      </c>
      <c r="W35" s="30" t="str">
        <f t="shared" si="18"/>
        <v/>
      </c>
      <c r="X35" s="227"/>
      <c r="Y35" s="230"/>
      <c r="AA35" s="30"/>
      <c r="AB35" s="28"/>
      <c r="AC35" s="231"/>
      <c r="AD35" s="29"/>
      <c r="AE35" s="251"/>
      <c r="AF35" s="251"/>
      <c r="AG35" s="230"/>
      <c r="AH35" s="230"/>
      <c r="AI35" s="230"/>
    </row>
    <row r="36" spans="1:64" ht="15.6">
      <c r="A36" s="227"/>
      <c r="B36" s="251">
        <f>+'Ark1'!C3208</f>
        <v>2024</v>
      </c>
      <c r="C36" s="29">
        <f>+'Ark1'!L3208</f>
        <v>2</v>
      </c>
      <c r="D36" s="257" t="str">
        <f t="shared" si="19"/>
        <v>P</v>
      </c>
      <c r="E36" s="29">
        <f>+'Ark1'!D3208</f>
        <v>9</v>
      </c>
      <c r="F36" s="29" t="str">
        <f t="shared" si="16"/>
        <v>Sep</v>
      </c>
      <c r="G36" s="29">
        <f>+'Ark1'!Q3208</f>
        <v>0</v>
      </c>
      <c r="H36" s="29">
        <f>+'Ark1'!R3208</f>
        <v>0</v>
      </c>
      <c r="I36" s="30" t="str">
        <f>+IF(H36=0,"",'Ark1'!AG3208)</f>
        <v/>
      </c>
      <c r="J36" s="30" t="str">
        <f>+IF(H36=0,"",'Ark1'!AH3208)</f>
        <v/>
      </c>
      <c r="K36" s="30" t="str">
        <f>+IF(H36=0,"",'Ark1'!U3208)</f>
        <v/>
      </c>
      <c r="L36" s="30"/>
      <c r="M36" s="28" t="str">
        <f>+IF(H36=0,"",'Ark1'!T3208)</f>
        <v/>
      </c>
      <c r="N36" s="30" t="str">
        <f>+IF(H36=0,"",'Ark1'!V3208)</f>
        <v/>
      </c>
      <c r="O36" s="35" t="str">
        <f>+IF(H36=0,"",'Ark1'!W3208)</f>
        <v/>
      </c>
      <c r="P36" s="35" t="str">
        <f>+IF(H36=0,"",'Ark1'!X3208)</f>
        <v/>
      </c>
      <c r="Q36" s="35" t="str">
        <f>+IF(H36=0,"",'Ark1'!Y3208)</f>
        <v/>
      </c>
      <c r="R36" s="35" t="str">
        <f>+IF(H36=0,"",'Ark1'!Z3208)</f>
        <v/>
      </c>
      <c r="S36" s="35" t="str">
        <f>+IF(H36=0,"",'Ark1'!AA3208)</f>
        <v/>
      </c>
      <c r="T36" s="28" t="str">
        <f>+IF(H36=0,"",'Ark1'!AC3208)</f>
        <v/>
      </c>
      <c r="U36" s="35" t="str">
        <f>+IF(H36=0,"",'Ark1'!AE3208)</f>
        <v/>
      </c>
      <c r="V36" s="35" t="str">
        <f t="shared" si="17"/>
        <v/>
      </c>
      <c r="W36" s="30" t="str">
        <f t="shared" si="18"/>
        <v/>
      </c>
      <c r="X36" s="227"/>
      <c r="Y36" s="230"/>
      <c r="AA36" s="30"/>
      <c r="AB36" s="28"/>
      <c r="AC36" s="231"/>
      <c r="AD36" s="29"/>
      <c r="AE36" s="28"/>
      <c r="AF36" s="28"/>
      <c r="AG36" s="35"/>
      <c r="AH36" s="35"/>
      <c r="AI36" s="35"/>
    </row>
    <row r="37" spans="1:64" ht="15.6">
      <c r="A37" s="227"/>
      <c r="B37" s="251">
        <f>+'Ark1'!C3209</f>
        <v>2024</v>
      </c>
      <c r="C37" s="29">
        <f>+'Ark1'!L3209</f>
        <v>2</v>
      </c>
      <c r="D37" s="257" t="str">
        <f t="shared" si="19"/>
        <v>P</v>
      </c>
      <c r="E37" s="29">
        <f>+'Ark1'!D3209</f>
        <v>10</v>
      </c>
      <c r="F37" s="29" t="str">
        <f t="shared" si="16"/>
        <v>Okt</v>
      </c>
      <c r="G37" s="29">
        <f>+'Ark1'!Q3209</f>
        <v>0</v>
      </c>
      <c r="H37" s="29">
        <f>+'Ark1'!R3209</f>
        <v>0</v>
      </c>
      <c r="I37" s="30" t="str">
        <f>+IF(H37=0,"",'Ark1'!AG3209)</f>
        <v/>
      </c>
      <c r="J37" s="30" t="str">
        <f>+IF(H37=0,"",'Ark1'!AH3209)</f>
        <v/>
      </c>
      <c r="K37" s="30" t="str">
        <f>+IF(H37=0,"",'Ark1'!U3209)</f>
        <v/>
      </c>
      <c r="L37" s="30"/>
      <c r="M37" s="28" t="str">
        <f>+IF(H37=0,"",'Ark1'!T3209)</f>
        <v/>
      </c>
      <c r="N37" s="30" t="str">
        <f>+IF(H37=0,"",'Ark1'!V3209)</f>
        <v/>
      </c>
      <c r="O37" s="35" t="str">
        <f>+IF(H37=0,"",'Ark1'!W3209)</f>
        <v/>
      </c>
      <c r="P37" s="35" t="str">
        <f>+IF(H37=0,"",'Ark1'!X3209)</f>
        <v/>
      </c>
      <c r="Q37" s="35" t="str">
        <f>+IF(H37=0,"",'Ark1'!Y3209)</f>
        <v/>
      </c>
      <c r="R37" s="35" t="str">
        <f>+IF(H37=0,"",'Ark1'!Z3209)</f>
        <v/>
      </c>
      <c r="S37" s="35" t="str">
        <f>+IF(H37=0,"",'Ark1'!AA3209)</f>
        <v/>
      </c>
      <c r="T37" s="28" t="str">
        <f>+IF(H37=0,"",'Ark1'!AC3209)</f>
        <v/>
      </c>
      <c r="U37" s="35" t="str">
        <f>+IF(H37=0,"",'Ark1'!AE3209)</f>
        <v/>
      </c>
      <c r="V37" s="35" t="str">
        <f t="shared" si="17"/>
        <v/>
      </c>
      <c r="W37" s="30" t="str">
        <f t="shared" si="18"/>
        <v/>
      </c>
      <c r="X37" s="227"/>
      <c r="Y37" s="230"/>
      <c r="AA37" s="30"/>
      <c r="AB37" s="28"/>
      <c r="AC37" s="231"/>
      <c r="AD37" s="29"/>
      <c r="AE37" s="28"/>
      <c r="AF37" s="28"/>
      <c r="AG37" s="35"/>
      <c r="AH37" s="35"/>
      <c r="AI37" s="35"/>
    </row>
    <row r="38" spans="1:64" ht="15.6">
      <c r="A38" s="227"/>
      <c r="B38" s="251">
        <f>+'Ark1'!C3210</f>
        <v>2024</v>
      </c>
      <c r="C38" s="29">
        <f>+'Ark1'!L3210</f>
        <v>2</v>
      </c>
      <c r="D38" s="257" t="str">
        <f t="shared" si="19"/>
        <v>P</v>
      </c>
      <c r="E38" s="29">
        <f>+'Ark1'!D3210</f>
        <v>11</v>
      </c>
      <c r="F38" s="29" t="str">
        <f t="shared" si="16"/>
        <v>Nov</v>
      </c>
      <c r="G38" s="29">
        <f>+'Ark1'!Q3210</f>
        <v>0</v>
      </c>
      <c r="H38" s="29">
        <f>+'Ark1'!R3210</f>
        <v>0</v>
      </c>
      <c r="I38" s="30" t="str">
        <f>+IF(H38=0,"",'Ark1'!AG3210)</f>
        <v/>
      </c>
      <c r="J38" s="30" t="str">
        <f>+IF(H38=0,"",'Ark1'!AH3210)</f>
        <v/>
      </c>
      <c r="K38" s="30" t="str">
        <f>+IF(H38=0,"",'Ark1'!U3210)</f>
        <v/>
      </c>
      <c r="L38" s="30"/>
      <c r="M38" s="28" t="str">
        <f>+IF(H38=0,"",'Ark1'!T3210)</f>
        <v/>
      </c>
      <c r="N38" s="30" t="str">
        <f>+IF(H38=0,"",'Ark1'!V3210)</f>
        <v/>
      </c>
      <c r="O38" s="35" t="str">
        <f>+IF(H38=0,"",'Ark1'!W3210)</f>
        <v/>
      </c>
      <c r="P38" s="35" t="str">
        <f>+IF(H38=0,"",'Ark1'!X3210)</f>
        <v/>
      </c>
      <c r="Q38" s="35" t="str">
        <f>+IF(H38=0,"",'Ark1'!Y3210)</f>
        <v/>
      </c>
      <c r="R38" s="35" t="str">
        <f>+IF(H38=0,"",'Ark1'!Z3210)</f>
        <v/>
      </c>
      <c r="S38" s="35" t="str">
        <f>+IF(H38=0,"",'Ark1'!AA3210)</f>
        <v/>
      </c>
      <c r="T38" s="28" t="str">
        <f>+IF(H38=0,"",'Ark1'!AC3210)</f>
        <v/>
      </c>
      <c r="U38" s="35" t="str">
        <f>+IF(H38=0,"",'Ark1'!AE3210)</f>
        <v/>
      </c>
      <c r="V38" s="35" t="str">
        <f t="shared" si="17"/>
        <v/>
      </c>
      <c r="W38" s="30" t="str">
        <f t="shared" si="18"/>
        <v/>
      </c>
      <c r="X38" s="227"/>
      <c r="Y38" s="230"/>
      <c r="AA38" s="30"/>
      <c r="AB38" s="28"/>
      <c r="AC38" s="231"/>
      <c r="AD38" s="29"/>
      <c r="AE38" s="28"/>
      <c r="AF38" s="28"/>
      <c r="AG38" s="35"/>
      <c r="AH38" s="35"/>
      <c r="AI38" s="35"/>
    </row>
    <row r="39" spans="1:64" ht="15.6">
      <c r="A39" s="227"/>
      <c r="B39" s="251">
        <f>+'Ark1'!C3211</f>
        <v>2024</v>
      </c>
      <c r="C39" s="29">
        <f>+'Ark1'!L3211</f>
        <v>2</v>
      </c>
      <c r="D39" s="257" t="str">
        <f t="shared" si="19"/>
        <v>P</v>
      </c>
      <c r="E39" s="29">
        <f>+'Ark1'!D3211</f>
        <v>12</v>
      </c>
      <c r="F39" s="29" t="str">
        <f t="shared" si="16"/>
        <v>Des</v>
      </c>
      <c r="G39" s="29">
        <f>+'Ark1'!Q3211</f>
        <v>0</v>
      </c>
      <c r="H39" s="29">
        <f>+'Ark1'!R3211</f>
        <v>0</v>
      </c>
      <c r="I39" s="30" t="str">
        <f>+IF(H39=0,"",'Ark1'!AG3211)</f>
        <v/>
      </c>
      <c r="J39" s="30" t="str">
        <f>+IF(H39=0,"",'Ark1'!AH3211)</f>
        <v/>
      </c>
      <c r="K39" s="30" t="str">
        <f>+IF(H39=0,"",'Ark1'!U3211)</f>
        <v/>
      </c>
      <c r="L39" s="30"/>
      <c r="M39" s="28" t="str">
        <f>+IF(H39=0,"",'Ark1'!T3211)</f>
        <v/>
      </c>
      <c r="N39" s="30" t="str">
        <f>+IF(H39=0,"",'Ark1'!V3211)</f>
        <v/>
      </c>
      <c r="O39" s="35" t="str">
        <f>+IF(H39=0,"",'Ark1'!W3211)</f>
        <v/>
      </c>
      <c r="P39" s="35" t="str">
        <f>+IF(H39=0,"",'Ark1'!X3211)</f>
        <v/>
      </c>
      <c r="Q39" s="35" t="str">
        <f>+IF(H39=0,"",'Ark1'!Y3211)</f>
        <v/>
      </c>
      <c r="R39" s="35" t="str">
        <f>+IF(H39=0,"",'Ark1'!Z3211)</f>
        <v/>
      </c>
      <c r="S39" s="35" t="str">
        <f>+IF(H39=0,"",'Ark1'!AA3211)</f>
        <v/>
      </c>
      <c r="T39" s="28" t="str">
        <f>+IF(H39=0,"",'Ark1'!AC3211)</f>
        <v/>
      </c>
      <c r="U39" s="35" t="str">
        <f>+IF(H39=0,"",'Ark1'!AE3211)</f>
        <v/>
      </c>
      <c r="V39" s="35" t="str">
        <f t="shared" si="17"/>
        <v/>
      </c>
      <c r="W39" s="30" t="str">
        <f t="shared" si="18"/>
        <v/>
      </c>
      <c r="X39" s="227"/>
      <c r="Y39" s="230"/>
      <c r="AA39" s="30"/>
      <c r="AB39" s="28"/>
      <c r="AC39" s="231"/>
      <c r="AD39" s="29"/>
      <c r="AE39" s="28"/>
      <c r="AF39" s="28"/>
      <c r="AG39" s="35"/>
      <c r="AH39" s="35"/>
      <c r="AI39" s="35"/>
    </row>
    <row r="40" spans="1:64" ht="15" customHeight="1">
      <c r="A40" s="227"/>
      <c r="B40" s="227"/>
      <c r="C40" s="227"/>
      <c r="D40" s="227"/>
      <c r="E40" s="227"/>
      <c r="F40" s="227"/>
      <c r="G40" s="227"/>
      <c r="H40" s="227"/>
      <c r="I40" s="228"/>
      <c r="J40" s="228"/>
      <c r="K40" s="227"/>
      <c r="L40" s="490"/>
      <c r="M40" s="227"/>
      <c r="N40" s="227"/>
      <c r="O40" s="229"/>
      <c r="P40" s="229"/>
      <c r="Q40" s="229"/>
      <c r="R40" s="229"/>
      <c r="S40" s="229"/>
      <c r="T40" s="227"/>
      <c r="U40" s="229"/>
      <c r="V40" s="229"/>
      <c r="W40" s="228"/>
      <c r="X40" s="227"/>
      <c r="Y40" s="230"/>
      <c r="AA40" s="30"/>
      <c r="AB40" s="28"/>
      <c r="AC40" s="231"/>
      <c r="AD40" s="29"/>
      <c r="AH40" s="29"/>
      <c r="AZ40" s="243"/>
    </row>
    <row r="41" spans="1:64" ht="15" customHeight="1">
      <c r="A41" s="227"/>
      <c r="B41" s="227"/>
      <c r="C41" s="245" t="s">
        <v>0</v>
      </c>
      <c r="D41" s="227"/>
      <c r="E41" s="286" t="str">
        <f>+D43</f>
        <v>P+</v>
      </c>
      <c r="F41" s="245" t="s">
        <v>597</v>
      </c>
      <c r="G41" s="227"/>
      <c r="H41" s="251">
        <f>+Klasse!F13</f>
        <v>2</v>
      </c>
      <c r="I41" s="228"/>
      <c r="J41" s="228"/>
      <c r="K41" s="279">
        <f>+Klasse!L13</f>
        <v>13.05</v>
      </c>
      <c r="L41" s="279"/>
      <c r="M41" s="227"/>
      <c r="N41" s="227"/>
      <c r="O41" s="229"/>
      <c r="P41" s="229"/>
      <c r="Q41" s="229"/>
      <c r="R41" s="229"/>
      <c r="S41" s="229"/>
      <c r="T41" s="227"/>
      <c r="U41" s="229"/>
      <c r="V41" s="279">
        <f>+K41/C43</f>
        <v>4.3500000000000005</v>
      </c>
      <c r="W41" s="228"/>
      <c r="X41" s="227"/>
      <c r="Y41" s="230"/>
      <c r="AA41" s="30"/>
      <c r="AB41" s="28"/>
      <c r="AC41" s="231"/>
      <c r="AD41" s="29"/>
      <c r="AH41" s="29"/>
      <c r="AZ41" s="243"/>
    </row>
    <row r="42" spans="1:64" ht="15" customHeight="1">
      <c r="A42" s="227"/>
      <c r="B42" s="227"/>
      <c r="C42" s="227"/>
      <c r="D42" s="227"/>
      <c r="E42" s="227"/>
      <c r="F42" s="227"/>
      <c r="G42" s="227"/>
      <c r="H42" s="227"/>
      <c r="I42" s="228"/>
      <c r="J42" s="228"/>
      <c r="K42" s="227"/>
      <c r="L42" s="490"/>
      <c r="M42" s="227"/>
      <c r="N42" s="227"/>
      <c r="O42" s="229"/>
      <c r="P42" s="229"/>
      <c r="Q42" s="229"/>
      <c r="R42" s="229"/>
      <c r="S42" s="229"/>
      <c r="T42" s="227"/>
      <c r="U42" s="229"/>
      <c r="V42" s="229"/>
      <c r="W42" s="229"/>
      <c r="X42" s="227"/>
      <c r="Y42" s="230"/>
      <c r="AA42" s="30"/>
      <c r="AB42" s="28"/>
      <c r="AC42" s="231"/>
      <c r="AD42" s="29"/>
      <c r="AH42" s="29"/>
      <c r="AZ42" s="243">
        <f>1+AZ39</f>
        <v>1</v>
      </c>
      <c r="BA42" s="29">
        <v>20.659867330016564</v>
      </c>
      <c r="BB42" s="29">
        <f t="shared" ref="BB42" si="20">+BA42</f>
        <v>20.659867330016564</v>
      </c>
      <c r="BC42" s="29">
        <f t="shared" ref="BC42" si="21">+BB42</f>
        <v>20.659867330016564</v>
      </c>
      <c r="BD42" s="29">
        <f t="shared" ref="BD42" si="22">+BC42</f>
        <v>20.659867330016564</v>
      </c>
      <c r="BE42" s="29">
        <f t="shared" ref="BE42" si="23">+BD42</f>
        <v>20.659867330016564</v>
      </c>
      <c r="BF42" s="29">
        <f t="shared" ref="BF42" si="24">+BE42</f>
        <v>20.659867330016564</v>
      </c>
      <c r="BG42" s="29">
        <f t="shared" ref="BG42" si="25">+BF42</f>
        <v>20.659867330016564</v>
      </c>
      <c r="BH42" s="29">
        <f t="shared" ref="BH42" si="26">+BG42</f>
        <v>20.659867330016564</v>
      </c>
      <c r="BI42" s="29">
        <f t="shared" ref="BI42" si="27">+BH42</f>
        <v>20.659867330016564</v>
      </c>
      <c r="BJ42" s="29">
        <f t="shared" ref="BJ42" si="28">+BI42</f>
        <v>20.659867330016564</v>
      </c>
      <c r="BK42" s="29">
        <f t="shared" ref="BK42" si="29">+BJ42</f>
        <v>20.659867330016564</v>
      </c>
      <c r="BL42" s="29">
        <f t="shared" ref="BL42" si="30">+BK42</f>
        <v>20.659867330016564</v>
      </c>
    </row>
    <row r="43" spans="1:64" ht="15.6">
      <c r="A43" s="227"/>
      <c r="B43" s="251">
        <f>+'Ark1'!C3212</f>
        <v>2024</v>
      </c>
      <c r="C43" s="247">
        <f>+'Ark1'!L3212</f>
        <v>3</v>
      </c>
      <c r="D43" s="247" t="s">
        <v>30</v>
      </c>
      <c r="E43" s="247">
        <f>+'Ark1'!D3212</f>
        <v>1</v>
      </c>
      <c r="F43" s="247" t="str">
        <f t="shared" ref="F43:F54" si="31">+F28</f>
        <v>Jan</v>
      </c>
      <c r="G43" s="247">
        <f>+'Ark1'!Q3212</f>
        <v>0</v>
      </c>
      <c r="H43" s="247">
        <f>+'Ark1'!R3212</f>
        <v>0</v>
      </c>
      <c r="I43" s="248" t="str">
        <f>+IF(H43=0,"",'Ark1'!AG3212)</f>
        <v/>
      </c>
      <c r="J43" s="248" t="str">
        <f>+IF(H43=0,"",'Ark1'!AH3212)</f>
        <v/>
      </c>
      <c r="K43" s="248" t="str">
        <f>+IF(H43=0,"",'Ark1'!U3212)</f>
        <v/>
      </c>
      <c r="L43" s="248"/>
      <c r="M43" s="249" t="str">
        <f>+IF(H43=0,"",'Ark1'!T3212)</f>
        <v/>
      </c>
      <c r="N43" s="248" t="str">
        <f>+IF(H43=0,"",'Ark1'!V3212)</f>
        <v/>
      </c>
      <c r="O43" s="250" t="str">
        <f>+IF(H43=0,"",'Ark1'!W3212)</f>
        <v/>
      </c>
      <c r="P43" s="250" t="str">
        <f>+IF(H43=0,"",'Ark1'!X3212)</f>
        <v/>
      </c>
      <c r="Q43" s="250" t="str">
        <f>+IF(H43=0,"",'Ark1'!Y3212)</f>
        <v/>
      </c>
      <c r="R43" s="248" t="str">
        <f>+IF(H43=0,"",'Ark1'!Z3212)</f>
        <v/>
      </c>
      <c r="S43" s="248" t="str">
        <f>+IF(H43=0,"",'Ark1'!AA3212)</f>
        <v/>
      </c>
      <c r="T43" s="248" t="str">
        <f>+IF(H43=0,"",'Ark1'!AC3212)</f>
        <v/>
      </c>
      <c r="U43" s="250" t="str">
        <f>+IF(H43=0,"",'Ark1'!AE3212)</f>
        <v/>
      </c>
      <c r="V43" s="250" t="str">
        <f t="shared" ref="V43:V54" si="32">+IF(H43=0,"",+K43/C43)</f>
        <v/>
      </c>
      <c r="W43" s="248" t="str">
        <f t="shared" ref="W43:W54" si="33">+IF(H43=0,"",G43/H43)</f>
        <v/>
      </c>
      <c r="X43" s="227"/>
      <c r="Y43" s="230"/>
      <c r="AA43" s="30"/>
      <c r="AB43" s="28"/>
      <c r="AC43" s="231"/>
      <c r="AD43" s="29"/>
      <c r="AE43" s="28"/>
      <c r="AF43" s="28"/>
      <c r="AG43" s="35"/>
      <c r="AH43" s="35"/>
      <c r="AI43" s="35"/>
    </row>
    <row r="44" spans="1:64" ht="15.6">
      <c r="A44" s="227"/>
      <c r="B44" s="251">
        <f>+'Ark1'!C3213</f>
        <v>2024</v>
      </c>
      <c r="C44" s="247">
        <f>+'Ark1'!L3213</f>
        <v>3</v>
      </c>
      <c r="D44" s="247" t="s">
        <v>30</v>
      </c>
      <c r="E44" s="247">
        <f>+'Ark1'!D3213</f>
        <v>2</v>
      </c>
      <c r="F44" s="247" t="str">
        <f t="shared" si="31"/>
        <v>Feb</v>
      </c>
      <c r="G44" s="247">
        <f>+'Ark1'!Q3213</f>
        <v>0</v>
      </c>
      <c r="H44" s="247">
        <f>+'Ark1'!R3213</f>
        <v>0</v>
      </c>
      <c r="I44" s="248" t="str">
        <f>+IF(H44=0,"",'Ark1'!AG3213)</f>
        <v/>
      </c>
      <c r="J44" s="248" t="str">
        <f>+IF(H44=0,"",'Ark1'!AH3213)</f>
        <v/>
      </c>
      <c r="K44" s="248" t="str">
        <f>+IF(H44=0,"",'Ark1'!U3213)</f>
        <v/>
      </c>
      <c r="L44" s="248"/>
      <c r="M44" s="249" t="str">
        <f>+IF(H44=0,"",'Ark1'!T3213)</f>
        <v/>
      </c>
      <c r="N44" s="248" t="str">
        <f>+IF(H44=0,"",'Ark1'!V3213)</f>
        <v/>
      </c>
      <c r="O44" s="250" t="str">
        <f>+IF(H44=0,"",'Ark1'!W3213)</f>
        <v/>
      </c>
      <c r="P44" s="250" t="str">
        <f>+IF(H44=0,"",'Ark1'!X3213)</f>
        <v/>
      </c>
      <c r="Q44" s="250" t="str">
        <f>+IF(H44=0,"",'Ark1'!Y3213)</f>
        <v/>
      </c>
      <c r="R44" s="248" t="str">
        <f>+IF(H44=0,"",'Ark1'!Z3213)</f>
        <v/>
      </c>
      <c r="S44" s="248" t="str">
        <f>+IF(H44=0,"",'Ark1'!AA3213)</f>
        <v/>
      </c>
      <c r="T44" s="248" t="str">
        <f>+IF(H44=0,"",'Ark1'!AC3213)</f>
        <v/>
      </c>
      <c r="U44" s="250" t="str">
        <f>+IF(H44=0,"",'Ark1'!AE3213)</f>
        <v/>
      </c>
      <c r="V44" s="250" t="str">
        <f t="shared" si="32"/>
        <v/>
      </c>
      <c r="W44" s="248" t="str">
        <f t="shared" si="33"/>
        <v/>
      </c>
      <c r="X44" s="227"/>
      <c r="Y44" s="230"/>
      <c r="AA44" s="30"/>
      <c r="AB44" s="28"/>
      <c r="AC44" s="231"/>
      <c r="AD44" s="29"/>
      <c r="AE44" s="28"/>
      <c r="AF44" s="28"/>
      <c r="AG44" s="35"/>
      <c r="AH44" s="35"/>
      <c r="AI44" s="35"/>
    </row>
    <row r="45" spans="1:64" ht="15.6">
      <c r="A45" s="227"/>
      <c r="B45" s="251">
        <f>+'Ark1'!C3214</f>
        <v>2024</v>
      </c>
      <c r="C45" s="247">
        <f>+'Ark1'!L3214</f>
        <v>3</v>
      </c>
      <c r="D45" s="247" t="s">
        <v>30</v>
      </c>
      <c r="E45" s="247">
        <f>+'Ark1'!D3214</f>
        <v>3</v>
      </c>
      <c r="F45" s="247" t="str">
        <f t="shared" si="31"/>
        <v>Mar</v>
      </c>
      <c r="G45" s="247">
        <f>+'Ark1'!Q3214</f>
        <v>1</v>
      </c>
      <c r="H45" s="247">
        <f>+'Ark1'!R3214</f>
        <v>1</v>
      </c>
      <c r="I45" s="248">
        <f>+IF(H45=0,"",'Ark1'!AG3214)</f>
        <v>8.3333333333333357</v>
      </c>
      <c r="J45" s="248">
        <f>+IF(H45=0,"",'Ark1'!AH3214)</f>
        <v>10.160183066361556</v>
      </c>
      <c r="K45" s="248">
        <f>+IF(H45=0,"",'Ark1'!U3214)</f>
        <v>22.2</v>
      </c>
      <c r="L45" s="248"/>
      <c r="M45" s="249">
        <f>+IF(H45=0,"",'Ark1'!T3214)</f>
        <v>4</v>
      </c>
      <c r="N45" s="248">
        <f>+IF(H45=0,"",'Ark1'!V3214)</f>
        <v>0</v>
      </c>
      <c r="O45" s="250">
        <f>+IF(H45=0,"",'Ark1'!W3214)</f>
        <v>0</v>
      </c>
      <c r="P45" s="250">
        <f>+IF(H45=0,"",'Ark1'!X3214)</f>
        <v>100</v>
      </c>
      <c r="Q45" s="250">
        <f>+IF(H45=0,"",'Ark1'!Y3214)</f>
        <v>0</v>
      </c>
      <c r="R45" s="248">
        <f>+IF(H45=0,"",'Ark1'!Z3214)</f>
        <v>0</v>
      </c>
      <c r="S45" s="248">
        <f>+IF(H45=0,"",'Ark1'!AA3214)</f>
        <v>0</v>
      </c>
      <c r="T45" s="248">
        <f>+IF(H45=0,"",'Ark1'!AC3214)</f>
        <v>0</v>
      </c>
      <c r="U45" s="250">
        <f>+IF(H45=0,"",'Ark1'!AE3214)</f>
        <v>0</v>
      </c>
      <c r="V45" s="250">
        <f t="shared" si="32"/>
        <v>7.3999999999999995</v>
      </c>
      <c r="W45" s="248">
        <f t="shared" si="33"/>
        <v>1</v>
      </c>
      <c r="X45" s="227"/>
      <c r="Y45" s="230"/>
      <c r="AA45" s="30"/>
      <c r="AB45" s="28"/>
      <c r="AC45" s="231"/>
      <c r="AD45" s="29"/>
      <c r="AE45" s="28"/>
      <c r="AF45" s="28"/>
      <c r="AG45" s="35"/>
      <c r="AH45" s="35"/>
      <c r="AI45" s="35"/>
    </row>
    <row r="46" spans="1:64" ht="15.6">
      <c r="A46" s="227"/>
      <c r="B46" s="251">
        <f>+'Ark1'!C3215</f>
        <v>2024</v>
      </c>
      <c r="C46" s="247">
        <f>+'Ark1'!L3215</f>
        <v>3</v>
      </c>
      <c r="D46" s="247" t="s">
        <v>30</v>
      </c>
      <c r="E46" s="247">
        <f>+'Ark1'!D3215</f>
        <v>4</v>
      </c>
      <c r="F46" s="247" t="str">
        <f t="shared" si="31"/>
        <v>Apr</v>
      </c>
      <c r="G46" s="247">
        <f>+'Ark1'!Q3215</f>
        <v>0</v>
      </c>
      <c r="H46" s="247">
        <f>+'Ark1'!R3215</f>
        <v>0</v>
      </c>
      <c r="I46" s="248" t="str">
        <f>+IF(H46=0,"",'Ark1'!AG3215)</f>
        <v/>
      </c>
      <c r="J46" s="248" t="str">
        <f>+IF(H46=0,"",'Ark1'!AH3215)</f>
        <v/>
      </c>
      <c r="K46" s="248" t="str">
        <f>+IF(H46=0,"",'Ark1'!U3215)</f>
        <v/>
      </c>
      <c r="L46" s="248"/>
      <c r="M46" s="249" t="str">
        <f>+IF(H46=0,"",'Ark1'!T3215)</f>
        <v/>
      </c>
      <c r="N46" s="248" t="str">
        <f>+IF(H46=0,"",'Ark1'!V3215)</f>
        <v/>
      </c>
      <c r="O46" s="250" t="str">
        <f>+IF(H46=0,"",'Ark1'!W3215)</f>
        <v/>
      </c>
      <c r="P46" s="250" t="str">
        <f>+IF(H46=0,"",'Ark1'!X3215)</f>
        <v/>
      </c>
      <c r="Q46" s="250" t="str">
        <f>+IF(H46=0,"",'Ark1'!Y3215)</f>
        <v/>
      </c>
      <c r="R46" s="248" t="str">
        <f>+IF(H46=0,"",'Ark1'!Z3215)</f>
        <v/>
      </c>
      <c r="S46" s="248" t="str">
        <f>+IF(H46=0,"",'Ark1'!AA3215)</f>
        <v/>
      </c>
      <c r="T46" s="248" t="str">
        <f>+IF(H46=0,"",'Ark1'!AC3215)</f>
        <v/>
      </c>
      <c r="U46" s="250" t="str">
        <f>+IF(H46=0,"",'Ark1'!AE3215)</f>
        <v/>
      </c>
      <c r="V46" s="250" t="str">
        <f t="shared" si="32"/>
        <v/>
      </c>
      <c r="W46" s="248" t="str">
        <f t="shared" si="33"/>
        <v/>
      </c>
      <c r="X46" s="227"/>
      <c r="Y46" s="230"/>
      <c r="AA46" s="30"/>
      <c r="AB46" s="28"/>
      <c r="AC46" s="231"/>
      <c r="AD46" s="29"/>
      <c r="AE46" s="28"/>
      <c r="AF46" s="28"/>
      <c r="AG46" s="35"/>
      <c r="AH46" s="35"/>
      <c r="AI46" s="35"/>
    </row>
    <row r="47" spans="1:64" ht="15.6">
      <c r="A47" s="227"/>
      <c r="B47" s="251">
        <f>+'Ark1'!C3216</f>
        <v>2024</v>
      </c>
      <c r="C47" s="247">
        <f>+'Ark1'!L3216</f>
        <v>3</v>
      </c>
      <c r="D47" s="247" t="s">
        <v>30</v>
      </c>
      <c r="E47" s="247">
        <f>+'Ark1'!D3216</f>
        <v>5</v>
      </c>
      <c r="F47" s="247" t="str">
        <f t="shared" si="31"/>
        <v>Mai</v>
      </c>
      <c r="G47" s="247">
        <f>+'Ark1'!Q3216</f>
        <v>0</v>
      </c>
      <c r="H47" s="247">
        <f>+'Ark1'!R3216</f>
        <v>0</v>
      </c>
      <c r="I47" s="248" t="str">
        <f>+IF(H47=0,"",'Ark1'!AG3216)</f>
        <v/>
      </c>
      <c r="J47" s="248" t="str">
        <f>+IF(H47=0,"",'Ark1'!AH3216)</f>
        <v/>
      </c>
      <c r="K47" s="248" t="str">
        <f>+IF(H47=0,"",'Ark1'!U3216)</f>
        <v/>
      </c>
      <c r="L47" s="248"/>
      <c r="M47" s="249" t="str">
        <f>+IF(H47=0,"",'Ark1'!T3216)</f>
        <v/>
      </c>
      <c r="N47" s="248" t="str">
        <f>+IF(H47=0,"",'Ark1'!V3216)</f>
        <v/>
      </c>
      <c r="O47" s="250" t="str">
        <f>+IF(H47=0,"",'Ark1'!W3216)</f>
        <v/>
      </c>
      <c r="P47" s="250" t="str">
        <f>+IF(H47=0,"",'Ark1'!X3216)</f>
        <v/>
      </c>
      <c r="Q47" s="250" t="str">
        <f>+IF(H47=0,"",'Ark1'!Y3216)</f>
        <v/>
      </c>
      <c r="R47" s="248" t="str">
        <f>+IF(H47=0,"",'Ark1'!Z3216)</f>
        <v/>
      </c>
      <c r="S47" s="248" t="str">
        <f>+IF(H47=0,"",'Ark1'!AA3216)</f>
        <v/>
      </c>
      <c r="T47" s="248" t="str">
        <f>+IF(H47=0,"",'Ark1'!AC3216)</f>
        <v/>
      </c>
      <c r="U47" s="250" t="str">
        <f>+IF(H47=0,"",'Ark1'!AE3216)</f>
        <v/>
      </c>
      <c r="V47" s="250" t="str">
        <f t="shared" si="32"/>
        <v/>
      </c>
      <c r="W47" s="248" t="str">
        <f t="shared" si="33"/>
        <v/>
      </c>
      <c r="X47" s="227"/>
      <c r="Y47" s="230"/>
      <c r="AA47" s="30"/>
      <c r="AB47" s="28"/>
      <c r="AC47" s="231"/>
      <c r="AD47" s="29"/>
      <c r="AE47" s="28"/>
      <c r="AF47" s="28"/>
      <c r="AG47" s="35"/>
      <c r="AH47" s="35"/>
      <c r="AI47" s="35"/>
    </row>
    <row r="48" spans="1:64" ht="15.6">
      <c r="A48" s="227"/>
      <c r="B48" s="251">
        <f>+'Ark1'!C3217</f>
        <v>2024</v>
      </c>
      <c r="C48" s="247">
        <f>+'Ark1'!L3217</f>
        <v>3</v>
      </c>
      <c r="D48" s="247" t="s">
        <v>30</v>
      </c>
      <c r="E48" s="247">
        <f>+'Ark1'!D3217</f>
        <v>6</v>
      </c>
      <c r="F48" s="247" t="str">
        <f t="shared" si="31"/>
        <v>Jun</v>
      </c>
      <c r="G48" s="247">
        <f>+'Ark1'!Q3217</f>
        <v>1</v>
      </c>
      <c r="H48" s="247">
        <f>+'Ark1'!R3217</f>
        <v>1</v>
      </c>
      <c r="I48" s="248">
        <f>+IF(H48=0,"",'Ark1'!AG3217)</f>
        <v>0.10224948875255623</v>
      </c>
      <c r="J48" s="248">
        <f>+IF(H48=0,"",'Ark1'!AH3217)</f>
        <v>2.5006732581848965E-2</v>
      </c>
      <c r="K48" s="248">
        <f>+IF(H48=0,"",'Ark1'!U3217)</f>
        <v>3.9</v>
      </c>
      <c r="L48" s="248"/>
      <c r="M48" s="249">
        <f>+IF(H48=0,"",'Ark1'!T3217)</f>
        <v>2</v>
      </c>
      <c r="N48" s="248">
        <f>+IF(H48=0,"",'Ark1'!V3217)</f>
        <v>0</v>
      </c>
      <c r="O48" s="250">
        <f>+IF(H48=0,"",'Ark1'!W3217)</f>
        <v>0</v>
      </c>
      <c r="P48" s="250">
        <f>+IF(H48=0,"",'Ark1'!X3217)</f>
        <v>0</v>
      </c>
      <c r="Q48" s="250">
        <f>+IF(H48=0,"",'Ark1'!Y3217)</f>
        <v>0</v>
      </c>
      <c r="R48" s="248">
        <f>+IF(H48=0,"",'Ark1'!Z3217)</f>
        <v>0</v>
      </c>
      <c r="S48" s="248">
        <f>+IF(H48=0,"",'Ark1'!AA3217)</f>
        <v>0</v>
      </c>
      <c r="T48" s="248">
        <f>+IF(H48=0,"",'Ark1'!AC3217)</f>
        <v>0</v>
      </c>
      <c r="U48" s="250">
        <f>+IF(H48=0,"",'Ark1'!AE3217)</f>
        <v>0</v>
      </c>
      <c r="V48" s="250">
        <f t="shared" si="32"/>
        <v>1.3</v>
      </c>
      <c r="W48" s="248">
        <f t="shared" si="33"/>
        <v>1</v>
      </c>
      <c r="X48" s="227"/>
      <c r="Y48" s="230"/>
      <c r="AA48" s="30"/>
      <c r="AB48" s="28"/>
      <c r="AC48" s="231"/>
      <c r="AD48" s="29"/>
      <c r="AE48" s="28"/>
      <c r="AF48" s="28"/>
      <c r="AG48" s="35"/>
      <c r="AH48" s="35"/>
      <c r="AI48" s="35"/>
    </row>
    <row r="49" spans="1:64" ht="15.6">
      <c r="A49" s="227"/>
      <c r="B49" s="251">
        <f>+'Ark1'!C3218</f>
        <v>2024</v>
      </c>
      <c r="C49" s="247">
        <f>+'Ark1'!L3218</f>
        <v>3</v>
      </c>
      <c r="D49" s="247" t="s">
        <v>30</v>
      </c>
      <c r="E49" s="247">
        <f>+'Ark1'!D3218</f>
        <v>7</v>
      </c>
      <c r="F49" s="247" t="str">
        <f t="shared" si="31"/>
        <v>Jul</v>
      </c>
      <c r="G49" s="247">
        <f>+'Ark1'!Q3218</f>
        <v>0</v>
      </c>
      <c r="H49" s="247">
        <f>+'Ark1'!R3218</f>
        <v>0</v>
      </c>
      <c r="I49" s="248" t="str">
        <f>+IF(H49=0,"",'Ark1'!AG3218)</f>
        <v/>
      </c>
      <c r="J49" s="248" t="str">
        <f>+IF(H49=0,"",'Ark1'!AH3218)</f>
        <v/>
      </c>
      <c r="K49" s="248" t="str">
        <f>+IF(H49=0,"",'Ark1'!U3218)</f>
        <v/>
      </c>
      <c r="L49" s="248"/>
      <c r="M49" s="249" t="str">
        <f>+IF(H49=0,"",'Ark1'!T3218)</f>
        <v/>
      </c>
      <c r="N49" s="248" t="str">
        <f>+IF(H49=0,"",'Ark1'!V3218)</f>
        <v/>
      </c>
      <c r="O49" s="250" t="str">
        <f>+IF(H49=0,"",'Ark1'!W3218)</f>
        <v/>
      </c>
      <c r="P49" s="250" t="str">
        <f>+IF(H49=0,"",'Ark1'!X3218)</f>
        <v/>
      </c>
      <c r="Q49" s="250" t="str">
        <f>+IF(H49=0,"",'Ark1'!Y3218)</f>
        <v/>
      </c>
      <c r="R49" s="248" t="str">
        <f>+IF(H49=0,"",'Ark1'!Z3218)</f>
        <v/>
      </c>
      <c r="S49" s="248" t="str">
        <f>+IF(H49=0,"",'Ark1'!AA3218)</f>
        <v/>
      </c>
      <c r="T49" s="248" t="str">
        <f>+IF(H49=0,"",'Ark1'!AC3218)</f>
        <v/>
      </c>
      <c r="U49" s="250" t="str">
        <f>+IF(H49=0,"",'Ark1'!AE3218)</f>
        <v/>
      </c>
      <c r="V49" s="250" t="str">
        <f t="shared" si="32"/>
        <v/>
      </c>
      <c r="W49" s="248" t="str">
        <f t="shared" si="33"/>
        <v/>
      </c>
      <c r="X49" s="227"/>
      <c r="Y49" s="230"/>
      <c r="AA49" s="30"/>
      <c r="AB49" s="28"/>
      <c r="AC49" s="231"/>
      <c r="AD49" s="29"/>
      <c r="AE49" s="28"/>
      <c r="AF49" s="28"/>
      <c r="AG49" s="35"/>
      <c r="AH49" s="35"/>
      <c r="AI49" s="35"/>
    </row>
    <row r="50" spans="1:64" ht="15.6">
      <c r="A50" s="227"/>
      <c r="B50" s="251">
        <f>+'Ark1'!C3219</f>
        <v>2024</v>
      </c>
      <c r="C50" s="247">
        <f>+'Ark1'!L3219</f>
        <v>3</v>
      </c>
      <c r="D50" s="247" t="s">
        <v>30</v>
      </c>
      <c r="E50" s="247">
        <f>+'Ark1'!D3219</f>
        <v>8</v>
      </c>
      <c r="F50" s="247" t="str">
        <f t="shared" si="31"/>
        <v>Aug</v>
      </c>
      <c r="G50" s="247">
        <f>+'Ark1'!Q3219</f>
        <v>0</v>
      </c>
      <c r="H50" s="247">
        <f>+'Ark1'!R3219</f>
        <v>0</v>
      </c>
      <c r="I50" s="248" t="str">
        <f>+IF(H50=0,"",'Ark1'!AG3219)</f>
        <v/>
      </c>
      <c r="J50" s="248" t="str">
        <f>+IF(H50=0,"",'Ark1'!AH3219)</f>
        <v/>
      </c>
      <c r="K50" s="248" t="str">
        <f>+IF(H50=0,"",'Ark1'!U3219)</f>
        <v/>
      </c>
      <c r="L50" s="248"/>
      <c r="M50" s="249" t="str">
        <f>+IF(H50=0,"",'Ark1'!T3219)</f>
        <v/>
      </c>
      <c r="N50" s="248" t="str">
        <f>+IF(H50=0,"",'Ark1'!V3219)</f>
        <v/>
      </c>
      <c r="O50" s="250" t="str">
        <f>+IF(H50=0,"",'Ark1'!W3219)</f>
        <v/>
      </c>
      <c r="P50" s="250" t="str">
        <f>+IF(H50=0,"",'Ark1'!X3219)</f>
        <v/>
      </c>
      <c r="Q50" s="250" t="str">
        <f>+IF(H50=0,"",'Ark1'!Y3219)</f>
        <v/>
      </c>
      <c r="R50" s="248" t="str">
        <f>+IF(H50=0,"",'Ark1'!Z3219)</f>
        <v/>
      </c>
      <c r="S50" s="248" t="str">
        <f>+IF(H50=0,"",'Ark1'!AA3219)</f>
        <v/>
      </c>
      <c r="T50" s="248" t="str">
        <f>+IF(H50=0,"",'Ark1'!AC3219)</f>
        <v/>
      </c>
      <c r="U50" s="250" t="str">
        <f>+IF(H50=0,"",'Ark1'!AE3219)</f>
        <v/>
      </c>
      <c r="V50" s="250" t="str">
        <f t="shared" si="32"/>
        <v/>
      </c>
      <c r="W50" s="248" t="str">
        <f t="shared" si="33"/>
        <v/>
      </c>
      <c r="X50" s="227"/>
      <c r="Y50" s="230"/>
      <c r="AA50" s="30"/>
      <c r="AB50" s="28"/>
      <c r="AC50" s="231"/>
      <c r="AD50" s="29"/>
      <c r="AE50" s="28"/>
      <c r="AF50" s="28"/>
      <c r="AG50" s="35"/>
      <c r="AH50" s="35"/>
      <c r="AI50" s="35"/>
    </row>
    <row r="51" spans="1:64" ht="15.6">
      <c r="A51" s="227"/>
      <c r="B51" s="251">
        <f>+'Ark1'!C3220</f>
        <v>2024</v>
      </c>
      <c r="C51" s="247">
        <f>+'Ark1'!L3220</f>
        <v>3</v>
      </c>
      <c r="D51" s="247" t="s">
        <v>30</v>
      </c>
      <c r="E51" s="247">
        <f>+'Ark1'!D3220</f>
        <v>9</v>
      </c>
      <c r="F51" s="247" t="str">
        <f t="shared" si="31"/>
        <v>Sep</v>
      </c>
      <c r="G51" s="247">
        <f>+'Ark1'!Q3220</f>
        <v>0</v>
      </c>
      <c r="H51" s="247">
        <f>+'Ark1'!R3220</f>
        <v>0</v>
      </c>
      <c r="I51" s="248" t="str">
        <f>+IF(H51=0,"",'Ark1'!AG3220)</f>
        <v/>
      </c>
      <c r="J51" s="248" t="str">
        <f>+IF(H51=0,"",'Ark1'!AH3220)</f>
        <v/>
      </c>
      <c r="K51" s="248" t="str">
        <f>+IF(H51=0,"",'Ark1'!U3220)</f>
        <v/>
      </c>
      <c r="L51" s="248"/>
      <c r="M51" s="249" t="str">
        <f>+IF(H51=0,"",'Ark1'!T3220)</f>
        <v/>
      </c>
      <c r="N51" s="248" t="str">
        <f>+IF(H51=0,"",'Ark1'!V3220)</f>
        <v/>
      </c>
      <c r="O51" s="250" t="str">
        <f>+IF(H51=0,"",'Ark1'!W3220)</f>
        <v/>
      </c>
      <c r="P51" s="250" t="str">
        <f>+IF(H51=0,"",'Ark1'!X3220)</f>
        <v/>
      </c>
      <c r="Q51" s="250" t="str">
        <f>+IF(H51=0,"",'Ark1'!Y3220)</f>
        <v/>
      </c>
      <c r="R51" s="248" t="str">
        <f>+IF(H51=0,"",'Ark1'!Z3220)</f>
        <v/>
      </c>
      <c r="S51" s="248" t="str">
        <f>+IF(H51=0,"",'Ark1'!AA3220)</f>
        <v/>
      </c>
      <c r="T51" s="248" t="str">
        <f>+IF(H51=0,"",'Ark1'!AC3220)</f>
        <v/>
      </c>
      <c r="U51" s="250" t="str">
        <f>+IF(H51=0,"",'Ark1'!AE3220)</f>
        <v/>
      </c>
      <c r="V51" s="250" t="str">
        <f t="shared" si="32"/>
        <v/>
      </c>
      <c r="W51" s="248" t="str">
        <f t="shared" si="33"/>
        <v/>
      </c>
      <c r="X51" s="227"/>
      <c r="Y51" s="230"/>
      <c r="AA51" s="30"/>
      <c r="AB51" s="28"/>
      <c r="AC51" s="231"/>
      <c r="AD51" s="29"/>
      <c r="AE51" s="28"/>
      <c r="AF51" s="28"/>
      <c r="AG51" s="35"/>
      <c r="AH51" s="35"/>
      <c r="AI51" s="35"/>
    </row>
    <row r="52" spans="1:64" ht="15.6">
      <c r="A52" s="227"/>
      <c r="B52" s="251">
        <f>+'Ark1'!C3221</f>
        <v>2024</v>
      </c>
      <c r="C52" s="247">
        <f>+'Ark1'!L3221</f>
        <v>3</v>
      </c>
      <c r="D52" s="247" t="s">
        <v>30</v>
      </c>
      <c r="E52" s="247">
        <f>+'Ark1'!D3221</f>
        <v>10</v>
      </c>
      <c r="F52" s="247" t="str">
        <f t="shared" si="31"/>
        <v>Okt</v>
      </c>
      <c r="G52" s="247">
        <f>+'Ark1'!Q3221</f>
        <v>0</v>
      </c>
      <c r="H52" s="247">
        <f>+'Ark1'!R3221</f>
        <v>0</v>
      </c>
      <c r="I52" s="248" t="str">
        <f>+IF(H52=0,"",'Ark1'!AG3221)</f>
        <v/>
      </c>
      <c r="J52" s="248" t="str">
        <f>+IF(H52=0,"",'Ark1'!AH3221)</f>
        <v/>
      </c>
      <c r="K52" s="248" t="str">
        <f>+IF(H52=0,"",'Ark1'!U3221)</f>
        <v/>
      </c>
      <c r="L52" s="248"/>
      <c r="M52" s="249" t="str">
        <f>+IF(H52=0,"",'Ark1'!T3221)</f>
        <v/>
      </c>
      <c r="N52" s="248" t="str">
        <f>+IF(H52=0,"",'Ark1'!V3221)</f>
        <v/>
      </c>
      <c r="O52" s="250" t="str">
        <f>+IF(H52=0,"",'Ark1'!W3221)</f>
        <v/>
      </c>
      <c r="P52" s="250" t="str">
        <f>+IF(H52=0,"",'Ark1'!X3221)</f>
        <v/>
      </c>
      <c r="Q52" s="250" t="str">
        <f>+IF(H52=0,"",'Ark1'!Y3221)</f>
        <v/>
      </c>
      <c r="R52" s="248" t="str">
        <f>+IF(H52=0,"",'Ark1'!Z3221)</f>
        <v/>
      </c>
      <c r="S52" s="248" t="str">
        <f>+IF(H52=0,"",'Ark1'!AA3221)</f>
        <v/>
      </c>
      <c r="T52" s="248" t="str">
        <f>+IF(H52=0,"",'Ark1'!AC3221)</f>
        <v/>
      </c>
      <c r="U52" s="250" t="str">
        <f>+IF(H52=0,"",'Ark1'!AE3221)</f>
        <v/>
      </c>
      <c r="V52" s="250" t="str">
        <f t="shared" si="32"/>
        <v/>
      </c>
      <c r="W52" s="248" t="str">
        <f t="shared" si="33"/>
        <v/>
      </c>
      <c r="X52" s="227"/>
      <c r="Y52" s="230"/>
      <c r="AA52" s="30"/>
      <c r="AB52" s="28"/>
      <c r="AC52" s="231"/>
      <c r="AD52" s="29"/>
      <c r="AE52" s="28"/>
      <c r="AF52" s="28"/>
      <c r="AG52" s="35"/>
      <c r="AH52" s="35"/>
      <c r="AI52" s="35"/>
    </row>
    <row r="53" spans="1:64" ht="15.6">
      <c r="A53" s="227"/>
      <c r="B53" s="251">
        <f>+'Ark1'!C3222</f>
        <v>2024</v>
      </c>
      <c r="C53" s="247">
        <f>+'Ark1'!L3222</f>
        <v>3</v>
      </c>
      <c r="D53" s="247" t="s">
        <v>30</v>
      </c>
      <c r="E53" s="247">
        <f>+'Ark1'!D3222</f>
        <v>11</v>
      </c>
      <c r="F53" s="247" t="str">
        <f t="shared" si="31"/>
        <v>Nov</v>
      </c>
      <c r="G53" s="247">
        <f>+'Ark1'!Q3222</f>
        <v>0</v>
      </c>
      <c r="H53" s="247">
        <f>+'Ark1'!R3222</f>
        <v>0</v>
      </c>
      <c r="I53" s="248" t="str">
        <f>+IF(H53=0,"",'Ark1'!AG3222)</f>
        <v/>
      </c>
      <c r="J53" s="248" t="str">
        <f>+IF(H53=0,"",'Ark1'!AH3222)</f>
        <v/>
      </c>
      <c r="K53" s="248" t="str">
        <f>+IF(H53=0,"",'Ark1'!U3222)</f>
        <v/>
      </c>
      <c r="L53" s="248"/>
      <c r="M53" s="249" t="str">
        <f>+IF(H53=0,"",'Ark1'!T3222)</f>
        <v/>
      </c>
      <c r="N53" s="248" t="str">
        <f>+IF(H53=0,"",'Ark1'!V3222)</f>
        <v/>
      </c>
      <c r="O53" s="250" t="str">
        <f>+IF(H53=0,"",'Ark1'!W3222)</f>
        <v/>
      </c>
      <c r="P53" s="250" t="str">
        <f>+IF(H53=0,"",'Ark1'!X3222)</f>
        <v/>
      </c>
      <c r="Q53" s="250" t="str">
        <f>+IF(H53=0,"",'Ark1'!Y3222)</f>
        <v/>
      </c>
      <c r="R53" s="248" t="str">
        <f>+IF(H53=0,"",'Ark1'!Z3222)</f>
        <v/>
      </c>
      <c r="S53" s="248" t="str">
        <f>+IF(H53=0,"",'Ark1'!AA3222)</f>
        <v/>
      </c>
      <c r="T53" s="248" t="str">
        <f>+IF(H53=0,"",'Ark1'!AC3222)</f>
        <v/>
      </c>
      <c r="U53" s="250" t="str">
        <f>+IF(H53=0,"",'Ark1'!AE3222)</f>
        <v/>
      </c>
      <c r="V53" s="250" t="str">
        <f t="shared" si="32"/>
        <v/>
      </c>
      <c r="W53" s="248" t="str">
        <f t="shared" si="33"/>
        <v/>
      </c>
      <c r="X53" s="227"/>
      <c r="Y53" s="230"/>
      <c r="AA53" s="30"/>
      <c r="AB53" s="28"/>
      <c r="AC53" s="231"/>
      <c r="AD53" s="29"/>
      <c r="AE53" s="28"/>
      <c r="AF53" s="28"/>
      <c r="AG53" s="35"/>
      <c r="AH53" s="35"/>
      <c r="AI53" s="35"/>
    </row>
    <row r="54" spans="1:64" ht="16.5" customHeight="1">
      <c r="A54" s="227"/>
      <c r="B54" s="251">
        <f>+'Ark1'!C3223</f>
        <v>2024</v>
      </c>
      <c r="C54" s="247">
        <f>+'Ark1'!L3223</f>
        <v>3</v>
      </c>
      <c r="D54" s="247" t="s">
        <v>30</v>
      </c>
      <c r="E54" s="247">
        <f>+'Ark1'!D3223</f>
        <v>12</v>
      </c>
      <c r="F54" s="247" t="str">
        <f t="shared" si="31"/>
        <v>Des</v>
      </c>
      <c r="G54" s="247">
        <f>+'Ark1'!Q3223</f>
        <v>0</v>
      </c>
      <c r="H54" s="247">
        <f>+'Ark1'!R3223</f>
        <v>0</v>
      </c>
      <c r="I54" s="248" t="str">
        <f>+IF(H54=0,"",'Ark1'!AG3223)</f>
        <v/>
      </c>
      <c r="J54" s="248" t="str">
        <f>+IF(H54=0,"",'Ark1'!AH3223)</f>
        <v/>
      </c>
      <c r="K54" s="248" t="str">
        <f>+IF(H54=0,"",'Ark1'!U3223)</f>
        <v/>
      </c>
      <c r="L54" s="248"/>
      <c r="M54" s="249" t="str">
        <f>+IF(H54=0,"",'Ark1'!T3223)</f>
        <v/>
      </c>
      <c r="N54" s="248" t="str">
        <f>+IF(H54=0,"",'Ark1'!V3223)</f>
        <v/>
      </c>
      <c r="O54" s="250" t="str">
        <f>+IF(H54=0,"",'Ark1'!W3223)</f>
        <v/>
      </c>
      <c r="P54" s="250" t="str">
        <f>+IF(H54=0,"",'Ark1'!X3223)</f>
        <v/>
      </c>
      <c r="Q54" s="250" t="str">
        <f>+IF(H54=0,"",'Ark1'!Y3223)</f>
        <v/>
      </c>
      <c r="R54" s="248" t="str">
        <f>+IF(H54=0,"",'Ark1'!Z3223)</f>
        <v/>
      </c>
      <c r="S54" s="248" t="str">
        <f>+IF(H54=0,"",'Ark1'!AA3223)</f>
        <v/>
      </c>
      <c r="T54" s="248" t="str">
        <f>+IF(H54=0,"",'Ark1'!AC3223)</f>
        <v/>
      </c>
      <c r="U54" s="250" t="str">
        <f>+IF(H54=0,"",'Ark1'!AE3223)</f>
        <v/>
      </c>
      <c r="V54" s="250" t="str">
        <f t="shared" si="32"/>
        <v/>
      </c>
      <c r="W54" s="248" t="str">
        <f t="shared" si="33"/>
        <v/>
      </c>
      <c r="X54" s="227"/>
      <c r="Y54" s="230"/>
      <c r="AA54" s="30"/>
      <c r="AB54" s="28"/>
      <c r="AC54" s="231"/>
      <c r="AD54" s="29"/>
      <c r="AE54" s="28"/>
      <c r="AF54" s="28"/>
      <c r="AG54" s="35"/>
      <c r="AH54" s="35"/>
      <c r="AI54" s="35"/>
    </row>
    <row r="55" spans="1:64" ht="19.8">
      <c r="A55" s="227"/>
      <c r="B55" s="227"/>
      <c r="C55" s="227"/>
      <c r="D55" s="227"/>
      <c r="E55" s="227"/>
      <c r="F55" s="227"/>
      <c r="G55" s="227"/>
      <c r="H55" s="227"/>
      <c r="I55" s="228"/>
      <c r="J55" s="228"/>
      <c r="K55" s="227"/>
      <c r="L55" s="490"/>
      <c r="M55" s="227"/>
      <c r="N55" s="227"/>
      <c r="O55" s="229"/>
      <c r="P55" s="229"/>
      <c r="Q55" s="229"/>
      <c r="R55" s="229"/>
      <c r="S55" s="229"/>
      <c r="T55" s="227"/>
      <c r="U55" s="229"/>
      <c r="V55" s="229"/>
      <c r="W55" s="228"/>
      <c r="X55" s="227"/>
      <c r="Y55" s="230"/>
      <c r="AA55" s="30"/>
      <c r="AB55" s="28"/>
      <c r="AC55" s="231"/>
      <c r="AD55" s="29"/>
      <c r="AH55" s="29"/>
      <c r="AZ55" s="243"/>
    </row>
    <row r="56" spans="1:64" ht="19.8">
      <c r="A56" s="227"/>
      <c r="B56" s="227"/>
      <c r="C56" s="245" t="s">
        <v>0</v>
      </c>
      <c r="D56" s="227"/>
      <c r="E56" s="286" t="str">
        <f>+D61</f>
        <v>O-</v>
      </c>
      <c r="F56" s="245" t="s">
        <v>597</v>
      </c>
      <c r="G56" s="227"/>
      <c r="H56" s="251">
        <f>SUM(H61:H72)</f>
        <v>5</v>
      </c>
      <c r="I56" s="228"/>
      <c r="J56" s="228"/>
      <c r="K56" s="279">
        <f>+Klasse!L34</f>
        <v>10.28999999999999</v>
      </c>
      <c r="L56" s="279"/>
      <c r="M56" s="227"/>
      <c r="N56" s="227"/>
      <c r="O56" s="229"/>
      <c r="P56" s="229"/>
      <c r="Q56" s="229"/>
      <c r="R56" s="229"/>
      <c r="S56" s="229"/>
      <c r="T56" s="227"/>
      <c r="U56" s="229"/>
      <c r="V56" s="279">
        <f>+K56/C61</f>
        <v>2.5724999999999976</v>
      </c>
      <c r="W56" s="228"/>
      <c r="X56" s="227"/>
      <c r="Y56" s="230"/>
      <c r="AA56" s="30"/>
      <c r="AB56" s="28"/>
      <c r="AC56" s="231"/>
      <c r="AD56" s="29"/>
      <c r="AH56" s="29"/>
      <c r="AZ56" s="243"/>
    </row>
    <row r="57" spans="1:64" ht="19.8">
      <c r="A57" s="227"/>
      <c r="B57" s="227"/>
      <c r="C57" s="227"/>
      <c r="D57" s="227"/>
      <c r="E57" s="227"/>
      <c r="F57" s="227"/>
      <c r="G57" s="227"/>
      <c r="H57" s="227"/>
      <c r="I57" s="228"/>
      <c r="J57" s="228"/>
      <c r="K57" s="227"/>
      <c r="L57" s="490"/>
      <c r="M57" s="227"/>
      <c r="N57" s="227"/>
      <c r="O57" s="229"/>
      <c r="P57" s="229"/>
      <c r="Q57" s="229"/>
      <c r="R57" s="229"/>
      <c r="S57" s="229"/>
      <c r="T57" s="227"/>
      <c r="U57" s="229"/>
      <c r="V57" s="246" t="s">
        <v>87</v>
      </c>
      <c r="W57" s="244" t="s">
        <v>2</v>
      </c>
      <c r="X57" s="227"/>
      <c r="Y57" s="230"/>
      <c r="AA57" s="30"/>
      <c r="AB57" s="28"/>
      <c r="AC57" s="231"/>
      <c r="AD57" s="29"/>
      <c r="AH57" s="29"/>
      <c r="AZ57" s="243">
        <f>1+AZ54</f>
        <v>1</v>
      </c>
      <c r="BA57" s="29">
        <v>20.659867330016564</v>
      </c>
      <c r="BB57" s="29">
        <f t="shared" ref="BB57:BB60" si="34">+BA57</f>
        <v>20.659867330016564</v>
      </c>
      <c r="BC57" s="29">
        <f t="shared" ref="BC57:BC60" si="35">+BB57</f>
        <v>20.659867330016564</v>
      </c>
      <c r="BD57" s="29">
        <f t="shared" ref="BD57:BD60" si="36">+BC57</f>
        <v>20.659867330016564</v>
      </c>
      <c r="BE57" s="29">
        <f t="shared" ref="BE57:BE60" si="37">+BD57</f>
        <v>20.659867330016564</v>
      </c>
      <c r="BF57" s="29">
        <f t="shared" ref="BF57:BF60" si="38">+BE57</f>
        <v>20.659867330016564</v>
      </c>
      <c r="BG57" s="29">
        <f t="shared" ref="BG57:BG60" si="39">+BF57</f>
        <v>20.659867330016564</v>
      </c>
      <c r="BH57" s="29">
        <f t="shared" ref="BH57:BH60" si="40">+BG57</f>
        <v>20.659867330016564</v>
      </c>
      <c r="BI57" s="29">
        <f t="shared" ref="BI57:BI60" si="41">+BH57</f>
        <v>20.659867330016564</v>
      </c>
      <c r="BJ57" s="29">
        <f t="shared" ref="BJ57:BJ60" si="42">+BI57</f>
        <v>20.659867330016564</v>
      </c>
      <c r="BK57" s="29">
        <f t="shared" ref="BK57:BK60" si="43">+BJ57</f>
        <v>20.659867330016564</v>
      </c>
      <c r="BL57" s="29">
        <f t="shared" ref="BL57:BL60" si="44">+BK57</f>
        <v>20.659867330016564</v>
      </c>
    </row>
    <row r="58" spans="1:64" ht="19.8">
      <c r="A58" s="227"/>
      <c r="B58" s="227"/>
      <c r="C58" s="227"/>
      <c r="D58" s="227"/>
      <c r="E58" s="227"/>
      <c r="F58" s="227"/>
      <c r="G58" s="245" t="s">
        <v>2</v>
      </c>
      <c r="H58" s="227"/>
      <c r="I58" s="228"/>
      <c r="J58" s="228"/>
      <c r="K58" s="228"/>
      <c r="L58" s="228"/>
      <c r="M58" s="245" t="s">
        <v>22</v>
      </c>
      <c r="N58" s="228" t="s">
        <v>413</v>
      </c>
      <c r="O58" s="229" t="s">
        <v>413</v>
      </c>
      <c r="P58" s="246" t="s">
        <v>566</v>
      </c>
      <c r="Q58" s="37"/>
      <c r="R58" s="27"/>
      <c r="S58" s="246" t="s">
        <v>437</v>
      </c>
      <c r="T58" s="227"/>
      <c r="U58" s="246" t="s">
        <v>563</v>
      </c>
      <c r="V58" s="246" t="s">
        <v>43</v>
      </c>
      <c r="W58" s="244" t="s">
        <v>8</v>
      </c>
      <c r="X58" s="227"/>
      <c r="Y58" s="230"/>
      <c r="AA58" s="30"/>
      <c r="AB58" s="28"/>
      <c r="AC58" s="231"/>
      <c r="AD58" s="29"/>
      <c r="AH58" s="29"/>
      <c r="AZ58" s="243">
        <f t="shared" ref="AZ58:AZ60" si="45">1+AZ57</f>
        <v>2</v>
      </c>
      <c r="BA58" s="29">
        <v>23.875837563451761</v>
      </c>
      <c r="BB58" s="29">
        <f t="shared" si="34"/>
        <v>23.875837563451761</v>
      </c>
      <c r="BC58" s="29">
        <f t="shared" si="35"/>
        <v>23.875837563451761</v>
      </c>
      <c r="BD58" s="29">
        <f t="shared" si="36"/>
        <v>23.875837563451761</v>
      </c>
      <c r="BE58" s="29">
        <f t="shared" si="37"/>
        <v>23.875837563451761</v>
      </c>
      <c r="BF58" s="29">
        <f t="shared" si="38"/>
        <v>23.875837563451761</v>
      </c>
      <c r="BG58" s="29">
        <f t="shared" si="39"/>
        <v>23.875837563451761</v>
      </c>
      <c r="BH58" s="29">
        <f t="shared" si="40"/>
        <v>23.875837563451761</v>
      </c>
      <c r="BI58" s="29">
        <f t="shared" si="41"/>
        <v>23.875837563451761</v>
      </c>
      <c r="BJ58" s="29">
        <f t="shared" si="42"/>
        <v>23.875837563451761</v>
      </c>
      <c r="BK58" s="29">
        <f t="shared" si="43"/>
        <v>23.875837563451761</v>
      </c>
      <c r="BL58" s="29">
        <f t="shared" si="44"/>
        <v>23.875837563451761</v>
      </c>
    </row>
    <row r="59" spans="1:64" ht="19.8">
      <c r="A59" s="227"/>
      <c r="B59" s="227"/>
      <c r="C59" s="227"/>
      <c r="D59" s="227"/>
      <c r="E59" s="245"/>
      <c r="F59" s="245"/>
      <c r="G59" s="245" t="s">
        <v>506</v>
      </c>
      <c r="H59" s="245" t="s">
        <v>2</v>
      </c>
      <c r="I59" s="244" t="s">
        <v>2</v>
      </c>
      <c r="J59" s="244" t="s">
        <v>1</v>
      </c>
      <c r="K59" s="244" t="s">
        <v>22</v>
      </c>
      <c r="L59" s="244"/>
      <c r="M59" s="245" t="s">
        <v>508</v>
      </c>
      <c r="N59" s="244" t="s">
        <v>545</v>
      </c>
      <c r="O59" s="246" t="s">
        <v>510</v>
      </c>
      <c r="P59" s="246" t="s">
        <v>567</v>
      </c>
      <c r="Q59" s="37"/>
      <c r="R59" s="27"/>
      <c r="S59" s="246"/>
      <c r="T59" s="245" t="s">
        <v>423</v>
      </c>
      <c r="U59" s="246" t="s">
        <v>1</v>
      </c>
      <c r="V59" s="246" t="s">
        <v>584</v>
      </c>
      <c r="W59" s="244" t="s">
        <v>75</v>
      </c>
      <c r="X59" s="227"/>
      <c r="Y59" s="230"/>
      <c r="AA59" s="30"/>
      <c r="AB59" s="28"/>
      <c r="AC59" s="231"/>
      <c r="AD59" s="29"/>
      <c r="AH59" s="29"/>
      <c r="AZ59" s="243">
        <f t="shared" si="45"/>
        <v>3</v>
      </c>
      <c r="BA59" s="29">
        <v>26.688850174216036</v>
      </c>
      <c r="BB59" s="29">
        <f t="shared" si="34"/>
        <v>26.688850174216036</v>
      </c>
      <c r="BC59" s="29">
        <f t="shared" si="35"/>
        <v>26.688850174216036</v>
      </c>
      <c r="BD59" s="29">
        <f t="shared" si="36"/>
        <v>26.688850174216036</v>
      </c>
      <c r="BE59" s="29">
        <f t="shared" si="37"/>
        <v>26.688850174216036</v>
      </c>
      <c r="BF59" s="29">
        <f t="shared" si="38"/>
        <v>26.688850174216036</v>
      </c>
      <c r="BG59" s="29">
        <f t="shared" si="39"/>
        <v>26.688850174216036</v>
      </c>
      <c r="BH59" s="29">
        <f t="shared" si="40"/>
        <v>26.688850174216036</v>
      </c>
      <c r="BI59" s="29">
        <f t="shared" si="41"/>
        <v>26.688850174216036</v>
      </c>
      <c r="BJ59" s="29">
        <f t="shared" si="42"/>
        <v>26.688850174216036</v>
      </c>
      <c r="BK59" s="29">
        <f t="shared" si="43"/>
        <v>26.688850174216036</v>
      </c>
      <c r="BL59" s="29">
        <f t="shared" si="44"/>
        <v>26.688850174216036</v>
      </c>
    </row>
    <row r="60" spans="1:64" ht="19.8">
      <c r="A60" s="227"/>
      <c r="B60" s="227"/>
      <c r="C60" s="245" t="s">
        <v>0</v>
      </c>
      <c r="D60" s="245"/>
      <c r="E60" s="245" t="s">
        <v>93</v>
      </c>
      <c r="F60" s="245"/>
      <c r="G60" s="55" t="s">
        <v>507</v>
      </c>
      <c r="H60" s="55" t="s">
        <v>8</v>
      </c>
      <c r="I60" s="106" t="s">
        <v>413</v>
      </c>
      <c r="J60" s="106" t="s">
        <v>413</v>
      </c>
      <c r="K60" s="106" t="s">
        <v>44</v>
      </c>
      <c r="L60" s="106"/>
      <c r="M60" s="55" t="s">
        <v>424</v>
      </c>
      <c r="N60" s="106" t="s">
        <v>546</v>
      </c>
      <c r="O60" s="78" t="s">
        <v>511</v>
      </c>
      <c r="P60" s="78" t="s">
        <v>568</v>
      </c>
      <c r="Q60" s="78" t="s">
        <v>550</v>
      </c>
      <c r="R60" s="106" t="s">
        <v>581</v>
      </c>
      <c r="S60" s="78" t="s">
        <v>1</v>
      </c>
      <c r="T60" s="55" t="s">
        <v>424</v>
      </c>
      <c r="U60" s="78" t="s">
        <v>531</v>
      </c>
      <c r="V60" s="78" t="s">
        <v>44</v>
      </c>
      <c r="W60" s="106" t="s">
        <v>565</v>
      </c>
      <c r="X60" s="227"/>
      <c r="Y60" s="230"/>
      <c r="AA60" s="30"/>
      <c r="AB60" s="28"/>
      <c r="AC60" s="231"/>
      <c r="AD60" s="29"/>
      <c r="AH60" s="29"/>
      <c r="AZ60" s="243">
        <f t="shared" si="45"/>
        <v>4</v>
      </c>
      <c r="BA60" s="29">
        <v>29.852938824470282</v>
      </c>
      <c r="BB60" s="29">
        <f t="shared" si="34"/>
        <v>29.852938824470282</v>
      </c>
      <c r="BC60" s="29">
        <f t="shared" si="35"/>
        <v>29.852938824470282</v>
      </c>
      <c r="BD60" s="29">
        <f t="shared" si="36"/>
        <v>29.852938824470282</v>
      </c>
      <c r="BE60" s="29">
        <f t="shared" si="37"/>
        <v>29.852938824470282</v>
      </c>
      <c r="BF60" s="29">
        <f t="shared" si="38"/>
        <v>29.852938824470282</v>
      </c>
      <c r="BG60" s="29">
        <f t="shared" si="39"/>
        <v>29.852938824470282</v>
      </c>
      <c r="BH60" s="29">
        <f t="shared" si="40"/>
        <v>29.852938824470282</v>
      </c>
      <c r="BI60" s="29">
        <f t="shared" si="41"/>
        <v>29.852938824470282</v>
      </c>
      <c r="BJ60" s="29">
        <f t="shared" si="42"/>
        <v>29.852938824470282</v>
      </c>
      <c r="BK60" s="29">
        <f t="shared" si="43"/>
        <v>29.852938824470282</v>
      </c>
      <c r="BL60" s="29">
        <f t="shared" si="44"/>
        <v>29.852938824470282</v>
      </c>
    </row>
    <row r="61" spans="1:64" ht="16.5" customHeight="1">
      <c r="A61" s="227"/>
      <c r="B61" s="251">
        <f>+'Ark1'!C3224</f>
        <v>2024</v>
      </c>
      <c r="C61" s="29">
        <f>+'Ark1'!L3224</f>
        <v>4</v>
      </c>
      <c r="D61" s="257" t="s">
        <v>31</v>
      </c>
      <c r="E61" s="29">
        <f>+'Ark1'!D3224</f>
        <v>1</v>
      </c>
      <c r="F61" s="29" t="str">
        <f t="shared" ref="F61:F72" si="46">+F43</f>
        <v>Jan</v>
      </c>
      <c r="G61" s="29">
        <f>+'Ark1'!Q3224</f>
        <v>0</v>
      </c>
      <c r="H61" s="29">
        <f>+'Ark1'!R3224</f>
        <v>0</v>
      </c>
      <c r="I61" s="30" t="str">
        <f>+IF(H61=0,"",'Ark1'!AG3224)</f>
        <v/>
      </c>
      <c r="J61" s="30" t="str">
        <f>+IF(H61=0,"",'Ark1'!AH3224)</f>
        <v/>
      </c>
      <c r="K61" s="30" t="str">
        <f>+IF(H61=0,"",'Ark1'!U3224)</f>
        <v/>
      </c>
      <c r="L61" s="30"/>
      <c r="M61" s="28" t="str">
        <f>+IF(H61=0,"",'Ark1'!T3224)</f>
        <v/>
      </c>
      <c r="N61" s="30" t="str">
        <f>+IF(H61=0,"",'Ark1'!V3224)</f>
        <v/>
      </c>
      <c r="O61" s="35" t="str">
        <f>+IF(H61=0,"",'Ark1'!W3224)</f>
        <v/>
      </c>
      <c r="P61" s="35" t="str">
        <f>+IF(H61=0,"",'Ark1'!X3224)</f>
        <v/>
      </c>
      <c r="Q61" s="35" t="str">
        <f>+IF(H61=0,"",'Ark1'!Y3224)</f>
        <v/>
      </c>
      <c r="R61" s="35" t="str">
        <f>+IF(H61=0,"",'Ark1'!Z3224)</f>
        <v/>
      </c>
      <c r="S61" s="35" t="str">
        <f>+IF(H61=0,"",'Ark1'!AA3224)</f>
        <v/>
      </c>
      <c r="T61" s="28" t="str">
        <f>+IF(H61=0,"",'Ark1'!AC3224)</f>
        <v/>
      </c>
      <c r="U61" s="35" t="str">
        <f>+IF(H61=0,"",'Ark1'!AE3224)</f>
        <v/>
      </c>
      <c r="V61" s="35" t="str">
        <f t="shared" ref="V61:V72" si="47">+IF(H61=0,"",+K61/C61)</f>
        <v/>
      </c>
      <c r="W61" s="30" t="str">
        <f t="shared" ref="W61:W72" si="48">+IF(H61=0,"",G61/H61)</f>
        <v/>
      </c>
      <c r="X61" s="227"/>
      <c r="Y61" s="230"/>
      <c r="AA61" s="30"/>
      <c r="AB61" s="28"/>
      <c r="AC61" s="231"/>
      <c r="AD61" s="29"/>
      <c r="AE61" s="28"/>
      <c r="AF61" s="28"/>
      <c r="AG61" s="35"/>
      <c r="AH61" s="35"/>
      <c r="AI61" s="35"/>
    </row>
    <row r="62" spans="1:64" ht="15.6">
      <c r="A62" s="227"/>
      <c r="B62" s="251">
        <f>+'Ark1'!C3225</f>
        <v>2024</v>
      </c>
      <c r="C62" s="29">
        <f>+'Ark1'!L3225</f>
        <v>4</v>
      </c>
      <c r="D62" s="257" t="s">
        <v>31</v>
      </c>
      <c r="E62" s="29">
        <f>+'Ark1'!D3225</f>
        <v>2</v>
      </c>
      <c r="F62" s="29" t="str">
        <f t="shared" si="46"/>
        <v>Feb</v>
      </c>
      <c r="G62" s="29">
        <f>+'Ark1'!Q3225</f>
        <v>0</v>
      </c>
      <c r="H62" s="29">
        <f>+'Ark1'!R3225</f>
        <v>0</v>
      </c>
      <c r="I62" s="30" t="str">
        <f>+IF(H62=0,"",'Ark1'!AG3225)</f>
        <v/>
      </c>
      <c r="J62" s="30" t="str">
        <f>+IF(H62=0,"",'Ark1'!AH3225)</f>
        <v/>
      </c>
      <c r="K62" s="30" t="str">
        <f>+IF(H62=0,"",'Ark1'!U3225)</f>
        <v/>
      </c>
      <c r="L62" s="30"/>
      <c r="M62" s="28" t="str">
        <f>+IF(H62=0,"",'Ark1'!T3225)</f>
        <v/>
      </c>
      <c r="N62" s="30" t="str">
        <f>+IF(H62=0,"",'Ark1'!V3225)</f>
        <v/>
      </c>
      <c r="O62" s="35" t="str">
        <f>+IF(H62=0,"",'Ark1'!W3225)</f>
        <v/>
      </c>
      <c r="P62" s="35" t="str">
        <f>+IF(H62=0,"",'Ark1'!X3225)</f>
        <v/>
      </c>
      <c r="Q62" s="35" t="str">
        <f>+IF(H62=0,"",'Ark1'!Y3225)</f>
        <v/>
      </c>
      <c r="R62" s="35" t="str">
        <f>+IF(H62=0,"",'Ark1'!Z3225)</f>
        <v/>
      </c>
      <c r="S62" s="35" t="str">
        <f>+IF(H62=0,"",'Ark1'!AA3225)</f>
        <v/>
      </c>
      <c r="T62" s="28" t="str">
        <f>+IF(H62=0,"",'Ark1'!AC3225)</f>
        <v/>
      </c>
      <c r="U62" s="35" t="str">
        <f>+IF(H62=0,"",'Ark1'!AE3225)</f>
        <v/>
      </c>
      <c r="V62" s="35" t="str">
        <f t="shared" si="47"/>
        <v/>
      </c>
      <c r="W62" s="30" t="str">
        <f t="shared" si="48"/>
        <v/>
      </c>
      <c r="X62" s="227"/>
      <c r="Y62" s="29"/>
      <c r="AA62" s="30"/>
      <c r="AB62" s="28"/>
      <c r="AC62" s="29"/>
      <c r="AD62" s="29"/>
      <c r="AE62" s="28"/>
      <c r="AF62" s="28"/>
      <c r="AG62" s="35"/>
      <c r="AH62" s="35"/>
      <c r="AI62" s="35"/>
    </row>
    <row r="63" spans="1:64" ht="17.25" customHeight="1">
      <c r="A63" s="227"/>
      <c r="B63" s="251">
        <f>+'Ark1'!C3226</f>
        <v>2024</v>
      </c>
      <c r="C63" s="29">
        <f>+'Ark1'!L3226</f>
        <v>4</v>
      </c>
      <c r="D63" s="257" t="s">
        <v>31</v>
      </c>
      <c r="E63" s="29">
        <f>+'Ark1'!D3226</f>
        <v>3</v>
      </c>
      <c r="F63" s="29" t="str">
        <f t="shared" si="46"/>
        <v>Mar</v>
      </c>
      <c r="G63" s="29">
        <f>+'Ark1'!Q3226</f>
        <v>0</v>
      </c>
      <c r="H63" s="29">
        <f>+'Ark1'!R3226</f>
        <v>0</v>
      </c>
      <c r="I63" s="30" t="str">
        <f>+IF(H63=0,"",'Ark1'!AG3226)</f>
        <v/>
      </c>
      <c r="J63" s="30" t="str">
        <f>+IF(H63=0,"",'Ark1'!AH3226)</f>
        <v/>
      </c>
      <c r="K63" s="30" t="str">
        <f>+IF(H63=0,"",'Ark1'!U3226)</f>
        <v/>
      </c>
      <c r="L63" s="30"/>
      <c r="M63" s="28" t="str">
        <f>+IF(H63=0,"",'Ark1'!T3226)</f>
        <v/>
      </c>
      <c r="N63" s="30" t="str">
        <f>+IF(H63=0,"",'Ark1'!V3226)</f>
        <v/>
      </c>
      <c r="O63" s="35" t="str">
        <f>+IF(H63=0,"",'Ark1'!W3226)</f>
        <v/>
      </c>
      <c r="P63" s="35" t="str">
        <f>+IF(H63=0,"",'Ark1'!X3226)</f>
        <v/>
      </c>
      <c r="Q63" s="35" t="str">
        <f>+IF(H63=0,"",'Ark1'!Y3226)</f>
        <v/>
      </c>
      <c r="R63" s="35" t="str">
        <f>+IF(H63=0,"",'Ark1'!Z3226)</f>
        <v/>
      </c>
      <c r="S63" s="35" t="str">
        <f>+IF(H63=0,"",'Ark1'!AA3226)</f>
        <v/>
      </c>
      <c r="T63" s="28" t="str">
        <f>+IF(H63=0,"",'Ark1'!AC3226)</f>
        <v/>
      </c>
      <c r="U63" s="35" t="str">
        <f>+IF(H63=0,"",'Ark1'!AE3226)</f>
        <v/>
      </c>
      <c r="V63" s="35" t="str">
        <f t="shared" si="47"/>
        <v/>
      </c>
      <c r="W63" s="30" t="str">
        <f t="shared" si="48"/>
        <v/>
      </c>
      <c r="X63" s="227"/>
      <c r="Y63" s="251"/>
      <c r="AA63" s="30"/>
      <c r="AB63" s="28"/>
      <c r="AC63" s="231"/>
      <c r="AD63" s="29"/>
      <c r="AE63" s="28"/>
      <c r="AF63" s="28"/>
      <c r="AG63" s="35"/>
      <c r="AH63" s="35"/>
      <c r="AI63" s="35"/>
    </row>
    <row r="64" spans="1:64" ht="15.6">
      <c r="A64" s="227"/>
      <c r="B64" s="251">
        <f>+'Ark1'!C3227</f>
        <v>2024</v>
      </c>
      <c r="C64" s="29">
        <f>+'Ark1'!L3227</f>
        <v>4</v>
      </c>
      <c r="D64" s="257" t="s">
        <v>31</v>
      </c>
      <c r="E64" s="29">
        <f>+'Ark1'!D3227</f>
        <v>4</v>
      </c>
      <c r="F64" s="29" t="str">
        <f t="shared" si="46"/>
        <v>Apr</v>
      </c>
      <c r="G64" s="29">
        <f>+'Ark1'!Q3227</f>
        <v>0</v>
      </c>
      <c r="H64" s="29">
        <f>+'Ark1'!R3227</f>
        <v>0</v>
      </c>
      <c r="I64" s="30" t="str">
        <f>+IF(H64=0,"",'Ark1'!AG3227)</f>
        <v/>
      </c>
      <c r="J64" s="30" t="str">
        <f>+IF(H64=0,"",'Ark1'!AH3227)</f>
        <v/>
      </c>
      <c r="K64" s="30" t="str">
        <f>+IF(H64=0,"",'Ark1'!U3227)</f>
        <v/>
      </c>
      <c r="L64" s="30"/>
      <c r="M64" s="28" t="str">
        <f>+IF(H64=0,"",'Ark1'!T3227)</f>
        <v/>
      </c>
      <c r="N64" s="30" t="str">
        <f>+IF(H64=0,"",'Ark1'!V3227)</f>
        <v/>
      </c>
      <c r="O64" s="35" t="str">
        <f>+IF(H64=0,"",'Ark1'!W3227)</f>
        <v/>
      </c>
      <c r="P64" s="35" t="str">
        <f>+IF(H64=0,"",'Ark1'!X3227)</f>
        <v/>
      </c>
      <c r="Q64" s="35" t="str">
        <f>+IF(H64=0,"",'Ark1'!Y3227)</f>
        <v/>
      </c>
      <c r="R64" s="35" t="str">
        <f>+IF(H64=0,"",'Ark1'!Z3227)</f>
        <v/>
      </c>
      <c r="S64" s="35" t="str">
        <f>+IF(H64=0,"",'Ark1'!AA3227)</f>
        <v/>
      </c>
      <c r="T64" s="28" t="str">
        <f>+IF(H64=0,"",'Ark1'!AC3227)</f>
        <v/>
      </c>
      <c r="U64" s="35" t="str">
        <f>+IF(H64=0,"",'Ark1'!AE3227)</f>
        <v/>
      </c>
      <c r="V64" s="35" t="str">
        <f t="shared" si="47"/>
        <v/>
      </c>
      <c r="W64" s="30" t="str">
        <f t="shared" si="48"/>
        <v/>
      </c>
      <c r="X64" s="227"/>
      <c r="Y64" s="251"/>
      <c r="AA64" s="30"/>
      <c r="AB64" s="28"/>
      <c r="AC64" s="29"/>
      <c r="AD64" s="29"/>
      <c r="AE64" s="28"/>
      <c r="AF64" s="28"/>
      <c r="AG64" s="35"/>
      <c r="AH64" s="35"/>
      <c r="AI64" s="35"/>
    </row>
    <row r="65" spans="1:64" ht="15.6">
      <c r="A65" s="227"/>
      <c r="B65" s="251">
        <f>+'Ark1'!C3228</f>
        <v>2024</v>
      </c>
      <c r="C65" s="29">
        <f>+'Ark1'!L3228</f>
        <v>4</v>
      </c>
      <c r="D65" s="257" t="s">
        <v>31</v>
      </c>
      <c r="E65" s="29">
        <f>+'Ark1'!D3228</f>
        <v>5</v>
      </c>
      <c r="F65" s="29" t="str">
        <f t="shared" si="46"/>
        <v>Mai</v>
      </c>
      <c r="G65" s="29">
        <f>+'Ark1'!Q3228</f>
        <v>0</v>
      </c>
      <c r="H65" s="29">
        <f>+'Ark1'!R3228</f>
        <v>0</v>
      </c>
      <c r="I65" s="30" t="str">
        <f>+IF(H65=0,"",'Ark1'!AG3228)</f>
        <v/>
      </c>
      <c r="J65" s="30" t="str">
        <f>+IF(H65=0,"",'Ark1'!AH3228)</f>
        <v/>
      </c>
      <c r="K65" s="30" t="str">
        <f>+IF(H65=0,"",'Ark1'!U3228)</f>
        <v/>
      </c>
      <c r="L65" s="30"/>
      <c r="M65" s="28" t="str">
        <f>+IF(H65=0,"",'Ark1'!T3228)</f>
        <v/>
      </c>
      <c r="N65" s="30" t="str">
        <f>+IF(H65=0,"",'Ark1'!V3228)</f>
        <v/>
      </c>
      <c r="O65" s="35" t="str">
        <f>+IF(H65=0,"",'Ark1'!W3228)</f>
        <v/>
      </c>
      <c r="P65" s="35" t="str">
        <f>+IF(H65=0,"",'Ark1'!X3228)</f>
        <v/>
      </c>
      <c r="Q65" s="35" t="str">
        <f>+IF(H65=0,"",'Ark1'!Y3228)</f>
        <v/>
      </c>
      <c r="R65" s="35" t="str">
        <f>+IF(H65=0,"",'Ark1'!Z3228)</f>
        <v/>
      </c>
      <c r="S65" s="35" t="str">
        <f>+IF(H65=0,"",'Ark1'!AA3228)</f>
        <v/>
      </c>
      <c r="T65" s="28" t="str">
        <f>+IF(H65=0,"",'Ark1'!AC3228)</f>
        <v/>
      </c>
      <c r="U65" s="35" t="str">
        <f>+IF(H65=0,"",'Ark1'!AE3228)</f>
        <v/>
      </c>
      <c r="V65" s="35" t="str">
        <f t="shared" si="47"/>
        <v/>
      </c>
      <c r="W65" s="30" t="str">
        <f t="shared" si="48"/>
        <v/>
      </c>
      <c r="X65" s="227"/>
      <c r="Y65" s="252"/>
      <c r="AA65" s="30"/>
      <c r="AB65" s="28"/>
      <c r="AC65" s="29"/>
      <c r="AD65" s="29"/>
      <c r="AE65" s="28"/>
      <c r="AF65" s="28"/>
      <c r="AG65" s="35"/>
      <c r="AH65" s="35"/>
      <c r="AI65" s="35"/>
    </row>
    <row r="66" spans="1:64" ht="16.5" customHeight="1">
      <c r="A66" s="227"/>
      <c r="B66" s="251">
        <f>+'Ark1'!C3229</f>
        <v>2024</v>
      </c>
      <c r="C66" s="29">
        <f>+'Ark1'!L3229</f>
        <v>4</v>
      </c>
      <c r="D66" s="257" t="s">
        <v>31</v>
      </c>
      <c r="E66" s="29">
        <f>+'Ark1'!D3229</f>
        <v>6</v>
      </c>
      <c r="F66" s="29" t="str">
        <f t="shared" si="46"/>
        <v>Jun</v>
      </c>
      <c r="G66" s="29">
        <f>+'Ark1'!Q3229</f>
        <v>2</v>
      </c>
      <c r="H66" s="29">
        <f>+'Ark1'!R3229</f>
        <v>2</v>
      </c>
      <c r="I66" s="30">
        <f>+IF(H66=0,"",'Ark1'!AG3229)</f>
        <v>0.20449897750511245</v>
      </c>
      <c r="J66" s="30">
        <f>+IF(H66=0,"",'Ark1'!AH3229)</f>
        <v>8.592056835814775E-2</v>
      </c>
      <c r="K66" s="30">
        <f>+IF(H66=0,"",'Ark1'!U3229)</f>
        <v>6.7</v>
      </c>
      <c r="L66" s="30"/>
      <c r="M66" s="28">
        <f>+IF(H66=0,"",'Ark1'!T3229)</f>
        <v>3</v>
      </c>
      <c r="N66" s="30">
        <f>+IF(H66=0,"",'Ark1'!V3229)</f>
        <v>0</v>
      </c>
      <c r="O66" s="35">
        <f>+IF(H66=0,"",'Ark1'!W3229)</f>
        <v>0</v>
      </c>
      <c r="P66" s="35">
        <f>+IF(H66=0,"",'Ark1'!X3229)</f>
        <v>0</v>
      </c>
      <c r="Q66" s="35">
        <f>+IF(H66=0,"",'Ark1'!Y3229)</f>
        <v>0</v>
      </c>
      <c r="R66" s="35">
        <f>+IF(H66=0,"",'Ark1'!Z3229)</f>
        <v>0</v>
      </c>
      <c r="S66" s="35">
        <f>+IF(H66=0,"",'Ark1'!AA3229)</f>
        <v>0</v>
      </c>
      <c r="T66" s="28">
        <f>+IF(H66=0,"",'Ark1'!AC3229)</f>
        <v>0</v>
      </c>
      <c r="U66" s="35">
        <f>+IF(H66=0,"",'Ark1'!AE3229)</f>
        <v>0</v>
      </c>
      <c r="V66" s="35">
        <f t="shared" si="47"/>
        <v>1.675</v>
      </c>
      <c r="W66" s="30">
        <f t="shared" si="48"/>
        <v>1</v>
      </c>
      <c r="X66" s="227"/>
      <c r="Y66" s="251"/>
      <c r="AA66" s="30"/>
      <c r="AB66" s="28"/>
      <c r="AC66" s="29"/>
      <c r="AD66" s="29"/>
      <c r="AE66" s="253"/>
      <c r="AF66" s="253"/>
      <c r="AG66" s="35"/>
      <c r="AH66" s="35"/>
      <c r="AI66" s="35"/>
    </row>
    <row r="67" spans="1:64" ht="15.6">
      <c r="A67" s="227"/>
      <c r="B67" s="251">
        <f>+'Ark1'!C3230</f>
        <v>2024</v>
      </c>
      <c r="C67" s="29">
        <f>+'Ark1'!L3230</f>
        <v>4</v>
      </c>
      <c r="D67" s="257" t="s">
        <v>31</v>
      </c>
      <c r="E67" s="29">
        <f>+'Ark1'!D3230</f>
        <v>7</v>
      </c>
      <c r="F67" s="29" t="str">
        <f t="shared" si="46"/>
        <v>Jul</v>
      </c>
      <c r="G67" s="29">
        <f>+'Ark1'!Q3230</f>
        <v>2</v>
      </c>
      <c r="H67" s="29">
        <f>+'Ark1'!R3230</f>
        <v>3</v>
      </c>
      <c r="I67" s="30">
        <f>+IF(H67=0,"",'Ark1'!AG3230)</f>
        <v>1.0869565217391304</v>
      </c>
      <c r="J67" s="30">
        <f>+IF(H67=0,"",'Ark1'!AH3230)</f>
        <v>0.57364301557759478</v>
      </c>
      <c r="K67" s="30">
        <f>+IF(H67=0,"",'Ark1'!U3230)</f>
        <v>7.5</v>
      </c>
      <c r="L67" s="30"/>
      <c r="M67" s="28">
        <f>+IF(H67=0,"",'Ark1'!T3230)</f>
        <v>3</v>
      </c>
      <c r="N67" s="30">
        <f>+IF(H67=0,"",'Ark1'!V3230)</f>
        <v>0</v>
      </c>
      <c r="O67" s="35">
        <f>+IF(H67=0,"",'Ark1'!W3230)</f>
        <v>0</v>
      </c>
      <c r="P67" s="35">
        <f>+IF(H67=0,"",'Ark1'!X3230)</f>
        <v>0</v>
      </c>
      <c r="Q67" s="35">
        <f>+IF(H67=0,"",'Ark1'!Y3230)</f>
        <v>0</v>
      </c>
      <c r="R67" s="35">
        <f>+IF(H67=0,"",'Ark1'!Z3230)</f>
        <v>0</v>
      </c>
      <c r="S67" s="35">
        <f>+IF(H67=0,"",'Ark1'!AA3230)</f>
        <v>0.535412613473638</v>
      </c>
      <c r="T67" s="28">
        <f>+IF(H67=0,"",'Ark1'!AC3230)</f>
        <v>0</v>
      </c>
      <c r="U67" s="35">
        <f>+IF(H67=0,"",'Ark1'!AE3230)</f>
        <v>0</v>
      </c>
      <c r="V67" s="35">
        <f t="shared" si="47"/>
        <v>1.875</v>
      </c>
      <c r="W67" s="30">
        <f t="shared" si="48"/>
        <v>0.66666666666666663</v>
      </c>
      <c r="X67" s="227"/>
      <c r="Y67" s="230"/>
      <c r="AA67" s="30"/>
      <c r="AB67" s="28"/>
      <c r="AC67" s="230"/>
      <c r="AD67" s="29"/>
      <c r="AH67" s="29"/>
    </row>
    <row r="68" spans="1:64" ht="15.6">
      <c r="A68" s="227"/>
      <c r="B68" s="251">
        <f>+'Ark1'!C3231</f>
        <v>2024</v>
      </c>
      <c r="C68" s="29">
        <f>+'Ark1'!L3231</f>
        <v>4</v>
      </c>
      <c r="D68" s="257" t="s">
        <v>31</v>
      </c>
      <c r="E68" s="29">
        <f>+'Ark1'!D3231</f>
        <v>8</v>
      </c>
      <c r="F68" s="29" t="str">
        <f t="shared" si="46"/>
        <v>Aug</v>
      </c>
      <c r="G68" s="29">
        <f>+'Ark1'!Q3231</f>
        <v>0</v>
      </c>
      <c r="H68" s="29">
        <f>+'Ark1'!R3231</f>
        <v>0</v>
      </c>
      <c r="I68" s="30" t="str">
        <f>+IF(H68=0,"",'Ark1'!AG3231)</f>
        <v/>
      </c>
      <c r="J68" s="30" t="str">
        <f>+IF(H68=0,"",'Ark1'!AH3231)</f>
        <v/>
      </c>
      <c r="K68" s="30" t="str">
        <f>+IF(H68=0,"",'Ark1'!U3231)</f>
        <v/>
      </c>
      <c r="L68" s="30"/>
      <c r="M68" s="28" t="str">
        <f>+IF(H68=0,"",'Ark1'!T3231)</f>
        <v/>
      </c>
      <c r="N68" s="30" t="str">
        <f>+IF(H68=0,"",'Ark1'!V3231)</f>
        <v/>
      </c>
      <c r="O68" s="35" t="str">
        <f>+IF(H68=0,"",'Ark1'!W3231)</f>
        <v/>
      </c>
      <c r="P68" s="35" t="str">
        <f>+IF(H68=0,"",'Ark1'!X3231)</f>
        <v/>
      </c>
      <c r="Q68" s="35" t="str">
        <f>+IF(H68=0,"",'Ark1'!Y3231)</f>
        <v/>
      </c>
      <c r="R68" s="35" t="str">
        <f>+IF(H68=0,"",'Ark1'!Z3231)</f>
        <v/>
      </c>
      <c r="S68" s="35" t="str">
        <f>+IF(H68=0,"",'Ark1'!AA3231)</f>
        <v/>
      </c>
      <c r="T68" s="28" t="str">
        <f>+IF(H68=0,"",'Ark1'!AC3231)</f>
        <v/>
      </c>
      <c r="U68" s="35" t="str">
        <f>+IF(H68=0,"",'Ark1'!AE3231)</f>
        <v/>
      </c>
      <c r="V68" s="35" t="str">
        <f t="shared" si="47"/>
        <v/>
      </c>
      <c r="W68" s="30" t="str">
        <f t="shared" si="48"/>
        <v/>
      </c>
      <c r="X68" s="227"/>
      <c r="Y68" s="230"/>
      <c r="AA68" s="30"/>
      <c r="AB68" s="28"/>
      <c r="AC68" s="254"/>
      <c r="AD68" s="29"/>
      <c r="AE68" s="28"/>
      <c r="AF68" s="231"/>
      <c r="AH68" s="29"/>
    </row>
    <row r="69" spans="1:64" ht="15.6">
      <c r="A69" s="227"/>
      <c r="B69" s="251">
        <f>+'Ark1'!C3232</f>
        <v>2024</v>
      </c>
      <c r="C69" s="29">
        <f>+'Ark1'!L3232</f>
        <v>4</v>
      </c>
      <c r="D69" s="257" t="s">
        <v>31</v>
      </c>
      <c r="E69" s="29">
        <f>+'Ark1'!D3232</f>
        <v>9</v>
      </c>
      <c r="F69" s="29" t="str">
        <f t="shared" si="46"/>
        <v>Sep</v>
      </c>
      <c r="G69" s="29">
        <f>+'Ark1'!Q3232</f>
        <v>0</v>
      </c>
      <c r="H69" s="29">
        <f>+'Ark1'!R3232</f>
        <v>0</v>
      </c>
      <c r="I69" s="30" t="str">
        <f>+IF(H69=0,"",'Ark1'!AG3232)</f>
        <v/>
      </c>
      <c r="J69" s="30" t="str">
        <f>+IF(H69=0,"",'Ark1'!AH3232)</f>
        <v/>
      </c>
      <c r="K69" s="30" t="str">
        <f>+IF(H69=0,"",'Ark1'!U3232)</f>
        <v/>
      </c>
      <c r="L69" s="30"/>
      <c r="M69" s="28" t="str">
        <f>+IF(H69=0,"",'Ark1'!T3232)</f>
        <v/>
      </c>
      <c r="N69" s="30" t="str">
        <f>+IF(H69=0,"",'Ark1'!V3232)</f>
        <v/>
      </c>
      <c r="O69" s="35" t="str">
        <f>+IF(H69=0,"",'Ark1'!W3232)</f>
        <v/>
      </c>
      <c r="P69" s="35" t="str">
        <f>+IF(H69=0,"",'Ark1'!X3232)</f>
        <v/>
      </c>
      <c r="Q69" s="35" t="str">
        <f>+IF(H69=0,"",'Ark1'!Y3232)</f>
        <v/>
      </c>
      <c r="R69" s="35" t="str">
        <f>+IF(H69=0,"",'Ark1'!Z3232)</f>
        <v/>
      </c>
      <c r="S69" s="35" t="str">
        <f>+IF(H69=0,"",'Ark1'!AA3232)</f>
        <v/>
      </c>
      <c r="T69" s="28" t="str">
        <f>+IF(H69=0,"",'Ark1'!AC3232)</f>
        <v/>
      </c>
      <c r="U69" s="35" t="str">
        <f>+IF(H69=0,"",'Ark1'!AE3232)</f>
        <v/>
      </c>
      <c r="V69" s="35" t="str">
        <f t="shared" si="47"/>
        <v/>
      </c>
      <c r="W69" s="30" t="str">
        <f t="shared" si="48"/>
        <v/>
      </c>
      <c r="X69" s="227"/>
      <c r="Y69" s="230"/>
      <c r="AA69" s="30"/>
      <c r="AB69" s="28"/>
      <c r="AC69" s="254"/>
      <c r="AD69" s="29"/>
      <c r="AH69" s="29"/>
    </row>
    <row r="70" spans="1:64" ht="15.6">
      <c r="A70" s="227"/>
      <c r="B70" s="251">
        <f>+'Ark1'!C3233</f>
        <v>2024</v>
      </c>
      <c r="C70" s="29">
        <f>+'Ark1'!L3233</f>
        <v>4</v>
      </c>
      <c r="D70" s="257" t="s">
        <v>31</v>
      </c>
      <c r="E70" s="29">
        <f>+'Ark1'!D3233</f>
        <v>10</v>
      </c>
      <c r="F70" s="29" t="str">
        <f t="shared" si="46"/>
        <v>Okt</v>
      </c>
      <c r="G70" s="29">
        <f>+'Ark1'!Q3233</f>
        <v>0</v>
      </c>
      <c r="H70" s="29">
        <f>+'Ark1'!R3233</f>
        <v>0</v>
      </c>
      <c r="I70" s="30" t="str">
        <f>+IF(H70=0,"",'Ark1'!AG3233)</f>
        <v/>
      </c>
      <c r="J70" s="30" t="str">
        <f>+IF(H70=0,"",'Ark1'!AH3233)</f>
        <v/>
      </c>
      <c r="K70" s="30" t="str">
        <f>+IF(H70=0,"",'Ark1'!U3233)</f>
        <v/>
      </c>
      <c r="L70" s="30"/>
      <c r="M70" s="28" t="str">
        <f>+IF(H70=0,"",'Ark1'!T3233)</f>
        <v/>
      </c>
      <c r="N70" s="30" t="str">
        <f>+IF(H70=0,"",'Ark1'!V3233)</f>
        <v/>
      </c>
      <c r="O70" s="35" t="str">
        <f>+IF(H70=0,"",'Ark1'!W3233)</f>
        <v/>
      </c>
      <c r="P70" s="35" t="str">
        <f>+IF(H70=0,"",'Ark1'!X3233)</f>
        <v/>
      </c>
      <c r="Q70" s="35" t="str">
        <f>+IF(H70=0,"",'Ark1'!Y3233)</f>
        <v/>
      </c>
      <c r="R70" s="35" t="str">
        <f>+IF(H70=0,"",'Ark1'!Z3233)</f>
        <v/>
      </c>
      <c r="S70" s="35" t="str">
        <f>+IF(H70=0,"",'Ark1'!AA3233)</f>
        <v/>
      </c>
      <c r="T70" s="28" t="str">
        <f>+IF(H70=0,"",'Ark1'!AC3233)</f>
        <v/>
      </c>
      <c r="U70" s="35" t="str">
        <f>+IF(H70=0,"",'Ark1'!AE3233)</f>
        <v/>
      </c>
      <c r="V70" s="35" t="str">
        <f t="shared" si="47"/>
        <v/>
      </c>
      <c r="W70" s="30" t="str">
        <f t="shared" si="48"/>
        <v/>
      </c>
      <c r="X70" s="227"/>
      <c r="Y70" s="230"/>
      <c r="AA70" s="30"/>
      <c r="AB70" s="28"/>
      <c r="AC70" s="254"/>
      <c r="AD70" s="29"/>
      <c r="AH70" s="29"/>
    </row>
    <row r="71" spans="1:64" ht="15.6">
      <c r="A71" s="227"/>
      <c r="B71" s="251">
        <f>+'Ark1'!C3234</f>
        <v>2024</v>
      </c>
      <c r="C71" s="29">
        <f>+'Ark1'!L3234</f>
        <v>4</v>
      </c>
      <c r="D71" s="257" t="s">
        <v>31</v>
      </c>
      <c r="E71" s="29">
        <f>+'Ark1'!D3234</f>
        <v>11</v>
      </c>
      <c r="F71" s="29" t="str">
        <f t="shared" si="46"/>
        <v>Nov</v>
      </c>
      <c r="G71" s="29">
        <f>+'Ark1'!Q3234</f>
        <v>0</v>
      </c>
      <c r="H71" s="29">
        <f>+'Ark1'!R3234</f>
        <v>0</v>
      </c>
      <c r="I71" s="30" t="str">
        <f>+IF(H71=0,"",'Ark1'!AG3234)</f>
        <v/>
      </c>
      <c r="J71" s="30" t="str">
        <f>+IF(H71=0,"",'Ark1'!AH3234)</f>
        <v/>
      </c>
      <c r="K71" s="30" t="str">
        <f>+IF(H71=0,"",'Ark1'!U3234)</f>
        <v/>
      </c>
      <c r="L71" s="30"/>
      <c r="M71" s="28" t="str">
        <f>+IF(H71=0,"",'Ark1'!T3234)</f>
        <v/>
      </c>
      <c r="N71" s="30" t="str">
        <f>+IF(H71=0,"",'Ark1'!V3234)</f>
        <v/>
      </c>
      <c r="O71" s="35" t="str">
        <f>+IF(H71=0,"",'Ark1'!W3234)</f>
        <v/>
      </c>
      <c r="P71" s="35" t="str">
        <f>+IF(H71=0,"",'Ark1'!X3234)</f>
        <v/>
      </c>
      <c r="Q71" s="35" t="str">
        <f>+IF(H71=0,"",'Ark1'!Y3234)</f>
        <v/>
      </c>
      <c r="R71" s="35" t="str">
        <f>+IF(H71=0,"",'Ark1'!Z3234)</f>
        <v/>
      </c>
      <c r="S71" s="35" t="str">
        <f>+IF(H71=0,"",'Ark1'!AA3234)</f>
        <v/>
      </c>
      <c r="T71" s="28" t="str">
        <f>+IF(H71=0,"",'Ark1'!AC3234)</f>
        <v/>
      </c>
      <c r="U71" s="35" t="str">
        <f>+IF(H71=0,"",'Ark1'!AE3234)</f>
        <v/>
      </c>
      <c r="V71" s="35" t="str">
        <f t="shared" si="47"/>
        <v/>
      </c>
      <c r="W71" s="30" t="str">
        <f t="shared" si="48"/>
        <v/>
      </c>
      <c r="X71" s="227"/>
      <c r="Y71" s="230"/>
      <c r="AA71" s="30"/>
      <c r="AB71" s="28"/>
      <c r="AC71" s="254"/>
      <c r="AD71" s="29"/>
      <c r="AH71" s="29"/>
    </row>
    <row r="72" spans="1:64" ht="15.6">
      <c r="A72" s="227"/>
      <c r="B72" s="251">
        <f>+'Ark1'!C3235</f>
        <v>2024</v>
      </c>
      <c r="C72" s="29">
        <f>+'Ark1'!L3235</f>
        <v>4</v>
      </c>
      <c r="D72" s="257" t="s">
        <v>31</v>
      </c>
      <c r="E72" s="29">
        <f>+'Ark1'!D3235</f>
        <v>12</v>
      </c>
      <c r="F72" s="29" t="str">
        <f t="shared" si="46"/>
        <v>Des</v>
      </c>
      <c r="G72" s="29">
        <f>+'Ark1'!Q3235</f>
        <v>0</v>
      </c>
      <c r="H72" s="29">
        <f>+'Ark1'!R3235</f>
        <v>0</v>
      </c>
      <c r="I72" s="30" t="str">
        <f>+IF(H72=0,"",'Ark1'!AG3235)</f>
        <v/>
      </c>
      <c r="J72" s="30" t="str">
        <f>+IF(H72=0,"",'Ark1'!AH3235)</f>
        <v/>
      </c>
      <c r="K72" s="30" t="str">
        <f>+IF(H72=0,"",'Ark1'!U3235)</f>
        <v/>
      </c>
      <c r="L72" s="30"/>
      <c r="M72" s="28" t="str">
        <f>+IF(H72=0,"",'Ark1'!T3235)</f>
        <v/>
      </c>
      <c r="N72" s="30" t="str">
        <f>+IF(H72=0,"",'Ark1'!V3235)</f>
        <v/>
      </c>
      <c r="O72" s="35" t="str">
        <f>+IF(H72=0,"",'Ark1'!W3235)</f>
        <v/>
      </c>
      <c r="P72" s="35" t="str">
        <f>+IF(H72=0,"",'Ark1'!X3235)</f>
        <v/>
      </c>
      <c r="Q72" s="35" t="str">
        <f>+IF(H72=0,"",'Ark1'!Y3235)</f>
        <v/>
      </c>
      <c r="R72" s="35" t="str">
        <f>+IF(H72=0,"",'Ark1'!Z3235)</f>
        <v/>
      </c>
      <c r="S72" s="35" t="str">
        <f>+IF(H72=0,"",'Ark1'!AA3235)</f>
        <v/>
      </c>
      <c r="T72" s="28" t="str">
        <f>+IF(H72=0,"",'Ark1'!AC3235)</f>
        <v/>
      </c>
      <c r="U72" s="35" t="str">
        <f>+IF(H72=0,"",'Ark1'!AE3235)</f>
        <v/>
      </c>
      <c r="V72" s="35" t="str">
        <f t="shared" si="47"/>
        <v/>
      </c>
      <c r="W72" s="30" t="str">
        <f t="shared" si="48"/>
        <v/>
      </c>
      <c r="X72" s="227"/>
      <c r="Y72" s="230"/>
      <c r="AA72" s="30"/>
      <c r="AB72" s="28"/>
      <c r="AC72" s="254"/>
      <c r="AD72" s="29"/>
      <c r="AH72" s="29"/>
    </row>
    <row r="73" spans="1:64" ht="19.8">
      <c r="A73" s="227"/>
      <c r="B73" s="227"/>
      <c r="C73" s="227"/>
      <c r="D73" s="227"/>
      <c r="E73" s="227"/>
      <c r="F73" s="227"/>
      <c r="G73" s="227"/>
      <c r="H73" s="227"/>
      <c r="I73" s="228"/>
      <c r="J73" s="228"/>
      <c r="K73" s="227"/>
      <c r="L73" s="490"/>
      <c r="M73" s="227"/>
      <c r="N73" s="227"/>
      <c r="O73" s="229"/>
      <c r="P73" s="229"/>
      <c r="Q73" s="229"/>
      <c r="R73" s="229"/>
      <c r="S73" s="229"/>
      <c r="T73" s="227"/>
      <c r="U73" s="229"/>
      <c r="V73" s="229"/>
      <c r="W73" s="228"/>
      <c r="X73" s="227"/>
      <c r="Y73" s="230"/>
      <c r="AA73" s="30"/>
      <c r="AB73" s="28"/>
      <c r="AC73" s="231"/>
      <c r="AD73" s="29"/>
      <c r="AH73" s="29"/>
      <c r="AZ73" s="243"/>
    </row>
    <row r="74" spans="1:64" ht="19.8">
      <c r="A74" s="227"/>
      <c r="B74" s="227"/>
      <c r="C74" s="245" t="s">
        <v>0</v>
      </c>
      <c r="D74" s="227"/>
      <c r="E74" s="286" t="str">
        <f>+D79</f>
        <v>O</v>
      </c>
      <c r="F74" s="245" t="s">
        <v>597</v>
      </c>
      <c r="G74" s="227"/>
      <c r="H74" s="251">
        <f>SUM(H79:H90)</f>
        <v>5</v>
      </c>
      <c r="I74" s="228"/>
      <c r="J74" s="228"/>
      <c r="K74" s="279">
        <f>+Klasse!L54</f>
        <v>14.323660130718944</v>
      </c>
      <c r="L74" s="279"/>
      <c r="M74" s="227"/>
      <c r="N74" s="227"/>
      <c r="O74" s="229"/>
      <c r="P74" s="229"/>
      <c r="Q74" s="229"/>
      <c r="R74" s="229"/>
      <c r="S74" s="229"/>
      <c r="T74" s="227"/>
      <c r="U74" s="229"/>
      <c r="V74" s="279">
        <f>+K74/C79</f>
        <v>2.8647320261437885</v>
      </c>
      <c r="W74" s="228"/>
      <c r="X74" s="227"/>
      <c r="Y74" s="230"/>
      <c r="AA74" s="30"/>
      <c r="AB74" s="28"/>
      <c r="AC74" s="231"/>
      <c r="AD74" s="29"/>
      <c r="AH74" s="29"/>
      <c r="AZ74" s="243"/>
    </row>
    <row r="75" spans="1:64" ht="19.8">
      <c r="A75" s="227"/>
      <c r="B75" s="227"/>
      <c r="C75" s="227"/>
      <c r="D75" s="227"/>
      <c r="E75" s="227"/>
      <c r="F75" s="227"/>
      <c r="G75" s="227"/>
      <c r="H75" s="227"/>
      <c r="I75" s="228"/>
      <c r="J75" s="228"/>
      <c r="K75" s="227"/>
      <c r="L75" s="490"/>
      <c r="M75" s="227"/>
      <c r="N75" s="227"/>
      <c r="O75" s="229"/>
      <c r="P75" s="229"/>
      <c r="Q75" s="229"/>
      <c r="R75" s="229"/>
      <c r="S75" s="229"/>
      <c r="T75" s="227"/>
      <c r="U75" s="229"/>
      <c r="V75" s="246" t="s">
        <v>87</v>
      </c>
      <c r="W75" s="244" t="s">
        <v>2</v>
      </c>
      <c r="X75" s="227"/>
      <c r="Y75" s="230"/>
      <c r="AA75" s="30"/>
      <c r="AB75" s="28"/>
      <c r="AC75" s="231"/>
      <c r="AD75" s="29"/>
      <c r="AH75" s="29"/>
      <c r="AZ75" s="243">
        <f>1+AZ72</f>
        <v>1</v>
      </c>
      <c r="BA75" s="29">
        <v>20.659867330016564</v>
      </c>
      <c r="BB75" s="29">
        <f t="shared" ref="BB75:BB78" si="49">+BA75</f>
        <v>20.659867330016564</v>
      </c>
      <c r="BC75" s="29">
        <f t="shared" ref="BC75:BC78" si="50">+BB75</f>
        <v>20.659867330016564</v>
      </c>
      <c r="BD75" s="29">
        <f t="shared" ref="BD75:BD78" si="51">+BC75</f>
        <v>20.659867330016564</v>
      </c>
      <c r="BE75" s="29">
        <f t="shared" ref="BE75:BE78" si="52">+BD75</f>
        <v>20.659867330016564</v>
      </c>
      <c r="BF75" s="29">
        <f t="shared" ref="BF75:BF78" si="53">+BE75</f>
        <v>20.659867330016564</v>
      </c>
      <c r="BG75" s="29">
        <f t="shared" ref="BG75:BG78" si="54">+BF75</f>
        <v>20.659867330016564</v>
      </c>
      <c r="BH75" s="29">
        <f t="shared" ref="BH75:BH78" si="55">+BG75</f>
        <v>20.659867330016564</v>
      </c>
      <c r="BI75" s="29">
        <f t="shared" ref="BI75:BI78" si="56">+BH75</f>
        <v>20.659867330016564</v>
      </c>
      <c r="BJ75" s="29">
        <f t="shared" ref="BJ75:BJ78" si="57">+BI75</f>
        <v>20.659867330016564</v>
      </c>
      <c r="BK75" s="29">
        <f t="shared" ref="BK75:BK78" si="58">+BJ75</f>
        <v>20.659867330016564</v>
      </c>
      <c r="BL75" s="29">
        <f t="shared" ref="BL75:BL78" si="59">+BK75</f>
        <v>20.659867330016564</v>
      </c>
    </row>
    <row r="76" spans="1:64" ht="19.8">
      <c r="A76" s="227"/>
      <c r="B76" s="227"/>
      <c r="C76" s="227"/>
      <c r="D76" s="227"/>
      <c r="E76" s="227"/>
      <c r="F76" s="227"/>
      <c r="G76" s="245" t="s">
        <v>2</v>
      </c>
      <c r="H76" s="227"/>
      <c r="I76" s="228"/>
      <c r="J76" s="228"/>
      <c r="K76" s="228"/>
      <c r="L76" s="228"/>
      <c r="M76" s="245" t="s">
        <v>22</v>
      </c>
      <c r="N76" s="228" t="s">
        <v>413</v>
      </c>
      <c r="O76" s="229" t="s">
        <v>413</v>
      </c>
      <c r="P76" s="246" t="s">
        <v>566</v>
      </c>
      <c r="Q76" s="37"/>
      <c r="R76" s="27"/>
      <c r="S76" s="246" t="s">
        <v>437</v>
      </c>
      <c r="T76" s="227"/>
      <c r="U76" s="246" t="s">
        <v>563</v>
      </c>
      <c r="V76" s="246" t="s">
        <v>43</v>
      </c>
      <c r="W76" s="244" t="s">
        <v>8</v>
      </c>
      <c r="X76" s="227"/>
      <c r="Y76" s="230"/>
      <c r="AA76" s="30"/>
      <c r="AB76" s="28"/>
      <c r="AC76" s="231"/>
      <c r="AD76" s="29"/>
      <c r="AH76" s="29"/>
      <c r="AZ76" s="243">
        <f t="shared" ref="AZ76:AZ78" si="60">1+AZ75</f>
        <v>2</v>
      </c>
      <c r="BA76" s="29">
        <v>23.875837563451761</v>
      </c>
      <c r="BB76" s="29">
        <f t="shared" si="49"/>
        <v>23.875837563451761</v>
      </c>
      <c r="BC76" s="29">
        <f t="shared" si="50"/>
        <v>23.875837563451761</v>
      </c>
      <c r="BD76" s="29">
        <f t="shared" si="51"/>
        <v>23.875837563451761</v>
      </c>
      <c r="BE76" s="29">
        <f t="shared" si="52"/>
        <v>23.875837563451761</v>
      </c>
      <c r="BF76" s="29">
        <f t="shared" si="53"/>
        <v>23.875837563451761</v>
      </c>
      <c r="BG76" s="29">
        <f t="shared" si="54"/>
        <v>23.875837563451761</v>
      </c>
      <c r="BH76" s="29">
        <f t="shared" si="55"/>
        <v>23.875837563451761</v>
      </c>
      <c r="BI76" s="29">
        <f t="shared" si="56"/>
        <v>23.875837563451761</v>
      </c>
      <c r="BJ76" s="29">
        <f t="shared" si="57"/>
        <v>23.875837563451761</v>
      </c>
      <c r="BK76" s="29">
        <f t="shared" si="58"/>
        <v>23.875837563451761</v>
      </c>
      <c r="BL76" s="29">
        <f t="shared" si="59"/>
        <v>23.875837563451761</v>
      </c>
    </row>
    <row r="77" spans="1:64" ht="19.8">
      <c r="A77" s="227"/>
      <c r="B77" s="227"/>
      <c r="C77" s="227"/>
      <c r="D77" s="227"/>
      <c r="E77" s="245"/>
      <c r="F77" s="245"/>
      <c r="G77" s="245" t="s">
        <v>506</v>
      </c>
      <c r="H77" s="245" t="s">
        <v>2</v>
      </c>
      <c r="I77" s="244" t="s">
        <v>2</v>
      </c>
      <c r="J77" s="244" t="s">
        <v>1</v>
      </c>
      <c r="K77" s="244" t="s">
        <v>22</v>
      </c>
      <c r="L77" s="244"/>
      <c r="M77" s="245" t="s">
        <v>508</v>
      </c>
      <c r="N77" s="244" t="s">
        <v>545</v>
      </c>
      <c r="O77" s="246" t="s">
        <v>510</v>
      </c>
      <c r="P77" s="246" t="s">
        <v>567</v>
      </c>
      <c r="Q77" s="37"/>
      <c r="R77" s="27"/>
      <c r="S77" s="246"/>
      <c r="T77" s="245" t="s">
        <v>423</v>
      </c>
      <c r="U77" s="246" t="s">
        <v>1</v>
      </c>
      <c r="V77" s="246" t="s">
        <v>584</v>
      </c>
      <c r="W77" s="244" t="s">
        <v>75</v>
      </c>
      <c r="X77" s="227"/>
      <c r="Y77" s="230"/>
      <c r="AA77" s="30"/>
      <c r="AB77" s="28"/>
      <c r="AC77" s="231"/>
      <c r="AD77" s="29"/>
      <c r="AH77" s="29"/>
      <c r="AZ77" s="243">
        <f t="shared" si="60"/>
        <v>3</v>
      </c>
      <c r="BA77" s="29">
        <v>26.688850174216036</v>
      </c>
      <c r="BB77" s="29">
        <f t="shared" si="49"/>
        <v>26.688850174216036</v>
      </c>
      <c r="BC77" s="29">
        <f t="shared" si="50"/>
        <v>26.688850174216036</v>
      </c>
      <c r="BD77" s="29">
        <f t="shared" si="51"/>
        <v>26.688850174216036</v>
      </c>
      <c r="BE77" s="29">
        <f t="shared" si="52"/>
        <v>26.688850174216036</v>
      </c>
      <c r="BF77" s="29">
        <f t="shared" si="53"/>
        <v>26.688850174216036</v>
      </c>
      <c r="BG77" s="29">
        <f t="shared" si="54"/>
        <v>26.688850174216036</v>
      </c>
      <c r="BH77" s="29">
        <f t="shared" si="55"/>
        <v>26.688850174216036</v>
      </c>
      <c r="BI77" s="29">
        <f t="shared" si="56"/>
        <v>26.688850174216036</v>
      </c>
      <c r="BJ77" s="29">
        <f t="shared" si="57"/>
        <v>26.688850174216036</v>
      </c>
      <c r="BK77" s="29">
        <f t="shared" si="58"/>
        <v>26.688850174216036</v>
      </c>
      <c r="BL77" s="29">
        <f t="shared" si="59"/>
        <v>26.688850174216036</v>
      </c>
    </row>
    <row r="78" spans="1:64" ht="19.8">
      <c r="A78" s="227"/>
      <c r="B78" s="227"/>
      <c r="C78" s="245" t="s">
        <v>0</v>
      </c>
      <c r="D78" s="245"/>
      <c r="E78" s="245" t="s">
        <v>93</v>
      </c>
      <c r="F78" s="245"/>
      <c r="G78" s="55" t="s">
        <v>507</v>
      </c>
      <c r="H78" s="55" t="s">
        <v>8</v>
      </c>
      <c r="I78" s="106" t="s">
        <v>413</v>
      </c>
      <c r="J78" s="106" t="s">
        <v>413</v>
      </c>
      <c r="K78" s="106" t="s">
        <v>44</v>
      </c>
      <c r="L78" s="106"/>
      <c r="M78" s="55" t="s">
        <v>424</v>
      </c>
      <c r="N78" s="106" t="s">
        <v>546</v>
      </c>
      <c r="O78" s="78" t="s">
        <v>511</v>
      </c>
      <c r="P78" s="78" t="s">
        <v>568</v>
      </c>
      <c r="Q78" s="78" t="s">
        <v>550</v>
      </c>
      <c r="R78" s="106" t="s">
        <v>581</v>
      </c>
      <c r="S78" s="78" t="s">
        <v>1</v>
      </c>
      <c r="T78" s="55" t="s">
        <v>424</v>
      </c>
      <c r="U78" s="78" t="s">
        <v>531</v>
      </c>
      <c r="V78" s="78" t="s">
        <v>44</v>
      </c>
      <c r="W78" s="106" t="s">
        <v>565</v>
      </c>
      <c r="X78" s="227"/>
      <c r="Y78" s="230"/>
      <c r="AA78" s="30"/>
      <c r="AB78" s="28"/>
      <c r="AC78" s="231"/>
      <c r="AD78" s="29"/>
      <c r="AH78" s="29"/>
      <c r="AZ78" s="243">
        <f t="shared" si="60"/>
        <v>4</v>
      </c>
      <c r="BA78" s="29">
        <v>29.852938824470282</v>
      </c>
      <c r="BB78" s="29">
        <f t="shared" si="49"/>
        <v>29.852938824470282</v>
      </c>
      <c r="BC78" s="29">
        <f t="shared" si="50"/>
        <v>29.852938824470282</v>
      </c>
      <c r="BD78" s="29">
        <f t="shared" si="51"/>
        <v>29.852938824470282</v>
      </c>
      <c r="BE78" s="29">
        <f t="shared" si="52"/>
        <v>29.852938824470282</v>
      </c>
      <c r="BF78" s="29">
        <f t="shared" si="53"/>
        <v>29.852938824470282</v>
      </c>
      <c r="BG78" s="29">
        <f t="shared" si="54"/>
        <v>29.852938824470282</v>
      </c>
      <c r="BH78" s="29">
        <f t="shared" si="55"/>
        <v>29.852938824470282</v>
      </c>
      <c r="BI78" s="29">
        <f t="shared" si="56"/>
        <v>29.852938824470282</v>
      </c>
      <c r="BJ78" s="29">
        <f t="shared" si="57"/>
        <v>29.852938824470282</v>
      </c>
      <c r="BK78" s="29">
        <f t="shared" si="58"/>
        <v>29.852938824470282</v>
      </c>
      <c r="BL78" s="29">
        <f t="shared" si="59"/>
        <v>29.852938824470282</v>
      </c>
    </row>
    <row r="79" spans="1:64" ht="15.6">
      <c r="A79" s="227"/>
      <c r="B79" s="251">
        <f>+'Ark1'!C3236</f>
        <v>2024</v>
      </c>
      <c r="C79" s="247">
        <f>+'Ark1'!L3236</f>
        <v>5</v>
      </c>
      <c r="D79" s="258" t="s">
        <v>409</v>
      </c>
      <c r="E79" s="247">
        <f>+'Ark1'!D3236</f>
        <v>1</v>
      </c>
      <c r="F79" s="247" t="str">
        <f t="shared" ref="F79:F90" si="61">+F61</f>
        <v>Jan</v>
      </c>
      <c r="G79" s="247">
        <f>+'Ark1'!Q3236</f>
        <v>0</v>
      </c>
      <c r="H79" s="247">
        <f>+'Ark1'!R3236</f>
        <v>0</v>
      </c>
      <c r="I79" s="248" t="str">
        <f>+IF(H79=0,"",'Ark1'!AG3236)</f>
        <v/>
      </c>
      <c r="J79" s="248" t="str">
        <f>+IF(H79=0,"",'Ark1'!AH3236)</f>
        <v/>
      </c>
      <c r="K79" s="33" t="str">
        <f>+IF(H79=0,"",'Ark1'!U3236)</f>
        <v/>
      </c>
      <c r="L79" s="33"/>
      <c r="M79" s="249" t="str">
        <f>+IF(H79=0,"",'Ark1'!T3236)</f>
        <v/>
      </c>
      <c r="N79" s="248" t="str">
        <f>+IF(H79=0,"",'Ark1'!V3236)</f>
        <v/>
      </c>
      <c r="O79" s="250" t="str">
        <f>+IF(H79=0,"",'Ark1'!W3236)</f>
        <v/>
      </c>
      <c r="P79" s="250" t="str">
        <f>+IF(H79=0,"",'Ark1'!X3236)</f>
        <v/>
      </c>
      <c r="Q79" s="250" t="str">
        <f>+IF(H79=0,"",'Ark1'!Y3236)</f>
        <v/>
      </c>
      <c r="R79" s="250" t="str">
        <f>+IF(H79=0,"",'Ark1'!Z3236)</f>
        <v/>
      </c>
      <c r="S79" s="250" t="str">
        <f>+IF(H79=0,"",'Ark1'!AA3236)</f>
        <v/>
      </c>
      <c r="T79" s="249" t="str">
        <f>+IF(H79=0,"",'Ark1'!AC3236)</f>
        <v/>
      </c>
      <c r="U79" s="250" t="str">
        <f>+IF(H79=0,"",'Ark1'!AE3236)</f>
        <v/>
      </c>
      <c r="V79" s="250" t="str">
        <f t="shared" ref="V79:V90" si="62">+IF(H79=0,"",+K79/C79)</f>
        <v/>
      </c>
      <c r="W79" s="248" t="str">
        <f t="shared" ref="W79:W90" si="63">+IF(H79=0,"",G79/H79)</f>
        <v/>
      </c>
      <c r="X79" s="227"/>
      <c r="Y79" s="230"/>
      <c r="AA79" s="30"/>
      <c r="AB79" s="28"/>
      <c r="AC79" s="254"/>
      <c r="AD79" s="29"/>
      <c r="AH79" s="29"/>
    </row>
    <row r="80" spans="1:64" ht="15.6">
      <c r="A80" s="227"/>
      <c r="B80" s="251">
        <f>+'Ark1'!C3237</f>
        <v>2024</v>
      </c>
      <c r="C80" s="247">
        <f>+'Ark1'!L3237</f>
        <v>5</v>
      </c>
      <c r="D80" s="258" t="s">
        <v>409</v>
      </c>
      <c r="E80" s="247">
        <f>+'Ark1'!D3237</f>
        <v>2</v>
      </c>
      <c r="F80" s="247" t="str">
        <f t="shared" si="61"/>
        <v>Feb</v>
      </c>
      <c r="G80" s="247">
        <f>+'Ark1'!Q3237</f>
        <v>0</v>
      </c>
      <c r="H80" s="247">
        <f>+'Ark1'!R3237</f>
        <v>0</v>
      </c>
      <c r="I80" s="248" t="str">
        <f>+IF(H80=0,"",'Ark1'!AG3237)</f>
        <v/>
      </c>
      <c r="J80" s="248" t="str">
        <f>+IF(H80=0,"",'Ark1'!AH3237)</f>
        <v/>
      </c>
      <c r="K80" s="33" t="str">
        <f>+IF(H80=0,"",'Ark1'!U3237)</f>
        <v/>
      </c>
      <c r="L80" s="33"/>
      <c r="M80" s="249" t="str">
        <f>+IF(H80=0,"",'Ark1'!T3237)</f>
        <v/>
      </c>
      <c r="N80" s="248" t="str">
        <f>+IF(H80=0,"",'Ark1'!V3237)</f>
        <v/>
      </c>
      <c r="O80" s="250" t="str">
        <f>+IF(H80=0,"",'Ark1'!W3237)</f>
        <v/>
      </c>
      <c r="P80" s="250" t="str">
        <f>+IF(H80=0,"",'Ark1'!X3237)</f>
        <v/>
      </c>
      <c r="Q80" s="250" t="str">
        <f>+IF(H80=0,"",'Ark1'!Y3237)</f>
        <v/>
      </c>
      <c r="R80" s="250" t="str">
        <f>+IF(H80=0,"",'Ark1'!Z3237)</f>
        <v/>
      </c>
      <c r="S80" s="250" t="str">
        <f>+IF(H80=0,"",'Ark1'!AA3237)</f>
        <v/>
      </c>
      <c r="T80" s="249" t="str">
        <f>+IF(H80=0,"",'Ark1'!AC3237)</f>
        <v/>
      </c>
      <c r="U80" s="250" t="str">
        <f>+IF(H80=0,"",'Ark1'!AE3237)</f>
        <v/>
      </c>
      <c r="V80" s="250" t="str">
        <f t="shared" si="62"/>
        <v/>
      </c>
      <c r="W80" s="248" t="str">
        <f t="shared" si="63"/>
        <v/>
      </c>
      <c r="X80" s="227"/>
      <c r="Y80" s="230"/>
      <c r="AA80" s="30"/>
      <c r="AB80" s="28"/>
      <c r="AC80" s="254"/>
      <c r="AD80" s="29"/>
      <c r="AH80" s="29"/>
    </row>
    <row r="81" spans="1:64" ht="15.6">
      <c r="A81" s="227"/>
      <c r="B81" s="251">
        <f>+'Ark1'!C3238</f>
        <v>2024</v>
      </c>
      <c r="C81" s="247">
        <f>+'Ark1'!L3238</f>
        <v>5</v>
      </c>
      <c r="D81" s="258" t="s">
        <v>409</v>
      </c>
      <c r="E81" s="247">
        <f>+'Ark1'!D3238</f>
        <v>3</v>
      </c>
      <c r="F81" s="247" t="str">
        <f t="shared" si="61"/>
        <v>Mar</v>
      </c>
      <c r="G81" s="247">
        <f>+'Ark1'!Q3238</f>
        <v>0</v>
      </c>
      <c r="H81" s="247">
        <f>+'Ark1'!R3238</f>
        <v>0</v>
      </c>
      <c r="I81" s="248" t="str">
        <f>+IF(H81=0,"",'Ark1'!AG3238)</f>
        <v/>
      </c>
      <c r="J81" s="248" t="str">
        <f>+IF(H81=0,"",'Ark1'!AH3238)</f>
        <v/>
      </c>
      <c r="K81" s="33" t="str">
        <f>+IF(H81=0,"",'Ark1'!U3238)</f>
        <v/>
      </c>
      <c r="L81" s="33"/>
      <c r="M81" s="249" t="str">
        <f>+IF(H81=0,"",'Ark1'!T3238)</f>
        <v/>
      </c>
      <c r="N81" s="248" t="str">
        <f>+IF(H81=0,"",'Ark1'!V3238)</f>
        <v/>
      </c>
      <c r="O81" s="250" t="str">
        <f>+IF(H81=0,"",'Ark1'!W3238)</f>
        <v/>
      </c>
      <c r="P81" s="250" t="str">
        <f>+IF(H81=0,"",'Ark1'!X3238)</f>
        <v/>
      </c>
      <c r="Q81" s="250" t="str">
        <f>+IF(H81=0,"",'Ark1'!Y3238)</f>
        <v/>
      </c>
      <c r="R81" s="250" t="str">
        <f>+IF(H81=0,"",'Ark1'!Z3238)</f>
        <v/>
      </c>
      <c r="S81" s="250" t="str">
        <f>+IF(H81=0,"",'Ark1'!AA3238)</f>
        <v/>
      </c>
      <c r="T81" s="249" t="str">
        <f>+IF(H81=0,"",'Ark1'!AC3238)</f>
        <v/>
      </c>
      <c r="U81" s="250" t="str">
        <f>+IF(H81=0,"",'Ark1'!AE3238)</f>
        <v/>
      </c>
      <c r="V81" s="250" t="str">
        <f t="shared" si="62"/>
        <v/>
      </c>
      <c r="W81" s="248" t="str">
        <f t="shared" si="63"/>
        <v/>
      </c>
      <c r="X81" s="227"/>
      <c r="Y81" s="230"/>
      <c r="AA81" s="30"/>
      <c r="AB81" s="28"/>
      <c r="AC81" s="254"/>
      <c r="AD81" s="29"/>
      <c r="AH81" s="29"/>
    </row>
    <row r="82" spans="1:64" ht="15.6">
      <c r="A82" s="227"/>
      <c r="B82" s="251">
        <f>+'Ark1'!C3239</f>
        <v>2024</v>
      </c>
      <c r="C82" s="247">
        <f>+'Ark1'!L3239</f>
        <v>5</v>
      </c>
      <c r="D82" s="258" t="s">
        <v>409</v>
      </c>
      <c r="E82" s="247">
        <f>+'Ark1'!D3239</f>
        <v>4</v>
      </c>
      <c r="F82" s="247" t="str">
        <f t="shared" si="61"/>
        <v>Apr</v>
      </c>
      <c r="G82" s="247">
        <f>+'Ark1'!Q3239</f>
        <v>0</v>
      </c>
      <c r="H82" s="247">
        <f>+'Ark1'!R3239</f>
        <v>0</v>
      </c>
      <c r="I82" s="248" t="str">
        <f>+IF(H82=0,"",'Ark1'!AG3239)</f>
        <v/>
      </c>
      <c r="J82" s="248" t="str">
        <f>+IF(H82=0,"",'Ark1'!AH3239)</f>
        <v/>
      </c>
      <c r="K82" s="33" t="str">
        <f>+IF(H82=0,"",'Ark1'!U3239)</f>
        <v/>
      </c>
      <c r="L82" s="33"/>
      <c r="M82" s="249" t="str">
        <f>+IF(H82=0,"",'Ark1'!T3239)</f>
        <v/>
      </c>
      <c r="N82" s="248" t="str">
        <f>+IF(H82=0,"",'Ark1'!V3239)</f>
        <v/>
      </c>
      <c r="O82" s="250" t="str">
        <f>+IF(H82=0,"",'Ark1'!W3239)</f>
        <v/>
      </c>
      <c r="P82" s="250" t="str">
        <f>+IF(H82=0,"",'Ark1'!X3239)</f>
        <v/>
      </c>
      <c r="Q82" s="250" t="str">
        <f>+IF(H82=0,"",'Ark1'!Y3239)</f>
        <v/>
      </c>
      <c r="R82" s="250" t="str">
        <f>+IF(H82=0,"",'Ark1'!Z3239)</f>
        <v/>
      </c>
      <c r="S82" s="250" t="str">
        <f>+IF(H82=0,"",'Ark1'!AA3239)</f>
        <v/>
      </c>
      <c r="T82" s="249" t="str">
        <f>+IF(H82=0,"",'Ark1'!AC3239)</f>
        <v/>
      </c>
      <c r="U82" s="250" t="str">
        <f>+IF(H82=0,"",'Ark1'!AE3239)</f>
        <v/>
      </c>
      <c r="V82" s="250" t="str">
        <f t="shared" si="62"/>
        <v/>
      </c>
      <c r="W82" s="248" t="str">
        <f t="shared" si="63"/>
        <v/>
      </c>
      <c r="X82" s="227"/>
      <c r="Y82" s="230"/>
      <c r="AA82" s="30"/>
      <c r="AB82" s="28"/>
      <c r="AC82" s="254"/>
      <c r="AD82" s="29"/>
      <c r="AH82" s="29"/>
    </row>
    <row r="83" spans="1:64" ht="15.6">
      <c r="A83" s="227"/>
      <c r="B83" s="251">
        <f>+'Ark1'!C3240</f>
        <v>2024</v>
      </c>
      <c r="C83" s="247">
        <f>+'Ark1'!L3240</f>
        <v>5</v>
      </c>
      <c r="D83" s="258" t="s">
        <v>409</v>
      </c>
      <c r="E83" s="247">
        <f>+'Ark1'!D3240</f>
        <v>5</v>
      </c>
      <c r="F83" s="247" t="str">
        <f t="shared" si="61"/>
        <v>Mai</v>
      </c>
      <c r="G83" s="247">
        <f>+'Ark1'!Q3240</f>
        <v>0</v>
      </c>
      <c r="H83" s="247">
        <f>+'Ark1'!R3240</f>
        <v>0</v>
      </c>
      <c r="I83" s="248" t="str">
        <f>+IF(H83=0,"",'Ark1'!AG3240)</f>
        <v/>
      </c>
      <c r="J83" s="248" t="str">
        <f>+IF(H83=0,"",'Ark1'!AH3240)</f>
        <v/>
      </c>
      <c r="K83" s="33" t="str">
        <f>+IF(H83=0,"",'Ark1'!U3240)</f>
        <v/>
      </c>
      <c r="L83" s="33"/>
      <c r="M83" s="249" t="str">
        <f>+IF(H83=0,"",'Ark1'!T3240)</f>
        <v/>
      </c>
      <c r="N83" s="248" t="str">
        <f>+IF(H83=0,"",'Ark1'!V3240)</f>
        <v/>
      </c>
      <c r="O83" s="250" t="str">
        <f>+IF(H83=0,"",'Ark1'!W3240)</f>
        <v/>
      </c>
      <c r="P83" s="250" t="str">
        <f>+IF(H83=0,"",'Ark1'!X3240)</f>
        <v/>
      </c>
      <c r="Q83" s="250" t="str">
        <f>+IF(H83=0,"",'Ark1'!Y3240)</f>
        <v/>
      </c>
      <c r="R83" s="250" t="str">
        <f>+IF(H83=0,"",'Ark1'!Z3240)</f>
        <v/>
      </c>
      <c r="S83" s="250" t="str">
        <f>+IF(H83=0,"",'Ark1'!AA3240)</f>
        <v/>
      </c>
      <c r="T83" s="249" t="str">
        <f>+IF(H83=0,"",'Ark1'!AC3240)</f>
        <v/>
      </c>
      <c r="U83" s="250" t="str">
        <f>+IF(H83=0,"",'Ark1'!AE3240)</f>
        <v/>
      </c>
      <c r="V83" s="250" t="str">
        <f t="shared" si="62"/>
        <v/>
      </c>
      <c r="W83" s="248" t="str">
        <f t="shared" si="63"/>
        <v/>
      </c>
      <c r="X83" s="227"/>
      <c r="Y83" s="230"/>
      <c r="AA83" s="30"/>
      <c r="AB83" s="28"/>
      <c r="AC83" s="254"/>
      <c r="AD83" s="29"/>
      <c r="AH83" s="29"/>
    </row>
    <row r="84" spans="1:64" ht="15.6">
      <c r="A84" s="227"/>
      <c r="B84" s="251">
        <f>+'Ark1'!C3241</f>
        <v>2024</v>
      </c>
      <c r="C84" s="247">
        <f>+'Ark1'!L3241</f>
        <v>5</v>
      </c>
      <c r="D84" s="258" t="s">
        <v>409</v>
      </c>
      <c r="E84" s="247">
        <f>+'Ark1'!D3241</f>
        <v>6</v>
      </c>
      <c r="F84" s="247" t="str">
        <f t="shared" si="61"/>
        <v>Jun</v>
      </c>
      <c r="G84" s="247">
        <f>+'Ark1'!Q3241</f>
        <v>1</v>
      </c>
      <c r="H84" s="247">
        <f>+'Ark1'!R3241</f>
        <v>4</v>
      </c>
      <c r="I84" s="248">
        <f>+IF(H84=0,"",'Ark1'!AG3241)</f>
        <v>0.4089979550102249</v>
      </c>
      <c r="J84" s="248">
        <f>+IF(H84=0,"",'Ark1'!AH3241)</f>
        <v>0.18915349004219095</v>
      </c>
      <c r="K84" s="33">
        <f>+IF(H84=0,"",'Ark1'!U3241)</f>
        <v>7.375</v>
      </c>
      <c r="L84" s="33"/>
      <c r="M84" s="249">
        <f>+IF(H84=0,"",'Ark1'!T3241)</f>
        <v>2.75</v>
      </c>
      <c r="N84" s="248">
        <f>+IF(H84=0,"",'Ark1'!V3241)</f>
        <v>0</v>
      </c>
      <c r="O84" s="250">
        <f>+IF(H84=0,"",'Ark1'!W3241)</f>
        <v>0</v>
      </c>
      <c r="P84" s="250">
        <f>+IF(H84=0,"",'Ark1'!X3241)</f>
        <v>0</v>
      </c>
      <c r="Q84" s="250">
        <f>+IF(H84=0,"",'Ark1'!Y3241)</f>
        <v>0</v>
      </c>
      <c r="R84" s="250">
        <f>+IF(H84=0,"",'Ark1'!Z3241)</f>
        <v>0</v>
      </c>
      <c r="S84" s="250">
        <f>+IF(H84=0,"",'Ark1'!AA3241)</f>
        <v>0.65717197140474415</v>
      </c>
      <c r="T84" s="249">
        <f>+IF(H84=0,"",'Ark1'!AC3241)</f>
        <v>0.4330127018922193</v>
      </c>
      <c r="U84" s="250">
        <f>+IF(H84=0,"",'Ark1'!AE3241)</f>
        <v>94.442789160981633</v>
      </c>
      <c r="V84" s="250">
        <f t="shared" si="62"/>
        <v>1.4750000000000001</v>
      </c>
      <c r="W84" s="248">
        <f t="shared" si="63"/>
        <v>0.25</v>
      </c>
      <c r="X84" s="227"/>
      <c r="Y84" s="230"/>
      <c r="AA84" s="30"/>
      <c r="AB84" s="28"/>
      <c r="AC84" s="254"/>
      <c r="AD84" s="29"/>
      <c r="AH84" s="29"/>
    </row>
    <row r="85" spans="1:64" ht="15.6">
      <c r="A85" s="227"/>
      <c r="B85" s="251">
        <f>+'Ark1'!C3242</f>
        <v>2024</v>
      </c>
      <c r="C85" s="247">
        <f>+'Ark1'!L3242</f>
        <v>5</v>
      </c>
      <c r="D85" s="258" t="s">
        <v>409</v>
      </c>
      <c r="E85" s="247">
        <f>+'Ark1'!D3242</f>
        <v>7</v>
      </c>
      <c r="F85" s="247" t="str">
        <f t="shared" si="61"/>
        <v>Jul</v>
      </c>
      <c r="G85" s="247">
        <f>+'Ark1'!Q3242</f>
        <v>1</v>
      </c>
      <c r="H85" s="247">
        <f>+'Ark1'!R3242</f>
        <v>1</v>
      </c>
      <c r="I85" s="248">
        <f>+IF(H85=0,"",'Ark1'!AG3242)</f>
        <v>0.36231884057971009</v>
      </c>
      <c r="J85" s="248">
        <f>+IF(H85=0,"",'Ark1'!AH3242)</f>
        <v>0.20651148560793403</v>
      </c>
      <c r="K85" s="33">
        <f>+IF(H85=0,"",'Ark1'!U3242)</f>
        <v>8.1</v>
      </c>
      <c r="L85" s="33"/>
      <c r="M85" s="249">
        <f>+IF(H85=0,"",'Ark1'!T3242)</f>
        <v>3</v>
      </c>
      <c r="N85" s="248">
        <f>+IF(H85=0,"",'Ark1'!V3242)</f>
        <v>0</v>
      </c>
      <c r="O85" s="250">
        <f>+IF(H85=0,"",'Ark1'!W3242)</f>
        <v>0</v>
      </c>
      <c r="P85" s="250">
        <f>+IF(H85=0,"",'Ark1'!X3242)</f>
        <v>0</v>
      </c>
      <c r="Q85" s="250">
        <f>+IF(H85=0,"",'Ark1'!Y3242)</f>
        <v>0</v>
      </c>
      <c r="R85" s="250">
        <f>+IF(H85=0,"",'Ark1'!Z3242)</f>
        <v>0</v>
      </c>
      <c r="S85" s="250">
        <f>+IF(H85=0,"",'Ark1'!AA3242)</f>
        <v>0</v>
      </c>
      <c r="T85" s="249">
        <f>+IF(H85=0,"",'Ark1'!AC3242)</f>
        <v>0</v>
      </c>
      <c r="U85" s="250">
        <f>+IF(H85=0,"",'Ark1'!AE3242)</f>
        <v>0</v>
      </c>
      <c r="V85" s="250">
        <f t="shared" si="62"/>
        <v>1.6199999999999999</v>
      </c>
      <c r="W85" s="248">
        <f t="shared" si="63"/>
        <v>1</v>
      </c>
      <c r="X85" s="227"/>
      <c r="Y85" s="230"/>
      <c r="AA85" s="30"/>
      <c r="AB85" s="28"/>
      <c r="AC85" s="254"/>
      <c r="AD85" s="29"/>
      <c r="AH85" s="29"/>
    </row>
    <row r="86" spans="1:64" ht="15.6">
      <c r="A86" s="227"/>
      <c r="B86" s="251">
        <f>+'Ark1'!C3243</f>
        <v>2024</v>
      </c>
      <c r="C86" s="247">
        <f>+'Ark1'!L3243</f>
        <v>5</v>
      </c>
      <c r="D86" s="258" t="s">
        <v>409</v>
      </c>
      <c r="E86" s="247">
        <f>+'Ark1'!D3243</f>
        <v>8</v>
      </c>
      <c r="F86" s="247" t="str">
        <f t="shared" si="61"/>
        <v>Aug</v>
      </c>
      <c r="G86" s="247">
        <f>+'Ark1'!Q3243</f>
        <v>0</v>
      </c>
      <c r="H86" s="247">
        <f>+'Ark1'!R3243</f>
        <v>0</v>
      </c>
      <c r="I86" s="248" t="str">
        <f>+IF(H86=0,"",'Ark1'!AG3243)</f>
        <v/>
      </c>
      <c r="J86" s="248" t="str">
        <f>+IF(H86=0,"",'Ark1'!AH3243)</f>
        <v/>
      </c>
      <c r="K86" s="33" t="str">
        <f>+IF(H86=0,"",'Ark1'!U3243)</f>
        <v/>
      </c>
      <c r="L86" s="33"/>
      <c r="M86" s="249" t="str">
        <f>+IF(H86=0,"",'Ark1'!T3243)</f>
        <v/>
      </c>
      <c r="N86" s="248" t="str">
        <f>+IF(H86=0,"",'Ark1'!V3243)</f>
        <v/>
      </c>
      <c r="O86" s="250" t="str">
        <f>+IF(H86=0,"",'Ark1'!W3243)</f>
        <v/>
      </c>
      <c r="P86" s="250" t="str">
        <f>+IF(H86=0,"",'Ark1'!X3243)</f>
        <v/>
      </c>
      <c r="Q86" s="250" t="str">
        <f>+IF(H86=0,"",'Ark1'!Y3243)</f>
        <v/>
      </c>
      <c r="R86" s="250" t="str">
        <f>+IF(H86=0,"",'Ark1'!Z3243)</f>
        <v/>
      </c>
      <c r="S86" s="250" t="str">
        <f>+IF(H86=0,"",'Ark1'!AA3243)</f>
        <v/>
      </c>
      <c r="T86" s="249" t="str">
        <f>+IF(H86=0,"",'Ark1'!AC3243)</f>
        <v/>
      </c>
      <c r="U86" s="250" t="str">
        <f>+IF(H86=0,"",'Ark1'!AE3243)</f>
        <v/>
      </c>
      <c r="V86" s="250" t="str">
        <f t="shared" si="62"/>
        <v/>
      </c>
      <c r="W86" s="248" t="str">
        <f t="shared" si="63"/>
        <v/>
      </c>
      <c r="X86" s="227"/>
      <c r="Y86" s="230"/>
      <c r="AA86" s="30"/>
      <c r="AB86" s="28"/>
      <c r="AC86" s="254"/>
      <c r="AD86" s="29"/>
      <c r="AH86" s="29"/>
    </row>
    <row r="87" spans="1:64" ht="15.6">
      <c r="A87" s="227"/>
      <c r="B87" s="251">
        <f>+'Ark1'!C3244</f>
        <v>2024</v>
      </c>
      <c r="C87" s="247">
        <f>+'Ark1'!L3244</f>
        <v>5</v>
      </c>
      <c r="D87" s="258" t="s">
        <v>409</v>
      </c>
      <c r="E87" s="247">
        <f>+'Ark1'!D3244</f>
        <v>9</v>
      </c>
      <c r="F87" s="247" t="str">
        <f t="shared" si="61"/>
        <v>Sep</v>
      </c>
      <c r="G87" s="247">
        <f>+'Ark1'!Q3244</f>
        <v>0</v>
      </c>
      <c r="H87" s="247">
        <f>+'Ark1'!R3244</f>
        <v>0</v>
      </c>
      <c r="I87" s="248" t="str">
        <f>+IF(H87=0,"",'Ark1'!AG3244)</f>
        <v/>
      </c>
      <c r="J87" s="248" t="str">
        <f>+IF(H87=0,"",'Ark1'!AH3244)</f>
        <v/>
      </c>
      <c r="K87" s="33" t="str">
        <f>+IF(H87=0,"",'Ark1'!U3244)</f>
        <v/>
      </c>
      <c r="L87" s="33"/>
      <c r="M87" s="249" t="str">
        <f>+IF(H87=0,"",'Ark1'!T3244)</f>
        <v/>
      </c>
      <c r="N87" s="248" t="str">
        <f>+IF(H87=0,"",'Ark1'!V3244)</f>
        <v/>
      </c>
      <c r="O87" s="250" t="str">
        <f>+IF(H87=0,"",'Ark1'!W3244)</f>
        <v/>
      </c>
      <c r="P87" s="250" t="str">
        <f>+IF(H87=0,"",'Ark1'!X3244)</f>
        <v/>
      </c>
      <c r="Q87" s="250" t="str">
        <f>+IF(H87=0,"",'Ark1'!Y3244)</f>
        <v/>
      </c>
      <c r="R87" s="250" t="str">
        <f>+IF(H87=0,"",'Ark1'!Z3244)</f>
        <v/>
      </c>
      <c r="S87" s="250" t="str">
        <f>+IF(H87=0,"",'Ark1'!AA3244)</f>
        <v/>
      </c>
      <c r="T87" s="249" t="str">
        <f>+IF(H87=0,"",'Ark1'!AC3244)</f>
        <v/>
      </c>
      <c r="U87" s="250" t="str">
        <f>+IF(H87=0,"",'Ark1'!AE3244)</f>
        <v/>
      </c>
      <c r="V87" s="250" t="str">
        <f t="shared" si="62"/>
        <v/>
      </c>
      <c r="W87" s="248" t="str">
        <f t="shared" si="63"/>
        <v/>
      </c>
      <c r="X87" s="227"/>
      <c r="Y87" s="230"/>
      <c r="AA87" s="30"/>
      <c r="AB87" s="28"/>
      <c r="AC87" s="254"/>
      <c r="AD87" s="29"/>
      <c r="AH87" s="29"/>
    </row>
    <row r="88" spans="1:64" ht="15.6">
      <c r="A88" s="227"/>
      <c r="B88" s="251">
        <f>+'Ark1'!C3245</f>
        <v>2024</v>
      </c>
      <c r="C88" s="247">
        <f>+'Ark1'!L3245</f>
        <v>5</v>
      </c>
      <c r="D88" s="258" t="s">
        <v>409</v>
      </c>
      <c r="E88" s="247">
        <f>+'Ark1'!D3245</f>
        <v>10</v>
      </c>
      <c r="F88" s="247" t="str">
        <f t="shared" si="61"/>
        <v>Okt</v>
      </c>
      <c r="G88" s="247">
        <f>+'Ark1'!Q3245</f>
        <v>0</v>
      </c>
      <c r="H88" s="247">
        <f>+'Ark1'!R3245</f>
        <v>0</v>
      </c>
      <c r="I88" s="248" t="str">
        <f>+IF(H88=0,"",'Ark1'!AG3245)</f>
        <v/>
      </c>
      <c r="J88" s="248" t="str">
        <f>+IF(H88=0,"",'Ark1'!AH3245)</f>
        <v/>
      </c>
      <c r="K88" s="33" t="str">
        <f>+IF(H88=0,"",'Ark1'!U3245)</f>
        <v/>
      </c>
      <c r="L88" s="33"/>
      <c r="M88" s="249" t="str">
        <f>+IF(H88=0,"",'Ark1'!T3245)</f>
        <v/>
      </c>
      <c r="N88" s="248" t="str">
        <f>+IF(H88=0,"",'Ark1'!V3245)</f>
        <v/>
      </c>
      <c r="O88" s="250" t="str">
        <f>+IF(H88=0,"",'Ark1'!W3245)</f>
        <v/>
      </c>
      <c r="P88" s="250" t="str">
        <f>+IF(H88=0,"",'Ark1'!X3245)</f>
        <v/>
      </c>
      <c r="Q88" s="250" t="str">
        <f>+IF(H88=0,"",'Ark1'!Y3245)</f>
        <v/>
      </c>
      <c r="R88" s="250" t="str">
        <f>+IF(H88=0,"",'Ark1'!Z3245)</f>
        <v/>
      </c>
      <c r="S88" s="250" t="str">
        <f>+IF(H88=0,"",'Ark1'!AA3245)</f>
        <v/>
      </c>
      <c r="T88" s="249" t="str">
        <f>+IF(H88=0,"",'Ark1'!AC3245)</f>
        <v/>
      </c>
      <c r="U88" s="250" t="str">
        <f>+IF(H88=0,"",'Ark1'!AE3245)</f>
        <v/>
      </c>
      <c r="V88" s="250" t="str">
        <f t="shared" si="62"/>
        <v/>
      </c>
      <c r="W88" s="248" t="str">
        <f t="shared" si="63"/>
        <v/>
      </c>
      <c r="X88" s="227"/>
      <c r="Y88" s="230"/>
      <c r="AA88" s="30"/>
      <c r="AB88" s="28"/>
      <c r="AC88" s="254"/>
      <c r="AD88" s="29"/>
      <c r="AH88" s="29"/>
    </row>
    <row r="89" spans="1:64" ht="15.6">
      <c r="A89" s="227"/>
      <c r="B89" s="251">
        <f>+'Ark1'!C3246</f>
        <v>2024</v>
      </c>
      <c r="C89" s="247">
        <f>+'Ark1'!L3246</f>
        <v>5</v>
      </c>
      <c r="D89" s="258" t="s">
        <v>409</v>
      </c>
      <c r="E89" s="247">
        <f>+'Ark1'!D3246</f>
        <v>11</v>
      </c>
      <c r="F89" s="247" t="str">
        <f t="shared" si="61"/>
        <v>Nov</v>
      </c>
      <c r="G89" s="247">
        <f>+'Ark1'!Q3246</f>
        <v>0</v>
      </c>
      <c r="H89" s="247">
        <f>+'Ark1'!R3246</f>
        <v>0</v>
      </c>
      <c r="I89" s="248" t="str">
        <f>+IF(H89=0,"",'Ark1'!AG3246)</f>
        <v/>
      </c>
      <c r="J89" s="248" t="str">
        <f>+IF(H89=0,"",'Ark1'!AH3246)</f>
        <v/>
      </c>
      <c r="K89" s="33" t="str">
        <f>+IF(H89=0,"",'Ark1'!U3246)</f>
        <v/>
      </c>
      <c r="L89" s="33"/>
      <c r="M89" s="249" t="str">
        <f>+IF(H89=0,"",'Ark1'!T3246)</f>
        <v/>
      </c>
      <c r="N89" s="248" t="str">
        <f>+IF(H89=0,"",'Ark1'!V3246)</f>
        <v/>
      </c>
      <c r="O89" s="250" t="str">
        <f>+IF(H89=0,"",'Ark1'!W3246)</f>
        <v/>
      </c>
      <c r="P89" s="250" t="str">
        <f>+IF(H89=0,"",'Ark1'!X3246)</f>
        <v/>
      </c>
      <c r="Q89" s="250" t="str">
        <f>+IF(H89=0,"",'Ark1'!Y3246)</f>
        <v/>
      </c>
      <c r="R89" s="250" t="str">
        <f>+IF(H89=0,"",'Ark1'!Z3246)</f>
        <v/>
      </c>
      <c r="S89" s="250" t="str">
        <f>+IF(H89=0,"",'Ark1'!AA3246)</f>
        <v/>
      </c>
      <c r="T89" s="249" t="str">
        <f>+IF(H89=0,"",'Ark1'!AC3246)</f>
        <v/>
      </c>
      <c r="U89" s="250" t="str">
        <f>+IF(H89=0,"",'Ark1'!AE3246)</f>
        <v/>
      </c>
      <c r="V89" s="250" t="str">
        <f t="shared" si="62"/>
        <v/>
      </c>
      <c r="W89" s="248" t="str">
        <f t="shared" si="63"/>
        <v/>
      </c>
      <c r="X89" s="227"/>
      <c r="Y89" s="230"/>
      <c r="AA89" s="30"/>
      <c r="AB89" s="28"/>
      <c r="AC89" s="254"/>
      <c r="AD89" s="29"/>
      <c r="AH89" s="29"/>
    </row>
    <row r="90" spans="1:64" ht="15.6">
      <c r="A90" s="227"/>
      <c r="B90" s="251">
        <f>+'Ark1'!C3247</f>
        <v>2024</v>
      </c>
      <c r="C90" s="247">
        <f>+'Ark1'!L3247</f>
        <v>5</v>
      </c>
      <c r="D90" s="258" t="s">
        <v>409</v>
      </c>
      <c r="E90" s="247">
        <f>+'Ark1'!D3247</f>
        <v>12</v>
      </c>
      <c r="F90" s="247" t="str">
        <f t="shared" si="61"/>
        <v>Des</v>
      </c>
      <c r="G90" s="247">
        <f>+'Ark1'!Q3247</f>
        <v>0</v>
      </c>
      <c r="H90" s="247">
        <f>+'Ark1'!R3247</f>
        <v>0</v>
      </c>
      <c r="I90" s="248" t="str">
        <f>+IF(H90=0,"",'Ark1'!AG3247)</f>
        <v/>
      </c>
      <c r="J90" s="248" t="str">
        <f>+IF(H90=0,"",'Ark1'!AH3247)</f>
        <v/>
      </c>
      <c r="K90" s="33" t="str">
        <f>+IF(H90=0,"",'Ark1'!U3247)</f>
        <v/>
      </c>
      <c r="L90" s="33"/>
      <c r="M90" s="249" t="str">
        <f>+IF(H90=0,"",'Ark1'!T3247)</f>
        <v/>
      </c>
      <c r="N90" s="248" t="str">
        <f>+IF(H90=0,"",'Ark1'!V3247)</f>
        <v/>
      </c>
      <c r="O90" s="250" t="str">
        <f>+IF(H90=0,"",'Ark1'!W3247)</f>
        <v/>
      </c>
      <c r="P90" s="250" t="str">
        <f>+IF(H90=0,"",'Ark1'!X3247)</f>
        <v/>
      </c>
      <c r="Q90" s="250" t="str">
        <f>+IF(H90=0,"",'Ark1'!Y3247)</f>
        <v/>
      </c>
      <c r="R90" s="250" t="str">
        <f>+IF(H90=0,"",'Ark1'!Z3247)</f>
        <v/>
      </c>
      <c r="S90" s="250" t="str">
        <f>+IF(H90=0,"",'Ark1'!AA3247)</f>
        <v/>
      </c>
      <c r="T90" s="249" t="str">
        <f>+IF(H90=0,"",'Ark1'!AC3247)</f>
        <v/>
      </c>
      <c r="U90" s="250" t="str">
        <f>+IF(H90=0,"",'Ark1'!AE3247)</f>
        <v/>
      </c>
      <c r="V90" s="250" t="str">
        <f t="shared" si="62"/>
        <v/>
      </c>
      <c r="W90" s="248" t="str">
        <f t="shared" si="63"/>
        <v/>
      </c>
      <c r="X90" s="227"/>
      <c r="Y90" s="230"/>
      <c r="AA90" s="30"/>
      <c r="AB90" s="28"/>
      <c r="AC90" s="254"/>
      <c r="AD90" s="29"/>
      <c r="AH90" s="29"/>
    </row>
    <row r="91" spans="1:64" ht="15" customHeight="1">
      <c r="A91" s="227"/>
      <c r="B91" s="227"/>
      <c r="C91" s="227"/>
      <c r="D91" s="227"/>
      <c r="E91" s="227"/>
      <c r="F91" s="227"/>
      <c r="G91" s="227"/>
      <c r="H91" s="227"/>
      <c r="I91" s="228"/>
      <c r="J91" s="228"/>
      <c r="K91" s="227"/>
      <c r="L91" s="490"/>
      <c r="M91" s="227"/>
      <c r="N91" s="227"/>
      <c r="O91" s="229"/>
      <c r="P91" s="229"/>
      <c r="Q91" s="229"/>
      <c r="R91" s="229"/>
      <c r="S91" s="229"/>
      <c r="T91" s="227"/>
      <c r="U91" s="229"/>
      <c r="V91" s="229"/>
      <c r="W91" s="228"/>
      <c r="X91" s="227"/>
      <c r="Y91" s="230"/>
      <c r="AA91" s="30"/>
      <c r="AB91" s="28"/>
      <c r="AC91" s="231"/>
      <c r="AD91" s="29"/>
      <c r="AH91" s="29"/>
      <c r="AZ91" s="243"/>
    </row>
    <row r="92" spans="1:64" ht="15" customHeight="1">
      <c r="A92" s="227"/>
      <c r="B92" s="227"/>
      <c r="C92" s="245" t="s">
        <v>0</v>
      </c>
      <c r="D92" s="227"/>
      <c r="E92" s="286" t="str">
        <f>+D94</f>
        <v>O+</v>
      </c>
      <c r="F92" s="245" t="s">
        <v>597</v>
      </c>
      <c r="G92" s="227"/>
      <c r="H92" s="251">
        <f>SUM(H94:H105)</f>
        <v>16</v>
      </c>
      <c r="I92" s="228"/>
      <c r="J92" s="228"/>
      <c r="K92" s="279">
        <f>+Klasse!L72</f>
        <v>16.270631578947373</v>
      </c>
      <c r="L92" s="279"/>
      <c r="M92" s="227"/>
      <c r="N92" s="227"/>
      <c r="O92" s="229"/>
      <c r="P92" s="229"/>
      <c r="Q92" s="229"/>
      <c r="R92" s="229"/>
      <c r="S92" s="229"/>
      <c r="T92" s="227"/>
      <c r="U92" s="229"/>
      <c r="V92" s="279">
        <f>+K92/C94</f>
        <v>2.7117719298245624</v>
      </c>
      <c r="W92" s="228"/>
      <c r="X92" s="227"/>
      <c r="Y92" s="230"/>
      <c r="AA92" s="30"/>
      <c r="AB92" s="28"/>
      <c r="AC92" s="231"/>
      <c r="AD92" s="29"/>
      <c r="AH92" s="29"/>
      <c r="AZ92" s="243"/>
    </row>
    <row r="93" spans="1:64" ht="15" customHeight="1">
      <c r="A93" s="227"/>
      <c r="B93" s="227"/>
      <c r="C93" s="227"/>
      <c r="D93" s="227"/>
      <c r="E93" s="227"/>
      <c r="F93" s="227"/>
      <c r="G93" s="227"/>
      <c r="H93" s="227"/>
      <c r="I93" s="228"/>
      <c r="J93" s="228"/>
      <c r="K93" s="227"/>
      <c r="L93" s="490"/>
      <c r="M93" s="227"/>
      <c r="N93" s="227"/>
      <c r="O93" s="229"/>
      <c r="P93" s="229"/>
      <c r="Q93" s="229"/>
      <c r="R93" s="229"/>
      <c r="S93" s="229"/>
      <c r="T93" s="227"/>
      <c r="U93" s="229"/>
      <c r="V93" s="229"/>
      <c r="W93" s="229"/>
      <c r="X93" s="229"/>
      <c r="Y93" s="230"/>
      <c r="AA93" s="30"/>
      <c r="AB93" s="28"/>
      <c r="AC93" s="231"/>
      <c r="AD93" s="29"/>
      <c r="AH93" s="29"/>
      <c r="AZ93" s="243">
        <f>1+AZ90</f>
        <v>1</v>
      </c>
      <c r="BA93" s="29">
        <v>20.659867330016564</v>
      </c>
      <c r="BB93" s="29">
        <f t="shared" ref="BB93" si="64">+BA93</f>
        <v>20.659867330016564</v>
      </c>
      <c r="BC93" s="29">
        <f t="shared" ref="BC93" si="65">+BB93</f>
        <v>20.659867330016564</v>
      </c>
      <c r="BD93" s="29">
        <f t="shared" ref="BD93" si="66">+BC93</f>
        <v>20.659867330016564</v>
      </c>
      <c r="BE93" s="29">
        <f t="shared" ref="BE93" si="67">+BD93</f>
        <v>20.659867330016564</v>
      </c>
      <c r="BF93" s="29">
        <f t="shared" ref="BF93" si="68">+BE93</f>
        <v>20.659867330016564</v>
      </c>
      <c r="BG93" s="29">
        <f t="shared" ref="BG93" si="69">+BF93</f>
        <v>20.659867330016564</v>
      </c>
      <c r="BH93" s="29">
        <f t="shared" ref="BH93" si="70">+BG93</f>
        <v>20.659867330016564</v>
      </c>
      <c r="BI93" s="29">
        <f t="shared" ref="BI93" si="71">+BH93</f>
        <v>20.659867330016564</v>
      </c>
      <c r="BJ93" s="29">
        <f t="shared" ref="BJ93" si="72">+BI93</f>
        <v>20.659867330016564</v>
      </c>
      <c r="BK93" s="29">
        <f t="shared" ref="BK93" si="73">+BJ93</f>
        <v>20.659867330016564</v>
      </c>
      <c r="BL93" s="29">
        <f t="shared" ref="BL93" si="74">+BK93</f>
        <v>20.659867330016564</v>
      </c>
    </row>
    <row r="94" spans="1:64" ht="15.6">
      <c r="A94" s="227"/>
      <c r="B94" s="251">
        <f>+'Ark1'!C3248</f>
        <v>2024</v>
      </c>
      <c r="C94" s="29">
        <f>+'Ark1'!L3248</f>
        <v>6</v>
      </c>
      <c r="D94" s="29" t="s">
        <v>32</v>
      </c>
      <c r="E94" s="29">
        <f>+'Ark1'!D3248</f>
        <v>1</v>
      </c>
      <c r="F94" s="29" t="str">
        <f t="shared" ref="F94:F105" si="75">+F79</f>
        <v>Jan</v>
      </c>
      <c r="G94" s="29">
        <f>+'Ark1'!Q3248</f>
        <v>0</v>
      </c>
      <c r="H94" s="29">
        <f>+'Ark1'!R3248</f>
        <v>0</v>
      </c>
      <c r="I94" s="30" t="str">
        <f>+IF(H94=0,"",'Ark1'!AG3248)</f>
        <v/>
      </c>
      <c r="J94" s="30" t="str">
        <f>+IF(H94=0,"",'Ark1'!AH3248)</f>
        <v/>
      </c>
      <c r="K94" s="30" t="str">
        <f>+IF(H94=0,"",'Ark1'!U3248)</f>
        <v/>
      </c>
      <c r="L94" s="30"/>
      <c r="M94" s="28" t="str">
        <f>+IF(H94=0,"",'Ark1'!T3248)</f>
        <v/>
      </c>
      <c r="N94" s="30" t="str">
        <f>+IF(H94=0,"",'Ark1'!V3248)</f>
        <v/>
      </c>
      <c r="O94" s="35" t="str">
        <f>+IF(H94=0,"",'Ark1'!W3248)</f>
        <v/>
      </c>
      <c r="P94" s="35" t="str">
        <f>+IF(H94=0,"",'Ark1'!X3248)</f>
        <v/>
      </c>
      <c r="Q94" s="35" t="str">
        <f>+IF(H94=0,"",'Ark1'!Y3248)</f>
        <v/>
      </c>
      <c r="R94" s="35" t="str">
        <f>+IF(H94=0,"",'Ark1'!Z3248)</f>
        <v/>
      </c>
      <c r="S94" s="35" t="str">
        <f>+IF(H94=0,"",'Ark1'!AA3248)</f>
        <v/>
      </c>
      <c r="T94" s="28" t="str">
        <f>+IF(H94=0,"",'Ark1'!AC3248)</f>
        <v/>
      </c>
      <c r="U94" s="35" t="str">
        <f>+IF(H94=0,"",'Ark1'!AE3248)</f>
        <v/>
      </c>
      <c r="V94" s="35" t="str">
        <f t="shared" ref="V94:V105" si="76">+IF(H94=0,"",+K94/C94)</f>
        <v/>
      </c>
      <c r="W94" s="30" t="str">
        <f t="shared" ref="W94:W105" si="77">+IF(H94=0,"",G94/H94)</f>
        <v/>
      </c>
      <c r="X94" s="227"/>
      <c r="Y94" s="230"/>
      <c r="AA94" s="30"/>
      <c r="AB94" s="28"/>
      <c r="AC94" s="254"/>
      <c r="AD94" s="29"/>
      <c r="AH94" s="29"/>
    </row>
    <row r="95" spans="1:64" ht="15.6">
      <c r="A95" s="227"/>
      <c r="B95" s="251">
        <f>+'Ark1'!C3249</f>
        <v>2024</v>
      </c>
      <c r="C95" s="29">
        <f>+'Ark1'!L3249</f>
        <v>6</v>
      </c>
      <c r="D95" s="29" t="s">
        <v>32</v>
      </c>
      <c r="E95" s="29">
        <f>+'Ark1'!D3249</f>
        <v>2</v>
      </c>
      <c r="F95" s="29" t="str">
        <f t="shared" si="75"/>
        <v>Feb</v>
      </c>
      <c r="G95" s="29">
        <f>+'Ark1'!Q3249</f>
        <v>0</v>
      </c>
      <c r="H95" s="29">
        <f>+'Ark1'!R3249</f>
        <v>0</v>
      </c>
      <c r="I95" s="30" t="str">
        <f>+IF(H95=0,"",'Ark1'!AG3249)</f>
        <v/>
      </c>
      <c r="J95" s="30" t="str">
        <f>+IF(H95=0,"",'Ark1'!AH3249)</f>
        <v/>
      </c>
      <c r="K95" s="30" t="str">
        <f>+IF(H95=0,"",'Ark1'!U3249)</f>
        <v/>
      </c>
      <c r="L95" s="30"/>
      <c r="M95" s="28" t="str">
        <f>+IF(H95=0,"",'Ark1'!T3249)</f>
        <v/>
      </c>
      <c r="N95" s="30" t="str">
        <f>+IF(H95=0,"",'Ark1'!V3249)</f>
        <v/>
      </c>
      <c r="O95" s="35" t="str">
        <f>+IF(H95=0,"",'Ark1'!W3249)</f>
        <v/>
      </c>
      <c r="P95" s="35" t="str">
        <f>+IF(H95=0,"",'Ark1'!X3249)</f>
        <v/>
      </c>
      <c r="Q95" s="35" t="str">
        <f>+IF(H95=0,"",'Ark1'!Y3249)</f>
        <v/>
      </c>
      <c r="R95" s="35" t="str">
        <f>+IF(H95=0,"",'Ark1'!Z3249)</f>
        <v/>
      </c>
      <c r="S95" s="35" t="str">
        <f>+IF(H95=0,"",'Ark1'!AA3249)</f>
        <v/>
      </c>
      <c r="T95" s="28" t="str">
        <f>+IF(H95=0,"",'Ark1'!AC3249)</f>
        <v/>
      </c>
      <c r="U95" s="35" t="str">
        <f>+IF(H95=0,"",'Ark1'!AE3249)</f>
        <v/>
      </c>
      <c r="V95" s="35" t="str">
        <f t="shared" si="76"/>
        <v/>
      </c>
      <c r="W95" s="30" t="str">
        <f t="shared" si="77"/>
        <v/>
      </c>
      <c r="X95" s="227"/>
      <c r="Y95" s="230"/>
      <c r="AA95" s="30"/>
      <c r="AB95" s="28"/>
      <c r="AC95" s="254"/>
      <c r="AD95" s="29"/>
      <c r="AH95" s="29"/>
    </row>
    <row r="96" spans="1:64" ht="15.6">
      <c r="A96" s="227"/>
      <c r="B96" s="251">
        <f>+'Ark1'!C3250</f>
        <v>2024</v>
      </c>
      <c r="C96" s="29">
        <f>+'Ark1'!L3250</f>
        <v>6</v>
      </c>
      <c r="D96" s="29" t="s">
        <v>32</v>
      </c>
      <c r="E96" s="29">
        <f>+'Ark1'!D3250</f>
        <v>3</v>
      </c>
      <c r="F96" s="29" t="str">
        <f t="shared" si="75"/>
        <v>Mar</v>
      </c>
      <c r="G96" s="29">
        <f>+'Ark1'!Q3250</f>
        <v>0</v>
      </c>
      <c r="H96" s="29">
        <f>+'Ark1'!R3250</f>
        <v>0</v>
      </c>
      <c r="I96" s="30" t="str">
        <f>+IF(H96=0,"",'Ark1'!AG3250)</f>
        <v/>
      </c>
      <c r="J96" s="30" t="str">
        <f>+IF(H96=0,"",'Ark1'!AH3250)</f>
        <v/>
      </c>
      <c r="K96" s="30" t="str">
        <f>+IF(H96=0,"",'Ark1'!U3250)</f>
        <v/>
      </c>
      <c r="L96" s="30"/>
      <c r="M96" s="28" t="str">
        <f>+IF(H96=0,"",'Ark1'!T3250)</f>
        <v/>
      </c>
      <c r="N96" s="30" t="str">
        <f>+IF(H96=0,"",'Ark1'!V3250)</f>
        <v/>
      </c>
      <c r="O96" s="35" t="str">
        <f>+IF(H96=0,"",'Ark1'!W3250)</f>
        <v/>
      </c>
      <c r="P96" s="35" t="str">
        <f>+IF(H96=0,"",'Ark1'!X3250)</f>
        <v/>
      </c>
      <c r="Q96" s="35" t="str">
        <f>+IF(H96=0,"",'Ark1'!Y3250)</f>
        <v/>
      </c>
      <c r="R96" s="35" t="str">
        <f>+IF(H96=0,"",'Ark1'!Z3250)</f>
        <v/>
      </c>
      <c r="S96" s="35" t="str">
        <f>+IF(H96=0,"",'Ark1'!AA3250)</f>
        <v/>
      </c>
      <c r="T96" s="28" t="str">
        <f>+IF(H96=0,"",'Ark1'!AC3250)</f>
        <v/>
      </c>
      <c r="U96" s="35" t="str">
        <f>+IF(H96=0,"",'Ark1'!AE3250)</f>
        <v/>
      </c>
      <c r="V96" s="35" t="str">
        <f t="shared" si="76"/>
        <v/>
      </c>
      <c r="W96" s="30" t="str">
        <f t="shared" si="77"/>
        <v/>
      </c>
      <c r="X96" s="227"/>
      <c r="Y96" s="230"/>
      <c r="AA96" s="30"/>
      <c r="AB96" s="28"/>
      <c r="AC96" s="254"/>
      <c r="AD96" s="29"/>
      <c r="AH96" s="29"/>
    </row>
    <row r="97" spans="1:64" ht="15.6">
      <c r="A97" s="227"/>
      <c r="B97" s="251">
        <f>+'Ark1'!C3251</f>
        <v>2024</v>
      </c>
      <c r="C97" s="29">
        <f>+'Ark1'!L3251</f>
        <v>6</v>
      </c>
      <c r="D97" s="29" t="s">
        <v>32</v>
      </c>
      <c r="E97" s="29">
        <f>+'Ark1'!D3251</f>
        <v>4</v>
      </c>
      <c r="F97" s="29" t="str">
        <f t="shared" si="75"/>
        <v>Apr</v>
      </c>
      <c r="G97" s="29">
        <f>+'Ark1'!Q3251</f>
        <v>0</v>
      </c>
      <c r="H97" s="29">
        <f>+'Ark1'!R3251</f>
        <v>0</v>
      </c>
      <c r="I97" s="30" t="str">
        <f>+IF(H97=0,"",'Ark1'!AG3251)</f>
        <v/>
      </c>
      <c r="J97" s="30" t="str">
        <f>+IF(H97=0,"",'Ark1'!AH3251)</f>
        <v/>
      </c>
      <c r="K97" s="30" t="str">
        <f>+IF(H97=0,"",'Ark1'!U3251)</f>
        <v/>
      </c>
      <c r="L97" s="30"/>
      <c r="M97" s="28" t="str">
        <f>+IF(H97=0,"",'Ark1'!T3251)</f>
        <v/>
      </c>
      <c r="N97" s="30" t="str">
        <f>+IF(H97=0,"",'Ark1'!V3251)</f>
        <v/>
      </c>
      <c r="O97" s="35" t="str">
        <f>+IF(H97=0,"",'Ark1'!W3251)</f>
        <v/>
      </c>
      <c r="P97" s="35" t="str">
        <f>+IF(H97=0,"",'Ark1'!X3251)</f>
        <v/>
      </c>
      <c r="Q97" s="35" t="str">
        <f>+IF(H97=0,"",'Ark1'!Y3251)</f>
        <v/>
      </c>
      <c r="R97" s="35" t="str">
        <f>+IF(H97=0,"",'Ark1'!Z3251)</f>
        <v/>
      </c>
      <c r="S97" s="35" t="str">
        <f>+IF(H97=0,"",'Ark1'!AA3251)</f>
        <v/>
      </c>
      <c r="T97" s="28" t="str">
        <f>+IF(H97=0,"",'Ark1'!AC3251)</f>
        <v/>
      </c>
      <c r="U97" s="35" t="str">
        <f>+IF(H97=0,"",'Ark1'!AE3251)</f>
        <v/>
      </c>
      <c r="V97" s="35" t="str">
        <f t="shared" si="76"/>
        <v/>
      </c>
      <c r="W97" s="30" t="str">
        <f t="shared" si="77"/>
        <v/>
      </c>
      <c r="X97" s="227"/>
      <c r="Y97" s="230"/>
      <c r="AA97" s="30"/>
      <c r="AB97" s="28"/>
      <c r="AC97" s="254"/>
      <c r="AD97" s="29"/>
      <c r="AH97" s="29"/>
    </row>
    <row r="98" spans="1:64" ht="15.6">
      <c r="A98" s="227"/>
      <c r="B98" s="251">
        <f>+'Ark1'!C3252</f>
        <v>2024</v>
      </c>
      <c r="C98" s="29">
        <f>+'Ark1'!L3252</f>
        <v>6</v>
      </c>
      <c r="D98" s="29" t="s">
        <v>32</v>
      </c>
      <c r="E98" s="29">
        <f>+'Ark1'!D3252</f>
        <v>5</v>
      </c>
      <c r="F98" s="29" t="str">
        <f t="shared" si="75"/>
        <v>Mai</v>
      </c>
      <c r="G98" s="29">
        <f>+'Ark1'!Q3252</f>
        <v>1</v>
      </c>
      <c r="H98" s="29">
        <f>+'Ark1'!R3252</f>
        <v>1</v>
      </c>
      <c r="I98" s="30">
        <f>+IF(H98=0,"",'Ark1'!AG3252)</f>
        <v>0.16556291390728475</v>
      </c>
      <c r="J98" s="30">
        <f>+IF(H98=0,"",'Ark1'!AH3252)</f>
        <v>8.4571428571428506E-2</v>
      </c>
      <c r="K98" s="30">
        <f>+IF(H98=0,"",'Ark1'!U3252)</f>
        <v>7.4</v>
      </c>
      <c r="L98" s="30"/>
      <c r="M98" s="28">
        <f>+IF(H98=0,"",'Ark1'!T3252)</f>
        <v>3</v>
      </c>
      <c r="N98" s="30">
        <f>+IF(H98=0,"",'Ark1'!V3252)</f>
        <v>0</v>
      </c>
      <c r="O98" s="35">
        <f>+IF(H98=0,"",'Ark1'!W3252)</f>
        <v>0</v>
      </c>
      <c r="P98" s="35">
        <f>+IF(H98=0,"",'Ark1'!X3252)</f>
        <v>0</v>
      </c>
      <c r="Q98" s="35">
        <f>+IF(H98=0,"",'Ark1'!Y3252)</f>
        <v>0</v>
      </c>
      <c r="R98" s="35">
        <f>+IF(H98=0,"",'Ark1'!Z3252)</f>
        <v>0</v>
      </c>
      <c r="S98" s="35">
        <f>+IF(H98=0,"",'Ark1'!AA3252)</f>
        <v>0</v>
      </c>
      <c r="T98" s="28">
        <f>+IF(H98=0,"",'Ark1'!AC3252)</f>
        <v>0</v>
      </c>
      <c r="U98" s="35">
        <f>+IF(H98=0,"",'Ark1'!AE3252)</f>
        <v>0</v>
      </c>
      <c r="V98" s="35">
        <f t="shared" si="76"/>
        <v>1.2333333333333334</v>
      </c>
      <c r="W98" s="30">
        <f t="shared" si="77"/>
        <v>1</v>
      </c>
      <c r="X98" s="227"/>
      <c r="Y98" s="230"/>
      <c r="AA98" s="30"/>
      <c r="AB98" s="28"/>
      <c r="AC98" s="254"/>
      <c r="AD98" s="29"/>
      <c r="AH98" s="29"/>
    </row>
    <row r="99" spans="1:64" ht="15.6">
      <c r="A99" s="227"/>
      <c r="B99" s="251">
        <f>+'Ark1'!C3253</f>
        <v>2024</v>
      </c>
      <c r="C99" s="29">
        <f>+'Ark1'!L3253</f>
        <v>6</v>
      </c>
      <c r="D99" s="29" t="s">
        <v>32</v>
      </c>
      <c r="E99" s="29">
        <f>+'Ark1'!D3253</f>
        <v>6</v>
      </c>
      <c r="F99" s="29" t="str">
        <f t="shared" si="75"/>
        <v>Jun</v>
      </c>
      <c r="G99" s="29">
        <f>+'Ark1'!Q3253</f>
        <v>5</v>
      </c>
      <c r="H99" s="29">
        <f>+'Ark1'!R3253</f>
        <v>10</v>
      </c>
      <c r="I99" s="30">
        <f>+IF(H99=0,"",'Ark1'!AG3253)</f>
        <v>1.0224948875255622</v>
      </c>
      <c r="J99" s="30">
        <f>+IF(H99=0,"",'Ark1'!AH3253)</f>
        <v>0.65979302119801508</v>
      </c>
      <c r="K99" s="30">
        <f>+IF(H99=0,"",'Ark1'!U3253)</f>
        <v>10.29</v>
      </c>
      <c r="L99" s="30"/>
      <c r="M99" s="28">
        <f>+IF(H99=0,"",'Ark1'!T3253)</f>
        <v>3.5</v>
      </c>
      <c r="N99" s="30">
        <f>+IF(H99=0,"",'Ark1'!V3253)</f>
        <v>0</v>
      </c>
      <c r="O99" s="35">
        <f>+IF(H99=0,"",'Ark1'!W3253)</f>
        <v>0</v>
      </c>
      <c r="P99" s="35">
        <f>+IF(H99=0,"",'Ark1'!X3253)</f>
        <v>0</v>
      </c>
      <c r="Q99" s="35">
        <f>+IF(H99=0,"",'Ark1'!Y3253)</f>
        <v>0</v>
      </c>
      <c r="R99" s="35">
        <f>+IF(H99=0,"",'Ark1'!Z3253)</f>
        <v>0</v>
      </c>
      <c r="S99" s="35">
        <f>+IF(H99=0,"",'Ark1'!AA3253)</f>
        <v>2.0062153423797757</v>
      </c>
      <c r="T99" s="28">
        <f>+IF(H99=0,"",'Ark1'!AC3253)</f>
        <v>0.80622577482985502</v>
      </c>
      <c r="U99" s="35">
        <f>+IF(H99=0,"",'Ark1'!AE3253)</f>
        <v>13.29242548062988</v>
      </c>
      <c r="V99" s="35">
        <f t="shared" si="76"/>
        <v>1.7149999999999999</v>
      </c>
      <c r="W99" s="30">
        <f t="shared" si="77"/>
        <v>0.5</v>
      </c>
      <c r="X99" s="227"/>
      <c r="Y99" s="230"/>
      <c r="AA99" s="30"/>
      <c r="AB99" s="28"/>
      <c r="AC99" s="254"/>
      <c r="AD99" s="29"/>
      <c r="AH99" s="29"/>
    </row>
    <row r="100" spans="1:64" ht="15.6">
      <c r="A100" s="227"/>
      <c r="B100" s="251">
        <f>+'Ark1'!C3254</f>
        <v>2024</v>
      </c>
      <c r="C100" s="29">
        <f>+'Ark1'!L3254</f>
        <v>6</v>
      </c>
      <c r="D100" s="29" t="s">
        <v>32</v>
      </c>
      <c r="E100" s="29">
        <f>+'Ark1'!D3254</f>
        <v>7</v>
      </c>
      <c r="F100" s="29" t="str">
        <f t="shared" si="75"/>
        <v>Jul</v>
      </c>
      <c r="G100" s="29">
        <f>+'Ark1'!Q3254</f>
        <v>3</v>
      </c>
      <c r="H100" s="29">
        <f>+'Ark1'!R3254</f>
        <v>5</v>
      </c>
      <c r="I100" s="30">
        <f>+IF(H100=0,"",'Ark1'!AG3254)</f>
        <v>1.8115942028985503</v>
      </c>
      <c r="J100" s="30">
        <f>+IF(H100=0,"",'Ark1'!AH3254)</f>
        <v>1.2135736685108227</v>
      </c>
      <c r="K100" s="30">
        <f>+IF(H100=0,"",'Ark1'!U3254)</f>
        <v>9.5199999999999978</v>
      </c>
      <c r="L100" s="30"/>
      <c r="M100" s="28">
        <f>+IF(H100=0,"",'Ark1'!T3254)</f>
        <v>4</v>
      </c>
      <c r="N100" s="30">
        <f>+IF(H100=0,"",'Ark1'!V3254)</f>
        <v>0</v>
      </c>
      <c r="O100" s="35">
        <f>+IF(H100=0,"",'Ark1'!W3254)</f>
        <v>0</v>
      </c>
      <c r="P100" s="35">
        <f>+IF(H100=0,"",'Ark1'!X3254)</f>
        <v>0</v>
      </c>
      <c r="Q100" s="35">
        <f>+IF(H100=0,"",'Ark1'!Y3254)</f>
        <v>0</v>
      </c>
      <c r="R100" s="35">
        <f>+IF(H100=0,"",'Ark1'!Z3254)</f>
        <v>0</v>
      </c>
      <c r="S100" s="35">
        <f>+IF(H100=0,"",'Ark1'!AA3254)</f>
        <v>0.80845531725630604</v>
      </c>
      <c r="T100" s="28">
        <f>+IF(H100=0,"",'Ark1'!AC3254)</f>
        <v>0.89442719099991597</v>
      </c>
      <c r="U100" s="35">
        <f>+IF(H100=0,"",'Ark1'!AE3254)</f>
        <v>74.678011392625791</v>
      </c>
      <c r="V100" s="35">
        <f t="shared" si="76"/>
        <v>1.5866666666666662</v>
      </c>
      <c r="W100" s="30">
        <f t="shared" si="77"/>
        <v>0.6</v>
      </c>
      <c r="X100" s="227"/>
      <c r="Y100" s="230"/>
      <c r="AA100" s="30"/>
      <c r="AB100" s="28"/>
      <c r="AC100" s="254"/>
      <c r="AD100" s="29"/>
      <c r="AH100" s="29"/>
    </row>
    <row r="101" spans="1:64" ht="15.6">
      <c r="A101" s="227"/>
      <c r="B101" s="251">
        <f>+'Ark1'!C3255</f>
        <v>2024</v>
      </c>
      <c r="C101" s="29">
        <f>+'Ark1'!L3255</f>
        <v>6</v>
      </c>
      <c r="D101" s="29" t="s">
        <v>32</v>
      </c>
      <c r="E101" s="29">
        <f>+'Ark1'!D3255</f>
        <v>8</v>
      </c>
      <c r="F101" s="29" t="str">
        <f t="shared" si="75"/>
        <v>Aug</v>
      </c>
      <c r="G101" s="29">
        <f>+'Ark1'!Q3255</f>
        <v>0</v>
      </c>
      <c r="H101" s="29">
        <f>+'Ark1'!R3255</f>
        <v>0</v>
      </c>
      <c r="I101" s="30" t="str">
        <f>+IF(H101=0,"",'Ark1'!AG3255)</f>
        <v/>
      </c>
      <c r="J101" s="30" t="str">
        <f>+IF(H101=0,"",'Ark1'!AH3255)</f>
        <v/>
      </c>
      <c r="K101" s="30" t="str">
        <f>+IF(H101=0,"",'Ark1'!U3255)</f>
        <v/>
      </c>
      <c r="L101" s="30"/>
      <c r="M101" s="28" t="str">
        <f>+IF(H101=0,"",'Ark1'!T3255)</f>
        <v/>
      </c>
      <c r="N101" s="30" t="str">
        <f>+IF(H101=0,"",'Ark1'!V3255)</f>
        <v/>
      </c>
      <c r="O101" s="35" t="str">
        <f>+IF(H101=0,"",'Ark1'!W3255)</f>
        <v/>
      </c>
      <c r="P101" s="35" t="str">
        <f>+IF(H101=0,"",'Ark1'!X3255)</f>
        <v/>
      </c>
      <c r="Q101" s="35" t="str">
        <f>+IF(H101=0,"",'Ark1'!Y3255)</f>
        <v/>
      </c>
      <c r="R101" s="35" t="str">
        <f>+IF(H101=0,"",'Ark1'!Z3255)</f>
        <v/>
      </c>
      <c r="S101" s="35" t="str">
        <f>+IF(H101=0,"",'Ark1'!AA3255)</f>
        <v/>
      </c>
      <c r="T101" s="28" t="str">
        <f>+IF(H101=0,"",'Ark1'!AC3255)</f>
        <v/>
      </c>
      <c r="U101" s="35" t="str">
        <f>+IF(H101=0,"",'Ark1'!AE3255)</f>
        <v/>
      </c>
      <c r="V101" s="35" t="str">
        <f t="shared" si="76"/>
        <v/>
      </c>
      <c r="W101" s="30" t="str">
        <f t="shared" si="77"/>
        <v/>
      </c>
      <c r="X101" s="227"/>
      <c r="Y101" s="230"/>
      <c r="AA101" s="30"/>
      <c r="AB101" s="28"/>
      <c r="AC101" s="254"/>
      <c r="AD101" s="29"/>
      <c r="AH101" s="29"/>
    </row>
    <row r="102" spans="1:64" ht="15.6">
      <c r="A102" s="227"/>
      <c r="B102" s="251">
        <f>+'Ark1'!C3256</f>
        <v>2024</v>
      </c>
      <c r="C102" s="29">
        <f>+'Ark1'!L3256</f>
        <v>6</v>
      </c>
      <c r="D102" s="29" t="s">
        <v>32</v>
      </c>
      <c r="E102" s="29">
        <f>+'Ark1'!D3256</f>
        <v>9</v>
      </c>
      <c r="F102" s="29" t="str">
        <f t="shared" si="75"/>
        <v>Sep</v>
      </c>
      <c r="G102" s="29">
        <f>+'Ark1'!Q3256</f>
        <v>0</v>
      </c>
      <c r="H102" s="29">
        <f>+'Ark1'!R3256</f>
        <v>0</v>
      </c>
      <c r="I102" s="30" t="str">
        <f>+IF(H102=0,"",'Ark1'!AG3256)</f>
        <v/>
      </c>
      <c r="J102" s="30" t="str">
        <f>+IF(H102=0,"",'Ark1'!AH3256)</f>
        <v/>
      </c>
      <c r="K102" s="30" t="str">
        <f>+IF(H102=0,"",'Ark1'!U3256)</f>
        <v/>
      </c>
      <c r="L102" s="30"/>
      <c r="M102" s="28" t="str">
        <f>+IF(H102=0,"",'Ark1'!T3256)</f>
        <v/>
      </c>
      <c r="N102" s="30" t="str">
        <f>+IF(H102=0,"",'Ark1'!V3256)</f>
        <v/>
      </c>
      <c r="O102" s="35" t="str">
        <f>+IF(H102=0,"",'Ark1'!W3256)</f>
        <v/>
      </c>
      <c r="P102" s="35" t="str">
        <f>+IF(H102=0,"",'Ark1'!X3256)</f>
        <v/>
      </c>
      <c r="Q102" s="35" t="str">
        <f>+IF(H102=0,"",'Ark1'!Y3256)</f>
        <v/>
      </c>
      <c r="R102" s="35" t="str">
        <f>+IF(H102=0,"",'Ark1'!Z3256)</f>
        <v/>
      </c>
      <c r="S102" s="35" t="str">
        <f>+IF(H102=0,"",'Ark1'!AA3256)</f>
        <v/>
      </c>
      <c r="T102" s="28" t="str">
        <f>+IF(H102=0,"",'Ark1'!AC3256)</f>
        <v/>
      </c>
      <c r="U102" s="35" t="str">
        <f>+IF(H102=0,"",'Ark1'!AE3256)</f>
        <v/>
      </c>
      <c r="V102" s="35" t="str">
        <f t="shared" si="76"/>
        <v/>
      </c>
      <c r="W102" s="30" t="str">
        <f t="shared" si="77"/>
        <v/>
      </c>
      <c r="X102" s="227"/>
      <c r="Y102" s="230"/>
      <c r="AA102" s="30"/>
      <c r="AB102" s="28"/>
      <c r="AC102" s="254"/>
      <c r="AD102" s="29"/>
      <c r="AH102" s="29"/>
    </row>
    <row r="103" spans="1:64" ht="15.6">
      <c r="A103" s="227"/>
      <c r="B103" s="251">
        <f>+'Ark1'!C3257</f>
        <v>2024</v>
      </c>
      <c r="C103" s="29">
        <f>+'Ark1'!L3257</f>
        <v>6</v>
      </c>
      <c r="D103" s="29" t="s">
        <v>32</v>
      </c>
      <c r="E103" s="29">
        <f>+'Ark1'!D3257</f>
        <v>10</v>
      </c>
      <c r="F103" s="29" t="str">
        <f t="shared" si="75"/>
        <v>Okt</v>
      </c>
      <c r="G103" s="29">
        <f>+'Ark1'!Q3257</f>
        <v>0</v>
      </c>
      <c r="H103" s="29">
        <f>+'Ark1'!R3257</f>
        <v>0</v>
      </c>
      <c r="I103" s="30" t="str">
        <f>+IF(H103=0,"",'Ark1'!AG3257)</f>
        <v/>
      </c>
      <c r="J103" s="30" t="str">
        <f>+IF(H103=0,"",'Ark1'!AH3257)</f>
        <v/>
      </c>
      <c r="K103" s="30" t="str">
        <f>+IF(H103=0,"",'Ark1'!U3257)</f>
        <v/>
      </c>
      <c r="L103" s="30"/>
      <c r="M103" s="28" t="str">
        <f>+IF(H103=0,"",'Ark1'!T3257)</f>
        <v/>
      </c>
      <c r="N103" s="30" t="str">
        <f>+IF(H103=0,"",'Ark1'!V3257)</f>
        <v/>
      </c>
      <c r="O103" s="35" t="str">
        <f>+IF(H103=0,"",'Ark1'!W3257)</f>
        <v/>
      </c>
      <c r="P103" s="35" t="str">
        <f>+IF(H103=0,"",'Ark1'!X3257)</f>
        <v/>
      </c>
      <c r="Q103" s="35" t="str">
        <f>+IF(H103=0,"",'Ark1'!Y3257)</f>
        <v/>
      </c>
      <c r="R103" s="35" t="str">
        <f>+IF(H103=0,"",'Ark1'!Z3257)</f>
        <v/>
      </c>
      <c r="S103" s="35" t="str">
        <f>+IF(H103=0,"",'Ark1'!AA3257)</f>
        <v/>
      </c>
      <c r="T103" s="28" t="str">
        <f>+IF(H103=0,"",'Ark1'!AC3257)</f>
        <v/>
      </c>
      <c r="U103" s="35" t="str">
        <f>+IF(H103=0,"",'Ark1'!AE3257)</f>
        <v/>
      </c>
      <c r="V103" s="35" t="str">
        <f t="shared" si="76"/>
        <v/>
      </c>
      <c r="W103" s="30" t="str">
        <f t="shared" si="77"/>
        <v/>
      </c>
      <c r="X103" s="227"/>
      <c r="Y103" s="230"/>
      <c r="AA103" s="30"/>
      <c r="AB103" s="28"/>
      <c r="AC103" s="254"/>
      <c r="AD103" s="29"/>
      <c r="AH103" s="29"/>
    </row>
    <row r="104" spans="1:64" ht="15.6">
      <c r="A104" s="227"/>
      <c r="B104" s="251">
        <f>+'Ark1'!C3258</f>
        <v>2024</v>
      </c>
      <c r="C104" s="29">
        <f>+'Ark1'!L3258</f>
        <v>6</v>
      </c>
      <c r="D104" s="29" t="s">
        <v>32</v>
      </c>
      <c r="E104" s="29">
        <f>+'Ark1'!D3258</f>
        <v>11</v>
      </c>
      <c r="F104" s="29" t="str">
        <f t="shared" si="75"/>
        <v>Nov</v>
      </c>
      <c r="G104" s="29">
        <f>+'Ark1'!Q3258</f>
        <v>0</v>
      </c>
      <c r="H104" s="29">
        <f>+'Ark1'!R3258</f>
        <v>0</v>
      </c>
      <c r="I104" s="30" t="str">
        <f>+IF(H104=0,"",'Ark1'!AG3258)</f>
        <v/>
      </c>
      <c r="J104" s="30" t="str">
        <f>+IF(H104=0,"",'Ark1'!AH3258)</f>
        <v/>
      </c>
      <c r="K104" s="30" t="str">
        <f>+IF(H104=0,"",'Ark1'!U3258)</f>
        <v/>
      </c>
      <c r="L104" s="30"/>
      <c r="M104" s="28" t="str">
        <f>+IF(H104=0,"",'Ark1'!T3258)</f>
        <v/>
      </c>
      <c r="N104" s="30" t="str">
        <f>+IF(H104=0,"",'Ark1'!V3258)</f>
        <v/>
      </c>
      <c r="O104" s="35" t="str">
        <f>+IF(H104=0,"",'Ark1'!W3258)</f>
        <v/>
      </c>
      <c r="P104" s="35" t="str">
        <f>+IF(H104=0,"",'Ark1'!X3258)</f>
        <v/>
      </c>
      <c r="Q104" s="35" t="str">
        <f>+IF(H104=0,"",'Ark1'!Y3258)</f>
        <v/>
      </c>
      <c r="R104" s="35" t="str">
        <f>+IF(H104=0,"",'Ark1'!Z3258)</f>
        <v/>
      </c>
      <c r="S104" s="35" t="str">
        <f>+IF(H104=0,"",'Ark1'!AA3258)</f>
        <v/>
      </c>
      <c r="T104" s="28" t="str">
        <f>+IF(H104=0,"",'Ark1'!AC3258)</f>
        <v/>
      </c>
      <c r="U104" s="35" t="str">
        <f>+IF(H104=0,"",'Ark1'!AE3258)</f>
        <v/>
      </c>
      <c r="V104" s="35" t="str">
        <f t="shared" si="76"/>
        <v/>
      </c>
      <c r="W104" s="30" t="str">
        <f t="shared" si="77"/>
        <v/>
      </c>
      <c r="X104" s="227"/>
      <c r="Y104" s="230"/>
      <c r="AA104" s="30"/>
      <c r="AB104" s="28"/>
      <c r="AC104" s="254"/>
      <c r="AD104" s="29"/>
      <c r="AH104" s="29"/>
    </row>
    <row r="105" spans="1:64" ht="15.6">
      <c r="A105" s="227"/>
      <c r="B105" s="251">
        <f>+'Ark1'!C3259</f>
        <v>2024</v>
      </c>
      <c r="C105" s="29">
        <f>+'Ark1'!L3259</f>
        <v>6</v>
      </c>
      <c r="D105" s="29" t="s">
        <v>32</v>
      </c>
      <c r="E105" s="29">
        <f>+'Ark1'!D3259</f>
        <v>12</v>
      </c>
      <c r="F105" s="29" t="str">
        <f t="shared" si="75"/>
        <v>Des</v>
      </c>
      <c r="G105" s="29">
        <f>+'Ark1'!Q3259</f>
        <v>0</v>
      </c>
      <c r="H105" s="29">
        <f>+'Ark1'!R3259</f>
        <v>0</v>
      </c>
      <c r="I105" s="30" t="str">
        <f>+IF(H105=0,"",'Ark1'!AG3259)</f>
        <v/>
      </c>
      <c r="J105" s="30" t="str">
        <f>+IF(H105=0,"",'Ark1'!AH3259)</f>
        <v/>
      </c>
      <c r="K105" s="30" t="str">
        <f>+IF(H105=0,"",'Ark1'!U3259)</f>
        <v/>
      </c>
      <c r="L105" s="30"/>
      <c r="M105" s="28" t="str">
        <f>+IF(H105=0,"",'Ark1'!T3259)</f>
        <v/>
      </c>
      <c r="N105" s="30" t="str">
        <f>+IF(H105=0,"",'Ark1'!V3259)</f>
        <v/>
      </c>
      <c r="O105" s="35" t="str">
        <f>+IF(H105=0,"",'Ark1'!W3259)</f>
        <v/>
      </c>
      <c r="P105" s="35" t="str">
        <f>+IF(H105=0,"",'Ark1'!X3259)</f>
        <v/>
      </c>
      <c r="Q105" s="35" t="str">
        <f>+IF(H105=0,"",'Ark1'!Y3259)</f>
        <v/>
      </c>
      <c r="R105" s="35" t="str">
        <f>+IF(H105=0,"",'Ark1'!Z3259)</f>
        <v/>
      </c>
      <c r="S105" s="35" t="str">
        <f>+IF(H105=0,"",'Ark1'!AA3259)</f>
        <v/>
      </c>
      <c r="T105" s="28" t="str">
        <f>+IF(H105=0,"",'Ark1'!AC3259)</f>
        <v/>
      </c>
      <c r="U105" s="35" t="str">
        <f>+IF(H105=0,"",'Ark1'!AE3259)</f>
        <v/>
      </c>
      <c r="V105" s="35" t="str">
        <f t="shared" si="76"/>
        <v/>
      </c>
      <c r="W105" s="30" t="str">
        <f t="shared" si="77"/>
        <v/>
      </c>
      <c r="X105" s="227"/>
      <c r="Y105" s="230"/>
      <c r="AA105" s="30"/>
      <c r="AB105" s="28"/>
      <c r="AC105" s="254"/>
      <c r="AD105" s="29"/>
      <c r="AH105" s="29"/>
    </row>
    <row r="106" spans="1:64" ht="15" customHeight="1">
      <c r="A106" s="227"/>
      <c r="B106" s="227"/>
      <c r="C106" s="227"/>
      <c r="D106" s="227"/>
      <c r="E106" s="227"/>
      <c r="F106" s="227"/>
      <c r="G106" s="227"/>
      <c r="H106" s="227"/>
      <c r="I106" s="228"/>
      <c r="J106" s="228"/>
      <c r="K106" s="227"/>
      <c r="L106" s="490"/>
      <c r="M106" s="227"/>
      <c r="N106" s="227"/>
      <c r="O106" s="229"/>
      <c r="P106" s="229"/>
      <c r="Q106" s="229"/>
      <c r="R106" s="229"/>
      <c r="S106" s="229"/>
      <c r="T106" s="227"/>
      <c r="U106" s="229"/>
      <c r="V106" s="229"/>
      <c r="W106" s="228"/>
      <c r="X106" s="227"/>
      <c r="Y106" s="230"/>
      <c r="AA106" s="30"/>
      <c r="AB106" s="28"/>
      <c r="AC106" s="231"/>
      <c r="AD106" s="29"/>
      <c r="AH106" s="29"/>
      <c r="AZ106" s="243"/>
    </row>
    <row r="107" spans="1:64" ht="15" customHeight="1">
      <c r="A107" s="227"/>
      <c r="B107" s="227"/>
      <c r="C107" s="245" t="s">
        <v>0</v>
      </c>
      <c r="D107" s="227"/>
      <c r="E107" s="286" t="str">
        <f>+D109</f>
        <v>R-</v>
      </c>
      <c r="F107" s="245" t="s">
        <v>597</v>
      </c>
      <c r="G107" s="227"/>
      <c r="H107" s="251">
        <f>SUM(H109:H120)</f>
        <v>61</v>
      </c>
      <c r="I107" s="228"/>
      <c r="J107" s="228"/>
      <c r="K107" s="279">
        <f>+Klasse!L90</f>
        <v>0</v>
      </c>
      <c r="L107" s="279"/>
      <c r="M107" s="227"/>
      <c r="N107" s="227"/>
      <c r="O107" s="229"/>
      <c r="P107" s="229"/>
      <c r="Q107" s="229"/>
      <c r="R107" s="229"/>
      <c r="S107" s="229"/>
      <c r="T107" s="227"/>
      <c r="U107" s="229"/>
      <c r="V107" s="279">
        <f>+K107/C109</f>
        <v>0</v>
      </c>
      <c r="W107" s="228"/>
      <c r="X107" s="227"/>
      <c r="Y107" s="230"/>
      <c r="AA107" s="30"/>
      <c r="AB107" s="28"/>
      <c r="AC107" s="231"/>
      <c r="AD107" s="29"/>
      <c r="AH107" s="29"/>
      <c r="AZ107" s="243"/>
    </row>
    <row r="108" spans="1:64" ht="15" customHeight="1">
      <c r="A108" s="227"/>
      <c r="B108" s="227"/>
      <c r="C108" s="227"/>
      <c r="D108" s="227"/>
      <c r="E108" s="227"/>
      <c r="F108" s="227"/>
      <c r="G108" s="227"/>
      <c r="H108" s="227"/>
      <c r="I108" s="228"/>
      <c r="J108" s="228"/>
      <c r="K108" s="227"/>
      <c r="L108" s="490"/>
      <c r="M108" s="227"/>
      <c r="N108" s="227"/>
      <c r="O108" s="229"/>
      <c r="P108" s="229"/>
      <c r="Q108" s="229"/>
      <c r="R108" s="229"/>
      <c r="S108" s="229"/>
      <c r="T108" s="227"/>
      <c r="U108" s="229"/>
      <c r="V108" s="229"/>
      <c r="W108" s="229"/>
      <c r="X108" s="229"/>
      <c r="Y108" s="230"/>
      <c r="AA108" s="30"/>
      <c r="AB108" s="28"/>
      <c r="AC108" s="231"/>
      <c r="AD108" s="29"/>
      <c r="AH108" s="29"/>
      <c r="AZ108" s="243">
        <f>1+AZ105</f>
        <v>1</v>
      </c>
      <c r="BA108" s="29">
        <v>20.659867330016564</v>
      </c>
      <c r="BB108" s="29">
        <f t="shared" ref="BB108" si="78">+BA108</f>
        <v>20.659867330016564</v>
      </c>
      <c r="BC108" s="29">
        <f t="shared" ref="BC108" si="79">+BB108</f>
        <v>20.659867330016564</v>
      </c>
      <c r="BD108" s="29">
        <f t="shared" ref="BD108" si="80">+BC108</f>
        <v>20.659867330016564</v>
      </c>
      <c r="BE108" s="29">
        <f t="shared" ref="BE108" si="81">+BD108</f>
        <v>20.659867330016564</v>
      </c>
      <c r="BF108" s="29">
        <f t="shared" ref="BF108" si="82">+BE108</f>
        <v>20.659867330016564</v>
      </c>
      <c r="BG108" s="29">
        <f t="shared" ref="BG108" si="83">+BF108</f>
        <v>20.659867330016564</v>
      </c>
      <c r="BH108" s="29">
        <f t="shared" ref="BH108" si="84">+BG108</f>
        <v>20.659867330016564</v>
      </c>
      <c r="BI108" s="29">
        <f t="shared" ref="BI108" si="85">+BH108</f>
        <v>20.659867330016564</v>
      </c>
      <c r="BJ108" s="29">
        <f t="shared" ref="BJ108" si="86">+BI108</f>
        <v>20.659867330016564</v>
      </c>
      <c r="BK108" s="29">
        <f t="shared" ref="BK108" si="87">+BJ108</f>
        <v>20.659867330016564</v>
      </c>
      <c r="BL108" s="29">
        <f t="shared" ref="BL108" si="88">+BK108</f>
        <v>20.659867330016564</v>
      </c>
    </row>
    <row r="109" spans="1:64" ht="15.6">
      <c r="A109" s="227"/>
      <c r="B109" s="251">
        <f>+'Ark1'!C3260</f>
        <v>2024</v>
      </c>
      <c r="C109" s="247">
        <f>+'Ark1'!L3260</f>
        <v>7</v>
      </c>
      <c r="D109" s="247" t="s">
        <v>33</v>
      </c>
      <c r="E109" s="247">
        <f>+'Ark1'!D3260</f>
        <v>1</v>
      </c>
      <c r="F109" s="247" t="str">
        <f t="shared" ref="F109:F120" si="89">+F94</f>
        <v>Jan</v>
      </c>
      <c r="G109" s="247">
        <f>+'Ark1'!Q3260</f>
        <v>0</v>
      </c>
      <c r="H109" s="247">
        <f>+'Ark1'!R3260</f>
        <v>0</v>
      </c>
      <c r="I109" s="248" t="str">
        <f>+IF(H109=0,"",'Ark1'!AG3260)</f>
        <v/>
      </c>
      <c r="J109" s="248" t="str">
        <f>+IF(H109=0,"",'Ark1'!AH3260)</f>
        <v/>
      </c>
      <c r="K109" s="248" t="str">
        <f>+IF(H109=0,"",'Ark1'!U3260)</f>
        <v/>
      </c>
      <c r="L109" s="248"/>
      <c r="M109" s="249" t="str">
        <f>+IF(H109=0,"",'Ark1'!T3260)</f>
        <v/>
      </c>
      <c r="N109" s="248" t="str">
        <f>+IF(H109=0,"",'Ark1'!V3260)</f>
        <v/>
      </c>
      <c r="O109" s="250" t="str">
        <f>+IF(H109=0,"",'Ark1'!W3260)</f>
        <v/>
      </c>
      <c r="P109" s="250" t="str">
        <f>+IF(H109=0,"",'Ark1'!X3260)</f>
        <v/>
      </c>
      <c r="Q109" s="250" t="str">
        <f>+IF(H109=0,"",'Ark1'!Y3260)</f>
        <v/>
      </c>
      <c r="R109" s="250" t="str">
        <f>+IF(H109=0,"",'Ark1'!Z3260)</f>
        <v/>
      </c>
      <c r="S109" s="250" t="str">
        <f>+IF(H109=0,"",'Ark1'!AA3260)</f>
        <v/>
      </c>
      <c r="T109" s="249" t="str">
        <f>+IF(H109=0,"",'Ark1'!AC3260)</f>
        <v/>
      </c>
      <c r="U109" s="250" t="str">
        <f>+IF(H109=0,"",'Ark1'!AE3260)</f>
        <v/>
      </c>
      <c r="V109" s="250" t="str">
        <f t="shared" ref="V109:V120" si="90">+IF(H109=0,"",+K109/C109)</f>
        <v/>
      </c>
      <c r="W109" s="248" t="str">
        <f t="shared" ref="W109:W120" si="91">+IF(H109=0,"",G109/H109)</f>
        <v/>
      </c>
      <c r="X109" s="227"/>
      <c r="Y109" s="230"/>
      <c r="AA109" s="30"/>
      <c r="AB109" s="28"/>
      <c r="AC109" s="254"/>
      <c r="AD109" s="29"/>
      <c r="AH109" s="29"/>
    </row>
    <row r="110" spans="1:64" ht="15.6">
      <c r="A110" s="227"/>
      <c r="B110" s="251">
        <f>+'Ark1'!C3261</f>
        <v>2024</v>
      </c>
      <c r="C110" s="247">
        <f>+'Ark1'!L3261</f>
        <v>7</v>
      </c>
      <c r="D110" s="247" t="s">
        <v>33</v>
      </c>
      <c r="E110" s="247">
        <f>+'Ark1'!D3261</f>
        <v>2</v>
      </c>
      <c r="F110" s="247" t="str">
        <f t="shared" si="89"/>
        <v>Feb</v>
      </c>
      <c r="G110" s="247">
        <f>+'Ark1'!Q3261</f>
        <v>0</v>
      </c>
      <c r="H110" s="247">
        <f>+'Ark1'!R3261</f>
        <v>0</v>
      </c>
      <c r="I110" s="248" t="str">
        <f>+IF(H110=0,"",'Ark1'!AG3261)</f>
        <v/>
      </c>
      <c r="J110" s="248" t="str">
        <f>+IF(H110=0,"",'Ark1'!AH3261)</f>
        <v/>
      </c>
      <c r="K110" s="248" t="str">
        <f>+IF(H110=0,"",'Ark1'!U3261)</f>
        <v/>
      </c>
      <c r="L110" s="248"/>
      <c r="M110" s="249" t="str">
        <f>+IF(H110=0,"",'Ark1'!T3261)</f>
        <v/>
      </c>
      <c r="N110" s="248" t="str">
        <f>+IF(H110=0,"",'Ark1'!V3261)</f>
        <v/>
      </c>
      <c r="O110" s="250" t="str">
        <f>+IF(H110=0,"",'Ark1'!W3261)</f>
        <v/>
      </c>
      <c r="P110" s="250" t="str">
        <f>+IF(H110=0,"",'Ark1'!X3261)</f>
        <v/>
      </c>
      <c r="Q110" s="250" t="str">
        <f>+IF(H110=0,"",'Ark1'!Y3261)</f>
        <v/>
      </c>
      <c r="R110" s="250" t="str">
        <f>+IF(H110=0,"",'Ark1'!Z3261)</f>
        <v/>
      </c>
      <c r="S110" s="250" t="str">
        <f>+IF(H110=0,"",'Ark1'!AA3261)</f>
        <v/>
      </c>
      <c r="T110" s="249" t="str">
        <f>+IF(H110=0,"",'Ark1'!AC3261)</f>
        <v/>
      </c>
      <c r="U110" s="250" t="str">
        <f>+IF(H110=0,"",'Ark1'!AE3261)</f>
        <v/>
      </c>
      <c r="V110" s="250" t="str">
        <f t="shared" si="90"/>
        <v/>
      </c>
      <c r="W110" s="248" t="str">
        <f t="shared" si="91"/>
        <v/>
      </c>
      <c r="X110" s="227"/>
      <c r="Y110" s="230"/>
      <c r="AA110" s="30"/>
      <c r="AB110" s="28"/>
      <c r="AC110" s="254"/>
      <c r="AD110" s="29"/>
      <c r="AH110" s="29"/>
    </row>
    <row r="111" spans="1:64" ht="15.6">
      <c r="A111" s="227"/>
      <c r="B111" s="251">
        <f>+'Ark1'!C3262</f>
        <v>2024</v>
      </c>
      <c r="C111" s="247">
        <f>+'Ark1'!L3262</f>
        <v>7</v>
      </c>
      <c r="D111" s="247" t="s">
        <v>33</v>
      </c>
      <c r="E111" s="247">
        <f>+'Ark1'!D3262</f>
        <v>3</v>
      </c>
      <c r="F111" s="247" t="str">
        <f t="shared" si="89"/>
        <v>Mar</v>
      </c>
      <c r="G111" s="247">
        <f>+'Ark1'!Q3262</f>
        <v>0</v>
      </c>
      <c r="H111" s="247">
        <f>+'Ark1'!R3262</f>
        <v>0</v>
      </c>
      <c r="I111" s="248" t="str">
        <f>+IF(H111=0,"",'Ark1'!AG3262)</f>
        <v/>
      </c>
      <c r="J111" s="248" t="str">
        <f>+IF(H111=0,"",'Ark1'!AH3262)</f>
        <v/>
      </c>
      <c r="K111" s="248" t="str">
        <f>+IF(H111=0,"",'Ark1'!U3262)</f>
        <v/>
      </c>
      <c r="L111" s="248"/>
      <c r="M111" s="249" t="str">
        <f>+IF(H111=0,"",'Ark1'!T3262)</f>
        <v/>
      </c>
      <c r="N111" s="248" t="str">
        <f>+IF(H111=0,"",'Ark1'!V3262)</f>
        <v/>
      </c>
      <c r="O111" s="250" t="str">
        <f>+IF(H111=0,"",'Ark1'!W3262)</f>
        <v/>
      </c>
      <c r="P111" s="250" t="str">
        <f>+IF(H111=0,"",'Ark1'!X3262)</f>
        <v/>
      </c>
      <c r="Q111" s="250" t="str">
        <f>+IF(H111=0,"",'Ark1'!Y3262)</f>
        <v/>
      </c>
      <c r="R111" s="250" t="str">
        <f>+IF(H111=0,"",'Ark1'!Z3262)</f>
        <v/>
      </c>
      <c r="S111" s="250" t="str">
        <f>+IF(H111=0,"",'Ark1'!AA3262)</f>
        <v/>
      </c>
      <c r="T111" s="249" t="str">
        <f>+IF(H111=0,"",'Ark1'!AC3262)</f>
        <v/>
      </c>
      <c r="U111" s="250" t="str">
        <f>+IF(H111=0,"",'Ark1'!AE3262)</f>
        <v/>
      </c>
      <c r="V111" s="250" t="str">
        <f t="shared" si="90"/>
        <v/>
      </c>
      <c r="W111" s="248" t="str">
        <f t="shared" si="91"/>
        <v/>
      </c>
      <c r="X111" s="227"/>
      <c r="Y111" s="230"/>
      <c r="AA111" s="30"/>
      <c r="AB111" s="28"/>
      <c r="AC111" s="254"/>
      <c r="AD111" s="29"/>
      <c r="AH111" s="29"/>
    </row>
    <row r="112" spans="1:64" ht="15.6">
      <c r="A112" s="227"/>
      <c r="B112" s="251">
        <f>+'Ark1'!C3263</f>
        <v>2024</v>
      </c>
      <c r="C112" s="247">
        <f>+'Ark1'!L3263</f>
        <v>7</v>
      </c>
      <c r="D112" s="247" t="s">
        <v>33</v>
      </c>
      <c r="E112" s="247">
        <f>+'Ark1'!D3263</f>
        <v>4</v>
      </c>
      <c r="F112" s="247" t="str">
        <f t="shared" si="89"/>
        <v>Apr</v>
      </c>
      <c r="G112" s="247">
        <f>+'Ark1'!Q3263</f>
        <v>1</v>
      </c>
      <c r="H112" s="247">
        <f>+'Ark1'!R3263</f>
        <v>1</v>
      </c>
      <c r="I112" s="248">
        <f>+IF(H112=0,"",'Ark1'!AG3263)</f>
        <v>3.0303030303030303</v>
      </c>
      <c r="J112" s="248">
        <f>+IF(H112=0,"",'Ark1'!AH3263)</f>
        <v>3.0736989172197005</v>
      </c>
      <c r="K112" s="248">
        <f>+IF(H112=0,"",'Ark1'!U3263)</f>
        <v>17.600000000000001</v>
      </c>
      <c r="L112" s="248"/>
      <c r="M112" s="249">
        <f>+IF(H112=0,"",'Ark1'!T3263)</f>
        <v>7</v>
      </c>
      <c r="N112" s="248">
        <f>+IF(H112=0,"",'Ark1'!V3263)</f>
        <v>0</v>
      </c>
      <c r="O112" s="250">
        <f>+IF(H112=0,"",'Ark1'!W3263)</f>
        <v>0</v>
      </c>
      <c r="P112" s="250">
        <f>+IF(H112=0,"",'Ark1'!X3263)</f>
        <v>100</v>
      </c>
      <c r="Q112" s="250">
        <f>+IF(H112=0,"",'Ark1'!Y3263)</f>
        <v>0</v>
      </c>
      <c r="R112" s="250">
        <f>+IF(H112=0,"",'Ark1'!Z3263)</f>
        <v>0</v>
      </c>
      <c r="S112" s="250">
        <f>+IF(H112=0,"",'Ark1'!AA3263)</f>
        <v>0</v>
      </c>
      <c r="T112" s="249">
        <f>+IF(H112=0,"",'Ark1'!AC3263)</f>
        <v>0</v>
      </c>
      <c r="U112" s="250">
        <f>+IF(H112=0,"",'Ark1'!AE3263)</f>
        <v>0</v>
      </c>
      <c r="V112" s="250">
        <f t="shared" si="90"/>
        <v>2.5142857142857147</v>
      </c>
      <c r="W112" s="248">
        <f t="shared" si="91"/>
        <v>1</v>
      </c>
      <c r="X112" s="227"/>
      <c r="Y112" s="28"/>
      <c r="AA112" s="30"/>
      <c r="AB112" s="28"/>
      <c r="AC112" s="29"/>
      <c r="AD112" s="29"/>
      <c r="AH112" s="29"/>
    </row>
    <row r="113" spans="1:64" ht="15.6">
      <c r="A113" s="227"/>
      <c r="B113" s="251">
        <f>+'Ark1'!C3264</f>
        <v>2024</v>
      </c>
      <c r="C113" s="247">
        <f>+'Ark1'!L3264</f>
        <v>7</v>
      </c>
      <c r="D113" s="247" t="s">
        <v>33</v>
      </c>
      <c r="E113" s="247">
        <f>+'Ark1'!D3264</f>
        <v>5</v>
      </c>
      <c r="F113" s="247" t="str">
        <f t="shared" si="89"/>
        <v>Mai</v>
      </c>
      <c r="G113" s="247">
        <f>+'Ark1'!Q3264</f>
        <v>5</v>
      </c>
      <c r="H113" s="247">
        <f>+'Ark1'!R3264</f>
        <v>10</v>
      </c>
      <c r="I113" s="248">
        <f>+IF(H113=0,"",'Ark1'!AG3264)</f>
        <v>1.6556291390728475</v>
      </c>
      <c r="J113" s="248">
        <f>+IF(H113=0,"",'Ark1'!AH3264)</f>
        <v>1.2022857142857133</v>
      </c>
      <c r="K113" s="248">
        <f>+IF(H113=0,"",'Ark1'!U3264)</f>
        <v>10.52</v>
      </c>
      <c r="L113" s="248"/>
      <c r="M113" s="249">
        <f>+IF(H113=0,"",'Ark1'!T3264)</f>
        <v>4.9000000000000004</v>
      </c>
      <c r="N113" s="248">
        <f>+IF(H113=0,"",'Ark1'!V3264)</f>
        <v>0</v>
      </c>
      <c r="O113" s="250">
        <f>+IF(H113=0,"",'Ark1'!W3264)</f>
        <v>0</v>
      </c>
      <c r="P113" s="250">
        <f>+IF(H113=0,"",'Ark1'!X3264)</f>
        <v>0</v>
      </c>
      <c r="Q113" s="250">
        <f>+IF(H113=0,"",'Ark1'!Y3264)</f>
        <v>0</v>
      </c>
      <c r="R113" s="250">
        <f>+IF(H113=0,"",'Ark1'!Z3264)</f>
        <v>0</v>
      </c>
      <c r="S113" s="250">
        <f>+IF(H113=0,"",'Ark1'!AA3264)</f>
        <v>1.2718490476467776</v>
      </c>
      <c r="T113" s="249">
        <f>+IF(H113=0,"",'Ark1'!AC3264)</f>
        <v>0.69999999999999618</v>
      </c>
      <c r="U113" s="250">
        <f>+IF(H113=0,"",'Ark1'!AE3264)</f>
        <v>66.494863307800244</v>
      </c>
      <c r="V113" s="250">
        <f t="shared" si="90"/>
        <v>1.5028571428571429</v>
      </c>
      <c r="W113" s="248">
        <f t="shared" si="91"/>
        <v>0.5</v>
      </c>
      <c r="X113" s="227"/>
      <c r="Y113" s="231"/>
      <c r="AA113" s="30"/>
      <c r="AB113" s="28"/>
      <c r="AC113" s="254"/>
      <c r="AD113" s="29"/>
      <c r="AH113" s="29"/>
    </row>
    <row r="114" spans="1:64" ht="15.6">
      <c r="A114" s="227"/>
      <c r="B114" s="251">
        <f>+'Ark1'!C3265</f>
        <v>2024</v>
      </c>
      <c r="C114" s="247">
        <f>+'Ark1'!L3265</f>
        <v>7</v>
      </c>
      <c r="D114" s="247" t="s">
        <v>33</v>
      </c>
      <c r="E114" s="247">
        <f>+'Ark1'!D3265</f>
        <v>6</v>
      </c>
      <c r="F114" s="247" t="str">
        <f t="shared" si="89"/>
        <v>Jun</v>
      </c>
      <c r="G114" s="247">
        <f>+'Ark1'!Q3265</f>
        <v>16</v>
      </c>
      <c r="H114" s="247">
        <f>+'Ark1'!R3265</f>
        <v>40</v>
      </c>
      <c r="I114" s="248">
        <f>+IF(H114=0,"",'Ark1'!AG3265)</f>
        <v>4.0899795501022487</v>
      </c>
      <c r="J114" s="248">
        <f>+IF(H114=0,"",'Ark1'!AH3265)</f>
        <v>3.6073814744995447</v>
      </c>
      <c r="K114" s="248">
        <f>+IF(H114=0,"",'Ark1'!U3265)</f>
        <v>14.065</v>
      </c>
      <c r="L114" s="248"/>
      <c r="M114" s="249">
        <f>+IF(H114=0,"",'Ark1'!T3265)</f>
        <v>5.375</v>
      </c>
      <c r="N114" s="248">
        <f>+IF(H114=0,"",'Ark1'!V3265)</f>
        <v>0</v>
      </c>
      <c r="O114" s="250">
        <f>+IF(H114=0,"",'Ark1'!W3265)</f>
        <v>0</v>
      </c>
      <c r="P114" s="250">
        <f>+IF(H114=0,"",'Ark1'!X3265)</f>
        <v>27.5</v>
      </c>
      <c r="Q114" s="250">
        <f>+IF(H114=0,"",'Ark1'!Y3265)</f>
        <v>2.5</v>
      </c>
      <c r="R114" s="250">
        <f>+IF(H114=0,"",'Ark1'!Z3265)</f>
        <v>0</v>
      </c>
      <c r="S114" s="250">
        <f>+IF(H114=0,"",'Ark1'!AA3265)</f>
        <v>3.3653788791159842</v>
      </c>
      <c r="T114" s="249">
        <f>+IF(H114=0,"",'Ark1'!AC3265)</f>
        <v>1.3543910070581535</v>
      </c>
      <c r="U114" s="250">
        <f>+IF(H114=0,"",'Ark1'!AE3265)</f>
        <v>40.491646623853327</v>
      </c>
      <c r="V114" s="250">
        <f t="shared" si="90"/>
        <v>2.0092857142857143</v>
      </c>
      <c r="W114" s="248">
        <f t="shared" si="91"/>
        <v>0.4</v>
      </c>
      <c r="X114" s="227"/>
      <c r="Y114" s="28"/>
      <c r="AA114" s="30"/>
      <c r="AB114" s="28"/>
      <c r="AC114" s="29"/>
      <c r="AD114" s="29"/>
      <c r="AH114" s="29"/>
    </row>
    <row r="115" spans="1:64" ht="15.6">
      <c r="A115" s="227"/>
      <c r="B115" s="251">
        <f>+'Ark1'!C3266</f>
        <v>2024</v>
      </c>
      <c r="C115" s="247">
        <f>+'Ark1'!L3266</f>
        <v>7</v>
      </c>
      <c r="D115" s="247" t="s">
        <v>33</v>
      </c>
      <c r="E115" s="247">
        <f>+'Ark1'!D3266</f>
        <v>7</v>
      </c>
      <c r="F115" s="247" t="str">
        <f t="shared" si="89"/>
        <v>Jul</v>
      </c>
      <c r="G115" s="247">
        <f>+'Ark1'!Q3266</f>
        <v>6</v>
      </c>
      <c r="H115" s="247">
        <f>+'Ark1'!R3266</f>
        <v>10</v>
      </c>
      <c r="I115" s="248">
        <f>+IF(H115=0,"",'Ark1'!AG3266)</f>
        <v>3.6231884057971007</v>
      </c>
      <c r="J115" s="248">
        <f>+IF(H115=0,"",'Ark1'!AH3266)</f>
        <v>2.9243046171888949</v>
      </c>
      <c r="K115" s="248">
        <f>+IF(H115=0,"",'Ark1'!U3266)</f>
        <v>11.47</v>
      </c>
      <c r="L115" s="248"/>
      <c r="M115" s="249">
        <f>+IF(H115=0,"",'Ark1'!T3266)</f>
        <v>5.2</v>
      </c>
      <c r="N115" s="248">
        <f>+IF(H115=0,"",'Ark1'!V3266)</f>
        <v>0</v>
      </c>
      <c r="O115" s="250">
        <f>+IF(H115=0,"",'Ark1'!W3266)</f>
        <v>0</v>
      </c>
      <c r="P115" s="250">
        <f>+IF(H115=0,"",'Ark1'!X3266)</f>
        <v>0</v>
      </c>
      <c r="Q115" s="250">
        <f>+IF(H115=0,"",'Ark1'!Y3266)</f>
        <v>0</v>
      </c>
      <c r="R115" s="250">
        <f>+IF(H115=0,"",'Ark1'!Z3266)</f>
        <v>0</v>
      </c>
      <c r="S115" s="250">
        <f>+IF(H115=0,"",'Ark1'!AA3266)</f>
        <v>0.92417530804497061</v>
      </c>
      <c r="T115" s="249">
        <f>+IF(H115=0,"",'Ark1'!AC3266)</f>
        <v>0.87177978870813266</v>
      </c>
      <c r="U115" s="250">
        <f>+IF(H115=0,"",'Ark1'!AE3266)</f>
        <v>-9.1848181609260866</v>
      </c>
      <c r="V115" s="250">
        <f t="shared" si="90"/>
        <v>1.6385714285714286</v>
      </c>
      <c r="W115" s="248">
        <f t="shared" si="91"/>
        <v>0.6</v>
      </c>
      <c r="X115" s="227"/>
      <c r="Y115" s="28"/>
      <c r="AA115" s="30"/>
      <c r="AB115" s="28"/>
      <c r="AC115" s="29"/>
      <c r="AD115" s="29"/>
      <c r="AH115" s="29"/>
    </row>
    <row r="116" spans="1:64" ht="15.6">
      <c r="A116" s="227"/>
      <c r="B116" s="251">
        <f>+'Ark1'!C3267</f>
        <v>2024</v>
      </c>
      <c r="C116" s="247">
        <f>+'Ark1'!L3267</f>
        <v>7</v>
      </c>
      <c r="D116" s="247" t="s">
        <v>33</v>
      </c>
      <c r="E116" s="247">
        <f>+'Ark1'!D3267</f>
        <v>8</v>
      </c>
      <c r="F116" s="247" t="str">
        <f t="shared" si="89"/>
        <v>Aug</v>
      </c>
      <c r="G116" s="247">
        <f>+'Ark1'!Q3267</f>
        <v>0</v>
      </c>
      <c r="H116" s="247">
        <f>+'Ark1'!R3267</f>
        <v>0</v>
      </c>
      <c r="I116" s="248" t="str">
        <f>+IF(H116=0,"",'Ark1'!AG3267)</f>
        <v/>
      </c>
      <c r="J116" s="248" t="str">
        <f>+IF(H116=0,"",'Ark1'!AH3267)</f>
        <v/>
      </c>
      <c r="K116" s="248" t="str">
        <f>+IF(H116=0,"",'Ark1'!U3267)</f>
        <v/>
      </c>
      <c r="L116" s="248"/>
      <c r="M116" s="249" t="str">
        <f>+IF(H116=0,"",'Ark1'!T3267)</f>
        <v/>
      </c>
      <c r="N116" s="248" t="str">
        <f>+IF(H116=0,"",'Ark1'!V3267)</f>
        <v/>
      </c>
      <c r="O116" s="250" t="str">
        <f>+IF(H116=0,"",'Ark1'!W3267)</f>
        <v/>
      </c>
      <c r="P116" s="250" t="str">
        <f>+IF(H116=0,"",'Ark1'!X3267)</f>
        <v/>
      </c>
      <c r="Q116" s="250" t="str">
        <f>+IF(H116=0,"",'Ark1'!Y3267)</f>
        <v/>
      </c>
      <c r="R116" s="250" t="str">
        <f>+IF(H116=0,"",'Ark1'!Z3267)</f>
        <v/>
      </c>
      <c r="S116" s="250" t="str">
        <f>+IF(H116=0,"",'Ark1'!AA3267)</f>
        <v/>
      </c>
      <c r="T116" s="249" t="str">
        <f>+IF(H116=0,"",'Ark1'!AC3267)</f>
        <v/>
      </c>
      <c r="U116" s="250" t="str">
        <f>+IF(H116=0,"",'Ark1'!AE3267)</f>
        <v/>
      </c>
      <c r="V116" s="250" t="str">
        <f t="shared" si="90"/>
        <v/>
      </c>
      <c r="W116" s="248" t="str">
        <f t="shared" si="91"/>
        <v/>
      </c>
      <c r="X116" s="227"/>
      <c r="Y116" s="28"/>
      <c r="AA116" s="30"/>
      <c r="AB116" s="28"/>
      <c r="AC116" s="29"/>
      <c r="AD116" s="29"/>
      <c r="AH116" s="29"/>
    </row>
    <row r="117" spans="1:64" ht="15.6">
      <c r="A117" s="227"/>
      <c r="B117" s="251">
        <f>+'Ark1'!C3268</f>
        <v>2024</v>
      </c>
      <c r="C117" s="247">
        <f>+'Ark1'!L3268</f>
        <v>7</v>
      </c>
      <c r="D117" s="247" t="s">
        <v>33</v>
      </c>
      <c r="E117" s="247">
        <f>+'Ark1'!D3268</f>
        <v>9</v>
      </c>
      <c r="F117" s="247" t="str">
        <f t="shared" si="89"/>
        <v>Sep</v>
      </c>
      <c r="G117" s="247">
        <f>+'Ark1'!Q3268</f>
        <v>0</v>
      </c>
      <c r="H117" s="247">
        <f>+'Ark1'!R3268</f>
        <v>0</v>
      </c>
      <c r="I117" s="248" t="str">
        <f>+IF(H117=0,"",'Ark1'!AG3268)</f>
        <v/>
      </c>
      <c r="J117" s="248" t="str">
        <f>+IF(H117=0,"",'Ark1'!AH3268)</f>
        <v/>
      </c>
      <c r="K117" s="248" t="str">
        <f>+IF(H117=0,"",'Ark1'!U3268)</f>
        <v/>
      </c>
      <c r="L117" s="248"/>
      <c r="M117" s="249" t="str">
        <f>+IF(H117=0,"",'Ark1'!T3268)</f>
        <v/>
      </c>
      <c r="N117" s="248" t="str">
        <f>+IF(H117=0,"",'Ark1'!V3268)</f>
        <v/>
      </c>
      <c r="O117" s="250" t="str">
        <f>+IF(H117=0,"",'Ark1'!W3268)</f>
        <v/>
      </c>
      <c r="P117" s="250" t="str">
        <f>+IF(H117=0,"",'Ark1'!X3268)</f>
        <v/>
      </c>
      <c r="Q117" s="250" t="str">
        <f>+IF(H117=0,"",'Ark1'!Y3268)</f>
        <v/>
      </c>
      <c r="R117" s="250" t="str">
        <f>+IF(H117=0,"",'Ark1'!Z3268)</f>
        <v/>
      </c>
      <c r="S117" s="250" t="str">
        <f>+IF(H117=0,"",'Ark1'!AA3268)</f>
        <v/>
      </c>
      <c r="T117" s="249" t="str">
        <f>+IF(H117=0,"",'Ark1'!AC3268)</f>
        <v/>
      </c>
      <c r="U117" s="250" t="str">
        <f>+IF(H117=0,"",'Ark1'!AE3268)</f>
        <v/>
      </c>
      <c r="V117" s="250" t="str">
        <f t="shared" si="90"/>
        <v/>
      </c>
      <c r="W117" s="248" t="str">
        <f t="shared" si="91"/>
        <v/>
      </c>
      <c r="X117" s="227"/>
      <c r="Y117" s="28"/>
      <c r="AA117" s="30"/>
      <c r="AB117" s="28"/>
      <c r="AC117" s="29"/>
      <c r="AD117" s="29"/>
      <c r="AH117" s="29"/>
    </row>
    <row r="118" spans="1:64" ht="15.6">
      <c r="A118" s="227"/>
      <c r="B118" s="251">
        <f>+'Ark1'!C3269</f>
        <v>2024</v>
      </c>
      <c r="C118" s="247">
        <f>+'Ark1'!L3269</f>
        <v>7</v>
      </c>
      <c r="D118" s="247" t="s">
        <v>33</v>
      </c>
      <c r="E118" s="247">
        <f>+'Ark1'!D3269</f>
        <v>10</v>
      </c>
      <c r="F118" s="247" t="str">
        <f t="shared" si="89"/>
        <v>Okt</v>
      </c>
      <c r="G118" s="247">
        <f>+'Ark1'!Q3269</f>
        <v>0</v>
      </c>
      <c r="H118" s="247">
        <f>+'Ark1'!R3269</f>
        <v>0</v>
      </c>
      <c r="I118" s="248" t="str">
        <f>+IF(H118=0,"",'Ark1'!AG3269)</f>
        <v/>
      </c>
      <c r="J118" s="248" t="str">
        <f>+IF(H118=0,"",'Ark1'!AH3269)</f>
        <v/>
      </c>
      <c r="K118" s="248" t="str">
        <f>+IF(H118=0,"",'Ark1'!U3269)</f>
        <v/>
      </c>
      <c r="L118" s="248"/>
      <c r="M118" s="249" t="str">
        <f>+IF(H118=0,"",'Ark1'!T3269)</f>
        <v/>
      </c>
      <c r="N118" s="248" t="str">
        <f>+IF(H118=0,"",'Ark1'!V3269)</f>
        <v/>
      </c>
      <c r="O118" s="250" t="str">
        <f>+IF(H118=0,"",'Ark1'!W3269)</f>
        <v/>
      </c>
      <c r="P118" s="250" t="str">
        <f>+IF(H118=0,"",'Ark1'!X3269)</f>
        <v/>
      </c>
      <c r="Q118" s="250" t="str">
        <f>+IF(H118=0,"",'Ark1'!Y3269)</f>
        <v/>
      </c>
      <c r="R118" s="250" t="str">
        <f>+IF(H118=0,"",'Ark1'!Z3269)</f>
        <v/>
      </c>
      <c r="S118" s="250" t="str">
        <f>+IF(H118=0,"",'Ark1'!AA3269)</f>
        <v/>
      </c>
      <c r="T118" s="249" t="str">
        <f>+IF(H118=0,"",'Ark1'!AC3269)</f>
        <v/>
      </c>
      <c r="U118" s="250" t="str">
        <f>+IF(H118=0,"",'Ark1'!AE3269)</f>
        <v/>
      </c>
      <c r="V118" s="250" t="str">
        <f t="shared" si="90"/>
        <v/>
      </c>
      <c r="W118" s="248" t="str">
        <f t="shared" si="91"/>
        <v/>
      </c>
      <c r="X118" s="227"/>
      <c r="Y118" s="28"/>
      <c r="AA118" s="30"/>
      <c r="AB118" s="28"/>
      <c r="AC118" s="29"/>
      <c r="AD118" s="29"/>
      <c r="AH118" s="29"/>
    </row>
    <row r="119" spans="1:64" ht="15.6">
      <c r="A119" s="227"/>
      <c r="B119" s="251">
        <f>+'Ark1'!C3270</f>
        <v>2024</v>
      </c>
      <c r="C119" s="247">
        <f>+'Ark1'!L3270</f>
        <v>7</v>
      </c>
      <c r="D119" s="247" t="s">
        <v>33</v>
      </c>
      <c r="E119" s="247">
        <f>+'Ark1'!D3270</f>
        <v>11</v>
      </c>
      <c r="F119" s="247" t="str">
        <f t="shared" si="89"/>
        <v>Nov</v>
      </c>
      <c r="G119" s="247">
        <f>+'Ark1'!Q3270</f>
        <v>0</v>
      </c>
      <c r="H119" s="247">
        <f>+'Ark1'!R3270</f>
        <v>0</v>
      </c>
      <c r="I119" s="248" t="str">
        <f>+IF(H119=0,"",'Ark1'!AG3270)</f>
        <v/>
      </c>
      <c r="J119" s="248" t="str">
        <f>+IF(H119=0,"",'Ark1'!AH3270)</f>
        <v/>
      </c>
      <c r="K119" s="248" t="str">
        <f>+IF(H119=0,"",'Ark1'!U3270)</f>
        <v/>
      </c>
      <c r="L119" s="248"/>
      <c r="M119" s="249" t="str">
        <f>+IF(H119=0,"",'Ark1'!T3270)</f>
        <v/>
      </c>
      <c r="N119" s="248" t="str">
        <f>+IF(H119=0,"",'Ark1'!V3270)</f>
        <v/>
      </c>
      <c r="O119" s="250" t="str">
        <f>+IF(H119=0,"",'Ark1'!W3270)</f>
        <v/>
      </c>
      <c r="P119" s="250" t="str">
        <f>+IF(H119=0,"",'Ark1'!X3270)</f>
        <v/>
      </c>
      <c r="Q119" s="250" t="str">
        <f>+IF(H119=0,"",'Ark1'!Y3270)</f>
        <v/>
      </c>
      <c r="R119" s="250" t="str">
        <f>+IF(H119=0,"",'Ark1'!Z3270)</f>
        <v/>
      </c>
      <c r="S119" s="250" t="str">
        <f>+IF(H119=0,"",'Ark1'!AA3270)</f>
        <v/>
      </c>
      <c r="T119" s="249" t="str">
        <f>+IF(H119=0,"",'Ark1'!AC3270)</f>
        <v/>
      </c>
      <c r="U119" s="250" t="str">
        <f>+IF(H119=0,"",'Ark1'!AE3270)</f>
        <v/>
      </c>
      <c r="V119" s="250" t="str">
        <f t="shared" si="90"/>
        <v/>
      </c>
      <c r="W119" s="248" t="str">
        <f t="shared" si="91"/>
        <v/>
      </c>
      <c r="X119" s="227"/>
      <c r="Y119" s="251"/>
      <c r="AA119" s="30"/>
      <c r="AB119" s="28"/>
      <c r="AC119" s="29"/>
      <c r="AD119" s="29"/>
      <c r="AH119" s="29"/>
    </row>
    <row r="120" spans="1:64" ht="15.6">
      <c r="A120" s="227"/>
      <c r="B120" s="251">
        <f>+'Ark1'!C3271</f>
        <v>2024</v>
      </c>
      <c r="C120" s="247">
        <f>+'Ark1'!L3271</f>
        <v>7</v>
      </c>
      <c r="D120" s="247" t="s">
        <v>33</v>
      </c>
      <c r="E120" s="247">
        <f>+'Ark1'!D3271</f>
        <v>12</v>
      </c>
      <c r="F120" s="247" t="str">
        <f t="shared" si="89"/>
        <v>Des</v>
      </c>
      <c r="G120" s="247">
        <f>+'Ark1'!Q3271</f>
        <v>0</v>
      </c>
      <c r="H120" s="247">
        <f>+'Ark1'!R3271</f>
        <v>0</v>
      </c>
      <c r="I120" s="248" t="str">
        <f>+IF(H120=0,"",'Ark1'!AG3271)</f>
        <v/>
      </c>
      <c r="J120" s="248" t="str">
        <f>+IF(H120=0,"",'Ark1'!AH3271)</f>
        <v/>
      </c>
      <c r="K120" s="248" t="str">
        <f>+IF(H120=0,"",'Ark1'!U3271)</f>
        <v/>
      </c>
      <c r="L120" s="248"/>
      <c r="M120" s="249" t="str">
        <f>+IF(H120=0,"",'Ark1'!T3271)</f>
        <v/>
      </c>
      <c r="N120" s="248" t="str">
        <f>+IF(H120=0,"",'Ark1'!V3271)</f>
        <v/>
      </c>
      <c r="O120" s="250" t="str">
        <f>+IF(H120=0,"",'Ark1'!W3271)</f>
        <v/>
      </c>
      <c r="P120" s="250" t="str">
        <f>+IF(H120=0,"",'Ark1'!X3271)</f>
        <v/>
      </c>
      <c r="Q120" s="250" t="str">
        <f>+IF(H120=0,"",'Ark1'!Y3271)</f>
        <v/>
      </c>
      <c r="R120" s="250" t="str">
        <f>+IF(H120=0,"",'Ark1'!Z3271)</f>
        <v/>
      </c>
      <c r="S120" s="250" t="str">
        <f>+IF(H120=0,"",'Ark1'!AA3271)</f>
        <v/>
      </c>
      <c r="T120" s="249" t="str">
        <f>+IF(H120=0,"",'Ark1'!AC3271)</f>
        <v/>
      </c>
      <c r="U120" s="250" t="str">
        <f>+IF(H120=0,"",'Ark1'!AE3271)</f>
        <v/>
      </c>
      <c r="V120" s="250" t="str">
        <f t="shared" si="90"/>
        <v/>
      </c>
      <c r="W120" s="248" t="str">
        <f t="shared" si="91"/>
        <v/>
      </c>
      <c r="X120" s="227"/>
      <c r="Y120" s="230"/>
      <c r="AA120" s="30"/>
      <c r="AB120" s="28"/>
      <c r="AC120" s="230"/>
      <c r="AD120" s="29"/>
      <c r="AH120" s="29"/>
    </row>
    <row r="121" spans="1:64" ht="15" customHeight="1">
      <c r="A121" s="227"/>
      <c r="B121" s="227"/>
      <c r="C121" s="227"/>
      <c r="D121" s="227"/>
      <c r="E121" s="227"/>
      <c r="F121" s="227"/>
      <c r="G121" s="227"/>
      <c r="H121" s="227"/>
      <c r="I121" s="228"/>
      <c r="J121" s="228"/>
      <c r="K121" s="227"/>
      <c r="L121" s="490"/>
      <c r="M121" s="227"/>
      <c r="N121" s="227"/>
      <c r="O121" s="229"/>
      <c r="P121" s="229"/>
      <c r="Q121" s="229"/>
      <c r="R121" s="229"/>
      <c r="S121" s="229"/>
      <c r="T121" s="227"/>
      <c r="U121" s="229"/>
      <c r="V121" s="229"/>
      <c r="W121" s="228"/>
      <c r="X121" s="227"/>
      <c r="Y121" s="230"/>
      <c r="AA121" s="30"/>
      <c r="AB121" s="28"/>
      <c r="AC121" s="231"/>
      <c r="AD121" s="29"/>
      <c r="AH121" s="29"/>
      <c r="AZ121" s="243"/>
    </row>
    <row r="122" spans="1:64" ht="15" customHeight="1">
      <c r="A122" s="227"/>
      <c r="B122" s="227"/>
      <c r="C122" s="245" t="s">
        <v>0</v>
      </c>
      <c r="D122" s="227"/>
      <c r="E122" s="286" t="str">
        <f>+D124</f>
        <v>R</v>
      </c>
      <c r="F122" s="245" t="s">
        <v>597</v>
      </c>
      <c r="G122" s="227"/>
      <c r="H122" s="251">
        <f>SUM(H124:H135)</f>
        <v>241</v>
      </c>
      <c r="I122" s="228"/>
      <c r="J122" s="228"/>
      <c r="K122" s="279">
        <f>+Klasse!L108</f>
        <v>4.5444444444444443</v>
      </c>
      <c r="L122" s="279"/>
      <c r="M122" s="227"/>
      <c r="N122" s="227"/>
      <c r="O122" s="229"/>
      <c r="P122" s="229"/>
      <c r="Q122" s="229"/>
      <c r="R122" s="229"/>
      <c r="S122" s="229"/>
      <c r="T122" s="227"/>
      <c r="U122" s="229"/>
      <c r="V122" s="279">
        <f>+K122/C124</f>
        <v>0.56805555555555554</v>
      </c>
      <c r="W122" s="228"/>
      <c r="X122" s="227"/>
      <c r="Y122" s="230"/>
      <c r="AA122" s="30"/>
      <c r="AB122" s="28"/>
      <c r="AC122" s="231"/>
      <c r="AD122" s="29"/>
      <c r="AH122" s="29"/>
      <c r="AZ122" s="243"/>
    </row>
    <row r="123" spans="1:64" ht="15" customHeight="1">
      <c r="A123" s="227"/>
      <c r="B123" s="227"/>
      <c r="C123" s="227"/>
      <c r="D123" s="227"/>
      <c r="E123" s="227"/>
      <c r="F123" s="227"/>
      <c r="G123" s="227"/>
      <c r="H123" s="227"/>
      <c r="I123" s="228"/>
      <c r="J123" s="228"/>
      <c r="K123" s="227"/>
      <c r="L123" s="490"/>
      <c r="M123" s="227"/>
      <c r="N123" s="227"/>
      <c r="O123" s="229"/>
      <c r="P123" s="229"/>
      <c r="Q123" s="229"/>
      <c r="R123" s="229"/>
      <c r="S123" s="229"/>
      <c r="T123" s="227"/>
      <c r="U123" s="229"/>
      <c r="V123" s="229"/>
      <c r="W123" s="229"/>
      <c r="X123" s="229"/>
      <c r="Y123" s="230"/>
      <c r="AA123" s="30"/>
      <c r="AB123" s="28"/>
      <c r="AC123" s="231"/>
      <c r="AD123" s="29"/>
      <c r="AH123" s="29"/>
      <c r="AZ123" s="243">
        <f>1+AZ120</f>
        <v>1</v>
      </c>
      <c r="BA123" s="29">
        <v>20.659867330016564</v>
      </c>
      <c r="BB123" s="29">
        <f t="shared" ref="BB123" si="92">+BA123</f>
        <v>20.659867330016564</v>
      </c>
      <c r="BC123" s="29">
        <f t="shared" ref="BC123" si="93">+BB123</f>
        <v>20.659867330016564</v>
      </c>
      <c r="BD123" s="29">
        <f t="shared" ref="BD123" si="94">+BC123</f>
        <v>20.659867330016564</v>
      </c>
      <c r="BE123" s="29">
        <f t="shared" ref="BE123" si="95">+BD123</f>
        <v>20.659867330016564</v>
      </c>
      <c r="BF123" s="29">
        <f t="shared" ref="BF123" si="96">+BE123</f>
        <v>20.659867330016564</v>
      </c>
      <c r="BG123" s="29">
        <f t="shared" ref="BG123" si="97">+BF123</f>
        <v>20.659867330016564</v>
      </c>
      <c r="BH123" s="29">
        <f t="shared" ref="BH123" si="98">+BG123</f>
        <v>20.659867330016564</v>
      </c>
      <c r="BI123" s="29">
        <f t="shared" ref="BI123" si="99">+BH123</f>
        <v>20.659867330016564</v>
      </c>
      <c r="BJ123" s="29">
        <f t="shared" ref="BJ123" si="100">+BI123</f>
        <v>20.659867330016564</v>
      </c>
      <c r="BK123" s="29">
        <f t="shared" ref="BK123" si="101">+BJ123</f>
        <v>20.659867330016564</v>
      </c>
      <c r="BL123" s="29">
        <f t="shared" ref="BL123" si="102">+BK123</f>
        <v>20.659867330016564</v>
      </c>
    </row>
    <row r="124" spans="1:64" ht="15.6">
      <c r="A124" s="227"/>
      <c r="B124" s="251">
        <f>+'Ark1'!C3272</f>
        <v>2024</v>
      </c>
      <c r="C124" s="29">
        <f>+'Ark1'!L3272</f>
        <v>8</v>
      </c>
      <c r="D124" s="29" t="s">
        <v>34</v>
      </c>
      <c r="E124" s="29">
        <f>+'Ark1'!D3272</f>
        <v>1</v>
      </c>
      <c r="F124" s="29" t="str">
        <f t="shared" ref="F124:F135" si="103">+F109</f>
        <v>Jan</v>
      </c>
      <c r="G124" s="29">
        <f>+'Ark1'!Q3272</f>
        <v>0</v>
      </c>
      <c r="H124" s="29">
        <f>+'Ark1'!R3272</f>
        <v>0</v>
      </c>
      <c r="I124" s="30" t="str">
        <f>+IF(H124=0,"",'Ark1'!AG3272)</f>
        <v/>
      </c>
      <c r="J124" s="30" t="str">
        <f>+IF(H124=0,"",'Ark1'!AH3272)</f>
        <v/>
      </c>
      <c r="K124" s="30" t="str">
        <f>+IF(H124=0,"",'Ark1'!U3272)</f>
        <v/>
      </c>
      <c r="L124" s="30"/>
      <c r="M124" s="28" t="str">
        <f>+IF(H124=0,"",'Ark1'!T3272)</f>
        <v/>
      </c>
      <c r="N124" s="30" t="str">
        <f>+IF(H124=0,"",'Ark1'!V3272)</f>
        <v/>
      </c>
      <c r="O124" s="35" t="str">
        <f>+IF(H124=0,"",'Ark1'!W3272)</f>
        <v/>
      </c>
      <c r="P124" s="35" t="str">
        <f>+IF(H124=0,"",'Ark1'!X3272)</f>
        <v/>
      </c>
      <c r="Q124" s="35" t="str">
        <f>+IF(H124=0,"",'Ark1'!Y3272)</f>
        <v/>
      </c>
      <c r="R124" s="35" t="str">
        <f>+IF(H124=0,"",'Ark1'!Z3272)</f>
        <v/>
      </c>
      <c r="S124" s="35" t="str">
        <f>+IF(H124=0,"",'Ark1'!AA3272)</f>
        <v/>
      </c>
      <c r="T124" s="28" t="str">
        <f>+IF(H124=0,"",'Ark1'!AC3272)</f>
        <v/>
      </c>
      <c r="U124" s="35" t="str">
        <f>+IF(H124=0,"",'Ark1'!AE3272)</f>
        <v/>
      </c>
      <c r="V124" s="35" t="str">
        <f t="shared" ref="V124:V135" si="104">+IF(H124=0,"",+K124/C124)</f>
        <v/>
      </c>
      <c r="W124" s="30" t="str">
        <f t="shared" ref="W124:W135" si="105">+IF(H124=0,"",G124/H124)</f>
        <v/>
      </c>
      <c r="X124" s="227"/>
      <c r="Y124" s="230"/>
      <c r="AA124" s="30"/>
      <c r="AB124" s="28"/>
      <c r="AC124" s="231"/>
      <c r="AD124" s="29"/>
      <c r="AH124" s="29"/>
    </row>
    <row r="125" spans="1:64" ht="15.6">
      <c r="A125" s="227"/>
      <c r="B125" s="251">
        <f>+'Ark1'!C3273</f>
        <v>2024</v>
      </c>
      <c r="C125" s="29">
        <f>+'Ark1'!L3273</f>
        <v>8</v>
      </c>
      <c r="D125" s="29" t="s">
        <v>34</v>
      </c>
      <c r="E125" s="29">
        <f>+'Ark1'!D3273</f>
        <v>2</v>
      </c>
      <c r="F125" s="29" t="str">
        <f t="shared" si="103"/>
        <v>Feb</v>
      </c>
      <c r="G125" s="29">
        <f>+'Ark1'!Q3273</f>
        <v>0</v>
      </c>
      <c r="H125" s="29">
        <f>+'Ark1'!R3273</f>
        <v>0</v>
      </c>
      <c r="I125" s="30" t="str">
        <f>+IF(H125=0,"",'Ark1'!AG3273)</f>
        <v/>
      </c>
      <c r="J125" s="30" t="str">
        <f>+IF(H125=0,"",'Ark1'!AH3273)</f>
        <v/>
      </c>
      <c r="K125" s="30" t="str">
        <f>+IF(H125=0,"",'Ark1'!U3273)</f>
        <v/>
      </c>
      <c r="L125" s="30"/>
      <c r="M125" s="28" t="str">
        <f>+IF(H125=0,"",'Ark1'!T3273)</f>
        <v/>
      </c>
      <c r="N125" s="30" t="str">
        <f>+IF(H125=0,"",'Ark1'!V3273)</f>
        <v/>
      </c>
      <c r="O125" s="35" t="str">
        <f>+IF(H125=0,"",'Ark1'!W3273)</f>
        <v/>
      </c>
      <c r="P125" s="35" t="str">
        <f>+IF(H125=0,"",'Ark1'!X3273)</f>
        <v/>
      </c>
      <c r="Q125" s="35" t="str">
        <f>+IF(H125=0,"",'Ark1'!Y3273)</f>
        <v/>
      </c>
      <c r="R125" s="35" t="str">
        <f>+IF(H125=0,"",'Ark1'!Z3273)</f>
        <v/>
      </c>
      <c r="S125" s="35" t="str">
        <f>+IF(H125=0,"",'Ark1'!AA3273)</f>
        <v/>
      </c>
      <c r="T125" s="28" t="str">
        <f>+IF(H125=0,"",'Ark1'!AC3273)</f>
        <v/>
      </c>
      <c r="U125" s="35" t="str">
        <f>+IF(H125=0,"",'Ark1'!AE3273)</f>
        <v/>
      </c>
      <c r="V125" s="35" t="str">
        <f t="shared" si="104"/>
        <v/>
      </c>
      <c r="W125" s="30" t="str">
        <f t="shared" si="105"/>
        <v/>
      </c>
      <c r="X125" s="227"/>
      <c r="Y125" s="230"/>
      <c r="AA125" s="30"/>
      <c r="AB125" s="28"/>
      <c r="AC125" s="231"/>
      <c r="AD125" s="29"/>
      <c r="AH125" s="29"/>
    </row>
    <row r="126" spans="1:64" ht="15.6">
      <c r="A126" s="227"/>
      <c r="B126" s="251">
        <f>+'Ark1'!C3274</f>
        <v>2024</v>
      </c>
      <c r="C126" s="29">
        <f>+'Ark1'!L3274</f>
        <v>8</v>
      </c>
      <c r="D126" s="29" t="s">
        <v>34</v>
      </c>
      <c r="E126" s="29">
        <f>+'Ark1'!D3274</f>
        <v>3</v>
      </c>
      <c r="F126" s="29" t="str">
        <f t="shared" si="103"/>
        <v>Mar</v>
      </c>
      <c r="G126" s="29">
        <f>+'Ark1'!Q3274</f>
        <v>1</v>
      </c>
      <c r="H126" s="29">
        <f>+'Ark1'!R3274</f>
        <v>2</v>
      </c>
      <c r="I126" s="30">
        <f>+IF(H126=0,"",'Ark1'!AG3274)</f>
        <v>16.666666666666671</v>
      </c>
      <c r="J126" s="30">
        <f>+IF(H126=0,"",'Ark1'!AH3274)</f>
        <v>14.096109839816931</v>
      </c>
      <c r="K126" s="30">
        <f>+IF(H126=0,"",'Ark1'!U3274)</f>
        <v>15.4</v>
      </c>
      <c r="L126" s="30"/>
      <c r="M126" s="28">
        <f>+IF(H126=0,"",'Ark1'!T3274)</f>
        <v>8.5</v>
      </c>
      <c r="N126" s="30">
        <f>+IF(H126=0,"",'Ark1'!V3274)</f>
        <v>0</v>
      </c>
      <c r="O126" s="35">
        <f>+IF(H126=0,"",'Ark1'!W3274)</f>
        <v>50</v>
      </c>
      <c r="P126" s="35">
        <f>+IF(H126=0,"",'Ark1'!X3274)</f>
        <v>50</v>
      </c>
      <c r="Q126" s="35">
        <f>+IF(H126=0,"",'Ark1'!Y3274)</f>
        <v>0</v>
      </c>
      <c r="R126" s="35">
        <f>+IF(H126=0,"",'Ark1'!Z3274)</f>
        <v>0</v>
      </c>
      <c r="S126" s="35">
        <f>+IF(H126=0,"",'Ark1'!AA3274)</f>
        <v>0.80000000000002691</v>
      </c>
      <c r="T126" s="28">
        <f>+IF(H126=0,"",'Ark1'!AC3274)</f>
        <v>0.5</v>
      </c>
      <c r="U126" s="35">
        <f>+IF(H126=0,"",'Ark1'!AE3274)</f>
        <v>99.999999999998025</v>
      </c>
      <c r="V126" s="35">
        <f t="shared" si="104"/>
        <v>1.925</v>
      </c>
      <c r="W126" s="30">
        <f t="shared" si="105"/>
        <v>0.5</v>
      </c>
      <c r="X126" s="227"/>
      <c r="Y126" s="230"/>
      <c r="AA126" s="30"/>
      <c r="AB126" s="28"/>
      <c r="AC126" s="231"/>
      <c r="AD126" s="29"/>
      <c r="AH126" s="29"/>
    </row>
    <row r="127" spans="1:64" ht="15.6">
      <c r="A127" s="227"/>
      <c r="B127" s="251">
        <f>+'Ark1'!C3275</f>
        <v>2024</v>
      </c>
      <c r="C127" s="29">
        <f>+'Ark1'!L3275</f>
        <v>8</v>
      </c>
      <c r="D127" s="29" t="s">
        <v>34</v>
      </c>
      <c r="E127" s="29">
        <f>+'Ark1'!D3275</f>
        <v>4</v>
      </c>
      <c r="F127" s="29" t="str">
        <f t="shared" si="103"/>
        <v>Apr</v>
      </c>
      <c r="G127" s="29">
        <f>+'Ark1'!Q3275</f>
        <v>2</v>
      </c>
      <c r="H127" s="29">
        <f>+'Ark1'!R3275</f>
        <v>3</v>
      </c>
      <c r="I127" s="30">
        <f>+IF(H127=0,"",'Ark1'!AG3275)</f>
        <v>9.0909090909090917</v>
      </c>
      <c r="J127" s="30">
        <f>+IF(H127=0,"",'Ark1'!AH3275)</f>
        <v>8.2431016416346523</v>
      </c>
      <c r="K127" s="30">
        <f>+IF(H127=0,"",'Ark1'!U3275)</f>
        <v>15.733333333333338</v>
      </c>
      <c r="L127" s="30"/>
      <c r="M127" s="28">
        <f>+IF(H127=0,"",'Ark1'!T3275)</f>
        <v>7</v>
      </c>
      <c r="N127" s="30">
        <f>+IF(H127=0,"",'Ark1'!V3275)</f>
        <v>0</v>
      </c>
      <c r="O127" s="35">
        <f>+IF(H127=0,"",'Ark1'!W3275)</f>
        <v>33.333333333333343</v>
      </c>
      <c r="P127" s="35">
        <f>+IF(H127=0,"",'Ark1'!X3275)</f>
        <v>66.666666666666686</v>
      </c>
      <c r="Q127" s="35">
        <f>+IF(H127=0,"",'Ark1'!Y3275)</f>
        <v>0</v>
      </c>
      <c r="R127" s="35">
        <f>+IF(H127=0,"",'Ark1'!Z3275)</f>
        <v>0</v>
      </c>
      <c r="S127" s="35">
        <f>+IF(H127=0,"",'Ark1'!AA3275)</f>
        <v>1.2256517540566816</v>
      </c>
      <c r="T127" s="28">
        <f>+IF(H127=0,"",'Ark1'!AC3275)</f>
        <v>1.6329931618554523</v>
      </c>
      <c r="U127" s="35">
        <f>+IF(H127=0,"",'Ark1'!AE3275)</f>
        <v>-86.602540378443749</v>
      </c>
      <c r="V127" s="35">
        <f t="shared" si="104"/>
        <v>1.9666666666666672</v>
      </c>
      <c r="W127" s="30">
        <f t="shared" si="105"/>
        <v>0.66666666666666663</v>
      </c>
      <c r="X127" s="227"/>
      <c r="Y127" s="230"/>
      <c r="AA127" s="30"/>
      <c r="AB127" s="28"/>
      <c r="AC127" s="231"/>
      <c r="AD127" s="29"/>
      <c r="AH127" s="29"/>
    </row>
    <row r="128" spans="1:64" ht="15.6">
      <c r="A128" s="227"/>
      <c r="B128" s="251">
        <f>+'Ark1'!C3276</f>
        <v>2024</v>
      </c>
      <c r="C128" s="29">
        <f>+'Ark1'!L3276</f>
        <v>8</v>
      </c>
      <c r="D128" s="29" t="s">
        <v>34</v>
      </c>
      <c r="E128" s="29">
        <f>+'Ark1'!D3276</f>
        <v>5</v>
      </c>
      <c r="F128" s="29" t="str">
        <f t="shared" si="103"/>
        <v>Mai</v>
      </c>
      <c r="G128" s="29">
        <f>+'Ark1'!Q3276</f>
        <v>18</v>
      </c>
      <c r="H128" s="29">
        <f>+'Ark1'!R3276</f>
        <v>46</v>
      </c>
      <c r="I128" s="30">
        <f>+IF(H128=0,"",'Ark1'!AG3276)</f>
        <v>7.6158940397351005</v>
      </c>
      <c r="J128" s="30">
        <f>+IF(H128=0,"",'Ark1'!AH3276)</f>
        <v>6.7119999999999997</v>
      </c>
      <c r="K128" s="30">
        <f>+IF(H128=0,"",'Ark1'!U3276)</f>
        <v>12.767391304347829</v>
      </c>
      <c r="L128" s="30"/>
      <c r="M128" s="28">
        <f>+IF(H128=0,"",'Ark1'!T3276)</f>
        <v>6.1521739130434794</v>
      </c>
      <c r="N128" s="30">
        <f>+IF(H128=0,"",'Ark1'!V3276)</f>
        <v>0</v>
      </c>
      <c r="O128" s="35">
        <f>+IF(H128=0,"",'Ark1'!W3276)</f>
        <v>2.1739130434782608</v>
      </c>
      <c r="P128" s="35">
        <f>+IF(H128=0,"",'Ark1'!X3276)</f>
        <v>15.217391304347824</v>
      </c>
      <c r="Q128" s="35">
        <f>+IF(H128=0,"",'Ark1'!Y3276)</f>
        <v>0</v>
      </c>
      <c r="R128" s="35">
        <f>+IF(H128=0,"",'Ark1'!Z3276)</f>
        <v>0</v>
      </c>
      <c r="S128" s="35">
        <f>+IF(H128=0,"",'Ark1'!AA3276)</f>
        <v>2.9413878968820799</v>
      </c>
      <c r="T128" s="28">
        <f>+IF(H128=0,"",'Ark1'!AC3276)</f>
        <v>1.4441394504558576</v>
      </c>
      <c r="U128" s="35">
        <f>+IF(H128=0,"",'Ark1'!AE3276)</f>
        <v>51.089804456415877</v>
      </c>
      <c r="V128" s="35">
        <f t="shared" si="104"/>
        <v>1.5959239130434786</v>
      </c>
      <c r="W128" s="30">
        <f t="shared" si="105"/>
        <v>0.39130434782608697</v>
      </c>
      <c r="X128" s="227"/>
      <c r="Y128" s="230"/>
      <c r="AA128" s="30"/>
      <c r="AB128" s="28"/>
      <c r="AC128" s="231"/>
      <c r="AD128" s="29"/>
      <c r="AH128" s="29"/>
    </row>
    <row r="129" spans="1:64" ht="15.6">
      <c r="A129" s="227"/>
      <c r="B129" s="251">
        <f>+'Ark1'!C3277</f>
        <v>2024</v>
      </c>
      <c r="C129" s="29">
        <f>+'Ark1'!L3277</f>
        <v>8</v>
      </c>
      <c r="D129" s="29" t="s">
        <v>34</v>
      </c>
      <c r="E129" s="29">
        <f>+'Ark1'!D3277</f>
        <v>6</v>
      </c>
      <c r="F129" s="29" t="str">
        <f t="shared" si="103"/>
        <v>Jun</v>
      </c>
      <c r="G129" s="29">
        <f>+'Ark1'!Q3277</f>
        <v>49</v>
      </c>
      <c r="H129" s="29">
        <f>+'Ark1'!R3277</f>
        <v>144</v>
      </c>
      <c r="I129" s="30">
        <f>+IF(H129=0,"",'Ark1'!AG3277)</f>
        <v>14.7239263803681</v>
      </c>
      <c r="J129" s="30">
        <f>+IF(H129=0,"",'Ark1'!AH3277)</f>
        <v>13.467087292732669</v>
      </c>
      <c r="K129" s="30">
        <f>+IF(H129=0,"",'Ark1'!U3277)</f>
        <v>14.585416666666662</v>
      </c>
      <c r="L129" s="30"/>
      <c r="M129" s="28">
        <f>+IF(H129=0,"",'Ark1'!T3277)</f>
        <v>6.2430555555555562</v>
      </c>
      <c r="N129" s="30">
        <f>+IF(H129=0,"",'Ark1'!V3277)</f>
        <v>0</v>
      </c>
      <c r="O129" s="35">
        <f>+IF(H129=0,"",'Ark1'!W3277)</f>
        <v>4.1666666666666679</v>
      </c>
      <c r="P129" s="35">
        <f>+IF(H129=0,"",'Ark1'!X3277)</f>
        <v>21.527777777777775</v>
      </c>
      <c r="Q129" s="35">
        <f>+IF(H129=0,"",'Ark1'!Y3277)</f>
        <v>2.0833333333333339</v>
      </c>
      <c r="R129" s="35">
        <f>+IF(H129=0,"",'Ark1'!Z3277)</f>
        <v>0</v>
      </c>
      <c r="S129" s="35">
        <f>+IF(H129=0,"",'Ark1'!AA3277)</f>
        <v>2.8471469332864192</v>
      </c>
      <c r="T129" s="28">
        <f>+IF(H129=0,"",'Ark1'!AC3277)</f>
        <v>1.3189143672068695</v>
      </c>
      <c r="U129" s="35">
        <f>+IF(H129=0,"",'Ark1'!AE3277)</f>
        <v>6.2526130281598284</v>
      </c>
      <c r="V129" s="35">
        <f t="shared" si="104"/>
        <v>1.8231770833333327</v>
      </c>
      <c r="W129" s="30">
        <f t="shared" si="105"/>
        <v>0.34027777777777779</v>
      </c>
      <c r="X129" s="227"/>
      <c r="Y129" s="230"/>
      <c r="AA129" s="30"/>
      <c r="AB129" s="28"/>
      <c r="AC129" s="231"/>
      <c r="AD129" s="29"/>
      <c r="AH129" s="29"/>
    </row>
    <row r="130" spans="1:64" ht="15.6">
      <c r="A130" s="227"/>
      <c r="B130" s="251">
        <f>+'Ark1'!C3278</f>
        <v>2024</v>
      </c>
      <c r="C130" s="29">
        <f>+'Ark1'!L3278</f>
        <v>8</v>
      </c>
      <c r="D130" s="29" t="s">
        <v>34</v>
      </c>
      <c r="E130" s="29">
        <f>+'Ark1'!D3278</f>
        <v>7</v>
      </c>
      <c r="F130" s="29" t="str">
        <f t="shared" si="103"/>
        <v>Jul</v>
      </c>
      <c r="G130" s="29">
        <f>+'Ark1'!Q3278</f>
        <v>21</v>
      </c>
      <c r="H130" s="29">
        <f>+'Ark1'!R3278</f>
        <v>46</v>
      </c>
      <c r="I130" s="30">
        <f>+IF(H130=0,"",'Ark1'!AG3278)</f>
        <v>16.666666666666671</v>
      </c>
      <c r="J130" s="30">
        <f>+IF(H130=0,"",'Ark1'!AH3278)</f>
        <v>14.988654615914133</v>
      </c>
      <c r="K130" s="30">
        <f>+IF(H130=0,"",'Ark1'!U3278)</f>
        <v>12.780434782608696</v>
      </c>
      <c r="L130" s="30"/>
      <c r="M130" s="28">
        <f>+IF(H130=0,"",'Ark1'!T3278)</f>
        <v>5.7173913043478253</v>
      </c>
      <c r="N130" s="30">
        <f>+IF(H130=0,"",'Ark1'!V3278)</f>
        <v>0</v>
      </c>
      <c r="O130" s="35">
        <f>+IF(H130=0,"",'Ark1'!W3278)</f>
        <v>0</v>
      </c>
      <c r="P130" s="35">
        <f>+IF(H130=0,"",'Ark1'!X3278)</f>
        <v>2.1739130434782608</v>
      </c>
      <c r="Q130" s="35">
        <f>+IF(H130=0,"",'Ark1'!Y3278)</f>
        <v>0</v>
      </c>
      <c r="R130" s="35">
        <f>+IF(H130=0,"",'Ark1'!Z3278)</f>
        <v>0</v>
      </c>
      <c r="S130" s="35">
        <f>+IF(H130=0,"",'Ark1'!AA3278)</f>
        <v>1.85198126166891</v>
      </c>
      <c r="T130" s="28">
        <f>+IF(H130=0,"",'Ark1'!AC3278)</f>
        <v>1.0966955004895165</v>
      </c>
      <c r="U130" s="35">
        <f>+IF(H130=0,"",'Ark1'!AE3278)</f>
        <v>27.128325587845321</v>
      </c>
      <c r="V130" s="35">
        <f t="shared" si="104"/>
        <v>1.597554347826087</v>
      </c>
      <c r="W130" s="30">
        <f t="shared" si="105"/>
        <v>0.45652173913043476</v>
      </c>
      <c r="X130" s="227"/>
      <c r="Y130" s="230"/>
      <c r="AA130" s="30"/>
      <c r="AB130" s="28"/>
      <c r="AC130" s="231"/>
      <c r="AD130" s="29"/>
      <c r="AH130" s="29"/>
    </row>
    <row r="131" spans="1:64" ht="15.6">
      <c r="A131" s="227"/>
      <c r="B131" s="251">
        <f>+'Ark1'!C3279</f>
        <v>2024</v>
      </c>
      <c r="C131" s="29">
        <f>+'Ark1'!L3279</f>
        <v>8</v>
      </c>
      <c r="D131" s="29" t="s">
        <v>34</v>
      </c>
      <c r="E131" s="29">
        <f>+'Ark1'!D3279</f>
        <v>8</v>
      </c>
      <c r="F131" s="29" t="str">
        <f t="shared" si="103"/>
        <v>Aug</v>
      </c>
      <c r="G131" s="29">
        <f>+'Ark1'!Q3279</f>
        <v>0</v>
      </c>
      <c r="H131" s="29">
        <f>+'Ark1'!R3279</f>
        <v>0</v>
      </c>
      <c r="I131" s="30" t="str">
        <f>+IF(H131=0,"",'Ark1'!AG3279)</f>
        <v/>
      </c>
      <c r="J131" s="30" t="str">
        <f>+IF(H131=0,"",'Ark1'!AH3279)</f>
        <v/>
      </c>
      <c r="K131" s="30" t="str">
        <f>+IF(H131=0,"",'Ark1'!U3279)</f>
        <v/>
      </c>
      <c r="L131" s="30"/>
      <c r="M131" s="28" t="str">
        <f>+IF(H131=0,"",'Ark1'!T3279)</f>
        <v/>
      </c>
      <c r="N131" s="30" t="str">
        <f>+IF(H131=0,"",'Ark1'!V3279)</f>
        <v/>
      </c>
      <c r="O131" s="35" t="str">
        <f>+IF(H131=0,"",'Ark1'!W3279)</f>
        <v/>
      </c>
      <c r="P131" s="35" t="str">
        <f>+IF(H131=0,"",'Ark1'!X3279)</f>
        <v/>
      </c>
      <c r="Q131" s="35" t="str">
        <f>+IF(H131=0,"",'Ark1'!Y3279)</f>
        <v/>
      </c>
      <c r="R131" s="35" t="str">
        <f>+IF(H131=0,"",'Ark1'!Z3279)</f>
        <v/>
      </c>
      <c r="S131" s="35" t="str">
        <f>+IF(H131=0,"",'Ark1'!AA3279)</f>
        <v/>
      </c>
      <c r="T131" s="28" t="str">
        <f>+IF(H131=0,"",'Ark1'!AC3279)</f>
        <v/>
      </c>
      <c r="U131" s="35" t="str">
        <f>+IF(H131=0,"",'Ark1'!AE3279)</f>
        <v/>
      </c>
      <c r="V131" s="35" t="str">
        <f t="shared" si="104"/>
        <v/>
      </c>
      <c r="W131" s="30" t="str">
        <f t="shared" si="105"/>
        <v/>
      </c>
      <c r="X131" s="227"/>
      <c r="Y131" s="230"/>
      <c r="AA131" s="30"/>
      <c r="AB131" s="28"/>
      <c r="AC131" s="231"/>
      <c r="AD131" s="29"/>
      <c r="AH131" s="29"/>
    </row>
    <row r="132" spans="1:64" ht="15.6">
      <c r="A132" s="227"/>
      <c r="B132" s="251">
        <f>+'Ark1'!C3280</f>
        <v>2024</v>
      </c>
      <c r="C132" s="29">
        <f>+'Ark1'!L3280</f>
        <v>8</v>
      </c>
      <c r="D132" s="29" t="s">
        <v>34</v>
      </c>
      <c r="E132" s="29">
        <f>+'Ark1'!D3280</f>
        <v>9</v>
      </c>
      <c r="F132" s="29" t="str">
        <f t="shared" si="103"/>
        <v>Sep</v>
      </c>
      <c r="G132" s="29">
        <f>+'Ark1'!Q3280</f>
        <v>0</v>
      </c>
      <c r="H132" s="29">
        <f>+'Ark1'!R3280</f>
        <v>0</v>
      </c>
      <c r="I132" s="30" t="str">
        <f>+IF(H132=0,"",'Ark1'!AG3280)</f>
        <v/>
      </c>
      <c r="J132" s="30" t="str">
        <f>+IF(H132=0,"",'Ark1'!AH3280)</f>
        <v/>
      </c>
      <c r="K132" s="30" t="str">
        <f>+IF(H132=0,"",'Ark1'!U3280)</f>
        <v/>
      </c>
      <c r="L132" s="30"/>
      <c r="M132" s="28" t="str">
        <f>+IF(H132=0,"",'Ark1'!T3280)</f>
        <v/>
      </c>
      <c r="N132" s="30" t="str">
        <f>+IF(H132=0,"",'Ark1'!V3280)</f>
        <v/>
      </c>
      <c r="O132" s="35" t="str">
        <f>+IF(H132=0,"",'Ark1'!W3280)</f>
        <v/>
      </c>
      <c r="P132" s="35" t="str">
        <f>+IF(H132=0,"",'Ark1'!X3280)</f>
        <v/>
      </c>
      <c r="Q132" s="35" t="str">
        <f>+IF(H132=0,"",'Ark1'!Y3280)</f>
        <v/>
      </c>
      <c r="R132" s="35" t="str">
        <f>+IF(H132=0,"",'Ark1'!Z3280)</f>
        <v/>
      </c>
      <c r="S132" s="35" t="str">
        <f>+IF(H132=0,"",'Ark1'!AA3280)</f>
        <v/>
      </c>
      <c r="T132" s="28" t="str">
        <f>+IF(H132=0,"",'Ark1'!AC3280)</f>
        <v/>
      </c>
      <c r="U132" s="35" t="str">
        <f>+IF(H132=0,"",'Ark1'!AE3280)</f>
        <v/>
      </c>
      <c r="V132" s="35" t="str">
        <f t="shared" si="104"/>
        <v/>
      </c>
      <c r="W132" s="30" t="str">
        <f t="shared" si="105"/>
        <v/>
      </c>
      <c r="X132" s="227"/>
      <c r="Y132" s="230"/>
      <c r="AA132" s="30"/>
      <c r="AB132" s="28"/>
      <c r="AC132" s="231"/>
      <c r="AD132" s="29"/>
      <c r="AH132" s="29"/>
    </row>
    <row r="133" spans="1:64" ht="15.6">
      <c r="A133" s="227"/>
      <c r="B133" s="251">
        <f>+'Ark1'!C3281</f>
        <v>2024</v>
      </c>
      <c r="C133" s="29">
        <f>+'Ark1'!L3281</f>
        <v>8</v>
      </c>
      <c r="D133" s="29" t="s">
        <v>34</v>
      </c>
      <c r="E133" s="29">
        <f>+'Ark1'!D3281</f>
        <v>10</v>
      </c>
      <c r="F133" s="29" t="str">
        <f t="shared" si="103"/>
        <v>Okt</v>
      </c>
      <c r="G133" s="29">
        <f>+'Ark1'!Q3281</f>
        <v>0</v>
      </c>
      <c r="H133" s="29">
        <f>+'Ark1'!R3281</f>
        <v>0</v>
      </c>
      <c r="I133" s="30" t="str">
        <f>+IF(H133=0,"",'Ark1'!AG3281)</f>
        <v/>
      </c>
      <c r="J133" s="30" t="str">
        <f>+IF(H133=0,"",'Ark1'!AH3281)</f>
        <v/>
      </c>
      <c r="K133" s="30" t="str">
        <f>+IF(H133=0,"",'Ark1'!U3281)</f>
        <v/>
      </c>
      <c r="L133" s="30"/>
      <c r="M133" s="28" t="str">
        <f>+IF(H133=0,"",'Ark1'!T3281)</f>
        <v/>
      </c>
      <c r="N133" s="30" t="str">
        <f>+IF(H133=0,"",'Ark1'!V3281)</f>
        <v/>
      </c>
      <c r="O133" s="35" t="str">
        <f>+IF(H133=0,"",'Ark1'!W3281)</f>
        <v/>
      </c>
      <c r="P133" s="35" t="str">
        <f>+IF(H133=0,"",'Ark1'!X3281)</f>
        <v/>
      </c>
      <c r="Q133" s="35" t="str">
        <f>+IF(H133=0,"",'Ark1'!Y3281)</f>
        <v/>
      </c>
      <c r="R133" s="35" t="str">
        <f>+IF(H133=0,"",'Ark1'!Z3281)</f>
        <v/>
      </c>
      <c r="S133" s="35" t="str">
        <f>+IF(H133=0,"",'Ark1'!AA3281)</f>
        <v/>
      </c>
      <c r="T133" s="28" t="str">
        <f>+IF(H133=0,"",'Ark1'!AC3281)</f>
        <v/>
      </c>
      <c r="U133" s="35" t="str">
        <f>+IF(H133=0,"",'Ark1'!AE3281)</f>
        <v/>
      </c>
      <c r="V133" s="35" t="str">
        <f t="shared" si="104"/>
        <v/>
      </c>
      <c r="W133" s="30" t="str">
        <f t="shared" si="105"/>
        <v/>
      </c>
      <c r="X133" s="227"/>
      <c r="Y133" s="230"/>
      <c r="AA133" s="30"/>
      <c r="AB133" s="28"/>
      <c r="AC133" s="231"/>
      <c r="AD133" s="29"/>
      <c r="AH133" s="29"/>
    </row>
    <row r="134" spans="1:64" ht="15.6">
      <c r="A134" s="227"/>
      <c r="B134" s="251">
        <f>+'Ark1'!C3282</f>
        <v>2024</v>
      </c>
      <c r="C134" s="29">
        <f>+'Ark1'!L3282</f>
        <v>8</v>
      </c>
      <c r="D134" s="29" t="s">
        <v>34</v>
      </c>
      <c r="E134" s="29">
        <f>+'Ark1'!D3282</f>
        <v>11</v>
      </c>
      <c r="F134" s="29" t="str">
        <f t="shared" si="103"/>
        <v>Nov</v>
      </c>
      <c r="G134" s="29">
        <f>+'Ark1'!Q3282</f>
        <v>0</v>
      </c>
      <c r="H134" s="29">
        <f>+'Ark1'!R3282</f>
        <v>0</v>
      </c>
      <c r="I134" s="30" t="str">
        <f>+IF(H134=0,"",'Ark1'!AG3282)</f>
        <v/>
      </c>
      <c r="J134" s="30" t="str">
        <f>+IF(H134=0,"",'Ark1'!AH3282)</f>
        <v/>
      </c>
      <c r="K134" s="30" t="str">
        <f>+IF(H134=0,"",'Ark1'!U3282)</f>
        <v/>
      </c>
      <c r="L134" s="30"/>
      <c r="M134" s="28" t="str">
        <f>+IF(H134=0,"",'Ark1'!T3282)</f>
        <v/>
      </c>
      <c r="N134" s="30" t="str">
        <f>+IF(H134=0,"",'Ark1'!V3282)</f>
        <v/>
      </c>
      <c r="O134" s="35" t="str">
        <f>+IF(H134=0,"",'Ark1'!W3282)</f>
        <v/>
      </c>
      <c r="P134" s="35" t="str">
        <f>+IF(H134=0,"",'Ark1'!X3282)</f>
        <v/>
      </c>
      <c r="Q134" s="35" t="str">
        <f>+IF(H134=0,"",'Ark1'!Y3282)</f>
        <v/>
      </c>
      <c r="R134" s="35" t="str">
        <f>+IF(H134=0,"",'Ark1'!Z3282)</f>
        <v/>
      </c>
      <c r="S134" s="35" t="str">
        <f>+IF(H134=0,"",'Ark1'!AA3282)</f>
        <v/>
      </c>
      <c r="T134" s="28" t="str">
        <f>+IF(H134=0,"",'Ark1'!AC3282)</f>
        <v/>
      </c>
      <c r="U134" s="35" t="str">
        <f>+IF(H134=0,"",'Ark1'!AE3282)</f>
        <v/>
      </c>
      <c r="V134" s="35" t="str">
        <f t="shared" si="104"/>
        <v/>
      </c>
      <c r="W134" s="30" t="str">
        <f t="shared" si="105"/>
        <v/>
      </c>
      <c r="X134" s="227"/>
      <c r="Y134" s="230"/>
      <c r="AA134" s="30"/>
      <c r="AB134" s="28"/>
      <c r="AC134" s="231"/>
      <c r="AD134" s="29"/>
      <c r="AH134" s="29"/>
    </row>
    <row r="135" spans="1:64" ht="15.6">
      <c r="A135" s="227"/>
      <c r="B135" s="251">
        <f>+'Ark1'!C3283</f>
        <v>2024</v>
      </c>
      <c r="C135" s="29">
        <f>+'Ark1'!L3283</f>
        <v>8</v>
      </c>
      <c r="D135" s="29" t="s">
        <v>34</v>
      </c>
      <c r="E135" s="29">
        <f>+'Ark1'!D3283</f>
        <v>12</v>
      </c>
      <c r="F135" s="29" t="str">
        <f t="shared" si="103"/>
        <v>Des</v>
      </c>
      <c r="G135" s="29">
        <f>+'Ark1'!Q3283</f>
        <v>0</v>
      </c>
      <c r="H135" s="29">
        <f>+'Ark1'!R3283</f>
        <v>0</v>
      </c>
      <c r="I135" s="30" t="str">
        <f>+IF(H135=0,"",'Ark1'!AG3283)</f>
        <v/>
      </c>
      <c r="J135" s="30" t="str">
        <f>+IF(H135=0,"",'Ark1'!AH3283)</f>
        <v/>
      </c>
      <c r="K135" s="30" t="str">
        <f>+IF(H135=0,"",'Ark1'!U3283)</f>
        <v/>
      </c>
      <c r="L135" s="30"/>
      <c r="M135" s="28" t="str">
        <f>+IF(H135=0,"",'Ark1'!T3283)</f>
        <v/>
      </c>
      <c r="N135" s="30" t="str">
        <f>+IF(H135=0,"",'Ark1'!V3283)</f>
        <v/>
      </c>
      <c r="O135" s="35" t="str">
        <f>+IF(H135=0,"",'Ark1'!W3283)</f>
        <v/>
      </c>
      <c r="P135" s="35" t="str">
        <f>+IF(H135=0,"",'Ark1'!X3283)</f>
        <v/>
      </c>
      <c r="Q135" s="35" t="str">
        <f>+IF(H135=0,"",'Ark1'!Y3283)</f>
        <v/>
      </c>
      <c r="R135" s="35" t="str">
        <f>+IF(H135=0,"",'Ark1'!Z3283)</f>
        <v/>
      </c>
      <c r="S135" s="35" t="str">
        <f>+IF(H135=0,"",'Ark1'!AA3283)</f>
        <v/>
      </c>
      <c r="T135" s="28" t="str">
        <f>+IF(H135=0,"",'Ark1'!AC3283)</f>
        <v/>
      </c>
      <c r="U135" s="35" t="str">
        <f>+IF(H135=0,"",'Ark1'!AE3283)</f>
        <v/>
      </c>
      <c r="V135" s="35" t="str">
        <f t="shared" si="104"/>
        <v/>
      </c>
      <c r="W135" s="30" t="str">
        <f t="shared" si="105"/>
        <v/>
      </c>
      <c r="X135" s="227"/>
      <c r="Y135" s="230"/>
      <c r="AA135" s="30"/>
      <c r="AB135" s="28"/>
      <c r="AC135" s="231"/>
      <c r="AD135" s="29"/>
      <c r="AH135" s="29"/>
    </row>
    <row r="136" spans="1:64" ht="15" customHeight="1">
      <c r="A136" s="227"/>
      <c r="B136" s="227"/>
      <c r="C136" s="227"/>
      <c r="D136" s="227"/>
      <c r="E136" s="227"/>
      <c r="F136" s="227"/>
      <c r="G136" s="227"/>
      <c r="H136" s="227"/>
      <c r="I136" s="228"/>
      <c r="J136" s="228"/>
      <c r="K136" s="227"/>
      <c r="L136" s="490"/>
      <c r="M136" s="227"/>
      <c r="N136" s="227"/>
      <c r="O136" s="229"/>
      <c r="P136" s="229"/>
      <c r="Q136" s="229"/>
      <c r="R136" s="229"/>
      <c r="S136" s="229"/>
      <c r="T136" s="227"/>
      <c r="U136" s="229"/>
      <c r="V136" s="229"/>
      <c r="W136" s="228"/>
      <c r="X136" s="227"/>
      <c r="Y136" s="230"/>
      <c r="AA136" s="30"/>
      <c r="AB136" s="28"/>
      <c r="AC136" s="231"/>
      <c r="AD136" s="29"/>
      <c r="AH136" s="29"/>
      <c r="AZ136" s="243"/>
    </row>
    <row r="137" spans="1:64" ht="15" customHeight="1">
      <c r="A137" s="227"/>
      <c r="B137" s="227"/>
      <c r="C137" s="245" t="s">
        <v>0</v>
      </c>
      <c r="D137" s="227"/>
      <c r="E137" s="286" t="str">
        <f>+D139</f>
        <v>R+</v>
      </c>
      <c r="F137" s="245" t="s">
        <v>597</v>
      </c>
      <c r="G137" s="227"/>
      <c r="H137" s="251">
        <f>SUM(H139:H150)</f>
        <v>583</v>
      </c>
      <c r="I137" s="228"/>
      <c r="J137" s="228"/>
      <c r="K137" s="279">
        <f>+Klasse!L19</f>
        <v>14.618524871355076</v>
      </c>
      <c r="L137" s="279"/>
      <c r="M137" s="227"/>
      <c r="N137" s="227"/>
      <c r="O137" s="229"/>
      <c r="P137" s="229"/>
      <c r="Q137" s="229"/>
      <c r="R137" s="229"/>
      <c r="S137" s="229"/>
      <c r="T137" s="227"/>
      <c r="U137" s="229"/>
      <c r="V137" s="279">
        <f>+K137/C139</f>
        <v>1.6242805412616752</v>
      </c>
      <c r="W137" s="228"/>
      <c r="X137" s="227"/>
      <c r="Y137" s="230"/>
      <c r="AA137" s="30"/>
      <c r="AB137" s="28"/>
      <c r="AC137" s="231"/>
      <c r="AD137" s="29"/>
      <c r="AH137" s="29"/>
      <c r="AZ137" s="243"/>
    </row>
    <row r="138" spans="1:64" ht="15" customHeight="1">
      <c r="A138" s="227"/>
      <c r="B138" s="227"/>
      <c r="C138" s="227"/>
      <c r="D138" s="227"/>
      <c r="E138" s="227"/>
      <c r="F138" s="227"/>
      <c r="G138" s="227"/>
      <c r="H138" s="227"/>
      <c r="I138" s="228"/>
      <c r="J138" s="228"/>
      <c r="K138" s="227"/>
      <c r="L138" s="490"/>
      <c r="M138" s="227"/>
      <c r="N138" s="227"/>
      <c r="O138" s="229"/>
      <c r="P138" s="229"/>
      <c r="Q138" s="229"/>
      <c r="R138" s="229"/>
      <c r="S138" s="229"/>
      <c r="T138" s="227"/>
      <c r="U138" s="229"/>
      <c r="V138" s="229"/>
      <c r="W138" s="229"/>
      <c r="X138" s="229"/>
      <c r="Y138" s="230"/>
      <c r="AA138" s="30"/>
      <c r="AB138" s="28"/>
      <c r="AC138" s="231"/>
      <c r="AD138" s="29"/>
      <c r="AH138" s="29"/>
      <c r="AZ138" s="243">
        <f>1+AZ135</f>
        <v>1</v>
      </c>
      <c r="BA138" s="29">
        <v>20.659867330016564</v>
      </c>
      <c r="BB138" s="29">
        <f t="shared" ref="BB138" si="106">+BA138</f>
        <v>20.659867330016564</v>
      </c>
      <c r="BC138" s="29">
        <f t="shared" ref="BC138" si="107">+BB138</f>
        <v>20.659867330016564</v>
      </c>
      <c r="BD138" s="29">
        <f t="shared" ref="BD138" si="108">+BC138</f>
        <v>20.659867330016564</v>
      </c>
      <c r="BE138" s="29">
        <f t="shared" ref="BE138" si="109">+BD138</f>
        <v>20.659867330016564</v>
      </c>
      <c r="BF138" s="29">
        <f t="shared" ref="BF138" si="110">+BE138</f>
        <v>20.659867330016564</v>
      </c>
      <c r="BG138" s="29">
        <f t="shared" ref="BG138" si="111">+BF138</f>
        <v>20.659867330016564</v>
      </c>
      <c r="BH138" s="29">
        <f t="shared" ref="BH138" si="112">+BG138</f>
        <v>20.659867330016564</v>
      </c>
      <c r="BI138" s="29">
        <f t="shared" ref="BI138" si="113">+BH138</f>
        <v>20.659867330016564</v>
      </c>
      <c r="BJ138" s="29">
        <f t="shared" ref="BJ138" si="114">+BI138</f>
        <v>20.659867330016564</v>
      </c>
      <c r="BK138" s="29">
        <f t="shared" ref="BK138" si="115">+BJ138</f>
        <v>20.659867330016564</v>
      </c>
      <c r="BL138" s="29">
        <f t="shared" ref="BL138" si="116">+BK138</f>
        <v>20.659867330016564</v>
      </c>
    </row>
    <row r="139" spans="1:64" ht="15.6">
      <c r="A139" s="227"/>
      <c r="B139" s="251">
        <f>+'Ark1'!C3284</f>
        <v>2024</v>
      </c>
      <c r="C139" s="247">
        <f>+'Ark1'!L3284</f>
        <v>9</v>
      </c>
      <c r="D139" s="247" t="s">
        <v>35</v>
      </c>
      <c r="E139" s="247">
        <f>+'Ark1'!D3284</f>
        <v>1</v>
      </c>
      <c r="F139" s="247" t="str">
        <f t="shared" ref="F139:F150" si="117">+F124</f>
        <v>Jan</v>
      </c>
      <c r="G139" s="247">
        <f>+'Ark1'!Q3284</f>
        <v>0</v>
      </c>
      <c r="H139" s="415">
        <f>+'Ark1'!R3284</f>
        <v>0</v>
      </c>
      <c r="I139" s="248" t="str">
        <f>+IF(H139=0,"",'Ark1'!AG3284)</f>
        <v/>
      </c>
      <c r="J139" s="248" t="str">
        <f>+IF(H139=0,"",'Ark1'!AH3284)</f>
        <v/>
      </c>
      <c r="K139" s="33" t="str">
        <f>+IF(H139=0,"",'Ark1'!U3284)</f>
        <v/>
      </c>
      <c r="L139" s="33"/>
      <c r="M139" s="249" t="str">
        <f>+IF(H139=0,"",'Ark1'!T3284)</f>
        <v/>
      </c>
      <c r="N139" s="248" t="str">
        <f>+IF(H139=0,"",'Ark1'!V3284)</f>
        <v/>
      </c>
      <c r="O139" s="250" t="str">
        <f>+IF(H139=0,"",'Ark1'!W3284)</f>
        <v/>
      </c>
      <c r="P139" s="250" t="str">
        <f>+IF(H139=0,"",'Ark1'!X3284)</f>
        <v/>
      </c>
      <c r="Q139" s="250" t="str">
        <f>+IF(H139=0,"",'Ark1'!Y3284)</f>
        <v/>
      </c>
      <c r="R139" s="250" t="str">
        <f>+IF(H139=0,"",'Ark1'!Z3284)</f>
        <v/>
      </c>
      <c r="S139" s="250" t="str">
        <f>+IF(H139=0,"",'Ark1'!AA3284)</f>
        <v/>
      </c>
      <c r="T139" s="249" t="str">
        <f>+IF(H139=0,"",'Ark1'!AC3284)</f>
        <v/>
      </c>
      <c r="U139" s="250" t="str">
        <f>+IF(H139=0,"",'Ark1'!AE3284)</f>
        <v/>
      </c>
      <c r="V139" s="250" t="str">
        <f t="shared" ref="V139:V150" si="118">+IF(H139=0,"",+K139/C139)</f>
        <v/>
      </c>
      <c r="W139" s="248" t="str">
        <f t="shared" ref="W139:W150" si="119">+IF(H139=0,"",G139/H139)</f>
        <v/>
      </c>
      <c r="X139" s="227"/>
      <c r="Y139" s="230"/>
      <c r="AA139" s="30"/>
      <c r="AB139" s="28"/>
      <c r="AC139" s="231"/>
      <c r="AD139" s="29"/>
      <c r="AH139" s="29"/>
    </row>
    <row r="140" spans="1:64" ht="15.6">
      <c r="A140" s="227"/>
      <c r="B140" s="251">
        <f>+'Ark1'!C3285</f>
        <v>2024</v>
      </c>
      <c r="C140" s="247">
        <f>+'Ark1'!L3285</f>
        <v>9</v>
      </c>
      <c r="D140" s="247" t="s">
        <v>35</v>
      </c>
      <c r="E140" s="247">
        <f>+'Ark1'!D3285</f>
        <v>2</v>
      </c>
      <c r="F140" s="247" t="str">
        <f t="shared" si="117"/>
        <v>Feb</v>
      </c>
      <c r="G140" s="247">
        <f>+'Ark1'!Q3285</f>
        <v>0</v>
      </c>
      <c r="H140" s="415">
        <f>+'Ark1'!R3285</f>
        <v>0</v>
      </c>
      <c r="I140" s="248" t="str">
        <f>+IF(H140=0,"",'Ark1'!AG3285)</f>
        <v/>
      </c>
      <c r="J140" s="248" t="str">
        <f>+IF(H140=0,"",'Ark1'!AH3285)</f>
        <v/>
      </c>
      <c r="K140" s="33" t="str">
        <f>+IF(H140=0,"",'Ark1'!U3285)</f>
        <v/>
      </c>
      <c r="L140" s="33"/>
      <c r="M140" s="249" t="str">
        <f>+IF(H140=0,"",'Ark1'!T3285)</f>
        <v/>
      </c>
      <c r="N140" s="248" t="str">
        <f>+IF(H140=0,"",'Ark1'!V3285)</f>
        <v/>
      </c>
      <c r="O140" s="250" t="str">
        <f>+IF(H140=0,"",'Ark1'!W3285)</f>
        <v/>
      </c>
      <c r="P140" s="250" t="str">
        <f>+IF(H140=0,"",'Ark1'!X3285)</f>
        <v/>
      </c>
      <c r="Q140" s="250" t="str">
        <f>+IF(H140=0,"",'Ark1'!Y3285)</f>
        <v/>
      </c>
      <c r="R140" s="250" t="str">
        <f>+IF(H140=0,"",'Ark1'!Z3285)</f>
        <v/>
      </c>
      <c r="S140" s="250" t="str">
        <f>+IF(H140=0,"",'Ark1'!AA3285)</f>
        <v/>
      </c>
      <c r="T140" s="249" t="str">
        <f>+IF(H140=0,"",'Ark1'!AC3285)</f>
        <v/>
      </c>
      <c r="U140" s="250" t="str">
        <f>+IF(H140=0,"",'Ark1'!AE3285)</f>
        <v/>
      </c>
      <c r="V140" s="250" t="str">
        <f t="shared" si="118"/>
        <v/>
      </c>
      <c r="W140" s="248" t="str">
        <f t="shared" si="119"/>
        <v/>
      </c>
      <c r="X140" s="227"/>
      <c r="Y140" s="230"/>
      <c r="AA140" s="30"/>
      <c r="AB140" s="28"/>
      <c r="AC140" s="231"/>
      <c r="AD140" s="29"/>
      <c r="AH140" s="29"/>
    </row>
    <row r="141" spans="1:64" ht="15.6">
      <c r="A141" s="227"/>
      <c r="B141" s="251">
        <f>+'Ark1'!C3286</f>
        <v>2024</v>
      </c>
      <c r="C141" s="247">
        <f>+'Ark1'!L3286</f>
        <v>9</v>
      </c>
      <c r="D141" s="247" t="s">
        <v>35</v>
      </c>
      <c r="E141" s="247">
        <f>+'Ark1'!D3286</f>
        <v>3</v>
      </c>
      <c r="F141" s="247" t="str">
        <f t="shared" si="117"/>
        <v>Mar</v>
      </c>
      <c r="G141" s="247">
        <f>+'Ark1'!Q3286</f>
        <v>2</v>
      </c>
      <c r="H141" s="415">
        <f>+'Ark1'!R3286</f>
        <v>9</v>
      </c>
      <c r="I141" s="248">
        <f>+IF(H141=0,"",'Ark1'!AG3286)</f>
        <v>75</v>
      </c>
      <c r="J141" s="248">
        <f>+IF(H141=0,"",'Ark1'!AH3286)</f>
        <v>75.743707093821513</v>
      </c>
      <c r="K141" s="33">
        <f>+IF(H141=0,"",'Ark1'!U3286)</f>
        <v>18.388888888888889</v>
      </c>
      <c r="L141" s="33"/>
      <c r="M141" s="249">
        <f>+IF(H141=0,"",'Ark1'!T3286)</f>
        <v>8.3333333333333357</v>
      </c>
      <c r="N141" s="248">
        <f>+IF(H141=0,"",'Ark1'!V3286)</f>
        <v>11.111111111111112</v>
      </c>
      <c r="O141" s="250">
        <f>+IF(H141=0,"",'Ark1'!W3286)</f>
        <v>55.555555555555557</v>
      </c>
      <c r="P141" s="250">
        <f>+IF(H141=0,"",'Ark1'!X3286)</f>
        <v>55.555555555555557</v>
      </c>
      <c r="Q141" s="250">
        <f>+IF(H141=0,"",'Ark1'!Y3286)</f>
        <v>11.111111111111112</v>
      </c>
      <c r="R141" s="250">
        <f>+IF(H141=0,"",'Ark1'!Z3286)</f>
        <v>0</v>
      </c>
      <c r="S141" s="250">
        <f>+IF(H141=0,"",'Ark1'!AA3286)</f>
        <v>3.8318676747172784</v>
      </c>
      <c r="T141" s="249">
        <f>+IF(H141=0,"",'Ark1'!AC3286)</f>
        <v>1.3333333333333279</v>
      </c>
      <c r="U141" s="250">
        <f>+IF(H141=0,"",'Ark1'!AE3286)</f>
        <v>-59.950458033281521</v>
      </c>
      <c r="V141" s="250">
        <f t="shared" si="118"/>
        <v>2.0432098765432101</v>
      </c>
      <c r="W141" s="248">
        <f t="shared" si="119"/>
        <v>0.22222222222222221</v>
      </c>
      <c r="X141" s="227"/>
      <c r="Y141" s="230"/>
      <c r="AA141" s="30"/>
      <c r="AB141" s="28"/>
      <c r="AC141" s="231"/>
      <c r="AD141" s="29"/>
      <c r="AH141" s="29"/>
    </row>
    <row r="142" spans="1:64" ht="15.6">
      <c r="A142" s="227"/>
      <c r="B142" s="251">
        <f>+'Ark1'!C3287</f>
        <v>2024</v>
      </c>
      <c r="C142" s="247">
        <f>+'Ark1'!L3287</f>
        <v>9</v>
      </c>
      <c r="D142" s="247" t="s">
        <v>35</v>
      </c>
      <c r="E142" s="247">
        <f>+'Ark1'!D3287</f>
        <v>4</v>
      </c>
      <c r="F142" s="247" t="str">
        <f t="shared" si="117"/>
        <v>Apr</v>
      </c>
      <c r="G142" s="247">
        <f>+'Ark1'!Q3287</f>
        <v>6</v>
      </c>
      <c r="H142" s="415">
        <f>+'Ark1'!R3287</f>
        <v>16</v>
      </c>
      <c r="I142" s="248">
        <f>+IF(H142=0,"",'Ark1'!AG3287)</f>
        <v>48.484848484848492</v>
      </c>
      <c r="J142" s="248">
        <f>+IF(H142=0,"",'Ark1'!AH3287)</f>
        <v>43.066713237862402</v>
      </c>
      <c r="K142" s="33">
        <f>+IF(H142=0,"",'Ark1'!U3287)</f>
        <v>15.4125</v>
      </c>
      <c r="L142" s="33"/>
      <c r="M142" s="249">
        <f>+IF(H142=0,"",'Ark1'!T3287)</f>
        <v>7.4375</v>
      </c>
      <c r="N142" s="248">
        <f>+IF(H142=0,"",'Ark1'!V3287)</f>
        <v>0</v>
      </c>
      <c r="O142" s="250">
        <f>+IF(H142=0,"",'Ark1'!W3287)</f>
        <v>25</v>
      </c>
      <c r="P142" s="250">
        <f>+IF(H142=0,"",'Ark1'!X3287)</f>
        <v>37.5</v>
      </c>
      <c r="Q142" s="250">
        <f>+IF(H142=0,"",'Ark1'!Y3287)</f>
        <v>0</v>
      </c>
      <c r="R142" s="250">
        <f>+IF(H142=0,"",'Ark1'!Z3287)</f>
        <v>0</v>
      </c>
      <c r="S142" s="250">
        <f>+IF(H142=0,"",'Ark1'!AA3287)</f>
        <v>2.9436106654923049</v>
      </c>
      <c r="T142" s="249">
        <f>+IF(H142=0,"",'Ark1'!AC3287)</f>
        <v>1.4986973510352251</v>
      </c>
      <c r="U142" s="250">
        <f>+IF(H142=0,"",'Ark1'!AE3287)</f>
        <v>57.820109319933522</v>
      </c>
      <c r="V142" s="250">
        <f t="shared" si="118"/>
        <v>1.7124999999999999</v>
      </c>
      <c r="W142" s="248">
        <f t="shared" si="119"/>
        <v>0.375</v>
      </c>
      <c r="X142" s="227"/>
      <c r="Y142" s="230"/>
      <c r="AA142" s="30"/>
      <c r="AB142" s="28"/>
      <c r="AC142" s="231"/>
      <c r="AD142" s="29"/>
      <c r="AH142" s="29"/>
    </row>
    <row r="143" spans="1:64" ht="15.6">
      <c r="A143" s="227"/>
      <c r="B143" s="251">
        <f>+'Ark1'!C3288</f>
        <v>2024</v>
      </c>
      <c r="C143" s="247">
        <f>+'Ark1'!L3288</f>
        <v>9</v>
      </c>
      <c r="D143" s="247" t="s">
        <v>35</v>
      </c>
      <c r="E143" s="247">
        <f>+'Ark1'!D3288</f>
        <v>5</v>
      </c>
      <c r="F143" s="247" t="str">
        <f t="shared" si="117"/>
        <v>Mai</v>
      </c>
      <c r="G143" s="247">
        <f>+'Ark1'!Q3288</f>
        <v>44</v>
      </c>
      <c r="H143" s="415">
        <f>+'Ark1'!R3288</f>
        <v>180</v>
      </c>
      <c r="I143" s="248">
        <f>+IF(H143=0,"",'Ark1'!AG3288)</f>
        <v>29.801324503311257</v>
      </c>
      <c r="J143" s="248">
        <f>+IF(H143=0,"",'Ark1'!AH3288)</f>
        <v>27.523428571428543</v>
      </c>
      <c r="K143" s="33">
        <f>+IF(H143=0,"",'Ark1'!U3288)</f>
        <v>13.379444444444438</v>
      </c>
      <c r="L143" s="33"/>
      <c r="M143" s="249">
        <f>+IF(H143=0,"",'Ark1'!T3288)</f>
        <v>6.7055555555555557</v>
      </c>
      <c r="N143" s="248">
        <f>+IF(H143=0,"",'Ark1'!V3288)</f>
        <v>0.55555555555555558</v>
      </c>
      <c r="O143" s="250">
        <f>+IF(H143=0,"",'Ark1'!W3288)</f>
        <v>6.6666666666666687</v>
      </c>
      <c r="P143" s="250">
        <f>+IF(H143=0,"",'Ark1'!X3288)</f>
        <v>12.777777777777779</v>
      </c>
      <c r="Q143" s="250">
        <f>+IF(H143=0,"",'Ark1'!Y3288)</f>
        <v>0.55555555555555558</v>
      </c>
      <c r="R143" s="250">
        <f>+IF(H143=0,"",'Ark1'!Z3288)</f>
        <v>0</v>
      </c>
      <c r="S143" s="250">
        <f>+IF(H143=0,"",'Ark1'!AA3288)</f>
        <v>2.4430331153034421</v>
      </c>
      <c r="T143" s="249">
        <f>+IF(H143=0,"",'Ark1'!AC3288)</f>
        <v>1.2188210251542342</v>
      </c>
      <c r="U143" s="250">
        <f>+IF(H143=0,"",'Ark1'!AE3288)</f>
        <v>49.463543279179881</v>
      </c>
      <c r="V143" s="250">
        <f t="shared" si="118"/>
        <v>1.4866049382716042</v>
      </c>
      <c r="W143" s="248">
        <f t="shared" si="119"/>
        <v>0.24444444444444444</v>
      </c>
      <c r="X143" s="227"/>
      <c r="Y143" s="230"/>
      <c r="AA143" s="30"/>
      <c r="AB143" s="28"/>
      <c r="AC143" s="231"/>
      <c r="AD143" s="29"/>
      <c r="AH143" s="29"/>
    </row>
    <row r="144" spans="1:64" ht="15.6">
      <c r="A144" s="227"/>
      <c r="B144" s="251">
        <f>+'Ark1'!C3289</f>
        <v>2024</v>
      </c>
      <c r="C144" s="247">
        <f>+'Ark1'!L3289</f>
        <v>9</v>
      </c>
      <c r="D144" s="247" t="s">
        <v>35</v>
      </c>
      <c r="E144" s="247">
        <f>+'Ark1'!D3289</f>
        <v>6</v>
      </c>
      <c r="F144" s="247" t="str">
        <f t="shared" si="117"/>
        <v>Jun</v>
      </c>
      <c r="G144" s="247">
        <f>+'Ark1'!Q3289</f>
        <v>84</v>
      </c>
      <c r="H144" s="415">
        <f>+'Ark1'!R3289</f>
        <v>274</v>
      </c>
      <c r="I144" s="248">
        <f>+IF(H144=0,"",'Ark1'!AG3289)</f>
        <v>28.016359918200408</v>
      </c>
      <c r="J144" s="248">
        <f>+IF(H144=0,"",'Ark1'!AH3289)</f>
        <v>27.223355005834904</v>
      </c>
      <c r="K144" s="33">
        <f>+IF(H144=0,"",'Ark1'!U3289)</f>
        <v>15.495255474452543</v>
      </c>
      <c r="L144" s="33"/>
      <c r="M144" s="249">
        <f>+IF(H144=0,"",'Ark1'!T3289)</f>
        <v>6.8065693430656946</v>
      </c>
      <c r="N144" s="248">
        <f>+IF(H144=0,"",'Ark1'!V3289)</f>
        <v>0.36496350364963526</v>
      </c>
      <c r="O144" s="250">
        <f>+IF(H144=0,"",'Ark1'!W3289)</f>
        <v>8.0291970802919703</v>
      </c>
      <c r="P144" s="250">
        <f>+IF(H144=0,"",'Ark1'!X3289)</f>
        <v>33.211678832116775</v>
      </c>
      <c r="Q144" s="250">
        <f>+IF(H144=0,"",'Ark1'!Y3289)</f>
        <v>1.0948905109489055</v>
      </c>
      <c r="R144" s="250">
        <f>+IF(H144=0,"",'Ark1'!Z3289)</f>
        <v>0</v>
      </c>
      <c r="S144" s="250">
        <f>+IF(H144=0,"",'Ark1'!AA3289)</f>
        <v>2.584445211553382</v>
      </c>
      <c r="T144" s="249">
        <f>+IF(H144=0,"",'Ark1'!AC3289)</f>
        <v>1.2421258196176757</v>
      </c>
      <c r="U144" s="250">
        <f>+IF(H144=0,"",'Ark1'!AE3289)</f>
        <v>32.679591961243155</v>
      </c>
      <c r="V144" s="250">
        <f t="shared" si="118"/>
        <v>1.7216950527169492</v>
      </c>
      <c r="W144" s="248">
        <f t="shared" si="119"/>
        <v>0.30656934306569344</v>
      </c>
      <c r="X144" s="227"/>
      <c r="Y144" s="230"/>
      <c r="AA144" s="30"/>
      <c r="AB144" s="28"/>
      <c r="AC144" s="231"/>
      <c r="AD144" s="29"/>
      <c r="AH144" s="29"/>
    </row>
    <row r="145" spans="1:64" ht="15.6">
      <c r="A145" s="227"/>
      <c r="B145" s="251">
        <f>+'Ark1'!C3290</f>
        <v>2024</v>
      </c>
      <c r="C145" s="247">
        <f>+'Ark1'!L3290</f>
        <v>9</v>
      </c>
      <c r="D145" s="247" t="s">
        <v>35</v>
      </c>
      <c r="E145" s="247">
        <f>+'Ark1'!D3290</f>
        <v>7</v>
      </c>
      <c r="F145" s="247" t="str">
        <f t="shared" si="117"/>
        <v>Jul</v>
      </c>
      <c r="G145" s="247">
        <f>+'Ark1'!Q3290</f>
        <v>34</v>
      </c>
      <c r="H145" s="415">
        <f>+'Ark1'!R3290</f>
        <v>104</v>
      </c>
      <c r="I145" s="248">
        <f>+IF(H145=0,"",'Ark1'!AG3290)</f>
        <v>37.681159420289845</v>
      </c>
      <c r="J145" s="248">
        <f>+IF(H145=0,"",'Ark1'!AH3290)</f>
        <v>37.133824541722952</v>
      </c>
      <c r="K145" s="33">
        <f>+IF(H145=0,"",'Ark1'!U3290)</f>
        <v>14.004807692307685</v>
      </c>
      <c r="L145" s="33"/>
      <c r="M145" s="249">
        <f>+IF(H145=0,"",'Ark1'!T3290)</f>
        <v>6.5384615384615401</v>
      </c>
      <c r="N145" s="248">
        <f>+IF(H145=0,"",'Ark1'!V3290)</f>
        <v>0</v>
      </c>
      <c r="O145" s="250">
        <f>+IF(H145=0,"",'Ark1'!W3290)</f>
        <v>9.6153846153846114</v>
      </c>
      <c r="P145" s="250">
        <f>+IF(H145=0,"",'Ark1'!X3290)</f>
        <v>8.6538461538461586</v>
      </c>
      <c r="Q145" s="250">
        <f>+IF(H145=0,"",'Ark1'!Y3290)</f>
        <v>0</v>
      </c>
      <c r="R145" s="250">
        <f>+IF(H145=0,"",'Ark1'!Z3290)</f>
        <v>0</v>
      </c>
      <c r="S145" s="250">
        <f>+IF(H145=0,"",'Ark1'!AA3290)</f>
        <v>2.1556446388891928</v>
      </c>
      <c r="T145" s="249">
        <f>+IF(H145=0,"",'Ark1'!AC3290)</f>
        <v>1.4204757932784156</v>
      </c>
      <c r="U145" s="250">
        <f>+IF(H145=0,"",'Ark1'!AE3290)</f>
        <v>34.363319274106686</v>
      </c>
      <c r="V145" s="250">
        <f t="shared" si="118"/>
        <v>1.5560897435897427</v>
      </c>
      <c r="W145" s="248">
        <f t="shared" si="119"/>
        <v>0.32692307692307693</v>
      </c>
      <c r="X145" s="227"/>
      <c r="Y145" s="230"/>
      <c r="AA145" s="30"/>
      <c r="AB145" s="28"/>
      <c r="AC145" s="231"/>
      <c r="AD145" s="29"/>
      <c r="AH145" s="29"/>
    </row>
    <row r="146" spans="1:64" ht="15.6">
      <c r="A146" s="227"/>
      <c r="B146" s="251">
        <f>+'Ark1'!C3291</f>
        <v>2024</v>
      </c>
      <c r="C146" s="247">
        <f>+'Ark1'!L3291</f>
        <v>9</v>
      </c>
      <c r="D146" s="247" t="s">
        <v>35</v>
      </c>
      <c r="E146" s="247">
        <f>+'Ark1'!D3291</f>
        <v>8</v>
      </c>
      <c r="F146" s="247" t="str">
        <f t="shared" si="117"/>
        <v>Aug</v>
      </c>
      <c r="G146" s="247">
        <f>+'Ark1'!Q3291</f>
        <v>0</v>
      </c>
      <c r="H146" s="415">
        <f>+'Ark1'!R3291</f>
        <v>0</v>
      </c>
      <c r="I146" s="248" t="str">
        <f>+IF(H146=0,"",'Ark1'!AG3291)</f>
        <v/>
      </c>
      <c r="J146" s="248" t="str">
        <f>+IF(H146=0,"",'Ark1'!AH3291)</f>
        <v/>
      </c>
      <c r="K146" s="33" t="str">
        <f>+IF(H146=0,"",'Ark1'!U3291)</f>
        <v/>
      </c>
      <c r="L146" s="33"/>
      <c r="M146" s="249" t="str">
        <f>+IF(H146=0,"",'Ark1'!T3291)</f>
        <v/>
      </c>
      <c r="N146" s="248" t="str">
        <f>+IF(H146=0,"",'Ark1'!V3291)</f>
        <v/>
      </c>
      <c r="O146" s="250" t="str">
        <f>+IF(H146=0,"",'Ark1'!W3291)</f>
        <v/>
      </c>
      <c r="P146" s="250" t="str">
        <f>+IF(H146=0,"",'Ark1'!X3291)</f>
        <v/>
      </c>
      <c r="Q146" s="250" t="str">
        <f>+IF(H146=0,"",'Ark1'!Y3291)</f>
        <v/>
      </c>
      <c r="R146" s="250" t="str">
        <f>+IF(H146=0,"",'Ark1'!Z3291)</f>
        <v/>
      </c>
      <c r="S146" s="250" t="str">
        <f>+IF(H146=0,"",'Ark1'!AA3291)</f>
        <v/>
      </c>
      <c r="T146" s="249" t="str">
        <f>+IF(H146=0,"",'Ark1'!AC3291)</f>
        <v/>
      </c>
      <c r="U146" s="250" t="str">
        <f>+IF(H146=0,"",'Ark1'!AE3291)</f>
        <v/>
      </c>
      <c r="V146" s="250" t="str">
        <f t="shared" si="118"/>
        <v/>
      </c>
      <c r="W146" s="248" t="str">
        <f t="shared" si="119"/>
        <v/>
      </c>
      <c r="X146" s="227"/>
      <c r="Y146" s="230"/>
      <c r="AA146" s="30"/>
      <c r="AB146" s="28"/>
      <c r="AC146" s="231"/>
      <c r="AD146" s="29"/>
      <c r="AH146" s="29"/>
    </row>
    <row r="147" spans="1:64" ht="15.6">
      <c r="A147" s="227"/>
      <c r="B147" s="251">
        <f>+'Ark1'!C3292</f>
        <v>2024</v>
      </c>
      <c r="C147" s="247">
        <f>+'Ark1'!L3292</f>
        <v>9</v>
      </c>
      <c r="D147" s="247" t="s">
        <v>35</v>
      </c>
      <c r="E147" s="247">
        <f>+'Ark1'!D3292</f>
        <v>9</v>
      </c>
      <c r="F147" s="247" t="str">
        <f t="shared" si="117"/>
        <v>Sep</v>
      </c>
      <c r="G147" s="247">
        <f>+'Ark1'!Q3292</f>
        <v>0</v>
      </c>
      <c r="H147" s="415">
        <f>+'Ark1'!R3292</f>
        <v>0</v>
      </c>
      <c r="I147" s="248" t="str">
        <f>+IF(H147=0,"",'Ark1'!AG3292)</f>
        <v/>
      </c>
      <c r="J147" s="248" t="str">
        <f>+IF(H147=0,"",'Ark1'!AH3292)</f>
        <v/>
      </c>
      <c r="K147" s="33" t="str">
        <f>+IF(H147=0,"",'Ark1'!U3292)</f>
        <v/>
      </c>
      <c r="L147" s="33"/>
      <c r="M147" s="249" t="str">
        <f>+IF(H147=0,"",'Ark1'!T3292)</f>
        <v/>
      </c>
      <c r="N147" s="248" t="str">
        <f>+IF(H147=0,"",'Ark1'!V3292)</f>
        <v/>
      </c>
      <c r="O147" s="250" t="str">
        <f>+IF(H147=0,"",'Ark1'!W3292)</f>
        <v/>
      </c>
      <c r="P147" s="250" t="str">
        <f>+IF(H147=0,"",'Ark1'!X3292)</f>
        <v/>
      </c>
      <c r="Q147" s="250" t="str">
        <f>+IF(H147=0,"",'Ark1'!Y3292)</f>
        <v/>
      </c>
      <c r="R147" s="250" t="str">
        <f>+IF(H147=0,"",'Ark1'!Z3292)</f>
        <v/>
      </c>
      <c r="S147" s="250" t="str">
        <f>+IF(H147=0,"",'Ark1'!AA3292)</f>
        <v/>
      </c>
      <c r="T147" s="249" t="str">
        <f>+IF(H147=0,"",'Ark1'!AC3292)</f>
        <v/>
      </c>
      <c r="U147" s="250" t="str">
        <f>+IF(H147=0,"",'Ark1'!AE3292)</f>
        <v/>
      </c>
      <c r="V147" s="250" t="str">
        <f t="shared" si="118"/>
        <v/>
      </c>
      <c r="W147" s="248" t="str">
        <f t="shared" si="119"/>
        <v/>
      </c>
      <c r="X147" s="227"/>
      <c r="Y147" s="230"/>
      <c r="AA147" s="30"/>
      <c r="AB147" s="28"/>
      <c r="AC147" s="231"/>
      <c r="AD147" s="29"/>
      <c r="AH147" s="29"/>
    </row>
    <row r="148" spans="1:64" ht="15.6">
      <c r="A148" s="227"/>
      <c r="B148" s="251">
        <f>+'Ark1'!C3293</f>
        <v>2024</v>
      </c>
      <c r="C148" s="247">
        <f>+'Ark1'!L3293</f>
        <v>9</v>
      </c>
      <c r="D148" s="247" t="s">
        <v>35</v>
      </c>
      <c r="E148" s="247">
        <f>+'Ark1'!D3293</f>
        <v>10</v>
      </c>
      <c r="F148" s="247" t="str">
        <f t="shared" si="117"/>
        <v>Okt</v>
      </c>
      <c r="G148" s="247">
        <f>+'Ark1'!Q3293</f>
        <v>0</v>
      </c>
      <c r="H148" s="415">
        <f>+'Ark1'!R3293</f>
        <v>0</v>
      </c>
      <c r="I148" s="248" t="str">
        <f>+IF(H148=0,"",'Ark1'!AG3293)</f>
        <v/>
      </c>
      <c r="J148" s="248" t="str">
        <f>+IF(H148=0,"",'Ark1'!AH3293)</f>
        <v/>
      </c>
      <c r="K148" s="33" t="str">
        <f>+IF(H148=0,"",'Ark1'!U3293)</f>
        <v/>
      </c>
      <c r="L148" s="33"/>
      <c r="M148" s="249" t="str">
        <f>+IF(H148=0,"",'Ark1'!T3293)</f>
        <v/>
      </c>
      <c r="N148" s="248" t="str">
        <f>+IF(H148=0,"",'Ark1'!V3293)</f>
        <v/>
      </c>
      <c r="O148" s="250" t="str">
        <f>+IF(H148=0,"",'Ark1'!W3293)</f>
        <v/>
      </c>
      <c r="P148" s="250" t="str">
        <f>+IF(H148=0,"",'Ark1'!X3293)</f>
        <v/>
      </c>
      <c r="Q148" s="250" t="str">
        <f>+IF(H148=0,"",'Ark1'!Y3293)</f>
        <v/>
      </c>
      <c r="R148" s="250" t="str">
        <f>+IF(H148=0,"",'Ark1'!Z3293)</f>
        <v/>
      </c>
      <c r="S148" s="250" t="str">
        <f>+IF(H148=0,"",'Ark1'!AA3293)</f>
        <v/>
      </c>
      <c r="T148" s="249" t="str">
        <f>+IF(H148=0,"",'Ark1'!AC3293)</f>
        <v/>
      </c>
      <c r="U148" s="250" t="str">
        <f>+IF(H148=0,"",'Ark1'!AE3293)</f>
        <v/>
      </c>
      <c r="V148" s="250" t="str">
        <f t="shared" si="118"/>
        <v/>
      </c>
      <c r="W148" s="248" t="str">
        <f t="shared" si="119"/>
        <v/>
      </c>
      <c r="X148" s="227"/>
      <c r="Y148" s="230"/>
      <c r="AA148" s="30"/>
      <c r="AB148" s="28"/>
      <c r="AC148" s="231"/>
      <c r="AD148" s="29"/>
      <c r="AH148" s="29"/>
    </row>
    <row r="149" spans="1:64" ht="15.6">
      <c r="A149" s="227"/>
      <c r="B149" s="251">
        <f>+'Ark1'!C3294</f>
        <v>2024</v>
      </c>
      <c r="C149" s="247">
        <f>+'Ark1'!L3294</f>
        <v>9</v>
      </c>
      <c r="D149" s="247" t="s">
        <v>35</v>
      </c>
      <c r="E149" s="247">
        <f>+'Ark1'!D3294</f>
        <v>11</v>
      </c>
      <c r="F149" s="247" t="str">
        <f t="shared" si="117"/>
        <v>Nov</v>
      </c>
      <c r="G149" s="247">
        <f>+'Ark1'!Q3294</f>
        <v>0</v>
      </c>
      <c r="H149" s="415">
        <f>+'Ark1'!R3294</f>
        <v>0</v>
      </c>
      <c r="I149" s="248" t="str">
        <f>+IF(H149=0,"",'Ark1'!AG3294)</f>
        <v/>
      </c>
      <c r="J149" s="248" t="str">
        <f>+IF(H149=0,"",'Ark1'!AH3294)</f>
        <v/>
      </c>
      <c r="K149" s="33" t="str">
        <f>+IF(H149=0,"",'Ark1'!U3294)</f>
        <v/>
      </c>
      <c r="L149" s="33"/>
      <c r="M149" s="249" t="str">
        <f>+IF(H149=0,"",'Ark1'!T3294)</f>
        <v/>
      </c>
      <c r="N149" s="248" t="str">
        <f>+IF(H149=0,"",'Ark1'!V3294)</f>
        <v/>
      </c>
      <c r="O149" s="250" t="str">
        <f>+IF(H149=0,"",'Ark1'!W3294)</f>
        <v/>
      </c>
      <c r="P149" s="250" t="str">
        <f>+IF(H149=0,"",'Ark1'!X3294)</f>
        <v/>
      </c>
      <c r="Q149" s="250" t="str">
        <f>+IF(H149=0,"",'Ark1'!Y3294)</f>
        <v/>
      </c>
      <c r="R149" s="250" t="str">
        <f>+IF(H149=0,"",'Ark1'!Z3294)</f>
        <v/>
      </c>
      <c r="S149" s="250" t="str">
        <f>+IF(H149=0,"",'Ark1'!AA3294)</f>
        <v/>
      </c>
      <c r="T149" s="249" t="str">
        <f>+IF(H149=0,"",'Ark1'!AC3294)</f>
        <v/>
      </c>
      <c r="U149" s="250" t="str">
        <f>+IF(H149=0,"",'Ark1'!AE3294)</f>
        <v/>
      </c>
      <c r="V149" s="250" t="str">
        <f t="shared" si="118"/>
        <v/>
      </c>
      <c r="W149" s="248" t="str">
        <f t="shared" si="119"/>
        <v/>
      </c>
      <c r="X149" s="227"/>
      <c r="Y149" s="230"/>
      <c r="AA149" s="30"/>
      <c r="AB149" s="28"/>
      <c r="AC149" s="231"/>
      <c r="AD149" s="29"/>
      <c r="AH149" s="29"/>
    </row>
    <row r="150" spans="1:64" ht="15.6">
      <c r="A150" s="227"/>
      <c r="B150" s="251">
        <f>+'Ark1'!C3295</f>
        <v>2024</v>
      </c>
      <c r="C150" s="247">
        <f>+'Ark1'!L3295</f>
        <v>9</v>
      </c>
      <c r="D150" s="247" t="s">
        <v>35</v>
      </c>
      <c r="E150" s="247">
        <f>+'Ark1'!D3295</f>
        <v>12</v>
      </c>
      <c r="F150" s="247" t="str">
        <f t="shared" si="117"/>
        <v>Des</v>
      </c>
      <c r="G150" s="247">
        <f>+'Ark1'!Q3295</f>
        <v>0</v>
      </c>
      <c r="H150" s="415">
        <f>+'Ark1'!R3295</f>
        <v>0</v>
      </c>
      <c r="I150" s="248" t="str">
        <f>+IF(H150=0,"",'Ark1'!AG3295)</f>
        <v/>
      </c>
      <c r="J150" s="248" t="str">
        <f>+IF(H150=0,"",'Ark1'!AH3295)</f>
        <v/>
      </c>
      <c r="K150" s="33" t="str">
        <f>+IF(H150=0,"",'Ark1'!U3295)</f>
        <v/>
      </c>
      <c r="L150" s="33"/>
      <c r="M150" s="249" t="str">
        <f>+IF(H150=0,"",'Ark1'!T3295)</f>
        <v/>
      </c>
      <c r="N150" s="248" t="str">
        <f>+IF(H150=0,"",'Ark1'!V3295)</f>
        <v/>
      </c>
      <c r="O150" s="250" t="str">
        <f>+IF(H150=0,"",'Ark1'!W3295)</f>
        <v/>
      </c>
      <c r="P150" s="250" t="str">
        <f>+IF(H150=0,"",'Ark1'!X3295)</f>
        <v/>
      </c>
      <c r="Q150" s="250" t="str">
        <f>+IF(H150=0,"",'Ark1'!Y3295)</f>
        <v/>
      </c>
      <c r="R150" s="250" t="str">
        <f>+IF(H150=0,"",'Ark1'!Z3295)</f>
        <v/>
      </c>
      <c r="S150" s="250" t="str">
        <f>+IF(H150=0,"",'Ark1'!AA3295)</f>
        <v/>
      </c>
      <c r="T150" s="249" t="str">
        <f>+IF(H150=0,"",'Ark1'!AC3295)</f>
        <v/>
      </c>
      <c r="U150" s="250" t="str">
        <f>+IF(H150=0,"",'Ark1'!AE3295)</f>
        <v/>
      </c>
      <c r="V150" s="250" t="str">
        <f t="shared" si="118"/>
        <v/>
      </c>
      <c r="W150" s="248" t="str">
        <f t="shared" si="119"/>
        <v/>
      </c>
      <c r="X150" s="227"/>
      <c r="Y150" s="230"/>
      <c r="AA150" s="30"/>
      <c r="AB150" s="28"/>
      <c r="AC150" s="231"/>
      <c r="AD150" s="29"/>
      <c r="AH150" s="29"/>
    </row>
    <row r="151" spans="1:64" ht="15" customHeight="1">
      <c r="A151" s="227"/>
      <c r="B151" s="227"/>
      <c r="C151" s="227"/>
      <c r="D151" s="227"/>
      <c r="E151" s="227"/>
      <c r="F151" s="227"/>
      <c r="G151" s="227"/>
      <c r="H151" s="227"/>
      <c r="I151" s="228"/>
      <c r="J151" s="228"/>
      <c r="K151" s="227"/>
      <c r="L151" s="490"/>
      <c r="M151" s="227"/>
      <c r="N151" s="227"/>
      <c r="O151" s="229"/>
      <c r="P151" s="229"/>
      <c r="Q151" s="229"/>
      <c r="R151" s="229"/>
      <c r="S151" s="229"/>
      <c r="T151" s="227"/>
      <c r="U151" s="229"/>
      <c r="V151" s="229"/>
      <c r="W151" s="228"/>
      <c r="X151" s="227"/>
      <c r="Y151" s="230"/>
      <c r="AA151" s="30"/>
      <c r="AB151" s="28"/>
      <c r="AC151" s="231"/>
      <c r="AD151" s="29"/>
      <c r="AH151" s="29"/>
      <c r="AZ151" s="243"/>
    </row>
    <row r="152" spans="1:64" ht="15" customHeight="1">
      <c r="A152" s="227"/>
      <c r="B152" s="227"/>
      <c r="C152" s="245" t="s">
        <v>0</v>
      </c>
      <c r="D152" s="227"/>
      <c r="E152" s="286" t="str">
        <f>+D154</f>
        <v>U-</v>
      </c>
      <c r="F152" s="245" t="s">
        <v>597</v>
      </c>
      <c r="G152" s="227"/>
      <c r="H152" s="251">
        <f>SUM(H154:H165)</f>
        <v>632</v>
      </c>
      <c r="I152" s="228"/>
      <c r="J152" s="228"/>
      <c r="K152" s="279">
        <f>+Klasse!L20</f>
        <v>15.864398734177245</v>
      </c>
      <c r="L152" s="279"/>
      <c r="M152" s="227"/>
      <c r="N152" s="227"/>
      <c r="O152" s="229"/>
      <c r="P152" s="229"/>
      <c r="Q152" s="229"/>
      <c r="R152" s="229"/>
      <c r="S152" s="229"/>
      <c r="T152" s="227"/>
      <c r="U152" s="229"/>
      <c r="V152" s="279">
        <f>+K152/C154</f>
        <v>1.5864398734177245</v>
      </c>
      <c r="W152" s="228"/>
      <c r="X152" s="227"/>
      <c r="Y152" s="230"/>
      <c r="AA152" s="30"/>
      <c r="AB152" s="28"/>
      <c r="AC152" s="231"/>
      <c r="AD152" s="29"/>
      <c r="AH152" s="29"/>
      <c r="AZ152" s="243"/>
    </row>
    <row r="153" spans="1:64" ht="15" customHeight="1">
      <c r="A153" s="227"/>
      <c r="B153" s="227"/>
      <c r="C153" s="227"/>
      <c r="D153" s="227"/>
      <c r="E153" s="227"/>
      <c r="F153" s="227"/>
      <c r="G153" s="227"/>
      <c r="H153" s="227"/>
      <c r="I153" s="228"/>
      <c r="J153" s="228"/>
      <c r="K153" s="227"/>
      <c r="L153" s="490"/>
      <c r="M153" s="227"/>
      <c r="N153" s="227"/>
      <c r="O153" s="229"/>
      <c r="P153" s="229"/>
      <c r="Q153" s="229"/>
      <c r="R153" s="229"/>
      <c r="S153" s="229"/>
      <c r="T153" s="227"/>
      <c r="U153" s="229"/>
      <c r="V153" s="229"/>
      <c r="W153" s="229"/>
      <c r="X153" s="229"/>
      <c r="Y153" s="230"/>
      <c r="AA153" s="30"/>
      <c r="AB153" s="28"/>
      <c r="AC153" s="231"/>
      <c r="AD153" s="29"/>
      <c r="AH153" s="29"/>
      <c r="AZ153" s="243">
        <f>1+AZ150</f>
        <v>1</v>
      </c>
      <c r="BA153" s="29">
        <v>20.659867330016564</v>
      </c>
      <c r="BB153" s="29">
        <f t="shared" ref="BB153" si="120">+BA153</f>
        <v>20.659867330016564</v>
      </c>
      <c r="BC153" s="29">
        <f t="shared" ref="BC153" si="121">+BB153</f>
        <v>20.659867330016564</v>
      </c>
      <c r="BD153" s="29">
        <f t="shared" ref="BD153" si="122">+BC153</f>
        <v>20.659867330016564</v>
      </c>
      <c r="BE153" s="29">
        <f t="shared" ref="BE153" si="123">+BD153</f>
        <v>20.659867330016564</v>
      </c>
      <c r="BF153" s="29">
        <f t="shared" ref="BF153" si="124">+BE153</f>
        <v>20.659867330016564</v>
      </c>
      <c r="BG153" s="29">
        <f t="shared" ref="BG153" si="125">+BF153</f>
        <v>20.659867330016564</v>
      </c>
      <c r="BH153" s="29">
        <f t="shared" ref="BH153" si="126">+BG153</f>
        <v>20.659867330016564</v>
      </c>
      <c r="BI153" s="29">
        <f t="shared" ref="BI153" si="127">+BH153</f>
        <v>20.659867330016564</v>
      </c>
      <c r="BJ153" s="29">
        <f t="shared" ref="BJ153" si="128">+BI153</f>
        <v>20.659867330016564</v>
      </c>
      <c r="BK153" s="29">
        <f t="shared" ref="BK153" si="129">+BJ153</f>
        <v>20.659867330016564</v>
      </c>
      <c r="BL153" s="29">
        <f t="shared" ref="BL153" si="130">+BK153</f>
        <v>20.659867330016564</v>
      </c>
    </row>
    <row r="154" spans="1:64" ht="15.6">
      <c r="A154" s="227"/>
      <c r="B154" s="251">
        <f>+'Ark1'!C3296</f>
        <v>2024</v>
      </c>
      <c r="C154" s="29">
        <f>+'Ark1'!L3296</f>
        <v>10</v>
      </c>
      <c r="D154" s="29" t="s">
        <v>36</v>
      </c>
      <c r="E154" s="29">
        <f>+'Ark1'!D3296</f>
        <v>1</v>
      </c>
      <c r="F154" s="29" t="str">
        <f t="shared" ref="F154:F165" si="131">+F139</f>
        <v>Jan</v>
      </c>
      <c r="G154" s="29">
        <f>+'Ark1'!Q3296</f>
        <v>0</v>
      </c>
      <c r="H154" s="415">
        <f>+'Ark1'!R3296</f>
        <v>0</v>
      </c>
      <c r="I154" s="30" t="str">
        <f>+IF(H154=0,"",'Ark1'!AG3296)</f>
        <v/>
      </c>
      <c r="J154" s="30" t="str">
        <f>+IF(H154=0,"",'Ark1'!AH3296)</f>
        <v/>
      </c>
      <c r="K154" s="33" t="str">
        <f>+IF(H154=0,"",'Ark1'!U3296)</f>
        <v/>
      </c>
      <c r="L154" s="33"/>
      <c r="M154" s="28" t="str">
        <f>+IF(H154=0,"",'Ark1'!T3296)</f>
        <v/>
      </c>
      <c r="N154" s="30" t="str">
        <f>+IF(H154=0,"",'Ark1'!V3296)</f>
        <v/>
      </c>
      <c r="O154" s="35" t="str">
        <f>+IF(H154=0,"",'Ark1'!W3296)</f>
        <v/>
      </c>
      <c r="P154" s="35" t="str">
        <f>+IF(H154=0,"",'Ark1'!X3296)</f>
        <v/>
      </c>
      <c r="Q154" s="35" t="str">
        <f>+IF(H154=0,"",'Ark1'!Y3296)</f>
        <v/>
      </c>
      <c r="R154" s="35" t="str">
        <f>+IF(H154=0,"",'Ark1'!Z3296)</f>
        <v/>
      </c>
      <c r="S154" s="35" t="str">
        <f>+IF(H154=0,"",'Ark1'!AA3296)</f>
        <v/>
      </c>
      <c r="T154" s="28" t="str">
        <f>+IF(H154=0,"",'Ark1'!AC3296)</f>
        <v/>
      </c>
      <c r="U154" s="35" t="str">
        <f>+IF(H154=0,"",'Ark1'!AE3296)</f>
        <v/>
      </c>
      <c r="V154" s="35" t="str">
        <f t="shared" ref="V154:V165" si="132">+IF(H154=0,"",+K154/C154)</f>
        <v/>
      </c>
      <c r="W154" s="30" t="str">
        <f t="shared" ref="W154:W165" si="133">+IF(H154=0,"",G154/H154)</f>
        <v/>
      </c>
      <c r="X154" s="227"/>
      <c r="Y154" s="230"/>
      <c r="AA154" s="30"/>
      <c r="AB154" s="28"/>
      <c r="AC154" s="231"/>
      <c r="AD154" s="29"/>
      <c r="AH154" s="29"/>
    </row>
    <row r="155" spans="1:64" ht="15.6">
      <c r="A155" s="227"/>
      <c r="B155" s="251">
        <f>+'Ark1'!C3297</f>
        <v>2024</v>
      </c>
      <c r="C155" s="29">
        <f>+'Ark1'!L3297</f>
        <v>10</v>
      </c>
      <c r="D155" s="29" t="s">
        <v>36</v>
      </c>
      <c r="E155" s="29">
        <f>+'Ark1'!D3297</f>
        <v>2</v>
      </c>
      <c r="F155" s="29" t="str">
        <f t="shared" si="131"/>
        <v>Feb</v>
      </c>
      <c r="G155" s="29">
        <f>+'Ark1'!Q3297</f>
        <v>0</v>
      </c>
      <c r="H155" s="415">
        <f>+'Ark1'!R3297</f>
        <v>0</v>
      </c>
      <c r="I155" s="30" t="str">
        <f>+IF(H155=0,"",'Ark1'!AG3297)</f>
        <v/>
      </c>
      <c r="J155" s="30" t="str">
        <f>+IF(H155=0,"",'Ark1'!AH3297)</f>
        <v/>
      </c>
      <c r="K155" s="33" t="str">
        <f>+IF(H155=0,"",'Ark1'!U3297)</f>
        <v/>
      </c>
      <c r="L155" s="33"/>
      <c r="M155" s="28" t="str">
        <f>+IF(H155=0,"",'Ark1'!T3297)</f>
        <v/>
      </c>
      <c r="N155" s="30" t="str">
        <f>+IF(H155=0,"",'Ark1'!V3297)</f>
        <v/>
      </c>
      <c r="O155" s="35" t="str">
        <f>+IF(H155=0,"",'Ark1'!W3297)</f>
        <v/>
      </c>
      <c r="P155" s="35" t="str">
        <f>+IF(H155=0,"",'Ark1'!X3297)</f>
        <v/>
      </c>
      <c r="Q155" s="35" t="str">
        <f>+IF(H155=0,"",'Ark1'!Y3297)</f>
        <v/>
      </c>
      <c r="R155" s="35" t="str">
        <f>+IF(H155=0,"",'Ark1'!Z3297)</f>
        <v/>
      </c>
      <c r="S155" s="35" t="str">
        <f>+IF(H155=0,"",'Ark1'!AA3297)</f>
        <v/>
      </c>
      <c r="T155" s="28" t="str">
        <f>+IF(H155=0,"",'Ark1'!AC3297)</f>
        <v/>
      </c>
      <c r="U155" s="35" t="str">
        <f>+IF(H155=0,"",'Ark1'!AE3297)</f>
        <v/>
      </c>
      <c r="V155" s="35" t="str">
        <f t="shared" si="132"/>
        <v/>
      </c>
      <c r="W155" s="30" t="str">
        <f t="shared" si="133"/>
        <v/>
      </c>
      <c r="X155" s="227"/>
      <c r="Y155" s="28"/>
      <c r="AA155" s="30"/>
      <c r="AB155" s="28"/>
      <c r="AC155" s="29"/>
      <c r="AD155" s="29"/>
      <c r="AH155" s="29"/>
    </row>
    <row r="156" spans="1:64" ht="15.6">
      <c r="A156" s="227"/>
      <c r="B156" s="251">
        <f>+'Ark1'!C3298</f>
        <v>2024</v>
      </c>
      <c r="C156" s="29">
        <f>+'Ark1'!L3298</f>
        <v>10</v>
      </c>
      <c r="D156" s="29" t="s">
        <v>36</v>
      </c>
      <c r="E156" s="29">
        <f>+'Ark1'!D3298</f>
        <v>3</v>
      </c>
      <c r="F156" s="29" t="str">
        <f t="shared" si="131"/>
        <v>Mar</v>
      </c>
      <c r="G156" s="29">
        <f>+'Ark1'!Q3298</f>
        <v>0</v>
      </c>
      <c r="H156" s="415">
        <f>+'Ark1'!R3298</f>
        <v>0</v>
      </c>
      <c r="I156" s="30" t="str">
        <f>+IF(H156=0,"",'Ark1'!AG3298)</f>
        <v/>
      </c>
      <c r="J156" s="30" t="str">
        <f>+IF(H156=0,"",'Ark1'!AH3298)</f>
        <v/>
      </c>
      <c r="K156" s="33" t="str">
        <f>+IF(H156=0,"",'Ark1'!U3298)</f>
        <v/>
      </c>
      <c r="L156" s="33"/>
      <c r="M156" s="28" t="str">
        <f>+IF(H156=0,"",'Ark1'!T3298)</f>
        <v/>
      </c>
      <c r="N156" s="30" t="str">
        <f>+IF(H156=0,"",'Ark1'!V3298)</f>
        <v/>
      </c>
      <c r="O156" s="35" t="str">
        <f>+IF(H156=0,"",'Ark1'!W3298)</f>
        <v/>
      </c>
      <c r="P156" s="35" t="str">
        <f>+IF(H156=0,"",'Ark1'!X3298)</f>
        <v/>
      </c>
      <c r="Q156" s="35" t="str">
        <f>+IF(H156=0,"",'Ark1'!Y3298)</f>
        <v/>
      </c>
      <c r="R156" s="35" t="str">
        <f>+IF(H156=0,"",'Ark1'!Z3298)</f>
        <v/>
      </c>
      <c r="S156" s="35" t="str">
        <f>+IF(H156=0,"",'Ark1'!AA3298)</f>
        <v/>
      </c>
      <c r="T156" s="28" t="str">
        <f>+IF(H156=0,"",'Ark1'!AC3298)</f>
        <v/>
      </c>
      <c r="U156" s="35" t="str">
        <f>+IF(H156=0,"",'Ark1'!AE3298)</f>
        <v/>
      </c>
      <c r="V156" s="35" t="str">
        <f t="shared" si="132"/>
        <v/>
      </c>
      <c r="W156" s="30" t="str">
        <f t="shared" si="133"/>
        <v/>
      </c>
      <c r="X156" s="227"/>
      <c r="Y156" s="231"/>
      <c r="AA156" s="30"/>
      <c r="AB156" s="28"/>
      <c r="AC156" s="231"/>
      <c r="AD156" s="29"/>
      <c r="AH156" s="29"/>
    </row>
    <row r="157" spans="1:64" ht="15.6">
      <c r="A157" s="227"/>
      <c r="B157" s="251">
        <f>+'Ark1'!C3299</f>
        <v>2024</v>
      </c>
      <c r="C157" s="29">
        <f>+'Ark1'!L3299</f>
        <v>10</v>
      </c>
      <c r="D157" s="29" t="s">
        <v>36</v>
      </c>
      <c r="E157" s="29">
        <f>+'Ark1'!D3299</f>
        <v>4</v>
      </c>
      <c r="F157" s="29" t="str">
        <f t="shared" si="131"/>
        <v>Apr</v>
      </c>
      <c r="G157" s="29">
        <f>+'Ark1'!Q3299</f>
        <v>3</v>
      </c>
      <c r="H157" s="415">
        <f>+'Ark1'!R3299</f>
        <v>11</v>
      </c>
      <c r="I157" s="30">
        <f>+IF(H157=0,"",'Ark1'!AG3299)</f>
        <v>33.333333333333343</v>
      </c>
      <c r="J157" s="30">
        <f>+IF(H157=0,"",'Ark1'!AH3299)</f>
        <v>36.884387006636409</v>
      </c>
      <c r="K157" s="33">
        <f>+IF(H157=0,"",'Ark1'!U3299)</f>
        <v>19.2</v>
      </c>
      <c r="L157" s="33"/>
      <c r="M157" s="28">
        <f>+IF(H157=0,"",'Ark1'!T3299)</f>
        <v>8.6363636363636385</v>
      </c>
      <c r="N157" s="30">
        <f>+IF(H157=0,"",'Ark1'!V3299)</f>
        <v>0</v>
      </c>
      <c r="O157" s="35">
        <f>+IF(H157=0,"",'Ark1'!W3299)</f>
        <v>63.636363636363633</v>
      </c>
      <c r="P157" s="35">
        <f>+IF(H157=0,"",'Ark1'!X3299)</f>
        <v>81.818181818181813</v>
      </c>
      <c r="Q157" s="35">
        <f>+IF(H157=0,"",'Ark1'!Y3299)</f>
        <v>18.181818181818183</v>
      </c>
      <c r="R157" s="35">
        <f>+IF(H157=0,"",'Ark1'!Z3299)</f>
        <v>0</v>
      </c>
      <c r="S157" s="35">
        <f>+IF(H157=0,"",'Ark1'!AA3299)</f>
        <v>4.608292919982806</v>
      </c>
      <c r="T157" s="28">
        <f>+IF(H157=0,"",'Ark1'!AC3299)</f>
        <v>1.2984415324623344</v>
      </c>
      <c r="U157" s="35">
        <f>+IF(H157=0,"",'Ark1'!AE3299)</f>
        <v>56.062338047757912</v>
      </c>
      <c r="V157" s="35">
        <f t="shared" si="132"/>
        <v>1.92</v>
      </c>
      <c r="W157" s="30">
        <f t="shared" si="133"/>
        <v>0.27272727272727271</v>
      </c>
      <c r="X157" s="227"/>
      <c r="Y157" s="28"/>
      <c r="AA157" s="30"/>
      <c r="AB157" s="28"/>
      <c r="AC157" s="29"/>
      <c r="AD157" s="29"/>
      <c r="AH157" s="29"/>
    </row>
    <row r="158" spans="1:64" ht="15.6">
      <c r="A158" s="227"/>
      <c r="B158" s="251">
        <f>+'Ark1'!C3300</f>
        <v>2024</v>
      </c>
      <c r="C158" s="29">
        <f>+'Ark1'!L3300</f>
        <v>10</v>
      </c>
      <c r="D158" s="29" t="s">
        <v>36</v>
      </c>
      <c r="E158" s="29">
        <f>+'Ark1'!D3300</f>
        <v>5</v>
      </c>
      <c r="F158" s="29" t="str">
        <f t="shared" si="131"/>
        <v>Mai</v>
      </c>
      <c r="G158" s="29">
        <f>+'Ark1'!Q3300</f>
        <v>54</v>
      </c>
      <c r="H158" s="415">
        <f>+'Ark1'!R3300</f>
        <v>243</v>
      </c>
      <c r="I158" s="30">
        <f>+IF(H158=0,"",'Ark1'!AG3300)</f>
        <v>40.231788079470206</v>
      </c>
      <c r="J158" s="30">
        <f>+IF(H158=0,"",'Ark1'!AH3300)</f>
        <v>41.385142857142846</v>
      </c>
      <c r="K158" s="33">
        <f>+IF(H158=0,"",'Ark1'!U3300)</f>
        <v>14.902057613168729</v>
      </c>
      <c r="L158" s="33"/>
      <c r="M158" s="28">
        <f>+IF(H158=0,"",'Ark1'!T3300)</f>
        <v>7.4938271604938302</v>
      </c>
      <c r="N158" s="30">
        <f>+IF(H158=0,"",'Ark1'!V3300)</f>
        <v>0</v>
      </c>
      <c r="O158" s="35">
        <f>+IF(H158=0,"",'Ark1'!W3300)</f>
        <v>13.58024691358025</v>
      </c>
      <c r="P158" s="35">
        <f>+IF(H158=0,"",'Ark1'!X3300)</f>
        <v>26.748971193415631</v>
      </c>
      <c r="Q158" s="35">
        <f>+IF(H158=0,"",'Ark1'!Y3300)</f>
        <v>0.41152263374485593</v>
      </c>
      <c r="R158" s="35">
        <f>+IF(H158=0,"",'Ark1'!Z3300)</f>
        <v>0</v>
      </c>
      <c r="S158" s="35">
        <f>+IF(H158=0,"",'Ark1'!AA3300)</f>
        <v>1.9758302637747929</v>
      </c>
      <c r="T158" s="28">
        <f>+IF(H158=0,"",'Ark1'!AC3300)</f>
        <v>0.98703684401514091</v>
      </c>
      <c r="U158" s="35">
        <f>+IF(H158=0,"",'Ark1'!AE3300)</f>
        <v>34.807367202770507</v>
      </c>
      <c r="V158" s="35">
        <f t="shared" si="132"/>
        <v>1.4902057613168729</v>
      </c>
      <c r="W158" s="30">
        <f t="shared" si="133"/>
        <v>0.22222222222222221</v>
      </c>
      <c r="X158" s="227"/>
      <c r="Y158" s="28"/>
      <c r="AA158" s="30"/>
      <c r="AB158" s="28"/>
      <c r="AC158" s="29"/>
      <c r="AD158" s="29"/>
      <c r="AH158" s="29"/>
    </row>
    <row r="159" spans="1:64" ht="15.6">
      <c r="A159" s="227"/>
      <c r="B159" s="251">
        <f>+'Ark1'!C3301</f>
        <v>2024</v>
      </c>
      <c r="C159" s="29">
        <f>+'Ark1'!L3301</f>
        <v>10</v>
      </c>
      <c r="D159" s="29" t="s">
        <v>36</v>
      </c>
      <c r="E159" s="29">
        <f>+'Ark1'!D3301</f>
        <v>6</v>
      </c>
      <c r="F159" s="29" t="str">
        <f t="shared" si="131"/>
        <v>Jun</v>
      </c>
      <c r="G159" s="29">
        <f>+'Ark1'!Q3301</f>
        <v>86</v>
      </c>
      <c r="H159" s="415">
        <f>+'Ark1'!R3301</f>
        <v>303</v>
      </c>
      <c r="I159" s="30">
        <f>+IF(H159=0,"",'Ark1'!AG3301)</f>
        <v>30.981595092024538</v>
      </c>
      <c r="J159" s="30">
        <f>+IF(H159=0,"",'Ark1'!AH3301)</f>
        <v>32.288821349337617</v>
      </c>
      <c r="K159" s="33">
        <f>+IF(H159=0,"",'Ark1'!U3301)</f>
        <v>16.619471947194704</v>
      </c>
      <c r="L159" s="33"/>
      <c r="M159" s="28">
        <f>+IF(H159=0,"",'Ark1'!T3301)</f>
        <v>7.2838283828382817</v>
      </c>
      <c r="N159" s="30">
        <f>+IF(H159=0,"",'Ark1'!V3301)</f>
        <v>0</v>
      </c>
      <c r="O159" s="35">
        <f>+IF(H159=0,"",'Ark1'!W3301)</f>
        <v>12.541254125412539</v>
      </c>
      <c r="P159" s="35">
        <f>+IF(H159=0,"",'Ark1'!X3301)</f>
        <v>53.46534653465347</v>
      </c>
      <c r="Q159" s="35">
        <f>+IF(H159=0,"",'Ark1'!Y3301)</f>
        <v>1.3201320132013201</v>
      </c>
      <c r="R159" s="35">
        <f>+IF(H159=0,"",'Ark1'!Z3301)</f>
        <v>0</v>
      </c>
      <c r="S159" s="35">
        <f>+IF(H159=0,"",'Ark1'!AA3301)</f>
        <v>2.3676275989338871</v>
      </c>
      <c r="T159" s="28">
        <f>+IF(H159=0,"",'Ark1'!AC3301)</f>
        <v>1.0802620985532436</v>
      </c>
      <c r="U159" s="35">
        <f>+IF(H159=0,"",'Ark1'!AE3301)</f>
        <v>26.146210349268689</v>
      </c>
      <c r="V159" s="35">
        <f t="shared" si="132"/>
        <v>1.6619471947194704</v>
      </c>
      <c r="W159" s="30">
        <f t="shared" si="133"/>
        <v>0.28382838283828382</v>
      </c>
      <c r="X159" s="227"/>
      <c r="Y159" s="251"/>
      <c r="AA159" s="30"/>
      <c r="AB159" s="28"/>
      <c r="AC159" s="251"/>
      <c r="AD159" s="29"/>
      <c r="AH159" s="29"/>
    </row>
    <row r="160" spans="1:64" ht="15.6">
      <c r="A160" s="227"/>
      <c r="B160" s="251">
        <f>+'Ark1'!C3302</f>
        <v>2024</v>
      </c>
      <c r="C160" s="29">
        <f>+'Ark1'!L3302</f>
        <v>10</v>
      </c>
      <c r="D160" s="29" t="s">
        <v>36</v>
      </c>
      <c r="E160" s="29">
        <f>+'Ark1'!D3302</f>
        <v>7</v>
      </c>
      <c r="F160" s="29" t="str">
        <f t="shared" si="131"/>
        <v>Jul</v>
      </c>
      <c r="G160" s="29">
        <f>+'Ark1'!Q3302</f>
        <v>28</v>
      </c>
      <c r="H160" s="415">
        <f>+'Ark1'!R3302</f>
        <v>75</v>
      </c>
      <c r="I160" s="30">
        <f>+IF(H160=0,"",'Ark1'!AG3302)</f>
        <v>27.173913043478262</v>
      </c>
      <c r="J160" s="30">
        <f>+IF(H160=0,"",'Ark1'!AH3302)</f>
        <v>29.528592917420905</v>
      </c>
      <c r="K160" s="33">
        <f>+IF(H160=0,"",'Ark1'!U3302)</f>
        <v>15.442666666666671</v>
      </c>
      <c r="L160" s="33"/>
      <c r="M160" s="28">
        <f>+IF(H160=0,"",'Ark1'!T3302)</f>
        <v>6.96</v>
      </c>
      <c r="N160" s="30">
        <f>+IF(H160=0,"",'Ark1'!V3302)</f>
        <v>0</v>
      </c>
      <c r="O160" s="35">
        <f>+IF(H160=0,"",'Ark1'!W3302)</f>
        <v>10.666666666666664</v>
      </c>
      <c r="P160" s="35">
        <f>+IF(H160=0,"",'Ark1'!X3302)</f>
        <v>22.666666666666671</v>
      </c>
      <c r="Q160" s="35">
        <f>+IF(H160=0,"",'Ark1'!Y3302)</f>
        <v>0</v>
      </c>
      <c r="R160" s="35">
        <f>+IF(H160=0,"",'Ark1'!Z3302)</f>
        <v>0</v>
      </c>
      <c r="S160" s="35">
        <f>+IF(H160=0,"",'Ark1'!AA3302)</f>
        <v>1.8477498628211435</v>
      </c>
      <c r="T160" s="28">
        <f>+IF(H160=0,"",'Ark1'!AC3302)</f>
        <v>1.1482160075525862</v>
      </c>
      <c r="U160" s="35">
        <f>+IF(H160=0,"",'Ark1'!AE3302)</f>
        <v>-2.5590556486048901</v>
      </c>
      <c r="V160" s="35">
        <f t="shared" si="132"/>
        <v>1.5442666666666671</v>
      </c>
      <c r="W160" s="30">
        <f t="shared" si="133"/>
        <v>0.37333333333333335</v>
      </c>
      <c r="X160" s="227"/>
      <c r="Y160" s="230"/>
      <c r="AA160" s="30"/>
      <c r="AB160" s="28"/>
      <c r="AC160" s="230"/>
      <c r="AD160" s="29"/>
      <c r="AH160" s="29"/>
    </row>
    <row r="161" spans="1:64" ht="15.6">
      <c r="A161" s="227"/>
      <c r="B161" s="251">
        <f>+'Ark1'!C3303</f>
        <v>2024</v>
      </c>
      <c r="C161" s="29">
        <f>+'Ark1'!L3303</f>
        <v>10</v>
      </c>
      <c r="D161" s="29" t="s">
        <v>36</v>
      </c>
      <c r="E161" s="29">
        <f>+'Ark1'!D3303</f>
        <v>8</v>
      </c>
      <c r="F161" s="29" t="str">
        <f t="shared" si="131"/>
        <v>Aug</v>
      </c>
      <c r="G161" s="29">
        <f>+'Ark1'!Q3303</f>
        <v>0</v>
      </c>
      <c r="H161" s="415">
        <f>+'Ark1'!R3303</f>
        <v>0</v>
      </c>
      <c r="I161" s="30" t="str">
        <f>+IF(H161=0,"",'Ark1'!AG3303)</f>
        <v/>
      </c>
      <c r="J161" s="30" t="str">
        <f>+IF(H161=0,"",'Ark1'!AH3303)</f>
        <v/>
      </c>
      <c r="K161" s="33" t="str">
        <f>+IF(H161=0,"",'Ark1'!U3303)</f>
        <v/>
      </c>
      <c r="L161" s="33"/>
      <c r="M161" s="28" t="str">
        <f>+IF(H161=0,"",'Ark1'!T3303)</f>
        <v/>
      </c>
      <c r="N161" s="30" t="str">
        <f>+IF(H161=0,"",'Ark1'!V3303)</f>
        <v/>
      </c>
      <c r="O161" s="35" t="str">
        <f>+IF(H161=0,"",'Ark1'!W3303)</f>
        <v/>
      </c>
      <c r="P161" s="35" t="str">
        <f>+IF(H161=0,"",'Ark1'!X3303)</f>
        <v/>
      </c>
      <c r="Q161" s="35" t="str">
        <f>+IF(H161=0,"",'Ark1'!Y3303)</f>
        <v/>
      </c>
      <c r="R161" s="35" t="str">
        <f>+IF(H161=0,"",'Ark1'!Z3303)</f>
        <v/>
      </c>
      <c r="S161" s="35" t="str">
        <f>+IF(H161=0,"",'Ark1'!AA3303)</f>
        <v/>
      </c>
      <c r="T161" s="28" t="str">
        <f>+IF(H161=0,"",'Ark1'!AC3303)</f>
        <v/>
      </c>
      <c r="U161" s="35" t="str">
        <f>+IF(H161=0,"",'Ark1'!AE3303)</f>
        <v/>
      </c>
      <c r="V161" s="35" t="str">
        <f t="shared" si="132"/>
        <v/>
      </c>
      <c r="W161" s="30" t="str">
        <f t="shared" si="133"/>
        <v/>
      </c>
      <c r="X161" s="227"/>
      <c r="Y161" s="230"/>
      <c r="AA161" s="30"/>
      <c r="AB161" s="28"/>
      <c r="AC161" s="231"/>
      <c r="AD161" s="29"/>
      <c r="AH161" s="29"/>
    </row>
    <row r="162" spans="1:64" ht="15.6">
      <c r="A162" s="227"/>
      <c r="B162" s="251">
        <f>+'Ark1'!C3304</f>
        <v>2024</v>
      </c>
      <c r="C162" s="29">
        <f>+'Ark1'!L3304</f>
        <v>10</v>
      </c>
      <c r="D162" s="29" t="s">
        <v>36</v>
      </c>
      <c r="E162" s="29">
        <f>+'Ark1'!D3304</f>
        <v>9</v>
      </c>
      <c r="F162" s="29" t="str">
        <f t="shared" si="131"/>
        <v>Sep</v>
      </c>
      <c r="G162" s="29">
        <f>+'Ark1'!Q3304</f>
        <v>0</v>
      </c>
      <c r="H162" s="415">
        <f>+'Ark1'!R3304</f>
        <v>0</v>
      </c>
      <c r="I162" s="30" t="str">
        <f>+IF(H162=0,"",'Ark1'!AG3304)</f>
        <v/>
      </c>
      <c r="J162" s="30" t="str">
        <f>+IF(H162=0,"",'Ark1'!AH3304)</f>
        <v/>
      </c>
      <c r="K162" s="33" t="str">
        <f>+IF(H162=0,"",'Ark1'!U3304)</f>
        <v/>
      </c>
      <c r="L162" s="33"/>
      <c r="M162" s="28" t="str">
        <f>+IF(H162=0,"",'Ark1'!T3304)</f>
        <v/>
      </c>
      <c r="N162" s="30" t="str">
        <f>+IF(H162=0,"",'Ark1'!V3304)</f>
        <v/>
      </c>
      <c r="O162" s="35" t="str">
        <f>+IF(H162=0,"",'Ark1'!W3304)</f>
        <v/>
      </c>
      <c r="P162" s="35" t="str">
        <f>+IF(H162=0,"",'Ark1'!X3304)</f>
        <v/>
      </c>
      <c r="Q162" s="35" t="str">
        <f>+IF(H162=0,"",'Ark1'!Y3304)</f>
        <v/>
      </c>
      <c r="R162" s="35" t="str">
        <f>+IF(H162=0,"",'Ark1'!Z3304)</f>
        <v/>
      </c>
      <c r="S162" s="35" t="str">
        <f>+IF(H162=0,"",'Ark1'!AA3304)</f>
        <v/>
      </c>
      <c r="T162" s="28" t="str">
        <f>+IF(H162=0,"",'Ark1'!AC3304)</f>
        <v/>
      </c>
      <c r="U162" s="35" t="str">
        <f>+IF(H162=0,"",'Ark1'!AE3304)</f>
        <v/>
      </c>
      <c r="V162" s="35" t="str">
        <f t="shared" si="132"/>
        <v/>
      </c>
      <c r="W162" s="30" t="str">
        <f t="shared" si="133"/>
        <v/>
      </c>
      <c r="X162" s="227"/>
      <c r="Y162" s="230"/>
      <c r="AA162" s="30"/>
      <c r="AB162" s="28"/>
      <c r="AC162" s="231"/>
      <c r="AD162" s="29"/>
      <c r="AH162" s="29"/>
    </row>
    <row r="163" spans="1:64" ht="15.6">
      <c r="A163" s="227"/>
      <c r="B163" s="251">
        <f>+'Ark1'!C3305</f>
        <v>2024</v>
      </c>
      <c r="C163" s="29">
        <f>+'Ark1'!L3305</f>
        <v>10</v>
      </c>
      <c r="D163" s="29" t="s">
        <v>36</v>
      </c>
      <c r="E163" s="29">
        <f>+'Ark1'!D3305</f>
        <v>10</v>
      </c>
      <c r="F163" s="29" t="str">
        <f t="shared" si="131"/>
        <v>Okt</v>
      </c>
      <c r="G163" s="29">
        <f>+'Ark1'!Q3305</f>
        <v>0</v>
      </c>
      <c r="H163" s="415">
        <f>+'Ark1'!R3305</f>
        <v>0</v>
      </c>
      <c r="I163" s="30" t="str">
        <f>+IF(H163=0,"",'Ark1'!AG3305)</f>
        <v/>
      </c>
      <c r="J163" s="30" t="str">
        <f>+IF(H163=0,"",'Ark1'!AH3305)</f>
        <v/>
      </c>
      <c r="K163" s="33" t="str">
        <f>+IF(H163=0,"",'Ark1'!U3305)</f>
        <v/>
      </c>
      <c r="L163" s="33"/>
      <c r="M163" s="28" t="str">
        <f>+IF(H163=0,"",'Ark1'!T3305)</f>
        <v/>
      </c>
      <c r="N163" s="30" t="str">
        <f>+IF(H163=0,"",'Ark1'!V3305)</f>
        <v/>
      </c>
      <c r="O163" s="35" t="str">
        <f>+IF(H163=0,"",'Ark1'!W3305)</f>
        <v/>
      </c>
      <c r="P163" s="35" t="str">
        <f>+IF(H163=0,"",'Ark1'!X3305)</f>
        <v/>
      </c>
      <c r="Q163" s="35" t="str">
        <f>+IF(H163=0,"",'Ark1'!Y3305)</f>
        <v/>
      </c>
      <c r="R163" s="35" t="str">
        <f>+IF(H163=0,"",'Ark1'!Z3305)</f>
        <v/>
      </c>
      <c r="S163" s="35" t="str">
        <f>+IF(H163=0,"",'Ark1'!AA3305)</f>
        <v/>
      </c>
      <c r="T163" s="28" t="str">
        <f>+IF(H163=0,"",'Ark1'!AC3305)</f>
        <v/>
      </c>
      <c r="U163" s="35" t="str">
        <f>+IF(H163=0,"",'Ark1'!AE3305)</f>
        <v/>
      </c>
      <c r="V163" s="35" t="str">
        <f t="shared" si="132"/>
        <v/>
      </c>
      <c r="W163" s="30" t="str">
        <f t="shared" si="133"/>
        <v/>
      </c>
      <c r="X163" s="227"/>
      <c r="Y163" s="230"/>
      <c r="AA163" s="30"/>
      <c r="AB163" s="28"/>
      <c r="AC163" s="231"/>
      <c r="AD163" s="29"/>
      <c r="AH163" s="29"/>
    </row>
    <row r="164" spans="1:64" ht="15.6">
      <c r="A164" s="227"/>
      <c r="B164" s="251">
        <f>+'Ark1'!C3306</f>
        <v>2024</v>
      </c>
      <c r="C164" s="29">
        <f>+'Ark1'!L3306</f>
        <v>10</v>
      </c>
      <c r="D164" s="29" t="s">
        <v>36</v>
      </c>
      <c r="E164" s="29">
        <f>+'Ark1'!D3306</f>
        <v>11</v>
      </c>
      <c r="F164" s="29" t="str">
        <f t="shared" si="131"/>
        <v>Nov</v>
      </c>
      <c r="G164" s="29">
        <f>+'Ark1'!Q3306</f>
        <v>0</v>
      </c>
      <c r="H164" s="415">
        <f>+'Ark1'!R3306</f>
        <v>0</v>
      </c>
      <c r="I164" s="30" t="str">
        <f>+IF(H164=0,"",'Ark1'!AG3306)</f>
        <v/>
      </c>
      <c r="J164" s="30" t="str">
        <f>+IF(H164=0,"",'Ark1'!AH3306)</f>
        <v/>
      </c>
      <c r="K164" s="33" t="str">
        <f>+IF(H164=0,"",'Ark1'!U3306)</f>
        <v/>
      </c>
      <c r="L164" s="33"/>
      <c r="M164" s="28" t="str">
        <f>+IF(H164=0,"",'Ark1'!T3306)</f>
        <v/>
      </c>
      <c r="N164" s="30" t="str">
        <f>+IF(H164=0,"",'Ark1'!V3306)</f>
        <v/>
      </c>
      <c r="O164" s="35" t="str">
        <f>+IF(H164=0,"",'Ark1'!W3306)</f>
        <v/>
      </c>
      <c r="P164" s="35" t="str">
        <f>+IF(H164=0,"",'Ark1'!X3306)</f>
        <v/>
      </c>
      <c r="Q164" s="35" t="str">
        <f>+IF(H164=0,"",'Ark1'!Y3306)</f>
        <v/>
      </c>
      <c r="R164" s="35" t="str">
        <f>+IF(H164=0,"",'Ark1'!Z3306)</f>
        <v/>
      </c>
      <c r="S164" s="35" t="str">
        <f>+IF(H164=0,"",'Ark1'!AA3306)</f>
        <v/>
      </c>
      <c r="T164" s="28" t="str">
        <f>+IF(H164=0,"",'Ark1'!AC3306)</f>
        <v/>
      </c>
      <c r="U164" s="35" t="str">
        <f>+IF(H164=0,"",'Ark1'!AE3306)</f>
        <v/>
      </c>
      <c r="V164" s="35" t="str">
        <f t="shared" si="132"/>
        <v/>
      </c>
      <c r="W164" s="30" t="str">
        <f t="shared" si="133"/>
        <v/>
      </c>
      <c r="X164" s="227"/>
      <c r="Y164" s="230"/>
      <c r="AA164" s="30"/>
      <c r="AB164" s="28"/>
      <c r="AC164" s="231"/>
      <c r="AD164" s="29"/>
      <c r="AH164" s="29"/>
    </row>
    <row r="165" spans="1:64" ht="15.6">
      <c r="A165" s="227"/>
      <c r="B165" s="251">
        <f>+'Ark1'!C3307</f>
        <v>2024</v>
      </c>
      <c r="C165" s="29">
        <f>+'Ark1'!L3307</f>
        <v>10</v>
      </c>
      <c r="D165" s="29" t="s">
        <v>36</v>
      </c>
      <c r="E165" s="29">
        <f>+'Ark1'!D3307</f>
        <v>12</v>
      </c>
      <c r="F165" s="29" t="str">
        <f t="shared" si="131"/>
        <v>Des</v>
      </c>
      <c r="G165" s="29">
        <f>+'Ark1'!Q3307</f>
        <v>0</v>
      </c>
      <c r="H165" s="415">
        <f>+'Ark1'!R3307</f>
        <v>0</v>
      </c>
      <c r="I165" s="30" t="str">
        <f>+IF(H165=0,"",'Ark1'!AG3307)</f>
        <v/>
      </c>
      <c r="J165" s="30" t="str">
        <f>+IF(H165=0,"",'Ark1'!AH3307)</f>
        <v/>
      </c>
      <c r="K165" s="33" t="str">
        <f>+IF(H165=0,"",'Ark1'!U3307)</f>
        <v/>
      </c>
      <c r="L165" s="33"/>
      <c r="M165" s="28" t="str">
        <f>+IF(H165=0,"",'Ark1'!T3307)</f>
        <v/>
      </c>
      <c r="N165" s="30" t="str">
        <f>+IF(H165=0,"",'Ark1'!V3307)</f>
        <v/>
      </c>
      <c r="O165" s="35" t="str">
        <f>+IF(H165=0,"",'Ark1'!W3307)</f>
        <v/>
      </c>
      <c r="P165" s="35" t="str">
        <f>+IF(H165=0,"",'Ark1'!X3307)</f>
        <v/>
      </c>
      <c r="Q165" s="35" t="str">
        <f>+IF(H165=0,"",'Ark1'!Y3307)</f>
        <v/>
      </c>
      <c r="R165" s="35" t="str">
        <f>+IF(H165=0,"",'Ark1'!Z3307)</f>
        <v/>
      </c>
      <c r="S165" s="35" t="str">
        <f>+IF(H165=0,"",'Ark1'!AA3307)</f>
        <v/>
      </c>
      <c r="T165" s="28" t="str">
        <f>+IF(H165=0,"",'Ark1'!AC3307)</f>
        <v/>
      </c>
      <c r="U165" s="35" t="str">
        <f>+IF(H165=0,"",'Ark1'!AE3307)</f>
        <v/>
      </c>
      <c r="V165" s="35" t="str">
        <f t="shared" si="132"/>
        <v/>
      </c>
      <c r="W165" s="30" t="str">
        <f t="shared" si="133"/>
        <v/>
      </c>
      <c r="X165" s="227"/>
      <c r="Y165" s="230"/>
      <c r="AA165" s="30"/>
      <c r="AB165" s="28"/>
      <c r="AC165" s="231"/>
      <c r="AD165" s="29"/>
      <c r="AH165" s="29"/>
    </row>
    <row r="166" spans="1:64" ht="15" customHeight="1">
      <c r="A166" s="227"/>
      <c r="B166" s="227"/>
      <c r="C166" s="227"/>
      <c r="D166" s="227"/>
      <c r="E166" s="227"/>
      <c r="F166" s="227"/>
      <c r="G166" s="227"/>
      <c r="H166" s="227"/>
      <c r="I166" s="228"/>
      <c r="J166" s="228"/>
      <c r="K166" s="227"/>
      <c r="L166" s="490"/>
      <c r="M166" s="227"/>
      <c r="N166" s="227"/>
      <c r="O166" s="229"/>
      <c r="P166" s="229"/>
      <c r="Q166" s="229"/>
      <c r="R166" s="229"/>
      <c r="S166" s="229"/>
      <c r="T166" s="227"/>
      <c r="U166" s="229"/>
      <c r="V166" s="229"/>
      <c r="W166" s="228"/>
      <c r="X166" s="227"/>
      <c r="Y166" s="230"/>
      <c r="AA166" s="30"/>
      <c r="AB166" s="28"/>
      <c r="AC166" s="231"/>
      <c r="AD166" s="29"/>
      <c r="AH166" s="29"/>
      <c r="AZ166" s="243"/>
    </row>
    <row r="167" spans="1:64" ht="15" customHeight="1">
      <c r="A167" s="227"/>
      <c r="B167" s="227"/>
      <c r="C167" s="245" t="s">
        <v>0</v>
      </c>
      <c r="D167" s="227"/>
      <c r="E167" s="286" t="str">
        <f>+D169</f>
        <v>U</v>
      </c>
      <c r="F167" s="245" t="s">
        <v>597</v>
      </c>
      <c r="G167" s="227"/>
      <c r="H167" s="251">
        <f>SUM(H169:H180)</f>
        <v>321</v>
      </c>
      <c r="I167" s="228"/>
      <c r="J167" s="228"/>
      <c r="K167" s="279">
        <f>+Klasse!L21</f>
        <v>16.938629283489099</v>
      </c>
      <c r="L167" s="279"/>
      <c r="M167" s="227"/>
      <c r="N167" s="227"/>
      <c r="O167" s="229"/>
      <c r="P167" s="229"/>
      <c r="Q167" s="229"/>
      <c r="R167" s="229"/>
      <c r="S167" s="229"/>
      <c r="T167" s="227"/>
      <c r="U167" s="229"/>
      <c r="V167" s="279">
        <f>+K167/C169</f>
        <v>1.5398753894080999</v>
      </c>
      <c r="W167" s="228"/>
      <c r="X167" s="227"/>
      <c r="Y167" s="230"/>
      <c r="AA167" s="30"/>
      <c r="AB167" s="28"/>
      <c r="AC167" s="231"/>
      <c r="AD167" s="29"/>
      <c r="AH167" s="29"/>
      <c r="AZ167" s="243"/>
    </row>
    <row r="168" spans="1:64" ht="15" customHeight="1">
      <c r="A168" s="227"/>
      <c r="B168" s="227"/>
      <c r="C168" s="227"/>
      <c r="D168" s="227"/>
      <c r="E168" s="227"/>
      <c r="F168" s="227"/>
      <c r="G168" s="227"/>
      <c r="H168" s="227"/>
      <c r="I168" s="228"/>
      <c r="J168" s="228"/>
      <c r="K168" s="227"/>
      <c r="L168" s="490"/>
      <c r="M168" s="227"/>
      <c r="N168" s="227"/>
      <c r="O168" s="229"/>
      <c r="P168" s="229"/>
      <c r="Q168" s="229"/>
      <c r="R168" s="229"/>
      <c r="S168" s="229"/>
      <c r="T168" s="227"/>
      <c r="U168" s="229"/>
      <c r="V168" s="229"/>
      <c r="W168" s="229"/>
      <c r="X168" s="227"/>
      <c r="Y168" s="230"/>
      <c r="AA168" s="30"/>
      <c r="AB168" s="28"/>
      <c r="AC168" s="231"/>
      <c r="AD168" s="29"/>
      <c r="AH168" s="29"/>
      <c r="AZ168" s="243">
        <f>1+AZ165</f>
        <v>1</v>
      </c>
      <c r="BA168" s="29">
        <v>20.659867330016564</v>
      </c>
      <c r="BB168" s="29">
        <f t="shared" ref="BB168" si="134">+BA168</f>
        <v>20.659867330016564</v>
      </c>
      <c r="BC168" s="29">
        <f t="shared" ref="BC168" si="135">+BB168</f>
        <v>20.659867330016564</v>
      </c>
      <c r="BD168" s="29">
        <f t="shared" ref="BD168" si="136">+BC168</f>
        <v>20.659867330016564</v>
      </c>
      <c r="BE168" s="29">
        <f t="shared" ref="BE168" si="137">+BD168</f>
        <v>20.659867330016564</v>
      </c>
      <c r="BF168" s="29">
        <f t="shared" ref="BF168" si="138">+BE168</f>
        <v>20.659867330016564</v>
      </c>
      <c r="BG168" s="29">
        <f t="shared" ref="BG168" si="139">+BF168</f>
        <v>20.659867330016564</v>
      </c>
      <c r="BH168" s="29">
        <f t="shared" ref="BH168" si="140">+BG168</f>
        <v>20.659867330016564</v>
      </c>
      <c r="BI168" s="29">
        <f t="shared" ref="BI168" si="141">+BH168</f>
        <v>20.659867330016564</v>
      </c>
      <c r="BJ168" s="29">
        <f t="shared" ref="BJ168" si="142">+BI168</f>
        <v>20.659867330016564</v>
      </c>
      <c r="BK168" s="29">
        <f t="shared" ref="BK168" si="143">+BJ168</f>
        <v>20.659867330016564</v>
      </c>
      <c r="BL168" s="29">
        <f t="shared" ref="BL168" si="144">+BK168</f>
        <v>20.659867330016564</v>
      </c>
    </row>
    <row r="169" spans="1:64" ht="15.6">
      <c r="A169" s="227"/>
      <c r="B169" s="251">
        <f>+'Ark1'!C3308</f>
        <v>2024</v>
      </c>
      <c r="C169" s="247">
        <f>+'Ark1'!L3308</f>
        <v>11</v>
      </c>
      <c r="D169" s="258" t="s">
        <v>37</v>
      </c>
      <c r="E169" s="247">
        <f>+'Ark1'!D3308</f>
        <v>1</v>
      </c>
      <c r="F169" s="247" t="str">
        <f t="shared" ref="F169:F180" si="145">+F154</f>
        <v>Jan</v>
      </c>
      <c r="G169" s="247">
        <f>+'Ark1'!Q3308</f>
        <v>0</v>
      </c>
      <c r="H169" s="415">
        <f>+'Ark1'!R3308</f>
        <v>0</v>
      </c>
      <c r="I169" s="248" t="str">
        <f>+IF(H169=0,"",'Ark1'!AG3308)</f>
        <v/>
      </c>
      <c r="J169" s="248" t="str">
        <f>+IF(H169=0,"",'Ark1'!AH3308)</f>
        <v/>
      </c>
      <c r="K169" s="33" t="str">
        <f>+IF(H169=0,"",'Ark1'!U3308)</f>
        <v/>
      </c>
      <c r="L169" s="33"/>
      <c r="M169" s="249" t="str">
        <f>+IF(H169=0,"",'Ark1'!T3308)</f>
        <v/>
      </c>
      <c r="N169" s="248" t="str">
        <f>+IF(H169=0,"",'Ark1'!V3308)</f>
        <v/>
      </c>
      <c r="O169" s="250" t="str">
        <f>+IF(H169=0,"",'Ark1'!W3308)</f>
        <v/>
      </c>
      <c r="P169" s="250" t="str">
        <f>+IF(H169=0,"",'Ark1'!X3308)</f>
        <v/>
      </c>
      <c r="Q169" s="250" t="str">
        <f>+IF(H169=0,"",'Ark1'!Y3308)</f>
        <v/>
      </c>
      <c r="R169" s="250" t="str">
        <f>+IF(H169=0,"",'Ark1'!Z3308)</f>
        <v/>
      </c>
      <c r="S169" s="250" t="str">
        <f>+IF(H169=0,"",'Ark1'!AA3308)</f>
        <v/>
      </c>
      <c r="T169" s="249" t="str">
        <f>+IF(H169=0,"",'Ark1'!AC3308)</f>
        <v/>
      </c>
      <c r="U169" s="250" t="str">
        <f>+IF(H169=0,"",'Ark1'!AE3308)</f>
        <v/>
      </c>
      <c r="V169" s="250" t="str">
        <f t="shared" ref="V169:V180" si="146">+IF(H169=0,"",+K169/C169)</f>
        <v/>
      </c>
      <c r="W169" s="248" t="str">
        <f t="shared" ref="W169:W180" si="147">+IF(H169=0,"",G169/H169)</f>
        <v/>
      </c>
      <c r="X169" s="227"/>
      <c r="Y169" s="230"/>
      <c r="AA169" s="30"/>
      <c r="AB169" s="28"/>
      <c r="AC169" s="231"/>
      <c r="AD169" s="29"/>
      <c r="AH169" s="29"/>
    </row>
    <row r="170" spans="1:64" ht="15.6">
      <c r="A170" s="227"/>
      <c r="B170" s="251">
        <f>+'Ark1'!C3309</f>
        <v>2024</v>
      </c>
      <c r="C170" s="247">
        <f>+'Ark1'!L3309</f>
        <v>11</v>
      </c>
      <c r="D170" s="258" t="s">
        <v>37</v>
      </c>
      <c r="E170" s="247">
        <f>+'Ark1'!D3309</f>
        <v>2</v>
      </c>
      <c r="F170" s="247" t="str">
        <f t="shared" si="145"/>
        <v>Feb</v>
      </c>
      <c r="G170" s="247">
        <f>+'Ark1'!Q3309</f>
        <v>0</v>
      </c>
      <c r="H170" s="415">
        <f>+'Ark1'!R3309</f>
        <v>0</v>
      </c>
      <c r="I170" s="248" t="str">
        <f>+IF(H170=0,"",'Ark1'!AG3309)</f>
        <v/>
      </c>
      <c r="J170" s="248" t="str">
        <f>+IF(H170=0,"",'Ark1'!AH3309)</f>
        <v/>
      </c>
      <c r="K170" s="33" t="str">
        <f>+IF(H170=0,"",'Ark1'!U3309)</f>
        <v/>
      </c>
      <c r="L170" s="33"/>
      <c r="M170" s="249" t="str">
        <f>+IF(H170=0,"",'Ark1'!T3309)</f>
        <v/>
      </c>
      <c r="N170" s="248" t="str">
        <f>+IF(H170=0,"",'Ark1'!V3309)</f>
        <v/>
      </c>
      <c r="O170" s="250" t="str">
        <f>+IF(H170=0,"",'Ark1'!W3309)</f>
        <v/>
      </c>
      <c r="P170" s="250" t="str">
        <f>+IF(H170=0,"",'Ark1'!X3309)</f>
        <v/>
      </c>
      <c r="Q170" s="250" t="str">
        <f>+IF(H170=0,"",'Ark1'!Y3309)</f>
        <v/>
      </c>
      <c r="R170" s="250" t="str">
        <f>+IF(H170=0,"",'Ark1'!Z3309)</f>
        <v/>
      </c>
      <c r="S170" s="250" t="str">
        <f>+IF(H170=0,"",'Ark1'!AA3309)</f>
        <v/>
      </c>
      <c r="T170" s="249" t="str">
        <f>+IF(H170=0,"",'Ark1'!AC3309)</f>
        <v/>
      </c>
      <c r="U170" s="250" t="str">
        <f>+IF(H170=0,"",'Ark1'!AE3309)</f>
        <v/>
      </c>
      <c r="V170" s="250" t="str">
        <f t="shared" si="146"/>
        <v/>
      </c>
      <c r="W170" s="248" t="str">
        <f t="shared" si="147"/>
        <v/>
      </c>
      <c r="X170" s="227"/>
      <c r="Y170" s="230"/>
      <c r="AA170" s="30"/>
      <c r="AB170" s="28"/>
      <c r="AC170" s="231"/>
      <c r="AD170" s="29"/>
      <c r="AH170" s="29"/>
    </row>
    <row r="171" spans="1:64" ht="15.6">
      <c r="A171" s="227"/>
      <c r="B171" s="251">
        <f>+'Ark1'!C3310</f>
        <v>2024</v>
      </c>
      <c r="C171" s="247">
        <f>+'Ark1'!L3310</f>
        <v>11</v>
      </c>
      <c r="D171" s="258" t="s">
        <v>37</v>
      </c>
      <c r="E171" s="247">
        <f>+'Ark1'!D3310</f>
        <v>3</v>
      </c>
      <c r="F171" s="247" t="str">
        <f t="shared" si="145"/>
        <v>Mar</v>
      </c>
      <c r="G171" s="247">
        <f>+'Ark1'!Q3310</f>
        <v>0</v>
      </c>
      <c r="H171" s="415">
        <f>+'Ark1'!R3310</f>
        <v>0</v>
      </c>
      <c r="I171" s="248" t="str">
        <f>+IF(H171=0,"",'Ark1'!AG3310)</f>
        <v/>
      </c>
      <c r="J171" s="248" t="str">
        <f>+IF(H171=0,"",'Ark1'!AH3310)</f>
        <v/>
      </c>
      <c r="K171" s="33" t="str">
        <f>+IF(H171=0,"",'Ark1'!U3310)</f>
        <v/>
      </c>
      <c r="L171" s="33"/>
      <c r="M171" s="249" t="str">
        <f>+IF(H171=0,"",'Ark1'!T3310)</f>
        <v/>
      </c>
      <c r="N171" s="248" t="str">
        <f>+IF(H171=0,"",'Ark1'!V3310)</f>
        <v/>
      </c>
      <c r="O171" s="250" t="str">
        <f>+IF(H171=0,"",'Ark1'!W3310)</f>
        <v/>
      </c>
      <c r="P171" s="250" t="str">
        <f>+IF(H171=0,"",'Ark1'!X3310)</f>
        <v/>
      </c>
      <c r="Q171" s="250" t="str">
        <f>+IF(H171=0,"",'Ark1'!Y3310)</f>
        <v/>
      </c>
      <c r="R171" s="250" t="str">
        <f>+IF(H171=0,"",'Ark1'!Z3310)</f>
        <v/>
      </c>
      <c r="S171" s="250" t="str">
        <f>+IF(H171=0,"",'Ark1'!AA3310)</f>
        <v/>
      </c>
      <c r="T171" s="249" t="str">
        <f>+IF(H171=0,"",'Ark1'!AC3310)</f>
        <v/>
      </c>
      <c r="U171" s="250" t="str">
        <f>+IF(H171=0,"",'Ark1'!AE3310)</f>
        <v/>
      </c>
      <c r="V171" s="250" t="str">
        <f t="shared" si="146"/>
        <v/>
      </c>
      <c r="W171" s="248" t="str">
        <f t="shared" si="147"/>
        <v/>
      </c>
      <c r="X171" s="227"/>
      <c r="Y171" s="230"/>
      <c r="AA171" s="30"/>
      <c r="AB171" s="28"/>
      <c r="AC171" s="231"/>
      <c r="AD171" s="29"/>
      <c r="AH171" s="29"/>
    </row>
    <row r="172" spans="1:64" ht="15.6">
      <c r="A172" s="227"/>
      <c r="B172" s="251">
        <f>+'Ark1'!C3311</f>
        <v>2024</v>
      </c>
      <c r="C172" s="247">
        <f>+'Ark1'!L3311</f>
        <v>11</v>
      </c>
      <c r="D172" s="258" t="s">
        <v>37</v>
      </c>
      <c r="E172" s="247">
        <f>+'Ark1'!D3311</f>
        <v>4</v>
      </c>
      <c r="F172" s="247" t="str">
        <f t="shared" si="145"/>
        <v>Apr</v>
      </c>
      <c r="G172" s="247">
        <f>+'Ark1'!Q3311</f>
        <v>2</v>
      </c>
      <c r="H172" s="415">
        <f>+'Ark1'!R3311</f>
        <v>2</v>
      </c>
      <c r="I172" s="248">
        <f>+IF(H172=0,"",'Ark1'!AG3311)</f>
        <v>6.0606060606060606</v>
      </c>
      <c r="J172" s="248">
        <f>+IF(H172=0,"",'Ark1'!AH3311)</f>
        <v>8.7320991966468728</v>
      </c>
      <c r="K172" s="33">
        <f>+IF(H172=0,"",'Ark1'!U3311)</f>
        <v>25</v>
      </c>
      <c r="L172" s="33"/>
      <c r="M172" s="249">
        <f>+IF(H172=0,"",'Ark1'!T3311)</f>
        <v>10.5</v>
      </c>
      <c r="N172" s="248">
        <f>+IF(H172=0,"",'Ark1'!V3311)</f>
        <v>0</v>
      </c>
      <c r="O172" s="250">
        <f>+IF(H172=0,"",'Ark1'!W3311)</f>
        <v>100</v>
      </c>
      <c r="P172" s="250">
        <f>+IF(H172=0,"",'Ark1'!X3311)</f>
        <v>100</v>
      </c>
      <c r="Q172" s="250">
        <f>+IF(H172=0,"",'Ark1'!Y3311)</f>
        <v>50</v>
      </c>
      <c r="R172" s="250">
        <f>+IF(H172=0,"",'Ark1'!Z3311)</f>
        <v>0</v>
      </c>
      <c r="S172" s="250">
        <f>+IF(H172=0,"",'Ark1'!AA3311)</f>
        <v>5.5</v>
      </c>
      <c r="T172" s="249">
        <f>+IF(H172=0,"",'Ark1'!AC3311)</f>
        <v>1.5</v>
      </c>
      <c r="U172" s="250">
        <f>+IF(H172=0,"",'Ark1'!AE3311)</f>
        <v>100</v>
      </c>
      <c r="V172" s="250">
        <f t="shared" si="146"/>
        <v>2.2727272727272729</v>
      </c>
      <c r="W172" s="248">
        <f t="shared" si="147"/>
        <v>1</v>
      </c>
      <c r="X172" s="227"/>
      <c r="Y172" s="230"/>
      <c r="AA172" s="30"/>
      <c r="AB172" s="28"/>
      <c r="AC172" s="231"/>
      <c r="AD172" s="29"/>
      <c r="AH172" s="29"/>
    </row>
    <row r="173" spans="1:64" ht="15.6">
      <c r="A173" s="227"/>
      <c r="B173" s="251">
        <f>+'Ark1'!C3312</f>
        <v>2024</v>
      </c>
      <c r="C173" s="247">
        <f>+'Ark1'!L3312</f>
        <v>11</v>
      </c>
      <c r="D173" s="258" t="s">
        <v>37</v>
      </c>
      <c r="E173" s="247">
        <f>+'Ark1'!D3312</f>
        <v>5</v>
      </c>
      <c r="F173" s="247" t="str">
        <f t="shared" si="145"/>
        <v>Mai</v>
      </c>
      <c r="G173" s="247">
        <f>+'Ark1'!Q3312</f>
        <v>35</v>
      </c>
      <c r="H173" s="415">
        <f>+'Ark1'!R3312</f>
        <v>118</v>
      </c>
      <c r="I173" s="248">
        <f>+IF(H173=0,"",'Ark1'!AG3312)</f>
        <v>19.536423841059602</v>
      </c>
      <c r="J173" s="248">
        <f>+IF(H173=0,"",'Ark1'!AH3312)</f>
        <v>21.977142857142848</v>
      </c>
      <c r="K173" s="33">
        <f>+IF(H173=0,"",'Ark1'!U3312)</f>
        <v>16.296610169491526</v>
      </c>
      <c r="L173" s="33"/>
      <c r="M173" s="249">
        <f>+IF(H173=0,"",'Ark1'!T3312)</f>
        <v>8.0084745762711851</v>
      </c>
      <c r="N173" s="248">
        <f>+IF(H173=0,"",'Ark1'!V3312)</f>
        <v>0</v>
      </c>
      <c r="O173" s="250">
        <f>+IF(H173=0,"",'Ark1'!W3312)</f>
        <v>32.20338983050847</v>
      </c>
      <c r="P173" s="250">
        <f>+IF(H173=0,"",'Ark1'!X3312)</f>
        <v>54.237288135593197</v>
      </c>
      <c r="Q173" s="250">
        <f>+IF(H173=0,"",'Ark1'!Y3312)</f>
        <v>0</v>
      </c>
      <c r="R173" s="250">
        <f>+IF(H173=0,"",'Ark1'!Z3312)</f>
        <v>0</v>
      </c>
      <c r="S173" s="250">
        <f>+IF(H173=0,"",'Ark1'!AA3312)</f>
        <v>1.9154117229387213</v>
      </c>
      <c r="T173" s="249">
        <f>+IF(H173=0,"",'Ark1'!AC3312)</f>
        <v>1.0536117278591981</v>
      </c>
      <c r="U173" s="250">
        <f>+IF(H173=0,"",'Ark1'!AE3312)</f>
        <v>42.204228483447693</v>
      </c>
      <c r="V173" s="250">
        <f t="shared" si="146"/>
        <v>1.4815100154083205</v>
      </c>
      <c r="W173" s="248">
        <f t="shared" si="147"/>
        <v>0.29661016949152541</v>
      </c>
      <c r="X173" s="227"/>
      <c r="Y173" s="230"/>
      <c r="AA173" s="30"/>
      <c r="AB173" s="28"/>
      <c r="AC173" s="231"/>
      <c r="AD173" s="29"/>
      <c r="AH173" s="29"/>
    </row>
    <row r="174" spans="1:64" ht="15.6">
      <c r="A174" s="227"/>
      <c r="B174" s="251">
        <f>+'Ark1'!C3313</f>
        <v>2024</v>
      </c>
      <c r="C174" s="247">
        <f>+'Ark1'!L3313</f>
        <v>11</v>
      </c>
      <c r="D174" s="258" t="s">
        <v>37</v>
      </c>
      <c r="E174" s="247">
        <f>+'Ark1'!D3313</f>
        <v>6</v>
      </c>
      <c r="F174" s="247" t="str">
        <f t="shared" si="145"/>
        <v>Jun</v>
      </c>
      <c r="G174" s="247">
        <f>+'Ark1'!Q3313</f>
        <v>51</v>
      </c>
      <c r="H174" s="415">
        <f>+'Ark1'!R3313</f>
        <v>171</v>
      </c>
      <c r="I174" s="248">
        <f>+IF(H174=0,"",'Ark1'!AG3313)</f>
        <v>17.484662576687121</v>
      </c>
      <c r="J174" s="248">
        <f>+IF(H174=0,"",'Ark1'!AH3313)</f>
        <v>19.091037330563367</v>
      </c>
      <c r="K174" s="33">
        <f>+IF(H174=0,"",'Ark1'!U3313)</f>
        <v>17.411695906432751</v>
      </c>
      <c r="L174" s="33"/>
      <c r="M174" s="249">
        <f>+IF(H174=0,"",'Ark1'!T3313)</f>
        <v>7.5204678362573105</v>
      </c>
      <c r="N174" s="248">
        <f>+IF(H174=0,"",'Ark1'!V3313)</f>
        <v>0</v>
      </c>
      <c r="O174" s="250">
        <f>+IF(H174=0,"",'Ark1'!W3313)</f>
        <v>14.035087719298245</v>
      </c>
      <c r="P174" s="250">
        <f>+IF(H174=0,"",'Ark1'!X3313)</f>
        <v>76.608187134502941</v>
      </c>
      <c r="Q174" s="250">
        <f>+IF(H174=0,"",'Ark1'!Y3313)</f>
        <v>2.3391812865497075</v>
      </c>
      <c r="R174" s="250">
        <f>+IF(H174=0,"",'Ark1'!Z3313)</f>
        <v>0</v>
      </c>
      <c r="S174" s="250">
        <f>+IF(H174=0,"",'Ark1'!AA3313)</f>
        <v>2.25507434063617</v>
      </c>
      <c r="T174" s="249">
        <f>+IF(H174=0,"",'Ark1'!AC3313)</f>
        <v>1.0392258774703875</v>
      </c>
      <c r="U174" s="250">
        <f>+IF(H174=0,"",'Ark1'!AE3313)</f>
        <v>37.869338071059111</v>
      </c>
      <c r="V174" s="250">
        <f t="shared" si="146"/>
        <v>1.582881446039341</v>
      </c>
      <c r="W174" s="248">
        <f t="shared" si="147"/>
        <v>0.2982456140350877</v>
      </c>
      <c r="X174" s="227"/>
      <c r="Y174" s="230"/>
      <c r="AA174" s="30"/>
      <c r="AB174" s="28"/>
      <c r="AC174" s="231"/>
      <c r="AD174" s="29"/>
      <c r="AH174" s="29"/>
    </row>
    <row r="175" spans="1:64" ht="15.6">
      <c r="A175" s="227"/>
      <c r="B175" s="251">
        <f>+'Ark1'!C3314</f>
        <v>2024</v>
      </c>
      <c r="C175" s="247">
        <f>+'Ark1'!L3314</f>
        <v>11</v>
      </c>
      <c r="D175" s="258" t="s">
        <v>37</v>
      </c>
      <c r="E175" s="247">
        <f>+'Ark1'!D3314</f>
        <v>7</v>
      </c>
      <c r="F175" s="247" t="str">
        <f t="shared" si="145"/>
        <v>Jul</v>
      </c>
      <c r="G175" s="247">
        <f>+'Ark1'!Q3314</f>
        <v>14</v>
      </c>
      <c r="H175" s="415">
        <f>+'Ark1'!R3314</f>
        <v>30</v>
      </c>
      <c r="I175" s="248">
        <f>+IF(H175=0,"",'Ark1'!AG3314)</f>
        <v>10.869565217391305</v>
      </c>
      <c r="J175" s="248">
        <f>+IF(H175=0,"",'Ark1'!AH3314)</f>
        <v>12.413634857099151</v>
      </c>
      <c r="K175" s="33">
        <f>+IF(H175=0,"",'Ark1'!U3314)</f>
        <v>16.23</v>
      </c>
      <c r="L175" s="33"/>
      <c r="M175" s="249">
        <f>+IF(H175=0,"",'Ark1'!T3314)</f>
        <v>8.3333333333333357</v>
      </c>
      <c r="N175" s="248">
        <f>+IF(H175=0,"",'Ark1'!V3314)</f>
        <v>0</v>
      </c>
      <c r="O175" s="250">
        <f>+IF(H175=0,"",'Ark1'!W3314)</f>
        <v>26.666666666666675</v>
      </c>
      <c r="P175" s="250">
        <f>+IF(H175=0,"",'Ark1'!X3314)</f>
        <v>33.333333333333343</v>
      </c>
      <c r="Q175" s="250">
        <f>+IF(H175=0,"",'Ark1'!Y3314)</f>
        <v>3.3333333333333344</v>
      </c>
      <c r="R175" s="250">
        <f>+IF(H175=0,"",'Ark1'!Z3314)</f>
        <v>0</v>
      </c>
      <c r="S175" s="250">
        <f>+IF(H175=0,"",'Ark1'!AA3314)</f>
        <v>2.6963122964523287</v>
      </c>
      <c r="T175" s="249">
        <f>+IF(H175=0,"",'Ark1'!AC3314)</f>
        <v>1.7575235101952027</v>
      </c>
      <c r="U175" s="250">
        <f>+IF(H175=0,"",'Ark1'!AE3314)</f>
        <v>19.414065556806861</v>
      </c>
      <c r="V175" s="250">
        <f t="shared" si="146"/>
        <v>1.4754545454545456</v>
      </c>
      <c r="W175" s="248">
        <f t="shared" si="147"/>
        <v>0.46666666666666667</v>
      </c>
      <c r="X175" s="227"/>
      <c r="Y175" s="230"/>
      <c r="AA175" s="30"/>
      <c r="AB175" s="28"/>
      <c r="AC175" s="231"/>
      <c r="AD175" s="29"/>
      <c r="AH175" s="29"/>
    </row>
    <row r="176" spans="1:64" ht="15.6">
      <c r="A176" s="227"/>
      <c r="B176" s="251">
        <f>+'Ark1'!C3315</f>
        <v>2024</v>
      </c>
      <c r="C176" s="247">
        <f>+'Ark1'!L3315</f>
        <v>11</v>
      </c>
      <c r="D176" s="258" t="s">
        <v>37</v>
      </c>
      <c r="E176" s="247">
        <f>+'Ark1'!D3315</f>
        <v>8</v>
      </c>
      <c r="F176" s="247" t="str">
        <f t="shared" si="145"/>
        <v>Aug</v>
      </c>
      <c r="G176" s="247">
        <f>+'Ark1'!Q3315</f>
        <v>0</v>
      </c>
      <c r="H176" s="415">
        <f>+'Ark1'!R3315</f>
        <v>0</v>
      </c>
      <c r="I176" s="248" t="str">
        <f>+IF(H176=0,"",'Ark1'!AG3315)</f>
        <v/>
      </c>
      <c r="J176" s="248" t="str">
        <f>+IF(H176=0,"",'Ark1'!AH3315)</f>
        <v/>
      </c>
      <c r="K176" s="33" t="str">
        <f>+IF(H176=0,"",'Ark1'!U3315)</f>
        <v/>
      </c>
      <c r="L176" s="33"/>
      <c r="M176" s="249" t="str">
        <f>+IF(H176=0,"",'Ark1'!T3315)</f>
        <v/>
      </c>
      <c r="N176" s="248" t="str">
        <f>+IF(H176=0,"",'Ark1'!V3315)</f>
        <v/>
      </c>
      <c r="O176" s="250" t="str">
        <f>+IF(H176=0,"",'Ark1'!W3315)</f>
        <v/>
      </c>
      <c r="P176" s="250" t="str">
        <f>+IF(H176=0,"",'Ark1'!X3315)</f>
        <v/>
      </c>
      <c r="Q176" s="250" t="str">
        <f>+IF(H176=0,"",'Ark1'!Y3315)</f>
        <v/>
      </c>
      <c r="R176" s="250" t="str">
        <f>+IF(H176=0,"",'Ark1'!Z3315)</f>
        <v/>
      </c>
      <c r="S176" s="250" t="str">
        <f>+IF(H176=0,"",'Ark1'!AA3315)</f>
        <v/>
      </c>
      <c r="T176" s="249" t="str">
        <f>+IF(H176=0,"",'Ark1'!AC3315)</f>
        <v/>
      </c>
      <c r="U176" s="250" t="str">
        <f>+IF(H176=0,"",'Ark1'!AE3315)</f>
        <v/>
      </c>
      <c r="V176" s="250" t="str">
        <f t="shared" si="146"/>
        <v/>
      </c>
      <c r="W176" s="248" t="str">
        <f t="shared" si="147"/>
        <v/>
      </c>
      <c r="X176" s="227"/>
      <c r="Y176" s="230"/>
      <c r="AA176" s="30"/>
      <c r="AB176" s="28"/>
      <c r="AC176" s="231"/>
      <c r="AD176" s="29"/>
      <c r="AH176" s="29"/>
    </row>
    <row r="177" spans="1:64" ht="15.6">
      <c r="A177" s="227"/>
      <c r="B177" s="251">
        <f>+'Ark1'!C3316</f>
        <v>2024</v>
      </c>
      <c r="C177" s="247">
        <f>+'Ark1'!L3316</f>
        <v>11</v>
      </c>
      <c r="D177" s="258" t="s">
        <v>37</v>
      </c>
      <c r="E177" s="247">
        <f>+'Ark1'!D3316</f>
        <v>9</v>
      </c>
      <c r="F177" s="247" t="str">
        <f t="shared" si="145"/>
        <v>Sep</v>
      </c>
      <c r="G177" s="247">
        <f>+'Ark1'!Q3316</f>
        <v>0</v>
      </c>
      <c r="H177" s="415">
        <f>+'Ark1'!R3316</f>
        <v>0</v>
      </c>
      <c r="I177" s="248" t="str">
        <f>+IF(H177=0,"",'Ark1'!AG3316)</f>
        <v/>
      </c>
      <c r="J177" s="248" t="str">
        <f>+IF(H177=0,"",'Ark1'!AH3316)</f>
        <v/>
      </c>
      <c r="K177" s="33" t="str">
        <f>+IF(H177=0,"",'Ark1'!U3316)</f>
        <v/>
      </c>
      <c r="L177" s="33"/>
      <c r="M177" s="249" t="str">
        <f>+IF(H177=0,"",'Ark1'!T3316)</f>
        <v/>
      </c>
      <c r="N177" s="248" t="str">
        <f>+IF(H177=0,"",'Ark1'!V3316)</f>
        <v/>
      </c>
      <c r="O177" s="250" t="str">
        <f>+IF(H177=0,"",'Ark1'!W3316)</f>
        <v/>
      </c>
      <c r="P177" s="250" t="str">
        <f>+IF(H177=0,"",'Ark1'!X3316)</f>
        <v/>
      </c>
      <c r="Q177" s="250" t="str">
        <f>+IF(H177=0,"",'Ark1'!Y3316)</f>
        <v/>
      </c>
      <c r="R177" s="250" t="str">
        <f>+IF(H177=0,"",'Ark1'!Z3316)</f>
        <v/>
      </c>
      <c r="S177" s="250" t="str">
        <f>+IF(H177=0,"",'Ark1'!AA3316)</f>
        <v/>
      </c>
      <c r="T177" s="249" t="str">
        <f>+IF(H177=0,"",'Ark1'!AC3316)</f>
        <v/>
      </c>
      <c r="U177" s="250" t="str">
        <f>+IF(H177=0,"",'Ark1'!AE3316)</f>
        <v/>
      </c>
      <c r="V177" s="250" t="str">
        <f t="shared" si="146"/>
        <v/>
      </c>
      <c r="W177" s="248" t="str">
        <f t="shared" si="147"/>
        <v/>
      </c>
      <c r="X177" s="227"/>
      <c r="Y177" s="230"/>
      <c r="AA177" s="30"/>
      <c r="AB177" s="28"/>
      <c r="AC177" s="231"/>
      <c r="AD177" s="29"/>
      <c r="AH177" s="29"/>
    </row>
    <row r="178" spans="1:64" ht="15.6">
      <c r="A178" s="227"/>
      <c r="B178" s="251">
        <f>+'Ark1'!C3317</f>
        <v>2024</v>
      </c>
      <c r="C178" s="247">
        <f>+'Ark1'!L3317</f>
        <v>11</v>
      </c>
      <c r="D178" s="258" t="s">
        <v>37</v>
      </c>
      <c r="E178" s="247">
        <f>+'Ark1'!D3317</f>
        <v>10</v>
      </c>
      <c r="F178" s="247" t="str">
        <f t="shared" si="145"/>
        <v>Okt</v>
      </c>
      <c r="G178" s="247">
        <f>+'Ark1'!Q3317</f>
        <v>0</v>
      </c>
      <c r="H178" s="415">
        <f>+'Ark1'!R3317</f>
        <v>0</v>
      </c>
      <c r="I178" s="248" t="str">
        <f>+IF(H178=0,"",'Ark1'!AG3317)</f>
        <v/>
      </c>
      <c r="J178" s="248" t="str">
        <f>+IF(H178=0,"",'Ark1'!AH3317)</f>
        <v/>
      </c>
      <c r="K178" s="33" t="str">
        <f>+IF(H178=0,"",'Ark1'!U3317)</f>
        <v/>
      </c>
      <c r="L178" s="33"/>
      <c r="M178" s="249" t="str">
        <f>+IF(H178=0,"",'Ark1'!T3317)</f>
        <v/>
      </c>
      <c r="N178" s="248" t="str">
        <f>+IF(H178=0,"",'Ark1'!V3317)</f>
        <v/>
      </c>
      <c r="O178" s="250" t="str">
        <f>+IF(H178=0,"",'Ark1'!W3317)</f>
        <v/>
      </c>
      <c r="P178" s="250" t="str">
        <f>+IF(H178=0,"",'Ark1'!X3317)</f>
        <v/>
      </c>
      <c r="Q178" s="250" t="str">
        <f>+IF(H178=0,"",'Ark1'!Y3317)</f>
        <v/>
      </c>
      <c r="R178" s="250" t="str">
        <f>+IF(H178=0,"",'Ark1'!Z3317)</f>
        <v/>
      </c>
      <c r="S178" s="250" t="str">
        <f>+IF(H178=0,"",'Ark1'!AA3317)</f>
        <v/>
      </c>
      <c r="T178" s="249" t="str">
        <f>+IF(H178=0,"",'Ark1'!AC3317)</f>
        <v/>
      </c>
      <c r="U178" s="250" t="str">
        <f>+IF(H178=0,"",'Ark1'!AE3317)</f>
        <v/>
      </c>
      <c r="V178" s="250" t="str">
        <f t="shared" si="146"/>
        <v/>
      </c>
      <c r="W178" s="248" t="str">
        <f t="shared" si="147"/>
        <v/>
      </c>
      <c r="X178" s="227"/>
      <c r="Y178" s="230"/>
      <c r="AA178" s="30"/>
      <c r="AB178" s="28"/>
      <c r="AC178" s="231"/>
      <c r="AD178" s="29"/>
      <c r="AH178" s="29"/>
    </row>
    <row r="179" spans="1:64" ht="15.6">
      <c r="A179" s="227"/>
      <c r="B179" s="251">
        <f>+'Ark1'!C3318</f>
        <v>2024</v>
      </c>
      <c r="C179" s="247">
        <f>+'Ark1'!L3318</f>
        <v>11</v>
      </c>
      <c r="D179" s="258" t="s">
        <v>37</v>
      </c>
      <c r="E179" s="247">
        <f>+'Ark1'!D3318</f>
        <v>11</v>
      </c>
      <c r="F179" s="247" t="str">
        <f t="shared" si="145"/>
        <v>Nov</v>
      </c>
      <c r="G179" s="247">
        <f>+'Ark1'!Q3318</f>
        <v>0</v>
      </c>
      <c r="H179" s="415">
        <f>+'Ark1'!R3318</f>
        <v>0</v>
      </c>
      <c r="I179" s="248" t="str">
        <f>+IF(H179=0,"",'Ark1'!AG3318)</f>
        <v/>
      </c>
      <c r="J179" s="248" t="str">
        <f>+IF(H179=0,"",'Ark1'!AH3318)</f>
        <v/>
      </c>
      <c r="K179" s="33" t="str">
        <f>+IF(H179=0,"",'Ark1'!U3318)</f>
        <v/>
      </c>
      <c r="L179" s="33"/>
      <c r="M179" s="249" t="str">
        <f>+IF(H179=0,"",'Ark1'!T3318)</f>
        <v/>
      </c>
      <c r="N179" s="248" t="str">
        <f>+IF(H179=0,"",'Ark1'!V3318)</f>
        <v/>
      </c>
      <c r="O179" s="250" t="str">
        <f>+IF(H179=0,"",'Ark1'!W3318)</f>
        <v/>
      </c>
      <c r="P179" s="250" t="str">
        <f>+IF(H179=0,"",'Ark1'!X3318)</f>
        <v/>
      </c>
      <c r="Q179" s="250" t="str">
        <f>+IF(H179=0,"",'Ark1'!Y3318)</f>
        <v/>
      </c>
      <c r="R179" s="250" t="str">
        <f>+IF(H179=0,"",'Ark1'!Z3318)</f>
        <v/>
      </c>
      <c r="S179" s="250" t="str">
        <f>+IF(H179=0,"",'Ark1'!AA3318)</f>
        <v/>
      </c>
      <c r="T179" s="249" t="str">
        <f>+IF(H179=0,"",'Ark1'!AC3318)</f>
        <v/>
      </c>
      <c r="U179" s="250" t="str">
        <f>+IF(H179=0,"",'Ark1'!AE3318)</f>
        <v/>
      </c>
      <c r="V179" s="250" t="str">
        <f t="shared" si="146"/>
        <v/>
      </c>
      <c r="W179" s="248" t="str">
        <f t="shared" si="147"/>
        <v/>
      </c>
      <c r="X179" s="227"/>
      <c r="Y179" s="230"/>
      <c r="AA179" s="30"/>
      <c r="AB179" s="28"/>
      <c r="AC179" s="231"/>
      <c r="AD179" s="29"/>
      <c r="AH179" s="29"/>
    </row>
    <row r="180" spans="1:64" ht="15.6">
      <c r="A180" s="227"/>
      <c r="B180" s="251">
        <f>+'Ark1'!C3319</f>
        <v>2024</v>
      </c>
      <c r="C180" s="247">
        <f>+'Ark1'!L3319</f>
        <v>11</v>
      </c>
      <c r="D180" s="258" t="s">
        <v>37</v>
      </c>
      <c r="E180" s="247">
        <f>+'Ark1'!D3319</f>
        <v>12</v>
      </c>
      <c r="F180" s="247" t="str">
        <f t="shared" si="145"/>
        <v>Des</v>
      </c>
      <c r="G180" s="247">
        <f>+'Ark1'!Q3319</f>
        <v>0</v>
      </c>
      <c r="H180" s="415">
        <f>+'Ark1'!R3319</f>
        <v>0</v>
      </c>
      <c r="I180" s="248" t="str">
        <f>+IF(H180=0,"",'Ark1'!AG3319)</f>
        <v/>
      </c>
      <c r="J180" s="248" t="str">
        <f>+IF(H180=0,"",'Ark1'!AH3319)</f>
        <v/>
      </c>
      <c r="K180" s="33" t="str">
        <f>+IF(H180=0,"",'Ark1'!U3319)</f>
        <v/>
      </c>
      <c r="L180" s="33"/>
      <c r="M180" s="249" t="str">
        <f>+IF(H180=0,"",'Ark1'!T3319)</f>
        <v/>
      </c>
      <c r="N180" s="248" t="str">
        <f>+IF(H180=0,"",'Ark1'!V3319)</f>
        <v/>
      </c>
      <c r="O180" s="250" t="str">
        <f>+IF(H180=0,"",'Ark1'!W3319)</f>
        <v/>
      </c>
      <c r="P180" s="250" t="str">
        <f>+IF(H180=0,"",'Ark1'!X3319)</f>
        <v/>
      </c>
      <c r="Q180" s="250" t="str">
        <f>+IF(H180=0,"",'Ark1'!Y3319)</f>
        <v/>
      </c>
      <c r="R180" s="250" t="str">
        <f>+IF(H180=0,"",'Ark1'!Z3319)</f>
        <v/>
      </c>
      <c r="S180" s="250" t="str">
        <f>+IF(H180=0,"",'Ark1'!AA3319)</f>
        <v/>
      </c>
      <c r="T180" s="249" t="str">
        <f>+IF(H180=0,"",'Ark1'!AC3319)</f>
        <v/>
      </c>
      <c r="U180" s="250" t="str">
        <f>+IF(H180=0,"",'Ark1'!AE3319)</f>
        <v/>
      </c>
      <c r="V180" s="250" t="str">
        <f t="shared" si="146"/>
        <v/>
      </c>
      <c r="W180" s="248" t="str">
        <f t="shared" si="147"/>
        <v/>
      </c>
      <c r="X180" s="227"/>
      <c r="Y180" s="230"/>
      <c r="AA180" s="30"/>
      <c r="AB180" s="28"/>
      <c r="AC180" s="231"/>
      <c r="AD180" s="29"/>
      <c r="AH180" s="29"/>
    </row>
    <row r="181" spans="1:64" ht="15" customHeight="1">
      <c r="A181" s="227"/>
      <c r="B181" s="227"/>
      <c r="C181" s="227"/>
      <c r="D181" s="227"/>
      <c r="E181" s="227"/>
      <c r="F181" s="227"/>
      <c r="G181" s="227"/>
      <c r="H181" s="227"/>
      <c r="I181" s="228"/>
      <c r="J181" s="228"/>
      <c r="K181" s="227"/>
      <c r="L181" s="490"/>
      <c r="M181" s="227"/>
      <c r="N181" s="227"/>
      <c r="O181" s="229"/>
      <c r="P181" s="229"/>
      <c r="Q181" s="229"/>
      <c r="R181" s="229"/>
      <c r="S181" s="229"/>
      <c r="T181" s="227"/>
      <c r="U181" s="229"/>
      <c r="V181" s="229"/>
      <c r="W181" s="228"/>
      <c r="X181" s="227"/>
      <c r="Y181" s="230"/>
      <c r="AA181" s="30"/>
      <c r="AB181" s="28"/>
      <c r="AC181" s="231"/>
      <c r="AD181" s="29"/>
      <c r="AH181" s="29"/>
      <c r="AZ181" s="243"/>
    </row>
    <row r="182" spans="1:64" ht="15" customHeight="1">
      <c r="A182" s="227"/>
      <c r="B182" s="227"/>
      <c r="C182" s="245" t="s">
        <v>0</v>
      </c>
      <c r="D182" s="227"/>
      <c r="E182" s="286" t="str">
        <f>+D184</f>
        <v>U+</v>
      </c>
      <c r="F182" s="245" t="s">
        <v>597</v>
      </c>
      <c r="G182" s="227"/>
      <c r="H182" s="251">
        <f>SUM(H184:H195)</f>
        <v>32</v>
      </c>
      <c r="I182" s="228"/>
      <c r="J182" s="228"/>
      <c r="K182" s="279">
        <f>+Klasse!L22</f>
        <v>18.15625</v>
      </c>
      <c r="L182" s="279"/>
      <c r="M182" s="227"/>
      <c r="N182" s="227"/>
      <c r="O182" s="229"/>
      <c r="P182" s="229"/>
      <c r="Q182" s="229"/>
      <c r="R182" s="229"/>
      <c r="S182" s="229"/>
      <c r="T182" s="227"/>
      <c r="U182" s="229"/>
      <c r="V182" s="279">
        <f>+K182/C184</f>
        <v>1.5130208333333333</v>
      </c>
      <c r="W182" s="228"/>
      <c r="X182" s="227"/>
      <c r="Y182" s="230"/>
      <c r="AA182" s="30"/>
      <c r="AB182" s="28"/>
      <c r="AC182" s="231"/>
      <c r="AD182" s="29"/>
      <c r="AH182" s="29"/>
      <c r="AZ182" s="243"/>
    </row>
    <row r="183" spans="1:64" ht="15" customHeight="1">
      <c r="A183" s="227"/>
      <c r="B183" s="227"/>
      <c r="C183" s="227"/>
      <c r="D183" s="227"/>
      <c r="E183" s="227"/>
      <c r="F183" s="227"/>
      <c r="G183" s="227"/>
      <c r="H183" s="227"/>
      <c r="I183" s="228"/>
      <c r="J183" s="228"/>
      <c r="K183" s="227"/>
      <c r="L183" s="490"/>
      <c r="M183" s="227"/>
      <c r="N183" s="227"/>
      <c r="O183" s="229"/>
      <c r="P183" s="229"/>
      <c r="Q183" s="229"/>
      <c r="R183" s="229"/>
      <c r="S183" s="229"/>
      <c r="T183" s="227"/>
      <c r="U183" s="229"/>
      <c r="V183" s="229"/>
      <c r="W183" s="229"/>
      <c r="X183" s="229"/>
      <c r="Y183" s="230"/>
      <c r="AA183" s="30"/>
      <c r="AB183" s="28"/>
      <c r="AC183" s="231"/>
      <c r="AD183" s="29"/>
      <c r="AH183" s="29"/>
      <c r="AZ183" s="243">
        <f>1+AZ180</f>
        <v>1</v>
      </c>
      <c r="BA183" s="29">
        <v>20.659867330016564</v>
      </c>
      <c r="BB183" s="29">
        <f t="shared" ref="BB183" si="148">+BA183</f>
        <v>20.659867330016564</v>
      </c>
      <c r="BC183" s="29">
        <f t="shared" ref="BC183" si="149">+BB183</f>
        <v>20.659867330016564</v>
      </c>
      <c r="BD183" s="29">
        <f t="shared" ref="BD183" si="150">+BC183</f>
        <v>20.659867330016564</v>
      </c>
      <c r="BE183" s="29">
        <f t="shared" ref="BE183" si="151">+BD183</f>
        <v>20.659867330016564</v>
      </c>
      <c r="BF183" s="29">
        <f t="shared" ref="BF183" si="152">+BE183</f>
        <v>20.659867330016564</v>
      </c>
      <c r="BG183" s="29">
        <f t="shared" ref="BG183" si="153">+BF183</f>
        <v>20.659867330016564</v>
      </c>
      <c r="BH183" s="29">
        <f t="shared" ref="BH183" si="154">+BG183</f>
        <v>20.659867330016564</v>
      </c>
      <c r="BI183" s="29">
        <f t="shared" ref="BI183" si="155">+BH183</f>
        <v>20.659867330016564</v>
      </c>
      <c r="BJ183" s="29">
        <f t="shared" ref="BJ183" si="156">+BI183</f>
        <v>20.659867330016564</v>
      </c>
      <c r="BK183" s="29">
        <f t="shared" ref="BK183" si="157">+BJ183</f>
        <v>20.659867330016564</v>
      </c>
      <c r="BL183" s="29">
        <f t="shared" ref="BL183" si="158">+BK183</f>
        <v>20.659867330016564</v>
      </c>
    </row>
    <row r="184" spans="1:64" ht="15.6">
      <c r="A184" s="227"/>
      <c r="B184" s="251">
        <f>+'Ark1'!C3320</f>
        <v>2024</v>
      </c>
      <c r="C184" s="29">
        <f>+'Ark1'!L3320</f>
        <v>12</v>
      </c>
      <c r="D184" s="29" t="s">
        <v>38</v>
      </c>
      <c r="E184" s="29">
        <f>+'Ark1'!D3320</f>
        <v>1</v>
      </c>
      <c r="F184" s="29" t="str">
        <f t="shared" ref="F184:F195" si="159">+F169</f>
        <v>Jan</v>
      </c>
      <c r="G184" s="29">
        <f>+'Ark1'!Q3320</f>
        <v>0</v>
      </c>
      <c r="H184" s="415">
        <f>+'Ark1'!R3320</f>
        <v>0</v>
      </c>
      <c r="I184" s="30" t="str">
        <f>+IF(H184=0,"",'Ark1'!AG3320)</f>
        <v/>
      </c>
      <c r="J184" s="30" t="str">
        <f>+IF(H184=0,"",'Ark1'!AH3320)</f>
        <v/>
      </c>
      <c r="K184" s="33" t="str">
        <f>+IF(H184=0,"",'Ark1'!U3320)</f>
        <v/>
      </c>
      <c r="L184" s="33"/>
      <c r="M184" s="28" t="str">
        <f>+IF(H184=0,"",'Ark1'!T3320)</f>
        <v/>
      </c>
      <c r="N184" s="30" t="str">
        <f>+IF(H184=0,"",'Ark1'!V3320)</f>
        <v/>
      </c>
      <c r="O184" s="35" t="str">
        <f>+IF(H184=0,"",'Ark1'!W3320)</f>
        <v/>
      </c>
      <c r="P184" s="35" t="str">
        <f>+IF(H184=0,"",'Ark1'!X3320)</f>
        <v/>
      </c>
      <c r="Q184" s="35" t="str">
        <f>+IF(H184=0,"",'Ark1'!Y3320)</f>
        <v/>
      </c>
      <c r="R184" s="35" t="str">
        <f>+IF(H184=0,"",'Ark1'!Z3320)</f>
        <v/>
      </c>
      <c r="S184" s="35" t="str">
        <f>+IF(H184=0,"",'Ark1'!AA3320)</f>
        <v/>
      </c>
      <c r="T184" s="28" t="str">
        <f>+IF(H184=0,"",'Ark1'!AC3320)</f>
        <v/>
      </c>
      <c r="U184" s="35" t="str">
        <f>+IF(H184=0,"",'Ark1'!AE3320)</f>
        <v/>
      </c>
      <c r="V184" s="35" t="str">
        <f t="shared" ref="V184:V195" si="160">+IF(H184=0,"",+K184/C184)</f>
        <v/>
      </c>
      <c r="W184" s="30" t="str">
        <f t="shared" ref="W184:W195" si="161">+IF(H184=0,"",G184/H184)</f>
        <v/>
      </c>
      <c r="X184" s="227"/>
      <c r="Y184" s="230"/>
      <c r="AA184" s="30"/>
      <c r="AB184" s="28"/>
      <c r="AC184" s="231"/>
      <c r="AD184" s="29"/>
      <c r="AH184" s="29"/>
    </row>
    <row r="185" spans="1:64" ht="15.6">
      <c r="A185" s="227"/>
      <c r="B185" s="251">
        <f>+'Ark1'!C3321</f>
        <v>2024</v>
      </c>
      <c r="C185" s="29">
        <f>+'Ark1'!L3321</f>
        <v>12</v>
      </c>
      <c r="D185" s="29" t="s">
        <v>38</v>
      </c>
      <c r="E185" s="29">
        <f>+'Ark1'!D3321</f>
        <v>2</v>
      </c>
      <c r="F185" s="29" t="str">
        <f t="shared" si="159"/>
        <v>Feb</v>
      </c>
      <c r="G185" s="29">
        <f>+'Ark1'!Q3321</f>
        <v>0</v>
      </c>
      <c r="H185" s="415">
        <f>+'Ark1'!R3321</f>
        <v>0</v>
      </c>
      <c r="I185" s="30" t="str">
        <f>+IF(H185=0,"",'Ark1'!AG3321)</f>
        <v/>
      </c>
      <c r="J185" s="30" t="str">
        <f>+IF(H185=0,"",'Ark1'!AH3321)</f>
        <v/>
      </c>
      <c r="K185" s="33" t="str">
        <f>+IF(H185=0,"",'Ark1'!U3321)</f>
        <v/>
      </c>
      <c r="L185" s="33"/>
      <c r="M185" s="28" t="str">
        <f>+IF(H185=0,"",'Ark1'!T3321)</f>
        <v/>
      </c>
      <c r="N185" s="30" t="str">
        <f>+IF(H185=0,"",'Ark1'!V3321)</f>
        <v/>
      </c>
      <c r="O185" s="35" t="str">
        <f>+IF(H185=0,"",'Ark1'!W3321)</f>
        <v/>
      </c>
      <c r="P185" s="35" t="str">
        <f>+IF(H185=0,"",'Ark1'!X3321)</f>
        <v/>
      </c>
      <c r="Q185" s="35" t="str">
        <f>+IF(H185=0,"",'Ark1'!Y3321)</f>
        <v/>
      </c>
      <c r="R185" s="35" t="str">
        <f>+IF(H185=0,"",'Ark1'!Z3321)</f>
        <v/>
      </c>
      <c r="S185" s="35" t="str">
        <f>+IF(H185=0,"",'Ark1'!AA3321)</f>
        <v/>
      </c>
      <c r="T185" s="28" t="str">
        <f>+IF(H185=0,"",'Ark1'!AC3321)</f>
        <v/>
      </c>
      <c r="U185" s="35" t="str">
        <f>+IF(H185=0,"",'Ark1'!AE3321)</f>
        <v/>
      </c>
      <c r="V185" s="35" t="str">
        <f t="shared" si="160"/>
        <v/>
      </c>
      <c r="W185" s="30" t="str">
        <f t="shared" si="161"/>
        <v/>
      </c>
      <c r="X185" s="227"/>
      <c r="Y185" s="230"/>
      <c r="AA185" s="30"/>
      <c r="AB185" s="28"/>
      <c r="AC185" s="231"/>
      <c r="AD185" s="29"/>
      <c r="AH185" s="29"/>
    </row>
    <row r="186" spans="1:64" ht="15.6">
      <c r="A186" s="227"/>
      <c r="B186" s="251">
        <f>+'Ark1'!C3322</f>
        <v>2024</v>
      </c>
      <c r="C186" s="29">
        <f>+'Ark1'!L3322</f>
        <v>12</v>
      </c>
      <c r="D186" s="29" t="s">
        <v>38</v>
      </c>
      <c r="E186" s="29">
        <f>+'Ark1'!D3322</f>
        <v>3</v>
      </c>
      <c r="F186" s="29" t="str">
        <f t="shared" si="159"/>
        <v>Mar</v>
      </c>
      <c r="G186" s="29">
        <f>+'Ark1'!Q3322</f>
        <v>0</v>
      </c>
      <c r="H186" s="415">
        <f>+'Ark1'!R3322</f>
        <v>0</v>
      </c>
      <c r="I186" s="30" t="str">
        <f>+IF(H186=0,"",'Ark1'!AG3322)</f>
        <v/>
      </c>
      <c r="J186" s="30" t="str">
        <f>+IF(H186=0,"",'Ark1'!AH3322)</f>
        <v/>
      </c>
      <c r="K186" s="33" t="str">
        <f>+IF(H186=0,"",'Ark1'!U3322)</f>
        <v/>
      </c>
      <c r="L186" s="33"/>
      <c r="M186" s="28" t="str">
        <f>+IF(H186=0,"",'Ark1'!T3322)</f>
        <v/>
      </c>
      <c r="N186" s="30" t="str">
        <f>+IF(H186=0,"",'Ark1'!V3322)</f>
        <v/>
      </c>
      <c r="O186" s="35" t="str">
        <f>+IF(H186=0,"",'Ark1'!W3322)</f>
        <v/>
      </c>
      <c r="P186" s="35" t="str">
        <f>+IF(H186=0,"",'Ark1'!X3322)</f>
        <v/>
      </c>
      <c r="Q186" s="35" t="str">
        <f>+IF(H186=0,"",'Ark1'!Y3322)</f>
        <v/>
      </c>
      <c r="R186" s="35" t="str">
        <f>+IF(H186=0,"",'Ark1'!Z3322)</f>
        <v/>
      </c>
      <c r="S186" s="35" t="str">
        <f>+IF(H186=0,"",'Ark1'!AA3322)</f>
        <v/>
      </c>
      <c r="T186" s="28" t="str">
        <f>+IF(H186=0,"",'Ark1'!AC3322)</f>
        <v/>
      </c>
      <c r="U186" s="35" t="str">
        <f>+IF(H186=0,"",'Ark1'!AE3322)</f>
        <v/>
      </c>
      <c r="V186" s="35" t="str">
        <f t="shared" si="160"/>
        <v/>
      </c>
      <c r="W186" s="30" t="str">
        <f t="shared" si="161"/>
        <v/>
      </c>
      <c r="X186" s="227"/>
      <c r="Y186" s="230"/>
      <c r="AA186" s="30"/>
      <c r="AB186" s="28"/>
      <c r="AC186" s="231"/>
      <c r="AD186" s="29"/>
      <c r="AH186" s="29"/>
    </row>
    <row r="187" spans="1:64" ht="15.6">
      <c r="A187" s="227"/>
      <c r="B187" s="251">
        <f>+'Ark1'!C3323</f>
        <v>2024</v>
      </c>
      <c r="C187" s="29">
        <f>+'Ark1'!L3323</f>
        <v>12</v>
      </c>
      <c r="D187" s="29" t="s">
        <v>38</v>
      </c>
      <c r="E187" s="29">
        <f>+'Ark1'!D3323</f>
        <v>4</v>
      </c>
      <c r="F187" s="29" t="str">
        <f t="shared" si="159"/>
        <v>Apr</v>
      </c>
      <c r="G187" s="29">
        <f>+'Ark1'!Q3323</f>
        <v>0</v>
      </c>
      <c r="H187" s="415">
        <f>+'Ark1'!R3323</f>
        <v>0</v>
      </c>
      <c r="I187" s="30" t="str">
        <f>+IF(H187=0,"",'Ark1'!AG3323)</f>
        <v/>
      </c>
      <c r="J187" s="30" t="str">
        <f>+IF(H187=0,"",'Ark1'!AH3323)</f>
        <v/>
      </c>
      <c r="K187" s="33" t="str">
        <f>+IF(H187=0,"",'Ark1'!U3323)</f>
        <v/>
      </c>
      <c r="L187" s="33"/>
      <c r="M187" s="28" t="str">
        <f>+IF(H187=0,"",'Ark1'!T3323)</f>
        <v/>
      </c>
      <c r="N187" s="30" t="str">
        <f>+IF(H187=0,"",'Ark1'!V3323)</f>
        <v/>
      </c>
      <c r="O187" s="35" t="str">
        <f>+IF(H187=0,"",'Ark1'!W3323)</f>
        <v/>
      </c>
      <c r="P187" s="35" t="str">
        <f>+IF(H187=0,"",'Ark1'!X3323)</f>
        <v/>
      </c>
      <c r="Q187" s="35" t="str">
        <f>+IF(H187=0,"",'Ark1'!Y3323)</f>
        <v/>
      </c>
      <c r="R187" s="35" t="str">
        <f>+IF(H187=0,"",'Ark1'!Z3323)</f>
        <v/>
      </c>
      <c r="S187" s="35" t="str">
        <f>+IF(H187=0,"",'Ark1'!AA3323)</f>
        <v/>
      </c>
      <c r="T187" s="28" t="str">
        <f>+IF(H187=0,"",'Ark1'!AC3323)</f>
        <v/>
      </c>
      <c r="U187" s="35" t="str">
        <f>+IF(H187=0,"",'Ark1'!AE3323)</f>
        <v/>
      </c>
      <c r="V187" s="35" t="str">
        <f t="shared" si="160"/>
        <v/>
      </c>
      <c r="W187" s="30" t="str">
        <f t="shared" si="161"/>
        <v/>
      </c>
      <c r="X187" s="227"/>
      <c r="Y187" s="230"/>
      <c r="AA187" s="30"/>
      <c r="AB187" s="28"/>
      <c r="AC187" s="231"/>
      <c r="AD187" s="29"/>
      <c r="AH187" s="29"/>
    </row>
    <row r="188" spans="1:64" ht="15.6">
      <c r="A188" s="227"/>
      <c r="B188" s="251">
        <f>+'Ark1'!C3324</f>
        <v>2024</v>
      </c>
      <c r="C188" s="29">
        <f>+'Ark1'!L3324</f>
        <v>12</v>
      </c>
      <c r="D188" s="29" t="s">
        <v>38</v>
      </c>
      <c r="E188" s="29">
        <f>+'Ark1'!D3324</f>
        <v>5</v>
      </c>
      <c r="F188" s="29" t="str">
        <f t="shared" si="159"/>
        <v>Mai</v>
      </c>
      <c r="G188" s="29">
        <f>+'Ark1'!Q3324</f>
        <v>6</v>
      </c>
      <c r="H188" s="415">
        <f>+'Ark1'!R3324</f>
        <v>6</v>
      </c>
      <c r="I188" s="30">
        <f>+IF(H188=0,"",'Ark1'!AG3324)</f>
        <v>0.99337748344370869</v>
      </c>
      <c r="J188" s="30">
        <f>+IF(H188=0,"",'Ark1'!AH3324)</f>
        <v>1.1154285714285712</v>
      </c>
      <c r="K188" s="33">
        <f>+IF(H188=0,"",'Ark1'!U3324)</f>
        <v>16.266666666666662</v>
      </c>
      <c r="L188" s="33"/>
      <c r="M188" s="28">
        <f>+IF(H188=0,"",'Ark1'!T3324)</f>
        <v>9</v>
      </c>
      <c r="N188" s="30">
        <f>+IF(H188=0,"",'Ark1'!V3324)</f>
        <v>0</v>
      </c>
      <c r="O188" s="35">
        <f>+IF(H188=0,"",'Ark1'!W3324)</f>
        <v>66.666666666666686</v>
      </c>
      <c r="P188" s="35">
        <f>+IF(H188=0,"",'Ark1'!X3324)</f>
        <v>66.666666666666686</v>
      </c>
      <c r="Q188" s="35">
        <f>+IF(H188=0,"",'Ark1'!Y3324)</f>
        <v>0</v>
      </c>
      <c r="R188" s="35">
        <f>+IF(H188=0,"",'Ark1'!Z3324)</f>
        <v>0</v>
      </c>
      <c r="S188" s="35">
        <f>+IF(H188=0,"",'Ark1'!AA3324)</f>
        <v>1.5786773648286423</v>
      </c>
      <c r="T188" s="28">
        <f>+IF(H188=0,"",'Ark1'!AC3324)</f>
        <v>0.81649658092772603</v>
      </c>
      <c r="U188" s="35">
        <f>+IF(H188=0,"",'Ark1'!AE3324)</f>
        <v>40.08322817041855</v>
      </c>
      <c r="V188" s="35">
        <f t="shared" si="160"/>
        <v>1.3555555555555552</v>
      </c>
      <c r="W188" s="30">
        <f t="shared" si="161"/>
        <v>1</v>
      </c>
      <c r="X188" s="227"/>
      <c r="Y188" s="230"/>
      <c r="AA188" s="30"/>
      <c r="AB188" s="28"/>
      <c r="AC188" s="231"/>
      <c r="AD188" s="29"/>
      <c r="AH188" s="29"/>
    </row>
    <row r="189" spans="1:64" ht="15.6">
      <c r="A189" s="227"/>
      <c r="B189" s="251">
        <f>+'Ark1'!C3325</f>
        <v>2024</v>
      </c>
      <c r="C189" s="29">
        <f>+'Ark1'!L3325</f>
        <v>12</v>
      </c>
      <c r="D189" s="29" t="s">
        <v>38</v>
      </c>
      <c r="E189" s="29">
        <f>+'Ark1'!D3325</f>
        <v>6</v>
      </c>
      <c r="F189" s="29" t="str">
        <f t="shared" si="159"/>
        <v>Jun</v>
      </c>
      <c r="G189" s="29">
        <f>+'Ark1'!Q3325</f>
        <v>14</v>
      </c>
      <c r="H189" s="415">
        <f>+'Ark1'!R3325</f>
        <v>24</v>
      </c>
      <c r="I189" s="30">
        <f>+IF(H189=0,"",'Ark1'!AG3325)</f>
        <v>2.4539877300613497</v>
      </c>
      <c r="J189" s="30">
        <f>+IF(H189=0,"",'Ark1'!AH3325)</f>
        <v>2.8437143333461594</v>
      </c>
      <c r="K189" s="33">
        <f>+IF(H189=0,"",'Ark1'!U3325)</f>
        <v>18.479166666666671</v>
      </c>
      <c r="L189" s="33"/>
      <c r="M189" s="28">
        <f>+IF(H189=0,"",'Ark1'!T3325)</f>
        <v>7.7916666666666687</v>
      </c>
      <c r="N189" s="30">
        <f>+IF(H189=0,"",'Ark1'!V3325)</f>
        <v>0</v>
      </c>
      <c r="O189" s="35">
        <f>+IF(H189=0,"",'Ark1'!W3325)</f>
        <v>20.833333333333329</v>
      </c>
      <c r="P189" s="35">
        <f>+IF(H189=0,"",'Ark1'!X3325)</f>
        <v>75</v>
      </c>
      <c r="Q189" s="35">
        <f>+IF(H189=0,"",'Ark1'!Y3325)</f>
        <v>4.1666666666666679</v>
      </c>
      <c r="R189" s="35">
        <f>+IF(H189=0,"",'Ark1'!Z3325)</f>
        <v>0</v>
      </c>
      <c r="S189" s="35">
        <f>+IF(H189=0,"",'Ark1'!AA3325)</f>
        <v>2.4998298553212734</v>
      </c>
      <c r="T189" s="28">
        <f>+IF(H189=0,"",'Ark1'!AC3325)</f>
        <v>0.99913156735681474</v>
      </c>
      <c r="U189" s="35">
        <f>+IF(H189=0,"",'Ark1'!AE3325)</f>
        <v>44.701582187903966</v>
      </c>
      <c r="V189" s="35">
        <f t="shared" si="160"/>
        <v>1.539930555555556</v>
      </c>
      <c r="W189" s="30">
        <f t="shared" si="161"/>
        <v>0.58333333333333337</v>
      </c>
      <c r="X189" s="227"/>
      <c r="Y189" s="230"/>
      <c r="AA189" s="30"/>
      <c r="AB189" s="28"/>
      <c r="AC189" s="231"/>
      <c r="AD189" s="29"/>
      <c r="AH189" s="29"/>
    </row>
    <row r="190" spans="1:64" ht="15.6">
      <c r="A190" s="227"/>
      <c r="B190" s="251">
        <f>+'Ark1'!C3326</f>
        <v>2024</v>
      </c>
      <c r="C190" s="29">
        <f>+'Ark1'!L3326</f>
        <v>12</v>
      </c>
      <c r="D190" s="29" t="s">
        <v>38</v>
      </c>
      <c r="E190" s="29">
        <f>+'Ark1'!D3326</f>
        <v>7</v>
      </c>
      <c r="F190" s="29" t="str">
        <f t="shared" si="159"/>
        <v>Jul</v>
      </c>
      <c r="G190" s="29">
        <f>+'Ark1'!Q3326</f>
        <v>1</v>
      </c>
      <c r="H190" s="415">
        <f>+'Ark1'!R3326</f>
        <v>2</v>
      </c>
      <c r="I190" s="30">
        <f>+IF(H190=0,"",'Ark1'!AG3326)</f>
        <v>0.72463768115942018</v>
      </c>
      <c r="J190" s="30">
        <f>+IF(H190=0,"",'Ark1'!AH3326)</f>
        <v>1.0172602809576019</v>
      </c>
      <c r="K190" s="33">
        <f>+IF(H190=0,"",'Ark1'!U3326)</f>
        <v>19.950000000000003</v>
      </c>
      <c r="L190" s="33"/>
      <c r="M190" s="28">
        <f>+IF(H190=0,"",'Ark1'!T3326)</f>
        <v>10.5</v>
      </c>
      <c r="N190" s="30">
        <f>+IF(H190=0,"",'Ark1'!V3326)</f>
        <v>0</v>
      </c>
      <c r="O190" s="35">
        <f>+IF(H190=0,"",'Ark1'!W3326)</f>
        <v>100</v>
      </c>
      <c r="P190" s="35">
        <f>+IF(H190=0,"",'Ark1'!X3326)</f>
        <v>100</v>
      </c>
      <c r="Q190" s="35">
        <f>+IF(H190=0,"",'Ark1'!Y3326)</f>
        <v>0</v>
      </c>
      <c r="R190" s="35">
        <f>+IF(H190=0,"",'Ark1'!Z3326)</f>
        <v>0</v>
      </c>
      <c r="S190" s="35">
        <f>+IF(H190=0,"",'Ark1'!AA3326)</f>
        <v>0.84999999999994758</v>
      </c>
      <c r="T190" s="28">
        <f>+IF(H190=0,"",'Ark1'!AC3326)</f>
        <v>0.5</v>
      </c>
      <c r="U190" s="35">
        <f>+IF(H190=0,"",'Ark1'!AE3326)</f>
        <v>100.00000000000216</v>
      </c>
      <c r="V190" s="35">
        <f t="shared" si="160"/>
        <v>1.6625000000000003</v>
      </c>
      <c r="W190" s="30">
        <f t="shared" si="161"/>
        <v>0.5</v>
      </c>
      <c r="X190" s="227"/>
      <c r="Y190" s="230"/>
      <c r="AA190" s="30"/>
      <c r="AB190" s="28"/>
      <c r="AC190" s="231"/>
      <c r="AD190" s="29"/>
      <c r="AH190" s="29"/>
    </row>
    <row r="191" spans="1:64" ht="15.6">
      <c r="A191" s="227"/>
      <c r="B191" s="251">
        <f>+'Ark1'!C3327</f>
        <v>2024</v>
      </c>
      <c r="C191" s="29">
        <f>+'Ark1'!L3327</f>
        <v>12</v>
      </c>
      <c r="D191" s="29" t="s">
        <v>38</v>
      </c>
      <c r="E191" s="29">
        <f>+'Ark1'!D3327</f>
        <v>8</v>
      </c>
      <c r="F191" s="29" t="str">
        <f t="shared" si="159"/>
        <v>Aug</v>
      </c>
      <c r="G191" s="29">
        <f>+'Ark1'!Q3327</f>
        <v>0</v>
      </c>
      <c r="H191" s="415">
        <f>+'Ark1'!R3327</f>
        <v>0</v>
      </c>
      <c r="I191" s="30" t="str">
        <f>+IF(H191=0,"",'Ark1'!AG3327)</f>
        <v/>
      </c>
      <c r="J191" s="30" t="str">
        <f>+IF(H191=0,"",'Ark1'!AH3327)</f>
        <v/>
      </c>
      <c r="K191" s="33" t="str">
        <f>+IF(H191=0,"",'Ark1'!U3327)</f>
        <v/>
      </c>
      <c r="L191" s="33"/>
      <c r="M191" s="28" t="str">
        <f>+IF(H191=0,"",'Ark1'!T3327)</f>
        <v/>
      </c>
      <c r="N191" s="30" t="str">
        <f>+IF(H191=0,"",'Ark1'!V3327)</f>
        <v/>
      </c>
      <c r="O191" s="35" t="str">
        <f>+IF(H191=0,"",'Ark1'!W3327)</f>
        <v/>
      </c>
      <c r="P191" s="35" t="str">
        <f>+IF(H191=0,"",'Ark1'!X3327)</f>
        <v/>
      </c>
      <c r="Q191" s="35" t="str">
        <f>+IF(H191=0,"",'Ark1'!Y3327)</f>
        <v/>
      </c>
      <c r="R191" s="35" t="str">
        <f>+IF(H191=0,"",'Ark1'!Z3327)</f>
        <v/>
      </c>
      <c r="S191" s="35" t="str">
        <f>+IF(H191=0,"",'Ark1'!AA3327)</f>
        <v/>
      </c>
      <c r="T191" s="28" t="str">
        <f>+IF(H191=0,"",'Ark1'!AC3327)</f>
        <v/>
      </c>
      <c r="U191" s="35" t="str">
        <f>+IF(H191=0,"",'Ark1'!AE3327)</f>
        <v/>
      </c>
      <c r="V191" s="35" t="str">
        <f t="shared" si="160"/>
        <v/>
      </c>
      <c r="W191" s="30" t="str">
        <f t="shared" si="161"/>
        <v/>
      </c>
      <c r="X191" s="227"/>
      <c r="Y191" s="230"/>
      <c r="AA191" s="30"/>
      <c r="AB191" s="28"/>
      <c r="AC191" s="231"/>
      <c r="AD191" s="29"/>
      <c r="AH191" s="29"/>
    </row>
    <row r="192" spans="1:64" ht="15.6">
      <c r="A192" s="227"/>
      <c r="B192" s="251">
        <f>+'Ark1'!C3328</f>
        <v>2024</v>
      </c>
      <c r="C192" s="29">
        <f>+'Ark1'!L3328</f>
        <v>12</v>
      </c>
      <c r="D192" s="29" t="s">
        <v>38</v>
      </c>
      <c r="E192" s="29">
        <f>+'Ark1'!D3328</f>
        <v>9</v>
      </c>
      <c r="F192" s="29" t="str">
        <f t="shared" si="159"/>
        <v>Sep</v>
      </c>
      <c r="G192" s="29">
        <f>+'Ark1'!Q3328</f>
        <v>0</v>
      </c>
      <c r="H192" s="415">
        <f>+'Ark1'!R3328</f>
        <v>0</v>
      </c>
      <c r="I192" s="30" t="str">
        <f>+IF(H192=0,"",'Ark1'!AG3328)</f>
        <v/>
      </c>
      <c r="J192" s="30" t="str">
        <f>+IF(H192=0,"",'Ark1'!AH3328)</f>
        <v/>
      </c>
      <c r="K192" s="33" t="str">
        <f>+IF(H192=0,"",'Ark1'!U3328)</f>
        <v/>
      </c>
      <c r="L192" s="33"/>
      <c r="M192" s="28" t="str">
        <f>+IF(H192=0,"",'Ark1'!T3328)</f>
        <v/>
      </c>
      <c r="N192" s="30" t="str">
        <f>+IF(H192=0,"",'Ark1'!V3328)</f>
        <v/>
      </c>
      <c r="O192" s="35" t="str">
        <f>+IF(H192=0,"",'Ark1'!W3328)</f>
        <v/>
      </c>
      <c r="P192" s="35" t="str">
        <f>+IF(H192=0,"",'Ark1'!X3328)</f>
        <v/>
      </c>
      <c r="Q192" s="35" t="str">
        <f>+IF(H192=0,"",'Ark1'!Y3328)</f>
        <v/>
      </c>
      <c r="R192" s="35" t="str">
        <f>+IF(H192=0,"",'Ark1'!Z3328)</f>
        <v/>
      </c>
      <c r="S192" s="35" t="str">
        <f>+IF(H192=0,"",'Ark1'!AA3328)</f>
        <v/>
      </c>
      <c r="T192" s="28" t="str">
        <f>+IF(H192=0,"",'Ark1'!AC3328)</f>
        <v/>
      </c>
      <c r="U192" s="35" t="str">
        <f>+IF(H192=0,"",'Ark1'!AE3328)</f>
        <v/>
      </c>
      <c r="V192" s="35" t="str">
        <f t="shared" si="160"/>
        <v/>
      </c>
      <c r="W192" s="30" t="str">
        <f t="shared" si="161"/>
        <v/>
      </c>
      <c r="X192" s="227"/>
      <c r="Y192" s="230"/>
      <c r="AA192" s="30"/>
      <c r="AB192" s="28"/>
      <c r="AC192" s="231"/>
      <c r="AD192" s="29"/>
      <c r="AH192" s="29"/>
    </row>
    <row r="193" spans="1:64" ht="15.6">
      <c r="A193" s="227"/>
      <c r="B193" s="251">
        <f>+'Ark1'!C3329</f>
        <v>2024</v>
      </c>
      <c r="C193" s="29">
        <f>+'Ark1'!L3329</f>
        <v>12</v>
      </c>
      <c r="D193" s="29" t="s">
        <v>38</v>
      </c>
      <c r="E193" s="29">
        <f>+'Ark1'!D3329</f>
        <v>10</v>
      </c>
      <c r="F193" s="29" t="str">
        <f t="shared" si="159"/>
        <v>Okt</v>
      </c>
      <c r="G193" s="29">
        <f>+'Ark1'!Q3329</f>
        <v>0</v>
      </c>
      <c r="H193" s="415">
        <f>+'Ark1'!R3329</f>
        <v>0</v>
      </c>
      <c r="I193" s="30" t="str">
        <f>+IF(H193=0,"",'Ark1'!AG3329)</f>
        <v/>
      </c>
      <c r="J193" s="30" t="str">
        <f>+IF(H193=0,"",'Ark1'!AH3329)</f>
        <v/>
      </c>
      <c r="K193" s="33" t="str">
        <f>+IF(H193=0,"",'Ark1'!U3329)</f>
        <v/>
      </c>
      <c r="L193" s="33"/>
      <c r="M193" s="28" t="str">
        <f>+IF(H193=0,"",'Ark1'!T3329)</f>
        <v/>
      </c>
      <c r="N193" s="30" t="str">
        <f>+IF(H193=0,"",'Ark1'!V3329)</f>
        <v/>
      </c>
      <c r="O193" s="35" t="str">
        <f>+IF(H193=0,"",'Ark1'!W3329)</f>
        <v/>
      </c>
      <c r="P193" s="35" t="str">
        <f>+IF(H193=0,"",'Ark1'!X3329)</f>
        <v/>
      </c>
      <c r="Q193" s="35" t="str">
        <f>+IF(H193=0,"",'Ark1'!Y3329)</f>
        <v/>
      </c>
      <c r="R193" s="35" t="str">
        <f>+IF(H193=0,"",'Ark1'!Z3329)</f>
        <v/>
      </c>
      <c r="S193" s="35" t="str">
        <f>+IF(H193=0,"",'Ark1'!AA3329)</f>
        <v/>
      </c>
      <c r="T193" s="28" t="str">
        <f>+IF(H193=0,"",'Ark1'!AC3329)</f>
        <v/>
      </c>
      <c r="U193" s="35" t="str">
        <f>+IF(H193=0,"",'Ark1'!AE3329)</f>
        <v/>
      </c>
      <c r="V193" s="35" t="str">
        <f t="shared" si="160"/>
        <v/>
      </c>
      <c r="W193" s="30" t="str">
        <f t="shared" si="161"/>
        <v/>
      </c>
      <c r="X193" s="227"/>
      <c r="Y193" s="230"/>
      <c r="AA193" s="30"/>
      <c r="AB193" s="28"/>
      <c r="AC193" s="231"/>
      <c r="AD193" s="29"/>
      <c r="AH193" s="29"/>
    </row>
    <row r="194" spans="1:64" ht="15.6">
      <c r="A194" s="227"/>
      <c r="B194" s="251">
        <f>+'Ark1'!C3330</f>
        <v>2024</v>
      </c>
      <c r="C194" s="29">
        <f>+'Ark1'!L3330</f>
        <v>12</v>
      </c>
      <c r="D194" s="29" t="s">
        <v>38</v>
      </c>
      <c r="E194" s="29">
        <f>+'Ark1'!D3330</f>
        <v>11</v>
      </c>
      <c r="F194" s="29" t="str">
        <f t="shared" si="159"/>
        <v>Nov</v>
      </c>
      <c r="G194" s="29">
        <f>+'Ark1'!Q3330</f>
        <v>0</v>
      </c>
      <c r="H194" s="415">
        <f>+'Ark1'!R3330</f>
        <v>0</v>
      </c>
      <c r="I194" s="30" t="str">
        <f>+IF(H194=0,"",'Ark1'!AG3330)</f>
        <v/>
      </c>
      <c r="J194" s="30" t="str">
        <f>+IF(H194=0,"",'Ark1'!AH3330)</f>
        <v/>
      </c>
      <c r="K194" s="33" t="str">
        <f>+IF(H194=0,"",'Ark1'!U3330)</f>
        <v/>
      </c>
      <c r="L194" s="33"/>
      <c r="M194" s="28" t="str">
        <f>+IF(H194=0,"",'Ark1'!T3330)</f>
        <v/>
      </c>
      <c r="N194" s="30" t="str">
        <f>+IF(H194=0,"",'Ark1'!V3330)</f>
        <v/>
      </c>
      <c r="O194" s="35" t="str">
        <f>+IF(H194=0,"",'Ark1'!W3330)</f>
        <v/>
      </c>
      <c r="P194" s="35" t="str">
        <f>+IF(H194=0,"",'Ark1'!X3330)</f>
        <v/>
      </c>
      <c r="Q194" s="35" t="str">
        <f>+IF(H194=0,"",'Ark1'!Y3330)</f>
        <v/>
      </c>
      <c r="R194" s="35" t="str">
        <f>+IF(H194=0,"",'Ark1'!Z3330)</f>
        <v/>
      </c>
      <c r="S194" s="35" t="str">
        <f>+IF(H194=0,"",'Ark1'!AA3330)</f>
        <v/>
      </c>
      <c r="T194" s="28" t="str">
        <f>+IF(H194=0,"",'Ark1'!AC3330)</f>
        <v/>
      </c>
      <c r="U194" s="35" t="str">
        <f>+IF(H194=0,"",'Ark1'!AE3330)</f>
        <v/>
      </c>
      <c r="V194" s="35" t="str">
        <f t="shared" si="160"/>
        <v/>
      </c>
      <c r="W194" s="30" t="str">
        <f t="shared" si="161"/>
        <v/>
      </c>
      <c r="X194" s="227"/>
      <c r="Y194" s="230"/>
      <c r="AA194" s="30"/>
      <c r="AB194" s="28"/>
      <c r="AC194" s="231"/>
      <c r="AD194" s="29"/>
      <c r="AH194" s="29"/>
    </row>
    <row r="195" spans="1:64" ht="15.6">
      <c r="A195" s="227"/>
      <c r="B195" s="251">
        <f>+'Ark1'!C3331</f>
        <v>2024</v>
      </c>
      <c r="C195" s="29">
        <f>+'Ark1'!L3331</f>
        <v>12</v>
      </c>
      <c r="D195" s="29" t="s">
        <v>38</v>
      </c>
      <c r="E195" s="29">
        <f>+'Ark1'!D3331</f>
        <v>12</v>
      </c>
      <c r="F195" s="29" t="str">
        <f t="shared" si="159"/>
        <v>Des</v>
      </c>
      <c r="G195" s="29">
        <f>+'Ark1'!Q3331</f>
        <v>0</v>
      </c>
      <c r="H195" s="415">
        <f>+'Ark1'!R3331</f>
        <v>0</v>
      </c>
      <c r="I195" s="30" t="str">
        <f>+IF(H195=0,"",'Ark1'!AG3331)</f>
        <v/>
      </c>
      <c r="J195" s="30" t="str">
        <f>+IF(H195=0,"",'Ark1'!AH3331)</f>
        <v/>
      </c>
      <c r="K195" s="33" t="str">
        <f>+IF(H195=0,"",'Ark1'!U3331)</f>
        <v/>
      </c>
      <c r="L195" s="33"/>
      <c r="M195" s="28" t="str">
        <f>+IF(H195=0,"",'Ark1'!T3331)</f>
        <v/>
      </c>
      <c r="N195" s="30" t="str">
        <f>+IF(H195=0,"",'Ark1'!V3331)</f>
        <v/>
      </c>
      <c r="O195" s="35" t="str">
        <f>+IF(H195=0,"",'Ark1'!W3331)</f>
        <v/>
      </c>
      <c r="P195" s="35" t="str">
        <f>+IF(H195=0,"",'Ark1'!X3331)</f>
        <v/>
      </c>
      <c r="Q195" s="35" t="str">
        <f>+IF(H195=0,"",'Ark1'!Y3331)</f>
        <v/>
      </c>
      <c r="R195" s="35" t="str">
        <f>+IF(H195=0,"",'Ark1'!Z3331)</f>
        <v/>
      </c>
      <c r="S195" s="35" t="str">
        <f>+IF(H195=0,"",'Ark1'!AA3331)</f>
        <v/>
      </c>
      <c r="T195" s="28" t="str">
        <f>+IF(H195=0,"",'Ark1'!AC3331)</f>
        <v/>
      </c>
      <c r="U195" s="35" t="str">
        <f>+IF(H195=0,"",'Ark1'!AE3331)</f>
        <v/>
      </c>
      <c r="V195" s="35" t="str">
        <f t="shared" si="160"/>
        <v/>
      </c>
      <c r="W195" s="30" t="str">
        <f t="shared" si="161"/>
        <v/>
      </c>
      <c r="X195" s="227"/>
      <c r="Y195" s="230"/>
      <c r="AA195" s="30"/>
      <c r="AB195" s="28"/>
      <c r="AC195" s="231"/>
      <c r="AD195" s="29"/>
      <c r="AH195" s="29"/>
    </row>
    <row r="196" spans="1:64" ht="15" customHeight="1">
      <c r="A196" s="227"/>
      <c r="B196" s="227"/>
      <c r="C196" s="227"/>
      <c r="D196" s="227"/>
      <c r="E196" s="227"/>
      <c r="F196" s="227"/>
      <c r="G196" s="227"/>
      <c r="H196" s="227"/>
      <c r="I196" s="228"/>
      <c r="J196" s="228"/>
      <c r="K196" s="227"/>
      <c r="L196" s="490"/>
      <c r="M196" s="227"/>
      <c r="N196" s="227"/>
      <c r="O196" s="229"/>
      <c r="P196" s="229"/>
      <c r="Q196" s="229"/>
      <c r="R196" s="229"/>
      <c r="S196" s="229"/>
      <c r="T196" s="227"/>
      <c r="U196" s="229"/>
      <c r="V196" s="229"/>
      <c r="W196" s="228"/>
      <c r="X196" s="227"/>
      <c r="Y196" s="230"/>
      <c r="AA196" s="30"/>
      <c r="AB196" s="28"/>
      <c r="AC196" s="231"/>
      <c r="AD196" s="29"/>
      <c r="AH196" s="29"/>
      <c r="AZ196" s="243"/>
    </row>
    <row r="197" spans="1:64" ht="15" customHeight="1">
      <c r="A197" s="227"/>
      <c r="B197" s="227"/>
      <c r="C197" s="245" t="s">
        <v>0</v>
      </c>
      <c r="D197" s="227"/>
      <c r="E197" s="286" t="str">
        <f>+D199</f>
        <v>E-</v>
      </c>
      <c r="F197" s="245" t="s">
        <v>597</v>
      </c>
      <c r="G197" s="227"/>
      <c r="H197" s="251">
        <f>SUM(H199:H210)</f>
        <v>3</v>
      </c>
      <c r="I197" s="228"/>
      <c r="J197" s="228"/>
      <c r="K197" s="279"/>
      <c r="L197" s="279"/>
      <c r="M197" s="227"/>
      <c r="N197" s="227"/>
      <c r="O197" s="229"/>
      <c r="P197" s="229"/>
      <c r="Q197" s="229"/>
      <c r="R197" s="229"/>
      <c r="S197" s="229"/>
      <c r="T197" s="227"/>
      <c r="U197" s="229"/>
      <c r="V197" s="279">
        <f>+K197/C199</f>
        <v>0</v>
      </c>
      <c r="W197" s="228"/>
      <c r="X197" s="227"/>
      <c r="Y197" s="230"/>
      <c r="AA197" s="30"/>
      <c r="AB197" s="28"/>
      <c r="AC197" s="231"/>
      <c r="AD197" s="29"/>
      <c r="AH197" s="29"/>
      <c r="AZ197" s="243"/>
    </row>
    <row r="198" spans="1:64" ht="15" customHeight="1">
      <c r="A198" s="227"/>
      <c r="B198" s="227"/>
      <c r="C198" s="227"/>
      <c r="D198" s="227"/>
      <c r="E198" s="227"/>
      <c r="F198" s="227"/>
      <c r="G198" s="227"/>
      <c r="H198" s="227"/>
      <c r="I198" s="228"/>
      <c r="J198" s="228"/>
      <c r="K198" s="227"/>
      <c r="L198" s="490"/>
      <c r="M198" s="227"/>
      <c r="N198" s="227"/>
      <c r="O198" s="229"/>
      <c r="P198" s="229"/>
      <c r="Q198" s="229"/>
      <c r="R198" s="229"/>
      <c r="S198" s="229"/>
      <c r="T198" s="227"/>
      <c r="U198" s="229"/>
      <c r="V198" s="229"/>
      <c r="W198" s="229"/>
      <c r="X198" s="229"/>
      <c r="Y198" s="230"/>
      <c r="AA198" s="30"/>
      <c r="AB198" s="28"/>
      <c r="AC198" s="231"/>
      <c r="AD198" s="29"/>
      <c r="AH198" s="29"/>
      <c r="AZ198" s="243">
        <f>1+AZ195</f>
        <v>1</v>
      </c>
      <c r="BA198" s="29">
        <v>20.659867330016564</v>
      </c>
      <c r="BB198" s="29">
        <f t="shared" ref="BB198" si="162">+BA198</f>
        <v>20.659867330016564</v>
      </c>
      <c r="BC198" s="29">
        <f t="shared" ref="BC198" si="163">+BB198</f>
        <v>20.659867330016564</v>
      </c>
      <c r="BD198" s="29">
        <f t="shared" ref="BD198" si="164">+BC198</f>
        <v>20.659867330016564</v>
      </c>
      <c r="BE198" s="29">
        <f t="shared" ref="BE198" si="165">+BD198</f>
        <v>20.659867330016564</v>
      </c>
      <c r="BF198" s="29">
        <f t="shared" ref="BF198" si="166">+BE198</f>
        <v>20.659867330016564</v>
      </c>
      <c r="BG198" s="29">
        <f t="shared" ref="BG198" si="167">+BF198</f>
        <v>20.659867330016564</v>
      </c>
      <c r="BH198" s="29">
        <f t="shared" ref="BH198" si="168">+BG198</f>
        <v>20.659867330016564</v>
      </c>
      <c r="BI198" s="29">
        <f t="shared" ref="BI198" si="169">+BH198</f>
        <v>20.659867330016564</v>
      </c>
      <c r="BJ198" s="29">
        <f t="shared" ref="BJ198" si="170">+BI198</f>
        <v>20.659867330016564</v>
      </c>
      <c r="BK198" s="29">
        <f t="shared" ref="BK198" si="171">+BJ198</f>
        <v>20.659867330016564</v>
      </c>
      <c r="BL198" s="29">
        <f t="shared" ref="BL198" si="172">+BK198</f>
        <v>20.659867330016564</v>
      </c>
    </row>
    <row r="199" spans="1:64" ht="15.6">
      <c r="A199" s="227"/>
      <c r="B199" s="251">
        <f>+'Ark1'!C3332</f>
        <v>2024</v>
      </c>
      <c r="C199" s="247">
        <f>+'Ark1'!L3332</f>
        <v>13</v>
      </c>
      <c r="D199" s="247" t="s">
        <v>39</v>
      </c>
      <c r="E199" s="247">
        <f>+'Ark1'!D3332</f>
        <v>1</v>
      </c>
      <c r="F199" s="247" t="str">
        <f t="shared" ref="F199:F210" si="173">+F184</f>
        <v>Jan</v>
      </c>
      <c r="G199" s="247">
        <f>+'Ark1'!Q3332</f>
        <v>0</v>
      </c>
      <c r="H199" s="247">
        <f>+'Ark1'!R3332</f>
        <v>0</v>
      </c>
      <c r="I199" s="248" t="str">
        <f>+IF(H199=0,"",'Ark1'!AG3332)</f>
        <v/>
      </c>
      <c r="J199" s="248" t="str">
        <f>+IF(H199=0,"",'Ark1'!AH3332)</f>
        <v/>
      </c>
      <c r="K199" s="248" t="str">
        <f>+IF(H199=0,"",'Ark1'!U3332)</f>
        <v/>
      </c>
      <c r="L199" s="248"/>
      <c r="M199" s="249" t="str">
        <f>+IF(H199=0,"",'Ark1'!T3332)</f>
        <v/>
      </c>
      <c r="N199" s="248" t="str">
        <f>+IF(H199=0,"",'Ark1'!V3332)</f>
        <v/>
      </c>
      <c r="O199" s="250" t="str">
        <f>+IF(H199=0,"",'Ark1'!W3332)</f>
        <v/>
      </c>
      <c r="P199" s="250" t="str">
        <f>+IF(H199=0,"",'Ark1'!X3332)</f>
        <v/>
      </c>
      <c r="Q199" s="250" t="str">
        <f>+IF(H199=0,"",'Ark1'!Y3332)</f>
        <v/>
      </c>
      <c r="R199" s="250" t="str">
        <f>+IF(H199=0,"",'Ark1'!Z3332)</f>
        <v/>
      </c>
      <c r="S199" s="250" t="str">
        <f>+IF(H199=0,"",'Ark1'!AA3332)</f>
        <v/>
      </c>
      <c r="T199" s="249" t="str">
        <f>+IF(H199=0,"",'Ark1'!AC3332)</f>
        <v/>
      </c>
      <c r="U199" s="250" t="str">
        <f>+IF(H199=0,"",'Ark1'!AE3332)</f>
        <v/>
      </c>
      <c r="V199" s="250" t="str">
        <f t="shared" ref="V199:V210" si="174">+IF(H199=0,"",+K199/C199)</f>
        <v/>
      </c>
      <c r="W199" s="248" t="str">
        <f t="shared" ref="W199:W210" si="175">+IF(H199=0,"",G199/H199)</f>
        <v/>
      </c>
      <c r="X199" s="227"/>
      <c r="Y199" s="230"/>
      <c r="AA199" s="30"/>
      <c r="AB199" s="28"/>
      <c r="AC199" s="231"/>
      <c r="AD199" s="29"/>
      <c r="AH199" s="29"/>
    </row>
    <row r="200" spans="1:64" ht="15.6">
      <c r="A200" s="227"/>
      <c r="B200" s="251">
        <f>+'Ark1'!C3333</f>
        <v>2024</v>
      </c>
      <c r="C200" s="247">
        <f>+'Ark1'!L3333</f>
        <v>13</v>
      </c>
      <c r="D200" s="247" t="s">
        <v>39</v>
      </c>
      <c r="E200" s="247">
        <f>+'Ark1'!D3333</f>
        <v>2</v>
      </c>
      <c r="F200" s="247" t="str">
        <f t="shared" si="173"/>
        <v>Feb</v>
      </c>
      <c r="G200" s="247">
        <f>+'Ark1'!Q3333</f>
        <v>0</v>
      </c>
      <c r="H200" s="247">
        <f>+'Ark1'!R3333</f>
        <v>0</v>
      </c>
      <c r="I200" s="248" t="str">
        <f>+IF(H200=0,"",'Ark1'!AG3333)</f>
        <v/>
      </c>
      <c r="J200" s="248" t="str">
        <f>+IF(H200=0,"",'Ark1'!AH3333)</f>
        <v/>
      </c>
      <c r="K200" s="248" t="str">
        <f>+IF(H200=0,"",'Ark1'!U3333)</f>
        <v/>
      </c>
      <c r="L200" s="248"/>
      <c r="M200" s="249" t="str">
        <f>+IF(H200=0,"",'Ark1'!T3333)</f>
        <v/>
      </c>
      <c r="N200" s="248" t="str">
        <f>+IF(H200=0,"",'Ark1'!V3333)</f>
        <v/>
      </c>
      <c r="O200" s="250" t="str">
        <f>+IF(H200=0,"",'Ark1'!W3333)</f>
        <v/>
      </c>
      <c r="P200" s="250" t="str">
        <f>+IF(H200=0,"",'Ark1'!X3333)</f>
        <v/>
      </c>
      <c r="Q200" s="250" t="str">
        <f>+IF(H200=0,"",'Ark1'!Y3333)</f>
        <v/>
      </c>
      <c r="R200" s="250" t="str">
        <f>+IF(H200=0,"",'Ark1'!Z3333)</f>
        <v/>
      </c>
      <c r="S200" s="250" t="str">
        <f>+IF(H200=0,"",'Ark1'!AA3333)</f>
        <v/>
      </c>
      <c r="T200" s="249" t="str">
        <f>+IF(H200=0,"",'Ark1'!AC3333)</f>
        <v/>
      </c>
      <c r="U200" s="250" t="str">
        <f>+IF(H200=0,"",'Ark1'!AE3333)</f>
        <v/>
      </c>
      <c r="V200" s="250" t="str">
        <f t="shared" si="174"/>
        <v/>
      </c>
      <c r="W200" s="248" t="str">
        <f t="shared" si="175"/>
        <v/>
      </c>
      <c r="X200" s="227"/>
      <c r="Y200" s="28"/>
      <c r="AA200" s="30"/>
      <c r="AB200" s="28"/>
      <c r="AC200" s="29"/>
      <c r="AD200" s="29"/>
      <c r="AH200" s="29"/>
    </row>
    <row r="201" spans="1:64" ht="15.6">
      <c r="A201" s="227"/>
      <c r="B201" s="251">
        <f>+'Ark1'!C3334</f>
        <v>2024</v>
      </c>
      <c r="C201" s="247">
        <f>+'Ark1'!L3334</f>
        <v>13</v>
      </c>
      <c r="D201" s="247" t="s">
        <v>39</v>
      </c>
      <c r="E201" s="247">
        <f>+'Ark1'!D3334</f>
        <v>3</v>
      </c>
      <c r="F201" s="247" t="str">
        <f t="shared" si="173"/>
        <v>Mar</v>
      </c>
      <c r="G201" s="247">
        <f>+'Ark1'!Q3334</f>
        <v>0</v>
      </c>
      <c r="H201" s="247">
        <f>+'Ark1'!R3334</f>
        <v>0</v>
      </c>
      <c r="I201" s="248" t="str">
        <f>+IF(H201=0,"",'Ark1'!AG3334)</f>
        <v/>
      </c>
      <c r="J201" s="248" t="str">
        <f>+IF(H201=0,"",'Ark1'!AH3334)</f>
        <v/>
      </c>
      <c r="K201" s="248" t="str">
        <f>+IF(H201=0,"",'Ark1'!U3334)</f>
        <v/>
      </c>
      <c r="L201" s="248"/>
      <c r="M201" s="249" t="str">
        <f>+IF(H201=0,"",'Ark1'!T3334)</f>
        <v/>
      </c>
      <c r="N201" s="248" t="str">
        <f>+IF(H201=0,"",'Ark1'!V3334)</f>
        <v/>
      </c>
      <c r="O201" s="250" t="str">
        <f>+IF(H201=0,"",'Ark1'!W3334)</f>
        <v/>
      </c>
      <c r="P201" s="250" t="str">
        <f>+IF(H201=0,"",'Ark1'!X3334)</f>
        <v/>
      </c>
      <c r="Q201" s="250" t="str">
        <f>+IF(H201=0,"",'Ark1'!Y3334)</f>
        <v/>
      </c>
      <c r="R201" s="250" t="str">
        <f>+IF(H201=0,"",'Ark1'!Z3334)</f>
        <v/>
      </c>
      <c r="S201" s="250" t="str">
        <f>+IF(H201=0,"",'Ark1'!AA3334)</f>
        <v/>
      </c>
      <c r="T201" s="249" t="str">
        <f>+IF(H201=0,"",'Ark1'!AC3334)</f>
        <v/>
      </c>
      <c r="U201" s="250" t="str">
        <f>+IF(H201=0,"",'Ark1'!AE3334)</f>
        <v/>
      </c>
      <c r="V201" s="250" t="str">
        <f t="shared" si="174"/>
        <v/>
      </c>
      <c r="W201" s="248" t="str">
        <f t="shared" si="175"/>
        <v/>
      </c>
      <c r="X201" s="227"/>
      <c r="Y201" s="28"/>
      <c r="AA201" s="30"/>
      <c r="AB201" s="28"/>
      <c r="AC201" s="29"/>
      <c r="AD201" s="29"/>
      <c r="AH201" s="29"/>
    </row>
    <row r="202" spans="1:64" ht="15.6">
      <c r="A202" s="227"/>
      <c r="B202" s="251">
        <f>+'Ark1'!C3335</f>
        <v>2024</v>
      </c>
      <c r="C202" s="247">
        <f>+'Ark1'!L3335</f>
        <v>13</v>
      </c>
      <c r="D202" s="247" t="s">
        <v>39</v>
      </c>
      <c r="E202" s="247">
        <f>+'Ark1'!D3335</f>
        <v>4</v>
      </c>
      <c r="F202" s="247" t="str">
        <f t="shared" si="173"/>
        <v>Apr</v>
      </c>
      <c r="G202" s="247">
        <f>+'Ark1'!Q3335</f>
        <v>0</v>
      </c>
      <c r="H202" s="247">
        <f>+'Ark1'!R3335</f>
        <v>0</v>
      </c>
      <c r="I202" s="248" t="str">
        <f>+IF(H202=0,"",'Ark1'!AG3335)</f>
        <v/>
      </c>
      <c r="J202" s="248" t="str">
        <f>+IF(H202=0,"",'Ark1'!AH3335)</f>
        <v/>
      </c>
      <c r="K202" s="248" t="str">
        <f>+IF(H202=0,"",'Ark1'!U3335)</f>
        <v/>
      </c>
      <c r="L202" s="248"/>
      <c r="M202" s="249" t="str">
        <f>+IF(H202=0,"",'Ark1'!T3335)</f>
        <v/>
      </c>
      <c r="N202" s="248" t="str">
        <f>+IF(H202=0,"",'Ark1'!V3335)</f>
        <v/>
      </c>
      <c r="O202" s="250" t="str">
        <f>+IF(H202=0,"",'Ark1'!W3335)</f>
        <v/>
      </c>
      <c r="P202" s="250" t="str">
        <f>+IF(H202=0,"",'Ark1'!X3335)</f>
        <v/>
      </c>
      <c r="Q202" s="250" t="str">
        <f>+IF(H202=0,"",'Ark1'!Y3335)</f>
        <v/>
      </c>
      <c r="R202" s="250" t="str">
        <f>+IF(H202=0,"",'Ark1'!Z3335)</f>
        <v/>
      </c>
      <c r="S202" s="250" t="str">
        <f>+IF(H202=0,"",'Ark1'!AA3335)</f>
        <v/>
      </c>
      <c r="T202" s="249" t="str">
        <f>+IF(H202=0,"",'Ark1'!AC3335)</f>
        <v/>
      </c>
      <c r="U202" s="250" t="str">
        <f>+IF(H202=0,"",'Ark1'!AE3335)</f>
        <v/>
      </c>
      <c r="V202" s="250" t="str">
        <f t="shared" si="174"/>
        <v/>
      </c>
      <c r="W202" s="248" t="str">
        <f t="shared" si="175"/>
        <v/>
      </c>
      <c r="X202" s="227"/>
      <c r="Y202" s="28"/>
      <c r="AA202" s="30"/>
      <c r="AB202" s="28"/>
      <c r="AC202" s="29"/>
      <c r="AD202" s="29"/>
      <c r="AH202" s="29"/>
    </row>
    <row r="203" spans="1:64" ht="15.6">
      <c r="A203" s="227"/>
      <c r="B203" s="251">
        <f>+'Ark1'!C3336</f>
        <v>2024</v>
      </c>
      <c r="C203" s="247">
        <f>+'Ark1'!L3336</f>
        <v>13</v>
      </c>
      <c r="D203" s="247" t="s">
        <v>39</v>
      </c>
      <c r="E203" s="247">
        <f>+'Ark1'!D3336</f>
        <v>5</v>
      </c>
      <c r="F203" s="247" t="str">
        <f t="shared" si="173"/>
        <v>Mai</v>
      </c>
      <c r="G203" s="247">
        <f>+'Ark1'!Q3336</f>
        <v>0</v>
      </c>
      <c r="H203" s="247">
        <f>+'Ark1'!R3336</f>
        <v>0</v>
      </c>
      <c r="I203" s="248" t="str">
        <f>+IF(H203=0,"",'Ark1'!AG3336)</f>
        <v/>
      </c>
      <c r="J203" s="248" t="str">
        <f>+IF(H203=0,"",'Ark1'!AH3336)</f>
        <v/>
      </c>
      <c r="K203" s="248" t="str">
        <f>+IF(H203=0,"",'Ark1'!U3336)</f>
        <v/>
      </c>
      <c r="L203" s="248"/>
      <c r="M203" s="249" t="str">
        <f>+IF(H203=0,"",'Ark1'!T3336)</f>
        <v/>
      </c>
      <c r="N203" s="248" t="str">
        <f>+IF(H203=0,"",'Ark1'!V3336)</f>
        <v/>
      </c>
      <c r="O203" s="250" t="str">
        <f>+IF(H203=0,"",'Ark1'!W3336)</f>
        <v/>
      </c>
      <c r="P203" s="250" t="str">
        <f>+IF(H203=0,"",'Ark1'!X3336)</f>
        <v/>
      </c>
      <c r="Q203" s="250" t="str">
        <f>+IF(H203=0,"",'Ark1'!Y3336)</f>
        <v/>
      </c>
      <c r="R203" s="250" t="str">
        <f>+IF(H203=0,"",'Ark1'!Z3336)</f>
        <v/>
      </c>
      <c r="S203" s="250" t="str">
        <f>+IF(H203=0,"",'Ark1'!AA3336)</f>
        <v/>
      </c>
      <c r="T203" s="249" t="str">
        <f>+IF(H203=0,"",'Ark1'!AC3336)</f>
        <v/>
      </c>
      <c r="U203" s="250" t="str">
        <f>+IF(H203=0,"",'Ark1'!AE3336)</f>
        <v/>
      </c>
      <c r="V203" s="250" t="str">
        <f t="shared" si="174"/>
        <v/>
      </c>
      <c r="W203" s="248" t="str">
        <f t="shared" si="175"/>
        <v/>
      </c>
      <c r="X203" s="227"/>
      <c r="Y203" s="231"/>
      <c r="AA203" s="30"/>
      <c r="AB203" s="28"/>
      <c r="AC203" s="231"/>
      <c r="AD203" s="29"/>
      <c r="AH203" s="29"/>
    </row>
    <row r="204" spans="1:64" ht="15.6">
      <c r="A204" s="227"/>
      <c r="B204" s="251">
        <f>+'Ark1'!C3337</f>
        <v>2024</v>
      </c>
      <c r="C204" s="247">
        <f>+'Ark1'!L3337</f>
        <v>13</v>
      </c>
      <c r="D204" s="247" t="s">
        <v>39</v>
      </c>
      <c r="E204" s="247">
        <f>+'Ark1'!D3337</f>
        <v>6</v>
      </c>
      <c r="F204" s="247" t="str">
        <f t="shared" si="173"/>
        <v>Jun</v>
      </c>
      <c r="G204" s="247">
        <f>+'Ark1'!Q3337</f>
        <v>3</v>
      </c>
      <c r="H204" s="247">
        <f>+'Ark1'!R3337</f>
        <v>3</v>
      </c>
      <c r="I204" s="248">
        <f>+IF(H204=0,"",'Ark1'!AG3337)</f>
        <v>0.30674846625766872</v>
      </c>
      <c r="J204" s="248">
        <f>+IF(H204=0,"",'Ark1'!AH3337)</f>
        <v>0.33662909244796696</v>
      </c>
      <c r="K204" s="248">
        <f>+IF(H204=0,"",'Ark1'!U3337)</f>
        <v>17.5</v>
      </c>
      <c r="L204" s="248"/>
      <c r="M204" s="249">
        <f>+IF(H204=0,"",'Ark1'!T3337)</f>
        <v>7.6666666666666687</v>
      </c>
      <c r="N204" s="248">
        <f>+IF(H204=0,"",'Ark1'!V3337)</f>
        <v>0</v>
      </c>
      <c r="O204" s="250">
        <f>+IF(H204=0,"",'Ark1'!W3337)</f>
        <v>0</v>
      </c>
      <c r="P204" s="250">
        <f>+IF(H204=0,"",'Ark1'!X3337)</f>
        <v>100</v>
      </c>
      <c r="Q204" s="250">
        <f>+IF(H204=0,"",'Ark1'!Y3337)</f>
        <v>0</v>
      </c>
      <c r="R204" s="250">
        <f>+IF(H204=0,"",'Ark1'!Z3337)</f>
        <v>0</v>
      </c>
      <c r="S204" s="250">
        <f>+IF(H204=0,"",'Ark1'!AA3337)</f>
        <v>1.1860297916438169</v>
      </c>
      <c r="T204" s="249">
        <f>+IF(H204=0,"",'Ark1'!AC3337)</f>
        <v>0.47140452079101841</v>
      </c>
      <c r="U204" s="250">
        <f>+IF(H204=0,"",'Ark1'!AE3337)</f>
        <v>5.9619647513768497</v>
      </c>
      <c r="V204" s="250">
        <f t="shared" si="174"/>
        <v>1.3461538461538463</v>
      </c>
      <c r="W204" s="248">
        <f t="shared" si="175"/>
        <v>1</v>
      </c>
      <c r="X204" s="227"/>
      <c r="Y204" s="231"/>
      <c r="AA204" s="30"/>
      <c r="AB204" s="28"/>
      <c r="AC204" s="231"/>
      <c r="AD204" s="29"/>
      <c r="AH204" s="29"/>
    </row>
    <row r="205" spans="1:64" ht="15.6">
      <c r="A205" s="227"/>
      <c r="B205" s="251">
        <f>+'Ark1'!C3338</f>
        <v>2024</v>
      </c>
      <c r="C205" s="247">
        <f>+'Ark1'!L3338</f>
        <v>13</v>
      </c>
      <c r="D205" s="247" t="s">
        <v>39</v>
      </c>
      <c r="E205" s="247">
        <f>+'Ark1'!D3338</f>
        <v>7</v>
      </c>
      <c r="F205" s="247" t="str">
        <f t="shared" si="173"/>
        <v>Jul</v>
      </c>
      <c r="G205" s="247">
        <f>+'Ark1'!Q3338</f>
        <v>0</v>
      </c>
      <c r="H205" s="247">
        <f>+'Ark1'!R3338</f>
        <v>0</v>
      </c>
      <c r="I205" s="248" t="str">
        <f>+IF(H205=0,"",'Ark1'!AG3338)</f>
        <v/>
      </c>
      <c r="J205" s="248" t="str">
        <f>+IF(H205=0,"",'Ark1'!AH3338)</f>
        <v/>
      </c>
      <c r="K205" s="248" t="str">
        <f>+IF(H205=0,"",'Ark1'!U3338)</f>
        <v/>
      </c>
      <c r="L205" s="248"/>
      <c r="M205" s="249" t="str">
        <f>+IF(H205=0,"",'Ark1'!T3338)</f>
        <v/>
      </c>
      <c r="N205" s="248" t="str">
        <f>+IF(H205=0,"",'Ark1'!V3338)</f>
        <v/>
      </c>
      <c r="O205" s="250" t="str">
        <f>+IF(H205=0,"",'Ark1'!W3338)</f>
        <v/>
      </c>
      <c r="P205" s="250" t="str">
        <f>+IF(H205=0,"",'Ark1'!X3338)</f>
        <v/>
      </c>
      <c r="Q205" s="250" t="str">
        <f>+IF(H205=0,"",'Ark1'!Y3338)</f>
        <v/>
      </c>
      <c r="R205" s="250" t="str">
        <f>+IF(H205=0,"",'Ark1'!Z3338)</f>
        <v/>
      </c>
      <c r="S205" s="250" t="str">
        <f>+IF(H205=0,"",'Ark1'!AA3338)</f>
        <v/>
      </c>
      <c r="T205" s="249" t="str">
        <f>+IF(H205=0,"",'Ark1'!AC3338)</f>
        <v/>
      </c>
      <c r="U205" s="250" t="str">
        <f>+IF(H205=0,"",'Ark1'!AE3338)</f>
        <v/>
      </c>
      <c r="V205" s="250" t="str">
        <f t="shared" si="174"/>
        <v/>
      </c>
      <c r="W205" s="248" t="str">
        <f t="shared" si="175"/>
        <v/>
      </c>
      <c r="X205" s="227"/>
      <c r="Y205" s="28"/>
      <c r="AA205" s="30"/>
      <c r="AB205" s="28"/>
      <c r="AC205" s="29"/>
      <c r="AD205" s="29"/>
      <c r="AH205" s="29"/>
    </row>
    <row r="206" spans="1:64" ht="15.6">
      <c r="A206" s="227"/>
      <c r="B206" s="251">
        <f>+'Ark1'!C3339</f>
        <v>2024</v>
      </c>
      <c r="C206" s="247">
        <f>+'Ark1'!L3339</f>
        <v>13</v>
      </c>
      <c r="D206" s="247" t="s">
        <v>39</v>
      </c>
      <c r="E206" s="247">
        <f>+'Ark1'!D3339</f>
        <v>8</v>
      </c>
      <c r="F206" s="247" t="str">
        <f t="shared" si="173"/>
        <v>Aug</v>
      </c>
      <c r="G206" s="247">
        <f>+'Ark1'!Q3339</f>
        <v>0</v>
      </c>
      <c r="H206" s="247">
        <f>+'Ark1'!R3339</f>
        <v>0</v>
      </c>
      <c r="I206" s="248" t="str">
        <f>+IF(H206=0,"",'Ark1'!AG3339)</f>
        <v/>
      </c>
      <c r="J206" s="248" t="str">
        <f>+IF(H206=0,"",'Ark1'!AH3339)</f>
        <v/>
      </c>
      <c r="K206" s="248" t="str">
        <f>+IF(H206=0,"",'Ark1'!U3339)</f>
        <v/>
      </c>
      <c r="L206" s="248"/>
      <c r="M206" s="249" t="str">
        <f>+IF(H206=0,"",'Ark1'!T3339)</f>
        <v/>
      </c>
      <c r="N206" s="248" t="str">
        <f>+IF(H206=0,"",'Ark1'!V3339)</f>
        <v/>
      </c>
      <c r="O206" s="250" t="str">
        <f>+IF(H206=0,"",'Ark1'!W3339)</f>
        <v/>
      </c>
      <c r="P206" s="250" t="str">
        <f>+IF(H206=0,"",'Ark1'!X3339)</f>
        <v/>
      </c>
      <c r="Q206" s="250" t="str">
        <f>+IF(H206=0,"",'Ark1'!Y3339)</f>
        <v/>
      </c>
      <c r="R206" s="250" t="str">
        <f>+IF(H206=0,"",'Ark1'!Z3339)</f>
        <v/>
      </c>
      <c r="S206" s="250" t="str">
        <f>+IF(H206=0,"",'Ark1'!AA3339)</f>
        <v/>
      </c>
      <c r="T206" s="249" t="str">
        <f>+IF(H206=0,"",'Ark1'!AC3339)</f>
        <v/>
      </c>
      <c r="U206" s="250" t="str">
        <f>+IF(H206=0,"",'Ark1'!AE3339)</f>
        <v/>
      </c>
      <c r="V206" s="250" t="str">
        <f t="shared" si="174"/>
        <v/>
      </c>
      <c r="W206" s="248" t="str">
        <f t="shared" si="175"/>
        <v/>
      </c>
      <c r="X206" s="227"/>
      <c r="Y206" s="28"/>
      <c r="AA206" s="30"/>
      <c r="AB206" s="28"/>
      <c r="AC206" s="29"/>
      <c r="AD206" s="29"/>
      <c r="AH206" s="29"/>
    </row>
    <row r="207" spans="1:64" ht="15.6">
      <c r="A207" s="227"/>
      <c r="B207" s="251">
        <f>+'Ark1'!C3340</f>
        <v>2024</v>
      </c>
      <c r="C207" s="247">
        <f>+'Ark1'!L3340</f>
        <v>13</v>
      </c>
      <c r="D207" s="247" t="s">
        <v>39</v>
      </c>
      <c r="E207" s="247">
        <f>+'Ark1'!D3340</f>
        <v>9</v>
      </c>
      <c r="F207" s="247" t="str">
        <f t="shared" si="173"/>
        <v>Sep</v>
      </c>
      <c r="G207" s="247">
        <f>+'Ark1'!Q3340</f>
        <v>0</v>
      </c>
      <c r="H207" s="247">
        <f>+'Ark1'!R3340</f>
        <v>0</v>
      </c>
      <c r="I207" s="248" t="str">
        <f>+IF(H207=0,"",'Ark1'!AG3340)</f>
        <v/>
      </c>
      <c r="J207" s="248" t="str">
        <f>+IF(H207=0,"",'Ark1'!AH3340)</f>
        <v/>
      </c>
      <c r="K207" s="248" t="str">
        <f>+IF(H207=0,"",'Ark1'!U3340)</f>
        <v/>
      </c>
      <c r="L207" s="248"/>
      <c r="M207" s="249" t="str">
        <f>+IF(H207=0,"",'Ark1'!T3340)</f>
        <v/>
      </c>
      <c r="N207" s="248" t="str">
        <f>+IF(H207=0,"",'Ark1'!V3340)</f>
        <v/>
      </c>
      <c r="O207" s="250" t="str">
        <f>+IF(H207=0,"",'Ark1'!W3340)</f>
        <v/>
      </c>
      <c r="P207" s="250" t="str">
        <f>+IF(H207=0,"",'Ark1'!X3340)</f>
        <v/>
      </c>
      <c r="Q207" s="250" t="str">
        <f>+IF(H207=0,"",'Ark1'!Y3340)</f>
        <v/>
      </c>
      <c r="R207" s="250" t="str">
        <f>+IF(H207=0,"",'Ark1'!Z3340)</f>
        <v/>
      </c>
      <c r="S207" s="250" t="str">
        <f>+IF(H207=0,"",'Ark1'!AA3340)</f>
        <v/>
      </c>
      <c r="T207" s="249" t="str">
        <f>+IF(H207=0,"",'Ark1'!AC3340)</f>
        <v/>
      </c>
      <c r="U207" s="250" t="str">
        <f>+IF(H207=0,"",'Ark1'!AE3340)</f>
        <v/>
      </c>
      <c r="V207" s="250" t="str">
        <f t="shared" si="174"/>
        <v/>
      </c>
      <c r="W207" s="248" t="str">
        <f t="shared" si="175"/>
        <v/>
      </c>
      <c r="X207" s="227"/>
      <c r="Y207" s="28"/>
      <c r="AA207" s="30"/>
      <c r="AB207" s="28"/>
      <c r="AC207" s="29"/>
      <c r="AD207" s="29"/>
      <c r="AH207" s="29"/>
    </row>
    <row r="208" spans="1:64" ht="15.6">
      <c r="A208" s="227"/>
      <c r="B208" s="251">
        <f>+'Ark1'!C3341</f>
        <v>2024</v>
      </c>
      <c r="C208" s="247">
        <f>+'Ark1'!L3341</f>
        <v>13</v>
      </c>
      <c r="D208" s="247" t="s">
        <v>39</v>
      </c>
      <c r="E208" s="247">
        <f>+'Ark1'!D3341</f>
        <v>10</v>
      </c>
      <c r="F208" s="247" t="str">
        <f t="shared" si="173"/>
        <v>Okt</v>
      </c>
      <c r="G208" s="247">
        <f>+'Ark1'!Q3341</f>
        <v>0</v>
      </c>
      <c r="H208" s="247">
        <f>+'Ark1'!R3341</f>
        <v>0</v>
      </c>
      <c r="I208" s="248" t="str">
        <f>+IF(H208=0,"",'Ark1'!AG3341)</f>
        <v/>
      </c>
      <c r="J208" s="248" t="str">
        <f>+IF(H208=0,"",'Ark1'!AH3341)</f>
        <v/>
      </c>
      <c r="K208" s="248" t="str">
        <f>+IF(H208=0,"",'Ark1'!U3341)</f>
        <v/>
      </c>
      <c r="L208" s="248"/>
      <c r="M208" s="249" t="str">
        <f>+IF(H208=0,"",'Ark1'!T3341)</f>
        <v/>
      </c>
      <c r="N208" s="248" t="str">
        <f>+IF(H208=0,"",'Ark1'!V3341)</f>
        <v/>
      </c>
      <c r="O208" s="250" t="str">
        <f>+IF(H208=0,"",'Ark1'!W3341)</f>
        <v/>
      </c>
      <c r="P208" s="250" t="str">
        <f>+IF(H208=0,"",'Ark1'!X3341)</f>
        <v/>
      </c>
      <c r="Q208" s="250" t="str">
        <f>+IF(H208=0,"",'Ark1'!Y3341)</f>
        <v/>
      </c>
      <c r="R208" s="250" t="str">
        <f>+IF(H208=0,"",'Ark1'!Z3341)</f>
        <v/>
      </c>
      <c r="S208" s="250" t="str">
        <f>+IF(H208=0,"",'Ark1'!AA3341)</f>
        <v/>
      </c>
      <c r="T208" s="249" t="str">
        <f>+IF(H208=0,"",'Ark1'!AC3341)</f>
        <v/>
      </c>
      <c r="U208" s="250" t="str">
        <f>+IF(H208=0,"",'Ark1'!AE3341)</f>
        <v/>
      </c>
      <c r="V208" s="250" t="str">
        <f t="shared" si="174"/>
        <v/>
      </c>
      <c r="W208" s="248" t="str">
        <f t="shared" si="175"/>
        <v/>
      </c>
      <c r="X208" s="227"/>
      <c r="Y208" s="28"/>
      <c r="AA208" s="30"/>
      <c r="AB208" s="28"/>
      <c r="AC208" s="29"/>
      <c r="AD208" s="29"/>
      <c r="AH208" s="29"/>
    </row>
    <row r="209" spans="1:64" ht="15.6">
      <c r="A209" s="227"/>
      <c r="B209" s="251">
        <f>+'Ark1'!C3342</f>
        <v>2024</v>
      </c>
      <c r="C209" s="247">
        <f>+'Ark1'!L3342</f>
        <v>13</v>
      </c>
      <c r="D209" s="247" t="s">
        <v>39</v>
      </c>
      <c r="E209" s="247">
        <f>+'Ark1'!D3342</f>
        <v>11</v>
      </c>
      <c r="F209" s="247" t="str">
        <f t="shared" si="173"/>
        <v>Nov</v>
      </c>
      <c r="G209" s="247">
        <f>+'Ark1'!Q3342</f>
        <v>0</v>
      </c>
      <c r="H209" s="247">
        <f>+'Ark1'!R3342</f>
        <v>0</v>
      </c>
      <c r="I209" s="248" t="str">
        <f>+IF(H209=0,"",'Ark1'!AG3342)</f>
        <v/>
      </c>
      <c r="J209" s="248" t="str">
        <f>+IF(H209=0,"",'Ark1'!AH3342)</f>
        <v/>
      </c>
      <c r="K209" s="248" t="str">
        <f>+IF(H209=0,"",'Ark1'!U3342)</f>
        <v/>
      </c>
      <c r="L209" s="248"/>
      <c r="M209" s="249" t="str">
        <f>+IF(H209=0,"",'Ark1'!T3342)</f>
        <v/>
      </c>
      <c r="N209" s="248" t="str">
        <f>+IF(H209=0,"",'Ark1'!V3342)</f>
        <v/>
      </c>
      <c r="O209" s="250" t="str">
        <f>+IF(H209=0,"",'Ark1'!W3342)</f>
        <v/>
      </c>
      <c r="P209" s="250" t="str">
        <f>+IF(H209=0,"",'Ark1'!X3342)</f>
        <v/>
      </c>
      <c r="Q209" s="250" t="str">
        <f>+IF(H209=0,"",'Ark1'!Y3342)</f>
        <v/>
      </c>
      <c r="R209" s="250" t="str">
        <f>+IF(H209=0,"",'Ark1'!Z3342)</f>
        <v/>
      </c>
      <c r="S209" s="250" t="str">
        <f>+IF(H209=0,"",'Ark1'!AA3342)</f>
        <v/>
      </c>
      <c r="T209" s="249" t="str">
        <f>+IF(H209=0,"",'Ark1'!AC3342)</f>
        <v/>
      </c>
      <c r="U209" s="250" t="str">
        <f>+IF(H209=0,"",'Ark1'!AE3342)</f>
        <v/>
      </c>
      <c r="V209" s="250" t="str">
        <f t="shared" si="174"/>
        <v/>
      </c>
      <c r="W209" s="248" t="str">
        <f t="shared" si="175"/>
        <v/>
      </c>
      <c r="X209" s="227"/>
      <c r="Y209" s="28"/>
      <c r="AA209" s="30"/>
      <c r="AB209" s="28"/>
      <c r="AC209" s="29"/>
      <c r="AD209" s="29"/>
      <c r="AH209" s="29"/>
    </row>
    <row r="210" spans="1:64" ht="17.399999999999999" customHeight="1">
      <c r="A210" s="227"/>
      <c r="B210" s="251">
        <f>+'Ark1'!C3343</f>
        <v>2024</v>
      </c>
      <c r="C210" s="247">
        <f>+'Ark1'!L3343</f>
        <v>13</v>
      </c>
      <c r="D210" s="247" t="s">
        <v>39</v>
      </c>
      <c r="E210" s="247">
        <f>+'Ark1'!D3343</f>
        <v>12</v>
      </c>
      <c r="F210" s="247" t="str">
        <f t="shared" si="173"/>
        <v>Des</v>
      </c>
      <c r="G210" s="247">
        <f>+'Ark1'!Q3343</f>
        <v>0</v>
      </c>
      <c r="H210" s="247">
        <f>+'Ark1'!R3343</f>
        <v>0</v>
      </c>
      <c r="I210" s="248" t="str">
        <f>+IF(H210=0,"",'Ark1'!AG3343)</f>
        <v/>
      </c>
      <c r="J210" s="248" t="str">
        <f>+IF(H210=0,"",'Ark1'!AH3343)</f>
        <v/>
      </c>
      <c r="K210" s="248" t="str">
        <f>+IF(H210=0,"",'Ark1'!U3343)</f>
        <v/>
      </c>
      <c r="L210" s="248"/>
      <c r="M210" s="249" t="str">
        <f>+IF(H210=0,"",'Ark1'!T3343)</f>
        <v/>
      </c>
      <c r="N210" s="248" t="str">
        <f>+IF(H210=0,"",'Ark1'!V3343)</f>
        <v/>
      </c>
      <c r="O210" s="250" t="str">
        <f>+IF(H210=0,"",'Ark1'!W3343)</f>
        <v/>
      </c>
      <c r="P210" s="250" t="str">
        <f>+IF(H210=0,"",'Ark1'!X3343)</f>
        <v/>
      </c>
      <c r="Q210" s="250" t="str">
        <f>+IF(H210=0,"",'Ark1'!Y3343)</f>
        <v/>
      </c>
      <c r="R210" s="250" t="str">
        <f>+IF(H210=0,"",'Ark1'!Z3343)</f>
        <v/>
      </c>
      <c r="S210" s="250" t="str">
        <f>+IF(H210=0,"",'Ark1'!AA3343)</f>
        <v/>
      </c>
      <c r="T210" s="249" t="str">
        <f>+IF(H210=0,"",'Ark1'!AC3343)</f>
        <v/>
      </c>
      <c r="U210" s="250" t="str">
        <f>+IF(H210=0,"",'Ark1'!AE3343)</f>
        <v/>
      </c>
      <c r="V210" s="250" t="str">
        <f t="shared" si="174"/>
        <v/>
      </c>
      <c r="W210" s="248" t="str">
        <f t="shared" si="175"/>
        <v/>
      </c>
      <c r="X210" s="227"/>
      <c r="Y210" s="28"/>
      <c r="AA210" s="30"/>
      <c r="AB210" s="28"/>
      <c r="AC210" s="29"/>
      <c r="AD210" s="29"/>
      <c r="AH210" s="29"/>
    </row>
    <row r="211" spans="1:64" ht="15" customHeight="1">
      <c r="A211" s="227"/>
      <c r="B211" s="227"/>
      <c r="C211" s="227"/>
      <c r="D211" s="227"/>
      <c r="E211" s="227"/>
      <c r="F211" s="227"/>
      <c r="G211" s="227"/>
      <c r="H211" s="227"/>
      <c r="I211" s="228"/>
      <c r="J211" s="228"/>
      <c r="K211" s="227"/>
      <c r="L211" s="490"/>
      <c r="M211" s="227"/>
      <c r="N211" s="227"/>
      <c r="O211" s="229"/>
      <c r="P211" s="229"/>
      <c r="Q211" s="229"/>
      <c r="R211" s="229"/>
      <c r="S211" s="229"/>
      <c r="T211" s="227"/>
      <c r="U211" s="229"/>
      <c r="V211" s="229"/>
      <c r="W211" s="228"/>
      <c r="X211" s="227"/>
      <c r="Y211" s="230"/>
      <c r="AA211" s="30"/>
      <c r="AB211" s="28"/>
      <c r="AC211" s="231"/>
      <c r="AD211" s="29"/>
      <c r="AH211" s="29"/>
      <c r="AZ211" s="243"/>
    </row>
    <row r="212" spans="1:64" ht="15" customHeight="1">
      <c r="A212" s="227"/>
      <c r="B212" s="227"/>
      <c r="C212" s="245" t="s">
        <v>0</v>
      </c>
      <c r="D212" s="227"/>
      <c r="E212" s="286" t="str">
        <f>+D214</f>
        <v>E</v>
      </c>
      <c r="F212" s="245" t="s">
        <v>597</v>
      </c>
      <c r="G212" s="227"/>
      <c r="H212" s="251">
        <f>SUM(H214:H225)</f>
        <v>1</v>
      </c>
      <c r="I212" s="228"/>
      <c r="J212" s="228"/>
      <c r="K212" s="279">
        <f>+Klasse!L210</f>
        <v>15.9</v>
      </c>
      <c r="L212" s="279"/>
      <c r="M212" s="227"/>
      <c r="N212" s="227"/>
      <c r="O212" s="229"/>
      <c r="P212" s="229"/>
      <c r="Q212" s="229"/>
      <c r="R212" s="229"/>
      <c r="S212" s="229"/>
      <c r="T212" s="227"/>
      <c r="U212" s="229"/>
      <c r="V212" s="279">
        <f>+K212/C214</f>
        <v>1.1357142857142857</v>
      </c>
      <c r="W212" s="228"/>
      <c r="X212" s="227"/>
      <c r="Y212" s="230"/>
      <c r="AA212" s="30"/>
      <c r="AB212" s="28"/>
      <c r="AC212" s="231"/>
      <c r="AD212" s="29"/>
      <c r="AH212" s="29"/>
      <c r="AZ212" s="243"/>
    </row>
    <row r="213" spans="1:64" ht="15" customHeight="1">
      <c r="A213" s="227"/>
      <c r="B213" s="227"/>
      <c r="C213" s="227"/>
      <c r="D213" s="227"/>
      <c r="E213" s="227"/>
      <c r="F213" s="227"/>
      <c r="G213" s="227"/>
      <c r="H213" s="227"/>
      <c r="I213" s="228"/>
      <c r="J213" s="228"/>
      <c r="K213" s="227"/>
      <c r="L213" s="490"/>
      <c r="M213" s="227"/>
      <c r="N213" s="227"/>
      <c r="O213" s="229"/>
      <c r="P213" s="229"/>
      <c r="Q213" s="229"/>
      <c r="R213" s="229"/>
      <c r="S213" s="229"/>
      <c r="T213" s="227"/>
      <c r="U213" s="229"/>
      <c r="V213" s="229"/>
      <c r="W213" s="229"/>
      <c r="X213" s="229"/>
      <c r="Y213" s="230"/>
      <c r="AA213" s="30"/>
      <c r="AB213" s="28"/>
      <c r="AC213" s="231"/>
      <c r="AD213" s="29"/>
      <c r="AH213" s="29"/>
      <c r="AZ213" s="243">
        <f>1+AZ210</f>
        <v>1</v>
      </c>
      <c r="BA213" s="29">
        <v>20.659867330016564</v>
      </c>
      <c r="BB213" s="29">
        <f t="shared" ref="BB213" si="176">+BA213</f>
        <v>20.659867330016564</v>
      </c>
      <c r="BC213" s="29">
        <f t="shared" ref="BC213" si="177">+BB213</f>
        <v>20.659867330016564</v>
      </c>
      <c r="BD213" s="29">
        <f t="shared" ref="BD213" si="178">+BC213</f>
        <v>20.659867330016564</v>
      </c>
      <c r="BE213" s="29">
        <f t="shared" ref="BE213" si="179">+BD213</f>
        <v>20.659867330016564</v>
      </c>
      <c r="BF213" s="29">
        <f t="shared" ref="BF213" si="180">+BE213</f>
        <v>20.659867330016564</v>
      </c>
      <c r="BG213" s="29">
        <f t="shared" ref="BG213" si="181">+BF213</f>
        <v>20.659867330016564</v>
      </c>
      <c r="BH213" s="29">
        <f t="shared" ref="BH213" si="182">+BG213</f>
        <v>20.659867330016564</v>
      </c>
      <c r="BI213" s="29">
        <f t="shared" ref="BI213" si="183">+BH213</f>
        <v>20.659867330016564</v>
      </c>
      <c r="BJ213" s="29">
        <f t="shared" ref="BJ213" si="184">+BI213</f>
        <v>20.659867330016564</v>
      </c>
      <c r="BK213" s="29">
        <f t="shared" ref="BK213" si="185">+BJ213</f>
        <v>20.659867330016564</v>
      </c>
      <c r="BL213" s="29">
        <f t="shared" ref="BL213" si="186">+BK213</f>
        <v>20.659867330016564</v>
      </c>
    </row>
    <row r="214" spans="1:64" ht="15.6">
      <c r="A214" s="227"/>
      <c r="B214" s="251">
        <f>+'Ark1'!C3344</f>
        <v>2024</v>
      </c>
      <c r="C214" s="29">
        <f>+'Ark1'!L3344</f>
        <v>14</v>
      </c>
      <c r="D214" s="257" t="s">
        <v>410</v>
      </c>
      <c r="E214" s="29">
        <f>+'Ark1'!D3344</f>
        <v>1</v>
      </c>
      <c r="F214" s="29" t="str">
        <f t="shared" ref="F214:F225" si="187">+F199</f>
        <v>Jan</v>
      </c>
      <c r="G214" s="29">
        <f>+'Ark1'!Q3344</f>
        <v>0</v>
      </c>
      <c r="H214" s="29">
        <f>+'Ark1'!R3344</f>
        <v>0</v>
      </c>
      <c r="I214" s="30" t="str">
        <f>+IF(H214=0,"",'Ark1'!AG3344)</f>
        <v/>
      </c>
      <c r="J214" s="30" t="str">
        <f>+IF(H214=0,"",'Ark1'!AH3344)</f>
        <v/>
      </c>
      <c r="K214" s="30" t="str">
        <f>+IF(H214=0,"",'Ark1'!U3344)</f>
        <v/>
      </c>
      <c r="L214" s="30"/>
      <c r="M214" s="28" t="str">
        <f>+IF(H214=0,"",'Ark1'!T3344)</f>
        <v/>
      </c>
      <c r="N214" s="30" t="str">
        <f>+IF(H214=0,"",'Ark1'!V3344)</f>
        <v/>
      </c>
      <c r="O214" s="35" t="str">
        <f>+IF(H214=0,"",'Ark1'!W3344)</f>
        <v/>
      </c>
      <c r="P214" s="35" t="str">
        <f>+IF(H214=0,"",'Ark1'!X3344)</f>
        <v/>
      </c>
      <c r="Q214" s="35" t="str">
        <f>+IF(H214=0,"",'Ark1'!Y3344)</f>
        <v/>
      </c>
      <c r="R214" s="35" t="str">
        <f>+IF(H214=0,"",'Ark1'!Z3344)</f>
        <v/>
      </c>
      <c r="S214" s="35" t="str">
        <f>+IF(H214=0,"",'Ark1'!AA3344)</f>
        <v/>
      </c>
      <c r="T214" s="28" t="str">
        <f>+IF(H214=0,"",'Ark1'!AC3344)</f>
        <v/>
      </c>
      <c r="U214" s="35" t="str">
        <f>+IF(H214=0,"",'Ark1'!AE3344)</f>
        <v/>
      </c>
      <c r="V214" s="35" t="str">
        <f t="shared" ref="V214:V225" si="188">+IF(H214=0,"",+K214/C214)</f>
        <v/>
      </c>
      <c r="W214" s="30" t="str">
        <f t="shared" ref="W214:W225" si="189">+IF(H214=0,"",G214/H214)</f>
        <v/>
      </c>
      <c r="X214" s="227"/>
      <c r="Y214" s="28"/>
      <c r="AA214" s="30"/>
      <c r="AB214" s="28"/>
      <c r="AC214" s="29"/>
      <c r="AD214" s="29"/>
      <c r="AH214" s="29"/>
    </row>
    <row r="215" spans="1:64" ht="15.6">
      <c r="A215" s="227"/>
      <c r="B215" s="251">
        <f>+'Ark1'!C3345</f>
        <v>2024</v>
      </c>
      <c r="C215" s="29">
        <f>+'Ark1'!L3345</f>
        <v>14</v>
      </c>
      <c r="D215" s="257" t="s">
        <v>410</v>
      </c>
      <c r="E215" s="29">
        <f>+'Ark1'!D3345</f>
        <v>2</v>
      </c>
      <c r="F215" s="29" t="str">
        <f t="shared" si="187"/>
        <v>Feb</v>
      </c>
      <c r="G215" s="29">
        <f>+'Ark1'!Q3345</f>
        <v>0</v>
      </c>
      <c r="H215" s="29">
        <f>+'Ark1'!R3345</f>
        <v>0</v>
      </c>
      <c r="I215" s="30" t="str">
        <f>+IF(H215=0,"",'Ark1'!AG3345)</f>
        <v/>
      </c>
      <c r="J215" s="30" t="str">
        <f>+IF(H215=0,"",'Ark1'!AH3345)</f>
        <v/>
      </c>
      <c r="K215" s="30" t="str">
        <f>+IF(H215=0,"",'Ark1'!U3345)</f>
        <v/>
      </c>
      <c r="L215" s="30"/>
      <c r="M215" s="28" t="str">
        <f>+IF(H215=0,"",'Ark1'!T3345)</f>
        <v/>
      </c>
      <c r="N215" s="30" t="str">
        <f>+IF(H215=0,"",'Ark1'!V3345)</f>
        <v/>
      </c>
      <c r="O215" s="35" t="str">
        <f>+IF(H215=0,"",'Ark1'!W3345)</f>
        <v/>
      </c>
      <c r="P215" s="35" t="str">
        <f>+IF(H215=0,"",'Ark1'!X3345)</f>
        <v/>
      </c>
      <c r="Q215" s="35" t="str">
        <f>+IF(H215=0,"",'Ark1'!Y3345)</f>
        <v/>
      </c>
      <c r="R215" s="35" t="str">
        <f>+IF(H215=0,"",'Ark1'!Z3345)</f>
        <v/>
      </c>
      <c r="S215" s="35" t="str">
        <f>+IF(H215=0,"",'Ark1'!AA3345)</f>
        <v/>
      </c>
      <c r="T215" s="28" t="str">
        <f>+IF(H215=0,"",'Ark1'!AC3345)</f>
        <v/>
      </c>
      <c r="U215" s="35" t="str">
        <f>+IF(H215=0,"",'Ark1'!AE3345)</f>
        <v/>
      </c>
      <c r="V215" s="35" t="str">
        <f t="shared" si="188"/>
        <v/>
      </c>
      <c r="W215" s="30" t="str">
        <f t="shared" si="189"/>
        <v/>
      </c>
      <c r="X215" s="227"/>
      <c r="Y215" s="28"/>
      <c r="AA215" s="30"/>
      <c r="AB215" s="28"/>
      <c r="AC215" s="29"/>
      <c r="AD215" s="29"/>
      <c r="AH215" s="29"/>
    </row>
    <row r="216" spans="1:64" ht="15.6">
      <c r="A216" s="227"/>
      <c r="B216" s="251">
        <f>+'Ark1'!C3346</f>
        <v>2024</v>
      </c>
      <c r="C216" s="29">
        <f>+'Ark1'!L3346</f>
        <v>14</v>
      </c>
      <c r="D216" s="257" t="s">
        <v>410</v>
      </c>
      <c r="E216" s="29">
        <f>+'Ark1'!D3346</f>
        <v>3</v>
      </c>
      <c r="F216" s="29" t="str">
        <f t="shared" si="187"/>
        <v>Mar</v>
      </c>
      <c r="G216" s="29">
        <f>+'Ark1'!Q3346</f>
        <v>0</v>
      </c>
      <c r="H216" s="29">
        <f>+'Ark1'!R3346</f>
        <v>0</v>
      </c>
      <c r="I216" s="30" t="str">
        <f>+IF(H216=0,"",'Ark1'!AG3346)</f>
        <v/>
      </c>
      <c r="J216" s="30" t="str">
        <f>+IF(H216=0,"",'Ark1'!AH3346)</f>
        <v/>
      </c>
      <c r="K216" s="30" t="str">
        <f>+IF(H216=0,"",'Ark1'!U3346)</f>
        <v/>
      </c>
      <c r="L216" s="30"/>
      <c r="M216" s="28" t="str">
        <f>+IF(H216=0,"",'Ark1'!T3346)</f>
        <v/>
      </c>
      <c r="N216" s="30" t="str">
        <f>+IF(H216=0,"",'Ark1'!V3346)</f>
        <v/>
      </c>
      <c r="O216" s="35" t="str">
        <f>+IF(H216=0,"",'Ark1'!W3346)</f>
        <v/>
      </c>
      <c r="P216" s="35" t="str">
        <f>+IF(H216=0,"",'Ark1'!X3346)</f>
        <v/>
      </c>
      <c r="Q216" s="35" t="str">
        <f>+IF(H216=0,"",'Ark1'!Y3346)</f>
        <v/>
      </c>
      <c r="R216" s="35" t="str">
        <f>+IF(H216=0,"",'Ark1'!Z3346)</f>
        <v/>
      </c>
      <c r="S216" s="35" t="str">
        <f>+IF(H216=0,"",'Ark1'!AA3346)</f>
        <v/>
      </c>
      <c r="T216" s="28" t="str">
        <f>+IF(H216=0,"",'Ark1'!AC3346)</f>
        <v/>
      </c>
      <c r="U216" s="35" t="str">
        <f>+IF(H216=0,"",'Ark1'!AE3346)</f>
        <v/>
      </c>
      <c r="V216" s="35" t="str">
        <f t="shared" si="188"/>
        <v/>
      </c>
      <c r="W216" s="30" t="str">
        <f t="shared" si="189"/>
        <v/>
      </c>
      <c r="X216" s="227"/>
      <c r="Y216" s="28"/>
      <c r="AA216" s="30"/>
      <c r="AB216" s="28"/>
      <c r="AC216" s="29"/>
      <c r="AD216" s="29"/>
      <c r="AH216" s="29"/>
    </row>
    <row r="217" spans="1:64" ht="15.6">
      <c r="A217" s="227"/>
      <c r="B217" s="251">
        <f>+'Ark1'!C3347</f>
        <v>2024</v>
      </c>
      <c r="C217" s="29">
        <f>+'Ark1'!L3347</f>
        <v>14</v>
      </c>
      <c r="D217" s="257" t="s">
        <v>410</v>
      </c>
      <c r="E217" s="29">
        <f>+'Ark1'!D3347</f>
        <v>4</v>
      </c>
      <c r="F217" s="29" t="str">
        <f t="shared" si="187"/>
        <v>Apr</v>
      </c>
      <c r="G217" s="29">
        <f>+'Ark1'!Q3347</f>
        <v>0</v>
      </c>
      <c r="H217" s="29">
        <f>+'Ark1'!R3347</f>
        <v>0</v>
      </c>
      <c r="I217" s="30" t="str">
        <f>+IF(H217=0,"",'Ark1'!AG3347)</f>
        <v/>
      </c>
      <c r="J217" s="30" t="str">
        <f>+IF(H217=0,"",'Ark1'!AH3347)</f>
        <v/>
      </c>
      <c r="K217" s="30" t="str">
        <f>+IF(H217=0,"",'Ark1'!U3347)</f>
        <v/>
      </c>
      <c r="L217" s="30"/>
      <c r="M217" s="28" t="str">
        <f>+IF(H217=0,"",'Ark1'!T3347)</f>
        <v/>
      </c>
      <c r="N217" s="30" t="str">
        <f>+IF(H217=0,"",'Ark1'!V3347)</f>
        <v/>
      </c>
      <c r="O217" s="35" t="str">
        <f>+IF(H217=0,"",'Ark1'!W3347)</f>
        <v/>
      </c>
      <c r="P217" s="35" t="str">
        <f>+IF(H217=0,"",'Ark1'!X3347)</f>
        <v/>
      </c>
      <c r="Q217" s="35" t="str">
        <f>+IF(H217=0,"",'Ark1'!Y3347)</f>
        <v/>
      </c>
      <c r="R217" s="35" t="str">
        <f>+IF(H217=0,"",'Ark1'!Z3347)</f>
        <v/>
      </c>
      <c r="S217" s="35" t="str">
        <f>+IF(H217=0,"",'Ark1'!AA3347)</f>
        <v/>
      </c>
      <c r="T217" s="28" t="str">
        <f>+IF(H217=0,"",'Ark1'!AC3347)</f>
        <v/>
      </c>
      <c r="U217" s="35" t="str">
        <f>+IF(H217=0,"",'Ark1'!AE3347)</f>
        <v/>
      </c>
      <c r="V217" s="35" t="str">
        <f t="shared" si="188"/>
        <v/>
      </c>
      <c r="W217" s="30" t="str">
        <f t="shared" si="189"/>
        <v/>
      </c>
      <c r="X217" s="227"/>
      <c r="Y217" s="28"/>
      <c r="AA217" s="30"/>
      <c r="AB217" s="28"/>
      <c r="AC217" s="29"/>
      <c r="AD217" s="29"/>
      <c r="AH217" s="29"/>
    </row>
    <row r="218" spans="1:64" ht="15.6">
      <c r="A218" s="227"/>
      <c r="B218" s="251">
        <f>+'Ark1'!C3348</f>
        <v>2024</v>
      </c>
      <c r="C218" s="29">
        <f>+'Ark1'!L3348</f>
        <v>14</v>
      </c>
      <c r="D218" s="257" t="s">
        <v>410</v>
      </c>
      <c r="E218" s="29">
        <f>+'Ark1'!D3348</f>
        <v>5</v>
      </c>
      <c r="F218" s="29" t="str">
        <f t="shared" si="187"/>
        <v>Mai</v>
      </c>
      <c r="G218" s="29">
        <f>+'Ark1'!Q3348</f>
        <v>0</v>
      </c>
      <c r="H218" s="29">
        <f>+'Ark1'!R3348</f>
        <v>0</v>
      </c>
      <c r="I218" s="30" t="str">
        <f>+IF(H218=0,"",'Ark1'!AG3348)</f>
        <v/>
      </c>
      <c r="J218" s="30" t="str">
        <f>+IF(H218=0,"",'Ark1'!AH3348)</f>
        <v/>
      </c>
      <c r="K218" s="30" t="str">
        <f>+IF(H218=0,"",'Ark1'!U3348)</f>
        <v/>
      </c>
      <c r="L218" s="30"/>
      <c r="M218" s="28" t="str">
        <f>+IF(H218=0,"",'Ark1'!T3348)</f>
        <v/>
      </c>
      <c r="N218" s="30" t="str">
        <f>+IF(H218=0,"",'Ark1'!V3348)</f>
        <v/>
      </c>
      <c r="O218" s="35" t="str">
        <f>+IF(H218=0,"",'Ark1'!W3348)</f>
        <v/>
      </c>
      <c r="P218" s="35" t="str">
        <f>+IF(H218=0,"",'Ark1'!X3348)</f>
        <v/>
      </c>
      <c r="Q218" s="35" t="str">
        <f>+IF(H218=0,"",'Ark1'!Y3348)</f>
        <v/>
      </c>
      <c r="R218" s="35" t="str">
        <f>+IF(H218=0,"",'Ark1'!Z3348)</f>
        <v/>
      </c>
      <c r="S218" s="35" t="str">
        <f>+IF(H218=0,"",'Ark1'!AA3348)</f>
        <v/>
      </c>
      <c r="T218" s="28" t="str">
        <f>+IF(H218=0,"",'Ark1'!AC3348)</f>
        <v/>
      </c>
      <c r="U218" s="35" t="str">
        <f>+IF(H218=0,"",'Ark1'!AE3348)</f>
        <v/>
      </c>
      <c r="V218" s="35" t="str">
        <f t="shared" si="188"/>
        <v/>
      </c>
      <c r="W218" s="30" t="str">
        <f t="shared" si="189"/>
        <v/>
      </c>
      <c r="X218" s="227"/>
      <c r="Y218" s="28"/>
      <c r="AA218" s="30"/>
      <c r="AB218" s="28"/>
      <c r="AC218" s="29"/>
      <c r="AD218" s="29"/>
      <c r="AH218" s="29"/>
    </row>
    <row r="219" spans="1:64" ht="15.6">
      <c r="A219" s="227"/>
      <c r="B219" s="251">
        <f>+'Ark1'!C3349</f>
        <v>2024</v>
      </c>
      <c r="C219" s="29">
        <f>+'Ark1'!L3349</f>
        <v>14</v>
      </c>
      <c r="D219" s="257" t="s">
        <v>410</v>
      </c>
      <c r="E219" s="29">
        <f>+'Ark1'!D3349</f>
        <v>6</v>
      </c>
      <c r="F219" s="29" t="str">
        <f t="shared" si="187"/>
        <v>Jun</v>
      </c>
      <c r="G219" s="29">
        <f>+'Ark1'!Q3349</f>
        <v>1</v>
      </c>
      <c r="H219" s="29">
        <f>+'Ark1'!R3349</f>
        <v>1</v>
      </c>
      <c r="I219" s="30">
        <f>+IF(H219=0,"",'Ark1'!AG3349)</f>
        <v>0.10224948875255623</v>
      </c>
      <c r="J219" s="30">
        <f>+IF(H219=0,"",'Ark1'!AH3349)</f>
        <v>0.10323292168404317</v>
      </c>
      <c r="K219" s="30">
        <f>+IF(H219=0,"",'Ark1'!U3349)</f>
        <v>16.100000000000001</v>
      </c>
      <c r="L219" s="30"/>
      <c r="M219" s="28">
        <f>+IF(H219=0,"",'Ark1'!T3349)</f>
        <v>8</v>
      </c>
      <c r="N219" s="30">
        <f>+IF(H219=0,"",'Ark1'!V3349)</f>
        <v>0</v>
      </c>
      <c r="O219" s="35">
        <f>+IF(H219=0,"",'Ark1'!W3349)</f>
        <v>0</v>
      </c>
      <c r="P219" s="35">
        <f>+IF(H219=0,"",'Ark1'!X3349)</f>
        <v>100</v>
      </c>
      <c r="Q219" s="35">
        <f>+IF(H219=0,"",'Ark1'!Y3349)</f>
        <v>0</v>
      </c>
      <c r="R219" s="35">
        <f>+IF(H219=0,"",'Ark1'!Z3349)</f>
        <v>0</v>
      </c>
      <c r="S219" s="35">
        <f>+IF(H219=0,"",'Ark1'!AA3349)</f>
        <v>0</v>
      </c>
      <c r="T219" s="28">
        <f>+IF(H219=0,"",'Ark1'!AC3349)</f>
        <v>0</v>
      </c>
      <c r="U219" s="35">
        <f>+IF(H219=0,"",'Ark1'!AE3349)</f>
        <v>0</v>
      </c>
      <c r="V219" s="35">
        <f t="shared" si="188"/>
        <v>1.1500000000000001</v>
      </c>
      <c r="W219" s="30">
        <f t="shared" si="189"/>
        <v>1</v>
      </c>
      <c r="X219" s="227"/>
      <c r="Y219" s="28"/>
      <c r="AA219" s="30"/>
      <c r="AB219" s="28"/>
      <c r="AC219" s="29"/>
      <c r="AD219" s="29"/>
      <c r="AH219" s="29"/>
    </row>
    <row r="220" spans="1:64" ht="15.6">
      <c r="A220" s="227"/>
      <c r="B220" s="251">
        <f>+'Ark1'!C3350</f>
        <v>2024</v>
      </c>
      <c r="C220" s="29">
        <f>+'Ark1'!L3350</f>
        <v>14</v>
      </c>
      <c r="D220" s="257" t="s">
        <v>410</v>
      </c>
      <c r="E220" s="29">
        <f>+'Ark1'!D3350</f>
        <v>7</v>
      </c>
      <c r="F220" s="29" t="str">
        <f t="shared" si="187"/>
        <v>Jul</v>
      </c>
      <c r="G220" s="29">
        <f>+'Ark1'!Q3350</f>
        <v>0</v>
      </c>
      <c r="H220" s="29">
        <f>+'Ark1'!R3350</f>
        <v>0</v>
      </c>
      <c r="I220" s="30" t="str">
        <f>+IF(H220=0,"",'Ark1'!AG3350)</f>
        <v/>
      </c>
      <c r="J220" s="30" t="str">
        <f>+IF(H220=0,"",'Ark1'!AH3350)</f>
        <v/>
      </c>
      <c r="K220" s="30" t="str">
        <f>+IF(H220=0,"",'Ark1'!U3350)</f>
        <v/>
      </c>
      <c r="L220" s="30"/>
      <c r="M220" s="28" t="str">
        <f>+IF(H220=0,"",'Ark1'!T3350)</f>
        <v/>
      </c>
      <c r="N220" s="30" t="str">
        <f>+IF(H220=0,"",'Ark1'!V3350)</f>
        <v/>
      </c>
      <c r="O220" s="35" t="str">
        <f>+IF(H220=0,"",'Ark1'!W3350)</f>
        <v/>
      </c>
      <c r="P220" s="35" t="str">
        <f>+IF(H220=0,"",'Ark1'!X3350)</f>
        <v/>
      </c>
      <c r="Q220" s="35" t="str">
        <f>+IF(H220=0,"",'Ark1'!Y3350)</f>
        <v/>
      </c>
      <c r="R220" s="35" t="str">
        <f>+IF(H220=0,"",'Ark1'!Z3350)</f>
        <v/>
      </c>
      <c r="S220" s="35" t="str">
        <f>+IF(H220=0,"",'Ark1'!AA3350)</f>
        <v/>
      </c>
      <c r="T220" s="28" t="str">
        <f>+IF(H220=0,"",'Ark1'!AC3350)</f>
        <v/>
      </c>
      <c r="U220" s="35" t="str">
        <f>+IF(H220=0,"",'Ark1'!AE3350)</f>
        <v/>
      </c>
      <c r="V220" s="35" t="str">
        <f t="shared" si="188"/>
        <v/>
      </c>
      <c r="W220" s="30" t="str">
        <f t="shared" si="189"/>
        <v/>
      </c>
      <c r="X220" s="227"/>
      <c r="Y220" s="28"/>
      <c r="AA220" s="30"/>
      <c r="AB220" s="28"/>
      <c r="AC220" s="29"/>
      <c r="AD220" s="29"/>
      <c r="AH220" s="29"/>
    </row>
    <row r="221" spans="1:64" ht="15.6">
      <c r="A221" s="227"/>
      <c r="B221" s="251">
        <f>+'Ark1'!C3351</f>
        <v>2024</v>
      </c>
      <c r="C221" s="29">
        <f>+'Ark1'!L3351</f>
        <v>14</v>
      </c>
      <c r="D221" s="257" t="s">
        <v>410</v>
      </c>
      <c r="E221" s="29">
        <f>+'Ark1'!D3351</f>
        <v>8</v>
      </c>
      <c r="F221" s="29" t="str">
        <f t="shared" si="187"/>
        <v>Aug</v>
      </c>
      <c r="G221" s="29">
        <f>+'Ark1'!Q3351</f>
        <v>0</v>
      </c>
      <c r="H221" s="29">
        <f>+'Ark1'!R3351</f>
        <v>0</v>
      </c>
      <c r="I221" s="30" t="str">
        <f>+IF(H221=0,"",'Ark1'!AG3351)</f>
        <v/>
      </c>
      <c r="J221" s="30" t="str">
        <f>+IF(H221=0,"",'Ark1'!AH3351)</f>
        <v/>
      </c>
      <c r="K221" s="30" t="str">
        <f>+IF(H221=0,"",'Ark1'!U3351)</f>
        <v/>
      </c>
      <c r="L221" s="30"/>
      <c r="M221" s="28" t="str">
        <f>+IF(H221=0,"",'Ark1'!T3351)</f>
        <v/>
      </c>
      <c r="N221" s="30" t="str">
        <f>+IF(H221=0,"",'Ark1'!V3351)</f>
        <v/>
      </c>
      <c r="O221" s="35" t="str">
        <f>+IF(H221=0,"",'Ark1'!W3351)</f>
        <v/>
      </c>
      <c r="P221" s="35" t="str">
        <f>+IF(H221=0,"",'Ark1'!X3351)</f>
        <v/>
      </c>
      <c r="Q221" s="35" t="str">
        <f>+IF(H221=0,"",'Ark1'!Y3351)</f>
        <v/>
      </c>
      <c r="R221" s="35" t="str">
        <f>+IF(H221=0,"",'Ark1'!Z3351)</f>
        <v/>
      </c>
      <c r="S221" s="35" t="str">
        <f>+IF(H221=0,"",'Ark1'!AA3351)</f>
        <v/>
      </c>
      <c r="T221" s="28" t="str">
        <f>+IF(H221=0,"",'Ark1'!AC3351)</f>
        <v/>
      </c>
      <c r="U221" s="35" t="str">
        <f>+IF(H221=0,"",'Ark1'!AE3351)</f>
        <v/>
      </c>
      <c r="V221" s="35" t="str">
        <f t="shared" si="188"/>
        <v/>
      </c>
      <c r="W221" s="30" t="str">
        <f t="shared" si="189"/>
        <v/>
      </c>
      <c r="X221" s="227"/>
      <c r="Y221" s="28"/>
      <c r="AA221" s="30"/>
      <c r="AB221" s="28"/>
      <c r="AC221" s="29"/>
      <c r="AD221" s="29"/>
      <c r="AH221" s="29"/>
    </row>
    <row r="222" spans="1:64" ht="15.6">
      <c r="A222" s="227"/>
      <c r="B222" s="251">
        <f>+'Ark1'!C3352</f>
        <v>2024</v>
      </c>
      <c r="C222" s="29">
        <f>+'Ark1'!L3352</f>
        <v>14</v>
      </c>
      <c r="D222" s="257" t="s">
        <v>410</v>
      </c>
      <c r="E222" s="29">
        <f>+'Ark1'!D3352</f>
        <v>9</v>
      </c>
      <c r="F222" s="29" t="str">
        <f t="shared" si="187"/>
        <v>Sep</v>
      </c>
      <c r="G222" s="29">
        <f>+'Ark1'!Q3352</f>
        <v>0</v>
      </c>
      <c r="H222" s="29">
        <f>+'Ark1'!R3352</f>
        <v>0</v>
      </c>
      <c r="I222" s="30" t="str">
        <f>+IF(H222=0,"",'Ark1'!AG3352)</f>
        <v/>
      </c>
      <c r="J222" s="30" t="str">
        <f>+IF(H222=0,"",'Ark1'!AH3352)</f>
        <v/>
      </c>
      <c r="K222" s="30" t="str">
        <f>+IF(H222=0,"",'Ark1'!U3352)</f>
        <v/>
      </c>
      <c r="L222" s="30"/>
      <c r="M222" s="28" t="str">
        <f>+IF(H222=0,"",'Ark1'!T3352)</f>
        <v/>
      </c>
      <c r="N222" s="30" t="str">
        <f>+IF(H222=0,"",'Ark1'!V3352)</f>
        <v/>
      </c>
      <c r="O222" s="35" t="str">
        <f>+IF(H222=0,"",'Ark1'!W3352)</f>
        <v/>
      </c>
      <c r="P222" s="35" t="str">
        <f>+IF(H222=0,"",'Ark1'!X3352)</f>
        <v/>
      </c>
      <c r="Q222" s="35" t="str">
        <f>+IF(H222=0,"",'Ark1'!Y3352)</f>
        <v/>
      </c>
      <c r="R222" s="35" t="str">
        <f>+IF(H222=0,"",'Ark1'!Z3352)</f>
        <v/>
      </c>
      <c r="S222" s="35" t="str">
        <f>+IF(H222=0,"",'Ark1'!AA3352)</f>
        <v/>
      </c>
      <c r="T222" s="28" t="str">
        <f>+IF(H222=0,"",'Ark1'!AC3352)</f>
        <v/>
      </c>
      <c r="U222" s="35" t="str">
        <f>+IF(H222=0,"",'Ark1'!AE3352)</f>
        <v/>
      </c>
      <c r="V222" s="35" t="str">
        <f t="shared" si="188"/>
        <v/>
      </c>
      <c r="W222" s="30" t="str">
        <f t="shared" si="189"/>
        <v/>
      </c>
      <c r="X222" s="227"/>
      <c r="Y222" s="28"/>
      <c r="AA222" s="30"/>
      <c r="AB222" s="28"/>
      <c r="AC222" s="29"/>
      <c r="AD222" s="29"/>
      <c r="AH222" s="29"/>
    </row>
    <row r="223" spans="1:64" ht="15.6">
      <c r="A223" s="227"/>
      <c r="B223" s="251">
        <f>+'Ark1'!C3353</f>
        <v>2024</v>
      </c>
      <c r="C223" s="29">
        <f>+'Ark1'!L3353</f>
        <v>14</v>
      </c>
      <c r="D223" s="257" t="s">
        <v>410</v>
      </c>
      <c r="E223" s="29">
        <f>+'Ark1'!D3353</f>
        <v>10</v>
      </c>
      <c r="F223" s="29" t="str">
        <f t="shared" si="187"/>
        <v>Okt</v>
      </c>
      <c r="G223" s="29">
        <f>+'Ark1'!Q3353</f>
        <v>0</v>
      </c>
      <c r="H223" s="29">
        <f>+'Ark1'!R3353</f>
        <v>0</v>
      </c>
      <c r="I223" s="30" t="str">
        <f>+IF(H223=0,"",'Ark1'!AG3353)</f>
        <v/>
      </c>
      <c r="J223" s="30" t="str">
        <f>+IF(H223=0,"",'Ark1'!AH3353)</f>
        <v/>
      </c>
      <c r="K223" s="30" t="str">
        <f>+IF(H223=0,"",'Ark1'!U3353)</f>
        <v/>
      </c>
      <c r="L223" s="30"/>
      <c r="M223" s="28" t="str">
        <f>+IF(H223=0,"",'Ark1'!T3353)</f>
        <v/>
      </c>
      <c r="N223" s="30" t="str">
        <f>+IF(H223=0,"",'Ark1'!V3353)</f>
        <v/>
      </c>
      <c r="O223" s="35" t="str">
        <f>+IF(H223=0,"",'Ark1'!W3353)</f>
        <v/>
      </c>
      <c r="P223" s="35" t="str">
        <f>+IF(H223=0,"",'Ark1'!X3353)</f>
        <v/>
      </c>
      <c r="Q223" s="35" t="str">
        <f>+IF(H223=0,"",'Ark1'!Y3353)</f>
        <v/>
      </c>
      <c r="R223" s="35" t="str">
        <f>+IF(H223=0,"",'Ark1'!Z3353)</f>
        <v/>
      </c>
      <c r="S223" s="35" t="str">
        <f>+IF(H223=0,"",'Ark1'!AA3353)</f>
        <v/>
      </c>
      <c r="T223" s="28" t="str">
        <f>+IF(H223=0,"",'Ark1'!AC3353)</f>
        <v/>
      </c>
      <c r="U223" s="35" t="str">
        <f>+IF(H223=0,"",'Ark1'!AE3353)</f>
        <v/>
      </c>
      <c r="V223" s="35" t="str">
        <f t="shared" si="188"/>
        <v/>
      </c>
      <c r="W223" s="30" t="str">
        <f t="shared" si="189"/>
        <v/>
      </c>
      <c r="X223" s="227"/>
      <c r="Y223" s="28"/>
      <c r="AA223" s="30"/>
      <c r="AB223" s="28"/>
      <c r="AC223" s="29"/>
      <c r="AD223" s="29"/>
      <c r="AH223" s="29"/>
    </row>
    <row r="224" spans="1:64" ht="15.6">
      <c r="A224" s="227"/>
      <c r="B224" s="251">
        <f>+'Ark1'!C3354</f>
        <v>2024</v>
      </c>
      <c r="C224" s="29">
        <f>+'Ark1'!L3354</f>
        <v>14</v>
      </c>
      <c r="D224" s="257" t="s">
        <v>410</v>
      </c>
      <c r="E224" s="29">
        <f>+'Ark1'!D3354</f>
        <v>11</v>
      </c>
      <c r="F224" s="29" t="str">
        <f t="shared" si="187"/>
        <v>Nov</v>
      </c>
      <c r="G224" s="29">
        <f>+'Ark1'!Q3354</f>
        <v>0</v>
      </c>
      <c r="H224" s="29">
        <f>+'Ark1'!R3354</f>
        <v>0</v>
      </c>
      <c r="I224" s="30" t="str">
        <f>+IF(H224=0,"",'Ark1'!AG3354)</f>
        <v/>
      </c>
      <c r="J224" s="30" t="str">
        <f>+IF(H224=0,"",'Ark1'!AH3354)</f>
        <v/>
      </c>
      <c r="K224" s="30" t="str">
        <f>+IF(H224=0,"",'Ark1'!U3354)</f>
        <v/>
      </c>
      <c r="L224" s="30"/>
      <c r="M224" s="28" t="str">
        <f>+IF(H224=0,"",'Ark1'!T3354)</f>
        <v/>
      </c>
      <c r="N224" s="30" t="str">
        <f>+IF(H224=0,"",'Ark1'!V3354)</f>
        <v/>
      </c>
      <c r="O224" s="35" t="str">
        <f>+IF(H224=0,"",'Ark1'!W3354)</f>
        <v/>
      </c>
      <c r="P224" s="35" t="str">
        <f>+IF(H224=0,"",'Ark1'!X3354)</f>
        <v/>
      </c>
      <c r="Q224" s="35" t="str">
        <f>+IF(H224=0,"",'Ark1'!Y3354)</f>
        <v/>
      </c>
      <c r="R224" s="35" t="str">
        <f>+IF(H224=0,"",'Ark1'!Z3354)</f>
        <v/>
      </c>
      <c r="S224" s="35" t="str">
        <f>+IF(H224=0,"",'Ark1'!AA3354)</f>
        <v/>
      </c>
      <c r="T224" s="28" t="str">
        <f>+IF(H224=0,"",'Ark1'!AC3354)</f>
        <v/>
      </c>
      <c r="U224" s="35" t="str">
        <f>+IF(H224=0,"",'Ark1'!AE3354)</f>
        <v/>
      </c>
      <c r="V224" s="35" t="str">
        <f t="shared" si="188"/>
        <v/>
      </c>
      <c r="W224" s="30" t="str">
        <f t="shared" si="189"/>
        <v/>
      </c>
      <c r="X224" s="227"/>
      <c r="Y224" s="28"/>
      <c r="AA224" s="30"/>
      <c r="AB224" s="28"/>
      <c r="AC224" s="29"/>
      <c r="AD224" s="29"/>
      <c r="AH224" s="29"/>
    </row>
    <row r="225" spans="1:64" ht="15.6">
      <c r="A225" s="227"/>
      <c r="B225" s="251">
        <f>+'Ark1'!C3355</f>
        <v>2024</v>
      </c>
      <c r="C225" s="29">
        <f>+'Ark1'!L3355</f>
        <v>14</v>
      </c>
      <c r="D225" s="257" t="s">
        <v>410</v>
      </c>
      <c r="E225" s="29">
        <f>+'Ark1'!D3355</f>
        <v>12</v>
      </c>
      <c r="F225" s="29" t="str">
        <f t="shared" si="187"/>
        <v>Des</v>
      </c>
      <c r="G225" s="29">
        <f>+'Ark1'!Q3355</f>
        <v>0</v>
      </c>
      <c r="H225" s="29">
        <f>+'Ark1'!R3355</f>
        <v>0</v>
      </c>
      <c r="I225" s="30" t="str">
        <f>+IF(H225=0,"",'Ark1'!AG3355)</f>
        <v/>
      </c>
      <c r="J225" s="30" t="str">
        <f>+IF(H225=0,"",'Ark1'!AH3355)</f>
        <v/>
      </c>
      <c r="K225" s="30" t="str">
        <f>+IF(H225=0,"",'Ark1'!U3355)</f>
        <v/>
      </c>
      <c r="L225" s="30"/>
      <c r="M225" s="28" t="str">
        <f>+IF(H225=0,"",'Ark1'!T3355)</f>
        <v/>
      </c>
      <c r="N225" s="30" t="str">
        <f>+IF(H225=0,"",'Ark1'!V3355)</f>
        <v/>
      </c>
      <c r="O225" s="35" t="str">
        <f>+IF(H225=0,"",'Ark1'!W3355)</f>
        <v/>
      </c>
      <c r="P225" s="35" t="str">
        <f>+IF(H225=0,"",'Ark1'!X3355)</f>
        <v/>
      </c>
      <c r="Q225" s="35" t="str">
        <f>+IF(H225=0,"",'Ark1'!Y3355)</f>
        <v/>
      </c>
      <c r="R225" s="35" t="str">
        <f>+IF(H225=0,"",'Ark1'!Z3355)</f>
        <v/>
      </c>
      <c r="S225" s="35" t="str">
        <f>+IF(H225=0,"",'Ark1'!AA3355)</f>
        <v/>
      </c>
      <c r="T225" s="28" t="str">
        <f>+IF(H225=0,"",'Ark1'!AC3355)</f>
        <v/>
      </c>
      <c r="U225" s="35" t="str">
        <f>+IF(H225=0,"",'Ark1'!AE3355)</f>
        <v/>
      </c>
      <c r="V225" s="35" t="str">
        <f t="shared" si="188"/>
        <v/>
      </c>
      <c r="W225" s="30" t="str">
        <f t="shared" si="189"/>
        <v/>
      </c>
      <c r="X225" s="227"/>
      <c r="Y225" s="28"/>
      <c r="AA225" s="30"/>
      <c r="AB225" s="28"/>
      <c r="AC225" s="29"/>
      <c r="AD225" s="29"/>
      <c r="AH225" s="29"/>
    </row>
    <row r="226" spans="1:64" ht="15" customHeight="1">
      <c r="A226" s="227"/>
      <c r="B226" s="227"/>
      <c r="C226" s="227"/>
      <c r="D226" s="227"/>
      <c r="E226" s="227"/>
      <c r="F226" s="227"/>
      <c r="G226" s="227"/>
      <c r="H226" s="227"/>
      <c r="I226" s="228"/>
      <c r="J226" s="228"/>
      <c r="K226" s="227"/>
      <c r="L226" s="490"/>
      <c r="M226" s="227"/>
      <c r="N226" s="227"/>
      <c r="O226" s="229"/>
      <c r="P226" s="229"/>
      <c r="Q226" s="229"/>
      <c r="R226" s="229"/>
      <c r="S226" s="229"/>
      <c r="T226" s="227"/>
      <c r="U226" s="229"/>
      <c r="V226" s="229"/>
      <c r="W226" s="228"/>
      <c r="X226" s="227"/>
      <c r="Y226" s="230"/>
      <c r="AA226" s="30"/>
      <c r="AB226" s="28"/>
      <c r="AC226" s="231"/>
      <c r="AD226" s="29"/>
      <c r="AH226" s="29"/>
      <c r="AZ226" s="243"/>
    </row>
    <row r="227" spans="1:64" ht="15" customHeight="1">
      <c r="A227" s="227"/>
      <c r="B227" s="227"/>
      <c r="C227" s="245" t="s">
        <v>0</v>
      </c>
      <c r="D227" s="227"/>
      <c r="E227" s="286" t="str">
        <f>+D229</f>
        <v>E+</v>
      </c>
      <c r="F227" s="245" t="s">
        <v>597</v>
      </c>
      <c r="G227" s="227"/>
      <c r="H227" s="251">
        <f>SUM(H229:H240)</f>
        <v>0</v>
      </c>
      <c r="I227" s="228"/>
      <c r="J227" s="228"/>
      <c r="K227" s="279">
        <f>+Klasse!L228</f>
        <v>10</v>
      </c>
      <c r="L227" s="279"/>
      <c r="M227" s="227"/>
      <c r="N227" s="227"/>
      <c r="O227" s="229"/>
      <c r="P227" s="229"/>
      <c r="Q227" s="229"/>
      <c r="R227" s="229"/>
      <c r="S227" s="229"/>
      <c r="T227" s="227"/>
      <c r="U227" s="229"/>
      <c r="V227" s="279">
        <f>+K227/C229</f>
        <v>0.66666666666666663</v>
      </c>
      <c r="W227" s="228"/>
      <c r="X227" s="227"/>
      <c r="Y227" s="230"/>
      <c r="AA227" s="30"/>
      <c r="AB227" s="28"/>
      <c r="AC227" s="231"/>
      <c r="AD227" s="29"/>
      <c r="AH227" s="29"/>
      <c r="AZ227" s="243"/>
    </row>
    <row r="228" spans="1:64" ht="15" customHeight="1">
      <c r="A228" s="227"/>
      <c r="B228" s="227"/>
      <c r="C228" s="227"/>
      <c r="D228" s="227"/>
      <c r="E228" s="227"/>
      <c r="F228" s="227"/>
      <c r="G228" s="227"/>
      <c r="H228" s="227"/>
      <c r="I228" s="228"/>
      <c r="J228" s="228"/>
      <c r="K228" s="227"/>
      <c r="L228" s="490"/>
      <c r="M228" s="227"/>
      <c r="N228" s="227"/>
      <c r="O228" s="229"/>
      <c r="P228" s="229"/>
      <c r="Q228" s="229"/>
      <c r="R228" s="229"/>
      <c r="S228" s="229"/>
      <c r="T228" s="227"/>
      <c r="U228" s="229"/>
      <c r="V228" s="229"/>
      <c r="W228" s="229"/>
      <c r="X228" s="229"/>
      <c r="Y228" s="230"/>
      <c r="AA228" s="30"/>
      <c r="AB228" s="28"/>
      <c r="AC228" s="231"/>
      <c r="AD228" s="29"/>
      <c r="AH228" s="29"/>
      <c r="AZ228" s="243">
        <f>1+AZ225</f>
        <v>1</v>
      </c>
      <c r="BA228" s="29">
        <v>20.659867330016564</v>
      </c>
      <c r="BB228" s="29">
        <f t="shared" ref="BB228" si="190">+BA228</f>
        <v>20.659867330016564</v>
      </c>
      <c r="BC228" s="29">
        <f t="shared" ref="BC228" si="191">+BB228</f>
        <v>20.659867330016564</v>
      </c>
      <c r="BD228" s="29">
        <f t="shared" ref="BD228" si="192">+BC228</f>
        <v>20.659867330016564</v>
      </c>
      <c r="BE228" s="29">
        <f t="shared" ref="BE228" si="193">+BD228</f>
        <v>20.659867330016564</v>
      </c>
      <c r="BF228" s="29">
        <f t="shared" ref="BF228" si="194">+BE228</f>
        <v>20.659867330016564</v>
      </c>
      <c r="BG228" s="29">
        <f t="shared" ref="BG228" si="195">+BF228</f>
        <v>20.659867330016564</v>
      </c>
      <c r="BH228" s="29">
        <f t="shared" ref="BH228" si="196">+BG228</f>
        <v>20.659867330016564</v>
      </c>
      <c r="BI228" s="29">
        <f t="shared" ref="BI228" si="197">+BH228</f>
        <v>20.659867330016564</v>
      </c>
      <c r="BJ228" s="29">
        <f t="shared" ref="BJ228" si="198">+BI228</f>
        <v>20.659867330016564</v>
      </c>
      <c r="BK228" s="29">
        <f t="shared" ref="BK228" si="199">+BJ228</f>
        <v>20.659867330016564</v>
      </c>
      <c r="BL228" s="29">
        <f t="shared" ref="BL228" si="200">+BK228</f>
        <v>20.659867330016564</v>
      </c>
    </row>
    <row r="229" spans="1:64" ht="15.6">
      <c r="A229" s="227"/>
      <c r="B229" s="251">
        <f>+'Ark1'!C3356</f>
        <v>2024</v>
      </c>
      <c r="C229" s="247">
        <f>+'Ark1'!L3356</f>
        <v>15</v>
      </c>
      <c r="D229" s="247" t="s">
        <v>40</v>
      </c>
      <c r="E229" s="247">
        <f>+'Ark1'!D3356</f>
        <v>1</v>
      </c>
      <c r="F229" s="247" t="str">
        <f t="shared" ref="F229:F240" si="201">+F214</f>
        <v>Jan</v>
      </c>
      <c r="G229" s="247">
        <f>+'Ark1'!Q3356</f>
        <v>0</v>
      </c>
      <c r="H229" s="247">
        <f>+'Ark1'!R3356</f>
        <v>0</v>
      </c>
      <c r="I229" s="249" t="str">
        <f>+IF(H229=0,"",'Ark1'!AG3356)</f>
        <v/>
      </c>
      <c r="J229" s="249" t="str">
        <f>+IF(H229=0,"",'Ark1'!AH3356)</f>
        <v/>
      </c>
      <c r="K229" s="248" t="str">
        <f>+IF(H229=0,"",'Ark1'!U3356)</f>
        <v/>
      </c>
      <c r="L229" s="248"/>
      <c r="M229" s="249" t="str">
        <f>+IF(H229=0,"",'Ark1'!T3356)</f>
        <v/>
      </c>
      <c r="N229" s="248" t="str">
        <f>+IF(H229=0,"",'Ark1'!V3356)</f>
        <v/>
      </c>
      <c r="O229" s="250" t="str">
        <f>+IF(H229=0,"",'Ark1'!W3356)</f>
        <v/>
      </c>
      <c r="P229" s="250" t="str">
        <f>+IF(H229=0,"",'Ark1'!X3356)</f>
        <v/>
      </c>
      <c r="Q229" s="250" t="str">
        <f>+IF(H229=0,"",'Ark1'!Y3356)</f>
        <v/>
      </c>
      <c r="R229" s="250" t="str">
        <f>+IF(H229=0,"",'Ark1'!Z3356)</f>
        <v/>
      </c>
      <c r="S229" s="250" t="str">
        <f>+IF(H229=0,"",'Ark1'!AA3356)</f>
        <v/>
      </c>
      <c r="T229" s="249" t="str">
        <f>+IF(H229=0,"",'Ark1'!AC3356)</f>
        <v/>
      </c>
      <c r="U229" s="250" t="str">
        <f>+IF(H229=0,"",'Ark1'!AE3356)</f>
        <v/>
      </c>
      <c r="V229" s="250" t="str">
        <f t="shared" ref="V229:V240" si="202">+IF(H229=0,"",+K229/C229)</f>
        <v/>
      </c>
      <c r="W229" s="248" t="str">
        <f t="shared" ref="W229:W240" si="203">+IF(H229=0,"",G229/H229)</f>
        <v/>
      </c>
      <c r="X229" s="227"/>
      <c r="Y229" s="230"/>
      <c r="AA229" s="30"/>
      <c r="AB229" s="28"/>
      <c r="AC229" s="29"/>
      <c r="AD229" s="29"/>
      <c r="AH229" s="29"/>
    </row>
    <row r="230" spans="1:64" ht="15.6">
      <c r="A230" s="227"/>
      <c r="B230" s="251">
        <f>+'Ark1'!C3357</f>
        <v>2024</v>
      </c>
      <c r="C230" s="247">
        <f>+'Ark1'!L3357</f>
        <v>15</v>
      </c>
      <c r="D230" s="247" t="s">
        <v>40</v>
      </c>
      <c r="E230" s="247">
        <f>+'Ark1'!D3357</f>
        <v>2</v>
      </c>
      <c r="F230" s="247" t="str">
        <f t="shared" si="201"/>
        <v>Feb</v>
      </c>
      <c r="G230" s="247">
        <f>+'Ark1'!Q3357</f>
        <v>0</v>
      </c>
      <c r="H230" s="247">
        <f>+'Ark1'!R3357</f>
        <v>0</v>
      </c>
      <c r="I230" s="249" t="str">
        <f>+IF(H230=0,"",'Ark1'!AG3357)</f>
        <v/>
      </c>
      <c r="J230" s="249" t="str">
        <f>+IF(H230=0,"",'Ark1'!AH3357)</f>
        <v/>
      </c>
      <c r="K230" s="248" t="str">
        <f>+IF(H230=0,"",'Ark1'!U3357)</f>
        <v/>
      </c>
      <c r="L230" s="248"/>
      <c r="M230" s="249" t="str">
        <f>+IF(H230=0,"",'Ark1'!T3357)</f>
        <v/>
      </c>
      <c r="N230" s="248" t="str">
        <f>+IF(H230=0,"",'Ark1'!V3357)</f>
        <v/>
      </c>
      <c r="O230" s="250" t="str">
        <f>+IF(H230=0,"",'Ark1'!W3357)</f>
        <v/>
      </c>
      <c r="P230" s="250" t="str">
        <f>+IF(H230=0,"",'Ark1'!X3357)</f>
        <v/>
      </c>
      <c r="Q230" s="250" t="str">
        <f>+IF(H230=0,"",'Ark1'!Y3357)</f>
        <v/>
      </c>
      <c r="R230" s="250" t="str">
        <f>+IF(H230=0,"",'Ark1'!Z3357)</f>
        <v/>
      </c>
      <c r="S230" s="250" t="str">
        <f>+IF(H230=0,"",'Ark1'!AA3357)</f>
        <v/>
      </c>
      <c r="T230" s="249" t="str">
        <f>+IF(H230=0,"",'Ark1'!AC3357)</f>
        <v/>
      </c>
      <c r="U230" s="250" t="str">
        <f>+IF(H230=0,"",'Ark1'!AE3357)</f>
        <v/>
      </c>
      <c r="V230" s="250" t="str">
        <f t="shared" si="202"/>
        <v/>
      </c>
      <c r="W230" s="248" t="str">
        <f t="shared" si="203"/>
        <v/>
      </c>
      <c r="X230" s="227"/>
      <c r="Y230" s="28"/>
      <c r="AA230" s="30"/>
      <c r="AB230" s="28"/>
      <c r="AC230" s="29"/>
      <c r="AD230" s="29"/>
      <c r="AH230" s="29"/>
    </row>
    <row r="231" spans="1:64" ht="15.6">
      <c r="A231" s="227"/>
      <c r="B231" s="251">
        <f>+'Ark1'!C3358</f>
        <v>2024</v>
      </c>
      <c r="C231" s="247">
        <f>+'Ark1'!L3358</f>
        <v>15</v>
      </c>
      <c r="D231" s="247" t="s">
        <v>40</v>
      </c>
      <c r="E231" s="247">
        <f>+'Ark1'!D3358</f>
        <v>3</v>
      </c>
      <c r="F231" s="247" t="str">
        <f t="shared" si="201"/>
        <v>Mar</v>
      </c>
      <c r="G231" s="247">
        <f>+'Ark1'!Q3358</f>
        <v>0</v>
      </c>
      <c r="H231" s="247">
        <f>+'Ark1'!R3358</f>
        <v>0</v>
      </c>
      <c r="I231" s="249" t="str">
        <f>+IF(H231=0,"",'Ark1'!AG3358)</f>
        <v/>
      </c>
      <c r="J231" s="249" t="str">
        <f>+IF(H231=0,"",'Ark1'!AH3358)</f>
        <v/>
      </c>
      <c r="K231" s="248" t="str">
        <f>+IF(H231=0,"",'Ark1'!U3358)</f>
        <v/>
      </c>
      <c r="L231" s="248"/>
      <c r="M231" s="249" t="str">
        <f>+IF(H231=0,"",'Ark1'!T3358)</f>
        <v/>
      </c>
      <c r="N231" s="248" t="str">
        <f>+IF(H231=0,"",'Ark1'!V3358)</f>
        <v/>
      </c>
      <c r="O231" s="250" t="str">
        <f>+IF(H231=0,"",'Ark1'!W3358)</f>
        <v/>
      </c>
      <c r="P231" s="250" t="str">
        <f>+IF(H231=0,"",'Ark1'!X3358)</f>
        <v/>
      </c>
      <c r="Q231" s="250" t="str">
        <f>+IF(H231=0,"",'Ark1'!Y3358)</f>
        <v/>
      </c>
      <c r="R231" s="250" t="str">
        <f>+IF(H231=0,"",'Ark1'!Z3358)</f>
        <v/>
      </c>
      <c r="S231" s="250" t="str">
        <f>+IF(H231=0,"",'Ark1'!AA3358)</f>
        <v/>
      </c>
      <c r="T231" s="249" t="str">
        <f>+IF(H231=0,"",'Ark1'!AC3358)</f>
        <v/>
      </c>
      <c r="U231" s="250" t="str">
        <f>+IF(H231=0,"",'Ark1'!AE3358)</f>
        <v/>
      </c>
      <c r="V231" s="250" t="str">
        <f t="shared" si="202"/>
        <v/>
      </c>
      <c r="W231" s="248" t="str">
        <f t="shared" si="203"/>
        <v/>
      </c>
      <c r="X231" s="227"/>
      <c r="Y231" s="28"/>
      <c r="AA231" s="30"/>
      <c r="AB231" s="28"/>
      <c r="AC231" s="29"/>
      <c r="AD231" s="29"/>
      <c r="AH231" s="29"/>
    </row>
    <row r="232" spans="1:64" ht="15.6">
      <c r="A232" s="227"/>
      <c r="B232" s="251">
        <f>+'Ark1'!C3359</f>
        <v>2024</v>
      </c>
      <c r="C232" s="247">
        <f>+'Ark1'!L3359</f>
        <v>15</v>
      </c>
      <c r="D232" s="247" t="s">
        <v>40</v>
      </c>
      <c r="E232" s="247">
        <f>+'Ark1'!D3359</f>
        <v>4</v>
      </c>
      <c r="F232" s="247" t="str">
        <f t="shared" si="201"/>
        <v>Apr</v>
      </c>
      <c r="G232" s="247">
        <f>+'Ark1'!Q3359</f>
        <v>0</v>
      </c>
      <c r="H232" s="247">
        <f>+'Ark1'!R3359</f>
        <v>0</v>
      </c>
      <c r="I232" s="249" t="str">
        <f>+IF(H232=0,"",'Ark1'!AG3359)</f>
        <v/>
      </c>
      <c r="J232" s="249" t="str">
        <f>+IF(H232=0,"",'Ark1'!AH3359)</f>
        <v/>
      </c>
      <c r="K232" s="248" t="str">
        <f>+IF(H232=0,"",'Ark1'!U3359)</f>
        <v/>
      </c>
      <c r="L232" s="248"/>
      <c r="M232" s="249" t="str">
        <f>+IF(H232=0,"",'Ark1'!T3359)</f>
        <v/>
      </c>
      <c r="N232" s="248" t="str">
        <f>+IF(H232=0,"",'Ark1'!V3359)</f>
        <v/>
      </c>
      <c r="O232" s="250" t="str">
        <f>+IF(H232=0,"",'Ark1'!W3359)</f>
        <v/>
      </c>
      <c r="P232" s="250" t="str">
        <f>+IF(H232=0,"",'Ark1'!X3359)</f>
        <v/>
      </c>
      <c r="Q232" s="250" t="str">
        <f>+IF(H232=0,"",'Ark1'!Y3359)</f>
        <v/>
      </c>
      <c r="R232" s="250" t="str">
        <f>+IF(H232=0,"",'Ark1'!Z3359)</f>
        <v/>
      </c>
      <c r="S232" s="250" t="str">
        <f>+IF(H232=0,"",'Ark1'!AA3359)</f>
        <v/>
      </c>
      <c r="T232" s="249" t="str">
        <f>+IF(H232=0,"",'Ark1'!AC3359)</f>
        <v/>
      </c>
      <c r="U232" s="250" t="str">
        <f>+IF(H232=0,"",'Ark1'!AE3359)</f>
        <v/>
      </c>
      <c r="V232" s="250" t="str">
        <f t="shared" si="202"/>
        <v/>
      </c>
      <c r="W232" s="248" t="str">
        <f t="shared" si="203"/>
        <v/>
      </c>
      <c r="X232" s="227"/>
      <c r="Y232" s="28"/>
      <c r="AA232" s="30"/>
      <c r="AB232" s="28"/>
      <c r="AC232" s="29"/>
      <c r="AD232" s="29"/>
      <c r="AH232" s="29"/>
    </row>
    <row r="233" spans="1:64" ht="15.6">
      <c r="A233" s="227"/>
      <c r="B233" s="251">
        <f>+'Ark1'!C3360</f>
        <v>2024</v>
      </c>
      <c r="C233" s="247">
        <f>+'Ark1'!L3360</f>
        <v>15</v>
      </c>
      <c r="D233" s="247" t="s">
        <v>40</v>
      </c>
      <c r="E233" s="247">
        <f>+'Ark1'!D3360</f>
        <v>5</v>
      </c>
      <c r="F233" s="247" t="str">
        <f t="shared" si="201"/>
        <v>Mai</v>
      </c>
      <c r="G233" s="247">
        <f>+'Ark1'!Q3360</f>
        <v>0</v>
      </c>
      <c r="H233" s="247">
        <f>+'Ark1'!R3360</f>
        <v>0</v>
      </c>
      <c r="I233" s="249" t="str">
        <f>+IF(H233=0,"",'Ark1'!AG3360)</f>
        <v/>
      </c>
      <c r="J233" s="249" t="str">
        <f>+IF(H233=0,"",'Ark1'!AH3360)</f>
        <v/>
      </c>
      <c r="K233" s="248" t="str">
        <f>+IF(H233=0,"",'Ark1'!U3360)</f>
        <v/>
      </c>
      <c r="L233" s="248"/>
      <c r="M233" s="249" t="str">
        <f>+IF(H233=0,"",'Ark1'!T3360)</f>
        <v/>
      </c>
      <c r="N233" s="248" t="str">
        <f>+IF(H233=0,"",'Ark1'!V3360)</f>
        <v/>
      </c>
      <c r="O233" s="250" t="str">
        <f>+IF(H233=0,"",'Ark1'!W3360)</f>
        <v/>
      </c>
      <c r="P233" s="250" t="str">
        <f>+IF(H233=0,"",'Ark1'!X3360)</f>
        <v/>
      </c>
      <c r="Q233" s="250" t="str">
        <f>+IF(H233=0,"",'Ark1'!Y3360)</f>
        <v/>
      </c>
      <c r="R233" s="250" t="str">
        <f>+IF(H233=0,"",'Ark1'!Z3360)</f>
        <v/>
      </c>
      <c r="S233" s="250" t="str">
        <f>+IF(H233=0,"",'Ark1'!AA3360)</f>
        <v/>
      </c>
      <c r="T233" s="249" t="str">
        <f>+IF(H233=0,"",'Ark1'!AC3360)</f>
        <v/>
      </c>
      <c r="U233" s="250" t="str">
        <f>+IF(H233=0,"",'Ark1'!AE3360)</f>
        <v/>
      </c>
      <c r="V233" s="250" t="str">
        <f t="shared" si="202"/>
        <v/>
      </c>
      <c r="W233" s="248" t="str">
        <f t="shared" si="203"/>
        <v/>
      </c>
      <c r="X233" s="227"/>
      <c r="Y233" s="28"/>
      <c r="AA233" s="30"/>
      <c r="AB233" s="28"/>
      <c r="AC233" s="29"/>
      <c r="AD233" s="29"/>
      <c r="AH233" s="29"/>
    </row>
    <row r="234" spans="1:64" ht="15.6">
      <c r="A234" s="227"/>
      <c r="B234" s="251">
        <f>+'Ark1'!C3361</f>
        <v>2024</v>
      </c>
      <c r="C234" s="247">
        <f>+'Ark1'!L3361</f>
        <v>15</v>
      </c>
      <c r="D234" s="247" t="s">
        <v>40</v>
      </c>
      <c r="E234" s="247">
        <f>+'Ark1'!D3361</f>
        <v>6</v>
      </c>
      <c r="F234" s="247" t="str">
        <f t="shared" si="201"/>
        <v>Jun</v>
      </c>
      <c r="G234" s="247">
        <f>+'Ark1'!Q3361</f>
        <v>0</v>
      </c>
      <c r="H234" s="247">
        <f>+'Ark1'!R3361</f>
        <v>0</v>
      </c>
      <c r="I234" s="249" t="str">
        <f>+IF(H234=0,"",'Ark1'!AG3361)</f>
        <v/>
      </c>
      <c r="J234" s="249" t="str">
        <f>+IF(H234=0,"",'Ark1'!AH3361)</f>
        <v/>
      </c>
      <c r="K234" s="248" t="str">
        <f>+IF(H234=0,"",'Ark1'!U3361)</f>
        <v/>
      </c>
      <c r="L234" s="248"/>
      <c r="M234" s="249" t="str">
        <f>+IF(H234=0,"",'Ark1'!T3361)</f>
        <v/>
      </c>
      <c r="N234" s="248" t="str">
        <f>+IF(H234=0,"",'Ark1'!V3361)</f>
        <v/>
      </c>
      <c r="O234" s="250" t="str">
        <f>+IF(H234=0,"",'Ark1'!W3361)</f>
        <v/>
      </c>
      <c r="P234" s="250" t="str">
        <f>+IF(H234=0,"",'Ark1'!X3361)</f>
        <v/>
      </c>
      <c r="Q234" s="250" t="str">
        <f>+IF(H234=0,"",'Ark1'!Y3361)</f>
        <v/>
      </c>
      <c r="R234" s="250" t="str">
        <f>+IF(H234=0,"",'Ark1'!Z3361)</f>
        <v/>
      </c>
      <c r="S234" s="250" t="str">
        <f>+IF(H234=0,"",'Ark1'!AA3361)</f>
        <v/>
      </c>
      <c r="T234" s="249" t="str">
        <f>+IF(H234=0,"",'Ark1'!AC3361)</f>
        <v/>
      </c>
      <c r="U234" s="250" t="str">
        <f>+IF(H234=0,"",'Ark1'!AE3361)</f>
        <v/>
      </c>
      <c r="V234" s="250" t="str">
        <f t="shared" si="202"/>
        <v/>
      </c>
      <c r="W234" s="248" t="str">
        <f t="shared" si="203"/>
        <v/>
      </c>
      <c r="X234" s="227"/>
      <c r="Y234" s="28"/>
      <c r="AA234" s="30"/>
      <c r="AB234" s="28"/>
      <c r="AC234" s="29"/>
      <c r="AD234" s="29"/>
      <c r="AH234" s="29"/>
    </row>
    <row r="235" spans="1:64" ht="15.6">
      <c r="A235" s="227"/>
      <c r="B235" s="251">
        <f>+'Ark1'!C3362</f>
        <v>2024</v>
      </c>
      <c r="C235" s="247">
        <f>+'Ark1'!L3362</f>
        <v>15</v>
      </c>
      <c r="D235" s="247" t="s">
        <v>40</v>
      </c>
      <c r="E235" s="247">
        <f>+'Ark1'!D3362</f>
        <v>7</v>
      </c>
      <c r="F235" s="247" t="str">
        <f t="shared" si="201"/>
        <v>Jul</v>
      </c>
      <c r="G235" s="247">
        <f>+'Ark1'!Q3362</f>
        <v>0</v>
      </c>
      <c r="H235" s="247">
        <f>+'Ark1'!R3362</f>
        <v>0</v>
      </c>
      <c r="I235" s="249" t="str">
        <f>+IF(H235=0,"",'Ark1'!AG3362)</f>
        <v/>
      </c>
      <c r="J235" s="249" t="str">
        <f>+IF(H235=0,"",'Ark1'!AH3362)</f>
        <v/>
      </c>
      <c r="K235" s="248" t="str">
        <f>+IF(H235=0,"",'Ark1'!U3362)</f>
        <v/>
      </c>
      <c r="L235" s="248"/>
      <c r="M235" s="249" t="str">
        <f>+IF(H235=0,"",'Ark1'!T3362)</f>
        <v/>
      </c>
      <c r="N235" s="248" t="str">
        <f>+IF(H235=0,"",'Ark1'!V3362)</f>
        <v/>
      </c>
      <c r="O235" s="250" t="str">
        <f>+IF(H235=0,"",'Ark1'!W3362)</f>
        <v/>
      </c>
      <c r="P235" s="250" t="str">
        <f>+IF(H235=0,"",'Ark1'!X3362)</f>
        <v/>
      </c>
      <c r="Q235" s="250" t="str">
        <f>+IF(H235=0,"",'Ark1'!Y3362)</f>
        <v/>
      </c>
      <c r="R235" s="250" t="str">
        <f>+IF(H235=0,"",'Ark1'!Z3362)</f>
        <v/>
      </c>
      <c r="S235" s="250" t="str">
        <f>+IF(H235=0,"",'Ark1'!AA3362)</f>
        <v/>
      </c>
      <c r="T235" s="249" t="str">
        <f>+IF(H235=0,"",'Ark1'!AC3362)</f>
        <v/>
      </c>
      <c r="U235" s="250" t="str">
        <f>+IF(H235=0,"",'Ark1'!AE3362)</f>
        <v/>
      </c>
      <c r="V235" s="250" t="str">
        <f t="shared" si="202"/>
        <v/>
      </c>
      <c r="W235" s="248" t="str">
        <f t="shared" si="203"/>
        <v/>
      </c>
      <c r="X235" s="227"/>
      <c r="Y235" s="28"/>
      <c r="AA235" s="30"/>
      <c r="AB235" s="28"/>
      <c r="AC235" s="29"/>
      <c r="AD235" s="29"/>
      <c r="AH235" s="29"/>
    </row>
    <row r="236" spans="1:64" ht="15.6">
      <c r="A236" s="227"/>
      <c r="B236" s="251">
        <f>+'Ark1'!C3363</f>
        <v>2024</v>
      </c>
      <c r="C236" s="247">
        <f>+'Ark1'!L3363</f>
        <v>15</v>
      </c>
      <c r="D236" s="247" t="s">
        <v>40</v>
      </c>
      <c r="E236" s="247">
        <f>+'Ark1'!D3363</f>
        <v>8</v>
      </c>
      <c r="F236" s="247" t="str">
        <f t="shared" si="201"/>
        <v>Aug</v>
      </c>
      <c r="G236" s="247">
        <f>+'Ark1'!Q3363</f>
        <v>0</v>
      </c>
      <c r="H236" s="247">
        <f>+'Ark1'!R3363</f>
        <v>0</v>
      </c>
      <c r="I236" s="249" t="str">
        <f>+IF(H236=0,"",'Ark1'!AG3363)</f>
        <v/>
      </c>
      <c r="J236" s="249" t="str">
        <f>+IF(H236=0,"",'Ark1'!AH3363)</f>
        <v/>
      </c>
      <c r="K236" s="248" t="str">
        <f>+IF(H236=0,"",'Ark1'!U3363)</f>
        <v/>
      </c>
      <c r="L236" s="248"/>
      <c r="M236" s="249" t="str">
        <f>+IF(H236=0,"",'Ark1'!T3363)</f>
        <v/>
      </c>
      <c r="N236" s="248" t="str">
        <f>+IF(H236=0,"",'Ark1'!V3363)</f>
        <v/>
      </c>
      <c r="O236" s="250" t="str">
        <f>+IF(H236=0,"",'Ark1'!W3363)</f>
        <v/>
      </c>
      <c r="P236" s="250" t="str">
        <f>+IF(H236=0,"",'Ark1'!X3363)</f>
        <v/>
      </c>
      <c r="Q236" s="250" t="str">
        <f>+IF(H236=0,"",'Ark1'!Y3363)</f>
        <v/>
      </c>
      <c r="R236" s="250" t="str">
        <f>+IF(H236=0,"",'Ark1'!Z3363)</f>
        <v/>
      </c>
      <c r="S236" s="250" t="str">
        <f>+IF(H236=0,"",'Ark1'!AA3363)</f>
        <v/>
      </c>
      <c r="T236" s="249" t="str">
        <f>+IF(H236=0,"",'Ark1'!AC3363)</f>
        <v/>
      </c>
      <c r="U236" s="250" t="str">
        <f>+IF(H236=0,"",'Ark1'!AE3363)</f>
        <v/>
      </c>
      <c r="V236" s="250" t="str">
        <f t="shared" si="202"/>
        <v/>
      </c>
      <c r="W236" s="248" t="str">
        <f t="shared" si="203"/>
        <v/>
      </c>
      <c r="X236" s="227"/>
      <c r="Y236" s="28"/>
      <c r="AA236" s="30"/>
      <c r="AB236" s="28"/>
      <c r="AC236" s="29"/>
      <c r="AD236" s="29"/>
      <c r="AH236" s="29"/>
    </row>
    <row r="237" spans="1:64" ht="15.6">
      <c r="A237" s="227"/>
      <c r="B237" s="251">
        <f>+'Ark1'!C3364</f>
        <v>2024</v>
      </c>
      <c r="C237" s="247">
        <f>+'Ark1'!L3364</f>
        <v>15</v>
      </c>
      <c r="D237" s="247" t="s">
        <v>40</v>
      </c>
      <c r="E237" s="247">
        <f>+'Ark1'!D3364</f>
        <v>9</v>
      </c>
      <c r="F237" s="247" t="str">
        <f t="shared" si="201"/>
        <v>Sep</v>
      </c>
      <c r="G237" s="247">
        <f>+'Ark1'!Q3364</f>
        <v>0</v>
      </c>
      <c r="H237" s="247">
        <f>+'Ark1'!R3364</f>
        <v>0</v>
      </c>
      <c r="I237" s="249" t="str">
        <f>+IF(H237=0,"",'Ark1'!AG3364)</f>
        <v/>
      </c>
      <c r="J237" s="249" t="str">
        <f>+IF(H237=0,"",'Ark1'!AH3364)</f>
        <v/>
      </c>
      <c r="K237" s="248" t="str">
        <f>+IF(H237=0,"",'Ark1'!U3364)</f>
        <v/>
      </c>
      <c r="L237" s="248"/>
      <c r="M237" s="249" t="str">
        <f>+IF(H237=0,"",'Ark1'!T3364)</f>
        <v/>
      </c>
      <c r="N237" s="248" t="str">
        <f>+IF(H237=0,"",'Ark1'!V3364)</f>
        <v/>
      </c>
      <c r="O237" s="250" t="str">
        <f>+IF(H237=0,"",'Ark1'!W3364)</f>
        <v/>
      </c>
      <c r="P237" s="250" t="str">
        <f>+IF(H237=0,"",'Ark1'!X3364)</f>
        <v/>
      </c>
      <c r="Q237" s="250" t="str">
        <f>+IF(H237=0,"",'Ark1'!Y3364)</f>
        <v/>
      </c>
      <c r="R237" s="250" t="str">
        <f>+IF(H237=0,"",'Ark1'!Z3364)</f>
        <v/>
      </c>
      <c r="S237" s="250" t="str">
        <f>+IF(H237=0,"",'Ark1'!AA3364)</f>
        <v/>
      </c>
      <c r="T237" s="249" t="str">
        <f>+IF(H237=0,"",'Ark1'!AC3364)</f>
        <v/>
      </c>
      <c r="U237" s="250" t="str">
        <f>+IF(H237=0,"",'Ark1'!AE3364)</f>
        <v/>
      </c>
      <c r="V237" s="250" t="str">
        <f t="shared" si="202"/>
        <v/>
      </c>
      <c r="W237" s="248" t="str">
        <f t="shared" si="203"/>
        <v/>
      </c>
      <c r="X237" s="227"/>
      <c r="Y237" s="28"/>
      <c r="AA237" s="30"/>
      <c r="AB237" s="28"/>
      <c r="AC237" s="29"/>
      <c r="AD237" s="29"/>
      <c r="AH237" s="29"/>
    </row>
    <row r="238" spans="1:64" ht="15.6">
      <c r="A238" s="227"/>
      <c r="B238" s="251">
        <f>+'Ark1'!C3365</f>
        <v>2024</v>
      </c>
      <c r="C238" s="247">
        <f>+'Ark1'!L3365</f>
        <v>15</v>
      </c>
      <c r="D238" s="247" t="s">
        <v>40</v>
      </c>
      <c r="E238" s="247">
        <f>+'Ark1'!D3365</f>
        <v>10</v>
      </c>
      <c r="F238" s="247" t="str">
        <f t="shared" si="201"/>
        <v>Okt</v>
      </c>
      <c r="G238" s="247">
        <f>+'Ark1'!Q3365</f>
        <v>0</v>
      </c>
      <c r="H238" s="247">
        <f>+'Ark1'!R3365</f>
        <v>0</v>
      </c>
      <c r="I238" s="249" t="str">
        <f>+IF(H238=0,"",'Ark1'!AG3365)</f>
        <v/>
      </c>
      <c r="J238" s="249" t="str">
        <f>+IF(H238=0,"",'Ark1'!AH3365)</f>
        <v/>
      </c>
      <c r="K238" s="248" t="str">
        <f>+IF(H238=0,"",'Ark1'!U3365)</f>
        <v/>
      </c>
      <c r="L238" s="248"/>
      <c r="M238" s="249" t="str">
        <f>+IF(H238=0,"",'Ark1'!T3365)</f>
        <v/>
      </c>
      <c r="N238" s="248" t="str">
        <f>+IF(H238=0,"",'Ark1'!V3365)</f>
        <v/>
      </c>
      <c r="O238" s="250" t="str">
        <f>+IF(H238=0,"",'Ark1'!W3365)</f>
        <v/>
      </c>
      <c r="P238" s="250" t="str">
        <f>+IF(H238=0,"",'Ark1'!X3365)</f>
        <v/>
      </c>
      <c r="Q238" s="250" t="str">
        <f>+IF(H238=0,"",'Ark1'!Y3365)</f>
        <v/>
      </c>
      <c r="R238" s="250" t="str">
        <f>+IF(H238=0,"",'Ark1'!Z3365)</f>
        <v/>
      </c>
      <c r="S238" s="250" t="str">
        <f>+IF(H238=0,"",'Ark1'!AA3365)</f>
        <v/>
      </c>
      <c r="T238" s="249" t="str">
        <f>+IF(H238=0,"",'Ark1'!AC3365)</f>
        <v/>
      </c>
      <c r="U238" s="250" t="str">
        <f>+IF(H238=0,"",'Ark1'!AE3365)</f>
        <v/>
      </c>
      <c r="V238" s="250" t="str">
        <f t="shared" si="202"/>
        <v/>
      </c>
      <c r="W238" s="248" t="str">
        <f t="shared" si="203"/>
        <v/>
      </c>
      <c r="X238" s="227"/>
      <c r="Y238" s="28"/>
      <c r="AA238" s="30"/>
      <c r="AB238" s="28"/>
      <c r="AC238" s="29"/>
      <c r="AD238" s="29"/>
      <c r="AH238" s="29"/>
    </row>
    <row r="239" spans="1:64" ht="15.6">
      <c r="A239" s="227"/>
      <c r="B239" s="251">
        <f>+'Ark1'!C3366</f>
        <v>2024</v>
      </c>
      <c r="C239" s="247">
        <f>+'Ark1'!L3366</f>
        <v>15</v>
      </c>
      <c r="D239" s="247" t="s">
        <v>40</v>
      </c>
      <c r="E239" s="247">
        <f>+'Ark1'!D3366</f>
        <v>11</v>
      </c>
      <c r="F239" s="247" t="str">
        <f t="shared" si="201"/>
        <v>Nov</v>
      </c>
      <c r="G239" s="247">
        <f>+'Ark1'!Q3366</f>
        <v>0</v>
      </c>
      <c r="H239" s="247">
        <f>+'Ark1'!R3366</f>
        <v>0</v>
      </c>
      <c r="I239" s="249" t="str">
        <f>+IF(H239=0,"",'Ark1'!AG3366)</f>
        <v/>
      </c>
      <c r="J239" s="249" t="str">
        <f>+IF(H239=0,"",'Ark1'!AH3366)</f>
        <v/>
      </c>
      <c r="K239" s="248" t="str">
        <f>+IF(H239=0,"",'Ark1'!U3366)</f>
        <v/>
      </c>
      <c r="L239" s="248"/>
      <c r="M239" s="249" t="str">
        <f>+IF(H239=0,"",'Ark1'!T3366)</f>
        <v/>
      </c>
      <c r="N239" s="248" t="str">
        <f>+IF(H239=0,"",'Ark1'!V3366)</f>
        <v/>
      </c>
      <c r="O239" s="250" t="str">
        <f>+IF(H239=0,"",'Ark1'!W3366)</f>
        <v/>
      </c>
      <c r="P239" s="250" t="str">
        <f>+IF(H239=0,"",'Ark1'!X3366)</f>
        <v/>
      </c>
      <c r="Q239" s="250" t="str">
        <f>+IF(H239=0,"",'Ark1'!Y3366)</f>
        <v/>
      </c>
      <c r="R239" s="250" t="str">
        <f>+IF(H239=0,"",'Ark1'!Z3366)</f>
        <v/>
      </c>
      <c r="S239" s="250" t="str">
        <f>+IF(H239=0,"",'Ark1'!AA3366)</f>
        <v/>
      </c>
      <c r="T239" s="249" t="str">
        <f>+IF(H239=0,"",'Ark1'!AC3366)</f>
        <v/>
      </c>
      <c r="U239" s="250" t="str">
        <f>+IF(H239=0,"",'Ark1'!AE3366)</f>
        <v/>
      </c>
      <c r="V239" s="250" t="str">
        <f t="shared" si="202"/>
        <v/>
      </c>
      <c r="W239" s="248" t="str">
        <f t="shared" si="203"/>
        <v/>
      </c>
      <c r="X239" s="227"/>
      <c r="Y239" s="28"/>
      <c r="AA239" s="30"/>
      <c r="AB239" s="28"/>
      <c r="AC239" s="29"/>
      <c r="AD239" s="29"/>
      <c r="AH239" s="29"/>
    </row>
    <row r="240" spans="1:64" ht="15.6">
      <c r="A240" s="227"/>
      <c r="B240" s="251">
        <f>+'Ark1'!C3367</f>
        <v>2024</v>
      </c>
      <c r="C240" s="247">
        <f>+'Ark1'!L3367</f>
        <v>15</v>
      </c>
      <c r="D240" s="247" t="s">
        <v>40</v>
      </c>
      <c r="E240" s="247">
        <f>+'Ark1'!D3367</f>
        <v>12</v>
      </c>
      <c r="F240" s="247" t="str">
        <f t="shared" si="201"/>
        <v>Des</v>
      </c>
      <c r="G240" s="247">
        <f>+'Ark1'!Q3367</f>
        <v>0</v>
      </c>
      <c r="H240" s="247">
        <f>+'Ark1'!R3367</f>
        <v>0</v>
      </c>
      <c r="I240" s="249" t="str">
        <f>+IF(H240=0,"",'Ark1'!AG3367)</f>
        <v/>
      </c>
      <c r="J240" s="249" t="str">
        <f>+IF(H240=0,"",'Ark1'!AH3367)</f>
        <v/>
      </c>
      <c r="K240" s="248" t="str">
        <f>+IF(H240=0,"",'Ark1'!U3367)</f>
        <v/>
      </c>
      <c r="L240" s="248"/>
      <c r="M240" s="249" t="str">
        <f>+IF(H240=0,"",'Ark1'!T3367)</f>
        <v/>
      </c>
      <c r="N240" s="248" t="str">
        <f>+IF(H240=0,"",'Ark1'!V3367)</f>
        <v/>
      </c>
      <c r="O240" s="250" t="str">
        <f>+IF(H240=0,"",'Ark1'!W3367)</f>
        <v/>
      </c>
      <c r="P240" s="250" t="str">
        <f>+IF(H240=0,"",'Ark1'!X3367)</f>
        <v/>
      </c>
      <c r="Q240" s="250" t="str">
        <f>+IF(H240=0,"",'Ark1'!Y3367)</f>
        <v/>
      </c>
      <c r="R240" s="250" t="str">
        <f>+IF(H240=0,"",'Ark1'!Z3367)</f>
        <v/>
      </c>
      <c r="S240" s="250" t="str">
        <f>+IF(H240=0,"",'Ark1'!AA3367)</f>
        <v/>
      </c>
      <c r="T240" s="249" t="str">
        <f>+IF(H240=0,"",'Ark1'!AC3367)</f>
        <v/>
      </c>
      <c r="U240" s="250" t="str">
        <f>+IF(H240=0,"",'Ark1'!AE3367)</f>
        <v/>
      </c>
      <c r="V240" s="250" t="str">
        <f t="shared" si="202"/>
        <v/>
      </c>
      <c r="W240" s="248" t="str">
        <f t="shared" si="203"/>
        <v/>
      </c>
      <c r="X240" s="227"/>
      <c r="Y240" s="28"/>
      <c r="AA240" s="30"/>
      <c r="AB240" s="28"/>
      <c r="AC240" s="29"/>
      <c r="AD240" s="29"/>
      <c r="AH240" s="29"/>
    </row>
    <row r="241" spans="1:64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490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27"/>
      <c r="Y241" s="28"/>
      <c r="AA241" s="30"/>
      <c r="AB241" s="28"/>
      <c r="AC241" s="29"/>
      <c r="AD241" s="29"/>
      <c r="AH241" s="29"/>
    </row>
    <row r="242" spans="1:64" ht="19.8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490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30"/>
      <c r="AA242" s="30"/>
      <c r="AB242" s="28"/>
      <c r="AC242" s="231"/>
      <c r="AD242" s="29"/>
      <c r="AH242" s="29"/>
      <c r="AZ242" s="243"/>
    </row>
    <row r="243" spans="1:64" ht="15" customHeight="1">
      <c r="A243" s="314"/>
      <c r="B243" s="314"/>
      <c r="C243" s="314"/>
      <c r="D243" s="314"/>
      <c r="E243" s="314"/>
      <c r="F243" s="314"/>
      <c r="G243" s="314"/>
      <c r="H243" s="314"/>
      <c r="I243" s="314"/>
      <c r="J243" s="314"/>
      <c r="K243" s="314"/>
      <c r="L243" s="314"/>
      <c r="M243" s="314"/>
      <c r="N243" s="314"/>
      <c r="O243" s="314"/>
      <c r="P243" s="314"/>
      <c r="Q243" s="314"/>
      <c r="R243" s="314"/>
      <c r="S243" s="314"/>
      <c r="T243" s="314"/>
      <c r="U243" s="314"/>
      <c r="V243" s="314"/>
      <c r="W243" s="314"/>
      <c r="X243" s="314"/>
      <c r="Y243" s="230"/>
      <c r="AA243" s="30"/>
      <c r="AB243" s="28"/>
      <c r="AC243" s="231"/>
      <c r="AD243" s="29"/>
      <c r="AH243" s="29"/>
      <c r="AZ243" s="243"/>
    </row>
    <row r="244" spans="1:64" ht="15" customHeight="1">
      <c r="A244" s="314"/>
      <c r="B244" s="314"/>
      <c r="C244" s="362" t="s">
        <v>0</v>
      </c>
      <c r="D244" s="314"/>
      <c r="E244" s="363" t="str">
        <f>+D246</f>
        <v>P-</v>
      </c>
      <c r="F244" s="362" t="s">
        <v>597</v>
      </c>
      <c r="G244" s="314"/>
      <c r="H244" s="251">
        <f>SUM(H246:H257)</f>
        <v>0</v>
      </c>
      <c r="I244" s="315"/>
      <c r="J244" s="315"/>
      <c r="K244" s="279">
        <f>+Klasse!L249</f>
        <v>14.892733564013861</v>
      </c>
      <c r="L244" s="279"/>
      <c r="M244" s="314"/>
      <c r="N244" s="314"/>
      <c r="O244" s="316"/>
      <c r="P244" s="316"/>
      <c r="Q244" s="316"/>
      <c r="R244" s="316"/>
      <c r="S244" s="316"/>
      <c r="T244" s="314"/>
      <c r="U244" s="316"/>
      <c r="V244" s="279">
        <f>+K244/C246</f>
        <v>14.892733564013861</v>
      </c>
      <c r="W244" s="315"/>
      <c r="X244" s="314"/>
      <c r="Y244" s="230"/>
      <c r="AA244" s="30"/>
      <c r="AB244" s="28"/>
      <c r="AC244" s="231"/>
      <c r="AD244" s="29"/>
      <c r="AH244" s="29"/>
      <c r="AZ244" s="243"/>
    </row>
    <row r="245" spans="1:64" ht="15" customHeight="1">
      <c r="A245" s="314"/>
      <c r="B245" s="314"/>
      <c r="C245" s="314"/>
      <c r="D245" s="314"/>
      <c r="E245" s="314"/>
      <c r="F245" s="314"/>
      <c r="G245" s="314"/>
      <c r="H245" s="314"/>
      <c r="I245" s="315"/>
      <c r="J245" s="315"/>
      <c r="K245" s="314"/>
      <c r="L245" s="314"/>
      <c r="M245" s="314"/>
      <c r="N245" s="314"/>
      <c r="O245" s="316"/>
      <c r="P245" s="316"/>
      <c r="Q245" s="316"/>
      <c r="R245" s="316"/>
      <c r="S245" s="316"/>
      <c r="T245" s="314"/>
      <c r="U245" s="316"/>
      <c r="V245" s="316"/>
      <c r="W245" s="316"/>
      <c r="X245" s="316"/>
      <c r="Y245" s="230"/>
      <c r="AA245" s="30"/>
      <c r="AB245" s="28"/>
      <c r="AC245" s="231"/>
      <c r="AD245" s="29"/>
      <c r="AH245" s="29"/>
      <c r="AZ245" s="243" t="e">
        <f>1+#REF!</f>
        <v>#REF!</v>
      </c>
      <c r="BA245" s="29">
        <v>20.659867330016564</v>
      </c>
      <c r="BB245" s="29">
        <f t="shared" ref="BB245" si="204">+BA245</f>
        <v>20.659867330016564</v>
      </c>
      <c r="BC245" s="29">
        <f t="shared" ref="BC245" si="205">+BB245</f>
        <v>20.659867330016564</v>
      </c>
      <c r="BD245" s="29">
        <f t="shared" ref="BD245" si="206">+BC245</f>
        <v>20.659867330016564</v>
      </c>
      <c r="BE245" s="29">
        <f t="shared" ref="BE245" si="207">+BD245</f>
        <v>20.659867330016564</v>
      </c>
      <c r="BF245" s="29">
        <f t="shared" ref="BF245" si="208">+BE245</f>
        <v>20.659867330016564</v>
      </c>
      <c r="BG245" s="29">
        <f t="shared" ref="BG245" si="209">+BF245</f>
        <v>20.659867330016564</v>
      </c>
      <c r="BH245" s="29">
        <f t="shared" ref="BH245" si="210">+BG245</f>
        <v>20.659867330016564</v>
      </c>
      <c r="BI245" s="29">
        <f t="shared" ref="BI245" si="211">+BH245</f>
        <v>20.659867330016564</v>
      </c>
      <c r="BJ245" s="29">
        <f t="shared" ref="BJ245" si="212">+BI245</f>
        <v>20.659867330016564</v>
      </c>
      <c r="BK245" s="29">
        <f t="shared" ref="BK245" si="213">+BJ245</f>
        <v>20.659867330016564</v>
      </c>
      <c r="BL245" s="29">
        <f t="shared" ref="BL245" si="214">+BK245</f>
        <v>20.659867330016564</v>
      </c>
    </row>
    <row r="246" spans="1:64">
      <c r="A246" s="314"/>
      <c r="B246" s="314">
        <f>+'Ark1'!C3368</f>
        <v>2023</v>
      </c>
      <c r="C246" s="247">
        <f>+'Ark1'!L3368</f>
        <v>1</v>
      </c>
      <c r="D246" s="247" t="str">
        <f t="shared" ref="D246:D257" si="215">+D13</f>
        <v>P-</v>
      </c>
      <c r="E246" s="247">
        <f>+'Ark1'!D3368</f>
        <v>1</v>
      </c>
      <c r="F246" s="247" t="str">
        <f t="shared" ref="F246:F257" si="216">+F229</f>
        <v>Jan</v>
      </c>
      <c r="G246" s="247">
        <f>+'Ark1'!Q3368</f>
        <v>0</v>
      </c>
      <c r="H246" s="247">
        <f>+'Ark1'!R3368</f>
        <v>0</v>
      </c>
      <c r="I246" s="249" t="str">
        <f>+IF(H246=0,"",'Ark1'!AG3368)</f>
        <v/>
      </c>
      <c r="J246" s="249" t="str">
        <f>+IF(H246=0,"",'Ark1'!AH3368)</f>
        <v/>
      </c>
      <c r="K246" s="248" t="str">
        <f>+IF(H246=0,"",'Ark1'!U3368)</f>
        <v/>
      </c>
      <c r="L246" s="248"/>
      <c r="M246" s="249" t="str">
        <f>+IF(H246=0,"",'Ark1'!T3368)</f>
        <v/>
      </c>
      <c r="N246" s="248" t="str">
        <f>+IF(H246=0,"",'Ark1'!V3368)</f>
        <v/>
      </c>
      <c r="O246" s="250" t="str">
        <f>+IF(H246=0,"",'Ark1'!W3368)</f>
        <v/>
      </c>
      <c r="P246" s="250" t="str">
        <f>+IF(H246=0,"",'Ark1'!X3368)</f>
        <v/>
      </c>
      <c r="Q246" s="250" t="str">
        <f>+IF(H246=0,"",'Ark1'!Y3368)</f>
        <v/>
      </c>
      <c r="R246" s="250" t="str">
        <f>+IF(H246=0,"",'Ark1'!Z3368)</f>
        <v/>
      </c>
      <c r="S246" s="250" t="str">
        <f>+IF(H246=0,"",'Ark1'!AA3368)</f>
        <v/>
      </c>
      <c r="T246" s="249" t="str">
        <f>+IF(H246=0,"",'Ark1'!AC3368)</f>
        <v/>
      </c>
      <c r="U246" s="250" t="str">
        <f>+IF(H246=0,"",'Ark1'!AE3368)</f>
        <v/>
      </c>
      <c r="V246" s="250" t="str">
        <f t="shared" ref="V246:V257" si="217">+IF(H246=0,"",+K246/C246)</f>
        <v/>
      </c>
      <c r="W246" s="248" t="str">
        <f t="shared" ref="W246:W257" si="218">+IF(H246=0,"",G246/H246)</f>
        <v/>
      </c>
      <c r="X246" s="314"/>
      <c r="Y246" s="28"/>
      <c r="AA246" s="30"/>
      <c r="AB246" s="28"/>
      <c r="AC246" s="29"/>
      <c r="AD246" s="29"/>
      <c r="AH246" s="29"/>
    </row>
    <row r="247" spans="1:64">
      <c r="A247" s="314"/>
      <c r="B247" s="314">
        <f>+'Ark1'!C3369</f>
        <v>2023</v>
      </c>
      <c r="C247" s="247">
        <f>+'Ark1'!L3369</f>
        <v>1</v>
      </c>
      <c r="D247" s="247" t="str">
        <f t="shared" si="215"/>
        <v>P-</v>
      </c>
      <c r="E247" s="247">
        <f>+'Ark1'!D3369</f>
        <v>2</v>
      </c>
      <c r="F247" s="247" t="str">
        <f t="shared" si="216"/>
        <v>Feb</v>
      </c>
      <c r="G247" s="247">
        <f>+'Ark1'!Q3369</f>
        <v>0</v>
      </c>
      <c r="H247" s="247">
        <f>+'Ark1'!R3369</f>
        <v>0</v>
      </c>
      <c r="I247" s="249" t="str">
        <f>+IF(H247=0,"",'Ark1'!AG3369)</f>
        <v/>
      </c>
      <c r="J247" s="249" t="str">
        <f>+IF(H247=0,"",'Ark1'!AH3369)</f>
        <v/>
      </c>
      <c r="K247" s="248" t="str">
        <f>+IF(H247=0,"",'Ark1'!U3369)</f>
        <v/>
      </c>
      <c r="L247" s="248"/>
      <c r="M247" s="249" t="str">
        <f>+IF(H247=0,"",'Ark1'!T3369)</f>
        <v/>
      </c>
      <c r="N247" s="248" t="str">
        <f>+IF(H247=0,"",'Ark1'!V3369)</f>
        <v/>
      </c>
      <c r="O247" s="250" t="str">
        <f>+IF(H247=0,"",'Ark1'!W3369)</f>
        <v/>
      </c>
      <c r="P247" s="250" t="str">
        <f>+IF(H247=0,"",'Ark1'!X3369)</f>
        <v/>
      </c>
      <c r="Q247" s="250" t="str">
        <f>+IF(H247=0,"",'Ark1'!Y3369)</f>
        <v/>
      </c>
      <c r="R247" s="250" t="str">
        <f>+IF(H247=0,"",'Ark1'!Z3369)</f>
        <v/>
      </c>
      <c r="S247" s="250" t="str">
        <f>+IF(H247=0,"",'Ark1'!AA3369)</f>
        <v/>
      </c>
      <c r="T247" s="249" t="str">
        <f>+IF(H247=0,"",'Ark1'!AC3369)</f>
        <v/>
      </c>
      <c r="U247" s="250" t="str">
        <f>+IF(H247=0,"",'Ark1'!AE3369)</f>
        <v/>
      </c>
      <c r="V247" s="250" t="str">
        <f t="shared" si="217"/>
        <v/>
      </c>
      <c r="W247" s="248" t="str">
        <f t="shared" si="218"/>
        <v/>
      </c>
      <c r="X247" s="314"/>
      <c r="Y247" s="28"/>
      <c r="AA247" s="30"/>
      <c r="AB247" s="28"/>
      <c r="AC247" s="29"/>
      <c r="AD247" s="29"/>
      <c r="AH247" s="29"/>
    </row>
    <row r="248" spans="1:64">
      <c r="A248" s="314"/>
      <c r="B248" s="314">
        <f>+'Ark1'!C3370</f>
        <v>2023</v>
      </c>
      <c r="C248" s="247">
        <f>+'Ark1'!L3370</f>
        <v>1</v>
      </c>
      <c r="D248" s="247" t="str">
        <f t="shared" si="215"/>
        <v>P-</v>
      </c>
      <c r="E248" s="247">
        <f>+'Ark1'!D3370</f>
        <v>3</v>
      </c>
      <c r="F248" s="247" t="str">
        <f t="shared" si="216"/>
        <v>Mar</v>
      </c>
      <c r="G248" s="247">
        <f>+'Ark1'!Q3370</f>
        <v>0</v>
      </c>
      <c r="H248" s="247">
        <f>+'Ark1'!R3370</f>
        <v>0</v>
      </c>
      <c r="I248" s="249" t="str">
        <f>+IF(H248=0,"",'Ark1'!AG3370)</f>
        <v/>
      </c>
      <c r="J248" s="249" t="str">
        <f>+IF(H248=0,"",'Ark1'!AH3370)</f>
        <v/>
      </c>
      <c r="K248" s="248" t="str">
        <f>+IF(H248=0,"",'Ark1'!U3370)</f>
        <v/>
      </c>
      <c r="L248" s="248"/>
      <c r="M248" s="249" t="str">
        <f>+IF(H248=0,"",'Ark1'!T3370)</f>
        <v/>
      </c>
      <c r="N248" s="248" t="str">
        <f>+IF(H248=0,"",'Ark1'!V3370)</f>
        <v/>
      </c>
      <c r="O248" s="250" t="str">
        <f>+IF(H248=0,"",'Ark1'!W3370)</f>
        <v/>
      </c>
      <c r="P248" s="250" t="str">
        <f>+IF(H248=0,"",'Ark1'!X3370)</f>
        <v/>
      </c>
      <c r="Q248" s="250" t="str">
        <f>+IF(H248=0,"",'Ark1'!Y3370)</f>
        <v/>
      </c>
      <c r="R248" s="250" t="str">
        <f>+IF(H248=0,"",'Ark1'!Z3370)</f>
        <v/>
      </c>
      <c r="S248" s="250" t="str">
        <f>+IF(H248=0,"",'Ark1'!AA3370)</f>
        <v/>
      </c>
      <c r="T248" s="249" t="str">
        <f>+IF(H248=0,"",'Ark1'!AC3370)</f>
        <v/>
      </c>
      <c r="U248" s="250" t="str">
        <f>+IF(H248=0,"",'Ark1'!AE3370)</f>
        <v/>
      </c>
      <c r="V248" s="250" t="str">
        <f t="shared" si="217"/>
        <v/>
      </c>
      <c r="W248" s="248" t="str">
        <f t="shared" si="218"/>
        <v/>
      </c>
      <c r="X248" s="314"/>
      <c r="AA248" s="30"/>
      <c r="AB248" s="28"/>
      <c r="AE248" s="28"/>
      <c r="AF248" s="28"/>
      <c r="AG248" s="28"/>
      <c r="AI248" s="28"/>
      <c r="AJ248" s="252"/>
      <c r="AK248" s="28"/>
      <c r="AL248" s="28"/>
    </row>
    <row r="249" spans="1:64">
      <c r="A249" s="314"/>
      <c r="B249" s="314">
        <f>+'Ark1'!C3371</f>
        <v>2023</v>
      </c>
      <c r="C249" s="247">
        <f>+'Ark1'!L3371</f>
        <v>1</v>
      </c>
      <c r="D249" s="247" t="str">
        <f t="shared" si="215"/>
        <v>P-</v>
      </c>
      <c r="E249" s="247">
        <f>+'Ark1'!D3371</f>
        <v>4</v>
      </c>
      <c r="F249" s="247" t="str">
        <f t="shared" si="216"/>
        <v>Apr</v>
      </c>
      <c r="G249" s="247">
        <f>+'Ark1'!Q3371</f>
        <v>0</v>
      </c>
      <c r="H249" s="247">
        <f>+'Ark1'!R3371</f>
        <v>0</v>
      </c>
      <c r="I249" s="249" t="str">
        <f>+IF(H249=0,"",'Ark1'!AG3371)</f>
        <v/>
      </c>
      <c r="J249" s="249" t="str">
        <f>+IF(H249=0,"",'Ark1'!AH3371)</f>
        <v/>
      </c>
      <c r="K249" s="248" t="str">
        <f>+IF(H249=0,"",'Ark1'!U3371)</f>
        <v/>
      </c>
      <c r="L249" s="248"/>
      <c r="M249" s="249" t="str">
        <f>+IF(H249=0,"",'Ark1'!T3371)</f>
        <v/>
      </c>
      <c r="N249" s="248" t="str">
        <f>+IF(H249=0,"",'Ark1'!V3371)</f>
        <v/>
      </c>
      <c r="O249" s="250" t="str">
        <f>+IF(H249=0,"",'Ark1'!W3371)</f>
        <v/>
      </c>
      <c r="P249" s="250" t="str">
        <f>+IF(H249=0,"",'Ark1'!X3371)</f>
        <v/>
      </c>
      <c r="Q249" s="250" t="str">
        <f>+IF(H249=0,"",'Ark1'!Y3371)</f>
        <v/>
      </c>
      <c r="R249" s="250" t="str">
        <f>+IF(H249=0,"",'Ark1'!Z3371)</f>
        <v/>
      </c>
      <c r="S249" s="250" t="str">
        <f>+IF(H249=0,"",'Ark1'!AA3371)</f>
        <v/>
      </c>
      <c r="T249" s="249" t="str">
        <f>+IF(H249=0,"",'Ark1'!AC3371)</f>
        <v/>
      </c>
      <c r="U249" s="250" t="str">
        <f>+IF(H249=0,"",'Ark1'!AE3371)</f>
        <v/>
      </c>
      <c r="V249" s="250" t="str">
        <f t="shared" si="217"/>
        <v/>
      </c>
      <c r="W249" s="248" t="str">
        <f t="shared" si="218"/>
        <v/>
      </c>
      <c r="X249" s="314"/>
      <c r="AA249" s="30"/>
      <c r="AB249" s="28"/>
      <c r="AE249" s="28"/>
      <c r="AF249" s="28"/>
      <c r="AG249" s="28"/>
      <c r="AI249" s="28"/>
      <c r="AJ249" s="252"/>
      <c r="AK249" s="28"/>
      <c r="AL249" s="28"/>
    </row>
    <row r="250" spans="1:64">
      <c r="A250" s="314"/>
      <c r="B250" s="314">
        <f>+'Ark1'!C3372</f>
        <v>2023</v>
      </c>
      <c r="C250" s="247">
        <f>+'Ark1'!L3372</f>
        <v>1</v>
      </c>
      <c r="D250" s="247" t="str">
        <f t="shared" si="215"/>
        <v>P-</v>
      </c>
      <c r="E250" s="247">
        <f>+'Ark1'!D3372</f>
        <v>5</v>
      </c>
      <c r="F250" s="247" t="str">
        <f t="shared" si="216"/>
        <v>Mai</v>
      </c>
      <c r="G250" s="247">
        <f>+'Ark1'!Q3372</f>
        <v>0</v>
      </c>
      <c r="H250" s="247">
        <f>+'Ark1'!R3372</f>
        <v>0</v>
      </c>
      <c r="I250" s="249" t="str">
        <f>+IF(H250=0,"",'Ark1'!AG3372)</f>
        <v/>
      </c>
      <c r="J250" s="249" t="str">
        <f>+IF(H250=0,"",'Ark1'!AH3372)</f>
        <v/>
      </c>
      <c r="K250" s="248" t="str">
        <f>+IF(H250=0,"",'Ark1'!U3372)</f>
        <v/>
      </c>
      <c r="L250" s="248"/>
      <c r="M250" s="249" t="str">
        <f>+IF(H250=0,"",'Ark1'!T3372)</f>
        <v/>
      </c>
      <c r="N250" s="248" t="str">
        <f>+IF(H250=0,"",'Ark1'!V3372)</f>
        <v/>
      </c>
      <c r="O250" s="250" t="str">
        <f>+IF(H250=0,"",'Ark1'!W3372)</f>
        <v/>
      </c>
      <c r="P250" s="250" t="str">
        <f>+IF(H250=0,"",'Ark1'!X3372)</f>
        <v/>
      </c>
      <c r="Q250" s="250" t="str">
        <f>+IF(H250=0,"",'Ark1'!Y3372)</f>
        <v/>
      </c>
      <c r="R250" s="250" t="str">
        <f>+IF(H250=0,"",'Ark1'!Z3372)</f>
        <v/>
      </c>
      <c r="S250" s="250" t="str">
        <f>+IF(H250=0,"",'Ark1'!AA3372)</f>
        <v/>
      </c>
      <c r="T250" s="249" t="str">
        <f>+IF(H250=0,"",'Ark1'!AC3372)</f>
        <v/>
      </c>
      <c r="U250" s="250" t="str">
        <f>+IF(H250=0,"",'Ark1'!AE3372)</f>
        <v/>
      </c>
      <c r="V250" s="250" t="str">
        <f t="shared" si="217"/>
        <v/>
      </c>
      <c r="W250" s="248" t="str">
        <f t="shared" si="218"/>
        <v/>
      </c>
      <c r="X250" s="314"/>
      <c r="AA250" s="30"/>
      <c r="AB250" s="28"/>
      <c r="AE250" s="28"/>
      <c r="AF250" s="28"/>
      <c r="AG250" s="28"/>
      <c r="AI250" s="28"/>
      <c r="AJ250" s="252"/>
      <c r="AK250" s="28"/>
      <c r="AL250" s="28"/>
    </row>
    <row r="251" spans="1:64">
      <c r="A251" s="314"/>
      <c r="B251" s="314">
        <f>+'Ark1'!C3373</f>
        <v>2023</v>
      </c>
      <c r="C251" s="247">
        <f>+'Ark1'!L3373</f>
        <v>1</v>
      </c>
      <c r="D251" s="247" t="str">
        <f t="shared" si="215"/>
        <v>P-</v>
      </c>
      <c r="E251" s="247">
        <f>+'Ark1'!D3373</f>
        <v>6</v>
      </c>
      <c r="F251" s="247" t="str">
        <f t="shared" si="216"/>
        <v>Jun</v>
      </c>
      <c r="G251" s="247">
        <f>+'Ark1'!Q3373</f>
        <v>0</v>
      </c>
      <c r="H251" s="247">
        <f>+'Ark1'!R3373</f>
        <v>0</v>
      </c>
      <c r="I251" s="249" t="str">
        <f>+IF(H251=0,"",'Ark1'!AG3373)</f>
        <v/>
      </c>
      <c r="J251" s="249" t="str">
        <f>+IF(H251=0,"",'Ark1'!AH3373)</f>
        <v/>
      </c>
      <c r="K251" s="248" t="str">
        <f>+IF(H251=0,"",'Ark1'!U3373)</f>
        <v/>
      </c>
      <c r="L251" s="248"/>
      <c r="M251" s="249" t="str">
        <f>+IF(H251=0,"",'Ark1'!T3373)</f>
        <v/>
      </c>
      <c r="N251" s="248" t="str">
        <f>+IF(H251=0,"",'Ark1'!V3373)</f>
        <v/>
      </c>
      <c r="O251" s="250" t="str">
        <f>+IF(H251=0,"",'Ark1'!W3373)</f>
        <v/>
      </c>
      <c r="P251" s="250" t="str">
        <f>+IF(H251=0,"",'Ark1'!X3373)</f>
        <v/>
      </c>
      <c r="Q251" s="250" t="str">
        <f>+IF(H251=0,"",'Ark1'!Y3373)</f>
        <v/>
      </c>
      <c r="R251" s="250" t="str">
        <f>+IF(H251=0,"",'Ark1'!Z3373)</f>
        <v/>
      </c>
      <c r="S251" s="250" t="str">
        <f>+IF(H251=0,"",'Ark1'!AA3373)</f>
        <v/>
      </c>
      <c r="T251" s="249" t="str">
        <f>+IF(H251=0,"",'Ark1'!AC3373)</f>
        <v/>
      </c>
      <c r="U251" s="250" t="str">
        <f>+IF(H251=0,"",'Ark1'!AE3373)</f>
        <v/>
      </c>
      <c r="V251" s="250" t="str">
        <f t="shared" si="217"/>
        <v/>
      </c>
      <c r="W251" s="248" t="str">
        <f t="shared" si="218"/>
        <v/>
      </c>
      <c r="X251" s="314"/>
      <c r="AA251" s="30"/>
      <c r="AB251" s="28"/>
      <c r="AE251" s="28"/>
      <c r="AF251" s="28"/>
      <c r="AG251" s="28"/>
      <c r="AI251" s="28"/>
      <c r="AJ251" s="252"/>
      <c r="AK251" s="28"/>
      <c r="AL251" s="28"/>
    </row>
    <row r="252" spans="1:64">
      <c r="A252" s="314"/>
      <c r="B252" s="314">
        <f>+'Ark1'!C3374</f>
        <v>2023</v>
      </c>
      <c r="C252" s="247">
        <f>+'Ark1'!L3374</f>
        <v>1</v>
      </c>
      <c r="D252" s="247" t="str">
        <f t="shared" si="215"/>
        <v>P-</v>
      </c>
      <c r="E252" s="247">
        <f>+'Ark1'!D3374</f>
        <v>7</v>
      </c>
      <c r="F252" s="247" t="str">
        <f t="shared" si="216"/>
        <v>Jul</v>
      </c>
      <c r="G252" s="247">
        <f>+'Ark1'!Q3374</f>
        <v>0</v>
      </c>
      <c r="H252" s="247">
        <f>+'Ark1'!R3374</f>
        <v>0</v>
      </c>
      <c r="I252" s="249" t="str">
        <f>+IF(H252=0,"",'Ark1'!AG3374)</f>
        <v/>
      </c>
      <c r="J252" s="249" t="str">
        <f>+IF(H252=0,"",'Ark1'!AH3374)</f>
        <v/>
      </c>
      <c r="K252" s="248" t="str">
        <f>+IF(H252=0,"",'Ark1'!U3374)</f>
        <v/>
      </c>
      <c r="L252" s="248"/>
      <c r="M252" s="249" t="str">
        <f>+IF(H252=0,"",'Ark1'!T3374)</f>
        <v/>
      </c>
      <c r="N252" s="248" t="str">
        <f>+IF(H252=0,"",'Ark1'!V3374)</f>
        <v/>
      </c>
      <c r="O252" s="250" t="str">
        <f>+IF(H252=0,"",'Ark1'!W3374)</f>
        <v/>
      </c>
      <c r="P252" s="250" t="str">
        <f>+IF(H252=0,"",'Ark1'!X3374)</f>
        <v/>
      </c>
      <c r="Q252" s="250" t="str">
        <f>+IF(H252=0,"",'Ark1'!Y3374)</f>
        <v/>
      </c>
      <c r="R252" s="250" t="str">
        <f>+IF(H252=0,"",'Ark1'!Z3374)</f>
        <v/>
      </c>
      <c r="S252" s="250" t="str">
        <f>+IF(H252=0,"",'Ark1'!AA3374)</f>
        <v/>
      </c>
      <c r="T252" s="249" t="str">
        <f>+IF(H252=0,"",'Ark1'!AC3374)</f>
        <v/>
      </c>
      <c r="U252" s="250" t="str">
        <f>+IF(H252=0,"",'Ark1'!AE3374)</f>
        <v/>
      </c>
      <c r="V252" s="250" t="str">
        <f t="shared" si="217"/>
        <v/>
      </c>
      <c r="W252" s="248" t="str">
        <f t="shared" si="218"/>
        <v/>
      </c>
      <c r="X252" s="314"/>
      <c r="AA252" s="30"/>
      <c r="AB252" s="28"/>
      <c r="AE252" s="28"/>
      <c r="AF252" s="28"/>
      <c r="AG252" s="28"/>
      <c r="AI252" s="28"/>
      <c r="AJ252" s="252"/>
      <c r="AK252" s="28"/>
      <c r="AL252" s="28"/>
    </row>
    <row r="253" spans="1:64">
      <c r="A253" s="314"/>
      <c r="B253" s="314">
        <f>+'Ark1'!C3375</f>
        <v>2023</v>
      </c>
      <c r="C253" s="247">
        <f>+'Ark1'!L3375</f>
        <v>1</v>
      </c>
      <c r="D253" s="247" t="str">
        <f t="shared" si="215"/>
        <v>P-</v>
      </c>
      <c r="E253" s="247">
        <f>+'Ark1'!D3375</f>
        <v>8</v>
      </c>
      <c r="F253" s="247" t="str">
        <f t="shared" si="216"/>
        <v>Aug</v>
      </c>
      <c r="G253" s="247">
        <f>+'Ark1'!Q3375</f>
        <v>0</v>
      </c>
      <c r="H253" s="247">
        <f>+'Ark1'!R3375</f>
        <v>0</v>
      </c>
      <c r="I253" s="249" t="str">
        <f>+IF(H253=0,"",'Ark1'!AG3375)</f>
        <v/>
      </c>
      <c r="J253" s="249" t="str">
        <f>+IF(H253=0,"",'Ark1'!AH3375)</f>
        <v/>
      </c>
      <c r="K253" s="248" t="str">
        <f>+IF(H253=0,"",'Ark1'!U3375)</f>
        <v/>
      </c>
      <c r="L253" s="248"/>
      <c r="M253" s="249" t="str">
        <f>+IF(H253=0,"",'Ark1'!T3375)</f>
        <v/>
      </c>
      <c r="N253" s="248" t="str">
        <f>+IF(H253=0,"",'Ark1'!V3375)</f>
        <v/>
      </c>
      <c r="O253" s="250" t="str">
        <f>+IF(H253=0,"",'Ark1'!W3375)</f>
        <v/>
      </c>
      <c r="P253" s="250" t="str">
        <f>+IF(H253=0,"",'Ark1'!X3375)</f>
        <v/>
      </c>
      <c r="Q253" s="250" t="str">
        <f>+IF(H253=0,"",'Ark1'!Y3375)</f>
        <v/>
      </c>
      <c r="R253" s="250" t="str">
        <f>+IF(H253=0,"",'Ark1'!Z3375)</f>
        <v/>
      </c>
      <c r="S253" s="250" t="str">
        <f>+IF(H253=0,"",'Ark1'!AA3375)</f>
        <v/>
      </c>
      <c r="T253" s="249" t="str">
        <f>+IF(H253=0,"",'Ark1'!AC3375)</f>
        <v/>
      </c>
      <c r="U253" s="250" t="str">
        <f>+IF(H253=0,"",'Ark1'!AE3375)</f>
        <v/>
      </c>
      <c r="V253" s="250" t="str">
        <f t="shared" si="217"/>
        <v/>
      </c>
      <c r="W253" s="248" t="str">
        <f t="shared" si="218"/>
        <v/>
      </c>
      <c r="X253" s="314"/>
      <c r="AA253" s="30"/>
      <c r="AB253" s="28"/>
      <c r="AE253" s="28"/>
      <c r="AF253" s="28"/>
      <c r="AG253" s="28"/>
      <c r="AI253" s="28"/>
      <c r="AJ253" s="252"/>
      <c r="AK253" s="28"/>
      <c r="AL253" s="28"/>
    </row>
    <row r="254" spans="1:64">
      <c r="A254" s="314"/>
      <c r="B254" s="314">
        <f>+'Ark1'!C3376</f>
        <v>2023</v>
      </c>
      <c r="C254" s="247">
        <f>+'Ark1'!L3376</f>
        <v>1</v>
      </c>
      <c r="D254" s="247" t="str">
        <f t="shared" si="215"/>
        <v>P-</v>
      </c>
      <c r="E254" s="247">
        <f>+'Ark1'!D3376</f>
        <v>9</v>
      </c>
      <c r="F254" s="247" t="str">
        <f t="shared" si="216"/>
        <v>Sep</v>
      </c>
      <c r="G254" s="247">
        <f>+'Ark1'!Q3376</f>
        <v>0</v>
      </c>
      <c r="H254" s="247">
        <f>+'Ark1'!R3376</f>
        <v>0</v>
      </c>
      <c r="I254" s="249" t="str">
        <f>+IF(H254=0,"",'Ark1'!AG3376)</f>
        <v/>
      </c>
      <c r="J254" s="249" t="str">
        <f>+IF(H254=0,"",'Ark1'!AH3376)</f>
        <v/>
      </c>
      <c r="K254" s="248" t="str">
        <f>+IF(H254=0,"",'Ark1'!U3376)</f>
        <v/>
      </c>
      <c r="L254" s="248"/>
      <c r="M254" s="249" t="str">
        <f>+IF(H254=0,"",'Ark1'!T3376)</f>
        <v/>
      </c>
      <c r="N254" s="248" t="str">
        <f>+IF(H254=0,"",'Ark1'!V3376)</f>
        <v/>
      </c>
      <c r="O254" s="250" t="str">
        <f>+IF(H254=0,"",'Ark1'!W3376)</f>
        <v/>
      </c>
      <c r="P254" s="250" t="str">
        <f>+IF(H254=0,"",'Ark1'!X3376)</f>
        <v/>
      </c>
      <c r="Q254" s="250" t="str">
        <f>+IF(H254=0,"",'Ark1'!Y3376)</f>
        <v/>
      </c>
      <c r="R254" s="250" t="str">
        <f>+IF(H254=0,"",'Ark1'!Z3376)</f>
        <v/>
      </c>
      <c r="S254" s="250" t="str">
        <f>+IF(H254=0,"",'Ark1'!AA3376)</f>
        <v/>
      </c>
      <c r="T254" s="249" t="str">
        <f>+IF(H254=0,"",'Ark1'!AC3376)</f>
        <v/>
      </c>
      <c r="U254" s="250" t="str">
        <f>+IF(H254=0,"",'Ark1'!AE3376)</f>
        <v/>
      </c>
      <c r="V254" s="250" t="str">
        <f t="shared" si="217"/>
        <v/>
      </c>
      <c r="W254" s="248" t="str">
        <f t="shared" si="218"/>
        <v/>
      </c>
      <c r="X254" s="314"/>
      <c r="AA254" s="30"/>
      <c r="AB254" s="28"/>
      <c r="AE254" s="28"/>
      <c r="AF254" s="28"/>
      <c r="AG254" s="28"/>
      <c r="AI254" s="28"/>
      <c r="AJ254" s="252"/>
      <c r="AK254" s="28"/>
      <c r="AL254" s="28"/>
    </row>
    <row r="255" spans="1:64">
      <c r="A255" s="314"/>
      <c r="B255" s="314">
        <f>+'Ark1'!C3377</f>
        <v>2023</v>
      </c>
      <c r="C255" s="247">
        <f>+'Ark1'!L3377</f>
        <v>1</v>
      </c>
      <c r="D255" s="247" t="str">
        <f t="shared" si="215"/>
        <v>P-</v>
      </c>
      <c r="E255" s="247">
        <f>+'Ark1'!D3377</f>
        <v>10</v>
      </c>
      <c r="F255" s="247" t="str">
        <f t="shared" si="216"/>
        <v>Okt</v>
      </c>
      <c r="G255" s="247">
        <f>+'Ark1'!Q3377</f>
        <v>0</v>
      </c>
      <c r="H255" s="247">
        <f>+'Ark1'!R3377</f>
        <v>0</v>
      </c>
      <c r="I255" s="249" t="str">
        <f>+IF(H255=0,"",'Ark1'!AG3377)</f>
        <v/>
      </c>
      <c r="J255" s="249" t="str">
        <f>+IF(H255=0,"",'Ark1'!AH3377)</f>
        <v/>
      </c>
      <c r="K255" s="248" t="str">
        <f>+IF(H255=0,"",'Ark1'!U3377)</f>
        <v/>
      </c>
      <c r="L255" s="248"/>
      <c r="M255" s="249" t="str">
        <f>+IF(H255=0,"",'Ark1'!T3377)</f>
        <v/>
      </c>
      <c r="N255" s="248" t="str">
        <f>+IF(H255=0,"",'Ark1'!V3377)</f>
        <v/>
      </c>
      <c r="O255" s="250" t="str">
        <f>+IF(H255=0,"",'Ark1'!W3377)</f>
        <v/>
      </c>
      <c r="P255" s="250" t="str">
        <f>+IF(H255=0,"",'Ark1'!X3377)</f>
        <v/>
      </c>
      <c r="Q255" s="250" t="str">
        <f>+IF(H255=0,"",'Ark1'!Y3377)</f>
        <v/>
      </c>
      <c r="R255" s="250" t="str">
        <f>+IF(H255=0,"",'Ark1'!Z3377)</f>
        <v/>
      </c>
      <c r="S255" s="250" t="str">
        <f>+IF(H255=0,"",'Ark1'!AA3377)</f>
        <v/>
      </c>
      <c r="T255" s="249" t="str">
        <f>+IF(H255=0,"",'Ark1'!AC3377)</f>
        <v/>
      </c>
      <c r="U255" s="250" t="str">
        <f>+IF(H255=0,"",'Ark1'!AE3377)</f>
        <v/>
      </c>
      <c r="V255" s="250" t="str">
        <f t="shared" si="217"/>
        <v/>
      </c>
      <c r="W255" s="248" t="str">
        <f t="shared" si="218"/>
        <v/>
      </c>
      <c r="X255" s="314"/>
      <c r="AA255" s="30"/>
      <c r="AB255" s="28"/>
      <c r="AE255" s="28"/>
      <c r="AF255" s="28"/>
      <c r="AG255" s="28"/>
      <c r="AI255" s="28"/>
      <c r="AJ255" s="252"/>
      <c r="AK255" s="28"/>
      <c r="AL255" s="28"/>
    </row>
    <row r="256" spans="1:64">
      <c r="A256" s="314"/>
      <c r="B256" s="314">
        <f>+'Ark1'!C3378</f>
        <v>2023</v>
      </c>
      <c r="C256" s="247">
        <f>+'Ark1'!L3378</f>
        <v>1</v>
      </c>
      <c r="D256" s="247" t="str">
        <f t="shared" si="215"/>
        <v>P-</v>
      </c>
      <c r="E256" s="247">
        <f>+'Ark1'!D3378</f>
        <v>11</v>
      </c>
      <c r="F256" s="247" t="str">
        <f t="shared" si="216"/>
        <v>Nov</v>
      </c>
      <c r="G256" s="247">
        <f>+'Ark1'!Q3378</f>
        <v>0</v>
      </c>
      <c r="H256" s="247">
        <f>+'Ark1'!R3378</f>
        <v>0</v>
      </c>
      <c r="I256" s="249" t="str">
        <f>+IF(H256=0,"",'Ark1'!AG3378)</f>
        <v/>
      </c>
      <c r="J256" s="249" t="str">
        <f>+IF(H256=0,"",'Ark1'!AH3378)</f>
        <v/>
      </c>
      <c r="K256" s="248" t="str">
        <f>+IF(H256=0,"",'Ark1'!U3378)</f>
        <v/>
      </c>
      <c r="L256" s="248"/>
      <c r="M256" s="249" t="str">
        <f>+IF(H256=0,"",'Ark1'!T3378)</f>
        <v/>
      </c>
      <c r="N256" s="248" t="str">
        <f>+IF(H256=0,"",'Ark1'!V3378)</f>
        <v/>
      </c>
      <c r="O256" s="250" t="str">
        <f>+IF(H256=0,"",'Ark1'!W3378)</f>
        <v/>
      </c>
      <c r="P256" s="250" t="str">
        <f>+IF(H256=0,"",'Ark1'!X3378)</f>
        <v/>
      </c>
      <c r="Q256" s="250" t="str">
        <f>+IF(H256=0,"",'Ark1'!Y3378)</f>
        <v/>
      </c>
      <c r="R256" s="250" t="str">
        <f>+IF(H256=0,"",'Ark1'!Z3378)</f>
        <v/>
      </c>
      <c r="S256" s="250" t="str">
        <f>+IF(H256=0,"",'Ark1'!AA3378)</f>
        <v/>
      </c>
      <c r="T256" s="249" t="str">
        <f>+IF(H256=0,"",'Ark1'!AC3378)</f>
        <v/>
      </c>
      <c r="U256" s="250" t="str">
        <f>+IF(H256=0,"",'Ark1'!AE3378)</f>
        <v/>
      </c>
      <c r="V256" s="250" t="str">
        <f t="shared" si="217"/>
        <v/>
      </c>
      <c r="W256" s="248" t="str">
        <f t="shared" si="218"/>
        <v/>
      </c>
      <c r="X256" s="314"/>
      <c r="AA256" s="30"/>
      <c r="AB256" s="28"/>
      <c r="AE256" s="28"/>
      <c r="AF256" s="28"/>
      <c r="AG256" s="28"/>
      <c r="AI256" s="28"/>
      <c r="AJ256" s="252"/>
      <c r="AK256" s="28"/>
      <c r="AL256" s="28"/>
    </row>
    <row r="257" spans="1:64">
      <c r="A257" s="314"/>
      <c r="B257" s="314">
        <f>+'Ark1'!C3379</f>
        <v>2023</v>
      </c>
      <c r="C257" s="247">
        <f>+'Ark1'!L3379</f>
        <v>1</v>
      </c>
      <c r="D257" s="247" t="str">
        <f t="shared" si="215"/>
        <v>P-</v>
      </c>
      <c r="E257" s="247">
        <f>+'Ark1'!D3379</f>
        <v>12</v>
      </c>
      <c r="F257" s="247" t="str">
        <f t="shared" si="216"/>
        <v>Des</v>
      </c>
      <c r="G257" s="247">
        <f>+'Ark1'!Q3379</f>
        <v>0</v>
      </c>
      <c r="H257" s="247">
        <f>+'Ark1'!R3379</f>
        <v>0</v>
      </c>
      <c r="I257" s="249" t="str">
        <f>+IF(H257=0,"",'Ark1'!AG3379)</f>
        <v/>
      </c>
      <c r="J257" s="249" t="str">
        <f>+IF(H257=0,"",'Ark1'!AH3379)</f>
        <v/>
      </c>
      <c r="K257" s="248" t="str">
        <f>+IF(H257=0,"",'Ark1'!U3379)</f>
        <v/>
      </c>
      <c r="L257" s="248"/>
      <c r="M257" s="249" t="str">
        <f>+IF(H257=0,"",'Ark1'!T3379)</f>
        <v/>
      </c>
      <c r="N257" s="248" t="str">
        <f>+IF(H257=0,"",'Ark1'!V3379)</f>
        <v/>
      </c>
      <c r="O257" s="250" t="str">
        <f>+IF(H257=0,"",'Ark1'!W3379)</f>
        <v/>
      </c>
      <c r="P257" s="250" t="str">
        <f>+IF(H257=0,"",'Ark1'!X3379)</f>
        <v/>
      </c>
      <c r="Q257" s="250" t="str">
        <f>+IF(H257=0,"",'Ark1'!Y3379)</f>
        <v/>
      </c>
      <c r="R257" s="250" t="str">
        <f>+IF(H257=0,"",'Ark1'!Z3379)</f>
        <v/>
      </c>
      <c r="S257" s="250" t="str">
        <f>+IF(H257=0,"",'Ark1'!AA3379)</f>
        <v/>
      </c>
      <c r="T257" s="249" t="str">
        <f>+IF(H257=0,"",'Ark1'!AC3379)</f>
        <v/>
      </c>
      <c r="U257" s="250" t="str">
        <f>+IF(H257=0,"",'Ark1'!AE3379)</f>
        <v/>
      </c>
      <c r="V257" s="250" t="str">
        <f t="shared" si="217"/>
        <v/>
      </c>
      <c r="W257" s="248" t="str">
        <f t="shared" si="218"/>
        <v/>
      </c>
      <c r="X257" s="314"/>
      <c r="AA257" s="30"/>
      <c r="AB257" s="28"/>
      <c r="AE257" s="28"/>
      <c r="AF257" s="28"/>
      <c r="AG257" s="28"/>
      <c r="AI257" s="28"/>
      <c r="AJ257" s="252"/>
      <c r="AK257" s="28"/>
      <c r="AL257" s="28"/>
    </row>
    <row r="258" spans="1:64" ht="15" customHeight="1">
      <c r="A258" s="314"/>
      <c r="B258" s="314"/>
      <c r="C258" s="314"/>
      <c r="D258" s="314"/>
      <c r="E258" s="314"/>
      <c r="F258" s="314"/>
      <c r="G258" s="314"/>
      <c r="H258" s="314"/>
      <c r="I258" s="314"/>
      <c r="J258" s="314"/>
      <c r="K258" s="314"/>
      <c r="L258" s="314"/>
      <c r="M258" s="314"/>
      <c r="N258" s="314"/>
      <c r="O258" s="314"/>
      <c r="P258" s="314"/>
      <c r="Q258" s="314"/>
      <c r="R258" s="314"/>
      <c r="S258" s="314"/>
      <c r="T258" s="314"/>
      <c r="U258" s="314"/>
      <c r="V258" s="314"/>
      <c r="W258" s="314"/>
      <c r="X258" s="314"/>
      <c r="Y258" s="230"/>
      <c r="AA258" s="30"/>
      <c r="AB258" s="28"/>
      <c r="AC258" s="231"/>
      <c r="AD258" s="29"/>
      <c r="AH258" s="29"/>
      <c r="AZ258" s="243"/>
    </row>
    <row r="259" spans="1:64" ht="15" customHeight="1">
      <c r="A259" s="314"/>
      <c r="B259" s="314"/>
      <c r="C259" s="362" t="s">
        <v>0</v>
      </c>
      <c r="D259" s="314"/>
      <c r="E259" s="363" t="str">
        <f>+D261</f>
        <v>P</v>
      </c>
      <c r="F259" s="362" t="s">
        <v>597</v>
      </c>
      <c r="G259" s="314"/>
      <c r="H259" s="251">
        <f>SUM(H261:H272)</f>
        <v>0</v>
      </c>
      <c r="I259" s="315"/>
      <c r="J259" s="315"/>
      <c r="K259" s="279">
        <f>+Klasse!L267</f>
        <v>14.658847736625525</v>
      </c>
      <c r="L259" s="279"/>
      <c r="M259" s="314"/>
      <c r="N259" s="314"/>
      <c r="O259" s="316"/>
      <c r="P259" s="316"/>
      <c r="Q259" s="316"/>
      <c r="R259" s="316"/>
      <c r="S259" s="316"/>
      <c r="T259" s="314"/>
      <c r="U259" s="316"/>
      <c r="V259" s="279">
        <f>+K259/C261</f>
        <v>7.3294238683127624</v>
      </c>
      <c r="W259" s="315"/>
      <c r="X259" s="314"/>
      <c r="Y259" s="230"/>
      <c r="AA259" s="30"/>
      <c r="AB259" s="28"/>
      <c r="AC259" s="231"/>
      <c r="AD259" s="29"/>
      <c r="AH259" s="29"/>
      <c r="AZ259" s="243"/>
    </row>
    <row r="260" spans="1:64" ht="15" customHeight="1">
      <c r="A260" s="314"/>
      <c r="B260" s="314"/>
      <c r="C260" s="314"/>
      <c r="D260" s="314"/>
      <c r="E260" s="314"/>
      <c r="F260" s="314"/>
      <c r="G260" s="314"/>
      <c r="H260" s="314"/>
      <c r="I260" s="315"/>
      <c r="J260" s="315"/>
      <c r="K260" s="314"/>
      <c r="L260" s="314"/>
      <c r="M260" s="314"/>
      <c r="N260" s="314"/>
      <c r="O260" s="316"/>
      <c r="P260" s="316"/>
      <c r="Q260" s="316"/>
      <c r="R260" s="316"/>
      <c r="S260" s="316"/>
      <c r="T260" s="314"/>
      <c r="U260" s="316"/>
      <c r="V260" s="316"/>
      <c r="W260" s="316"/>
      <c r="X260" s="316"/>
      <c r="Y260" s="230"/>
      <c r="AA260" s="30"/>
      <c r="AB260" s="28"/>
      <c r="AC260" s="231"/>
      <c r="AD260" s="29"/>
      <c r="AH260" s="29"/>
      <c r="AZ260" s="243" t="e">
        <f>1+#REF!</f>
        <v>#REF!</v>
      </c>
      <c r="BA260" s="29">
        <v>20.659867330016564</v>
      </c>
      <c r="BB260" s="29">
        <f t="shared" ref="BB260" si="219">+BA260</f>
        <v>20.659867330016564</v>
      </c>
      <c r="BC260" s="29">
        <f t="shared" ref="BC260" si="220">+BB260</f>
        <v>20.659867330016564</v>
      </c>
      <c r="BD260" s="29">
        <f t="shared" ref="BD260" si="221">+BC260</f>
        <v>20.659867330016564</v>
      </c>
      <c r="BE260" s="29">
        <f t="shared" ref="BE260" si="222">+BD260</f>
        <v>20.659867330016564</v>
      </c>
      <c r="BF260" s="29">
        <f t="shared" ref="BF260" si="223">+BE260</f>
        <v>20.659867330016564</v>
      </c>
      <c r="BG260" s="29">
        <f t="shared" ref="BG260" si="224">+BF260</f>
        <v>20.659867330016564</v>
      </c>
      <c r="BH260" s="29">
        <f t="shared" ref="BH260" si="225">+BG260</f>
        <v>20.659867330016564</v>
      </c>
      <c r="BI260" s="29">
        <f t="shared" ref="BI260" si="226">+BH260</f>
        <v>20.659867330016564</v>
      </c>
      <c r="BJ260" s="29">
        <f t="shared" ref="BJ260" si="227">+BI260</f>
        <v>20.659867330016564</v>
      </c>
      <c r="BK260" s="29">
        <f t="shared" ref="BK260" si="228">+BJ260</f>
        <v>20.659867330016564</v>
      </c>
      <c r="BL260" s="29">
        <f t="shared" ref="BL260" si="229">+BK260</f>
        <v>20.659867330016564</v>
      </c>
    </row>
    <row r="261" spans="1:64">
      <c r="A261" s="314"/>
      <c r="B261" s="314">
        <f>+'Ark1'!C3380</f>
        <v>2023</v>
      </c>
      <c r="C261" s="247">
        <f>+'Ark1'!L3380</f>
        <v>2</v>
      </c>
      <c r="D261" s="247" t="str">
        <f t="shared" ref="D261:D272" si="230">+D28</f>
        <v>P</v>
      </c>
      <c r="E261" s="247">
        <f>+'Ark1'!D3380</f>
        <v>1</v>
      </c>
      <c r="F261" s="247" t="str">
        <f t="shared" ref="F261:F272" si="231">+F246</f>
        <v>Jan</v>
      </c>
      <c r="G261" s="247">
        <f>+'Ark1'!Q3380</f>
        <v>0</v>
      </c>
      <c r="H261" s="247">
        <f>+'Ark1'!R3380</f>
        <v>0</v>
      </c>
      <c r="I261" s="249" t="str">
        <f>+IF(H261=0,"",'Ark1'!AG3380)</f>
        <v/>
      </c>
      <c r="J261" s="249" t="str">
        <f>+IF(H261=0,"",'Ark1'!AH3380)</f>
        <v/>
      </c>
      <c r="K261" s="248" t="str">
        <f>+IF(H261=0,"",'Ark1'!U3380)</f>
        <v/>
      </c>
      <c r="L261" s="248"/>
      <c r="M261" s="249" t="str">
        <f>+IF(H261=0,"",'Ark1'!T3380)</f>
        <v/>
      </c>
      <c r="N261" s="248" t="str">
        <f>+IF(H261=0,"",'Ark1'!V3380)</f>
        <v/>
      </c>
      <c r="O261" s="250" t="str">
        <f>+IF(H261=0,"",'Ark1'!W3380)</f>
        <v/>
      </c>
      <c r="P261" s="250" t="str">
        <f>+IF(H261=0,"",'Ark1'!X3380)</f>
        <v/>
      </c>
      <c r="Q261" s="250" t="str">
        <f>+IF(H261=0,"",'Ark1'!Y3380)</f>
        <v/>
      </c>
      <c r="R261" s="250" t="str">
        <f>+IF(H261=0,"",'Ark1'!Z3380)</f>
        <v/>
      </c>
      <c r="S261" s="250" t="str">
        <f>+IF(H261=0,"",'Ark1'!AA3380)</f>
        <v/>
      </c>
      <c r="T261" s="249" t="str">
        <f>+IF(H261=0,"",'Ark1'!AC3380)</f>
        <v/>
      </c>
      <c r="U261" s="250" t="str">
        <f>+IF(H261=0,"",'Ark1'!AE3380)</f>
        <v/>
      </c>
      <c r="V261" s="250" t="str">
        <f t="shared" ref="V261:V272" si="232">+IF(H261=0,"",+K261/C261)</f>
        <v/>
      </c>
      <c r="W261" s="248" t="str">
        <f t="shared" ref="W261:W272" si="233">+IF(H261=0,"",G261/H261)</f>
        <v/>
      </c>
      <c r="X261" s="314"/>
      <c r="AA261" s="30"/>
      <c r="AB261" s="28"/>
      <c r="AE261" s="28"/>
      <c r="AF261" s="28"/>
      <c r="AG261" s="28"/>
      <c r="AI261" s="28"/>
      <c r="AJ261" s="252"/>
      <c r="AK261" s="28"/>
      <c r="AL261" s="28"/>
    </row>
    <row r="262" spans="1:64">
      <c r="A262" s="314"/>
      <c r="B262" s="314">
        <f>+'Ark1'!C3381</f>
        <v>2023</v>
      </c>
      <c r="C262" s="247">
        <f>+'Ark1'!L3381</f>
        <v>2</v>
      </c>
      <c r="D262" s="247" t="str">
        <f t="shared" si="230"/>
        <v>P</v>
      </c>
      <c r="E262" s="247">
        <f>+'Ark1'!D3381</f>
        <v>2</v>
      </c>
      <c r="F262" s="247" t="str">
        <f t="shared" si="231"/>
        <v>Feb</v>
      </c>
      <c r="G262" s="247">
        <f>+'Ark1'!Q3381</f>
        <v>0</v>
      </c>
      <c r="H262" s="247">
        <f>+'Ark1'!R3381</f>
        <v>0</v>
      </c>
      <c r="I262" s="249" t="str">
        <f>+IF(H262=0,"",'Ark1'!AG3381)</f>
        <v/>
      </c>
      <c r="J262" s="249" t="str">
        <f>+IF(H262=0,"",'Ark1'!AH3381)</f>
        <v/>
      </c>
      <c r="K262" s="248" t="str">
        <f>+IF(H262=0,"",'Ark1'!U3381)</f>
        <v/>
      </c>
      <c r="L262" s="248"/>
      <c r="M262" s="249" t="str">
        <f>+IF(H262=0,"",'Ark1'!T3381)</f>
        <v/>
      </c>
      <c r="N262" s="248" t="str">
        <f>+IF(H262=0,"",'Ark1'!V3381)</f>
        <v/>
      </c>
      <c r="O262" s="250" t="str">
        <f>+IF(H262=0,"",'Ark1'!W3381)</f>
        <v/>
      </c>
      <c r="P262" s="250" t="str">
        <f>+IF(H262=0,"",'Ark1'!X3381)</f>
        <v/>
      </c>
      <c r="Q262" s="250" t="str">
        <f>+IF(H262=0,"",'Ark1'!Y3381)</f>
        <v/>
      </c>
      <c r="R262" s="250" t="str">
        <f>+IF(H262=0,"",'Ark1'!Z3381)</f>
        <v/>
      </c>
      <c r="S262" s="250" t="str">
        <f>+IF(H262=0,"",'Ark1'!AA3381)</f>
        <v/>
      </c>
      <c r="T262" s="249" t="str">
        <f>+IF(H262=0,"",'Ark1'!AC3381)</f>
        <v/>
      </c>
      <c r="U262" s="250" t="str">
        <f>+IF(H262=0,"",'Ark1'!AE3381)</f>
        <v/>
      </c>
      <c r="V262" s="250" t="str">
        <f t="shared" si="232"/>
        <v/>
      </c>
      <c r="W262" s="248" t="str">
        <f t="shared" si="233"/>
        <v/>
      </c>
      <c r="X262" s="314"/>
      <c r="AA262" s="30"/>
      <c r="AB262" s="28"/>
      <c r="AE262" s="28"/>
      <c r="AF262" s="28"/>
      <c r="AG262" s="28"/>
      <c r="AI262" s="28"/>
      <c r="AJ262" s="252"/>
      <c r="AK262" s="28"/>
      <c r="AL262" s="28"/>
    </row>
    <row r="263" spans="1:64">
      <c r="A263" s="314"/>
      <c r="B263" s="314">
        <f>+'Ark1'!C3382</f>
        <v>2023</v>
      </c>
      <c r="C263" s="247">
        <f>+'Ark1'!L3382</f>
        <v>2</v>
      </c>
      <c r="D263" s="247" t="str">
        <f t="shared" si="230"/>
        <v>P</v>
      </c>
      <c r="E263" s="247">
        <f>+'Ark1'!D3382</f>
        <v>3</v>
      </c>
      <c r="F263" s="247" t="str">
        <f t="shared" si="231"/>
        <v>Mar</v>
      </c>
      <c r="G263" s="247">
        <f>+'Ark1'!Q3382</f>
        <v>0</v>
      </c>
      <c r="H263" s="247">
        <f>+'Ark1'!R3382</f>
        <v>0</v>
      </c>
      <c r="I263" s="249" t="str">
        <f>+IF(H263=0,"",'Ark1'!AG3382)</f>
        <v/>
      </c>
      <c r="J263" s="249" t="str">
        <f>+IF(H263=0,"",'Ark1'!AH3382)</f>
        <v/>
      </c>
      <c r="K263" s="248" t="str">
        <f>+IF(H263=0,"",'Ark1'!U3382)</f>
        <v/>
      </c>
      <c r="L263" s="248"/>
      <c r="M263" s="249" t="str">
        <f>+IF(H263=0,"",'Ark1'!T3382)</f>
        <v/>
      </c>
      <c r="N263" s="248" t="str">
        <f>+IF(H263=0,"",'Ark1'!V3382)</f>
        <v/>
      </c>
      <c r="O263" s="250" t="str">
        <f>+IF(H263=0,"",'Ark1'!W3382)</f>
        <v/>
      </c>
      <c r="P263" s="250" t="str">
        <f>+IF(H263=0,"",'Ark1'!X3382)</f>
        <v/>
      </c>
      <c r="Q263" s="250" t="str">
        <f>+IF(H263=0,"",'Ark1'!Y3382)</f>
        <v/>
      </c>
      <c r="R263" s="250" t="str">
        <f>+IF(H263=0,"",'Ark1'!Z3382)</f>
        <v/>
      </c>
      <c r="S263" s="250" t="str">
        <f>+IF(H263=0,"",'Ark1'!AA3382)</f>
        <v/>
      </c>
      <c r="T263" s="249" t="str">
        <f>+IF(H263=0,"",'Ark1'!AC3382)</f>
        <v/>
      </c>
      <c r="U263" s="250" t="str">
        <f>+IF(H263=0,"",'Ark1'!AE3382)</f>
        <v/>
      </c>
      <c r="V263" s="250" t="str">
        <f t="shared" si="232"/>
        <v/>
      </c>
      <c r="W263" s="248" t="str">
        <f t="shared" si="233"/>
        <v/>
      </c>
      <c r="X263" s="314"/>
      <c r="AA263" s="30"/>
      <c r="AB263" s="28"/>
      <c r="AE263" s="28"/>
      <c r="AF263" s="28"/>
      <c r="AG263" s="28"/>
      <c r="AI263" s="28"/>
      <c r="AJ263" s="252"/>
      <c r="AK263" s="28"/>
      <c r="AL263" s="28"/>
    </row>
    <row r="264" spans="1:64">
      <c r="A264" s="314"/>
      <c r="B264" s="314">
        <f>+'Ark1'!C3383</f>
        <v>2023</v>
      </c>
      <c r="C264" s="247">
        <f>+'Ark1'!L3383</f>
        <v>2</v>
      </c>
      <c r="D264" s="247" t="str">
        <f t="shared" si="230"/>
        <v>P</v>
      </c>
      <c r="E264" s="247">
        <f>+'Ark1'!D3383</f>
        <v>4</v>
      </c>
      <c r="F264" s="247" t="str">
        <f t="shared" si="231"/>
        <v>Apr</v>
      </c>
      <c r="G264" s="247">
        <f>+'Ark1'!Q3383</f>
        <v>0</v>
      </c>
      <c r="H264" s="247">
        <f>+'Ark1'!R3383</f>
        <v>0</v>
      </c>
      <c r="I264" s="249" t="str">
        <f>+IF(H264=0,"",'Ark1'!AG3383)</f>
        <v/>
      </c>
      <c r="J264" s="249" t="str">
        <f>+IF(H264=0,"",'Ark1'!AH3383)</f>
        <v/>
      </c>
      <c r="K264" s="248" t="str">
        <f>+IF(H264=0,"",'Ark1'!U3383)</f>
        <v/>
      </c>
      <c r="L264" s="248"/>
      <c r="M264" s="249" t="str">
        <f>+IF(H264=0,"",'Ark1'!T3383)</f>
        <v/>
      </c>
      <c r="N264" s="248" t="str">
        <f>+IF(H264=0,"",'Ark1'!V3383)</f>
        <v/>
      </c>
      <c r="O264" s="250" t="str">
        <f>+IF(H264=0,"",'Ark1'!W3383)</f>
        <v/>
      </c>
      <c r="P264" s="250" t="str">
        <f>+IF(H264=0,"",'Ark1'!X3383)</f>
        <v/>
      </c>
      <c r="Q264" s="250" t="str">
        <f>+IF(H264=0,"",'Ark1'!Y3383)</f>
        <v/>
      </c>
      <c r="R264" s="250" t="str">
        <f>+IF(H264=0,"",'Ark1'!Z3383)</f>
        <v/>
      </c>
      <c r="S264" s="250" t="str">
        <f>+IF(H264=0,"",'Ark1'!AA3383)</f>
        <v/>
      </c>
      <c r="T264" s="249" t="str">
        <f>+IF(H264=0,"",'Ark1'!AC3383)</f>
        <v/>
      </c>
      <c r="U264" s="250" t="str">
        <f>+IF(H264=0,"",'Ark1'!AE3383)</f>
        <v/>
      </c>
      <c r="V264" s="250" t="str">
        <f t="shared" si="232"/>
        <v/>
      </c>
      <c r="W264" s="248" t="str">
        <f t="shared" si="233"/>
        <v/>
      </c>
      <c r="X264" s="314"/>
      <c r="AA264" s="30"/>
      <c r="AB264" s="28"/>
      <c r="AE264" s="28"/>
      <c r="AF264" s="28"/>
      <c r="AG264" s="28"/>
      <c r="AI264" s="28"/>
      <c r="AJ264" s="252"/>
      <c r="AK264" s="28"/>
      <c r="AL264" s="28"/>
    </row>
    <row r="265" spans="1:64">
      <c r="A265" s="314"/>
      <c r="B265" s="314">
        <f>+'Ark1'!C3384</f>
        <v>2023</v>
      </c>
      <c r="C265" s="247">
        <f>+'Ark1'!L3384</f>
        <v>2</v>
      </c>
      <c r="D265" s="247" t="str">
        <f t="shared" si="230"/>
        <v>P</v>
      </c>
      <c r="E265" s="247">
        <f>+'Ark1'!D3384</f>
        <v>5</v>
      </c>
      <c r="F265" s="247" t="str">
        <f t="shared" si="231"/>
        <v>Mai</v>
      </c>
      <c r="G265" s="247">
        <f>+'Ark1'!Q3384</f>
        <v>0</v>
      </c>
      <c r="H265" s="247">
        <f>+'Ark1'!R3384</f>
        <v>0</v>
      </c>
      <c r="I265" s="249" t="str">
        <f>+IF(H265=0,"",'Ark1'!AG3384)</f>
        <v/>
      </c>
      <c r="J265" s="249" t="str">
        <f>+IF(H265=0,"",'Ark1'!AH3384)</f>
        <v/>
      </c>
      <c r="K265" s="248" t="str">
        <f>+IF(H265=0,"",'Ark1'!U3384)</f>
        <v/>
      </c>
      <c r="L265" s="248"/>
      <c r="M265" s="249" t="str">
        <f>+IF(H265=0,"",'Ark1'!T3384)</f>
        <v/>
      </c>
      <c r="N265" s="248" t="str">
        <f>+IF(H265=0,"",'Ark1'!V3384)</f>
        <v/>
      </c>
      <c r="O265" s="250" t="str">
        <f>+IF(H265=0,"",'Ark1'!W3384)</f>
        <v/>
      </c>
      <c r="P265" s="250" t="str">
        <f>+IF(H265=0,"",'Ark1'!X3384)</f>
        <v/>
      </c>
      <c r="Q265" s="250" t="str">
        <f>+IF(H265=0,"",'Ark1'!Y3384)</f>
        <v/>
      </c>
      <c r="R265" s="250" t="str">
        <f>+IF(H265=0,"",'Ark1'!Z3384)</f>
        <v/>
      </c>
      <c r="S265" s="250" t="str">
        <f>+IF(H265=0,"",'Ark1'!AA3384)</f>
        <v/>
      </c>
      <c r="T265" s="249" t="str">
        <f>+IF(H265=0,"",'Ark1'!AC3384)</f>
        <v/>
      </c>
      <c r="U265" s="250" t="str">
        <f>+IF(H265=0,"",'Ark1'!AE3384)</f>
        <v/>
      </c>
      <c r="V265" s="250" t="str">
        <f t="shared" si="232"/>
        <v/>
      </c>
      <c r="W265" s="248" t="str">
        <f t="shared" si="233"/>
        <v/>
      </c>
      <c r="X265" s="314"/>
      <c r="AA265" s="30"/>
      <c r="AB265" s="28"/>
      <c r="AE265" s="28"/>
      <c r="AF265" s="28"/>
      <c r="AG265" s="28"/>
      <c r="AI265" s="28"/>
      <c r="AJ265" s="252"/>
      <c r="AK265" s="28"/>
      <c r="AL265" s="28"/>
    </row>
    <row r="266" spans="1:64">
      <c r="A266" s="314"/>
      <c r="B266" s="314">
        <f>+'Ark1'!C3385</f>
        <v>2023</v>
      </c>
      <c r="C266" s="247">
        <f>+'Ark1'!L3385</f>
        <v>2</v>
      </c>
      <c r="D266" s="247" t="str">
        <f t="shared" si="230"/>
        <v>P</v>
      </c>
      <c r="E266" s="247">
        <f>+'Ark1'!D3385</f>
        <v>6</v>
      </c>
      <c r="F266" s="247" t="str">
        <f t="shared" si="231"/>
        <v>Jun</v>
      </c>
      <c r="G266" s="247">
        <f>+'Ark1'!Q3385</f>
        <v>0</v>
      </c>
      <c r="H266" s="247">
        <f>+'Ark1'!R3385</f>
        <v>0</v>
      </c>
      <c r="I266" s="249" t="str">
        <f>+IF(H266=0,"",'Ark1'!AG3385)</f>
        <v/>
      </c>
      <c r="J266" s="249" t="str">
        <f>+IF(H266=0,"",'Ark1'!AH3385)</f>
        <v/>
      </c>
      <c r="K266" s="248" t="str">
        <f>+IF(H266=0,"",'Ark1'!U3385)</f>
        <v/>
      </c>
      <c r="L266" s="248"/>
      <c r="M266" s="249" t="str">
        <f>+IF(H266=0,"",'Ark1'!T3385)</f>
        <v/>
      </c>
      <c r="N266" s="248" t="str">
        <f>+IF(H266=0,"",'Ark1'!V3385)</f>
        <v/>
      </c>
      <c r="O266" s="250" t="str">
        <f>+IF(H266=0,"",'Ark1'!W3385)</f>
        <v/>
      </c>
      <c r="P266" s="250" t="str">
        <f>+IF(H266=0,"",'Ark1'!X3385)</f>
        <v/>
      </c>
      <c r="Q266" s="250" t="str">
        <f>+IF(H266=0,"",'Ark1'!Y3385)</f>
        <v/>
      </c>
      <c r="R266" s="250" t="str">
        <f>+IF(H266=0,"",'Ark1'!Z3385)</f>
        <v/>
      </c>
      <c r="S266" s="250" t="str">
        <f>+IF(H266=0,"",'Ark1'!AA3385)</f>
        <v/>
      </c>
      <c r="T266" s="249" t="str">
        <f>+IF(H266=0,"",'Ark1'!AC3385)</f>
        <v/>
      </c>
      <c r="U266" s="250" t="str">
        <f>+IF(H266=0,"",'Ark1'!AE3385)</f>
        <v/>
      </c>
      <c r="V266" s="250" t="str">
        <f t="shared" si="232"/>
        <v/>
      </c>
      <c r="W266" s="248" t="str">
        <f t="shared" si="233"/>
        <v/>
      </c>
      <c r="X266" s="314"/>
      <c r="AA266" s="30"/>
      <c r="AB266" s="28"/>
      <c r="AE266" s="28"/>
      <c r="AF266" s="28"/>
      <c r="AG266" s="28"/>
      <c r="AI266" s="28"/>
      <c r="AJ266" s="252"/>
      <c r="AK266" s="28"/>
      <c r="AL266" s="28"/>
    </row>
    <row r="267" spans="1:64">
      <c r="A267" s="314"/>
      <c r="B267" s="314">
        <f>+'Ark1'!C3386</f>
        <v>2023</v>
      </c>
      <c r="C267" s="247">
        <f>+'Ark1'!L3386</f>
        <v>2</v>
      </c>
      <c r="D267" s="247" t="str">
        <f t="shared" si="230"/>
        <v>P</v>
      </c>
      <c r="E267" s="247">
        <f>+'Ark1'!D3386</f>
        <v>7</v>
      </c>
      <c r="F267" s="247" t="str">
        <f t="shared" si="231"/>
        <v>Jul</v>
      </c>
      <c r="G267" s="247">
        <f>+'Ark1'!Q3386</f>
        <v>0</v>
      </c>
      <c r="H267" s="247">
        <f>+'Ark1'!R3386</f>
        <v>0</v>
      </c>
      <c r="I267" s="249" t="str">
        <f>+IF(H267=0,"",'Ark1'!AG3386)</f>
        <v/>
      </c>
      <c r="J267" s="249" t="str">
        <f>+IF(H267=0,"",'Ark1'!AH3386)</f>
        <v/>
      </c>
      <c r="K267" s="248" t="str">
        <f>+IF(H267=0,"",'Ark1'!U3386)</f>
        <v/>
      </c>
      <c r="L267" s="248"/>
      <c r="M267" s="249" t="str">
        <f>+IF(H267=0,"",'Ark1'!T3386)</f>
        <v/>
      </c>
      <c r="N267" s="248" t="str">
        <f>+IF(H267=0,"",'Ark1'!V3386)</f>
        <v/>
      </c>
      <c r="O267" s="250" t="str">
        <f>+IF(H267=0,"",'Ark1'!W3386)</f>
        <v/>
      </c>
      <c r="P267" s="250" t="str">
        <f>+IF(H267=0,"",'Ark1'!X3386)</f>
        <v/>
      </c>
      <c r="Q267" s="250" t="str">
        <f>+IF(H267=0,"",'Ark1'!Y3386)</f>
        <v/>
      </c>
      <c r="R267" s="250" t="str">
        <f>+IF(H267=0,"",'Ark1'!Z3386)</f>
        <v/>
      </c>
      <c r="S267" s="250" t="str">
        <f>+IF(H267=0,"",'Ark1'!AA3386)</f>
        <v/>
      </c>
      <c r="T267" s="249" t="str">
        <f>+IF(H267=0,"",'Ark1'!AC3386)</f>
        <v/>
      </c>
      <c r="U267" s="250" t="str">
        <f>+IF(H267=0,"",'Ark1'!AE3386)</f>
        <v/>
      </c>
      <c r="V267" s="250" t="str">
        <f t="shared" si="232"/>
        <v/>
      </c>
      <c r="W267" s="248" t="str">
        <f t="shared" si="233"/>
        <v/>
      </c>
      <c r="X267" s="314"/>
      <c r="AA267" s="30"/>
      <c r="AB267" s="28"/>
      <c r="AE267" s="28"/>
      <c r="AF267" s="28"/>
      <c r="AG267" s="28"/>
      <c r="AI267" s="28"/>
      <c r="AJ267" s="252"/>
      <c r="AK267" s="28"/>
      <c r="AL267" s="28"/>
    </row>
    <row r="268" spans="1:64">
      <c r="A268" s="314"/>
      <c r="B268" s="314">
        <f>+'Ark1'!C3387</f>
        <v>2023</v>
      </c>
      <c r="C268" s="247">
        <f>+'Ark1'!L3387</f>
        <v>2</v>
      </c>
      <c r="D268" s="247" t="str">
        <f t="shared" si="230"/>
        <v>P</v>
      </c>
      <c r="E268" s="247">
        <f>+'Ark1'!D3387</f>
        <v>8</v>
      </c>
      <c r="F268" s="247" t="str">
        <f t="shared" si="231"/>
        <v>Aug</v>
      </c>
      <c r="G268" s="247">
        <f>+'Ark1'!Q3387</f>
        <v>0</v>
      </c>
      <c r="H268" s="247">
        <f>+'Ark1'!R3387</f>
        <v>0</v>
      </c>
      <c r="I268" s="249" t="str">
        <f>+IF(H268=0,"",'Ark1'!AG3387)</f>
        <v/>
      </c>
      <c r="J268" s="249" t="str">
        <f>+IF(H268=0,"",'Ark1'!AH3387)</f>
        <v/>
      </c>
      <c r="K268" s="248" t="str">
        <f>+IF(H268=0,"",'Ark1'!U3387)</f>
        <v/>
      </c>
      <c r="L268" s="248"/>
      <c r="M268" s="249" t="str">
        <f>+IF(H268=0,"",'Ark1'!T3387)</f>
        <v/>
      </c>
      <c r="N268" s="248" t="str">
        <f>+IF(H268=0,"",'Ark1'!V3387)</f>
        <v/>
      </c>
      <c r="O268" s="250" t="str">
        <f>+IF(H268=0,"",'Ark1'!W3387)</f>
        <v/>
      </c>
      <c r="P268" s="250" t="str">
        <f>+IF(H268=0,"",'Ark1'!X3387)</f>
        <v/>
      </c>
      <c r="Q268" s="250" t="str">
        <f>+IF(H268=0,"",'Ark1'!Y3387)</f>
        <v/>
      </c>
      <c r="R268" s="250" t="str">
        <f>+IF(H268=0,"",'Ark1'!Z3387)</f>
        <v/>
      </c>
      <c r="S268" s="250" t="str">
        <f>+IF(H268=0,"",'Ark1'!AA3387)</f>
        <v/>
      </c>
      <c r="T268" s="249" t="str">
        <f>+IF(H268=0,"",'Ark1'!AC3387)</f>
        <v/>
      </c>
      <c r="U268" s="250" t="str">
        <f>+IF(H268=0,"",'Ark1'!AE3387)</f>
        <v/>
      </c>
      <c r="V268" s="250" t="str">
        <f t="shared" si="232"/>
        <v/>
      </c>
      <c r="W268" s="248" t="str">
        <f t="shared" si="233"/>
        <v/>
      </c>
      <c r="X268" s="314"/>
      <c r="AA268" s="30"/>
      <c r="AB268" s="28"/>
      <c r="AE268" s="28"/>
      <c r="AF268" s="28"/>
      <c r="AG268" s="28"/>
      <c r="AI268" s="28"/>
      <c r="AJ268" s="252"/>
      <c r="AK268" s="28"/>
      <c r="AL268" s="28"/>
    </row>
    <row r="269" spans="1:64">
      <c r="A269" s="314"/>
      <c r="B269" s="314">
        <f>+'Ark1'!C3388</f>
        <v>2023</v>
      </c>
      <c r="C269" s="247">
        <f>+'Ark1'!L3388</f>
        <v>2</v>
      </c>
      <c r="D269" s="247" t="str">
        <f t="shared" si="230"/>
        <v>P</v>
      </c>
      <c r="E269" s="247">
        <f>+'Ark1'!D3388</f>
        <v>9</v>
      </c>
      <c r="F269" s="247" t="str">
        <f t="shared" si="231"/>
        <v>Sep</v>
      </c>
      <c r="G269" s="247">
        <f>+'Ark1'!Q3388</f>
        <v>0</v>
      </c>
      <c r="H269" s="247">
        <f>+'Ark1'!R3388</f>
        <v>0</v>
      </c>
      <c r="I269" s="249" t="str">
        <f>+IF(H269=0,"",'Ark1'!AG3388)</f>
        <v/>
      </c>
      <c r="J269" s="249" t="str">
        <f>+IF(H269=0,"",'Ark1'!AH3388)</f>
        <v/>
      </c>
      <c r="K269" s="248" t="str">
        <f>+IF(H269=0,"",'Ark1'!U3388)</f>
        <v/>
      </c>
      <c r="L269" s="248"/>
      <c r="M269" s="249" t="str">
        <f>+IF(H269=0,"",'Ark1'!T3388)</f>
        <v/>
      </c>
      <c r="N269" s="248" t="str">
        <f>+IF(H269=0,"",'Ark1'!V3388)</f>
        <v/>
      </c>
      <c r="O269" s="250" t="str">
        <f>+IF(H269=0,"",'Ark1'!W3388)</f>
        <v/>
      </c>
      <c r="P269" s="250" t="str">
        <f>+IF(H269=0,"",'Ark1'!X3388)</f>
        <v/>
      </c>
      <c r="Q269" s="250" t="str">
        <f>+IF(H269=0,"",'Ark1'!Y3388)</f>
        <v/>
      </c>
      <c r="R269" s="250" t="str">
        <f>+IF(H269=0,"",'Ark1'!Z3388)</f>
        <v/>
      </c>
      <c r="S269" s="250" t="str">
        <f>+IF(H269=0,"",'Ark1'!AA3388)</f>
        <v/>
      </c>
      <c r="T269" s="249" t="str">
        <f>+IF(H269=0,"",'Ark1'!AC3388)</f>
        <v/>
      </c>
      <c r="U269" s="250" t="str">
        <f>+IF(H269=0,"",'Ark1'!AE3388)</f>
        <v/>
      </c>
      <c r="V269" s="250" t="str">
        <f t="shared" si="232"/>
        <v/>
      </c>
      <c r="W269" s="248" t="str">
        <f t="shared" si="233"/>
        <v/>
      </c>
      <c r="X269" s="314"/>
      <c r="AA269" s="30"/>
      <c r="AB269" s="28"/>
      <c r="AE269" s="28"/>
      <c r="AF269" s="28"/>
      <c r="AG269" s="28"/>
      <c r="AI269" s="28"/>
      <c r="AJ269" s="252"/>
      <c r="AK269" s="28"/>
      <c r="AL269" s="28"/>
    </row>
    <row r="270" spans="1:64">
      <c r="A270" s="314"/>
      <c r="B270" s="314">
        <f>+'Ark1'!C3389</f>
        <v>2023</v>
      </c>
      <c r="C270" s="247">
        <f>+'Ark1'!L3389</f>
        <v>2</v>
      </c>
      <c r="D270" s="247" t="str">
        <f t="shared" si="230"/>
        <v>P</v>
      </c>
      <c r="E270" s="247">
        <f>+'Ark1'!D3389</f>
        <v>10</v>
      </c>
      <c r="F270" s="247" t="str">
        <f t="shared" si="231"/>
        <v>Okt</v>
      </c>
      <c r="G270" s="247">
        <f>+'Ark1'!Q3389</f>
        <v>0</v>
      </c>
      <c r="H270" s="247">
        <f>+'Ark1'!R3389</f>
        <v>0</v>
      </c>
      <c r="I270" s="249" t="str">
        <f>+IF(H270=0,"",'Ark1'!AG3389)</f>
        <v/>
      </c>
      <c r="J270" s="249" t="str">
        <f>+IF(H270=0,"",'Ark1'!AH3389)</f>
        <v/>
      </c>
      <c r="K270" s="248" t="str">
        <f>+IF(H270=0,"",'Ark1'!U3389)</f>
        <v/>
      </c>
      <c r="L270" s="248"/>
      <c r="M270" s="249" t="str">
        <f>+IF(H270=0,"",'Ark1'!T3389)</f>
        <v/>
      </c>
      <c r="N270" s="248" t="str">
        <f>+IF(H270=0,"",'Ark1'!V3389)</f>
        <v/>
      </c>
      <c r="O270" s="250" t="str">
        <f>+IF(H270=0,"",'Ark1'!W3389)</f>
        <v/>
      </c>
      <c r="P270" s="250" t="str">
        <f>+IF(H270=0,"",'Ark1'!X3389)</f>
        <v/>
      </c>
      <c r="Q270" s="250" t="str">
        <f>+IF(H270=0,"",'Ark1'!Y3389)</f>
        <v/>
      </c>
      <c r="R270" s="250" t="str">
        <f>+IF(H270=0,"",'Ark1'!Z3389)</f>
        <v/>
      </c>
      <c r="S270" s="250" t="str">
        <f>+IF(H270=0,"",'Ark1'!AA3389)</f>
        <v/>
      </c>
      <c r="T270" s="249" t="str">
        <f>+IF(H270=0,"",'Ark1'!AC3389)</f>
        <v/>
      </c>
      <c r="U270" s="250" t="str">
        <f>+IF(H270=0,"",'Ark1'!AE3389)</f>
        <v/>
      </c>
      <c r="V270" s="250" t="str">
        <f t="shared" si="232"/>
        <v/>
      </c>
      <c r="W270" s="248" t="str">
        <f t="shared" si="233"/>
        <v/>
      </c>
      <c r="X270" s="314"/>
      <c r="AA270" s="30"/>
      <c r="AB270" s="28"/>
      <c r="AE270" s="28"/>
      <c r="AF270" s="28"/>
      <c r="AG270" s="28"/>
      <c r="AI270" s="28"/>
      <c r="AK270" s="28"/>
      <c r="AL270" s="28"/>
    </row>
    <row r="271" spans="1:64">
      <c r="A271" s="314"/>
      <c r="B271" s="314">
        <f>+'Ark1'!C3390</f>
        <v>2023</v>
      </c>
      <c r="C271" s="247">
        <f>+'Ark1'!L3390</f>
        <v>2</v>
      </c>
      <c r="D271" s="247" t="str">
        <f t="shared" si="230"/>
        <v>P</v>
      </c>
      <c r="E271" s="247">
        <f>+'Ark1'!D3390</f>
        <v>11</v>
      </c>
      <c r="F271" s="247" t="str">
        <f t="shared" si="231"/>
        <v>Nov</v>
      </c>
      <c r="G271" s="247">
        <f>+'Ark1'!Q3390</f>
        <v>0</v>
      </c>
      <c r="H271" s="247">
        <f>+'Ark1'!R3390</f>
        <v>0</v>
      </c>
      <c r="I271" s="249" t="str">
        <f>+IF(H271=0,"",'Ark1'!AG3390)</f>
        <v/>
      </c>
      <c r="J271" s="249" t="str">
        <f>+IF(H271=0,"",'Ark1'!AH3390)</f>
        <v/>
      </c>
      <c r="K271" s="248" t="str">
        <f>+IF(H271=0,"",'Ark1'!U3390)</f>
        <v/>
      </c>
      <c r="L271" s="248"/>
      <c r="M271" s="249" t="str">
        <f>+IF(H271=0,"",'Ark1'!T3390)</f>
        <v/>
      </c>
      <c r="N271" s="248" t="str">
        <f>+IF(H271=0,"",'Ark1'!V3390)</f>
        <v/>
      </c>
      <c r="O271" s="250" t="str">
        <f>+IF(H271=0,"",'Ark1'!W3390)</f>
        <v/>
      </c>
      <c r="P271" s="250" t="str">
        <f>+IF(H271=0,"",'Ark1'!X3390)</f>
        <v/>
      </c>
      <c r="Q271" s="250" t="str">
        <f>+IF(H271=0,"",'Ark1'!Y3390)</f>
        <v/>
      </c>
      <c r="R271" s="250" t="str">
        <f>+IF(H271=0,"",'Ark1'!Z3390)</f>
        <v/>
      </c>
      <c r="S271" s="250" t="str">
        <f>+IF(H271=0,"",'Ark1'!AA3390)</f>
        <v/>
      </c>
      <c r="T271" s="249" t="str">
        <f>+IF(H271=0,"",'Ark1'!AC3390)</f>
        <v/>
      </c>
      <c r="U271" s="250" t="str">
        <f>+IF(H271=0,"",'Ark1'!AE3390)</f>
        <v/>
      </c>
      <c r="V271" s="250" t="str">
        <f t="shared" si="232"/>
        <v/>
      </c>
      <c r="W271" s="248" t="str">
        <f t="shared" si="233"/>
        <v/>
      </c>
      <c r="X271" s="314"/>
      <c r="AA271" s="30"/>
      <c r="AB271" s="28"/>
      <c r="AE271" s="28"/>
      <c r="AF271" s="28"/>
      <c r="AG271" s="28"/>
      <c r="AI271" s="28"/>
      <c r="AK271" s="28"/>
      <c r="AL271" s="28"/>
    </row>
    <row r="272" spans="1:64">
      <c r="A272" s="314"/>
      <c r="B272" s="314">
        <f>+'Ark1'!C3391</f>
        <v>2023</v>
      </c>
      <c r="C272" s="247">
        <f>+'Ark1'!L3391</f>
        <v>2</v>
      </c>
      <c r="D272" s="247" t="str">
        <f t="shared" si="230"/>
        <v>P</v>
      </c>
      <c r="E272" s="247">
        <f>+'Ark1'!D3391</f>
        <v>12</v>
      </c>
      <c r="F272" s="247" t="str">
        <f t="shared" si="231"/>
        <v>Des</v>
      </c>
      <c r="G272" s="247">
        <f>+'Ark1'!Q3391</f>
        <v>0</v>
      </c>
      <c r="H272" s="247">
        <f>+'Ark1'!R3391</f>
        <v>0</v>
      </c>
      <c r="I272" s="249" t="str">
        <f>+IF(H272=0,"",'Ark1'!AG3391)</f>
        <v/>
      </c>
      <c r="J272" s="249" t="str">
        <f>+IF(H272=0,"",'Ark1'!AH3391)</f>
        <v/>
      </c>
      <c r="K272" s="248" t="str">
        <f>+IF(H272=0,"",'Ark1'!U3391)</f>
        <v/>
      </c>
      <c r="L272" s="248"/>
      <c r="M272" s="249" t="str">
        <f>+IF(H272=0,"",'Ark1'!T3391)</f>
        <v/>
      </c>
      <c r="N272" s="248" t="str">
        <f>+IF(H272=0,"",'Ark1'!V3391)</f>
        <v/>
      </c>
      <c r="O272" s="250" t="str">
        <f>+IF(H272=0,"",'Ark1'!W3391)</f>
        <v/>
      </c>
      <c r="P272" s="250" t="str">
        <f>+IF(H272=0,"",'Ark1'!X3391)</f>
        <v/>
      </c>
      <c r="Q272" s="250" t="str">
        <f>+IF(H272=0,"",'Ark1'!Y3391)</f>
        <v/>
      </c>
      <c r="R272" s="250" t="str">
        <f>+IF(H272=0,"",'Ark1'!Z3391)</f>
        <v/>
      </c>
      <c r="S272" s="250" t="str">
        <f>+IF(H272=0,"",'Ark1'!AA3391)</f>
        <v/>
      </c>
      <c r="T272" s="249" t="str">
        <f>+IF(H272=0,"",'Ark1'!AC3391)</f>
        <v/>
      </c>
      <c r="U272" s="250" t="str">
        <f>+IF(H272=0,"",'Ark1'!AE3391)</f>
        <v/>
      </c>
      <c r="V272" s="250" t="str">
        <f t="shared" si="232"/>
        <v/>
      </c>
      <c r="W272" s="248" t="str">
        <f t="shared" si="233"/>
        <v/>
      </c>
      <c r="X272" s="314"/>
      <c r="AA272" s="30"/>
      <c r="AB272" s="28"/>
      <c r="AE272" s="28"/>
      <c r="AF272" s="28"/>
      <c r="AG272" s="28"/>
      <c r="AI272" s="28"/>
      <c r="AK272" s="28"/>
      <c r="AL272" s="28"/>
    </row>
    <row r="273" spans="1:64" ht="15" customHeight="1">
      <c r="A273" s="314"/>
      <c r="B273" s="314"/>
      <c r="C273" s="314"/>
      <c r="D273" s="314"/>
      <c r="E273" s="314"/>
      <c r="F273" s="314"/>
      <c r="G273" s="314"/>
      <c r="H273" s="314"/>
      <c r="I273" s="314"/>
      <c r="J273" s="314"/>
      <c r="K273" s="314"/>
      <c r="L273" s="314"/>
      <c r="M273" s="314"/>
      <c r="N273" s="314"/>
      <c r="O273" s="314"/>
      <c r="P273" s="314"/>
      <c r="Q273" s="314"/>
      <c r="R273" s="314"/>
      <c r="S273" s="314"/>
      <c r="T273" s="314"/>
      <c r="U273" s="314"/>
      <c r="V273" s="314"/>
      <c r="W273" s="314"/>
      <c r="X273" s="314"/>
      <c r="Y273" s="230"/>
      <c r="AA273" s="30"/>
      <c r="AB273" s="28"/>
      <c r="AC273" s="231"/>
      <c r="AD273" s="29"/>
      <c r="AH273" s="29"/>
      <c r="AZ273" s="243"/>
    </row>
    <row r="274" spans="1:64" ht="15" customHeight="1">
      <c r="A274" s="314"/>
      <c r="B274" s="314"/>
      <c r="C274" s="362" t="s">
        <v>0</v>
      </c>
      <c r="D274" s="314"/>
      <c r="E274" s="363" t="str">
        <f>+D276</f>
        <v>P+</v>
      </c>
      <c r="F274" s="362" t="s">
        <v>597</v>
      </c>
      <c r="G274" s="314"/>
      <c r="H274" s="251">
        <f>SUM(H276:H287)</f>
        <v>1</v>
      </c>
      <c r="I274" s="315"/>
      <c r="J274" s="315"/>
      <c r="K274" s="279">
        <f>+Klasse!L285</f>
        <v>14.108695652173912</v>
      </c>
      <c r="L274" s="279"/>
      <c r="M274" s="314"/>
      <c r="N274" s="314"/>
      <c r="O274" s="316"/>
      <c r="P274" s="316"/>
      <c r="Q274" s="316"/>
      <c r="R274" s="316"/>
      <c r="S274" s="316"/>
      <c r="T274" s="314"/>
      <c r="U274" s="316"/>
      <c r="V274" s="279">
        <f>+K274/C276</f>
        <v>4.7028985507246377</v>
      </c>
      <c r="W274" s="315"/>
      <c r="X274" s="314"/>
      <c r="Y274" s="230"/>
      <c r="AA274" s="30"/>
      <c r="AB274" s="28"/>
      <c r="AC274" s="231"/>
      <c r="AD274" s="29"/>
      <c r="AH274" s="29"/>
      <c r="AZ274" s="243"/>
    </row>
    <row r="275" spans="1:64" ht="15" customHeight="1">
      <c r="A275" s="314"/>
      <c r="B275" s="314"/>
      <c r="C275" s="314"/>
      <c r="D275" s="314"/>
      <c r="E275" s="314"/>
      <c r="F275" s="314"/>
      <c r="G275" s="314"/>
      <c r="H275" s="314"/>
      <c r="I275" s="315"/>
      <c r="J275" s="315"/>
      <c r="K275" s="314"/>
      <c r="L275" s="314"/>
      <c r="M275" s="314"/>
      <c r="N275" s="314"/>
      <c r="O275" s="316"/>
      <c r="P275" s="316"/>
      <c r="Q275" s="316"/>
      <c r="R275" s="316"/>
      <c r="S275" s="316"/>
      <c r="T275" s="314"/>
      <c r="U275" s="316"/>
      <c r="V275" s="316"/>
      <c r="W275" s="316"/>
      <c r="X275" s="316"/>
      <c r="Y275" s="230"/>
      <c r="AA275" s="30"/>
      <c r="AB275" s="28"/>
      <c r="AC275" s="231"/>
      <c r="AD275" s="29"/>
      <c r="AH275" s="29"/>
      <c r="AZ275" s="243" t="e">
        <f>1+#REF!</f>
        <v>#REF!</v>
      </c>
      <c r="BA275" s="29">
        <v>20.659867330016564</v>
      </c>
      <c r="BB275" s="29">
        <f t="shared" ref="BB275" si="234">+BA275</f>
        <v>20.659867330016564</v>
      </c>
      <c r="BC275" s="29">
        <f t="shared" ref="BC275" si="235">+BB275</f>
        <v>20.659867330016564</v>
      </c>
      <c r="BD275" s="29">
        <f t="shared" ref="BD275" si="236">+BC275</f>
        <v>20.659867330016564</v>
      </c>
      <c r="BE275" s="29">
        <f t="shared" ref="BE275" si="237">+BD275</f>
        <v>20.659867330016564</v>
      </c>
      <c r="BF275" s="29">
        <f t="shared" ref="BF275" si="238">+BE275</f>
        <v>20.659867330016564</v>
      </c>
      <c r="BG275" s="29">
        <f t="shared" ref="BG275" si="239">+BF275</f>
        <v>20.659867330016564</v>
      </c>
      <c r="BH275" s="29">
        <f t="shared" ref="BH275" si="240">+BG275</f>
        <v>20.659867330016564</v>
      </c>
      <c r="BI275" s="29">
        <f t="shared" ref="BI275" si="241">+BH275</f>
        <v>20.659867330016564</v>
      </c>
      <c r="BJ275" s="29">
        <f t="shared" ref="BJ275" si="242">+BI275</f>
        <v>20.659867330016564</v>
      </c>
      <c r="BK275" s="29">
        <f t="shared" ref="BK275" si="243">+BJ275</f>
        <v>20.659867330016564</v>
      </c>
      <c r="BL275" s="29">
        <f t="shared" ref="BL275" si="244">+BK275</f>
        <v>20.659867330016564</v>
      </c>
    </row>
    <row r="276" spans="1:64">
      <c r="A276" s="314"/>
      <c r="B276" s="314">
        <f>+'Ark1'!C3392</f>
        <v>2023</v>
      </c>
      <c r="C276" s="247">
        <f>+'Ark1'!L3392</f>
        <v>3</v>
      </c>
      <c r="D276" s="247" t="str">
        <f t="shared" ref="D276:D287" si="245">+D43</f>
        <v>P+</v>
      </c>
      <c r="E276" s="247">
        <f>+'Ark1'!D3392</f>
        <v>1</v>
      </c>
      <c r="F276" s="247" t="str">
        <f t="shared" ref="F276:F287" si="246">+F261</f>
        <v>Jan</v>
      </c>
      <c r="G276" s="247">
        <f>+'Ark1'!Q3392</f>
        <v>0</v>
      </c>
      <c r="H276" s="247">
        <f>+'Ark1'!R3392</f>
        <v>0</v>
      </c>
      <c r="I276" s="249" t="str">
        <f>+IF(H276=0,"",'Ark1'!AG3392)</f>
        <v/>
      </c>
      <c r="J276" s="249" t="str">
        <f>+IF(H276=0,"",'Ark1'!AH3392)</f>
        <v/>
      </c>
      <c r="K276" s="248" t="str">
        <f>+IF(H276=0,"",'Ark1'!U3392)</f>
        <v/>
      </c>
      <c r="L276" s="248"/>
      <c r="M276" s="249" t="str">
        <f>+IF(H276=0,"",'Ark1'!T3392)</f>
        <v/>
      </c>
      <c r="N276" s="248" t="str">
        <f>+IF(H276=0,"",'Ark1'!V3392)</f>
        <v/>
      </c>
      <c r="O276" s="250" t="str">
        <f>+IF(H276=0,"",'Ark1'!W3392)</f>
        <v/>
      </c>
      <c r="P276" s="250" t="str">
        <f>+IF(H276=0,"",'Ark1'!X3392)</f>
        <v/>
      </c>
      <c r="Q276" s="250" t="str">
        <f>+IF(H276=0,"",'Ark1'!Y3392)</f>
        <v/>
      </c>
      <c r="R276" s="250" t="str">
        <f>+IF(H276=0,"",'Ark1'!Z3392)</f>
        <v/>
      </c>
      <c r="S276" s="250" t="str">
        <f>+IF(H276=0,"",'Ark1'!AA3392)</f>
        <v/>
      </c>
      <c r="T276" s="249" t="str">
        <f>+IF(H276=0,"",'Ark1'!AC3392)</f>
        <v/>
      </c>
      <c r="U276" s="250" t="str">
        <f>+IF(H276=0,"",'Ark1'!AE3392)</f>
        <v/>
      </c>
      <c r="V276" s="250" t="str">
        <f t="shared" ref="V276:V287" si="247">+IF(H276=0,"",+K276/C276)</f>
        <v/>
      </c>
      <c r="W276" s="248" t="str">
        <f t="shared" ref="W276:W287" si="248">+IF(H276=0,"",G276/H276)</f>
        <v/>
      </c>
      <c r="X276" s="314"/>
      <c r="AA276" s="30"/>
      <c r="AB276" s="28"/>
      <c r="AE276" s="28"/>
      <c r="AF276" s="28"/>
      <c r="AG276" s="28"/>
      <c r="AI276" s="28"/>
      <c r="AK276" s="28"/>
      <c r="AL276" s="28"/>
    </row>
    <row r="277" spans="1:64">
      <c r="A277" s="314"/>
      <c r="B277" s="314">
        <f>+'Ark1'!C3393</f>
        <v>2023</v>
      </c>
      <c r="C277" s="247">
        <f>+'Ark1'!L3393</f>
        <v>3</v>
      </c>
      <c r="D277" s="247" t="str">
        <f t="shared" si="245"/>
        <v>P+</v>
      </c>
      <c r="E277" s="247">
        <f>+'Ark1'!D3393</f>
        <v>2</v>
      </c>
      <c r="F277" s="247" t="str">
        <f t="shared" si="246"/>
        <v>Feb</v>
      </c>
      <c r="G277" s="247">
        <f>+'Ark1'!Q3393</f>
        <v>0</v>
      </c>
      <c r="H277" s="247">
        <f>+'Ark1'!R3393</f>
        <v>0</v>
      </c>
      <c r="I277" s="249" t="str">
        <f>+IF(H277=0,"",'Ark1'!AG3393)</f>
        <v/>
      </c>
      <c r="J277" s="249" t="str">
        <f>+IF(H277=0,"",'Ark1'!AH3393)</f>
        <v/>
      </c>
      <c r="K277" s="248" t="str">
        <f>+IF(H277=0,"",'Ark1'!U3393)</f>
        <v/>
      </c>
      <c r="L277" s="248"/>
      <c r="M277" s="249" t="str">
        <f>+IF(H277=0,"",'Ark1'!T3393)</f>
        <v/>
      </c>
      <c r="N277" s="248" t="str">
        <f>+IF(H277=0,"",'Ark1'!V3393)</f>
        <v/>
      </c>
      <c r="O277" s="250" t="str">
        <f>+IF(H277=0,"",'Ark1'!W3393)</f>
        <v/>
      </c>
      <c r="P277" s="250" t="str">
        <f>+IF(H277=0,"",'Ark1'!X3393)</f>
        <v/>
      </c>
      <c r="Q277" s="250" t="str">
        <f>+IF(H277=0,"",'Ark1'!Y3393)</f>
        <v/>
      </c>
      <c r="R277" s="250" t="str">
        <f>+IF(H277=0,"",'Ark1'!Z3393)</f>
        <v/>
      </c>
      <c r="S277" s="250" t="str">
        <f>+IF(H277=0,"",'Ark1'!AA3393)</f>
        <v/>
      </c>
      <c r="T277" s="249" t="str">
        <f>+IF(H277=0,"",'Ark1'!AC3393)</f>
        <v/>
      </c>
      <c r="U277" s="250" t="str">
        <f>+IF(H277=0,"",'Ark1'!AE3393)</f>
        <v/>
      </c>
      <c r="V277" s="250" t="str">
        <f t="shared" si="247"/>
        <v/>
      </c>
      <c r="W277" s="248" t="str">
        <f t="shared" si="248"/>
        <v/>
      </c>
      <c r="X277" s="314"/>
      <c r="AA277" s="30"/>
      <c r="AB277" s="28"/>
      <c r="AE277" s="28"/>
      <c r="AF277" s="28"/>
      <c r="AG277" s="28"/>
      <c r="AI277" s="28"/>
      <c r="AK277" s="28"/>
      <c r="AL277" s="28"/>
    </row>
    <row r="278" spans="1:64">
      <c r="A278" s="314"/>
      <c r="B278" s="314">
        <f>+'Ark1'!C3394</f>
        <v>2023</v>
      </c>
      <c r="C278" s="247">
        <f>+'Ark1'!L3394</f>
        <v>3</v>
      </c>
      <c r="D278" s="247" t="str">
        <f t="shared" si="245"/>
        <v>P+</v>
      </c>
      <c r="E278" s="247">
        <f>+'Ark1'!D3394</f>
        <v>3</v>
      </c>
      <c r="F278" s="247" t="str">
        <f t="shared" si="246"/>
        <v>Mar</v>
      </c>
      <c r="G278" s="247">
        <f>+'Ark1'!Q3394</f>
        <v>0</v>
      </c>
      <c r="H278" s="247">
        <f>+'Ark1'!R3394</f>
        <v>0</v>
      </c>
      <c r="I278" s="249" t="str">
        <f>+IF(H278=0,"",'Ark1'!AG3394)</f>
        <v/>
      </c>
      <c r="J278" s="249" t="str">
        <f>+IF(H278=0,"",'Ark1'!AH3394)</f>
        <v/>
      </c>
      <c r="K278" s="248" t="str">
        <f>+IF(H278=0,"",'Ark1'!U3394)</f>
        <v/>
      </c>
      <c r="L278" s="248"/>
      <c r="M278" s="249" t="str">
        <f>+IF(H278=0,"",'Ark1'!T3394)</f>
        <v/>
      </c>
      <c r="N278" s="248" t="str">
        <f>+IF(H278=0,"",'Ark1'!V3394)</f>
        <v/>
      </c>
      <c r="O278" s="250" t="str">
        <f>+IF(H278=0,"",'Ark1'!W3394)</f>
        <v/>
      </c>
      <c r="P278" s="250" t="str">
        <f>+IF(H278=0,"",'Ark1'!X3394)</f>
        <v/>
      </c>
      <c r="Q278" s="250" t="str">
        <f>+IF(H278=0,"",'Ark1'!Y3394)</f>
        <v/>
      </c>
      <c r="R278" s="250" t="str">
        <f>+IF(H278=0,"",'Ark1'!Z3394)</f>
        <v/>
      </c>
      <c r="S278" s="250" t="str">
        <f>+IF(H278=0,"",'Ark1'!AA3394)</f>
        <v/>
      </c>
      <c r="T278" s="249" t="str">
        <f>+IF(H278=0,"",'Ark1'!AC3394)</f>
        <v/>
      </c>
      <c r="U278" s="250" t="str">
        <f>+IF(H278=0,"",'Ark1'!AE3394)</f>
        <v/>
      </c>
      <c r="V278" s="250" t="str">
        <f t="shared" si="247"/>
        <v/>
      </c>
      <c r="W278" s="248" t="str">
        <f t="shared" si="248"/>
        <v/>
      </c>
      <c r="X278" s="314"/>
      <c r="AA278" s="30"/>
      <c r="AB278" s="28"/>
      <c r="AE278" s="28"/>
      <c r="AF278" s="28"/>
      <c r="AG278" s="28"/>
      <c r="AI278" s="28"/>
      <c r="AK278" s="28"/>
      <c r="AL278" s="28"/>
    </row>
    <row r="279" spans="1:64">
      <c r="A279" s="314"/>
      <c r="B279" s="314">
        <f>+'Ark1'!C3395</f>
        <v>2023</v>
      </c>
      <c r="C279" s="247">
        <f>+'Ark1'!L3395</f>
        <v>3</v>
      </c>
      <c r="D279" s="247" t="str">
        <f t="shared" si="245"/>
        <v>P+</v>
      </c>
      <c r="E279" s="247">
        <f>+'Ark1'!D3395</f>
        <v>4</v>
      </c>
      <c r="F279" s="247" t="str">
        <f t="shared" si="246"/>
        <v>Apr</v>
      </c>
      <c r="G279" s="247">
        <f>+'Ark1'!Q3395</f>
        <v>0</v>
      </c>
      <c r="H279" s="247">
        <f>+'Ark1'!R3395</f>
        <v>0</v>
      </c>
      <c r="I279" s="249" t="str">
        <f>+IF(H279=0,"",'Ark1'!AG3395)</f>
        <v/>
      </c>
      <c r="J279" s="249" t="str">
        <f>+IF(H279=0,"",'Ark1'!AH3395)</f>
        <v/>
      </c>
      <c r="K279" s="248" t="str">
        <f>+IF(H279=0,"",'Ark1'!U3395)</f>
        <v/>
      </c>
      <c r="L279" s="248"/>
      <c r="M279" s="249" t="str">
        <f>+IF(H279=0,"",'Ark1'!T3395)</f>
        <v/>
      </c>
      <c r="N279" s="248" t="str">
        <f>+IF(H279=0,"",'Ark1'!V3395)</f>
        <v/>
      </c>
      <c r="O279" s="250" t="str">
        <f>+IF(H279=0,"",'Ark1'!W3395)</f>
        <v/>
      </c>
      <c r="P279" s="250" t="str">
        <f>+IF(H279=0,"",'Ark1'!X3395)</f>
        <v/>
      </c>
      <c r="Q279" s="250" t="str">
        <f>+IF(H279=0,"",'Ark1'!Y3395)</f>
        <v/>
      </c>
      <c r="R279" s="250" t="str">
        <f>+IF(H279=0,"",'Ark1'!Z3395)</f>
        <v/>
      </c>
      <c r="S279" s="250" t="str">
        <f>+IF(H279=0,"",'Ark1'!AA3395)</f>
        <v/>
      </c>
      <c r="T279" s="249" t="str">
        <f>+IF(H279=0,"",'Ark1'!AC3395)</f>
        <v/>
      </c>
      <c r="U279" s="250" t="str">
        <f>+IF(H279=0,"",'Ark1'!AE3395)</f>
        <v/>
      </c>
      <c r="V279" s="250" t="str">
        <f t="shared" si="247"/>
        <v/>
      </c>
      <c r="W279" s="248" t="str">
        <f t="shared" si="248"/>
        <v/>
      </c>
      <c r="X279" s="314"/>
      <c r="AA279" s="30"/>
      <c r="AB279" s="28"/>
      <c r="AE279" s="28"/>
      <c r="AF279" s="28"/>
      <c r="AG279" s="28"/>
      <c r="AI279" s="28"/>
      <c r="AK279" s="28"/>
      <c r="AL279" s="28"/>
    </row>
    <row r="280" spans="1:64">
      <c r="A280" s="314"/>
      <c r="B280" s="314">
        <f>+'Ark1'!C3396</f>
        <v>2023</v>
      </c>
      <c r="C280" s="247">
        <f>+'Ark1'!L3396</f>
        <v>3</v>
      </c>
      <c r="D280" s="247" t="str">
        <f t="shared" si="245"/>
        <v>P+</v>
      </c>
      <c r="E280" s="247">
        <f>+'Ark1'!D3396</f>
        <v>5</v>
      </c>
      <c r="F280" s="247" t="str">
        <f t="shared" si="246"/>
        <v>Mai</v>
      </c>
      <c r="G280" s="247">
        <f>+'Ark1'!Q3396</f>
        <v>0</v>
      </c>
      <c r="H280" s="247">
        <f>+'Ark1'!R3396</f>
        <v>0</v>
      </c>
      <c r="I280" s="249" t="str">
        <f>+IF(H280=0,"",'Ark1'!AG3396)</f>
        <v/>
      </c>
      <c r="J280" s="249" t="str">
        <f>+IF(H280=0,"",'Ark1'!AH3396)</f>
        <v/>
      </c>
      <c r="K280" s="248" t="str">
        <f>+IF(H280=0,"",'Ark1'!U3396)</f>
        <v/>
      </c>
      <c r="L280" s="248"/>
      <c r="M280" s="249" t="str">
        <f>+IF(H280=0,"",'Ark1'!T3396)</f>
        <v/>
      </c>
      <c r="N280" s="248" t="str">
        <f>+IF(H280=0,"",'Ark1'!V3396)</f>
        <v/>
      </c>
      <c r="O280" s="250" t="str">
        <f>+IF(H280=0,"",'Ark1'!W3396)</f>
        <v/>
      </c>
      <c r="P280" s="250" t="str">
        <f>+IF(H280=0,"",'Ark1'!X3396)</f>
        <v/>
      </c>
      <c r="Q280" s="250" t="str">
        <f>+IF(H280=0,"",'Ark1'!Y3396)</f>
        <v/>
      </c>
      <c r="R280" s="250" t="str">
        <f>+IF(H280=0,"",'Ark1'!Z3396)</f>
        <v/>
      </c>
      <c r="S280" s="250" t="str">
        <f>+IF(H280=0,"",'Ark1'!AA3396)</f>
        <v/>
      </c>
      <c r="T280" s="249" t="str">
        <f>+IF(H280=0,"",'Ark1'!AC3396)</f>
        <v/>
      </c>
      <c r="U280" s="250" t="str">
        <f>+IF(H280=0,"",'Ark1'!AE3396)</f>
        <v/>
      </c>
      <c r="V280" s="250" t="str">
        <f t="shared" si="247"/>
        <v/>
      </c>
      <c r="W280" s="248" t="str">
        <f t="shared" si="248"/>
        <v/>
      </c>
      <c r="X280" s="314"/>
      <c r="AA280" s="30"/>
      <c r="AB280" s="28"/>
      <c r="AE280" s="28"/>
      <c r="AF280" s="28"/>
      <c r="AG280" s="28"/>
      <c r="AI280" s="28"/>
      <c r="AK280" s="28"/>
      <c r="AL280" s="28"/>
    </row>
    <row r="281" spans="1:64">
      <c r="A281" s="314"/>
      <c r="B281" s="314">
        <f>+'Ark1'!C3397</f>
        <v>2023</v>
      </c>
      <c r="C281" s="247">
        <f>+'Ark1'!L3397</f>
        <v>3</v>
      </c>
      <c r="D281" s="247" t="str">
        <f t="shared" si="245"/>
        <v>P+</v>
      </c>
      <c r="E281" s="247">
        <f>+'Ark1'!D3397</f>
        <v>6</v>
      </c>
      <c r="F281" s="247" t="str">
        <f t="shared" si="246"/>
        <v>Jun</v>
      </c>
      <c r="G281" s="247">
        <f>+'Ark1'!Q3397</f>
        <v>0</v>
      </c>
      <c r="H281" s="247">
        <f>+'Ark1'!R3397</f>
        <v>0</v>
      </c>
      <c r="I281" s="249" t="str">
        <f>+IF(H281=0,"",'Ark1'!AG3397)</f>
        <v/>
      </c>
      <c r="J281" s="249" t="str">
        <f>+IF(H281=0,"",'Ark1'!AH3397)</f>
        <v/>
      </c>
      <c r="K281" s="248" t="str">
        <f>+IF(H281=0,"",'Ark1'!U3397)</f>
        <v/>
      </c>
      <c r="L281" s="248"/>
      <c r="M281" s="249" t="str">
        <f>+IF(H281=0,"",'Ark1'!T3397)</f>
        <v/>
      </c>
      <c r="N281" s="248" t="str">
        <f>+IF(H281=0,"",'Ark1'!V3397)</f>
        <v/>
      </c>
      <c r="O281" s="250" t="str">
        <f>+IF(H281=0,"",'Ark1'!W3397)</f>
        <v/>
      </c>
      <c r="P281" s="250" t="str">
        <f>+IF(H281=0,"",'Ark1'!X3397)</f>
        <v/>
      </c>
      <c r="Q281" s="250" t="str">
        <f>+IF(H281=0,"",'Ark1'!Y3397)</f>
        <v/>
      </c>
      <c r="R281" s="250" t="str">
        <f>+IF(H281=0,"",'Ark1'!Z3397)</f>
        <v/>
      </c>
      <c r="S281" s="250" t="str">
        <f>+IF(H281=0,"",'Ark1'!AA3397)</f>
        <v/>
      </c>
      <c r="T281" s="249" t="str">
        <f>+IF(H281=0,"",'Ark1'!AC3397)</f>
        <v/>
      </c>
      <c r="U281" s="250" t="str">
        <f>+IF(H281=0,"",'Ark1'!AE3397)</f>
        <v/>
      </c>
      <c r="V281" s="250" t="str">
        <f t="shared" si="247"/>
        <v/>
      </c>
      <c r="W281" s="248" t="str">
        <f t="shared" si="248"/>
        <v/>
      </c>
      <c r="X281" s="314"/>
      <c r="AA281" s="30"/>
      <c r="AB281" s="28"/>
      <c r="AE281" s="28"/>
      <c r="AF281" s="28"/>
      <c r="AG281" s="28"/>
      <c r="AI281" s="28"/>
      <c r="AK281" s="28"/>
      <c r="AL281" s="28"/>
    </row>
    <row r="282" spans="1:64">
      <c r="A282" s="314"/>
      <c r="B282" s="314">
        <f>+'Ark1'!C3398</f>
        <v>2023</v>
      </c>
      <c r="C282" s="247">
        <f>+'Ark1'!L3398</f>
        <v>3</v>
      </c>
      <c r="D282" s="247" t="str">
        <f t="shared" si="245"/>
        <v>P+</v>
      </c>
      <c r="E282" s="247">
        <f>+'Ark1'!D3398</f>
        <v>7</v>
      </c>
      <c r="F282" s="247" t="str">
        <f t="shared" si="246"/>
        <v>Jul</v>
      </c>
      <c r="G282" s="247">
        <f>+'Ark1'!Q3398</f>
        <v>1</v>
      </c>
      <c r="H282" s="247">
        <f>+'Ark1'!R3398</f>
        <v>1</v>
      </c>
      <c r="I282" s="249">
        <f>+IF(H282=0,"",'Ark1'!AG3398)</f>
        <v>1.8181818181818179</v>
      </c>
      <c r="J282" s="249">
        <f>+IF(H282=0,"",'Ark1'!AH3398)</f>
        <v>1.134380453752182</v>
      </c>
      <c r="K282" s="248">
        <f>+IF(H282=0,"",'Ark1'!U3398)</f>
        <v>7.8</v>
      </c>
      <c r="L282" s="248"/>
      <c r="M282" s="249">
        <f>+IF(H282=0,"",'Ark1'!T3398)</f>
        <v>3</v>
      </c>
      <c r="N282" s="248">
        <f>+IF(H282=0,"",'Ark1'!V3398)</f>
        <v>0</v>
      </c>
      <c r="O282" s="250">
        <f>+IF(H282=0,"",'Ark1'!W3398)</f>
        <v>0</v>
      </c>
      <c r="P282" s="250">
        <f>+IF(H282=0,"",'Ark1'!X3398)</f>
        <v>0</v>
      </c>
      <c r="Q282" s="250">
        <f>+IF(H282=0,"",'Ark1'!Y3398)</f>
        <v>0</v>
      </c>
      <c r="R282" s="250">
        <f>+IF(H282=0,"",'Ark1'!Z3398)</f>
        <v>0</v>
      </c>
      <c r="S282" s="250">
        <f>+IF(H282=0,"",'Ark1'!AA3398)</f>
        <v>0</v>
      </c>
      <c r="T282" s="249">
        <f>+IF(H282=0,"",'Ark1'!AC3398)</f>
        <v>0</v>
      </c>
      <c r="U282" s="250">
        <f>+IF(H282=0,"",'Ark1'!AE3398)</f>
        <v>0</v>
      </c>
      <c r="V282" s="250">
        <f t="shared" si="247"/>
        <v>2.6</v>
      </c>
      <c r="W282" s="248">
        <f t="shared" si="248"/>
        <v>1</v>
      </c>
      <c r="X282" s="314"/>
      <c r="AA282" s="30"/>
      <c r="AB282" s="28"/>
      <c r="AE282" s="28"/>
      <c r="AF282" s="28"/>
      <c r="AG282" s="28"/>
      <c r="AI282" s="28"/>
      <c r="AK282" s="28"/>
      <c r="AL282" s="28"/>
    </row>
    <row r="283" spans="1:64">
      <c r="A283" s="314"/>
      <c r="B283" s="314">
        <f>+'Ark1'!C3399</f>
        <v>2023</v>
      </c>
      <c r="C283" s="247">
        <f>+'Ark1'!L3399</f>
        <v>3</v>
      </c>
      <c r="D283" s="247" t="str">
        <f t="shared" si="245"/>
        <v>P+</v>
      </c>
      <c r="E283" s="247">
        <f>+'Ark1'!D3399</f>
        <v>8</v>
      </c>
      <c r="F283" s="247" t="str">
        <f t="shared" si="246"/>
        <v>Aug</v>
      </c>
      <c r="G283" s="247">
        <f>+'Ark1'!Q3399</f>
        <v>0</v>
      </c>
      <c r="H283" s="247">
        <f>+'Ark1'!R3399</f>
        <v>0</v>
      </c>
      <c r="I283" s="249" t="str">
        <f>+IF(H283=0,"",'Ark1'!AG3399)</f>
        <v/>
      </c>
      <c r="J283" s="249" t="str">
        <f>+IF(H283=0,"",'Ark1'!AH3399)</f>
        <v/>
      </c>
      <c r="K283" s="248" t="str">
        <f>+IF(H283=0,"",'Ark1'!U3399)</f>
        <v/>
      </c>
      <c r="L283" s="248"/>
      <c r="M283" s="249" t="str">
        <f>+IF(H283=0,"",'Ark1'!T3399)</f>
        <v/>
      </c>
      <c r="N283" s="248" t="str">
        <f>+IF(H283=0,"",'Ark1'!V3399)</f>
        <v/>
      </c>
      <c r="O283" s="250" t="str">
        <f>+IF(H283=0,"",'Ark1'!W3399)</f>
        <v/>
      </c>
      <c r="P283" s="250" t="str">
        <f>+IF(H283=0,"",'Ark1'!X3399)</f>
        <v/>
      </c>
      <c r="Q283" s="250" t="str">
        <f>+IF(H283=0,"",'Ark1'!Y3399)</f>
        <v/>
      </c>
      <c r="R283" s="250" t="str">
        <f>+IF(H283=0,"",'Ark1'!Z3399)</f>
        <v/>
      </c>
      <c r="S283" s="250" t="str">
        <f>+IF(H283=0,"",'Ark1'!AA3399)</f>
        <v/>
      </c>
      <c r="T283" s="249" t="str">
        <f>+IF(H283=0,"",'Ark1'!AC3399)</f>
        <v/>
      </c>
      <c r="U283" s="250" t="str">
        <f>+IF(H283=0,"",'Ark1'!AE3399)</f>
        <v/>
      </c>
      <c r="V283" s="250" t="str">
        <f t="shared" si="247"/>
        <v/>
      </c>
      <c r="W283" s="248" t="str">
        <f t="shared" si="248"/>
        <v/>
      </c>
      <c r="X283" s="314"/>
      <c r="AA283" s="30"/>
      <c r="AB283" s="28"/>
      <c r="AE283" s="28"/>
      <c r="AF283" s="28"/>
      <c r="AG283" s="28"/>
      <c r="AI283" s="28"/>
      <c r="AK283" s="28"/>
      <c r="AL283" s="28"/>
    </row>
    <row r="284" spans="1:64">
      <c r="A284" s="314"/>
      <c r="B284" s="314">
        <f>+'Ark1'!C3400</f>
        <v>2023</v>
      </c>
      <c r="C284" s="247">
        <f>+'Ark1'!L3400</f>
        <v>3</v>
      </c>
      <c r="D284" s="247" t="str">
        <f t="shared" si="245"/>
        <v>P+</v>
      </c>
      <c r="E284" s="247">
        <f>+'Ark1'!D3400</f>
        <v>9</v>
      </c>
      <c r="F284" s="247" t="str">
        <f t="shared" si="246"/>
        <v>Sep</v>
      </c>
      <c r="G284" s="247">
        <f>+'Ark1'!Q3400</f>
        <v>0</v>
      </c>
      <c r="H284" s="247">
        <f>+'Ark1'!R3400</f>
        <v>0</v>
      </c>
      <c r="I284" s="249" t="str">
        <f>+IF(H284=0,"",'Ark1'!AG3400)</f>
        <v/>
      </c>
      <c r="J284" s="249" t="str">
        <f>+IF(H284=0,"",'Ark1'!AH3400)</f>
        <v/>
      </c>
      <c r="K284" s="248" t="str">
        <f>+IF(H284=0,"",'Ark1'!U3400)</f>
        <v/>
      </c>
      <c r="L284" s="248"/>
      <c r="M284" s="249" t="str">
        <f>+IF(H284=0,"",'Ark1'!T3400)</f>
        <v/>
      </c>
      <c r="N284" s="248" t="str">
        <f>+IF(H284=0,"",'Ark1'!V3400)</f>
        <v/>
      </c>
      <c r="O284" s="250" t="str">
        <f>+IF(H284=0,"",'Ark1'!W3400)</f>
        <v/>
      </c>
      <c r="P284" s="250" t="str">
        <f>+IF(H284=0,"",'Ark1'!X3400)</f>
        <v/>
      </c>
      <c r="Q284" s="250" t="str">
        <f>+IF(H284=0,"",'Ark1'!Y3400)</f>
        <v/>
      </c>
      <c r="R284" s="250" t="str">
        <f>+IF(H284=0,"",'Ark1'!Z3400)</f>
        <v/>
      </c>
      <c r="S284" s="250" t="str">
        <f>+IF(H284=0,"",'Ark1'!AA3400)</f>
        <v/>
      </c>
      <c r="T284" s="249" t="str">
        <f>+IF(H284=0,"",'Ark1'!AC3400)</f>
        <v/>
      </c>
      <c r="U284" s="250" t="str">
        <f>+IF(H284=0,"",'Ark1'!AE3400)</f>
        <v/>
      </c>
      <c r="V284" s="250" t="str">
        <f t="shared" si="247"/>
        <v/>
      </c>
      <c r="W284" s="248" t="str">
        <f t="shared" si="248"/>
        <v/>
      </c>
      <c r="X284" s="314"/>
      <c r="AA284" s="30"/>
      <c r="AB284" s="28"/>
      <c r="AE284" s="28"/>
      <c r="AF284" s="28"/>
      <c r="AG284" s="28"/>
      <c r="AI284" s="28"/>
      <c r="AK284" s="28"/>
      <c r="AL284" s="28"/>
    </row>
    <row r="285" spans="1:64">
      <c r="A285" s="314"/>
      <c r="B285" s="314">
        <f>+'Ark1'!C3401</f>
        <v>2023</v>
      </c>
      <c r="C285" s="247">
        <f>+'Ark1'!L3401</f>
        <v>3</v>
      </c>
      <c r="D285" s="247" t="str">
        <f t="shared" si="245"/>
        <v>P+</v>
      </c>
      <c r="E285" s="247">
        <f>+'Ark1'!D3401</f>
        <v>10</v>
      </c>
      <c r="F285" s="247" t="str">
        <f t="shared" si="246"/>
        <v>Okt</v>
      </c>
      <c r="G285" s="247">
        <f>+'Ark1'!Q3401</f>
        <v>0</v>
      </c>
      <c r="H285" s="247">
        <f>+'Ark1'!R3401</f>
        <v>0</v>
      </c>
      <c r="I285" s="249" t="str">
        <f>+IF(H285=0,"",'Ark1'!AG3401)</f>
        <v/>
      </c>
      <c r="J285" s="249" t="str">
        <f>+IF(H285=0,"",'Ark1'!AH3401)</f>
        <v/>
      </c>
      <c r="K285" s="248" t="str">
        <f>+IF(H285=0,"",'Ark1'!U3401)</f>
        <v/>
      </c>
      <c r="L285" s="248"/>
      <c r="M285" s="249" t="str">
        <f>+IF(H285=0,"",'Ark1'!T3401)</f>
        <v/>
      </c>
      <c r="N285" s="248" t="str">
        <f>+IF(H285=0,"",'Ark1'!V3401)</f>
        <v/>
      </c>
      <c r="O285" s="250" t="str">
        <f>+IF(H285=0,"",'Ark1'!W3401)</f>
        <v/>
      </c>
      <c r="P285" s="250" t="str">
        <f>+IF(H285=0,"",'Ark1'!X3401)</f>
        <v/>
      </c>
      <c r="Q285" s="250" t="str">
        <f>+IF(H285=0,"",'Ark1'!Y3401)</f>
        <v/>
      </c>
      <c r="R285" s="250" t="str">
        <f>+IF(H285=0,"",'Ark1'!Z3401)</f>
        <v/>
      </c>
      <c r="S285" s="250" t="str">
        <f>+IF(H285=0,"",'Ark1'!AA3401)</f>
        <v/>
      </c>
      <c r="T285" s="249" t="str">
        <f>+IF(H285=0,"",'Ark1'!AC3401)</f>
        <v/>
      </c>
      <c r="U285" s="250" t="str">
        <f>+IF(H285=0,"",'Ark1'!AE3401)</f>
        <v/>
      </c>
      <c r="V285" s="250" t="str">
        <f t="shared" si="247"/>
        <v/>
      </c>
      <c r="W285" s="248" t="str">
        <f t="shared" si="248"/>
        <v/>
      </c>
      <c r="X285" s="314"/>
      <c r="AA285" s="30"/>
      <c r="AB285" s="28"/>
      <c r="AE285" s="28"/>
      <c r="AF285" s="28"/>
      <c r="AG285" s="28"/>
      <c r="AI285" s="28"/>
      <c r="AK285" s="28"/>
      <c r="AL285" s="28"/>
    </row>
    <row r="286" spans="1:64">
      <c r="A286" s="314"/>
      <c r="B286" s="314">
        <f>+'Ark1'!C3402</f>
        <v>2023</v>
      </c>
      <c r="C286" s="247">
        <f>+'Ark1'!L3402</f>
        <v>3</v>
      </c>
      <c r="D286" s="247" t="str">
        <f t="shared" si="245"/>
        <v>P+</v>
      </c>
      <c r="E286" s="247">
        <f>+'Ark1'!D3402</f>
        <v>11</v>
      </c>
      <c r="F286" s="247" t="str">
        <f t="shared" si="246"/>
        <v>Nov</v>
      </c>
      <c r="G286" s="247">
        <f>+'Ark1'!Q3402</f>
        <v>0</v>
      </c>
      <c r="H286" s="247">
        <f>+'Ark1'!R3402</f>
        <v>0</v>
      </c>
      <c r="I286" s="249" t="str">
        <f>+IF(H286=0,"",'Ark1'!AG3402)</f>
        <v/>
      </c>
      <c r="J286" s="249" t="str">
        <f>+IF(H286=0,"",'Ark1'!AH3402)</f>
        <v/>
      </c>
      <c r="K286" s="248" t="str">
        <f>+IF(H286=0,"",'Ark1'!U3402)</f>
        <v/>
      </c>
      <c r="L286" s="248"/>
      <c r="M286" s="249" t="str">
        <f>+IF(H286=0,"",'Ark1'!T3402)</f>
        <v/>
      </c>
      <c r="N286" s="248" t="str">
        <f>+IF(H286=0,"",'Ark1'!V3402)</f>
        <v/>
      </c>
      <c r="O286" s="250" t="str">
        <f>+IF(H286=0,"",'Ark1'!W3402)</f>
        <v/>
      </c>
      <c r="P286" s="250" t="str">
        <f>+IF(H286=0,"",'Ark1'!X3402)</f>
        <v/>
      </c>
      <c r="Q286" s="250" t="str">
        <f>+IF(H286=0,"",'Ark1'!Y3402)</f>
        <v/>
      </c>
      <c r="R286" s="250" t="str">
        <f>+IF(H286=0,"",'Ark1'!Z3402)</f>
        <v/>
      </c>
      <c r="S286" s="250" t="str">
        <f>+IF(H286=0,"",'Ark1'!AA3402)</f>
        <v/>
      </c>
      <c r="T286" s="249" t="str">
        <f>+IF(H286=0,"",'Ark1'!AC3402)</f>
        <v/>
      </c>
      <c r="U286" s="250" t="str">
        <f>+IF(H286=0,"",'Ark1'!AE3402)</f>
        <v/>
      </c>
      <c r="V286" s="250" t="str">
        <f t="shared" si="247"/>
        <v/>
      </c>
      <c r="W286" s="248" t="str">
        <f t="shared" si="248"/>
        <v/>
      </c>
      <c r="X286" s="314"/>
      <c r="AA286" s="30"/>
      <c r="AB286" s="28"/>
      <c r="AE286" s="28"/>
      <c r="AF286" s="28"/>
      <c r="AG286" s="28"/>
      <c r="AI286" s="28"/>
      <c r="AK286" s="28"/>
      <c r="AL286" s="28"/>
    </row>
    <row r="287" spans="1:64">
      <c r="A287" s="314"/>
      <c r="B287" s="314">
        <f>+'Ark1'!C3403</f>
        <v>2023</v>
      </c>
      <c r="C287" s="247">
        <f>+'Ark1'!L3403</f>
        <v>3</v>
      </c>
      <c r="D287" s="247" t="str">
        <f t="shared" si="245"/>
        <v>P+</v>
      </c>
      <c r="E287" s="247">
        <f>+'Ark1'!D3403</f>
        <v>12</v>
      </c>
      <c r="F287" s="247" t="str">
        <f t="shared" si="246"/>
        <v>Des</v>
      </c>
      <c r="G287" s="247">
        <f>+'Ark1'!Q3403</f>
        <v>0</v>
      </c>
      <c r="H287" s="247">
        <f>+'Ark1'!R3403</f>
        <v>0</v>
      </c>
      <c r="I287" s="249" t="str">
        <f>+IF(H287=0,"",'Ark1'!AG3403)</f>
        <v/>
      </c>
      <c r="J287" s="249" t="str">
        <f>+IF(H287=0,"",'Ark1'!AH3403)</f>
        <v/>
      </c>
      <c r="K287" s="248" t="str">
        <f>+IF(H287=0,"",'Ark1'!U3403)</f>
        <v/>
      </c>
      <c r="L287" s="248"/>
      <c r="M287" s="249" t="str">
        <f>+IF(H287=0,"",'Ark1'!T3403)</f>
        <v/>
      </c>
      <c r="N287" s="248" t="str">
        <f>+IF(H287=0,"",'Ark1'!V3403)</f>
        <v/>
      </c>
      <c r="O287" s="250" t="str">
        <f>+IF(H287=0,"",'Ark1'!W3403)</f>
        <v/>
      </c>
      <c r="P287" s="250" t="str">
        <f>+IF(H287=0,"",'Ark1'!X3403)</f>
        <v/>
      </c>
      <c r="Q287" s="250" t="str">
        <f>+IF(H287=0,"",'Ark1'!Y3403)</f>
        <v/>
      </c>
      <c r="R287" s="250" t="str">
        <f>+IF(H287=0,"",'Ark1'!Z3403)</f>
        <v/>
      </c>
      <c r="S287" s="250" t="str">
        <f>+IF(H287=0,"",'Ark1'!AA3403)</f>
        <v/>
      </c>
      <c r="T287" s="249" t="str">
        <f>+IF(H287=0,"",'Ark1'!AC3403)</f>
        <v/>
      </c>
      <c r="U287" s="250" t="str">
        <f>+IF(H287=0,"",'Ark1'!AE3403)</f>
        <v/>
      </c>
      <c r="V287" s="250" t="str">
        <f t="shared" si="247"/>
        <v/>
      </c>
      <c r="W287" s="248" t="str">
        <f t="shared" si="248"/>
        <v/>
      </c>
      <c r="X287" s="314"/>
      <c r="AA287" s="30"/>
      <c r="AB287" s="28"/>
      <c r="AE287" s="28"/>
      <c r="AF287" s="28"/>
      <c r="AG287" s="28"/>
      <c r="AI287" s="28"/>
      <c r="AK287" s="28"/>
      <c r="AL287" s="28"/>
    </row>
    <row r="288" spans="1:64" ht="15" customHeight="1">
      <c r="A288" s="314"/>
      <c r="B288" s="314"/>
      <c r="C288" s="314"/>
      <c r="D288" s="314"/>
      <c r="E288" s="314"/>
      <c r="F288" s="314"/>
      <c r="G288" s="314"/>
      <c r="H288" s="314"/>
      <c r="I288" s="314"/>
      <c r="J288" s="314"/>
      <c r="K288" s="314"/>
      <c r="L288" s="314"/>
      <c r="M288" s="314"/>
      <c r="N288" s="314"/>
      <c r="O288" s="314"/>
      <c r="P288" s="314"/>
      <c r="Q288" s="314"/>
      <c r="R288" s="314"/>
      <c r="S288" s="314"/>
      <c r="T288" s="314"/>
      <c r="U288" s="314"/>
      <c r="V288" s="314"/>
      <c r="W288" s="314"/>
      <c r="X288" s="314"/>
      <c r="Y288" s="230"/>
      <c r="AA288" s="30"/>
      <c r="AB288" s="28"/>
      <c r="AC288" s="231"/>
      <c r="AD288" s="29"/>
      <c r="AH288" s="29"/>
      <c r="AZ288" s="243"/>
    </row>
    <row r="289" spans="1:64" ht="15" customHeight="1">
      <c r="A289" s="314"/>
      <c r="B289" s="314"/>
      <c r="C289" s="362" t="s">
        <v>0</v>
      </c>
      <c r="D289" s="314"/>
      <c r="E289" s="363" t="str">
        <f>+D291</f>
        <v>O-</v>
      </c>
      <c r="F289" s="362" t="s">
        <v>597</v>
      </c>
      <c r="G289" s="314"/>
      <c r="H289" s="251">
        <f>SUM(H291:H301)</f>
        <v>6</v>
      </c>
      <c r="I289" s="315"/>
      <c r="J289" s="315"/>
      <c r="K289" s="279">
        <f>+Klasse!L303</f>
        <v>10.315384615384612</v>
      </c>
      <c r="L289" s="279"/>
      <c r="M289" s="314"/>
      <c r="N289" s="314"/>
      <c r="O289" s="316"/>
      <c r="P289" s="316"/>
      <c r="Q289" s="316"/>
      <c r="R289" s="316"/>
      <c r="S289" s="316"/>
      <c r="T289" s="314"/>
      <c r="U289" s="316"/>
      <c r="V289" s="279"/>
      <c r="W289" s="315"/>
      <c r="X289" s="314"/>
      <c r="Y289" s="230"/>
      <c r="AA289" s="30"/>
      <c r="AB289" s="28"/>
      <c r="AC289" s="231"/>
      <c r="AD289" s="29"/>
      <c r="AH289" s="29"/>
      <c r="AZ289" s="243"/>
    </row>
    <row r="290" spans="1:64" ht="15" customHeight="1">
      <c r="A290" s="314"/>
      <c r="B290" s="314"/>
      <c r="C290" s="314"/>
      <c r="D290" s="314"/>
      <c r="E290" s="314"/>
      <c r="F290" s="314"/>
      <c r="G290" s="314"/>
      <c r="H290" s="314"/>
      <c r="I290" s="315"/>
      <c r="J290" s="315"/>
      <c r="K290" s="314"/>
      <c r="L290" s="314"/>
      <c r="M290" s="314"/>
      <c r="N290" s="314"/>
      <c r="O290" s="316"/>
      <c r="P290" s="316"/>
      <c r="Q290" s="316"/>
      <c r="R290" s="316"/>
      <c r="S290" s="316"/>
      <c r="T290" s="314"/>
      <c r="U290" s="316"/>
      <c r="V290" s="316"/>
      <c r="W290" s="316"/>
      <c r="X290" s="316"/>
      <c r="Y290" s="230"/>
      <c r="AA290" s="30"/>
      <c r="AB290" s="28"/>
      <c r="AC290" s="231"/>
      <c r="AD290" s="29"/>
      <c r="AH290" s="29"/>
      <c r="AZ290" s="243" t="e">
        <f>1+#REF!</f>
        <v>#REF!</v>
      </c>
      <c r="BA290" s="29">
        <v>20.659867330016564</v>
      </c>
      <c r="BB290" s="29">
        <f t="shared" ref="BB290" si="249">+BA290</f>
        <v>20.659867330016564</v>
      </c>
      <c r="BC290" s="29">
        <f t="shared" ref="BC290" si="250">+BB290</f>
        <v>20.659867330016564</v>
      </c>
      <c r="BD290" s="29">
        <f t="shared" ref="BD290" si="251">+BC290</f>
        <v>20.659867330016564</v>
      </c>
      <c r="BE290" s="29">
        <f t="shared" ref="BE290" si="252">+BD290</f>
        <v>20.659867330016564</v>
      </c>
      <c r="BF290" s="29">
        <f t="shared" ref="BF290" si="253">+BE290</f>
        <v>20.659867330016564</v>
      </c>
      <c r="BG290" s="29">
        <f t="shared" ref="BG290" si="254">+BF290</f>
        <v>20.659867330016564</v>
      </c>
      <c r="BH290" s="29">
        <f t="shared" ref="BH290" si="255">+BG290</f>
        <v>20.659867330016564</v>
      </c>
      <c r="BI290" s="29">
        <f t="shared" ref="BI290" si="256">+BH290</f>
        <v>20.659867330016564</v>
      </c>
      <c r="BJ290" s="29">
        <f t="shared" ref="BJ290" si="257">+BI290</f>
        <v>20.659867330016564</v>
      </c>
      <c r="BK290" s="29">
        <f t="shared" ref="BK290" si="258">+BJ290</f>
        <v>20.659867330016564</v>
      </c>
      <c r="BL290" s="29">
        <f t="shared" ref="BL290" si="259">+BK290</f>
        <v>20.659867330016564</v>
      </c>
    </row>
    <row r="291" spans="1:64">
      <c r="A291" s="314"/>
      <c r="B291" s="314">
        <f>+'Ark1'!C3404</f>
        <v>2023</v>
      </c>
      <c r="C291" s="247">
        <f>+'Ark1'!L3404</f>
        <v>4</v>
      </c>
      <c r="D291" s="247" t="str">
        <f t="shared" ref="D291:D302" si="260">+D61</f>
        <v>O-</v>
      </c>
      <c r="E291" s="247">
        <f>+'Ark1'!D3404</f>
        <v>1</v>
      </c>
      <c r="F291" s="247" t="str">
        <f>+F271</f>
        <v>Nov</v>
      </c>
      <c r="G291" s="247">
        <f>+'Ark1'!Q3404</f>
        <v>0</v>
      </c>
      <c r="H291" s="247">
        <f>+'Ark1'!R3404</f>
        <v>0</v>
      </c>
      <c r="I291" s="249" t="str">
        <f>+IF(H291=0,"",'Ark1'!AG3404)</f>
        <v/>
      </c>
      <c r="J291" s="249" t="str">
        <f>+IF(H291=0,"",'Ark1'!AH3404)</f>
        <v/>
      </c>
      <c r="K291" s="248" t="str">
        <f>+IF(H291=0,"",'Ark1'!U3404)</f>
        <v/>
      </c>
      <c r="L291" s="248"/>
      <c r="M291" s="249" t="str">
        <f>+IF(H291=0,"",'Ark1'!T3404)</f>
        <v/>
      </c>
      <c r="N291" s="248" t="str">
        <f>+IF(H291=0,"",'Ark1'!V3404)</f>
        <v/>
      </c>
      <c r="O291" s="250" t="str">
        <f>+IF(H291=0,"",'Ark1'!W3404)</f>
        <v/>
      </c>
      <c r="P291" s="250" t="str">
        <f>+IF(H291=0,"",'Ark1'!X3404)</f>
        <v/>
      </c>
      <c r="Q291" s="250" t="str">
        <f>+IF(H291=0,"",'Ark1'!Y3404)</f>
        <v/>
      </c>
      <c r="R291" s="250" t="str">
        <f>+IF(H291=0,"",'Ark1'!Z3404)</f>
        <v/>
      </c>
      <c r="S291" s="250" t="str">
        <f>+IF(H291=0,"",'Ark1'!AA3404)</f>
        <v/>
      </c>
      <c r="T291" s="249" t="str">
        <f>+IF(H291=0,"",'Ark1'!AC3404)</f>
        <v/>
      </c>
      <c r="U291" s="250" t="str">
        <f>+IF(H291=0,"",'Ark1'!AE3404)</f>
        <v/>
      </c>
      <c r="V291" s="250" t="str">
        <f t="shared" ref="V291:V302" si="261">+IF(H291=0,"",+K291/C291)</f>
        <v/>
      </c>
      <c r="W291" s="248" t="str">
        <f t="shared" ref="W291:W302" si="262">+IF(H291=0,"",G291/H291)</f>
        <v/>
      </c>
      <c r="X291" s="314"/>
      <c r="AA291" s="30"/>
      <c r="AB291" s="28"/>
      <c r="AE291" s="28"/>
      <c r="AF291" s="28"/>
      <c r="AG291" s="28"/>
      <c r="AI291" s="28"/>
      <c r="AK291" s="28"/>
      <c r="AL291" s="28"/>
    </row>
    <row r="292" spans="1:64">
      <c r="A292" s="314"/>
      <c r="B292" s="314">
        <f>+'Ark1'!C3405</f>
        <v>2023</v>
      </c>
      <c r="C292" s="247">
        <f>+'Ark1'!L3405</f>
        <v>4</v>
      </c>
      <c r="D292" s="247" t="str">
        <f t="shared" si="260"/>
        <v>O-</v>
      </c>
      <c r="E292" s="247">
        <f>+'Ark1'!D3405</f>
        <v>2</v>
      </c>
      <c r="F292" s="247" t="str">
        <f>+F272</f>
        <v>Des</v>
      </c>
      <c r="G292" s="247">
        <f>+'Ark1'!Q3405</f>
        <v>0</v>
      </c>
      <c r="H292" s="247">
        <f>+'Ark1'!R3405</f>
        <v>0</v>
      </c>
      <c r="I292" s="249" t="str">
        <f>+IF(H292=0,"",'Ark1'!AG3405)</f>
        <v/>
      </c>
      <c r="J292" s="249" t="str">
        <f>+IF(H292=0,"",'Ark1'!AH3405)</f>
        <v/>
      </c>
      <c r="K292" s="248" t="str">
        <f>+IF(H292=0,"",'Ark1'!U3405)</f>
        <v/>
      </c>
      <c r="L292" s="248"/>
      <c r="M292" s="249" t="str">
        <f>+IF(H292=0,"",'Ark1'!T3405)</f>
        <v/>
      </c>
      <c r="N292" s="248" t="str">
        <f>+IF(H292=0,"",'Ark1'!V3405)</f>
        <v/>
      </c>
      <c r="O292" s="250" t="str">
        <f>+IF(H292=0,"",'Ark1'!W3405)</f>
        <v/>
      </c>
      <c r="P292" s="250" t="str">
        <f>+IF(H292=0,"",'Ark1'!X3405)</f>
        <v/>
      </c>
      <c r="Q292" s="250" t="str">
        <f>+IF(H292=0,"",'Ark1'!Y3405)</f>
        <v/>
      </c>
      <c r="R292" s="250" t="str">
        <f>+IF(H292=0,"",'Ark1'!Z3405)</f>
        <v/>
      </c>
      <c r="S292" s="250" t="str">
        <f>+IF(H292=0,"",'Ark1'!AA3405)</f>
        <v/>
      </c>
      <c r="T292" s="249" t="str">
        <f>+IF(H292=0,"",'Ark1'!AC3405)</f>
        <v/>
      </c>
      <c r="U292" s="250" t="str">
        <f>+IF(H292=0,"",'Ark1'!AE3405)</f>
        <v/>
      </c>
      <c r="V292" s="250" t="str">
        <f t="shared" si="261"/>
        <v/>
      </c>
      <c r="W292" s="248" t="str">
        <f t="shared" si="262"/>
        <v/>
      </c>
      <c r="X292" s="314"/>
      <c r="AA292" s="30"/>
      <c r="AB292" s="28"/>
      <c r="AE292" s="28"/>
      <c r="AF292" s="28"/>
      <c r="AG292" s="28"/>
      <c r="AI292" s="28"/>
      <c r="AK292" s="28"/>
      <c r="AL292" s="28"/>
    </row>
    <row r="293" spans="1:64">
      <c r="A293" s="314"/>
      <c r="B293" s="314">
        <f>+'Ark1'!C3406</f>
        <v>2023</v>
      </c>
      <c r="C293" s="247">
        <f>+'Ark1'!L3406</f>
        <v>4</v>
      </c>
      <c r="D293" s="247" t="str">
        <f t="shared" si="260"/>
        <v>O-</v>
      </c>
      <c r="E293" s="247">
        <f>+'Ark1'!D3406</f>
        <v>3</v>
      </c>
      <c r="F293" s="247" t="str">
        <f t="shared" ref="F293:F302" si="263">+F276</f>
        <v>Jan</v>
      </c>
      <c r="G293" s="247">
        <f>+'Ark1'!Q3406</f>
        <v>1</v>
      </c>
      <c r="H293" s="247">
        <f>+'Ark1'!R3406</f>
        <v>3</v>
      </c>
      <c r="I293" s="249">
        <f>+IF(H293=0,"",'Ark1'!AG3406)</f>
        <v>30</v>
      </c>
      <c r="J293" s="249">
        <f>+IF(H293=0,"",'Ark1'!AH3406)</f>
        <v>16.84210526315789</v>
      </c>
      <c r="K293" s="248">
        <f>+IF(H293=0,"",'Ark1'!U3406)</f>
        <v>5.3333333333333321</v>
      </c>
      <c r="L293" s="248"/>
      <c r="M293" s="249">
        <f>+IF(H293=0,"",'Ark1'!T3406)</f>
        <v>3</v>
      </c>
      <c r="N293" s="248">
        <f>+IF(H293=0,"",'Ark1'!V3406)</f>
        <v>0</v>
      </c>
      <c r="O293" s="250">
        <f>+IF(H293=0,"",'Ark1'!W3406)</f>
        <v>0</v>
      </c>
      <c r="P293" s="250">
        <f>+IF(H293=0,"",'Ark1'!X3406)</f>
        <v>0</v>
      </c>
      <c r="Q293" s="250">
        <f>+IF(H293=0,"",'Ark1'!Y3406)</f>
        <v>0</v>
      </c>
      <c r="R293" s="250">
        <f>+IF(H293=0,"",'Ark1'!Z3406)</f>
        <v>0</v>
      </c>
      <c r="S293" s="250">
        <f>+IF(H293=0,"",'Ark1'!AA3406)</f>
        <v>0.20548046676564288</v>
      </c>
      <c r="T293" s="249">
        <f>+IF(H293=0,"",'Ark1'!AC3406)</f>
        <v>1.4142135623730951</v>
      </c>
      <c r="U293" s="250">
        <f>+IF(H293=0,"",'Ark1'!AE3406)</f>
        <v>91.766293548220631</v>
      </c>
      <c r="V293" s="250">
        <f t="shared" si="261"/>
        <v>1.333333333333333</v>
      </c>
      <c r="W293" s="248">
        <f t="shared" si="262"/>
        <v>0.33333333333333331</v>
      </c>
      <c r="X293" s="314"/>
      <c r="AA293" s="30"/>
      <c r="AB293" s="28"/>
      <c r="AE293" s="28"/>
      <c r="AF293" s="28"/>
      <c r="AG293" s="28"/>
      <c r="AI293" s="28"/>
      <c r="AK293" s="28"/>
      <c r="AL293" s="28"/>
    </row>
    <row r="294" spans="1:64">
      <c r="A294" s="314"/>
      <c r="B294" s="314">
        <f>+'Ark1'!C3407</f>
        <v>2023</v>
      </c>
      <c r="C294" s="247">
        <f>+'Ark1'!L3407</f>
        <v>4</v>
      </c>
      <c r="D294" s="247" t="str">
        <f t="shared" si="260"/>
        <v>O-</v>
      </c>
      <c r="E294" s="247">
        <f>+'Ark1'!D3407</f>
        <v>4</v>
      </c>
      <c r="F294" s="247" t="str">
        <f t="shared" si="263"/>
        <v>Feb</v>
      </c>
      <c r="G294" s="247">
        <f>+'Ark1'!Q3407</f>
        <v>0</v>
      </c>
      <c r="H294" s="247">
        <f>+'Ark1'!R3407</f>
        <v>0</v>
      </c>
      <c r="I294" s="249" t="str">
        <f>+IF(H294=0,"",'Ark1'!AG3407)</f>
        <v/>
      </c>
      <c r="J294" s="249" t="str">
        <f>+IF(H294=0,"",'Ark1'!AH3407)</f>
        <v/>
      </c>
      <c r="K294" s="248" t="str">
        <f>+IF(H294=0,"",'Ark1'!U3407)</f>
        <v/>
      </c>
      <c r="L294" s="248"/>
      <c r="M294" s="249" t="str">
        <f>+IF(H294=0,"",'Ark1'!T3407)</f>
        <v/>
      </c>
      <c r="N294" s="248" t="str">
        <f>+IF(H294=0,"",'Ark1'!V3407)</f>
        <v/>
      </c>
      <c r="O294" s="250" t="str">
        <f>+IF(H294=0,"",'Ark1'!W3407)</f>
        <v/>
      </c>
      <c r="P294" s="250" t="str">
        <f>+IF(H294=0,"",'Ark1'!X3407)</f>
        <v/>
      </c>
      <c r="Q294" s="250" t="str">
        <f>+IF(H294=0,"",'Ark1'!Y3407)</f>
        <v/>
      </c>
      <c r="R294" s="250" t="str">
        <f>+IF(H294=0,"",'Ark1'!Z3407)</f>
        <v/>
      </c>
      <c r="S294" s="250" t="str">
        <f>+IF(H294=0,"",'Ark1'!AA3407)</f>
        <v/>
      </c>
      <c r="T294" s="249" t="str">
        <f>+IF(H294=0,"",'Ark1'!AC3407)</f>
        <v/>
      </c>
      <c r="U294" s="250" t="str">
        <f>+IF(H294=0,"",'Ark1'!AE3407)</f>
        <v/>
      </c>
      <c r="V294" s="250" t="str">
        <f t="shared" si="261"/>
        <v/>
      </c>
      <c r="W294" s="248" t="str">
        <f t="shared" si="262"/>
        <v/>
      </c>
      <c r="X294" s="314"/>
      <c r="AA294" s="30"/>
      <c r="AB294" s="28"/>
      <c r="AE294" s="28"/>
      <c r="AF294" s="28"/>
      <c r="AG294" s="28"/>
      <c r="AI294" s="28"/>
      <c r="AK294" s="28"/>
      <c r="AL294" s="28"/>
    </row>
    <row r="295" spans="1:64">
      <c r="A295" s="314"/>
      <c r="B295" s="314">
        <f>+'Ark1'!C3408</f>
        <v>2023</v>
      </c>
      <c r="C295" s="247">
        <f>+'Ark1'!L3408</f>
        <v>4</v>
      </c>
      <c r="D295" s="247" t="str">
        <f t="shared" si="260"/>
        <v>O-</v>
      </c>
      <c r="E295" s="247">
        <f>+'Ark1'!D3408</f>
        <v>5</v>
      </c>
      <c r="F295" s="247" t="str">
        <f t="shared" si="263"/>
        <v>Mar</v>
      </c>
      <c r="G295" s="247">
        <f>+'Ark1'!Q3408</f>
        <v>0</v>
      </c>
      <c r="H295" s="247">
        <f>+'Ark1'!R3408</f>
        <v>0</v>
      </c>
      <c r="I295" s="249" t="str">
        <f>+IF(H295=0,"",'Ark1'!AG3408)</f>
        <v/>
      </c>
      <c r="J295" s="249" t="str">
        <f>+IF(H295=0,"",'Ark1'!AH3408)</f>
        <v/>
      </c>
      <c r="K295" s="248" t="str">
        <f>+IF(H295=0,"",'Ark1'!U3408)</f>
        <v/>
      </c>
      <c r="L295" s="248"/>
      <c r="M295" s="249" t="str">
        <f>+IF(H295=0,"",'Ark1'!T3408)</f>
        <v/>
      </c>
      <c r="N295" s="248" t="str">
        <f>+IF(H295=0,"",'Ark1'!V3408)</f>
        <v/>
      </c>
      <c r="O295" s="250" t="str">
        <f>+IF(H295=0,"",'Ark1'!W3408)</f>
        <v/>
      </c>
      <c r="P295" s="250" t="str">
        <f>+IF(H295=0,"",'Ark1'!X3408)</f>
        <v/>
      </c>
      <c r="Q295" s="250" t="str">
        <f>+IF(H295=0,"",'Ark1'!Y3408)</f>
        <v/>
      </c>
      <c r="R295" s="250" t="str">
        <f>+IF(H295=0,"",'Ark1'!Z3408)</f>
        <v/>
      </c>
      <c r="S295" s="250" t="str">
        <f>+IF(H295=0,"",'Ark1'!AA3408)</f>
        <v/>
      </c>
      <c r="T295" s="249" t="str">
        <f>+IF(H295=0,"",'Ark1'!AC3408)</f>
        <v/>
      </c>
      <c r="U295" s="250" t="str">
        <f>+IF(H295=0,"",'Ark1'!AE3408)</f>
        <v/>
      </c>
      <c r="V295" s="250" t="str">
        <f t="shared" si="261"/>
        <v/>
      </c>
      <c r="W295" s="248" t="str">
        <f t="shared" si="262"/>
        <v/>
      </c>
      <c r="X295" s="314"/>
      <c r="AA295" s="30"/>
      <c r="AB295" s="28"/>
      <c r="AE295" s="28"/>
      <c r="AF295" s="28"/>
      <c r="AG295" s="28"/>
      <c r="AI295" s="28"/>
      <c r="AK295" s="28"/>
      <c r="AL295" s="28"/>
    </row>
    <row r="296" spans="1:64">
      <c r="A296" s="314"/>
      <c r="B296" s="314">
        <f>+'Ark1'!C3409</f>
        <v>2023</v>
      </c>
      <c r="C296" s="247">
        <f>+'Ark1'!L3409</f>
        <v>4</v>
      </c>
      <c r="D296" s="247" t="str">
        <f t="shared" si="260"/>
        <v>O-</v>
      </c>
      <c r="E296" s="247">
        <f>+'Ark1'!D3409</f>
        <v>6</v>
      </c>
      <c r="F296" s="247" t="str">
        <f t="shared" si="263"/>
        <v>Apr</v>
      </c>
      <c r="G296" s="247">
        <f>+'Ark1'!Q3409</f>
        <v>3</v>
      </c>
      <c r="H296" s="247">
        <f>+'Ark1'!R3409</f>
        <v>3</v>
      </c>
      <c r="I296" s="249">
        <f>+IF(H296=0,"",'Ark1'!AG3409)</f>
        <v>0.16111707841031148</v>
      </c>
      <c r="J296" s="249">
        <f>+IF(H296=0,"",'Ark1'!AH3409)</f>
        <v>8.0415999538419394E-2</v>
      </c>
      <c r="K296" s="248">
        <f>+IF(H296=0,"",'Ark1'!U3409)</f>
        <v>7.4333333333333345</v>
      </c>
      <c r="L296" s="248"/>
      <c r="M296" s="249">
        <f>+IF(H296=0,"",'Ark1'!T3409)</f>
        <v>2.3333333333333339</v>
      </c>
      <c r="N296" s="248">
        <f>+IF(H296=0,"",'Ark1'!V3409)</f>
        <v>0</v>
      </c>
      <c r="O296" s="250">
        <f>+IF(H296=0,"",'Ark1'!W3409)</f>
        <v>0</v>
      </c>
      <c r="P296" s="250">
        <f>+IF(H296=0,"",'Ark1'!X3409)</f>
        <v>0</v>
      </c>
      <c r="Q296" s="250">
        <f>+IF(H296=0,"",'Ark1'!Y3409)</f>
        <v>0</v>
      </c>
      <c r="R296" s="250">
        <f>+IF(H296=0,"",'Ark1'!Z3409)</f>
        <v>0</v>
      </c>
      <c r="S296" s="250">
        <f>+IF(H296=0,"",'Ark1'!AA3409)</f>
        <v>4.2034377465223507</v>
      </c>
      <c r="T296" s="249">
        <f>+IF(H296=0,"",'Ark1'!AC3409)</f>
        <v>0.4714045207910309</v>
      </c>
      <c r="U296" s="250">
        <f>+IF(H296=0,"",'Ark1'!AE3409)</f>
        <v>97.007481750288974</v>
      </c>
      <c r="V296" s="250">
        <f t="shared" si="261"/>
        <v>1.8583333333333336</v>
      </c>
      <c r="W296" s="248">
        <f t="shared" si="262"/>
        <v>1</v>
      </c>
      <c r="X296" s="314"/>
      <c r="AA296" s="30"/>
      <c r="AB296" s="28"/>
      <c r="AE296" s="28"/>
      <c r="AF296" s="28"/>
      <c r="AG296" s="28"/>
      <c r="AI296" s="28"/>
      <c r="AK296" s="28"/>
      <c r="AL296" s="28"/>
    </row>
    <row r="297" spans="1:64">
      <c r="A297" s="314"/>
      <c r="B297" s="314">
        <f>+'Ark1'!C3410</f>
        <v>2023</v>
      </c>
      <c r="C297" s="247">
        <f>+'Ark1'!L3410</f>
        <v>4</v>
      </c>
      <c r="D297" s="247" t="str">
        <f t="shared" si="260"/>
        <v>O-</v>
      </c>
      <c r="E297" s="247">
        <f>+'Ark1'!D3410</f>
        <v>7</v>
      </c>
      <c r="F297" s="247" t="str">
        <f t="shared" si="263"/>
        <v>Mai</v>
      </c>
      <c r="G297" s="247">
        <f>+'Ark1'!Q3410</f>
        <v>0</v>
      </c>
      <c r="H297" s="247">
        <f>+'Ark1'!R3410</f>
        <v>0</v>
      </c>
      <c r="I297" s="249" t="str">
        <f>+IF(H297=0,"",'Ark1'!AG3410)</f>
        <v/>
      </c>
      <c r="J297" s="249" t="str">
        <f>+IF(H297=0,"",'Ark1'!AH3410)</f>
        <v/>
      </c>
      <c r="K297" s="248" t="str">
        <f>+IF(H297=0,"",'Ark1'!U3410)</f>
        <v/>
      </c>
      <c r="L297" s="248"/>
      <c r="M297" s="249" t="str">
        <f>+IF(H297=0,"",'Ark1'!T3410)</f>
        <v/>
      </c>
      <c r="N297" s="248" t="str">
        <f>+IF(H297=0,"",'Ark1'!V3410)</f>
        <v/>
      </c>
      <c r="O297" s="250" t="str">
        <f>+IF(H297=0,"",'Ark1'!W3410)</f>
        <v/>
      </c>
      <c r="P297" s="250" t="str">
        <f>+IF(H297=0,"",'Ark1'!X3410)</f>
        <v/>
      </c>
      <c r="Q297" s="250" t="str">
        <f>+IF(H297=0,"",'Ark1'!Y3410)</f>
        <v/>
      </c>
      <c r="R297" s="250" t="str">
        <f>+IF(H297=0,"",'Ark1'!Z3410)</f>
        <v/>
      </c>
      <c r="S297" s="250" t="str">
        <f>+IF(H297=0,"",'Ark1'!AA3410)</f>
        <v/>
      </c>
      <c r="T297" s="249" t="str">
        <f>+IF(H297=0,"",'Ark1'!AC3410)</f>
        <v/>
      </c>
      <c r="U297" s="250" t="str">
        <f>+IF(H297=0,"",'Ark1'!AE3410)</f>
        <v/>
      </c>
      <c r="V297" s="250" t="str">
        <f t="shared" si="261"/>
        <v/>
      </c>
      <c r="W297" s="248" t="str">
        <f t="shared" si="262"/>
        <v/>
      </c>
      <c r="X297" s="314"/>
      <c r="AA297" s="30"/>
      <c r="AB297" s="28"/>
      <c r="AE297" s="28"/>
      <c r="AF297" s="28"/>
      <c r="AG297" s="28"/>
      <c r="AI297" s="28"/>
      <c r="AK297" s="28"/>
      <c r="AL297" s="28"/>
    </row>
    <row r="298" spans="1:64">
      <c r="A298" s="314"/>
      <c r="B298" s="314">
        <f>+'Ark1'!C3411</f>
        <v>2023</v>
      </c>
      <c r="C298" s="247">
        <f>+'Ark1'!L3411</f>
        <v>4</v>
      </c>
      <c r="D298" s="247" t="str">
        <f t="shared" si="260"/>
        <v>O-</v>
      </c>
      <c r="E298" s="247">
        <f>+'Ark1'!D3411</f>
        <v>8</v>
      </c>
      <c r="F298" s="247" t="str">
        <f t="shared" si="263"/>
        <v>Jun</v>
      </c>
      <c r="G298" s="247">
        <f>+'Ark1'!Q3411</f>
        <v>0</v>
      </c>
      <c r="H298" s="247">
        <f>+'Ark1'!R3411</f>
        <v>0</v>
      </c>
      <c r="I298" s="249" t="str">
        <f>+IF(H298=0,"",'Ark1'!AG3411)</f>
        <v/>
      </c>
      <c r="J298" s="249" t="str">
        <f>+IF(H298=0,"",'Ark1'!AH3411)</f>
        <v/>
      </c>
      <c r="K298" s="248" t="str">
        <f>+IF(H298=0,"",'Ark1'!U3411)</f>
        <v/>
      </c>
      <c r="L298" s="248"/>
      <c r="M298" s="249" t="str">
        <f>+IF(H298=0,"",'Ark1'!T3411)</f>
        <v/>
      </c>
      <c r="N298" s="248" t="str">
        <f>+IF(H298=0,"",'Ark1'!V3411)</f>
        <v/>
      </c>
      <c r="O298" s="250" t="str">
        <f>+IF(H298=0,"",'Ark1'!W3411)</f>
        <v/>
      </c>
      <c r="P298" s="250" t="str">
        <f>+IF(H298=0,"",'Ark1'!X3411)</f>
        <v/>
      </c>
      <c r="Q298" s="250" t="str">
        <f>+IF(H298=0,"",'Ark1'!Y3411)</f>
        <v/>
      </c>
      <c r="R298" s="250" t="str">
        <f>+IF(H298=0,"",'Ark1'!Z3411)</f>
        <v/>
      </c>
      <c r="S298" s="250" t="str">
        <f>+IF(H298=0,"",'Ark1'!AA3411)</f>
        <v/>
      </c>
      <c r="T298" s="249" t="str">
        <f>+IF(H298=0,"",'Ark1'!AC3411)</f>
        <v/>
      </c>
      <c r="U298" s="250" t="str">
        <f>+IF(H298=0,"",'Ark1'!AE3411)</f>
        <v/>
      </c>
      <c r="V298" s="250" t="str">
        <f t="shared" si="261"/>
        <v/>
      </c>
      <c r="W298" s="248" t="str">
        <f t="shared" si="262"/>
        <v/>
      </c>
      <c r="X298" s="314"/>
      <c r="AA298" s="30"/>
      <c r="AB298" s="28"/>
      <c r="AE298" s="28"/>
      <c r="AF298" s="28"/>
      <c r="AG298" s="28"/>
      <c r="AI298" s="28"/>
      <c r="AK298" s="28"/>
      <c r="AL298" s="28"/>
    </row>
    <row r="299" spans="1:64">
      <c r="A299" s="314"/>
      <c r="B299" s="314">
        <f>+'Ark1'!C3412</f>
        <v>2023</v>
      </c>
      <c r="C299" s="247">
        <f>+'Ark1'!L3412</f>
        <v>4</v>
      </c>
      <c r="D299" s="247" t="str">
        <f t="shared" si="260"/>
        <v>O-</v>
      </c>
      <c r="E299" s="247">
        <f>+'Ark1'!D3412</f>
        <v>9</v>
      </c>
      <c r="F299" s="247" t="str">
        <f t="shared" si="263"/>
        <v>Jul</v>
      </c>
      <c r="G299" s="247">
        <f>+'Ark1'!Q3412</f>
        <v>0</v>
      </c>
      <c r="H299" s="247">
        <f>+'Ark1'!R3412</f>
        <v>0</v>
      </c>
      <c r="I299" s="249" t="str">
        <f>+IF(H299=0,"",'Ark1'!AG3412)</f>
        <v/>
      </c>
      <c r="J299" s="249" t="str">
        <f>+IF(H299=0,"",'Ark1'!AH3412)</f>
        <v/>
      </c>
      <c r="K299" s="248" t="str">
        <f>+IF(H299=0,"",'Ark1'!U3412)</f>
        <v/>
      </c>
      <c r="L299" s="248"/>
      <c r="M299" s="249" t="str">
        <f>+IF(H299=0,"",'Ark1'!T3412)</f>
        <v/>
      </c>
      <c r="N299" s="248" t="str">
        <f>+IF(H299=0,"",'Ark1'!V3412)</f>
        <v/>
      </c>
      <c r="O299" s="250" t="str">
        <f>+IF(H299=0,"",'Ark1'!W3412)</f>
        <v/>
      </c>
      <c r="P299" s="250" t="str">
        <f>+IF(H299=0,"",'Ark1'!X3412)</f>
        <v/>
      </c>
      <c r="Q299" s="250" t="str">
        <f>+IF(H299=0,"",'Ark1'!Y3412)</f>
        <v/>
      </c>
      <c r="R299" s="250" t="str">
        <f>+IF(H299=0,"",'Ark1'!Z3412)</f>
        <v/>
      </c>
      <c r="S299" s="250" t="str">
        <f>+IF(H299=0,"",'Ark1'!AA3412)</f>
        <v/>
      </c>
      <c r="T299" s="249" t="str">
        <f>+IF(H299=0,"",'Ark1'!AC3412)</f>
        <v/>
      </c>
      <c r="U299" s="250" t="str">
        <f>+IF(H299=0,"",'Ark1'!AE3412)</f>
        <v/>
      </c>
      <c r="V299" s="250" t="str">
        <f t="shared" si="261"/>
        <v/>
      </c>
      <c r="W299" s="248" t="str">
        <f t="shared" si="262"/>
        <v/>
      </c>
      <c r="X299" s="314"/>
      <c r="AA299" s="30"/>
      <c r="AB299" s="28"/>
      <c r="AE299" s="28"/>
      <c r="AF299" s="28"/>
      <c r="AG299" s="28"/>
      <c r="AI299" s="28"/>
      <c r="AK299" s="28"/>
      <c r="AL299" s="28"/>
    </row>
    <row r="300" spans="1:64">
      <c r="A300" s="314"/>
      <c r="B300" s="314">
        <f>+'Ark1'!C3413</f>
        <v>2023</v>
      </c>
      <c r="C300" s="247">
        <f>+'Ark1'!L3413</f>
        <v>4</v>
      </c>
      <c r="D300" s="247" t="str">
        <f t="shared" si="260"/>
        <v>O-</v>
      </c>
      <c r="E300" s="247">
        <f>+'Ark1'!D3413</f>
        <v>10</v>
      </c>
      <c r="F300" s="247" t="str">
        <f t="shared" si="263"/>
        <v>Aug</v>
      </c>
      <c r="G300" s="247">
        <f>+'Ark1'!Q3413</f>
        <v>0</v>
      </c>
      <c r="H300" s="247">
        <f>+'Ark1'!R3413</f>
        <v>0</v>
      </c>
      <c r="I300" s="249" t="str">
        <f>+IF(H300=0,"",'Ark1'!AG3413)</f>
        <v/>
      </c>
      <c r="J300" s="249" t="str">
        <f>+IF(H300=0,"",'Ark1'!AH3413)</f>
        <v/>
      </c>
      <c r="K300" s="248" t="str">
        <f>+IF(H300=0,"",'Ark1'!U3413)</f>
        <v/>
      </c>
      <c r="L300" s="248"/>
      <c r="M300" s="249" t="str">
        <f>+IF(H300=0,"",'Ark1'!T3413)</f>
        <v/>
      </c>
      <c r="N300" s="248" t="str">
        <f>+IF(H300=0,"",'Ark1'!V3413)</f>
        <v/>
      </c>
      <c r="O300" s="250" t="str">
        <f>+IF(H300=0,"",'Ark1'!W3413)</f>
        <v/>
      </c>
      <c r="P300" s="250" t="str">
        <f>+IF(H300=0,"",'Ark1'!X3413)</f>
        <v/>
      </c>
      <c r="Q300" s="250" t="str">
        <f>+IF(H300=0,"",'Ark1'!Y3413)</f>
        <v/>
      </c>
      <c r="R300" s="250" t="str">
        <f>+IF(H300=0,"",'Ark1'!Z3413)</f>
        <v/>
      </c>
      <c r="S300" s="250" t="str">
        <f>+IF(H300=0,"",'Ark1'!AA3413)</f>
        <v/>
      </c>
      <c r="T300" s="249" t="str">
        <f>+IF(H300=0,"",'Ark1'!AC3413)</f>
        <v/>
      </c>
      <c r="U300" s="250" t="str">
        <f>+IF(H300=0,"",'Ark1'!AE3413)</f>
        <v/>
      </c>
      <c r="V300" s="250" t="str">
        <f t="shared" si="261"/>
        <v/>
      </c>
      <c r="W300" s="248" t="str">
        <f t="shared" si="262"/>
        <v/>
      </c>
      <c r="X300" s="314"/>
      <c r="AA300" s="30"/>
      <c r="AB300" s="28"/>
      <c r="AE300" s="28"/>
      <c r="AF300" s="28"/>
      <c r="AG300" s="28"/>
      <c r="AI300" s="28"/>
      <c r="AK300" s="28"/>
      <c r="AL300" s="28"/>
    </row>
    <row r="301" spans="1:64">
      <c r="A301" s="314"/>
      <c r="B301" s="314">
        <f>+'Ark1'!C3414</f>
        <v>2023</v>
      </c>
      <c r="C301" s="247">
        <f>+'Ark1'!L3414</f>
        <v>4</v>
      </c>
      <c r="D301" s="247" t="str">
        <f t="shared" si="260"/>
        <v>O-</v>
      </c>
      <c r="E301" s="247">
        <f>+'Ark1'!D3414</f>
        <v>11</v>
      </c>
      <c r="F301" s="247" t="str">
        <f t="shared" si="263"/>
        <v>Sep</v>
      </c>
      <c r="G301" s="247">
        <f>+'Ark1'!Q3414</f>
        <v>0</v>
      </c>
      <c r="H301" s="247">
        <f>+'Ark1'!R3414</f>
        <v>0</v>
      </c>
      <c r="I301" s="249" t="str">
        <f>+IF(H301=0,"",'Ark1'!AG3414)</f>
        <v/>
      </c>
      <c r="J301" s="249" t="str">
        <f>+IF(H301=0,"",'Ark1'!AH3414)</f>
        <v/>
      </c>
      <c r="K301" s="248" t="str">
        <f>+IF(H301=0,"",'Ark1'!U3414)</f>
        <v/>
      </c>
      <c r="L301" s="248"/>
      <c r="M301" s="249" t="str">
        <f>+IF(H301=0,"",'Ark1'!T3414)</f>
        <v/>
      </c>
      <c r="N301" s="248" t="str">
        <f>+IF(H301=0,"",'Ark1'!V3414)</f>
        <v/>
      </c>
      <c r="O301" s="250" t="str">
        <f>+IF(H301=0,"",'Ark1'!W3414)</f>
        <v/>
      </c>
      <c r="P301" s="250" t="str">
        <f>+IF(H301=0,"",'Ark1'!X3414)</f>
        <v/>
      </c>
      <c r="Q301" s="250" t="str">
        <f>+IF(H301=0,"",'Ark1'!Y3414)</f>
        <v/>
      </c>
      <c r="R301" s="250" t="str">
        <f>+IF(H301=0,"",'Ark1'!Z3414)</f>
        <v/>
      </c>
      <c r="S301" s="250" t="str">
        <f>+IF(H301=0,"",'Ark1'!AA3414)</f>
        <v/>
      </c>
      <c r="T301" s="249" t="str">
        <f>+IF(H301=0,"",'Ark1'!AC3414)</f>
        <v/>
      </c>
      <c r="U301" s="250" t="str">
        <f>+IF(H301=0,"",'Ark1'!AE3414)</f>
        <v/>
      </c>
      <c r="V301" s="250" t="str">
        <f t="shared" si="261"/>
        <v/>
      </c>
      <c r="W301" s="248" t="str">
        <f t="shared" si="262"/>
        <v/>
      </c>
      <c r="X301" s="314"/>
      <c r="AA301" s="30"/>
      <c r="AB301" s="28"/>
      <c r="AE301" s="28"/>
      <c r="AF301" s="28"/>
      <c r="AG301" s="28"/>
      <c r="AI301" s="28"/>
      <c r="AK301" s="28"/>
      <c r="AL301" s="28"/>
    </row>
    <row r="302" spans="1:64">
      <c r="A302" s="314"/>
      <c r="B302" s="314">
        <f>+'Ark1'!C3415</f>
        <v>2023</v>
      </c>
      <c r="C302" s="247">
        <f>+'Ark1'!L3415</f>
        <v>4</v>
      </c>
      <c r="D302" s="247" t="str">
        <f t="shared" si="260"/>
        <v>O-</v>
      </c>
      <c r="E302" s="247">
        <f>+'Ark1'!D3415</f>
        <v>12</v>
      </c>
      <c r="F302" s="247" t="str">
        <f t="shared" si="263"/>
        <v>Okt</v>
      </c>
      <c r="G302" s="247">
        <f>+'Ark1'!Q3415</f>
        <v>0</v>
      </c>
      <c r="H302" s="247">
        <f>+'Ark1'!R3415</f>
        <v>0</v>
      </c>
      <c r="I302" s="249" t="str">
        <f>+IF(H302=0,"",'Ark1'!AG3415)</f>
        <v/>
      </c>
      <c r="J302" s="249" t="str">
        <f>+IF(H302=0,"",'Ark1'!AH3415)</f>
        <v/>
      </c>
      <c r="K302" s="248" t="str">
        <f>+IF(H302=0,"",'Ark1'!U3415)</f>
        <v/>
      </c>
      <c r="L302" s="248"/>
      <c r="M302" s="249" t="str">
        <f>+IF(H302=0,"",'Ark1'!T3415)</f>
        <v/>
      </c>
      <c r="N302" s="248" t="str">
        <f>+IF(H302=0,"",'Ark1'!V3415)</f>
        <v/>
      </c>
      <c r="O302" s="250" t="str">
        <f>+IF(H302=0,"",'Ark1'!W3415)</f>
        <v/>
      </c>
      <c r="P302" s="250" t="str">
        <f>+IF(H302=0,"",'Ark1'!X3415)</f>
        <v/>
      </c>
      <c r="Q302" s="250" t="str">
        <f>+IF(H302=0,"",'Ark1'!Y3415)</f>
        <v/>
      </c>
      <c r="R302" s="250" t="str">
        <f>+IF(H302=0,"",'Ark1'!Z3415)</f>
        <v/>
      </c>
      <c r="S302" s="250" t="str">
        <f>+IF(H302=0,"",'Ark1'!AA3415)</f>
        <v/>
      </c>
      <c r="T302" s="249" t="str">
        <f>+IF(H302=0,"",'Ark1'!AC3415)</f>
        <v/>
      </c>
      <c r="U302" s="250" t="str">
        <f>+IF(H302=0,"",'Ark1'!AE3415)</f>
        <v/>
      </c>
      <c r="V302" s="250" t="str">
        <f t="shared" si="261"/>
        <v/>
      </c>
      <c r="W302" s="248" t="str">
        <f t="shared" si="262"/>
        <v/>
      </c>
      <c r="X302" s="314"/>
      <c r="AA302" s="30"/>
      <c r="AB302" s="28"/>
      <c r="AE302" s="28"/>
      <c r="AF302" s="28"/>
      <c r="AG302" s="28"/>
      <c r="AI302" s="28"/>
      <c r="AK302" s="28"/>
      <c r="AL302" s="28"/>
    </row>
    <row r="303" spans="1:64" ht="15" customHeight="1">
      <c r="A303" s="314"/>
      <c r="B303" s="314"/>
      <c r="C303" s="314"/>
      <c r="D303" s="314"/>
      <c r="E303" s="314"/>
      <c r="F303" s="314"/>
      <c r="G303" s="314"/>
      <c r="H303" s="314"/>
      <c r="I303" s="314"/>
      <c r="J303" s="314"/>
      <c r="K303" s="314"/>
      <c r="L303" s="314"/>
      <c r="M303" s="314"/>
      <c r="N303" s="314"/>
      <c r="O303" s="314"/>
      <c r="P303" s="314"/>
      <c r="Q303" s="314"/>
      <c r="R303" s="314"/>
      <c r="S303" s="314"/>
      <c r="T303" s="314"/>
      <c r="U303" s="314"/>
      <c r="V303" s="314"/>
      <c r="W303" s="314"/>
      <c r="X303" s="314"/>
      <c r="Y303" s="230"/>
      <c r="AA303" s="30"/>
      <c r="AB303" s="28"/>
      <c r="AC303" s="231"/>
      <c r="AD303" s="29"/>
      <c r="AH303" s="29"/>
      <c r="AZ303" s="243"/>
    </row>
    <row r="304" spans="1:64" ht="15" customHeight="1">
      <c r="A304" s="314"/>
      <c r="B304" s="314"/>
      <c r="C304" s="362" t="s">
        <v>0</v>
      </c>
      <c r="D304" s="314"/>
      <c r="E304" s="363" t="str">
        <f>+D306</f>
        <v>O</v>
      </c>
      <c r="F304" s="362" t="s">
        <v>597</v>
      </c>
      <c r="G304" s="314"/>
      <c r="H304" s="251">
        <f>SUM(H306:H315)</f>
        <v>23</v>
      </c>
      <c r="I304" s="315"/>
      <c r="J304" s="315"/>
      <c r="K304" s="279">
        <f>+Klasse!L318</f>
        <v>0</v>
      </c>
      <c r="L304" s="279"/>
      <c r="M304" s="314"/>
      <c r="N304" s="314"/>
      <c r="O304" s="316"/>
      <c r="P304" s="316"/>
      <c r="Q304" s="316"/>
      <c r="R304" s="316"/>
      <c r="S304" s="316"/>
      <c r="T304" s="314"/>
      <c r="U304" s="316"/>
      <c r="V304" s="279"/>
      <c r="W304" s="315"/>
      <c r="X304" s="314"/>
      <c r="Y304" s="230"/>
      <c r="AA304" s="30"/>
      <c r="AB304" s="28"/>
      <c r="AC304" s="231"/>
      <c r="AD304" s="29"/>
      <c r="AH304" s="29"/>
      <c r="AZ304" s="243"/>
    </row>
    <row r="305" spans="1:64" ht="15" customHeight="1">
      <c r="A305" s="314"/>
      <c r="B305" s="314"/>
      <c r="C305" s="314"/>
      <c r="D305" s="314"/>
      <c r="E305" s="314"/>
      <c r="F305" s="314"/>
      <c r="G305" s="314"/>
      <c r="H305" s="314"/>
      <c r="I305" s="315"/>
      <c r="J305" s="315"/>
      <c r="K305" s="314"/>
      <c r="L305" s="314"/>
      <c r="M305" s="314"/>
      <c r="N305" s="314"/>
      <c r="O305" s="316"/>
      <c r="P305" s="316"/>
      <c r="Q305" s="316"/>
      <c r="R305" s="316"/>
      <c r="S305" s="316"/>
      <c r="T305" s="314"/>
      <c r="U305" s="316"/>
      <c r="V305" s="316"/>
      <c r="W305" s="316"/>
      <c r="X305" s="316"/>
      <c r="Y305" s="230"/>
      <c r="AA305" s="30"/>
      <c r="AB305" s="28"/>
      <c r="AC305" s="231"/>
      <c r="AD305" s="29"/>
      <c r="AH305" s="29"/>
      <c r="AZ305" s="243" t="e">
        <f>1+#REF!</f>
        <v>#REF!</v>
      </c>
      <c r="BA305" s="29">
        <v>20.659867330016564</v>
      </c>
      <c r="BB305" s="29">
        <f t="shared" ref="BB305" si="264">+BA305</f>
        <v>20.659867330016564</v>
      </c>
      <c r="BC305" s="29">
        <f t="shared" ref="BC305" si="265">+BB305</f>
        <v>20.659867330016564</v>
      </c>
      <c r="BD305" s="29">
        <f t="shared" ref="BD305" si="266">+BC305</f>
        <v>20.659867330016564</v>
      </c>
      <c r="BE305" s="29">
        <f t="shared" ref="BE305" si="267">+BD305</f>
        <v>20.659867330016564</v>
      </c>
      <c r="BF305" s="29">
        <f t="shared" ref="BF305" si="268">+BE305</f>
        <v>20.659867330016564</v>
      </c>
      <c r="BG305" s="29">
        <f t="shared" ref="BG305" si="269">+BF305</f>
        <v>20.659867330016564</v>
      </c>
      <c r="BH305" s="29">
        <f t="shared" ref="BH305" si="270">+BG305</f>
        <v>20.659867330016564</v>
      </c>
      <c r="BI305" s="29">
        <f t="shared" ref="BI305" si="271">+BH305</f>
        <v>20.659867330016564</v>
      </c>
      <c r="BJ305" s="29">
        <f t="shared" ref="BJ305" si="272">+BI305</f>
        <v>20.659867330016564</v>
      </c>
      <c r="BK305" s="29">
        <f t="shared" ref="BK305" si="273">+BJ305</f>
        <v>20.659867330016564</v>
      </c>
      <c r="BL305" s="29">
        <f t="shared" ref="BL305" si="274">+BK305</f>
        <v>20.659867330016564</v>
      </c>
    </row>
    <row r="306" spans="1:64">
      <c r="A306" s="314"/>
      <c r="B306" s="314">
        <f>+'Ark1'!C3416</f>
        <v>2023</v>
      </c>
      <c r="C306" s="247">
        <f>+'Ark1'!L3416</f>
        <v>5</v>
      </c>
      <c r="D306" s="247" t="str">
        <f t="shared" ref="D306:D317" si="275">+D79</f>
        <v>O</v>
      </c>
      <c r="E306" s="247">
        <f>+'Ark1'!D3416</f>
        <v>1</v>
      </c>
      <c r="F306" s="247" t="str">
        <f>+F286</f>
        <v>Nov</v>
      </c>
      <c r="G306" s="247">
        <f>+'Ark1'!Q3416</f>
        <v>0</v>
      </c>
      <c r="H306" s="247">
        <f>+'Ark1'!R3416</f>
        <v>0</v>
      </c>
      <c r="I306" s="249" t="str">
        <f>+IF(H306=0,"",'Ark1'!AG3416)</f>
        <v/>
      </c>
      <c r="J306" s="249" t="str">
        <f>+IF(H306=0,"",'Ark1'!AH3416)</f>
        <v/>
      </c>
      <c r="K306" s="248" t="str">
        <f>+IF(H306=0,"",'Ark1'!U3416)</f>
        <v/>
      </c>
      <c r="L306" s="248"/>
      <c r="M306" s="249" t="str">
        <f>+IF(H306=0,"",'Ark1'!T3416)</f>
        <v/>
      </c>
      <c r="N306" s="248" t="str">
        <f>+IF(H306=0,"",'Ark1'!V3416)</f>
        <v/>
      </c>
      <c r="O306" s="250" t="str">
        <f>+IF(H306=0,"",'Ark1'!W3416)</f>
        <v/>
      </c>
      <c r="P306" s="250" t="str">
        <f>+IF(H306=0,"",'Ark1'!X3416)</f>
        <v/>
      </c>
      <c r="Q306" s="250" t="str">
        <f>+IF(H306=0,"",'Ark1'!Y3416)</f>
        <v/>
      </c>
      <c r="R306" s="250" t="str">
        <f>+IF(H306=0,"",'Ark1'!Z3416)</f>
        <v/>
      </c>
      <c r="S306" s="250" t="str">
        <f>+IF(H306=0,"",'Ark1'!AA3416)</f>
        <v/>
      </c>
      <c r="T306" s="249" t="str">
        <f>+IF(H306=0,"",'Ark1'!AC3416)</f>
        <v/>
      </c>
      <c r="U306" s="250" t="str">
        <f>+IF(H306=0,"",'Ark1'!AE3416)</f>
        <v/>
      </c>
      <c r="V306" s="250" t="str">
        <f t="shared" ref="V306:V317" si="276">+IF(H306=0,"",+K306/C306)</f>
        <v/>
      </c>
      <c r="W306" s="248" t="str">
        <f t="shared" ref="W306:W317" si="277">+IF(H306=0,"",G306/H306)</f>
        <v/>
      </c>
      <c r="X306" s="314"/>
      <c r="AA306" s="30"/>
      <c r="AB306" s="28"/>
      <c r="AE306" s="28"/>
      <c r="AF306" s="28"/>
      <c r="AG306" s="28"/>
      <c r="AI306" s="28"/>
      <c r="AK306" s="28"/>
      <c r="AL306" s="28"/>
    </row>
    <row r="307" spans="1:64">
      <c r="A307" s="314"/>
      <c r="B307" s="314">
        <f>+'Ark1'!C3417</f>
        <v>2023</v>
      </c>
      <c r="C307" s="247">
        <f>+'Ark1'!L3417</f>
        <v>5</v>
      </c>
      <c r="D307" s="247" t="str">
        <f t="shared" si="275"/>
        <v>O</v>
      </c>
      <c r="E307" s="247">
        <f>+'Ark1'!D3417</f>
        <v>2</v>
      </c>
      <c r="F307" s="247" t="str">
        <f>+F287</f>
        <v>Des</v>
      </c>
      <c r="G307" s="247">
        <f>+'Ark1'!Q3417</f>
        <v>0</v>
      </c>
      <c r="H307" s="247">
        <f>+'Ark1'!R3417</f>
        <v>0</v>
      </c>
      <c r="I307" s="249" t="str">
        <f>+IF(H307=0,"",'Ark1'!AG3417)</f>
        <v/>
      </c>
      <c r="J307" s="249" t="str">
        <f>+IF(H307=0,"",'Ark1'!AH3417)</f>
        <v/>
      </c>
      <c r="K307" s="248" t="str">
        <f>+IF(H307=0,"",'Ark1'!U3417)</f>
        <v/>
      </c>
      <c r="L307" s="248"/>
      <c r="M307" s="249" t="str">
        <f>+IF(H307=0,"",'Ark1'!T3417)</f>
        <v/>
      </c>
      <c r="N307" s="248" t="str">
        <f>+IF(H307=0,"",'Ark1'!V3417)</f>
        <v/>
      </c>
      <c r="O307" s="250" t="str">
        <f>+IF(H307=0,"",'Ark1'!W3417)</f>
        <v/>
      </c>
      <c r="P307" s="250" t="str">
        <f>+IF(H307=0,"",'Ark1'!X3417)</f>
        <v/>
      </c>
      <c r="Q307" s="250" t="str">
        <f>+IF(H307=0,"",'Ark1'!Y3417)</f>
        <v/>
      </c>
      <c r="R307" s="250" t="str">
        <f>+IF(H307=0,"",'Ark1'!Z3417)</f>
        <v/>
      </c>
      <c r="S307" s="250" t="str">
        <f>+IF(H307=0,"",'Ark1'!AA3417)</f>
        <v/>
      </c>
      <c r="T307" s="249" t="str">
        <f>+IF(H307=0,"",'Ark1'!AC3417)</f>
        <v/>
      </c>
      <c r="U307" s="250" t="str">
        <f>+IF(H307=0,"",'Ark1'!AE3417)</f>
        <v/>
      </c>
      <c r="V307" s="250" t="str">
        <f t="shared" si="276"/>
        <v/>
      </c>
      <c r="W307" s="248" t="str">
        <f t="shared" si="277"/>
        <v/>
      </c>
      <c r="X307" s="314"/>
      <c r="AA307" s="30"/>
      <c r="AB307" s="28"/>
      <c r="AE307" s="28"/>
      <c r="AF307" s="28"/>
      <c r="AG307" s="28"/>
      <c r="AI307" s="28"/>
    </row>
    <row r="308" spans="1:64">
      <c r="A308" s="314"/>
      <c r="B308" s="314">
        <f>+'Ark1'!C3418</f>
        <v>2023</v>
      </c>
      <c r="C308" s="247">
        <f>+'Ark1'!L3418</f>
        <v>5</v>
      </c>
      <c r="D308" s="247" t="str">
        <f t="shared" si="275"/>
        <v>O</v>
      </c>
      <c r="E308" s="247">
        <f>+'Ark1'!D3418</f>
        <v>3</v>
      </c>
      <c r="F308" s="247" t="str">
        <f t="shared" ref="F308:F317" si="278">+F291</f>
        <v>Nov</v>
      </c>
      <c r="G308" s="247">
        <f>+'Ark1'!Q3418</f>
        <v>1</v>
      </c>
      <c r="H308" s="247">
        <f>+'Ark1'!R3418</f>
        <v>5</v>
      </c>
      <c r="I308" s="249">
        <f>+IF(H308=0,"",'Ark1'!AG3418)</f>
        <v>50</v>
      </c>
      <c r="J308" s="249">
        <f>+IF(H308=0,"",'Ark1'!AH3418)</f>
        <v>38.947368421052623</v>
      </c>
      <c r="K308" s="248">
        <f>+IF(H308=0,"",'Ark1'!U3418)</f>
        <v>7.4</v>
      </c>
      <c r="L308" s="248"/>
      <c r="M308" s="249">
        <f>+IF(H308=0,"",'Ark1'!T3418)</f>
        <v>2</v>
      </c>
      <c r="N308" s="248">
        <f>+IF(H308=0,"",'Ark1'!V3418)</f>
        <v>0</v>
      </c>
      <c r="O308" s="250">
        <f>+IF(H308=0,"",'Ark1'!W3418)</f>
        <v>0</v>
      </c>
      <c r="P308" s="250">
        <f>+IF(H308=0,"",'Ark1'!X3418)</f>
        <v>0</v>
      </c>
      <c r="Q308" s="250">
        <f>+IF(H308=0,"",'Ark1'!Y3418)</f>
        <v>0</v>
      </c>
      <c r="R308" s="250">
        <f>+IF(H308=0,"",'Ark1'!Z3418)</f>
        <v>0</v>
      </c>
      <c r="S308" s="250">
        <f>+IF(H308=0,"",'Ark1'!AA3418)</f>
        <v>1.5949921629901498</v>
      </c>
      <c r="T308" s="249">
        <f>+IF(H308=0,"",'Ark1'!AC3418)</f>
        <v>0</v>
      </c>
      <c r="U308" s="250">
        <f>+IF(H308=0,"",'Ark1'!AE3418)</f>
        <v>0</v>
      </c>
      <c r="V308" s="250">
        <f t="shared" si="276"/>
        <v>1.48</v>
      </c>
      <c r="W308" s="248">
        <f t="shared" si="277"/>
        <v>0.2</v>
      </c>
      <c r="X308" s="314"/>
      <c r="AA308" s="30"/>
      <c r="AB308" s="28"/>
      <c r="AE308" s="28"/>
      <c r="AF308" s="28"/>
      <c r="AG308" s="28"/>
      <c r="AI308" s="28"/>
    </row>
    <row r="309" spans="1:64">
      <c r="A309" s="314"/>
      <c r="B309" s="314">
        <f>+'Ark1'!C3419</f>
        <v>2023</v>
      </c>
      <c r="C309" s="247">
        <f>+'Ark1'!L3419</f>
        <v>5</v>
      </c>
      <c r="D309" s="247" t="str">
        <f t="shared" si="275"/>
        <v>O</v>
      </c>
      <c r="E309" s="247">
        <f>+'Ark1'!D3419</f>
        <v>4</v>
      </c>
      <c r="F309" s="247" t="str">
        <f t="shared" si="278"/>
        <v>Des</v>
      </c>
      <c r="G309" s="247">
        <f>+'Ark1'!Q3419</f>
        <v>0</v>
      </c>
      <c r="H309" s="247">
        <f>+'Ark1'!R3419</f>
        <v>0</v>
      </c>
      <c r="I309" s="249" t="str">
        <f>+IF(H309=0,"",'Ark1'!AG3419)</f>
        <v/>
      </c>
      <c r="J309" s="249" t="str">
        <f>+IF(H309=0,"",'Ark1'!AH3419)</f>
        <v/>
      </c>
      <c r="K309" s="248" t="str">
        <f>+IF(H309=0,"",'Ark1'!U3419)</f>
        <v/>
      </c>
      <c r="L309" s="248"/>
      <c r="M309" s="249" t="str">
        <f>+IF(H309=0,"",'Ark1'!T3419)</f>
        <v/>
      </c>
      <c r="N309" s="248" t="str">
        <f>+IF(H309=0,"",'Ark1'!V3419)</f>
        <v/>
      </c>
      <c r="O309" s="250" t="str">
        <f>+IF(H309=0,"",'Ark1'!W3419)</f>
        <v/>
      </c>
      <c r="P309" s="250" t="str">
        <f>+IF(H309=0,"",'Ark1'!X3419)</f>
        <v/>
      </c>
      <c r="Q309" s="250" t="str">
        <f>+IF(H309=0,"",'Ark1'!Y3419)</f>
        <v/>
      </c>
      <c r="R309" s="250" t="str">
        <f>+IF(H309=0,"",'Ark1'!Z3419)</f>
        <v/>
      </c>
      <c r="S309" s="250" t="str">
        <f>+IF(H309=0,"",'Ark1'!AA3419)</f>
        <v/>
      </c>
      <c r="T309" s="249" t="str">
        <f>+IF(H309=0,"",'Ark1'!AC3419)</f>
        <v/>
      </c>
      <c r="U309" s="250" t="str">
        <f>+IF(H309=0,"",'Ark1'!AE3419)</f>
        <v/>
      </c>
      <c r="V309" s="250" t="str">
        <f t="shared" si="276"/>
        <v/>
      </c>
      <c r="W309" s="248" t="str">
        <f t="shared" si="277"/>
        <v/>
      </c>
      <c r="X309" s="314"/>
      <c r="AA309" s="30"/>
      <c r="AB309" s="28"/>
      <c r="AE309" s="28"/>
      <c r="AF309" s="28"/>
      <c r="AG309" s="28"/>
      <c r="AI309" s="28"/>
    </row>
    <row r="310" spans="1:64">
      <c r="A310" s="314"/>
      <c r="B310" s="314">
        <f>+'Ark1'!C3420</f>
        <v>2023</v>
      </c>
      <c r="C310" s="247">
        <f>+'Ark1'!L3420</f>
        <v>5</v>
      </c>
      <c r="D310" s="247" t="str">
        <f t="shared" si="275"/>
        <v>O</v>
      </c>
      <c r="E310" s="247">
        <f>+'Ark1'!D3420</f>
        <v>5</v>
      </c>
      <c r="F310" s="247" t="str">
        <f t="shared" si="278"/>
        <v>Jan</v>
      </c>
      <c r="G310" s="247">
        <f>+'Ark1'!Q3420</f>
        <v>0</v>
      </c>
      <c r="H310" s="247">
        <f>+'Ark1'!R3420</f>
        <v>0</v>
      </c>
      <c r="I310" s="249" t="str">
        <f>+IF(H310=0,"",'Ark1'!AG3420)</f>
        <v/>
      </c>
      <c r="J310" s="249" t="str">
        <f>+IF(H310=0,"",'Ark1'!AH3420)</f>
        <v/>
      </c>
      <c r="K310" s="248" t="str">
        <f>+IF(H310=0,"",'Ark1'!U3420)</f>
        <v/>
      </c>
      <c r="L310" s="248"/>
      <c r="M310" s="249" t="str">
        <f>+IF(H310=0,"",'Ark1'!T3420)</f>
        <v/>
      </c>
      <c r="N310" s="248" t="str">
        <f>+IF(H310=0,"",'Ark1'!V3420)</f>
        <v/>
      </c>
      <c r="O310" s="250" t="str">
        <f>+IF(H310=0,"",'Ark1'!W3420)</f>
        <v/>
      </c>
      <c r="P310" s="250" t="str">
        <f>+IF(H310=0,"",'Ark1'!X3420)</f>
        <v/>
      </c>
      <c r="Q310" s="250" t="str">
        <f>+IF(H310=0,"",'Ark1'!Y3420)</f>
        <v/>
      </c>
      <c r="R310" s="250" t="str">
        <f>+IF(H310=0,"",'Ark1'!Z3420)</f>
        <v/>
      </c>
      <c r="S310" s="250" t="str">
        <f>+IF(H310=0,"",'Ark1'!AA3420)</f>
        <v/>
      </c>
      <c r="T310" s="249" t="str">
        <f>+IF(H310=0,"",'Ark1'!AC3420)</f>
        <v/>
      </c>
      <c r="U310" s="250" t="str">
        <f>+IF(H310=0,"",'Ark1'!AE3420)</f>
        <v/>
      </c>
      <c r="V310" s="250" t="str">
        <f t="shared" si="276"/>
        <v/>
      </c>
      <c r="W310" s="248" t="str">
        <f t="shared" si="277"/>
        <v/>
      </c>
      <c r="X310" s="314"/>
      <c r="AA310" s="30"/>
      <c r="AB310" s="28"/>
      <c r="AE310" s="28"/>
      <c r="AF310" s="28"/>
      <c r="AG310" s="28"/>
      <c r="AI310" s="28"/>
    </row>
    <row r="311" spans="1:64">
      <c r="A311" s="314"/>
      <c r="B311" s="314">
        <f>+'Ark1'!C3421</f>
        <v>2023</v>
      </c>
      <c r="C311" s="247">
        <f>+'Ark1'!L3421</f>
        <v>5</v>
      </c>
      <c r="D311" s="247" t="str">
        <f t="shared" si="275"/>
        <v>O</v>
      </c>
      <c r="E311" s="247">
        <f>+'Ark1'!D3421</f>
        <v>6</v>
      </c>
      <c r="F311" s="247" t="str">
        <f t="shared" si="278"/>
        <v>Feb</v>
      </c>
      <c r="G311" s="247">
        <f>+'Ark1'!Q3421</f>
        <v>8</v>
      </c>
      <c r="H311" s="247">
        <f>+'Ark1'!R3421</f>
        <v>17</v>
      </c>
      <c r="I311" s="249">
        <f>+IF(H311=0,"",'Ark1'!AG3421)</f>
        <v>0.91299677765843168</v>
      </c>
      <c r="J311" s="249">
        <f>+IF(H311=0,"",'Ark1'!AH3421)</f>
        <v>0.58635163788999989</v>
      </c>
      <c r="K311" s="248">
        <f>+IF(H311=0,"",'Ark1'!U3421)</f>
        <v>9.5647058823529409</v>
      </c>
      <c r="L311" s="248"/>
      <c r="M311" s="249">
        <f>+IF(H311=0,"",'Ark1'!T3421)</f>
        <v>3.8235294117647056</v>
      </c>
      <c r="N311" s="248">
        <f>+IF(H311=0,"",'Ark1'!V3421)</f>
        <v>0</v>
      </c>
      <c r="O311" s="250">
        <f>+IF(H311=0,"",'Ark1'!W3421)</f>
        <v>0</v>
      </c>
      <c r="P311" s="250">
        <f>+IF(H311=0,"",'Ark1'!X3421)</f>
        <v>0</v>
      </c>
      <c r="Q311" s="250">
        <f>+IF(H311=0,"",'Ark1'!Y3421)</f>
        <v>0</v>
      </c>
      <c r="R311" s="250">
        <f>+IF(H311=0,"",'Ark1'!Z3421)</f>
        <v>0</v>
      </c>
      <c r="S311" s="250">
        <f>+IF(H311=0,"",'Ark1'!AA3421)</f>
        <v>3.207333724353794</v>
      </c>
      <c r="T311" s="249">
        <f>+IF(H311=0,"",'Ark1'!AC3421)</f>
        <v>1.0423555968629028</v>
      </c>
      <c r="U311" s="250">
        <f>+IF(H311=0,"",'Ark1'!AE3421)</f>
        <v>18.992326704740048</v>
      </c>
      <c r="V311" s="250">
        <f t="shared" si="276"/>
        <v>1.9129411764705881</v>
      </c>
      <c r="W311" s="248">
        <f t="shared" si="277"/>
        <v>0.47058823529411764</v>
      </c>
      <c r="X311" s="314"/>
      <c r="AA311" s="30"/>
      <c r="AB311" s="28"/>
      <c r="AE311" s="28"/>
      <c r="AF311" s="28"/>
      <c r="AG311" s="28"/>
      <c r="AI311" s="28"/>
    </row>
    <row r="312" spans="1:64">
      <c r="A312" s="314"/>
      <c r="B312" s="314">
        <f>+'Ark1'!C3422</f>
        <v>2023</v>
      </c>
      <c r="C312" s="247">
        <f>+'Ark1'!L3422</f>
        <v>5</v>
      </c>
      <c r="D312" s="247" t="str">
        <f t="shared" si="275"/>
        <v>O</v>
      </c>
      <c r="E312" s="247">
        <f>+'Ark1'!D3422</f>
        <v>7</v>
      </c>
      <c r="F312" s="247" t="str">
        <f t="shared" si="278"/>
        <v>Mar</v>
      </c>
      <c r="G312" s="247">
        <f>+'Ark1'!Q3422</f>
        <v>1</v>
      </c>
      <c r="H312" s="247">
        <f>+'Ark1'!R3422</f>
        <v>1</v>
      </c>
      <c r="I312" s="249">
        <f>+IF(H312=0,"",'Ark1'!AG3422)</f>
        <v>1.8181818181818179</v>
      </c>
      <c r="J312" s="249">
        <f>+IF(H312=0,"",'Ark1'!AH3422)</f>
        <v>1.1198371146015125</v>
      </c>
      <c r="K312" s="248">
        <f>+IF(H312=0,"",'Ark1'!U3422)</f>
        <v>7.7</v>
      </c>
      <c r="L312" s="248"/>
      <c r="M312" s="249">
        <f>+IF(H312=0,"",'Ark1'!T3422)</f>
        <v>3</v>
      </c>
      <c r="N312" s="248">
        <f>+IF(H312=0,"",'Ark1'!V3422)</f>
        <v>0</v>
      </c>
      <c r="O312" s="250">
        <f>+IF(H312=0,"",'Ark1'!W3422)</f>
        <v>0</v>
      </c>
      <c r="P312" s="250">
        <f>+IF(H312=0,"",'Ark1'!X3422)</f>
        <v>0</v>
      </c>
      <c r="Q312" s="250">
        <f>+IF(H312=0,"",'Ark1'!Y3422)</f>
        <v>0</v>
      </c>
      <c r="R312" s="250">
        <f>+IF(H312=0,"",'Ark1'!Z3422)</f>
        <v>0</v>
      </c>
      <c r="S312" s="250">
        <f>+IF(H312=0,"",'Ark1'!AA3422)</f>
        <v>0</v>
      </c>
      <c r="T312" s="249">
        <f>+IF(H312=0,"",'Ark1'!AC3422)</f>
        <v>0</v>
      </c>
      <c r="U312" s="250">
        <f>+IF(H312=0,"",'Ark1'!AE3422)</f>
        <v>0</v>
      </c>
      <c r="V312" s="250">
        <f t="shared" si="276"/>
        <v>1.54</v>
      </c>
      <c r="W312" s="248">
        <f t="shared" si="277"/>
        <v>1</v>
      </c>
      <c r="X312" s="314"/>
      <c r="AA312" s="30"/>
      <c r="AB312" s="28"/>
      <c r="AE312" s="28"/>
      <c r="AF312" s="28"/>
      <c r="AG312" s="28"/>
      <c r="AI312" s="28"/>
    </row>
    <row r="313" spans="1:64">
      <c r="A313" s="314"/>
      <c r="B313" s="314">
        <f>+'Ark1'!C3423</f>
        <v>2023</v>
      </c>
      <c r="C313" s="247">
        <f>+'Ark1'!L3423</f>
        <v>5</v>
      </c>
      <c r="D313" s="247" t="str">
        <f t="shared" si="275"/>
        <v>O</v>
      </c>
      <c r="E313" s="247">
        <f>+'Ark1'!D3423</f>
        <v>8</v>
      </c>
      <c r="F313" s="247" t="str">
        <f t="shared" si="278"/>
        <v>Apr</v>
      </c>
      <c r="G313" s="247">
        <f>+'Ark1'!Q3423</f>
        <v>0</v>
      </c>
      <c r="H313" s="247">
        <f>+'Ark1'!R3423</f>
        <v>0</v>
      </c>
      <c r="I313" s="249" t="str">
        <f>+IF(H313=0,"",'Ark1'!AG3423)</f>
        <v/>
      </c>
      <c r="J313" s="249" t="str">
        <f>+IF(H313=0,"",'Ark1'!AH3423)</f>
        <v/>
      </c>
      <c r="K313" s="248" t="str">
        <f>+IF(H313=0,"",'Ark1'!U3423)</f>
        <v/>
      </c>
      <c r="L313" s="248"/>
      <c r="M313" s="249" t="str">
        <f>+IF(H313=0,"",'Ark1'!T3423)</f>
        <v/>
      </c>
      <c r="N313" s="248" t="str">
        <f>+IF(H313=0,"",'Ark1'!V3423)</f>
        <v/>
      </c>
      <c r="O313" s="250" t="str">
        <f>+IF(H313=0,"",'Ark1'!W3423)</f>
        <v/>
      </c>
      <c r="P313" s="250" t="str">
        <f>+IF(H313=0,"",'Ark1'!X3423)</f>
        <v/>
      </c>
      <c r="Q313" s="250" t="str">
        <f>+IF(H313=0,"",'Ark1'!Y3423)</f>
        <v/>
      </c>
      <c r="R313" s="250" t="str">
        <f>+IF(H313=0,"",'Ark1'!Z3423)</f>
        <v/>
      </c>
      <c r="S313" s="250" t="str">
        <f>+IF(H313=0,"",'Ark1'!AA3423)</f>
        <v/>
      </c>
      <c r="T313" s="249" t="str">
        <f>+IF(H313=0,"",'Ark1'!AC3423)</f>
        <v/>
      </c>
      <c r="U313" s="250" t="str">
        <f>+IF(H313=0,"",'Ark1'!AE3423)</f>
        <v/>
      </c>
      <c r="V313" s="250" t="str">
        <f t="shared" si="276"/>
        <v/>
      </c>
      <c r="W313" s="248" t="str">
        <f t="shared" si="277"/>
        <v/>
      </c>
      <c r="X313" s="314"/>
      <c r="AA313" s="30"/>
      <c r="AB313" s="28"/>
      <c r="AE313" s="28"/>
      <c r="AF313" s="28"/>
      <c r="AG313" s="28"/>
      <c r="AI313" s="28"/>
    </row>
    <row r="314" spans="1:64">
      <c r="A314" s="314"/>
      <c r="B314" s="314">
        <f>+'Ark1'!C3424</f>
        <v>2023</v>
      </c>
      <c r="C314" s="247">
        <f>+'Ark1'!L3424</f>
        <v>5</v>
      </c>
      <c r="D314" s="247" t="str">
        <f t="shared" si="275"/>
        <v>O</v>
      </c>
      <c r="E314" s="247">
        <f>+'Ark1'!D3424</f>
        <v>9</v>
      </c>
      <c r="F314" s="247" t="str">
        <f t="shared" si="278"/>
        <v>Mai</v>
      </c>
      <c r="G314" s="247">
        <f>+'Ark1'!Q3424</f>
        <v>0</v>
      </c>
      <c r="H314" s="247">
        <f>+'Ark1'!R3424</f>
        <v>0</v>
      </c>
      <c r="I314" s="249" t="str">
        <f>+IF(H314=0,"",'Ark1'!AG3424)</f>
        <v/>
      </c>
      <c r="J314" s="249" t="str">
        <f>+IF(H314=0,"",'Ark1'!AH3424)</f>
        <v/>
      </c>
      <c r="K314" s="248" t="str">
        <f>+IF(H314=0,"",'Ark1'!U3424)</f>
        <v/>
      </c>
      <c r="L314" s="248"/>
      <c r="M314" s="249" t="str">
        <f>+IF(H314=0,"",'Ark1'!T3424)</f>
        <v/>
      </c>
      <c r="N314" s="248" t="str">
        <f>+IF(H314=0,"",'Ark1'!V3424)</f>
        <v/>
      </c>
      <c r="O314" s="250" t="str">
        <f>+IF(H314=0,"",'Ark1'!W3424)</f>
        <v/>
      </c>
      <c r="P314" s="250" t="str">
        <f>+IF(H314=0,"",'Ark1'!X3424)</f>
        <v/>
      </c>
      <c r="Q314" s="250" t="str">
        <f>+IF(H314=0,"",'Ark1'!Y3424)</f>
        <v/>
      </c>
      <c r="R314" s="250" t="str">
        <f>+IF(H314=0,"",'Ark1'!Z3424)</f>
        <v/>
      </c>
      <c r="S314" s="250" t="str">
        <f>+IF(H314=0,"",'Ark1'!AA3424)</f>
        <v/>
      </c>
      <c r="T314" s="249" t="str">
        <f>+IF(H314=0,"",'Ark1'!AC3424)</f>
        <v/>
      </c>
      <c r="U314" s="250" t="str">
        <f>+IF(H314=0,"",'Ark1'!AE3424)</f>
        <v/>
      </c>
      <c r="V314" s="250" t="str">
        <f t="shared" si="276"/>
        <v/>
      </c>
      <c r="W314" s="248" t="str">
        <f t="shared" si="277"/>
        <v/>
      </c>
      <c r="X314" s="314"/>
      <c r="AA314" s="30"/>
      <c r="AB314" s="28"/>
      <c r="AE314" s="28"/>
      <c r="AF314" s="28"/>
      <c r="AG314" s="28"/>
      <c r="AI314" s="28"/>
    </row>
    <row r="315" spans="1:64">
      <c r="A315" s="314"/>
      <c r="B315" s="314">
        <f>+'Ark1'!C3425</f>
        <v>2023</v>
      </c>
      <c r="C315" s="247">
        <f>+'Ark1'!L3425</f>
        <v>5</v>
      </c>
      <c r="D315" s="247" t="str">
        <f t="shared" si="275"/>
        <v>O</v>
      </c>
      <c r="E315" s="247">
        <f>+'Ark1'!D3425</f>
        <v>10</v>
      </c>
      <c r="F315" s="247" t="str">
        <f t="shared" si="278"/>
        <v>Jun</v>
      </c>
      <c r="G315" s="247">
        <f>+'Ark1'!Q3425</f>
        <v>0</v>
      </c>
      <c r="H315" s="247">
        <f>+'Ark1'!R3425</f>
        <v>0</v>
      </c>
      <c r="I315" s="249" t="str">
        <f>+IF(H315=0,"",'Ark1'!AG3425)</f>
        <v/>
      </c>
      <c r="J315" s="249" t="str">
        <f>+IF(H315=0,"",'Ark1'!AH3425)</f>
        <v/>
      </c>
      <c r="K315" s="248" t="str">
        <f>+IF(H315=0,"",'Ark1'!U3425)</f>
        <v/>
      </c>
      <c r="L315" s="248"/>
      <c r="M315" s="249" t="str">
        <f>+IF(H315=0,"",'Ark1'!T3425)</f>
        <v/>
      </c>
      <c r="N315" s="248" t="str">
        <f>+IF(H315=0,"",'Ark1'!V3425)</f>
        <v/>
      </c>
      <c r="O315" s="250" t="str">
        <f>+IF(H315=0,"",'Ark1'!W3425)</f>
        <v/>
      </c>
      <c r="P315" s="250" t="str">
        <f>+IF(H315=0,"",'Ark1'!X3425)</f>
        <v/>
      </c>
      <c r="Q315" s="250" t="str">
        <f>+IF(H315=0,"",'Ark1'!Y3425)</f>
        <v/>
      </c>
      <c r="R315" s="250" t="str">
        <f>+IF(H315=0,"",'Ark1'!Z3425)</f>
        <v/>
      </c>
      <c r="S315" s="250" t="str">
        <f>+IF(H315=0,"",'Ark1'!AA3425)</f>
        <v/>
      </c>
      <c r="T315" s="249" t="str">
        <f>+IF(H315=0,"",'Ark1'!AC3425)</f>
        <v/>
      </c>
      <c r="U315" s="250" t="str">
        <f>+IF(H315=0,"",'Ark1'!AE3425)</f>
        <v/>
      </c>
      <c r="V315" s="250" t="str">
        <f t="shared" si="276"/>
        <v/>
      </c>
      <c r="W315" s="248" t="str">
        <f t="shared" si="277"/>
        <v/>
      </c>
      <c r="X315" s="314"/>
      <c r="AA315" s="30"/>
      <c r="AB315" s="28"/>
      <c r="AE315" s="28"/>
      <c r="AF315" s="28"/>
      <c r="AG315" s="28"/>
      <c r="AI315" s="28"/>
    </row>
    <row r="316" spans="1:64">
      <c r="A316" s="314"/>
      <c r="B316" s="314">
        <f>+'Ark1'!C3426</f>
        <v>2023</v>
      </c>
      <c r="C316" s="247">
        <f>+'Ark1'!L3426</f>
        <v>5</v>
      </c>
      <c r="D316" s="247" t="str">
        <f t="shared" si="275"/>
        <v>O</v>
      </c>
      <c r="E316" s="247">
        <f>+'Ark1'!D3426</f>
        <v>11</v>
      </c>
      <c r="F316" s="247" t="str">
        <f t="shared" si="278"/>
        <v>Jul</v>
      </c>
      <c r="G316" s="247">
        <f>+'Ark1'!Q3426</f>
        <v>0</v>
      </c>
      <c r="H316" s="247">
        <f>+'Ark1'!R3426</f>
        <v>0</v>
      </c>
      <c r="I316" s="249" t="str">
        <f>+IF(H316=0,"",'Ark1'!AG3426)</f>
        <v/>
      </c>
      <c r="J316" s="249" t="str">
        <f>+IF(H316=0,"",'Ark1'!AH3426)</f>
        <v/>
      </c>
      <c r="K316" s="248" t="str">
        <f>+IF(H316=0,"",'Ark1'!U3426)</f>
        <v/>
      </c>
      <c r="L316" s="248"/>
      <c r="M316" s="249" t="str">
        <f>+IF(H316=0,"",'Ark1'!T3426)</f>
        <v/>
      </c>
      <c r="N316" s="248" t="str">
        <f>+IF(H316=0,"",'Ark1'!V3426)</f>
        <v/>
      </c>
      <c r="O316" s="250" t="str">
        <f>+IF(H316=0,"",'Ark1'!W3426)</f>
        <v/>
      </c>
      <c r="P316" s="250" t="str">
        <f>+IF(H316=0,"",'Ark1'!X3426)</f>
        <v/>
      </c>
      <c r="Q316" s="250" t="str">
        <f>+IF(H316=0,"",'Ark1'!Y3426)</f>
        <v/>
      </c>
      <c r="R316" s="250" t="str">
        <f>+IF(H316=0,"",'Ark1'!Z3426)</f>
        <v/>
      </c>
      <c r="S316" s="250" t="str">
        <f>+IF(H316=0,"",'Ark1'!AA3426)</f>
        <v/>
      </c>
      <c r="T316" s="249" t="str">
        <f>+IF(H316=0,"",'Ark1'!AC3426)</f>
        <v/>
      </c>
      <c r="U316" s="250" t="str">
        <f>+IF(H316=0,"",'Ark1'!AE3426)</f>
        <v/>
      </c>
      <c r="V316" s="250" t="str">
        <f t="shared" si="276"/>
        <v/>
      </c>
      <c r="W316" s="248" t="str">
        <f t="shared" si="277"/>
        <v/>
      </c>
      <c r="X316" s="314"/>
      <c r="AA316" s="30"/>
      <c r="AB316" s="28"/>
      <c r="AE316" s="28"/>
      <c r="AF316" s="28"/>
      <c r="AG316" s="28"/>
      <c r="AI316" s="28"/>
    </row>
    <row r="317" spans="1:64">
      <c r="A317" s="314"/>
      <c r="B317" s="314">
        <f>+'Ark1'!C3427</f>
        <v>2023</v>
      </c>
      <c r="C317" s="247">
        <f>+'Ark1'!L3427</f>
        <v>5</v>
      </c>
      <c r="D317" s="247" t="str">
        <f t="shared" si="275"/>
        <v>O</v>
      </c>
      <c r="E317" s="247">
        <f>+'Ark1'!D3427</f>
        <v>12</v>
      </c>
      <c r="F317" s="247" t="str">
        <f t="shared" si="278"/>
        <v>Aug</v>
      </c>
      <c r="G317" s="247">
        <f>+'Ark1'!Q3427</f>
        <v>0</v>
      </c>
      <c r="H317" s="247">
        <f>+'Ark1'!R3427</f>
        <v>0</v>
      </c>
      <c r="I317" s="249" t="str">
        <f>+IF(H317=0,"",'Ark1'!AG3427)</f>
        <v/>
      </c>
      <c r="J317" s="249" t="str">
        <f>+IF(H317=0,"",'Ark1'!AH3427)</f>
        <v/>
      </c>
      <c r="K317" s="248" t="str">
        <f>+IF(H317=0,"",'Ark1'!U3427)</f>
        <v/>
      </c>
      <c r="L317" s="248"/>
      <c r="M317" s="249" t="str">
        <f>+IF(H317=0,"",'Ark1'!T3427)</f>
        <v/>
      </c>
      <c r="N317" s="248" t="str">
        <f>+IF(H317=0,"",'Ark1'!V3427)</f>
        <v/>
      </c>
      <c r="O317" s="250" t="str">
        <f>+IF(H317=0,"",'Ark1'!W3427)</f>
        <v/>
      </c>
      <c r="P317" s="250" t="str">
        <f>+IF(H317=0,"",'Ark1'!X3427)</f>
        <v/>
      </c>
      <c r="Q317" s="250" t="str">
        <f>+IF(H317=0,"",'Ark1'!Y3427)</f>
        <v/>
      </c>
      <c r="R317" s="250" t="str">
        <f>+IF(H317=0,"",'Ark1'!Z3427)</f>
        <v/>
      </c>
      <c r="S317" s="250" t="str">
        <f>+IF(H317=0,"",'Ark1'!AA3427)</f>
        <v/>
      </c>
      <c r="T317" s="249" t="str">
        <f>+IF(H317=0,"",'Ark1'!AC3427)</f>
        <v/>
      </c>
      <c r="U317" s="250" t="str">
        <f>+IF(H317=0,"",'Ark1'!AE3427)</f>
        <v/>
      </c>
      <c r="V317" s="250" t="str">
        <f t="shared" si="276"/>
        <v/>
      </c>
      <c r="W317" s="248" t="str">
        <f t="shared" si="277"/>
        <v/>
      </c>
      <c r="X317" s="314"/>
      <c r="AA317" s="30"/>
      <c r="AB317" s="28"/>
      <c r="AE317" s="28"/>
      <c r="AF317" s="28"/>
      <c r="AG317" s="28"/>
      <c r="AI317" s="28"/>
    </row>
    <row r="318" spans="1:64" ht="15" customHeight="1">
      <c r="A318" s="314"/>
      <c r="B318" s="314"/>
      <c r="C318" s="314"/>
      <c r="D318" s="314"/>
      <c r="E318" s="314"/>
      <c r="F318" s="314"/>
      <c r="G318" s="314"/>
      <c r="H318" s="314"/>
      <c r="I318" s="314"/>
      <c r="J318" s="314"/>
      <c r="K318" s="314"/>
      <c r="L318" s="314"/>
      <c r="M318" s="314"/>
      <c r="N318" s="314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230"/>
      <c r="AA318" s="30"/>
      <c r="AB318" s="28"/>
      <c r="AC318" s="231"/>
      <c r="AD318" s="29"/>
      <c r="AH318" s="29"/>
      <c r="AZ318" s="243"/>
    </row>
    <row r="319" spans="1:64" ht="15" customHeight="1">
      <c r="A319" s="314"/>
      <c r="B319" s="314"/>
      <c r="C319" s="362" t="s">
        <v>0</v>
      </c>
      <c r="D319" s="314"/>
      <c r="E319" s="363" t="str">
        <f>+D321</f>
        <v>O+</v>
      </c>
      <c r="F319" s="362" t="s">
        <v>597</v>
      </c>
      <c r="G319" s="314"/>
      <c r="H319" s="251">
        <f>SUM(H321:H330)</f>
        <v>70</v>
      </c>
      <c r="I319" s="315"/>
      <c r="J319" s="315"/>
      <c r="K319" s="279">
        <f>+Klasse!L333</f>
        <v>0</v>
      </c>
      <c r="L319" s="279"/>
      <c r="M319" s="314"/>
      <c r="N319" s="314"/>
      <c r="O319" s="316"/>
      <c r="P319" s="316"/>
      <c r="Q319" s="316"/>
      <c r="R319" s="316"/>
      <c r="S319" s="316"/>
      <c r="T319" s="314"/>
      <c r="U319" s="316"/>
      <c r="V319" s="279"/>
      <c r="W319" s="315"/>
      <c r="X319" s="314"/>
      <c r="Y319" s="230"/>
      <c r="AA319" s="30"/>
      <c r="AB319" s="28"/>
      <c r="AC319" s="231"/>
      <c r="AD319" s="29"/>
      <c r="AH319" s="29"/>
      <c r="AZ319" s="243"/>
    </row>
    <row r="320" spans="1:64" ht="15" customHeight="1">
      <c r="A320" s="314"/>
      <c r="B320" s="314"/>
      <c r="C320" s="314"/>
      <c r="D320" s="314"/>
      <c r="E320" s="314"/>
      <c r="F320" s="314"/>
      <c r="G320" s="314"/>
      <c r="H320" s="314"/>
      <c r="I320" s="315"/>
      <c r="J320" s="315"/>
      <c r="K320" s="314"/>
      <c r="L320" s="314"/>
      <c r="M320" s="314"/>
      <c r="N320" s="314"/>
      <c r="O320" s="316"/>
      <c r="P320" s="316"/>
      <c r="Q320" s="316"/>
      <c r="R320" s="316"/>
      <c r="S320" s="316"/>
      <c r="T320" s="314"/>
      <c r="U320" s="316"/>
      <c r="V320" s="316"/>
      <c r="W320" s="316"/>
      <c r="X320" s="316"/>
      <c r="Y320" s="230"/>
      <c r="AA320" s="30"/>
      <c r="AB320" s="28"/>
      <c r="AC320" s="231"/>
      <c r="AD320" s="29"/>
      <c r="AH320" s="29"/>
      <c r="AZ320" s="243" t="e">
        <f>1+#REF!</f>
        <v>#REF!</v>
      </c>
      <c r="BA320" s="29">
        <v>20.659867330016564</v>
      </c>
      <c r="BB320" s="29">
        <f t="shared" ref="BB320" si="279">+BA320</f>
        <v>20.659867330016564</v>
      </c>
      <c r="BC320" s="29">
        <f t="shared" ref="BC320" si="280">+BB320</f>
        <v>20.659867330016564</v>
      </c>
      <c r="BD320" s="29">
        <f t="shared" ref="BD320" si="281">+BC320</f>
        <v>20.659867330016564</v>
      </c>
      <c r="BE320" s="29">
        <f t="shared" ref="BE320" si="282">+BD320</f>
        <v>20.659867330016564</v>
      </c>
      <c r="BF320" s="29">
        <f t="shared" ref="BF320" si="283">+BE320</f>
        <v>20.659867330016564</v>
      </c>
      <c r="BG320" s="29">
        <f t="shared" ref="BG320" si="284">+BF320</f>
        <v>20.659867330016564</v>
      </c>
      <c r="BH320" s="29">
        <f t="shared" ref="BH320" si="285">+BG320</f>
        <v>20.659867330016564</v>
      </c>
      <c r="BI320" s="29">
        <f t="shared" ref="BI320" si="286">+BH320</f>
        <v>20.659867330016564</v>
      </c>
      <c r="BJ320" s="29">
        <f t="shared" ref="BJ320" si="287">+BI320</f>
        <v>20.659867330016564</v>
      </c>
      <c r="BK320" s="29">
        <f t="shared" ref="BK320" si="288">+BJ320</f>
        <v>20.659867330016564</v>
      </c>
      <c r="BL320" s="29">
        <f t="shared" ref="BL320" si="289">+BK320</f>
        <v>20.659867330016564</v>
      </c>
    </row>
    <row r="321" spans="1:64">
      <c r="A321" s="314"/>
      <c r="B321" s="314">
        <f>+'Ark1'!C3428</f>
        <v>2023</v>
      </c>
      <c r="C321" s="247">
        <f>+'Ark1'!L3428</f>
        <v>6</v>
      </c>
      <c r="D321" s="247" t="str">
        <f t="shared" ref="D321:D332" si="290">+D94</f>
        <v>O+</v>
      </c>
      <c r="E321" s="247">
        <f>+'Ark1'!D3428</f>
        <v>1</v>
      </c>
      <c r="F321" s="247" t="str">
        <f>+F301</f>
        <v>Sep</v>
      </c>
      <c r="G321" s="247">
        <f>+'Ark1'!Q3428</f>
        <v>0</v>
      </c>
      <c r="H321" s="247">
        <f>+'Ark1'!R3428</f>
        <v>0</v>
      </c>
      <c r="I321" s="249" t="str">
        <f>+IF(H321=0,"",'Ark1'!AG3428)</f>
        <v/>
      </c>
      <c r="J321" s="249" t="str">
        <f>+IF(H321=0,"",'Ark1'!AH3428)</f>
        <v/>
      </c>
      <c r="K321" s="248" t="str">
        <f>+IF(H321=0,"",'Ark1'!U3428)</f>
        <v/>
      </c>
      <c r="L321" s="248"/>
      <c r="M321" s="249" t="str">
        <f>+IF(H321=0,"",'Ark1'!T3428)</f>
        <v/>
      </c>
      <c r="N321" s="248" t="str">
        <f>+IF(H321=0,"",'Ark1'!V3428)</f>
        <v/>
      </c>
      <c r="O321" s="250" t="str">
        <f>+IF(H321=0,"",'Ark1'!W3428)</f>
        <v/>
      </c>
      <c r="P321" s="250" t="str">
        <f>+IF(H321=0,"",'Ark1'!X3428)</f>
        <v/>
      </c>
      <c r="Q321" s="250" t="str">
        <f>+IF(H321=0,"",'Ark1'!Y3428)</f>
        <v/>
      </c>
      <c r="R321" s="250" t="str">
        <f>+IF(H321=0,"",'Ark1'!Z3428)</f>
        <v/>
      </c>
      <c r="S321" s="250" t="str">
        <f>+IF(H321=0,"",'Ark1'!AA3428)</f>
        <v/>
      </c>
      <c r="T321" s="249" t="str">
        <f>+IF(H321=0,"",'Ark1'!AC3428)</f>
        <v/>
      </c>
      <c r="U321" s="250" t="str">
        <f>+IF(H321=0,"",'Ark1'!AE3428)</f>
        <v/>
      </c>
      <c r="V321" s="250" t="str">
        <f t="shared" ref="V321:V332" si="291">+IF(H321=0,"",+K321/C321)</f>
        <v/>
      </c>
      <c r="W321" s="248" t="str">
        <f t="shared" ref="W321:W332" si="292">+IF(H321=0,"",G321/H321)</f>
        <v/>
      </c>
      <c r="X321" s="314"/>
      <c r="AA321" s="30"/>
      <c r="AB321" s="28"/>
      <c r="AE321" s="28"/>
      <c r="AF321" s="28"/>
      <c r="AG321" s="28"/>
      <c r="AI321" s="28"/>
    </row>
    <row r="322" spans="1:64">
      <c r="A322" s="314"/>
      <c r="B322" s="314">
        <f>+'Ark1'!C3429</f>
        <v>2023</v>
      </c>
      <c r="C322" s="247">
        <f>+'Ark1'!L3429</f>
        <v>6</v>
      </c>
      <c r="D322" s="247" t="str">
        <f t="shared" si="290"/>
        <v>O+</v>
      </c>
      <c r="E322" s="247">
        <f>+'Ark1'!D3429</f>
        <v>2</v>
      </c>
      <c r="F322" s="247" t="str">
        <f>+F302</f>
        <v>Okt</v>
      </c>
      <c r="G322" s="247">
        <f>+'Ark1'!Q3429</f>
        <v>0</v>
      </c>
      <c r="H322" s="247">
        <f>+'Ark1'!R3429</f>
        <v>0</v>
      </c>
      <c r="I322" s="249" t="str">
        <f>+IF(H322=0,"",'Ark1'!AG3429)</f>
        <v/>
      </c>
      <c r="J322" s="249" t="str">
        <f>+IF(H322=0,"",'Ark1'!AH3429)</f>
        <v/>
      </c>
      <c r="K322" s="248" t="str">
        <f>+IF(H322=0,"",'Ark1'!U3429)</f>
        <v/>
      </c>
      <c r="L322" s="248"/>
      <c r="M322" s="249" t="str">
        <f>+IF(H322=0,"",'Ark1'!T3429)</f>
        <v/>
      </c>
      <c r="N322" s="248" t="str">
        <f>+IF(H322=0,"",'Ark1'!V3429)</f>
        <v/>
      </c>
      <c r="O322" s="250" t="str">
        <f>+IF(H322=0,"",'Ark1'!W3429)</f>
        <v/>
      </c>
      <c r="P322" s="250" t="str">
        <f>+IF(H322=0,"",'Ark1'!X3429)</f>
        <v/>
      </c>
      <c r="Q322" s="250" t="str">
        <f>+IF(H322=0,"",'Ark1'!Y3429)</f>
        <v/>
      </c>
      <c r="R322" s="250" t="str">
        <f>+IF(H322=0,"",'Ark1'!Z3429)</f>
        <v/>
      </c>
      <c r="S322" s="250" t="str">
        <f>+IF(H322=0,"",'Ark1'!AA3429)</f>
        <v/>
      </c>
      <c r="T322" s="249" t="str">
        <f>+IF(H322=0,"",'Ark1'!AC3429)</f>
        <v/>
      </c>
      <c r="U322" s="250" t="str">
        <f>+IF(H322=0,"",'Ark1'!AE3429)</f>
        <v/>
      </c>
      <c r="V322" s="250" t="str">
        <f t="shared" si="291"/>
        <v/>
      </c>
      <c r="W322" s="248" t="str">
        <f t="shared" si="292"/>
        <v/>
      </c>
      <c r="X322" s="314"/>
      <c r="AA322" s="30"/>
      <c r="AB322" s="28"/>
      <c r="AE322" s="28"/>
      <c r="AF322" s="28"/>
      <c r="AG322" s="28"/>
      <c r="AI322" s="28"/>
    </row>
    <row r="323" spans="1:64">
      <c r="A323" s="314"/>
      <c r="B323" s="314">
        <f>+'Ark1'!C3430</f>
        <v>2023</v>
      </c>
      <c r="C323" s="247">
        <f>+'Ark1'!L3430</f>
        <v>6</v>
      </c>
      <c r="D323" s="247" t="str">
        <f t="shared" si="290"/>
        <v>O+</v>
      </c>
      <c r="E323" s="247">
        <f>+'Ark1'!D3430</f>
        <v>3</v>
      </c>
      <c r="F323" s="247" t="str">
        <f t="shared" ref="F323:F332" si="293">+F306</f>
        <v>Nov</v>
      </c>
      <c r="G323" s="247">
        <f>+'Ark1'!Q3430</f>
        <v>0</v>
      </c>
      <c r="H323" s="247">
        <f>+'Ark1'!R3430</f>
        <v>0</v>
      </c>
      <c r="I323" s="249" t="str">
        <f>+IF(H323=0,"",'Ark1'!AG3430)</f>
        <v/>
      </c>
      <c r="J323" s="249" t="str">
        <f>+IF(H323=0,"",'Ark1'!AH3430)</f>
        <v/>
      </c>
      <c r="K323" s="248" t="str">
        <f>+IF(H323=0,"",'Ark1'!U3430)</f>
        <v/>
      </c>
      <c r="L323" s="248"/>
      <c r="M323" s="249" t="str">
        <f>+IF(H323=0,"",'Ark1'!T3430)</f>
        <v/>
      </c>
      <c r="N323" s="248" t="str">
        <f>+IF(H323=0,"",'Ark1'!V3430)</f>
        <v/>
      </c>
      <c r="O323" s="250" t="str">
        <f>+IF(H323=0,"",'Ark1'!W3430)</f>
        <v/>
      </c>
      <c r="P323" s="250" t="str">
        <f>+IF(H323=0,"",'Ark1'!X3430)</f>
        <v/>
      </c>
      <c r="Q323" s="250" t="str">
        <f>+IF(H323=0,"",'Ark1'!Y3430)</f>
        <v/>
      </c>
      <c r="R323" s="250" t="str">
        <f>+IF(H323=0,"",'Ark1'!Z3430)</f>
        <v/>
      </c>
      <c r="S323" s="250" t="str">
        <f>+IF(H323=0,"",'Ark1'!AA3430)</f>
        <v/>
      </c>
      <c r="T323" s="249" t="str">
        <f>+IF(H323=0,"",'Ark1'!AC3430)</f>
        <v/>
      </c>
      <c r="U323" s="250" t="str">
        <f>+IF(H323=0,"",'Ark1'!AE3430)</f>
        <v/>
      </c>
      <c r="V323" s="250" t="str">
        <f t="shared" si="291"/>
        <v/>
      </c>
      <c r="W323" s="248" t="str">
        <f t="shared" si="292"/>
        <v/>
      </c>
      <c r="X323" s="314"/>
      <c r="AA323" s="30"/>
      <c r="AB323" s="28"/>
      <c r="AE323" s="28"/>
      <c r="AF323" s="28"/>
      <c r="AG323" s="28"/>
      <c r="AI323" s="28"/>
    </row>
    <row r="324" spans="1:64">
      <c r="A324" s="314"/>
      <c r="B324" s="314">
        <f>+'Ark1'!C3431</f>
        <v>2023</v>
      </c>
      <c r="C324" s="247">
        <f>+'Ark1'!L3431</f>
        <v>6</v>
      </c>
      <c r="D324" s="247" t="str">
        <f t="shared" si="290"/>
        <v>O+</v>
      </c>
      <c r="E324" s="247">
        <f>+'Ark1'!D3431</f>
        <v>4</v>
      </c>
      <c r="F324" s="247" t="str">
        <f t="shared" si="293"/>
        <v>Des</v>
      </c>
      <c r="G324" s="247">
        <f>+'Ark1'!Q3431</f>
        <v>0</v>
      </c>
      <c r="H324" s="247">
        <f>+'Ark1'!R3431</f>
        <v>0</v>
      </c>
      <c r="I324" s="249" t="str">
        <f>+IF(H324=0,"",'Ark1'!AG3431)</f>
        <v/>
      </c>
      <c r="J324" s="249" t="str">
        <f>+IF(H324=0,"",'Ark1'!AH3431)</f>
        <v/>
      </c>
      <c r="K324" s="248" t="str">
        <f>+IF(H324=0,"",'Ark1'!U3431)</f>
        <v/>
      </c>
      <c r="L324" s="248"/>
      <c r="M324" s="249" t="str">
        <f>+IF(H324=0,"",'Ark1'!T3431)</f>
        <v/>
      </c>
      <c r="N324" s="248" t="str">
        <f>+IF(H324=0,"",'Ark1'!V3431)</f>
        <v/>
      </c>
      <c r="O324" s="250" t="str">
        <f>+IF(H324=0,"",'Ark1'!W3431)</f>
        <v/>
      </c>
      <c r="P324" s="250" t="str">
        <f>+IF(H324=0,"",'Ark1'!X3431)</f>
        <v/>
      </c>
      <c r="Q324" s="250" t="str">
        <f>+IF(H324=0,"",'Ark1'!Y3431)</f>
        <v/>
      </c>
      <c r="R324" s="250" t="str">
        <f>+IF(H324=0,"",'Ark1'!Z3431)</f>
        <v/>
      </c>
      <c r="S324" s="250" t="str">
        <f>+IF(H324=0,"",'Ark1'!AA3431)</f>
        <v/>
      </c>
      <c r="T324" s="249" t="str">
        <f>+IF(H324=0,"",'Ark1'!AC3431)</f>
        <v/>
      </c>
      <c r="U324" s="250" t="str">
        <f>+IF(H324=0,"",'Ark1'!AE3431)</f>
        <v/>
      </c>
      <c r="V324" s="250" t="str">
        <f t="shared" si="291"/>
        <v/>
      </c>
      <c r="W324" s="248" t="str">
        <f t="shared" si="292"/>
        <v/>
      </c>
      <c r="X324" s="314"/>
      <c r="AA324" s="30"/>
      <c r="AB324" s="28"/>
      <c r="AE324" s="28"/>
      <c r="AF324" s="28"/>
      <c r="AG324" s="28"/>
      <c r="AI324" s="28"/>
    </row>
    <row r="325" spans="1:64">
      <c r="A325" s="314"/>
      <c r="B325" s="314">
        <f>+'Ark1'!C3432</f>
        <v>2023</v>
      </c>
      <c r="C325" s="247">
        <f>+'Ark1'!L3432</f>
        <v>6</v>
      </c>
      <c r="D325" s="247" t="str">
        <f t="shared" si="290"/>
        <v>O+</v>
      </c>
      <c r="E325" s="247">
        <f>+'Ark1'!D3432</f>
        <v>5</v>
      </c>
      <c r="F325" s="247" t="str">
        <f t="shared" si="293"/>
        <v>Nov</v>
      </c>
      <c r="G325" s="247">
        <f>+'Ark1'!Q3432</f>
        <v>1</v>
      </c>
      <c r="H325" s="247">
        <f>+'Ark1'!R3432</f>
        <v>2</v>
      </c>
      <c r="I325" s="249">
        <f>+IF(H325=0,"",'Ark1'!AG3432)</f>
        <v>0.24038461538461528</v>
      </c>
      <c r="J325" s="249">
        <f>+IF(H325=0,"",'Ark1'!AH3432)</f>
        <v>0.33728452305276169</v>
      </c>
      <c r="K325" s="248">
        <f>+IF(H325=0,"",'Ark1'!U3432)</f>
        <v>22.55</v>
      </c>
      <c r="L325" s="248"/>
      <c r="M325" s="249">
        <f>+IF(H325=0,"",'Ark1'!T3432)</f>
        <v>7.5</v>
      </c>
      <c r="N325" s="248">
        <f>+IF(H325=0,"",'Ark1'!V3432)</f>
        <v>0</v>
      </c>
      <c r="O325" s="250">
        <f>+IF(H325=0,"",'Ark1'!W3432)</f>
        <v>0</v>
      </c>
      <c r="P325" s="250">
        <f>+IF(H325=0,"",'Ark1'!X3432)</f>
        <v>100</v>
      </c>
      <c r="Q325" s="250">
        <f>+IF(H325=0,"",'Ark1'!Y3432)</f>
        <v>50</v>
      </c>
      <c r="R325" s="250">
        <f>+IF(H325=0,"",'Ark1'!Z3432)</f>
        <v>0</v>
      </c>
      <c r="S325" s="250">
        <f>+IF(H325=0,"",'Ark1'!AA3432)</f>
        <v>0.84999999999998144</v>
      </c>
      <c r="T325" s="249">
        <f>+IF(H325=0,"",'Ark1'!AC3432)</f>
        <v>0.5</v>
      </c>
      <c r="U325" s="250">
        <f>+IF(H325=0,"",'Ark1'!AE3432)</f>
        <v>100.00000000000487</v>
      </c>
      <c r="V325" s="250">
        <f t="shared" si="291"/>
        <v>3.7583333333333333</v>
      </c>
      <c r="W325" s="248">
        <f t="shared" si="292"/>
        <v>0.5</v>
      </c>
      <c r="X325" s="314"/>
      <c r="AA325" s="30"/>
      <c r="AB325" s="28"/>
      <c r="AE325" s="28"/>
      <c r="AF325" s="28"/>
      <c r="AG325" s="28"/>
      <c r="AI325" s="28"/>
    </row>
    <row r="326" spans="1:64">
      <c r="A326" s="314"/>
      <c r="B326" s="314">
        <f>+'Ark1'!C3433</f>
        <v>2023</v>
      </c>
      <c r="C326" s="247">
        <f>+'Ark1'!L3433</f>
        <v>6</v>
      </c>
      <c r="D326" s="247" t="str">
        <f t="shared" si="290"/>
        <v>O+</v>
      </c>
      <c r="E326" s="247">
        <f>+'Ark1'!D3433</f>
        <v>6</v>
      </c>
      <c r="F326" s="247" t="str">
        <f t="shared" si="293"/>
        <v>Des</v>
      </c>
      <c r="G326" s="247">
        <f>+'Ark1'!Q3433</f>
        <v>28</v>
      </c>
      <c r="H326" s="247">
        <f>+'Ark1'!R3433</f>
        <v>65</v>
      </c>
      <c r="I326" s="249">
        <f>+IF(H326=0,"",'Ark1'!AG3433)</f>
        <v>3.4908700322234156</v>
      </c>
      <c r="J326" s="249">
        <f>+IF(H326=0,"",'Ark1'!AH3433)</f>
        <v>2.3122304441271075</v>
      </c>
      <c r="K326" s="248">
        <f>+IF(H326=0,"",'Ark1'!U3433)</f>
        <v>9.8646153846153783</v>
      </c>
      <c r="L326" s="248"/>
      <c r="M326" s="249">
        <f>+IF(H326=0,"",'Ark1'!T3433)</f>
        <v>4.5846153846153843</v>
      </c>
      <c r="N326" s="248">
        <f>+IF(H326=0,"",'Ark1'!V3433)</f>
        <v>0</v>
      </c>
      <c r="O326" s="250">
        <f>+IF(H326=0,"",'Ark1'!W3433)</f>
        <v>0</v>
      </c>
      <c r="P326" s="250">
        <f>+IF(H326=0,"",'Ark1'!X3433)</f>
        <v>0</v>
      </c>
      <c r="Q326" s="250">
        <f>+IF(H326=0,"",'Ark1'!Y3433)</f>
        <v>0</v>
      </c>
      <c r="R326" s="250">
        <f>+IF(H326=0,"",'Ark1'!Z3433)</f>
        <v>0</v>
      </c>
      <c r="S326" s="250">
        <f>+IF(H326=0,"",'Ark1'!AA3433)</f>
        <v>2.3400480448211041</v>
      </c>
      <c r="T326" s="249">
        <f>+IF(H326=0,"",'Ark1'!AC3433)</f>
        <v>1.1883059395278479</v>
      </c>
      <c r="U326" s="250">
        <f>+IF(H326=0,"",'Ark1'!AE3433)</f>
        <v>39.085229488562817</v>
      </c>
      <c r="V326" s="250">
        <f t="shared" si="291"/>
        <v>1.6441025641025631</v>
      </c>
      <c r="W326" s="248">
        <f t="shared" si="292"/>
        <v>0.43076923076923079</v>
      </c>
      <c r="X326" s="314"/>
      <c r="AA326" s="30"/>
      <c r="AB326" s="28"/>
      <c r="AE326" s="28"/>
      <c r="AF326" s="28"/>
      <c r="AG326" s="28"/>
      <c r="AI326" s="28"/>
    </row>
    <row r="327" spans="1:64">
      <c r="A327" s="314"/>
      <c r="B327" s="314">
        <f>+'Ark1'!C3434</f>
        <v>2023</v>
      </c>
      <c r="C327" s="247">
        <f>+'Ark1'!L3434</f>
        <v>6</v>
      </c>
      <c r="D327" s="247" t="str">
        <f t="shared" si="290"/>
        <v>O+</v>
      </c>
      <c r="E327" s="247">
        <f>+'Ark1'!D3434</f>
        <v>7</v>
      </c>
      <c r="F327" s="247" t="str">
        <f t="shared" si="293"/>
        <v>Jan</v>
      </c>
      <c r="G327" s="247">
        <f>+'Ark1'!Q3434</f>
        <v>2</v>
      </c>
      <c r="H327" s="247">
        <f>+'Ark1'!R3434</f>
        <v>3</v>
      </c>
      <c r="I327" s="249">
        <f>+IF(H327=0,"",'Ark1'!AG3434)</f>
        <v>5.4545454545454541</v>
      </c>
      <c r="J327" s="249">
        <f>+IF(H327=0,"",'Ark1'!AH3434)</f>
        <v>4.9447353112274595</v>
      </c>
      <c r="K327" s="248">
        <f>+IF(H327=0,"",'Ark1'!U3434)</f>
        <v>11.333333333333336</v>
      </c>
      <c r="L327" s="248"/>
      <c r="M327" s="249">
        <f>+IF(H327=0,"",'Ark1'!T3434)</f>
        <v>5.6666666666666679</v>
      </c>
      <c r="N327" s="248">
        <f>+IF(H327=0,"",'Ark1'!V3434)</f>
        <v>0</v>
      </c>
      <c r="O327" s="250">
        <f>+IF(H327=0,"",'Ark1'!W3434)</f>
        <v>33.333333333333343</v>
      </c>
      <c r="P327" s="250">
        <f>+IF(H327=0,"",'Ark1'!X3434)</f>
        <v>0</v>
      </c>
      <c r="Q327" s="250">
        <f>+IF(H327=0,"",'Ark1'!Y3434)</f>
        <v>0</v>
      </c>
      <c r="R327" s="250">
        <f>+IF(H327=0,"",'Ark1'!Z3434)</f>
        <v>0</v>
      </c>
      <c r="S327" s="250">
        <f>+IF(H327=0,"",'Ark1'!AA3434)</f>
        <v>1.0656244908763899</v>
      </c>
      <c r="T327" s="249">
        <f>+IF(H327=0,"",'Ark1'!AC3434)</f>
        <v>2.4944382578492927</v>
      </c>
      <c r="U327" s="250">
        <f>+IF(H327=0,"",'Ark1'!AE3434)</f>
        <v>84.436827620064804</v>
      </c>
      <c r="V327" s="250">
        <f t="shared" si="291"/>
        <v>1.8888888888888893</v>
      </c>
      <c r="W327" s="248">
        <f t="shared" si="292"/>
        <v>0.66666666666666663</v>
      </c>
      <c r="X327" s="314"/>
      <c r="AA327" s="30"/>
      <c r="AB327" s="28"/>
      <c r="AE327" s="28"/>
      <c r="AF327" s="28"/>
      <c r="AG327" s="28"/>
      <c r="AI327" s="28"/>
    </row>
    <row r="328" spans="1:64">
      <c r="A328" s="314"/>
      <c r="B328" s="314">
        <f>+'Ark1'!C3435</f>
        <v>2023</v>
      </c>
      <c r="C328" s="247">
        <f>+'Ark1'!L3435</f>
        <v>6</v>
      </c>
      <c r="D328" s="247" t="str">
        <f t="shared" si="290"/>
        <v>O+</v>
      </c>
      <c r="E328" s="247">
        <f>+'Ark1'!D3435</f>
        <v>8</v>
      </c>
      <c r="F328" s="247" t="str">
        <f t="shared" si="293"/>
        <v>Feb</v>
      </c>
      <c r="G328" s="247">
        <f>+'Ark1'!Q3435</f>
        <v>0</v>
      </c>
      <c r="H328" s="247">
        <f>+'Ark1'!R3435</f>
        <v>0</v>
      </c>
      <c r="I328" s="249" t="str">
        <f>+IF(H328=0,"",'Ark1'!AG3435)</f>
        <v/>
      </c>
      <c r="J328" s="249" t="str">
        <f>+IF(H328=0,"",'Ark1'!AH3435)</f>
        <v/>
      </c>
      <c r="K328" s="248" t="str">
        <f>+IF(H328=0,"",'Ark1'!U3435)</f>
        <v/>
      </c>
      <c r="L328" s="248"/>
      <c r="M328" s="249" t="str">
        <f>+IF(H328=0,"",'Ark1'!T3435)</f>
        <v/>
      </c>
      <c r="N328" s="248" t="str">
        <f>+IF(H328=0,"",'Ark1'!V3435)</f>
        <v/>
      </c>
      <c r="O328" s="250" t="str">
        <f>+IF(H328=0,"",'Ark1'!W3435)</f>
        <v/>
      </c>
      <c r="P328" s="250" t="str">
        <f>+IF(H328=0,"",'Ark1'!X3435)</f>
        <v/>
      </c>
      <c r="Q328" s="250" t="str">
        <f>+IF(H328=0,"",'Ark1'!Y3435)</f>
        <v/>
      </c>
      <c r="R328" s="250" t="str">
        <f>+IF(H328=0,"",'Ark1'!Z3435)</f>
        <v/>
      </c>
      <c r="S328" s="250" t="str">
        <f>+IF(H328=0,"",'Ark1'!AA3435)</f>
        <v/>
      </c>
      <c r="T328" s="249" t="str">
        <f>+IF(H328=0,"",'Ark1'!AC3435)</f>
        <v/>
      </c>
      <c r="U328" s="250" t="str">
        <f>+IF(H328=0,"",'Ark1'!AE3435)</f>
        <v/>
      </c>
      <c r="V328" s="250" t="str">
        <f t="shared" si="291"/>
        <v/>
      </c>
      <c r="W328" s="248" t="str">
        <f t="shared" si="292"/>
        <v/>
      </c>
      <c r="X328" s="314"/>
      <c r="AA328" s="30"/>
      <c r="AB328" s="28"/>
      <c r="AE328" s="28"/>
      <c r="AF328" s="28"/>
      <c r="AG328" s="28"/>
      <c r="AI328" s="28"/>
    </row>
    <row r="329" spans="1:64">
      <c r="A329" s="314"/>
      <c r="B329" s="314">
        <f>+'Ark1'!C3436</f>
        <v>2023</v>
      </c>
      <c r="C329" s="247">
        <f>+'Ark1'!L3436</f>
        <v>6</v>
      </c>
      <c r="D329" s="247" t="str">
        <f t="shared" si="290"/>
        <v>O+</v>
      </c>
      <c r="E329" s="247">
        <f>+'Ark1'!D3436</f>
        <v>9</v>
      </c>
      <c r="F329" s="247" t="str">
        <f t="shared" si="293"/>
        <v>Mar</v>
      </c>
      <c r="G329" s="247">
        <f>+'Ark1'!Q3436</f>
        <v>0</v>
      </c>
      <c r="H329" s="247">
        <f>+'Ark1'!R3436</f>
        <v>0</v>
      </c>
      <c r="I329" s="249" t="str">
        <f>+IF(H329=0,"",'Ark1'!AG3436)</f>
        <v/>
      </c>
      <c r="J329" s="249" t="str">
        <f>+IF(H329=0,"",'Ark1'!AH3436)</f>
        <v/>
      </c>
      <c r="K329" s="248" t="str">
        <f>+IF(H329=0,"",'Ark1'!U3436)</f>
        <v/>
      </c>
      <c r="L329" s="248"/>
      <c r="M329" s="249" t="str">
        <f>+IF(H329=0,"",'Ark1'!T3436)</f>
        <v/>
      </c>
      <c r="N329" s="248" t="str">
        <f>+IF(H329=0,"",'Ark1'!V3436)</f>
        <v/>
      </c>
      <c r="O329" s="250" t="str">
        <f>+IF(H329=0,"",'Ark1'!W3436)</f>
        <v/>
      </c>
      <c r="P329" s="250" t="str">
        <f>+IF(H329=0,"",'Ark1'!X3436)</f>
        <v/>
      </c>
      <c r="Q329" s="250" t="str">
        <f>+IF(H329=0,"",'Ark1'!Y3436)</f>
        <v/>
      </c>
      <c r="R329" s="250" t="str">
        <f>+IF(H329=0,"",'Ark1'!Z3436)</f>
        <v/>
      </c>
      <c r="S329" s="250" t="str">
        <f>+IF(H329=0,"",'Ark1'!AA3436)</f>
        <v/>
      </c>
      <c r="T329" s="249" t="str">
        <f>+IF(H329=0,"",'Ark1'!AC3436)</f>
        <v/>
      </c>
      <c r="U329" s="250" t="str">
        <f>+IF(H329=0,"",'Ark1'!AE3436)</f>
        <v/>
      </c>
      <c r="V329" s="250" t="str">
        <f t="shared" si="291"/>
        <v/>
      </c>
      <c r="W329" s="248" t="str">
        <f t="shared" si="292"/>
        <v/>
      </c>
      <c r="X329" s="314"/>
      <c r="AA329" s="30"/>
      <c r="AB329" s="28"/>
      <c r="AE329" s="28"/>
      <c r="AF329" s="28"/>
      <c r="AG329" s="28"/>
      <c r="AI329" s="28"/>
    </row>
    <row r="330" spans="1:64">
      <c r="A330" s="314"/>
      <c r="B330" s="314">
        <f>+'Ark1'!C3437</f>
        <v>2023</v>
      </c>
      <c r="C330" s="247">
        <f>+'Ark1'!L3437</f>
        <v>6</v>
      </c>
      <c r="D330" s="247" t="str">
        <f t="shared" si="290"/>
        <v>O+</v>
      </c>
      <c r="E330" s="247">
        <f>+'Ark1'!D3437</f>
        <v>10</v>
      </c>
      <c r="F330" s="247" t="str">
        <f t="shared" si="293"/>
        <v>Apr</v>
      </c>
      <c r="G330" s="247">
        <f>+'Ark1'!Q3437</f>
        <v>0</v>
      </c>
      <c r="H330" s="247">
        <f>+'Ark1'!R3437</f>
        <v>0</v>
      </c>
      <c r="I330" s="249" t="str">
        <f>+IF(H330=0,"",'Ark1'!AG3437)</f>
        <v/>
      </c>
      <c r="J330" s="249" t="str">
        <f>+IF(H330=0,"",'Ark1'!AH3437)</f>
        <v/>
      </c>
      <c r="K330" s="248" t="str">
        <f>+IF(H330=0,"",'Ark1'!U3437)</f>
        <v/>
      </c>
      <c r="L330" s="248"/>
      <c r="M330" s="249" t="str">
        <f>+IF(H330=0,"",'Ark1'!T3437)</f>
        <v/>
      </c>
      <c r="N330" s="248" t="str">
        <f>+IF(H330=0,"",'Ark1'!V3437)</f>
        <v/>
      </c>
      <c r="O330" s="250" t="str">
        <f>+IF(H330=0,"",'Ark1'!W3437)</f>
        <v/>
      </c>
      <c r="P330" s="250" t="str">
        <f>+IF(H330=0,"",'Ark1'!X3437)</f>
        <v/>
      </c>
      <c r="Q330" s="250" t="str">
        <f>+IF(H330=0,"",'Ark1'!Y3437)</f>
        <v/>
      </c>
      <c r="R330" s="250" t="str">
        <f>+IF(H330=0,"",'Ark1'!Z3437)</f>
        <v/>
      </c>
      <c r="S330" s="250" t="str">
        <f>+IF(H330=0,"",'Ark1'!AA3437)</f>
        <v/>
      </c>
      <c r="T330" s="249" t="str">
        <f>+IF(H330=0,"",'Ark1'!AC3437)</f>
        <v/>
      </c>
      <c r="U330" s="250" t="str">
        <f>+IF(H330=0,"",'Ark1'!AE3437)</f>
        <v/>
      </c>
      <c r="V330" s="250" t="str">
        <f t="shared" si="291"/>
        <v/>
      </c>
      <c r="W330" s="248" t="str">
        <f t="shared" si="292"/>
        <v/>
      </c>
      <c r="X330" s="314"/>
      <c r="AA330" s="30"/>
      <c r="AB330" s="28"/>
      <c r="AE330" s="28"/>
      <c r="AF330" s="28"/>
      <c r="AG330" s="28"/>
      <c r="AI330" s="28"/>
    </row>
    <row r="331" spans="1:64">
      <c r="A331" s="314"/>
      <c r="B331" s="314">
        <f>+'Ark1'!C3438</f>
        <v>2023</v>
      </c>
      <c r="C331" s="247">
        <f>+'Ark1'!L3438</f>
        <v>6</v>
      </c>
      <c r="D331" s="247" t="str">
        <f t="shared" si="290"/>
        <v>O+</v>
      </c>
      <c r="E331" s="247">
        <f>+'Ark1'!D3438</f>
        <v>11</v>
      </c>
      <c r="F331" s="247" t="str">
        <f t="shared" si="293"/>
        <v>Mai</v>
      </c>
      <c r="G331" s="247">
        <f>+'Ark1'!Q3438</f>
        <v>0</v>
      </c>
      <c r="H331" s="247">
        <f>+'Ark1'!R3438</f>
        <v>0</v>
      </c>
      <c r="I331" s="249" t="str">
        <f>+IF(H331=0,"",'Ark1'!AG3438)</f>
        <v/>
      </c>
      <c r="J331" s="249" t="str">
        <f>+IF(H331=0,"",'Ark1'!AH3438)</f>
        <v/>
      </c>
      <c r="K331" s="248" t="str">
        <f>+IF(H331=0,"",'Ark1'!U3438)</f>
        <v/>
      </c>
      <c r="L331" s="248"/>
      <c r="M331" s="249" t="str">
        <f>+IF(H331=0,"",'Ark1'!T3438)</f>
        <v/>
      </c>
      <c r="N331" s="248" t="str">
        <f>+IF(H331=0,"",'Ark1'!V3438)</f>
        <v/>
      </c>
      <c r="O331" s="250" t="str">
        <f>+IF(H331=0,"",'Ark1'!W3438)</f>
        <v/>
      </c>
      <c r="P331" s="250" t="str">
        <f>+IF(H331=0,"",'Ark1'!X3438)</f>
        <v/>
      </c>
      <c r="Q331" s="250" t="str">
        <f>+IF(H331=0,"",'Ark1'!Y3438)</f>
        <v/>
      </c>
      <c r="R331" s="250" t="str">
        <f>+IF(H331=0,"",'Ark1'!Z3438)</f>
        <v/>
      </c>
      <c r="S331" s="250" t="str">
        <f>+IF(H331=0,"",'Ark1'!AA3438)</f>
        <v/>
      </c>
      <c r="T331" s="249" t="str">
        <f>+IF(H331=0,"",'Ark1'!AC3438)</f>
        <v/>
      </c>
      <c r="U331" s="250" t="str">
        <f>+IF(H331=0,"",'Ark1'!AE3438)</f>
        <v/>
      </c>
      <c r="V331" s="250" t="str">
        <f t="shared" si="291"/>
        <v/>
      </c>
      <c r="W331" s="248" t="str">
        <f t="shared" si="292"/>
        <v/>
      </c>
      <c r="X331" s="314"/>
      <c r="AA331" s="30"/>
      <c r="AB331" s="28"/>
      <c r="AE331" s="28"/>
      <c r="AF331" s="28"/>
      <c r="AG331" s="28"/>
      <c r="AI331" s="28"/>
    </row>
    <row r="332" spans="1:64">
      <c r="A332" s="314"/>
      <c r="B332" s="314">
        <f>+'Ark1'!C3439</f>
        <v>2023</v>
      </c>
      <c r="C332" s="247">
        <f>+'Ark1'!L3439</f>
        <v>6</v>
      </c>
      <c r="D332" s="247" t="str">
        <f t="shared" si="290"/>
        <v>O+</v>
      </c>
      <c r="E332" s="247">
        <f>+'Ark1'!D3439</f>
        <v>12</v>
      </c>
      <c r="F332" s="247" t="str">
        <f t="shared" si="293"/>
        <v>Jun</v>
      </c>
      <c r="G332" s="247">
        <f>+'Ark1'!Q3439</f>
        <v>0</v>
      </c>
      <c r="H332" s="247">
        <f>+'Ark1'!R3439</f>
        <v>0</v>
      </c>
      <c r="I332" s="249" t="str">
        <f>+IF(H332=0,"",'Ark1'!AG3439)</f>
        <v/>
      </c>
      <c r="J332" s="249" t="str">
        <f>+IF(H332=0,"",'Ark1'!AH3439)</f>
        <v/>
      </c>
      <c r="K332" s="248" t="str">
        <f>+IF(H332=0,"",'Ark1'!U3439)</f>
        <v/>
      </c>
      <c r="L332" s="248"/>
      <c r="M332" s="249" t="str">
        <f>+IF(H332=0,"",'Ark1'!T3439)</f>
        <v/>
      </c>
      <c r="N332" s="248" t="str">
        <f>+IF(H332=0,"",'Ark1'!V3439)</f>
        <v/>
      </c>
      <c r="O332" s="250" t="str">
        <f>+IF(H332=0,"",'Ark1'!W3439)</f>
        <v/>
      </c>
      <c r="P332" s="250" t="str">
        <f>+IF(H332=0,"",'Ark1'!X3439)</f>
        <v/>
      </c>
      <c r="Q332" s="250" t="str">
        <f>+IF(H332=0,"",'Ark1'!Y3439)</f>
        <v/>
      </c>
      <c r="R332" s="250" t="str">
        <f>+IF(H332=0,"",'Ark1'!Z3439)</f>
        <v/>
      </c>
      <c r="S332" s="250" t="str">
        <f>+IF(H332=0,"",'Ark1'!AA3439)</f>
        <v/>
      </c>
      <c r="T332" s="249" t="str">
        <f>+IF(H332=0,"",'Ark1'!AC3439)</f>
        <v/>
      </c>
      <c r="U332" s="250" t="str">
        <f>+IF(H332=0,"",'Ark1'!AE3439)</f>
        <v/>
      </c>
      <c r="V332" s="250" t="str">
        <f t="shared" si="291"/>
        <v/>
      </c>
      <c r="W332" s="248" t="str">
        <f t="shared" si="292"/>
        <v/>
      </c>
      <c r="X332" s="314"/>
      <c r="AA332" s="30"/>
      <c r="AB332" s="28"/>
      <c r="AE332" s="28"/>
      <c r="AF332" s="28"/>
      <c r="AG332" s="28"/>
      <c r="AI332" s="28"/>
    </row>
    <row r="333" spans="1:64" ht="15" customHeight="1">
      <c r="A333" s="314"/>
      <c r="B333" s="314"/>
      <c r="C333" s="314"/>
      <c r="D333" s="314"/>
      <c r="E333" s="314"/>
      <c r="F333" s="314"/>
      <c r="G333" s="314"/>
      <c r="H333" s="314"/>
      <c r="I333" s="314"/>
      <c r="J333" s="314"/>
      <c r="K333" s="314"/>
      <c r="L333" s="314"/>
      <c r="M333" s="314"/>
      <c r="N333" s="314"/>
      <c r="O333" s="314"/>
      <c r="P333" s="314"/>
      <c r="Q333" s="314"/>
      <c r="R333" s="314"/>
      <c r="S333" s="314"/>
      <c r="T333" s="314"/>
      <c r="U333" s="314"/>
      <c r="V333" s="314"/>
      <c r="W333" s="314"/>
      <c r="X333" s="314"/>
      <c r="Y333" s="230"/>
      <c r="AA333" s="30"/>
      <c r="AB333" s="28"/>
      <c r="AC333" s="231"/>
      <c r="AD333" s="29"/>
      <c r="AH333" s="29"/>
      <c r="AZ333" s="243"/>
    </row>
    <row r="334" spans="1:64" ht="15" customHeight="1">
      <c r="A334" s="314"/>
      <c r="B334" s="314"/>
      <c r="C334" s="362" t="s">
        <v>0</v>
      </c>
      <c r="D334" s="314"/>
      <c r="E334" s="363" t="str">
        <f>+D336</f>
        <v>R-</v>
      </c>
      <c r="F334" s="362" t="s">
        <v>597</v>
      </c>
      <c r="G334" s="314"/>
      <c r="H334" s="251">
        <f>SUM(H336:H345)</f>
        <v>112</v>
      </c>
      <c r="I334" s="315"/>
      <c r="J334" s="315"/>
      <c r="K334" s="279">
        <f>+Klasse!L348</f>
        <v>0</v>
      </c>
      <c r="L334" s="279"/>
      <c r="M334" s="314"/>
      <c r="N334" s="314"/>
      <c r="O334" s="316"/>
      <c r="P334" s="316"/>
      <c r="Q334" s="316"/>
      <c r="R334" s="316"/>
      <c r="S334" s="316"/>
      <c r="T334" s="314"/>
      <c r="U334" s="316"/>
      <c r="V334" s="279"/>
      <c r="W334" s="315"/>
      <c r="X334" s="314"/>
      <c r="Y334" s="230"/>
      <c r="AA334" s="30"/>
      <c r="AB334" s="28"/>
      <c r="AC334" s="231"/>
      <c r="AD334" s="29"/>
      <c r="AH334" s="29"/>
      <c r="AZ334" s="243"/>
    </row>
    <row r="335" spans="1:64" ht="15" customHeight="1">
      <c r="A335" s="314"/>
      <c r="B335" s="314"/>
      <c r="C335" s="314"/>
      <c r="D335" s="314"/>
      <c r="E335" s="314"/>
      <c r="F335" s="314"/>
      <c r="G335" s="314"/>
      <c r="H335" s="314"/>
      <c r="I335" s="315"/>
      <c r="J335" s="315"/>
      <c r="K335" s="314"/>
      <c r="L335" s="314"/>
      <c r="M335" s="314"/>
      <c r="N335" s="314"/>
      <c r="O335" s="316"/>
      <c r="P335" s="316"/>
      <c r="Q335" s="316"/>
      <c r="R335" s="316"/>
      <c r="S335" s="316"/>
      <c r="T335" s="314"/>
      <c r="U335" s="316"/>
      <c r="V335" s="316"/>
      <c r="W335" s="316"/>
      <c r="X335" s="316"/>
      <c r="Y335" s="230"/>
      <c r="AA335" s="30"/>
      <c r="AB335" s="28"/>
      <c r="AC335" s="231"/>
      <c r="AD335" s="29"/>
      <c r="AH335" s="29"/>
      <c r="AZ335" s="243" t="e">
        <f>1+#REF!</f>
        <v>#REF!</v>
      </c>
      <c r="BA335" s="29">
        <v>20.659867330016564</v>
      </c>
      <c r="BB335" s="29">
        <f t="shared" ref="BB335" si="294">+BA335</f>
        <v>20.659867330016564</v>
      </c>
      <c r="BC335" s="29">
        <f t="shared" ref="BC335" si="295">+BB335</f>
        <v>20.659867330016564</v>
      </c>
      <c r="BD335" s="29">
        <f t="shared" ref="BD335" si="296">+BC335</f>
        <v>20.659867330016564</v>
      </c>
      <c r="BE335" s="29">
        <f t="shared" ref="BE335" si="297">+BD335</f>
        <v>20.659867330016564</v>
      </c>
      <c r="BF335" s="29">
        <f t="shared" ref="BF335" si="298">+BE335</f>
        <v>20.659867330016564</v>
      </c>
      <c r="BG335" s="29">
        <f t="shared" ref="BG335" si="299">+BF335</f>
        <v>20.659867330016564</v>
      </c>
      <c r="BH335" s="29">
        <f t="shared" ref="BH335" si="300">+BG335</f>
        <v>20.659867330016564</v>
      </c>
      <c r="BI335" s="29">
        <f t="shared" ref="BI335" si="301">+BH335</f>
        <v>20.659867330016564</v>
      </c>
      <c r="BJ335" s="29">
        <f t="shared" ref="BJ335" si="302">+BI335</f>
        <v>20.659867330016564</v>
      </c>
      <c r="BK335" s="29">
        <f t="shared" ref="BK335" si="303">+BJ335</f>
        <v>20.659867330016564</v>
      </c>
      <c r="BL335" s="29">
        <f t="shared" ref="BL335" si="304">+BK335</f>
        <v>20.659867330016564</v>
      </c>
    </row>
    <row r="336" spans="1:64">
      <c r="A336" s="314"/>
      <c r="B336" s="314">
        <f>+'Ark1'!C3440</f>
        <v>2023</v>
      </c>
      <c r="C336" s="247">
        <f>+'Ark1'!L3440</f>
        <v>7</v>
      </c>
      <c r="D336" s="247" t="str">
        <f t="shared" ref="D336:D347" si="305">+D109</f>
        <v>R-</v>
      </c>
      <c r="E336" s="247">
        <f>+'Ark1'!D3440</f>
        <v>1</v>
      </c>
      <c r="F336" s="247" t="str">
        <f t="shared" ref="F336:F347" si="306">+F109</f>
        <v>Jan</v>
      </c>
      <c r="G336" s="247">
        <f>+'Ark1'!Q3440</f>
        <v>0</v>
      </c>
      <c r="H336" s="247">
        <f>+'Ark1'!R3440</f>
        <v>0</v>
      </c>
      <c r="I336" s="249" t="str">
        <f>+IF(H336=0,"",'Ark1'!AG3440)</f>
        <v/>
      </c>
      <c r="J336" s="249" t="str">
        <f>+IF(H336=0,"",'Ark1'!AH3440)</f>
        <v/>
      </c>
      <c r="K336" s="248" t="str">
        <f>+IF(H336=0,"",'Ark1'!U3440)</f>
        <v/>
      </c>
      <c r="L336" s="248"/>
      <c r="M336" s="249" t="str">
        <f>+IF(H336=0,"",'Ark1'!T3440)</f>
        <v/>
      </c>
      <c r="N336" s="248" t="str">
        <f>+IF(H336=0,"",'Ark1'!V3440)</f>
        <v/>
      </c>
      <c r="O336" s="250" t="str">
        <f>+IF(H336=0,"",'Ark1'!W3440)</f>
        <v/>
      </c>
      <c r="P336" s="250" t="str">
        <f>+IF(H336=0,"",'Ark1'!X3440)</f>
        <v/>
      </c>
      <c r="Q336" s="250" t="str">
        <f>+IF(H336=0,"",'Ark1'!Y3440)</f>
        <v/>
      </c>
      <c r="R336" s="250" t="str">
        <f>+IF(H336=0,"",'Ark1'!Z3440)</f>
        <v/>
      </c>
      <c r="S336" s="250" t="str">
        <f>+IF(H336=0,"",'Ark1'!AA3440)</f>
        <v/>
      </c>
      <c r="T336" s="249" t="str">
        <f>+IF(H336=0,"",'Ark1'!AC3440)</f>
        <v/>
      </c>
      <c r="U336" s="250" t="str">
        <f>+IF(H336=0,"",'Ark1'!AE3440)</f>
        <v/>
      </c>
      <c r="V336" s="250" t="str">
        <f t="shared" ref="V336:V347" si="307">+IF(H336=0,"",+K336/C336)</f>
        <v/>
      </c>
      <c r="W336" s="248" t="str">
        <f t="shared" ref="W336:W347" si="308">+IF(H336=0,"",G336/H336)</f>
        <v/>
      </c>
      <c r="X336" s="314"/>
      <c r="AA336" s="30"/>
      <c r="AB336" s="28"/>
      <c r="AE336" s="28"/>
      <c r="AF336" s="28"/>
      <c r="AG336" s="28"/>
      <c r="AI336" s="28"/>
    </row>
    <row r="337" spans="1:64" s="255" customFormat="1">
      <c r="A337" s="314"/>
      <c r="B337" s="314">
        <f>+'Ark1'!C3441</f>
        <v>2023</v>
      </c>
      <c r="C337" s="247">
        <f>+'Ark1'!L3441</f>
        <v>7</v>
      </c>
      <c r="D337" s="247" t="str">
        <f t="shared" si="305"/>
        <v>R-</v>
      </c>
      <c r="E337" s="247">
        <f>+'Ark1'!D3441</f>
        <v>2</v>
      </c>
      <c r="F337" s="247" t="str">
        <f t="shared" si="306"/>
        <v>Feb</v>
      </c>
      <c r="G337" s="247">
        <f>+'Ark1'!Q3441</f>
        <v>0</v>
      </c>
      <c r="H337" s="247">
        <f>+'Ark1'!R3441</f>
        <v>0</v>
      </c>
      <c r="I337" s="249" t="str">
        <f>+IF(H337=0,"",'Ark1'!AG3441)</f>
        <v/>
      </c>
      <c r="J337" s="249" t="str">
        <f>+IF(H337=0,"",'Ark1'!AH3441)</f>
        <v/>
      </c>
      <c r="K337" s="248" t="str">
        <f>+IF(H337=0,"",'Ark1'!U3441)</f>
        <v/>
      </c>
      <c r="L337" s="248"/>
      <c r="M337" s="249" t="str">
        <f>+IF(H337=0,"",'Ark1'!T3441)</f>
        <v/>
      </c>
      <c r="N337" s="248" t="str">
        <f>+IF(H337=0,"",'Ark1'!V3441)</f>
        <v/>
      </c>
      <c r="O337" s="250" t="str">
        <f>+IF(H337=0,"",'Ark1'!W3441)</f>
        <v/>
      </c>
      <c r="P337" s="250" t="str">
        <f>+IF(H337=0,"",'Ark1'!X3441)</f>
        <v/>
      </c>
      <c r="Q337" s="250" t="str">
        <f>+IF(H337=0,"",'Ark1'!Y3441)</f>
        <v/>
      </c>
      <c r="R337" s="250" t="str">
        <f>+IF(H337=0,"",'Ark1'!Z3441)</f>
        <v/>
      </c>
      <c r="S337" s="250" t="str">
        <f>+IF(H337=0,"",'Ark1'!AA3441)</f>
        <v/>
      </c>
      <c r="T337" s="249" t="str">
        <f>+IF(H337=0,"",'Ark1'!AC3441)</f>
        <v/>
      </c>
      <c r="U337" s="250" t="str">
        <f>+IF(H337=0,"",'Ark1'!AE3441)</f>
        <v/>
      </c>
      <c r="V337" s="250" t="str">
        <f t="shared" si="307"/>
        <v/>
      </c>
      <c r="W337" s="248" t="str">
        <f t="shared" si="308"/>
        <v/>
      </c>
      <c r="X337" s="314"/>
      <c r="Y337" s="30"/>
      <c r="Z337" s="30"/>
      <c r="AA337" s="30"/>
      <c r="AB337" s="28"/>
      <c r="AC337" s="30"/>
      <c r="AD337" s="30"/>
      <c r="AE337" s="28"/>
      <c r="AF337" s="28"/>
      <c r="AG337" s="28"/>
      <c r="AH337" s="30"/>
      <c r="AI337" s="28"/>
      <c r="AJ337" s="29"/>
    </row>
    <row r="338" spans="1:64" s="255" customFormat="1">
      <c r="A338" s="314"/>
      <c r="B338" s="314">
        <f>+'Ark1'!C3442</f>
        <v>2023</v>
      </c>
      <c r="C338" s="247">
        <f>+'Ark1'!L3442</f>
        <v>7</v>
      </c>
      <c r="D338" s="247" t="str">
        <f t="shared" si="305"/>
        <v>R-</v>
      </c>
      <c r="E338" s="247">
        <f>+'Ark1'!D3442</f>
        <v>3</v>
      </c>
      <c r="F338" s="247" t="str">
        <f t="shared" si="306"/>
        <v>Mar</v>
      </c>
      <c r="G338" s="247">
        <f>+'Ark1'!Q3442</f>
        <v>0</v>
      </c>
      <c r="H338" s="247">
        <f>+'Ark1'!R3442</f>
        <v>0</v>
      </c>
      <c r="I338" s="249" t="str">
        <f>+IF(H338=0,"",'Ark1'!AG3442)</f>
        <v/>
      </c>
      <c r="J338" s="249" t="str">
        <f>+IF(H338=0,"",'Ark1'!AH3442)</f>
        <v/>
      </c>
      <c r="K338" s="248" t="str">
        <f>+IF(H338=0,"",'Ark1'!U3442)</f>
        <v/>
      </c>
      <c r="L338" s="248"/>
      <c r="M338" s="249" t="str">
        <f>+IF(H338=0,"",'Ark1'!T3442)</f>
        <v/>
      </c>
      <c r="N338" s="248" t="str">
        <f>+IF(H338=0,"",'Ark1'!V3442)</f>
        <v/>
      </c>
      <c r="O338" s="250" t="str">
        <f>+IF(H338=0,"",'Ark1'!W3442)</f>
        <v/>
      </c>
      <c r="P338" s="250" t="str">
        <f>+IF(H338=0,"",'Ark1'!X3442)</f>
        <v/>
      </c>
      <c r="Q338" s="250" t="str">
        <f>+IF(H338=0,"",'Ark1'!Y3442)</f>
        <v/>
      </c>
      <c r="R338" s="250" t="str">
        <f>+IF(H338=0,"",'Ark1'!Z3442)</f>
        <v/>
      </c>
      <c r="S338" s="250" t="str">
        <f>+IF(H338=0,"",'Ark1'!AA3442)</f>
        <v/>
      </c>
      <c r="T338" s="249" t="str">
        <f>+IF(H338=0,"",'Ark1'!AC3442)</f>
        <v/>
      </c>
      <c r="U338" s="250" t="str">
        <f>+IF(H338=0,"",'Ark1'!AE3442)</f>
        <v/>
      </c>
      <c r="V338" s="250" t="str">
        <f t="shared" si="307"/>
        <v/>
      </c>
      <c r="W338" s="248" t="str">
        <f t="shared" si="308"/>
        <v/>
      </c>
      <c r="X338" s="314"/>
      <c r="Y338" s="30"/>
      <c r="Z338" s="30"/>
      <c r="AA338" s="30"/>
      <c r="AB338" s="28"/>
      <c r="AC338" s="30"/>
      <c r="AD338" s="30"/>
      <c r="AE338" s="28"/>
      <c r="AF338" s="28"/>
      <c r="AG338" s="28"/>
      <c r="AH338" s="30"/>
      <c r="AI338" s="28"/>
      <c r="AJ338" s="29"/>
    </row>
    <row r="339" spans="1:64" s="255" customFormat="1">
      <c r="A339" s="314"/>
      <c r="B339" s="314">
        <f>+'Ark1'!C3443</f>
        <v>2023</v>
      </c>
      <c r="C339" s="247">
        <f>+'Ark1'!L3443</f>
        <v>7</v>
      </c>
      <c r="D339" s="247" t="str">
        <f t="shared" si="305"/>
        <v>R-</v>
      </c>
      <c r="E339" s="247">
        <f>+'Ark1'!D3443</f>
        <v>4</v>
      </c>
      <c r="F339" s="247" t="str">
        <f t="shared" si="306"/>
        <v>Apr</v>
      </c>
      <c r="G339" s="247">
        <f>+'Ark1'!Q3443</f>
        <v>0</v>
      </c>
      <c r="H339" s="247">
        <f>+'Ark1'!R3443</f>
        <v>0</v>
      </c>
      <c r="I339" s="249" t="str">
        <f>+IF(H339=0,"",'Ark1'!AG3443)</f>
        <v/>
      </c>
      <c r="J339" s="249" t="str">
        <f>+IF(H339=0,"",'Ark1'!AH3443)</f>
        <v/>
      </c>
      <c r="K339" s="248" t="str">
        <f>+IF(H339=0,"",'Ark1'!U3443)</f>
        <v/>
      </c>
      <c r="L339" s="248"/>
      <c r="M339" s="249" t="str">
        <f>+IF(H339=0,"",'Ark1'!T3443)</f>
        <v/>
      </c>
      <c r="N339" s="248" t="str">
        <f>+IF(H339=0,"",'Ark1'!V3443)</f>
        <v/>
      </c>
      <c r="O339" s="250" t="str">
        <f>+IF(H339=0,"",'Ark1'!W3443)</f>
        <v/>
      </c>
      <c r="P339" s="250" t="str">
        <f>+IF(H339=0,"",'Ark1'!X3443)</f>
        <v/>
      </c>
      <c r="Q339" s="250" t="str">
        <f>+IF(H339=0,"",'Ark1'!Y3443)</f>
        <v/>
      </c>
      <c r="R339" s="250" t="str">
        <f>+IF(H339=0,"",'Ark1'!Z3443)</f>
        <v/>
      </c>
      <c r="S339" s="250" t="str">
        <f>+IF(H339=0,"",'Ark1'!AA3443)</f>
        <v/>
      </c>
      <c r="T339" s="249" t="str">
        <f>+IF(H339=0,"",'Ark1'!AC3443)</f>
        <v/>
      </c>
      <c r="U339" s="250" t="str">
        <f>+IF(H339=0,"",'Ark1'!AE3443)</f>
        <v/>
      </c>
      <c r="V339" s="250" t="str">
        <f t="shared" si="307"/>
        <v/>
      </c>
      <c r="W339" s="248" t="str">
        <f t="shared" si="308"/>
        <v/>
      </c>
      <c r="X339" s="314"/>
      <c r="Y339" s="30"/>
      <c r="Z339" s="30"/>
      <c r="AA339" s="30"/>
      <c r="AB339" s="28"/>
      <c r="AC339" s="30"/>
      <c r="AD339" s="30"/>
      <c r="AE339" s="28"/>
      <c r="AF339" s="28"/>
      <c r="AG339" s="28"/>
      <c r="AH339" s="30"/>
      <c r="AI339" s="28"/>
      <c r="AJ339" s="29"/>
    </row>
    <row r="340" spans="1:64" s="255" customFormat="1">
      <c r="A340" s="314"/>
      <c r="B340" s="314">
        <f>+'Ark1'!C3444</f>
        <v>2023</v>
      </c>
      <c r="C340" s="247">
        <f>+'Ark1'!L3444</f>
        <v>7</v>
      </c>
      <c r="D340" s="247" t="str">
        <f t="shared" si="305"/>
        <v>R-</v>
      </c>
      <c r="E340" s="247">
        <f>+'Ark1'!D3444</f>
        <v>5</v>
      </c>
      <c r="F340" s="247" t="str">
        <f t="shared" si="306"/>
        <v>Mai</v>
      </c>
      <c r="G340" s="247">
        <f>+'Ark1'!Q3444</f>
        <v>12</v>
      </c>
      <c r="H340" s="247">
        <f>+'Ark1'!R3444</f>
        <v>17</v>
      </c>
      <c r="I340" s="249">
        <f>+IF(H340=0,"",'Ark1'!AG3444)</f>
        <v>2.0432692307692313</v>
      </c>
      <c r="J340" s="249">
        <f>+IF(H340=0,"",'Ark1'!AH3444)</f>
        <v>1.7649478368171121</v>
      </c>
      <c r="K340" s="248">
        <f>+IF(H340=0,"",'Ark1'!U3444)</f>
        <v>13.882352941176469</v>
      </c>
      <c r="L340" s="248"/>
      <c r="M340" s="249">
        <f>+IF(H340=0,"",'Ark1'!T3444)</f>
        <v>6.2352941176470589</v>
      </c>
      <c r="N340" s="248">
        <f>+IF(H340=0,"",'Ark1'!V3444)</f>
        <v>0</v>
      </c>
      <c r="O340" s="250">
        <f>+IF(H340=0,"",'Ark1'!W3444)</f>
        <v>5.882352941176471</v>
      </c>
      <c r="P340" s="250">
        <f>+IF(H340=0,"",'Ark1'!X3444)</f>
        <v>5.882352941176471</v>
      </c>
      <c r="Q340" s="250">
        <f>+IF(H340=0,"",'Ark1'!Y3444)</f>
        <v>5.882352941176471</v>
      </c>
      <c r="R340" s="250">
        <f>+IF(H340=0,"",'Ark1'!Z3444)</f>
        <v>0</v>
      </c>
      <c r="S340" s="250">
        <f>+IF(H340=0,"",'Ark1'!AA3444)</f>
        <v>3.2801067583267463</v>
      </c>
      <c r="T340" s="249">
        <f>+IF(H340=0,"",'Ark1'!AC3444)</f>
        <v>1.3516617991854172</v>
      </c>
      <c r="U340" s="250">
        <f>+IF(H340=0,"",'Ark1'!AE3444)</f>
        <v>54.358474347068842</v>
      </c>
      <c r="V340" s="250">
        <f t="shared" si="307"/>
        <v>1.9831932773109242</v>
      </c>
      <c r="W340" s="248">
        <f t="shared" si="308"/>
        <v>0.70588235294117652</v>
      </c>
      <c r="X340" s="314"/>
      <c r="Y340" s="30"/>
      <c r="Z340" s="30"/>
      <c r="AA340" s="30"/>
      <c r="AB340" s="28"/>
      <c r="AC340" s="30"/>
      <c r="AD340" s="30"/>
      <c r="AE340" s="28"/>
      <c r="AF340" s="28"/>
      <c r="AG340" s="28"/>
      <c r="AH340" s="30"/>
      <c r="AI340" s="28"/>
      <c r="AJ340" s="29"/>
    </row>
    <row r="341" spans="1:64" s="255" customFormat="1">
      <c r="A341" s="314"/>
      <c r="B341" s="314">
        <f>+'Ark1'!C3445</f>
        <v>2023</v>
      </c>
      <c r="C341" s="247">
        <f>+'Ark1'!L3445</f>
        <v>7</v>
      </c>
      <c r="D341" s="247" t="str">
        <f t="shared" si="305"/>
        <v>R-</v>
      </c>
      <c r="E341" s="247">
        <f>+'Ark1'!D3445</f>
        <v>6</v>
      </c>
      <c r="F341" s="247" t="str">
        <f t="shared" si="306"/>
        <v>Jun</v>
      </c>
      <c r="G341" s="247">
        <f>+'Ark1'!Q3445</f>
        <v>43</v>
      </c>
      <c r="H341" s="247">
        <f>+'Ark1'!R3445</f>
        <v>81</v>
      </c>
      <c r="I341" s="249">
        <f>+IF(H341=0,"",'Ark1'!AG3445)</f>
        <v>4.3501611170784091</v>
      </c>
      <c r="J341" s="249">
        <f>+IF(H341=0,"",'Ark1'!AH3445)</f>
        <v>3.5819377731619721</v>
      </c>
      <c r="K341" s="248">
        <f>+IF(H341=0,"",'Ark1'!U3445)</f>
        <v>12.262962962962964</v>
      </c>
      <c r="L341" s="248"/>
      <c r="M341" s="249">
        <f>+IF(H341=0,"",'Ark1'!T3445)</f>
        <v>5.4074074074074083</v>
      </c>
      <c r="N341" s="248">
        <f>+IF(H341=0,"",'Ark1'!V3445)</f>
        <v>0</v>
      </c>
      <c r="O341" s="250">
        <f>+IF(H341=0,"",'Ark1'!W3445)</f>
        <v>2.4691358024691361</v>
      </c>
      <c r="P341" s="250">
        <f>+IF(H341=0,"",'Ark1'!X3445)</f>
        <v>3.7037037037037042</v>
      </c>
      <c r="Q341" s="250">
        <f>+IF(H341=0,"",'Ark1'!Y3445)</f>
        <v>0</v>
      </c>
      <c r="R341" s="250">
        <f>+IF(H341=0,"",'Ark1'!Z3445)</f>
        <v>0</v>
      </c>
      <c r="S341" s="250">
        <f>+IF(H341=0,"",'Ark1'!AA3445)</f>
        <v>2.3887309738216431</v>
      </c>
      <c r="T341" s="249">
        <f>+IF(H341=0,"",'Ark1'!AC3445)</f>
        <v>1.5930231976004869</v>
      </c>
      <c r="U341" s="250">
        <f>+IF(H341=0,"",'Ark1'!AE3445)</f>
        <v>37.479274429097373</v>
      </c>
      <c r="V341" s="250">
        <f t="shared" si="307"/>
        <v>1.751851851851852</v>
      </c>
      <c r="W341" s="248">
        <f t="shared" si="308"/>
        <v>0.53086419753086422</v>
      </c>
      <c r="X341" s="314"/>
      <c r="Y341" s="30"/>
      <c r="Z341" s="30"/>
      <c r="AA341" s="30"/>
      <c r="AB341" s="28"/>
      <c r="AC341" s="30"/>
      <c r="AD341" s="30"/>
      <c r="AE341" s="29"/>
      <c r="AF341" s="29"/>
      <c r="AG341" s="29"/>
      <c r="AH341" s="30"/>
      <c r="AI341" s="29"/>
      <c r="AJ341" s="29"/>
    </row>
    <row r="342" spans="1:64" s="255" customFormat="1">
      <c r="A342" s="314"/>
      <c r="B342" s="314">
        <f>+'Ark1'!C3446</f>
        <v>2023</v>
      </c>
      <c r="C342" s="247">
        <f>+'Ark1'!L3446</f>
        <v>7</v>
      </c>
      <c r="D342" s="247" t="str">
        <f t="shared" si="305"/>
        <v>R-</v>
      </c>
      <c r="E342" s="247">
        <f>+'Ark1'!D3446</f>
        <v>7</v>
      </c>
      <c r="F342" s="247" t="str">
        <f t="shared" si="306"/>
        <v>Jul</v>
      </c>
      <c r="G342" s="247">
        <f>+'Ark1'!Q3446</f>
        <v>3</v>
      </c>
      <c r="H342" s="247">
        <f>+'Ark1'!R3446</f>
        <v>14</v>
      </c>
      <c r="I342" s="249">
        <f>+IF(H342=0,"",'Ark1'!AG3446)</f>
        <v>25.454545454545457</v>
      </c>
      <c r="J342" s="249">
        <f>+IF(H342=0,"",'Ark1'!AH3446)</f>
        <v>23.545666084933099</v>
      </c>
      <c r="K342" s="248">
        <f>+IF(H342=0,"",'Ark1'!U3446)</f>
        <v>11.564285714285711</v>
      </c>
      <c r="L342" s="248"/>
      <c r="M342" s="249">
        <f>+IF(H342=0,"",'Ark1'!T3446)</f>
        <v>4.6428571428571441</v>
      </c>
      <c r="N342" s="248">
        <f>+IF(H342=0,"",'Ark1'!V3446)</f>
        <v>0</v>
      </c>
      <c r="O342" s="250">
        <f>+IF(H342=0,"",'Ark1'!W3446)</f>
        <v>0</v>
      </c>
      <c r="P342" s="250">
        <f>+IF(H342=0,"",'Ark1'!X3446)</f>
        <v>0</v>
      </c>
      <c r="Q342" s="250">
        <f>+IF(H342=0,"",'Ark1'!Y3446)</f>
        <v>0</v>
      </c>
      <c r="R342" s="250">
        <f>+IF(H342=0,"",'Ark1'!Z3446)</f>
        <v>0</v>
      </c>
      <c r="S342" s="250">
        <f>+IF(H342=0,"",'Ark1'!AA3446)</f>
        <v>2.0506469860081999</v>
      </c>
      <c r="T342" s="249">
        <f>+IF(H342=0,"",'Ark1'!AC3446)</f>
        <v>1.7971065179155878</v>
      </c>
      <c r="U342" s="250">
        <f>+IF(H342=0,"",'Ark1'!AE3446)</f>
        <v>80.478436076940625</v>
      </c>
      <c r="V342" s="250">
        <f t="shared" si="307"/>
        <v>1.6520408163265301</v>
      </c>
      <c r="W342" s="248">
        <f t="shared" si="308"/>
        <v>0.21428571428571427</v>
      </c>
      <c r="X342" s="314"/>
      <c r="Y342" s="30"/>
      <c r="Z342" s="30"/>
      <c r="AA342" s="30"/>
      <c r="AB342" s="28"/>
      <c r="AC342" s="30"/>
      <c r="AD342" s="30"/>
      <c r="AE342" s="29"/>
      <c r="AF342" s="29"/>
      <c r="AG342" s="29"/>
      <c r="AH342" s="30"/>
      <c r="AI342" s="29"/>
      <c r="AJ342" s="29"/>
    </row>
    <row r="343" spans="1:64" s="255" customFormat="1">
      <c r="A343" s="314"/>
      <c r="B343" s="314">
        <f>+'Ark1'!C3447</f>
        <v>2023</v>
      </c>
      <c r="C343" s="247">
        <f>+'Ark1'!L3447</f>
        <v>7</v>
      </c>
      <c r="D343" s="247" t="str">
        <f t="shared" si="305"/>
        <v>R-</v>
      </c>
      <c r="E343" s="247">
        <f>+'Ark1'!D3447</f>
        <v>8</v>
      </c>
      <c r="F343" s="247" t="str">
        <f t="shared" si="306"/>
        <v>Aug</v>
      </c>
      <c r="G343" s="247">
        <f>+'Ark1'!Q3447</f>
        <v>0</v>
      </c>
      <c r="H343" s="247">
        <f>+'Ark1'!R3447</f>
        <v>0</v>
      </c>
      <c r="I343" s="249" t="str">
        <f>+IF(H343=0,"",'Ark1'!AG3447)</f>
        <v/>
      </c>
      <c r="J343" s="249" t="str">
        <f>+IF(H343=0,"",'Ark1'!AH3447)</f>
        <v/>
      </c>
      <c r="K343" s="248" t="str">
        <f>+IF(H343=0,"",'Ark1'!U3447)</f>
        <v/>
      </c>
      <c r="L343" s="248"/>
      <c r="M343" s="249" t="str">
        <f>+IF(H343=0,"",'Ark1'!T3447)</f>
        <v/>
      </c>
      <c r="N343" s="248" t="str">
        <f>+IF(H343=0,"",'Ark1'!V3447)</f>
        <v/>
      </c>
      <c r="O343" s="250" t="str">
        <f>+IF(H343=0,"",'Ark1'!W3447)</f>
        <v/>
      </c>
      <c r="P343" s="250" t="str">
        <f>+IF(H343=0,"",'Ark1'!X3447)</f>
        <v/>
      </c>
      <c r="Q343" s="250" t="str">
        <f>+IF(H343=0,"",'Ark1'!Y3447)</f>
        <v/>
      </c>
      <c r="R343" s="250" t="str">
        <f>+IF(H343=0,"",'Ark1'!Z3447)</f>
        <v/>
      </c>
      <c r="S343" s="250" t="str">
        <f>+IF(H343=0,"",'Ark1'!AA3447)</f>
        <v/>
      </c>
      <c r="T343" s="249" t="str">
        <f>+IF(H343=0,"",'Ark1'!AC3447)</f>
        <v/>
      </c>
      <c r="U343" s="250" t="str">
        <f>+IF(H343=0,"",'Ark1'!AE3447)</f>
        <v/>
      </c>
      <c r="V343" s="250" t="str">
        <f t="shared" si="307"/>
        <v/>
      </c>
      <c r="W343" s="248" t="str">
        <f t="shared" si="308"/>
        <v/>
      </c>
      <c r="X343" s="314"/>
      <c r="Y343" s="30"/>
      <c r="Z343" s="30"/>
      <c r="AA343" s="30"/>
      <c r="AB343" s="28"/>
      <c r="AC343" s="30"/>
      <c r="AD343" s="30"/>
      <c r="AE343" s="29"/>
      <c r="AF343" s="29"/>
      <c r="AG343" s="29"/>
      <c r="AH343" s="30"/>
      <c r="AI343" s="29"/>
      <c r="AJ343" s="29"/>
    </row>
    <row r="344" spans="1:64" s="255" customFormat="1">
      <c r="A344" s="314"/>
      <c r="B344" s="314">
        <f>+'Ark1'!C3448</f>
        <v>2023</v>
      </c>
      <c r="C344" s="247">
        <f>+'Ark1'!L3448</f>
        <v>7</v>
      </c>
      <c r="D344" s="247" t="str">
        <f t="shared" si="305"/>
        <v>R-</v>
      </c>
      <c r="E344" s="247">
        <f>+'Ark1'!D3448</f>
        <v>9</v>
      </c>
      <c r="F344" s="247" t="str">
        <f t="shared" si="306"/>
        <v>Sep</v>
      </c>
      <c r="G344" s="247">
        <f>+'Ark1'!Q3448</f>
        <v>0</v>
      </c>
      <c r="H344" s="247">
        <f>+'Ark1'!R3448</f>
        <v>0</v>
      </c>
      <c r="I344" s="249" t="str">
        <f>+IF(H344=0,"",'Ark1'!AG3448)</f>
        <v/>
      </c>
      <c r="J344" s="249" t="str">
        <f>+IF(H344=0,"",'Ark1'!AH3448)</f>
        <v/>
      </c>
      <c r="K344" s="248" t="str">
        <f>+IF(H344=0,"",'Ark1'!U3448)</f>
        <v/>
      </c>
      <c r="L344" s="248"/>
      <c r="M344" s="249" t="str">
        <f>+IF(H344=0,"",'Ark1'!T3448)</f>
        <v/>
      </c>
      <c r="N344" s="248" t="str">
        <f>+IF(H344=0,"",'Ark1'!V3448)</f>
        <v/>
      </c>
      <c r="O344" s="250" t="str">
        <f>+IF(H344=0,"",'Ark1'!W3448)</f>
        <v/>
      </c>
      <c r="P344" s="250" t="str">
        <f>+IF(H344=0,"",'Ark1'!X3448)</f>
        <v/>
      </c>
      <c r="Q344" s="250" t="str">
        <f>+IF(H344=0,"",'Ark1'!Y3448)</f>
        <v/>
      </c>
      <c r="R344" s="250" t="str">
        <f>+IF(H344=0,"",'Ark1'!Z3448)</f>
        <v/>
      </c>
      <c r="S344" s="250" t="str">
        <f>+IF(H344=0,"",'Ark1'!AA3448)</f>
        <v/>
      </c>
      <c r="T344" s="249" t="str">
        <f>+IF(H344=0,"",'Ark1'!AC3448)</f>
        <v/>
      </c>
      <c r="U344" s="250" t="str">
        <f>+IF(H344=0,"",'Ark1'!AE3448)</f>
        <v/>
      </c>
      <c r="V344" s="250" t="str">
        <f t="shared" si="307"/>
        <v/>
      </c>
      <c r="W344" s="248" t="str">
        <f t="shared" si="308"/>
        <v/>
      </c>
      <c r="X344" s="314"/>
      <c r="Y344" s="30"/>
      <c r="Z344" s="30"/>
      <c r="AA344" s="30"/>
      <c r="AB344" s="28"/>
      <c r="AC344" s="30"/>
      <c r="AD344" s="30"/>
      <c r="AE344" s="29"/>
      <c r="AF344" s="29"/>
      <c r="AG344" s="29"/>
      <c r="AH344" s="30"/>
      <c r="AI344" s="29"/>
      <c r="AJ344" s="29"/>
    </row>
    <row r="345" spans="1:64" s="255" customFormat="1">
      <c r="A345" s="314"/>
      <c r="B345" s="314">
        <f>+'Ark1'!C3449</f>
        <v>2023</v>
      </c>
      <c r="C345" s="247">
        <f>+'Ark1'!L3449</f>
        <v>7</v>
      </c>
      <c r="D345" s="247" t="str">
        <f t="shared" si="305"/>
        <v>R-</v>
      </c>
      <c r="E345" s="247">
        <f>+'Ark1'!D3449</f>
        <v>10</v>
      </c>
      <c r="F345" s="247" t="str">
        <f t="shared" si="306"/>
        <v>Okt</v>
      </c>
      <c r="G345" s="247">
        <f>+'Ark1'!Q3449</f>
        <v>0</v>
      </c>
      <c r="H345" s="247">
        <f>+'Ark1'!R3449</f>
        <v>0</v>
      </c>
      <c r="I345" s="249" t="str">
        <f>+IF(H345=0,"",'Ark1'!AG3449)</f>
        <v/>
      </c>
      <c r="J345" s="249" t="str">
        <f>+IF(H345=0,"",'Ark1'!AH3449)</f>
        <v/>
      </c>
      <c r="K345" s="248" t="str">
        <f>+IF(H345=0,"",'Ark1'!U3449)</f>
        <v/>
      </c>
      <c r="L345" s="248"/>
      <c r="M345" s="249" t="str">
        <f>+IF(H345=0,"",'Ark1'!T3449)</f>
        <v/>
      </c>
      <c r="N345" s="248" t="str">
        <f>+IF(H345=0,"",'Ark1'!V3449)</f>
        <v/>
      </c>
      <c r="O345" s="250" t="str">
        <f>+IF(H345=0,"",'Ark1'!W3449)</f>
        <v/>
      </c>
      <c r="P345" s="250" t="str">
        <f>+IF(H345=0,"",'Ark1'!X3449)</f>
        <v/>
      </c>
      <c r="Q345" s="250" t="str">
        <f>+IF(H345=0,"",'Ark1'!Y3449)</f>
        <v/>
      </c>
      <c r="R345" s="250" t="str">
        <f>+IF(H345=0,"",'Ark1'!Z3449)</f>
        <v/>
      </c>
      <c r="S345" s="250" t="str">
        <f>+IF(H345=0,"",'Ark1'!AA3449)</f>
        <v/>
      </c>
      <c r="T345" s="249" t="str">
        <f>+IF(H345=0,"",'Ark1'!AC3449)</f>
        <v/>
      </c>
      <c r="U345" s="250" t="str">
        <f>+IF(H345=0,"",'Ark1'!AE3449)</f>
        <v/>
      </c>
      <c r="V345" s="250" t="str">
        <f t="shared" si="307"/>
        <v/>
      </c>
      <c r="W345" s="248" t="str">
        <f t="shared" si="308"/>
        <v/>
      </c>
      <c r="X345" s="314"/>
      <c r="Y345" s="30"/>
      <c r="Z345" s="30"/>
      <c r="AA345" s="30"/>
      <c r="AB345" s="28"/>
      <c r="AC345" s="30"/>
      <c r="AD345" s="30"/>
      <c r="AE345" s="29"/>
      <c r="AF345" s="29"/>
      <c r="AG345" s="29"/>
      <c r="AH345" s="30"/>
      <c r="AI345" s="29"/>
      <c r="AJ345" s="29"/>
    </row>
    <row r="346" spans="1:64" s="255" customFormat="1">
      <c r="A346" s="314"/>
      <c r="B346" s="314">
        <f>+'Ark1'!C3450</f>
        <v>2023</v>
      </c>
      <c r="C346" s="247">
        <f>+'Ark1'!L3450</f>
        <v>7</v>
      </c>
      <c r="D346" s="247" t="str">
        <f t="shared" si="305"/>
        <v>R-</v>
      </c>
      <c r="E346" s="247">
        <f>+'Ark1'!D3450</f>
        <v>11</v>
      </c>
      <c r="F346" s="247" t="str">
        <f t="shared" si="306"/>
        <v>Nov</v>
      </c>
      <c r="G346" s="247">
        <f>+'Ark1'!Q3450</f>
        <v>0</v>
      </c>
      <c r="H346" s="247">
        <f>+'Ark1'!R3450</f>
        <v>0</v>
      </c>
      <c r="I346" s="249" t="str">
        <f>+IF(H346=0,"",'Ark1'!AG3450)</f>
        <v/>
      </c>
      <c r="J346" s="249" t="str">
        <f>+IF(H346=0,"",'Ark1'!AH3450)</f>
        <v/>
      </c>
      <c r="K346" s="248" t="str">
        <f>+IF(H346=0,"",'Ark1'!U3450)</f>
        <v/>
      </c>
      <c r="L346" s="248"/>
      <c r="M346" s="249" t="str">
        <f>+IF(H346=0,"",'Ark1'!T3450)</f>
        <v/>
      </c>
      <c r="N346" s="248" t="str">
        <f>+IF(H346=0,"",'Ark1'!V3450)</f>
        <v/>
      </c>
      <c r="O346" s="250" t="str">
        <f>+IF(H346=0,"",'Ark1'!W3450)</f>
        <v/>
      </c>
      <c r="P346" s="250" t="str">
        <f>+IF(H346=0,"",'Ark1'!X3450)</f>
        <v/>
      </c>
      <c r="Q346" s="250" t="str">
        <f>+IF(H346=0,"",'Ark1'!Y3450)</f>
        <v/>
      </c>
      <c r="R346" s="250" t="str">
        <f>+IF(H346=0,"",'Ark1'!Z3450)</f>
        <v/>
      </c>
      <c r="S346" s="250" t="str">
        <f>+IF(H346=0,"",'Ark1'!AA3450)</f>
        <v/>
      </c>
      <c r="T346" s="249" t="str">
        <f>+IF(H346=0,"",'Ark1'!AC3450)</f>
        <v/>
      </c>
      <c r="U346" s="250" t="str">
        <f>+IF(H346=0,"",'Ark1'!AE3450)</f>
        <v/>
      </c>
      <c r="V346" s="250" t="str">
        <f t="shared" si="307"/>
        <v/>
      </c>
      <c r="W346" s="248" t="str">
        <f t="shared" si="308"/>
        <v/>
      </c>
      <c r="X346" s="314"/>
      <c r="Y346" s="30"/>
      <c r="Z346" s="30"/>
      <c r="AA346" s="30"/>
      <c r="AB346" s="28"/>
      <c r="AC346" s="30"/>
      <c r="AD346" s="30"/>
      <c r="AE346" s="29"/>
      <c r="AF346" s="29"/>
      <c r="AG346" s="29"/>
      <c r="AH346" s="30"/>
      <c r="AI346" s="29"/>
      <c r="AJ346" s="29"/>
    </row>
    <row r="347" spans="1:64">
      <c r="A347" s="314"/>
      <c r="B347" s="314">
        <f>+'Ark1'!C3451</f>
        <v>2023</v>
      </c>
      <c r="C347" s="247">
        <f>+'Ark1'!L3451</f>
        <v>7</v>
      </c>
      <c r="D347" s="247" t="str">
        <f t="shared" si="305"/>
        <v>R-</v>
      </c>
      <c r="E347" s="247">
        <f>+'Ark1'!D3451</f>
        <v>12</v>
      </c>
      <c r="F347" s="247" t="str">
        <f t="shared" si="306"/>
        <v>Des</v>
      </c>
      <c r="G347" s="247">
        <f>+'Ark1'!Q3451</f>
        <v>0</v>
      </c>
      <c r="H347" s="247">
        <f>+'Ark1'!R3451</f>
        <v>0</v>
      </c>
      <c r="I347" s="249" t="str">
        <f>+IF(H347=0,"",'Ark1'!AG3451)</f>
        <v/>
      </c>
      <c r="J347" s="249" t="str">
        <f>+IF(H347=0,"",'Ark1'!AH3451)</f>
        <v/>
      </c>
      <c r="K347" s="248" t="str">
        <f>+IF(H347=0,"",'Ark1'!U3451)</f>
        <v/>
      </c>
      <c r="L347" s="248"/>
      <c r="M347" s="249" t="str">
        <f>+IF(H347=0,"",'Ark1'!T3451)</f>
        <v/>
      </c>
      <c r="N347" s="248" t="str">
        <f>+IF(H347=0,"",'Ark1'!V3451)</f>
        <v/>
      </c>
      <c r="O347" s="250" t="str">
        <f>+IF(H347=0,"",'Ark1'!W3451)</f>
        <v/>
      </c>
      <c r="P347" s="250" t="str">
        <f>+IF(H347=0,"",'Ark1'!X3451)</f>
        <v/>
      </c>
      <c r="Q347" s="250" t="str">
        <f>+IF(H347=0,"",'Ark1'!Y3451)</f>
        <v/>
      </c>
      <c r="R347" s="250" t="str">
        <f>+IF(H347=0,"",'Ark1'!Z3451)</f>
        <v/>
      </c>
      <c r="S347" s="250" t="str">
        <f>+IF(H347=0,"",'Ark1'!AA3451)</f>
        <v/>
      </c>
      <c r="T347" s="249" t="str">
        <f>+IF(H347=0,"",'Ark1'!AC3451)</f>
        <v/>
      </c>
      <c r="U347" s="250" t="str">
        <f>+IF(H347=0,"",'Ark1'!AE3451)</f>
        <v/>
      </c>
      <c r="V347" s="250" t="str">
        <f t="shared" si="307"/>
        <v/>
      </c>
      <c r="W347" s="248" t="str">
        <f t="shared" si="308"/>
        <v/>
      </c>
      <c r="X347" s="314"/>
      <c r="AA347" s="30"/>
      <c r="AB347" s="28"/>
    </row>
    <row r="348" spans="1:64" ht="15" customHeight="1">
      <c r="A348" s="314"/>
      <c r="B348" s="314"/>
      <c r="C348" s="314"/>
      <c r="D348" s="314"/>
      <c r="E348" s="314"/>
      <c r="F348" s="314"/>
      <c r="G348" s="314"/>
      <c r="H348" s="314"/>
      <c r="I348" s="314"/>
      <c r="J348" s="314"/>
      <c r="K348" s="314"/>
      <c r="L348" s="314"/>
      <c r="M348" s="314"/>
      <c r="N348" s="314"/>
      <c r="O348" s="314"/>
      <c r="P348" s="314"/>
      <c r="Q348" s="314"/>
      <c r="R348" s="314"/>
      <c r="S348" s="314"/>
      <c r="T348" s="314"/>
      <c r="U348" s="314"/>
      <c r="V348" s="314"/>
      <c r="W348" s="314"/>
      <c r="X348" s="314"/>
      <c r="Y348" s="230"/>
      <c r="AA348" s="30"/>
      <c r="AB348" s="28"/>
      <c r="AC348" s="231"/>
      <c r="AD348" s="29"/>
      <c r="AH348" s="29"/>
      <c r="AZ348" s="243"/>
    </row>
    <row r="349" spans="1:64" ht="15" customHeight="1">
      <c r="A349" s="314"/>
      <c r="B349" s="314"/>
      <c r="C349" s="362" t="s">
        <v>0</v>
      </c>
      <c r="D349" s="314"/>
      <c r="E349" s="363" t="str">
        <f>+D351</f>
        <v>R</v>
      </c>
      <c r="F349" s="362" t="s">
        <v>597</v>
      </c>
      <c r="G349" s="314"/>
      <c r="H349" s="251">
        <f>SUM(H351:H359)</f>
        <v>726</v>
      </c>
      <c r="I349" s="315"/>
      <c r="J349" s="315"/>
      <c r="K349" s="279">
        <f>+Klasse!L363</f>
        <v>0</v>
      </c>
      <c r="L349" s="279"/>
      <c r="M349" s="314"/>
      <c r="N349" s="314"/>
      <c r="O349" s="316"/>
      <c r="P349" s="316"/>
      <c r="Q349" s="316"/>
      <c r="R349" s="316"/>
      <c r="S349" s="316"/>
      <c r="T349" s="314"/>
      <c r="U349" s="316"/>
      <c r="V349" s="279"/>
      <c r="W349" s="315"/>
      <c r="X349" s="314"/>
      <c r="Y349" s="230"/>
      <c r="AA349" s="30"/>
      <c r="AB349" s="28"/>
      <c r="AC349" s="231"/>
      <c r="AD349" s="29"/>
      <c r="AH349" s="29"/>
      <c r="AZ349" s="243"/>
    </row>
    <row r="350" spans="1:64" ht="15" customHeight="1">
      <c r="A350" s="314"/>
      <c r="B350" s="314"/>
      <c r="C350" s="314"/>
      <c r="D350" s="314"/>
      <c r="E350" s="314"/>
      <c r="F350" s="314"/>
      <c r="G350" s="314"/>
      <c r="H350" s="314"/>
      <c r="I350" s="315"/>
      <c r="J350" s="315"/>
      <c r="K350" s="314"/>
      <c r="L350" s="314"/>
      <c r="M350" s="314"/>
      <c r="N350" s="314"/>
      <c r="O350" s="316"/>
      <c r="P350" s="316"/>
      <c r="Q350" s="316"/>
      <c r="R350" s="316"/>
      <c r="S350" s="316"/>
      <c r="T350" s="314"/>
      <c r="U350" s="316"/>
      <c r="V350" s="316"/>
      <c r="W350" s="316"/>
      <c r="X350" s="316"/>
      <c r="Y350" s="230"/>
      <c r="AA350" s="30"/>
      <c r="AB350" s="28"/>
      <c r="AC350" s="231"/>
      <c r="AD350" s="29"/>
      <c r="AH350" s="29"/>
      <c r="AZ350" s="243" t="e">
        <f>1+#REF!</f>
        <v>#REF!</v>
      </c>
      <c r="BA350" s="29">
        <v>20.659867330016564</v>
      </c>
      <c r="BB350" s="29">
        <f t="shared" ref="BB350" si="309">+BA350</f>
        <v>20.659867330016564</v>
      </c>
      <c r="BC350" s="29">
        <f t="shared" ref="BC350" si="310">+BB350</f>
        <v>20.659867330016564</v>
      </c>
      <c r="BD350" s="29">
        <f t="shared" ref="BD350" si="311">+BC350</f>
        <v>20.659867330016564</v>
      </c>
      <c r="BE350" s="29">
        <f t="shared" ref="BE350" si="312">+BD350</f>
        <v>20.659867330016564</v>
      </c>
      <c r="BF350" s="29">
        <f t="shared" ref="BF350" si="313">+BE350</f>
        <v>20.659867330016564</v>
      </c>
      <c r="BG350" s="29">
        <f t="shared" ref="BG350" si="314">+BF350</f>
        <v>20.659867330016564</v>
      </c>
      <c r="BH350" s="29">
        <f t="shared" ref="BH350" si="315">+BG350</f>
        <v>20.659867330016564</v>
      </c>
      <c r="BI350" s="29">
        <f t="shared" ref="BI350" si="316">+BH350</f>
        <v>20.659867330016564</v>
      </c>
      <c r="BJ350" s="29">
        <f t="shared" ref="BJ350" si="317">+BI350</f>
        <v>20.659867330016564</v>
      </c>
      <c r="BK350" s="29">
        <f t="shared" ref="BK350" si="318">+BJ350</f>
        <v>20.659867330016564</v>
      </c>
      <c r="BL350" s="29">
        <f t="shared" ref="BL350" si="319">+BK350</f>
        <v>20.659867330016564</v>
      </c>
    </row>
    <row r="351" spans="1:64">
      <c r="A351" s="314"/>
      <c r="B351" s="314">
        <f>+'Ark1'!C3452</f>
        <v>2023</v>
      </c>
      <c r="C351" s="247">
        <f>+'Ark1'!L3452</f>
        <v>8</v>
      </c>
      <c r="D351" s="247" t="str">
        <f t="shared" ref="D351:D362" si="320">+D124</f>
        <v>R</v>
      </c>
      <c r="E351" s="247">
        <f>+'Ark1'!D3452</f>
        <v>1</v>
      </c>
      <c r="F351" s="247" t="str">
        <f t="shared" ref="F351:F362" si="321">+F124</f>
        <v>Jan</v>
      </c>
      <c r="G351" s="247">
        <f>+'Ark1'!Q3452</f>
        <v>0</v>
      </c>
      <c r="H351" s="247">
        <f>+'Ark1'!R3452</f>
        <v>0</v>
      </c>
      <c r="I351" s="249" t="str">
        <f>+IF(H351=0,"",'Ark1'!AG3452)</f>
        <v/>
      </c>
      <c r="J351" s="249" t="str">
        <f>+IF(H351=0,"",'Ark1'!AH3452)</f>
        <v/>
      </c>
      <c r="K351" s="248" t="str">
        <f>+IF(H351=0,"",'Ark1'!U3452)</f>
        <v/>
      </c>
      <c r="L351" s="248"/>
      <c r="M351" s="249" t="str">
        <f>+IF(H351=0,"",'Ark1'!T3452)</f>
        <v/>
      </c>
      <c r="N351" s="248" t="str">
        <f>+IF(H351=0,"",'Ark1'!V3452)</f>
        <v/>
      </c>
      <c r="O351" s="250" t="str">
        <f>+IF(H351=0,"",'Ark1'!W3452)</f>
        <v/>
      </c>
      <c r="P351" s="250" t="str">
        <f>+IF(H351=0,"",'Ark1'!X3452)</f>
        <v/>
      </c>
      <c r="Q351" s="250" t="str">
        <f>+IF(H351=0,"",'Ark1'!Y3452)</f>
        <v/>
      </c>
      <c r="R351" s="250" t="str">
        <f>+IF(H351=0,"",'Ark1'!Z3452)</f>
        <v/>
      </c>
      <c r="S351" s="250" t="str">
        <f>+IF(H351=0,"",'Ark1'!AA3452)</f>
        <v/>
      </c>
      <c r="T351" s="249" t="str">
        <f>+IF(H351=0,"",'Ark1'!AC3452)</f>
        <v/>
      </c>
      <c r="U351" s="250" t="str">
        <f>+IF(H351=0,"",'Ark1'!AE3452)</f>
        <v/>
      </c>
      <c r="V351" s="250" t="str">
        <f t="shared" ref="V351:V362" si="322">+IF(H351=0,"",+K351/C351)</f>
        <v/>
      </c>
      <c r="W351" s="248" t="str">
        <f t="shared" ref="W351:W362" si="323">+IF(H351=0,"",G351/H351)</f>
        <v/>
      </c>
      <c r="X351" s="314"/>
      <c r="AA351" s="30"/>
      <c r="AB351" s="28"/>
    </row>
    <row r="352" spans="1:64">
      <c r="A352" s="314"/>
      <c r="B352" s="314">
        <f>+'Ark1'!C3453</f>
        <v>2023</v>
      </c>
      <c r="C352" s="247">
        <f>+'Ark1'!L3453</f>
        <v>8</v>
      </c>
      <c r="D352" s="247" t="str">
        <f t="shared" si="320"/>
        <v>R</v>
      </c>
      <c r="E352" s="247">
        <f>+'Ark1'!D3453</f>
        <v>2</v>
      </c>
      <c r="F352" s="247" t="str">
        <f t="shared" si="321"/>
        <v>Feb</v>
      </c>
      <c r="G352" s="247">
        <f>+'Ark1'!Q3453</f>
        <v>1</v>
      </c>
      <c r="H352" s="247">
        <f>+'Ark1'!R3453</f>
        <v>1</v>
      </c>
      <c r="I352" s="249">
        <f>+IF(H352=0,"",'Ark1'!AG3453)</f>
        <v>100</v>
      </c>
      <c r="J352" s="249">
        <f>+IF(H352=0,"",'Ark1'!AH3453)</f>
        <v>100</v>
      </c>
      <c r="K352" s="248">
        <f>+IF(H352=0,"",'Ark1'!U3453)</f>
        <v>18.600000000000001</v>
      </c>
      <c r="L352" s="248"/>
      <c r="M352" s="249">
        <f>+IF(H352=0,"",'Ark1'!T3453)</f>
        <v>8</v>
      </c>
      <c r="N352" s="248">
        <f>+IF(H352=0,"",'Ark1'!V3453)</f>
        <v>0</v>
      </c>
      <c r="O352" s="250">
        <f>+IF(H352=0,"",'Ark1'!W3453)</f>
        <v>0</v>
      </c>
      <c r="P352" s="250">
        <f>+IF(H352=0,"",'Ark1'!X3453)</f>
        <v>100</v>
      </c>
      <c r="Q352" s="250">
        <f>+IF(H352=0,"",'Ark1'!Y3453)</f>
        <v>0</v>
      </c>
      <c r="R352" s="250">
        <f>+IF(H352=0,"",'Ark1'!Z3453)</f>
        <v>0</v>
      </c>
      <c r="S352" s="250">
        <f>+IF(H352=0,"",'Ark1'!AA3453)</f>
        <v>0</v>
      </c>
      <c r="T352" s="249">
        <f>+IF(H352=0,"",'Ark1'!AC3453)</f>
        <v>0</v>
      </c>
      <c r="U352" s="250">
        <f>+IF(H352=0,"",'Ark1'!AE3453)</f>
        <v>0</v>
      </c>
      <c r="V352" s="250">
        <f t="shared" si="322"/>
        <v>2.3250000000000002</v>
      </c>
      <c r="W352" s="248">
        <f t="shared" si="323"/>
        <v>1</v>
      </c>
      <c r="X352" s="314"/>
      <c r="AA352" s="30"/>
      <c r="AB352" s="28"/>
    </row>
    <row r="353" spans="1:64">
      <c r="A353" s="314"/>
      <c r="B353" s="314">
        <f>+'Ark1'!C3454</f>
        <v>2023</v>
      </c>
      <c r="C353" s="247">
        <f>+'Ark1'!L3454</f>
        <v>8</v>
      </c>
      <c r="D353" s="247" t="str">
        <f t="shared" si="320"/>
        <v>R</v>
      </c>
      <c r="E353" s="247">
        <f>+'Ark1'!D3454</f>
        <v>3</v>
      </c>
      <c r="F353" s="247" t="str">
        <f t="shared" si="321"/>
        <v>Mar</v>
      </c>
      <c r="G353" s="247">
        <f>+'Ark1'!Q3454</f>
        <v>0</v>
      </c>
      <c r="H353" s="247">
        <f>+'Ark1'!R3454</f>
        <v>0</v>
      </c>
      <c r="I353" s="249" t="str">
        <f>+IF(H353=0,"",'Ark1'!AG3454)</f>
        <v/>
      </c>
      <c r="J353" s="249" t="str">
        <f>+IF(H353=0,"",'Ark1'!AH3454)</f>
        <v/>
      </c>
      <c r="K353" s="248" t="str">
        <f>+IF(H353=0,"",'Ark1'!U3454)</f>
        <v/>
      </c>
      <c r="L353" s="248"/>
      <c r="M353" s="249" t="str">
        <f>+IF(H353=0,"",'Ark1'!T3454)</f>
        <v/>
      </c>
      <c r="N353" s="248" t="str">
        <f>+IF(H353=0,"",'Ark1'!V3454)</f>
        <v/>
      </c>
      <c r="O353" s="250" t="str">
        <f>+IF(H353=0,"",'Ark1'!W3454)</f>
        <v/>
      </c>
      <c r="P353" s="250" t="str">
        <f>+IF(H353=0,"",'Ark1'!X3454)</f>
        <v/>
      </c>
      <c r="Q353" s="250" t="str">
        <f>+IF(H353=0,"",'Ark1'!Y3454)</f>
        <v/>
      </c>
      <c r="R353" s="250" t="str">
        <f>+IF(H353=0,"",'Ark1'!Z3454)</f>
        <v/>
      </c>
      <c r="S353" s="250" t="str">
        <f>+IF(H353=0,"",'Ark1'!AA3454)</f>
        <v/>
      </c>
      <c r="T353" s="249" t="str">
        <f>+IF(H353=0,"",'Ark1'!AC3454)</f>
        <v/>
      </c>
      <c r="U353" s="250" t="str">
        <f>+IF(H353=0,"",'Ark1'!AE3454)</f>
        <v/>
      </c>
      <c r="V353" s="250" t="str">
        <f t="shared" si="322"/>
        <v/>
      </c>
      <c r="W353" s="248" t="str">
        <f t="shared" si="323"/>
        <v/>
      </c>
      <c r="X353" s="314"/>
      <c r="AA353" s="30"/>
      <c r="AB353" s="28"/>
    </row>
    <row r="354" spans="1:64">
      <c r="A354" s="314"/>
      <c r="B354" s="314">
        <f>+'Ark1'!C3455</f>
        <v>2023</v>
      </c>
      <c r="C354" s="247">
        <f>+'Ark1'!L3455</f>
        <v>8</v>
      </c>
      <c r="D354" s="247" t="str">
        <f t="shared" si="320"/>
        <v>R</v>
      </c>
      <c r="E354" s="247">
        <f>+'Ark1'!D3455</f>
        <v>4</v>
      </c>
      <c r="F354" s="247" t="str">
        <f t="shared" si="321"/>
        <v>Apr</v>
      </c>
      <c r="G354" s="247">
        <f>+'Ark1'!Q3455</f>
        <v>0</v>
      </c>
      <c r="H354" s="247">
        <f>+'Ark1'!R3455</f>
        <v>0</v>
      </c>
      <c r="I354" s="249" t="str">
        <f>+IF(H354=0,"",'Ark1'!AG3455)</f>
        <v/>
      </c>
      <c r="J354" s="249" t="str">
        <f>+IF(H354=0,"",'Ark1'!AH3455)</f>
        <v/>
      </c>
      <c r="K354" s="248" t="str">
        <f>+IF(H354=0,"",'Ark1'!U3455)</f>
        <v/>
      </c>
      <c r="L354" s="248"/>
      <c r="M354" s="249" t="str">
        <f>+IF(H354=0,"",'Ark1'!T3455)</f>
        <v/>
      </c>
      <c r="N354" s="248" t="str">
        <f>+IF(H354=0,"",'Ark1'!V3455)</f>
        <v/>
      </c>
      <c r="O354" s="250" t="str">
        <f>+IF(H354=0,"",'Ark1'!W3455)</f>
        <v/>
      </c>
      <c r="P354" s="250" t="str">
        <f>+IF(H354=0,"",'Ark1'!X3455)</f>
        <v/>
      </c>
      <c r="Q354" s="250" t="str">
        <f>+IF(H354=0,"",'Ark1'!Y3455)</f>
        <v/>
      </c>
      <c r="R354" s="250" t="str">
        <f>+IF(H354=0,"",'Ark1'!Z3455)</f>
        <v/>
      </c>
      <c r="S354" s="250" t="str">
        <f>+IF(H354=0,"",'Ark1'!AA3455)</f>
        <v/>
      </c>
      <c r="T354" s="249" t="str">
        <f>+IF(H354=0,"",'Ark1'!AC3455)</f>
        <v/>
      </c>
      <c r="U354" s="250" t="str">
        <f>+IF(H354=0,"",'Ark1'!AE3455)</f>
        <v/>
      </c>
      <c r="V354" s="250" t="str">
        <f t="shared" si="322"/>
        <v/>
      </c>
      <c r="W354" s="248" t="str">
        <f t="shared" si="323"/>
        <v/>
      </c>
      <c r="X354" s="314"/>
      <c r="AA354" s="30"/>
      <c r="AB354" s="28"/>
    </row>
    <row r="355" spans="1:64">
      <c r="A355" s="314"/>
      <c r="B355" s="314">
        <f>+'Ark1'!C3456</f>
        <v>2023</v>
      </c>
      <c r="C355" s="247">
        <f>+'Ark1'!L3456</f>
        <v>8</v>
      </c>
      <c r="D355" s="247" t="str">
        <f t="shared" si="320"/>
        <v>R</v>
      </c>
      <c r="E355" s="247">
        <f>+'Ark1'!D3456</f>
        <v>5</v>
      </c>
      <c r="F355" s="247" t="str">
        <f t="shared" si="321"/>
        <v>Mai</v>
      </c>
      <c r="G355" s="247">
        <f>+'Ark1'!Q3456</f>
        <v>41</v>
      </c>
      <c r="H355" s="247">
        <f>+'Ark1'!R3456</f>
        <v>154</v>
      </c>
      <c r="I355" s="249">
        <f>+IF(H355=0,"",'Ark1'!AG3456)</f>
        <v>18.50961538461538</v>
      </c>
      <c r="J355" s="249">
        <f>+IF(H355=0,"",'Ark1'!AH3456)</f>
        <v>16.832816064016761</v>
      </c>
      <c r="K355" s="248">
        <f>+IF(H355=0,"",'Ark1'!U3456)</f>
        <v>14.61558441558442</v>
      </c>
      <c r="L355" s="248"/>
      <c r="M355" s="249">
        <f>+IF(H355=0,"",'Ark1'!T3456)</f>
        <v>6.4740259740259756</v>
      </c>
      <c r="N355" s="248">
        <f>+IF(H355=0,"",'Ark1'!V3456)</f>
        <v>0.64935064935064923</v>
      </c>
      <c r="O355" s="250">
        <f>+IF(H355=0,"",'Ark1'!W3456)</f>
        <v>7.1428571428571441</v>
      </c>
      <c r="P355" s="250">
        <f>+IF(H355=0,"",'Ark1'!X3456)</f>
        <v>29.870129870129876</v>
      </c>
      <c r="Q355" s="250">
        <f>+IF(H355=0,"",'Ark1'!Y3456)</f>
        <v>1.9480519480519476</v>
      </c>
      <c r="R355" s="250">
        <f>+IF(H355=0,"",'Ark1'!Z3456)</f>
        <v>0</v>
      </c>
      <c r="S355" s="250">
        <f>+IF(H355=0,"",'Ark1'!AA3456)</f>
        <v>3.6411631128394313</v>
      </c>
      <c r="T355" s="249">
        <f>+IF(H355=0,"",'Ark1'!AC3456)</f>
        <v>1.3102892113984492</v>
      </c>
      <c r="U355" s="250">
        <f>+IF(H355=0,"",'Ark1'!AE3456)</f>
        <v>39.138482688387256</v>
      </c>
      <c r="V355" s="250">
        <f t="shared" si="322"/>
        <v>1.8269480519480525</v>
      </c>
      <c r="W355" s="248">
        <f t="shared" si="323"/>
        <v>0.26623376623376621</v>
      </c>
      <c r="X355" s="314"/>
      <c r="AA355" s="30"/>
      <c r="AB355" s="28"/>
    </row>
    <row r="356" spans="1:64">
      <c r="A356" s="314"/>
      <c r="B356" s="314">
        <f>+'Ark1'!C3457</f>
        <v>2023</v>
      </c>
      <c r="C356" s="247">
        <f>+'Ark1'!L3457</f>
        <v>8</v>
      </c>
      <c r="D356" s="247" t="str">
        <f t="shared" si="320"/>
        <v>R</v>
      </c>
      <c r="E356" s="247">
        <f>+'Ark1'!D3457</f>
        <v>6</v>
      </c>
      <c r="F356" s="247" t="str">
        <f t="shared" si="321"/>
        <v>Jun</v>
      </c>
      <c r="G356" s="247">
        <f>+'Ark1'!Q3457</f>
        <v>128</v>
      </c>
      <c r="H356" s="247">
        <f>+'Ark1'!R3457</f>
        <v>550</v>
      </c>
      <c r="I356" s="249">
        <f>+IF(H356=0,"",'Ark1'!AG3457)</f>
        <v>29.538131041890431</v>
      </c>
      <c r="J356" s="249">
        <f>+IF(H356=0,"",'Ark1'!AH3457)</f>
        <v>28.170842528884862</v>
      </c>
      <c r="K356" s="248">
        <f>+IF(H356=0,"",'Ark1'!U3457)</f>
        <v>14.203636363636361</v>
      </c>
      <c r="L356" s="248"/>
      <c r="M356" s="249">
        <f>+IF(H356=0,"",'Ark1'!T3457)</f>
        <v>6.2272727272727284</v>
      </c>
      <c r="N356" s="248">
        <f>+IF(H356=0,"",'Ark1'!V3457)</f>
        <v>0</v>
      </c>
      <c r="O356" s="250">
        <f>+IF(H356=0,"",'Ark1'!W3457)</f>
        <v>8.3636363636363615</v>
      </c>
      <c r="P356" s="250">
        <f>+IF(H356=0,"",'Ark1'!X3457)</f>
        <v>19.090909090909086</v>
      </c>
      <c r="Q356" s="250">
        <f>+IF(H356=0,"",'Ark1'!Y3457)</f>
        <v>0.18181818181818185</v>
      </c>
      <c r="R356" s="250">
        <f>+IF(H356=0,"",'Ark1'!Z3457)</f>
        <v>0</v>
      </c>
      <c r="S356" s="250">
        <f>+IF(H356=0,"",'Ark1'!AA3457)</f>
        <v>2.3324013093309119</v>
      </c>
      <c r="T356" s="249">
        <f>+IF(H356=0,"",'Ark1'!AC3457)</f>
        <v>1.6206569426068631</v>
      </c>
      <c r="U356" s="250">
        <f>+IF(H356=0,"",'Ark1'!AE3457)</f>
        <v>39.703731049744874</v>
      </c>
      <c r="V356" s="250">
        <f t="shared" si="322"/>
        <v>1.7754545454545452</v>
      </c>
      <c r="W356" s="248">
        <f t="shared" si="323"/>
        <v>0.23272727272727273</v>
      </c>
      <c r="X356" s="314"/>
      <c r="AA356" s="30"/>
      <c r="AB356" s="28"/>
    </row>
    <row r="357" spans="1:64">
      <c r="A357" s="314"/>
      <c r="B357" s="314">
        <f>+'Ark1'!C3458</f>
        <v>2023</v>
      </c>
      <c r="C357" s="247">
        <f>+'Ark1'!L3458</f>
        <v>8</v>
      </c>
      <c r="D357" s="247" t="str">
        <f t="shared" si="320"/>
        <v>R</v>
      </c>
      <c r="E357" s="247">
        <f>+'Ark1'!D3458</f>
        <v>7</v>
      </c>
      <c r="F357" s="247" t="str">
        <f t="shared" si="321"/>
        <v>Jul</v>
      </c>
      <c r="G357" s="247">
        <f>+'Ark1'!Q3458</f>
        <v>5</v>
      </c>
      <c r="H357" s="247">
        <f>+'Ark1'!R3458</f>
        <v>19</v>
      </c>
      <c r="I357" s="249">
        <f>+IF(H357=0,"",'Ark1'!AG3458)</f>
        <v>34.545454545454554</v>
      </c>
      <c r="J357" s="249">
        <f>+IF(H357=0,"",'Ark1'!AH3458)</f>
        <v>32.242582897033159</v>
      </c>
      <c r="K357" s="248">
        <f>+IF(H357=0,"",'Ark1'!U3458)</f>
        <v>11.668421052631578</v>
      </c>
      <c r="L357" s="248"/>
      <c r="M357" s="249">
        <f>+IF(H357=0,"",'Ark1'!T3458)</f>
        <v>4.3157894736842097</v>
      </c>
      <c r="N357" s="248">
        <f>+IF(H357=0,"",'Ark1'!V3458)</f>
        <v>0</v>
      </c>
      <c r="O357" s="250">
        <f>+IF(H357=0,"",'Ark1'!W3458)</f>
        <v>0</v>
      </c>
      <c r="P357" s="250">
        <f>+IF(H357=0,"",'Ark1'!X3458)</f>
        <v>10.526315789473689</v>
      </c>
      <c r="Q357" s="250">
        <f>+IF(H357=0,"",'Ark1'!Y3458)</f>
        <v>0</v>
      </c>
      <c r="R357" s="250">
        <f>+IF(H357=0,"",'Ark1'!Z3458)</f>
        <v>0</v>
      </c>
      <c r="S357" s="250">
        <f>+IF(H357=0,"",'Ark1'!AA3458)</f>
        <v>2.1769250722253024</v>
      </c>
      <c r="T357" s="249">
        <f>+IF(H357=0,"",'Ark1'!AC3458)</f>
        <v>1.5577524828367093</v>
      </c>
      <c r="U357" s="250">
        <f>+IF(H357=0,"",'Ark1'!AE3458)</f>
        <v>27.454869083794673</v>
      </c>
      <c r="V357" s="250">
        <f t="shared" si="322"/>
        <v>1.4585526315789472</v>
      </c>
      <c r="W357" s="248">
        <f t="shared" si="323"/>
        <v>0.26315789473684209</v>
      </c>
      <c r="X357" s="314"/>
      <c r="AA357" s="30"/>
      <c r="AB357" s="28"/>
    </row>
    <row r="358" spans="1:64">
      <c r="A358" s="314"/>
      <c r="B358" s="314">
        <f>+'Ark1'!C3459</f>
        <v>2023</v>
      </c>
      <c r="C358" s="247">
        <f>+'Ark1'!L3459</f>
        <v>8</v>
      </c>
      <c r="D358" s="247" t="str">
        <f t="shared" si="320"/>
        <v>R</v>
      </c>
      <c r="E358" s="247">
        <f>+'Ark1'!D3459</f>
        <v>8</v>
      </c>
      <c r="F358" s="247" t="str">
        <f t="shared" si="321"/>
        <v>Aug</v>
      </c>
      <c r="G358" s="247">
        <f>+'Ark1'!Q3459</f>
        <v>1</v>
      </c>
      <c r="H358" s="247">
        <f>+'Ark1'!R3459</f>
        <v>1</v>
      </c>
      <c r="I358" s="249">
        <f>+IF(H358=0,"",'Ark1'!AG3459)</f>
        <v>100</v>
      </c>
      <c r="J358" s="249">
        <f>+IF(H358=0,"",'Ark1'!AH3459)</f>
        <v>100</v>
      </c>
      <c r="K358" s="248">
        <f>+IF(H358=0,"",'Ark1'!U3459)</f>
        <v>21.5</v>
      </c>
      <c r="L358" s="248"/>
      <c r="M358" s="249">
        <f>+IF(H358=0,"",'Ark1'!T3459)</f>
        <v>8</v>
      </c>
      <c r="N358" s="248">
        <f>+IF(H358=0,"",'Ark1'!V3459)</f>
        <v>0</v>
      </c>
      <c r="O358" s="250">
        <f>+IF(H358=0,"",'Ark1'!W3459)</f>
        <v>0</v>
      </c>
      <c r="P358" s="250">
        <f>+IF(H358=0,"",'Ark1'!X3459)</f>
        <v>100</v>
      </c>
      <c r="Q358" s="250">
        <f>+IF(H358=0,"",'Ark1'!Y3459)</f>
        <v>0</v>
      </c>
      <c r="R358" s="250">
        <f>+IF(H358=0,"",'Ark1'!Z3459)</f>
        <v>0</v>
      </c>
      <c r="S358" s="250">
        <f>+IF(H358=0,"",'Ark1'!AA3459)</f>
        <v>0</v>
      </c>
      <c r="T358" s="249">
        <f>+IF(H358=0,"",'Ark1'!AC3459)</f>
        <v>0</v>
      </c>
      <c r="U358" s="250">
        <f>+IF(H358=0,"",'Ark1'!AE3459)</f>
        <v>0</v>
      </c>
      <c r="V358" s="250">
        <f t="shared" si="322"/>
        <v>2.6875</v>
      </c>
      <c r="W358" s="248">
        <f t="shared" si="323"/>
        <v>1</v>
      </c>
      <c r="X358" s="314"/>
      <c r="AA358" s="30"/>
      <c r="AB358" s="28"/>
    </row>
    <row r="359" spans="1:64">
      <c r="A359" s="314"/>
      <c r="B359" s="314">
        <f>+'Ark1'!C3460</f>
        <v>2023</v>
      </c>
      <c r="C359" s="247">
        <f>+'Ark1'!L3460</f>
        <v>8</v>
      </c>
      <c r="D359" s="247" t="str">
        <f t="shared" si="320"/>
        <v>R</v>
      </c>
      <c r="E359" s="247">
        <f>+'Ark1'!D3460</f>
        <v>9</v>
      </c>
      <c r="F359" s="247" t="str">
        <f t="shared" si="321"/>
        <v>Sep</v>
      </c>
      <c r="G359" s="247">
        <f>+'Ark1'!Q3460</f>
        <v>1</v>
      </c>
      <c r="H359" s="247">
        <f>+'Ark1'!R3460</f>
        <v>1</v>
      </c>
      <c r="I359" s="249">
        <f>+IF(H359=0,"",'Ark1'!AG3460)</f>
        <v>50</v>
      </c>
      <c r="J359" s="249">
        <f>+IF(H359=0,"",'Ark1'!AH3460)</f>
        <v>43.749999999999993</v>
      </c>
      <c r="K359" s="248">
        <f>+IF(H359=0,"",'Ark1'!U3460)</f>
        <v>16.8</v>
      </c>
      <c r="L359" s="248"/>
      <c r="M359" s="249">
        <f>+IF(H359=0,"",'Ark1'!T3460)</f>
        <v>5</v>
      </c>
      <c r="N359" s="248">
        <f>+IF(H359=0,"",'Ark1'!V3460)</f>
        <v>0</v>
      </c>
      <c r="O359" s="250">
        <f>+IF(H359=0,"",'Ark1'!W3460)</f>
        <v>0</v>
      </c>
      <c r="P359" s="250">
        <f>+IF(H359=0,"",'Ark1'!X3460)</f>
        <v>100</v>
      </c>
      <c r="Q359" s="250">
        <f>+IF(H359=0,"",'Ark1'!Y3460)</f>
        <v>0</v>
      </c>
      <c r="R359" s="250">
        <f>+IF(H359=0,"",'Ark1'!Z3460)</f>
        <v>0</v>
      </c>
      <c r="S359" s="250">
        <f>+IF(H359=0,"",'Ark1'!AA3460)</f>
        <v>0</v>
      </c>
      <c r="T359" s="249">
        <f>+IF(H359=0,"",'Ark1'!AC3460)</f>
        <v>0</v>
      </c>
      <c r="U359" s="250">
        <f>+IF(H359=0,"",'Ark1'!AE3460)</f>
        <v>0</v>
      </c>
      <c r="V359" s="250">
        <f t="shared" si="322"/>
        <v>2.1</v>
      </c>
      <c r="W359" s="248">
        <f t="shared" si="323"/>
        <v>1</v>
      </c>
      <c r="X359" s="314"/>
      <c r="AA359" s="30"/>
      <c r="AB359" s="28"/>
    </row>
    <row r="360" spans="1:64">
      <c r="A360" s="314"/>
      <c r="B360" s="314">
        <f>+'Ark1'!C3461</f>
        <v>2023</v>
      </c>
      <c r="C360" s="247">
        <f>+'Ark1'!L3461</f>
        <v>8</v>
      </c>
      <c r="D360" s="247" t="str">
        <f t="shared" si="320"/>
        <v>R</v>
      </c>
      <c r="E360" s="247">
        <f>+'Ark1'!D3461</f>
        <v>10</v>
      </c>
      <c r="F360" s="247" t="str">
        <f t="shared" si="321"/>
        <v>Okt</v>
      </c>
      <c r="G360" s="247">
        <f>+'Ark1'!Q3461</f>
        <v>2</v>
      </c>
      <c r="H360" s="247">
        <f>+'Ark1'!R3461</f>
        <v>2</v>
      </c>
      <c r="I360" s="249">
        <f>+IF(H360=0,"",'Ark1'!AG3461)</f>
        <v>100</v>
      </c>
      <c r="J360" s="249">
        <f>+IF(H360=0,"",'Ark1'!AH3461)</f>
        <v>100</v>
      </c>
      <c r="K360" s="248">
        <f>+IF(H360=0,"",'Ark1'!U3461)</f>
        <v>18.45</v>
      </c>
      <c r="L360" s="248"/>
      <c r="M360" s="249">
        <f>+IF(H360=0,"",'Ark1'!T3461)</f>
        <v>5.5</v>
      </c>
      <c r="N360" s="248">
        <f>+IF(H360=0,"",'Ark1'!V3461)</f>
        <v>0</v>
      </c>
      <c r="O360" s="250">
        <f>+IF(H360=0,"",'Ark1'!W3461)</f>
        <v>0</v>
      </c>
      <c r="P360" s="250">
        <f>+IF(H360=0,"",'Ark1'!X3461)</f>
        <v>100</v>
      </c>
      <c r="Q360" s="250">
        <f>+IF(H360=0,"",'Ark1'!Y3461)</f>
        <v>0</v>
      </c>
      <c r="R360" s="250">
        <f>+IF(H360=0,"",'Ark1'!Z3461)</f>
        <v>0</v>
      </c>
      <c r="S360" s="250">
        <f>+IF(H360=0,"",'Ark1'!AA3461)</f>
        <v>1.25</v>
      </c>
      <c r="T360" s="249">
        <f>+IF(H360=0,"",'Ark1'!AC3461)</f>
        <v>1.5</v>
      </c>
      <c r="U360" s="250">
        <f>+IF(H360=0,"",'Ark1'!AE3461)</f>
        <v>100</v>
      </c>
      <c r="V360" s="250">
        <f t="shared" si="322"/>
        <v>2.3062499999999999</v>
      </c>
      <c r="W360" s="248">
        <f t="shared" si="323"/>
        <v>1</v>
      </c>
      <c r="X360" s="314"/>
      <c r="AA360" s="30"/>
      <c r="AB360" s="28"/>
    </row>
    <row r="361" spans="1:64">
      <c r="A361" s="314"/>
      <c r="B361" s="314">
        <f>+'Ark1'!C3462</f>
        <v>2023</v>
      </c>
      <c r="C361" s="247">
        <f>+'Ark1'!L3462</f>
        <v>8</v>
      </c>
      <c r="D361" s="247" t="str">
        <f t="shared" si="320"/>
        <v>R</v>
      </c>
      <c r="E361" s="247">
        <f>+'Ark1'!D3462</f>
        <v>11</v>
      </c>
      <c r="F361" s="247" t="str">
        <f t="shared" si="321"/>
        <v>Nov</v>
      </c>
      <c r="G361" s="247">
        <f>+'Ark1'!Q3462</f>
        <v>0</v>
      </c>
      <c r="H361" s="247">
        <f>+'Ark1'!R3462</f>
        <v>0</v>
      </c>
      <c r="I361" s="249" t="str">
        <f>+IF(H361=0,"",'Ark1'!AG3462)</f>
        <v/>
      </c>
      <c r="J361" s="249" t="str">
        <f>+IF(H361=0,"",'Ark1'!AH3462)</f>
        <v/>
      </c>
      <c r="K361" s="248" t="str">
        <f>+IF(H361=0,"",'Ark1'!U3462)</f>
        <v/>
      </c>
      <c r="L361" s="248"/>
      <c r="M361" s="249" t="str">
        <f>+IF(H361=0,"",'Ark1'!T3462)</f>
        <v/>
      </c>
      <c r="N361" s="248" t="str">
        <f>+IF(H361=0,"",'Ark1'!V3462)</f>
        <v/>
      </c>
      <c r="O361" s="250" t="str">
        <f>+IF(H361=0,"",'Ark1'!W3462)</f>
        <v/>
      </c>
      <c r="P361" s="250" t="str">
        <f>+IF(H361=0,"",'Ark1'!X3462)</f>
        <v/>
      </c>
      <c r="Q361" s="250" t="str">
        <f>+IF(H361=0,"",'Ark1'!Y3462)</f>
        <v/>
      </c>
      <c r="R361" s="250" t="str">
        <f>+IF(H361=0,"",'Ark1'!Z3462)</f>
        <v/>
      </c>
      <c r="S361" s="250" t="str">
        <f>+IF(H361=0,"",'Ark1'!AA3462)</f>
        <v/>
      </c>
      <c r="T361" s="249" t="str">
        <f>+IF(H361=0,"",'Ark1'!AC3462)</f>
        <v/>
      </c>
      <c r="U361" s="250" t="str">
        <f>+IF(H361=0,"",'Ark1'!AE3462)</f>
        <v/>
      </c>
      <c r="V361" s="250" t="str">
        <f t="shared" si="322"/>
        <v/>
      </c>
      <c r="W361" s="248" t="str">
        <f t="shared" si="323"/>
        <v/>
      </c>
      <c r="X361" s="314"/>
      <c r="AA361" s="30"/>
      <c r="AB361" s="28"/>
    </row>
    <row r="362" spans="1:64">
      <c r="A362" s="314"/>
      <c r="B362" s="314">
        <f>+'Ark1'!C3463</f>
        <v>2023</v>
      </c>
      <c r="C362" s="247">
        <f>+'Ark1'!L3463</f>
        <v>8</v>
      </c>
      <c r="D362" s="247" t="str">
        <f t="shared" si="320"/>
        <v>R</v>
      </c>
      <c r="E362" s="247">
        <f>+'Ark1'!D3463</f>
        <v>12</v>
      </c>
      <c r="F362" s="247" t="str">
        <f t="shared" si="321"/>
        <v>Des</v>
      </c>
      <c r="G362" s="247">
        <f>+'Ark1'!Q3463</f>
        <v>0</v>
      </c>
      <c r="H362" s="247">
        <f>+'Ark1'!R3463</f>
        <v>0</v>
      </c>
      <c r="I362" s="249" t="str">
        <f>+IF(H362=0,"",'Ark1'!AG3463)</f>
        <v/>
      </c>
      <c r="J362" s="249" t="str">
        <f>+IF(H362=0,"",'Ark1'!AH3463)</f>
        <v/>
      </c>
      <c r="K362" s="248" t="str">
        <f>+IF(H362=0,"",'Ark1'!U3463)</f>
        <v/>
      </c>
      <c r="L362" s="248"/>
      <c r="M362" s="249" t="str">
        <f>+IF(H362=0,"",'Ark1'!T3463)</f>
        <v/>
      </c>
      <c r="N362" s="248" t="str">
        <f>+IF(H362=0,"",'Ark1'!V3463)</f>
        <v/>
      </c>
      <c r="O362" s="250" t="str">
        <f>+IF(H362=0,"",'Ark1'!W3463)</f>
        <v/>
      </c>
      <c r="P362" s="250" t="str">
        <f>+IF(H362=0,"",'Ark1'!X3463)</f>
        <v/>
      </c>
      <c r="Q362" s="250" t="str">
        <f>+IF(H362=0,"",'Ark1'!Y3463)</f>
        <v/>
      </c>
      <c r="R362" s="250" t="str">
        <f>+IF(H362=0,"",'Ark1'!Z3463)</f>
        <v/>
      </c>
      <c r="S362" s="250" t="str">
        <f>+IF(H362=0,"",'Ark1'!AA3463)</f>
        <v/>
      </c>
      <c r="T362" s="249" t="str">
        <f>+IF(H362=0,"",'Ark1'!AC3463)</f>
        <v/>
      </c>
      <c r="U362" s="250" t="str">
        <f>+IF(H362=0,"",'Ark1'!AE3463)</f>
        <v/>
      </c>
      <c r="V362" s="250" t="str">
        <f t="shared" si="322"/>
        <v/>
      </c>
      <c r="W362" s="248" t="str">
        <f t="shared" si="323"/>
        <v/>
      </c>
      <c r="X362" s="314"/>
      <c r="AA362" s="30"/>
      <c r="AB362" s="28"/>
    </row>
    <row r="363" spans="1:64" ht="15" customHeight="1">
      <c r="A363" s="314"/>
      <c r="B363" s="314"/>
      <c r="C363" s="314"/>
      <c r="D363" s="314"/>
      <c r="E363" s="314"/>
      <c r="F363" s="314"/>
      <c r="G363" s="314"/>
      <c r="H363" s="314"/>
      <c r="I363" s="314"/>
      <c r="J363" s="314"/>
      <c r="K363" s="314"/>
      <c r="L363" s="314"/>
      <c r="M363" s="314"/>
      <c r="N363" s="314"/>
      <c r="O363" s="314"/>
      <c r="P363" s="314"/>
      <c r="Q363" s="314"/>
      <c r="R363" s="314"/>
      <c r="S363" s="314"/>
      <c r="T363" s="314"/>
      <c r="U363" s="314"/>
      <c r="V363" s="314"/>
      <c r="W363" s="314"/>
      <c r="X363" s="314"/>
      <c r="Y363" s="230"/>
      <c r="AA363" s="30"/>
      <c r="AB363" s="28"/>
      <c r="AC363" s="231"/>
      <c r="AD363" s="29"/>
      <c r="AH363" s="29"/>
      <c r="AZ363" s="243"/>
    </row>
    <row r="364" spans="1:64" ht="15" customHeight="1">
      <c r="A364" s="314"/>
      <c r="B364" s="314"/>
      <c r="C364" s="362" t="s">
        <v>0</v>
      </c>
      <c r="D364" s="314"/>
      <c r="E364" s="363" t="str">
        <f>+D366</f>
        <v>R+</v>
      </c>
      <c r="F364" s="362" t="s">
        <v>597</v>
      </c>
      <c r="G364" s="314"/>
      <c r="H364" s="251">
        <f>SUM(H366:H374)</f>
        <v>1124</v>
      </c>
      <c r="I364" s="315"/>
      <c r="J364" s="315"/>
      <c r="K364" s="279">
        <f>+Klasse!L378</f>
        <v>0</v>
      </c>
      <c r="L364" s="279"/>
      <c r="M364" s="314"/>
      <c r="N364" s="314"/>
      <c r="O364" s="316"/>
      <c r="P364" s="316"/>
      <c r="Q364" s="316"/>
      <c r="R364" s="316"/>
      <c r="S364" s="316"/>
      <c r="T364" s="314"/>
      <c r="U364" s="316"/>
      <c r="V364" s="279"/>
      <c r="W364" s="315"/>
      <c r="X364" s="314"/>
      <c r="Y364" s="230"/>
      <c r="AA364" s="30"/>
      <c r="AB364" s="28"/>
      <c r="AC364" s="231"/>
      <c r="AD364" s="29"/>
      <c r="AH364" s="29"/>
      <c r="AZ364" s="243"/>
    </row>
    <row r="365" spans="1:64" ht="15" customHeight="1">
      <c r="A365" s="314"/>
      <c r="B365" s="314"/>
      <c r="C365" s="314"/>
      <c r="D365" s="314"/>
      <c r="E365" s="314"/>
      <c r="F365" s="314"/>
      <c r="G365" s="314"/>
      <c r="H365" s="314"/>
      <c r="I365" s="315"/>
      <c r="J365" s="315"/>
      <c r="K365" s="314"/>
      <c r="L365" s="314"/>
      <c r="M365" s="314"/>
      <c r="N365" s="314"/>
      <c r="O365" s="316"/>
      <c r="P365" s="316"/>
      <c r="Q365" s="316"/>
      <c r="R365" s="316"/>
      <c r="S365" s="316"/>
      <c r="T365" s="314"/>
      <c r="U365" s="316"/>
      <c r="V365" s="316"/>
      <c r="W365" s="316"/>
      <c r="X365" s="316"/>
      <c r="Y365" s="230"/>
      <c r="AA365" s="30"/>
      <c r="AB365" s="28"/>
      <c r="AC365" s="231"/>
      <c r="AD365" s="29"/>
      <c r="AH365" s="29"/>
      <c r="AZ365" s="243" t="e">
        <f>1+#REF!</f>
        <v>#REF!</v>
      </c>
      <c r="BA365" s="29">
        <v>20.659867330016564</v>
      </c>
      <c r="BB365" s="29">
        <f t="shared" ref="BB365" si="324">+BA365</f>
        <v>20.659867330016564</v>
      </c>
      <c r="BC365" s="29">
        <f t="shared" ref="BC365" si="325">+BB365</f>
        <v>20.659867330016564</v>
      </c>
      <c r="BD365" s="29">
        <f t="shared" ref="BD365" si="326">+BC365</f>
        <v>20.659867330016564</v>
      </c>
      <c r="BE365" s="29">
        <f t="shared" ref="BE365" si="327">+BD365</f>
        <v>20.659867330016564</v>
      </c>
      <c r="BF365" s="29">
        <f t="shared" ref="BF365" si="328">+BE365</f>
        <v>20.659867330016564</v>
      </c>
      <c r="BG365" s="29">
        <f t="shared" ref="BG365" si="329">+BF365</f>
        <v>20.659867330016564</v>
      </c>
      <c r="BH365" s="29">
        <f t="shared" ref="BH365" si="330">+BG365</f>
        <v>20.659867330016564</v>
      </c>
      <c r="BI365" s="29">
        <f t="shared" ref="BI365" si="331">+BH365</f>
        <v>20.659867330016564</v>
      </c>
      <c r="BJ365" s="29">
        <f t="shared" ref="BJ365" si="332">+BI365</f>
        <v>20.659867330016564</v>
      </c>
      <c r="BK365" s="29">
        <f t="shared" ref="BK365" si="333">+BJ365</f>
        <v>20.659867330016564</v>
      </c>
      <c r="BL365" s="29">
        <f t="shared" ref="BL365" si="334">+BK365</f>
        <v>20.659867330016564</v>
      </c>
    </row>
    <row r="366" spans="1:64">
      <c r="A366" s="314"/>
      <c r="B366" s="314">
        <f>+'Ark1'!C3464</f>
        <v>2023</v>
      </c>
      <c r="C366" s="247">
        <f>+'Ark1'!L3464</f>
        <v>9</v>
      </c>
      <c r="D366" s="247" t="str">
        <f t="shared" ref="D366:D377" si="335">+D139</f>
        <v>R+</v>
      </c>
      <c r="E366" s="247">
        <f>+'Ark1'!D3464</f>
        <v>1</v>
      </c>
      <c r="F366" s="247" t="str">
        <f t="shared" ref="F366:F377" si="336">+F351</f>
        <v>Jan</v>
      </c>
      <c r="G366" s="247">
        <f>+'Ark1'!Q3464</f>
        <v>0</v>
      </c>
      <c r="H366" s="247">
        <f>+'Ark1'!R3464</f>
        <v>0</v>
      </c>
      <c r="I366" s="249" t="str">
        <f>+IF(H366=0,"",'Ark1'!AG3464)</f>
        <v/>
      </c>
      <c r="J366" s="249" t="str">
        <f>+IF(H366=0,"",'Ark1'!AH3464)</f>
        <v/>
      </c>
      <c r="K366" s="248" t="str">
        <f>+IF(H366=0,"",'Ark1'!U3464)</f>
        <v/>
      </c>
      <c r="L366" s="248"/>
      <c r="M366" s="249" t="str">
        <f>+IF(H366=0,"",'Ark1'!T3464)</f>
        <v/>
      </c>
      <c r="N366" s="248" t="str">
        <f>+IF(H366=0,"",'Ark1'!V3464)</f>
        <v/>
      </c>
      <c r="O366" s="250" t="str">
        <f>+IF(H366=0,"",'Ark1'!W3464)</f>
        <v/>
      </c>
      <c r="P366" s="250" t="str">
        <f>+IF(H366=0,"",'Ark1'!X3464)</f>
        <v/>
      </c>
      <c r="Q366" s="250" t="str">
        <f>+IF(H366=0,"",'Ark1'!Y3464)</f>
        <v/>
      </c>
      <c r="R366" s="250" t="str">
        <f>+IF(H366=0,"",'Ark1'!Z3464)</f>
        <v/>
      </c>
      <c r="S366" s="250" t="str">
        <f>+IF(H366=0,"",'Ark1'!AA3464)</f>
        <v/>
      </c>
      <c r="T366" s="249" t="str">
        <f>+IF(H366=0,"",'Ark1'!AC3464)</f>
        <v/>
      </c>
      <c r="U366" s="250" t="str">
        <f>+IF(H366=0,"",'Ark1'!AE3464)</f>
        <v/>
      </c>
      <c r="V366" s="250" t="str">
        <f t="shared" ref="V366:V377" si="337">+IF(H366=0,"",+K366/C366)</f>
        <v/>
      </c>
      <c r="W366" s="248" t="str">
        <f t="shared" ref="W366:W377" si="338">+IF(H366=0,"",G366/H366)</f>
        <v/>
      </c>
      <c r="X366" s="314"/>
      <c r="AA366" s="30"/>
      <c r="AB366" s="28"/>
    </row>
    <row r="367" spans="1:64">
      <c r="A367" s="314"/>
      <c r="B367" s="314">
        <f>+'Ark1'!C3465</f>
        <v>2023</v>
      </c>
      <c r="C367" s="247">
        <f>+'Ark1'!L3465</f>
        <v>9</v>
      </c>
      <c r="D367" s="247" t="str">
        <f t="shared" si="335"/>
        <v>R+</v>
      </c>
      <c r="E367" s="247">
        <f>+'Ark1'!D3465</f>
        <v>2</v>
      </c>
      <c r="F367" s="247" t="str">
        <f t="shared" si="336"/>
        <v>Feb</v>
      </c>
      <c r="G367" s="247">
        <f>+'Ark1'!Q3465</f>
        <v>0</v>
      </c>
      <c r="H367" s="247">
        <f>+'Ark1'!R3465</f>
        <v>0</v>
      </c>
      <c r="I367" s="249" t="str">
        <f>+IF(H367=0,"",'Ark1'!AG3465)</f>
        <v/>
      </c>
      <c r="J367" s="249" t="str">
        <f>+IF(H367=0,"",'Ark1'!AH3465)</f>
        <v/>
      </c>
      <c r="K367" s="248" t="str">
        <f>+IF(H367=0,"",'Ark1'!U3465)</f>
        <v/>
      </c>
      <c r="L367" s="248"/>
      <c r="M367" s="249" t="str">
        <f>+IF(H367=0,"",'Ark1'!T3465)</f>
        <v/>
      </c>
      <c r="N367" s="248" t="str">
        <f>+IF(H367=0,"",'Ark1'!V3465)</f>
        <v/>
      </c>
      <c r="O367" s="250" t="str">
        <f>+IF(H367=0,"",'Ark1'!W3465)</f>
        <v/>
      </c>
      <c r="P367" s="250" t="str">
        <f>+IF(H367=0,"",'Ark1'!X3465)</f>
        <v/>
      </c>
      <c r="Q367" s="250" t="str">
        <f>+IF(H367=0,"",'Ark1'!Y3465)</f>
        <v/>
      </c>
      <c r="R367" s="250" t="str">
        <f>+IF(H367=0,"",'Ark1'!Z3465)</f>
        <v/>
      </c>
      <c r="S367" s="250" t="str">
        <f>+IF(H367=0,"",'Ark1'!AA3465)</f>
        <v/>
      </c>
      <c r="T367" s="249" t="str">
        <f>+IF(H367=0,"",'Ark1'!AC3465)</f>
        <v/>
      </c>
      <c r="U367" s="250" t="str">
        <f>+IF(H367=0,"",'Ark1'!AE3465)</f>
        <v/>
      </c>
      <c r="V367" s="250" t="str">
        <f t="shared" si="337"/>
        <v/>
      </c>
      <c r="W367" s="248" t="str">
        <f t="shared" si="338"/>
        <v/>
      </c>
      <c r="X367" s="314"/>
      <c r="AA367" s="30"/>
      <c r="AB367" s="28"/>
    </row>
    <row r="368" spans="1:64">
      <c r="A368" s="314"/>
      <c r="B368" s="314">
        <f>+'Ark1'!C3466</f>
        <v>2023</v>
      </c>
      <c r="C368" s="247">
        <f>+'Ark1'!L3466</f>
        <v>9</v>
      </c>
      <c r="D368" s="247" t="str">
        <f t="shared" si="335"/>
        <v>R+</v>
      </c>
      <c r="E368" s="247">
        <f>+'Ark1'!D3466</f>
        <v>3</v>
      </c>
      <c r="F368" s="247" t="str">
        <f t="shared" si="336"/>
        <v>Mar</v>
      </c>
      <c r="G368" s="247">
        <f>+'Ark1'!Q3466</f>
        <v>2</v>
      </c>
      <c r="H368" s="247">
        <f>+'Ark1'!R3466</f>
        <v>2</v>
      </c>
      <c r="I368" s="249">
        <f>+IF(H368=0,"",'Ark1'!AG3466)</f>
        <v>20</v>
      </c>
      <c r="J368" s="249">
        <f>+IF(H368=0,"",'Ark1'!AH3466)</f>
        <v>44.210526315789473</v>
      </c>
      <c r="K368" s="248">
        <f>+IF(H368=0,"",'Ark1'!U3466)</f>
        <v>21</v>
      </c>
      <c r="L368" s="248"/>
      <c r="M368" s="249">
        <f>+IF(H368=0,"",'Ark1'!T3466)</f>
        <v>7.5</v>
      </c>
      <c r="N368" s="248">
        <f>+IF(H368=0,"",'Ark1'!V3466)</f>
        <v>50</v>
      </c>
      <c r="O368" s="250">
        <f>+IF(H368=0,"",'Ark1'!W3466)</f>
        <v>0</v>
      </c>
      <c r="P368" s="250">
        <f>+IF(H368=0,"",'Ark1'!X3466)</f>
        <v>50</v>
      </c>
      <c r="Q368" s="250">
        <f>+IF(H368=0,"",'Ark1'!Y3466)</f>
        <v>50</v>
      </c>
      <c r="R368" s="250">
        <f>+IF(H368=0,"",'Ark1'!Z3466)</f>
        <v>0</v>
      </c>
      <c r="S368" s="250">
        <f>+IF(H368=0,"",'Ark1'!AA3466)</f>
        <v>5.9000000000000048</v>
      </c>
      <c r="T368" s="249">
        <f>+IF(H368=0,"",'Ark1'!AC3466)</f>
        <v>0.5</v>
      </c>
      <c r="U368" s="250">
        <f>+IF(H368=0,"",'Ark1'!AE3466)</f>
        <v>-99.999999999999517</v>
      </c>
      <c r="V368" s="250">
        <f t="shared" si="337"/>
        <v>2.3333333333333335</v>
      </c>
      <c r="W368" s="248">
        <f t="shared" si="338"/>
        <v>1</v>
      </c>
      <c r="X368" s="314"/>
      <c r="AA368" s="30"/>
      <c r="AB368" s="28"/>
    </row>
    <row r="369" spans="1:64">
      <c r="A369" s="314"/>
      <c r="B369" s="314">
        <f>+'Ark1'!C3467</f>
        <v>2023</v>
      </c>
      <c r="C369" s="247">
        <f>+'Ark1'!L3467</f>
        <v>9</v>
      </c>
      <c r="D369" s="247" t="str">
        <f t="shared" si="335"/>
        <v>R+</v>
      </c>
      <c r="E369" s="247">
        <f>+'Ark1'!D3467</f>
        <v>4</v>
      </c>
      <c r="F369" s="247" t="str">
        <f t="shared" si="336"/>
        <v>Apr</v>
      </c>
      <c r="G369" s="247">
        <f>+'Ark1'!Q3467</f>
        <v>0</v>
      </c>
      <c r="H369" s="247">
        <f>+'Ark1'!R3467</f>
        <v>0</v>
      </c>
      <c r="I369" s="249" t="str">
        <f>+IF(H369=0,"",'Ark1'!AG3467)</f>
        <v/>
      </c>
      <c r="J369" s="249" t="str">
        <f>+IF(H369=0,"",'Ark1'!AH3467)</f>
        <v/>
      </c>
      <c r="K369" s="248" t="str">
        <f>+IF(H369=0,"",'Ark1'!U3467)</f>
        <v/>
      </c>
      <c r="L369" s="248"/>
      <c r="M369" s="249" t="str">
        <f>+IF(H369=0,"",'Ark1'!T3467)</f>
        <v/>
      </c>
      <c r="N369" s="248" t="str">
        <f>+IF(H369=0,"",'Ark1'!V3467)</f>
        <v/>
      </c>
      <c r="O369" s="250" t="str">
        <f>+IF(H369=0,"",'Ark1'!W3467)</f>
        <v/>
      </c>
      <c r="P369" s="250" t="str">
        <f>+IF(H369=0,"",'Ark1'!X3467)</f>
        <v/>
      </c>
      <c r="Q369" s="250" t="str">
        <f>+IF(H369=0,"",'Ark1'!Y3467)</f>
        <v/>
      </c>
      <c r="R369" s="250" t="str">
        <f>+IF(H369=0,"",'Ark1'!Z3467)</f>
        <v/>
      </c>
      <c r="S369" s="250" t="str">
        <f>+IF(H369=0,"",'Ark1'!AA3467)</f>
        <v/>
      </c>
      <c r="T369" s="249" t="str">
        <f>+IF(H369=0,"",'Ark1'!AC3467)</f>
        <v/>
      </c>
      <c r="U369" s="250" t="str">
        <f>+IF(H369=0,"",'Ark1'!AE3467)</f>
        <v/>
      </c>
      <c r="V369" s="250" t="str">
        <f t="shared" si="337"/>
        <v/>
      </c>
      <c r="W369" s="248" t="str">
        <f t="shared" si="338"/>
        <v/>
      </c>
      <c r="X369" s="314"/>
      <c r="AA369" s="30"/>
      <c r="AB369" s="28"/>
    </row>
    <row r="370" spans="1:64">
      <c r="A370" s="314"/>
      <c r="B370" s="314">
        <f>+'Ark1'!C3468</f>
        <v>2023</v>
      </c>
      <c r="C370" s="247">
        <f>+'Ark1'!L3468</f>
        <v>9</v>
      </c>
      <c r="D370" s="247" t="str">
        <f t="shared" si="335"/>
        <v>R+</v>
      </c>
      <c r="E370" s="247">
        <f>+'Ark1'!D3468</f>
        <v>5</v>
      </c>
      <c r="F370" s="247" t="str">
        <f t="shared" si="336"/>
        <v>Mai</v>
      </c>
      <c r="G370" s="247">
        <f>+'Ark1'!Q3468</f>
        <v>51</v>
      </c>
      <c r="H370" s="247">
        <f>+'Ark1'!R3468</f>
        <v>406</v>
      </c>
      <c r="I370" s="249">
        <f>+IF(H370=0,"",'Ark1'!AG3468)</f>
        <v>48.798076923076913</v>
      </c>
      <c r="J370" s="249">
        <f>+IF(H370=0,"",'Ark1'!AH3468)</f>
        <v>50.183599446584147</v>
      </c>
      <c r="K370" s="248">
        <f>+IF(H370=0,"",'Ark1'!U3468)</f>
        <v>16.527832512315261</v>
      </c>
      <c r="L370" s="248"/>
      <c r="M370" s="249">
        <f>+IF(H370=0,"",'Ark1'!T3468)</f>
        <v>7.0295566502463052</v>
      </c>
      <c r="N370" s="248">
        <f>+IF(H370=0,"",'Ark1'!V3468)</f>
        <v>0.2463054187192118</v>
      </c>
      <c r="O370" s="250">
        <f>+IF(H370=0,"",'Ark1'!W3468)</f>
        <v>12.315270935960591</v>
      </c>
      <c r="P370" s="250">
        <f>+IF(H370=0,"",'Ark1'!X3468)</f>
        <v>46.798029556650249</v>
      </c>
      <c r="Q370" s="250">
        <f>+IF(H370=0,"",'Ark1'!Y3468)</f>
        <v>8.3743842364532046</v>
      </c>
      <c r="R370" s="250">
        <f>+IF(H370=0,"",'Ark1'!Z3468)</f>
        <v>0</v>
      </c>
      <c r="S370" s="250">
        <f>+IF(H370=0,"",'Ark1'!AA3468)</f>
        <v>3.7666724585994862</v>
      </c>
      <c r="T370" s="249">
        <f>+IF(H370=0,"",'Ark1'!AC3468)</f>
        <v>1.3258005483787478</v>
      </c>
      <c r="U370" s="250">
        <f>+IF(H370=0,"",'Ark1'!AE3468)</f>
        <v>43.258374493440655</v>
      </c>
      <c r="V370" s="250">
        <f t="shared" si="337"/>
        <v>1.8364258347016955</v>
      </c>
      <c r="W370" s="248">
        <f t="shared" si="338"/>
        <v>0.12561576354679804</v>
      </c>
      <c r="X370" s="314"/>
      <c r="AA370" s="30"/>
      <c r="AB370" s="28"/>
    </row>
    <row r="371" spans="1:64">
      <c r="A371" s="314"/>
      <c r="B371" s="314">
        <f>+'Ark1'!C3469</f>
        <v>2023</v>
      </c>
      <c r="C371" s="247">
        <f>+'Ark1'!L3469</f>
        <v>9</v>
      </c>
      <c r="D371" s="247" t="str">
        <f t="shared" si="335"/>
        <v>R+</v>
      </c>
      <c r="E371" s="247">
        <f>+'Ark1'!D3469</f>
        <v>6</v>
      </c>
      <c r="F371" s="247" t="str">
        <f t="shared" si="336"/>
        <v>Jun</v>
      </c>
      <c r="G371" s="247">
        <f>+'Ark1'!Q3469</f>
        <v>138</v>
      </c>
      <c r="H371" s="247">
        <f>+'Ark1'!R3469</f>
        <v>702</v>
      </c>
      <c r="I371" s="249">
        <f>+IF(H371=0,"",'Ark1'!AG3469)</f>
        <v>37.701396348012885</v>
      </c>
      <c r="J371" s="249">
        <f>+IF(H371=0,"",'Ark1'!AH3469)</f>
        <v>39.002841605723589</v>
      </c>
      <c r="K371" s="248">
        <f>+IF(H371=0,"",'Ark1'!U3469)</f>
        <v>15.407122507122502</v>
      </c>
      <c r="L371" s="248"/>
      <c r="M371" s="249">
        <f>+IF(H371=0,"",'Ark1'!T3469)</f>
        <v>6.547008547008546</v>
      </c>
      <c r="N371" s="248">
        <f>+IF(H371=0,"",'Ark1'!V3469)</f>
        <v>0.14245014245014248</v>
      </c>
      <c r="O371" s="250">
        <f>+IF(H371=0,"",'Ark1'!W3469)</f>
        <v>7.9772079772079758</v>
      </c>
      <c r="P371" s="250">
        <f>+IF(H371=0,"",'Ark1'!X3469)</f>
        <v>35.612535612535623</v>
      </c>
      <c r="Q371" s="250">
        <f>+IF(H371=0,"",'Ark1'!Y3469)</f>
        <v>0.99715099715099698</v>
      </c>
      <c r="R371" s="250">
        <f>+IF(H371=0,"",'Ark1'!Z3469)</f>
        <v>0</v>
      </c>
      <c r="S371" s="250">
        <f>+IF(H371=0,"",'Ark1'!AA3469)</f>
        <v>2.4104250040379966</v>
      </c>
      <c r="T371" s="249">
        <f>+IF(H371=0,"",'Ark1'!AC3469)</f>
        <v>1.4431036107175332</v>
      </c>
      <c r="U371" s="250">
        <f>+IF(H371=0,"",'Ark1'!AE3469)</f>
        <v>28.320748646040407</v>
      </c>
      <c r="V371" s="250">
        <f t="shared" si="337"/>
        <v>1.7119025007913891</v>
      </c>
      <c r="W371" s="248">
        <f t="shared" si="338"/>
        <v>0.19658119658119658</v>
      </c>
      <c r="X371" s="314"/>
      <c r="AA371" s="30"/>
      <c r="AB371" s="28"/>
    </row>
    <row r="372" spans="1:64">
      <c r="A372" s="314"/>
      <c r="B372" s="314">
        <f>+'Ark1'!C3470</f>
        <v>2023</v>
      </c>
      <c r="C372" s="247">
        <f>+'Ark1'!L3470</f>
        <v>9</v>
      </c>
      <c r="D372" s="247" t="str">
        <f t="shared" si="335"/>
        <v>R+</v>
      </c>
      <c r="E372" s="247">
        <f>+'Ark1'!D3470</f>
        <v>7</v>
      </c>
      <c r="F372" s="247" t="str">
        <f t="shared" si="336"/>
        <v>Jul</v>
      </c>
      <c r="G372" s="247">
        <f>+'Ark1'!Q3470</f>
        <v>6</v>
      </c>
      <c r="H372" s="247">
        <f>+'Ark1'!R3470</f>
        <v>13</v>
      </c>
      <c r="I372" s="249">
        <f>+IF(H372=0,"",'Ark1'!AG3470)</f>
        <v>23.63636363636364</v>
      </c>
      <c r="J372" s="249">
        <f>+IF(H372=0,"",'Ark1'!AH3470)</f>
        <v>27.821407795229792</v>
      </c>
      <c r="K372" s="248">
        <f>+IF(H372=0,"",'Ark1'!U3470)</f>
        <v>14.71538461538462</v>
      </c>
      <c r="L372" s="248"/>
      <c r="M372" s="249">
        <f>+IF(H372=0,"",'Ark1'!T3470)</f>
        <v>6.0769230769230758</v>
      </c>
      <c r="N372" s="248">
        <f>+IF(H372=0,"",'Ark1'!V3470)</f>
        <v>0</v>
      </c>
      <c r="O372" s="250">
        <f>+IF(H372=0,"",'Ark1'!W3470)</f>
        <v>7.6923076923076898</v>
      </c>
      <c r="P372" s="250">
        <f>+IF(H372=0,"",'Ark1'!X3470)</f>
        <v>46.15384615384616</v>
      </c>
      <c r="Q372" s="250">
        <f>+IF(H372=0,"",'Ark1'!Y3470)</f>
        <v>0</v>
      </c>
      <c r="R372" s="250">
        <f>+IF(H372=0,"",'Ark1'!Z3470)</f>
        <v>0</v>
      </c>
      <c r="S372" s="250">
        <f>+IF(H372=0,"",'Ark1'!AA3470)</f>
        <v>2.8321902787679898</v>
      </c>
      <c r="T372" s="249">
        <f>+IF(H372=0,"",'Ark1'!AC3470)</f>
        <v>1.8589301497837811</v>
      </c>
      <c r="U372" s="250">
        <f>+IF(H372=0,"",'Ark1'!AE3470)</f>
        <v>90.856102181044562</v>
      </c>
      <c r="V372" s="250">
        <f t="shared" si="337"/>
        <v>1.6350427350427355</v>
      </c>
      <c r="W372" s="248">
        <f t="shared" si="338"/>
        <v>0.46153846153846156</v>
      </c>
      <c r="X372" s="314"/>
      <c r="AA372" s="30"/>
      <c r="AB372" s="28"/>
    </row>
    <row r="373" spans="1:64">
      <c r="A373" s="314"/>
      <c r="B373" s="314">
        <f>+'Ark1'!C3471</f>
        <v>2023</v>
      </c>
      <c r="C373" s="247">
        <f>+'Ark1'!L3471</f>
        <v>9</v>
      </c>
      <c r="D373" s="247" t="str">
        <f t="shared" si="335"/>
        <v>R+</v>
      </c>
      <c r="E373" s="247">
        <f>+'Ark1'!D3471</f>
        <v>8</v>
      </c>
      <c r="F373" s="247" t="str">
        <f t="shared" si="336"/>
        <v>Aug</v>
      </c>
      <c r="G373" s="247">
        <f>+'Ark1'!Q3471</f>
        <v>0</v>
      </c>
      <c r="H373" s="247">
        <f>+'Ark1'!R3471</f>
        <v>0</v>
      </c>
      <c r="I373" s="249" t="str">
        <f>+IF(H373=0,"",'Ark1'!AG3471)</f>
        <v/>
      </c>
      <c r="J373" s="249" t="str">
        <f>+IF(H373=0,"",'Ark1'!AH3471)</f>
        <v/>
      </c>
      <c r="K373" s="248" t="str">
        <f>+IF(H373=0,"",'Ark1'!U3471)</f>
        <v/>
      </c>
      <c r="L373" s="248"/>
      <c r="M373" s="249" t="str">
        <f>+IF(H373=0,"",'Ark1'!T3471)</f>
        <v/>
      </c>
      <c r="N373" s="248" t="str">
        <f>+IF(H373=0,"",'Ark1'!V3471)</f>
        <v/>
      </c>
      <c r="O373" s="250" t="str">
        <f>+IF(H373=0,"",'Ark1'!W3471)</f>
        <v/>
      </c>
      <c r="P373" s="250" t="str">
        <f>+IF(H373=0,"",'Ark1'!X3471)</f>
        <v/>
      </c>
      <c r="Q373" s="250" t="str">
        <f>+IF(H373=0,"",'Ark1'!Y3471)</f>
        <v/>
      </c>
      <c r="R373" s="250" t="str">
        <f>+IF(H373=0,"",'Ark1'!Z3471)</f>
        <v/>
      </c>
      <c r="S373" s="250" t="str">
        <f>+IF(H373=0,"",'Ark1'!AA3471)</f>
        <v/>
      </c>
      <c r="T373" s="249" t="str">
        <f>+IF(H373=0,"",'Ark1'!AC3471)</f>
        <v/>
      </c>
      <c r="U373" s="250" t="str">
        <f>+IF(H373=0,"",'Ark1'!AE3471)</f>
        <v/>
      </c>
      <c r="V373" s="250" t="str">
        <f t="shared" si="337"/>
        <v/>
      </c>
      <c r="W373" s="248" t="str">
        <f t="shared" si="338"/>
        <v/>
      </c>
      <c r="X373" s="314"/>
      <c r="AA373" s="30"/>
      <c r="AB373" s="28"/>
    </row>
    <row r="374" spans="1:64">
      <c r="A374" s="314"/>
      <c r="B374" s="314">
        <f>+'Ark1'!C3472</f>
        <v>2023</v>
      </c>
      <c r="C374" s="247">
        <f>+'Ark1'!L3472</f>
        <v>9</v>
      </c>
      <c r="D374" s="247" t="str">
        <f t="shared" si="335"/>
        <v>R+</v>
      </c>
      <c r="E374" s="247">
        <f>+'Ark1'!D3472</f>
        <v>9</v>
      </c>
      <c r="F374" s="247" t="str">
        <f t="shared" si="336"/>
        <v>Sep</v>
      </c>
      <c r="G374" s="247">
        <f>+'Ark1'!Q3472</f>
        <v>1</v>
      </c>
      <c r="H374" s="247">
        <f>+'Ark1'!R3472</f>
        <v>1</v>
      </c>
      <c r="I374" s="249">
        <f>+IF(H374=0,"",'Ark1'!AG3472)</f>
        <v>50</v>
      </c>
      <c r="J374" s="249">
        <f>+IF(H374=0,"",'Ark1'!AH3472)</f>
        <v>56.249999999999993</v>
      </c>
      <c r="K374" s="248">
        <f>+IF(H374=0,"",'Ark1'!U3472)</f>
        <v>21.6</v>
      </c>
      <c r="L374" s="248"/>
      <c r="M374" s="249">
        <f>+IF(H374=0,"",'Ark1'!T3472)</f>
        <v>7</v>
      </c>
      <c r="N374" s="248">
        <f>+IF(H374=0,"",'Ark1'!V3472)</f>
        <v>0</v>
      </c>
      <c r="O374" s="250">
        <f>+IF(H374=0,"",'Ark1'!W3472)</f>
        <v>0</v>
      </c>
      <c r="P374" s="250">
        <f>+IF(H374=0,"",'Ark1'!X3472)</f>
        <v>100</v>
      </c>
      <c r="Q374" s="250">
        <f>+IF(H374=0,"",'Ark1'!Y3472)</f>
        <v>0</v>
      </c>
      <c r="R374" s="250">
        <f>+IF(H374=0,"",'Ark1'!Z3472)</f>
        <v>0</v>
      </c>
      <c r="S374" s="250">
        <f>+IF(H374=0,"",'Ark1'!AA3472)</f>
        <v>0</v>
      </c>
      <c r="T374" s="249">
        <f>+IF(H374=0,"",'Ark1'!AC3472)</f>
        <v>0</v>
      </c>
      <c r="U374" s="250">
        <f>+IF(H374=0,"",'Ark1'!AE3472)</f>
        <v>0</v>
      </c>
      <c r="V374" s="250">
        <f t="shared" si="337"/>
        <v>2.4000000000000004</v>
      </c>
      <c r="W374" s="248">
        <f t="shared" si="338"/>
        <v>1</v>
      </c>
      <c r="X374" s="314"/>
      <c r="AA374" s="30"/>
      <c r="AB374" s="28"/>
    </row>
    <row r="375" spans="1:64">
      <c r="A375" s="314"/>
      <c r="B375" s="314">
        <f>+'Ark1'!C3473</f>
        <v>2023</v>
      </c>
      <c r="C375" s="247">
        <f>+'Ark1'!L3473</f>
        <v>9</v>
      </c>
      <c r="D375" s="247" t="str">
        <f t="shared" si="335"/>
        <v>R+</v>
      </c>
      <c r="E375" s="247">
        <f>+'Ark1'!D3473</f>
        <v>10</v>
      </c>
      <c r="F375" s="247" t="str">
        <f t="shared" si="336"/>
        <v>Okt</v>
      </c>
      <c r="G375" s="247">
        <f>+'Ark1'!Q3473</f>
        <v>0</v>
      </c>
      <c r="H375" s="247">
        <f>+'Ark1'!R3473</f>
        <v>0</v>
      </c>
      <c r="I375" s="249" t="str">
        <f>+IF(H375=0,"",'Ark1'!AG3473)</f>
        <v/>
      </c>
      <c r="J375" s="249" t="str">
        <f>+IF(H375=0,"",'Ark1'!AH3473)</f>
        <v/>
      </c>
      <c r="K375" s="248" t="str">
        <f>+IF(H375=0,"",'Ark1'!U3473)</f>
        <v/>
      </c>
      <c r="L375" s="248"/>
      <c r="M375" s="249" t="str">
        <f>+IF(H375=0,"",'Ark1'!T3473)</f>
        <v/>
      </c>
      <c r="N375" s="248" t="str">
        <f>+IF(H375=0,"",'Ark1'!V3473)</f>
        <v/>
      </c>
      <c r="O375" s="250" t="str">
        <f>+IF(H375=0,"",'Ark1'!W3473)</f>
        <v/>
      </c>
      <c r="P375" s="250" t="str">
        <f>+IF(H375=0,"",'Ark1'!X3473)</f>
        <v/>
      </c>
      <c r="Q375" s="250" t="str">
        <f>+IF(H375=0,"",'Ark1'!Y3473)</f>
        <v/>
      </c>
      <c r="R375" s="250" t="str">
        <f>+IF(H375=0,"",'Ark1'!Z3473)</f>
        <v/>
      </c>
      <c r="S375" s="250" t="str">
        <f>+IF(H375=0,"",'Ark1'!AA3473)</f>
        <v/>
      </c>
      <c r="T375" s="249" t="str">
        <f>+IF(H375=0,"",'Ark1'!AC3473)</f>
        <v/>
      </c>
      <c r="U375" s="250" t="str">
        <f>+IF(H375=0,"",'Ark1'!AE3473)</f>
        <v/>
      </c>
      <c r="V375" s="250" t="str">
        <f t="shared" si="337"/>
        <v/>
      </c>
      <c r="W375" s="248" t="str">
        <f t="shared" si="338"/>
        <v/>
      </c>
      <c r="X375" s="314"/>
      <c r="AA375" s="30"/>
      <c r="AB375" s="28"/>
    </row>
    <row r="376" spans="1:64">
      <c r="A376" s="314"/>
      <c r="B376" s="314">
        <f>+'Ark1'!C3474</f>
        <v>2023</v>
      </c>
      <c r="C376" s="247">
        <f>+'Ark1'!L3474</f>
        <v>9</v>
      </c>
      <c r="D376" s="247" t="str">
        <f t="shared" si="335"/>
        <v>R+</v>
      </c>
      <c r="E376" s="247">
        <f>+'Ark1'!D3474</f>
        <v>11</v>
      </c>
      <c r="F376" s="247" t="str">
        <f t="shared" si="336"/>
        <v>Nov</v>
      </c>
      <c r="G376" s="247">
        <f>+'Ark1'!Q3474</f>
        <v>1</v>
      </c>
      <c r="H376" s="247">
        <f>+'Ark1'!R3474</f>
        <v>1</v>
      </c>
      <c r="I376" s="249">
        <f>+IF(H376=0,"",'Ark1'!AG3474)</f>
        <v>100</v>
      </c>
      <c r="J376" s="249">
        <f>+IF(H376=0,"",'Ark1'!AH3474)</f>
        <v>100</v>
      </c>
      <c r="K376" s="248">
        <f>+IF(H376=0,"",'Ark1'!U3474)</f>
        <v>23.5</v>
      </c>
      <c r="L376" s="248"/>
      <c r="M376" s="249">
        <f>+IF(H376=0,"",'Ark1'!T3474)</f>
        <v>6</v>
      </c>
      <c r="N376" s="248">
        <f>+IF(H376=0,"",'Ark1'!V3474)</f>
        <v>0</v>
      </c>
      <c r="O376" s="250">
        <f>+IF(H376=0,"",'Ark1'!W3474)</f>
        <v>0</v>
      </c>
      <c r="P376" s="250">
        <f>+IF(H376=0,"",'Ark1'!X3474)</f>
        <v>100</v>
      </c>
      <c r="Q376" s="250">
        <f>+IF(H376=0,"",'Ark1'!Y3474)</f>
        <v>100</v>
      </c>
      <c r="R376" s="250">
        <f>+IF(H376=0,"",'Ark1'!Z3474)</f>
        <v>0</v>
      </c>
      <c r="S376" s="250">
        <f>+IF(H376=0,"",'Ark1'!AA3474)</f>
        <v>0</v>
      </c>
      <c r="T376" s="249">
        <f>+IF(H376=0,"",'Ark1'!AC3474)</f>
        <v>0</v>
      </c>
      <c r="U376" s="250">
        <f>+IF(H376=0,"",'Ark1'!AE3474)</f>
        <v>0</v>
      </c>
      <c r="V376" s="250">
        <f t="shared" si="337"/>
        <v>2.6111111111111112</v>
      </c>
      <c r="W376" s="248">
        <f t="shared" si="338"/>
        <v>1</v>
      </c>
      <c r="X376" s="314"/>
      <c r="AA376" s="30"/>
      <c r="AB376" s="28"/>
    </row>
    <row r="377" spans="1:64">
      <c r="A377" s="314"/>
      <c r="B377" s="314">
        <f>+'Ark1'!C3475</f>
        <v>2023</v>
      </c>
      <c r="C377" s="247">
        <f>+'Ark1'!L3475</f>
        <v>9</v>
      </c>
      <c r="D377" s="247" t="str">
        <f t="shared" si="335"/>
        <v>R+</v>
      </c>
      <c r="E377" s="247">
        <f>+'Ark1'!D3475</f>
        <v>12</v>
      </c>
      <c r="F377" s="247" t="str">
        <f t="shared" si="336"/>
        <v>Des</v>
      </c>
      <c r="G377" s="247">
        <f>+'Ark1'!Q3475</f>
        <v>0</v>
      </c>
      <c r="H377" s="247">
        <f>+'Ark1'!R3475</f>
        <v>0</v>
      </c>
      <c r="I377" s="249" t="str">
        <f>+IF(H377=0,"",'Ark1'!AG3475)</f>
        <v/>
      </c>
      <c r="J377" s="249" t="str">
        <f>+IF(H377=0,"",'Ark1'!AH3475)</f>
        <v/>
      </c>
      <c r="K377" s="248" t="str">
        <f>+IF(H377=0,"",'Ark1'!U3475)</f>
        <v/>
      </c>
      <c r="L377" s="248"/>
      <c r="M377" s="249" t="str">
        <f>+IF(H377=0,"",'Ark1'!T3475)</f>
        <v/>
      </c>
      <c r="N377" s="248" t="str">
        <f>+IF(H377=0,"",'Ark1'!V3475)</f>
        <v/>
      </c>
      <c r="O377" s="250" t="str">
        <f>+IF(H377=0,"",'Ark1'!W3475)</f>
        <v/>
      </c>
      <c r="P377" s="250" t="str">
        <f>+IF(H377=0,"",'Ark1'!X3475)</f>
        <v/>
      </c>
      <c r="Q377" s="250" t="str">
        <f>+IF(H377=0,"",'Ark1'!Y3475)</f>
        <v/>
      </c>
      <c r="R377" s="250" t="str">
        <f>+IF(H377=0,"",'Ark1'!Z3475)</f>
        <v/>
      </c>
      <c r="S377" s="250" t="str">
        <f>+IF(H377=0,"",'Ark1'!AA3475)</f>
        <v/>
      </c>
      <c r="T377" s="249" t="str">
        <f>+IF(H377=0,"",'Ark1'!AC3475)</f>
        <v/>
      </c>
      <c r="U377" s="250" t="str">
        <f>+IF(H377=0,"",'Ark1'!AE3475)</f>
        <v/>
      </c>
      <c r="V377" s="250" t="str">
        <f t="shared" si="337"/>
        <v/>
      </c>
      <c r="W377" s="248" t="str">
        <f t="shared" si="338"/>
        <v/>
      </c>
      <c r="X377" s="314"/>
      <c r="AA377" s="30"/>
      <c r="AB377" s="28"/>
    </row>
    <row r="378" spans="1:64" ht="15" customHeight="1">
      <c r="A378" s="314"/>
      <c r="B378" s="314"/>
      <c r="C378" s="314"/>
      <c r="D378" s="314"/>
      <c r="E378" s="314"/>
      <c r="F378" s="314"/>
      <c r="G378" s="314"/>
      <c r="H378" s="314"/>
      <c r="I378" s="314"/>
      <c r="J378" s="314"/>
      <c r="K378" s="314"/>
      <c r="L378" s="314"/>
      <c r="M378" s="314"/>
      <c r="N378" s="314"/>
      <c r="O378" s="314"/>
      <c r="P378" s="314"/>
      <c r="Q378" s="314"/>
      <c r="R378" s="314"/>
      <c r="S378" s="314"/>
      <c r="T378" s="314"/>
      <c r="U378" s="314"/>
      <c r="V378" s="314"/>
      <c r="W378" s="314"/>
      <c r="X378" s="314"/>
      <c r="Y378" s="230"/>
      <c r="AA378" s="30"/>
      <c r="AB378" s="28"/>
      <c r="AC378" s="231"/>
      <c r="AD378" s="29"/>
      <c r="AH378" s="29"/>
      <c r="AZ378" s="243"/>
    </row>
    <row r="379" spans="1:64" ht="15" customHeight="1">
      <c r="A379" s="314"/>
      <c r="B379" s="314"/>
      <c r="C379" s="362" t="s">
        <v>0</v>
      </c>
      <c r="D379" s="314"/>
      <c r="E379" s="363" t="str">
        <f>+D381</f>
        <v>U-</v>
      </c>
      <c r="F379" s="362" t="s">
        <v>597</v>
      </c>
      <c r="G379" s="314"/>
      <c r="H379" s="251">
        <f>SUM(H381:H389)</f>
        <v>496</v>
      </c>
      <c r="I379" s="315"/>
      <c r="J379" s="315"/>
      <c r="K379" s="279">
        <f>+Klasse!L393</f>
        <v>0</v>
      </c>
      <c r="L379" s="279"/>
      <c r="M379" s="314"/>
      <c r="N379" s="314"/>
      <c r="O379" s="316"/>
      <c r="P379" s="316"/>
      <c r="Q379" s="316"/>
      <c r="R379" s="316"/>
      <c r="S379" s="316"/>
      <c r="T379" s="314"/>
      <c r="U379" s="316"/>
      <c r="V379" s="279"/>
      <c r="W379" s="315"/>
      <c r="X379" s="314"/>
      <c r="Y379" s="230"/>
      <c r="AA379" s="30"/>
      <c r="AB379" s="28"/>
      <c r="AC379" s="231"/>
      <c r="AD379" s="29"/>
      <c r="AH379" s="29"/>
      <c r="AZ379" s="243"/>
    </row>
    <row r="380" spans="1:64" ht="15" customHeight="1">
      <c r="A380" s="314"/>
      <c r="B380" s="314"/>
      <c r="C380" s="314"/>
      <c r="D380" s="314"/>
      <c r="E380" s="314"/>
      <c r="F380" s="314"/>
      <c r="G380" s="314"/>
      <c r="H380" s="314"/>
      <c r="I380" s="315"/>
      <c r="J380" s="315"/>
      <c r="K380" s="314"/>
      <c r="L380" s="314"/>
      <c r="M380" s="314"/>
      <c r="N380" s="314"/>
      <c r="O380" s="316"/>
      <c r="P380" s="316"/>
      <c r="Q380" s="316"/>
      <c r="R380" s="316"/>
      <c r="S380" s="316"/>
      <c r="T380" s="314"/>
      <c r="U380" s="316"/>
      <c r="V380" s="316"/>
      <c r="W380" s="316"/>
      <c r="X380" s="316"/>
      <c r="Y380" s="230"/>
      <c r="AA380" s="30"/>
      <c r="AB380" s="28"/>
      <c r="AC380" s="231"/>
      <c r="AD380" s="29"/>
      <c r="AH380" s="29"/>
      <c r="AZ380" s="243" t="e">
        <f>1+#REF!</f>
        <v>#REF!</v>
      </c>
      <c r="BA380" s="29">
        <v>20.659867330016564</v>
      </c>
      <c r="BB380" s="29">
        <f t="shared" ref="BB380" si="339">+BA380</f>
        <v>20.659867330016564</v>
      </c>
      <c r="BC380" s="29">
        <f t="shared" ref="BC380" si="340">+BB380</f>
        <v>20.659867330016564</v>
      </c>
      <c r="BD380" s="29">
        <f t="shared" ref="BD380" si="341">+BC380</f>
        <v>20.659867330016564</v>
      </c>
      <c r="BE380" s="29">
        <f t="shared" ref="BE380" si="342">+BD380</f>
        <v>20.659867330016564</v>
      </c>
      <c r="BF380" s="29">
        <f t="shared" ref="BF380" si="343">+BE380</f>
        <v>20.659867330016564</v>
      </c>
      <c r="BG380" s="29">
        <f t="shared" ref="BG380" si="344">+BF380</f>
        <v>20.659867330016564</v>
      </c>
      <c r="BH380" s="29">
        <f t="shared" ref="BH380" si="345">+BG380</f>
        <v>20.659867330016564</v>
      </c>
      <c r="BI380" s="29">
        <f t="shared" ref="BI380" si="346">+BH380</f>
        <v>20.659867330016564</v>
      </c>
      <c r="BJ380" s="29">
        <f t="shared" ref="BJ380" si="347">+BI380</f>
        <v>20.659867330016564</v>
      </c>
      <c r="BK380" s="29">
        <f t="shared" ref="BK380" si="348">+BJ380</f>
        <v>20.659867330016564</v>
      </c>
      <c r="BL380" s="29">
        <f t="shared" ref="BL380" si="349">+BK380</f>
        <v>20.659867330016564</v>
      </c>
    </row>
    <row r="381" spans="1:64">
      <c r="A381" s="314"/>
      <c r="B381" s="314">
        <f>+'Ark1'!C3476</f>
        <v>2023</v>
      </c>
      <c r="C381" s="247">
        <f>+'Ark1'!L3476</f>
        <v>10</v>
      </c>
      <c r="D381" s="247" t="str">
        <f t="shared" ref="D381:D392" si="350">+D154</f>
        <v>U-</v>
      </c>
      <c r="E381" s="247">
        <f>+'Ark1'!D3476</f>
        <v>1</v>
      </c>
      <c r="F381" s="247" t="str">
        <f t="shared" ref="F381:F392" si="351">+F366</f>
        <v>Jan</v>
      </c>
      <c r="G381" s="247">
        <f>+'Ark1'!Q3476</f>
        <v>0</v>
      </c>
      <c r="H381" s="247">
        <f>+'Ark1'!R3476</f>
        <v>0</v>
      </c>
      <c r="I381" s="249" t="str">
        <f>+IF(H381=0,"",'Ark1'!AG3476)</f>
        <v/>
      </c>
      <c r="J381" s="249" t="str">
        <f>+IF(H381=0,"",'Ark1'!AH3476)</f>
        <v/>
      </c>
      <c r="K381" s="248" t="str">
        <f>+IF(H381=0,"",'Ark1'!U3476)</f>
        <v/>
      </c>
      <c r="L381" s="248"/>
      <c r="M381" s="249" t="str">
        <f>+IF(H381=0,"",'Ark1'!T3476)</f>
        <v/>
      </c>
      <c r="N381" s="248" t="str">
        <f>+IF(H381=0,"",'Ark1'!V3476)</f>
        <v/>
      </c>
      <c r="O381" s="250" t="str">
        <f>+IF(H381=0,"",'Ark1'!W3476)</f>
        <v/>
      </c>
      <c r="P381" s="250" t="str">
        <f>+IF(H381=0,"",'Ark1'!X3476)</f>
        <v/>
      </c>
      <c r="Q381" s="250" t="str">
        <f>+IF(H381=0,"",'Ark1'!Y3476)</f>
        <v/>
      </c>
      <c r="R381" s="250" t="str">
        <f>+IF(H381=0,"",'Ark1'!Z3476)</f>
        <v/>
      </c>
      <c r="S381" s="250" t="str">
        <f>+IF(H381=0,"",'Ark1'!AA3476)</f>
        <v/>
      </c>
      <c r="T381" s="249" t="str">
        <f>+IF(H381=0,"",'Ark1'!AC3476)</f>
        <v/>
      </c>
      <c r="U381" s="250" t="str">
        <f>+IF(H381=0,"",'Ark1'!AE3476)</f>
        <v/>
      </c>
      <c r="V381" s="250" t="str">
        <f t="shared" ref="V381:V392" si="352">+IF(H381=0,"",+K381/C381)</f>
        <v/>
      </c>
      <c r="W381" s="248" t="str">
        <f t="shared" ref="W381:W392" si="353">+IF(H381=0,"",G381/H381)</f>
        <v/>
      </c>
      <c r="X381" s="314"/>
      <c r="AA381" s="30"/>
      <c r="AB381" s="28"/>
    </row>
    <row r="382" spans="1:64">
      <c r="A382" s="314"/>
      <c r="B382" s="314">
        <f>+'Ark1'!C3477</f>
        <v>2023</v>
      </c>
      <c r="C382" s="247">
        <f>+'Ark1'!L3477</f>
        <v>10</v>
      </c>
      <c r="D382" s="247" t="str">
        <f t="shared" si="350"/>
        <v>U-</v>
      </c>
      <c r="E382" s="247">
        <f>+'Ark1'!D3477</f>
        <v>2</v>
      </c>
      <c r="F382" s="247" t="str">
        <f t="shared" si="351"/>
        <v>Feb</v>
      </c>
      <c r="G382" s="247">
        <f>+'Ark1'!Q3477</f>
        <v>0</v>
      </c>
      <c r="H382" s="247">
        <f>+'Ark1'!R3477</f>
        <v>0</v>
      </c>
      <c r="I382" s="249" t="str">
        <f>+IF(H382=0,"",'Ark1'!AG3477)</f>
        <v/>
      </c>
      <c r="J382" s="249" t="str">
        <f>+IF(H382=0,"",'Ark1'!AH3477)</f>
        <v/>
      </c>
      <c r="K382" s="248" t="str">
        <f>+IF(H382=0,"",'Ark1'!U3477)</f>
        <v/>
      </c>
      <c r="L382" s="248"/>
      <c r="M382" s="249" t="str">
        <f>+IF(H382=0,"",'Ark1'!T3477)</f>
        <v/>
      </c>
      <c r="N382" s="248" t="str">
        <f>+IF(H382=0,"",'Ark1'!V3477)</f>
        <v/>
      </c>
      <c r="O382" s="250" t="str">
        <f>+IF(H382=0,"",'Ark1'!W3477)</f>
        <v/>
      </c>
      <c r="P382" s="250" t="str">
        <f>+IF(H382=0,"",'Ark1'!X3477)</f>
        <v/>
      </c>
      <c r="Q382" s="250" t="str">
        <f>+IF(H382=0,"",'Ark1'!Y3477)</f>
        <v/>
      </c>
      <c r="R382" s="250" t="str">
        <f>+IF(H382=0,"",'Ark1'!Z3477)</f>
        <v/>
      </c>
      <c r="S382" s="250" t="str">
        <f>+IF(H382=0,"",'Ark1'!AA3477)</f>
        <v/>
      </c>
      <c r="T382" s="249" t="str">
        <f>+IF(H382=0,"",'Ark1'!AC3477)</f>
        <v/>
      </c>
      <c r="U382" s="250" t="str">
        <f>+IF(H382=0,"",'Ark1'!AE3477)</f>
        <v/>
      </c>
      <c r="V382" s="250" t="str">
        <f t="shared" si="352"/>
        <v/>
      </c>
      <c r="W382" s="248" t="str">
        <f t="shared" si="353"/>
        <v/>
      </c>
      <c r="X382" s="314"/>
      <c r="AA382" s="30"/>
      <c r="AB382" s="28"/>
    </row>
    <row r="383" spans="1:64">
      <c r="A383" s="314"/>
      <c r="B383" s="314">
        <f>+'Ark1'!C3478</f>
        <v>2023</v>
      </c>
      <c r="C383" s="247">
        <f>+'Ark1'!L3478</f>
        <v>10</v>
      </c>
      <c r="D383" s="247" t="str">
        <f t="shared" si="350"/>
        <v>U-</v>
      </c>
      <c r="E383" s="247">
        <f>+'Ark1'!D3478</f>
        <v>3</v>
      </c>
      <c r="F383" s="247" t="str">
        <f t="shared" si="351"/>
        <v>Mar</v>
      </c>
      <c r="G383" s="247">
        <f>+'Ark1'!Q3478</f>
        <v>0</v>
      </c>
      <c r="H383" s="247">
        <f>+'Ark1'!R3478</f>
        <v>0</v>
      </c>
      <c r="I383" s="249" t="str">
        <f>+IF(H383=0,"",'Ark1'!AG3478)</f>
        <v/>
      </c>
      <c r="J383" s="249" t="str">
        <f>+IF(H383=0,"",'Ark1'!AH3478)</f>
        <v/>
      </c>
      <c r="K383" s="248" t="str">
        <f>+IF(H383=0,"",'Ark1'!U3478)</f>
        <v/>
      </c>
      <c r="L383" s="248"/>
      <c r="M383" s="249" t="str">
        <f>+IF(H383=0,"",'Ark1'!T3478)</f>
        <v/>
      </c>
      <c r="N383" s="248" t="str">
        <f>+IF(H383=0,"",'Ark1'!V3478)</f>
        <v/>
      </c>
      <c r="O383" s="250" t="str">
        <f>+IF(H383=0,"",'Ark1'!W3478)</f>
        <v/>
      </c>
      <c r="P383" s="250" t="str">
        <f>+IF(H383=0,"",'Ark1'!X3478)</f>
        <v/>
      </c>
      <c r="Q383" s="250" t="str">
        <f>+IF(H383=0,"",'Ark1'!Y3478)</f>
        <v/>
      </c>
      <c r="R383" s="250" t="str">
        <f>+IF(H383=0,"",'Ark1'!Z3478)</f>
        <v/>
      </c>
      <c r="S383" s="250" t="str">
        <f>+IF(H383=0,"",'Ark1'!AA3478)</f>
        <v/>
      </c>
      <c r="T383" s="249" t="str">
        <f>+IF(H383=0,"",'Ark1'!AC3478)</f>
        <v/>
      </c>
      <c r="U383" s="250" t="str">
        <f>+IF(H383=0,"",'Ark1'!AE3478)</f>
        <v/>
      </c>
      <c r="V383" s="250" t="str">
        <f t="shared" si="352"/>
        <v/>
      </c>
      <c r="W383" s="248" t="str">
        <f t="shared" si="353"/>
        <v/>
      </c>
      <c r="X383" s="314"/>
      <c r="AA383" s="30"/>
      <c r="AB383" s="28"/>
    </row>
    <row r="384" spans="1:64">
      <c r="A384" s="314"/>
      <c r="B384" s="314">
        <f>+'Ark1'!C3479</f>
        <v>2023</v>
      </c>
      <c r="C384" s="247">
        <f>+'Ark1'!L3479</f>
        <v>10</v>
      </c>
      <c r="D384" s="247" t="str">
        <f t="shared" si="350"/>
        <v>U-</v>
      </c>
      <c r="E384" s="247">
        <f>+'Ark1'!D3479</f>
        <v>4</v>
      </c>
      <c r="F384" s="247" t="str">
        <f t="shared" si="351"/>
        <v>Apr</v>
      </c>
      <c r="G384" s="247">
        <f>+'Ark1'!Q3479</f>
        <v>0</v>
      </c>
      <c r="H384" s="247">
        <f>+'Ark1'!R3479</f>
        <v>0</v>
      </c>
      <c r="I384" s="249" t="str">
        <f>+IF(H384=0,"",'Ark1'!AG3479)</f>
        <v/>
      </c>
      <c r="J384" s="249" t="str">
        <f>+IF(H384=0,"",'Ark1'!AH3479)</f>
        <v/>
      </c>
      <c r="K384" s="248" t="str">
        <f>+IF(H384=0,"",'Ark1'!U3479)</f>
        <v/>
      </c>
      <c r="L384" s="248"/>
      <c r="M384" s="249" t="str">
        <f>+IF(H384=0,"",'Ark1'!T3479)</f>
        <v/>
      </c>
      <c r="N384" s="248" t="str">
        <f>+IF(H384=0,"",'Ark1'!V3479)</f>
        <v/>
      </c>
      <c r="O384" s="250" t="str">
        <f>+IF(H384=0,"",'Ark1'!W3479)</f>
        <v/>
      </c>
      <c r="P384" s="250" t="str">
        <f>+IF(H384=0,"",'Ark1'!X3479)</f>
        <v/>
      </c>
      <c r="Q384" s="250" t="str">
        <f>+IF(H384=0,"",'Ark1'!Y3479)</f>
        <v/>
      </c>
      <c r="R384" s="250" t="str">
        <f>+IF(H384=0,"",'Ark1'!Z3479)</f>
        <v/>
      </c>
      <c r="S384" s="250" t="str">
        <f>+IF(H384=0,"",'Ark1'!AA3479)</f>
        <v/>
      </c>
      <c r="T384" s="249" t="str">
        <f>+IF(H384=0,"",'Ark1'!AC3479)</f>
        <v/>
      </c>
      <c r="U384" s="250" t="str">
        <f>+IF(H384=0,"",'Ark1'!AE3479)</f>
        <v/>
      </c>
      <c r="V384" s="250" t="str">
        <f t="shared" si="352"/>
        <v/>
      </c>
      <c r="W384" s="248" t="str">
        <f t="shared" si="353"/>
        <v/>
      </c>
      <c r="X384" s="314"/>
      <c r="AA384" s="30"/>
      <c r="AB384" s="28"/>
    </row>
    <row r="385" spans="1:64">
      <c r="A385" s="314"/>
      <c r="B385" s="314">
        <f>+'Ark1'!C3480</f>
        <v>2023</v>
      </c>
      <c r="C385" s="247">
        <f>+'Ark1'!L3480</f>
        <v>10</v>
      </c>
      <c r="D385" s="247" t="str">
        <f t="shared" si="350"/>
        <v>U-</v>
      </c>
      <c r="E385" s="247">
        <f>+'Ark1'!D3480</f>
        <v>5</v>
      </c>
      <c r="F385" s="247" t="str">
        <f t="shared" si="351"/>
        <v>Mai</v>
      </c>
      <c r="G385" s="247">
        <f>+'Ark1'!Q3480</f>
        <v>36</v>
      </c>
      <c r="H385" s="247">
        <f>+'Ark1'!R3480</f>
        <v>173</v>
      </c>
      <c r="I385" s="249">
        <f>+IF(H385=0,"",'Ark1'!AG3480)</f>
        <v>20.793269230769223</v>
      </c>
      <c r="J385" s="249">
        <f>+IF(H385=0,"",'Ark1'!AH3480)</f>
        <v>20.75683356392328</v>
      </c>
      <c r="K385" s="248">
        <f>+IF(H385=0,"",'Ark1'!U3480)</f>
        <v>16.043352601156069</v>
      </c>
      <c r="L385" s="248"/>
      <c r="M385" s="249">
        <f>+IF(H385=0,"",'Ark1'!T3480)</f>
        <v>7.0115606936416155</v>
      </c>
      <c r="N385" s="248">
        <f>+IF(H385=0,"",'Ark1'!V3480)</f>
        <v>0.57803468208092501</v>
      </c>
      <c r="O385" s="250">
        <f>+IF(H385=0,"",'Ark1'!W3480)</f>
        <v>9.8265895953757187</v>
      </c>
      <c r="P385" s="250">
        <f>+IF(H385=0,"",'Ark1'!X3480)</f>
        <v>35.838150289017335</v>
      </c>
      <c r="Q385" s="250">
        <f>+IF(H385=0,"",'Ark1'!Y3480)</f>
        <v>2.8901734104046248</v>
      </c>
      <c r="R385" s="250">
        <f>+IF(H385=0,"",'Ark1'!Z3480)</f>
        <v>0</v>
      </c>
      <c r="S385" s="250">
        <f>+IF(H385=0,"",'Ark1'!AA3480)</f>
        <v>3.0458394397954458</v>
      </c>
      <c r="T385" s="249">
        <f>+IF(H385=0,"",'Ark1'!AC3480)</f>
        <v>1.1679161785305998</v>
      </c>
      <c r="U385" s="250">
        <f>+IF(H385=0,"",'Ark1'!AE3480)</f>
        <v>40.47921876560212</v>
      </c>
      <c r="V385" s="250">
        <f t="shared" si="352"/>
        <v>1.6043352601156069</v>
      </c>
      <c r="W385" s="248">
        <f t="shared" si="353"/>
        <v>0.20809248554913296</v>
      </c>
      <c r="X385" s="314"/>
      <c r="AA385" s="30"/>
      <c r="AB385" s="28"/>
    </row>
    <row r="386" spans="1:64">
      <c r="A386" s="314"/>
      <c r="B386" s="314">
        <f>+'Ark1'!C3481</f>
        <v>2023</v>
      </c>
      <c r="C386" s="247">
        <f>+'Ark1'!L3481</f>
        <v>10</v>
      </c>
      <c r="D386" s="247" t="str">
        <f t="shared" si="350"/>
        <v>U-</v>
      </c>
      <c r="E386" s="247">
        <f>+'Ark1'!D3481</f>
        <v>6</v>
      </c>
      <c r="F386" s="247" t="str">
        <f t="shared" si="351"/>
        <v>Jun</v>
      </c>
      <c r="G386" s="247">
        <f>+'Ark1'!Q3481</f>
        <v>95</v>
      </c>
      <c r="H386" s="247">
        <f>+'Ark1'!R3481</f>
        <v>319</v>
      </c>
      <c r="I386" s="249">
        <f>+IF(H386=0,"",'Ark1'!AG3481)</f>
        <v>17.132116004296453</v>
      </c>
      <c r="J386" s="249">
        <f>+IF(H386=0,"",'Ark1'!AH3481)</f>
        <v>18.615762978348975</v>
      </c>
      <c r="K386" s="248">
        <f>+IF(H386=0,"",'Ark1'!U3481)</f>
        <v>16.182758620689643</v>
      </c>
      <c r="L386" s="248"/>
      <c r="M386" s="249">
        <f>+IF(H386=0,"",'Ark1'!T3481)</f>
        <v>7.0188087774294683</v>
      </c>
      <c r="N386" s="248">
        <f>+IF(H386=0,"",'Ark1'!V3481)</f>
        <v>0</v>
      </c>
      <c r="O386" s="250">
        <f>+IF(H386=0,"",'Ark1'!W3481)</f>
        <v>12.852664576802502</v>
      </c>
      <c r="P386" s="250">
        <f>+IF(H386=0,"",'Ark1'!X3481)</f>
        <v>50.156739811912225</v>
      </c>
      <c r="Q386" s="250">
        <f>+IF(H386=0,"",'Ark1'!Y3481)</f>
        <v>1.253918495297806</v>
      </c>
      <c r="R386" s="250">
        <f>+IF(H386=0,"",'Ark1'!Z3481)</f>
        <v>0</v>
      </c>
      <c r="S386" s="250">
        <f>+IF(H386=0,"",'Ark1'!AA3481)</f>
        <v>2.289388888092514</v>
      </c>
      <c r="T386" s="249">
        <f>+IF(H386=0,"",'Ark1'!AC3481)</f>
        <v>1.3736060444373417</v>
      </c>
      <c r="U386" s="250">
        <f>+IF(H386=0,"",'Ark1'!AE3481)</f>
        <v>38.947070560566551</v>
      </c>
      <c r="V386" s="250">
        <f t="shared" si="352"/>
        <v>1.6182758620689643</v>
      </c>
      <c r="W386" s="248">
        <f t="shared" si="353"/>
        <v>0.29780564263322884</v>
      </c>
      <c r="X386" s="314"/>
      <c r="AA386" s="30"/>
      <c r="AB386" s="28"/>
    </row>
    <row r="387" spans="1:64">
      <c r="A387" s="314"/>
      <c r="B387" s="314">
        <f>+'Ark1'!C3482</f>
        <v>2023</v>
      </c>
      <c r="C387" s="247">
        <f>+'Ark1'!L3482</f>
        <v>10</v>
      </c>
      <c r="D387" s="247" t="str">
        <f t="shared" si="350"/>
        <v>U-</v>
      </c>
      <c r="E387" s="247">
        <f>+'Ark1'!D3482</f>
        <v>7</v>
      </c>
      <c r="F387" s="247" t="str">
        <f t="shared" si="351"/>
        <v>Jul</v>
      </c>
      <c r="G387" s="247">
        <f>+'Ark1'!Q3482</f>
        <v>2</v>
      </c>
      <c r="H387" s="247">
        <f>+'Ark1'!R3482</f>
        <v>4</v>
      </c>
      <c r="I387" s="249">
        <f>+IF(H387=0,"",'Ark1'!AG3482)</f>
        <v>7.2727272727272716</v>
      </c>
      <c r="J387" s="249">
        <f>+IF(H387=0,"",'Ark1'!AH3482)</f>
        <v>9.1913903432228032</v>
      </c>
      <c r="K387" s="248">
        <f>+IF(H387=0,"",'Ark1'!U3482)</f>
        <v>15.8</v>
      </c>
      <c r="L387" s="248"/>
      <c r="M387" s="249">
        <f>+IF(H387=0,"",'Ark1'!T3482)</f>
        <v>7</v>
      </c>
      <c r="N387" s="248">
        <f>+IF(H387=0,"",'Ark1'!V3482)</f>
        <v>0</v>
      </c>
      <c r="O387" s="250">
        <f>+IF(H387=0,"",'Ark1'!W3482)</f>
        <v>0</v>
      </c>
      <c r="P387" s="250">
        <f>+IF(H387=0,"",'Ark1'!X3482)</f>
        <v>50</v>
      </c>
      <c r="Q387" s="250">
        <f>+IF(H387=0,"",'Ark1'!Y3482)</f>
        <v>0</v>
      </c>
      <c r="R387" s="250">
        <f>+IF(H387=0,"",'Ark1'!Z3482)</f>
        <v>0</v>
      </c>
      <c r="S387" s="250">
        <f>+IF(H387=0,"",'Ark1'!AA3482)</f>
        <v>1.9274335267396316</v>
      </c>
      <c r="T387" s="249">
        <f>+IF(H387=0,"",'Ark1'!AC3482)</f>
        <v>0.70710678118654757</v>
      </c>
      <c r="U387" s="250">
        <f>+IF(H387=0,"",'Ark1'!AE3482)</f>
        <v>51.361018677293053</v>
      </c>
      <c r="V387" s="250">
        <f t="shared" si="352"/>
        <v>1.58</v>
      </c>
      <c r="W387" s="248">
        <f t="shared" si="353"/>
        <v>0.5</v>
      </c>
      <c r="X387" s="314"/>
      <c r="AA387" s="30"/>
      <c r="AB387" s="28"/>
    </row>
    <row r="388" spans="1:64">
      <c r="A388" s="314"/>
      <c r="B388" s="314">
        <f>+'Ark1'!C3483</f>
        <v>2023</v>
      </c>
      <c r="C388" s="247">
        <f>+'Ark1'!L3483</f>
        <v>10</v>
      </c>
      <c r="D388" s="247" t="str">
        <f t="shared" si="350"/>
        <v>U-</v>
      </c>
      <c r="E388" s="247">
        <f>+'Ark1'!D3483</f>
        <v>8</v>
      </c>
      <c r="F388" s="247" t="str">
        <f t="shared" si="351"/>
        <v>Aug</v>
      </c>
      <c r="G388" s="247">
        <f>+'Ark1'!Q3483</f>
        <v>0</v>
      </c>
      <c r="H388" s="247">
        <f>+'Ark1'!R3483</f>
        <v>0</v>
      </c>
      <c r="I388" s="249" t="str">
        <f>+IF(H388=0,"",'Ark1'!AG3483)</f>
        <v/>
      </c>
      <c r="J388" s="249" t="str">
        <f>+IF(H388=0,"",'Ark1'!AH3483)</f>
        <v/>
      </c>
      <c r="K388" s="248" t="str">
        <f>+IF(H388=0,"",'Ark1'!U3483)</f>
        <v/>
      </c>
      <c r="L388" s="248"/>
      <c r="M388" s="249" t="str">
        <f>+IF(H388=0,"",'Ark1'!T3483)</f>
        <v/>
      </c>
      <c r="N388" s="248" t="str">
        <f>+IF(H388=0,"",'Ark1'!V3483)</f>
        <v/>
      </c>
      <c r="O388" s="250" t="str">
        <f>+IF(H388=0,"",'Ark1'!W3483)</f>
        <v/>
      </c>
      <c r="P388" s="250" t="str">
        <f>+IF(H388=0,"",'Ark1'!X3483)</f>
        <v/>
      </c>
      <c r="Q388" s="250" t="str">
        <f>+IF(H388=0,"",'Ark1'!Y3483)</f>
        <v/>
      </c>
      <c r="R388" s="250" t="str">
        <f>+IF(H388=0,"",'Ark1'!Z3483)</f>
        <v/>
      </c>
      <c r="S388" s="250" t="str">
        <f>+IF(H388=0,"",'Ark1'!AA3483)</f>
        <v/>
      </c>
      <c r="T388" s="249" t="str">
        <f>+IF(H388=0,"",'Ark1'!AC3483)</f>
        <v/>
      </c>
      <c r="U388" s="250" t="str">
        <f>+IF(H388=0,"",'Ark1'!AE3483)</f>
        <v/>
      </c>
      <c r="V388" s="250" t="str">
        <f t="shared" si="352"/>
        <v/>
      </c>
      <c r="W388" s="248" t="str">
        <f t="shared" si="353"/>
        <v/>
      </c>
      <c r="X388" s="314"/>
      <c r="AA388" s="30"/>
      <c r="AB388" s="28"/>
    </row>
    <row r="389" spans="1:64">
      <c r="A389" s="314"/>
      <c r="B389" s="314">
        <f>+'Ark1'!C3484</f>
        <v>2023</v>
      </c>
      <c r="C389" s="247">
        <f>+'Ark1'!L3484</f>
        <v>10</v>
      </c>
      <c r="D389" s="247" t="str">
        <f t="shared" si="350"/>
        <v>U-</v>
      </c>
      <c r="E389" s="247">
        <f>+'Ark1'!D3484</f>
        <v>9</v>
      </c>
      <c r="F389" s="247" t="str">
        <f t="shared" si="351"/>
        <v>Sep</v>
      </c>
      <c r="G389" s="247">
        <f>+'Ark1'!Q3484</f>
        <v>0</v>
      </c>
      <c r="H389" s="247">
        <f>+'Ark1'!R3484</f>
        <v>0</v>
      </c>
      <c r="I389" s="249" t="str">
        <f>+IF(H389=0,"",'Ark1'!AG3484)</f>
        <v/>
      </c>
      <c r="J389" s="249" t="str">
        <f>+IF(H389=0,"",'Ark1'!AH3484)</f>
        <v/>
      </c>
      <c r="K389" s="248" t="str">
        <f>+IF(H389=0,"",'Ark1'!U3484)</f>
        <v/>
      </c>
      <c r="L389" s="248"/>
      <c r="M389" s="249" t="str">
        <f>+IF(H389=0,"",'Ark1'!T3484)</f>
        <v/>
      </c>
      <c r="N389" s="248" t="str">
        <f>+IF(H389=0,"",'Ark1'!V3484)</f>
        <v/>
      </c>
      <c r="O389" s="250" t="str">
        <f>+IF(H389=0,"",'Ark1'!W3484)</f>
        <v/>
      </c>
      <c r="P389" s="250" t="str">
        <f>+IF(H389=0,"",'Ark1'!X3484)</f>
        <v/>
      </c>
      <c r="Q389" s="250" t="str">
        <f>+IF(H389=0,"",'Ark1'!Y3484)</f>
        <v/>
      </c>
      <c r="R389" s="250" t="str">
        <f>+IF(H389=0,"",'Ark1'!Z3484)</f>
        <v/>
      </c>
      <c r="S389" s="250" t="str">
        <f>+IF(H389=0,"",'Ark1'!AA3484)</f>
        <v/>
      </c>
      <c r="T389" s="249" t="str">
        <f>+IF(H389=0,"",'Ark1'!AC3484)</f>
        <v/>
      </c>
      <c r="U389" s="250" t="str">
        <f>+IF(H389=0,"",'Ark1'!AE3484)</f>
        <v/>
      </c>
      <c r="V389" s="250" t="str">
        <f t="shared" si="352"/>
        <v/>
      </c>
      <c r="W389" s="248" t="str">
        <f t="shared" si="353"/>
        <v/>
      </c>
      <c r="X389" s="314"/>
      <c r="AA389" s="30"/>
      <c r="AB389" s="28"/>
    </row>
    <row r="390" spans="1:64">
      <c r="A390" s="314"/>
      <c r="B390" s="314">
        <f>+'Ark1'!C3485</f>
        <v>2023</v>
      </c>
      <c r="C390" s="247">
        <f>+'Ark1'!L3485</f>
        <v>10</v>
      </c>
      <c r="D390" s="247" t="str">
        <f t="shared" si="350"/>
        <v>U-</v>
      </c>
      <c r="E390" s="247">
        <f>+'Ark1'!D3485</f>
        <v>10</v>
      </c>
      <c r="F390" s="247" t="str">
        <f t="shared" si="351"/>
        <v>Okt</v>
      </c>
      <c r="G390" s="247">
        <f>+'Ark1'!Q3485</f>
        <v>0</v>
      </c>
      <c r="H390" s="247">
        <f>+'Ark1'!R3485</f>
        <v>0</v>
      </c>
      <c r="I390" s="249" t="str">
        <f>+IF(H390=0,"",'Ark1'!AG3485)</f>
        <v/>
      </c>
      <c r="J390" s="249" t="str">
        <f>+IF(H390=0,"",'Ark1'!AH3485)</f>
        <v/>
      </c>
      <c r="K390" s="248" t="str">
        <f>+IF(H390=0,"",'Ark1'!U3485)</f>
        <v/>
      </c>
      <c r="L390" s="248"/>
      <c r="M390" s="249" t="str">
        <f>+IF(H390=0,"",'Ark1'!T3485)</f>
        <v/>
      </c>
      <c r="N390" s="248" t="str">
        <f>+IF(H390=0,"",'Ark1'!V3485)</f>
        <v/>
      </c>
      <c r="O390" s="250" t="str">
        <f>+IF(H390=0,"",'Ark1'!W3485)</f>
        <v/>
      </c>
      <c r="P390" s="250" t="str">
        <f>+IF(H390=0,"",'Ark1'!X3485)</f>
        <v/>
      </c>
      <c r="Q390" s="250" t="str">
        <f>+IF(H390=0,"",'Ark1'!Y3485)</f>
        <v/>
      </c>
      <c r="R390" s="250" t="str">
        <f>+IF(H390=0,"",'Ark1'!Z3485)</f>
        <v/>
      </c>
      <c r="S390" s="250" t="str">
        <f>+IF(H390=0,"",'Ark1'!AA3485)</f>
        <v/>
      </c>
      <c r="T390" s="249" t="str">
        <f>+IF(H390=0,"",'Ark1'!AC3485)</f>
        <v/>
      </c>
      <c r="U390" s="250" t="str">
        <f>+IF(H390=0,"",'Ark1'!AE3485)</f>
        <v/>
      </c>
      <c r="V390" s="250" t="str">
        <f t="shared" si="352"/>
        <v/>
      </c>
      <c r="W390" s="248" t="str">
        <f t="shared" si="353"/>
        <v/>
      </c>
      <c r="X390" s="314"/>
      <c r="AA390" s="30"/>
      <c r="AB390" s="28"/>
    </row>
    <row r="391" spans="1:64">
      <c r="A391" s="314"/>
      <c r="B391" s="314">
        <f>+'Ark1'!C3486</f>
        <v>2023</v>
      </c>
      <c r="C391" s="247">
        <f>+'Ark1'!L3486</f>
        <v>10</v>
      </c>
      <c r="D391" s="247" t="str">
        <f t="shared" si="350"/>
        <v>U-</v>
      </c>
      <c r="E391" s="247">
        <f>+'Ark1'!D3486</f>
        <v>11</v>
      </c>
      <c r="F391" s="247" t="str">
        <f t="shared" si="351"/>
        <v>Nov</v>
      </c>
      <c r="G391" s="247">
        <f>+'Ark1'!Q3486</f>
        <v>0</v>
      </c>
      <c r="H391" s="247">
        <f>+'Ark1'!R3486</f>
        <v>0</v>
      </c>
      <c r="I391" s="249" t="str">
        <f>+IF(H391=0,"",'Ark1'!AG3486)</f>
        <v/>
      </c>
      <c r="J391" s="249" t="str">
        <f>+IF(H391=0,"",'Ark1'!AH3486)</f>
        <v/>
      </c>
      <c r="K391" s="248" t="str">
        <f>+IF(H391=0,"",'Ark1'!U3486)</f>
        <v/>
      </c>
      <c r="L391" s="248"/>
      <c r="M391" s="249" t="str">
        <f>+IF(H391=0,"",'Ark1'!T3486)</f>
        <v/>
      </c>
      <c r="N391" s="248" t="str">
        <f>+IF(H391=0,"",'Ark1'!V3486)</f>
        <v/>
      </c>
      <c r="O391" s="250" t="str">
        <f>+IF(H391=0,"",'Ark1'!W3486)</f>
        <v/>
      </c>
      <c r="P391" s="250" t="str">
        <f>+IF(H391=0,"",'Ark1'!X3486)</f>
        <v/>
      </c>
      <c r="Q391" s="250" t="str">
        <f>+IF(H391=0,"",'Ark1'!Y3486)</f>
        <v/>
      </c>
      <c r="R391" s="250" t="str">
        <f>+IF(H391=0,"",'Ark1'!Z3486)</f>
        <v/>
      </c>
      <c r="S391" s="250" t="str">
        <f>+IF(H391=0,"",'Ark1'!AA3486)</f>
        <v/>
      </c>
      <c r="T391" s="249" t="str">
        <f>+IF(H391=0,"",'Ark1'!AC3486)</f>
        <v/>
      </c>
      <c r="U391" s="250" t="str">
        <f>+IF(H391=0,"",'Ark1'!AE3486)</f>
        <v/>
      </c>
      <c r="V391" s="250" t="str">
        <f t="shared" si="352"/>
        <v/>
      </c>
      <c r="W391" s="248" t="str">
        <f t="shared" si="353"/>
        <v/>
      </c>
      <c r="X391" s="314"/>
      <c r="AA391" s="30"/>
      <c r="AB391" s="28"/>
    </row>
    <row r="392" spans="1:64">
      <c r="A392" s="314"/>
      <c r="B392" s="314">
        <f>+'Ark1'!C3487</f>
        <v>2023</v>
      </c>
      <c r="C392" s="247">
        <f>+'Ark1'!L3487</f>
        <v>10</v>
      </c>
      <c r="D392" s="247" t="str">
        <f t="shared" si="350"/>
        <v>U-</v>
      </c>
      <c r="E392" s="247">
        <f>+'Ark1'!D3487</f>
        <v>12</v>
      </c>
      <c r="F392" s="247" t="str">
        <f t="shared" si="351"/>
        <v>Des</v>
      </c>
      <c r="G392" s="247">
        <f>+'Ark1'!Q3487</f>
        <v>0</v>
      </c>
      <c r="H392" s="247">
        <f>+'Ark1'!R3487</f>
        <v>0</v>
      </c>
      <c r="I392" s="249" t="str">
        <f>+IF(H392=0,"",'Ark1'!AG3487)</f>
        <v/>
      </c>
      <c r="J392" s="249" t="str">
        <f>+IF(H392=0,"",'Ark1'!AH3487)</f>
        <v/>
      </c>
      <c r="K392" s="248" t="str">
        <f>+IF(H392=0,"",'Ark1'!U3487)</f>
        <v/>
      </c>
      <c r="L392" s="248"/>
      <c r="M392" s="249" t="str">
        <f>+IF(H392=0,"",'Ark1'!T3487)</f>
        <v/>
      </c>
      <c r="N392" s="248" t="str">
        <f>+IF(H392=0,"",'Ark1'!V3487)</f>
        <v/>
      </c>
      <c r="O392" s="250" t="str">
        <f>+IF(H392=0,"",'Ark1'!W3487)</f>
        <v/>
      </c>
      <c r="P392" s="250" t="str">
        <f>+IF(H392=0,"",'Ark1'!X3487)</f>
        <v/>
      </c>
      <c r="Q392" s="250" t="str">
        <f>+IF(H392=0,"",'Ark1'!Y3487)</f>
        <v/>
      </c>
      <c r="R392" s="250" t="str">
        <f>+IF(H392=0,"",'Ark1'!Z3487)</f>
        <v/>
      </c>
      <c r="S392" s="250" t="str">
        <f>+IF(H392=0,"",'Ark1'!AA3487)</f>
        <v/>
      </c>
      <c r="T392" s="249" t="str">
        <f>+IF(H392=0,"",'Ark1'!AC3487)</f>
        <v/>
      </c>
      <c r="U392" s="250" t="str">
        <f>+IF(H392=0,"",'Ark1'!AE3487)</f>
        <v/>
      </c>
      <c r="V392" s="250" t="str">
        <f t="shared" si="352"/>
        <v/>
      </c>
      <c r="W392" s="248" t="str">
        <f t="shared" si="353"/>
        <v/>
      </c>
      <c r="X392" s="314"/>
      <c r="AA392" s="30"/>
      <c r="AB392" s="28"/>
    </row>
    <row r="393" spans="1:64" ht="15" customHeight="1">
      <c r="A393" s="314"/>
      <c r="B393" s="314"/>
      <c r="C393" s="314"/>
      <c r="D393" s="314"/>
      <c r="E393" s="314"/>
      <c r="F393" s="314"/>
      <c r="G393" s="314"/>
      <c r="H393" s="314"/>
      <c r="I393" s="314"/>
      <c r="J393" s="314"/>
      <c r="K393" s="314"/>
      <c r="L393" s="314"/>
      <c r="M393" s="314"/>
      <c r="N393" s="314"/>
      <c r="O393" s="314"/>
      <c r="P393" s="314"/>
      <c r="Q393" s="314"/>
      <c r="R393" s="314"/>
      <c r="S393" s="314"/>
      <c r="T393" s="314"/>
      <c r="U393" s="314"/>
      <c r="V393" s="314"/>
      <c r="W393" s="314"/>
      <c r="X393" s="314"/>
      <c r="Y393" s="230"/>
      <c r="AA393" s="30"/>
      <c r="AB393" s="28"/>
      <c r="AC393" s="231"/>
      <c r="AD393" s="29"/>
      <c r="AH393" s="29"/>
      <c r="AZ393" s="243"/>
    </row>
    <row r="394" spans="1:64" ht="15" customHeight="1">
      <c r="A394" s="314"/>
      <c r="B394" s="314"/>
      <c r="C394" s="362" t="s">
        <v>0</v>
      </c>
      <c r="D394" s="314"/>
      <c r="E394" s="363" t="str">
        <f>+D396</f>
        <v>U</v>
      </c>
      <c r="F394" s="362" t="s">
        <v>597</v>
      </c>
      <c r="G394" s="314"/>
      <c r="H394" s="251">
        <f>SUM(H396:H404)</f>
        <v>167</v>
      </c>
      <c r="I394" s="315"/>
      <c r="J394" s="315"/>
      <c r="K394" s="279">
        <f>+Klasse!L408</f>
        <v>0</v>
      </c>
      <c r="L394" s="279"/>
      <c r="M394" s="314"/>
      <c r="N394" s="314"/>
      <c r="O394" s="316"/>
      <c r="P394" s="316"/>
      <c r="Q394" s="316"/>
      <c r="R394" s="316"/>
      <c r="S394" s="316"/>
      <c r="T394" s="314"/>
      <c r="U394" s="316"/>
      <c r="V394" s="279"/>
      <c r="W394" s="315"/>
      <c r="X394" s="314"/>
      <c r="Y394" s="230"/>
      <c r="AA394" s="30"/>
      <c r="AB394" s="28"/>
      <c r="AC394" s="231"/>
      <c r="AD394" s="29"/>
      <c r="AH394" s="29"/>
      <c r="AZ394" s="243"/>
    </row>
    <row r="395" spans="1:64" ht="15" customHeight="1">
      <c r="A395" s="314"/>
      <c r="B395" s="314"/>
      <c r="C395" s="314"/>
      <c r="D395" s="314"/>
      <c r="E395" s="314"/>
      <c r="F395" s="314"/>
      <c r="G395" s="314"/>
      <c r="H395" s="314"/>
      <c r="I395" s="315"/>
      <c r="J395" s="315"/>
      <c r="K395" s="314"/>
      <c r="L395" s="314"/>
      <c r="M395" s="314"/>
      <c r="N395" s="314"/>
      <c r="O395" s="316"/>
      <c r="P395" s="316"/>
      <c r="Q395" s="316"/>
      <c r="R395" s="316"/>
      <c r="S395" s="316"/>
      <c r="T395" s="314"/>
      <c r="U395" s="316"/>
      <c r="V395" s="316"/>
      <c r="W395" s="316"/>
      <c r="X395" s="316"/>
      <c r="Y395" s="230"/>
      <c r="AA395" s="30"/>
      <c r="AB395" s="28"/>
      <c r="AC395" s="231"/>
      <c r="AD395" s="29"/>
      <c r="AH395" s="29"/>
      <c r="AZ395" s="243" t="e">
        <f>1+#REF!</f>
        <v>#REF!</v>
      </c>
      <c r="BA395" s="29">
        <v>20.659867330016564</v>
      </c>
      <c r="BB395" s="29">
        <f t="shared" ref="BB395" si="354">+BA395</f>
        <v>20.659867330016564</v>
      </c>
      <c r="BC395" s="29">
        <f t="shared" ref="BC395" si="355">+BB395</f>
        <v>20.659867330016564</v>
      </c>
      <c r="BD395" s="29">
        <f t="shared" ref="BD395" si="356">+BC395</f>
        <v>20.659867330016564</v>
      </c>
      <c r="BE395" s="29">
        <f t="shared" ref="BE395" si="357">+BD395</f>
        <v>20.659867330016564</v>
      </c>
      <c r="BF395" s="29">
        <f t="shared" ref="BF395" si="358">+BE395</f>
        <v>20.659867330016564</v>
      </c>
      <c r="BG395" s="29">
        <f t="shared" ref="BG395" si="359">+BF395</f>
        <v>20.659867330016564</v>
      </c>
      <c r="BH395" s="29">
        <f t="shared" ref="BH395" si="360">+BG395</f>
        <v>20.659867330016564</v>
      </c>
      <c r="BI395" s="29">
        <f t="shared" ref="BI395" si="361">+BH395</f>
        <v>20.659867330016564</v>
      </c>
      <c r="BJ395" s="29">
        <f t="shared" ref="BJ395" si="362">+BI395</f>
        <v>20.659867330016564</v>
      </c>
      <c r="BK395" s="29">
        <f t="shared" ref="BK395" si="363">+BJ395</f>
        <v>20.659867330016564</v>
      </c>
      <c r="BL395" s="29">
        <f t="shared" ref="BL395" si="364">+BK395</f>
        <v>20.659867330016564</v>
      </c>
    </row>
    <row r="396" spans="1:64">
      <c r="A396" s="314"/>
      <c r="B396" s="314">
        <f>+'Ark1'!C3488</f>
        <v>2023</v>
      </c>
      <c r="C396" s="247">
        <f>+'Ark1'!L3488</f>
        <v>11</v>
      </c>
      <c r="D396" s="247" t="str">
        <f t="shared" ref="D396:D407" si="365">+D169</f>
        <v>U</v>
      </c>
      <c r="E396" s="247">
        <f>+'Ark1'!D3488</f>
        <v>1</v>
      </c>
      <c r="F396" s="247" t="str">
        <f t="shared" ref="F396:F407" si="366">+F381</f>
        <v>Jan</v>
      </c>
      <c r="G396" s="247">
        <f>+'Ark1'!Q3488</f>
        <v>0</v>
      </c>
      <c r="H396" s="247">
        <f>+'Ark1'!R3488</f>
        <v>0</v>
      </c>
      <c r="I396" s="249" t="str">
        <f>+IF(H396=0,"",'Ark1'!AG3488)</f>
        <v/>
      </c>
      <c r="J396" s="249" t="str">
        <f>+IF(H396=0,"",'Ark1'!AH3488)</f>
        <v/>
      </c>
      <c r="K396" s="248" t="str">
        <f>+IF(H396=0,"",'Ark1'!U3488)</f>
        <v/>
      </c>
      <c r="L396" s="248"/>
      <c r="M396" s="249" t="str">
        <f>+IF(H396=0,"",'Ark1'!T3488)</f>
        <v/>
      </c>
      <c r="N396" s="248" t="str">
        <f>+IF(H396=0,"",'Ark1'!V3488)</f>
        <v/>
      </c>
      <c r="O396" s="250" t="str">
        <f>+IF(H396=0,"",'Ark1'!W3488)</f>
        <v/>
      </c>
      <c r="P396" s="250" t="str">
        <f>+IF(H396=0,"",'Ark1'!X3488)</f>
        <v/>
      </c>
      <c r="Q396" s="250" t="str">
        <f>+IF(H396=0,"",'Ark1'!Y3488)</f>
        <v/>
      </c>
      <c r="R396" s="250" t="str">
        <f>+IF(H396=0,"",'Ark1'!Z3488)</f>
        <v/>
      </c>
      <c r="S396" s="250" t="str">
        <f>+IF(H396=0,"",'Ark1'!AA3488)</f>
        <v/>
      </c>
      <c r="T396" s="249" t="str">
        <f>+IF(H396=0,"",'Ark1'!AC3488)</f>
        <v/>
      </c>
      <c r="U396" s="250" t="str">
        <f>+IF(H396=0,"",'Ark1'!AE3488)</f>
        <v/>
      </c>
      <c r="V396" s="250" t="str">
        <f t="shared" ref="V396:V407" si="367">+IF(H396=0,"",+K396/C396)</f>
        <v/>
      </c>
      <c r="W396" s="248" t="str">
        <f t="shared" ref="W396:W407" si="368">+IF(H396=0,"",G396/H396)</f>
        <v/>
      </c>
      <c r="X396" s="314"/>
      <c r="AA396" s="30"/>
      <c r="AB396" s="28"/>
    </row>
    <row r="397" spans="1:64">
      <c r="A397" s="314"/>
      <c r="B397" s="314">
        <f>+'Ark1'!C3489</f>
        <v>2023</v>
      </c>
      <c r="C397" s="247">
        <f>+'Ark1'!L3489</f>
        <v>11</v>
      </c>
      <c r="D397" s="247" t="str">
        <f t="shared" si="365"/>
        <v>U</v>
      </c>
      <c r="E397" s="247">
        <f>+'Ark1'!D3489</f>
        <v>2</v>
      </c>
      <c r="F397" s="247" t="str">
        <f t="shared" si="366"/>
        <v>Feb</v>
      </c>
      <c r="G397" s="247">
        <f>+'Ark1'!Q3489</f>
        <v>0</v>
      </c>
      <c r="H397" s="247">
        <f>+'Ark1'!R3489</f>
        <v>0</v>
      </c>
      <c r="I397" s="249" t="str">
        <f>+IF(H397=0,"",'Ark1'!AG3489)</f>
        <v/>
      </c>
      <c r="J397" s="249" t="str">
        <f>+IF(H397=0,"",'Ark1'!AH3489)</f>
        <v/>
      </c>
      <c r="K397" s="248" t="str">
        <f>+IF(H397=0,"",'Ark1'!U3489)</f>
        <v/>
      </c>
      <c r="L397" s="248"/>
      <c r="M397" s="249" t="str">
        <f>+IF(H397=0,"",'Ark1'!T3489)</f>
        <v/>
      </c>
      <c r="N397" s="248" t="str">
        <f>+IF(H397=0,"",'Ark1'!V3489)</f>
        <v/>
      </c>
      <c r="O397" s="250" t="str">
        <f>+IF(H397=0,"",'Ark1'!W3489)</f>
        <v/>
      </c>
      <c r="P397" s="250" t="str">
        <f>+IF(H397=0,"",'Ark1'!X3489)</f>
        <v/>
      </c>
      <c r="Q397" s="250" t="str">
        <f>+IF(H397=0,"",'Ark1'!Y3489)</f>
        <v/>
      </c>
      <c r="R397" s="250" t="str">
        <f>+IF(H397=0,"",'Ark1'!Z3489)</f>
        <v/>
      </c>
      <c r="S397" s="250" t="str">
        <f>+IF(H397=0,"",'Ark1'!AA3489)</f>
        <v/>
      </c>
      <c r="T397" s="249" t="str">
        <f>+IF(H397=0,"",'Ark1'!AC3489)</f>
        <v/>
      </c>
      <c r="U397" s="250" t="str">
        <f>+IF(H397=0,"",'Ark1'!AE3489)</f>
        <v/>
      </c>
      <c r="V397" s="250" t="str">
        <f t="shared" si="367"/>
        <v/>
      </c>
      <c r="W397" s="248" t="str">
        <f t="shared" si="368"/>
        <v/>
      </c>
      <c r="X397" s="314"/>
      <c r="AA397" s="30"/>
      <c r="AB397" s="28"/>
    </row>
    <row r="398" spans="1:64">
      <c r="A398" s="314"/>
      <c r="B398" s="314">
        <f>+'Ark1'!C3490</f>
        <v>2023</v>
      </c>
      <c r="C398" s="247">
        <f>+'Ark1'!L3490</f>
        <v>11</v>
      </c>
      <c r="D398" s="247" t="str">
        <f t="shared" si="365"/>
        <v>U</v>
      </c>
      <c r="E398" s="247">
        <f>+'Ark1'!D3490</f>
        <v>3</v>
      </c>
      <c r="F398" s="247" t="str">
        <f t="shared" si="366"/>
        <v>Mar</v>
      </c>
      <c r="G398" s="247">
        <f>+'Ark1'!Q3490</f>
        <v>0</v>
      </c>
      <c r="H398" s="247">
        <f>+'Ark1'!R3490</f>
        <v>0</v>
      </c>
      <c r="I398" s="249" t="str">
        <f>+IF(H398=0,"",'Ark1'!AG3490)</f>
        <v/>
      </c>
      <c r="J398" s="249" t="str">
        <f>+IF(H398=0,"",'Ark1'!AH3490)</f>
        <v/>
      </c>
      <c r="K398" s="248" t="str">
        <f>+IF(H398=0,"",'Ark1'!U3490)</f>
        <v/>
      </c>
      <c r="L398" s="248"/>
      <c r="M398" s="249" t="str">
        <f>+IF(H398=0,"",'Ark1'!T3490)</f>
        <v/>
      </c>
      <c r="N398" s="248" t="str">
        <f>+IF(H398=0,"",'Ark1'!V3490)</f>
        <v/>
      </c>
      <c r="O398" s="250" t="str">
        <f>+IF(H398=0,"",'Ark1'!W3490)</f>
        <v/>
      </c>
      <c r="P398" s="250" t="str">
        <f>+IF(H398=0,"",'Ark1'!X3490)</f>
        <v/>
      </c>
      <c r="Q398" s="250" t="str">
        <f>+IF(H398=0,"",'Ark1'!Y3490)</f>
        <v/>
      </c>
      <c r="R398" s="250" t="str">
        <f>+IF(H398=0,"",'Ark1'!Z3490)</f>
        <v/>
      </c>
      <c r="S398" s="250" t="str">
        <f>+IF(H398=0,"",'Ark1'!AA3490)</f>
        <v/>
      </c>
      <c r="T398" s="249" t="str">
        <f>+IF(H398=0,"",'Ark1'!AC3490)</f>
        <v/>
      </c>
      <c r="U398" s="250" t="str">
        <f>+IF(H398=0,"",'Ark1'!AE3490)</f>
        <v/>
      </c>
      <c r="V398" s="250" t="str">
        <f t="shared" si="367"/>
        <v/>
      </c>
      <c r="W398" s="248" t="str">
        <f t="shared" si="368"/>
        <v/>
      </c>
      <c r="X398" s="314"/>
      <c r="AA398" s="30"/>
      <c r="AB398" s="28"/>
    </row>
    <row r="399" spans="1:64">
      <c r="A399" s="314"/>
      <c r="B399" s="314">
        <f>+'Ark1'!C3491</f>
        <v>2023</v>
      </c>
      <c r="C399" s="247">
        <f>+'Ark1'!L3491</f>
        <v>11</v>
      </c>
      <c r="D399" s="247" t="str">
        <f t="shared" si="365"/>
        <v>U</v>
      </c>
      <c r="E399" s="247">
        <f>+'Ark1'!D3491</f>
        <v>4</v>
      </c>
      <c r="F399" s="247" t="str">
        <f t="shared" si="366"/>
        <v>Apr</v>
      </c>
      <c r="G399" s="247">
        <f>+'Ark1'!Q3491</f>
        <v>0</v>
      </c>
      <c r="H399" s="247">
        <f>+'Ark1'!R3491</f>
        <v>0</v>
      </c>
      <c r="I399" s="249" t="str">
        <f>+IF(H399=0,"",'Ark1'!AG3491)</f>
        <v/>
      </c>
      <c r="J399" s="249" t="str">
        <f>+IF(H399=0,"",'Ark1'!AH3491)</f>
        <v/>
      </c>
      <c r="K399" s="248" t="str">
        <f>+IF(H399=0,"",'Ark1'!U3491)</f>
        <v/>
      </c>
      <c r="L399" s="248"/>
      <c r="M399" s="249" t="str">
        <f>+IF(H399=0,"",'Ark1'!T3491)</f>
        <v/>
      </c>
      <c r="N399" s="248" t="str">
        <f>+IF(H399=0,"",'Ark1'!V3491)</f>
        <v/>
      </c>
      <c r="O399" s="250" t="str">
        <f>+IF(H399=0,"",'Ark1'!W3491)</f>
        <v/>
      </c>
      <c r="P399" s="250" t="str">
        <f>+IF(H399=0,"",'Ark1'!X3491)</f>
        <v/>
      </c>
      <c r="Q399" s="250" t="str">
        <f>+IF(H399=0,"",'Ark1'!Y3491)</f>
        <v/>
      </c>
      <c r="R399" s="250" t="str">
        <f>+IF(H399=0,"",'Ark1'!Z3491)</f>
        <v/>
      </c>
      <c r="S399" s="250" t="str">
        <f>+IF(H399=0,"",'Ark1'!AA3491)</f>
        <v/>
      </c>
      <c r="T399" s="249" t="str">
        <f>+IF(H399=0,"",'Ark1'!AC3491)</f>
        <v/>
      </c>
      <c r="U399" s="250" t="str">
        <f>+IF(H399=0,"",'Ark1'!AE3491)</f>
        <v/>
      </c>
      <c r="V399" s="250" t="str">
        <f t="shared" si="367"/>
        <v/>
      </c>
      <c r="W399" s="248" t="str">
        <f t="shared" si="368"/>
        <v/>
      </c>
      <c r="X399" s="314"/>
      <c r="AA399" s="30"/>
      <c r="AB399" s="28"/>
    </row>
    <row r="400" spans="1:64">
      <c r="A400" s="314"/>
      <c r="B400" s="314">
        <f>+'Ark1'!C3492</f>
        <v>2023</v>
      </c>
      <c r="C400" s="247">
        <f>+'Ark1'!L3492</f>
        <v>11</v>
      </c>
      <c r="D400" s="247" t="str">
        <f t="shared" si="365"/>
        <v>U</v>
      </c>
      <c r="E400" s="247">
        <f>+'Ark1'!D3492</f>
        <v>5</v>
      </c>
      <c r="F400" s="247" t="str">
        <f t="shared" si="366"/>
        <v>Mai</v>
      </c>
      <c r="G400" s="247">
        <f>+'Ark1'!Q3492</f>
        <v>25</v>
      </c>
      <c r="H400" s="247">
        <f>+'Ark1'!R3492</f>
        <v>64</v>
      </c>
      <c r="I400" s="249">
        <f>+IF(H400=0,"",'Ark1'!AG3492)</f>
        <v>7.6923076923076898</v>
      </c>
      <c r="J400" s="249">
        <f>+IF(H400=0,"",'Ark1'!AH3492)</f>
        <v>8.0305126575178569</v>
      </c>
      <c r="K400" s="248">
        <f>+IF(H400=0,"",'Ark1'!U3492)</f>
        <v>16.778124999999999</v>
      </c>
      <c r="L400" s="248"/>
      <c r="M400" s="249">
        <f>+IF(H400=0,"",'Ark1'!T3492)</f>
        <v>7.328125</v>
      </c>
      <c r="N400" s="248">
        <f>+IF(H400=0,"",'Ark1'!V3492)</f>
        <v>0</v>
      </c>
      <c r="O400" s="250">
        <f>+IF(H400=0,"",'Ark1'!W3492)</f>
        <v>10.9375</v>
      </c>
      <c r="P400" s="250">
        <f>+IF(H400=0,"",'Ark1'!X3492)</f>
        <v>46.875</v>
      </c>
      <c r="Q400" s="250">
        <f>+IF(H400=0,"",'Ark1'!Y3492)</f>
        <v>3.125</v>
      </c>
      <c r="R400" s="250">
        <f>+IF(H400=0,"",'Ark1'!Z3492)</f>
        <v>0</v>
      </c>
      <c r="S400" s="250">
        <f>+IF(H400=0,"",'Ark1'!AA3492)</f>
        <v>2.8397000694395604</v>
      </c>
      <c r="T400" s="249">
        <f>+IF(H400=0,"",'Ark1'!AC3492)</f>
        <v>1.2254423627306998</v>
      </c>
      <c r="U400" s="250">
        <f>+IF(H400=0,"",'Ark1'!AE3492)</f>
        <v>49.687011636333608</v>
      </c>
      <c r="V400" s="250">
        <f t="shared" si="367"/>
        <v>1.5252840909090908</v>
      </c>
      <c r="W400" s="248">
        <f t="shared" si="368"/>
        <v>0.390625</v>
      </c>
      <c r="X400" s="314"/>
      <c r="AA400" s="30"/>
      <c r="AB400" s="28"/>
    </row>
    <row r="401" spans="1:64">
      <c r="A401" s="314"/>
      <c r="B401" s="314">
        <f>+'Ark1'!C3493</f>
        <v>2023</v>
      </c>
      <c r="C401" s="247">
        <f>+'Ark1'!L3493</f>
        <v>11</v>
      </c>
      <c r="D401" s="247" t="str">
        <f t="shared" si="365"/>
        <v>U</v>
      </c>
      <c r="E401" s="247">
        <f>+'Ark1'!D3493</f>
        <v>6</v>
      </c>
      <c r="F401" s="247" t="str">
        <f t="shared" si="366"/>
        <v>Jun</v>
      </c>
      <c r="G401" s="247">
        <f>+'Ark1'!Q3493</f>
        <v>41</v>
      </c>
      <c r="H401" s="247">
        <f>+'Ark1'!R3493</f>
        <v>103</v>
      </c>
      <c r="I401" s="249">
        <f>+IF(H401=0,"",'Ark1'!AG3493)</f>
        <v>5.5316863587540279</v>
      </c>
      <c r="J401" s="249">
        <f>+IF(H401=0,"",'Ark1'!AH3493)</f>
        <v>6.3005755333419886</v>
      </c>
      <c r="K401" s="248">
        <f>+IF(H401=0,"",'Ark1'!U3493)</f>
        <v>16.963106796116502</v>
      </c>
      <c r="L401" s="248"/>
      <c r="M401" s="249">
        <f>+IF(H401=0,"",'Ark1'!T3493)</f>
        <v>7.3592233009708723</v>
      </c>
      <c r="N401" s="248">
        <f>+IF(H401=0,"",'Ark1'!V3493)</f>
        <v>0</v>
      </c>
      <c r="O401" s="250">
        <f>+IF(H401=0,"",'Ark1'!W3493)</f>
        <v>16.504854368932044</v>
      </c>
      <c r="P401" s="250">
        <f>+IF(H401=0,"",'Ark1'!X3493)</f>
        <v>70.873786407766971</v>
      </c>
      <c r="Q401" s="250">
        <f>+IF(H401=0,"",'Ark1'!Y3493)</f>
        <v>0</v>
      </c>
      <c r="R401" s="250">
        <f>+IF(H401=0,"",'Ark1'!Z3493)</f>
        <v>0</v>
      </c>
      <c r="S401" s="250">
        <f>+IF(H401=0,"",'Ark1'!AA3493)</f>
        <v>1.6477104026857652</v>
      </c>
      <c r="T401" s="249">
        <f>+IF(H401=0,"",'Ark1'!AC3493)</f>
        <v>1.2373975896197895</v>
      </c>
      <c r="U401" s="250">
        <f>+IF(H401=0,"",'Ark1'!AE3493)</f>
        <v>27.41141793296222</v>
      </c>
      <c r="V401" s="250">
        <f t="shared" si="367"/>
        <v>1.5421006178287728</v>
      </c>
      <c r="W401" s="248">
        <f t="shared" si="368"/>
        <v>0.39805825242718446</v>
      </c>
      <c r="X401" s="314"/>
      <c r="AA401" s="30"/>
      <c r="AB401" s="28"/>
    </row>
    <row r="402" spans="1:64">
      <c r="A402" s="314"/>
      <c r="B402" s="314">
        <f>+'Ark1'!C3494</f>
        <v>2023</v>
      </c>
      <c r="C402" s="247">
        <f>+'Ark1'!L3494</f>
        <v>11</v>
      </c>
      <c r="D402" s="247" t="str">
        <f t="shared" si="365"/>
        <v>U</v>
      </c>
      <c r="E402" s="247">
        <f>+'Ark1'!D3494</f>
        <v>7</v>
      </c>
      <c r="F402" s="247" t="str">
        <f t="shared" si="366"/>
        <v>Jul</v>
      </c>
      <c r="G402" s="247">
        <f>+'Ark1'!Q3494</f>
        <v>0</v>
      </c>
      <c r="H402" s="247">
        <f>+'Ark1'!R3494</f>
        <v>0</v>
      </c>
      <c r="I402" s="249" t="str">
        <f>+IF(H402=0,"",'Ark1'!AG3494)</f>
        <v/>
      </c>
      <c r="J402" s="249" t="str">
        <f>+IF(H402=0,"",'Ark1'!AH3494)</f>
        <v/>
      </c>
      <c r="K402" s="248" t="str">
        <f>+IF(H402=0,"",'Ark1'!U3494)</f>
        <v/>
      </c>
      <c r="L402" s="248"/>
      <c r="M402" s="249" t="str">
        <f>+IF(H402=0,"",'Ark1'!T3494)</f>
        <v/>
      </c>
      <c r="N402" s="248" t="str">
        <f>+IF(H402=0,"",'Ark1'!V3494)</f>
        <v/>
      </c>
      <c r="O402" s="250" t="str">
        <f>+IF(H402=0,"",'Ark1'!W3494)</f>
        <v/>
      </c>
      <c r="P402" s="250" t="str">
        <f>+IF(H402=0,"",'Ark1'!X3494)</f>
        <v/>
      </c>
      <c r="Q402" s="250" t="str">
        <f>+IF(H402=0,"",'Ark1'!Y3494)</f>
        <v/>
      </c>
      <c r="R402" s="250" t="str">
        <f>+IF(H402=0,"",'Ark1'!Z3494)</f>
        <v/>
      </c>
      <c r="S402" s="250" t="str">
        <f>+IF(H402=0,"",'Ark1'!AA3494)</f>
        <v/>
      </c>
      <c r="T402" s="249" t="str">
        <f>+IF(H402=0,"",'Ark1'!AC3494)</f>
        <v/>
      </c>
      <c r="U402" s="250" t="str">
        <f>+IF(H402=0,"",'Ark1'!AE3494)</f>
        <v/>
      </c>
      <c r="V402" s="250" t="str">
        <f t="shared" si="367"/>
        <v/>
      </c>
      <c r="W402" s="248" t="str">
        <f t="shared" si="368"/>
        <v/>
      </c>
      <c r="X402" s="314"/>
      <c r="AA402" s="30"/>
      <c r="AB402" s="28"/>
    </row>
    <row r="403" spans="1:64">
      <c r="A403" s="314"/>
      <c r="B403" s="314">
        <f>+'Ark1'!C3495</f>
        <v>2023</v>
      </c>
      <c r="C403" s="247">
        <f>+'Ark1'!L3495</f>
        <v>11</v>
      </c>
      <c r="D403" s="247" t="str">
        <f t="shared" si="365"/>
        <v>U</v>
      </c>
      <c r="E403" s="247">
        <f>+'Ark1'!D3495</f>
        <v>8</v>
      </c>
      <c r="F403" s="247" t="str">
        <f t="shared" si="366"/>
        <v>Aug</v>
      </c>
      <c r="G403" s="247">
        <f>+'Ark1'!Q3495</f>
        <v>0</v>
      </c>
      <c r="H403" s="247">
        <f>+'Ark1'!R3495</f>
        <v>0</v>
      </c>
      <c r="I403" s="249" t="str">
        <f>+IF(H403=0,"",'Ark1'!AG3495)</f>
        <v/>
      </c>
      <c r="J403" s="249" t="str">
        <f>+IF(H403=0,"",'Ark1'!AH3495)</f>
        <v/>
      </c>
      <c r="K403" s="248" t="str">
        <f>+IF(H403=0,"",'Ark1'!U3495)</f>
        <v/>
      </c>
      <c r="L403" s="248"/>
      <c r="M403" s="249" t="str">
        <f>+IF(H403=0,"",'Ark1'!T3495)</f>
        <v/>
      </c>
      <c r="N403" s="248" t="str">
        <f>+IF(H403=0,"",'Ark1'!V3495)</f>
        <v/>
      </c>
      <c r="O403" s="250" t="str">
        <f>+IF(H403=0,"",'Ark1'!W3495)</f>
        <v/>
      </c>
      <c r="P403" s="250" t="str">
        <f>+IF(H403=0,"",'Ark1'!X3495)</f>
        <v/>
      </c>
      <c r="Q403" s="250" t="str">
        <f>+IF(H403=0,"",'Ark1'!Y3495)</f>
        <v/>
      </c>
      <c r="R403" s="250" t="str">
        <f>+IF(H403=0,"",'Ark1'!Z3495)</f>
        <v/>
      </c>
      <c r="S403" s="250" t="str">
        <f>+IF(H403=0,"",'Ark1'!AA3495)</f>
        <v/>
      </c>
      <c r="T403" s="249" t="str">
        <f>+IF(H403=0,"",'Ark1'!AC3495)</f>
        <v/>
      </c>
      <c r="U403" s="250" t="str">
        <f>+IF(H403=0,"",'Ark1'!AE3495)</f>
        <v/>
      </c>
      <c r="V403" s="250" t="str">
        <f t="shared" si="367"/>
        <v/>
      </c>
      <c r="W403" s="248" t="str">
        <f t="shared" si="368"/>
        <v/>
      </c>
      <c r="X403" s="314"/>
      <c r="AA403" s="30"/>
      <c r="AB403" s="28"/>
    </row>
    <row r="404" spans="1:64">
      <c r="A404" s="314"/>
      <c r="B404" s="314">
        <f>+'Ark1'!C3496</f>
        <v>2023</v>
      </c>
      <c r="C404" s="247">
        <f>+'Ark1'!L3496</f>
        <v>11</v>
      </c>
      <c r="D404" s="247" t="str">
        <f t="shared" si="365"/>
        <v>U</v>
      </c>
      <c r="E404" s="247">
        <f>+'Ark1'!D3496</f>
        <v>9</v>
      </c>
      <c r="F404" s="247" t="str">
        <f t="shared" si="366"/>
        <v>Sep</v>
      </c>
      <c r="G404" s="247">
        <f>+'Ark1'!Q3496</f>
        <v>0</v>
      </c>
      <c r="H404" s="247">
        <f>+'Ark1'!R3496</f>
        <v>0</v>
      </c>
      <c r="I404" s="249" t="str">
        <f>+IF(H404=0,"",'Ark1'!AG3496)</f>
        <v/>
      </c>
      <c r="J404" s="249" t="str">
        <f>+IF(H404=0,"",'Ark1'!AH3496)</f>
        <v/>
      </c>
      <c r="K404" s="248" t="str">
        <f>+IF(H404=0,"",'Ark1'!U3496)</f>
        <v/>
      </c>
      <c r="L404" s="248"/>
      <c r="M404" s="249" t="str">
        <f>+IF(H404=0,"",'Ark1'!T3496)</f>
        <v/>
      </c>
      <c r="N404" s="248" t="str">
        <f>+IF(H404=0,"",'Ark1'!V3496)</f>
        <v/>
      </c>
      <c r="O404" s="250" t="str">
        <f>+IF(H404=0,"",'Ark1'!W3496)</f>
        <v/>
      </c>
      <c r="P404" s="250" t="str">
        <f>+IF(H404=0,"",'Ark1'!X3496)</f>
        <v/>
      </c>
      <c r="Q404" s="250" t="str">
        <f>+IF(H404=0,"",'Ark1'!Y3496)</f>
        <v/>
      </c>
      <c r="R404" s="250" t="str">
        <f>+IF(H404=0,"",'Ark1'!Z3496)</f>
        <v/>
      </c>
      <c r="S404" s="250" t="str">
        <f>+IF(H404=0,"",'Ark1'!AA3496)</f>
        <v/>
      </c>
      <c r="T404" s="249" t="str">
        <f>+IF(H404=0,"",'Ark1'!AC3496)</f>
        <v/>
      </c>
      <c r="U404" s="250" t="str">
        <f>+IF(H404=0,"",'Ark1'!AE3496)</f>
        <v/>
      </c>
      <c r="V404" s="250" t="str">
        <f t="shared" si="367"/>
        <v/>
      </c>
      <c r="W404" s="248" t="str">
        <f t="shared" si="368"/>
        <v/>
      </c>
      <c r="X404" s="314"/>
      <c r="AA404" s="30"/>
      <c r="AB404" s="28"/>
    </row>
    <row r="405" spans="1:64">
      <c r="A405" s="314"/>
      <c r="B405" s="314">
        <f>+'Ark1'!C3497</f>
        <v>2023</v>
      </c>
      <c r="C405" s="247">
        <f>+'Ark1'!L3497</f>
        <v>11</v>
      </c>
      <c r="D405" s="247" t="str">
        <f t="shared" si="365"/>
        <v>U</v>
      </c>
      <c r="E405" s="247">
        <f>+'Ark1'!D3497</f>
        <v>10</v>
      </c>
      <c r="F405" s="247" t="str">
        <f t="shared" si="366"/>
        <v>Okt</v>
      </c>
      <c r="G405" s="247">
        <f>+'Ark1'!Q3497</f>
        <v>0</v>
      </c>
      <c r="H405" s="247">
        <f>+'Ark1'!R3497</f>
        <v>0</v>
      </c>
      <c r="I405" s="249" t="str">
        <f>+IF(H405=0,"",'Ark1'!AG3497)</f>
        <v/>
      </c>
      <c r="J405" s="249" t="str">
        <f>+IF(H405=0,"",'Ark1'!AH3497)</f>
        <v/>
      </c>
      <c r="K405" s="248" t="str">
        <f>+IF(H405=0,"",'Ark1'!U3497)</f>
        <v/>
      </c>
      <c r="L405" s="248"/>
      <c r="M405" s="249" t="str">
        <f>+IF(H405=0,"",'Ark1'!T3497)</f>
        <v/>
      </c>
      <c r="N405" s="248" t="str">
        <f>+IF(H405=0,"",'Ark1'!V3497)</f>
        <v/>
      </c>
      <c r="O405" s="250" t="str">
        <f>+IF(H405=0,"",'Ark1'!W3497)</f>
        <v/>
      </c>
      <c r="P405" s="250" t="str">
        <f>+IF(H405=0,"",'Ark1'!X3497)</f>
        <v/>
      </c>
      <c r="Q405" s="250" t="str">
        <f>+IF(H405=0,"",'Ark1'!Y3497)</f>
        <v/>
      </c>
      <c r="R405" s="250" t="str">
        <f>+IF(H405=0,"",'Ark1'!Z3497)</f>
        <v/>
      </c>
      <c r="S405" s="250" t="str">
        <f>+IF(H405=0,"",'Ark1'!AA3497)</f>
        <v/>
      </c>
      <c r="T405" s="249" t="str">
        <f>+IF(H405=0,"",'Ark1'!AC3497)</f>
        <v/>
      </c>
      <c r="U405" s="250" t="str">
        <f>+IF(H405=0,"",'Ark1'!AE3497)</f>
        <v/>
      </c>
      <c r="V405" s="250" t="str">
        <f t="shared" si="367"/>
        <v/>
      </c>
      <c r="W405" s="248" t="str">
        <f t="shared" si="368"/>
        <v/>
      </c>
      <c r="X405" s="314"/>
      <c r="AA405" s="30"/>
      <c r="AB405" s="28"/>
    </row>
    <row r="406" spans="1:64">
      <c r="A406" s="314"/>
      <c r="B406" s="314">
        <f>+'Ark1'!C3498</f>
        <v>2023</v>
      </c>
      <c r="C406" s="247">
        <f>+'Ark1'!L3498</f>
        <v>11</v>
      </c>
      <c r="D406" s="247" t="str">
        <f t="shared" si="365"/>
        <v>U</v>
      </c>
      <c r="E406" s="247">
        <f>+'Ark1'!D3498</f>
        <v>11</v>
      </c>
      <c r="F406" s="247" t="str">
        <f t="shared" si="366"/>
        <v>Nov</v>
      </c>
      <c r="G406" s="247">
        <f>+'Ark1'!Q3498</f>
        <v>0</v>
      </c>
      <c r="H406" s="247">
        <f>+'Ark1'!R3498</f>
        <v>0</v>
      </c>
      <c r="I406" s="249" t="str">
        <f>+IF(H406=0,"",'Ark1'!AG3498)</f>
        <v/>
      </c>
      <c r="J406" s="249" t="str">
        <f>+IF(H406=0,"",'Ark1'!AH3498)</f>
        <v/>
      </c>
      <c r="K406" s="248" t="str">
        <f>+IF(H406=0,"",'Ark1'!U3498)</f>
        <v/>
      </c>
      <c r="L406" s="248"/>
      <c r="M406" s="249" t="str">
        <f>+IF(H406=0,"",'Ark1'!T3498)</f>
        <v/>
      </c>
      <c r="N406" s="248" t="str">
        <f>+IF(H406=0,"",'Ark1'!V3498)</f>
        <v/>
      </c>
      <c r="O406" s="250" t="str">
        <f>+IF(H406=0,"",'Ark1'!W3498)</f>
        <v/>
      </c>
      <c r="P406" s="250" t="str">
        <f>+IF(H406=0,"",'Ark1'!X3498)</f>
        <v/>
      </c>
      <c r="Q406" s="250" t="str">
        <f>+IF(H406=0,"",'Ark1'!Y3498)</f>
        <v/>
      </c>
      <c r="R406" s="250" t="str">
        <f>+IF(H406=0,"",'Ark1'!Z3498)</f>
        <v/>
      </c>
      <c r="S406" s="250" t="str">
        <f>+IF(H406=0,"",'Ark1'!AA3498)</f>
        <v/>
      </c>
      <c r="T406" s="249" t="str">
        <f>+IF(H406=0,"",'Ark1'!AC3498)</f>
        <v/>
      </c>
      <c r="U406" s="250" t="str">
        <f>+IF(H406=0,"",'Ark1'!AE3498)</f>
        <v/>
      </c>
      <c r="V406" s="250" t="str">
        <f t="shared" si="367"/>
        <v/>
      </c>
      <c r="W406" s="248" t="str">
        <f t="shared" si="368"/>
        <v/>
      </c>
      <c r="X406" s="314"/>
      <c r="AA406" s="30"/>
      <c r="AB406" s="28"/>
    </row>
    <row r="407" spans="1:64">
      <c r="A407" s="314"/>
      <c r="B407" s="314">
        <f>+'Ark1'!C3499</f>
        <v>2023</v>
      </c>
      <c r="C407" s="247">
        <f>+'Ark1'!L3499</f>
        <v>11</v>
      </c>
      <c r="D407" s="247" t="str">
        <f t="shared" si="365"/>
        <v>U</v>
      </c>
      <c r="E407" s="247">
        <f>+'Ark1'!D3499</f>
        <v>12</v>
      </c>
      <c r="F407" s="247" t="str">
        <f t="shared" si="366"/>
        <v>Des</v>
      </c>
      <c r="G407" s="247">
        <f>+'Ark1'!Q3499</f>
        <v>0</v>
      </c>
      <c r="H407" s="247">
        <f>+'Ark1'!R3499</f>
        <v>0</v>
      </c>
      <c r="I407" s="249" t="str">
        <f>+IF(H407=0,"",'Ark1'!AG3499)</f>
        <v/>
      </c>
      <c r="J407" s="249" t="str">
        <f>+IF(H407=0,"",'Ark1'!AH3499)</f>
        <v/>
      </c>
      <c r="K407" s="248" t="str">
        <f>+IF(H407=0,"",'Ark1'!U3499)</f>
        <v/>
      </c>
      <c r="L407" s="248"/>
      <c r="M407" s="249" t="str">
        <f>+IF(H407=0,"",'Ark1'!T3499)</f>
        <v/>
      </c>
      <c r="N407" s="248" t="str">
        <f>+IF(H407=0,"",'Ark1'!V3499)</f>
        <v/>
      </c>
      <c r="O407" s="250" t="str">
        <f>+IF(H407=0,"",'Ark1'!W3499)</f>
        <v/>
      </c>
      <c r="P407" s="250" t="str">
        <f>+IF(H407=0,"",'Ark1'!X3499)</f>
        <v/>
      </c>
      <c r="Q407" s="250" t="str">
        <f>+IF(H407=0,"",'Ark1'!Y3499)</f>
        <v/>
      </c>
      <c r="R407" s="250" t="str">
        <f>+IF(H407=0,"",'Ark1'!Z3499)</f>
        <v/>
      </c>
      <c r="S407" s="250" t="str">
        <f>+IF(H407=0,"",'Ark1'!AA3499)</f>
        <v/>
      </c>
      <c r="T407" s="249" t="str">
        <f>+IF(H407=0,"",'Ark1'!AC3499)</f>
        <v/>
      </c>
      <c r="U407" s="250" t="str">
        <f>+IF(H407=0,"",'Ark1'!AE3499)</f>
        <v/>
      </c>
      <c r="V407" s="250" t="str">
        <f t="shared" si="367"/>
        <v/>
      </c>
      <c r="W407" s="248" t="str">
        <f t="shared" si="368"/>
        <v/>
      </c>
      <c r="X407" s="314"/>
      <c r="AA407" s="30"/>
      <c r="AB407" s="28"/>
    </row>
    <row r="408" spans="1:64" ht="15" customHeight="1">
      <c r="A408" s="314"/>
      <c r="B408" s="314"/>
      <c r="C408" s="314"/>
      <c r="D408" s="314"/>
      <c r="E408" s="314"/>
      <c r="F408" s="314"/>
      <c r="G408" s="314"/>
      <c r="H408" s="314"/>
      <c r="I408" s="314"/>
      <c r="J408" s="314"/>
      <c r="K408" s="314"/>
      <c r="L408" s="314"/>
      <c r="M408" s="314"/>
      <c r="N408" s="314"/>
      <c r="O408" s="314"/>
      <c r="P408" s="314"/>
      <c r="Q408" s="314"/>
      <c r="R408" s="314"/>
      <c r="S408" s="314"/>
      <c r="T408" s="314"/>
      <c r="U408" s="314"/>
      <c r="V408" s="314"/>
      <c r="W408" s="314"/>
      <c r="X408" s="314"/>
      <c r="Y408" s="230"/>
      <c r="AA408" s="30"/>
      <c r="AB408" s="28"/>
      <c r="AC408" s="231"/>
      <c r="AD408" s="29"/>
      <c r="AH408" s="29"/>
      <c r="AZ408" s="243"/>
    </row>
    <row r="409" spans="1:64" ht="15" customHeight="1">
      <c r="A409" s="314"/>
      <c r="B409" s="314"/>
      <c r="C409" s="362" t="s">
        <v>0</v>
      </c>
      <c r="D409" s="314"/>
      <c r="E409" s="363" t="str">
        <f>+D411</f>
        <v>U+</v>
      </c>
      <c r="F409" s="362" t="s">
        <v>597</v>
      </c>
      <c r="G409" s="314"/>
      <c r="H409" s="251">
        <f>SUM(H411:H419)</f>
        <v>33</v>
      </c>
      <c r="I409" s="315"/>
      <c r="J409" s="315"/>
      <c r="K409" s="279">
        <f>+Klasse!L423</f>
        <v>0</v>
      </c>
      <c r="L409" s="279"/>
      <c r="M409" s="314"/>
      <c r="N409" s="314"/>
      <c r="O409" s="316"/>
      <c r="P409" s="316"/>
      <c r="Q409" s="316"/>
      <c r="R409" s="316"/>
      <c r="S409" s="316"/>
      <c r="T409" s="314"/>
      <c r="U409" s="316"/>
      <c r="V409" s="279"/>
      <c r="W409" s="315"/>
      <c r="X409" s="314"/>
      <c r="Y409" s="230"/>
      <c r="AA409" s="30"/>
      <c r="AB409" s="28"/>
      <c r="AC409" s="231"/>
      <c r="AD409" s="29"/>
      <c r="AH409" s="29"/>
      <c r="AZ409" s="243"/>
    </row>
    <row r="410" spans="1:64" ht="15" customHeight="1">
      <c r="A410" s="314"/>
      <c r="B410" s="314"/>
      <c r="C410" s="314"/>
      <c r="D410" s="314"/>
      <c r="E410" s="314"/>
      <c r="F410" s="314"/>
      <c r="G410" s="314"/>
      <c r="H410" s="314"/>
      <c r="I410" s="315"/>
      <c r="J410" s="315"/>
      <c r="K410" s="314"/>
      <c r="L410" s="314"/>
      <c r="M410" s="314"/>
      <c r="N410" s="314"/>
      <c r="O410" s="316"/>
      <c r="P410" s="316"/>
      <c r="Q410" s="316"/>
      <c r="R410" s="316"/>
      <c r="S410" s="316"/>
      <c r="T410" s="314"/>
      <c r="U410" s="316"/>
      <c r="V410" s="316"/>
      <c r="W410" s="316"/>
      <c r="X410" s="316"/>
      <c r="Y410" s="230"/>
      <c r="AA410" s="30"/>
      <c r="AB410" s="28"/>
      <c r="AC410" s="231"/>
      <c r="AD410" s="29"/>
      <c r="AH410" s="29"/>
      <c r="AZ410" s="243" t="e">
        <f>1+#REF!</f>
        <v>#REF!</v>
      </c>
      <c r="BA410" s="29">
        <v>20.659867330016564</v>
      </c>
      <c r="BB410" s="29">
        <f t="shared" ref="BB410" si="369">+BA410</f>
        <v>20.659867330016564</v>
      </c>
      <c r="BC410" s="29">
        <f t="shared" ref="BC410" si="370">+BB410</f>
        <v>20.659867330016564</v>
      </c>
      <c r="BD410" s="29">
        <f t="shared" ref="BD410" si="371">+BC410</f>
        <v>20.659867330016564</v>
      </c>
      <c r="BE410" s="29">
        <f t="shared" ref="BE410" si="372">+BD410</f>
        <v>20.659867330016564</v>
      </c>
      <c r="BF410" s="29">
        <f t="shared" ref="BF410" si="373">+BE410</f>
        <v>20.659867330016564</v>
      </c>
      <c r="BG410" s="29">
        <f t="shared" ref="BG410" si="374">+BF410</f>
        <v>20.659867330016564</v>
      </c>
      <c r="BH410" s="29">
        <f t="shared" ref="BH410" si="375">+BG410</f>
        <v>20.659867330016564</v>
      </c>
      <c r="BI410" s="29">
        <f t="shared" ref="BI410" si="376">+BH410</f>
        <v>20.659867330016564</v>
      </c>
      <c r="BJ410" s="29">
        <f t="shared" ref="BJ410" si="377">+BI410</f>
        <v>20.659867330016564</v>
      </c>
      <c r="BK410" s="29">
        <f t="shared" ref="BK410" si="378">+BJ410</f>
        <v>20.659867330016564</v>
      </c>
      <c r="BL410" s="29">
        <f t="shared" ref="BL410" si="379">+BK410</f>
        <v>20.659867330016564</v>
      </c>
    </row>
    <row r="411" spans="1:64">
      <c r="A411" s="314"/>
      <c r="B411" s="314">
        <f>+'Ark1'!C3500</f>
        <v>2023</v>
      </c>
      <c r="C411" s="247">
        <f>+'Ark1'!L3500</f>
        <v>12</v>
      </c>
      <c r="D411" s="247" t="str">
        <f t="shared" ref="D411:D422" si="380">+D184</f>
        <v>U+</v>
      </c>
      <c r="E411" s="247">
        <f>+'Ark1'!D3500</f>
        <v>1</v>
      </c>
      <c r="F411" s="247" t="str">
        <f t="shared" ref="F411:F422" si="381">+F396</f>
        <v>Jan</v>
      </c>
      <c r="G411" s="247">
        <f>+'Ark1'!Q3500</f>
        <v>0</v>
      </c>
      <c r="H411" s="247">
        <f>+'Ark1'!R3500</f>
        <v>0</v>
      </c>
      <c r="I411" s="249" t="str">
        <f>+IF(H411=0,"",'Ark1'!AG3500)</f>
        <v/>
      </c>
      <c r="J411" s="249" t="str">
        <f>+IF(H411=0,"",'Ark1'!AH3500)</f>
        <v/>
      </c>
      <c r="K411" s="248" t="str">
        <f>+IF(H411=0,"",'Ark1'!U3500)</f>
        <v/>
      </c>
      <c r="L411" s="248"/>
      <c r="M411" s="249" t="str">
        <f>+IF(H411=0,"",'Ark1'!T3500)</f>
        <v/>
      </c>
      <c r="N411" s="248" t="str">
        <f>+IF(H411=0,"",'Ark1'!V3500)</f>
        <v/>
      </c>
      <c r="O411" s="250" t="str">
        <f>+IF(H411=0,"",'Ark1'!W3500)</f>
        <v/>
      </c>
      <c r="P411" s="250" t="str">
        <f>+IF(H411=0,"",'Ark1'!X3500)</f>
        <v/>
      </c>
      <c r="Q411" s="250" t="str">
        <f>+IF(H411=0,"",'Ark1'!Y3500)</f>
        <v/>
      </c>
      <c r="R411" s="250" t="str">
        <f>+IF(H411=0,"",'Ark1'!Z3500)</f>
        <v/>
      </c>
      <c r="S411" s="250" t="str">
        <f>+IF(H411=0,"",'Ark1'!AA3500)</f>
        <v/>
      </c>
      <c r="T411" s="249" t="str">
        <f>+IF(H411=0,"",'Ark1'!AC3500)</f>
        <v/>
      </c>
      <c r="U411" s="250" t="str">
        <f>+IF(H411=0,"",'Ark1'!AE3500)</f>
        <v/>
      </c>
      <c r="V411" s="250" t="str">
        <f t="shared" ref="V411:V422" si="382">+IF(H411=0,"",+K411/C411)</f>
        <v/>
      </c>
      <c r="W411" s="248" t="str">
        <f t="shared" ref="W411:W422" si="383">+IF(H411=0,"",G411/H411)</f>
        <v/>
      </c>
      <c r="X411" s="314"/>
      <c r="AA411" s="30"/>
      <c r="AB411" s="28"/>
    </row>
    <row r="412" spans="1:64">
      <c r="A412" s="314"/>
      <c r="B412" s="314">
        <f>+'Ark1'!C3501</f>
        <v>2023</v>
      </c>
      <c r="C412" s="247">
        <f>+'Ark1'!L3501</f>
        <v>12</v>
      </c>
      <c r="D412" s="247" t="str">
        <f t="shared" si="380"/>
        <v>U+</v>
      </c>
      <c r="E412" s="247">
        <f>+'Ark1'!D3501</f>
        <v>2</v>
      </c>
      <c r="F412" s="247" t="str">
        <f t="shared" si="381"/>
        <v>Feb</v>
      </c>
      <c r="G412" s="247">
        <f>+'Ark1'!Q3501</f>
        <v>0</v>
      </c>
      <c r="H412" s="247">
        <f>+'Ark1'!R3501</f>
        <v>0</v>
      </c>
      <c r="I412" s="249" t="str">
        <f>+IF(H412=0,"",'Ark1'!AG3501)</f>
        <v/>
      </c>
      <c r="J412" s="249" t="str">
        <f>+IF(H412=0,"",'Ark1'!AH3501)</f>
        <v/>
      </c>
      <c r="K412" s="248" t="str">
        <f>+IF(H412=0,"",'Ark1'!U3501)</f>
        <v/>
      </c>
      <c r="L412" s="248"/>
      <c r="M412" s="249" t="str">
        <f>+IF(H412=0,"",'Ark1'!T3501)</f>
        <v/>
      </c>
      <c r="N412" s="248" t="str">
        <f>+IF(H412=0,"",'Ark1'!V3501)</f>
        <v/>
      </c>
      <c r="O412" s="250" t="str">
        <f>+IF(H412=0,"",'Ark1'!W3501)</f>
        <v/>
      </c>
      <c r="P412" s="250" t="str">
        <f>+IF(H412=0,"",'Ark1'!X3501)</f>
        <v/>
      </c>
      <c r="Q412" s="250" t="str">
        <f>+IF(H412=0,"",'Ark1'!Y3501)</f>
        <v/>
      </c>
      <c r="R412" s="250" t="str">
        <f>+IF(H412=0,"",'Ark1'!Z3501)</f>
        <v/>
      </c>
      <c r="S412" s="250" t="str">
        <f>+IF(H412=0,"",'Ark1'!AA3501)</f>
        <v/>
      </c>
      <c r="T412" s="249" t="str">
        <f>+IF(H412=0,"",'Ark1'!AC3501)</f>
        <v/>
      </c>
      <c r="U412" s="250" t="str">
        <f>+IF(H412=0,"",'Ark1'!AE3501)</f>
        <v/>
      </c>
      <c r="V412" s="250" t="str">
        <f t="shared" si="382"/>
        <v/>
      </c>
      <c r="W412" s="248" t="str">
        <f t="shared" si="383"/>
        <v/>
      </c>
      <c r="X412" s="314"/>
      <c r="AA412" s="30"/>
      <c r="AB412" s="28"/>
    </row>
    <row r="413" spans="1:64">
      <c r="A413" s="314"/>
      <c r="B413" s="314">
        <f>+'Ark1'!C3502</f>
        <v>2023</v>
      </c>
      <c r="C413" s="247">
        <f>+'Ark1'!L3502</f>
        <v>12</v>
      </c>
      <c r="D413" s="247" t="str">
        <f t="shared" si="380"/>
        <v>U+</v>
      </c>
      <c r="E413" s="247">
        <f>+'Ark1'!D3502</f>
        <v>3</v>
      </c>
      <c r="F413" s="247" t="str">
        <f t="shared" si="381"/>
        <v>Mar</v>
      </c>
      <c r="G413" s="247">
        <f>+'Ark1'!Q3502</f>
        <v>0</v>
      </c>
      <c r="H413" s="247">
        <f>+'Ark1'!R3502</f>
        <v>0</v>
      </c>
      <c r="I413" s="249" t="str">
        <f>+IF(H413=0,"",'Ark1'!AG3502)</f>
        <v/>
      </c>
      <c r="J413" s="249" t="str">
        <f>+IF(H413=0,"",'Ark1'!AH3502)</f>
        <v/>
      </c>
      <c r="K413" s="248" t="str">
        <f>+IF(H413=0,"",'Ark1'!U3502)</f>
        <v/>
      </c>
      <c r="L413" s="248"/>
      <c r="M413" s="249" t="str">
        <f>+IF(H413=0,"",'Ark1'!T3502)</f>
        <v/>
      </c>
      <c r="N413" s="248" t="str">
        <f>+IF(H413=0,"",'Ark1'!V3502)</f>
        <v/>
      </c>
      <c r="O413" s="250" t="str">
        <f>+IF(H413=0,"",'Ark1'!W3502)</f>
        <v/>
      </c>
      <c r="P413" s="250" t="str">
        <f>+IF(H413=0,"",'Ark1'!X3502)</f>
        <v/>
      </c>
      <c r="Q413" s="250" t="str">
        <f>+IF(H413=0,"",'Ark1'!Y3502)</f>
        <v/>
      </c>
      <c r="R413" s="250" t="str">
        <f>+IF(H413=0,"",'Ark1'!Z3502)</f>
        <v/>
      </c>
      <c r="S413" s="250" t="str">
        <f>+IF(H413=0,"",'Ark1'!AA3502)</f>
        <v/>
      </c>
      <c r="T413" s="249" t="str">
        <f>+IF(H413=0,"",'Ark1'!AC3502)</f>
        <v/>
      </c>
      <c r="U413" s="250" t="str">
        <f>+IF(H413=0,"",'Ark1'!AE3502)</f>
        <v/>
      </c>
      <c r="V413" s="250" t="str">
        <f t="shared" si="382"/>
        <v/>
      </c>
      <c r="W413" s="248" t="str">
        <f t="shared" si="383"/>
        <v/>
      </c>
      <c r="X413" s="314"/>
      <c r="AA413" s="30"/>
      <c r="AB413" s="28"/>
    </row>
    <row r="414" spans="1:64">
      <c r="A414" s="314"/>
      <c r="B414" s="314">
        <f>+'Ark1'!C3503</f>
        <v>2023</v>
      </c>
      <c r="C414" s="247">
        <f>+'Ark1'!L3503</f>
        <v>12</v>
      </c>
      <c r="D414" s="247" t="str">
        <f t="shared" si="380"/>
        <v>U+</v>
      </c>
      <c r="E414" s="247">
        <f>+'Ark1'!D3503</f>
        <v>4</v>
      </c>
      <c r="F414" s="247" t="str">
        <f t="shared" si="381"/>
        <v>Apr</v>
      </c>
      <c r="G414" s="247">
        <f>+'Ark1'!Q3503</f>
        <v>0</v>
      </c>
      <c r="H414" s="247">
        <f>+'Ark1'!R3503</f>
        <v>0</v>
      </c>
      <c r="I414" s="249" t="str">
        <f>+IF(H414=0,"",'Ark1'!AG3503)</f>
        <v/>
      </c>
      <c r="J414" s="249" t="str">
        <f>+IF(H414=0,"",'Ark1'!AH3503)</f>
        <v/>
      </c>
      <c r="K414" s="248" t="str">
        <f>+IF(H414=0,"",'Ark1'!U3503)</f>
        <v/>
      </c>
      <c r="L414" s="248"/>
      <c r="M414" s="249" t="str">
        <f>+IF(H414=0,"",'Ark1'!T3503)</f>
        <v/>
      </c>
      <c r="N414" s="248" t="str">
        <f>+IF(H414=0,"",'Ark1'!V3503)</f>
        <v/>
      </c>
      <c r="O414" s="250" t="str">
        <f>+IF(H414=0,"",'Ark1'!W3503)</f>
        <v/>
      </c>
      <c r="P414" s="250" t="str">
        <f>+IF(H414=0,"",'Ark1'!X3503)</f>
        <v/>
      </c>
      <c r="Q414" s="250" t="str">
        <f>+IF(H414=0,"",'Ark1'!Y3503)</f>
        <v/>
      </c>
      <c r="R414" s="250" t="str">
        <f>+IF(H414=0,"",'Ark1'!Z3503)</f>
        <v/>
      </c>
      <c r="S414" s="250" t="str">
        <f>+IF(H414=0,"",'Ark1'!AA3503)</f>
        <v/>
      </c>
      <c r="T414" s="249" t="str">
        <f>+IF(H414=0,"",'Ark1'!AC3503)</f>
        <v/>
      </c>
      <c r="U414" s="250" t="str">
        <f>+IF(H414=0,"",'Ark1'!AE3503)</f>
        <v/>
      </c>
      <c r="V414" s="250" t="str">
        <f t="shared" si="382"/>
        <v/>
      </c>
      <c r="W414" s="248" t="str">
        <f t="shared" si="383"/>
        <v/>
      </c>
      <c r="X414" s="314"/>
      <c r="AA414" s="30"/>
      <c r="AB414" s="28"/>
    </row>
    <row r="415" spans="1:64">
      <c r="A415" s="314"/>
      <c r="B415" s="314">
        <f>+'Ark1'!C3504</f>
        <v>2023</v>
      </c>
      <c r="C415" s="247">
        <f>+'Ark1'!L3504</f>
        <v>12</v>
      </c>
      <c r="D415" s="247" t="str">
        <f t="shared" si="380"/>
        <v>U+</v>
      </c>
      <c r="E415" s="247">
        <f>+'Ark1'!D3504</f>
        <v>5</v>
      </c>
      <c r="F415" s="247" t="str">
        <f t="shared" si="381"/>
        <v>Mai</v>
      </c>
      <c r="G415" s="247">
        <f>+'Ark1'!Q3504</f>
        <v>7</v>
      </c>
      <c r="H415" s="247">
        <f>+'Ark1'!R3504</f>
        <v>15</v>
      </c>
      <c r="I415" s="249">
        <f>+IF(H415=0,"",'Ark1'!AG3504)</f>
        <v>1.8028846153846156</v>
      </c>
      <c r="J415" s="249">
        <f>+IF(H415=0,"",'Ark1'!AH3504)</f>
        <v>1.9055453763601704</v>
      </c>
      <c r="K415" s="248">
        <f>+IF(H415=0,"",'Ark1'!U3504)</f>
        <v>16.986666666666672</v>
      </c>
      <c r="L415" s="248"/>
      <c r="M415" s="249">
        <f>+IF(H415=0,"",'Ark1'!T3504)</f>
        <v>7.2666666666666684</v>
      </c>
      <c r="N415" s="248">
        <f>+IF(H415=0,"",'Ark1'!V3504)</f>
        <v>0</v>
      </c>
      <c r="O415" s="250">
        <f>+IF(H415=0,"",'Ark1'!W3504)</f>
        <v>6.6666666666666687</v>
      </c>
      <c r="P415" s="250">
        <f>+IF(H415=0,"",'Ark1'!X3504)</f>
        <v>46.666666666666657</v>
      </c>
      <c r="Q415" s="250">
        <f>+IF(H415=0,"",'Ark1'!Y3504)</f>
        <v>0</v>
      </c>
      <c r="R415" s="250">
        <f>+IF(H415=0,"",'Ark1'!Z3504)</f>
        <v>0</v>
      </c>
      <c r="S415" s="250">
        <f>+IF(H415=0,"",'Ark1'!AA3504)</f>
        <v>2.2246697632582473</v>
      </c>
      <c r="T415" s="249">
        <f>+IF(H415=0,"",'Ark1'!AC3504)</f>
        <v>0.92855921847894318</v>
      </c>
      <c r="U415" s="250">
        <f>+IF(H415=0,"",'Ark1'!AE3504)</f>
        <v>27.281081149289825</v>
      </c>
      <c r="V415" s="250">
        <f t="shared" si="382"/>
        <v>1.4155555555555559</v>
      </c>
      <c r="W415" s="248">
        <f t="shared" si="383"/>
        <v>0.46666666666666667</v>
      </c>
      <c r="X415" s="314"/>
      <c r="AA415" s="30"/>
      <c r="AB415" s="28"/>
    </row>
    <row r="416" spans="1:64">
      <c r="A416" s="314"/>
      <c r="B416" s="314">
        <f>+'Ark1'!C3505</f>
        <v>2023</v>
      </c>
      <c r="C416" s="247">
        <f>+'Ark1'!L3505</f>
        <v>12</v>
      </c>
      <c r="D416" s="247" t="str">
        <f t="shared" si="380"/>
        <v>U+</v>
      </c>
      <c r="E416" s="247">
        <f>+'Ark1'!D3505</f>
        <v>6</v>
      </c>
      <c r="F416" s="247" t="str">
        <f t="shared" si="381"/>
        <v>Jun</v>
      </c>
      <c r="G416" s="247">
        <f>+'Ark1'!Q3505</f>
        <v>14</v>
      </c>
      <c r="H416" s="247">
        <f>+'Ark1'!R3505</f>
        <v>18</v>
      </c>
      <c r="I416" s="249">
        <f>+IF(H416=0,"",'Ark1'!AG3505)</f>
        <v>0.96670247046186897</v>
      </c>
      <c r="J416" s="249">
        <f>+IF(H416=0,"",'Ark1'!AH3505)</f>
        <v>1.1337574105326931</v>
      </c>
      <c r="K416" s="248">
        <f>+IF(H416=0,"",'Ark1'!U3505)</f>
        <v>17.466666666666661</v>
      </c>
      <c r="L416" s="248"/>
      <c r="M416" s="249">
        <f>+IF(H416=0,"",'Ark1'!T3505)</f>
        <v>7.1666666666666687</v>
      </c>
      <c r="N416" s="248">
        <f>+IF(H416=0,"",'Ark1'!V3505)</f>
        <v>0</v>
      </c>
      <c r="O416" s="250">
        <f>+IF(H416=0,"",'Ark1'!W3505)</f>
        <v>16.666666666666671</v>
      </c>
      <c r="P416" s="250">
        <f>+IF(H416=0,"",'Ark1'!X3505)</f>
        <v>72.222222222222229</v>
      </c>
      <c r="Q416" s="250">
        <f>+IF(H416=0,"",'Ark1'!Y3505)</f>
        <v>5.5555555555555562</v>
      </c>
      <c r="R416" s="250">
        <f>+IF(H416=0,"",'Ark1'!Z3505)</f>
        <v>0</v>
      </c>
      <c r="S416" s="250">
        <f>+IF(H416=0,"",'Ark1'!AA3505)</f>
        <v>2.5267458210996505</v>
      </c>
      <c r="T416" s="249">
        <f>+IF(H416=0,"",'Ark1'!AC3505)</f>
        <v>1.4240006242195888</v>
      </c>
      <c r="U416" s="250">
        <f>+IF(H416=0,"",'Ark1'!AE3505)</f>
        <v>66.702099813538069</v>
      </c>
      <c r="V416" s="250">
        <f t="shared" si="382"/>
        <v>1.455555555555555</v>
      </c>
      <c r="W416" s="248">
        <f t="shared" si="383"/>
        <v>0.77777777777777779</v>
      </c>
      <c r="X416" s="314"/>
      <c r="AA416" s="30"/>
      <c r="AB416" s="28"/>
    </row>
    <row r="417" spans="1:64">
      <c r="A417" s="314"/>
      <c r="B417" s="314">
        <f>+'Ark1'!C3506</f>
        <v>2023</v>
      </c>
      <c r="C417" s="247">
        <f>+'Ark1'!L3506</f>
        <v>12</v>
      </c>
      <c r="D417" s="247" t="str">
        <f t="shared" si="380"/>
        <v>U+</v>
      </c>
      <c r="E417" s="247">
        <f>+'Ark1'!D3506</f>
        <v>7</v>
      </c>
      <c r="F417" s="247" t="str">
        <f t="shared" si="381"/>
        <v>Jul</v>
      </c>
      <c r="G417" s="247">
        <f>+'Ark1'!Q3506</f>
        <v>0</v>
      </c>
      <c r="H417" s="247">
        <f>+'Ark1'!R3506</f>
        <v>0</v>
      </c>
      <c r="I417" s="249" t="str">
        <f>+IF(H417=0,"",'Ark1'!AG3506)</f>
        <v/>
      </c>
      <c r="J417" s="249" t="str">
        <f>+IF(H417=0,"",'Ark1'!AH3506)</f>
        <v/>
      </c>
      <c r="K417" s="248" t="str">
        <f>+IF(H417=0,"",'Ark1'!U3506)</f>
        <v/>
      </c>
      <c r="L417" s="248"/>
      <c r="M417" s="249" t="str">
        <f>+IF(H417=0,"",'Ark1'!T3506)</f>
        <v/>
      </c>
      <c r="N417" s="248" t="str">
        <f>+IF(H417=0,"",'Ark1'!V3506)</f>
        <v/>
      </c>
      <c r="O417" s="250" t="str">
        <f>+IF(H417=0,"",'Ark1'!W3506)</f>
        <v/>
      </c>
      <c r="P417" s="250" t="str">
        <f>+IF(H417=0,"",'Ark1'!X3506)</f>
        <v/>
      </c>
      <c r="Q417" s="250" t="str">
        <f>+IF(H417=0,"",'Ark1'!Y3506)</f>
        <v/>
      </c>
      <c r="R417" s="250" t="str">
        <f>+IF(H417=0,"",'Ark1'!Z3506)</f>
        <v/>
      </c>
      <c r="S417" s="250" t="str">
        <f>+IF(H417=0,"",'Ark1'!AA3506)</f>
        <v/>
      </c>
      <c r="T417" s="249" t="str">
        <f>+IF(H417=0,"",'Ark1'!AC3506)</f>
        <v/>
      </c>
      <c r="U417" s="250" t="str">
        <f>+IF(H417=0,"",'Ark1'!AE3506)</f>
        <v/>
      </c>
      <c r="V417" s="250" t="str">
        <f t="shared" si="382"/>
        <v/>
      </c>
      <c r="W417" s="248" t="str">
        <f t="shared" si="383"/>
        <v/>
      </c>
      <c r="X417" s="314"/>
      <c r="AA417" s="30"/>
      <c r="AB417" s="28"/>
    </row>
    <row r="418" spans="1:64">
      <c r="A418" s="314"/>
      <c r="B418" s="314">
        <f>+'Ark1'!C3507</f>
        <v>2023</v>
      </c>
      <c r="C418" s="247">
        <f>+'Ark1'!L3507</f>
        <v>12</v>
      </c>
      <c r="D418" s="247" t="str">
        <f t="shared" si="380"/>
        <v>U+</v>
      </c>
      <c r="E418" s="247">
        <f>+'Ark1'!D3507</f>
        <v>8</v>
      </c>
      <c r="F418" s="247" t="str">
        <f t="shared" si="381"/>
        <v>Aug</v>
      </c>
      <c r="G418" s="247">
        <f>+'Ark1'!Q3507</f>
        <v>0</v>
      </c>
      <c r="H418" s="247">
        <f>+'Ark1'!R3507</f>
        <v>0</v>
      </c>
      <c r="I418" s="249" t="str">
        <f>+IF(H418=0,"",'Ark1'!AG3507)</f>
        <v/>
      </c>
      <c r="J418" s="249" t="str">
        <f>+IF(H418=0,"",'Ark1'!AH3507)</f>
        <v/>
      </c>
      <c r="K418" s="248" t="str">
        <f>+IF(H418=0,"",'Ark1'!U3507)</f>
        <v/>
      </c>
      <c r="L418" s="248"/>
      <c r="M418" s="249" t="str">
        <f>+IF(H418=0,"",'Ark1'!T3507)</f>
        <v/>
      </c>
      <c r="N418" s="248" t="str">
        <f>+IF(H418=0,"",'Ark1'!V3507)</f>
        <v/>
      </c>
      <c r="O418" s="250" t="str">
        <f>+IF(H418=0,"",'Ark1'!W3507)</f>
        <v/>
      </c>
      <c r="P418" s="250" t="str">
        <f>+IF(H418=0,"",'Ark1'!X3507)</f>
        <v/>
      </c>
      <c r="Q418" s="250" t="str">
        <f>+IF(H418=0,"",'Ark1'!Y3507)</f>
        <v/>
      </c>
      <c r="R418" s="250" t="str">
        <f>+IF(H418=0,"",'Ark1'!Z3507)</f>
        <v/>
      </c>
      <c r="S418" s="250" t="str">
        <f>+IF(H418=0,"",'Ark1'!AA3507)</f>
        <v/>
      </c>
      <c r="T418" s="249" t="str">
        <f>+IF(H418=0,"",'Ark1'!AC3507)</f>
        <v/>
      </c>
      <c r="U418" s="250" t="str">
        <f>+IF(H418=0,"",'Ark1'!AE3507)</f>
        <v/>
      </c>
      <c r="V418" s="250" t="str">
        <f t="shared" si="382"/>
        <v/>
      </c>
      <c r="W418" s="248" t="str">
        <f t="shared" si="383"/>
        <v/>
      </c>
      <c r="X418" s="314"/>
      <c r="AA418" s="30"/>
      <c r="AB418" s="28"/>
    </row>
    <row r="419" spans="1:64">
      <c r="A419" s="314"/>
      <c r="B419" s="314">
        <f>+'Ark1'!C3508</f>
        <v>2023</v>
      </c>
      <c r="C419" s="247">
        <f>+'Ark1'!L3508</f>
        <v>12</v>
      </c>
      <c r="D419" s="247" t="str">
        <f t="shared" si="380"/>
        <v>U+</v>
      </c>
      <c r="E419" s="247">
        <f>+'Ark1'!D3508</f>
        <v>9</v>
      </c>
      <c r="F419" s="247" t="str">
        <f t="shared" si="381"/>
        <v>Sep</v>
      </c>
      <c r="G419" s="247">
        <f>+'Ark1'!Q3508</f>
        <v>0</v>
      </c>
      <c r="H419" s="247">
        <f>+'Ark1'!R3508</f>
        <v>0</v>
      </c>
      <c r="I419" s="249" t="str">
        <f>+IF(H419=0,"",'Ark1'!AG3508)</f>
        <v/>
      </c>
      <c r="J419" s="249" t="str">
        <f>+IF(H419=0,"",'Ark1'!AH3508)</f>
        <v/>
      </c>
      <c r="K419" s="248" t="str">
        <f>+IF(H419=0,"",'Ark1'!U3508)</f>
        <v/>
      </c>
      <c r="L419" s="248"/>
      <c r="M419" s="249" t="str">
        <f>+IF(H419=0,"",'Ark1'!T3508)</f>
        <v/>
      </c>
      <c r="N419" s="248" t="str">
        <f>+IF(H419=0,"",'Ark1'!V3508)</f>
        <v/>
      </c>
      <c r="O419" s="250" t="str">
        <f>+IF(H419=0,"",'Ark1'!W3508)</f>
        <v/>
      </c>
      <c r="P419" s="250" t="str">
        <f>+IF(H419=0,"",'Ark1'!X3508)</f>
        <v/>
      </c>
      <c r="Q419" s="250" t="str">
        <f>+IF(H419=0,"",'Ark1'!Y3508)</f>
        <v/>
      </c>
      <c r="R419" s="250" t="str">
        <f>+IF(H419=0,"",'Ark1'!Z3508)</f>
        <v/>
      </c>
      <c r="S419" s="250" t="str">
        <f>+IF(H419=0,"",'Ark1'!AA3508)</f>
        <v/>
      </c>
      <c r="T419" s="249" t="str">
        <f>+IF(H419=0,"",'Ark1'!AC3508)</f>
        <v/>
      </c>
      <c r="U419" s="250" t="str">
        <f>+IF(H419=0,"",'Ark1'!AE3508)</f>
        <v/>
      </c>
      <c r="V419" s="250" t="str">
        <f t="shared" si="382"/>
        <v/>
      </c>
      <c r="W419" s="248" t="str">
        <f t="shared" si="383"/>
        <v/>
      </c>
      <c r="X419" s="314"/>
      <c r="AA419" s="30"/>
      <c r="AB419" s="28"/>
    </row>
    <row r="420" spans="1:64">
      <c r="A420" s="314"/>
      <c r="B420" s="314">
        <f>+'Ark1'!C3509</f>
        <v>2023</v>
      </c>
      <c r="C420" s="247">
        <f>+'Ark1'!L3509</f>
        <v>12</v>
      </c>
      <c r="D420" s="247" t="str">
        <f t="shared" si="380"/>
        <v>U+</v>
      </c>
      <c r="E420" s="247">
        <f>+'Ark1'!D3509</f>
        <v>10</v>
      </c>
      <c r="F420" s="247" t="str">
        <f t="shared" si="381"/>
        <v>Okt</v>
      </c>
      <c r="G420" s="247">
        <f>+'Ark1'!Q3509</f>
        <v>0</v>
      </c>
      <c r="H420" s="247">
        <f>+'Ark1'!R3509</f>
        <v>0</v>
      </c>
      <c r="I420" s="249" t="str">
        <f>+IF(H420=0,"",'Ark1'!AG3509)</f>
        <v/>
      </c>
      <c r="J420" s="249" t="str">
        <f>+IF(H420=0,"",'Ark1'!AH3509)</f>
        <v/>
      </c>
      <c r="K420" s="248" t="str">
        <f>+IF(H420=0,"",'Ark1'!U3509)</f>
        <v/>
      </c>
      <c r="L420" s="248"/>
      <c r="M420" s="249" t="str">
        <f>+IF(H420=0,"",'Ark1'!T3509)</f>
        <v/>
      </c>
      <c r="N420" s="248" t="str">
        <f>+IF(H420=0,"",'Ark1'!V3509)</f>
        <v/>
      </c>
      <c r="O420" s="250" t="str">
        <f>+IF(H420=0,"",'Ark1'!W3509)</f>
        <v/>
      </c>
      <c r="P420" s="250" t="str">
        <f>+IF(H420=0,"",'Ark1'!X3509)</f>
        <v/>
      </c>
      <c r="Q420" s="250" t="str">
        <f>+IF(H420=0,"",'Ark1'!Y3509)</f>
        <v/>
      </c>
      <c r="R420" s="250" t="str">
        <f>+IF(H420=0,"",'Ark1'!Z3509)</f>
        <v/>
      </c>
      <c r="S420" s="250" t="str">
        <f>+IF(H420=0,"",'Ark1'!AA3509)</f>
        <v/>
      </c>
      <c r="T420" s="249" t="str">
        <f>+IF(H420=0,"",'Ark1'!AC3509)</f>
        <v/>
      </c>
      <c r="U420" s="250" t="str">
        <f>+IF(H420=0,"",'Ark1'!AE3509)</f>
        <v/>
      </c>
      <c r="V420" s="250" t="str">
        <f t="shared" si="382"/>
        <v/>
      </c>
      <c r="W420" s="248" t="str">
        <f t="shared" si="383"/>
        <v/>
      </c>
      <c r="X420" s="314"/>
      <c r="AA420" s="30"/>
      <c r="AB420" s="28"/>
    </row>
    <row r="421" spans="1:64">
      <c r="A421" s="314"/>
      <c r="B421" s="314">
        <f>+'Ark1'!C3510</f>
        <v>2023</v>
      </c>
      <c r="C421" s="247">
        <f>+'Ark1'!L3510</f>
        <v>12</v>
      </c>
      <c r="D421" s="247" t="str">
        <f t="shared" si="380"/>
        <v>U+</v>
      </c>
      <c r="E421" s="247">
        <f>+'Ark1'!D3510</f>
        <v>11</v>
      </c>
      <c r="F421" s="247" t="str">
        <f t="shared" si="381"/>
        <v>Nov</v>
      </c>
      <c r="G421" s="247">
        <f>+'Ark1'!Q3510</f>
        <v>0</v>
      </c>
      <c r="H421" s="247">
        <f>+'Ark1'!R3510</f>
        <v>0</v>
      </c>
      <c r="I421" s="249" t="str">
        <f>+IF(H421=0,"",'Ark1'!AG3510)</f>
        <v/>
      </c>
      <c r="J421" s="249" t="str">
        <f>+IF(H421=0,"",'Ark1'!AH3510)</f>
        <v/>
      </c>
      <c r="K421" s="248" t="str">
        <f>+IF(H421=0,"",'Ark1'!U3510)</f>
        <v/>
      </c>
      <c r="L421" s="248"/>
      <c r="M421" s="249" t="str">
        <f>+IF(H421=0,"",'Ark1'!T3510)</f>
        <v/>
      </c>
      <c r="N421" s="248" t="str">
        <f>+IF(H421=0,"",'Ark1'!V3510)</f>
        <v/>
      </c>
      <c r="O421" s="250" t="str">
        <f>+IF(H421=0,"",'Ark1'!W3510)</f>
        <v/>
      </c>
      <c r="P421" s="250" t="str">
        <f>+IF(H421=0,"",'Ark1'!X3510)</f>
        <v/>
      </c>
      <c r="Q421" s="250" t="str">
        <f>+IF(H421=0,"",'Ark1'!Y3510)</f>
        <v/>
      </c>
      <c r="R421" s="250" t="str">
        <f>+IF(H421=0,"",'Ark1'!Z3510)</f>
        <v/>
      </c>
      <c r="S421" s="250" t="str">
        <f>+IF(H421=0,"",'Ark1'!AA3510)</f>
        <v/>
      </c>
      <c r="T421" s="249" t="str">
        <f>+IF(H421=0,"",'Ark1'!AC3510)</f>
        <v/>
      </c>
      <c r="U421" s="250" t="str">
        <f>+IF(H421=0,"",'Ark1'!AE3510)</f>
        <v/>
      </c>
      <c r="V421" s="250" t="str">
        <f t="shared" si="382"/>
        <v/>
      </c>
      <c r="W421" s="248" t="str">
        <f t="shared" si="383"/>
        <v/>
      </c>
      <c r="X421" s="314"/>
      <c r="AA421" s="30"/>
      <c r="AB421" s="28"/>
    </row>
    <row r="422" spans="1:64">
      <c r="A422" s="314"/>
      <c r="B422" s="314">
        <f>+'Ark1'!C3511</f>
        <v>2023</v>
      </c>
      <c r="C422" s="247">
        <f>+'Ark1'!L3511</f>
        <v>12</v>
      </c>
      <c r="D422" s="247" t="str">
        <f t="shared" si="380"/>
        <v>U+</v>
      </c>
      <c r="E422" s="247">
        <f>+'Ark1'!D3511</f>
        <v>12</v>
      </c>
      <c r="F422" s="247" t="str">
        <f t="shared" si="381"/>
        <v>Des</v>
      </c>
      <c r="G422" s="247">
        <f>+'Ark1'!Q3511</f>
        <v>0</v>
      </c>
      <c r="H422" s="247">
        <f>+'Ark1'!R3511</f>
        <v>0</v>
      </c>
      <c r="I422" s="249" t="str">
        <f>+IF(H422=0,"",'Ark1'!AG3511)</f>
        <v/>
      </c>
      <c r="J422" s="249" t="str">
        <f>+IF(H422=0,"",'Ark1'!AH3511)</f>
        <v/>
      </c>
      <c r="K422" s="248" t="str">
        <f>+IF(H422=0,"",'Ark1'!U3511)</f>
        <v/>
      </c>
      <c r="L422" s="248"/>
      <c r="M422" s="249" t="str">
        <f>+IF(H422=0,"",'Ark1'!T3511)</f>
        <v/>
      </c>
      <c r="N422" s="248" t="str">
        <f>+IF(H422=0,"",'Ark1'!V3511)</f>
        <v/>
      </c>
      <c r="O422" s="250" t="str">
        <f>+IF(H422=0,"",'Ark1'!W3511)</f>
        <v/>
      </c>
      <c r="P422" s="250" t="str">
        <f>+IF(H422=0,"",'Ark1'!X3511)</f>
        <v/>
      </c>
      <c r="Q422" s="250" t="str">
        <f>+IF(H422=0,"",'Ark1'!Y3511)</f>
        <v/>
      </c>
      <c r="R422" s="250" t="str">
        <f>+IF(H422=0,"",'Ark1'!Z3511)</f>
        <v/>
      </c>
      <c r="S422" s="250" t="str">
        <f>+IF(H422=0,"",'Ark1'!AA3511)</f>
        <v/>
      </c>
      <c r="T422" s="249" t="str">
        <f>+IF(H422=0,"",'Ark1'!AC3511)</f>
        <v/>
      </c>
      <c r="U422" s="250" t="str">
        <f>+IF(H422=0,"",'Ark1'!AE3511)</f>
        <v/>
      </c>
      <c r="V422" s="250" t="str">
        <f t="shared" si="382"/>
        <v/>
      </c>
      <c r="W422" s="248" t="str">
        <f t="shared" si="383"/>
        <v/>
      </c>
      <c r="X422" s="314"/>
      <c r="AA422" s="30"/>
      <c r="AB422" s="28"/>
    </row>
    <row r="423" spans="1:64" ht="15" customHeight="1">
      <c r="A423" s="314"/>
      <c r="B423" s="314"/>
      <c r="C423" s="314"/>
      <c r="D423" s="314"/>
      <c r="E423" s="314"/>
      <c r="F423" s="314"/>
      <c r="G423" s="314"/>
      <c r="H423" s="314"/>
      <c r="I423" s="314"/>
      <c r="J423" s="314"/>
      <c r="K423" s="314"/>
      <c r="L423" s="314"/>
      <c r="M423" s="314"/>
      <c r="N423" s="314"/>
      <c r="O423" s="314"/>
      <c r="P423" s="314"/>
      <c r="Q423" s="314"/>
      <c r="R423" s="314"/>
      <c r="S423" s="314"/>
      <c r="T423" s="314"/>
      <c r="U423" s="314"/>
      <c r="V423" s="314"/>
      <c r="W423" s="314"/>
      <c r="X423" s="314"/>
      <c r="Y423" s="230"/>
      <c r="AA423" s="30"/>
      <c r="AB423" s="28"/>
      <c r="AC423" s="231"/>
      <c r="AD423" s="29"/>
      <c r="AH423" s="29"/>
      <c r="AZ423" s="243"/>
    </row>
    <row r="424" spans="1:64" ht="15" customHeight="1">
      <c r="A424" s="314"/>
      <c r="B424" s="314"/>
      <c r="C424" s="362" t="s">
        <v>0</v>
      </c>
      <c r="D424" s="314"/>
      <c r="E424" s="363" t="str">
        <f>+D426</f>
        <v>E-</v>
      </c>
      <c r="F424" s="362" t="s">
        <v>597</v>
      </c>
      <c r="G424" s="314"/>
      <c r="H424" s="251">
        <f>SUM(H426:H434)</f>
        <v>2</v>
      </c>
      <c r="I424" s="315"/>
      <c r="J424" s="315"/>
      <c r="K424" s="279">
        <f>+Klasse!L438</f>
        <v>0</v>
      </c>
      <c r="L424" s="279"/>
      <c r="M424" s="314"/>
      <c r="N424" s="314"/>
      <c r="O424" s="316"/>
      <c r="P424" s="316"/>
      <c r="Q424" s="316"/>
      <c r="R424" s="316"/>
      <c r="S424" s="316"/>
      <c r="T424" s="314"/>
      <c r="U424" s="316"/>
      <c r="V424" s="279"/>
      <c r="W424" s="315"/>
      <c r="X424" s="314"/>
      <c r="Y424" s="230"/>
      <c r="AA424" s="30"/>
      <c r="AB424" s="28"/>
      <c r="AC424" s="231"/>
      <c r="AD424" s="29"/>
      <c r="AH424" s="29"/>
      <c r="AZ424" s="243"/>
    </row>
    <row r="425" spans="1:64" ht="15" customHeight="1">
      <c r="A425" s="314"/>
      <c r="B425" s="314"/>
      <c r="C425" s="314"/>
      <c r="D425" s="314"/>
      <c r="E425" s="314"/>
      <c r="F425" s="314"/>
      <c r="G425" s="314"/>
      <c r="H425" s="314"/>
      <c r="I425" s="315"/>
      <c r="J425" s="315"/>
      <c r="K425" s="314"/>
      <c r="L425" s="314"/>
      <c r="M425" s="314"/>
      <c r="N425" s="314"/>
      <c r="O425" s="316"/>
      <c r="P425" s="316"/>
      <c r="Q425" s="316"/>
      <c r="R425" s="316"/>
      <c r="S425" s="316"/>
      <c r="T425" s="314"/>
      <c r="U425" s="316"/>
      <c r="V425" s="316"/>
      <c r="W425" s="316"/>
      <c r="X425" s="316"/>
      <c r="Y425" s="230"/>
      <c r="AA425" s="30"/>
      <c r="AB425" s="28"/>
      <c r="AC425" s="231"/>
      <c r="AD425" s="29"/>
      <c r="AH425" s="29"/>
      <c r="AZ425" s="243" t="e">
        <f>1+#REF!</f>
        <v>#REF!</v>
      </c>
      <c r="BA425" s="29">
        <v>20.659867330016564</v>
      </c>
      <c r="BB425" s="29">
        <f t="shared" ref="BB425" si="384">+BA425</f>
        <v>20.659867330016564</v>
      </c>
      <c r="BC425" s="29">
        <f t="shared" ref="BC425" si="385">+BB425</f>
        <v>20.659867330016564</v>
      </c>
      <c r="BD425" s="29">
        <f t="shared" ref="BD425" si="386">+BC425</f>
        <v>20.659867330016564</v>
      </c>
      <c r="BE425" s="29">
        <f t="shared" ref="BE425" si="387">+BD425</f>
        <v>20.659867330016564</v>
      </c>
      <c r="BF425" s="29">
        <f t="shared" ref="BF425" si="388">+BE425</f>
        <v>20.659867330016564</v>
      </c>
      <c r="BG425" s="29">
        <f t="shared" ref="BG425" si="389">+BF425</f>
        <v>20.659867330016564</v>
      </c>
      <c r="BH425" s="29">
        <f t="shared" ref="BH425" si="390">+BG425</f>
        <v>20.659867330016564</v>
      </c>
      <c r="BI425" s="29">
        <f t="shared" ref="BI425" si="391">+BH425</f>
        <v>20.659867330016564</v>
      </c>
      <c r="BJ425" s="29">
        <f t="shared" ref="BJ425" si="392">+BI425</f>
        <v>20.659867330016564</v>
      </c>
      <c r="BK425" s="29">
        <f t="shared" ref="BK425" si="393">+BJ425</f>
        <v>20.659867330016564</v>
      </c>
      <c r="BL425" s="29">
        <f t="shared" ref="BL425" si="394">+BK425</f>
        <v>20.659867330016564</v>
      </c>
    </row>
    <row r="426" spans="1:64">
      <c r="A426" s="314"/>
      <c r="B426" s="314">
        <f>+'Ark1'!C3512</f>
        <v>2023</v>
      </c>
      <c r="C426" s="247">
        <f>+'Ark1'!L3512</f>
        <v>13</v>
      </c>
      <c r="D426" s="247" t="str">
        <f t="shared" ref="D426:D437" si="395">+D199</f>
        <v>E-</v>
      </c>
      <c r="E426" s="247">
        <f>+'Ark1'!D3512</f>
        <v>1</v>
      </c>
      <c r="F426" s="247" t="str">
        <f t="shared" ref="F426:F437" si="396">+F411</f>
        <v>Jan</v>
      </c>
      <c r="G426" s="247">
        <f>+'Ark1'!Q3512</f>
        <v>0</v>
      </c>
      <c r="H426" s="247">
        <f>+'Ark1'!R3512</f>
        <v>0</v>
      </c>
      <c r="I426" s="249" t="str">
        <f>+IF(H426=0,"",'Ark1'!AG3512)</f>
        <v/>
      </c>
      <c r="J426" s="249" t="str">
        <f>+IF(H426=0,"",'Ark1'!AH3512)</f>
        <v/>
      </c>
      <c r="K426" s="248" t="str">
        <f>+IF(H426=0,"",'Ark1'!U3512)</f>
        <v/>
      </c>
      <c r="L426" s="248"/>
      <c r="M426" s="249" t="str">
        <f>+IF(H426=0,"",'Ark1'!T3512)</f>
        <v/>
      </c>
      <c r="N426" s="248" t="str">
        <f>+IF(H426=0,"",'Ark1'!V3512)</f>
        <v/>
      </c>
      <c r="O426" s="250" t="str">
        <f>+IF(H426=0,"",'Ark1'!W3512)</f>
        <v/>
      </c>
      <c r="P426" s="250" t="str">
        <f>+IF(H426=0,"",'Ark1'!X3512)</f>
        <v/>
      </c>
      <c r="Q426" s="250" t="str">
        <f>+IF(H426=0,"",'Ark1'!Y3512)</f>
        <v/>
      </c>
      <c r="R426" s="250" t="str">
        <f>+IF(H426=0,"",'Ark1'!Z3512)</f>
        <v/>
      </c>
      <c r="S426" s="250" t="str">
        <f>+IF(H426=0,"",'Ark1'!AA3512)</f>
        <v/>
      </c>
      <c r="T426" s="249" t="str">
        <f>+IF(H426=0,"",'Ark1'!AC3512)</f>
        <v/>
      </c>
      <c r="U426" s="250" t="str">
        <f>+IF(H426=0,"",'Ark1'!AE3512)</f>
        <v/>
      </c>
      <c r="V426" s="250" t="str">
        <f t="shared" ref="V426:V437" si="397">+IF(H426=0,"",+K426/C426)</f>
        <v/>
      </c>
      <c r="W426" s="248" t="str">
        <f t="shared" ref="W426:W437" si="398">+IF(H426=0,"",G426/H426)</f>
        <v/>
      </c>
      <c r="X426" s="314"/>
      <c r="AA426" s="30"/>
      <c r="AB426" s="28"/>
    </row>
    <row r="427" spans="1:64">
      <c r="A427" s="314"/>
      <c r="B427" s="314">
        <f>+'Ark1'!C3513</f>
        <v>2023</v>
      </c>
      <c r="C427" s="247">
        <f>+'Ark1'!L3513</f>
        <v>13</v>
      </c>
      <c r="D427" s="247" t="str">
        <f t="shared" si="395"/>
        <v>E-</v>
      </c>
      <c r="E427" s="247">
        <f>+'Ark1'!D3513</f>
        <v>2</v>
      </c>
      <c r="F427" s="247" t="str">
        <f t="shared" si="396"/>
        <v>Feb</v>
      </c>
      <c r="G427" s="247">
        <f>+'Ark1'!Q3513</f>
        <v>0</v>
      </c>
      <c r="H427" s="247">
        <f>+'Ark1'!R3513</f>
        <v>0</v>
      </c>
      <c r="I427" s="249" t="str">
        <f>+IF(H427=0,"",'Ark1'!AG3513)</f>
        <v/>
      </c>
      <c r="J427" s="249" t="str">
        <f>+IF(H427=0,"",'Ark1'!AH3513)</f>
        <v/>
      </c>
      <c r="K427" s="248" t="str">
        <f>+IF(H427=0,"",'Ark1'!U3513)</f>
        <v/>
      </c>
      <c r="L427" s="248"/>
      <c r="M427" s="249" t="str">
        <f>+IF(H427=0,"",'Ark1'!T3513)</f>
        <v/>
      </c>
      <c r="N427" s="248" t="str">
        <f>+IF(H427=0,"",'Ark1'!V3513)</f>
        <v/>
      </c>
      <c r="O427" s="250" t="str">
        <f>+IF(H427=0,"",'Ark1'!W3513)</f>
        <v/>
      </c>
      <c r="P427" s="250" t="str">
        <f>+IF(H427=0,"",'Ark1'!X3513)</f>
        <v/>
      </c>
      <c r="Q427" s="250" t="str">
        <f>+IF(H427=0,"",'Ark1'!Y3513)</f>
        <v/>
      </c>
      <c r="R427" s="250" t="str">
        <f>+IF(H427=0,"",'Ark1'!Z3513)</f>
        <v/>
      </c>
      <c r="S427" s="250" t="str">
        <f>+IF(H427=0,"",'Ark1'!AA3513)</f>
        <v/>
      </c>
      <c r="T427" s="249" t="str">
        <f>+IF(H427=0,"",'Ark1'!AC3513)</f>
        <v/>
      </c>
      <c r="U427" s="250" t="str">
        <f>+IF(H427=0,"",'Ark1'!AE3513)</f>
        <v/>
      </c>
      <c r="V427" s="250" t="str">
        <f t="shared" si="397"/>
        <v/>
      </c>
      <c r="W427" s="248" t="str">
        <f t="shared" si="398"/>
        <v/>
      </c>
      <c r="X427" s="314"/>
      <c r="AA427" s="30"/>
      <c r="AB427" s="28"/>
    </row>
    <row r="428" spans="1:64">
      <c r="A428" s="314"/>
      <c r="B428" s="314">
        <f>+'Ark1'!C3514</f>
        <v>2023</v>
      </c>
      <c r="C428" s="247">
        <f>+'Ark1'!L3514</f>
        <v>13</v>
      </c>
      <c r="D428" s="247" t="str">
        <f t="shared" si="395"/>
        <v>E-</v>
      </c>
      <c r="E428" s="247">
        <f>+'Ark1'!D3514</f>
        <v>3</v>
      </c>
      <c r="F428" s="247" t="str">
        <f t="shared" si="396"/>
        <v>Mar</v>
      </c>
      <c r="G428" s="247">
        <f>+'Ark1'!Q3514</f>
        <v>0</v>
      </c>
      <c r="H428" s="247">
        <f>+'Ark1'!R3514</f>
        <v>0</v>
      </c>
      <c r="I428" s="249" t="str">
        <f>+IF(H428=0,"",'Ark1'!AG3514)</f>
        <v/>
      </c>
      <c r="J428" s="249" t="str">
        <f>+IF(H428=0,"",'Ark1'!AH3514)</f>
        <v/>
      </c>
      <c r="K428" s="248" t="str">
        <f>+IF(H428=0,"",'Ark1'!U3514)</f>
        <v/>
      </c>
      <c r="L428" s="248"/>
      <c r="M428" s="249" t="str">
        <f>+IF(H428=0,"",'Ark1'!T3514)</f>
        <v/>
      </c>
      <c r="N428" s="248" t="str">
        <f>+IF(H428=0,"",'Ark1'!V3514)</f>
        <v/>
      </c>
      <c r="O428" s="250" t="str">
        <f>+IF(H428=0,"",'Ark1'!W3514)</f>
        <v/>
      </c>
      <c r="P428" s="250" t="str">
        <f>+IF(H428=0,"",'Ark1'!X3514)</f>
        <v/>
      </c>
      <c r="Q428" s="250" t="str">
        <f>+IF(H428=0,"",'Ark1'!Y3514)</f>
        <v/>
      </c>
      <c r="R428" s="250" t="str">
        <f>+IF(H428=0,"",'Ark1'!Z3514)</f>
        <v/>
      </c>
      <c r="S428" s="250" t="str">
        <f>+IF(H428=0,"",'Ark1'!AA3514)</f>
        <v/>
      </c>
      <c r="T428" s="249" t="str">
        <f>+IF(H428=0,"",'Ark1'!AC3514)</f>
        <v/>
      </c>
      <c r="U428" s="250" t="str">
        <f>+IF(H428=0,"",'Ark1'!AE3514)</f>
        <v/>
      </c>
      <c r="V428" s="250" t="str">
        <f t="shared" si="397"/>
        <v/>
      </c>
      <c r="W428" s="248" t="str">
        <f t="shared" si="398"/>
        <v/>
      </c>
      <c r="X428" s="314"/>
      <c r="AA428" s="30"/>
      <c r="AB428" s="28"/>
    </row>
    <row r="429" spans="1:64">
      <c r="A429" s="314"/>
      <c r="B429" s="314">
        <f>+'Ark1'!C3515</f>
        <v>2023</v>
      </c>
      <c r="C429" s="247">
        <f>+'Ark1'!L3515</f>
        <v>13</v>
      </c>
      <c r="D429" s="247" t="str">
        <f t="shared" si="395"/>
        <v>E-</v>
      </c>
      <c r="E429" s="247">
        <f>+'Ark1'!D3515</f>
        <v>4</v>
      </c>
      <c r="F429" s="247" t="str">
        <f t="shared" si="396"/>
        <v>Apr</v>
      </c>
      <c r="G429" s="247">
        <f>+'Ark1'!Q3515</f>
        <v>0</v>
      </c>
      <c r="H429" s="247">
        <f>+'Ark1'!R3515</f>
        <v>0</v>
      </c>
      <c r="I429" s="249" t="str">
        <f>+IF(H429=0,"",'Ark1'!AG3515)</f>
        <v/>
      </c>
      <c r="J429" s="249" t="str">
        <f>+IF(H429=0,"",'Ark1'!AH3515)</f>
        <v/>
      </c>
      <c r="K429" s="248" t="str">
        <f>+IF(H429=0,"",'Ark1'!U3515)</f>
        <v/>
      </c>
      <c r="L429" s="248"/>
      <c r="M429" s="249" t="str">
        <f>+IF(H429=0,"",'Ark1'!T3515)</f>
        <v/>
      </c>
      <c r="N429" s="248" t="str">
        <f>+IF(H429=0,"",'Ark1'!V3515)</f>
        <v/>
      </c>
      <c r="O429" s="250" t="str">
        <f>+IF(H429=0,"",'Ark1'!W3515)</f>
        <v/>
      </c>
      <c r="P429" s="250" t="str">
        <f>+IF(H429=0,"",'Ark1'!X3515)</f>
        <v/>
      </c>
      <c r="Q429" s="250" t="str">
        <f>+IF(H429=0,"",'Ark1'!Y3515)</f>
        <v/>
      </c>
      <c r="R429" s="250" t="str">
        <f>+IF(H429=0,"",'Ark1'!Z3515)</f>
        <v/>
      </c>
      <c r="S429" s="250" t="str">
        <f>+IF(H429=0,"",'Ark1'!AA3515)</f>
        <v/>
      </c>
      <c r="T429" s="249" t="str">
        <f>+IF(H429=0,"",'Ark1'!AC3515)</f>
        <v/>
      </c>
      <c r="U429" s="250" t="str">
        <f>+IF(H429=0,"",'Ark1'!AE3515)</f>
        <v/>
      </c>
      <c r="V429" s="250" t="str">
        <f t="shared" si="397"/>
        <v/>
      </c>
      <c r="W429" s="248" t="str">
        <f t="shared" si="398"/>
        <v/>
      </c>
      <c r="X429" s="314"/>
      <c r="AA429" s="30"/>
      <c r="AB429" s="28"/>
    </row>
    <row r="430" spans="1:64">
      <c r="A430" s="314"/>
      <c r="B430" s="314">
        <f>+'Ark1'!C3516</f>
        <v>2023</v>
      </c>
      <c r="C430" s="247">
        <f>+'Ark1'!L3516</f>
        <v>13</v>
      </c>
      <c r="D430" s="247" t="str">
        <f t="shared" si="395"/>
        <v>E-</v>
      </c>
      <c r="E430" s="247">
        <f>+'Ark1'!D3516</f>
        <v>5</v>
      </c>
      <c r="F430" s="247" t="str">
        <f t="shared" si="396"/>
        <v>Mai</v>
      </c>
      <c r="G430" s="247">
        <f>+'Ark1'!Q3516</f>
        <v>1</v>
      </c>
      <c r="H430" s="247">
        <f>+'Ark1'!R3516</f>
        <v>1</v>
      </c>
      <c r="I430" s="249">
        <f>+IF(H430=0,"",'Ark1'!AG3516)</f>
        <v>0.12019230769230764</v>
      </c>
      <c r="J430" s="249">
        <f>+IF(H430=0,"",'Ark1'!AH3516)</f>
        <v>0.18846053172792887</v>
      </c>
      <c r="K430" s="248">
        <f>+IF(H430=0,"",'Ark1'!U3516)</f>
        <v>25.2</v>
      </c>
      <c r="L430" s="248"/>
      <c r="M430" s="249">
        <f>+IF(H430=0,"",'Ark1'!T3516)</f>
        <v>8</v>
      </c>
      <c r="N430" s="248">
        <f>+IF(H430=0,"",'Ark1'!V3516)</f>
        <v>0</v>
      </c>
      <c r="O430" s="250">
        <f>+IF(H430=0,"",'Ark1'!W3516)</f>
        <v>0</v>
      </c>
      <c r="P430" s="250">
        <f>+IF(H430=0,"",'Ark1'!X3516)</f>
        <v>100</v>
      </c>
      <c r="Q430" s="250">
        <f>+IF(H430=0,"",'Ark1'!Y3516)</f>
        <v>100</v>
      </c>
      <c r="R430" s="250">
        <f>+IF(H430=0,"",'Ark1'!Z3516)</f>
        <v>0</v>
      </c>
      <c r="S430" s="250">
        <f>+IF(H430=0,"",'Ark1'!AA3516)</f>
        <v>0</v>
      </c>
      <c r="T430" s="249">
        <f>+IF(H430=0,"",'Ark1'!AC3516)</f>
        <v>0</v>
      </c>
      <c r="U430" s="250">
        <f>+IF(H430=0,"",'Ark1'!AE3516)</f>
        <v>0</v>
      </c>
      <c r="V430" s="250">
        <f t="shared" si="397"/>
        <v>1.9384615384615385</v>
      </c>
      <c r="W430" s="248">
        <f t="shared" si="398"/>
        <v>1</v>
      </c>
      <c r="X430" s="314"/>
      <c r="AA430" s="30"/>
      <c r="AB430" s="28"/>
    </row>
    <row r="431" spans="1:64">
      <c r="A431" s="314"/>
      <c r="B431" s="314">
        <f>+'Ark1'!C3517</f>
        <v>2023</v>
      </c>
      <c r="C431" s="247">
        <f>+'Ark1'!L3517</f>
        <v>13</v>
      </c>
      <c r="D431" s="247" t="str">
        <f t="shared" si="395"/>
        <v>E-</v>
      </c>
      <c r="E431" s="247">
        <f>+'Ark1'!D3517</f>
        <v>6</v>
      </c>
      <c r="F431" s="247" t="str">
        <f t="shared" si="396"/>
        <v>Jun</v>
      </c>
      <c r="G431" s="247">
        <f>+'Ark1'!Q3517</f>
        <v>1</v>
      </c>
      <c r="H431" s="247">
        <f>+'Ark1'!R3517</f>
        <v>1</v>
      </c>
      <c r="I431" s="249">
        <f>+IF(H431=0,"",'Ark1'!AG3517)</f>
        <v>5.3705692803437191E-2</v>
      </c>
      <c r="J431" s="249">
        <f>+IF(H431=0,"",'Ark1'!AH3517)</f>
        <v>5.517330910035053E-2</v>
      </c>
      <c r="K431" s="248">
        <f>+IF(H431=0,"",'Ark1'!U3517)</f>
        <v>15.3</v>
      </c>
      <c r="L431" s="248"/>
      <c r="M431" s="249">
        <f>+IF(H431=0,"",'Ark1'!T3517)</f>
        <v>7</v>
      </c>
      <c r="N431" s="248">
        <f>+IF(H431=0,"",'Ark1'!V3517)</f>
        <v>0</v>
      </c>
      <c r="O431" s="250">
        <f>+IF(H431=0,"",'Ark1'!W3517)</f>
        <v>0</v>
      </c>
      <c r="P431" s="250">
        <f>+IF(H431=0,"",'Ark1'!X3517)</f>
        <v>0</v>
      </c>
      <c r="Q431" s="250">
        <f>+IF(H431=0,"",'Ark1'!Y3517)</f>
        <v>0</v>
      </c>
      <c r="R431" s="250">
        <f>+IF(H431=0,"",'Ark1'!Z3517)</f>
        <v>0</v>
      </c>
      <c r="S431" s="250">
        <f>+IF(H431=0,"",'Ark1'!AA3517)</f>
        <v>0</v>
      </c>
      <c r="T431" s="249">
        <f>+IF(H431=0,"",'Ark1'!AC3517)</f>
        <v>0</v>
      </c>
      <c r="U431" s="250">
        <f>+IF(H431=0,"",'Ark1'!AE3517)</f>
        <v>0</v>
      </c>
      <c r="V431" s="250">
        <f t="shared" si="397"/>
        <v>1.176923076923077</v>
      </c>
      <c r="W431" s="248">
        <f t="shared" si="398"/>
        <v>1</v>
      </c>
      <c r="X431" s="314"/>
      <c r="AA431" s="30"/>
      <c r="AB431" s="28"/>
    </row>
    <row r="432" spans="1:64">
      <c r="A432" s="314"/>
      <c r="B432" s="314">
        <f>+'Ark1'!C3518</f>
        <v>2023</v>
      </c>
      <c r="C432" s="247">
        <f>+'Ark1'!L3518</f>
        <v>13</v>
      </c>
      <c r="D432" s="247" t="str">
        <f t="shared" si="395"/>
        <v>E-</v>
      </c>
      <c r="E432" s="247">
        <f>+'Ark1'!D3518</f>
        <v>7</v>
      </c>
      <c r="F432" s="247" t="str">
        <f t="shared" si="396"/>
        <v>Jul</v>
      </c>
      <c r="G432" s="247">
        <f>+'Ark1'!Q3518</f>
        <v>0</v>
      </c>
      <c r="H432" s="247">
        <f>+'Ark1'!R3518</f>
        <v>0</v>
      </c>
      <c r="I432" s="249" t="str">
        <f>+IF(H432=0,"",'Ark1'!AG3518)</f>
        <v/>
      </c>
      <c r="J432" s="249" t="str">
        <f>+IF(H432=0,"",'Ark1'!AH3518)</f>
        <v/>
      </c>
      <c r="K432" s="248" t="str">
        <f>+IF(H432=0,"",'Ark1'!U3518)</f>
        <v/>
      </c>
      <c r="L432" s="248"/>
      <c r="M432" s="249" t="str">
        <f>+IF(H432=0,"",'Ark1'!T3518)</f>
        <v/>
      </c>
      <c r="N432" s="248" t="str">
        <f>+IF(H432=0,"",'Ark1'!V3518)</f>
        <v/>
      </c>
      <c r="O432" s="250" t="str">
        <f>+IF(H432=0,"",'Ark1'!W3518)</f>
        <v/>
      </c>
      <c r="P432" s="250" t="str">
        <f>+IF(H432=0,"",'Ark1'!X3518)</f>
        <v/>
      </c>
      <c r="Q432" s="250" t="str">
        <f>+IF(H432=0,"",'Ark1'!Y3518)</f>
        <v/>
      </c>
      <c r="R432" s="250" t="str">
        <f>+IF(H432=0,"",'Ark1'!Z3518)</f>
        <v/>
      </c>
      <c r="S432" s="250" t="str">
        <f>+IF(H432=0,"",'Ark1'!AA3518)</f>
        <v/>
      </c>
      <c r="T432" s="249" t="str">
        <f>+IF(H432=0,"",'Ark1'!AC3518)</f>
        <v/>
      </c>
      <c r="U432" s="250" t="str">
        <f>+IF(H432=0,"",'Ark1'!AE3518)</f>
        <v/>
      </c>
      <c r="V432" s="250" t="str">
        <f t="shared" si="397"/>
        <v/>
      </c>
      <c r="W432" s="248" t="str">
        <f t="shared" si="398"/>
        <v/>
      </c>
      <c r="X432" s="314"/>
      <c r="AA432" s="30"/>
      <c r="AB432" s="28"/>
    </row>
    <row r="433" spans="1:64">
      <c r="A433" s="314"/>
      <c r="B433" s="314">
        <f>+'Ark1'!C3519</f>
        <v>2023</v>
      </c>
      <c r="C433" s="247">
        <f>+'Ark1'!L3519</f>
        <v>13</v>
      </c>
      <c r="D433" s="247" t="str">
        <f t="shared" si="395"/>
        <v>E-</v>
      </c>
      <c r="E433" s="247">
        <f>+'Ark1'!D3519</f>
        <v>8</v>
      </c>
      <c r="F433" s="247" t="str">
        <f t="shared" si="396"/>
        <v>Aug</v>
      </c>
      <c r="G433" s="247">
        <f>+'Ark1'!Q3519</f>
        <v>0</v>
      </c>
      <c r="H433" s="247">
        <f>+'Ark1'!R3519</f>
        <v>0</v>
      </c>
      <c r="I433" s="249" t="str">
        <f>+IF(H433=0,"",'Ark1'!AG3519)</f>
        <v/>
      </c>
      <c r="J433" s="249" t="str">
        <f>+IF(H433=0,"",'Ark1'!AH3519)</f>
        <v/>
      </c>
      <c r="K433" s="248" t="str">
        <f>+IF(H433=0,"",'Ark1'!U3519)</f>
        <v/>
      </c>
      <c r="L433" s="248"/>
      <c r="M433" s="249" t="str">
        <f>+IF(H433=0,"",'Ark1'!T3519)</f>
        <v/>
      </c>
      <c r="N433" s="248" t="str">
        <f>+IF(H433=0,"",'Ark1'!V3519)</f>
        <v/>
      </c>
      <c r="O433" s="250" t="str">
        <f>+IF(H433=0,"",'Ark1'!W3519)</f>
        <v/>
      </c>
      <c r="P433" s="250" t="str">
        <f>+IF(H433=0,"",'Ark1'!X3519)</f>
        <v/>
      </c>
      <c r="Q433" s="250" t="str">
        <f>+IF(H433=0,"",'Ark1'!Y3519)</f>
        <v/>
      </c>
      <c r="R433" s="250" t="str">
        <f>+IF(H433=0,"",'Ark1'!Z3519)</f>
        <v/>
      </c>
      <c r="S433" s="250" t="str">
        <f>+IF(H433=0,"",'Ark1'!AA3519)</f>
        <v/>
      </c>
      <c r="T433" s="249" t="str">
        <f>+IF(H433=0,"",'Ark1'!AC3519)</f>
        <v/>
      </c>
      <c r="U433" s="250" t="str">
        <f>+IF(H433=0,"",'Ark1'!AE3519)</f>
        <v/>
      </c>
      <c r="V433" s="250" t="str">
        <f t="shared" si="397"/>
        <v/>
      </c>
      <c r="W433" s="248" t="str">
        <f t="shared" si="398"/>
        <v/>
      </c>
      <c r="X433" s="314"/>
      <c r="AA433" s="30"/>
      <c r="AB433" s="28"/>
    </row>
    <row r="434" spans="1:64">
      <c r="A434" s="314"/>
      <c r="B434" s="314">
        <f>+'Ark1'!C3520</f>
        <v>2023</v>
      </c>
      <c r="C434" s="247">
        <f>+'Ark1'!L3520</f>
        <v>13</v>
      </c>
      <c r="D434" s="247" t="str">
        <f t="shared" si="395"/>
        <v>E-</v>
      </c>
      <c r="E434" s="247">
        <f>+'Ark1'!D3520</f>
        <v>9</v>
      </c>
      <c r="F434" s="247" t="str">
        <f t="shared" si="396"/>
        <v>Sep</v>
      </c>
      <c r="G434" s="247">
        <f>+'Ark1'!Q3520</f>
        <v>0</v>
      </c>
      <c r="H434" s="247">
        <f>+'Ark1'!R3520</f>
        <v>0</v>
      </c>
      <c r="I434" s="249" t="str">
        <f>+IF(H434=0,"",'Ark1'!AG3520)</f>
        <v/>
      </c>
      <c r="J434" s="249" t="str">
        <f>+IF(H434=0,"",'Ark1'!AH3520)</f>
        <v/>
      </c>
      <c r="K434" s="248" t="str">
        <f>+IF(H434=0,"",'Ark1'!U3520)</f>
        <v/>
      </c>
      <c r="L434" s="248"/>
      <c r="M434" s="249" t="str">
        <f>+IF(H434=0,"",'Ark1'!T3520)</f>
        <v/>
      </c>
      <c r="N434" s="248" t="str">
        <f>+IF(H434=0,"",'Ark1'!V3520)</f>
        <v/>
      </c>
      <c r="O434" s="250" t="str">
        <f>+IF(H434=0,"",'Ark1'!W3520)</f>
        <v/>
      </c>
      <c r="P434" s="250" t="str">
        <f>+IF(H434=0,"",'Ark1'!X3520)</f>
        <v/>
      </c>
      <c r="Q434" s="250" t="str">
        <f>+IF(H434=0,"",'Ark1'!Y3520)</f>
        <v/>
      </c>
      <c r="R434" s="250" t="str">
        <f>+IF(H434=0,"",'Ark1'!Z3520)</f>
        <v/>
      </c>
      <c r="S434" s="250" t="str">
        <f>+IF(H434=0,"",'Ark1'!AA3520)</f>
        <v/>
      </c>
      <c r="T434" s="249" t="str">
        <f>+IF(H434=0,"",'Ark1'!AC3520)</f>
        <v/>
      </c>
      <c r="U434" s="250" t="str">
        <f>+IF(H434=0,"",'Ark1'!AE3520)</f>
        <v/>
      </c>
      <c r="V434" s="250" t="str">
        <f t="shared" si="397"/>
        <v/>
      </c>
      <c r="W434" s="248" t="str">
        <f t="shared" si="398"/>
        <v/>
      </c>
      <c r="X434" s="314"/>
      <c r="AA434" s="30"/>
      <c r="AB434" s="28"/>
    </row>
    <row r="435" spans="1:64">
      <c r="A435" s="314"/>
      <c r="B435" s="314">
        <f>+'Ark1'!C3521</f>
        <v>2023</v>
      </c>
      <c r="C435" s="247">
        <f>+'Ark1'!L3521</f>
        <v>13</v>
      </c>
      <c r="D435" s="247" t="str">
        <f t="shared" si="395"/>
        <v>E-</v>
      </c>
      <c r="E435" s="247">
        <f>+'Ark1'!D3521</f>
        <v>10</v>
      </c>
      <c r="F435" s="247" t="str">
        <f t="shared" si="396"/>
        <v>Okt</v>
      </c>
      <c r="G435" s="247">
        <f>+'Ark1'!Q3521</f>
        <v>0</v>
      </c>
      <c r="H435" s="247">
        <f>+'Ark1'!R3521</f>
        <v>0</v>
      </c>
      <c r="I435" s="249" t="str">
        <f>+IF(H435=0,"",'Ark1'!AG3521)</f>
        <v/>
      </c>
      <c r="J435" s="249" t="str">
        <f>+IF(H435=0,"",'Ark1'!AH3521)</f>
        <v/>
      </c>
      <c r="K435" s="248" t="str">
        <f>+IF(H435=0,"",'Ark1'!U3521)</f>
        <v/>
      </c>
      <c r="L435" s="248"/>
      <c r="M435" s="249" t="str">
        <f>+IF(H435=0,"",'Ark1'!T3521)</f>
        <v/>
      </c>
      <c r="N435" s="248" t="str">
        <f>+IF(H435=0,"",'Ark1'!V3521)</f>
        <v/>
      </c>
      <c r="O435" s="250" t="str">
        <f>+IF(H435=0,"",'Ark1'!W3521)</f>
        <v/>
      </c>
      <c r="P435" s="250" t="str">
        <f>+IF(H435=0,"",'Ark1'!X3521)</f>
        <v/>
      </c>
      <c r="Q435" s="250" t="str">
        <f>+IF(H435=0,"",'Ark1'!Y3521)</f>
        <v/>
      </c>
      <c r="R435" s="250" t="str">
        <f>+IF(H435=0,"",'Ark1'!Z3521)</f>
        <v/>
      </c>
      <c r="S435" s="250" t="str">
        <f>+IF(H435=0,"",'Ark1'!AA3521)</f>
        <v/>
      </c>
      <c r="T435" s="249" t="str">
        <f>+IF(H435=0,"",'Ark1'!AC3521)</f>
        <v/>
      </c>
      <c r="U435" s="250" t="str">
        <f>+IF(H435=0,"",'Ark1'!AE3521)</f>
        <v/>
      </c>
      <c r="V435" s="250" t="str">
        <f t="shared" si="397"/>
        <v/>
      </c>
      <c r="W435" s="248" t="str">
        <f t="shared" si="398"/>
        <v/>
      </c>
      <c r="X435" s="314"/>
      <c r="AA435" s="30"/>
      <c r="AB435" s="28"/>
    </row>
    <row r="436" spans="1:64">
      <c r="A436" s="314"/>
      <c r="B436" s="314">
        <f>+'Ark1'!C3522</f>
        <v>2023</v>
      </c>
      <c r="C436" s="247">
        <f>+'Ark1'!L3522</f>
        <v>13</v>
      </c>
      <c r="D436" s="247" t="str">
        <f t="shared" si="395"/>
        <v>E-</v>
      </c>
      <c r="E436" s="247">
        <f>+'Ark1'!D3522</f>
        <v>11</v>
      </c>
      <c r="F436" s="247" t="str">
        <f t="shared" si="396"/>
        <v>Nov</v>
      </c>
      <c r="G436" s="247">
        <f>+'Ark1'!Q3522</f>
        <v>0</v>
      </c>
      <c r="H436" s="247">
        <f>+'Ark1'!R3522</f>
        <v>0</v>
      </c>
      <c r="I436" s="249" t="str">
        <f>+IF(H436=0,"",'Ark1'!AG3522)</f>
        <v/>
      </c>
      <c r="J436" s="249" t="str">
        <f>+IF(H436=0,"",'Ark1'!AH3522)</f>
        <v/>
      </c>
      <c r="K436" s="248" t="str">
        <f>+IF(H436=0,"",'Ark1'!U3522)</f>
        <v/>
      </c>
      <c r="L436" s="248"/>
      <c r="M436" s="249" t="str">
        <f>+IF(H436=0,"",'Ark1'!T3522)</f>
        <v/>
      </c>
      <c r="N436" s="248" t="str">
        <f>+IF(H436=0,"",'Ark1'!V3522)</f>
        <v/>
      </c>
      <c r="O436" s="250" t="str">
        <f>+IF(H436=0,"",'Ark1'!W3522)</f>
        <v/>
      </c>
      <c r="P436" s="250" t="str">
        <f>+IF(H436=0,"",'Ark1'!X3522)</f>
        <v/>
      </c>
      <c r="Q436" s="250" t="str">
        <f>+IF(H436=0,"",'Ark1'!Y3522)</f>
        <v/>
      </c>
      <c r="R436" s="250" t="str">
        <f>+IF(H436=0,"",'Ark1'!Z3522)</f>
        <v/>
      </c>
      <c r="S436" s="250" t="str">
        <f>+IF(H436=0,"",'Ark1'!AA3522)</f>
        <v/>
      </c>
      <c r="T436" s="249" t="str">
        <f>+IF(H436=0,"",'Ark1'!AC3522)</f>
        <v/>
      </c>
      <c r="U436" s="250" t="str">
        <f>+IF(H436=0,"",'Ark1'!AE3522)</f>
        <v/>
      </c>
      <c r="V436" s="250" t="str">
        <f t="shared" si="397"/>
        <v/>
      </c>
      <c r="W436" s="248" t="str">
        <f t="shared" si="398"/>
        <v/>
      </c>
      <c r="X436" s="314"/>
      <c r="AA436" s="30"/>
      <c r="AB436" s="28"/>
    </row>
    <row r="437" spans="1:64">
      <c r="A437" s="314"/>
      <c r="B437" s="314">
        <f>+'Ark1'!C3523</f>
        <v>2023</v>
      </c>
      <c r="C437" s="247">
        <f>+'Ark1'!L3523</f>
        <v>13</v>
      </c>
      <c r="D437" s="247" t="str">
        <f t="shared" si="395"/>
        <v>E-</v>
      </c>
      <c r="E437" s="247">
        <f>+'Ark1'!D3523</f>
        <v>12</v>
      </c>
      <c r="F437" s="247" t="str">
        <f t="shared" si="396"/>
        <v>Des</v>
      </c>
      <c r="G437" s="247">
        <f>+'Ark1'!Q3523</f>
        <v>0</v>
      </c>
      <c r="H437" s="247">
        <f>+'Ark1'!R3523</f>
        <v>0</v>
      </c>
      <c r="I437" s="249" t="str">
        <f>+IF(H437=0,"",'Ark1'!AG3523)</f>
        <v/>
      </c>
      <c r="J437" s="249" t="str">
        <f>+IF(H437=0,"",'Ark1'!AH3523)</f>
        <v/>
      </c>
      <c r="K437" s="248" t="str">
        <f>+IF(H437=0,"",'Ark1'!U3523)</f>
        <v/>
      </c>
      <c r="L437" s="248"/>
      <c r="M437" s="249" t="str">
        <f>+IF(H437=0,"",'Ark1'!T3523)</f>
        <v/>
      </c>
      <c r="N437" s="248" t="str">
        <f>+IF(H437=0,"",'Ark1'!V3523)</f>
        <v/>
      </c>
      <c r="O437" s="250" t="str">
        <f>+IF(H437=0,"",'Ark1'!W3523)</f>
        <v/>
      </c>
      <c r="P437" s="250" t="str">
        <f>+IF(H437=0,"",'Ark1'!X3523)</f>
        <v/>
      </c>
      <c r="Q437" s="250" t="str">
        <f>+IF(H437=0,"",'Ark1'!Y3523)</f>
        <v/>
      </c>
      <c r="R437" s="250" t="str">
        <f>+IF(H437=0,"",'Ark1'!Z3523)</f>
        <v/>
      </c>
      <c r="S437" s="250" t="str">
        <f>+IF(H437=0,"",'Ark1'!AA3523)</f>
        <v/>
      </c>
      <c r="T437" s="249" t="str">
        <f>+IF(H437=0,"",'Ark1'!AC3523)</f>
        <v/>
      </c>
      <c r="U437" s="250" t="str">
        <f>+IF(H437=0,"",'Ark1'!AE3523)</f>
        <v/>
      </c>
      <c r="V437" s="250" t="str">
        <f t="shared" si="397"/>
        <v/>
      </c>
      <c r="W437" s="248" t="str">
        <f t="shared" si="398"/>
        <v/>
      </c>
      <c r="X437" s="314"/>
      <c r="AA437" s="30"/>
      <c r="AB437" s="28"/>
    </row>
    <row r="438" spans="1:64" ht="15" customHeight="1">
      <c r="A438" s="314"/>
      <c r="B438" s="314"/>
      <c r="C438" s="314"/>
      <c r="D438" s="314"/>
      <c r="E438" s="314"/>
      <c r="F438" s="314"/>
      <c r="G438" s="314"/>
      <c r="H438" s="314"/>
      <c r="I438" s="314"/>
      <c r="J438" s="314"/>
      <c r="K438" s="314"/>
      <c r="L438" s="314"/>
      <c r="M438" s="314"/>
      <c r="N438" s="314"/>
      <c r="O438" s="314"/>
      <c r="P438" s="314"/>
      <c r="Q438" s="314"/>
      <c r="R438" s="314"/>
      <c r="S438" s="314"/>
      <c r="T438" s="314"/>
      <c r="U438" s="314"/>
      <c r="V438" s="314"/>
      <c r="W438" s="314"/>
      <c r="X438" s="314"/>
      <c r="Y438" s="230"/>
      <c r="AA438" s="30"/>
      <c r="AB438" s="28"/>
      <c r="AC438" s="231"/>
      <c r="AD438" s="29"/>
      <c r="AH438" s="29"/>
      <c r="AZ438" s="243"/>
    </row>
    <row r="439" spans="1:64" ht="15" customHeight="1">
      <c r="A439" s="314"/>
      <c r="B439" s="314"/>
      <c r="C439" s="362" t="s">
        <v>0</v>
      </c>
      <c r="D439" s="314"/>
      <c r="E439" s="363" t="str">
        <f>+D441</f>
        <v>E</v>
      </c>
      <c r="F439" s="362" t="s">
        <v>597</v>
      </c>
      <c r="G439" s="314"/>
      <c r="H439" s="251">
        <f>SUM(H441:H448)</f>
        <v>0</v>
      </c>
      <c r="I439" s="315"/>
      <c r="J439" s="315"/>
      <c r="K439" s="279">
        <f>+Klasse!L453</f>
        <v>0</v>
      </c>
      <c r="L439" s="279"/>
      <c r="M439" s="314"/>
      <c r="N439" s="314"/>
      <c r="O439" s="316"/>
      <c r="P439" s="316"/>
      <c r="Q439" s="316"/>
      <c r="R439" s="316"/>
      <c r="S439" s="316"/>
      <c r="T439" s="314"/>
      <c r="U439" s="316"/>
      <c r="V439" s="279"/>
      <c r="W439" s="315"/>
      <c r="X439" s="314"/>
      <c r="Y439" s="230"/>
      <c r="AA439" s="30"/>
      <c r="AB439" s="28"/>
      <c r="AC439" s="231"/>
      <c r="AD439" s="29"/>
      <c r="AH439" s="29"/>
      <c r="AZ439" s="243"/>
    </row>
    <row r="440" spans="1:64" ht="15" customHeight="1">
      <c r="A440" s="314"/>
      <c r="B440" s="314"/>
      <c r="C440" s="314"/>
      <c r="D440" s="314"/>
      <c r="E440" s="314"/>
      <c r="F440" s="314"/>
      <c r="G440" s="314"/>
      <c r="H440" s="314"/>
      <c r="I440" s="315"/>
      <c r="J440" s="315"/>
      <c r="K440" s="314"/>
      <c r="L440" s="314"/>
      <c r="M440" s="314"/>
      <c r="N440" s="314"/>
      <c r="O440" s="316"/>
      <c r="P440" s="316"/>
      <c r="Q440" s="316"/>
      <c r="R440" s="316"/>
      <c r="S440" s="316"/>
      <c r="T440" s="314"/>
      <c r="U440" s="316"/>
      <c r="V440" s="316"/>
      <c r="W440" s="316"/>
      <c r="X440" s="316"/>
      <c r="Y440" s="230"/>
      <c r="AA440" s="30"/>
      <c r="AB440" s="28"/>
      <c r="AC440" s="231"/>
      <c r="AD440" s="29"/>
      <c r="AH440" s="29"/>
      <c r="AZ440" s="243" t="e">
        <f>1+#REF!</f>
        <v>#REF!</v>
      </c>
      <c r="BA440" s="29">
        <v>20.659867330016564</v>
      </c>
      <c r="BB440" s="29">
        <f t="shared" ref="BB440" si="399">+BA440</f>
        <v>20.659867330016564</v>
      </c>
      <c r="BC440" s="29">
        <f t="shared" ref="BC440" si="400">+BB440</f>
        <v>20.659867330016564</v>
      </c>
      <c r="BD440" s="29">
        <f t="shared" ref="BD440" si="401">+BC440</f>
        <v>20.659867330016564</v>
      </c>
      <c r="BE440" s="29">
        <f t="shared" ref="BE440" si="402">+BD440</f>
        <v>20.659867330016564</v>
      </c>
      <c r="BF440" s="29">
        <f t="shared" ref="BF440" si="403">+BE440</f>
        <v>20.659867330016564</v>
      </c>
      <c r="BG440" s="29">
        <f t="shared" ref="BG440" si="404">+BF440</f>
        <v>20.659867330016564</v>
      </c>
      <c r="BH440" s="29">
        <f t="shared" ref="BH440" si="405">+BG440</f>
        <v>20.659867330016564</v>
      </c>
      <c r="BI440" s="29">
        <f t="shared" ref="BI440" si="406">+BH440</f>
        <v>20.659867330016564</v>
      </c>
      <c r="BJ440" s="29">
        <f t="shared" ref="BJ440" si="407">+BI440</f>
        <v>20.659867330016564</v>
      </c>
      <c r="BK440" s="29">
        <f t="shared" ref="BK440" si="408">+BJ440</f>
        <v>20.659867330016564</v>
      </c>
      <c r="BL440" s="29">
        <f t="shared" ref="BL440" si="409">+BK440</f>
        <v>20.659867330016564</v>
      </c>
    </row>
    <row r="441" spans="1:64">
      <c r="A441" s="314"/>
      <c r="B441" s="314">
        <f>+'Ark1'!C3524</f>
        <v>2023</v>
      </c>
      <c r="C441" s="247">
        <f>+'Ark1'!L3524</f>
        <v>14</v>
      </c>
      <c r="D441" s="247" t="str">
        <f t="shared" ref="D441:D452" si="410">+D214</f>
        <v>E</v>
      </c>
      <c r="E441" s="247">
        <f>+'Ark1'!D3524</f>
        <v>1</v>
      </c>
      <c r="F441" s="247" t="str">
        <f t="shared" ref="F441:F452" si="411">+F426</f>
        <v>Jan</v>
      </c>
      <c r="G441" s="247">
        <f>+'Ark1'!Q3524</f>
        <v>0</v>
      </c>
      <c r="H441" s="247">
        <f>+'Ark1'!R3524</f>
        <v>0</v>
      </c>
      <c r="I441" s="249" t="str">
        <f>+IF(H441=0,"",'Ark1'!AG3524)</f>
        <v/>
      </c>
      <c r="J441" s="249" t="str">
        <f>+IF(H441=0,"",'Ark1'!AH3524)</f>
        <v/>
      </c>
      <c r="K441" s="248" t="str">
        <f>+IF(H441=0,"",'Ark1'!U3524)</f>
        <v/>
      </c>
      <c r="L441" s="248"/>
      <c r="M441" s="249" t="str">
        <f>+IF(H441=0,"",'Ark1'!T3524)</f>
        <v/>
      </c>
      <c r="N441" s="248" t="str">
        <f>+IF(H441=0,"",'Ark1'!V3524)</f>
        <v/>
      </c>
      <c r="O441" s="250" t="str">
        <f>+IF(H441=0,"",'Ark1'!W3524)</f>
        <v/>
      </c>
      <c r="P441" s="250" t="str">
        <f>+IF(H441=0,"",'Ark1'!X3524)</f>
        <v/>
      </c>
      <c r="Q441" s="250" t="str">
        <f>+IF(H441=0,"",'Ark1'!Y3524)</f>
        <v/>
      </c>
      <c r="R441" s="250" t="str">
        <f>+IF(H441=0,"",'Ark1'!Z3524)</f>
        <v/>
      </c>
      <c r="S441" s="250" t="str">
        <f>+IF(H441=0,"",'Ark1'!AA3524)</f>
        <v/>
      </c>
      <c r="T441" s="249" t="str">
        <f>+IF(H441=0,"",'Ark1'!AC3524)</f>
        <v/>
      </c>
      <c r="U441" s="250" t="str">
        <f>+IF(H441=0,"",'Ark1'!AE3524)</f>
        <v/>
      </c>
      <c r="V441" s="250" t="str">
        <f t="shared" ref="V441:V452" si="412">+IF(H441=0,"",+K441/C441)</f>
        <v/>
      </c>
      <c r="W441" s="248" t="str">
        <f t="shared" ref="W441:W452" si="413">+IF(H441=0,"",G441/H441)</f>
        <v/>
      </c>
      <c r="X441" s="314"/>
      <c r="AA441" s="30"/>
      <c r="AB441" s="28"/>
    </row>
    <row r="442" spans="1:64">
      <c r="A442" s="314"/>
      <c r="B442" s="314">
        <f>+'Ark1'!C3525</f>
        <v>2023</v>
      </c>
      <c r="C442" s="247">
        <f>+'Ark1'!L3525</f>
        <v>14</v>
      </c>
      <c r="D442" s="247" t="str">
        <f t="shared" si="410"/>
        <v>E</v>
      </c>
      <c r="E442" s="247">
        <f>+'Ark1'!D3525</f>
        <v>2</v>
      </c>
      <c r="F442" s="247" t="str">
        <f t="shared" si="411"/>
        <v>Feb</v>
      </c>
      <c r="G442" s="247">
        <f>+'Ark1'!Q3525</f>
        <v>0</v>
      </c>
      <c r="H442" s="247">
        <f>+'Ark1'!R3525</f>
        <v>0</v>
      </c>
      <c r="I442" s="249" t="str">
        <f>+IF(H442=0,"",'Ark1'!AG3525)</f>
        <v/>
      </c>
      <c r="J442" s="249" t="str">
        <f>+IF(H442=0,"",'Ark1'!AH3525)</f>
        <v/>
      </c>
      <c r="K442" s="248" t="str">
        <f>+IF(H442=0,"",'Ark1'!U3525)</f>
        <v/>
      </c>
      <c r="L442" s="248"/>
      <c r="M442" s="249" t="str">
        <f>+IF(H442=0,"",'Ark1'!T3525)</f>
        <v/>
      </c>
      <c r="N442" s="248" t="str">
        <f>+IF(H442=0,"",'Ark1'!V3525)</f>
        <v/>
      </c>
      <c r="O442" s="250" t="str">
        <f>+IF(H442=0,"",'Ark1'!W3525)</f>
        <v/>
      </c>
      <c r="P442" s="250" t="str">
        <f>+IF(H442=0,"",'Ark1'!X3525)</f>
        <v/>
      </c>
      <c r="Q442" s="250" t="str">
        <f>+IF(H442=0,"",'Ark1'!Y3525)</f>
        <v/>
      </c>
      <c r="R442" s="250" t="str">
        <f>+IF(H442=0,"",'Ark1'!Z3525)</f>
        <v/>
      </c>
      <c r="S442" s="250" t="str">
        <f>+IF(H442=0,"",'Ark1'!AA3525)</f>
        <v/>
      </c>
      <c r="T442" s="249" t="str">
        <f>+IF(H442=0,"",'Ark1'!AC3525)</f>
        <v/>
      </c>
      <c r="U442" s="250" t="str">
        <f>+IF(H442=0,"",'Ark1'!AE3525)</f>
        <v/>
      </c>
      <c r="V442" s="250" t="str">
        <f t="shared" si="412"/>
        <v/>
      </c>
      <c r="W442" s="248" t="str">
        <f t="shared" si="413"/>
        <v/>
      </c>
      <c r="X442" s="314"/>
      <c r="AA442" s="30"/>
      <c r="AB442" s="28"/>
    </row>
    <row r="443" spans="1:64">
      <c r="A443" s="314"/>
      <c r="B443" s="314">
        <f>+'Ark1'!C3526</f>
        <v>2023</v>
      </c>
      <c r="C443" s="247">
        <f>+'Ark1'!L3526</f>
        <v>14</v>
      </c>
      <c r="D443" s="247" t="str">
        <f t="shared" si="410"/>
        <v>E</v>
      </c>
      <c r="E443" s="247">
        <f>+'Ark1'!D3526</f>
        <v>3</v>
      </c>
      <c r="F443" s="247" t="str">
        <f t="shared" si="411"/>
        <v>Mar</v>
      </c>
      <c r="G443" s="247">
        <f>+'Ark1'!Q3526</f>
        <v>0</v>
      </c>
      <c r="H443" s="247">
        <f>+'Ark1'!R3526</f>
        <v>0</v>
      </c>
      <c r="I443" s="249" t="str">
        <f>+IF(H443=0,"",'Ark1'!AG3526)</f>
        <v/>
      </c>
      <c r="J443" s="249" t="str">
        <f>+IF(H443=0,"",'Ark1'!AH3526)</f>
        <v/>
      </c>
      <c r="K443" s="248" t="str">
        <f>+IF(H443=0,"",'Ark1'!U3526)</f>
        <v/>
      </c>
      <c r="L443" s="248"/>
      <c r="M443" s="249" t="str">
        <f>+IF(H443=0,"",'Ark1'!T3526)</f>
        <v/>
      </c>
      <c r="N443" s="248" t="str">
        <f>+IF(H443=0,"",'Ark1'!V3526)</f>
        <v/>
      </c>
      <c r="O443" s="250" t="str">
        <f>+IF(H443=0,"",'Ark1'!W3526)</f>
        <v/>
      </c>
      <c r="P443" s="250" t="str">
        <f>+IF(H443=0,"",'Ark1'!X3526)</f>
        <v/>
      </c>
      <c r="Q443" s="250" t="str">
        <f>+IF(H443=0,"",'Ark1'!Y3526)</f>
        <v/>
      </c>
      <c r="R443" s="250" t="str">
        <f>+IF(H443=0,"",'Ark1'!Z3526)</f>
        <v/>
      </c>
      <c r="S443" s="250" t="str">
        <f>+IF(H443=0,"",'Ark1'!AA3526)</f>
        <v/>
      </c>
      <c r="T443" s="249" t="str">
        <f>+IF(H443=0,"",'Ark1'!AC3526)</f>
        <v/>
      </c>
      <c r="U443" s="250" t="str">
        <f>+IF(H443=0,"",'Ark1'!AE3526)</f>
        <v/>
      </c>
      <c r="V443" s="250" t="str">
        <f t="shared" si="412"/>
        <v/>
      </c>
      <c r="W443" s="248" t="str">
        <f t="shared" si="413"/>
        <v/>
      </c>
      <c r="X443" s="314"/>
      <c r="AA443" s="30"/>
      <c r="AB443" s="28"/>
    </row>
    <row r="444" spans="1:64">
      <c r="A444" s="314"/>
      <c r="B444" s="314">
        <f>+'Ark1'!C3527</f>
        <v>2023</v>
      </c>
      <c r="C444" s="247">
        <f>+'Ark1'!L3527</f>
        <v>14</v>
      </c>
      <c r="D444" s="247" t="str">
        <f t="shared" si="410"/>
        <v>E</v>
      </c>
      <c r="E444" s="247">
        <f>+'Ark1'!D3527</f>
        <v>4</v>
      </c>
      <c r="F444" s="247" t="str">
        <f t="shared" si="411"/>
        <v>Apr</v>
      </c>
      <c r="G444" s="247">
        <f>+'Ark1'!Q3527</f>
        <v>0</v>
      </c>
      <c r="H444" s="247">
        <f>+'Ark1'!R3527</f>
        <v>0</v>
      </c>
      <c r="I444" s="249" t="str">
        <f>+IF(H444=0,"",'Ark1'!AG3527)</f>
        <v/>
      </c>
      <c r="J444" s="249" t="str">
        <f>+IF(H444=0,"",'Ark1'!AH3527)</f>
        <v/>
      </c>
      <c r="K444" s="248" t="str">
        <f>+IF(H444=0,"",'Ark1'!U3527)</f>
        <v/>
      </c>
      <c r="L444" s="248"/>
      <c r="M444" s="249" t="str">
        <f>+IF(H444=0,"",'Ark1'!T3527)</f>
        <v/>
      </c>
      <c r="N444" s="248" t="str">
        <f>+IF(H444=0,"",'Ark1'!V3527)</f>
        <v/>
      </c>
      <c r="O444" s="250" t="str">
        <f>+IF(H444=0,"",'Ark1'!W3527)</f>
        <v/>
      </c>
      <c r="P444" s="250" t="str">
        <f>+IF(H444=0,"",'Ark1'!X3527)</f>
        <v/>
      </c>
      <c r="Q444" s="250" t="str">
        <f>+IF(H444=0,"",'Ark1'!Y3527)</f>
        <v/>
      </c>
      <c r="R444" s="250" t="str">
        <f>+IF(H444=0,"",'Ark1'!Z3527)</f>
        <v/>
      </c>
      <c r="S444" s="250" t="str">
        <f>+IF(H444=0,"",'Ark1'!AA3527)</f>
        <v/>
      </c>
      <c r="T444" s="249" t="str">
        <f>+IF(H444=0,"",'Ark1'!AC3527)</f>
        <v/>
      </c>
      <c r="U444" s="250" t="str">
        <f>+IF(H444=0,"",'Ark1'!AE3527)</f>
        <v/>
      </c>
      <c r="V444" s="250" t="str">
        <f t="shared" si="412"/>
        <v/>
      </c>
      <c r="W444" s="248" t="str">
        <f t="shared" si="413"/>
        <v/>
      </c>
      <c r="X444" s="314"/>
      <c r="AA444" s="30"/>
      <c r="AB444" s="28"/>
    </row>
    <row r="445" spans="1:64">
      <c r="A445" s="314"/>
      <c r="B445" s="314">
        <f>+'Ark1'!C3528</f>
        <v>2023</v>
      </c>
      <c r="C445" s="247">
        <f>+'Ark1'!L3528</f>
        <v>14</v>
      </c>
      <c r="D445" s="247" t="str">
        <f t="shared" si="410"/>
        <v>E</v>
      </c>
      <c r="E445" s="247">
        <f>+'Ark1'!D3528</f>
        <v>5</v>
      </c>
      <c r="F445" s="247" t="str">
        <f t="shared" si="411"/>
        <v>Mai</v>
      </c>
      <c r="G445" s="247">
        <f>+'Ark1'!Q3528</f>
        <v>0</v>
      </c>
      <c r="H445" s="247">
        <f>+'Ark1'!R3528</f>
        <v>0</v>
      </c>
      <c r="I445" s="249" t="str">
        <f>+IF(H445=0,"",'Ark1'!AG3528)</f>
        <v/>
      </c>
      <c r="J445" s="249" t="str">
        <f>+IF(H445=0,"",'Ark1'!AH3528)</f>
        <v/>
      </c>
      <c r="K445" s="248" t="str">
        <f>+IF(H445=0,"",'Ark1'!U3528)</f>
        <v/>
      </c>
      <c r="L445" s="248"/>
      <c r="M445" s="249" t="str">
        <f>+IF(H445=0,"",'Ark1'!T3528)</f>
        <v/>
      </c>
      <c r="N445" s="248" t="str">
        <f>+IF(H445=0,"",'Ark1'!V3528)</f>
        <v/>
      </c>
      <c r="O445" s="250" t="str">
        <f>+IF(H445=0,"",'Ark1'!W3528)</f>
        <v/>
      </c>
      <c r="P445" s="250" t="str">
        <f>+IF(H445=0,"",'Ark1'!X3528)</f>
        <v/>
      </c>
      <c r="Q445" s="250" t="str">
        <f>+IF(H445=0,"",'Ark1'!Y3528)</f>
        <v/>
      </c>
      <c r="R445" s="250" t="str">
        <f>+IF(H445=0,"",'Ark1'!Z3528)</f>
        <v/>
      </c>
      <c r="S445" s="250" t="str">
        <f>+IF(H445=0,"",'Ark1'!AA3528)</f>
        <v/>
      </c>
      <c r="T445" s="249" t="str">
        <f>+IF(H445=0,"",'Ark1'!AC3528)</f>
        <v/>
      </c>
      <c r="U445" s="250" t="str">
        <f>+IF(H445=0,"",'Ark1'!AE3528)</f>
        <v/>
      </c>
      <c r="V445" s="250" t="str">
        <f t="shared" si="412"/>
        <v/>
      </c>
      <c r="W445" s="248" t="str">
        <f t="shared" si="413"/>
        <v/>
      </c>
      <c r="X445" s="314"/>
      <c r="AA445" s="30"/>
      <c r="AB445" s="28"/>
    </row>
    <row r="446" spans="1:64">
      <c r="A446" s="314"/>
      <c r="B446" s="314">
        <f>+'Ark1'!C3529</f>
        <v>2023</v>
      </c>
      <c r="C446" s="247">
        <f>+'Ark1'!L3529</f>
        <v>14</v>
      </c>
      <c r="D446" s="247" t="str">
        <f t="shared" si="410"/>
        <v>E</v>
      </c>
      <c r="E446" s="247">
        <f>+'Ark1'!D3529</f>
        <v>6</v>
      </c>
      <c r="F446" s="247" t="str">
        <f t="shared" si="411"/>
        <v>Jun</v>
      </c>
      <c r="G446" s="247">
        <f>+'Ark1'!Q3529</f>
        <v>0</v>
      </c>
      <c r="H446" s="247">
        <f>+'Ark1'!R3529</f>
        <v>0</v>
      </c>
      <c r="I446" s="249" t="str">
        <f>+IF(H446=0,"",'Ark1'!AG3529)</f>
        <v/>
      </c>
      <c r="J446" s="249" t="str">
        <f>+IF(H446=0,"",'Ark1'!AH3529)</f>
        <v/>
      </c>
      <c r="K446" s="248" t="str">
        <f>+IF(H446=0,"",'Ark1'!U3529)</f>
        <v/>
      </c>
      <c r="L446" s="248"/>
      <c r="M446" s="249" t="str">
        <f>+IF(H446=0,"",'Ark1'!T3529)</f>
        <v/>
      </c>
      <c r="N446" s="248" t="str">
        <f>+IF(H446=0,"",'Ark1'!V3529)</f>
        <v/>
      </c>
      <c r="O446" s="250" t="str">
        <f>+IF(H446=0,"",'Ark1'!W3529)</f>
        <v/>
      </c>
      <c r="P446" s="250" t="str">
        <f>+IF(H446=0,"",'Ark1'!X3529)</f>
        <v/>
      </c>
      <c r="Q446" s="250" t="str">
        <f>+IF(H446=0,"",'Ark1'!Y3529)</f>
        <v/>
      </c>
      <c r="R446" s="250" t="str">
        <f>+IF(H446=0,"",'Ark1'!Z3529)</f>
        <v/>
      </c>
      <c r="S446" s="250" t="str">
        <f>+IF(H446=0,"",'Ark1'!AA3529)</f>
        <v/>
      </c>
      <c r="T446" s="249" t="str">
        <f>+IF(H446=0,"",'Ark1'!AC3529)</f>
        <v/>
      </c>
      <c r="U446" s="250" t="str">
        <f>+IF(H446=0,"",'Ark1'!AE3529)</f>
        <v/>
      </c>
      <c r="V446" s="250" t="str">
        <f t="shared" si="412"/>
        <v/>
      </c>
      <c r="W446" s="248" t="str">
        <f t="shared" si="413"/>
        <v/>
      </c>
      <c r="X446" s="314"/>
      <c r="AA446" s="30"/>
      <c r="AB446" s="28"/>
    </row>
    <row r="447" spans="1:64">
      <c r="A447" s="314"/>
      <c r="B447" s="314">
        <f>+'Ark1'!C3530</f>
        <v>2023</v>
      </c>
      <c r="C447" s="247">
        <f>+'Ark1'!L3530</f>
        <v>14</v>
      </c>
      <c r="D447" s="247" t="str">
        <f t="shared" si="410"/>
        <v>E</v>
      </c>
      <c r="E447" s="247">
        <f>+'Ark1'!D3530</f>
        <v>7</v>
      </c>
      <c r="F447" s="247" t="str">
        <f t="shared" si="411"/>
        <v>Jul</v>
      </c>
      <c r="G447" s="247">
        <f>+'Ark1'!Q3530</f>
        <v>0</v>
      </c>
      <c r="H447" s="247">
        <f>+'Ark1'!R3530</f>
        <v>0</v>
      </c>
      <c r="I447" s="249" t="str">
        <f>+IF(H447=0,"",'Ark1'!AG3530)</f>
        <v/>
      </c>
      <c r="J447" s="249" t="str">
        <f>+IF(H447=0,"",'Ark1'!AH3530)</f>
        <v/>
      </c>
      <c r="K447" s="248" t="str">
        <f>+IF(H447=0,"",'Ark1'!U3530)</f>
        <v/>
      </c>
      <c r="L447" s="248"/>
      <c r="M447" s="249" t="str">
        <f>+IF(H447=0,"",'Ark1'!T3530)</f>
        <v/>
      </c>
      <c r="N447" s="248" t="str">
        <f>+IF(H447=0,"",'Ark1'!V3530)</f>
        <v/>
      </c>
      <c r="O447" s="250" t="str">
        <f>+IF(H447=0,"",'Ark1'!W3530)</f>
        <v/>
      </c>
      <c r="P447" s="250" t="str">
        <f>+IF(H447=0,"",'Ark1'!X3530)</f>
        <v/>
      </c>
      <c r="Q447" s="250" t="str">
        <f>+IF(H447=0,"",'Ark1'!Y3530)</f>
        <v/>
      </c>
      <c r="R447" s="250" t="str">
        <f>+IF(H447=0,"",'Ark1'!Z3530)</f>
        <v/>
      </c>
      <c r="S447" s="250" t="str">
        <f>+IF(H447=0,"",'Ark1'!AA3530)</f>
        <v/>
      </c>
      <c r="T447" s="249" t="str">
        <f>+IF(H447=0,"",'Ark1'!AC3530)</f>
        <v/>
      </c>
      <c r="U447" s="250" t="str">
        <f>+IF(H447=0,"",'Ark1'!AE3530)</f>
        <v/>
      </c>
      <c r="V447" s="250" t="str">
        <f t="shared" si="412"/>
        <v/>
      </c>
      <c r="W447" s="248" t="str">
        <f t="shared" si="413"/>
        <v/>
      </c>
      <c r="X447" s="314"/>
      <c r="AA447" s="30"/>
      <c r="AB447" s="28"/>
    </row>
    <row r="448" spans="1:64">
      <c r="A448" s="314"/>
      <c r="B448" s="314">
        <f>+'Ark1'!C3531</f>
        <v>2023</v>
      </c>
      <c r="C448" s="247">
        <f>+'Ark1'!L3531</f>
        <v>14</v>
      </c>
      <c r="D448" s="247" t="str">
        <f t="shared" si="410"/>
        <v>E</v>
      </c>
      <c r="E448" s="247">
        <f>+'Ark1'!D3531</f>
        <v>8</v>
      </c>
      <c r="F448" s="247" t="str">
        <f t="shared" si="411"/>
        <v>Aug</v>
      </c>
      <c r="G448" s="247">
        <f>+'Ark1'!Q3531</f>
        <v>0</v>
      </c>
      <c r="H448" s="247">
        <f>+'Ark1'!R3531</f>
        <v>0</v>
      </c>
      <c r="I448" s="249" t="str">
        <f>+IF(H448=0,"",'Ark1'!AG3531)</f>
        <v/>
      </c>
      <c r="J448" s="249" t="str">
        <f>+IF(H448=0,"",'Ark1'!AH3531)</f>
        <v/>
      </c>
      <c r="K448" s="248" t="str">
        <f>+IF(H448=0,"",'Ark1'!U3531)</f>
        <v/>
      </c>
      <c r="L448" s="248"/>
      <c r="M448" s="249" t="str">
        <f>+IF(H448=0,"",'Ark1'!T3531)</f>
        <v/>
      </c>
      <c r="N448" s="248" t="str">
        <f>+IF(H448=0,"",'Ark1'!V3531)</f>
        <v/>
      </c>
      <c r="O448" s="250" t="str">
        <f>+IF(H448=0,"",'Ark1'!W3531)</f>
        <v/>
      </c>
      <c r="P448" s="250" t="str">
        <f>+IF(H448=0,"",'Ark1'!X3531)</f>
        <v/>
      </c>
      <c r="Q448" s="250" t="str">
        <f>+IF(H448=0,"",'Ark1'!Y3531)</f>
        <v/>
      </c>
      <c r="R448" s="250" t="str">
        <f>+IF(H448=0,"",'Ark1'!Z3531)</f>
        <v/>
      </c>
      <c r="S448" s="250" t="str">
        <f>+IF(H448=0,"",'Ark1'!AA3531)</f>
        <v/>
      </c>
      <c r="T448" s="249" t="str">
        <f>+IF(H448=0,"",'Ark1'!AC3531)</f>
        <v/>
      </c>
      <c r="U448" s="250" t="str">
        <f>+IF(H448=0,"",'Ark1'!AE3531)</f>
        <v/>
      </c>
      <c r="V448" s="250" t="str">
        <f t="shared" si="412"/>
        <v/>
      </c>
      <c r="W448" s="248" t="str">
        <f t="shared" si="413"/>
        <v/>
      </c>
      <c r="X448" s="314"/>
      <c r="AA448" s="30"/>
      <c r="AB448" s="28"/>
    </row>
    <row r="449" spans="1:64">
      <c r="A449" s="314"/>
      <c r="B449" s="314">
        <f>+'Ark1'!C3532</f>
        <v>2023</v>
      </c>
      <c r="C449" s="247">
        <f>+'Ark1'!L3532</f>
        <v>14</v>
      </c>
      <c r="D449" s="247" t="str">
        <f t="shared" si="410"/>
        <v>E</v>
      </c>
      <c r="E449" s="247">
        <f>+'Ark1'!D3532</f>
        <v>9</v>
      </c>
      <c r="F449" s="247" t="str">
        <f t="shared" si="411"/>
        <v>Sep</v>
      </c>
      <c r="G449" s="247">
        <f>+'Ark1'!Q3532</f>
        <v>0</v>
      </c>
      <c r="H449" s="247">
        <f>+'Ark1'!R3532</f>
        <v>0</v>
      </c>
      <c r="I449" s="249" t="str">
        <f>+IF(H449=0,"",'Ark1'!AG3532)</f>
        <v/>
      </c>
      <c r="J449" s="249" t="str">
        <f>+IF(H449=0,"",'Ark1'!AH3532)</f>
        <v/>
      </c>
      <c r="K449" s="248" t="str">
        <f>+IF(H449=0,"",'Ark1'!U3532)</f>
        <v/>
      </c>
      <c r="L449" s="248"/>
      <c r="M449" s="249" t="str">
        <f>+IF(H449=0,"",'Ark1'!T3532)</f>
        <v/>
      </c>
      <c r="N449" s="248" t="str">
        <f>+IF(H449=0,"",'Ark1'!V3532)</f>
        <v/>
      </c>
      <c r="O449" s="250" t="str">
        <f>+IF(H449=0,"",'Ark1'!W3532)</f>
        <v/>
      </c>
      <c r="P449" s="250" t="str">
        <f>+IF(H449=0,"",'Ark1'!X3532)</f>
        <v/>
      </c>
      <c r="Q449" s="250" t="str">
        <f>+IF(H449=0,"",'Ark1'!Y3532)</f>
        <v/>
      </c>
      <c r="R449" s="250" t="str">
        <f>+IF(H449=0,"",'Ark1'!Z3532)</f>
        <v/>
      </c>
      <c r="S449" s="250" t="str">
        <f>+IF(H449=0,"",'Ark1'!AA3532)</f>
        <v/>
      </c>
      <c r="T449" s="249" t="str">
        <f>+IF(H449=0,"",'Ark1'!AC3532)</f>
        <v/>
      </c>
      <c r="U449" s="250" t="str">
        <f>+IF(H449=0,"",'Ark1'!AE3532)</f>
        <v/>
      </c>
      <c r="V449" s="250" t="str">
        <f t="shared" si="412"/>
        <v/>
      </c>
      <c r="W449" s="248" t="str">
        <f t="shared" si="413"/>
        <v/>
      </c>
      <c r="X449" s="314"/>
      <c r="AA449" s="30"/>
      <c r="AB449" s="28"/>
    </row>
    <row r="450" spans="1:64">
      <c r="A450" s="314"/>
      <c r="B450" s="314">
        <f>+'Ark1'!C3533</f>
        <v>2023</v>
      </c>
      <c r="C450" s="247">
        <f>+'Ark1'!L3533</f>
        <v>14</v>
      </c>
      <c r="D450" s="247" t="str">
        <f t="shared" si="410"/>
        <v>E</v>
      </c>
      <c r="E450" s="247">
        <f>+'Ark1'!D3533</f>
        <v>10</v>
      </c>
      <c r="F450" s="247" t="str">
        <f t="shared" si="411"/>
        <v>Okt</v>
      </c>
      <c r="G450" s="247">
        <f>+'Ark1'!Q3533</f>
        <v>0</v>
      </c>
      <c r="H450" s="247">
        <f>+'Ark1'!R3533</f>
        <v>0</v>
      </c>
      <c r="I450" s="249" t="str">
        <f>+IF(H450=0,"",'Ark1'!AG3533)</f>
        <v/>
      </c>
      <c r="J450" s="249" t="str">
        <f>+IF(H450=0,"",'Ark1'!AH3533)</f>
        <v/>
      </c>
      <c r="K450" s="248" t="str">
        <f>+IF(H450=0,"",'Ark1'!U3533)</f>
        <v/>
      </c>
      <c r="L450" s="248"/>
      <c r="M450" s="249" t="str">
        <f>+IF(H450=0,"",'Ark1'!T3533)</f>
        <v/>
      </c>
      <c r="N450" s="248" t="str">
        <f>+IF(H450=0,"",'Ark1'!V3533)</f>
        <v/>
      </c>
      <c r="O450" s="250" t="str">
        <f>+IF(H450=0,"",'Ark1'!W3533)</f>
        <v/>
      </c>
      <c r="P450" s="250" t="str">
        <f>+IF(H450=0,"",'Ark1'!X3533)</f>
        <v/>
      </c>
      <c r="Q450" s="250" t="str">
        <f>+IF(H450=0,"",'Ark1'!Y3533)</f>
        <v/>
      </c>
      <c r="R450" s="250" t="str">
        <f>+IF(H450=0,"",'Ark1'!Z3533)</f>
        <v/>
      </c>
      <c r="S450" s="250" t="str">
        <f>+IF(H450=0,"",'Ark1'!AA3533)</f>
        <v/>
      </c>
      <c r="T450" s="249" t="str">
        <f>+IF(H450=0,"",'Ark1'!AC3533)</f>
        <v/>
      </c>
      <c r="U450" s="250" t="str">
        <f>+IF(H450=0,"",'Ark1'!AE3533)</f>
        <v/>
      </c>
      <c r="V450" s="250" t="str">
        <f t="shared" si="412"/>
        <v/>
      </c>
      <c r="W450" s="248" t="str">
        <f t="shared" si="413"/>
        <v/>
      </c>
      <c r="X450" s="314"/>
      <c r="AA450" s="30"/>
      <c r="AB450" s="28"/>
    </row>
    <row r="451" spans="1:64">
      <c r="A451" s="314"/>
      <c r="B451" s="314">
        <f>+'Ark1'!C3534</f>
        <v>2023</v>
      </c>
      <c r="C451" s="247">
        <f>+'Ark1'!L3534</f>
        <v>14</v>
      </c>
      <c r="D451" s="247" t="str">
        <f t="shared" si="410"/>
        <v>E</v>
      </c>
      <c r="E451" s="247">
        <f>+'Ark1'!D3534</f>
        <v>11</v>
      </c>
      <c r="F451" s="247" t="str">
        <f t="shared" si="411"/>
        <v>Nov</v>
      </c>
      <c r="G451" s="247">
        <f>+'Ark1'!Q3534</f>
        <v>0</v>
      </c>
      <c r="H451" s="247">
        <f>+'Ark1'!R3534</f>
        <v>0</v>
      </c>
      <c r="I451" s="249" t="str">
        <f>+IF(H451=0,"",'Ark1'!AG3534)</f>
        <v/>
      </c>
      <c r="J451" s="249" t="str">
        <f>+IF(H451=0,"",'Ark1'!AH3534)</f>
        <v/>
      </c>
      <c r="K451" s="248" t="str">
        <f>+IF(H451=0,"",'Ark1'!U3534)</f>
        <v/>
      </c>
      <c r="L451" s="248"/>
      <c r="M451" s="249" t="str">
        <f>+IF(H451=0,"",'Ark1'!T3534)</f>
        <v/>
      </c>
      <c r="N451" s="248" t="str">
        <f>+IF(H451=0,"",'Ark1'!V3534)</f>
        <v/>
      </c>
      <c r="O451" s="250" t="str">
        <f>+IF(H451=0,"",'Ark1'!W3534)</f>
        <v/>
      </c>
      <c r="P451" s="250" t="str">
        <f>+IF(H451=0,"",'Ark1'!X3534)</f>
        <v/>
      </c>
      <c r="Q451" s="250" t="str">
        <f>+IF(H451=0,"",'Ark1'!Y3534)</f>
        <v/>
      </c>
      <c r="R451" s="250" t="str">
        <f>+IF(H451=0,"",'Ark1'!Z3534)</f>
        <v/>
      </c>
      <c r="S451" s="250" t="str">
        <f>+IF(H451=0,"",'Ark1'!AA3534)</f>
        <v/>
      </c>
      <c r="T451" s="249" t="str">
        <f>+IF(H451=0,"",'Ark1'!AC3534)</f>
        <v/>
      </c>
      <c r="U451" s="250" t="str">
        <f>+IF(H451=0,"",'Ark1'!AE3534)</f>
        <v/>
      </c>
      <c r="V451" s="250" t="str">
        <f t="shared" si="412"/>
        <v/>
      </c>
      <c r="W451" s="248" t="str">
        <f t="shared" si="413"/>
        <v/>
      </c>
      <c r="X451" s="314"/>
      <c r="AA451" s="30"/>
      <c r="AB451" s="28"/>
    </row>
    <row r="452" spans="1:64">
      <c r="A452" s="314"/>
      <c r="B452" s="314">
        <f>+'Ark1'!C3535</f>
        <v>2023</v>
      </c>
      <c r="C452" s="247">
        <f>+'Ark1'!L3535</f>
        <v>14</v>
      </c>
      <c r="D452" s="247" t="str">
        <f t="shared" si="410"/>
        <v>E</v>
      </c>
      <c r="E452" s="247">
        <f>+'Ark1'!D3535</f>
        <v>12</v>
      </c>
      <c r="F452" s="247" t="str">
        <f t="shared" si="411"/>
        <v>Des</v>
      </c>
      <c r="G452" s="247">
        <f>+'Ark1'!Q3535</f>
        <v>0</v>
      </c>
      <c r="H452" s="247">
        <f>+'Ark1'!R3535</f>
        <v>0</v>
      </c>
      <c r="I452" s="249" t="str">
        <f>+IF(H452=0,"",'Ark1'!AG3535)</f>
        <v/>
      </c>
      <c r="J452" s="249" t="str">
        <f>+IF(H452=0,"",'Ark1'!AH3535)</f>
        <v/>
      </c>
      <c r="K452" s="248" t="str">
        <f>+IF(H452=0,"",'Ark1'!U3535)</f>
        <v/>
      </c>
      <c r="L452" s="248"/>
      <c r="M452" s="249" t="str">
        <f>+IF(H452=0,"",'Ark1'!T3535)</f>
        <v/>
      </c>
      <c r="N452" s="248" t="str">
        <f>+IF(H452=0,"",'Ark1'!V3535)</f>
        <v/>
      </c>
      <c r="O452" s="250" t="str">
        <f>+IF(H452=0,"",'Ark1'!W3535)</f>
        <v/>
      </c>
      <c r="P452" s="250" t="str">
        <f>+IF(H452=0,"",'Ark1'!X3535)</f>
        <v/>
      </c>
      <c r="Q452" s="250" t="str">
        <f>+IF(H452=0,"",'Ark1'!Y3535)</f>
        <v/>
      </c>
      <c r="R452" s="250" t="str">
        <f>+IF(H452=0,"",'Ark1'!Z3535)</f>
        <v/>
      </c>
      <c r="S452" s="250" t="str">
        <f>+IF(H452=0,"",'Ark1'!AA3535)</f>
        <v/>
      </c>
      <c r="T452" s="249" t="str">
        <f>+IF(H452=0,"",'Ark1'!AC3535)</f>
        <v/>
      </c>
      <c r="U452" s="250" t="str">
        <f>+IF(H452=0,"",'Ark1'!AE3535)</f>
        <v/>
      </c>
      <c r="V452" s="250" t="str">
        <f t="shared" si="412"/>
        <v/>
      </c>
      <c r="W452" s="248" t="str">
        <f t="shared" si="413"/>
        <v/>
      </c>
      <c r="X452" s="314"/>
      <c r="AA452" s="30"/>
      <c r="AB452" s="28"/>
    </row>
    <row r="453" spans="1:64" ht="15" customHeight="1">
      <c r="A453" s="314"/>
      <c r="B453" s="314"/>
      <c r="C453" s="314"/>
      <c r="D453" s="314"/>
      <c r="E453" s="314"/>
      <c r="F453" s="314"/>
      <c r="G453" s="314"/>
      <c r="H453" s="314"/>
      <c r="I453" s="314"/>
      <c r="J453" s="314"/>
      <c r="K453" s="314"/>
      <c r="L453" s="314"/>
      <c r="M453" s="314"/>
      <c r="N453" s="314"/>
      <c r="O453" s="314"/>
      <c r="P453" s="314"/>
      <c r="Q453" s="314"/>
      <c r="R453" s="314"/>
      <c r="S453" s="314"/>
      <c r="T453" s="314"/>
      <c r="U453" s="314"/>
      <c r="V453" s="314"/>
      <c r="W453" s="314"/>
      <c r="X453" s="314"/>
      <c r="Y453" s="230"/>
      <c r="AA453" s="30"/>
      <c r="AB453" s="28"/>
      <c r="AC453" s="231"/>
      <c r="AD453" s="29"/>
      <c r="AH453" s="29"/>
      <c r="AZ453" s="243"/>
    </row>
    <row r="454" spans="1:64" ht="15" customHeight="1">
      <c r="A454" s="314"/>
      <c r="B454" s="314"/>
      <c r="C454" s="362" t="s">
        <v>0</v>
      </c>
      <c r="D454" s="314"/>
      <c r="E454" s="363" t="str">
        <f>+D456</f>
        <v>E+</v>
      </c>
      <c r="F454" s="362" t="s">
        <v>597</v>
      </c>
      <c r="G454" s="314"/>
      <c r="H454" s="251">
        <f>SUM(H456:H463)</f>
        <v>0</v>
      </c>
      <c r="I454" s="315"/>
      <c r="J454" s="315"/>
      <c r="K454" s="279">
        <f>+Klasse!L468</f>
        <v>0</v>
      </c>
      <c r="L454" s="279"/>
      <c r="M454" s="314"/>
      <c r="N454" s="314"/>
      <c r="O454" s="316"/>
      <c r="P454" s="316"/>
      <c r="Q454" s="316"/>
      <c r="R454" s="316"/>
      <c r="S454" s="316"/>
      <c r="T454" s="314"/>
      <c r="U454" s="316"/>
      <c r="V454" s="279"/>
      <c r="W454" s="315"/>
      <c r="X454" s="314"/>
      <c r="Y454" s="230"/>
      <c r="AA454" s="30"/>
      <c r="AB454" s="28"/>
      <c r="AC454" s="231"/>
      <c r="AD454" s="29"/>
      <c r="AH454" s="29"/>
      <c r="AZ454" s="243"/>
    </row>
    <row r="455" spans="1:64" ht="15" customHeight="1">
      <c r="A455" s="314"/>
      <c r="B455" s="314"/>
      <c r="C455" s="314"/>
      <c r="D455" s="314"/>
      <c r="E455" s="314"/>
      <c r="F455" s="314"/>
      <c r="G455" s="314"/>
      <c r="H455" s="314"/>
      <c r="I455" s="315"/>
      <c r="J455" s="315"/>
      <c r="K455" s="314"/>
      <c r="L455" s="314"/>
      <c r="M455" s="314"/>
      <c r="N455" s="314"/>
      <c r="O455" s="316"/>
      <c r="P455" s="316"/>
      <c r="Q455" s="316"/>
      <c r="R455" s="316"/>
      <c r="S455" s="316"/>
      <c r="T455" s="314"/>
      <c r="U455" s="316"/>
      <c r="V455" s="316"/>
      <c r="W455" s="316"/>
      <c r="X455" s="316"/>
      <c r="Y455" s="230"/>
      <c r="AA455" s="30"/>
      <c r="AB455" s="28"/>
      <c r="AC455" s="231"/>
      <c r="AD455" s="29"/>
      <c r="AH455" s="29"/>
      <c r="AZ455" s="243" t="e">
        <f>1+#REF!</f>
        <v>#REF!</v>
      </c>
      <c r="BA455" s="29">
        <v>20.659867330016564</v>
      </c>
      <c r="BB455" s="29">
        <f t="shared" ref="BB455" si="414">+BA455</f>
        <v>20.659867330016564</v>
      </c>
      <c r="BC455" s="29">
        <f t="shared" ref="BC455" si="415">+BB455</f>
        <v>20.659867330016564</v>
      </c>
      <c r="BD455" s="29">
        <f t="shared" ref="BD455" si="416">+BC455</f>
        <v>20.659867330016564</v>
      </c>
      <c r="BE455" s="29">
        <f t="shared" ref="BE455" si="417">+BD455</f>
        <v>20.659867330016564</v>
      </c>
      <c r="BF455" s="29">
        <f t="shared" ref="BF455" si="418">+BE455</f>
        <v>20.659867330016564</v>
      </c>
      <c r="BG455" s="29">
        <f t="shared" ref="BG455" si="419">+BF455</f>
        <v>20.659867330016564</v>
      </c>
      <c r="BH455" s="29">
        <f t="shared" ref="BH455" si="420">+BG455</f>
        <v>20.659867330016564</v>
      </c>
      <c r="BI455" s="29">
        <f t="shared" ref="BI455" si="421">+BH455</f>
        <v>20.659867330016564</v>
      </c>
      <c r="BJ455" s="29">
        <f t="shared" ref="BJ455" si="422">+BI455</f>
        <v>20.659867330016564</v>
      </c>
      <c r="BK455" s="29">
        <f t="shared" ref="BK455" si="423">+BJ455</f>
        <v>20.659867330016564</v>
      </c>
      <c r="BL455" s="29">
        <f t="shared" ref="BL455" si="424">+BK455</f>
        <v>20.659867330016564</v>
      </c>
    </row>
    <row r="456" spans="1:64">
      <c r="A456" s="314"/>
      <c r="B456" s="314">
        <f>+'Ark1'!C3536</f>
        <v>2023</v>
      </c>
      <c r="C456" s="247">
        <f>+'Ark1'!L3536</f>
        <v>15</v>
      </c>
      <c r="D456" s="247" t="str">
        <f t="shared" ref="D456:D467" si="425">+D229</f>
        <v>E+</v>
      </c>
      <c r="E456" s="247">
        <f>+'Ark1'!D3536</f>
        <v>1</v>
      </c>
      <c r="F456" s="247" t="str">
        <f>+F441</f>
        <v>Jan</v>
      </c>
      <c r="G456" s="247">
        <f>+'Ark1'!Q3536</f>
        <v>0</v>
      </c>
      <c r="H456" s="247">
        <f>+'Ark1'!R3536</f>
        <v>0</v>
      </c>
      <c r="I456" s="249" t="str">
        <f>+IF(H456=0,"",'Ark1'!AG3536)</f>
        <v/>
      </c>
      <c r="J456" s="249" t="str">
        <f>+IF(H456=0,"",'Ark1'!AH3536)</f>
        <v/>
      </c>
      <c r="K456" s="248" t="str">
        <f>+IF(H456=0,"",'Ark1'!U3536)</f>
        <v/>
      </c>
      <c r="L456" s="248"/>
      <c r="M456" s="249" t="str">
        <f>+IF(H456=0,"",'Ark1'!T3536)</f>
        <v/>
      </c>
      <c r="N456" s="248" t="str">
        <f>+IF(H456=0,"",'Ark1'!V3536)</f>
        <v/>
      </c>
      <c r="O456" s="250" t="str">
        <f>+IF(H456=0,"",'Ark1'!W3536)</f>
        <v/>
      </c>
      <c r="P456" s="250" t="str">
        <f>+IF(H456=0,"",'Ark1'!X3536)</f>
        <v/>
      </c>
      <c r="Q456" s="250" t="str">
        <f>+IF(H456=0,"",'Ark1'!Y3536)</f>
        <v/>
      </c>
      <c r="R456" s="250" t="str">
        <f>+IF(H456=0,"",'Ark1'!Z3536)</f>
        <v/>
      </c>
      <c r="S456" s="250" t="str">
        <f>+IF(H456=0,"",'Ark1'!AA3536)</f>
        <v/>
      </c>
      <c r="T456" s="249" t="str">
        <f>+IF(H456=0,"",'Ark1'!AC3536)</f>
        <v/>
      </c>
      <c r="U456" s="250" t="str">
        <f>+IF(H456=0,"",'Ark1'!AE3536)</f>
        <v/>
      </c>
      <c r="V456" s="250" t="str">
        <f t="shared" ref="V456:V467" si="426">+IF(H456=0,"",+K456/C456)</f>
        <v/>
      </c>
      <c r="W456" s="248" t="str">
        <f t="shared" ref="W456:W467" si="427">+IF(H456=0,"",G456/H456)</f>
        <v/>
      </c>
      <c r="X456" s="314"/>
      <c r="AA456" s="30"/>
      <c r="AB456" s="28"/>
    </row>
    <row r="457" spans="1:64">
      <c r="A457" s="314"/>
      <c r="B457" s="314">
        <f>+'Ark1'!C3537</f>
        <v>2023</v>
      </c>
      <c r="C457" s="247">
        <f>+'Ark1'!L3537</f>
        <v>15</v>
      </c>
      <c r="D457" s="247" t="str">
        <f t="shared" si="425"/>
        <v>E+</v>
      </c>
      <c r="E457" s="247">
        <f>+'Ark1'!D3537</f>
        <v>2</v>
      </c>
      <c r="F457" s="247" t="str">
        <f t="shared" ref="F457:F467" si="428">+F442</f>
        <v>Feb</v>
      </c>
      <c r="G457" s="247">
        <f>+'Ark1'!Q3537</f>
        <v>0</v>
      </c>
      <c r="H457" s="247">
        <f>+'Ark1'!R3537</f>
        <v>0</v>
      </c>
      <c r="I457" s="249" t="str">
        <f>+IF(H457=0,"",'Ark1'!AG3537)</f>
        <v/>
      </c>
      <c r="J457" s="249" t="str">
        <f>+IF(H457=0,"",'Ark1'!AH3537)</f>
        <v/>
      </c>
      <c r="K457" s="248" t="str">
        <f>+IF(H457=0,"",'Ark1'!U3537)</f>
        <v/>
      </c>
      <c r="L457" s="248"/>
      <c r="M457" s="249" t="str">
        <f>+IF(H457=0,"",'Ark1'!T3537)</f>
        <v/>
      </c>
      <c r="N457" s="248" t="str">
        <f>+IF(H457=0,"",'Ark1'!V3537)</f>
        <v/>
      </c>
      <c r="O457" s="250" t="str">
        <f>+IF(H457=0,"",'Ark1'!W3537)</f>
        <v/>
      </c>
      <c r="P457" s="250" t="str">
        <f>+IF(H457=0,"",'Ark1'!X3537)</f>
        <v/>
      </c>
      <c r="Q457" s="250" t="str">
        <f>+IF(H457=0,"",'Ark1'!Y3537)</f>
        <v/>
      </c>
      <c r="R457" s="250" t="str">
        <f>+IF(H457=0,"",'Ark1'!Z3537)</f>
        <v/>
      </c>
      <c r="S457" s="250" t="str">
        <f>+IF(H457=0,"",'Ark1'!AA3537)</f>
        <v/>
      </c>
      <c r="T457" s="249" t="str">
        <f>+IF(H457=0,"",'Ark1'!AC3537)</f>
        <v/>
      </c>
      <c r="U457" s="250" t="str">
        <f>+IF(H457=0,"",'Ark1'!AE3537)</f>
        <v/>
      </c>
      <c r="V457" s="250" t="str">
        <f t="shared" si="426"/>
        <v/>
      </c>
      <c r="W457" s="248" t="str">
        <f t="shared" si="427"/>
        <v/>
      </c>
      <c r="X457" s="314"/>
      <c r="AA457" s="30"/>
      <c r="AB457" s="28"/>
    </row>
    <row r="458" spans="1:64">
      <c r="A458" s="314"/>
      <c r="B458" s="314">
        <f>+'Ark1'!C3538</f>
        <v>2023</v>
      </c>
      <c r="C458" s="247">
        <f>+'Ark1'!L3538</f>
        <v>15</v>
      </c>
      <c r="D458" s="247" t="str">
        <f t="shared" si="425"/>
        <v>E+</v>
      </c>
      <c r="E458" s="247">
        <f>+'Ark1'!D3538</f>
        <v>3</v>
      </c>
      <c r="F458" s="247" t="str">
        <f t="shared" si="428"/>
        <v>Mar</v>
      </c>
      <c r="G458" s="247">
        <f>+'Ark1'!Q3538</f>
        <v>0</v>
      </c>
      <c r="H458" s="247">
        <f>+'Ark1'!R3538</f>
        <v>0</v>
      </c>
      <c r="I458" s="249" t="str">
        <f>+IF(H458=0,"",'Ark1'!AG3538)</f>
        <v/>
      </c>
      <c r="J458" s="249" t="str">
        <f>+IF(H458=0,"",'Ark1'!AH3538)</f>
        <v/>
      </c>
      <c r="K458" s="248" t="str">
        <f>+IF(H458=0,"",'Ark1'!U3538)</f>
        <v/>
      </c>
      <c r="L458" s="248"/>
      <c r="M458" s="249" t="str">
        <f>+IF(H458=0,"",'Ark1'!T3538)</f>
        <v/>
      </c>
      <c r="N458" s="248" t="str">
        <f>+IF(H458=0,"",'Ark1'!V3538)</f>
        <v/>
      </c>
      <c r="O458" s="250" t="str">
        <f>+IF(H458=0,"",'Ark1'!W3538)</f>
        <v/>
      </c>
      <c r="P458" s="250" t="str">
        <f>+IF(H458=0,"",'Ark1'!X3538)</f>
        <v/>
      </c>
      <c r="Q458" s="250" t="str">
        <f>+IF(H458=0,"",'Ark1'!Y3538)</f>
        <v/>
      </c>
      <c r="R458" s="250" t="str">
        <f>+IF(H458=0,"",'Ark1'!Z3538)</f>
        <v/>
      </c>
      <c r="S458" s="250" t="str">
        <f>+IF(H458=0,"",'Ark1'!AA3538)</f>
        <v/>
      </c>
      <c r="T458" s="249" t="str">
        <f>+IF(H458=0,"",'Ark1'!AC3538)</f>
        <v/>
      </c>
      <c r="U458" s="250" t="str">
        <f>+IF(H458=0,"",'Ark1'!AE3538)</f>
        <v/>
      </c>
      <c r="V458" s="250" t="str">
        <f t="shared" si="426"/>
        <v/>
      </c>
      <c r="W458" s="248" t="str">
        <f t="shared" si="427"/>
        <v/>
      </c>
      <c r="X458" s="314"/>
      <c r="AA458" s="30"/>
      <c r="AB458" s="28"/>
    </row>
    <row r="459" spans="1:64">
      <c r="A459" s="314"/>
      <c r="B459" s="314">
        <f>+'Ark1'!C3539</f>
        <v>2023</v>
      </c>
      <c r="C459" s="247">
        <f>+'Ark1'!L3539</f>
        <v>15</v>
      </c>
      <c r="D459" s="247" t="str">
        <f t="shared" si="425"/>
        <v>E+</v>
      </c>
      <c r="E459" s="247">
        <f>+'Ark1'!D3539</f>
        <v>4</v>
      </c>
      <c r="F459" s="247" t="str">
        <f t="shared" si="428"/>
        <v>Apr</v>
      </c>
      <c r="G459" s="247">
        <f>+'Ark1'!Q3539</f>
        <v>0</v>
      </c>
      <c r="H459" s="247">
        <f>+'Ark1'!R3539</f>
        <v>0</v>
      </c>
      <c r="I459" s="249" t="str">
        <f>+IF(H459=0,"",'Ark1'!AG3539)</f>
        <v/>
      </c>
      <c r="J459" s="249" t="str">
        <f>+IF(H459=0,"",'Ark1'!AH3539)</f>
        <v/>
      </c>
      <c r="K459" s="248" t="str">
        <f>+IF(H459=0,"",'Ark1'!U3539)</f>
        <v/>
      </c>
      <c r="L459" s="248"/>
      <c r="M459" s="249" t="str">
        <f>+IF(H459=0,"",'Ark1'!T3539)</f>
        <v/>
      </c>
      <c r="N459" s="248" t="str">
        <f>+IF(H459=0,"",'Ark1'!V3539)</f>
        <v/>
      </c>
      <c r="O459" s="250" t="str">
        <f>+IF(H459=0,"",'Ark1'!W3539)</f>
        <v/>
      </c>
      <c r="P459" s="250" t="str">
        <f>+IF(H459=0,"",'Ark1'!X3539)</f>
        <v/>
      </c>
      <c r="Q459" s="250" t="str">
        <f>+IF(H459=0,"",'Ark1'!Y3539)</f>
        <v/>
      </c>
      <c r="R459" s="250" t="str">
        <f>+IF(H459=0,"",'Ark1'!Z3539)</f>
        <v/>
      </c>
      <c r="S459" s="250" t="str">
        <f>+IF(H459=0,"",'Ark1'!AA3539)</f>
        <v/>
      </c>
      <c r="T459" s="249" t="str">
        <f>+IF(H459=0,"",'Ark1'!AC3539)</f>
        <v/>
      </c>
      <c r="U459" s="250" t="str">
        <f>+IF(H459=0,"",'Ark1'!AE3539)</f>
        <v/>
      </c>
      <c r="V459" s="250" t="str">
        <f t="shared" si="426"/>
        <v/>
      </c>
      <c r="W459" s="248" t="str">
        <f t="shared" si="427"/>
        <v/>
      </c>
      <c r="X459" s="314"/>
      <c r="AA459" s="30"/>
      <c r="AB459" s="28"/>
    </row>
    <row r="460" spans="1:64">
      <c r="A460" s="314"/>
      <c r="B460" s="314">
        <f>+'Ark1'!C3540</f>
        <v>2023</v>
      </c>
      <c r="C460" s="247">
        <f>+'Ark1'!L3540</f>
        <v>15</v>
      </c>
      <c r="D460" s="247" t="str">
        <f t="shared" si="425"/>
        <v>E+</v>
      </c>
      <c r="E460" s="247">
        <f>+'Ark1'!D3540</f>
        <v>5</v>
      </c>
      <c r="F460" s="247" t="str">
        <f t="shared" si="428"/>
        <v>Mai</v>
      </c>
      <c r="G460" s="247">
        <f>+'Ark1'!Q3540</f>
        <v>0</v>
      </c>
      <c r="H460" s="247">
        <f>+'Ark1'!R3540</f>
        <v>0</v>
      </c>
      <c r="I460" s="249" t="str">
        <f>+IF(H460=0,"",'Ark1'!AG3540)</f>
        <v/>
      </c>
      <c r="J460" s="249" t="str">
        <f>+IF(H460=0,"",'Ark1'!AH3540)</f>
        <v/>
      </c>
      <c r="K460" s="248" t="str">
        <f>+IF(H460=0,"",'Ark1'!U3540)</f>
        <v/>
      </c>
      <c r="L460" s="248"/>
      <c r="M460" s="249" t="str">
        <f>+IF(H460=0,"",'Ark1'!T3540)</f>
        <v/>
      </c>
      <c r="N460" s="248" t="str">
        <f>+IF(H460=0,"",'Ark1'!V3540)</f>
        <v/>
      </c>
      <c r="O460" s="250" t="str">
        <f>+IF(H460=0,"",'Ark1'!W3540)</f>
        <v/>
      </c>
      <c r="P460" s="250" t="str">
        <f>+IF(H460=0,"",'Ark1'!X3540)</f>
        <v/>
      </c>
      <c r="Q460" s="250" t="str">
        <f>+IF(H460=0,"",'Ark1'!Y3540)</f>
        <v/>
      </c>
      <c r="R460" s="250" t="str">
        <f>+IF(H460=0,"",'Ark1'!Z3540)</f>
        <v/>
      </c>
      <c r="S460" s="250" t="str">
        <f>+IF(H460=0,"",'Ark1'!AA3540)</f>
        <v/>
      </c>
      <c r="T460" s="249" t="str">
        <f>+IF(H460=0,"",'Ark1'!AC3540)</f>
        <v/>
      </c>
      <c r="U460" s="250" t="str">
        <f>+IF(H460=0,"",'Ark1'!AE3540)</f>
        <v/>
      </c>
      <c r="V460" s="250" t="str">
        <f t="shared" si="426"/>
        <v/>
      </c>
      <c r="W460" s="248" t="str">
        <f t="shared" si="427"/>
        <v/>
      </c>
      <c r="X460" s="314"/>
      <c r="AA460" s="30"/>
      <c r="AB460" s="28"/>
    </row>
    <row r="461" spans="1:64">
      <c r="A461" s="314"/>
      <c r="B461" s="314">
        <f>+'Ark1'!C3541</f>
        <v>2023</v>
      </c>
      <c r="C461" s="247">
        <f>+'Ark1'!L3541</f>
        <v>15</v>
      </c>
      <c r="D461" s="247" t="str">
        <f t="shared" si="425"/>
        <v>E+</v>
      </c>
      <c r="E461" s="247">
        <f>+'Ark1'!D3541</f>
        <v>6</v>
      </c>
      <c r="F461" s="247" t="str">
        <f t="shared" si="428"/>
        <v>Jun</v>
      </c>
      <c r="G461" s="247">
        <f>+'Ark1'!Q3541</f>
        <v>0</v>
      </c>
      <c r="H461" s="247">
        <f>+'Ark1'!R3541</f>
        <v>0</v>
      </c>
      <c r="I461" s="249" t="str">
        <f>+IF(H461=0,"",'Ark1'!AG3541)</f>
        <v/>
      </c>
      <c r="J461" s="249" t="str">
        <f>+IF(H461=0,"",'Ark1'!AH3541)</f>
        <v/>
      </c>
      <c r="K461" s="248" t="str">
        <f>+IF(H461=0,"",'Ark1'!U3541)</f>
        <v/>
      </c>
      <c r="L461" s="248"/>
      <c r="M461" s="249" t="str">
        <f>+IF(H461=0,"",'Ark1'!T3541)</f>
        <v/>
      </c>
      <c r="N461" s="248" t="str">
        <f>+IF(H461=0,"",'Ark1'!V3541)</f>
        <v/>
      </c>
      <c r="O461" s="250" t="str">
        <f>+IF(H461=0,"",'Ark1'!W3541)</f>
        <v/>
      </c>
      <c r="P461" s="250" t="str">
        <f>+IF(H461=0,"",'Ark1'!X3541)</f>
        <v/>
      </c>
      <c r="Q461" s="250" t="str">
        <f>+IF(H461=0,"",'Ark1'!Y3541)</f>
        <v/>
      </c>
      <c r="R461" s="250" t="str">
        <f>+IF(H461=0,"",'Ark1'!Z3541)</f>
        <v/>
      </c>
      <c r="S461" s="250" t="str">
        <f>+IF(H461=0,"",'Ark1'!AA3541)</f>
        <v/>
      </c>
      <c r="T461" s="249" t="str">
        <f>+IF(H461=0,"",'Ark1'!AC3541)</f>
        <v/>
      </c>
      <c r="U461" s="250" t="str">
        <f>+IF(H461=0,"",'Ark1'!AE3541)</f>
        <v/>
      </c>
      <c r="V461" s="250" t="str">
        <f t="shared" si="426"/>
        <v/>
      </c>
      <c r="W461" s="248" t="str">
        <f t="shared" si="427"/>
        <v/>
      </c>
      <c r="X461" s="314"/>
      <c r="AA461" s="30"/>
      <c r="AB461" s="28"/>
    </row>
    <row r="462" spans="1:64">
      <c r="A462" s="314"/>
      <c r="B462" s="314">
        <f>+'Ark1'!C3542</f>
        <v>2023</v>
      </c>
      <c r="C462" s="247">
        <f>+'Ark1'!L3542</f>
        <v>15</v>
      </c>
      <c r="D462" s="247" t="str">
        <f t="shared" si="425"/>
        <v>E+</v>
      </c>
      <c r="E462" s="247">
        <f>+'Ark1'!D3542</f>
        <v>7</v>
      </c>
      <c r="F462" s="247" t="str">
        <f t="shared" si="428"/>
        <v>Jul</v>
      </c>
      <c r="G462" s="247">
        <f>+'Ark1'!Q3542</f>
        <v>0</v>
      </c>
      <c r="H462" s="247">
        <f>+'Ark1'!R3542</f>
        <v>0</v>
      </c>
      <c r="I462" s="249" t="str">
        <f>+IF(H462=0,"",'Ark1'!AG3542)</f>
        <v/>
      </c>
      <c r="J462" s="249" t="str">
        <f>+IF(H462=0,"",'Ark1'!AH3542)</f>
        <v/>
      </c>
      <c r="K462" s="248" t="str">
        <f>+IF(H462=0,"",'Ark1'!U3542)</f>
        <v/>
      </c>
      <c r="L462" s="248"/>
      <c r="M462" s="249" t="str">
        <f>+IF(H462=0,"",'Ark1'!T3542)</f>
        <v/>
      </c>
      <c r="N462" s="248" t="str">
        <f>+IF(H462=0,"",'Ark1'!V3542)</f>
        <v/>
      </c>
      <c r="O462" s="250" t="str">
        <f>+IF(H462=0,"",'Ark1'!W3542)</f>
        <v/>
      </c>
      <c r="P462" s="250" t="str">
        <f>+IF(H462=0,"",'Ark1'!X3542)</f>
        <v/>
      </c>
      <c r="Q462" s="250" t="str">
        <f>+IF(H462=0,"",'Ark1'!Y3542)</f>
        <v/>
      </c>
      <c r="R462" s="250" t="str">
        <f>+IF(H462=0,"",'Ark1'!Z3542)</f>
        <v/>
      </c>
      <c r="S462" s="250" t="str">
        <f>+IF(H462=0,"",'Ark1'!AA3542)</f>
        <v/>
      </c>
      <c r="T462" s="249" t="str">
        <f>+IF(H462=0,"",'Ark1'!AC3542)</f>
        <v/>
      </c>
      <c r="U462" s="250" t="str">
        <f>+IF(H462=0,"",'Ark1'!AE3542)</f>
        <v/>
      </c>
      <c r="V462" s="250" t="str">
        <f t="shared" si="426"/>
        <v/>
      </c>
      <c r="W462" s="248" t="str">
        <f t="shared" si="427"/>
        <v/>
      </c>
      <c r="X462" s="314"/>
      <c r="AA462" s="30"/>
      <c r="AB462" s="28"/>
    </row>
    <row r="463" spans="1:64">
      <c r="A463" s="314"/>
      <c r="B463" s="314">
        <f>+'Ark1'!C3543</f>
        <v>2023</v>
      </c>
      <c r="C463" s="247">
        <f>+'Ark1'!L3543</f>
        <v>15</v>
      </c>
      <c r="D463" s="247" t="str">
        <f t="shared" si="425"/>
        <v>E+</v>
      </c>
      <c r="E463" s="247">
        <f>+'Ark1'!D3543</f>
        <v>8</v>
      </c>
      <c r="F463" s="247" t="str">
        <f t="shared" si="428"/>
        <v>Aug</v>
      </c>
      <c r="G463" s="247">
        <f>+'Ark1'!Q3543</f>
        <v>0</v>
      </c>
      <c r="H463" s="247">
        <f>+'Ark1'!R3543</f>
        <v>0</v>
      </c>
      <c r="I463" s="249" t="str">
        <f>+IF(H463=0,"",'Ark1'!AG3543)</f>
        <v/>
      </c>
      <c r="J463" s="249" t="str">
        <f>+IF(H463=0,"",'Ark1'!AH3543)</f>
        <v/>
      </c>
      <c r="K463" s="248" t="str">
        <f>+IF(H463=0,"",'Ark1'!U3543)</f>
        <v/>
      </c>
      <c r="L463" s="248"/>
      <c r="M463" s="249" t="str">
        <f>+IF(H463=0,"",'Ark1'!T3543)</f>
        <v/>
      </c>
      <c r="N463" s="248" t="str">
        <f>+IF(H463=0,"",'Ark1'!V3543)</f>
        <v/>
      </c>
      <c r="O463" s="250" t="str">
        <f>+IF(H463=0,"",'Ark1'!W3543)</f>
        <v/>
      </c>
      <c r="P463" s="250" t="str">
        <f>+IF(H463=0,"",'Ark1'!X3543)</f>
        <v/>
      </c>
      <c r="Q463" s="250" t="str">
        <f>+IF(H463=0,"",'Ark1'!Y3543)</f>
        <v/>
      </c>
      <c r="R463" s="250" t="str">
        <f>+IF(H463=0,"",'Ark1'!Z3543)</f>
        <v/>
      </c>
      <c r="S463" s="250" t="str">
        <f>+IF(H463=0,"",'Ark1'!AA3543)</f>
        <v/>
      </c>
      <c r="T463" s="249" t="str">
        <f>+IF(H463=0,"",'Ark1'!AC3543)</f>
        <v/>
      </c>
      <c r="U463" s="250" t="str">
        <f>+IF(H463=0,"",'Ark1'!AE3543)</f>
        <v/>
      </c>
      <c r="V463" s="250" t="str">
        <f t="shared" si="426"/>
        <v/>
      </c>
      <c r="W463" s="248" t="str">
        <f t="shared" si="427"/>
        <v/>
      </c>
      <c r="X463" s="314"/>
      <c r="AA463" s="30"/>
      <c r="AB463" s="28"/>
    </row>
    <row r="464" spans="1:64">
      <c r="A464" s="314"/>
      <c r="B464" s="314">
        <f>+'Ark1'!C3544</f>
        <v>2023</v>
      </c>
      <c r="C464" s="247">
        <f>+'Ark1'!L3544</f>
        <v>15</v>
      </c>
      <c r="D464" s="247" t="str">
        <f t="shared" si="425"/>
        <v>E+</v>
      </c>
      <c r="E464" s="247">
        <f>+'Ark1'!D3544</f>
        <v>9</v>
      </c>
      <c r="F464" s="247" t="str">
        <f t="shared" si="428"/>
        <v>Sep</v>
      </c>
      <c r="G464" s="247">
        <f>+'Ark1'!Q3544</f>
        <v>0</v>
      </c>
      <c r="H464" s="247">
        <f>+'Ark1'!R3544</f>
        <v>0</v>
      </c>
      <c r="I464" s="249" t="str">
        <f>+IF(H464=0,"",'Ark1'!AG3544)</f>
        <v/>
      </c>
      <c r="J464" s="249" t="str">
        <f>+IF(H464=0,"",'Ark1'!AH3544)</f>
        <v/>
      </c>
      <c r="K464" s="248" t="str">
        <f>+IF(H464=0,"",'Ark1'!U3544)</f>
        <v/>
      </c>
      <c r="L464" s="248"/>
      <c r="M464" s="249" t="str">
        <f>+IF(H464=0,"",'Ark1'!T3544)</f>
        <v/>
      </c>
      <c r="N464" s="248" t="str">
        <f>+IF(H464=0,"",'Ark1'!V3544)</f>
        <v/>
      </c>
      <c r="O464" s="250" t="str">
        <f>+IF(H464=0,"",'Ark1'!W3544)</f>
        <v/>
      </c>
      <c r="P464" s="250" t="str">
        <f>+IF(H464=0,"",'Ark1'!X3544)</f>
        <v/>
      </c>
      <c r="Q464" s="250" t="str">
        <f>+IF(H464=0,"",'Ark1'!Y3544)</f>
        <v/>
      </c>
      <c r="R464" s="250" t="str">
        <f>+IF(H464=0,"",'Ark1'!Z3544)</f>
        <v/>
      </c>
      <c r="S464" s="250" t="str">
        <f>+IF(H464=0,"",'Ark1'!AA3544)</f>
        <v/>
      </c>
      <c r="T464" s="249" t="str">
        <f>+IF(H464=0,"",'Ark1'!AC3544)</f>
        <v/>
      </c>
      <c r="U464" s="250" t="str">
        <f>+IF(H464=0,"",'Ark1'!AE3544)</f>
        <v/>
      </c>
      <c r="V464" s="250" t="str">
        <f t="shared" si="426"/>
        <v/>
      </c>
      <c r="W464" s="248" t="str">
        <f t="shared" si="427"/>
        <v/>
      </c>
      <c r="X464" s="314"/>
      <c r="AA464" s="30"/>
      <c r="AB464" s="28"/>
    </row>
    <row r="465" spans="1:28">
      <c r="A465" s="314"/>
      <c r="B465" s="314">
        <f>+'Ark1'!C3545</f>
        <v>2023</v>
      </c>
      <c r="C465" s="247">
        <f>+'Ark1'!L3545</f>
        <v>15</v>
      </c>
      <c r="D465" s="247" t="str">
        <f t="shared" si="425"/>
        <v>E+</v>
      </c>
      <c r="E465" s="247">
        <f>+'Ark1'!D3545</f>
        <v>10</v>
      </c>
      <c r="F465" s="247" t="str">
        <f t="shared" si="428"/>
        <v>Okt</v>
      </c>
      <c r="G465" s="247">
        <f>+'Ark1'!Q3545</f>
        <v>0</v>
      </c>
      <c r="H465" s="247">
        <f>+'Ark1'!R3545</f>
        <v>0</v>
      </c>
      <c r="I465" s="249" t="str">
        <f>+IF(H465=0,"",'Ark1'!AG3545)</f>
        <v/>
      </c>
      <c r="J465" s="249" t="str">
        <f>+IF(H465=0,"",'Ark1'!AH3545)</f>
        <v/>
      </c>
      <c r="K465" s="248" t="str">
        <f>+IF(H465=0,"",'Ark1'!U3545)</f>
        <v/>
      </c>
      <c r="L465" s="248"/>
      <c r="M465" s="249" t="str">
        <f>+IF(H465=0,"",'Ark1'!T3545)</f>
        <v/>
      </c>
      <c r="N465" s="248" t="str">
        <f>+IF(H465=0,"",'Ark1'!V3545)</f>
        <v/>
      </c>
      <c r="O465" s="250" t="str">
        <f>+IF(H465=0,"",'Ark1'!W3545)</f>
        <v/>
      </c>
      <c r="P465" s="250" t="str">
        <f>+IF(H465=0,"",'Ark1'!X3545)</f>
        <v/>
      </c>
      <c r="Q465" s="250" t="str">
        <f>+IF(H465=0,"",'Ark1'!Y3545)</f>
        <v/>
      </c>
      <c r="R465" s="250" t="str">
        <f>+IF(H465=0,"",'Ark1'!Z3545)</f>
        <v/>
      </c>
      <c r="S465" s="250" t="str">
        <f>+IF(H465=0,"",'Ark1'!AA3545)</f>
        <v/>
      </c>
      <c r="T465" s="249" t="str">
        <f>+IF(H465=0,"",'Ark1'!AC3545)</f>
        <v/>
      </c>
      <c r="U465" s="250" t="str">
        <f>+IF(H465=0,"",'Ark1'!AE3545)</f>
        <v/>
      </c>
      <c r="V465" s="250" t="str">
        <f t="shared" si="426"/>
        <v/>
      </c>
      <c r="W465" s="248" t="str">
        <f t="shared" si="427"/>
        <v/>
      </c>
      <c r="X465" s="314"/>
      <c r="AA465" s="30"/>
      <c r="AB465" s="28"/>
    </row>
    <row r="466" spans="1:28">
      <c r="A466" s="314"/>
      <c r="B466" s="314">
        <f>+'Ark1'!C3546</f>
        <v>2023</v>
      </c>
      <c r="C466" s="247">
        <f>+'Ark1'!L3546</f>
        <v>15</v>
      </c>
      <c r="D466" s="247" t="str">
        <f t="shared" si="425"/>
        <v>E+</v>
      </c>
      <c r="E466" s="247">
        <f>+'Ark1'!D3546</f>
        <v>11</v>
      </c>
      <c r="F466" s="247" t="str">
        <f t="shared" si="428"/>
        <v>Nov</v>
      </c>
      <c r="G466" s="247">
        <f>+'Ark1'!Q3546</f>
        <v>0</v>
      </c>
      <c r="H466" s="247">
        <f>+'Ark1'!R3546</f>
        <v>0</v>
      </c>
      <c r="I466" s="249" t="str">
        <f>+IF(H466=0,"",'Ark1'!AG3546)</f>
        <v/>
      </c>
      <c r="J466" s="249" t="str">
        <f>+IF(H466=0,"",'Ark1'!AH3546)</f>
        <v/>
      </c>
      <c r="K466" s="248" t="str">
        <f>+IF(H466=0,"",'Ark1'!U3546)</f>
        <v/>
      </c>
      <c r="L466" s="248"/>
      <c r="M466" s="249" t="str">
        <f>+IF(H466=0,"",'Ark1'!T3546)</f>
        <v/>
      </c>
      <c r="N466" s="248" t="str">
        <f>+IF(H466=0,"",'Ark1'!V3546)</f>
        <v/>
      </c>
      <c r="O466" s="250" t="str">
        <f>+IF(H466=0,"",'Ark1'!W3546)</f>
        <v/>
      </c>
      <c r="P466" s="250" t="str">
        <f>+IF(H466=0,"",'Ark1'!X3546)</f>
        <v/>
      </c>
      <c r="Q466" s="250" t="str">
        <f>+IF(H466=0,"",'Ark1'!Y3546)</f>
        <v/>
      </c>
      <c r="R466" s="250" t="str">
        <f>+IF(H466=0,"",'Ark1'!Z3546)</f>
        <v/>
      </c>
      <c r="S466" s="250" t="str">
        <f>+IF(H466=0,"",'Ark1'!AA3546)</f>
        <v/>
      </c>
      <c r="T466" s="249" t="str">
        <f>+IF(H466=0,"",'Ark1'!AC3546)</f>
        <v/>
      </c>
      <c r="U466" s="250" t="str">
        <f>+IF(H466=0,"",'Ark1'!AE3546)</f>
        <v/>
      </c>
      <c r="V466" s="250" t="str">
        <f t="shared" si="426"/>
        <v/>
      </c>
      <c r="W466" s="248" t="str">
        <f t="shared" si="427"/>
        <v/>
      </c>
      <c r="X466" s="314"/>
      <c r="AA466" s="30"/>
      <c r="AB466" s="28"/>
    </row>
    <row r="467" spans="1:28">
      <c r="A467" s="314"/>
      <c r="B467" s="314">
        <f>+'Ark1'!C3547</f>
        <v>2023</v>
      </c>
      <c r="C467" s="247">
        <f>+'Ark1'!L3547</f>
        <v>15</v>
      </c>
      <c r="D467" s="247" t="str">
        <f t="shared" si="425"/>
        <v>E+</v>
      </c>
      <c r="E467" s="247">
        <f>+'Ark1'!D3547</f>
        <v>12</v>
      </c>
      <c r="F467" s="247" t="str">
        <f t="shared" si="428"/>
        <v>Des</v>
      </c>
      <c r="G467" s="247">
        <f>+'Ark1'!Q3547</f>
        <v>0</v>
      </c>
      <c r="H467" s="247">
        <f>+'Ark1'!R3547</f>
        <v>0</v>
      </c>
      <c r="I467" s="249" t="str">
        <f>+IF(H467=0,"",'Ark1'!AG3547)</f>
        <v/>
      </c>
      <c r="J467" s="249" t="str">
        <f>+IF(H467=0,"",'Ark1'!AH3547)</f>
        <v/>
      </c>
      <c r="K467" s="248" t="str">
        <f>+IF(H467=0,"",'Ark1'!U3547)</f>
        <v/>
      </c>
      <c r="L467" s="248"/>
      <c r="M467" s="249" t="str">
        <f>+IF(H467=0,"",'Ark1'!T3547)</f>
        <v/>
      </c>
      <c r="N467" s="248" t="str">
        <f>+IF(H467=0,"",'Ark1'!V3547)</f>
        <v/>
      </c>
      <c r="O467" s="250" t="str">
        <f>+IF(H467=0,"",'Ark1'!W3547)</f>
        <v/>
      </c>
      <c r="P467" s="250" t="str">
        <f>+IF(H467=0,"",'Ark1'!X3547)</f>
        <v/>
      </c>
      <c r="Q467" s="250" t="str">
        <f>+IF(H467=0,"",'Ark1'!Y3547)</f>
        <v/>
      </c>
      <c r="R467" s="250" t="str">
        <f>+IF(H467=0,"",'Ark1'!Z3547)</f>
        <v/>
      </c>
      <c r="S467" s="250" t="str">
        <f>+IF(H467=0,"",'Ark1'!AA3547)</f>
        <v/>
      </c>
      <c r="T467" s="249" t="str">
        <f>+IF(H467=0,"",'Ark1'!AC3547)</f>
        <v/>
      </c>
      <c r="U467" s="250" t="str">
        <f>+IF(H467=0,"",'Ark1'!AE3547)</f>
        <v/>
      </c>
      <c r="V467" s="250" t="str">
        <f t="shared" si="426"/>
        <v/>
      </c>
      <c r="W467" s="248" t="str">
        <f t="shared" si="427"/>
        <v/>
      </c>
      <c r="X467" s="314"/>
      <c r="AA467" s="30"/>
      <c r="AB467" s="28"/>
    </row>
    <row r="468" spans="1:28">
      <c r="A468" s="314"/>
      <c r="B468" s="314"/>
      <c r="C468" s="314"/>
      <c r="D468" s="314"/>
      <c r="E468" s="314"/>
      <c r="F468" s="314"/>
      <c r="G468" s="314"/>
      <c r="H468" s="314"/>
      <c r="I468" s="314"/>
      <c r="J468" s="314"/>
      <c r="K468" s="314"/>
      <c r="L468" s="314"/>
      <c r="M468" s="314"/>
      <c r="N468" s="314"/>
      <c r="O468" s="314"/>
      <c r="P468" s="314"/>
      <c r="Q468" s="314"/>
      <c r="R468" s="314"/>
      <c r="S468" s="314"/>
      <c r="T468" s="314"/>
      <c r="U468" s="314"/>
      <c r="V468" s="314"/>
      <c r="W468" s="314"/>
      <c r="X468" s="314"/>
      <c r="AA468" s="30"/>
      <c r="AB468" s="28"/>
    </row>
    <row r="469" spans="1:28">
      <c r="A469" s="314"/>
      <c r="B469" s="314"/>
      <c r="C469" s="314"/>
      <c r="D469" s="314"/>
      <c r="E469" s="314"/>
      <c r="F469" s="314"/>
      <c r="G469" s="314"/>
      <c r="H469" s="314"/>
      <c r="I469" s="314"/>
      <c r="J469" s="314"/>
      <c r="K469" s="314"/>
      <c r="L469" s="314"/>
      <c r="M469" s="314"/>
      <c r="N469" s="314"/>
      <c r="O469" s="314"/>
      <c r="P469" s="314"/>
      <c r="Q469" s="314"/>
      <c r="R469" s="314"/>
      <c r="S469" s="314"/>
      <c r="T469" s="314"/>
      <c r="U469" s="314"/>
      <c r="V469" s="314"/>
      <c r="W469" s="314"/>
      <c r="X469" s="314"/>
      <c r="AA469" s="30"/>
      <c r="AB469" s="28"/>
    </row>
    <row r="470" spans="1:28">
      <c r="H470" s="252"/>
      <c r="I470" s="256"/>
      <c r="J470" s="256"/>
      <c r="K470" s="252"/>
      <c r="L470" s="252"/>
      <c r="M470" s="252"/>
      <c r="AA470" s="30"/>
      <c r="AB470" s="28"/>
    </row>
    <row r="471" spans="1:28">
      <c r="H471" s="252"/>
      <c r="I471" s="256"/>
      <c r="J471" s="256"/>
      <c r="K471" s="252"/>
      <c r="L471" s="252"/>
      <c r="M471" s="252"/>
      <c r="AA471" s="30"/>
      <c r="AB471" s="28"/>
    </row>
    <row r="472" spans="1:28">
      <c r="A472" s="32"/>
      <c r="B472" s="32"/>
      <c r="C472" s="32"/>
      <c r="D472" s="32"/>
      <c r="E472" s="32"/>
      <c r="F472" s="32"/>
      <c r="G472" s="32"/>
      <c r="H472" s="32"/>
      <c r="I472" s="172"/>
      <c r="J472" s="172"/>
      <c r="K472" s="32"/>
      <c r="L472" s="32"/>
      <c r="M472" s="32"/>
      <c r="AA472" s="30"/>
      <c r="AB472" s="28"/>
    </row>
    <row r="473" spans="1:28">
      <c r="A473" s="36"/>
      <c r="B473" s="36"/>
      <c r="C473" s="36"/>
      <c r="D473" s="36"/>
      <c r="E473" s="36"/>
      <c r="F473" s="36"/>
      <c r="G473" s="36"/>
      <c r="H473" s="36"/>
      <c r="I473" s="173"/>
      <c r="J473" s="173"/>
      <c r="K473" s="36"/>
      <c r="L473" s="36"/>
      <c r="M473" s="36"/>
      <c r="AA473" s="30"/>
      <c r="AB473" s="28"/>
    </row>
    <row r="474" spans="1:28">
      <c r="A474" s="36"/>
      <c r="B474" s="36"/>
      <c r="C474" s="36"/>
      <c r="D474" s="36"/>
      <c r="E474" s="36"/>
      <c r="F474" s="36"/>
      <c r="G474" s="36"/>
      <c r="H474" s="36"/>
      <c r="I474" s="173"/>
      <c r="J474" s="173"/>
      <c r="K474" s="36"/>
      <c r="L474" s="36"/>
      <c r="M474" s="36"/>
      <c r="AA474" s="30"/>
      <c r="AB474" s="28"/>
    </row>
    <row r="475" spans="1:28">
      <c r="A475" s="36"/>
      <c r="B475" s="36"/>
      <c r="C475" s="36"/>
      <c r="D475" s="36"/>
      <c r="E475" s="36"/>
      <c r="F475" s="36"/>
      <c r="G475" s="36"/>
      <c r="H475" s="36"/>
      <c r="I475" s="173"/>
      <c r="J475" s="173"/>
      <c r="K475" s="36"/>
      <c r="L475" s="36"/>
      <c r="M475" s="36"/>
      <c r="AA475" s="30"/>
      <c r="AB475" s="28"/>
    </row>
    <row r="476" spans="1:28">
      <c r="A476" s="36"/>
      <c r="B476" s="36"/>
      <c r="C476" s="36"/>
      <c r="D476" s="36"/>
      <c r="E476" s="36"/>
      <c r="F476" s="36"/>
      <c r="G476" s="36"/>
      <c r="H476" s="36"/>
      <c r="I476" s="173"/>
      <c r="J476" s="173"/>
      <c r="K476" s="36"/>
      <c r="L476" s="36"/>
      <c r="M476" s="36"/>
      <c r="AA476" s="30"/>
      <c r="AB476" s="28"/>
    </row>
    <row r="477" spans="1:28">
      <c r="A477" s="36"/>
      <c r="B477" s="36"/>
      <c r="C477" s="36"/>
      <c r="D477" s="36"/>
      <c r="E477" s="36"/>
      <c r="F477" s="36"/>
      <c r="G477" s="36"/>
      <c r="H477" s="36"/>
      <c r="I477" s="173"/>
      <c r="J477" s="173"/>
      <c r="K477" s="36"/>
      <c r="L477" s="36"/>
      <c r="M477" s="36"/>
      <c r="AA477" s="30"/>
      <c r="AB477" s="28"/>
    </row>
    <row r="478" spans="1:28">
      <c r="A478" s="36"/>
      <c r="B478" s="36"/>
      <c r="C478" s="36"/>
      <c r="D478" s="36"/>
      <c r="E478" s="36"/>
      <c r="F478" s="36"/>
      <c r="G478" s="36"/>
      <c r="H478" s="36"/>
      <c r="I478" s="173"/>
      <c r="J478" s="173"/>
      <c r="K478" s="36"/>
      <c r="L478" s="36"/>
      <c r="M478" s="36"/>
      <c r="AA478" s="30"/>
      <c r="AB478" s="28"/>
    </row>
    <row r="479" spans="1:28">
      <c r="A479" s="36"/>
      <c r="B479" s="36"/>
      <c r="C479" s="36"/>
      <c r="D479" s="36"/>
      <c r="E479" s="36"/>
      <c r="F479" s="36"/>
      <c r="G479" s="36"/>
      <c r="H479" s="36"/>
      <c r="I479" s="173"/>
      <c r="J479" s="173"/>
      <c r="K479" s="36"/>
      <c r="L479" s="36"/>
      <c r="M479" s="36"/>
      <c r="AA479" s="30"/>
      <c r="AB479" s="28"/>
    </row>
    <row r="480" spans="1:28">
      <c r="A480" s="36"/>
      <c r="B480" s="36"/>
      <c r="C480" s="36"/>
      <c r="D480" s="36"/>
      <c r="E480" s="36"/>
      <c r="F480" s="36"/>
      <c r="G480" s="36"/>
      <c r="H480" s="36"/>
      <c r="I480" s="173"/>
      <c r="J480" s="173"/>
      <c r="K480" s="36"/>
      <c r="L480" s="36"/>
      <c r="M480" s="36"/>
      <c r="AA480" s="30"/>
      <c r="AB480" s="28"/>
    </row>
    <row r="481" spans="1:28">
      <c r="A481" s="36"/>
      <c r="B481" s="36"/>
      <c r="C481" s="36"/>
      <c r="D481" s="36"/>
      <c r="E481" s="36"/>
      <c r="F481" s="36"/>
      <c r="G481" s="36"/>
      <c r="H481" s="36"/>
      <c r="I481" s="173"/>
      <c r="J481" s="173"/>
      <c r="K481" s="36"/>
      <c r="L481" s="36"/>
      <c r="M481" s="36"/>
      <c r="AA481" s="30"/>
      <c r="AB481" s="28"/>
    </row>
    <row r="482" spans="1:28">
      <c r="A482" s="36"/>
      <c r="B482" s="36"/>
      <c r="C482" s="36"/>
      <c r="D482" s="36"/>
      <c r="E482" s="36"/>
      <c r="F482" s="36"/>
      <c r="G482" s="36"/>
      <c r="H482" s="36"/>
      <c r="I482" s="173"/>
      <c r="J482" s="173"/>
      <c r="K482" s="36"/>
      <c r="L482" s="36"/>
      <c r="M482" s="36"/>
      <c r="AA482" s="30"/>
      <c r="AB482" s="28"/>
    </row>
    <row r="483" spans="1:28">
      <c r="A483" s="36"/>
      <c r="B483" s="36"/>
      <c r="C483" s="36"/>
      <c r="D483" s="36"/>
      <c r="E483" s="36"/>
      <c r="F483" s="36"/>
      <c r="G483" s="36"/>
      <c r="H483" s="36"/>
      <c r="I483" s="173"/>
      <c r="J483" s="173"/>
      <c r="K483" s="36"/>
      <c r="L483" s="36"/>
      <c r="M483" s="36"/>
      <c r="AA483" s="30"/>
      <c r="AB483" s="28"/>
    </row>
    <row r="484" spans="1:28">
      <c r="A484" s="36"/>
      <c r="B484" s="36"/>
      <c r="C484" s="36"/>
      <c r="D484" s="36"/>
      <c r="E484" s="36"/>
      <c r="F484" s="36"/>
      <c r="G484" s="36"/>
      <c r="H484" s="36"/>
      <c r="I484" s="173"/>
      <c r="J484" s="173"/>
      <c r="K484" s="36"/>
      <c r="L484" s="36"/>
      <c r="M484" s="36"/>
      <c r="AA484" s="30"/>
      <c r="AB484" s="28"/>
    </row>
    <row r="485" spans="1:28">
      <c r="A485" s="36"/>
      <c r="B485" s="36"/>
      <c r="C485" s="36"/>
      <c r="D485" s="36"/>
      <c r="E485" s="36"/>
      <c r="F485" s="36"/>
      <c r="G485" s="36"/>
      <c r="H485" s="36"/>
      <c r="I485" s="173"/>
      <c r="J485" s="173"/>
      <c r="K485" s="36"/>
      <c r="L485" s="36"/>
      <c r="M485" s="36"/>
      <c r="AA485" s="30"/>
      <c r="AB485" s="28"/>
    </row>
    <row r="486" spans="1:28">
      <c r="A486" s="36"/>
      <c r="B486" s="36"/>
      <c r="C486" s="36"/>
      <c r="D486" s="36"/>
      <c r="E486" s="36"/>
      <c r="F486" s="36"/>
      <c r="G486" s="36"/>
      <c r="H486" s="36"/>
      <c r="I486" s="173"/>
      <c r="J486" s="173"/>
      <c r="K486" s="36"/>
      <c r="L486" s="36"/>
      <c r="M486" s="36"/>
    </row>
    <row r="487" spans="1:28">
      <c r="A487" s="36"/>
      <c r="B487" s="36"/>
      <c r="C487" s="36"/>
      <c r="D487" s="36"/>
      <c r="E487" s="36"/>
      <c r="F487" s="36"/>
      <c r="G487" s="36"/>
      <c r="H487" s="36"/>
      <c r="I487" s="173"/>
      <c r="J487" s="173"/>
      <c r="K487" s="36"/>
      <c r="L487" s="36"/>
      <c r="M487" s="36"/>
    </row>
    <row r="488" spans="1:28">
      <c r="A488" s="36"/>
      <c r="B488" s="36"/>
      <c r="C488" s="36"/>
      <c r="D488" s="36"/>
      <c r="E488" s="36"/>
      <c r="F488" s="36"/>
      <c r="G488" s="36"/>
      <c r="H488" s="36"/>
      <c r="I488" s="173"/>
      <c r="J488" s="173"/>
      <c r="K488" s="36"/>
      <c r="L488" s="36"/>
      <c r="M488" s="36"/>
    </row>
    <row r="489" spans="1:28">
      <c r="A489" s="36"/>
      <c r="B489" s="36"/>
      <c r="C489" s="36"/>
      <c r="D489" s="36"/>
      <c r="E489" s="36"/>
      <c r="F489" s="36"/>
      <c r="G489" s="36"/>
      <c r="H489" s="36"/>
      <c r="I489" s="173"/>
      <c r="J489" s="173"/>
      <c r="K489" s="36"/>
      <c r="L489" s="36"/>
      <c r="M489" s="36"/>
    </row>
    <row r="490" spans="1:28">
      <c r="A490" s="36"/>
      <c r="B490" s="36"/>
      <c r="C490" s="36"/>
      <c r="D490" s="36"/>
      <c r="E490" s="36"/>
      <c r="F490" s="36"/>
      <c r="G490" s="36"/>
      <c r="H490" s="36"/>
      <c r="I490" s="173"/>
      <c r="J490" s="173"/>
      <c r="K490" s="36"/>
      <c r="L490" s="36"/>
      <c r="M490" s="36"/>
    </row>
    <row r="491" spans="1:28">
      <c r="A491" s="36"/>
      <c r="B491" s="36"/>
      <c r="C491" s="36"/>
      <c r="D491" s="36"/>
      <c r="E491" s="36"/>
      <c r="F491" s="36"/>
      <c r="G491" s="36"/>
      <c r="H491" s="36"/>
      <c r="I491" s="173"/>
      <c r="J491" s="173"/>
      <c r="K491" s="36"/>
      <c r="L491" s="36"/>
      <c r="M491" s="36"/>
    </row>
    <row r="492" spans="1:28">
      <c r="A492" s="36"/>
      <c r="B492" s="36"/>
      <c r="C492" s="36"/>
      <c r="D492" s="36"/>
      <c r="E492" s="36"/>
      <c r="F492" s="36"/>
      <c r="G492" s="36"/>
      <c r="H492" s="36"/>
      <c r="I492" s="173"/>
      <c r="J492" s="173"/>
      <c r="K492" s="36"/>
      <c r="L492" s="36"/>
      <c r="M492" s="36"/>
    </row>
    <row r="493" spans="1:28">
      <c r="A493" s="36"/>
      <c r="B493" s="36"/>
      <c r="C493" s="36"/>
      <c r="D493" s="36"/>
      <c r="E493" s="36"/>
      <c r="F493" s="36"/>
      <c r="G493" s="36"/>
      <c r="H493" s="36"/>
      <c r="I493" s="173"/>
      <c r="J493" s="173"/>
      <c r="K493" s="36"/>
      <c r="L493" s="36"/>
      <c r="M493" s="36"/>
    </row>
    <row r="494" spans="1:28">
      <c r="A494" s="36"/>
      <c r="B494" s="36"/>
      <c r="C494" s="36"/>
      <c r="D494" s="36"/>
      <c r="E494" s="36"/>
      <c r="F494" s="36"/>
      <c r="G494" s="36"/>
      <c r="H494" s="36"/>
      <c r="I494" s="173"/>
      <c r="J494" s="173"/>
      <c r="K494" s="36"/>
      <c r="L494" s="36"/>
      <c r="M494" s="36"/>
    </row>
    <row r="495" spans="1:28">
      <c r="A495" s="36"/>
      <c r="B495" s="36"/>
      <c r="C495" s="36"/>
      <c r="D495" s="36"/>
      <c r="E495" s="36"/>
      <c r="F495" s="36"/>
      <c r="G495" s="36"/>
      <c r="H495" s="36"/>
      <c r="I495" s="173"/>
      <c r="J495" s="173"/>
      <c r="K495" s="36"/>
      <c r="L495" s="36"/>
      <c r="M495" s="36"/>
    </row>
    <row r="496" spans="1:28">
      <c r="A496" s="36"/>
      <c r="B496" s="36"/>
      <c r="C496" s="36"/>
      <c r="D496" s="36"/>
      <c r="E496" s="36"/>
      <c r="F496" s="36"/>
      <c r="G496" s="36"/>
      <c r="H496" s="36"/>
      <c r="I496" s="173"/>
      <c r="J496" s="173"/>
      <c r="K496" s="36"/>
      <c r="L496" s="36"/>
      <c r="M496" s="36"/>
    </row>
    <row r="497" spans="1:13">
      <c r="A497" s="36"/>
      <c r="B497" s="36"/>
      <c r="C497" s="36"/>
      <c r="D497" s="36"/>
      <c r="E497" s="36"/>
      <c r="F497" s="36"/>
      <c r="G497" s="36"/>
      <c r="H497" s="36"/>
      <c r="I497" s="173"/>
      <c r="J497" s="173"/>
      <c r="K497" s="36"/>
      <c r="L497" s="36"/>
      <c r="M497" s="36"/>
    </row>
    <row r="498" spans="1:13">
      <c r="A498" s="36"/>
      <c r="B498" s="36"/>
      <c r="C498" s="36"/>
      <c r="D498" s="36"/>
      <c r="E498" s="36"/>
      <c r="F498" s="36"/>
      <c r="G498" s="36"/>
      <c r="H498" s="36"/>
      <c r="I498" s="173"/>
      <c r="J498" s="173"/>
      <c r="K498" s="36"/>
      <c r="L498" s="36"/>
      <c r="M498" s="36"/>
    </row>
    <row r="499" spans="1:13">
      <c r="A499" s="36"/>
      <c r="B499" s="36"/>
      <c r="C499" s="36"/>
      <c r="D499" s="36"/>
      <c r="E499" s="36"/>
      <c r="F499" s="36"/>
      <c r="G499" s="36"/>
      <c r="H499" s="36"/>
      <c r="I499" s="173"/>
      <c r="J499" s="173"/>
      <c r="K499" s="36"/>
      <c r="L499" s="36"/>
      <c r="M499" s="36"/>
    </row>
    <row r="500" spans="1:13">
      <c r="A500" s="36"/>
      <c r="B500" s="36"/>
      <c r="C500" s="36"/>
      <c r="D500" s="36"/>
      <c r="E500" s="36"/>
      <c r="F500" s="36"/>
      <c r="G500" s="36"/>
      <c r="H500" s="36"/>
      <c r="I500" s="173"/>
      <c r="J500" s="173"/>
      <c r="K500" s="36"/>
      <c r="L500" s="36"/>
      <c r="M500" s="36"/>
    </row>
    <row r="501" spans="1:13">
      <c r="A501" s="36"/>
      <c r="B501" s="36"/>
      <c r="C501" s="36"/>
      <c r="D501" s="36"/>
      <c r="E501" s="36"/>
      <c r="F501" s="36"/>
      <c r="G501" s="36"/>
      <c r="H501" s="36"/>
      <c r="I501" s="173"/>
      <c r="J501" s="173"/>
      <c r="K501" s="36"/>
      <c r="L501" s="36"/>
      <c r="M501" s="36"/>
    </row>
    <row r="502" spans="1:13">
      <c r="A502" s="36"/>
      <c r="B502" s="36"/>
      <c r="C502" s="36"/>
      <c r="D502" s="36"/>
      <c r="E502" s="36"/>
      <c r="F502" s="36"/>
      <c r="G502" s="36"/>
      <c r="H502" s="36"/>
      <c r="I502" s="173"/>
      <c r="J502" s="173"/>
      <c r="K502" s="36"/>
      <c r="L502" s="36"/>
      <c r="M502" s="36"/>
    </row>
    <row r="503" spans="1:13">
      <c r="A503" s="36"/>
      <c r="B503" s="36"/>
      <c r="C503" s="36"/>
      <c r="D503" s="36"/>
      <c r="E503" s="36"/>
      <c r="F503" s="36"/>
      <c r="G503" s="36"/>
      <c r="H503" s="36"/>
      <c r="I503" s="173"/>
      <c r="J503" s="173"/>
      <c r="K503" s="36"/>
      <c r="L503" s="36"/>
      <c r="M503" s="36"/>
    </row>
    <row r="504" spans="1:13">
      <c r="A504" s="36"/>
      <c r="B504" s="36"/>
      <c r="C504" s="36"/>
      <c r="D504" s="36"/>
      <c r="E504" s="36"/>
      <c r="F504" s="36"/>
      <c r="G504" s="36"/>
      <c r="H504" s="36"/>
      <c r="I504" s="173"/>
      <c r="J504" s="173"/>
      <c r="K504" s="36"/>
      <c r="L504" s="36"/>
      <c r="M504" s="36"/>
    </row>
    <row r="505" spans="1:13">
      <c r="A505" s="36"/>
      <c r="B505" s="36"/>
      <c r="C505" s="36"/>
      <c r="D505" s="36"/>
      <c r="E505" s="36"/>
      <c r="F505" s="36"/>
      <c r="G505" s="36"/>
      <c r="H505" s="36"/>
      <c r="I505" s="173"/>
      <c r="J505" s="173"/>
      <c r="K505" s="36"/>
      <c r="L505" s="36"/>
      <c r="M505" s="36"/>
    </row>
    <row r="506" spans="1:13">
      <c r="A506" s="36"/>
      <c r="B506" s="36"/>
      <c r="C506" s="36"/>
      <c r="D506" s="36"/>
      <c r="E506" s="36"/>
      <c r="F506" s="36"/>
      <c r="G506" s="36"/>
      <c r="H506" s="36"/>
      <c r="I506" s="173"/>
      <c r="J506" s="173"/>
      <c r="K506" s="36"/>
      <c r="L506" s="36"/>
      <c r="M506" s="36"/>
    </row>
  </sheetData>
  <mergeCells count="1">
    <mergeCell ref="Q4:S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L96" workbookViewId="0">
      <selection activeCell="N105" sqref="N10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N850"/>
  <sheetViews>
    <sheetView zoomScale="82" zoomScaleNormal="82" workbookViewId="0">
      <pane ySplit="9" topLeftCell="A10" activePane="bottomLeft" state="frozen"/>
      <selection pane="bottomLeft" activeCell="Z12" sqref="Z12"/>
    </sheetView>
  </sheetViews>
  <sheetFormatPr baseColWidth="10" defaultColWidth="11.54296875" defaultRowHeight="15"/>
  <cols>
    <col min="1" max="1" width="2.08984375" style="29" customWidth="1"/>
    <col min="2" max="2" width="6.08984375" style="29" customWidth="1"/>
    <col min="3" max="3" width="3.453125" style="29" customWidth="1"/>
    <col min="4" max="4" width="3" style="29" customWidth="1"/>
    <col min="5" max="5" width="3.54296875" style="29" customWidth="1"/>
    <col min="6" max="6" width="4" style="29" customWidth="1"/>
    <col min="7" max="7" width="10.1796875" style="29" customWidth="1"/>
    <col min="8" max="8" width="6.6328125" style="29" customWidth="1"/>
    <col min="9" max="9" width="8.54296875" style="371" customWidth="1"/>
    <col min="10" max="12" width="6.36328125" style="30" customWidth="1"/>
    <col min="13" max="13" width="7.54296875" style="29" customWidth="1"/>
    <col min="14" max="14" width="6.54296875" style="29" customWidth="1"/>
    <col min="15" max="15" width="5.36328125" style="29" customWidth="1"/>
    <col min="16" max="16" width="5.08984375" style="35" customWidth="1"/>
    <col min="17" max="19" width="6.54296875" style="35" customWidth="1"/>
    <col min="20" max="20" width="5.453125" style="35" customWidth="1"/>
    <col min="21" max="21" width="7" style="28" customWidth="1"/>
    <col min="22" max="22" width="5.6328125" style="35" customWidth="1"/>
    <col min="23" max="23" width="8.08984375" style="35" customWidth="1"/>
    <col min="24" max="24" width="5.90625" style="30" customWidth="1"/>
    <col min="25" max="25" width="9.4531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66" ht="15.6">
      <c r="A1" s="227"/>
      <c r="B1" s="227"/>
      <c r="C1" s="227"/>
      <c r="D1" s="227"/>
      <c r="E1" s="227"/>
      <c r="F1" s="227"/>
      <c r="G1" s="227"/>
      <c r="H1" s="227"/>
      <c r="I1" s="383"/>
      <c r="J1" s="228"/>
      <c r="K1" s="228"/>
      <c r="L1" s="228"/>
      <c r="M1" s="227"/>
      <c r="N1" s="227"/>
      <c r="O1" s="227"/>
      <c r="P1" s="229"/>
      <c r="Q1" s="229"/>
      <c r="R1" s="229"/>
      <c r="S1" s="229"/>
      <c r="T1" s="229"/>
      <c r="U1" s="227"/>
      <c r="V1" s="229"/>
      <c r="W1" s="229"/>
      <c r="X1" s="228"/>
      <c r="Y1" s="227"/>
      <c r="AA1" s="30"/>
      <c r="AB1" s="28"/>
      <c r="AC1" s="231"/>
      <c r="AD1" s="29"/>
      <c r="AH1" s="29"/>
    </row>
    <row r="2" spans="1:66" s="236" customFormat="1" ht="31.8">
      <c r="A2" s="232"/>
      <c r="B2" s="232"/>
      <c r="C2" s="232"/>
      <c r="D2" s="233" t="s">
        <v>583</v>
      </c>
      <c r="E2" s="233"/>
      <c r="F2" s="232"/>
      <c r="G2" s="232"/>
      <c r="H2" s="232"/>
      <c r="I2" s="384"/>
      <c r="J2" s="234"/>
      <c r="K2" s="234"/>
      <c r="L2" s="234"/>
      <c r="M2" s="232"/>
      <c r="N2" s="232"/>
      <c r="O2" s="232"/>
      <c r="P2" s="235"/>
      <c r="Q2" s="235"/>
      <c r="R2" s="414" t="str">
        <f>+År!B2</f>
        <v>DIELAM:</v>
      </c>
      <c r="S2" s="235"/>
      <c r="T2" s="235"/>
      <c r="U2" s="232"/>
      <c r="V2" s="235"/>
      <c r="W2" s="235"/>
      <c r="X2" s="234"/>
      <c r="Y2" s="232"/>
      <c r="Z2" s="30"/>
      <c r="AA2" s="30"/>
      <c r="AB2" s="28"/>
      <c r="AC2" s="231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Z2" s="243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</row>
    <row r="3" spans="1:66" ht="15" customHeight="1">
      <c r="A3" s="227"/>
      <c r="B3" s="227"/>
      <c r="C3" s="227"/>
      <c r="D3" s="227"/>
      <c r="E3" s="227"/>
      <c r="F3" s="227"/>
      <c r="G3" s="227"/>
      <c r="H3" s="227"/>
      <c r="I3" s="383"/>
      <c r="J3" s="228"/>
      <c r="K3" s="228"/>
      <c r="L3" s="228"/>
      <c r="M3" s="227"/>
      <c r="N3" s="227"/>
      <c r="O3" s="227"/>
      <c r="P3" s="229"/>
      <c r="Q3" s="229"/>
      <c r="R3" s="229"/>
      <c r="S3" s="229"/>
      <c r="T3" s="229"/>
      <c r="U3" s="227"/>
      <c r="V3" s="229"/>
      <c r="W3" s="229"/>
      <c r="X3" s="228"/>
      <c r="Y3" s="227"/>
      <c r="AA3" s="30"/>
      <c r="AB3" s="28"/>
      <c r="AC3" s="231"/>
      <c r="AD3" s="29"/>
      <c r="AH3" s="29"/>
      <c r="AZ3" s="243"/>
    </row>
    <row r="4" spans="1:66" s="243" customFormat="1" ht="19.8">
      <c r="A4" s="237"/>
      <c r="B4" s="237"/>
      <c r="C4" s="237"/>
      <c r="D4" s="237"/>
      <c r="E4" s="237"/>
      <c r="F4" s="237"/>
      <c r="G4" s="238" t="s">
        <v>5</v>
      </c>
      <c r="H4" s="238"/>
      <c r="I4" s="385">
        <f>+År!N2</f>
        <v>49</v>
      </c>
      <c r="J4" s="240"/>
      <c r="K4" s="240"/>
      <c r="L4" s="240"/>
      <c r="M4" s="238" t="s">
        <v>436</v>
      </c>
      <c r="N4" s="237"/>
      <c r="O4" s="237"/>
      <c r="P4" s="241"/>
      <c r="Q4" s="241"/>
      <c r="R4" s="524">
        <f>+I11+I39+I67+I95+I123+I151+I179+I206+I234+I262+I290+I318+I346+I374+I402</f>
        <v>1879</v>
      </c>
      <c r="S4" s="525"/>
      <c r="T4" s="513"/>
      <c r="U4" s="241"/>
      <c r="V4" s="241"/>
      <c r="W4" s="241"/>
      <c r="X4" s="228"/>
      <c r="Y4" s="227"/>
      <c r="Z4" s="28"/>
      <c r="AA4" s="230"/>
      <c r="AB4" s="30"/>
      <c r="AC4" s="30"/>
      <c r="AD4" s="28"/>
      <c r="AE4" s="231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42"/>
      <c r="AU4" s="242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6" s="243" customFormat="1" ht="15" customHeight="1">
      <c r="A5" s="237"/>
      <c r="B5" s="237"/>
      <c r="C5" s="237"/>
      <c r="D5" s="237"/>
      <c r="E5" s="237"/>
      <c r="F5" s="237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27"/>
      <c r="Z5" s="28"/>
      <c r="AA5" s="230"/>
      <c r="AB5" s="30"/>
      <c r="AC5" s="30"/>
      <c r="AD5" s="28"/>
      <c r="AE5" s="231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42"/>
      <c r="AU5" s="242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6" ht="15" customHeight="1">
      <c r="A6" s="227"/>
      <c r="B6" s="227"/>
      <c r="C6" s="227"/>
      <c r="D6" s="227"/>
      <c r="E6" s="227"/>
      <c r="F6" s="227"/>
      <c r="G6" s="227"/>
      <c r="H6" s="227"/>
      <c r="I6" s="383"/>
      <c r="J6" s="228" t="s">
        <v>470</v>
      </c>
      <c r="K6" s="228"/>
      <c r="L6" s="228"/>
      <c r="M6" s="227"/>
      <c r="N6" s="227"/>
      <c r="O6" s="227"/>
      <c r="P6" s="229"/>
      <c r="Q6" s="229"/>
      <c r="R6" s="229"/>
      <c r="S6" s="229"/>
      <c r="T6" s="229"/>
      <c r="U6" s="227"/>
      <c r="V6" s="229"/>
      <c r="W6" s="246" t="s">
        <v>87</v>
      </c>
      <c r="X6" s="244" t="s">
        <v>2</v>
      </c>
      <c r="Y6" s="227"/>
      <c r="AA6" s="30"/>
      <c r="AB6" s="28"/>
      <c r="AC6" s="231"/>
      <c r="AD6" s="29"/>
      <c r="AH6" s="29"/>
      <c r="AZ6" s="243"/>
    </row>
    <row r="7" spans="1:66" ht="15" customHeight="1">
      <c r="A7" s="227"/>
      <c r="B7" s="227"/>
      <c r="C7" s="227"/>
      <c r="D7" s="227"/>
      <c r="E7" s="227"/>
      <c r="F7" s="227"/>
      <c r="G7" s="227"/>
      <c r="H7" s="245" t="s">
        <v>2</v>
      </c>
      <c r="I7" s="383"/>
      <c r="J7" s="228"/>
      <c r="K7" s="244" t="s">
        <v>594</v>
      </c>
      <c r="L7" s="228"/>
      <c r="M7" s="245" t="s">
        <v>22</v>
      </c>
      <c r="N7" s="228"/>
      <c r="O7" s="228" t="s">
        <v>413</v>
      </c>
      <c r="P7" s="229" t="s">
        <v>413</v>
      </c>
      <c r="Q7" s="229" t="s">
        <v>413</v>
      </c>
      <c r="R7" s="229" t="s">
        <v>413</v>
      </c>
      <c r="S7" s="229" t="s">
        <v>413</v>
      </c>
      <c r="T7" s="246" t="s">
        <v>437</v>
      </c>
      <c r="U7" s="227"/>
      <c r="V7" s="246" t="s">
        <v>563</v>
      </c>
      <c r="W7" s="246" t="s">
        <v>43</v>
      </c>
      <c r="X7" s="244" t="s">
        <v>8</v>
      </c>
      <c r="Y7" s="227"/>
      <c r="AA7" s="30"/>
      <c r="AB7" s="28"/>
      <c r="AC7" s="231"/>
      <c r="AD7" s="29"/>
      <c r="AH7" s="29"/>
      <c r="AZ7" s="243"/>
    </row>
    <row r="8" spans="1:66" ht="15" customHeight="1">
      <c r="A8" s="227"/>
      <c r="B8" s="227"/>
      <c r="C8" s="227"/>
      <c r="D8" s="227"/>
      <c r="E8" s="227"/>
      <c r="F8" s="245"/>
      <c r="G8" s="245"/>
      <c r="H8" s="245" t="s">
        <v>506</v>
      </c>
      <c r="I8" s="386" t="s">
        <v>2</v>
      </c>
      <c r="J8" s="244" t="s">
        <v>2</v>
      </c>
      <c r="K8" s="244" t="s">
        <v>595</v>
      </c>
      <c r="L8" s="244" t="s">
        <v>1</v>
      </c>
      <c r="M8" s="245" t="s">
        <v>508</v>
      </c>
      <c r="N8" s="244" t="s">
        <v>22</v>
      </c>
      <c r="O8" s="244" t="s">
        <v>545</v>
      </c>
      <c r="P8" s="246" t="s">
        <v>510</v>
      </c>
      <c r="Q8" s="246" t="s">
        <v>493</v>
      </c>
      <c r="R8" s="246" t="s">
        <v>493</v>
      </c>
      <c r="S8" s="246" t="s">
        <v>493</v>
      </c>
      <c r="T8" s="246"/>
      <c r="U8" s="245" t="s">
        <v>423</v>
      </c>
      <c r="V8" s="246" t="s">
        <v>1</v>
      </c>
      <c r="W8" s="246" t="s">
        <v>584</v>
      </c>
      <c r="X8" s="244" t="s">
        <v>75</v>
      </c>
      <c r="Y8" s="227"/>
      <c r="AA8" s="30"/>
      <c r="AB8" s="28"/>
      <c r="AC8" s="231"/>
      <c r="AD8" s="29"/>
      <c r="AH8" s="29"/>
      <c r="AZ8" s="243"/>
    </row>
    <row r="9" spans="1:66" ht="15" customHeight="1">
      <c r="A9" s="227"/>
      <c r="B9" s="227"/>
      <c r="C9" s="245" t="s">
        <v>0</v>
      </c>
      <c r="D9" s="245"/>
      <c r="E9" s="245" t="s">
        <v>448</v>
      </c>
      <c r="F9" s="245"/>
      <c r="G9" s="245"/>
      <c r="H9" s="55" t="s">
        <v>507</v>
      </c>
      <c r="I9" s="357" t="s">
        <v>8</v>
      </c>
      <c r="J9" s="106" t="s">
        <v>413</v>
      </c>
      <c r="K9" s="106" t="s">
        <v>596</v>
      </c>
      <c r="L9" s="106" t="s">
        <v>413</v>
      </c>
      <c r="M9" s="55" t="s">
        <v>424</v>
      </c>
      <c r="N9" s="106" t="s">
        <v>44</v>
      </c>
      <c r="O9" s="106" t="s">
        <v>546</v>
      </c>
      <c r="P9" s="78" t="s">
        <v>511</v>
      </c>
      <c r="Q9" s="78" t="s">
        <v>585</v>
      </c>
      <c r="R9" s="78" t="s">
        <v>586</v>
      </c>
      <c r="S9" s="78" t="s">
        <v>587</v>
      </c>
      <c r="T9" s="78" t="s">
        <v>1</v>
      </c>
      <c r="U9" s="55" t="s">
        <v>424</v>
      </c>
      <c r="V9" s="78" t="s">
        <v>531</v>
      </c>
      <c r="W9" s="78" t="s">
        <v>44</v>
      </c>
      <c r="X9" s="106" t="s">
        <v>565</v>
      </c>
      <c r="Y9" s="227"/>
      <c r="AA9" s="30"/>
      <c r="AB9" s="28"/>
      <c r="AC9" s="231"/>
      <c r="AD9" s="29"/>
      <c r="AH9" s="29"/>
      <c r="AZ9" s="243"/>
    </row>
    <row r="10" spans="1:66" ht="15" customHeight="1">
      <c r="A10" s="227"/>
      <c r="B10" s="227"/>
      <c r="C10" s="227"/>
      <c r="D10" s="227"/>
      <c r="E10" s="227"/>
      <c r="F10" s="227"/>
      <c r="G10" s="227"/>
      <c r="H10" s="227"/>
      <c r="I10" s="383"/>
      <c r="J10" s="228"/>
      <c r="K10" s="228"/>
      <c r="L10" s="228"/>
      <c r="M10" s="227"/>
      <c r="N10" s="227"/>
      <c r="O10" s="227"/>
      <c r="P10" s="229"/>
      <c r="Q10" s="229"/>
      <c r="R10" s="229"/>
      <c r="S10" s="229"/>
      <c r="T10" s="229"/>
      <c r="U10" s="227"/>
      <c r="V10" s="229"/>
      <c r="W10" s="229"/>
      <c r="X10" s="228"/>
      <c r="Y10" s="227"/>
      <c r="AA10" s="30"/>
      <c r="AB10" s="28"/>
      <c r="AC10" s="231"/>
      <c r="AD10" s="29"/>
      <c r="AH10" s="29"/>
      <c r="AZ10" s="243"/>
    </row>
    <row r="11" spans="1:66" ht="22.8">
      <c r="A11" s="227"/>
      <c r="B11" s="227"/>
      <c r="C11" s="227"/>
      <c r="D11" s="272" t="str">
        <f>+D13</f>
        <v>P-</v>
      </c>
      <c r="E11" s="227"/>
      <c r="F11" s="227"/>
      <c r="G11" s="227"/>
      <c r="H11" s="227"/>
      <c r="I11" s="372">
        <f>SUM(I13:I37)</f>
        <v>0</v>
      </c>
      <c r="J11" s="274"/>
      <c r="K11" s="274"/>
      <c r="L11" s="274"/>
      <c r="M11" s="275"/>
      <c r="N11" s="276">
        <f>+Klasse!L11</f>
        <v>0</v>
      </c>
      <c r="O11" s="227"/>
      <c r="P11" s="229"/>
      <c r="Q11" s="229"/>
      <c r="R11" s="229"/>
      <c r="S11" s="229"/>
      <c r="T11" s="229"/>
      <c r="U11" s="227"/>
      <c r="V11" s="229"/>
      <c r="W11" s="229"/>
      <c r="X11" s="229"/>
      <c r="Y11" s="227"/>
      <c r="AA11" s="30"/>
      <c r="AB11" s="28"/>
      <c r="AC11" s="231"/>
      <c r="AD11" s="29"/>
      <c r="AH11" s="29"/>
      <c r="AZ11" s="243"/>
    </row>
    <row r="12" spans="1:66" ht="15" customHeight="1">
      <c r="A12" s="227"/>
      <c r="B12" s="227"/>
      <c r="C12" s="227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AA12" s="30"/>
      <c r="AB12" s="28"/>
      <c r="AC12" s="231"/>
      <c r="AD12" s="29"/>
      <c r="AH12" s="29"/>
      <c r="AZ12" s="243"/>
    </row>
    <row r="13" spans="1:66" ht="15.6" customHeight="1">
      <c r="A13" s="227"/>
      <c r="B13" s="312">
        <f>+'Ark1'!C3908</f>
        <v>2024</v>
      </c>
      <c r="C13" s="247">
        <f>+'Ark1'!L3908</f>
        <v>1</v>
      </c>
      <c r="D13" s="247" t="str">
        <f>VLOOKUP(C13,Klasse!$C$11:$D$27,2)</f>
        <v>P-</v>
      </c>
      <c r="E13" s="247">
        <f>+'Ark1'!H3908</f>
        <v>1</v>
      </c>
      <c r="F13" s="247">
        <f>+'Ark1'!J3908</f>
        <v>103</v>
      </c>
      <c r="G13" s="247" t="str">
        <f>VLOOKUP(F13,RNR!$A$8:$B$32,2)</f>
        <v>Rudshøgda</v>
      </c>
      <c r="H13" s="247" t="str">
        <f>+IF(I13=0,"",'Ark1'!Q3908)</f>
        <v/>
      </c>
      <c r="I13" s="387">
        <f>+'Ark1'!R3908</f>
        <v>0</v>
      </c>
      <c r="J13" s="248" t="str">
        <f>+IF(I13=0,"",'Ark1'!AG3908)</f>
        <v/>
      </c>
      <c r="K13" s="278" t="e">
        <f>100*I13/$I$11</f>
        <v>#DIV/0!</v>
      </c>
      <c r="L13" s="248" t="str">
        <f>+IF(I13=0,"",'Ark1'!AH3908)</f>
        <v/>
      </c>
      <c r="M13" s="249" t="str">
        <f>+IF(I13=0,"",'Ark1'!T3908)</f>
        <v/>
      </c>
      <c r="N13" s="33" t="str">
        <f>+IF(I13=0,"",'Ark1'!U3908)</f>
        <v/>
      </c>
      <c r="O13" s="250" t="str">
        <f>+IF(I13=0,"",'Ark1'!V3908)</f>
        <v/>
      </c>
      <c r="P13" s="250" t="str">
        <f>+IF(I13=0,"",'Ark1'!W3908)</f>
        <v/>
      </c>
      <c r="Q13" s="250" t="str">
        <f>+IF(I13=0,"",'Ark1'!X3908)</f>
        <v/>
      </c>
      <c r="R13" s="250" t="str">
        <f>+IF(I13=0,"",'Ark1'!Y3908)</f>
        <v/>
      </c>
      <c r="S13" s="250" t="str">
        <f>+IF(I13=0,"",'Ark1'!Z3908)</f>
        <v/>
      </c>
      <c r="T13" s="248" t="str">
        <f>+IF(I13=0,"",'Ark1'!AA3908)</f>
        <v/>
      </c>
      <c r="U13" s="249" t="str">
        <f>+IF(I13=0,"",'Ark1'!AC3908)</f>
        <v/>
      </c>
      <c r="V13" s="250" t="str">
        <f>+IF(I13=0,"",'Ark1'!AE3908)</f>
        <v/>
      </c>
      <c r="W13" s="250" t="str">
        <f t="shared" ref="W13:W36" si="0">IF(I13=0,"",N13/C13)</f>
        <v/>
      </c>
      <c r="X13" s="248" t="str">
        <f t="shared" ref="X13:X36" si="1">IF(I13=0,"",I13/H13)</f>
        <v/>
      </c>
      <c r="Y13" s="227"/>
      <c r="AA13" s="30"/>
      <c r="AB13" s="28"/>
      <c r="AC13" s="231"/>
      <c r="AD13" s="29"/>
      <c r="AH13" s="29"/>
      <c r="AZ13" s="243"/>
    </row>
    <row r="14" spans="1:66" ht="15.6" customHeight="1">
      <c r="A14" s="227"/>
      <c r="B14" s="312">
        <f>+'Ark1'!C3909</f>
        <v>2024</v>
      </c>
      <c r="C14" s="247">
        <f>+'Ark1'!L3909</f>
        <v>1</v>
      </c>
      <c r="D14" s="247" t="str">
        <f>VLOOKUP(C14,Klasse!$C$11:$D$27,2)</f>
        <v>P-</v>
      </c>
      <c r="E14" s="247">
        <f>+'Ark1'!H3909</f>
        <v>2</v>
      </c>
      <c r="F14" s="247">
        <f>+'Ark1'!J3909</f>
        <v>106</v>
      </c>
      <c r="G14" s="247" t="str">
        <f>VLOOKUP(F14,RNR!$A$8:$B$32,2)</f>
        <v>Furuseth</v>
      </c>
      <c r="H14" s="247" t="str">
        <f>+IF(I14=0,"",'Ark1'!Q3909)</f>
        <v/>
      </c>
      <c r="I14" s="387">
        <f>+'Ark1'!R3909</f>
        <v>0</v>
      </c>
      <c r="J14" s="248" t="str">
        <f>+IF(I14=0,"",'Ark1'!AG3909)</f>
        <v/>
      </c>
      <c r="K14" s="278" t="e">
        <f t="shared" ref="K14:K36" si="2">100*I14/$I$11</f>
        <v>#DIV/0!</v>
      </c>
      <c r="L14" s="248" t="str">
        <f>+IF(I14=0,"",'Ark1'!AH3909)</f>
        <v/>
      </c>
      <c r="M14" s="249" t="str">
        <f>+IF(I14=0,"",'Ark1'!T3909)</f>
        <v/>
      </c>
      <c r="N14" s="33" t="str">
        <f>+IF(I14=0,"",'Ark1'!U3909)</f>
        <v/>
      </c>
      <c r="O14" s="250" t="str">
        <f>+IF(I14=0,"",'Ark1'!V3909)</f>
        <v/>
      </c>
      <c r="P14" s="250" t="str">
        <f>+IF(I14=0,"",'Ark1'!W3909)</f>
        <v/>
      </c>
      <c r="Q14" s="250" t="str">
        <f>+IF(I14=0,"",'Ark1'!X3909)</f>
        <v/>
      </c>
      <c r="R14" s="250" t="str">
        <f>+IF(I14=0,"",'Ark1'!Y3909)</f>
        <v/>
      </c>
      <c r="S14" s="250" t="str">
        <f>+IF(I14=0,"",'Ark1'!Z3909)</f>
        <v/>
      </c>
      <c r="T14" s="248" t="str">
        <f>+IF(I14=0,"",'Ark1'!AA3909)</f>
        <v/>
      </c>
      <c r="U14" s="249" t="str">
        <f>+IF(I14=0,"",'Ark1'!AC3909)</f>
        <v/>
      </c>
      <c r="V14" s="250" t="str">
        <f>+IF(I14=0,"",'Ark1'!AE3909)</f>
        <v/>
      </c>
      <c r="W14" s="250" t="str">
        <f t="shared" si="0"/>
        <v/>
      </c>
      <c r="X14" s="248" t="str">
        <f t="shared" si="1"/>
        <v/>
      </c>
      <c r="Y14" s="227"/>
      <c r="AA14" s="30"/>
      <c r="AB14" s="28"/>
      <c r="AC14" s="231"/>
      <c r="AD14" s="29"/>
      <c r="AH14" s="29"/>
      <c r="AZ14" s="243"/>
    </row>
    <row r="15" spans="1:66" ht="15.6" customHeight="1">
      <c r="A15" s="227"/>
      <c r="B15" s="312">
        <f>+'Ark1'!C3910</f>
        <v>2024</v>
      </c>
      <c r="C15" s="247">
        <f>+'Ark1'!L3910</f>
        <v>1</v>
      </c>
      <c r="D15" s="247" t="str">
        <f>VLOOKUP(C15,Klasse!$C$11:$D$27,2)</f>
        <v>P-</v>
      </c>
      <c r="E15" s="247">
        <f>+'Ark1'!H3910</f>
        <v>1</v>
      </c>
      <c r="F15" s="247">
        <f>+'Ark1'!J3910</f>
        <v>110</v>
      </c>
      <c r="G15" s="247" t="str">
        <f>VLOOKUP(F15,RNR!$A$8:$B$32,2)</f>
        <v>Gol</v>
      </c>
      <c r="H15" s="247" t="str">
        <f>+IF(I15=0,"",'Ark1'!Q3910)</f>
        <v/>
      </c>
      <c r="I15" s="387">
        <f>+'Ark1'!R3910</f>
        <v>0</v>
      </c>
      <c r="J15" s="248" t="str">
        <f>+IF(I15=0,"",'Ark1'!AG3910)</f>
        <v/>
      </c>
      <c r="K15" s="278" t="e">
        <f t="shared" si="2"/>
        <v>#DIV/0!</v>
      </c>
      <c r="L15" s="248" t="str">
        <f>+IF(I15=0,"",'Ark1'!AH3910)</f>
        <v/>
      </c>
      <c r="M15" s="249" t="str">
        <f>+IF(I15=0,"",'Ark1'!T3910)</f>
        <v/>
      </c>
      <c r="N15" s="33" t="str">
        <f>+IF(I15=0,"",'Ark1'!U3910)</f>
        <v/>
      </c>
      <c r="O15" s="250" t="str">
        <f>+IF(I15=0,"",'Ark1'!V3910)</f>
        <v/>
      </c>
      <c r="P15" s="250" t="str">
        <f>+IF(I15=0,"",'Ark1'!W3910)</f>
        <v/>
      </c>
      <c r="Q15" s="250" t="str">
        <f>+IF(I15=0,"",'Ark1'!X3910)</f>
        <v/>
      </c>
      <c r="R15" s="250" t="str">
        <f>+IF(I15=0,"",'Ark1'!Y3910)</f>
        <v/>
      </c>
      <c r="S15" s="250" t="str">
        <f>+IF(I15=0,"",'Ark1'!Z3910)</f>
        <v/>
      </c>
      <c r="T15" s="248" t="str">
        <f>+IF(I15=0,"",'Ark1'!AA3910)</f>
        <v/>
      </c>
      <c r="U15" s="249" t="str">
        <f>+IF(I15=0,"",'Ark1'!AC3910)</f>
        <v/>
      </c>
      <c r="V15" s="250" t="str">
        <f>+IF(I15=0,"",'Ark1'!AE3910)</f>
        <v/>
      </c>
      <c r="W15" s="250" t="str">
        <f t="shared" si="0"/>
        <v/>
      </c>
      <c r="X15" s="248" t="str">
        <f t="shared" si="1"/>
        <v/>
      </c>
      <c r="Y15" s="227"/>
      <c r="AA15" s="30"/>
      <c r="AB15" s="28"/>
      <c r="AC15" s="231"/>
      <c r="AD15" s="29"/>
      <c r="AH15" s="29"/>
      <c r="AZ15" s="243"/>
    </row>
    <row r="16" spans="1:66" ht="15.6" customHeight="1">
      <c r="A16" s="227"/>
      <c r="B16" s="312">
        <f>+'Ark1'!C3911</f>
        <v>2024</v>
      </c>
      <c r="C16" s="247">
        <f>+'Ark1'!L3911</f>
        <v>1</v>
      </c>
      <c r="D16" s="247" t="str">
        <f>VLOOKUP(C16,Klasse!$C$11:$D$27,2)</f>
        <v>P-</v>
      </c>
      <c r="E16" s="247">
        <f>+'Ark1'!H3911</f>
        <v>1</v>
      </c>
      <c r="F16" s="247">
        <f>+'Ark1'!J3911</f>
        <v>111</v>
      </c>
      <c r="G16" s="247" t="str">
        <f>VLOOKUP(F16,RNR!$A$8:$B$32,2)</f>
        <v>Forus</v>
      </c>
      <c r="H16" s="247" t="str">
        <f>+IF(I16=0,"",'Ark1'!Q3911)</f>
        <v/>
      </c>
      <c r="I16" s="387">
        <f>+'Ark1'!R3911</f>
        <v>0</v>
      </c>
      <c r="J16" s="248" t="str">
        <f>+IF(I16=0,"",'Ark1'!AG3911)</f>
        <v/>
      </c>
      <c r="K16" s="278" t="e">
        <f t="shared" si="2"/>
        <v>#DIV/0!</v>
      </c>
      <c r="L16" s="248" t="str">
        <f>+IF(I16=0,"",'Ark1'!AH3911)</f>
        <v/>
      </c>
      <c r="M16" s="249" t="str">
        <f>+IF(I16=0,"",'Ark1'!T3911)</f>
        <v/>
      </c>
      <c r="N16" s="33" t="str">
        <f>+IF(I16=0,"",'Ark1'!U3911)</f>
        <v/>
      </c>
      <c r="O16" s="250" t="str">
        <f>+IF(I16=0,"",'Ark1'!V3911)</f>
        <v/>
      </c>
      <c r="P16" s="250" t="str">
        <f>+IF(I16=0,"",'Ark1'!W3911)</f>
        <v/>
      </c>
      <c r="Q16" s="250" t="str">
        <f>+IF(I16=0,"",'Ark1'!X3911)</f>
        <v/>
      </c>
      <c r="R16" s="250" t="str">
        <f>+IF(I16=0,"",'Ark1'!Y3911)</f>
        <v/>
      </c>
      <c r="S16" s="250" t="str">
        <f>+IF(I16=0,"",'Ark1'!Z3911)</f>
        <v/>
      </c>
      <c r="T16" s="248" t="str">
        <f>+IF(I16=0,"",'Ark1'!AA3911)</f>
        <v/>
      </c>
      <c r="U16" s="249" t="str">
        <f>+IF(I16=0,"",'Ark1'!AC3911)</f>
        <v/>
      </c>
      <c r="V16" s="250" t="str">
        <f>+IF(I16=0,"",'Ark1'!AE3911)</f>
        <v/>
      </c>
      <c r="W16" s="250" t="str">
        <f t="shared" si="0"/>
        <v/>
      </c>
      <c r="X16" s="248" t="str">
        <f t="shared" si="1"/>
        <v/>
      </c>
      <c r="Y16" s="227"/>
      <c r="AA16" s="30"/>
      <c r="AB16" s="28"/>
      <c r="AC16" s="231"/>
      <c r="AD16" s="29"/>
      <c r="AH16" s="29"/>
      <c r="AZ16" s="243"/>
    </row>
    <row r="17" spans="1:52" ht="15.6" customHeight="1">
      <c r="A17" s="227"/>
      <c r="B17" s="312">
        <f>+'Ark1'!C3912</f>
        <v>2024</v>
      </c>
      <c r="C17" s="247">
        <f>+'Ark1'!L3912</f>
        <v>1</v>
      </c>
      <c r="D17" s="247" t="str">
        <f>VLOOKUP(C17,Klasse!$C$11:$D$27,2)</f>
        <v>P-</v>
      </c>
      <c r="E17" s="247">
        <f>+'Ark1'!H3912</f>
        <v>1</v>
      </c>
      <c r="F17" s="247">
        <f>+'Ark1'!J3912</f>
        <v>116</v>
      </c>
      <c r="G17" s="247" t="str">
        <f>VLOOKUP(F17,RNR!$A$8:$B$32,2)</f>
        <v>Sandeid</v>
      </c>
      <c r="H17" s="247" t="str">
        <f>+IF(I17=0,"",'Ark1'!Q3912)</f>
        <v/>
      </c>
      <c r="I17" s="387">
        <f>+'Ark1'!R3912</f>
        <v>0</v>
      </c>
      <c r="J17" s="248" t="str">
        <f>+IF(I17=0,"",'Ark1'!AG3912)</f>
        <v/>
      </c>
      <c r="K17" s="278" t="e">
        <f t="shared" si="2"/>
        <v>#DIV/0!</v>
      </c>
      <c r="L17" s="248" t="str">
        <f>+IF(I17=0,"",'Ark1'!AH3912)</f>
        <v/>
      </c>
      <c r="M17" s="249" t="str">
        <f>+IF(I17=0,"",'Ark1'!T3912)</f>
        <v/>
      </c>
      <c r="N17" s="33" t="str">
        <f>+IF(I17=0,"",'Ark1'!U3912)</f>
        <v/>
      </c>
      <c r="O17" s="250" t="str">
        <f>+IF(I17=0,"",'Ark1'!V3912)</f>
        <v/>
      </c>
      <c r="P17" s="250" t="str">
        <f>+IF(I17=0,"",'Ark1'!W3912)</f>
        <v/>
      </c>
      <c r="Q17" s="250" t="str">
        <f>+IF(I17=0,"",'Ark1'!X3912)</f>
        <v/>
      </c>
      <c r="R17" s="250" t="str">
        <f>+IF(I17=0,"",'Ark1'!Y3912)</f>
        <v/>
      </c>
      <c r="S17" s="250" t="str">
        <f>+IF(I17=0,"",'Ark1'!Z3912)</f>
        <v/>
      </c>
      <c r="T17" s="248" t="str">
        <f>+IF(I17=0,"",'Ark1'!AA3912)</f>
        <v/>
      </c>
      <c r="U17" s="249" t="str">
        <f>+IF(I17=0,"",'Ark1'!AC3912)</f>
        <v/>
      </c>
      <c r="V17" s="250" t="str">
        <f>+IF(I17=0,"",'Ark1'!AE3912)</f>
        <v/>
      </c>
      <c r="W17" s="250" t="str">
        <f t="shared" si="0"/>
        <v/>
      </c>
      <c r="X17" s="248" t="str">
        <f t="shared" si="1"/>
        <v/>
      </c>
      <c r="Y17" s="227"/>
      <c r="AA17" s="30"/>
      <c r="AB17" s="28"/>
      <c r="AC17" s="231"/>
      <c r="AD17" s="29"/>
      <c r="AH17" s="29"/>
      <c r="AZ17" s="243"/>
    </row>
    <row r="18" spans="1:52" ht="15.6" customHeight="1">
      <c r="A18" s="227"/>
      <c r="B18" s="312">
        <f>+'Ark1'!C3913</f>
        <v>2024</v>
      </c>
      <c r="C18" s="247">
        <f>+'Ark1'!L3913</f>
        <v>1</v>
      </c>
      <c r="D18" s="247" t="str">
        <f>VLOOKUP(C18,Klasse!$C$11:$D$27,2)</f>
        <v>P-</v>
      </c>
      <c r="E18" s="247">
        <f>+'Ark1'!H3913</f>
        <v>2</v>
      </c>
      <c r="F18" s="247">
        <f>+'Ark1'!J3913</f>
        <v>117</v>
      </c>
      <c r="G18" s="247" t="str">
        <f>VLOOKUP(F18,RNR!$A$8:$B$32,2)</f>
        <v>Jæren</v>
      </c>
      <c r="H18" s="247" t="str">
        <f>+IF(I18=0,"",'Ark1'!Q3913)</f>
        <v/>
      </c>
      <c r="I18" s="387">
        <f>+'Ark1'!R3913</f>
        <v>0</v>
      </c>
      <c r="J18" s="248" t="str">
        <f>+IF(I18=0,"",'Ark1'!AG3913)</f>
        <v/>
      </c>
      <c r="K18" s="278" t="e">
        <f t="shared" si="2"/>
        <v>#DIV/0!</v>
      </c>
      <c r="L18" s="248" t="str">
        <f>+IF(I18=0,"",'Ark1'!AH3913)</f>
        <v/>
      </c>
      <c r="M18" s="249" t="str">
        <f>+IF(I18=0,"",'Ark1'!T3913)</f>
        <v/>
      </c>
      <c r="N18" s="33" t="str">
        <f>+IF(I18=0,"",'Ark1'!U3913)</f>
        <v/>
      </c>
      <c r="O18" s="250" t="str">
        <f>+IF(I18=0,"",'Ark1'!V3913)</f>
        <v/>
      </c>
      <c r="P18" s="250" t="str">
        <f>+IF(I18=0,"",'Ark1'!W3913)</f>
        <v/>
      </c>
      <c r="Q18" s="250" t="str">
        <f>+IF(I18=0,"",'Ark1'!X3913)</f>
        <v/>
      </c>
      <c r="R18" s="250" t="str">
        <f>+IF(I18=0,"",'Ark1'!Y3913)</f>
        <v/>
      </c>
      <c r="S18" s="250" t="str">
        <f>+IF(I18=0,"",'Ark1'!Z3913)</f>
        <v/>
      </c>
      <c r="T18" s="248" t="str">
        <f>+IF(I18=0,"",'Ark1'!AA3913)</f>
        <v/>
      </c>
      <c r="U18" s="249" t="str">
        <f>+IF(I18=0,"",'Ark1'!AC3913)</f>
        <v/>
      </c>
      <c r="V18" s="250" t="str">
        <f>+IF(I18=0,"",'Ark1'!AE3913)</f>
        <v/>
      </c>
      <c r="W18" s="250" t="str">
        <f t="shared" si="0"/>
        <v/>
      </c>
      <c r="X18" s="248" t="str">
        <f t="shared" si="1"/>
        <v/>
      </c>
      <c r="Y18" s="227"/>
      <c r="AA18" s="30"/>
      <c r="AB18" s="28"/>
      <c r="AC18" s="231"/>
      <c r="AD18" s="29"/>
      <c r="AH18" s="29"/>
      <c r="AZ18" s="243"/>
    </row>
    <row r="19" spans="1:52" ht="15.6" customHeight="1">
      <c r="A19" s="227"/>
      <c r="B19" s="312">
        <f>+'Ark1'!C3914</f>
        <v>2024</v>
      </c>
      <c r="C19" s="247">
        <f>+'Ark1'!L3914</f>
        <v>1</v>
      </c>
      <c r="D19" s="247" t="str">
        <f>VLOOKUP(C19,Klasse!$C$11:$D$27,2)</f>
        <v>P-</v>
      </c>
      <c r="E19" s="247">
        <f>+'Ark1'!H3914</f>
        <v>1</v>
      </c>
      <c r="F19" s="247">
        <f>+'Ark1'!J3914</f>
        <v>134</v>
      </c>
      <c r="G19" s="247" t="str">
        <f>VLOOKUP(F19,RNR!$A$8:$B$32,2)</f>
        <v>Førde</v>
      </c>
      <c r="H19" s="247" t="str">
        <f>+IF(I19=0,"",'Ark1'!Q3914)</f>
        <v/>
      </c>
      <c r="I19" s="387">
        <f>+'Ark1'!R3914</f>
        <v>0</v>
      </c>
      <c r="J19" s="248" t="str">
        <f>+IF(I19=0,"",'Ark1'!AG3914)</f>
        <v/>
      </c>
      <c r="K19" s="278" t="e">
        <f t="shared" si="2"/>
        <v>#DIV/0!</v>
      </c>
      <c r="L19" s="248" t="str">
        <f>+IF(I19=0,"",'Ark1'!AH3914)</f>
        <v/>
      </c>
      <c r="M19" s="249" t="str">
        <f>+IF(I19=0,"",'Ark1'!T3914)</f>
        <v/>
      </c>
      <c r="N19" s="33" t="str">
        <f>+IF(I19=0,"",'Ark1'!U3914)</f>
        <v/>
      </c>
      <c r="O19" s="250" t="str">
        <f>+IF(I19=0,"",'Ark1'!V3914)</f>
        <v/>
      </c>
      <c r="P19" s="250" t="str">
        <f>+IF(I19=0,"",'Ark1'!W3914)</f>
        <v/>
      </c>
      <c r="Q19" s="250" t="str">
        <f>+IF(I19=0,"",'Ark1'!X3914)</f>
        <v/>
      </c>
      <c r="R19" s="250" t="str">
        <f>+IF(I19=0,"",'Ark1'!Y3914)</f>
        <v/>
      </c>
      <c r="S19" s="250" t="str">
        <f>+IF(I19=0,"",'Ark1'!Z3914)</f>
        <v/>
      </c>
      <c r="T19" s="248" t="str">
        <f>+IF(I19=0,"",'Ark1'!AA3914)</f>
        <v/>
      </c>
      <c r="U19" s="249" t="str">
        <f>+IF(I19=0,"",'Ark1'!AC3914)</f>
        <v/>
      </c>
      <c r="V19" s="250" t="str">
        <f>+IF(I19=0,"",'Ark1'!AE3914)</f>
        <v/>
      </c>
      <c r="W19" s="250" t="str">
        <f t="shared" si="0"/>
        <v/>
      </c>
      <c r="X19" s="248" t="str">
        <f t="shared" si="1"/>
        <v/>
      </c>
      <c r="Y19" s="227"/>
      <c r="AA19" s="30"/>
      <c r="AB19" s="28"/>
      <c r="AC19" s="231"/>
      <c r="AD19" s="29"/>
      <c r="AH19" s="29"/>
      <c r="AZ19" s="243"/>
    </row>
    <row r="20" spans="1:52" ht="15.6" customHeight="1">
      <c r="A20" s="227"/>
      <c r="B20" s="312">
        <f>+'Ark1'!C3915</f>
        <v>2024</v>
      </c>
      <c r="C20" s="247">
        <f>+'Ark1'!L3915</f>
        <v>1</v>
      </c>
      <c r="D20" s="247" t="str">
        <f>VLOOKUP(C20,Klasse!$C$11:$D$27,2)</f>
        <v>P-</v>
      </c>
      <c r="E20" s="247">
        <f>+'Ark1'!H3915</f>
        <v>2</v>
      </c>
      <c r="F20" s="247">
        <f>+'Ark1'!J3915</f>
        <v>141</v>
      </c>
      <c r="G20" s="247" t="str">
        <f>VLOOKUP(F20,RNR!$A$8:$B$32,2)</f>
        <v>Ølen</v>
      </c>
      <c r="H20" s="247" t="str">
        <f>+IF(I20=0,"",'Ark1'!Q3915)</f>
        <v/>
      </c>
      <c r="I20" s="387">
        <f>+'Ark1'!R3915</f>
        <v>0</v>
      </c>
      <c r="J20" s="248" t="str">
        <f>+IF(I20=0,"",'Ark1'!AG3915)</f>
        <v/>
      </c>
      <c r="K20" s="278" t="e">
        <f t="shared" si="2"/>
        <v>#DIV/0!</v>
      </c>
      <c r="L20" s="248" t="str">
        <f>+IF(I20=0,"",'Ark1'!AH3915)</f>
        <v/>
      </c>
      <c r="M20" s="249" t="str">
        <f>+IF(I20=0,"",'Ark1'!T3915)</f>
        <v/>
      </c>
      <c r="N20" s="33" t="str">
        <f>+IF(I20=0,"",'Ark1'!U3915)</f>
        <v/>
      </c>
      <c r="O20" s="250" t="str">
        <f>+IF(I20=0,"",'Ark1'!V3915)</f>
        <v/>
      </c>
      <c r="P20" s="250" t="str">
        <f>+IF(I20=0,"",'Ark1'!W3915)</f>
        <v/>
      </c>
      <c r="Q20" s="250" t="str">
        <f>+IF(I20=0,"",'Ark1'!X3915)</f>
        <v/>
      </c>
      <c r="R20" s="250" t="str">
        <f>+IF(I20=0,"",'Ark1'!Y3915)</f>
        <v/>
      </c>
      <c r="S20" s="250" t="str">
        <f>+IF(I20=0,"",'Ark1'!Z3915)</f>
        <v/>
      </c>
      <c r="T20" s="248" t="str">
        <f>+IF(I20=0,"",'Ark1'!AA3915)</f>
        <v/>
      </c>
      <c r="U20" s="249" t="str">
        <f>+IF(I20=0,"",'Ark1'!AC3915)</f>
        <v/>
      </c>
      <c r="V20" s="250" t="str">
        <f>+IF(I20=0,"",'Ark1'!AE3915)</f>
        <v/>
      </c>
      <c r="W20" s="250" t="str">
        <f t="shared" si="0"/>
        <v/>
      </c>
      <c r="X20" s="248" t="str">
        <f t="shared" si="1"/>
        <v/>
      </c>
      <c r="Y20" s="227"/>
      <c r="AA20" s="30"/>
      <c r="AB20" s="28"/>
      <c r="AC20" s="231"/>
      <c r="AD20" s="29"/>
      <c r="AH20" s="29"/>
      <c r="AZ20" s="243"/>
    </row>
    <row r="21" spans="1:52" ht="15.6" customHeight="1">
      <c r="A21" s="227"/>
      <c r="B21" s="312">
        <f>+'Ark1'!C3916</f>
        <v>2024</v>
      </c>
      <c r="C21" s="247">
        <f>+'Ark1'!L3916</f>
        <v>1</v>
      </c>
      <c r="D21" s="247" t="str">
        <f>VLOOKUP(C21,Klasse!$C$11:$D$27,2)</f>
        <v>P-</v>
      </c>
      <c r="E21" s="247">
        <f>+'Ark1'!H3916</f>
        <v>2</v>
      </c>
      <c r="F21" s="247">
        <f>+'Ark1'!J3916</f>
        <v>143</v>
      </c>
      <c r="G21" s="247" t="str">
        <f>VLOOKUP(F21,RNR!$A$8:$B$32,2)</f>
        <v>Nordfjord</v>
      </c>
      <c r="H21" s="247" t="str">
        <f>+IF(I21=0,"",'Ark1'!Q3916)</f>
        <v/>
      </c>
      <c r="I21" s="387">
        <f>+'Ark1'!R3916</f>
        <v>0</v>
      </c>
      <c r="J21" s="248" t="str">
        <f>+IF(I21=0,"",'Ark1'!AG3916)</f>
        <v/>
      </c>
      <c r="K21" s="278" t="e">
        <f t="shared" si="2"/>
        <v>#DIV/0!</v>
      </c>
      <c r="L21" s="248" t="str">
        <f>+IF(I21=0,"",'Ark1'!AH3916)</f>
        <v/>
      </c>
      <c r="M21" s="249" t="str">
        <f>+IF(I21=0,"",'Ark1'!T3916)</f>
        <v/>
      </c>
      <c r="N21" s="33" t="str">
        <f>+IF(I21=0,"",'Ark1'!U3916)</f>
        <v/>
      </c>
      <c r="O21" s="250" t="str">
        <f>+IF(I21=0,"",'Ark1'!V3916)</f>
        <v/>
      </c>
      <c r="P21" s="250" t="str">
        <f>+IF(I21=0,"",'Ark1'!W3916)</f>
        <v/>
      </c>
      <c r="Q21" s="250" t="str">
        <f>+IF(I21=0,"",'Ark1'!X3916)</f>
        <v/>
      </c>
      <c r="R21" s="250" t="str">
        <f>+IF(I21=0,"",'Ark1'!Y3916)</f>
        <v/>
      </c>
      <c r="S21" s="250" t="str">
        <f>+IF(I21=0,"",'Ark1'!Z3916)</f>
        <v/>
      </c>
      <c r="T21" s="248" t="str">
        <f>+IF(I21=0,"",'Ark1'!AA3916)</f>
        <v/>
      </c>
      <c r="U21" s="249" t="str">
        <f>+IF(I21=0,"",'Ark1'!AC3916)</f>
        <v/>
      </c>
      <c r="V21" s="250" t="str">
        <f>+IF(I21=0,"",'Ark1'!AE3916)</f>
        <v/>
      </c>
      <c r="W21" s="250" t="str">
        <f t="shared" si="0"/>
        <v/>
      </c>
      <c r="X21" s="248" t="str">
        <f t="shared" si="1"/>
        <v/>
      </c>
      <c r="Y21" s="227"/>
      <c r="AA21" s="30"/>
      <c r="AB21" s="28"/>
      <c r="AC21" s="231"/>
      <c r="AD21" s="29"/>
      <c r="AH21" s="29"/>
      <c r="AZ21" s="243"/>
    </row>
    <row r="22" spans="1:52" ht="15.6" customHeight="1">
      <c r="A22" s="227"/>
      <c r="B22" s="312">
        <f>+'Ark1'!C3917</f>
        <v>2024</v>
      </c>
      <c r="C22" s="247">
        <f>+'Ark1'!L3917</f>
        <v>1</v>
      </c>
      <c r="D22" s="247" t="str">
        <f>VLOOKUP(C22,Klasse!$C$11:$D$27,2)</f>
        <v>P-</v>
      </c>
      <c r="E22" s="247">
        <f>+'Ark1'!H3917</f>
        <v>2</v>
      </c>
      <c r="F22" s="247">
        <f>+'Ark1'!J3917</f>
        <v>147</v>
      </c>
      <c r="G22" s="247" t="str">
        <f>VLOOKUP(F22,RNR!$A$8:$B$32,2)</f>
        <v>Midt-Norge</v>
      </c>
      <c r="H22" s="247" t="str">
        <f>+IF(I22=0,"",'Ark1'!Q3917)</f>
        <v/>
      </c>
      <c r="I22" s="387">
        <f>+'Ark1'!R3917</f>
        <v>0</v>
      </c>
      <c r="J22" s="248" t="str">
        <f>+IF(I22=0,"",'Ark1'!AG3917)</f>
        <v/>
      </c>
      <c r="K22" s="278" t="e">
        <f t="shared" si="2"/>
        <v>#DIV/0!</v>
      </c>
      <c r="L22" s="248" t="str">
        <f>+IF(I22=0,"",'Ark1'!AH3917)</f>
        <v/>
      </c>
      <c r="M22" s="249" t="str">
        <f>+IF(I22=0,"",'Ark1'!T3917)</f>
        <v/>
      </c>
      <c r="N22" s="33" t="str">
        <f>+IF(I22=0,"",'Ark1'!U3917)</f>
        <v/>
      </c>
      <c r="O22" s="250" t="str">
        <f>+IF(I22=0,"",'Ark1'!V3917)</f>
        <v/>
      </c>
      <c r="P22" s="250" t="str">
        <f>+IF(I22=0,"",'Ark1'!W3917)</f>
        <v/>
      </c>
      <c r="Q22" s="250" t="str">
        <f>+IF(I22=0,"",'Ark1'!X3917)</f>
        <v/>
      </c>
      <c r="R22" s="250" t="str">
        <f>+IF(I22=0,"",'Ark1'!Y3917)</f>
        <v/>
      </c>
      <c r="S22" s="250" t="str">
        <f>+IF(I22=0,"",'Ark1'!Z3917)</f>
        <v/>
      </c>
      <c r="T22" s="248" t="str">
        <f>+IF(I22=0,"",'Ark1'!AA3917)</f>
        <v/>
      </c>
      <c r="U22" s="249" t="str">
        <f>+IF(I22=0,"",'Ark1'!AC3917)</f>
        <v/>
      </c>
      <c r="V22" s="250" t="str">
        <f>+IF(I22=0,"",'Ark1'!AE3917)</f>
        <v/>
      </c>
      <c r="W22" s="250" t="str">
        <f t="shared" si="0"/>
        <v/>
      </c>
      <c r="X22" s="248" t="str">
        <f t="shared" si="1"/>
        <v/>
      </c>
      <c r="Y22" s="227"/>
      <c r="AA22" s="30"/>
      <c r="AB22" s="28"/>
      <c r="AC22" s="231"/>
      <c r="AD22" s="29"/>
      <c r="AH22" s="29"/>
      <c r="AZ22" s="243"/>
    </row>
    <row r="23" spans="1:52" ht="15.6" customHeight="1">
      <c r="A23" s="227"/>
      <c r="B23" s="312">
        <f>+'Ark1'!C3918</f>
        <v>2024</v>
      </c>
      <c r="C23" s="247">
        <f>+'Ark1'!L3918</f>
        <v>1</v>
      </c>
      <c r="D23" s="247" t="str">
        <f>VLOOKUP(C23,Klasse!$C$11:$D$27,2)</f>
        <v>P-</v>
      </c>
      <c r="E23" s="247">
        <f>+'Ark1'!H3918</f>
        <v>1</v>
      </c>
      <c r="F23" s="247">
        <f>+'Ark1'!J3918</f>
        <v>155</v>
      </c>
      <c r="G23" s="247" t="str">
        <f>VLOOKUP(F23,RNR!$A$8:$B$32,2)</f>
        <v>Målselv</v>
      </c>
      <c r="H23" s="247" t="str">
        <f>+IF(I23=0,"",'Ark1'!Q3918)</f>
        <v/>
      </c>
      <c r="I23" s="387">
        <f>+'Ark1'!R3918</f>
        <v>0</v>
      </c>
      <c r="J23" s="248" t="str">
        <f>+IF(I23=0,"",'Ark1'!AG3918)</f>
        <v/>
      </c>
      <c r="K23" s="278" t="e">
        <f t="shared" si="2"/>
        <v>#DIV/0!</v>
      </c>
      <c r="L23" s="248" t="str">
        <f>+IF(I23=0,"",'Ark1'!AH3918)</f>
        <v/>
      </c>
      <c r="M23" s="249" t="str">
        <f>+IF(I23=0,"",'Ark1'!T3918)</f>
        <v/>
      </c>
      <c r="N23" s="33" t="str">
        <f>+IF(I23=0,"",'Ark1'!U3918)</f>
        <v/>
      </c>
      <c r="O23" s="250" t="str">
        <f>+IF(I23=0,"",'Ark1'!V3918)</f>
        <v/>
      </c>
      <c r="P23" s="250" t="str">
        <f>+IF(I23=0,"",'Ark1'!W3918)</f>
        <v/>
      </c>
      <c r="Q23" s="250" t="str">
        <f>+IF(I23=0,"",'Ark1'!X3918)</f>
        <v/>
      </c>
      <c r="R23" s="250" t="str">
        <f>+IF(I23=0,"",'Ark1'!Y3918)</f>
        <v/>
      </c>
      <c r="S23" s="250" t="str">
        <f>+IF(I23=0,"",'Ark1'!Z3918)</f>
        <v/>
      </c>
      <c r="T23" s="248" t="str">
        <f>+IF(I23=0,"",'Ark1'!AA3918)</f>
        <v/>
      </c>
      <c r="U23" s="249" t="str">
        <f>+IF(I23=0,"",'Ark1'!AC3918)</f>
        <v/>
      </c>
      <c r="V23" s="250" t="str">
        <f>+IF(I23=0,"",'Ark1'!AE3918)</f>
        <v/>
      </c>
      <c r="W23" s="250" t="str">
        <f t="shared" si="0"/>
        <v/>
      </c>
      <c r="X23" s="248" t="str">
        <f t="shared" si="1"/>
        <v/>
      </c>
      <c r="Y23" s="227"/>
      <c r="AA23" s="30"/>
      <c r="AB23" s="28"/>
      <c r="AC23" s="231"/>
      <c r="AD23" s="29"/>
      <c r="AH23" s="29"/>
      <c r="AZ23" s="243"/>
    </row>
    <row r="24" spans="1:52" ht="15.6" customHeight="1">
      <c r="A24" s="227"/>
      <c r="B24" s="312">
        <f>+'Ark1'!C3919</f>
        <v>2024</v>
      </c>
      <c r="C24" s="247">
        <f>+'Ark1'!L3919</f>
        <v>1</v>
      </c>
      <c r="D24" s="247" t="str">
        <f>VLOOKUP(C24,Klasse!$C$11:$D$27,2)</f>
        <v>P-</v>
      </c>
      <c r="E24" s="247">
        <f>+'Ark1'!H3919</f>
        <v>2</v>
      </c>
      <c r="F24" s="247">
        <f>+'Ark1'!J3919</f>
        <v>160</v>
      </c>
      <c r="G24" s="247" t="str">
        <f>VLOOKUP(F24,RNR!$A$8:$B$32,2)</f>
        <v>Oslo</v>
      </c>
      <c r="H24" s="247" t="str">
        <f>+IF(I24=0,"",'Ark1'!Q3919)</f>
        <v/>
      </c>
      <c r="I24" s="387">
        <f>+'Ark1'!R3919</f>
        <v>0</v>
      </c>
      <c r="J24" s="248" t="str">
        <f>+IF(I24=0,"",'Ark1'!AG3919)</f>
        <v/>
      </c>
      <c r="K24" s="278" t="e">
        <f t="shared" si="2"/>
        <v>#DIV/0!</v>
      </c>
      <c r="L24" s="248" t="str">
        <f>+IF(I24=0,"",'Ark1'!AH3919)</f>
        <v/>
      </c>
      <c r="M24" s="249" t="str">
        <f>+IF(I24=0,"",'Ark1'!T3919)</f>
        <v/>
      </c>
      <c r="N24" s="33" t="str">
        <f>+IF(I24=0,"",'Ark1'!U3919)</f>
        <v/>
      </c>
      <c r="O24" s="250" t="str">
        <f>+IF(I24=0,"",'Ark1'!V3919)</f>
        <v/>
      </c>
      <c r="P24" s="250" t="str">
        <f>+IF(I24=0,"",'Ark1'!W3919)</f>
        <v/>
      </c>
      <c r="Q24" s="250" t="str">
        <f>+IF(I24=0,"",'Ark1'!X3919)</f>
        <v/>
      </c>
      <c r="R24" s="250" t="str">
        <f>+IF(I24=0,"",'Ark1'!Y3919)</f>
        <v/>
      </c>
      <c r="S24" s="250" t="str">
        <f>+IF(I24=0,"",'Ark1'!Z3919)</f>
        <v/>
      </c>
      <c r="T24" s="248" t="str">
        <f>+IF(I24=0,"",'Ark1'!AA3919)</f>
        <v/>
      </c>
      <c r="U24" s="249" t="str">
        <f>+IF(I24=0,"",'Ark1'!AC3919)</f>
        <v/>
      </c>
      <c r="V24" s="250" t="str">
        <f>+IF(I24=0,"",'Ark1'!AE3919)</f>
        <v/>
      </c>
      <c r="W24" s="250" t="str">
        <f t="shared" si="0"/>
        <v/>
      </c>
      <c r="X24" s="248" t="str">
        <f t="shared" si="1"/>
        <v/>
      </c>
      <c r="Y24" s="227"/>
      <c r="AA24" s="30"/>
      <c r="AB24" s="28"/>
      <c r="AC24" s="231"/>
      <c r="AD24" s="29"/>
      <c r="AH24" s="29"/>
      <c r="AZ24" s="243"/>
    </row>
    <row r="25" spans="1:52" ht="15.6" customHeight="1">
      <c r="A25" s="227"/>
      <c r="B25" s="312">
        <f>+'Ark1'!C3920</f>
        <v>2024</v>
      </c>
      <c r="C25" s="247">
        <f>+'Ark1'!L3920</f>
        <v>1</v>
      </c>
      <c r="D25" s="247" t="str">
        <f>VLOOKUP(C25,Klasse!$C$11:$D$27,2)</f>
        <v>P-</v>
      </c>
      <c r="E25" s="247">
        <f>+'Ark1'!H3920</f>
        <v>1</v>
      </c>
      <c r="F25" s="247">
        <f>+'Ark1'!J3920</f>
        <v>171</v>
      </c>
      <c r="G25" s="247" t="str">
        <f>VLOOKUP(F25,RNR!$A$8:$B$32,2)</f>
        <v>Prima</v>
      </c>
      <c r="H25" s="247" t="str">
        <f>+IF(I25=0,"",'Ark1'!Q3920)</f>
        <v/>
      </c>
      <c r="I25" s="387">
        <f>+'Ark1'!R3920</f>
        <v>0</v>
      </c>
      <c r="J25" s="248" t="str">
        <f>+IF(I25=0,"",'Ark1'!AG3920)</f>
        <v/>
      </c>
      <c r="K25" s="278" t="e">
        <f t="shared" si="2"/>
        <v>#DIV/0!</v>
      </c>
      <c r="L25" s="248" t="str">
        <f>+IF(I25=0,"",'Ark1'!AH3920)</f>
        <v/>
      </c>
      <c r="M25" s="249" t="str">
        <f>+IF(I25=0,"",'Ark1'!T3920)</f>
        <v/>
      </c>
      <c r="N25" s="33" t="str">
        <f>+IF(I25=0,"",'Ark1'!U3920)</f>
        <v/>
      </c>
      <c r="O25" s="250" t="str">
        <f>+IF(I25=0,"",'Ark1'!V3920)</f>
        <v/>
      </c>
      <c r="P25" s="250" t="str">
        <f>+IF(I25=0,"",'Ark1'!W3920)</f>
        <v/>
      </c>
      <c r="Q25" s="250" t="str">
        <f>+IF(I25=0,"",'Ark1'!X3920)</f>
        <v/>
      </c>
      <c r="R25" s="250" t="str">
        <f>+IF(I25=0,"",'Ark1'!Y3920)</f>
        <v/>
      </c>
      <c r="S25" s="250" t="str">
        <f>+IF(I25=0,"",'Ark1'!Z3920)</f>
        <v/>
      </c>
      <c r="T25" s="248" t="str">
        <f>+IF(I25=0,"",'Ark1'!AA3920)</f>
        <v/>
      </c>
      <c r="U25" s="249" t="str">
        <f>+IF(I25=0,"",'Ark1'!AC3920)</f>
        <v/>
      </c>
      <c r="V25" s="250" t="str">
        <f>+IF(I25=0,"",'Ark1'!AE3920)</f>
        <v/>
      </c>
      <c r="W25" s="250" t="str">
        <f t="shared" si="0"/>
        <v/>
      </c>
      <c r="X25" s="248" t="str">
        <f t="shared" si="1"/>
        <v/>
      </c>
      <c r="Y25" s="227"/>
      <c r="AA25" s="30"/>
      <c r="AB25" s="28"/>
      <c r="AC25" s="231"/>
      <c r="AD25" s="29"/>
      <c r="AH25" s="29"/>
      <c r="AZ25" s="243"/>
    </row>
    <row r="26" spans="1:52" ht="15.6" customHeight="1">
      <c r="A26" s="227"/>
      <c r="B26" s="312">
        <f>+'Ark1'!C3921</f>
        <v>2024</v>
      </c>
      <c r="C26" s="247">
        <f>+'Ark1'!L3921</f>
        <v>1</v>
      </c>
      <c r="D26" s="247" t="str">
        <f>VLOOKUP(C26,Klasse!$C$11:$D$27,2)</f>
        <v>P-</v>
      </c>
      <c r="E26" s="247">
        <f>+'Ark1'!H3921</f>
        <v>2</v>
      </c>
      <c r="F26" s="247">
        <f>+'Ark1'!J3921</f>
        <v>175</v>
      </c>
      <c r="G26" s="247" t="str">
        <f>VLOOKUP(F26,RNR!$A$8:$B$32,2)</f>
        <v>Ole Ringdal</v>
      </c>
      <c r="H26" s="247" t="str">
        <f>+IF(I26=0,"",'Ark1'!Q3921)</f>
        <v/>
      </c>
      <c r="I26" s="387">
        <f>+'Ark1'!R3921</f>
        <v>0</v>
      </c>
      <c r="J26" s="248" t="str">
        <f>+IF(I26=0,"",'Ark1'!AG3921)</f>
        <v/>
      </c>
      <c r="K26" s="278" t="e">
        <f t="shared" si="2"/>
        <v>#DIV/0!</v>
      </c>
      <c r="L26" s="248" t="str">
        <f>+IF(I26=0,"",'Ark1'!AH3921)</f>
        <v/>
      </c>
      <c r="M26" s="249" t="str">
        <f>+IF(I26=0,"",'Ark1'!T3921)</f>
        <v/>
      </c>
      <c r="N26" s="33" t="str">
        <f>+IF(I26=0,"",'Ark1'!U3921)</f>
        <v/>
      </c>
      <c r="O26" s="250" t="str">
        <f>+IF(I26=0,"",'Ark1'!V3921)</f>
        <v/>
      </c>
      <c r="P26" s="250" t="str">
        <f>+IF(I26=0,"",'Ark1'!W3921)</f>
        <v/>
      </c>
      <c r="Q26" s="250" t="str">
        <f>+IF(I26=0,"",'Ark1'!X3921)</f>
        <v/>
      </c>
      <c r="R26" s="250" t="str">
        <f>+IF(I26=0,"",'Ark1'!Y3921)</f>
        <v/>
      </c>
      <c r="S26" s="250" t="str">
        <f>+IF(I26=0,"",'Ark1'!Z3921)</f>
        <v/>
      </c>
      <c r="T26" s="248" t="str">
        <f>+IF(I26=0,"",'Ark1'!AA3921)</f>
        <v/>
      </c>
      <c r="U26" s="249" t="str">
        <f>+IF(I26=0,"",'Ark1'!AC3921)</f>
        <v/>
      </c>
      <c r="V26" s="250" t="str">
        <f>+IF(I26=0,"",'Ark1'!AE3921)</f>
        <v/>
      </c>
      <c r="W26" s="250" t="str">
        <f t="shared" si="0"/>
        <v/>
      </c>
      <c r="X26" s="248" t="str">
        <f t="shared" si="1"/>
        <v/>
      </c>
      <c r="Y26" s="227"/>
      <c r="AA26" s="30"/>
      <c r="AB26" s="28"/>
      <c r="AC26" s="231"/>
      <c r="AD26" s="29"/>
      <c r="AH26" s="29"/>
      <c r="AZ26" s="243"/>
    </row>
    <row r="27" spans="1:52" ht="15.6" customHeight="1">
      <c r="A27" s="227"/>
      <c r="B27" s="312">
        <f>+'Ark1'!C3922</f>
        <v>2024</v>
      </c>
      <c r="C27" s="247">
        <f>+'Ark1'!L3922</f>
        <v>1</v>
      </c>
      <c r="D27" s="247" t="str">
        <f>VLOOKUP(C27,Klasse!$C$11:$D$27,2)</f>
        <v>P-</v>
      </c>
      <c r="E27" s="247">
        <f>+'Ark1'!H3922</f>
        <v>2</v>
      </c>
      <c r="F27" s="247">
        <f>+'Ark1'!J3922</f>
        <v>177</v>
      </c>
      <c r="G27" s="247" t="str">
        <f>VLOOKUP(F27,RNR!$A$8:$B$32,2)</f>
        <v>Slakthuset</v>
      </c>
      <c r="H27" s="247" t="str">
        <f>+IF(I27=0,"",'Ark1'!Q3922)</f>
        <v/>
      </c>
      <c r="I27" s="387">
        <f>+'Ark1'!R3922</f>
        <v>0</v>
      </c>
      <c r="J27" s="248" t="str">
        <f>+IF(I27=0,"",'Ark1'!AG3922)</f>
        <v/>
      </c>
      <c r="K27" s="278" t="e">
        <f t="shared" si="2"/>
        <v>#DIV/0!</v>
      </c>
      <c r="L27" s="248" t="str">
        <f>+IF(I27=0,"",'Ark1'!AH3922)</f>
        <v/>
      </c>
      <c r="M27" s="249" t="str">
        <f>+IF(I27=0,"",'Ark1'!T3922)</f>
        <v/>
      </c>
      <c r="N27" s="33" t="str">
        <f>+IF(I27=0,"",'Ark1'!U3922)</f>
        <v/>
      </c>
      <c r="O27" s="250" t="str">
        <f>+IF(I27=0,"",'Ark1'!V3922)</f>
        <v/>
      </c>
      <c r="P27" s="250" t="str">
        <f>+IF(I27=0,"",'Ark1'!W3922)</f>
        <v/>
      </c>
      <c r="Q27" s="250" t="str">
        <f>+IF(I27=0,"",'Ark1'!X3922)</f>
        <v/>
      </c>
      <c r="R27" s="250" t="str">
        <f>+IF(I27=0,"",'Ark1'!Y3922)</f>
        <v/>
      </c>
      <c r="S27" s="250" t="str">
        <f>+IF(I27=0,"",'Ark1'!Z3922)</f>
        <v/>
      </c>
      <c r="T27" s="248" t="str">
        <f>+IF(I27=0,"",'Ark1'!AA3922)</f>
        <v/>
      </c>
      <c r="U27" s="249" t="str">
        <f>+IF(I27=0,"",'Ark1'!AC3922)</f>
        <v/>
      </c>
      <c r="V27" s="250" t="str">
        <f>+IF(I27=0,"",'Ark1'!AE3922)</f>
        <v/>
      </c>
      <c r="W27" s="250" t="str">
        <f t="shared" si="0"/>
        <v/>
      </c>
      <c r="X27" s="248" t="str">
        <f t="shared" si="1"/>
        <v/>
      </c>
      <c r="Y27" s="227"/>
      <c r="AA27" s="30"/>
      <c r="AB27" s="28"/>
      <c r="AC27" s="231"/>
      <c r="AD27" s="29"/>
      <c r="AH27" s="29"/>
      <c r="AZ27" s="243"/>
    </row>
    <row r="28" spans="1:52" ht="15.6" customHeight="1">
      <c r="A28" s="227"/>
      <c r="B28" s="312">
        <f>+'Ark1'!C3923</f>
        <v>2024</v>
      </c>
      <c r="C28" s="247">
        <f>+'Ark1'!L3923</f>
        <v>1</v>
      </c>
      <c r="D28" s="247" t="str">
        <f>VLOOKUP(C28,Klasse!$C$11:$D$27,2)</f>
        <v>P-</v>
      </c>
      <c r="E28" s="247">
        <f>+'Ark1'!H3923</f>
        <v>2</v>
      </c>
      <c r="F28" s="247">
        <f>+'Ark1'!J3923</f>
        <v>178</v>
      </c>
      <c r="G28" s="247" t="str">
        <f>VLOOKUP(F28,RNR!$A$8:$B$32,2)</f>
        <v>Røros</v>
      </c>
      <c r="H28" s="247" t="str">
        <f>+IF(I28=0,"",'Ark1'!Q3923)</f>
        <v/>
      </c>
      <c r="I28" s="387">
        <f>+'Ark1'!R3923</f>
        <v>0</v>
      </c>
      <c r="J28" s="248" t="str">
        <f>+IF(I28=0,"",'Ark1'!AG3923)</f>
        <v/>
      </c>
      <c r="K28" s="278" t="e">
        <f t="shared" si="2"/>
        <v>#DIV/0!</v>
      </c>
      <c r="L28" s="248" t="str">
        <f>+IF(I28=0,"",'Ark1'!AH3923)</f>
        <v/>
      </c>
      <c r="M28" s="249" t="str">
        <f>+IF(I28=0,"",'Ark1'!T3923)</f>
        <v/>
      </c>
      <c r="N28" s="33" t="str">
        <f>+IF(I28=0,"",'Ark1'!U3923)</f>
        <v/>
      </c>
      <c r="O28" s="250" t="str">
        <f>+IF(I28=0,"",'Ark1'!V3923)</f>
        <v/>
      </c>
      <c r="P28" s="250" t="str">
        <f>+IF(I28=0,"",'Ark1'!W3923)</f>
        <v/>
      </c>
      <c r="Q28" s="250" t="str">
        <f>+IF(I28=0,"",'Ark1'!X3923)</f>
        <v/>
      </c>
      <c r="R28" s="250" t="str">
        <f>+IF(I28=0,"",'Ark1'!Y3923)</f>
        <v/>
      </c>
      <c r="S28" s="250" t="str">
        <f>+IF(I28=0,"",'Ark1'!Z3923)</f>
        <v/>
      </c>
      <c r="T28" s="248" t="str">
        <f>+IF(I28=0,"",'Ark1'!AA3923)</f>
        <v/>
      </c>
      <c r="U28" s="249" t="str">
        <f>+IF(I28=0,"",'Ark1'!AC3923)</f>
        <v/>
      </c>
      <c r="V28" s="250" t="str">
        <f>+IF(I28=0,"",'Ark1'!AE3923)</f>
        <v/>
      </c>
      <c r="W28" s="250" t="str">
        <f t="shared" si="0"/>
        <v/>
      </c>
      <c r="X28" s="248" t="str">
        <f t="shared" si="1"/>
        <v/>
      </c>
      <c r="Y28" s="227"/>
      <c r="AA28" s="30"/>
      <c r="AB28" s="28"/>
      <c r="AC28" s="231"/>
      <c r="AD28" s="29"/>
      <c r="AH28" s="29"/>
      <c r="AZ28" s="243"/>
    </row>
    <row r="29" spans="1:52" ht="15.6" customHeight="1">
      <c r="A29" s="227"/>
      <c r="B29" s="312">
        <f>+'Ark1'!C3924</f>
        <v>2024</v>
      </c>
      <c r="C29" s="247">
        <f>+'Ark1'!L3924</f>
        <v>1</v>
      </c>
      <c r="D29" s="247" t="str">
        <f>VLOOKUP(C29,Klasse!$C$11:$D$27,2)</f>
        <v>P-</v>
      </c>
      <c r="E29" s="247">
        <f>+'Ark1'!H3924</f>
        <v>2</v>
      </c>
      <c r="F29" s="247">
        <f>+'Ark1'!J3924</f>
        <v>181</v>
      </c>
      <c r="G29" s="247" t="str">
        <f>VLOOKUP(F29,RNR!$A$8:$B$32,2)</f>
        <v>Horns</v>
      </c>
      <c r="H29" s="247" t="str">
        <f>+IF(I29=0,"",'Ark1'!Q3924)</f>
        <v/>
      </c>
      <c r="I29" s="387">
        <f>+'Ark1'!R3924</f>
        <v>0</v>
      </c>
      <c r="J29" s="248" t="str">
        <f>+IF(I29=0,"",'Ark1'!AG3924)</f>
        <v/>
      </c>
      <c r="K29" s="278" t="e">
        <f t="shared" si="2"/>
        <v>#DIV/0!</v>
      </c>
      <c r="L29" s="248" t="str">
        <f>+IF(I29=0,"",'Ark1'!AH3924)</f>
        <v/>
      </c>
      <c r="M29" s="249" t="str">
        <f>+IF(I29=0,"",'Ark1'!T3924)</f>
        <v/>
      </c>
      <c r="N29" s="33" t="str">
        <f>+IF(I29=0,"",'Ark1'!U3924)</f>
        <v/>
      </c>
      <c r="O29" s="250" t="str">
        <f>+IF(I29=0,"",'Ark1'!V3924)</f>
        <v/>
      </c>
      <c r="P29" s="250" t="str">
        <f>+IF(I29=0,"",'Ark1'!W3924)</f>
        <v/>
      </c>
      <c r="Q29" s="250" t="str">
        <f>+IF(I29=0,"",'Ark1'!X3924)</f>
        <v/>
      </c>
      <c r="R29" s="250" t="str">
        <f>+IF(I29=0,"",'Ark1'!Y3924)</f>
        <v/>
      </c>
      <c r="S29" s="250" t="str">
        <f>+IF(I29=0,"",'Ark1'!Z3924)</f>
        <v/>
      </c>
      <c r="T29" s="248" t="str">
        <f>+IF(I29=0,"",'Ark1'!AA3924)</f>
        <v/>
      </c>
      <c r="U29" s="249" t="str">
        <f>+IF(I29=0,"",'Ark1'!AC3924)</f>
        <v/>
      </c>
      <c r="V29" s="250" t="str">
        <f>+IF(I29=0,"",'Ark1'!AE3924)</f>
        <v/>
      </c>
      <c r="W29" s="250" t="str">
        <f t="shared" si="0"/>
        <v/>
      </c>
      <c r="X29" s="248" t="str">
        <f t="shared" si="1"/>
        <v/>
      </c>
      <c r="Y29" s="227"/>
      <c r="AA29" s="30"/>
      <c r="AB29" s="28"/>
      <c r="AC29" s="231"/>
      <c r="AD29" s="29"/>
      <c r="AH29" s="29"/>
      <c r="AZ29" s="243"/>
    </row>
    <row r="30" spans="1:52" ht="15.6" customHeight="1">
      <c r="A30" s="227"/>
      <c r="B30" s="312">
        <f>+'Ark1'!C3925</f>
        <v>2024</v>
      </c>
      <c r="C30" s="247">
        <f>+'Ark1'!L3925</f>
        <v>1</v>
      </c>
      <c r="D30" s="247" t="str">
        <f>VLOOKUP(C30,Klasse!$C$11:$D$27,2)</f>
        <v>P-</v>
      </c>
      <c r="E30" s="247">
        <f>+'Ark1'!H3925</f>
        <v>1</v>
      </c>
      <c r="F30" s="247">
        <f>+'Ark1'!J3925</f>
        <v>262</v>
      </c>
      <c r="G30" s="247" t="str">
        <f>VLOOKUP(F30,RNR!$A$8:$B$32,2)</f>
        <v>Strilalam</v>
      </c>
      <c r="H30" s="247" t="str">
        <f>+IF(I30=0,"",'Ark1'!Q3925)</f>
        <v/>
      </c>
      <c r="I30" s="387">
        <f>+'Ark1'!R3925</f>
        <v>0</v>
      </c>
      <c r="J30" s="248" t="str">
        <f>+IF(I30=0,"",'Ark1'!AG3925)</f>
        <v/>
      </c>
      <c r="K30" s="278" t="e">
        <f t="shared" si="2"/>
        <v>#DIV/0!</v>
      </c>
      <c r="L30" s="248" t="str">
        <f>+IF(I30=0,"",'Ark1'!AH3925)</f>
        <v/>
      </c>
      <c r="M30" s="249" t="str">
        <f>+IF(I30=0,"",'Ark1'!T3925)</f>
        <v/>
      </c>
      <c r="N30" s="33" t="str">
        <f>+IF(I30=0,"",'Ark1'!U3925)</f>
        <v/>
      </c>
      <c r="O30" s="250" t="str">
        <f>+IF(I30=0,"",'Ark1'!V3925)</f>
        <v/>
      </c>
      <c r="P30" s="250" t="str">
        <f>+IF(I30=0,"",'Ark1'!W3925)</f>
        <v/>
      </c>
      <c r="Q30" s="250" t="str">
        <f>+IF(I30=0,"",'Ark1'!X3925)</f>
        <v/>
      </c>
      <c r="R30" s="250" t="str">
        <f>+IF(I30=0,"",'Ark1'!Y3925)</f>
        <v/>
      </c>
      <c r="S30" s="250" t="str">
        <f>+IF(I30=0,"",'Ark1'!Z3925)</f>
        <v/>
      </c>
      <c r="T30" s="248" t="str">
        <f>+IF(I30=0,"",'Ark1'!AA3925)</f>
        <v/>
      </c>
      <c r="U30" s="249" t="str">
        <f>+IF(I30=0,"",'Ark1'!AC3925)</f>
        <v/>
      </c>
      <c r="V30" s="250" t="str">
        <f>+IF(I30=0,"",'Ark1'!AE3925)</f>
        <v/>
      </c>
      <c r="W30" s="250" t="str">
        <f t="shared" si="0"/>
        <v/>
      </c>
      <c r="X30" s="248" t="str">
        <f t="shared" si="1"/>
        <v/>
      </c>
      <c r="Y30" s="227"/>
      <c r="AA30" s="30"/>
      <c r="AB30" s="28"/>
      <c r="AC30" s="231"/>
      <c r="AD30" s="29"/>
      <c r="AH30" s="29"/>
      <c r="AZ30" s="243"/>
    </row>
    <row r="31" spans="1:52" ht="15.6" customHeight="1">
      <c r="A31" s="227"/>
      <c r="B31" s="312">
        <f>+'Ark1'!C3926</f>
        <v>2024</v>
      </c>
      <c r="C31" s="247">
        <f>+'Ark1'!L3926</f>
        <v>1</v>
      </c>
      <c r="D31" s="247" t="str">
        <f>VLOOKUP(C31,Klasse!$C$11:$D$27,2)</f>
        <v>P-</v>
      </c>
      <c r="E31" s="247">
        <f>+'Ark1'!H3926</f>
        <v>2</v>
      </c>
      <c r="F31" s="247">
        <f>+'Ark1'!J3926</f>
        <v>267</v>
      </c>
      <c r="G31" s="247" t="str">
        <f>VLOOKUP(F31,RNR!$A$8:$B$32,2)</f>
        <v>Dalpro</v>
      </c>
      <c r="H31" s="247" t="str">
        <f>+IF(I31=0,"",'Ark1'!Q3926)</f>
        <v/>
      </c>
      <c r="I31" s="387">
        <f>+'Ark1'!R3926</f>
        <v>0</v>
      </c>
      <c r="J31" s="248" t="str">
        <f>+IF(I31=0,"",'Ark1'!AG3926)</f>
        <v/>
      </c>
      <c r="K31" s="278" t="e">
        <f t="shared" si="2"/>
        <v>#DIV/0!</v>
      </c>
      <c r="L31" s="248" t="str">
        <f>+IF(I31=0,"",'Ark1'!AH3926)</f>
        <v/>
      </c>
      <c r="M31" s="249" t="str">
        <f>+IF(I31=0,"",'Ark1'!T3926)</f>
        <v/>
      </c>
      <c r="N31" s="33" t="str">
        <f>+IF(I31=0,"",'Ark1'!U3926)</f>
        <v/>
      </c>
      <c r="O31" s="250" t="str">
        <f>+IF(I31=0,"",'Ark1'!V3926)</f>
        <v/>
      </c>
      <c r="P31" s="250" t="str">
        <f>+IF(I31=0,"",'Ark1'!W3926)</f>
        <v/>
      </c>
      <c r="Q31" s="250" t="str">
        <f>+IF(I31=0,"",'Ark1'!X3926)</f>
        <v/>
      </c>
      <c r="R31" s="250" t="str">
        <f>+IF(I31=0,"",'Ark1'!Y3926)</f>
        <v/>
      </c>
      <c r="S31" s="250" t="str">
        <f>+IF(I31=0,"",'Ark1'!Z3926)</f>
        <v/>
      </c>
      <c r="T31" s="248" t="str">
        <f>+IF(I31=0,"",'Ark1'!AA3926)</f>
        <v/>
      </c>
      <c r="U31" s="249" t="str">
        <f>+IF(I31=0,"",'Ark1'!AC3926)</f>
        <v/>
      </c>
      <c r="V31" s="250" t="str">
        <f>+IF(I31=0,"",'Ark1'!AE3926)</f>
        <v/>
      </c>
      <c r="W31" s="250" t="str">
        <f t="shared" si="0"/>
        <v/>
      </c>
      <c r="X31" s="248" t="str">
        <f t="shared" si="1"/>
        <v/>
      </c>
      <c r="Y31" s="227"/>
      <c r="AA31" s="30"/>
      <c r="AB31" s="28"/>
      <c r="AC31" s="231"/>
      <c r="AD31" s="29"/>
      <c r="AH31" s="29"/>
      <c r="AZ31" s="243"/>
    </row>
    <row r="32" spans="1:52" ht="15.6" customHeight="1">
      <c r="A32" s="227"/>
      <c r="B32" s="312">
        <f>+'Ark1'!C3927</f>
        <v>2024</v>
      </c>
      <c r="C32" s="247">
        <f>+'Ark1'!L3927</f>
        <v>1</v>
      </c>
      <c r="D32" s="247" t="str">
        <f>VLOOKUP(C32,Klasse!$C$11:$D$27,2)</f>
        <v>P-</v>
      </c>
      <c r="E32" s="247">
        <f>+'Ark1'!H3927</f>
        <v>1</v>
      </c>
      <c r="F32" s="247">
        <f>+'Ark1'!J3927</f>
        <v>309</v>
      </c>
      <c r="G32" s="247" t="str">
        <f>VLOOKUP(F32,RNR!$A$8:$B$32,2)</f>
        <v>Malvik</v>
      </c>
      <c r="H32" s="247" t="str">
        <f>+IF(I32=0,"",'Ark1'!Q3927)</f>
        <v/>
      </c>
      <c r="I32" s="387">
        <f>+'Ark1'!R3927</f>
        <v>0</v>
      </c>
      <c r="J32" s="248" t="str">
        <f>+IF(I32=0,"",'Ark1'!AG3927)</f>
        <v/>
      </c>
      <c r="K32" s="278" t="e">
        <f t="shared" si="2"/>
        <v>#DIV/0!</v>
      </c>
      <c r="L32" s="248" t="str">
        <f>+IF(I32=0,"",'Ark1'!AH3927)</f>
        <v/>
      </c>
      <c r="M32" s="249" t="str">
        <f>+IF(I32=0,"",'Ark1'!T3927)</f>
        <v/>
      </c>
      <c r="N32" s="33" t="str">
        <f>+IF(I32=0,"",'Ark1'!U3927)</f>
        <v/>
      </c>
      <c r="O32" s="250" t="str">
        <f>+IF(I32=0,"",'Ark1'!V3927)</f>
        <v/>
      </c>
      <c r="P32" s="250" t="str">
        <f>+IF(I32=0,"",'Ark1'!W3927)</f>
        <v/>
      </c>
      <c r="Q32" s="250" t="str">
        <f>+IF(I32=0,"",'Ark1'!X3927)</f>
        <v/>
      </c>
      <c r="R32" s="250" t="str">
        <f>+IF(I32=0,"",'Ark1'!Y3927)</f>
        <v/>
      </c>
      <c r="S32" s="250" t="str">
        <f>+IF(I32=0,"",'Ark1'!Z3927)</f>
        <v/>
      </c>
      <c r="T32" s="248" t="str">
        <f>+IF(I32=0,"",'Ark1'!AA3927)</f>
        <v/>
      </c>
      <c r="U32" s="249" t="str">
        <f>+IF(I32=0,"",'Ark1'!AC3927)</f>
        <v/>
      </c>
      <c r="V32" s="250" t="str">
        <f>+IF(I32=0,"",'Ark1'!AE3927)</f>
        <v/>
      </c>
      <c r="W32" s="250" t="str">
        <f t="shared" si="0"/>
        <v/>
      </c>
      <c r="X32" s="248" t="str">
        <f t="shared" si="1"/>
        <v/>
      </c>
      <c r="Y32" s="227"/>
      <c r="AA32" s="30"/>
      <c r="AB32" s="28"/>
      <c r="AC32" s="231"/>
      <c r="AD32" s="29"/>
      <c r="AH32" s="29"/>
      <c r="AZ32" s="243"/>
    </row>
    <row r="33" spans="1:52" ht="15.6" customHeight="1">
      <c r="A33" s="227"/>
      <c r="B33" s="312">
        <f>+'Ark1'!C3928</f>
        <v>2024</v>
      </c>
      <c r="C33" s="247">
        <f>+'Ark1'!L3928</f>
        <v>1</v>
      </c>
      <c r="D33" s="247" t="str">
        <f>VLOOKUP(C33,Klasse!$C$11:$D$27,2)</f>
        <v>P-</v>
      </c>
      <c r="E33" s="247">
        <f>+'Ark1'!H3928</f>
        <v>2</v>
      </c>
      <c r="F33" s="247">
        <f>+'Ark1'!J3928</f>
        <v>470</v>
      </c>
      <c r="G33" s="247" t="str">
        <f>VLOOKUP(F33,RNR!$A$8:$B$32,2)</f>
        <v>Jens Eide</v>
      </c>
      <c r="H33" s="247" t="str">
        <f>+IF(I33=0,"",'Ark1'!Q3928)</f>
        <v/>
      </c>
      <c r="I33" s="387">
        <f>+'Ark1'!R3928</f>
        <v>0</v>
      </c>
      <c r="J33" s="248" t="str">
        <f>+IF(I33=0,"",'Ark1'!AG3928)</f>
        <v/>
      </c>
      <c r="K33" s="278" t="e">
        <f t="shared" si="2"/>
        <v>#DIV/0!</v>
      </c>
      <c r="L33" s="248" t="str">
        <f>+IF(I33=0,"",'Ark1'!AH3928)</f>
        <v/>
      </c>
      <c r="M33" s="249" t="str">
        <f>+IF(I33=0,"",'Ark1'!T3928)</f>
        <v/>
      </c>
      <c r="N33" s="33" t="str">
        <f>+IF(I33=0,"",'Ark1'!U3928)</f>
        <v/>
      </c>
      <c r="O33" s="250" t="str">
        <f>+IF(I33=0,"",'Ark1'!V3928)</f>
        <v/>
      </c>
      <c r="P33" s="250" t="str">
        <f>+IF(I33=0,"",'Ark1'!W3928)</f>
        <v/>
      </c>
      <c r="Q33" s="250" t="str">
        <f>+IF(I33=0,"",'Ark1'!X3928)</f>
        <v/>
      </c>
      <c r="R33" s="250" t="str">
        <f>+IF(I33=0,"",'Ark1'!Y3928)</f>
        <v/>
      </c>
      <c r="S33" s="250" t="str">
        <f>+IF(I33=0,"",'Ark1'!Z3928)</f>
        <v/>
      </c>
      <c r="T33" s="248" t="str">
        <f>+IF(I33=0,"",'Ark1'!AA3928)</f>
        <v/>
      </c>
      <c r="U33" s="249" t="str">
        <f>+IF(I33=0,"",'Ark1'!AC3928)</f>
        <v/>
      </c>
      <c r="V33" s="250" t="str">
        <f>+IF(I33=0,"",'Ark1'!AE3928)</f>
        <v/>
      </c>
      <c r="W33" s="250" t="str">
        <f t="shared" si="0"/>
        <v/>
      </c>
      <c r="X33" s="248" t="str">
        <f t="shared" si="1"/>
        <v/>
      </c>
      <c r="Y33" s="227"/>
      <c r="AA33" s="30"/>
      <c r="AB33" s="28"/>
      <c r="AC33" s="231"/>
      <c r="AD33" s="29"/>
      <c r="AH33" s="29"/>
      <c r="AZ33" s="243"/>
    </row>
    <row r="34" spans="1:52" ht="15.6" customHeight="1">
      <c r="A34" s="227"/>
      <c r="B34" s="312">
        <f>+'Ark1'!C3929</f>
        <v>2024</v>
      </c>
      <c r="C34" s="247">
        <f>+'Ark1'!L3929</f>
        <v>1</v>
      </c>
      <c r="D34" s="247" t="str">
        <f>VLOOKUP(C34,Klasse!$C$11:$D$27,2)</f>
        <v>P-</v>
      </c>
      <c r="E34" s="247">
        <f>+'Ark1'!H3929</f>
        <v>2</v>
      </c>
      <c r="F34" s="247">
        <f>+'Ark1'!J3929</f>
        <v>629</v>
      </c>
      <c r="G34" s="247" t="str">
        <f>VLOOKUP(F34,RNR!$A$8:$B$32,2)</f>
        <v>Bø</v>
      </c>
      <c r="H34" s="247" t="str">
        <f>+IF(I34=0,"",'Ark1'!Q3929)</f>
        <v/>
      </c>
      <c r="I34" s="387">
        <f>+'Ark1'!R3929</f>
        <v>0</v>
      </c>
      <c r="J34" s="248" t="str">
        <f>+IF(I34=0,"",'Ark1'!AG3929)</f>
        <v/>
      </c>
      <c r="K34" s="278" t="e">
        <f t="shared" si="2"/>
        <v>#DIV/0!</v>
      </c>
      <c r="L34" s="248" t="str">
        <f>+IF(I34=0,"",'Ark1'!AH3929)</f>
        <v/>
      </c>
      <c r="M34" s="249" t="str">
        <f>+IF(I34=0,"",'Ark1'!T3929)</f>
        <v/>
      </c>
      <c r="N34" s="33" t="str">
        <f>+IF(I34=0,"",'Ark1'!U3929)</f>
        <v/>
      </c>
      <c r="O34" s="250" t="str">
        <f>+IF(I34=0,"",'Ark1'!V3929)</f>
        <v/>
      </c>
      <c r="P34" s="250" t="str">
        <f>+IF(I34=0,"",'Ark1'!W3929)</f>
        <v/>
      </c>
      <c r="Q34" s="250" t="str">
        <f>+IF(I34=0,"",'Ark1'!X3929)</f>
        <v/>
      </c>
      <c r="R34" s="250" t="str">
        <f>+IF(I34=0,"",'Ark1'!Y3929)</f>
        <v/>
      </c>
      <c r="S34" s="250" t="str">
        <f>+IF(I34=0,"",'Ark1'!Z3929)</f>
        <v/>
      </c>
      <c r="T34" s="248" t="str">
        <f>+IF(I34=0,"",'Ark1'!AA3929)</f>
        <v/>
      </c>
      <c r="U34" s="249" t="str">
        <f>+IF(I34=0,"",'Ark1'!AC3929)</f>
        <v/>
      </c>
      <c r="V34" s="250" t="str">
        <f>+IF(I34=0,"",'Ark1'!AE3929)</f>
        <v/>
      </c>
      <c r="W34" s="250" t="str">
        <f t="shared" si="0"/>
        <v/>
      </c>
      <c r="X34" s="248" t="str">
        <f t="shared" si="1"/>
        <v/>
      </c>
      <c r="Y34" s="227"/>
      <c r="AA34" s="30"/>
      <c r="AB34" s="28"/>
      <c r="AC34" s="231"/>
      <c r="AD34" s="29"/>
      <c r="AH34" s="29"/>
      <c r="AZ34" s="243"/>
    </row>
    <row r="35" spans="1:52" ht="15.6" customHeight="1">
      <c r="A35" s="227"/>
      <c r="B35" s="312">
        <f>+'Ark1'!C3930</f>
        <v>2024</v>
      </c>
      <c r="C35" s="247">
        <f>+'Ark1'!L3930</f>
        <v>1</v>
      </c>
      <c r="D35" s="247" t="str">
        <f>VLOOKUP(C35,Klasse!$C$11:$D$27,2)</f>
        <v>P-</v>
      </c>
      <c r="E35" s="247">
        <f>+'Ark1'!H3930</f>
        <v>1</v>
      </c>
      <c r="F35" s="247">
        <f>+'Ark1'!J3930</f>
        <v>643</v>
      </c>
      <c r="G35" s="247" t="str">
        <f>VLOOKUP(F35,RNR!$A$8:$B$32,2)</f>
        <v>Bjerka</v>
      </c>
      <c r="H35" s="247" t="str">
        <f>+IF(I35=0,"",'Ark1'!Q3930)</f>
        <v/>
      </c>
      <c r="I35" s="387">
        <f>+'Ark1'!R3930</f>
        <v>0</v>
      </c>
      <c r="J35" s="248" t="str">
        <f>+IF(I35=0,"",'Ark1'!AG3930)</f>
        <v/>
      </c>
      <c r="K35" s="278" t="e">
        <f t="shared" si="2"/>
        <v>#DIV/0!</v>
      </c>
      <c r="L35" s="248" t="str">
        <f>+IF(I35=0,"",'Ark1'!AH3930)</f>
        <v/>
      </c>
      <c r="M35" s="249" t="str">
        <f>+IF(I35=0,"",'Ark1'!T3930)</f>
        <v/>
      </c>
      <c r="N35" s="33" t="str">
        <f>+IF(I35=0,"",'Ark1'!U3930)</f>
        <v/>
      </c>
      <c r="O35" s="250" t="str">
        <f>+IF(I35=0,"",'Ark1'!V3930)</f>
        <v/>
      </c>
      <c r="P35" s="250" t="str">
        <f>+IF(I35=0,"",'Ark1'!W3930)</f>
        <v/>
      </c>
      <c r="Q35" s="250" t="str">
        <f>+IF(I35=0,"",'Ark1'!X3930)</f>
        <v/>
      </c>
      <c r="R35" s="250" t="str">
        <f>+IF(I35=0,"",'Ark1'!Y3930)</f>
        <v/>
      </c>
      <c r="S35" s="250" t="str">
        <f>+IF(I35=0,"",'Ark1'!Z3930)</f>
        <v/>
      </c>
      <c r="T35" s="248" t="str">
        <f>+IF(I35=0,"",'Ark1'!AA3930)</f>
        <v/>
      </c>
      <c r="U35" s="249" t="str">
        <f>+IF(I35=0,"",'Ark1'!AC3930)</f>
        <v/>
      </c>
      <c r="V35" s="250" t="str">
        <f>+IF(I35=0,"",'Ark1'!AE3930)</f>
        <v/>
      </c>
      <c r="W35" s="250" t="str">
        <f t="shared" si="0"/>
        <v/>
      </c>
      <c r="X35" s="248" t="str">
        <f t="shared" si="1"/>
        <v/>
      </c>
      <c r="Y35" s="227"/>
      <c r="AA35" s="30"/>
      <c r="AB35" s="28"/>
      <c r="AC35" s="231"/>
      <c r="AD35" s="29"/>
      <c r="AH35" s="29"/>
      <c r="AZ35" s="243"/>
    </row>
    <row r="36" spans="1:52" ht="15.6" customHeight="1">
      <c r="A36" s="227"/>
      <c r="B36" s="312">
        <f>+'Ark1'!C3931</f>
        <v>2024</v>
      </c>
      <c r="C36" s="247">
        <f>+'Ark1'!L3931</f>
        <v>1</v>
      </c>
      <c r="D36" s="247" t="str">
        <f>VLOOKUP(C36,Klasse!$C$11:$D$27,2)</f>
        <v>P-</v>
      </c>
      <c r="E36" s="247">
        <f>+'Ark1'!H3931</f>
        <v>2</v>
      </c>
      <c r="F36" s="247">
        <f>+'Ark1'!J3931</f>
        <v>704</v>
      </c>
      <c r="G36" s="247" t="str">
        <f>VLOOKUP(F36,RNR!$A$8:$B$32,2)</f>
        <v>Øre Vilt</v>
      </c>
      <c r="H36" s="247" t="str">
        <f>+IF(I36=0,"",'Ark1'!Q3931)</f>
        <v/>
      </c>
      <c r="I36" s="387">
        <f>+'Ark1'!R3931</f>
        <v>0</v>
      </c>
      <c r="J36" s="248" t="str">
        <f>+IF(I36=0,"",'Ark1'!AG3931)</f>
        <v/>
      </c>
      <c r="K36" s="278" t="e">
        <f t="shared" si="2"/>
        <v>#DIV/0!</v>
      </c>
      <c r="L36" s="248" t="str">
        <f>+IF(I36=0,"",'Ark1'!AH3931)</f>
        <v/>
      </c>
      <c r="M36" s="249" t="str">
        <f>+IF(I36=0,"",'Ark1'!T3931)</f>
        <v/>
      </c>
      <c r="N36" s="33" t="str">
        <f>+IF(I36=0,"",'Ark1'!U3931)</f>
        <v/>
      </c>
      <c r="O36" s="250" t="str">
        <f>+IF(I36=0,"",'Ark1'!V3931)</f>
        <v/>
      </c>
      <c r="P36" s="250" t="str">
        <f>+IF(I36=0,"",'Ark1'!W3931)</f>
        <v/>
      </c>
      <c r="Q36" s="250" t="str">
        <f>+IF(I36=0,"",'Ark1'!X3931)</f>
        <v/>
      </c>
      <c r="R36" s="250" t="str">
        <f>+IF(I36=0,"",'Ark1'!Y3931)</f>
        <v/>
      </c>
      <c r="S36" s="250" t="str">
        <f>+IF(I36=0,"",'Ark1'!Z3931)</f>
        <v/>
      </c>
      <c r="T36" s="248" t="str">
        <f>+IF(I36=0,"",'Ark1'!AA3931)</f>
        <v/>
      </c>
      <c r="U36" s="249" t="str">
        <f>+IF(I36=0,"",'Ark1'!AC3931)</f>
        <v/>
      </c>
      <c r="V36" s="250" t="str">
        <f>+IF(I36=0,"",'Ark1'!AE3931)</f>
        <v/>
      </c>
      <c r="W36" s="250" t="str">
        <f t="shared" si="0"/>
        <v/>
      </c>
      <c r="X36" s="248" t="str">
        <f t="shared" si="1"/>
        <v/>
      </c>
      <c r="Y36" s="227"/>
      <c r="AA36" s="30"/>
      <c r="AB36" s="28"/>
      <c r="AC36" s="231"/>
      <c r="AD36" s="29"/>
      <c r="AH36" s="29"/>
      <c r="AZ36" s="243"/>
    </row>
    <row r="37" spans="1:52" ht="15.6" customHeight="1">
      <c r="A37" s="227"/>
      <c r="B37" s="312">
        <f>+'Ark1'!C3932</f>
        <v>2024</v>
      </c>
      <c r="C37" s="247">
        <f>+'Ark1'!L3932</f>
        <v>1</v>
      </c>
      <c r="D37" s="247" t="str">
        <f>VLOOKUP(C37,Klasse!$C$11:$D$27,2)</f>
        <v>P-</v>
      </c>
      <c r="E37" s="247">
        <f>+'Ark1'!H3932</f>
        <v>1</v>
      </c>
      <c r="F37" s="247">
        <f>+'Ark1'!J3932</f>
        <v>802</v>
      </c>
      <c r="G37" s="247" t="str">
        <f>VLOOKUP(F37,RNR!$A$8:$B$32,2)</f>
        <v>Karasjok</v>
      </c>
      <c r="H37" s="247" t="str">
        <f>+IF(I37=0,"",'Ark1'!Q3932)</f>
        <v/>
      </c>
      <c r="I37" s="387">
        <f>+'Ark1'!R3932</f>
        <v>0</v>
      </c>
      <c r="J37" s="248" t="str">
        <f>+IF(I37=0,"",'Ark1'!AG3932)</f>
        <v/>
      </c>
      <c r="K37" s="278" t="e">
        <f>100*I37/$I$11</f>
        <v>#DIV/0!</v>
      </c>
      <c r="L37" s="248" t="str">
        <f>+IF(I37=0,"",'Ark1'!AH3932)</f>
        <v/>
      </c>
      <c r="M37" s="249" t="str">
        <f>+IF(I37=0,"",'Ark1'!T3932)</f>
        <v/>
      </c>
      <c r="N37" s="33" t="str">
        <f>+IF(I37=0,"",'Ark1'!U3932)</f>
        <v/>
      </c>
      <c r="O37" s="250" t="str">
        <f>+IF(I37=0,"",'Ark1'!V3932)</f>
        <v/>
      </c>
      <c r="P37" s="250" t="str">
        <f>+IF(I37=0,"",'Ark1'!W3932)</f>
        <v/>
      </c>
      <c r="Q37" s="250" t="str">
        <f>+IF(I37=0,"",'Ark1'!X3932)</f>
        <v/>
      </c>
      <c r="R37" s="250" t="str">
        <f>+IF(I37=0,"",'Ark1'!Y3932)</f>
        <v/>
      </c>
      <c r="S37" s="250" t="str">
        <f>+IF(I37=0,"",'Ark1'!Z3932)</f>
        <v/>
      </c>
      <c r="T37" s="248" t="str">
        <f>+IF(I37=0,"",'Ark1'!AA3932)</f>
        <v/>
      </c>
      <c r="U37" s="249" t="str">
        <f>+IF(I37=0,"",'Ark1'!AC3932)</f>
        <v/>
      </c>
      <c r="V37" s="250" t="str">
        <f>+IF(I37=0,"",'Ark1'!AE3932)</f>
        <v/>
      </c>
      <c r="W37" s="250" t="str">
        <f t="shared" ref="W37" si="3">IF(I37=0,"",N37/C37)</f>
        <v/>
      </c>
      <c r="X37" s="248" t="str">
        <f t="shared" ref="X37" si="4">IF(I37=0,"",I37/H37)</f>
        <v/>
      </c>
      <c r="Y37" s="227"/>
      <c r="AA37" s="30"/>
      <c r="AB37" s="28"/>
      <c r="AC37" s="231"/>
      <c r="AD37" s="29"/>
      <c r="AH37" s="29"/>
      <c r="AZ37" s="243"/>
    </row>
    <row r="38" spans="1:52" ht="19.8">
      <c r="A38" s="227"/>
      <c r="B38" s="227"/>
      <c r="C38" s="227"/>
      <c r="D38" s="227"/>
      <c r="E38" s="227"/>
      <c r="F38" s="227"/>
      <c r="G38" s="227"/>
      <c r="H38" s="227"/>
      <c r="I38" s="383"/>
      <c r="J38" s="228"/>
      <c r="K38" s="228"/>
      <c r="L38" s="228"/>
      <c r="M38" s="227"/>
      <c r="N38" s="227"/>
      <c r="O38" s="227"/>
      <c r="P38" s="229"/>
      <c r="Q38" s="229"/>
      <c r="R38" s="229"/>
      <c r="S38" s="229"/>
      <c r="T38" s="229"/>
      <c r="U38" s="227"/>
      <c r="V38" s="229"/>
      <c r="W38" s="246"/>
      <c r="X38" s="244"/>
      <c r="Y38" s="227"/>
      <c r="AA38" s="30"/>
      <c r="AB38" s="28"/>
      <c r="AC38" s="231"/>
      <c r="AD38" s="29"/>
      <c r="AH38" s="29"/>
      <c r="AZ38" s="243"/>
    </row>
    <row r="39" spans="1:52" ht="21">
      <c r="A39" s="227"/>
      <c r="B39" s="227"/>
      <c r="C39" s="227"/>
      <c r="D39" s="277" t="s">
        <v>29</v>
      </c>
      <c r="E39" s="227"/>
      <c r="F39" s="227"/>
      <c r="G39" s="227"/>
      <c r="H39" s="227"/>
      <c r="I39" s="372">
        <f>SUM(I41:I65)</f>
        <v>0</v>
      </c>
      <c r="J39" s="228"/>
      <c r="K39" s="228"/>
      <c r="L39" s="228"/>
      <c r="M39" s="227"/>
      <c r="N39" s="276">
        <f>+Klasse!L12</f>
        <v>0</v>
      </c>
      <c r="O39" s="227"/>
      <c r="P39" s="229"/>
      <c r="Q39" s="229"/>
      <c r="R39" s="229"/>
      <c r="S39" s="229"/>
      <c r="T39" s="229"/>
      <c r="U39" s="227"/>
      <c r="V39" s="229"/>
      <c r="W39" s="229"/>
      <c r="X39" s="229"/>
      <c r="Y39" s="229"/>
      <c r="AA39" s="30"/>
      <c r="AB39" s="28"/>
      <c r="AC39" s="231"/>
      <c r="AD39" s="29"/>
      <c r="AH39" s="29"/>
      <c r="AZ39" s="243"/>
    </row>
    <row r="40" spans="1:52" ht="15" customHeight="1">
      <c r="A40" s="227"/>
      <c r="B40" s="227"/>
      <c r="C40" s="227"/>
      <c r="D40" s="227"/>
      <c r="E40" s="227"/>
      <c r="F40" s="227"/>
      <c r="G40" s="227"/>
      <c r="H40" s="245"/>
      <c r="I40" s="383"/>
      <c r="J40" s="228"/>
      <c r="K40" s="244"/>
      <c r="L40" s="228"/>
      <c r="M40" s="245"/>
      <c r="N40" s="228"/>
      <c r="O40" s="228"/>
      <c r="P40" s="229"/>
      <c r="Q40" s="229"/>
      <c r="R40" s="229"/>
      <c r="S40" s="229"/>
      <c r="T40" s="246"/>
      <c r="U40" s="227"/>
      <c r="V40" s="246"/>
      <c r="W40" s="246"/>
      <c r="X40" s="244"/>
      <c r="Y40" s="227"/>
      <c r="AA40" s="30"/>
      <c r="AB40" s="28"/>
      <c r="AC40" s="231"/>
      <c r="AD40" s="29"/>
      <c r="AH40" s="29"/>
      <c r="AZ40" s="243"/>
    </row>
    <row r="41" spans="1:52" ht="15.6" customHeight="1">
      <c r="A41" s="227"/>
      <c r="B41" s="312">
        <f>+'Ark1'!C3940</f>
        <v>2024</v>
      </c>
      <c r="C41" s="29">
        <f>+'Ark1'!L3933</f>
        <v>2</v>
      </c>
      <c r="D41" s="247" t="str">
        <f>VLOOKUP(C41,Klasse!$C$11:$D$27,2)</f>
        <v>P</v>
      </c>
      <c r="E41" s="29">
        <f>+'Ark1'!H3933</f>
        <v>1</v>
      </c>
      <c r="F41" s="29">
        <f>+'Ark1'!J3933</f>
        <v>103</v>
      </c>
      <c r="G41" s="29" t="str">
        <f>VLOOKUP(F41,RNR!$A$8:$B$32,2)</f>
        <v>Rudshøgda</v>
      </c>
      <c r="H41" s="29" t="str">
        <f>+IF(I41=0,"",'Ark1'!Q3933)</f>
        <v/>
      </c>
      <c r="I41" s="371">
        <f>+'Ark1'!R3933</f>
        <v>0</v>
      </c>
      <c r="J41" s="30" t="str">
        <f>+IF(I41=0,"",'Ark1'!AG3933)</f>
        <v/>
      </c>
      <c r="K41" s="279" t="e">
        <f t="shared" ref="K41:K42" si="5">100*I41/$I$39</f>
        <v>#DIV/0!</v>
      </c>
      <c r="L41" s="30" t="str">
        <f>+IF(I41=0,"",'Ark1'!AH3933)</f>
        <v/>
      </c>
      <c r="M41" s="28" t="str">
        <f>+IF(I41=0,"",'Ark1'!T3933)</f>
        <v/>
      </c>
      <c r="N41" s="33" t="str">
        <f>+IF(I41=0,"",'Ark1'!U3933)</f>
        <v/>
      </c>
      <c r="O41" s="30" t="str">
        <f>+IF(I41=0,"",'Ark1'!V3933)</f>
        <v/>
      </c>
      <c r="P41" s="35" t="str">
        <f>+IF(I41=0,"",'Ark1'!W3933)</f>
        <v/>
      </c>
      <c r="Q41" s="35" t="str">
        <f>+IF(I41=0,"",'Ark1'!X3933)</f>
        <v/>
      </c>
      <c r="R41" s="35" t="str">
        <f>+IF(I41=0,"",'Ark1'!Y3933)</f>
        <v/>
      </c>
      <c r="S41" s="35" t="str">
        <f>+IF(I41=0,"",'Ark1'!Z3933)</f>
        <v/>
      </c>
      <c r="T41" s="30" t="str">
        <f>+IF(I41=0,"",'Ark1'!AA3933)</f>
        <v/>
      </c>
      <c r="U41" s="28" t="str">
        <f>+IF(I41=0,"",'Ark1'!AC3933)</f>
        <v/>
      </c>
      <c r="V41" s="35" t="str">
        <f>+IF(I41=0,"",'Ark1'!AE3933)</f>
        <v/>
      </c>
      <c r="W41" s="35" t="str">
        <f t="shared" ref="W41:W42" si="6">IF(I41=0,"",N41/C41)</f>
        <v/>
      </c>
      <c r="X41" s="30" t="str">
        <f t="shared" ref="X41:X42" si="7">IF(I41=0,"",I41/H41)</f>
        <v/>
      </c>
      <c r="Y41" s="227"/>
      <c r="AA41" s="30"/>
      <c r="AB41" s="28"/>
      <c r="AC41" s="231"/>
      <c r="AD41" s="29"/>
      <c r="AH41" s="29"/>
    </row>
    <row r="42" spans="1:52" ht="15.6" customHeight="1">
      <c r="A42" s="227"/>
      <c r="B42" s="312">
        <f>+'Ark1'!C3941</f>
        <v>2024</v>
      </c>
      <c r="C42" s="29">
        <f>+'Ark1'!L3934</f>
        <v>2</v>
      </c>
      <c r="D42" s="247" t="str">
        <f>VLOOKUP(C42,Klasse!$C$11:$D$27,2)</f>
        <v>P</v>
      </c>
      <c r="E42" s="29">
        <f>+'Ark1'!H3934</f>
        <v>2</v>
      </c>
      <c r="F42" s="29">
        <f>+'Ark1'!J3934</f>
        <v>106</v>
      </c>
      <c r="G42" s="29" t="str">
        <f>VLOOKUP(F42,RNR!$A$8:$B$32,2)</f>
        <v>Furuseth</v>
      </c>
      <c r="H42" s="29" t="str">
        <f>+IF(I42=0,"",'Ark1'!Q3934)</f>
        <v/>
      </c>
      <c r="I42" s="371">
        <f>+'Ark1'!R3934</f>
        <v>0</v>
      </c>
      <c r="J42" s="30" t="str">
        <f>+IF(I42=0,"",'Ark1'!AG3934)</f>
        <v/>
      </c>
      <c r="K42" s="279" t="e">
        <f t="shared" si="5"/>
        <v>#DIV/0!</v>
      </c>
      <c r="L42" s="30" t="str">
        <f>+IF(I42=0,"",'Ark1'!AH3934)</f>
        <v/>
      </c>
      <c r="M42" s="28" t="str">
        <f>+IF(I42=0,"",'Ark1'!T3934)</f>
        <v/>
      </c>
      <c r="N42" s="33" t="str">
        <f>+IF(I42=0,"",'Ark1'!U3934)</f>
        <v/>
      </c>
      <c r="O42" s="30" t="str">
        <f>+IF(I42=0,"",'Ark1'!V3934)</f>
        <v/>
      </c>
      <c r="P42" s="35" t="str">
        <f>+IF(I42=0,"",'Ark1'!W3934)</f>
        <v/>
      </c>
      <c r="Q42" s="35" t="str">
        <f>+IF(I42=0,"",'Ark1'!X3934)</f>
        <v/>
      </c>
      <c r="R42" s="35" t="str">
        <f>+IF(I42=0,"",'Ark1'!Y3934)</f>
        <v/>
      </c>
      <c r="S42" s="35" t="str">
        <f>+IF(I42=0,"",'Ark1'!Z3934)</f>
        <v/>
      </c>
      <c r="T42" s="30" t="str">
        <f>+IF(I42=0,"",'Ark1'!AA3934)</f>
        <v/>
      </c>
      <c r="U42" s="28" t="str">
        <f>+IF(I42=0,"",'Ark1'!AC3934)</f>
        <v/>
      </c>
      <c r="V42" s="35" t="str">
        <f>+IF(I42=0,"",'Ark1'!AE3934)</f>
        <v/>
      </c>
      <c r="W42" s="35" t="str">
        <f t="shared" si="6"/>
        <v/>
      </c>
      <c r="X42" s="30" t="str">
        <f t="shared" si="7"/>
        <v/>
      </c>
      <c r="Y42" s="227"/>
      <c r="AA42" s="30"/>
      <c r="AB42" s="28"/>
      <c r="AC42" s="231"/>
      <c r="AD42" s="29"/>
      <c r="AH42" s="29"/>
    </row>
    <row r="43" spans="1:52" ht="15.6">
      <c r="A43" s="227"/>
      <c r="B43" s="312">
        <f>+'Ark1'!C3942</f>
        <v>2024</v>
      </c>
      <c r="C43" s="29">
        <f>+'Ark1'!L3935</f>
        <v>2</v>
      </c>
      <c r="D43" s="247" t="str">
        <f>VLOOKUP(C43,Klasse!$C$11:$D$27,2)</f>
        <v>P</v>
      </c>
      <c r="E43" s="29">
        <f>+'Ark1'!H3935</f>
        <v>1</v>
      </c>
      <c r="F43" s="29">
        <f>+'Ark1'!J3935</f>
        <v>110</v>
      </c>
      <c r="G43" s="29" t="str">
        <f>VLOOKUP(F43,RNR!$A$8:$B$32,2)</f>
        <v>Gol</v>
      </c>
      <c r="H43" s="29" t="str">
        <f>+IF(I43=0,"",'Ark1'!Q3935)</f>
        <v/>
      </c>
      <c r="I43" s="371">
        <f>+'Ark1'!R3935</f>
        <v>0</v>
      </c>
      <c r="J43" s="30" t="str">
        <f>+IF(I43=0,"",'Ark1'!AG3935)</f>
        <v/>
      </c>
      <c r="K43" s="279" t="e">
        <f t="shared" ref="K43:K65" si="8">100*I43/$I$39</f>
        <v>#DIV/0!</v>
      </c>
      <c r="L43" s="30" t="str">
        <f>+IF(I43=0,"",'Ark1'!AH3935)</f>
        <v/>
      </c>
      <c r="M43" s="28" t="str">
        <f>+IF(I43=0,"",'Ark1'!T3935)</f>
        <v/>
      </c>
      <c r="N43" s="33" t="str">
        <f>+IF(I43=0,"",'Ark1'!U3935)</f>
        <v/>
      </c>
      <c r="O43" s="30" t="str">
        <f>+IF(I43=0,"",'Ark1'!V3935)</f>
        <v/>
      </c>
      <c r="P43" s="35" t="str">
        <f>+IF(I43=0,"",'Ark1'!W3935)</f>
        <v/>
      </c>
      <c r="Q43" s="35" t="str">
        <f>+IF(I43=0,"",'Ark1'!X3935)</f>
        <v/>
      </c>
      <c r="R43" s="35" t="str">
        <f>+IF(I43=0,"",'Ark1'!Y3935)</f>
        <v/>
      </c>
      <c r="S43" s="35" t="str">
        <f>+IF(I43=0,"",'Ark1'!Z3935)</f>
        <v/>
      </c>
      <c r="T43" s="30" t="str">
        <f>+IF(I43=0,"",'Ark1'!AA3935)</f>
        <v/>
      </c>
      <c r="U43" s="28" t="str">
        <f>+IF(I43=0,"",'Ark1'!AC3935)</f>
        <v/>
      </c>
      <c r="V43" s="35" t="str">
        <f>+IF(I43=0,"",'Ark1'!AE3935)</f>
        <v/>
      </c>
      <c r="W43" s="35" t="str">
        <f t="shared" ref="W43:W65" si="9">IF(I43=0,"",N43/C43)</f>
        <v/>
      </c>
      <c r="X43" s="30" t="str">
        <f t="shared" ref="X43:X65" si="10">IF(I43=0,"",I43/H43)</f>
        <v/>
      </c>
      <c r="Y43" s="227"/>
      <c r="AA43" s="30"/>
      <c r="AB43" s="28"/>
      <c r="AC43" s="231"/>
      <c r="AD43" s="29"/>
      <c r="AH43" s="29"/>
    </row>
    <row r="44" spans="1:52" ht="15.6">
      <c r="A44" s="227"/>
      <c r="B44" s="312">
        <f>+'Ark1'!C3943</f>
        <v>2024</v>
      </c>
      <c r="C44" s="29">
        <f>+'Ark1'!L3936</f>
        <v>2</v>
      </c>
      <c r="D44" s="247" t="str">
        <f>VLOOKUP(C44,Klasse!$C$11:$D$27,2)</f>
        <v>P</v>
      </c>
      <c r="E44" s="29">
        <f>+'Ark1'!H3936</f>
        <v>1</v>
      </c>
      <c r="F44" s="29">
        <f>+'Ark1'!J3936</f>
        <v>111</v>
      </c>
      <c r="G44" s="29" t="str">
        <f>VLOOKUP(F44,RNR!$A$8:$B$32,2)</f>
        <v>Forus</v>
      </c>
      <c r="H44" s="29" t="str">
        <f>+IF(I44=0,"",'Ark1'!Q3936)</f>
        <v/>
      </c>
      <c r="I44" s="371">
        <f>+'Ark1'!R3936</f>
        <v>0</v>
      </c>
      <c r="J44" s="30" t="str">
        <f>+IF(I44=0,"",'Ark1'!AG3936)</f>
        <v/>
      </c>
      <c r="K44" s="279" t="e">
        <f t="shared" si="8"/>
        <v>#DIV/0!</v>
      </c>
      <c r="L44" s="30" t="str">
        <f>+IF(I44=0,"",'Ark1'!AH3936)</f>
        <v/>
      </c>
      <c r="M44" s="28" t="str">
        <f>+IF(I44=0,"",'Ark1'!T3936)</f>
        <v/>
      </c>
      <c r="N44" s="33" t="str">
        <f>+IF(I44=0,"",'Ark1'!U3936)</f>
        <v/>
      </c>
      <c r="O44" s="30" t="str">
        <f>+IF(I44=0,"",'Ark1'!V3936)</f>
        <v/>
      </c>
      <c r="P44" s="35" t="str">
        <f>+IF(I44=0,"",'Ark1'!W3936)</f>
        <v/>
      </c>
      <c r="Q44" s="35" t="str">
        <f>+IF(I44=0,"",'Ark1'!X3936)</f>
        <v/>
      </c>
      <c r="R44" s="35" t="str">
        <f>+IF(I44=0,"",'Ark1'!Y3936)</f>
        <v/>
      </c>
      <c r="S44" s="35" t="str">
        <f>+IF(I44=0,"",'Ark1'!Z3936)</f>
        <v/>
      </c>
      <c r="T44" s="30" t="str">
        <f>+IF(I44=0,"",'Ark1'!AA3936)</f>
        <v/>
      </c>
      <c r="U44" s="28" t="str">
        <f>+IF(I44=0,"",'Ark1'!AC3936)</f>
        <v/>
      </c>
      <c r="V44" s="35" t="str">
        <f>+IF(I44=0,"",'Ark1'!AE3936)</f>
        <v/>
      </c>
      <c r="W44" s="35" t="str">
        <f t="shared" si="9"/>
        <v/>
      </c>
      <c r="X44" s="30" t="str">
        <f t="shared" si="10"/>
        <v/>
      </c>
      <c r="Y44" s="227"/>
      <c r="AA44" s="30"/>
      <c r="AB44" s="28"/>
      <c r="AC44" s="231"/>
      <c r="AD44" s="29"/>
      <c r="AH44" s="29"/>
    </row>
    <row r="45" spans="1:52" ht="15.6">
      <c r="A45" s="227"/>
      <c r="B45" s="312">
        <f>+'Ark1'!C3944</f>
        <v>2024</v>
      </c>
      <c r="C45" s="29">
        <f>+'Ark1'!L3937</f>
        <v>2</v>
      </c>
      <c r="D45" s="247" t="str">
        <f>VLOOKUP(C45,Klasse!$C$11:$D$27,2)</f>
        <v>P</v>
      </c>
      <c r="E45" s="29">
        <f>+'Ark1'!H3937</f>
        <v>1</v>
      </c>
      <c r="F45" s="29">
        <f>+'Ark1'!J3937</f>
        <v>116</v>
      </c>
      <c r="G45" s="29" t="str">
        <f>VLOOKUP(F45,RNR!$A$8:$B$32,2)</f>
        <v>Sandeid</v>
      </c>
      <c r="H45" s="29" t="str">
        <f>+IF(I45=0,"",'Ark1'!Q3937)</f>
        <v/>
      </c>
      <c r="I45" s="371">
        <f>+'Ark1'!R3937</f>
        <v>0</v>
      </c>
      <c r="J45" s="30" t="str">
        <f>+IF(I45=0,"",'Ark1'!AG3937)</f>
        <v/>
      </c>
      <c r="K45" s="279" t="e">
        <f t="shared" si="8"/>
        <v>#DIV/0!</v>
      </c>
      <c r="L45" s="30" t="str">
        <f>+IF(I45=0,"",'Ark1'!AH3937)</f>
        <v/>
      </c>
      <c r="M45" s="28" t="str">
        <f>+IF(I45=0,"",'Ark1'!T3937)</f>
        <v/>
      </c>
      <c r="N45" s="33" t="str">
        <f>+IF(I45=0,"",'Ark1'!U3937)</f>
        <v/>
      </c>
      <c r="O45" s="30" t="str">
        <f>+IF(I45=0,"",'Ark1'!V3937)</f>
        <v/>
      </c>
      <c r="P45" s="35" t="str">
        <f>+IF(I45=0,"",'Ark1'!W3937)</f>
        <v/>
      </c>
      <c r="Q45" s="35" t="str">
        <f>+IF(I45=0,"",'Ark1'!X3937)</f>
        <v/>
      </c>
      <c r="R45" s="35" t="str">
        <f>+IF(I45=0,"",'Ark1'!Y3937)</f>
        <v/>
      </c>
      <c r="S45" s="35" t="str">
        <f>+IF(I45=0,"",'Ark1'!Z3937)</f>
        <v/>
      </c>
      <c r="T45" s="30" t="str">
        <f>+IF(I45=0,"",'Ark1'!AA3937)</f>
        <v/>
      </c>
      <c r="U45" s="28" t="str">
        <f>+IF(I45=0,"",'Ark1'!AC3937)</f>
        <v/>
      </c>
      <c r="V45" s="35" t="str">
        <f>+IF(I45=0,"",'Ark1'!AE3937)</f>
        <v/>
      </c>
      <c r="W45" s="35" t="str">
        <f t="shared" si="9"/>
        <v/>
      </c>
      <c r="X45" s="30" t="str">
        <f t="shared" si="10"/>
        <v/>
      </c>
      <c r="Y45" s="227"/>
      <c r="AA45" s="30"/>
      <c r="AB45" s="28"/>
      <c r="AC45" s="231"/>
      <c r="AD45" s="29"/>
      <c r="AH45" s="29"/>
    </row>
    <row r="46" spans="1:52" ht="15.6">
      <c r="A46" s="227"/>
      <c r="B46" s="312">
        <f>+'Ark1'!C3945</f>
        <v>2024</v>
      </c>
      <c r="C46" s="29">
        <f>+'Ark1'!L3938</f>
        <v>2</v>
      </c>
      <c r="D46" s="247" t="str">
        <f>VLOOKUP(C46,Klasse!$C$11:$D$27,2)</f>
        <v>P</v>
      </c>
      <c r="E46" s="29">
        <f>+'Ark1'!H3938</f>
        <v>2</v>
      </c>
      <c r="F46" s="29">
        <f>+'Ark1'!J3938</f>
        <v>117</v>
      </c>
      <c r="G46" s="29" t="str">
        <f>VLOOKUP(F46,RNR!$A$8:$B$32,2)</f>
        <v>Jæren</v>
      </c>
      <c r="H46" s="29" t="str">
        <f>+IF(I46=0,"",'Ark1'!Q3938)</f>
        <v/>
      </c>
      <c r="I46" s="371">
        <f>+'Ark1'!R3938</f>
        <v>0</v>
      </c>
      <c r="J46" s="30" t="str">
        <f>+IF(I46=0,"",'Ark1'!AG3938)</f>
        <v/>
      </c>
      <c r="K46" s="279" t="e">
        <f t="shared" si="8"/>
        <v>#DIV/0!</v>
      </c>
      <c r="L46" s="30" t="str">
        <f>+IF(I46=0,"",'Ark1'!AH3938)</f>
        <v/>
      </c>
      <c r="M46" s="28" t="str">
        <f>+IF(I46=0,"",'Ark1'!T3938)</f>
        <v/>
      </c>
      <c r="N46" s="33" t="str">
        <f>+IF(I46=0,"",'Ark1'!U3938)</f>
        <v/>
      </c>
      <c r="O46" s="30" t="str">
        <f>+IF(I46=0,"",'Ark1'!V3938)</f>
        <v/>
      </c>
      <c r="P46" s="35" t="str">
        <f>+IF(I46=0,"",'Ark1'!W3938)</f>
        <v/>
      </c>
      <c r="Q46" s="35" t="str">
        <f>+IF(I46=0,"",'Ark1'!X3938)</f>
        <v/>
      </c>
      <c r="R46" s="35" t="str">
        <f>+IF(I46=0,"",'Ark1'!Y3938)</f>
        <v/>
      </c>
      <c r="S46" s="35" t="str">
        <f>+IF(I46=0,"",'Ark1'!Z3938)</f>
        <v/>
      </c>
      <c r="T46" s="30" t="str">
        <f>+IF(I46=0,"",'Ark1'!AA3938)</f>
        <v/>
      </c>
      <c r="U46" s="28" t="str">
        <f>+IF(I46=0,"",'Ark1'!AC3938)</f>
        <v/>
      </c>
      <c r="V46" s="35" t="str">
        <f>+IF(I46=0,"",'Ark1'!AE3938)</f>
        <v/>
      </c>
      <c r="W46" s="35" t="str">
        <f t="shared" si="9"/>
        <v/>
      </c>
      <c r="X46" s="30" t="str">
        <f t="shared" si="10"/>
        <v/>
      </c>
      <c r="Y46" s="227"/>
      <c r="AA46" s="30"/>
      <c r="AB46" s="28"/>
      <c r="AC46" s="231"/>
      <c r="AD46" s="29"/>
      <c r="AH46" s="29"/>
    </row>
    <row r="47" spans="1:52" ht="15.6">
      <c r="A47" s="227"/>
      <c r="B47" s="312">
        <f>+'Ark1'!C3946</f>
        <v>2024</v>
      </c>
      <c r="C47" s="29">
        <f>+'Ark1'!L3939</f>
        <v>2</v>
      </c>
      <c r="D47" s="247" t="str">
        <f>VLOOKUP(C47,Klasse!$C$11:$D$27,2)</f>
        <v>P</v>
      </c>
      <c r="E47" s="29">
        <f>+'Ark1'!H3939</f>
        <v>1</v>
      </c>
      <c r="F47" s="29">
        <f>+'Ark1'!J3939</f>
        <v>134</v>
      </c>
      <c r="G47" s="29" t="str">
        <f>VLOOKUP(F47,RNR!$A$8:$B$32,2)</f>
        <v>Førde</v>
      </c>
      <c r="H47" s="29" t="str">
        <f>+IF(I47=0,"",'Ark1'!Q3939)</f>
        <v/>
      </c>
      <c r="I47" s="371">
        <f>+'Ark1'!R3939</f>
        <v>0</v>
      </c>
      <c r="J47" s="30" t="str">
        <f>+IF(I47=0,"",'Ark1'!AG3939)</f>
        <v/>
      </c>
      <c r="K47" s="279" t="e">
        <f t="shared" si="8"/>
        <v>#DIV/0!</v>
      </c>
      <c r="L47" s="30" t="str">
        <f>+IF(I47=0,"",'Ark1'!AH3939)</f>
        <v/>
      </c>
      <c r="M47" s="28" t="str">
        <f>+IF(I47=0,"",'Ark1'!T3939)</f>
        <v/>
      </c>
      <c r="N47" s="33" t="str">
        <f>+IF(I47=0,"",'Ark1'!U3939)</f>
        <v/>
      </c>
      <c r="O47" s="30" t="str">
        <f>+IF(I47=0,"",'Ark1'!V3939)</f>
        <v/>
      </c>
      <c r="P47" s="35" t="str">
        <f>+IF(I47=0,"",'Ark1'!W3939)</f>
        <v/>
      </c>
      <c r="Q47" s="35" t="str">
        <f>+IF(I47=0,"",'Ark1'!X3939)</f>
        <v/>
      </c>
      <c r="R47" s="35" t="str">
        <f>+IF(I47=0,"",'Ark1'!Y3939)</f>
        <v/>
      </c>
      <c r="S47" s="35" t="str">
        <f>+IF(I47=0,"",'Ark1'!Z3939)</f>
        <v/>
      </c>
      <c r="T47" s="30" t="str">
        <f>+IF(I47=0,"",'Ark1'!AA3939)</f>
        <v/>
      </c>
      <c r="U47" s="28" t="str">
        <f>+IF(I47=0,"",'Ark1'!AC3939)</f>
        <v/>
      </c>
      <c r="V47" s="35" t="str">
        <f>+IF(I47=0,"",'Ark1'!AE3939)</f>
        <v/>
      </c>
      <c r="W47" s="35" t="str">
        <f t="shared" si="9"/>
        <v/>
      </c>
      <c r="X47" s="30" t="str">
        <f t="shared" si="10"/>
        <v/>
      </c>
      <c r="Y47" s="227"/>
      <c r="AA47" s="30"/>
      <c r="AB47" s="28"/>
      <c r="AC47" s="231"/>
      <c r="AD47" s="29"/>
      <c r="AH47" s="29"/>
    </row>
    <row r="48" spans="1:52" ht="15.6">
      <c r="A48" s="227"/>
      <c r="B48" s="312">
        <f>+'Ark1'!C3947</f>
        <v>2024</v>
      </c>
      <c r="C48" s="29">
        <f>+'Ark1'!L3940</f>
        <v>2</v>
      </c>
      <c r="D48" s="247" t="str">
        <f>VLOOKUP(C48,Klasse!$C$11:$D$27,2)</f>
        <v>P</v>
      </c>
      <c r="E48" s="29">
        <f>+'Ark1'!H3940</f>
        <v>2</v>
      </c>
      <c r="F48" s="29">
        <f>+'Ark1'!J3940</f>
        <v>141</v>
      </c>
      <c r="G48" s="29" t="str">
        <f>VLOOKUP(F48,RNR!$A$8:$B$32,2)</f>
        <v>Ølen</v>
      </c>
      <c r="H48" s="29" t="str">
        <f>+IF(I48=0,"",'Ark1'!Q3940)</f>
        <v/>
      </c>
      <c r="I48" s="371">
        <f>+'Ark1'!R3940</f>
        <v>0</v>
      </c>
      <c r="J48" s="30" t="str">
        <f>+IF(I48=0,"",'Ark1'!AG3940)</f>
        <v/>
      </c>
      <c r="K48" s="279" t="e">
        <f t="shared" si="8"/>
        <v>#DIV/0!</v>
      </c>
      <c r="L48" s="30" t="str">
        <f>+IF(I48=0,"",'Ark1'!AH3940)</f>
        <v/>
      </c>
      <c r="M48" s="28" t="str">
        <f>+IF(I48=0,"",'Ark1'!T3940)</f>
        <v/>
      </c>
      <c r="N48" s="33" t="str">
        <f>+IF(I48=0,"",'Ark1'!U3940)</f>
        <v/>
      </c>
      <c r="O48" s="30" t="str">
        <f>+IF(I48=0,"",'Ark1'!V3940)</f>
        <v/>
      </c>
      <c r="P48" s="35" t="str">
        <f>+IF(I48=0,"",'Ark1'!W3940)</f>
        <v/>
      </c>
      <c r="Q48" s="35" t="str">
        <f>+IF(I48=0,"",'Ark1'!X3940)</f>
        <v/>
      </c>
      <c r="R48" s="35" t="str">
        <f>+IF(I48=0,"",'Ark1'!Y3940)</f>
        <v/>
      </c>
      <c r="S48" s="35" t="str">
        <f>+IF(I48=0,"",'Ark1'!Z3940)</f>
        <v/>
      </c>
      <c r="T48" s="30" t="str">
        <f>+IF(I48=0,"",'Ark1'!AA3940)</f>
        <v/>
      </c>
      <c r="U48" s="28" t="str">
        <f>+IF(I48=0,"",'Ark1'!AC3940)</f>
        <v/>
      </c>
      <c r="V48" s="35" t="str">
        <f>+IF(I48=0,"",'Ark1'!AE3940)</f>
        <v/>
      </c>
      <c r="W48" s="35" t="str">
        <f t="shared" si="9"/>
        <v/>
      </c>
      <c r="X48" s="30" t="str">
        <f t="shared" si="10"/>
        <v/>
      </c>
      <c r="Y48" s="227"/>
      <c r="AA48" s="30"/>
      <c r="AB48" s="28"/>
      <c r="AC48" s="231"/>
      <c r="AD48" s="29"/>
      <c r="AH48" s="29"/>
    </row>
    <row r="49" spans="1:34" ht="15.6">
      <c r="A49" s="227"/>
      <c r="B49" s="312">
        <f>+'Ark1'!C3948</f>
        <v>2024</v>
      </c>
      <c r="C49" s="29">
        <f>+'Ark1'!L3941</f>
        <v>2</v>
      </c>
      <c r="D49" s="247" t="str">
        <f>VLOOKUP(C49,Klasse!$C$11:$D$27,2)</f>
        <v>P</v>
      </c>
      <c r="E49" s="29">
        <f>+'Ark1'!H3941</f>
        <v>2</v>
      </c>
      <c r="F49" s="29">
        <f>+'Ark1'!J3941</f>
        <v>143</v>
      </c>
      <c r="G49" s="29" t="str">
        <f>VLOOKUP(F49,RNR!$A$8:$B$32,2)</f>
        <v>Nordfjord</v>
      </c>
      <c r="H49" s="29" t="str">
        <f>+IF(I49=0,"",'Ark1'!Q3941)</f>
        <v/>
      </c>
      <c r="I49" s="371">
        <f>+'Ark1'!R3941</f>
        <v>0</v>
      </c>
      <c r="J49" s="30" t="str">
        <f>+IF(I49=0,"",'Ark1'!AG3941)</f>
        <v/>
      </c>
      <c r="K49" s="279" t="e">
        <f t="shared" si="8"/>
        <v>#DIV/0!</v>
      </c>
      <c r="L49" s="30" t="str">
        <f>+IF(I49=0,"",'Ark1'!AH3941)</f>
        <v/>
      </c>
      <c r="M49" s="28" t="str">
        <f>+IF(I49=0,"",'Ark1'!T3941)</f>
        <v/>
      </c>
      <c r="N49" s="33" t="str">
        <f>+IF(I49=0,"",'Ark1'!U3941)</f>
        <v/>
      </c>
      <c r="O49" s="30" t="str">
        <f>+IF(I49=0,"",'Ark1'!V3941)</f>
        <v/>
      </c>
      <c r="P49" s="35" t="str">
        <f>+IF(I49=0,"",'Ark1'!W3941)</f>
        <v/>
      </c>
      <c r="Q49" s="35" t="str">
        <f>+IF(I49=0,"",'Ark1'!X3941)</f>
        <v/>
      </c>
      <c r="R49" s="35" t="str">
        <f>+IF(I49=0,"",'Ark1'!Y3941)</f>
        <v/>
      </c>
      <c r="S49" s="35" t="str">
        <f>+IF(I49=0,"",'Ark1'!Z3941)</f>
        <v/>
      </c>
      <c r="T49" s="30" t="str">
        <f>+IF(I49=0,"",'Ark1'!AA3941)</f>
        <v/>
      </c>
      <c r="U49" s="28" t="str">
        <f>+IF(I49=0,"",'Ark1'!AC3941)</f>
        <v/>
      </c>
      <c r="V49" s="35" t="str">
        <f>+IF(I49=0,"",'Ark1'!AE3941)</f>
        <v/>
      </c>
      <c r="W49" s="35" t="str">
        <f t="shared" si="9"/>
        <v/>
      </c>
      <c r="X49" s="30" t="str">
        <f t="shared" si="10"/>
        <v/>
      </c>
      <c r="Y49" s="227"/>
      <c r="AA49" s="30"/>
      <c r="AB49" s="28"/>
      <c r="AC49" s="231"/>
      <c r="AD49" s="29"/>
      <c r="AH49" s="29"/>
    </row>
    <row r="50" spans="1:34" ht="15.6">
      <c r="A50" s="227"/>
      <c r="B50" s="312">
        <f>+'Ark1'!C3949</f>
        <v>2024</v>
      </c>
      <c r="C50" s="29">
        <f>+'Ark1'!L3942</f>
        <v>2</v>
      </c>
      <c r="D50" s="247" t="str">
        <f>VLOOKUP(C50,Klasse!$C$11:$D$27,2)</f>
        <v>P</v>
      </c>
      <c r="E50" s="29">
        <f>+'Ark1'!H3942</f>
        <v>2</v>
      </c>
      <c r="F50" s="29">
        <f>+'Ark1'!J3942</f>
        <v>147</v>
      </c>
      <c r="G50" s="29" t="str">
        <f>VLOOKUP(F50,RNR!$A$8:$B$32,2)</f>
        <v>Midt-Norge</v>
      </c>
      <c r="H50" s="29" t="str">
        <f>+IF(I50=0,"",'Ark1'!Q3942)</f>
        <v/>
      </c>
      <c r="I50" s="371">
        <f>+'Ark1'!R3942</f>
        <v>0</v>
      </c>
      <c r="J50" s="30" t="str">
        <f>+IF(I50=0,"",'Ark1'!AG3942)</f>
        <v/>
      </c>
      <c r="K50" s="279" t="e">
        <f t="shared" si="8"/>
        <v>#DIV/0!</v>
      </c>
      <c r="L50" s="30" t="str">
        <f>+IF(I50=0,"",'Ark1'!AH3942)</f>
        <v/>
      </c>
      <c r="M50" s="28" t="str">
        <f>+IF(I50=0,"",'Ark1'!T3942)</f>
        <v/>
      </c>
      <c r="N50" s="33" t="str">
        <f>+IF(I50=0,"",'Ark1'!U3942)</f>
        <v/>
      </c>
      <c r="O50" s="30" t="str">
        <f>+IF(I50=0,"",'Ark1'!V3942)</f>
        <v/>
      </c>
      <c r="P50" s="35" t="str">
        <f>+IF(I50=0,"",'Ark1'!W3942)</f>
        <v/>
      </c>
      <c r="Q50" s="35" t="str">
        <f>+IF(I50=0,"",'Ark1'!X3942)</f>
        <v/>
      </c>
      <c r="R50" s="35" t="str">
        <f>+IF(I50=0,"",'Ark1'!Y3942)</f>
        <v/>
      </c>
      <c r="S50" s="35" t="str">
        <f>+IF(I50=0,"",'Ark1'!Z3942)</f>
        <v/>
      </c>
      <c r="T50" s="30" t="str">
        <f>+IF(I50=0,"",'Ark1'!AA3942)</f>
        <v/>
      </c>
      <c r="U50" s="28" t="str">
        <f>+IF(I50=0,"",'Ark1'!AC3942)</f>
        <v/>
      </c>
      <c r="V50" s="35" t="str">
        <f>+IF(I50=0,"",'Ark1'!AE3942)</f>
        <v/>
      </c>
      <c r="W50" s="35" t="str">
        <f t="shared" si="9"/>
        <v/>
      </c>
      <c r="X50" s="30" t="str">
        <f t="shared" si="10"/>
        <v/>
      </c>
      <c r="Y50" s="227"/>
      <c r="AA50" s="30"/>
      <c r="AB50" s="28"/>
      <c r="AC50" s="231"/>
      <c r="AD50" s="29"/>
      <c r="AH50" s="29"/>
    </row>
    <row r="51" spans="1:34" ht="15.6">
      <c r="A51" s="227"/>
      <c r="B51" s="312">
        <f>+'Ark1'!C3950</f>
        <v>2024</v>
      </c>
      <c r="C51" s="29">
        <f>+'Ark1'!L3943</f>
        <v>2</v>
      </c>
      <c r="D51" s="247" t="str">
        <f>VLOOKUP(C51,Klasse!$C$11:$D$27,2)</f>
        <v>P</v>
      </c>
      <c r="E51" s="29">
        <f>+'Ark1'!H3943</f>
        <v>1</v>
      </c>
      <c r="F51" s="29">
        <f>+'Ark1'!J3943</f>
        <v>155</v>
      </c>
      <c r="G51" s="29" t="str">
        <f>VLOOKUP(F51,RNR!$A$8:$B$32,2)</f>
        <v>Målselv</v>
      </c>
      <c r="H51" s="29" t="str">
        <f>+IF(I51=0,"",'Ark1'!Q3943)</f>
        <v/>
      </c>
      <c r="I51" s="371">
        <f>+'Ark1'!R3943</f>
        <v>0</v>
      </c>
      <c r="J51" s="30" t="str">
        <f>+IF(I51=0,"",'Ark1'!AG3943)</f>
        <v/>
      </c>
      <c r="K51" s="279" t="e">
        <f t="shared" si="8"/>
        <v>#DIV/0!</v>
      </c>
      <c r="L51" s="30" t="str">
        <f>+IF(I51=0,"",'Ark1'!AH3943)</f>
        <v/>
      </c>
      <c r="M51" s="28" t="str">
        <f>+IF(I51=0,"",'Ark1'!T3943)</f>
        <v/>
      </c>
      <c r="N51" s="33" t="str">
        <f>+IF(I51=0,"",'Ark1'!U3943)</f>
        <v/>
      </c>
      <c r="O51" s="30" t="str">
        <f>+IF(I51=0,"",'Ark1'!V3943)</f>
        <v/>
      </c>
      <c r="P51" s="35" t="str">
        <f>+IF(I51=0,"",'Ark1'!W3943)</f>
        <v/>
      </c>
      <c r="Q51" s="35" t="str">
        <f>+IF(I51=0,"",'Ark1'!X3943)</f>
        <v/>
      </c>
      <c r="R51" s="35" t="str">
        <f>+IF(I51=0,"",'Ark1'!Y3943)</f>
        <v/>
      </c>
      <c r="S51" s="35" t="str">
        <f>+IF(I51=0,"",'Ark1'!Z3943)</f>
        <v/>
      </c>
      <c r="T51" s="30" t="str">
        <f>+IF(I51=0,"",'Ark1'!AA3943)</f>
        <v/>
      </c>
      <c r="U51" s="28" t="str">
        <f>+IF(I51=0,"",'Ark1'!AC3943)</f>
        <v/>
      </c>
      <c r="V51" s="35" t="str">
        <f>+IF(I51=0,"",'Ark1'!AE3943)</f>
        <v/>
      </c>
      <c r="W51" s="35" t="str">
        <f t="shared" si="9"/>
        <v/>
      </c>
      <c r="X51" s="30" t="str">
        <f t="shared" si="10"/>
        <v/>
      </c>
      <c r="Y51" s="227"/>
      <c r="AA51" s="30"/>
      <c r="AB51" s="28"/>
      <c r="AC51" s="231"/>
      <c r="AD51" s="29"/>
      <c r="AH51" s="29"/>
    </row>
    <row r="52" spans="1:34" ht="15.6">
      <c r="A52" s="227"/>
      <c r="B52" s="312">
        <f>+'Ark1'!C3951</f>
        <v>2024</v>
      </c>
      <c r="C52" s="29">
        <f>+'Ark1'!L3944</f>
        <v>2</v>
      </c>
      <c r="D52" s="247" t="str">
        <f>VLOOKUP(C52,Klasse!$C$11:$D$27,2)</f>
        <v>P</v>
      </c>
      <c r="E52" s="29">
        <f>+'Ark1'!H3944</f>
        <v>2</v>
      </c>
      <c r="F52" s="29">
        <f>+'Ark1'!J3944</f>
        <v>160</v>
      </c>
      <c r="G52" s="29" t="str">
        <f>VLOOKUP(F52,RNR!$A$8:$B$32,2)</f>
        <v>Oslo</v>
      </c>
      <c r="H52" s="29" t="str">
        <f>+IF(I52=0,"",'Ark1'!Q3944)</f>
        <v/>
      </c>
      <c r="I52" s="371">
        <f>+'Ark1'!R3944</f>
        <v>0</v>
      </c>
      <c r="J52" s="30" t="str">
        <f>+IF(I52=0,"",'Ark1'!AG3944)</f>
        <v/>
      </c>
      <c r="K52" s="279" t="e">
        <f t="shared" si="8"/>
        <v>#DIV/0!</v>
      </c>
      <c r="L52" s="30" t="str">
        <f>+IF(I52=0,"",'Ark1'!AH3944)</f>
        <v/>
      </c>
      <c r="M52" s="28" t="str">
        <f>+IF(I52=0,"",'Ark1'!T3944)</f>
        <v/>
      </c>
      <c r="N52" s="33" t="str">
        <f>+IF(I52=0,"",'Ark1'!U3944)</f>
        <v/>
      </c>
      <c r="O52" s="30" t="str">
        <f>+IF(I52=0,"",'Ark1'!V3944)</f>
        <v/>
      </c>
      <c r="P52" s="35" t="str">
        <f>+IF(I52=0,"",'Ark1'!W3944)</f>
        <v/>
      </c>
      <c r="Q52" s="35" t="str">
        <f>+IF(I52=0,"",'Ark1'!X3944)</f>
        <v/>
      </c>
      <c r="R52" s="35" t="str">
        <f>+IF(I52=0,"",'Ark1'!Y3944)</f>
        <v/>
      </c>
      <c r="S52" s="35" t="str">
        <f>+IF(I52=0,"",'Ark1'!Z3944)</f>
        <v/>
      </c>
      <c r="T52" s="30" t="str">
        <f>+IF(I52=0,"",'Ark1'!AA3944)</f>
        <v/>
      </c>
      <c r="U52" s="28" t="str">
        <f>+IF(I52=0,"",'Ark1'!AC3944)</f>
        <v/>
      </c>
      <c r="V52" s="35" t="str">
        <f>+IF(I52=0,"",'Ark1'!AE3944)</f>
        <v/>
      </c>
      <c r="W52" s="35" t="str">
        <f t="shared" si="9"/>
        <v/>
      </c>
      <c r="X52" s="30" t="str">
        <f t="shared" si="10"/>
        <v/>
      </c>
      <c r="Y52" s="227"/>
      <c r="AA52" s="30"/>
      <c r="AB52" s="28"/>
      <c r="AC52" s="231"/>
      <c r="AD52" s="29"/>
      <c r="AH52" s="29"/>
    </row>
    <row r="53" spans="1:34" ht="15.6">
      <c r="A53" s="227"/>
      <c r="B53" s="312">
        <f>+'Ark1'!C3952</f>
        <v>2024</v>
      </c>
      <c r="C53" s="29">
        <f>+'Ark1'!L3945</f>
        <v>2</v>
      </c>
      <c r="D53" s="247" t="str">
        <f>VLOOKUP(C53,Klasse!$C$11:$D$27,2)</f>
        <v>P</v>
      </c>
      <c r="E53" s="29">
        <f>+'Ark1'!H3945</f>
        <v>1</v>
      </c>
      <c r="F53" s="29">
        <f>+'Ark1'!J3945</f>
        <v>171</v>
      </c>
      <c r="G53" s="29" t="str">
        <f>VLOOKUP(F53,RNR!$A$8:$B$32,2)</f>
        <v>Prima</v>
      </c>
      <c r="H53" s="29" t="str">
        <f>+IF(I53=0,"",'Ark1'!Q3945)</f>
        <v/>
      </c>
      <c r="I53" s="371">
        <f>+'Ark1'!R3945</f>
        <v>0</v>
      </c>
      <c r="J53" s="30" t="str">
        <f>+IF(I53=0,"",'Ark1'!AG3945)</f>
        <v/>
      </c>
      <c r="K53" s="279" t="e">
        <f t="shared" si="8"/>
        <v>#DIV/0!</v>
      </c>
      <c r="L53" s="30" t="str">
        <f>+IF(I53=0,"",'Ark1'!AH3945)</f>
        <v/>
      </c>
      <c r="M53" s="28" t="str">
        <f>+IF(I53=0,"",'Ark1'!T3945)</f>
        <v/>
      </c>
      <c r="N53" s="33" t="str">
        <f>+IF(I53=0,"",'Ark1'!U3945)</f>
        <v/>
      </c>
      <c r="O53" s="30" t="str">
        <f>+IF(I53=0,"",'Ark1'!V3945)</f>
        <v/>
      </c>
      <c r="P53" s="35" t="str">
        <f>+IF(I53=0,"",'Ark1'!W3945)</f>
        <v/>
      </c>
      <c r="Q53" s="35" t="str">
        <f>+IF(I53=0,"",'Ark1'!X3945)</f>
        <v/>
      </c>
      <c r="R53" s="35" t="str">
        <f>+IF(I53=0,"",'Ark1'!Y3945)</f>
        <v/>
      </c>
      <c r="S53" s="35" t="str">
        <f>+IF(I53=0,"",'Ark1'!Z3945)</f>
        <v/>
      </c>
      <c r="T53" s="30" t="str">
        <f>+IF(I53=0,"",'Ark1'!AA3945)</f>
        <v/>
      </c>
      <c r="U53" s="28" t="str">
        <f>+IF(I53=0,"",'Ark1'!AC3945)</f>
        <v/>
      </c>
      <c r="V53" s="35" t="str">
        <f>+IF(I53=0,"",'Ark1'!AE3945)</f>
        <v/>
      </c>
      <c r="W53" s="35" t="str">
        <f t="shared" si="9"/>
        <v/>
      </c>
      <c r="X53" s="30" t="str">
        <f t="shared" si="10"/>
        <v/>
      </c>
      <c r="Y53" s="227"/>
      <c r="AA53" s="30"/>
      <c r="AB53" s="28"/>
      <c r="AC53" s="231"/>
      <c r="AD53" s="29"/>
      <c r="AH53" s="29"/>
    </row>
    <row r="54" spans="1:34" ht="15.6">
      <c r="A54" s="227"/>
      <c r="B54" s="312">
        <f>+'Ark1'!C3953</f>
        <v>2024</v>
      </c>
      <c r="C54" s="29">
        <f>+'Ark1'!L3946</f>
        <v>2</v>
      </c>
      <c r="D54" s="247" t="str">
        <f>VLOOKUP(C54,Klasse!$C$11:$D$27,2)</f>
        <v>P</v>
      </c>
      <c r="E54" s="29">
        <f>+'Ark1'!H3946</f>
        <v>2</v>
      </c>
      <c r="F54" s="29">
        <f>+'Ark1'!J3946</f>
        <v>175</v>
      </c>
      <c r="G54" s="29" t="str">
        <f>VLOOKUP(F54,RNR!$A$8:$B$32,2)</f>
        <v>Ole Ringdal</v>
      </c>
      <c r="H54" s="29" t="str">
        <f>+IF(I54=0,"",'Ark1'!Q3946)</f>
        <v/>
      </c>
      <c r="I54" s="371">
        <f>+'Ark1'!R3946</f>
        <v>0</v>
      </c>
      <c r="J54" s="30" t="str">
        <f>+IF(I54=0,"",'Ark1'!AG3946)</f>
        <v/>
      </c>
      <c r="K54" s="279" t="e">
        <f t="shared" si="8"/>
        <v>#DIV/0!</v>
      </c>
      <c r="L54" s="30" t="str">
        <f>+IF(I54=0,"",'Ark1'!AH3946)</f>
        <v/>
      </c>
      <c r="M54" s="28" t="str">
        <f>+IF(I54=0,"",'Ark1'!T3946)</f>
        <v/>
      </c>
      <c r="N54" s="33" t="str">
        <f>+IF(I54=0,"",'Ark1'!U3946)</f>
        <v/>
      </c>
      <c r="O54" s="30" t="str">
        <f>+IF(I54=0,"",'Ark1'!V3946)</f>
        <v/>
      </c>
      <c r="P54" s="35" t="str">
        <f>+IF(I54=0,"",'Ark1'!W3946)</f>
        <v/>
      </c>
      <c r="Q54" s="35" t="str">
        <f>+IF(I54=0,"",'Ark1'!X3946)</f>
        <v/>
      </c>
      <c r="R54" s="35" t="str">
        <f>+IF(I54=0,"",'Ark1'!Y3946)</f>
        <v/>
      </c>
      <c r="S54" s="35" t="str">
        <f>+IF(I54=0,"",'Ark1'!Z3946)</f>
        <v/>
      </c>
      <c r="T54" s="30" t="str">
        <f>+IF(I54=0,"",'Ark1'!AA3946)</f>
        <v/>
      </c>
      <c r="U54" s="28" t="str">
        <f>+IF(I54=0,"",'Ark1'!AC3946)</f>
        <v/>
      </c>
      <c r="V54" s="35" t="str">
        <f>+IF(I54=0,"",'Ark1'!AE3946)</f>
        <v/>
      </c>
      <c r="W54" s="35" t="str">
        <f t="shared" si="9"/>
        <v/>
      </c>
      <c r="X54" s="30" t="str">
        <f t="shared" si="10"/>
        <v/>
      </c>
      <c r="Y54" s="227"/>
      <c r="AA54" s="30"/>
      <c r="AB54" s="28"/>
      <c r="AC54" s="231"/>
      <c r="AD54" s="29"/>
      <c r="AH54" s="29"/>
    </row>
    <row r="55" spans="1:34" ht="15.6">
      <c r="A55" s="227"/>
      <c r="B55" s="312">
        <f>+'Ark1'!C3954</f>
        <v>2024</v>
      </c>
      <c r="C55" s="29">
        <f>+'Ark1'!L3947</f>
        <v>2</v>
      </c>
      <c r="D55" s="247" t="str">
        <f>VLOOKUP(C55,Klasse!$C$11:$D$27,2)</f>
        <v>P</v>
      </c>
      <c r="E55" s="29">
        <f>+'Ark1'!H3947</f>
        <v>2</v>
      </c>
      <c r="F55" s="29">
        <f>+'Ark1'!J3947</f>
        <v>177</v>
      </c>
      <c r="G55" s="29" t="str">
        <f>VLOOKUP(F55,RNR!$A$8:$B$32,2)</f>
        <v>Slakthuset</v>
      </c>
      <c r="H55" s="29" t="str">
        <f>+IF(I55=0,"",'Ark1'!Q3947)</f>
        <v/>
      </c>
      <c r="I55" s="371">
        <f>+'Ark1'!R3947</f>
        <v>0</v>
      </c>
      <c r="J55" s="30" t="str">
        <f>+IF(I55=0,"",'Ark1'!AG3947)</f>
        <v/>
      </c>
      <c r="K55" s="279" t="e">
        <f t="shared" si="8"/>
        <v>#DIV/0!</v>
      </c>
      <c r="L55" s="30" t="str">
        <f>+IF(I55=0,"",'Ark1'!AH3947)</f>
        <v/>
      </c>
      <c r="M55" s="28" t="str">
        <f>+IF(I55=0,"",'Ark1'!T3947)</f>
        <v/>
      </c>
      <c r="N55" s="33" t="str">
        <f>+IF(I55=0,"",'Ark1'!U3947)</f>
        <v/>
      </c>
      <c r="O55" s="30" t="str">
        <f>+IF(I55=0,"",'Ark1'!V3947)</f>
        <v/>
      </c>
      <c r="P55" s="35" t="str">
        <f>+IF(I55=0,"",'Ark1'!W3947)</f>
        <v/>
      </c>
      <c r="Q55" s="35" t="str">
        <f>+IF(I55=0,"",'Ark1'!X3947)</f>
        <v/>
      </c>
      <c r="R55" s="35" t="str">
        <f>+IF(I55=0,"",'Ark1'!Y3947)</f>
        <v/>
      </c>
      <c r="S55" s="35" t="str">
        <f>+IF(I55=0,"",'Ark1'!Z3947)</f>
        <v/>
      </c>
      <c r="T55" s="30" t="str">
        <f>+IF(I55=0,"",'Ark1'!AA3947)</f>
        <v/>
      </c>
      <c r="U55" s="28" t="str">
        <f>+IF(I55=0,"",'Ark1'!AC3947)</f>
        <v/>
      </c>
      <c r="V55" s="35" t="str">
        <f>+IF(I55=0,"",'Ark1'!AE3947)</f>
        <v/>
      </c>
      <c r="W55" s="35" t="str">
        <f t="shared" si="9"/>
        <v/>
      </c>
      <c r="X55" s="30" t="str">
        <f t="shared" si="10"/>
        <v/>
      </c>
      <c r="Y55" s="227"/>
      <c r="AA55" s="30"/>
      <c r="AB55" s="28"/>
      <c r="AC55" s="231"/>
      <c r="AD55" s="29"/>
      <c r="AH55" s="29"/>
    </row>
    <row r="56" spans="1:34" ht="15.6">
      <c r="A56" s="227"/>
      <c r="B56" s="312">
        <f>+'Ark1'!C3955</f>
        <v>2024</v>
      </c>
      <c r="C56" s="29">
        <f>+'Ark1'!L3948</f>
        <v>2</v>
      </c>
      <c r="D56" s="247" t="str">
        <f>VLOOKUP(C56,Klasse!$C$11:$D$27,2)</f>
        <v>P</v>
      </c>
      <c r="E56" s="29">
        <f>+'Ark1'!H3948</f>
        <v>2</v>
      </c>
      <c r="F56" s="29">
        <f>+'Ark1'!J3948</f>
        <v>178</v>
      </c>
      <c r="G56" s="29" t="str">
        <f>VLOOKUP(F56,RNR!$A$8:$B$32,2)</f>
        <v>Røros</v>
      </c>
      <c r="H56" s="29" t="str">
        <f>+IF(I56=0,"",'Ark1'!Q3948)</f>
        <v/>
      </c>
      <c r="I56" s="371">
        <f>+'Ark1'!R3948</f>
        <v>0</v>
      </c>
      <c r="J56" s="30" t="str">
        <f>+IF(I56=0,"",'Ark1'!AG3948)</f>
        <v/>
      </c>
      <c r="K56" s="279" t="e">
        <f t="shared" si="8"/>
        <v>#DIV/0!</v>
      </c>
      <c r="L56" s="30" t="str">
        <f>+IF(I56=0,"",'Ark1'!AH3948)</f>
        <v/>
      </c>
      <c r="M56" s="28" t="str">
        <f>+IF(I56=0,"",'Ark1'!T3948)</f>
        <v/>
      </c>
      <c r="N56" s="33" t="str">
        <f>+IF(I56=0,"",'Ark1'!U3948)</f>
        <v/>
      </c>
      <c r="O56" s="30" t="str">
        <f>+IF(I56=0,"",'Ark1'!V3948)</f>
        <v/>
      </c>
      <c r="P56" s="35" t="str">
        <f>+IF(I56=0,"",'Ark1'!W3948)</f>
        <v/>
      </c>
      <c r="Q56" s="35" t="str">
        <f>+IF(I56=0,"",'Ark1'!X3948)</f>
        <v/>
      </c>
      <c r="R56" s="35" t="str">
        <f>+IF(I56=0,"",'Ark1'!Y3948)</f>
        <v/>
      </c>
      <c r="S56" s="35" t="str">
        <f>+IF(I56=0,"",'Ark1'!Z3948)</f>
        <v/>
      </c>
      <c r="T56" s="30" t="str">
        <f>+IF(I56=0,"",'Ark1'!AA3948)</f>
        <v/>
      </c>
      <c r="U56" s="28" t="str">
        <f>+IF(I56=0,"",'Ark1'!AC3948)</f>
        <v/>
      </c>
      <c r="V56" s="35" t="str">
        <f>+IF(I56=0,"",'Ark1'!AE3948)</f>
        <v/>
      </c>
      <c r="W56" s="35" t="str">
        <f t="shared" si="9"/>
        <v/>
      </c>
      <c r="X56" s="30" t="str">
        <f t="shared" si="10"/>
        <v/>
      </c>
      <c r="Y56" s="227"/>
      <c r="AA56" s="30"/>
      <c r="AB56" s="28"/>
      <c r="AC56" s="231"/>
      <c r="AD56" s="29"/>
      <c r="AH56" s="29"/>
    </row>
    <row r="57" spans="1:34" ht="15.6">
      <c r="A57" s="227"/>
      <c r="B57" s="312">
        <f>+'Ark1'!C3956</f>
        <v>2024</v>
      </c>
      <c r="C57" s="29">
        <f>+'Ark1'!L3949</f>
        <v>2</v>
      </c>
      <c r="D57" s="247" t="str">
        <f>VLOOKUP(C57,Klasse!$C$11:$D$27,2)</f>
        <v>P</v>
      </c>
      <c r="E57" s="29">
        <f>+'Ark1'!H3949</f>
        <v>2</v>
      </c>
      <c r="F57" s="29">
        <f>+'Ark1'!J3949</f>
        <v>181</v>
      </c>
      <c r="G57" s="29" t="str">
        <f>VLOOKUP(F57,RNR!$A$8:$B$32,2)</f>
        <v>Horns</v>
      </c>
      <c r="H57" s="29" t="str">
        <f>+IF(I57=0,"",'Ark1'!Q3949)</f>
        <v/>
      </c>
      <c r="I57" s="371">
        <f>+'Ark1'!R3949</f>
        <v>0</v>
      </c>
      <c r="J57" s="30" t="str">
        <f>+IF(I57=0,"",'Ark1'!AG3949)</f>
        <v/>
      </c>
      <c r="K57" s="279" t="e">
        <f t="shared" si="8"/>
        <v>#DIV/0!</v>
      </c>
      <c r="L57" s="30" t="str">
        <f>+IF(I57=0,"",'Ark1'!AH3949)</f>
        <v/>
      </c>
      <c r="M57" s="28" t="str">
        <f>+IF(I57=0,"",'Ark1'!T3949)</f>
        <v/>
      </c>
      <c r="N57" s="33" t="str">
        <f>+IF(I57=0,"",'Ark1'!U3949)</f>
        <v/>
      </c>
      <c r="O57" s="30" t="str">
        <f>+IF(I57=0,"",'Ark1'!V3949)</f>
        <v/>
      </c>
      <c r="P57" s="35" t="str">
        <f>+IF(I57=0,"",'Ark1'!W3949)</f>
        <v/>
      </c>
      <c r="Q57" s="35" t="str">
        <f>+IF(I57=0,"",'Ark1'!X3949)</f>
        <v/>
      </c>
      <c r="R57" s="35" t="str">
        <f>+IF(I57=0,"",'Ark1'!Y3949)</f>
        <v/>
      </c>
      <c r="S57" s="35" t="str">
        <f>+IF(I57=0,"",'Ark1'!Z3949)</f>
        <v/>
      </c>
      <c r="T57" s="30" t="str">
        <f>+IF(I57=0,"",'Ark1'!AA3949)</f>
        <v/>
      </c>
      <c r="U57" s="28" t="str">
        <f>+IF(I57=0,"",'Ark1'!AC3949)</f>
        <v/>
      </c>
      <c r="V57" s="35" t="str">
        <f>+IF(I57=0,"",'Ark1'!AE3949)</f>
        <v/>
      </c>
      <c r="W57" s="35" t="str">
        <f t="shared" si="9"/>
        <v/>
      </c>
      <c r="X57" s="30" t="str">
        <f t="shared" si="10"/>
        <v/>
      </c>
      <c r="Y57" s="227"/>
      <c r="AA57" s="30"/>
      <c r="AB57" s="28"/>
      <c r="AC57" s="231"/>
      <c r="AD57" s="29"/>
      <c r="AH57" s="29"/>
    </row>
    <row r="58" spans="1:34" ht="15.6">
      <c r="A58" s="227"/>
      <c r="B58" s="312">
        <f>+'Ark1'!C3957</f>
        <v>2024</v>
      </c>
      <c r="C58" s="29">
        <f>+'Ark1'!L3950</f>
        <v>2</v>
      </c>
      <c r="D58" s="247" t="str">
        <f>VLOOKUP(C58,Klasse!$C$11:$D$27,2)</f>
        <v>P</v>
      </c>
      <c r="E58" s="29">
        <f>+'Ark1'!H3950</f>
        <v>1</v>
      </c>
      <c r="F58" s="29">
        <f>+'Ark1'!J3950</f>
        <v>262</v>
      </c>
      <c r="G58" s="29" t="str">
        <f>VLOOKUP(F58,RNR!$A$8:$B$32,2)</f>
        <v>Strilalam</v>
      </c>
      <c r="H58" s="29" t="str">
        <f>+IF(I58=0,"",'Ark1'!Q3950)</f>
        <v/>
      </c>
      <c r="I58" s="371">
        <f>+'Ark1'!R3950</f>
        <v>0</v>
      </c>
      <c r="J58" s="30" t="str">
        <f>+IF(I58=0,"",'Ark1'!AG3950)</f>
        <v/>
      </c>
      <c r="K58" s="279" t="e">
        <f t="shared" si="8"/>
        <v>#DIV/0!</v>
      </c>
      <c r="L58" s="30" t="str">
        <f>+IF(I58=0,"",'Ark1'!AH3950)</f>
        <v/>
      </c>
      <c r="M58" s="28" t="str">
        <f>+IF(I58=0,"",'Ark1'!T3950)</f>
        <v/>
      </c>
      <c r="N58" s="33" t="str">
        <f>+IF(I58=0,"",'Ark1'!U3950)</f>
        <v/>
      </c>
      <c r="O58" s="30" t="str">
        <f>+IF(I58=0,"",'Ark1'!V3950)</f>
        <v/>
      </c>
      <c r="P58" s="35" t="str">
        <f>+IF(I58=0,"",'Ark1'!W3950)</f>
        <v/>
      </c>
      <c r="Q58" s="35" t="str">
        <f>+IF(I58=0,"",'Ark1'!X3950)</f>
        <v/>
      </c>
      <c r="R58" s="35" t="str">
        <f>+IF(I58=0,"",'Ark1'!Y3950)</f>
        <v/>
      </c>
      <c r="S58" s="35" t="str">
        <f>+IF(I58=0,"",'Ark1'!Z3950)</f>
        <v/>
      </c>
      <c r="T58" s="30" t="str">
        <f>+IF(I58=0,"",'Ark1'!AA3950)</f>
        <v/>
      </c>
      <c r="U58" s="28" t="str">
        <f>+IF(I58=0,"",'Ark1'!AC3950)</f>
        <v/>
      </c>
      <c r="V58" s="35" t="str">
        <f>+IF(I58=0,"",'Ark1'!AE3950)</f>
        <v/>
      </c>
      <c r="W58" s="35" t="str">
        <f t="shared" si="9"/>
        <v/>
      </c>
      <c r="X58" s="30" t="str">
        <f t="shared" si="10"/>
        <v/>
      </c>
      <c r="Y58" s="227"/>
      <c r="AA58" s="30"/>
      <c r="AB58" s="28"/>
      <c r="AC58" s="231"/>
      <c r="AD58" s="29"/>
      <c r="AH58" s="29"/>
    </row>
    <row r="59" spans="1:34" ht="15.6">
      <c r="A59" s="227"/>
      <c r="B59" s="312">
        <f>+'Ark1'!C3958</f>
        <v>2024</v>
      </c>
      <c r="C59" s="29">
        <f>+'Ark1'!L3951</f>
        <v>2</v>
      </c>
      <c r="D59" s="247" t="str">
        <f>VLOOKUP(C59,Klasse!$C$11:$D$27,2)</f>
        <v>P</v>
      </c>
      <c r="E59" s="29">
        <f>+'Ark1'!H3951</f>
        <v>2</v>
      </c>
      <c r="F59" s="29">
        <f>+'Ark1'!J3951</f>
        <v>267</v>
      </c>
      <c r="G59" s="29" t="str">
        <f>VLOOKUP(F59,RNR!$A$8:$B$32,2)</f>
        <v>Dalpro</v>
      </c>
      <c r="H59" s="29" t="str">
        <f>+IF(I59=0,"",'Ark1'!Q3951)</f>
        <v/>
      </c>
      <c r="I59" s="371">
        <f>+'Ark1'!R3951</f>
        <v>0</v>
      </c>
      <c r="J59" s="30" t="str">
        <f>+IF(I59=0,"",'Ark1'!AG3951)</f>
        <v/>
      </c>
      <c r="K59" s="279" t="e">
        <f t="shared" si="8"/>
        <v>#DIV/0!</v>
      </c>
      <c r="L59" s="30" t="str">
        <f>+IF(I59=0,"",'Ark1'!AH3951)</f>
        <v/>
      </c>
      <c r="M59" s="28" t="str">
        <f>+IF(I59=0,"",'Ark1'!T3951)</f>
        <v/>
      </c>
      <c r="N59" s="33" t="str">
        <f>+IF(I59=0,"",'Ark1'!U3951)</f>
        <v/>
      </c>
      <c r="O59" s="30" t="str">
        <f>+IF(I59=0,"",'Ark1'!V3951)</f>
        <v/>
      </c>
      <c r="P59" s="35" t="str">
        <f>+IF(I59=0,"",'Ark1'!W3951)</f>
        <v/>
      </c>
      <c r="Q59" s="35" t="str">
        <f>+IF(I59=0,"",'Ark1'!X3951)</f>
        <v/>
      </c>
      <c r="R59" s="35" t="str">
        <f>+IF(I59=0,"",'Ark1'!Y3951)</f>
        <v/>
      </c>
      <c r="S59" s="35" t="str">
        <f>+IF(I59=0,"",'Ark1'!Z3951)</f>
        <v/>
      </c>
      <c r="T59" s="30" t="str">
        <f>+IF(I59=0,"",'Ark1'!AA3951)</f>
        <v/>
      </c>
      <c r="U59" s="28" t="str">
        <f>+IF(I59=0,"",'Ark1'!AC3951)</f>
        <v/>
      </c>
      <c r="V59" s="35" t="str">
        <f>+IF(I59=0,"",'Ark1'!AE3951)</f>
        <v/>
      </c>
      <c r="W59" s="35" t="str">
        <f t="shared" si="9"/>
        <v/>
      </c>
      <c r="X59" s="30" t="str">
        <f t="shared" si="10"/>
        <v/>
      </c>
      <c r="Y59" s="227"/>
      <c r="AA59" s="30"/>
      <c r="AB59" s="28"/>
      <c r="AC59" s="231"/>
      <c r="AD59" s="29"/>
      <c r="AH59" s="29"/>
    </row>
    <row r="60" spans="1:34" ht="15.6">
      <c r="A60" s="227"/>
      <c r="B60" s="312">
        <f>+'Ark1'!C3959</f>
        <v>2024</v>
      </c>
      <c r="C60" s="29">
        <f>+'Ark1'!L3952</f>
        <v>2</v>
      </c>
      <c r="D60" s="247" t="str">
        <f>VLOOKUP(C60,Klasse!$C$11:$D$27,2)</f>
        <v>P</v>
      </c>
      <c r="E60" s="29">
        <f>+'Ark1'!H3952</f>
        <v>1</v>
      </c>
      <c r="F60" s="29">
        <f>+'Ark1'!J3952</f>
        <v>309</v>
      </c>
      <c r="G60" s="29" t="str">
        <f>VLOOKUP(F60,RNR!$A$8:$B$32,2)</f>
        <v>Malvik</v>
      </c>
      <c r="H60" s="29" t="str">
        <f>+IF(I60=0,"",'Ark1'!Q3952)</f>
        <v/>
      </c>
      <c r="I60" s="371">
        <f>+'Ark1'!R3952</f>
        <v>0</v>
      </c>
      <c r="J60" s="30" t="str">
        <f>+IF(I60=0,"",'Ark1'!AG3952)</f>
        <v/>
      </c>
      <c r="K60" s="279" t="e">
        <f t="shared" si="8"/>
        <v>#DIV/0!</v>
      </c>
      <c r="L60" s="30" t="str">
        <f>+IF(I60=0,"",'Ark1'!AH3952)</f>
        <v/>
      </c>
      <c r="M60" s="28" t="str">
        <f>+IF(I60=0,"",'Ark1'!T3952)</f>
        <v/>
      </c>
      <c r="N60" s="33" t="str">
        <f>+IF(I60=0,"",'Ark1'!U3952)</f>
        <v/>
      </c>
      <c r="O60" s="30" t="str">
        <f>+IF(I60=0,"",'Ark1'!V3952)</f>
        <v/>
      </c>
      <c r="P60" s="35" t="str">
        <f>+IF(I60=0,"",'Ark1'!W3952)</f>
        <v/>
      </c>
      <c r="Q60" s="35" t="str">
        <f>+IF(I60=0,"",'Ark1'!X3952)</f>
        <v/>
      </c>
      <c r="R60" s="35" t="str">
        <f>+IF(I60=0,"",'Ark1'!Y3952)</f>
        <v/>
      </c>
      <c r="S60" s="35" t="str">
        <f>+IF(I60=0,"",'Ark1'!Z3952)</f>
        <v/>
      </c>
      <c r="T60" s="30" t="str">
        <f>+IF(I60=0,"",'Ark1'!AA3952)</f>
        <v/>
      </c>
      <c r="U60" s="28" t="str">
        <f>+IF(I60=0,"",'Ark1'!AC3952)</f>
        <v/>
      </c>
      <c r="V60" s="35" t="str">
        <f>+IF(I60=0,"",'Ark1'!AE3952)</f>
        <v/>
      </c>
      <c r="W60" s="35" t="str">
        <f t="shared" si="9"/>
        <v/>
      </c>
      <c r="X60" s="30" t="str">
        <f t="shared" si="10"/>
        <v/>
      </c>
      <c r="Y60" s="227"/>
      <c r="AA60" s="30"/>
      <c r="AB60" s="28"/>
      <c r="AC60" s="231"/>
      <c r="AD60" s="29"/>
      <c r="AE60" s="251"/>
      <c r="AF60" s="251"/>
      <c r="AG60" s="251"/>
      <c r="AH60" s="29"/>
    </row>
    <row r="61" spans="1:34" ht="15.6">
      <c r="A61" s="227"/>
      <c r="B61" s="312">
        <f>+'Ark1'!C3960</f>
        <v>2024</v>
      </c>
      <c r="C61" s="29">
        <f>+'Ark1'!L3953</f>
        <v>2</v>
      </c>
      <c r="D61" s="247" t="str">
        <f>VLOOKUP(C61,Klasse!$C$11:$D$27,2)</f>
        <v>P</v>
      </c>
      <c r="E61" s="29">
        <f>+'Ark1'!H3953</f>
        <v>2</v>
      </c>
      <c r="F61" s="29">
        <f>+'Ark1'!J3953</f>
        <v>470</v>
      </c>
      <c r="G61" s="29" t="str">
        <f>VLOOKUP(F61,RNR!$A$8:$B$32,2)</f>
        <v>Jens Eide</v>
      </c>
      <c r="H61" s="29" t="str">
        <f>+IF(I61=0,"",'Ark1'!Q3953)</f>
        <v/>
      </c>
      <c r="I61" s="371">
        <f>+'Ark1'!R3953</f>
        <v>0</v>
      </c>
      <c r="J61" s="30" t="str">
        <f>+IF(I61=0,"",'Ark1'!AG3953)</f>
        <v/>
      </c>
      <c r="K61" s="279" t="e">
        <f t="shared" si="8"/>
        <v>#DIV/0!</v>
      </c>
      <c r="L61" s="30" t="str">
        <f>+IF(I61=0,"",'Ark1'!AH3953)</f>
        <v/>
      </c>
      <c r="M61" s="28" t="str">
        <f>+IF(I61=0,"",'Ark1'!T3953)</f>
        <v/>
      </c>
      <c r="N61" s="33" t="str">
        <f>+IF(I61=0,"",'Ark1'!U3953)</f>
        <v/>
      </c>
      <c r="O61" s="30" t="str">
        <f>+IF(I61=0,"",'Ark1'!V3953)</f>
        <v/>
      </c>
      <c r="P61" s="35" t="str">
        <f>+IF(I61=0,"",'Ark1'!W3953)</f>
        <v/>
      </c>
      <c r="Q61" s="35" t="str">
        <f>+IF(I61=0,"",'Ark1'!X3953)</f>
        <v/>
      </c>
      <c r="R61" s="35" t="str">
        <f>+IF(I61=0,"",'Ark1'!Y3953)</f>
        <v/>
      </c>
      <c r="S61" s="35" t="str">
        <f>+IF(I61=0,"",'Ark1'!Z3953)</f>
        <v/>
      </c>
      <c r="T61" s="30" t="str">
        <f>+IF(I61=0,"",'Ark1'!AA3953)</f>
        <v/>
      </c>
      <c r="U61" s="28" t="str">
        <f>+IF(I61=0,"",'Ark1'!AC3953)</f>
        <v/>
      </c>
      <c r="V61" s="35" t="str">
        <f>+IF(I61=0,"",'Ark1'!AE3953)</f>
        <v/>
      </c>
      <c r="W61" s="35" t="str">
        <f t="shared" si="9"/>
        <v/>
      </c>
      <c r="X61" s="30" t="str">
        <f t="shared" si="10"/>
        <v/>
      </c>
      <c r="Y61" s="227"/>
      <c r="AA61" s="30"/>
      <c r="AB61" s="28"/>
      <c r="AC61" s="231"/>
      <c r="AD61" s="29"/>
      <c r="AE61" s="251"/>
      <c r="AF61" s="251"/>
      <c r="AG61" s="251"/>
      <c r="AH61" s="29"/>
    </row>
    <row r="62" spans="1:34" ht="15.6">
      <c r="A62" s="227"/>
      <c r="B62" s="312">
        <f>+'Ark1'!C3961</f>
        <v>2024</v>
      </c>
      <c r="C62" s="29">
        <f>+'Ark1'!L3954</f>
        <v>2</v>
      </c>
      <c r="D62" s="247" t="str">
        <f>VLOOKUP(C62,Klasse!$C$11:$D$27,2)</f>
        <v>P</v>
      </c>
      <c r="E62" s="29">
        <f>+'Ark1'!H3954</f>
        <v>2</v>
      </c>
      <c r="F62" s="29">
        <f>+'Ark1'!J3954</f>
        <v>629</v>
      </c>
      <c r="G62" s="29" t="str">
        <f>VLOOKUP(F62,RNR!$A$8:$B$32,2)</f>
        <v>Bø</v>
      </c>
      <c r="H62" s="29" t="str">
        <f>+IF(I62=0,"",'Ark1'!Q3954)</f>
        <v/>
      </c>
      <c r="I62" s="371">
        <f>+'Ark1'!R3954</f>
        <v>0</v>
      </c>
      <c r="J62" s="30" t="str">
        <f>+IF(I62=0,"",'Ark1'!AG3954)</f>
        <v/>
      </c>
      <c r="K62" s="279" t="e">
        <f t="shared" si="8"/>
        <v>#DIV/0!</v>
      </c>
      <c r="L62" s="30" t="str">
        <f>+IF(I62=0,"",'Ark1'!AH3954)</f>
        <v/>
      </c>
      <c r="M62" s="28" t="str">
        <f>+IF(I62=0,"",'Ark1'!T3954)</f>
        <v/>
      </c>
      <c r="N62" s="33" t="str">
        <f>+IF(I62=0,"",'Ark1'!U3954)</f>
        <v/>
      </c>
      <c r="O62" s="30" t="str">
        <f>+IF(I62=0,"",'Ark1'!V3954)</f>
        <v/>
      </c>
      <c r="P62" s="35" t="str">
        <f>+IF(I62=0,"",'Ark1'!W3954)</f>
        <v/>
      </c>
      <c r="Q62" s="35" t="str">
        <f>+IF(I62=0,"",'Ark1'!X3954)</f>
        <v/>
      </c>
      <c r="R62" s="35" t="str">
        <f>+IF(I62=0,"",'Ark1'!Y3954)</f>
        <v/>
      </c>
      <c r="S62" s="35" t="str">
        <f>+IF(I62=0,"",'Ark1'!Z3954)</f>
        <v/>
      </c>
      <c r="T62" s="30" t="str">
        <f>+IF(I62=0,"",'Ark1'!AA3954)</f>
        <v/>
      </c>
      <c r="U62" s="28" t="str">
        <f>+IF(I62=0,"",'Ark1'!AC3954)</f>
        <v/>
      </c>
      <c r="V62" s="35" t="str">
        <f>+IF(I62=0,"",'Ark1'!AE3954)</f>
        <v/>
      </c>
      <c r="W62" s="35" t="str">
        <f t="shared" si="9"/>
        <v/>
      </c>
      <c r="X62" s="30" t="str">
        <f t="shared" si="10"/>
        <v/>
      </c>
      <c r="Y62" s="227"/>
      <c r="AA62" s="30"/>
      <c r="AB62" s="28"/>
      <c r="AC62" s="231"/>
      <c r="AD62" s="29"/>
      <c r="AE62" s="251"/>
      <c r="AF62" s="251"/>
      <c r="AG62" s="251"/>
      <c r="AH62" s="29"/>
    </row>
    <row r="63" spans="1:34" ht="15.6">
      <c r="A63" s="227"/>
      <c r="B63" s="312">
        <f>+'Ark1'!C3962</f>
        <v>2024</v>
      </c>
      <c r="C63" s="29">
        <f>+'Ark1'!L3955</f>
        <v>2</v>
      </c>
      <c r="D63" s="247" t="str">
        <f>VLOOKUP(C63,Klasse!$C$11:$D$27,2)</f>
        <v>P</v>
      </c>
      <c r="E63" s="29">
        <f>+'Ark1'!H3955</f>
        <v>1</v>
      </c>
      <c r="F63" s="29">
        <f>+'Ark1'!J3955</f>
        <v>643</v>
      </c>
      <c r="G63" s="29" t="str">
        <f>VLOOKUP(F63,RNR!$A$8:$B$32,2)</f>
        <v>Bjerka</v>
      </c>
      <c r="H63" s="29" t="str">
        <f>+IF(I63=0,"",'Ark1'!Q3955)</f>
        <v/>
      </c>
      <c r="I63" s="371">
        <f>+'Ark1'!R3955</f>
        <v>0</v>
      </c>
      <c r="J63" s="30" t="str">
        <f>+IF(I63=0,"",'Ark1'!AG3955)</f>
        <v/>
      </c>
      <c r="K63" s="279" t="e">
        <f t="shared" si="8"/>
        <v>#DIV/0!</v>
      </c>
      <c r="L63" s="30" t="str">
        <f>+IF(I63=0,"",'Ark1'!AH3955)</f>
        <v/>
      </c>
      <c r="M63" s="28" t="str">
        <f>+IF(I63=0,"",'Ark1'!T3955)</f>
        <v/>
      </c>
      <c r="N63" s="33" t="str">
        <f>+IF(I63=0,"",'Ark1'!U3955)</f>
        <v/>
      </c>
      <c r="O63" s="30" t="str">
        <f>+IF(I63=0,"",'Ark1'!V3955)</f>
        <v/>
      </c>
      <c r="P63" s="35" t="str">
        <f>+IF(I63=0,"",'Ark1'!W3955)</f>
        <v/>
      </c>
      <c r="Q63" s="35" t="str">
        <f>+IF(I63=0,"",'Ark1'!X3955)</f>
        <v/>
      </c>
      <c r="R63" s="35" t="str">
        <f>+IF(I63=0,"",'Ark1'!Y3955)</f>
        <v/>
      </c>
      <c r="S63" s="35" t="str">
        <f>+IF(I63=0,"",'Ark1'!Z3955)</f>
        <v/>
      </c>
      <c r="T63" s="30" t="str">
        <f>+IF(I63=0,"",'Ark1'!AA3955)</f>
        <v/>
      </c>
      <c r="U63" s="28" t="str">
        <f>+IF(I63=0,"",'Ark1'!AC3955)</f>
        <v/>
      </c>
      <c r="V63" s="35" t="str">
        <f>+IF(I63=0,"",'Ark1'!AE3955)</f>
        <v/>
      </c>
      <c r="W63" s="35" t="str">
        <f t="shared" si="9"/>
        <v/>
      </c>
      <c r="X63" s="30" t="str">
        <f t="shared" si="10"/>
        <v/>
      </c>
      <c r="Y63" s="227"/>
      <c r="AA63" s="30"/>
      <c r="AB63" s="28"/>
      <c r="AC63" s="231"/>
      <c r="AD63" s="29"/>
      <c r="AE63" s="251"/>
      <c r="AF63" s="251"/>
      <c r="AG63" s="251"/>
      <c r="AH63" s="29"/>
    </row>
    <row r="64" spans="1:34" ht="15.6">
      <c r="A64" s="227"/>
      <c r="B64" s="312">
        <f>+'Ark1'!C3963</f>
        <v>2024</v>
      </c>
      <c r="C64" s="29">
        <f>+'Ark1'!L3956</f>
        <v>2</v>
      </c>
      <c r="D64" s="247" t="str">
        <f>VLOOKUP(C64,Klasse!$C$11:$D$27,2)</f>
        <v>P</v>
      </c>
      <c r="E64" s="29">
        <f>+'Ark1'!H3956</f>
        <v>2</v>
      </c>
      <c r="F64" s="29">
        <f>+'Ark1'!J3956</f>
        <v>704</v>
      </c>
      <c r="G64" s="29" t="str">
        <f>VLOOKUP(F64,RNR!$A$8:$B$32,2)</f>
        <v>Øre Vilt</v>
      </c>
      <c r="H64" s="29" t="str">
        <f>+IF(I64=0,"",'Ark1'!Q3956)</f>
        <v/>
      </c>
      <c r="I64" s="371">
        <f>+'Ark1'!R3956</f>
        <v>0</v>
      </c>
      <c r="J64" s="30" t="str">
        <f>+IF(I64=0,"",'Ark1'!AG3956)</f>
        <v/>
      </c>
      <c r="K64" s="279" t="e">
        <f t="shared" si="8"/>
        <v>#DIV/0!</v>
      </c>
      <c r="L64" s="30" t="str">
        <f>+IF(I64=0,"",'Ark1'!AH3956)</f>
        <v/>
      </c>
      <c r="M64" s="28" t="str">
        <f>+IF(I64=0,"",'Ark1'!T3956)</f>
        <v/>
      </c>
      <c r="N64" s="33" t="str">
        <f>+IF(I64=0,"",'Ark1'!U3956)</f>
        <v/>
      </c>
      <c r="O64" s="30" t="str">
        <f>+IF(I64=0,"",'Ark1'!V3956)</f>
        <v/>
      </c>
      <c r="P64" s="35" t="str">
        <f>+IF(I64=0,"",'Ark1'!W3956)</f>
        <v/>
      </c>
      <c r="Q64" s="35" t="str">
        <f>+IF(I64=0,"",'Ark1'!X3956)</f>
        <v/>
      </c>
      <c r="R64" s="35" t="str">
        <f>+IF(I64=0,"",'Ark1'!Y3956)</f>
        <v/>
      </c>
      <c r="S64" s="35" t="str">
        <f>+IF(I64=0,"",'Ark1'!Z3956)</f>
        <v/>
      </c>
      <c r="T64" s="30" t="str">
        <f>+IF(I64=0,"",'Ark1'!AA3956)</f>
        <v/>
      </c>
      <c r="U64" s="28" t="str">
        <f>+IF(I64=0,"",'Ark1'!AC3956)</f>
        <v/>
      </c>
      <c r="V64" s="35" t="str">
        <f>+IF(I64=0,"",'Ark1'!AE3956)</f>
        <v/>
      </c>
      <c r="W64" s="35" t="str">
        <f t="shared" si="9"/>
        <v/>
      </c>
      <c r="X64" s="30" t="str">
        <f t="shared" si="10"/>
        <v/>
      </c>
      <c r="Y64" s="227"/>
      <c r="AA64" s="30"/>
      <c r="AB64" s="28"/>
      <c r="AC64" s="231"/>
      <c r="AD64" s="29"/>
      <c r="AE64" s="251"/>
      <c r="AF64" s="251"/>
      <c r="AG64" s="251"/>
      <c r="AH64" s="29"/>
    </row>
    <row r="65" spans="1:52" ht="15.6">
      <c r="A65" s="227"/>
      <c r="B65" s="312">
        <f>+'Ark1'!C3964</f>
        <v>2024</v>
      </c>
      <c r="C65" s="29">
        <f>+'Ark1'!L3957</f>
        <v>2</v>
      </c>
      <c r="D65" s="247" t="str">
        <f>VLOOKUP(C65,Klasse!$C$11:$D$27,2)</f>
        <v>P</v>
      </c>
      <c r="E65" s="29">
        <f>+'Ark1'!H3957</f>
        <v>1</v>
      </c>
      <c r="F65" s="29">
        <f>+'Ark1'!J3957</f>
        <v>802</v>
      </c>
      <c r="G65" s="29" t="str">
        <f>VLOOKUP(F65,RNR!$A$8:$B$32,2)</f>
        <v>Karasjok</v>
      </c>
      <c r="H65" s="29" t="str">
        <f>+IF(I65=0,"",'Ark1'!Q3957)</f>
        <v/>
      </c>
      <c r="I65" s="371">
        <f>+'Ark1'!R3957</f>
        <v>0</v>
      </c>
      <c r="J65" s="30" t="str">
        <f>+IF(I65=0,"",'Ark1'!AG3957)</f>
        <v/>
      </c>
      <c r="K65" s="279" t="e">
        <f t="shared" si="8"/>
        <v>#DIV/0!</v>
      </c>
      <c r="L65" s="30" t="str">
        <f>+IF(I65=0,"",'Ark1'!AH3957)</f>
        <v/>
      </c>
      <c r="M65" s="28" t="str">
        <f>+IF(I65=0,"",'Ark1'!T3957)</f>
        <v/>
      </c>
      <c r="N65" s="33" t="str">
        <f>+IF(I65=0,"",'Ark1'!U3957)</f>
        <v/>
      </c>
      <c r="O65" s="30" t="str">
        <f>+IF(I65=0,"",'Ark1'!V3957)</f>
        <v/>
      </c>
      <c r="P65" s="35" t="str">
        <f>+IF(I65=0,"",'Ark1'!W3957)</f>
        <v/>
      </c>
      <c r="Q65" s="35" t="str">
        <f>+IF(I65=0,"",'Ark1'!X3957)</f>
        <v/>
      </c>
      <c r="R65" s="35" t="str">
        <f>+IF(I65=0,"",'Ark1'!Y3957)</f>
        <v/>
      </c>
      <c r="S65" s="35" t="str">
        <f>+IF(I65=0,"",'Ark1'!Z3957)</f>
        <v/>
      </c>
      <c r="T65" s="30" t="str">
        <f>+IF(I65=0,"",'Ark1'!AA3957)</f>
        <v/>
      </c>
      <c r="U65" s="28" t="str">
        <f>+IF(I65=0,"",'Ark1'!AC3957)</f>
        <v/>
      </c>
      <c r="V65" s="35" t="str">
        <f>+IF(I65=0,"",'Ark1'!AE3957)</f>
        <v/>
      </c>
      <c r="W65" s="35" t="str">
        <f t="shared" si="9"/>
        <v/>
      </c>
      <c r="X65" s="30" t="str">
        <f t="shared" si="10"/>
        <v/>
      </c>
      <c r="Y65" s="227"/>
      <c r="AA65" s="30"/>
      <c r="AB65" s="28"/>
      <c r="AC65" s="231"/>
      <c r="AD65" s="29"/>
      <c r="AE65" s="251"/>
      <c r="AF65" s="251"/>
      <c r="AG65" s="251"/>
      <c r="AH65" s="29"/>
    </row>
    <row r="66" spans="1:52" ht="19.8">
      <c r="A66" s="227"/>
      <c r="B66" s="227"/>
      <c r="C66" s="227"/>
      <c r="D66" s="227"/>
      <c r="E66" s="227"/>
      <c r="F66" s="227"/>
      <c r="G66" s="227"/>
      <c r="H66" s="227"/>
      <c r="I66" s="383"/>
      <c r="J66" s="228"/>
      <c r="K66" s="228"/>
      <c r="L66" s="228"/>
      <c r="M66" s="227"/>
      <c r="N66" s="227"/>
      <c r="O66" s="227"/>
      <c r="P66" s="229"/>
      <c r="Q66" s="229"/>
      <c r="R66" s="229"/>
      <c r="S66" s="229"/>
      <c r="T66" s="229"/>
      <c r="U66" s="227"/>
      <c r="V66" s="229"/>
      <c r="W66" s="229"/>
      <c r="X66" s="229"/>
      <c r="Y66" s="244"/>
      <c r="AA66" s="30"/>
      <c r="AB66" s="28"/>
      <c r="AC66" s="231"/>
      <c r="AD66" s="29"/>
      <c r="AH66" s="29"/>
      <c r="AZ66" s="243"/>
    </row>
    <row r="67" spans="1:52" ht="24.6">
      <c r="A67" s="227"/>
      <c r="B67" s="227"/>
      <c r="C67" s="227"/>
      <c r="D67" s="340" t="s">
        <v>30</v>
      </c>
      <c r="E67" s="227"/>
      <c r="F67" s="227"/>
      <c r="G67" s="227"/>
      <c r="H67" s="227"/>
      <c r="I67" s="372">
        <f>SUM(I69:I93)</f>
        <v>2</v>
      </c>
      <c r="J67" s="274"/>
      <c r="K67" s="274"/>
      <c r="L67" s="274"/>
      <c r="M67" s="275"/>
      <c r="N67" s="276">
        <f>+Klasse!L13</f>
        <v>13.05</v>
      </c>
      <c r="O67" s="227"/>
      <c r="P67" s="229"/>
      <c r="Q67" s="229"/>
      <c r="R67" s="229"/>
      <c r="S67" s="229"/>
      <c r="T67" s="229"/>
      <c r="U67" s="227"/>
      <c r="V67" s="229"/>
      <c r="W67" s="229"/>
      <c r="X67" s="229"/>
      <c r="Y67" s="229"/>
      <c r="AA67" s="30"/>
      <c r="AB67" s="28"/>
      <c r="AC67" s="231"/>
      <c r="AD67" s="29"/>
      <c r="AH67" s="29"/>
      <c r="AZ67" s="243"/>
    </row>
    <row r="68" spans="1:52" ht="19.8">
      <c r="A68" s="227"/>
      <c r="B68" s="227"/>
      <c r="C68" s="227"/>
      <c r="D68" s="227"/>
      <c r="E68" s="227"/>
      <c r="F68" s="227"/>
      <c r="G68" s="227"/>
      <c r="H68" s="245"/>
      <c r="I68" s="383"/>
      <c r="J68" s="228"/>
      <c r="K68" s="228"/>
      <c r="L68" s="228"/>
      <c r="M68" s="245"/>
      <c r="N68" s="228"/>
      <c r="O68" s="228"/>
      <c r="P68" s="229"/>
      <c r="Q68" s="229"/>
      <c r="R68" s="229"/>
      <c r="S68" s="229"/>
      <c r="T68" s="246"/>
      <c r="U68" s="227"/>
      <c r="V68" s="246"/>
      <c r="W68" s="246"/>
      <c r="X68" s="244"/>
      <c r="Y68" s="244"/>
      <c r="AA68" s="30"/>
      <c r="AB68" s="28"/>
      <c r="AC68" s="231"/>
      <c r="AD68" s="29"/>
      <c r="AH68" s="29"/>
      <c r="AZ68" s="243"/>
    </row>
    <row r="69" spans="1:52" ht="15.6">
      <c r="A69" s="227"/>
      <c r="B69" s="312">
        <f>+'Ark1'!C3958</f>
        <v>2024</v>
      </c>
      <c r="C69" s="247">
        <f>+'Ark1'!L3958</f>
        <v>3</v>
      </c>
      <c r="D69" s="247" t="str">
        <f>VLOOKUP(C69,Klasse!$C$11:$D$27,2)</f>
        <v>P+</v>
      </c>
      <c r="E69" s="247">
        <f>+'Ark1'!H3958</f>
        <v>1</v>
      </c>
      <c r="F69" s="247">
        <f>+'Ark1'!J3958</f>
        <v>103</v>
      </c>
      <c r="G69" s="247" t="str">
        <f>VLOOKUP(F69,RNR!$A$8:$B$32,2)</f>
        <v>Rudshøgda</v>
      </c>
      <c r="H69" s="247" t="str">
        <f>+IF(I69=0,"",'Ark1'!Q3958)</f>
        <v/>
      </c>
      <c r="I69" s="387">
        <f>+'Ark1'!R3958</f>
        <v>0</v>
      </c>
      <c r="J69" s="248" t="str">
        <f>+IF(I69=0,"",'Ark1'!AG3958)</f>
        <v/>
      </c>
      <c r="K69" s="248"/>
      <c r="L69" s="248" t="str">
        <f>+IF(I69=0,"",'Ark1'!AH3958)</f>
        <v/>
      </c>
      <c r="M69" s="249" t="str">
        <f>+IF(I69=0,"",'Ark1'!T3958)</f>
        <v/>
      </c>
      <c r="N69" s="33" t="str">
        <f>+IF(I69=0,"",'Ark1'!U3958)</f>
        <v/>
      </c>
      <c r="O69" s="248" t="str">
        <f>+IF(I69=0,"",'Ark1'!V3958)</f>
        <v/>
      </c>
      <c r="P69" s="250" t="str">
        <f>+IF(I69=0,"",'Ark1'!W3958)</f>
        <v/>
      </c>
      <c r="Q69" s="250" t="str">
        <f>+IF(I69=0,"",'Ark1'!X3958)</f>
        <v/>
      </c>
      <c r="R69" s="250" t="str">
        <f>+IF(I69=0,"",'Ark1'!Y3958)</f>
        <v/>
      </c>
      <c r="S69" s="250" t="str">
        <f>+IF(I69=0,"",'Ark1'!Z3958)</f>
        <v/>
      </c>
      <c r="T69" s="248" t="str">
        <f>+IF(I69=0,"",'Ark1'!AA3958)</f>
        <v/>
      </c>
      <c r="U69" s="249" t="str">
        <f>+IF(I69=0,"",'Ark1'!AC3958)</f>
        <v/>
      </c>
      <c r="V69" s="250" t="str">
        <f>+IF(I69=0,"",'Ark1'!AE3958)</f>
        <v/>
      </c>
      <c r="W69" s="250" t="str">
        <f t="shared" ref="W69:W70" si="11">IF(I69=0,"",N69/C69)</f>
        <v/>
      </c>
      <c r="X69" s="248" t="str">
        <f t="shared" ref="X69:X70" si="12">IF(I69=0,"",I69/H69)</f>
        <v/>
      </c>
      <c r="Y69" s="227"/>
      <c r="AA69" s="30"/>
      <c r="AB69" s="28"/>
      <c r="AC69" s="231"/>
      <c r="AD69" s="29"/>
      <c r="AE69" s="28"/>
      <c r="AF69" s="28"/>
      <c r="AG69" s="35"/>
      <c r="AH69" s="35"/>
      <c r="AI69" s="35"/>
    </row>
    <row r="70" spans="1:52" ht="15.6">
      <c r="A70" s="227"/>
      <c r="B70" s="312">
        <f>+'Ark1'!C3959</f>
        <v>2024</v>
      </c>
      <c r="C70" s="247">
        <f>+'Ark1'!L3959</f>
        <v>3</v>
      </c>
      <c r="D70" s="247" t="str">
        <f>VLOOKUP(C70,Klasse!$C$11:$D$27,2)</f>
        <v>P+</v>
      </c>
      <c r="E70" s="247">
        <f>+'Ark1'!H3959</f>
        <v>2</v>
      </c>
      <c r="F70" s="247">
        <f>+'Ark1'!J3959</f>
        <v>106</v>
      </c>
      <c r="G70" s="247" t="str">
        <f>VLOOKUP(F70,RNR!$A$8:$B$32,2)</f>
        <v>Furuseth</v>
      </c>
      <c r="H70" s="247" t="str">
        <f>+IF(I70=0,"",'Ark1'!Q3959)</f>
        <v/>
      </c>
      <c r="I70" s="387">
        <f>+'Ark1'!R3959</f>
        <v>0</v>
      </c>
      <c r="J70" s="248" t="str">
        <f>+IF(I70=0,"",'Ark1'!AG3959)</f>
        <v/>
      </c>
      <c r="K70" s="248"/>
      <c r="L70" s="248" t="str">
        <f>+IF(I70=0,"",'Ark1'!AH3959)</f>
        <v/>
      </c>
      <c r="M70" s="249" t="str">
        <f>+IF(I70=0,"",'Ark1'!T3959)</f>
        <v/>
      </c>
      <c r="N70" s="33" t="str">
        <f>+IF(I70=0,"",'Ark1'!U3959)</f>
        <v/>
      </c>
      <c r="O70" s="248" t="str">
        <f>+IF(I70=0,"",'Ark1'!V3959)</f>
        <v/>
      </c>
      <c r="P70" s="250" t="str">
        <f>+IF(I70=0,"",'Ark1'!W3959)</f>
        <v/>
      </c>
      <c r="Q70" s="250" t="str">
        <f>+IF(I70=0,"",'Ark1'!X3959)</f>
        <v/>
      </c>
      <c r="R70" s="250" t="str">
        <f>+IF(I70=0,"",'Ark1'!Y3959)</f>
        <v/>
      </c>
      <c r="S70" s="250" t="str">
        <f>+IF(I70=0,"",'Ark1'!Z3959)</f>
        <v/>
      </c>
      <c r="T70" s="248" t="str">
        <f>+IF(I70=0,"",'Ark1'!AA3959)</f>
        <v/>
      </c>
      <c r="U70" s="249" t="str">
        <f>+IF(I70=0,"",'Ark1'!AC3959)</f>
        <v/>
      </c>
      <c r="V70" s="250" t="str">
        <f>+IF(I70=0,"",'Ark1'!AE3959)</f>
        <v/>
      </c>
      <c r="W70" s="250" t="str">
        <f t="shared" si="11"/>
        <v/>
      </c>
      <c r="X70" s="248" t="str">
        <f t="shared" si="12"/>
        <v/>
      </c>
      <c r="Y70" s="227"/>
      <c r="AA70" s="30"/>
      <c r="AB70" s="28"/>
      <c r="AC70" s="231"/>
      <c r="AD70" s="29"/>
      <c r="AE70" s="28"/>
      <c r="AF70" s="28"/>
      <c r="AG70" s="35"/>
      <c r="AH70" s="35"/>
      <c r="AI70" s="35"/>
    </row>
    <row r="71" spans="1:52" ht="15.6">
      <c r="A71" s="227"/>
      <c r="B71" s="312">
        <f>+'Ark1'!C3960</f>
        <v>2024</v>
      </c>
      <c r="C71" s="247">
        <f>+'Ark1'!L3960</f>
        <v>3</v>
      </c>
      <c r="D71" s="247" t="str">
        <f>VLOOKUP(C71,Klasse!$C$11:$D$27,2)</f>
        <v>P+</v>
      </c>
      <c r="E71" s="247">
        <f>+'Ark1'!H3960</f>
        <v>1</v>
      </c>
      <c r="F71" s="247">
        <f>+'Ark1'!J3960</f>
        <v>110</v>
      </c>
      <c r="G71" s="247" t="str">
        <f>VLOOKUP(F71,RNR!$A$8:$B$32,2)</f>
        <v>Gol</v>
      </c>
      <c r="H71" s="247" t="str">
        <f>+IF(I71=0,"",'Ark1'!Q3960)</f>
        <v/>
      </c>
      <c r="I71" s="387">
        <f>+'Ark1'!R3960</f>
        <v>0</v>
      </c>
      <c r="J71" s="248" t="str">
        <f>+IF(I71=0,"",'Ark1'!AG3960)</f>
        <v/>
      </c>
      <c r="K71" s="248"/>
      <c r="L71" s="248" t="str">
        <f>+IF(I71=0,"",'Ark1'!AH3960)</f>
        <v/>
      </c>
      <c r="M71" s="249" t="str">
        <f>+IF(I71=0,"",'Ark1'!T3960)</f>
        <v/>
      </c>
      <c r="N71" s="33" t="str">
        <f>+IF(I71=0,"",'Ark1'!U3960)</f>
        <v/>
      </c>
      <c r="O71" s="248" t="str">
        <f>+IF(I71=0,"",'Ark1'!V3960)</f>
        <v/>
      </c>
      <c r="P71" s="250" t="str">
        <f>+IF(I71=0,"",'Ark1'!W3960)</f>
        <v/>
      </c>
      <c r="Q71" s="250" t="str">
        <f>+IF(I71=0,"",'Ark1'!X3960)</f>
        <v/>
      </c>
      <c r="R71" s="250" t="str">
        <f>+IF(I71=0,"",'Ark1'!Y3960)</f>
        <v/>
      </c>
      <c r="S71" s="250" t="str">
        <f>+IF(I71=0,"",'Ark1'!Z3960)</f>
        <v/>
      </c>
      <c r="T71" s="248" t="str">
        <f>+IF(I71=0,"",'Ark1'!AA3960)</f>
        <v/>
      </c>
      <c r="U71" s="249" t="str">
        <f>+IF(I71=0,"",'Ark1'!AC3960)</f>
        <v/>
      </c>
      <c r="V71" s="250" t="str">
        <f>+IF(I71=0,"",'Ark1'!AE3960)</f>
        <v/>
      </c>
      <c r="W71" s="250" t="str">
        <f t="shared" ref="W71" si="13">IF(I71=0,"",N71/C71)</f>
        <v/>
      </c>
      <c r="X71" s="248" t="str">
        <f t="shared" ref="X71" si="14">IF(I71=0,"",I71/H71)</f>
        <v/>
      </c>
      <c r="Y71" s="227"/>
      <c r="AA71" s="30"/>
      <c r="AB71" s="28"/>
      <c r="AC71" s="231"/>
      <c r="AD71" s="29"/>
      <c r="AE71" s="28"/>
      <c r="AF71" s="28"/>
      <c r="AG71" s="35"/>
      <c r="AH71" s="35"/>
      <c r="AI71" s="35"/>
    </row>
    <row r="72" spans="1:52" ht="15.6">
      <c r="A72" s="227"/>
      <c r="B72" s="312">
        <f>+'Ark1'!C3961</f>
        <v>2024</v>
      </c>
      <c r="C72" s="247">
        <f>+'Ark1'!L3961</f>
        <v>3</v>
      </c>
      <c r="D72" s="247" t="str">
        <f>VLOOKUP(C72,Klasse!$C$11:$D$27,2)</f>
        <v>P+</v>
      </c>
      <c r="E72" s="247">
        <f>+'Ark1'!H3961</f>
        <v>1</v>
      </c>
      <c r="F72" s="247">
        <f>+'Ark1'!J3961</f>
        <v>111</v>
      </c>
      <c r="G72" s="247" t="str">
        <f>VLOOKUP(F72,RNR!$A$8:$B$32,2)</f>
        <v>Forus</v>
      </c>
      <c r="H72" s="247" t="str">
        <f>+IF(I72=0,"",'Ark1'!Q3961)</f>
        <v/>
      </c>
      <c r="I72" s="387">
        <f>+'Ark1'!R3961</f>
        <v>0</v>
      </c>
      <c r="J72" s="248" t="str">
        <f>+IF(I72=0,"",'Ark1'!AG3961)</f>
        <v/>
      </c>
      <c r="K72" s="248"/>
      <c r="L72" s="248" t="str">
        <f>+IF(I72=0,"",'Ark1'!AH3961)</f>
        <v/>
      </c>
      <c r="M72" s="249" t="str">
        <f>+IF(I72=0,"",'Ark1'!T3961)</f>
        <v/>
      </c>
      <c r="N72" s="33" t="str">
        <f>+IF(I72=0,"",'Ark1'!U3961)</f>
        <v/>
      </c>
      <c r="O72" s="248" t="str">
        <f>+IF(I72=0,"",'Ark1'!V3961)</f>
        <v/>
      </c>
      <c r="P72" s="250" t="str">
        <f>+IF(I72=0,"",'Ark1'!W3961)</f>
        <v/>
      </c>
      <c r="Q72" s="250" t="str">
        <f>+IF(I72=0,"",'Ark1'!X3961)</f>
        <v/>
      </c>
      <c r="R72" s="250" t="str">
        <f>+IF(I72=0,"",'Ark1'!Y3961)</f>
        <v/>
      </c>
      <c r="S72" s="250" t="str">
        <f>+IF(I72=0,"",'Ark1'!Z3961)</f>
        <v/>
      </c>
      <c r="T72" s="248" t="str">
        <f>+IF(I72=0,"",'Ark1'!AA3961)</f>
        <v/>
      </c>
      <c r="U72" s="249" t="str">
        <f>+IF(I72=0,"",'Ark1'!AC3961)</f>
        <v/>
      </c>
      <c r="V72" s="250" t="str">
        <f>+IF(I72=0,"",'Ark1'!AE3961)</f>
        <v/>
      </c>
      <c r="W72" s="250" t="str">
        <f t="shared" ref="W72:W93" si="15">IF(I72=0,"",N72/C72)</f>
        <v/>
      </c>
      <c r="X72" s="248" t="str">
        <f t="shared" ref="X72:X93" si="16">IF(I72=0,"",I72/H72)</f>
        <v/>
      </c>
      <c r="Y72" s="227"/>
      <c r="AA72" s="30"/>
      <c r="AB72" s="28"/>
      <c r="AC72" s="231"/>
      <c r="AD72" s="29"/>
      <c r="AE72" s="28"/>
      <c r="AF72" s="28"/>
      <c r="AG72" s="35"/>
      <c r="AH72" s="35"/>
      <c r="AI72" s="35"/>
    </row>
    <row r="73" spans="1:52" ht="15.6">
      <c r="A73" s="227"/>
      <c r="B73" s="312">
        <f>+'Ark1'!C3962</f>
        <v>2024</v>
      </c>
      <c r="C73" s="247">
        <f>+'Ark1'!L3962</f>
        <v>3</v>
      </c>
      <c r="D73" s="247" t="str">
        <f>VLOOKUP(C73,Klasse!$C$11:$D$27,2)</f>
        <v>P+</v>
      </c>
      <c r="E73" s="247">
        <f>+'Ark1'!H3962</f>
        <v>1</v>
      </c>
      <c r="F73" s="247">
        <f>+'Ark1'!J3962</f>
        <v>116</v>
      </c>
      <c r="G73" s="247" t="str">
        <f>VLOOKUP(F73,RNR!$A$8:$B$32,2)</f>
        <v>Sandeid</v>
      </c>
      <c r="H73" s="247" t="str">
        <f>+IF(I73=0,"",'Ark1'!Q3962)</f>
        <v/>
      </c>
      <c r="I73" s="387">
        <f>+'Ark1'!R3962</f>
        <v>0</v>
      </c>
      <c r="J73" s="248" t="str">
        <f>+IF(I73=0,"",'Ark1'!AG3962)</f>
        <v/>
      </c>
      <c r="K73" s="248"/>
      <c r="L73" s="248" t="str">
        <f>+IF(I73=0,"",'Ark1'!AH3962)</f>
        <v/>
      </c>
      <c r="M73" s="249" t="str">
        <f>+IF(I73=0,"",'Ark1'!T3962)</f>
        <v/>
      </c>
      <c r="N73" s="33" t="str">
        <f>+IF(I73=0,"",'Ark1'!U3962)</f>
        <v/>
      </c>
      <c r="O73" s="248" t="str">
        <f>+IF(I73=0,"",'Ark1'!V3962)</f>
        <v/>
      </c>
      <c r="P73" s="250" t="str">
        <f>+IF(I73=0,"",'Ark1'!W3962)</f>
        <v/>
      </c>
      <c r="Q73" s="250" t="str">
        <f>+IF(I73=0,"",'Ark1'!X3962)</f>
        <v/>
      </c>
      <c r="R73" s="250" t="str">
        <f>+IF(I73=0,"",'Ark1'!Y3962)</f>
        <v/>
      </c>
      <c r="S73" s="250" t="str">
        <f>+IF(I73=0,"",'Ark1'!Z3962)</f>
        <v/>
      </c>
      <c r="T73" s="248" t="str">
        <f>+IF(I73=0,"",'Ark1'!AA3962)</f>
        <v/>
      </c>
      <c r="U73" s="249" t="str">
        <f>+IF(I73=0,"",'Ark1'!AC3962)</f>
        <v/>
      </c>
      <c r="V73" s="250" t="str">
        <f>+IF(I73=0,"",'Ark1'!AE3962)</f>
        <v/>
      </c>
      <c r="W73" s="250" t="str">
        <f t="shared" si="15"/>
        <v/>
      </c>
      <c r="X73" s="248" t="str">
        <f t="shared" si="16"/>
        <v/>
      </c>
      <c r="Y73" s="227"/>
      <c r="AA73" s="30"/>
      <c r="AB73" s="28"/>
      <c r="AC73" s="231"/>
      <c r="AD73" s="29"/>
      <c r="AE73" s="28"/>
      <c r="AF73" s="28"/>
      <c r="AG73" s="35"/>
      <c r="AH73" s="35"/>
      <c r="AI73" s="35"/>
    </row>
    <row r="74" spans="1:52" ht="15.6">
      <c r="A74" s="227"/>
      <c r="B74" s="312">
        <f>+'Ark1'!C3963</f>
        <v>2024</v>
      </c>
      <c r="C74" s="247">
        <f>+'Ark1'!L3963</f>
        <v>3</v>
      </c>
      <c r="D74" s="247" t="str">
        <f>VLOOKUP(C74,Klasse!$C$11:$D$27,2)</f>
        <v>P+</v>
      </c>
      <c r="E74" s="247">
        <f>+'Ark1'!H3963</f>
        <v>2</v>
      </c>
      <c r="F74" s="247">
        <f>+'Ark1'!J3963</f>
        <v>117</v>
      </c>
      <c r="G74" s="247" t="str">
        <f>VLOOKUP(F74,RNR!$A$8:$B$32,2)</f>
        <v>Jæren</v>
      </c>
      <c r="H74" s="247" t="str">
        <f>+IF(I74=0,"",'Ark1'!Q3963)</f>
        <v/>
      </c>
      <c r="I74" s="387">
        <f>+'Ark1'!R3963</f>
        <v>0</v>
      </c>
      <c r="J74" s="248" t="str">
        <f>+IF(I74=0,"",'Ark1'!AG3963)</f>
        <v/>
      </c>
      <c r="K74" s="248"/>
      <c r="L74" s="248" t="str">
        <f>+IF(I74=0,"",'Ark1'!AH3963)</f>
        <v/>
      </c>
      <c r="M74" s="249" t="str">
        <f>+IF(I74=0,"",'Ark1'!T3963)</f>
        <v/>
      </c>
      <c r="N74" s="33" t="str">
        <f>+IF(I74=0,"",'Ark1'!U3963)</f>
        <v/>
      </c>
      <c r="O74" s="248" t="str">
        <f>+IF(I74=0,"",'Ark1'!V3963)</f>
        <v/>
      </c>
      <c r="P74" s="250" t="str">
        <f>+IF(I74=0,"",'Ark1'!W3963)</f>
        <v/>
      </c>
      <c r="Q74" s="250" t="str">
        <f>+IF(I74=0,"",'Ark1'!X3963)</f>
        <v/>
      </c>
      <c r="R74" s="250" t="str">
        <f>+IF(I74=0,"",'Ark1'!Y3963)</f>
        <v/>
      </c>
      <c r="S74" s="250" t="str">
        <f>+IF(I74=0,"",'Ark1'!Z3963)</f>
        <v/>
      </c>
      <c r="T74" s="248" t="str">
        <f>+IF(I74=0,"",'Ark1'!AA3963)</f>
        <v/>
      </c>
      <c r="U74" s="249" t="str">
        <f>+IF(I74=0,"",'Ark1'!AC3963)</f>
        <v/>
      </c>
      <c r="V74" s="250" t="str">
        <f>+IF(I74=0,"",'Ark1'!AE3963)</f>
        <v/>
      </c>
      <c r="W74" s="250" t="str">
        <f t="shared" si="15"/>
        <v/>
      </c>
      <c r="X74" s="248" t="str">
        <f t="shared" si="16"/>
        <v/>
      </c>
      <c r="Y74" s="227"/>
      <c r="AA74" s="30"/>
      <c r="AB74" s="28"/>
      <c r="AC74" s="231"/>
      <c r="AD74" s="29"/>
      <c r="AE74" s="28"/>
      <c r="AF74" s="28"/>
      <c r="AG74" s="35"/>
      <c r="AH74" s="35"/>
      <c r="AI74" s="35"/>
    </row>
    <row r="75" spans="1:52" ht="15.6">
      <c r="A75" s="227"/>
      <c r="B75" s="312">
        <f>+'Ark1'!C3964</f>
        <v>2024</v>
      </c>
      <c r="C75" s="247">
        <f>+'Ark1'!L3964</f>
        <v>3</v>
      </c>
      <c r="D75" s="247" t="str">
        <f>VLOOKUP(C75,Klasse!$C$11:$D$27,2)</f>
        <v>P+</v>
      </c>
      <c r="E75" s="247">
        <f>+'Ark1'!H3964</f>
        <v>1</v>
      </c>
      <c r="F75" s="247">
        <f>+'Ark1'!J3964</f>
        <v>134</v>
      </c>
      <c r="G75" s="247" t="str">
        <f>VLOOKUP(F75,RNR!$A$8:$B$32,2)</f>
        <v>Førde</v>
      </c>
      <c r="H75" s="247" t="str">
        <f>+IF(I75=0,"",'Ark1'!Q3964)</f>
        <v/>
      </c>
      <c r="I75" s="387">
        <f>+'Ark1'!R3964</f>
        <v>0</v>
      </c>
      <c r="J75" s="248" t="str">
        <f>+IF(I75=0,"",'Ark1'!AG3964)</f>
        <v/>
      </c>
      <c r="K75" s="248"/>
      <c r="L75" s="248" t="str">
        <f>+IF(I75=0,"",'Ark1'!AH3964)</f>
        <v/>
      </c>
      <c r="M75" s="249" t="str">
        <f>+IF(I75=0,"",'Ark1'!T3964)</f>
        <v/>
      </c>
      <c r="N75" s="33" t="str">
        <f>+IF(I75=0,"",'Ark1'!U3964)</f>
        <v/>
      </c>
      <c r="O75" s="248" t="str">
        <f>+IF(I75=0,"",'Ark1'!V3964)</f>
        <v/>
      </c>
      <c r="P75" s="250" t="str">
        <f>+IF(I75=0,"",'Ark1'!W3964)</f>
        <v/>
      </c>
      <c r="Q75" s="250" t="str">
        <f>+IF(I75=0,"",'Ark1'!X3964)</f>
        <v/>
      </c>
      <c r="R75" s="250" t="str">
        <f>+IF(I75=0,"",'Ark1'!Y3964)</f>
        <v/>
      </c>
      <c r="S75" s="250" t="str">
        <f>+IF(I75=0,"",'Ark1'!Z3964)</f>
        <v/>
      </c>
      <c r="T75" s="248" t="str">
        <f>+IF(I75=0,"",'Ark1'!AA3964)</f>
        <v/>
      </c>
      <c r="U75" s="249" t="str">
        <f>+IF(I75=0,"",'Ark1'!AC3964)</f>
        <v/>
      </c>
      <c r="V75" s="250" t="str">
        <f>+IF(I75=0,"",'Ark1'!AE3964)</f>
        <v/>
      </c>
      <c r="W75" s="250" t="str">
        <f t="shared" si="15"/>
        <v/>
      </c>
      <c r="X75" s="248" t="str">
        <f t="shared" si="16"/>
        <v/>
      </c>
      <c r="Y75" s="227"/>
      <c r="AA75" s="30"/>
      <c r="AB75" s="28"/>
      <c r="AC75" s="231"/>
      <c r="AD75" s="29"/>
      <c r="AE75" s="28"/>
      <c r="AF75" s="28"/>
      <c r="AG75" s="35"/>
      <c r="AH75" s="35"/>
      <c r="AI75" s="35"/>
    </row>
    <row r="76" spans="1:52" ht="15.6">
      <c r="A76" s="227"/>
      <c r="B76" s="312">
        <f>+'Ark1'!C3965</f>
        <v>2024</v>
      </c>
      <c r="C76" s="247">
        <f>+'Ark1'!L3965</f>
        <v>3</v>
      </c>
      <c r="D76" s="247" t="str">
        <f>VLOOKUP(C76,Klasse!$C$11:$D$27,2)</f>
        <v>P+</v>
      </c>
      <c r="E76" s="247">
        <f>+'Ark1'!H3965</f>
        <v>2</v>
      </c>
      <c r="F76" s="247">
        <f>+'Ark1'!J3965</f>
        <v>141</v>
      </c>
      <c r="G76" s="247" t="str">
        <f>VLOOKUP(F76,RNR!$A$8:$B$32,2)</f>
        <v>Ølen</v>
      </c>
      <c r="H76" s="247">
        <f>+IF(I76=0,"",'Ark1'!Q3965)</f>
        <v>1</v>
      </c>
      <c r="I76" s="387">
        <f>+'Ark1'!R3965</f>
        <v>1</v>
      </c>
      <c r="J76" s="248">
        <f>+IF(I76=0,"",'Ark1'!AG3965)</f>
        <v>0.16</v>
      </c>
      <c r="K76" s="248"/>
      <c r="L76" s="248">
        <f>+IF(I76=0,"",'Ark1'!AH3965)</f>
        <v>3.8621891680448425E-2</v>
      </c>
      <c r="M76" s="249">
        <f>+IF(I76=0,"",'Ark1'!T3965)</f>
        <v>2</v>
      </c>
      <c r="N76" s="33">
        <f>+IF(I76=0,"",'Ark1'!U3965)</f>
        <v>3.9</v>
      </c>
      <c r="O76" s="248">
        <f>+IF(I76=0,"",'Ark1'!V3965)</f>
        <v>0</v>
      </c>
      <c r="P76" s="250">
        <f>+IF(I76=0,"",'Ark1'!W3965)</f>
        <v>0</v>
      </c>
      <c r="Q76" s="250">
        <f>+IF(I76=0,"",'Ark1'!X3965)</f>
        <v>0</v>
      </c>
      <c r="R76" s="250">
        <f>+IF(I76=0,"",'Ark1'!Y3965)</f>
        <v>0</v>
      </c>
      <c r="S76" s="250">
        <f>+IF(I76=0,"",'Ark1'!Z3965)</f>
        <v>0</v>
      </c>
      <c r="T76" s="248">
        <f>+IF(I76=0,"",'Ark1'!AA3965)</f>
        <v>0</v>
      </c>
      <c r="U76" s="249">
        <f>+IF(I76=0,"",'Ark1'!AC3965)</f>
        <v>0</v>
      </c>
      <c r="V76" s="250">
        <f>+IF(I76=0,"",'Ark1'!AE3965)</f>
        <v>0</v>
      </c>
      <c r="W76" s="250">
        <f t="shared" si="15"/>
        <v>1.3</v>
      </c>
      <c r="X76" s="248">
        <f t="shared" si="16"/>
        <v>1</v>
      </c>
      <c r="Y76" s="227"/>
      <c r="AA76" s="30"/>
      <c r="AB76" s="28"/>
      <c r="AC76" s="231"/>
      <c r="AD76" s="29"/>
      <c r="AE76" s="28"/>
      <c r="AF76" s="28"/>
      <c r="AG76" s="35"/>
      <c r="AH76" s="35"/>
      <c r="AI76" s="35"/>
    </row>
    <row r="77" spans="1:52" ht="15.6">
      <c r="A77" s="227"/>
      <c r="B77" s="312">
        <f>+'Ark1'!C3966</f>
        <v>2024</v>
      </c>
      <c r="C77" s="247">
        <f>+'Ark1'!L3966</f>
        <v>3</v>
      </c>
      <c r="D77" s="247" t="str">
        <f>VLOOKUP(C77,Klasse!$C$11:$D$27,2)</f>
        <v>P+</v>
      </c>
      <c r="E77" s="247">
        <f>+'Ark1'!H3966</f>
        <v>2</v>
      </c>
      <c r="F77" s="247">
        <f>+'Ark1'!J3966</f>
        <v>143</v>
      </c>
      <c r="G77" s="247" t="str">
        <f>VLOOKUP(F77,RNR!$A$8:$B$32,2)</f>
        <v>Nordfjord</v>
      </c>
      <c r="H77" s="247" t="str">
        <f>+IF(I77=0,"",'Ark1'!Q3966)</f>
        <v/>
      </c>
      <c r="I77" s="387">
        <f>+'Ark1'!R3966</f>
        <v>0</v>
      </c>
      <c r="J77" s="248" t="str">
        <f>+IF(I77=0,"",'Ark1'!AG3966)</f>
        <v/>
      </c>
      <c r="K77" s="248"/>
      <c r="L77" s="248" t="str">
        <f>+IF(I77=0,"",'Ark1'!AH3966)</f>
        <v/>
      </c>
      <c r="M77" s="249" t="str">
        <f>+IF(I77=0,"",'Ark1'!T3966)</f>
        <v/>
      </c>
      <c r="N77" s="33" t="str">
        <f>+IF(I77=0,"",'Ark1'!U3966)</f>
        <v/>
      </c>
      <c r="O77" s="248" t="str">
        <f>+IF(I77=0,"",'Ark1'!V3966)</f>
        <v/>
      </c>
      <c r="P77" s="250" t="str">
        <f>+IF(I77=0,"",'Ark1'!W3966)</f>
        <v/>
      </c>
      <c r="Q77" s="250" t="str">
        <f>+IF(I77=0,"",'Ark1'!X3966)</f>
        <v/>
      </c>
      <c r="R77" s="250" t="str">
        <f>+IF(I77=0,"",'Ark1'!Y3966)</f>
        <v/>
      </c>
      <c r="S77" s="250" t="str">
        <f>+IF(I77=0,"",'Ark1'!Z3966)</f>
        <v/>
      </c>
      <c r="T77" s="248" t="str">
        <f>+IF(I77=0,"",'Ark1'!AA3966)</f>
        <v/>
      </c>
      <c r="U77" s="249" t="str">
        <f>+IF(I77=0,"",'Ark1'!AC3966)</f>
        <v/>
      </c>
      <c r="V77" s="250" t="str">
        <f>+IF(I77=0,"",'Ark1'!AE3966)</f>
        <v/>
      </c>
      <c r="W77" s="250" t="str">
        <f t="shared" si="15"/>
        <v/>
      </c>
      <c r="X77" s="248" t="str">
        <f t="shared" si="16"/>
        <v/>
      </c>
      <c r="Y77" s="227"/>
      <c r="AA77" s="30"/>
      <c r="AB77" s="28"/>
      <c r="AC77" s="231"/>
      <c r="AD77" s="29"/>
      <c r="AE77" s="28"/>
      <c r="AF77" s="28"/>
      <c r="AG77" s="35"/>
      <c r="AH77" s="35"/>
      <c r="AI77" s="35"/>
    </row>
    <row r="78" spans="1:52" ht="15.6">
      <c r="A78" s="227"/>
      <c r="B78" s="312">
        <f>+'Ark1'!C3967</f>
        <v>2024</v>
      </c>
      <c r="C78" s="247">
        <f>+'Ark1'!L3967</f>
        <v>3</v>
      </c>
      <c r="D78" s="247" t="str">
        <f>VLOOKUP(C78,Klasse!$C$11:$D$27,2)</f>
        <v>P+</v>
      </c>
      <c r="E78" s="247">
        <f>+'Ark1'!H3967</f>
        <v>2</v>
      </c>
      <c r="F78" s="247">
        <f>+'Ark1'!J3967</f>
        <v>147</v>
      </c>
      <c r="G78" s="247" t="str">
        <f>VLOOKUP(F78,RNR!$A$8:$B$32,2)</f>
        <v>Midt-Norge</v>
      </c>
      <c r="H78" s="247" t="str">
        <f>+IF(I78=0,"",'Ark1'!Q3967)</f>
        <v/>
      </c>
      <c r="I78" s="387">
        <f>+'Ark1'!R3967</f>
        <v>0</v>
      </c>
      <c r="J78" s="248" t="str">
        <f>+IF(I78=0,"",'Ark1'!AG3967)</f>
        <v/>
      </c>
      <c r="K78" s="248"/>
      <c r="L78" s="248" t="str">
        <f>+IF(I78=0,"",'Ark1'!AH3967)</f>
        <v/>
      </c>
      <c r="M78" s="249" t="str">
        <f>+IF(I78=0,"",'Ark1'!T3967)</f>
        <v/>
      </c>
      <c r="N78" s="33" t="str">
        <f>+IF(I78=0,"",'Ark1'!U3967)</f>
        <v/>
      </c>
      <c r="O78" s="248" t="str">
        <f>+IF(I78=0,"",'Ark1'!V3967)</f>
        <v/>
      </c>
      <c r="P78" s="250" t="str">
        <f>+IF(I78=0,"",'Ark1'!W3967)</f>
        <v/>
      </c>
      <c r="Q78" s="250" t="str">
        <f>+IF(I78=0,"",'Ark1'!X3967)</f>
        <v/>
      </c>
      <c r="R78" s="250" t="str">
        <f>+IF(I78=0,"",'Ark1'!Y3967)</f>
        <v/>
      </c>
      <c r="S78" s="250" t="str">
        <f>+IF(I78=0,"",'Ark1'!Z3967)</f>
        <v/>
      </c>
      <c r="T78" s="248" t="str">
        <f>+IF(I78=0,"",'Ark1'!AA3967)</f>
        <v/>
      </c>
      <c r="U78" s="249" t="str">
        <f>+IF(I78=0,"",'Ark1'!AC3967)</f>
        <v/>
      </c>
      <c r="V78" s="250" t="str">
        <f>+IF(I78=0,"",'Ark1'!AE3967)</f>
        <v/>
      </c>
      <c r="W78" s="250" t="str">
        <f t="shared" si="15"/>
        <v/>
      </c>
      <c r="X78" s="248" t="str">
        <f t="shared" si="16"/>
        <v/>
      </c>
      <c r="Y78" s="227"/>
      <c r="AA78" s="30"/>
      <c r="AB78" s="28"/>
      <c r="AC78" s="231"/>
      <c r="AD78" s="29"/>
      <c r="AE78" s="28"/>
      <c r="AF78" s="28"/>
      <c r="AG78" s="35"/>
      <c r="AH78" s="35"/>
      <c r="AI78" s="35"/>
    </row>
    <row r="79" spans="1:52" ht="15.6">
      <c r="A79" s="227"/>
      <c r="B79" s="312">
        <f>+'Ark1'!C3968</f>
        <v>2024</v>
      </c>
      <c r="C79" s="247">
        <f>+'Ark1'!L3968</f>
        <v>3</v>
      </c>
      <c r="D79" s="247" t="str">
        <f>VLOOKUP(C79,Klasse!$C$11:$D$27,2)</f>
        <v>P+</v>
      </c>
      <c r="E79" s="247">
        <f>+'Ark1'!H3968</f>
        <v>1</v>
      </c>
      <c r="F79" s="247">
        <f>+'Ark1'!J3968</f>
        <v>155</v>
      </c>
      <c r="G79" s="247" t="str">
        <f>VLOOKUP(F79,RNR!$A$8:$B$32,2)</f>
        <v>Målselv</v>
      </c>
      <c r="H79" s="247" t="str">
        <f>+IF(I79=0,"",'Ark1'!Q3968)</f>
        <v/>
      </c>
      <c r="I79" s="387">
        <f>+'Ark1'!R3968</f>
        <v>0</v>
      </c>
      <c r="J79" s="248" t="str">
        <f>+IF(I79=0,"",'Ark1'!AG3968)</f>
        <v/>
      </c>
      <c r="K79" s="248"/>
      <c r="L79" s="248" t="str">
        <f>+IF(I79=0,"",'Ark1'!AH3968)</f>
        <v/>
      </c>
      <c r="M79" s="249" t="str">
        <f>+IF(I79=0,"",'Ark1'!T3968)</f>
        <v/>
      </c>
      <c r="N79" s="33" t="str">
        <f>+IF(I79=0,"",'Ark1'!U3968)</f>
        <v/>
      </c>
      <c r="O79" s="248" t="str">
        <f>+IF(I79=0,"",'Ark1'!V3968)</f>
        <v/>
      </c>
      <c r="P79" s="250" t="str">
        <f>+IF(I79=0,"",'Ark1'!W3968)</f>
        <v/>
      </c>
      <c r="Q79" s="250" t="str">
        <f>+IF(I79=0,"",'Ark1'!X3968)</f>
        <v/>
      </c>
      <c r="R79" s="250" t="str">
        <f>+IF(I79=0,"",'Ark1'!Y3968)</f>
        <v/>
      </c>
      <c r="S79" s="250" t="str">
        <f>+IF(I79=0,"",'Ark1'!Z3968)</f>
        <v/>
      </c>
      <c r="T79" s="248" t="str">
        <f>+IF(I79=0,"",'Ark1'!AA3968)</f>
        <v/>
      </c>
      <c r="U79" s="249" t="str">
        <f>+IF(I79=0,"",'Ark1'!AC3968)</f>
        <v/>
      </c>
      <c r="V79" s="250" t="str">
        <f>+IF(I79=0,"",'Ark1'!AE3968)</f>
        <v/>
      </c>
      <c r="W79" s="250" t="str">
        <f t="shared" si="15"/>
        <v/>
      </c>
      <c r="X79" s="248" t="str">
        <f t="shared" si="16"/>
        <v/>
      </c>
      <c r="Y79" s="227"/>
      <c r="AA79" s="30"/>
      <c r="AB79" s="28"/>
      <c r="AC79" s="231"/>
      <c r="AD79" s="29"/>
      <c r="AE79" s="28"/>
      <c r="AF79" s="28"/>
      <c r="AG79" s="35"/>
      <c r="AH79" s="35"/>
      <c r="AI79" s="35"/>
    </row>
    <row r="80" spans="1:52" ht="15.6">
      <c r="A80" s="227"/>
      <c r="B80" s="312">
        <f>+'Ark1'!C3969</f>
        <v>2024</v>
      </c>
      <c r="C80" s="247">
        <f>+'Ark1'!L3969</f>
        <v>3</v>
      </c>
      <c r="D80" s="247" t="str">
        <f>VLOOKUP(C80,Klasse!$C$11:$D$27,2)</f>
        <v>P+</v>
      </c>
      <c r="E80" s="247">
        <f>+'Ark1'!H3969</f>
        <v>2</v>
      </c>
      <c r="F80" s="247">
        <f>+'Ark1'!J3969</f>
        <v>160</v>
      </c>
      <c r="G80" s="247" t="str">
        <f>VLOOKUP(F80,RNR!$A$8:$B$32,2)</f>
        <v>Oslo</v>
      </c>
      <c r="H80" s="247" t="str">
        <f>+IF(I80=0,"",'Ark1'!Q3969)</f>
        <v/>
      </c>
      <c r="I80" s="387">
        <f>+'Ark1'!R3969</f>
        <v>0</v>
      </c>
      <c r="J80" s="248" t="str">
        <f>+IF(I80=0,"",'Ark1'!AG3969)</f>
        <v/>
      </c>
      <c r="K80" s="248"/>
      <c r="L80" s="248" t="str">
        <f>+IF(I80=0,"",'Ark1'!AH3969)</f>
        <v/>
      </c>
      <c r="M80" s="249" t="str">
        <f>+IF(I80=0,"",'Ark1'!T3969)</f>
        <v/>
      </c>
      <c r="N80" s="33" t="str">
        <f>+IF(I80=0,"",'Ark1'!U3969)</f>
        <v/>
      </c>
      <c r="O80" s="248" t="str">
        <f>+IF(I80=0,"",'Ark1'!V3969)</f>
        <v/>
      </c>
      <c r="P80" s="250" t="str">
        <f>+IF(I80=0,"",'Ark1'!W3969)</f>
        <v/>
      </c>
      <c r="Q80" s="250" t="str">
        <f>+IF(I80=0,"",'Ark1'!X3969)</f>
        <v/>
      </c>
      <c r="R80" s="250" t="str">
        <f>+IF(I80=0,"",'Ark1'!Y3969)</f>
        <v/>
      </c>
      <c r="S80" s="250" t="str">
        <f>+IF(I80=0,"",'Ark1'!Z3969)</f>
        <v/>
      </c>
      <c r="T80" s="248" t="str">
        <f>+IF(I80=0,"",'Ark1'!AA3969)</f>
        <v/>
      </c>
      <c r="U80" s="249" t="str">
        <f>+IF(I80=0,"",'Ark1'!AC3969)</f>
        <v/>
      </c>
      <c r="V80" s="250" t="str">
        <f>+IF(I80=0,"",'Ark1'!AE3969)</f>
        <v/>
      </c>
      <c r="W80" s="250" t="str">
        <f t="shared" si="15"/>
        <v/>
      </c>
      <c r="X80" s="248" t="str">
        <f t="shared" si="16"/>
        <v/>
      </c>
      <c r="Y80" s="227"/>
      <c r="AA80" s="30"/>
      <c r="AB80" s="28"/>
      <c r="AC80" s="231"/>
      <c r="AD80" s="29"/>
      <c r="AE80" s="28"/>
      <c r="AF80" s="28"/>
      <c r="AG80" s="35"/>
      <c r="AH80" s="35"/>
      <c r="AI80" s="35"/>
    </row>
    <row r="81" spans="1:52" ht="15.6">
      <c r="A81" s="227"/>
      <c r="B81" s="312">
        <f>+'Ark1'!C3970</f>
        <v>2024</v>
      </c>
      <c r="C81" s="247">
        <f>+'Ark1'!L3970</f>
        <v>3</v>
      </c>
      <c r="D81" s="247" t="str">
        <f>VLOOKUP(C81,Klasse!$C$11:$D$27,2)</f>
        <v>P+</v>
      </c>
      <c r="E81" s="247">
        <f>+'Ark1'!H3970</f>
        <v>1</v>
      </c>
      <c r="F81" s="247">
        <f>+'Ark1'!J3970</f>
        <v>171</v>
      </c>
      <c r="G81" s="247" t="str">
        <f>VLOOKUP(F81,RNR!$A$8:$B$32,2)</f>
        <v>Prima</v>
      </c>
      <c r="H81" s="247" t="str">
        <f>+IF(I81=0,"",'Ark1'!Q3970)</f>
        <v/>
      </c>
      <c r="I81" s="387">
        <f>+'Ark1'!R3970</f>
        <v>0</v>
      </c>
      <c r="J81" s="248" t="str">
        <f>+IF(I81=0,"",'Ark1'!AG3970)</f>
        <v/>
      </c>
      <c r="K81" s="248"/>
      <c r="L81" s="248" t="str">
        <f>+IF(I81=0,"",'Ark1'!AH3970)</f>
        <v/>
      </c>
      <c r="M81" s="249" t="str">
        <f>+IF(I81=0,"",'Ark1'!T3970)</f>
        <v/>
      </c>
      <c r="N81" s="33" t="str">
        <f>+IF(I81=0,"",'Ark1'!U3970)</f>
        <v/>
      </c>
      <c r="O81" s="248" t="str">
        <f>+IF(I81=0,"",'Ark1'!V3970)</f>
        <v/>
      </c>
      <c r="P81" s="250" t="str">
        <f>+IF(I81=0,"",'Ark1'!W3970)</f>
        <v/>
      </c>
      <c r="Q81" s="250" t="str">
        <f>+IF(I81=0,"",'Ark1'!X3970)</f>
        <v/>
      </c>
      <c r="R81" s="250" t="str">
        <f>+IF(I81=0,"",'Ark1'!Y3970)</f>
        <v/>
      </c>
      <c r="S81" s="250" t="str">
        <f>+IF(I81=0,"",'Ark1'!Z3970)</f>
        <v/>
      </c>
      <c r="T81" s="248" t="str">
        <f>+IF(I81=0,"",'Ark1'!AA3970)</f>
        <v/>
      </c>
      <c r="U81" s="249" t="str">
        <f>+IF(I81=0,"",'Ark1'!AC3970)</f>
        <v/>
      </c>
      <c r="V81" s="250" t="str">
        <f>+IF(I81=0,"",'Ark1'!AE3970)</f>
        <v/>
      </c>
      <c r="W81" s="250" t="str">
        <f t="shared" si="15"/>
        <v/>
      </c>
      <c r="X81" s="248" t="str">
        <f t="shared" si="16"/>
        <v/>
      </c>
      <c r="Y81" s="227"/>
      <c r="AA81" s="30"/>
      <c r="AB81" s="28"/>
      <c r="AC81" s="231"/>
      <c r="AD81" s="29"/>
      <c r="AE81" s="28"/>
      <c r="AF81" s="28"/>
      <c r="AG81" s="35"/>
      <c r="AH81" s="35"/>
      <c r="AI81" s="35"/>
    </row>
    <row r="82" spans="1:52" ht="15.6">
      <c r="A82" s="227"/>
      <c r="B82" s="312">
        <f>+'Ark1'!C3971</f>
        <v>2024</v>
      </c>
      <c r="C82" s="247">
        <f>+'Ark1'!L3971</f>
        <v>3</v>
      </c>
      <c r="D82" s="247" t="str">
        <f>VLOOKUP(C82,Klasse!$C$11:$D$27,2)</f>
        <v>P+</v>
      </c>
      <c r="E82" s="247">
        <f>+'Ark1'!H3971</f>
        <v>2</v>
      </c>
      <c r="F82" s="247">
        <f>+'Ark1'!J3971</f>
        <v>175</v>
      </c>
      <c r="G82" s="247" t="str">
        <f>VLOOKUP(F82,RNR!$A$8:$B$32,2)</f>
        <v>Ole Ringdal</v>
      </c>
      <c r="H82" s="247" t="str">
        <f>+IF(I82=0,"",'Ark1'!Q3971)</f>
        <v/>
      </c>
      <c r="I82" s="387">
        <f>+'Ark1'!R3971</f>
        <v>0</v>
      </c>
      <c r="J82" s="248" t="str">
        <f>+IF(I82=0,"",'Ark1'!AG3971)</f>
        <v/>
      </c>
      <c r="K82" s="248"/>
      <c r="L82" s="248" t="str">
        <f>+IF(I82=0,"",'Ark1'!AH3971)</f>
        <v/>
      </c>
      <c r="M82" s="249" t="str">
        <f>+IF(I82=0,"",'Ark1'!T3971)</f>
        <v/>
      </c>
      <c r="N82" s="33" t="str">
        <f>+IF(I82=0,"",'Ark1'!U3971)</f>
        <v/>
      </c>
      <c r="O82" s="248" t="str">
        <f>+IF(I82=0,"",'Ark1'!V3971)</f>
        <v/>
      </c>
      <c r="P82" s="250" t="str">
        <f>+IF(I82=0,"",'Ark1'!W3971)</f>
        <v/>
      </c>
      <c r="Q82" s="250" t="str">
        <f>+IF(I82=0,"",'Ark1'!X3971)</f>
        <v/>
      </c>
      <c r="R82" s="250" t="str">
        <f>+IF(I82=0,"",'Ark1'!Y3971)</f>
        <v/>
      </c>
      <c r="S82" s="250" t="str">
        <f>+IF(I82=0,"",'Ark1'!Z3971)</f>
        <v/>
      </c>
      <c r="T82" s="248" t="str">
        <f>+IF(I82=0,"",'Ark1'!AA3971)</f>
        <v/>
      </c>
      <c r="U82" s="249" t="str">
        <f>+IF(I82=0,"",'Ark1'!AC3971)</f>
        <v/>
      </c>
      <c r="V82" s="250" t="str">
        <f>+IF(I82=0,"",'Ark1'!AE3971)</f>
        <v/>
      </c>
      <c r="W82" s="250" t="str">
        <f t="shared" si="15"/>
        <v/>
      </c>
      <c r="X82" s="248" t="str">
        <f t="shared" si="16"/>
        <v/>
      </c>
      <c r="Y82" s="227"/>
      <c r="AA82" s="30"/>
      <c r="AB82" s="28"/>
      <c r="AC82" s="231"/>
      <c r="AD82" s="29"/>
      <c r="AE82" s="28"/>
      <c r="AF82" s="28"/>
      <c r="AG82" s="35"/>
      <c r="AH82" s="35"/>
      <c r="AI82" s="35"/>
    </row>
    <row r="83" spans="1:52" ht="15.6">
      <c r="A83" s="227"/>
      <c r="B83" s="312">
        <f>+'Ark1'!C3972</f>
        <v>2024</v>
      </c>
      <c r="C83" s="247">
        <f>+'Ark1'!L3972</f>
        <v>3</v>
      </c>
      <c r="D83" s="247" t="str">
        <f>VLOOKUP(C83,Klasse!$C$11:$D$27,2)</f>
        <v>P+</v>
      </c>
      <c r="E83" s="247">
        <f>+'Ark1'!H3972</f>
        <v>2</v>
      </c>
      <c r="F83" s="247">
        <f>+'Ark1'!J3972</f>
        <v>177</v>
      </c>
      <c r="G83" s="247" t="str">
        <f>VLOOKUP(F83,RNR!$A$8:$B$32,2)</f>
        <v>Slakthuset</v>
      </c>
      <c r="H83" s="247" t="str">
        <f>+IF(I83=0,"",'Ark1'!Q3972)</f>
        <v/>
      </c>
      <c r="I83" s="387">
        <f>+'Ark1'!R3972</f>
        <v>0</v>
      </c>
      <c r="J83" s="248" t="str">
        <f>+IF(I83=0,"",'Ark1'!AG3972)</f>
        <v/>
      </c>
      <c r="K83" s="248"/>
      <c r="L83" s="248" t="str">
        <f>+IF(I83=0,"",'Ark1'!AH3972)</f>
        <v/>
      </c>
      <c r="M83" s="249" t="str">
        <f>+IF(I83=0,"",'Ark1'!T3972)</f>
        <v/>
      </c>
      <c r="N83" s="33" t="str">
        <f>+IF(I83=0,"",'Ark1'!U3972)</f>
        <v/>
      </c>
      <c r="O83" s="248" t="str">
        <f>+IF(I83=0,"",'Ark1'!V3972)</f>
        <v/>
      </c>
      <c r="P83" s="250" t="str">
        <f>+IF(I83=0,"",'Ark1'!W3972)</f>
        <v/>
      </c>
      <c r="Q83" s="250" t="str">
        <f>+IF(I83=0,"",'Ark1'!X3972)</f>
        <v/>
      </c>
      <c r="R83" s="250" t="str">
        <f>+IF(I83=0,"",'Ark1'!Y3972)</f>
        <v/>
      </c>
      <c r="S83" s="250" t="str">
        <f>+IF(I83=0,"",'Ark1'!Z3972)</f>
        <v/>
      </c>
      <c r="T83" s="248" t="str">
        <f>+IF(I83=0,"",'Ark1'!AA3972)</f>
        <v/>
      </c>
      <c r="U83" s="249" t="str">
        <f>+IF(I83=0,"",'Ark1'!AC3972)</f>
        <v/>
      </c>
      <c r="V83" s="250" t="str">
        <f>+IF(I83=0,"",'Ark1'!AE3972)</f>
        <v/>
      </c>
      <c r="W83" s="250" t="str">
        <f t="shared" si="15"/>
        <v/>
      </c>
      <c r="X83" s="248" t="str">
        <f t="shared" si="16"/>
        <v/>
      </c>
      <c r="Y83" s="227"/>
      <c r="AA83" s="30"/>
      <c r="AB83" s="28"/>
      <c r="AC83" s="231"/>
      <c r="AD83" s="29"/>
      <c r="AE83" s="28"/>
      <c r="AF83" s="28"/>
      <c r="AG83" s="35"/>
      <c r="AH83" s="35"/>
      <c r="AI83" s="35"/>
    </row>
    <row r="84" spans="1:52" ht="15.6">
      <c r="A84" s="227"/>
      <c r="B84" s="312">
        <f>+'Ark1'!C3973</f>
        <v>2024</v>
      </c>
      <c r="C84" s="247">
        <f>+'Ark1'!L3973</f>
        <v>3</v>
      </c>
      <c r="D84" s="247" t="str">
        <f>VLOOKUP(C84,Klasse!$C$11:$D$27,2)</f>
        <v>P+</v>
      </c>
      <c r="E84" s="247">
        <f>+'Ark1'!H3973</f>
        <v>2</v>
      </c>
      <c r="F84" s="247">
        <f>+'Ark1'!J3973</f>
        <v>178</v>
      </c>
      <c r="G84" s="247" t="str">
        <f>VLOOKUP(F84,RNR!$A$8:$B$32,2)</f>
        <v>Røros</v>
      </c>
      <c r="H84" s="247" t="str">
        <f>+IF(I84=0,"",'Ark1'!Q3973)</f>
        <v/>
      </c>
      <c r="I84" s="387">
        <f>+'Ark1'!R3973</f>
        <v>0</v>
      </c>
      <c r="J84" s="248" t="str">
        <f>+IF(I84=0,"",'Ark1'!AG3973)</f>
        <v/>
      </c>
      <c r="K84" s="248"/>
      <c r="L84" s="248" t="str">
        <f>+IF(I84=0,"",'Ark1'!AH3973)</f>
        <v/>
      </c>
      <c r="M84" s="249" t="str">
        <f>+IF(I84=0,"",'Ark1'!T3973)</f>
        <v/>
      </c>
      <c r="N84" s="33" t="str">
        <f>+IF(I84=0,"",'Ark1'!U3973)</f>
        <v/>
      </c>
      <c r="O84" s="248" t="str">
        <f>+IF(I84=0,"",'Ark1'!V3973)</f>
        <v/>
      </c>
      <c r="P84" s="250" t="str">
        <f>+IF(I84=0,"",'Ark1'!W3973)</f>
        <v/>
      </c>
      <c r="Q84" s="250" t="str">
        <f>+IF(I84=0,"",'Ark1'!X3973)</f>
        <v/>
      </c>
      <c r="R84" s="250" t="str">
        <f>+IF(I84=0,"",'Ark1'!Y3973)</f>
        <v/>
      </c>
      <c r="S84" s="250" t="str">
        <f>+IF(I84=0,"",'Ark1'!Z3973)</f>
        <v/>
      </c>
      <c r="T84" s="248" t="str">
        <f>+IF(I84=0,"",'Ark1'!AA3973)</f>
        <v/>
      </c>
      <c r="U84" s="249" t="str">
        <f>+IF(I84=0,"",'Ark1'!AC3973)</f>
        <v/>
      </c>
      <c r="V84" s="250" t="str">
        <f>+IF(I84=0,"",'Ark1'!AE3973)</f>
        <v/>
      </c>
      <c r="W84" s="250" t="str">
        <f t="shared" si="15"/>
        <v/>
      </c>
      <c r="X84" s="248" t="str">
        <f t="shared" si="16"/>
        <v/>
      </c>
      <c r="Y84" s="227"/>
      <c r="AA84" s="30"/>
      <c r="AB84" s="28"/>
      <c r="AC84" s="231"/>
      <c r="AD84" s="29"/>
      <c r="AE84" s="28"/>
      <c r="AF84" s="28"/>
      <c r="AG84" s="35"/>
      <c r="AH84" s="35"/>
      <c r="AI84" s="35"/>
    </row>
    <row r="85" spans="1:52" ht="15.6">
      <c r="A85" s="227"/>
      <c r="B85" s="312">
        <f>+'Ark1'!C3974</f>
        <v>2024</v>
      </c>
      <c r="C85" s="247">
        <f>+'Ark1'!L3974</f>
        <v>3</v>
      </c>
      <c r="D85" s="247" t="str">
        <f>VLOOKUP(C85,Klasse!$C$11:$D$27,2)</f>
        <v>P+</v>
      </c>
      <c r="E85" s="247">
        <f>+'Ark1'!H3974</f>
        <v>2</v>
      </c>
      <c r="F85" s="247">
        <f>+'Ark1'!J3974</f>
        <v>181</v>
      </c>
      <c r="G85" s="247" t="str">
        <f>VLOOKUP(F85,RNR!$A$8:$B$32,2)</f>
        <v>Horns</v>
      </c>
      <c r="H85" s="247" t="str">
        <f>+IF(I85=0,"",'Ark1'!Q3974)</f>
        <v/>
      </c>
      <c r="I85" s="387">
        <f>+'Ark1'!R3974</f>
        <v>0</v>
      </c>
      <c r="J85" s="248" t="str">
        <f>+IF(I85=0,"",'Ark1'!AG3974)</f>
        <v/>
      </c>
      <c r="K85" s="248"/>
      <c r="L85" s="248" t="str">
        <f>+IF(I85=0,"",'Ark1'!AH3974)</f>
        <v/>
      </c>
      <c r="M85" s="249" t="str">
        <f>+IF(I85=0,"",'Ark1'!T3974)</f>
        <v/>
      </c>
      <c r="N85" s="33" t="str">
        <f>+IF(I85=0,"",'Ark1'!U3974)</f>
        <v/>
      </c>
      <c r="O85" s="248" t="str">
        <f>+IF(I85=0,"",'Ark1'!V3974)</f>
        <v/>
      </c>
      <c r="P85" s="250" t="str">
        <f>+IF(I85=0,"",'Ark1'!W3974)</f>
        <v/>
      </c>
      <c r="Q85" s="250" t="str">
        <f>+IF(I85=0,"",'Ark1'!X3974)</f>
        <v/>
      </c>
      <c r="R85" s="250" t="str">
        <f>+IF(I85=0,"",'Ark1'!Y3974)</f>
        <v/>
      </c>
      <c r="S85" s="250" t="str">
        <f>+IF(I85=0,"",'Ark1'!Z3974)</f>
        <v/>
      </c>
      <c r="T85" s="248" t="str">
        <f>+IF(I85=0,"",'Ark1'!AA3974)</f>
        <v/>
      </c>
      <c r="U85" s="249" t="str">
        <f>+IF(I85=0,"",'Ark1'!AC3974)</f>
        <v/>
      </c>
      <c r="V85" s="250" t="str">
        <f>+IF(I85=0,"",'Ark1'!AE3974)</f>
        <v/>
      </c>
      <c r="W85" s="250" t="str">
        <f t="shared" si="15"/>
        <v/>
      </c>
      <c r="X85" s="248" t="str">
        <f t="shared" si="16"/>
        <v/>
      </c>
      <c r="Y85" s="227"/>
      <c r="AA85" s="30"/>
      <c r="AB85" s="28"/>
      <c r="AC85" s="231"/>
      <c r="AD85" s="29"/>
      <c r="AE85" s="28"/>
      <c r="AF85" s="28"/>
      <c r="AG85" s="35"/>
      <c r="AH85" s="35"/>
      <c r="AI85" s="35"/>
    </row>
    <row r="86" spans="1:52" ht="15.6">
      <c r="A86" s="227"/>
      <c r="B86" s="312">
        <f>+'Ark1'!C3975</f>
        <v>2024</v>
      </c>
      <c r="C86" s="247">
        <f>+'Ark1'!L3975</f>
        <v>3</v>
      </c>
      <c r="D86" s="247" t="str">
        <f>VLOOKUP(C86,Klasse!$C$11:$D$27,2)</f>
        <v>P+</v>
      </c>
      <c r="E86" s="247">
        <f>+'Ark1'!H3975</f>
        <v>1</v>
      </c>
      <c r="F86" s="247">
        <f>+'Ark1'!J3975</f>
        <v>262</v>
      </c>
      <c r="G86" s="247" t="str">
        <f>VLOOKUP(F86,RNR!$A$8:$B$32,2)</f>
        <v>Strilalam</v>
      </c>
      <c r="H86" s="247" t="str">
        <f>+IF(I86=0,"",'Ark1'!Q3975)</f>
        <v/>
      </c>
      <c r="I86" s="387">
        <f>+'Ark1'!R3975</f>
        <v>0</v>
      </c>
      <c r="J86" s="248" t="str">
        <f>+IF(I86=0,"",'Ark1'!AG3975)</f>
        <v/>
      </c>
      <c r="K86" s="248"/>
      <c r="L86" s="248" t="str">
        <f>+IF(I86=0,"",'Ark1'!AH3975)</f>
        <v/>
      </c>
      <c r="M86" s="249" t="str">
        <f>+IF(I86=0,"",'Ark1'!T3975)</f>
        <v/>
      </c>
      <c r="N86" s="33" t="str">
        <f>+IF(I86=0,"",'Ark1'!U3975)</f>
        <v/>
      </c>
      <c r="O86" s="248" t="str">
        <f>+IF(I86=0,"",'Ark1'!V3975)</f>
        <v/>
      </c>
      <c r="P86" s="250" t="str">
        <f>+IF(I86=0,"",'Ark1'!W3975)</f>
        <v/>
      </c>
      <c r="Q86" s="250" t="str">
        <f>+IF(I86=0,"",'Ark1'!X3975)</f>
        <v/>
      </c>
      <c r="R86" s="250" t="str">
        <f>+IF(I86=0,"",'Ark1'!Y3975)</f>
        <v/>
      </c>
      <c r="S86" s="250" t="str">
        <f>+IF(I86=0,"",'Ark1'!Z3975)</f>
        <v/>
      </c>
      <c r="T86" s="248" t="str">
        <f>+IF(I86=0,"",'Ark1'!AA3975)</f>
        <v/>
      </c>
      <c r="U86" s="249" t="str">
        <f>+IF(I86=0,"",'Ark1'!AC3975)</f>
        <v/>
      </c>
      <c r="V86" s="250" t="str">
        <f>+IF(I86=0,"",'Ark1'!AE3975)</f>
        <v/>
      </c>
      <c r="W86" s="250" t="str">
        <f t="shared" si="15"/>
        <v/>
      </c>
      <c r="X86" s="248" t="str">
        <f t="shared" si="16"/>
        <v/>
      </c>
      <c r="Y86" s="227"/>
      <c r="AA86" s="30"/>
      <c r="AB86" s="28"/>
      <c r="AC86" s="231"/>
      <c r="AD86" s="29"/>
      <c r="AE86" s="28"/>
      <c r="AF86" s="28"/>
      <c r="AG86" s="35"/>
      <c r="AH86" s="35"/>
      <c r="AI86" s="35"/>
    </row>
    <row r="87" spans="1:52" ht="15.6">
      <c r="A87" s="227"/>
      <c r="B87" s="312">
        <f>+'Ark1'!C3976</f>
        <v>2024</v>
      </c>
      <c r="C87" s="247">
        <f>+'Ark1'!L3976</f>
        <v>3</v>
      </c>
      <c r="D87" s="247" t="str">
        <f>VLOOKUP(C87,Klasse!$C$11:$D$27,2)</f>
        <v>P+</v>
      </c>
      <c r="E87" s="247">
        <f>+'Ark1'!H3976</f>
        <v>2</v>
      </c>
      <c r="F87" s="247">
        <f>+'Ark1'!J3976</f>
        <v>267</v>
      </c>
      <c r="G87" s="247" t="str">
        <f>VLOOKUP(F87,RNR!$A$8:$B$32,2)</f>
        <v>Dalpro</v>
      </c>
      <c r="H87" s="247" t="str">
        <f>+IF(I87=0,"",'Ark1'!Q3976)</f>
        <v/>
      </c>
      <c r="I87" s="387">
        <f>+'Ark1'!R3976</f>
        <v>0</v>
      </c>
      <c r="J87" s="248" t="str">
        <f>+IF(I87=0,"",'Ark1'!AG3976)</f>
        <v/>
      </c>
      <c r="K87" s="248"/>
      <c r="L87" s="248" t="str">
        <f>+IF(I87=0,"",'Ark1'!AH3976)</f>
        <v/>
      </c>
      <c r="M87" s="249" t="str">
        <f>+IF(I87=0,"",'Ark1'!T3976)</f>
        <v/>
      </c>
      <c r="N87" s="33" t="str">
        <f>+IF(I87=0,"",'Ark1'!U3976)</f>
        <v/>
      </c>
      <c r="O87" s="248" t="str">
        <f>+IF(I87=0,"",'Ark1'!V3976)</f>
        <v/>
      </c>
      <c r="P87" s="250" t="str">
        <f>+IF(I87=0,"",'Ark1'!W3976)</f>
        <v/>
      </c>
      <c r="Q87" s="250" t="str">
        <f>+IF(I87=0,"",'Ark1'!X3976)</f>
        <v/>
      </c>
      <c r="R87" s="250" t="str">
        <f>+IF(I87=0,"",'Ark1'!Y3976)</f>
        <v/>
      </c>
      <c r="S87" s="250" t="str">
        <f>+IF(I87=0,"",'Ark1'!Z3976)</f>
        <v/>
      </c>
      <c r="T87" s="248" t="str">
        <f>+IF(I87=0,"",'Ark1'!AA3976)</f>
        <v/>
      </c>
      <c r="U87" s="249" t="str">
        <f>+IF(I87=0,"",'Ark1'!AC3976)</f>
        <v/>
      </c>
      <c r="V87" s="250" t="str">
        <f>+IF(I87=0,"",'Ark1'!AE3976)</f>
        <v/>
      </c>
      <c r="W87" s="250" t="str">
        <f t="shared" si="15"/>
        <v/>
      </c>
      <c r="X87" s="248" t="str">
        <f t="shared" si="16"/>
        <v/>
      </c>
      <c r="Y87" s="227"/>
      <c r="AA87" s="30"/>
      <c r="AB87" s="28"/>
      <c r="AC87" s="231"/>
      <c r="AD87" s="29"/>
      <c r="AE87" s="28"/>
      <c r="AF87" s="28"/>
      <c r="AG87" s="35"/>
      <c r="AH87" s="35"/>
      <c r="AI87" s="35"/>
    </row>
    <row r="88" spans="1:52" ht="15.6">
      <c r="A88" s="227"/>
      <c r="B88" s="312">
        <f>+'Ark1'!C3977</f>
        <v>2024</v>
      </c>
      <c r="C88" s="247">
        <f>+'Ark1'!L3977</f>
        <v>3</v>
      </c>
      <c r="D88" s="247" t="str">
        <f>VLOOKUP(C88,Klasse!$C$11:$D$27,2)</f>
        <v>P+</v>
      </c>
      <c r="E88" s="247">
        <f>+'Ark1'!H3977</f>
        <v>1</v>
      </c>
      <c r="F88" s="247">
        <f>+'Ark1'!J3977</f>
        <v>309</v>
      </c>
      <c r="G88" s="247" t="str">
        <f>VLOOKUP(F88,RNR!$A$8:$B$32,2)</f>
        <v>Malvik</v>
      </c>
      <c r="H88" s="247">
        <f>+IF(I88=0,"",'Ark1'!Q3977)</f>
        <v>1</v>
      </c>
      <c r="I88" s="387">
        <f>+'Ark1'!R3977</f>
        <v>1</v>
      </c>
      <c r="J88" s="248">
        <f>+IF(I88=0,"",'Ark1'!AG3977)</f>
        <v>100</v>
      </c>
      <c r="K88" s="248"/>
      <c r="L88" s="248">
        <f>+IF(I88=0,"",'Ark1'!AH3977)</f>
        <v>100</v>
      </c>
      <c r="M88" s="249">
        <f>+IF(I88=0,"",'Ark1'!T3977)</f>
        <v>4</v>
      </c>
      <c r="N88" s="33">
        <f>+IF(I88=0,"",'Ark1'!U3977)</f>
        <v>22.2</v>
      </c>
      <c r="O88" s="248">
        <f>+IF(I88=0,"",'Ark1'!V3977)</f>
        <v>0</v>
      </c>
      <c r="P88" s="250">
        <f>+IF(I88=0,"",'Ark1'!W3977)</f>
        <v>0</v>
      </c>
      <c r="Q88" s="250">
        <f>+IF(I88=0,"",'Ark1'!X3977)</f>
        <v>100</v>
      </c>
      <c r="R88" s="250">
        <f>+IF(I88=0,"",'Ark1'!Y3977)</f>
        <v>0</v>
      </c>
      <c r="S88" s="250">
        <f>+IF(I88=0,"",'Ark1'!Z3977)</f>
        <v>0</v>
      </c>
      <c r="T88" s="248">
        <f>+IF(I88=0,"",'Ark1'!AA3977)</f>
        <v>0</v>
      </c>
      <c r="U88" s="249">
        <f>+IF(I88=0,"",'Ark1'!AC3977)</f>
        <v>0</v>
      </c>
      <c r="V88" s="250">
        <f>+IF(I88=0,"",'Ark1'!AE3977)</f>
        <v>0</v>
      </c>
      <c r="W88" s="250">
        <f t="shared" si="15"/>
        <v>7.3999999999999995</v>
      </c>
      <c r="X88" s="248">
        <f t="shared" si="16"/>
        <v>1</v>
      </c>
      <c r="Y88" s="227"/>
      <c r="AA88" s="30"/>
      <c r="AB88" s="28"/>
      <c r="AC88" s="231"/>
      <c r="AD88" s="29"/>
      <c r="AE88" s="28"/>
      <c r="AF88" s="28"/>
      <c r="AG88" s="35"/>
      <c r="AH88" s="35"/>
      <c r="AI88" s="35"/>
    </row>
    <row r="89" spans="1:52" ht="15.6">
      <c r="A89" s="227"/>
      <c r="B89" s="312">
        <f>+'Ark1'!C3978</f>
        <v>2024</v>
      </c>
      <c r="C89" s="247">
        <f>+'Ark1'!L3978</f>
        <v>3</v>
      </c>
      <c r="D89" s="247" t="str">
        <f>VLOOKUP(C89,Klasse!$C$11:$D$27,2)</f>
        <v>P+</v>
      </c>
      <c r="E89" s="247">
        <f>+'Ark1'!H3978</f>
        <v>2</v>
      </c>
      <c r="F89" s="247">
        <f>+'Ark1'!J3978</f>
        <v>470</v>
      </c>
      <c r="G89" s="247" t="str">
        <f>VLOOKUP(F89,RNR!$A$8:$B$32,2)</f>
        <v>Jens Eide</v>
      </c>
      <c r="H89" s="247" t="str">
        <f>+IF(I89=0,"",'Ark1'!Q3978)</f>
        <v/>
      </c>
      <c r="I89" s="387">
        <f>+'Ark1'!R3978</f>
        <v>0</v>
      </c>
      <c r="J89" s="248" t="str">
        <f>+IF(I89=0,"",'Ark1'!AG3978)</f>
        <v/>
      </c>
      <c r="K89" s="248"/>
      <c r="L89" s="248" t="str">
        <f>+IF(I89=0,"",'Ark1'!AH3978)</f>
        <v/>
      </c>
      <c r="M89" s="249" t="str">
        <f>+IF(I89=0,"",'Ark1'!T3978)</f>
        <v/>
      </c>
      <c r="N89" s="33" t="str">
        <f>+IF(I89=0,"",'Ark1'!U3978)</f>
        <v/>
      </c>
      <c r="O89" s="248" t="str">
        <f>+IF(I89=0,"",'Ark1'!V3978)</f>
        <v/>
      </c>
      <c r="P89" s="250" t="str">
        <f>+IF(I89=0,"",'Ark1'!W3978)</f>
        <v/>
      </c>
      <c r="Q89" s="250" t="str">
        <f>+IF(I89=0,"",'Ark1'!X3978)</f>
        <v/>
      </c>
      <c r="R89" s="250" t="str">
        <f>+IF(I89=0,"",'Ark1'!Y3978)</f>
        <v/>
      </c>
      <c r="S89" s="250" t="str">
        <f>+IF(I89=0,"",'Ark1'!Z3978)</f>
        <v/>
      </c>
      <c r="T89" s="248" t="str">
        <f>+IF(I89=0,"",'Ark1'!AA3978)</f>
        <v/>
      </c>
      <c r="U89" s="249" t="str">
        <f>+IF(I89=0,"",'Ark1'!AC3978)</f>
        <v/>
      </c>
      <c r="V89" s="250" t="str">
        <f>+IF(I89=0,"",'Ark1'!AE3978)</f>
        <v/>
      </c>
      <c r="W89" s="250" t="str">
        <f t="shared" si="15"/>
        <v/>
      </c>
      <c r="X89" s="248" t="str">
        <f t="shared" si="16"/>
        <v/>
      </c>
      <c r="Y89" s="227"/>
      <c r="AA89" s="30"/>
      <c r="AB89" s="28"/>
      <c r="AC89" s="231"/>
      <c r="AD89" s="29"/>
      <c r="AE89" s="28"/>
      <c r="AF89" s="28"/>
      <c r="AG89" s="35"/>
      <c r="AH89" s="35"/>
      <c r="AI89" s="35"/>
    </row>
    <row r="90" spans="1:52" ht="15.6">
      <c r="A90" s="227"/>
      <c r="B90" s="312">
        <f>+'Ark1'!C3979</f>
        <v>2024</v>
      </c>
      <c r="C90" s="247">
        <f>+'Ark1'!L3979</f>
        <v>3</v>
      </c>
      <c r="D90" s="247" t="str">
        <f>VLOOKUP(C90,Klasse!$C$11:$D$27,2)</f>
        <v>P+</v>
      </c>
      <c r="E90" s="247">
        <f>+'Ark1'!H3979</f>
        <v>2</v>
      </c>
      <c r="F90" s="247">
        <f>+'Ark1'!J3979</f>
        <v>629</v>
      </c>
      <c r="G90" s="247" t="str">
        <f>VLOOKUP(F90,RNR!$A$8:$B$32,2)</f>
        <v>Bø</v>
      </c>
      <c r="H90" s="247" t="str">
        <f>+IF(I90=0,"",'Ark1'!Q3979)</f>
        <v/>
      </c>
      <c r="I90" s="387">
        <f>+'Ark1'!R3979</f>
        <v>0</v>
      </c>
      <c r="J90" s="248" t="str">
        <f>+IF(I90=0,"",'Ark1'!AG3979)</f>
        <v/>
      </c>
      <c r="K90" s="248"/>
      <c r="L90" s="248" t="str">
        <f>+IF(I90=0,"",'Ark1'!AH3979)</f>
        <v/>
      </c>
      <c r="M90" s="249" t="str">
        <f>+IF(I90=0,"",'Ark1'!T3979)</f>
        <v/>
      </c>
      <c r="N90" s="33" t="str">
        <f>+IF(I90=0,"",'Ark1'!U3979)</f>
        <v/>
      </c>
      <c r="O90" s="248" t="str">
        <f>+IF(I90=0,"",'Ark1'!V3979)</f>
        <v/>
      </c>
      <c r="P90" s="250" t="str">
        <f>+IF(I90=0,"",'Ark1'!W3979)</f>
        <v/>
      </c>
      <c r="Q90" s="250" t="str">
        <f>+IF(I90=0,"",'Ark1'!X3979)</f>
        <v/>
      </c>
      <c r="R90" s="250" t="str">
        <f>+IF(I90=0,"",'Ark1'!Y3979)</f>
        <v/>
      </c>
      <c r="S90" s="250" t="str">
        <f>+IF(I90=0,"",'Ark1'!Z3979)</f>
        <v/>
      </c>
      <c r="T90" s="248" t="str">
        <f>+IF(I90=0,"",'Ark1'!AA3979)</f>
        <v/>
      </c>
      <c r="U90" s="249" t="str">
        <f>+IF(I90=0,"",'Ark1'!AC3979)</f>
        <v/>
      </c>
      <c r="V90" s="250" t="str">
        <f>+IF(I90=0,"",'Ark1'!AE3979)</f>
        <v/>
      </c>
      <c r="W90" s="250" t="str">
        <f t="shared" si="15"/>
        <v/>
      </c>
      <c r="X90" s="248" t="str">
        <f t="shared" si="16"/>
        <v/>
      </c>
      <c r="Y90" s="227"/>
      <c r="AA90" s="30"/>
      <c r="AB90" s="28"/>
      <c r="AC90" s="231"/>
      <c r="AD90" s="29"/>
      <c r="AE90" s="28"/>
      <c r="AF90" s="28"/>
      <c r="AG90" s="35"/>
      <c r="AH90" s="35"/>
      <c r="AI90" s="35"/>
    </row>
    <row r="91" spans="1:52" ht="15.6">
      <c r="A91" s="227"/>
      <c r="B91" s="312">
        <f>+'Ark1'!C3980</f>
        <v>2024</v>
      </c>
      <c r="C91" s="247">
        <f>+'Ark1'!L3980</f>
        <v>3</v>
      </c>
      <c r="D91" s="247" t="str">
        <f>VLOOKUP(C91,Klasse!$C$11:$D$27,2)</f>
        <v>P+</v>
      </c>
      <c r="E91" s="247">
        <f>+'Ark1'!H3980</f>
        <v>1</v>
      </c>
      <c r="F91" s="247">
        <f>+'Ark1'!J3980</f>
        <v>643</v>
      </c>
      <c r="G91" s="247" t="str">
        <f>VLOOKUP(F91,RNR!$A$8:$B$32,2)</f>
        <v>Bjerka</v>
      </c>
      <c r="H91" s="247" t="str">
        <f>+IF(I91=0,"",'Ark1'!Q3980)</f>
        <v/>
      </c>
      <c r="I91" s="387">
        <f>+'Ark1'!R3980</f>
        <v>0</v>
      </c>
      <c r="J91" s="248" t="str">
        <f>+IF(I91=0,"",'Ark1'!AG3980)</f>
        <v/>
      </c>
      <c r="K91" s="248"/>
      <c r="L91" s="248" t="str">
        <f>+IF(I91=0,"",'Ark1'!AH3980)</f>
        <v/>
      </c>
      <c r="M91" s="249" t="str">
        <f>+IF(I91=0,"",'Ark1'!T3980)</f>
        <v/>
      </c>
      <c r="N91" s="33" t="str">
        <f>+IF(I91=0,"",'Ark1'!U3980)</f>
        <v/>
      </c>
      <c r="O91" s="248" t="str">
        <f>+IF(I91=0,"",'Ark1'!V3980)</f>
        <v/>
      </c>
      <c r="P91" s="250" t="str">
        <f>+IF(I91=0,"",'Ark1'!W3980)</f>
        <v/>
      </c>
      <c r="Q91" s="250" t="str">
        <f>+IF(I91=0,"",'Ark1'!X3980)</f>
        <v/>
      </c>
      <c r="R91" s="250" t="str">
        <f>+IF(I91=0,"",'Ark1'!Y3980)</f>
        <v/>
      </c>
      <c r="S91" s="250" t="str">
        <f>+IF(I91=0,"",'Ark1'!Z3980)</f>
        <v/>
      </c>
      <c r="T91" s="248" t="str">
        <f>+IF(I91=0,"",'Ark1'!AA3980)</f>
        <v/>
      </c>
      <c r="U91" s="249" t="str">
        <f>+IF(I91=0,"",'Ark1'!AC3980)</f>
        <v/>
      </c>
      <c r="V91" s="250" t="str">
        <f>+IF(I91=0,"",'Ark1'!AE3980)</f>
        <v/>
      </c>
      <c r="W91" s="250" t="str">
        <f t="shared" si="15"/>
        <v/>
      </c>
      <c r="X91" s="248" t="str">
        <f t="shared" si="16"/>
        <v/>
      </c>
      <c r="Y91" s="227"/>
      <c r="AA91" s="30"/>
      <c r="AB91" s="28"/>
      <c r="AC91" s="231"/>
      <c r="AD91" s="29"/>
      <c r="AE91" s="28"/>
      <c r="AF91" s="28"/>
      <c r="AG91" s="35"/>
      <c r="AH91" s="35"/>
      <c r="AI91" s="35"/>
    </row>
    <row r="92" spans="1:52" ht="15.6">
      <c r="A92" s="227"/>
      <c r="B92" s="312">
        <f>+'Ark1'!C3981</f>
        <v>2024</v>
      </c>
      <c r="C92" s="247">
        <f>+'Ark1'!L3981</f>
        <v>3</v>
      </c>
      <c r="D92" s="247" t="str">
        <f>VLOOKUP(C92,Klasse!$C$11:$D$27,2)</f>
        <v>P+</v>
      </c>
      <c r="E92" s="247">
        <f>+'Ark1'!H3981</f>
        <v>2</v>
      </c>
      <c r="F92" s="247">
        <f>+'Ark1'!J3981</f>
        <v>704</v>
      </c>
      <c r="G92" s="247" t="str">
        <f>VLOOKUP(F92,RNR!$A$8:$B$32,2)</f>
        <v>Øre Vilt</v>
      </c>
      <c r="H92" s="247" t="str">
        <f>+IF(I92=0,"",'Ark1'!Q3981)</f>
        <v/>
      </c>
      <c r="I92" s="387">
        <f>+'Ark1'!R3981</f>
        <v>0</v>
      </c>
      <c r="J92" s="248" t="str">
        <f>+IF(I92=0,"",'Ark1'!AG3981)</f>
        <v/>
      </c>
      <c r="K92" s="248"/>
      <c r="L92" s="248" t="str">
        <f>+IF(I92=0,"",'Ark1'!AH3981)</f>
        <v/>
      </c>
      <c r="M92" s="249" t="str">
        <f>+IF(I92=0,"",'Ark1'!T3981)</f>
        <v/>
      </c>
      <c r="N92" s="33" t="str">
        <f>+IF(I92=0,"",'Ark1'!U3981)</f>
        <v/>
      </c>
      <c r="O92" s="248" t="str">
        <f>+IF(I92=0,"",'Ark1'!V3981)</f>
        <v/>
      </c>
      <c r="P92" s="250" t="str">
        <f>+IF(I92=0,"",'Ark1'!W3981)</f>
        <v/>
      </c>
      <c r="Q92" s="250" t="str">
        <f>+IF(I92=0,"",'Ark1'!X3981)</f>
        <v/>
      </c>
      <c r="R92" s="250" t="str">
        <f>+IF(I92=0,"",'Ark1'!Y3981)</f>
        <v/>
      </c>
      <c r="S92" s="250" t="str">
        <f>+IF(I92=0,"",'Ark1'!Z3981)</f>
        <v/>
      </c>
      <c r="T92" s="248" t="str">
        <f>+IF(I92=0,"",'Ark1'!AA3981)</f>
        <v/>
      </c>
      <c r="U92" s="249" t="str">
        <f>+IF(I92=0,"",'Ark1'!AC3981)</f>
        <v/>
      </c>
      <c r="V92" s="250" t="str">
        <f>+IF(I92=0,"",'Ark1'!AE3981)</f>
        <v/>
      </c>
      <c r="W92" s="250" t="str">
        <f t="shared" si="15"/>
        <v/>
      </c>
      <c r="X92" s="248" t="str">
        <f t="shared" si="16"/>
        <v/>
      </c>
      <c r="Y92" s="227"/>
      <c r="AA92" s="30"/>
      <c r="AB92" s="28"/>
      <c r="AC92" s="231"/>
      <c r="AD92" s="29"/>
      <c r="AE92" s="28"/>
      <c r="AF92" s="28"/>
      <c r="AG92" s="35"/>
      <c r="AH92" s="35"/>
      <c r="AI92" s="35"/>
    </row>
    <row r="93" spans="1:52" ht="15.6">
      <c r="A93" s="227"/>
      <c r="B93" s="312">
        <f>+'Ark1'!C3982</f>
        <v>2024</v>
      </c>
      <c r="C93" s="247">
        <f>+'Ark1'!L3982</f>
        <v>3</v>
      </c>
      <c r="D93" s="247" t="str">
        <f>VLOOKUP(C93,Klasse!$C$11:$D$27,2)</f>
        <v>P+</v>
      </c>
      <c r="E93" s="247">
        <f>+'Ark1'!H3982</f>
        <v>1</v>
      </c>
      <c r="F93" s="247">
        <f>+'Ark1'!J3982</f>
        <v>802</v>
      </c>
      <c r="G93" s="247" t="str">
        <f>VLOOKUP(F93,RNR!$A$8:$B$32,2)</f>
        <v>Karasjok</v>
      </c>
      <c r="H93" s="247" t="str">
        <f>+IF(I93=0,"",'Ark1'!Q3982)</f>
        <v/>
      </c>
      <c r="I93" s="387">
        <f>+'Ark1'!R3982</f>
        <v>0</v>
      </c>
      <c r="J93" s="248" t="str">
        <f>+IF(I93=0,"",'Ark1'!AG3982)</f>
        <v/>
      </c>
      <c r="K93" s="248"/>
      <c r="L93" s="248" t="str">
        <f>+IF(I93=0,"",'Ark1'!AH3982)</f>
        <v/>
      </c>
      <c r="M93" s="249" t="str">
        <f>+IF(I93=0,"",'Ark1'!T3982)</f>
        <v/>
      </c>
      <c r="N93" s="33" t="str">
        <f>+IF(I93=0,"",'Ark1'!U3982)</f>
        <v/>
      </c>
      <c r="O93" s="248" t="str">
        <f>+IF(I93=0,"",'Ark1'!V3982)</f>
        <v/>
      </c>
      <c r="P93" s="250" t="str">
        <f>+IF(I93=0,"",'Ark1'!W3982)</f>
        <v/>
      </c>
      <c r="Q93" s="250" t="str">
        <f>+IF(I93=0,"",'Ark1'!X3982)</f>
        <v/>
      </c>
      <c r="R93" s="250" t="str">
        <f>+IF(I93=0,"",'Ark1'!Y3982)</f>
        <v/>
      </c>
      <c r="S93" s="250" t="str">
        <f>+IF(I93=0,"",'Ark1'!Z3982)</f>
        <v/>
      </c>
      <c r="T93" s="248" t="str">
        <f>+IF(I93=0,"",'Ark1'!AA3982)</f>
        <v/>
      </c>
      <c r="U93" s="249" t="str">
        <f>+IF(I93=0,"",'Ark1'!AC3982)</f>
        <v/>
      </c>
      <c r="V93" s="250" t="str">
        <f>+IF(I93=0,"",'Ark1'!AE3982)</f>
        <v/>
      </c>
      <c r="W93" s="250" t="str">
        <f t="shared" si="15"/>
        <v/>
      </c>
      <c r="X93" s="248" t="str">
        <f t="shared" si="16"/>
        <v/>
      </c>
      <c r="Y93" s="227"/>
      <c r="AA93" s="30"/>
      <c r="AB93" s="28"/>
      <c r="AC93" s="231"/>
      <c r="AD93" s="29"/>
      <c r="AE93" s="28"/>
      <c r="AF93" s="28"/>
      <c r="AG93" s="35"/>
      <c r="AH93" s="35"/>
      <c r="AI93" s="35"/>
    </row>
    <row r="94" spans="1:52" ht="15" customHeight="1">
      <c r="A94" s="227"/>
      <c r="B94" s="227"/>
      <c r="C94" s="227"/>
      <c r="D94" s="227"/>
      <c r="E94" s="227"/>
      <c r="F94" s="227"/>
      <c r="G94" s="227"/>
      <c r="H94" s="227"/>
      <c r="I94" s="383"/>
      <c r="J94" s="228"/>
      <c r="K94" s="228"/>
      <c r="L94" s="228"/>
      <c r="M94" s="227"/>
      <c r="N94" s="227"/>
      <c r="O94" s="227"/>
      <c r="P94" s="229"/>
      <c r="Q94" s="229"/>
      <c r="R94" s="229"/>
      <c r="S94" s="229"/>
      <c r="T94" s="229"/>
      <c r="U94" s="227"/>
      <c r="V94" s="229"/>
      <c r="W94" s="229"/>
      <c r="X94" s="229"/>
      <c r="Y94" s="227"/>
      <c r="AA94" s="30"/>
      <c r="AB94" s="28"/>
      <c r="AC94" s="231"/>
      <c r="AD94" s="29"/>
      <c r="AH94" s="29"/>
      <c r="AZ94" s="243"/>
    </row>
    <row r="95" spans="1:52" ht="19.8">
      <c r="A95" s="227"/>
      <c r="B95" s="227"/>
      <c r="C95" s="227"/>
      <c r="D95" s="273" t="str">
        <f>+D97</f>
        <v>O-</v>
      </c>
      <c r="E95" s="227"/>
      <c r="F95" s="227"/>
      <c r="G95" s="227"/>
      <c r="H95" s="227"/>
      <c r="I95" s="372">
        <f>SUM(I97:I121)</f>
        <v>5</v>
      </c>
      <c r="J95" s="274"/>
      <c r="K95" s="274"/>
      <c r="L95" s="274"/>
      <c r="M95" s="275"/>
      <c r="N95" s="276">
        <f>+Klasse!L14</f>
        <v>7.1800000000000015</v>
      </c>
      <c r="O95" s="227"/>
      <c r="P95" s="229"/>
      <c r="Q95" s="229"/>
      <c r="R95" s="229"/>
      <c r="S95" s="229"/>
      <c r="T95" s="229"/>
      <c r="U95" s="227"/>
      <c r="V95" s="229"/>
      <c r="W95" s="229"/>
      <c r="X95" s="229"/>
      <c r="Y95" s="227"/>
      <c r="AA95" s="30"/>
      <c r="AB95" s="28"/>
      <c r="AC95" s="231"/>
      <c r="AD95" s="29"/>
      <c r="AH95" s="29"/>
      <c r="AZ95" s="243"/>
    </row>
    <row r="96" spans="1:52" ht="15" customHeight="1">
      <c r="A96" s="227"/>
      <c r="B96" s="227"/>
      <c r="C96" s="227"/>
      <c r="D96" s="227"/>
      <c r="E96" s="227"/>
      <c r="F96" s="227"/>
      <c r="G96" s="227"/>
      <c r="H96" s="245"/>
      <c r="I96" s="383"/>
      <c r="J96" s="228"/>
      <c r="K96" s="228"/>
      <c r="L96" s="228"/>
      <c r="M96" s="245"/>
      <c r="N96" s="228"/>
      <c r="O96" s="228"/>
      <c r="P96" s="229"/>
      <c r="Q96" s="229"/>
      <c r="R96" s="229"/>
      <c r="S96" s="229"/>
      <c r="T96" s="246"/>
      <c r="U96" s="227"/>
      <c r="V96" s="246"/>
      <c r="W96" s="246"/>
      <c r="X96" s="244"/>
      <c r="Y96" s="227"/>
      <c r="AA96" s="30"/>
      <c r="AB96" s="28"/>
      <c r="AC96" s="231"/>
      <c r="AD96" s="29"/>
      <c r="AH96" s="29"/>
      <c r="AZ96" s="243"/>
    </row>
    <row r="97" spans="1:35" ht="15.6">
      <c r="A97" s="227"/>
      <c r="B97" s="312">
        <f>+'Ark1'!C3983</f>
        <v>2024</v>
      </c>
      <c r="C97" s="247">
        <f>+'Ark1'!L3983</f>
        <v>4</v>
      </c>
      <c r="D97" s="247" t="str">
        <f>VLOOKUP(C97,Klasse!$C$11:$D$27,2)</f>
        <v>O-</v>
      </c>
      <c r="E97" s="29">
        <f>+'Ark1'!H3983</f>
        <v>1</v>
      </c>
      <c r="F97" s="29">
        <f>+'Ark1'!J3983</f>
        <v>103</v>
      </c>
      <c r="G97" s="29" t="str">
        <f>VLOOKUP(F97,RNR!$A$8:$B$32,2)</f>
        <v>Rudshøgda</v>
      </c>
      <c r="H97" s="29" t="str">
        <f>+IF(I97=0,"",'Ark1'!Q3983)</f>
        <v/>
      </c>
      <c r="I97" s="371">
        <f>+'Ark1'!R3983</f>
        <v>0</v>
      </c>
      <c r="J97" s="30" t="str">
        <f>+IF(I97=0,"",'Ark1'!AG3983)</f>
        <v/>
      </c>
      <c r="L97" s="30" t="str">
        <f>+IF(I97=0,"",'Ark1'!AH3983)</f>
        <v/>
      </c>
      <c r="M97" s="28" t="str">
        <f>+IF(I97=0,"",'Ark1'!T3983)</f>
        <v/>
      </c>
      <c r="N97" s="279" t="str">
        <f>+IF(I97=0,"",'Ark1'!U3983)</f>
        <v/>
      </c>
      <c r="O97" s="30" t="str">
        <f>+IF(I97=0,"",'Ark1'!V3983)</f>
        <v/>
      </c>
      <c r="P97" s="35" t="str">
        <f>+IF(I97=0,"",'Ark1'!W3983)</f>
        <v/>
      </c>
      <c r="Q97" s="35" t="str">
        <f>+IF(I97=0,"",'Ark1'!X3983)</f>
        <v/>
      </c>
      <c r="R97" s="35" t="str">
        <f>+IF(I97=0,"",'Ark1'!Y3983)</f>
        <v/>
      </c>
      <c r="S97" s="35" t="str">
        <f>+IF(I97=0,"",'Ark1'!Z3983)</f>
        <v/>
      </c>
      <c r="T97" s="30" t="str">
        <f>+IF(I97=0,"",'Ark1'!AA3983)</f>
        <v/>
      </c>
      <c r="U97" s="28" t="str">
        <f>+IF(I97=0,"",'Ark1'!AC3983)</f>
        <v/>
      </c>
      <c r="V97" s="35" t="str">
        <f>+IF(I97=0,"",'Ark1'!AE3983)</f>
        <v/>
      </c>
      <c r="W97" s="35" t="str">
        <f>IF(I97=0,"",N97/C97)</f>
        <v/>
      </c>
      <c r="X97" s="30" t="str">
        <f>IF(I97=0,"",I97/H97)</f>
        <v/>
      </c>
      <c r="Y97" s="227"/>
      <c r="AA97" s="30"/>
      <c r="AB97" s="28"/>
      <c r="AC97" s="231"/>
      <c r="AD97" s="29"/>
      <c r="AE97" s="28"/>
      <c r="AF97" s="28"/>
      <c r="AG97" s="35"/>
      <c r="AH97" s="35"/>
      <c r="AI97" s="35"/>
    </row>
    <row r="98" spans="1:35" ht="15.6">
      <c r="A98" s="227"/>
      <c r="B98" s="312">
        <f>+'Ark1'!C3984</f>
        <v>2024</v>
      </c>
      <c r="C98" s="247">
        <f>+'Ark1'!L3984</f>
        <v>4</v>
      </c>
      <c r="D98" s="247" t="str">
        <f>VLOOKUP(C98,Klasse!$C$11:$D$27,2)</f>
        <v>O-</v>
      </c>
      <c r="E98" s="29">
        <f>+'Ark1'!H3984</f>
        <v>2</v>
      </c>
      <c r="F98" s="29">
        <f>+'Ark1'!J3984</f>
        <v>106</v>
      </c>
      <c r="G98" s="29" t="str">
        <f>VLOOKUP(F98,RNR!$A$8:$B$32,2)</f>
        <v>Furuseth</v>
      </c>
      <c r="H98" s="29" t="str">
        <f>+IF(I98=0,"",'Ark1'!Q3984)</f>
        <v/>
      </c>
      <c r="I98" s="371">
        <f>+'Ark1'!R3984</f>
        <v>0</v>
      </c>
      <c r="J98" s="30" t="str">
        <f>+IF(I98=0,"",'Ark1'!AG3984)</f>
        <v/>
      </c>
      <c r="L98" s="30" t="str">
        <f>+IF(I98=0,"",'Ark1'!AH3984)</f>
        <v/>
      </c>
      <c r="M98" s="28" t="str">
        <f>+IF(I98=0,"",'Ark1'!T3984)</f>
        <v/>
      </c>
      <c r="N98" s="279" t="str">
        <f>+IF(I98=0,"",'Ark1'!U3984)</f>
        <v/>
      </c>
      <c r="O98" s="30" t="str">
        <f>+IF(I98=0,"",'Ark1'!V3984)</f>
        <v/>
      </c>
      <c r="P98" s="35" t="str">
        <f>+IF(I98=0,"",'Ark1'!W3984)</f>
        <v/>
      </c>
      <c r="Q98" s="35" t="str">
        <f>+IF(I98=0,"",'Ark1'!X3984)</f>
        <v/>
      </c>
      <c r="R98" s="35" t="str">
        <f>+IF(I98=0,"",'Ark1'!Y3984)</f>
        <v/>
      </c>
      <c r="S98" s="35" t="str">
        <f>+IF(I98=0,"",'Ark1'!Z3984)</f>
        <v/>
      </c>
      <c r="T98" s="30" t="str">
        <f>+IF(I98=0,"",'Ark1'!AA3984)</f>
        <v/>
      </c>
      <c r="U98" s="28" t="str">
        <f>+IF(I98=0,"",'Ark1'!AC3984)</f>
        <v/>
      </c>
      <c r="V98" s="35" t="str">
        <f>+IF(I98=0,"",'Ark1'!AE3984)</f>
        <v/>
      </c>
      <c r="W98" s="35" t="str">
        <f t="shared" ref="W98:W99" si="17">IF(I98=0,"",N98/C98)</f>
        <v/>
      </c>
      <c r="X98" s="30" t="str">
        <f t="shared" ref="X98:X99" si="18">IF(I98=0,"",I98/H98)</f>
        <v/>
      </c>
      <c r="Y98" s="227"/>
      <c r="AA98" s="30"/>
      <c r="AB98" s="28"/>
      <c r="AC98" s="231"/>
      <c r="AD98" s="29"/>
      <c r="AE98" s="28"/>
      <c r="AF98" s="28"/>
      <c r="AG98" s="35"/>
      <c r="AH98" s="35"/>
      <c r="AI98" s="35"/>
    </row>
    <row r="99" spans="1:35" ht="15.6">
      <c r="A99" s="227"/>
      <c r="B99" s="312">
        <f>+'Ark1'!C3985</f>
        <v>2024</v>
      </c>
      <c r="C99" s="247">
        <f>+'Ark1'!L3985</f>
        <v>4</v>
      </c>
      <c r="D99" s="247" t="str">
        <f>VLOOKUP(C99,Klasse!$C$11:$D$27,2)</f>
        <v>O-</v>
      </c>
      <c r="E99" s="29">
        <f>+'Ark1'!H3985</f>
        <v>1</v>
      </c>
      <c r="F99" s="29">
        <f>+'Ark1'!J3985</f>
        <v>110</v>
      </c>
      <c r="G99" s="29" t="str">
        <f>VLOOKUP(F99,RNR!$A$8:$B$32,2)</f>
        <v>Gol</v>
      </c>
      <c r="H99" s="29" t="str">
        <f>+IF(I99=0,"",'Ark1'!Q3985)</f>
        <v/>
      </c>
      <c r="I99" s="371">
        <f>+'Ark1'!R3985</f>
        <v>0</v>
      </c>
      <c r="J99" s="30" t="str">
        <f>+IF(I99=0,"",'Ark1'!AG3985)</f>
        <v/>
      </c>
      <c r="L99" s="30" t="str">
        <f>+IF(I99=0,"",'Ark1'!AH3985)</f>
        <v/>
      </c>
      <c r="M99" s="28" t="str">
        <f>+IF(I99=0,"",'Ark1'!T3985)</f>
        <v/>
      </c>
      <c r="N99" s="279" t="str">
        <f>+IF(I99=0,"",'Ark1'!U3985)</f>
        <v/>
      </c>
      <c r="O99" s="30" t="str">
        <f>+IF(I99=0,"",'Ark1'!V3985)</f>
        <v/>
      </c>
      <c r="P99" s="35" t="str">
        <f>+IF(I99=0,"",'Ark1'!W3985)</f>
        <v/>
      </c>
      <c r="Q99" s="35" t="str">
        <f>+IF(I99=0,"",'Ark1'!X3985)</f>
        <v/>
      </c>
      <c r="R99" s="35" t="str">
        <f>+IF(I99=0,"",'Ark1'!Y3985)</f>
        <v/>
      </c>
      <c r="S99" s="35" t="str">
        <f>+IF(I99=0,"",'Ark1'!Z3985)</f>
        <v/>
      </c>
      <c r="T99" s="30" t="str">
        <f>+IF(I99=0,"",'Ark1'!AA3985)</f>
        <v/>
      </c>
      <c r="U99" s="28" t="str">
        <f>+IF(I99=0,"",'Ark1'!AC3985)</f>
        <v/>
      </c>
      <c r="V99" s="35" t="str">
        <f>+IF(I99=0,"",'Ark1'!AE3985)</f>
        <v/>
      </c>
      <c r="W99" s="35" t="str">
        <f t="shared" si="17"/>
        <v/>
      </c>
      <c r="X99" s="30" t="str">
        <f t="shared" si="18"/>
        <v/>
      </c>
      <c r="Y99" s="227"/>
      <c r="AA99" s="30"/>
      <c r="AB99" s="28"/>
      <c r="AC99" s="231"/>
      <c r="AD99" s="29"/>
      <c r="AE99" s="28"/>
      <c r="AF99" s="28"/>
      <c r="AG99" s="35"/>
      <c r="AH99" s="35"/>
      <c r="AI99" s="35"/>
    </row>
    <row r="100" spans="1:35" ht="16.5" customHeight="1">
      <c r="A100" s="227"/>
      <c r="B100" s="312">
        <f>+'Ark1'!C3993</f>
        <v>2024</v>
      </c>
      <c r="C100" s="247">
        <f>+'Ark1'!L3986</f>
        <v>4</v>
      </c>
      <c r="D100" s="247" t="str">
        <f>VLOOKUP(C100,Klasse!$C$11:$D$27,2)</f>
        <v>O-</v>
      </c>
      <c r="E100" s="29">
        <f>+'Ark1'!H3986</f>
        <v>1</v>
      </c>
      <c r="F100" s="29">
        <f>+'Ark1'!J3986</f>
        <v>111</v>
      </c>
      <c r="G100" s="29" t="str">
        <f>VLOOKUP(F100,RNR!$A$8:$B$32,2)</f>
        <v>Forus</v>
      </c>
      <c r="H100" s="29" t="str">
        <f>+IF(I100=0,"",'Ark1'!Q3986)</f>
        <v/>
      </c>
      <c r="I100" s="371">
        <f>+'Ark1'!R3986</f>
        <v>0</v>
      </c>
      <c r="J100" s="30" t="str">
        <f>+IF(I100=0,"",'Ark1'!AG3986)</f>
        <v/>
      </c>
      <c r="L100" s="30" t="str">
        <f>+IF(I100=0,"",'Ark1'!AH3986)</f>
        <v/>
      </c>
      <c r="M100" s="28" t="str">
        <f>+IF(I100=0,"",'Ark1'!T3986)</f>
        <v/>
      </c>
      <c r="N100" s="33" t="str">
        <f>+IF(I100=0,"",'Ark1'!U3986)</f>
        <v/>
      </c>
      <c r="O100" s="30" t="str">
        <f>+IF(I100=0,"",'Ark1'!V3986)</f>
        <v/>
      </c>
      <c r="P100" s="35" t="str">
        <f>+IF(I100=0,"",'Ark1'!W3986)</f>
        <v/>
      </c>
      <c r="Q100" s="35" t="str">
        <f>+IF(I100=0,"",'Ark1'!X3986)</f>
        <v/>
      </c>
      <c r="R100" s="35" t="str">
        <f>+IF(I100=0,"",'Ark1'!Y3986)</f>
        <v/>
      </c>
      <c r="S100" s="35" t="str">
        <f>+IF(I100=0,"",'Ark1'!Z3986)</f>
        <v/>
      </c>
      <c r="T100" s="30" t="str">
        <f>+IF(I100=0,"",'Ark1'!AA3986)</f>
        <v/>
      </c>
      <c r="U100" s="28" t="str">
        <f>+IF(I100=0,"",'Ark1'!AC3986)</f>
        <v/>
      </c>
      <c r="V100" s="35" t="str">
        <f>+IF(I100=0,"",'Ark1'!AE3986)</f>
        <v/>
      </c>
      <c r="W100" s="30" t="str">
        <f t="shared" ref="W100:W121" si="19">IF(I100=0,"",N100/C100)</f>
        <v/>
      </c>
      <c r="X100" s="30" t="str">
        <f t="shared" ref="X100:X121" si="20">IF(I100=0,"",I100/H100)</f>
        <v/>
      </c>
      <c r="Y100" s="227"/>
      <c r="AA100" s="30"/>
      <c r="AB100" s="28"/>
      <c r="AC100" s="231"/>
      <c r="AD100" s="29"/>
      <c r="AE100" s="28"/>
      <c r="AF100" s="28"/>
      <c r="AG100" s="35"/>
      <c r="AH100" s="35"/>
      <c r="AI100" s="35"/>
    </row>
    <row r="101" spans="1:35" ht="16.5" customHeight="1">
      <c r="A101" s="227"/>
      <c r="B101" s="312">
        <f>+'Ark1'!C3994</f>
        <v>2024</v>
      </c>
      <c r="C101" s="247">
        <f>+'Ark1'!L3987</f>
        <v>4</v>
      </c>
      <c r="D101" s="247" t="str">
        <f>VLOOKUP(C101,Klasse!$C$11:$D$27,2)</f>
        <v>O-</v>
      </c>
      <c r="E101" s="29">
        <f>+'Ark1'!H3987</f>
        <v>1</v>
      </c>
      <c r="F101" s="29">
        <f>+'Ark1'!J3987</f>
        <v>116</v>
      </c>
      <c r="G101" s="29" t="str">
        <f>VLOOKUP(F101,RNR!$A$8:$B$32,2)</f>
        <v>Sandeid</v>
      </c>
      <c r="H101" s="29" t="str">
        <f>+IF(I101=0,"",'Ark1'!Q3987)</f>
        <v/>
      </c>
      <c r="I101" s="371">
        <f>+'Ark1'!R3987</f>
        <v>0</v>
      </c>
      <c r="J101" s="30" t="str">
        <f>+IF(I101=0,"",'Ark1'!AG3987)</f>
        <v/>
      </c>
      <c r="L101" s="30" t="str">
        <f>+IF(I101=0,"",'Ark1'!AH3987)</f>
        <v/>
      </c>
      <c r="M101" s="28" t="str">
        <f>+IF(I101=0,"",'Ark1'!T3987)</f>
        <v/>
      </c>
      <c r="N101" s="33" t="str">
        <f>+IF(I101=0,"",'Ark1'!U3987)</f>
        <v/>
      </c>
      <c r="O101" s="30" t="str">
        <f>+IF(I101=0,"",'Ark1'!V3987)</f>
        <v/>
      </c>
      <c r="P101" s="35" t="str">
        <f>+IF(I101=0,"",'Ark1'!W3987)</f>
        <v/>
      </c>
      <c r="Q101" s="35" t="str">
        <f>+IF(I101=0,"",'Ark1'!X3987)</f>
        <v/>
      </c>
      <c r="R101" s="35" t="str">
        <f>+IF(I101=0,"",'Ark1'!Y3987)</f>
        <v/>
      </c>
      <c r="S101" s="35" t="str">
        <f>+IF(I101=0,"",'Ark1'!Z3987)</f>
        <v/>
      </c>
      <c r="T101" s="30" t="str">
        <f>+IF(I101=0,"",'Ark1'!AA3987)</f>
        <v/>
      </c>
      <c r="U101" s="28" t="str">
        <f>+IF(I101=0,"",'Ark1'!AC3987)</f>
        <v/>
      </c>
      <c r="V101" s="35" t="str">
        <f>+IF(I101=0,"",'Ark1'!AE3987)</f>
        <v/>
      </c>
      <c r="W101" s="30" t="str">
        <f t="shared" si="19"/>
        <v/>
      </c>
      <c r="X101" s="30" t="str">
        <f t="shared" si="20"/>
        <v/>
      </c>
      <c r="Y101" s="227"/>
      <c r="AA101" s="30"/>
      <c r="AB101" s="28"/>
      <c r="AC101" s="231"/>
      <c r="AD101" s="29"/>
      <c r="AE101" s="28"/>
      <c r="AF101" s="28"/>
      <c r="AG101" s="35"/>
      <c r="AH101" s="35"/>
      <c r="AI101" s="35"/>
    </row>
    <row r="102" spans="1:35" ht="16.5" customHeight="1">
      <c r="A102" s="227"/>
      <c r="B102" s="312">
        <f>+'Ark1'!C3995</f>
        <v>2024</v>
      </c>
      <c r="C102" s="247">
        <f>+'Ark1'!L3988</f>
        <v>4</v>
      </c>
      <c r="D102" s="247" t="str">
        <f>VLOOKUP(C102,Klasse!$C$11:$D$27,2)</f>
        <v>O-</v>
      </c>
      <c r="E102" s="29">
        <f>+'Ark1'!H3988</f>
        <v>2</v>
      </c>
      <c r="F102" s="29">
        <f>+'Ark1'!J3988</f>
        <v>117</v>
      </c>
      <c r="G102" s="29" t="str">
        <f>VLOOKUP(F102,RNR!$A$8:$B$32,2)</f>
        <v>Jæren</v>
      </c>
      <c r="H102" s="29" t="str">
        <f>+IF(I102=0,"",'Ark1'!Q3988)</f>
        <v/>
      </c>
      <c r="I102" s="371">
        <f>+'Ark1'!R3988</f>
        <v>0</v>
      </c>
      <c r="J102" s="30" t="str">
        <f>+IF(I102=0,"",'Ark1'!AG3988)</f>
        <v/>
      </c>
      <c r="L102" s="30" t="str">
        <f>+IF(I102=0,"",'Ark1'!AH3988)</f>
        <v/>
      </c>
      <c r="M102" s="28" t="str">
        <f>+IF(I102=0,"",'Ark1'!T3988)</f>
        <v/>
      </c>
      <c r="N102" s="33" t="str">
        <f>+IF(I102=0,"",'Ark1'!U3988)</f>
        <v/>
      </c>
      <c r="O102" s="30" t="str">
        <f>+IF(I102=0,"",'Ark1'!V3988)</f>
        <v/>
      </c>
      <c r="P102" s="35" t="str">
        <f>+IF(I102=0,"",'Ark1'!W3988)</f>
        <v/>
      </c>
      <c r="Q102" s="35" t="str">
        <f>+IF(I102=0,"",'Ark1'!X3988)</f>
        <v/>
      </c>
      <c r="R102" s="35" t="str">
        <f>+IF(I102=0,"",'Ark1'!Y3988)</f>
        <v/>
      </c>
      <c r="S102" s="35" t="str">
        <f>+IF(I102=0,"",'Ark1'!Z3988)</f>
        <v/>
      </c>
      <c r="T102" s="30" t="str">
        <f>+IF(I102=0,"",'Ark1'!AA3988)</f>
        <v/>
      </c>
      <c r="U102" s="28" t="str">
        <f>+IF(I102=0,"",'Ark1'!AC3988)</f>
        <v/>
      </c>
      <c r="V102" s="35" t="str">
        <f>+IF(I102=0,"",'Ark1'!AE3988)</f>
        <v/>
      </c>
      <c r="W102" s="30" t="str">
        <f t="shared" si="19"/>
        <v/>
      </c>
      <c r="X102" s="30" t="str">
        <f t="shared" si="20"/>
        <v/>
      </c>
      <c r="Y102" s="227"/>
      <c r="AA102" s="30"/>
      <c r="AB102" s="28"/>
      <c r="AC102" s="231"/>
      <c r="AD102" s="29"/>
      <c r="AE102" s="28"/>
      <c r="AF102" s="28"/>
      <c r="AG102" s="35"/>
      <c r="AH102" s="35"/>
      <c r="AI102" s="35"/>
    </row>
    <row r="103" spans="1:35" ht="16.5" customHeight="1">
      <c r="A103" s="227"/>
      <c r="B103" s="312">
        <f>+'Ark1'!C3996</f>
        <v>2024</v>
      </c>
      <c r="C103" s="247">
        <f>+'Ark1'!L3989</f>
        <v>4</v>
      </c>
      <c r="D103" s="247" t="str">
        <f>VLOOKUP(C103,Klasse!$C$11:$D$27,2)</f>
        <v>O-</v>
      </c>
      <c r="E103" s="29">
        <f>+'Ark1'!H3989</f>
        <v>1</v>
      </c>
      <c r="F103" s="29">
        <f>+'Ark1'!J3989</f>
        <v>134</v>
      </c>
      <c r="G103" s="29" t="str">
        <f>VLOOKUP(F103,RNR!$A$8:$B$32,2)</f>
        <v>Førde</v>
      </c>
      <c r="H103" s="29" t="str">
        <f>+IF(I103=0,"",'Ark1'!Q3989)</f>
        <v/>
      </c>
      <c r="I103" s="371">
        <f>+'Ark1'!R3989</f>
        <v>0</v>
      </c>
      <c r="J103" s="30" t="str">
        <f>+IF(I103=0,"",'Ark1'!AG3989)</f>
        <v/>
      </c>
      <c r="L103" s="30" t="str">
        <f>+IF(I103=0,"",'Ark1'!AH3989)</f>
        <v/>
      </c>
      <c r="M103" s="28" t="str">
        <f>+IF(I103=0,"",'Ark1'!T3989)</f>
        <v/>
      </c>
      <c r="N103" s="33" t="str">
        <f>+IF(I103=0,"",'Ark1'!U3989)</f>
        <v/>
      </c>
      <c r="O103" s="30" t="str">
        <f>+IF(I103=0,"",'Ark1'!V3989)</f>
        <v/>
      </c>
      <c r="P103" s="35" t="str">
        <f>+IF(I103=0,"",'Ark1'!W3989)</f>
        <v/>
      </c>
      <c r="Q103" s="35" t="str">
        <f>+IF(I103=0,"",'Ark1'!X3989)</f>
        <v/>
      </c>
      <c r="R103" s="35" t="str">
        <f>+IF(I103=0,"",'Ark1'!Y3989)</f>
        <v/>
      </c>
      <c r="S103" s="35" t="str">
        <f>+IF(I103=0,"",'Ark1'!Z3989)</f>
        <v/>
      </c>
      <c r="T103" s="30" t="str">
        <f>+IF(I103=0,"",'Ark1'!AA3989)</f>
        <v/>
      </c>
      <c r="U103" s="28" t="str">
        <f>+IF(I103=0,"",'Ark1'!AC3989)</f>
        <v/>
      </c>
      <c r="V103" s="35" t="str">
        <f>+IF(I103=0,"",'Ark1'!AE3989)</f>
        <v/>
      </c>
      <c r="W103" s="30" t="str">
        <f t="shared" si="19"/>
        <v/>
      </c>
      <c r="X103" s="30" t="str">
        <f t="shared" si="20"/>
        <v/>
      </c>
      <c r="Y103" s="227"/>
      <c r="AA103" s="30"/>
      <c r="AB103" s="28"/>
      <c r="AC103" s="231"/>
      <c r="AD103" s="29"/>
      <c r="AE103" s="28"/>
      <c r="AF103" s="28"/>
      <c r="AG103" s="35"/>
      <c r="AH103" s="35"/>
      <c r="AI103" s="35"/>
    </row>
    <row r="104" spans="1:35" ht="16.5" customHeight="1">
      <c r="A104" s="227"/>
      <c r="B104" s="312">
        <f>+'Ark1'!C3997</f>
        <v>2024</v>
      </c>
      <c r="C104" s="247">
        <f>+'Ark1'!L3990</f>
        <v>4</v>
      </c>
      <c r="D104" s="247" t="str">
        <f>VLOOKUP(C104,Klasse!$C$11:$D$27,2)</f>
        <v>O-</v>
      </c>
      <c r="E104" s="29">
        <f>+'Ark1'!H3990</f>
        <v>2</v>
      </c>
      <c r="F104" s="29">
        <f>+'Ark1'!J3990</f>
        <v>141</v>
      </c>
      <c r="G104" s="29" t="str">
        <f>VLOOKUP(F104,RNR!$A$8:$B$32,2)</f>
        <v>Ølen</v>
      </c>
      <c r="H104" s="29">
        <f>+IF(I104=0,"",'Ark1'!Q3990)</f>
        <v>2</v>
      </c>
      <c r="I104" s="371">
        <f>+'Ark1'!R3990</f>
        <v>2</v>
      </c>
      <c r="J104" s="30">
        <f>+IF(I104=0,"",'Ark1'!AG3990)</f>
        <v>0.32</v>
      </c>
      <c r="L104" s="30">
        <f>+IF(I104=0,"",'Ark1'!AH3990)</f>
        <v>0.13270085859436123</v>
      </c>
      <c r="M104" s="28">
        <f>+IF(I104=0,"",'Ark1'!T3990)</f>
        <v>3</v>
      </c>
      <c r="N104" s="33">
        <f>+IF(I104=0,"",'Ark1'!U3990)</f>
        <v>6.7</v>
      </c>
      <c r="O104" s="30">
        <f>+IF(I104=0,"",'Ark1'!V3990)</f>
        <v>0</v>
      </c>
      <c r="P104" s="35">
        <f>+IF(I104=0,"",'Ark1'!W3990)</f>
        <v>0</v>
      </c>
      <c r="Q104" s="35">
        <f>+IF(I104=0,"",'Ark1'!X3990)</f>
        <v>0</v>
      </c>
      <c r="R104" s="35">
        <f>+IF(I104=0,"",'Ark1'!Y3990)</f>
        <v>0</v>
      </c>
      <c r="S104" s="35">
        <f>+IF(I104=0,"",'Ark1'!Z3990)</f>
        <v>0</v>
      </c>
      <c r="T104" s="30">
        <f>+IF(I104=0,"",'Ark1'!AA3990)</f>
        <v>0</v>
      </c>
      <c r="U104" s="28">
        <f>+IF(I104=0,"",'Ark1'!AC3990)</f>
        <v>0</v>
      </c>
      <c r="V104" s="35">
        <f>+IF(I104=0,"",'Ark1'!AE3990)</f>
        <v>0</v>
      </c>
      <c r="W104" s="30">
        <f t="shared" si="19"/>
        <v>1.675</v>
      </c>
      <c r="X104" s="30">
        <f t="shared" si="20"/>
        <v>1</v>
      </c>
      <c r="Y104" s="227"/>
      <c r="AA104" s="30"/>
      <c r="AB104" s="28"/>
      <c r="AC104" s="231"/>
      <c r="AD104" s="29"/>
      <c r="AE104" s="28"/>
      <c r="AF104" s="28"/>
      <c r="AG104" s="35"/>
      <c r="AH104" s="35"/>
      <c r="AI104" s="35"/>
    </row>
    <row r="105" spans="1:35" ht="16.5" customHeight="1">
      <c r="A105" s="227"/>
      <c r="B105" s="312">
        <f>+'Ark1'!C3998</f>
        <v>2024</v>
      </c>
      <c r="C105" s="247">
        <f>+'Ark1'!L3991</f>
        <v>4</v>
      </c>
      <c r="D105" s="247" t="str">
        <f>VLOOKUP(C105,Klasse!$C$11:$D$27,2)</f>
        <v>O-</v>
      </c>
      <c r="E105" s="29">
        <f>+'Ark1'!H3991</f>
        <v>2</v>
      </c>
      <c r="F105" s="29">
        <f>+'Ark1'!J3991</f>
        <v>143</v>
      </c>
      <c r="G105" s="29" t="str">
        <f>VLOOKUP(F105,RNR!$A$8:$B$32,2)</f>
        <v>Nordfjord</v>
      </c>
      <c r="H105" s="29" t="str">
        <f>+IF(I105=0,"",'Ark1'!Q3991)</f>
        <v/>
      </c>
      <c r="I105" s="371">
        <f>+'Ark1'!R3991</f>
        <v>0</v>
      </c>
      <c r="J105" s="30" t="str">
        <f>+IF(I105=0,"",'Ark1'!AG3991)</f>
        <v/>
      </c>
      <c r="L105" s="30" t="str">
        <f>+IF(I105=0,"",'Ark1'!AH3991)</f>
        <v/>
      </c>
      <c r="M105" s="28" t="str">
        <f>+IF(I105=0,"",'Ark1'!T3991)</f>
        <v/>
      </c>
      <c r="N105" s="33" t="str">
        <f>+IF(I105=0,"",'Ark1'!U3991)</f>
        <v/>
      </c>
      <c r="O105" s="30" t="str">
        <f>+IF(I105=0,"",'Ark1'!V3991)</f>
        <v/>
      </c>
      <c r="P105" s="35" t="str">
        <f>+IF(I105=0,"",'Ark1'!W3991)</f>
        <v/>
      </c>
      <c r="Q105" s="35" t="str">
        <f>+IF(I105=0,"",'Ark1'!X3991)</f>
        <v/>
      </c>
      <c r="R105" s="35" t="str">
        <f>+IF(I105=0,"",'Ark1'!Y3991)</f>
        <v/>
      </c>
      <c r="S105" s="35" t="str">
        <f>+IF(I105=0,"",'Ark1'!Z3991)</f>
        <v/>
      </c>
      <c r="T105" s="30" t="str">
        <f>+IF(I105=0,"",'Ark1'!AA3991)</f>
        <v/>
      </c>
      <c r="U105" s="28" t="str">
        <f>+IF(I105=0,"",'Ark1'!AC3991)</f>
        <v/>
      </c>
      <c r="V105" s="35" t="str">
        <f>+IF(I105=0,"",'Ark1'!AE3991)</f>
        <v/>
      </c>
      <c r="W105" s="30" t="str">
        <f t="shared" si="19"/>
        <v/>
      </c>
      <c r="X105" s="30" t="str">
        <f t="shared" si="20"/>
        <v/>
      </c>
      <c r="Y105" s="227"/>
      <c r="AA105" s="30"/>
      <c r="AB105" s="28"/>
      <c r="AC105" s="231"/>
      <c r="AD105" s="29"/>
      <c r="AE105" s="28"/>
      <c r="AF105" s="28"/>
      <c r="AG105" s="35"/>
      <c r="AH105" s="35"/>
      <c r="AI105" s="35"/>
    </row>
    <row r="106" spans="1:35" ht="16.5" customHeight="1">
      <c r="A106" s="227"/>
      <c r="B106" s="312">
        <f>+'Ark1'!C3999</f>
        <v>2024</v>
      </c>
      <c r="C106" s="247">
        <f>+'Ark1'!L3992</f>
        <v>4</v>
      </c>
      <c r="D106" s="247" t="str">
        <f>VLOOKUP(C106,Klasse!$C$11:$D$27,2)</f>
        <v>O-</v>
      </c>
      <c r="E106" s="29">
        <f>+'Ark1'!H3992</f>
        <v>2</v>
      </c>
      <c r="F106" s="29">
        <f>+'Ark1'!J3992</f>
        <v>147</v>
      </c>
      <c r="G106" s="29" t="str">
        <f>VLOOKUP(F106,RNR!$A$8:$B$32,2)</f>
        <v>Midt-Norge</v>
      </c>
      <c r="H106" s="29" t="str">
        <f>+IF(I106=0,"",'Ark1'!Q3992)</f>
        <v/>
      </c>
      <c r="I106" s="371">
        <f>+'Ark1'!R3992</f>
        <v>0</v>
      </c>
      <c r="J106" s="30" t="str">
        <f>+IF(I106=0,"",'Ark1'!AG3992)</f>
        <v/>
      </c>
      <c r="L106" s="30" t="str">
        <f>+IF(I106=0,"",'Ark1'!AH3992)</f>
        <v/>
      </c>
      <c r="M106" s="28" t="str">
        <f>+IF(I106=0,"",'Ark1'!T3992)</f>
        <v/>
      </c>
      <c r="N106" s="33" t="str">
        <f>+IF(I106=0,"",'Ark1'!U3992)</f>
        <v/>
      </c>
      <c r="O106" s="30" t="str">
        <f>+IF(I106=0,"",'Ark1'!V3992)</f>
        <v/>
      </c>
      <c r="P106" s="35" t="str">
        <f>+IF(I106=0,"",'Ark1'!W3992)</f>
        <v/>
      </c>
      <c r="Q106" s="35" t="str">
        <f>+IF(I106=0,"",'Ark1'!X3992)</f>
        <v/>
      </c>
      <c r="R106" s="35" t="str">
        <f>+IF(I106=0,"",'Ark1'!Y3992)</f>
        <v/>
      </c>
      <c r="S106" s="35" t="str">
        <f>+IF(I106=0,"",'Ark1'!Z3992)</f>
        <v/>
      </c>
      <c r="T106" s="30" t="str">
        <f>+IF(I106=0,"",'Ark1'!AA3992)</f>
        <v/>
      </c>
      <c r="U106" s="28" t="str">
        <f>+IF(I106=0,"",'Ark1'!AC3992)</f>
        <v/>
      </c>
      <c r="V106" s="35" t="str">
        <f>+IF(I106=0,"",'Ark1'!AE3992)</f>
        <v/>
      </c>
      <c r="W106" s="30" t="str">
        <f t="shared" si="19"/>
        <v/>
      </c>
      <c r="X106" s="30" t="str">
        <f t="shared" si="20"/>
        <v/>
      </c>
      <c r="Y106" s="227"/>
      <c r="AA106" s="30"/>
      <c r="AB106" s="28"/>
      <c r="AC106" s="231"/>
      <c r="AD106" s="29"/>
      <c r="AE106" s="28"/>
      <c r="AF106" s="28"/>
      <c r="AG106" s="35"/>
      <c r="AH106" s="35"/>
      <c r="AI106" s="35"/>
    </row>
    <row r="107" spans="1:35" ht="16.5" customHeight="1">
      <c r="A107" s="227"/>
      <c r="B107" s="312">
        <f>+'Ark1'!C4000</f>
        <v>2024</v>
      </c>
      <c r="C107" s="247">
        <f>+'Ark1'!L3993</f>
        <v>4</v>
      </c>
      <c r="D107" s="247" t="str">
        <f>VLOOKUP(C107,Klasse!$C$11:$D$27,2)</f>
        <v>O-</v>
      </c>
      <c r="E107" s="29">
        <f>+'Ark1'!H3993</f>
        <v>1</v>
      </c>
      <c r="F107" s="29">
        <f>+'Ark1'!J3993</f>
        <v>155</v>
      </c>
      <c r="G107" s="29" t="str">
        <f>VLOOKUP(F107,RNR!$A$8:$B$32,2)</f>
        <v>Målselv</v>
      </c>
      <c r="H107" s="29" t="str">
        <f>+IF(I107=0,"",'Ark1'!Q3993)</f>
        <v/>
      </c>
      <c r="I107" s="371">
        <f>+'Ark1'!R3993</f>
        <v>0</v>
      </c>
      <c r="J107" s="30" t="str">
        <f>+IF(I107=0,"",'Ark1'!AG3993)</f>
        <v/>
      </c>
      <c r="L107" s="30" t="str">
        <f>+IF(I107=0,"",'Ark1'!AH3993)</f>
        <v/>
      </c>
      <c r="M107" s="28" t="str">
        <f>+IF(I107=0,"",'Ark1'!T3993)</f>
        <v/>
      </c>
      <c r="N107" s="33" t="str">
        <f>+IF(I107=0,"",'Ark1'!U3993)</f>
        <v/>
      </c>
      <c r="O107" s="30" t="str">
        <f>+IF(I107=0,"",'Ark1'!V3993)</f>
        <v/>
      </c>
      <c r="P107" s="35" t="str">
        <f>+IF(I107=0,"",'Ark1'!W3993)</f>
        <v/>
      </c>
      <c r="Q107" s="35" t="str">
        <f>+IF(I107=0,"",'Ark1'!X3993)</f>
        <v/>
      </c>
      <c r="R107" s="35" t="str">
        <f>+IF(I107=0,"",'Ark1'!Y3993)</f>
        <v/>
      </c>
      <c r="S107" s="35" t="str">
        <f>+IF(I107=0,"",'Ark1'!Z3993)</f>
        <v/>
      </c>
      <c r="T107" s="30" t="str">
        <f>+IF(I107=0,"",'Ark1'!AA3993)</f>
        <v/>
      </c>
      <c r="U107" s="28" t="str">
        <f>+IF(I107=0,"",'Ark1'!AC3993)</f>
        <v/>
      </c>
      <c r="V107" s="35" t="str">
        <f>+IF(I107=0,"",'Ark1'!AE3993)</f>
        <v/>
      </c>
      <c r="W107" s="30" t="str">
        <f t="shared" si="19"/>
        <v/>
      </c>
      <c r="X107" s="30" t="str">
        <f t="shared" si="20"/>
        <v/>
      </c>
      <c r="Y107" s="227"/>
      <c r="AA107" s="30"/>
      <c r="AB107" s="28"/>
      <c r="AC107" s="231"/>
      <c r="AD107" s="29"/>
      <c r="AE107" s="28"/>
      <c r="AF107" s="28"/>
      <c r="AG107" s="35"/>
      <c r="AH107" s="35"/>
      <c r="AI107" s="35"/>
    </row>
    <row r="108" spans="1:35" ht="16.5" customHeight="1">
      <c r="A108" s="227"/>
      <c r="B108" s="312">
        <f>+'Ark1'!C4001</f>
        <v>2024</v>
      </c>
      <c r="C108" s="247">
        <f>+'Ark1'!L3994</f>
        <v>4</v>
      </c>
      <c r="D108" s="247" t="str">
        <f>VLOOKUP(C108,Klasse!$C$11:$D$27,2)</f>
        <v>O-</v>
      </c>
      <c r="E108" s="29">
        <f>+'Ark1'!H3994</f>
        <v>2</v>
      </c>
      <c r="F108" s="29">
        <f>+'Ark1'!J3994</f>
        <v>160</v>
      </c>
      <c r="G108" s="29" t="str">
        <f>VLOOKUP(F108,RNR!$A$8:$B$32,2)</f>
        <v>Oslo</v>
      </c>
      <c r="H108" s="29" t="str">
        <f>+IF(I108=0,"",'Ark1'!Q3994)</f>
        <v/>
      </c>
      <c r="I108" s="371">
        <f>+'Ark1'!R3994</f>
        <v>0</v>
      </c>
      <c r="J108" s="30" t="str">
        <f>+IF(I108=0,"",'Ark1'!AG3994)</f>
        <v/>
      </c>
      <c r="L108" s="30" t="str">
        <f>+IF(I108=0,"",'Ark1'!AH3994)</f>
        <v/>
      </c>
      <c r="M108" s="28" t="str">
        <f>+IF(I108=0,"",'Ark1'!T3994)</f>
        <v/>
      </c>
      <c r="N108" s="33" t="str">
        <f>+IF(I108=0,"",'Ark1'!U3994)</f>
        <v/>
      </c>
      <c r="O108" s="30" t="str">
        <f>+IF(I108=0,"",'Ark1'!V3994)</f>
        <v/>
      </c>
      <c r="P108" s="35" t="str">
        <f>+IF(I108=0,"",'Ark1'!W3994)</f>
        <v/>
      </c>
      <c r="Q108" s="35" t="str">
        <f>+IF(I108=0,"",'Ark1'!X3994)</f>
        <v/>
      </c>
      <c r="R108" s="35" t="str">
        <f>+IF(I108=0,"",'Ark1'!Y3994)</f>
        <v/>
      </c>
      <c r="S108" s="35" t="str">
        <f>+IF(I108=0,"",'Ark1'!Z3994)</f>
        <v/>
      </c>
      <c r="T108" s="30" t="str">
        <f>+IF(I108=0,"",'Ark1'!AA3994)</f>
        <v/>
      </c>
      <c r="U108" s="28" t="str">
        <f>+IF(I108=0,"",'Ark1'!AC3994)</f>
        <v/>
      </c>
      <c r="V108" s="35" t="str">
        <f>+IF(I108=0,"",'Ark1'!AE3994)</f>
        <v/>
      </c>
      <c r="W108" s="30" t="str">
        <f t="shared" si="19"/>
        <v/>
      </c>
      <c r="X108" s="30" t="str">
        <f t="shared" si="20"/>
        <v/>
      </c>
      <c r="Y108" s="227"/>
      <c r="AA108" s="30"/>
      <c r="AB108" s="28"/>
      <c r="AC108" s="231"/>
      <c r="AD108" s="29"/>
      <c r="AE108" s="28"/>
      <c r="AF108" s="28"/>
      <c r="AG108" s="35"/>
      <c r="AH108" s="35"/>
      <c r="AI108" s="35"/>
    </row>
    <row r="109" spans="1:35" ht="16.5" customHeight="1">
      <c r="A109" s="227"/>
      <c r="B109" s="312">
        <f>+'Ark1'!C4002</f>
        <v>2024</v>
      </c>
      <c r="C109" s="247">
        <f>+'Ark1'!L3995</f>
        <v>4</v>
      </c>
      <c r="D109" s="247" t="str">
        <f>VLOOKUP(C109,Klasse!$C$11:$D$27,2)</f>
        <v>O-</v>
      </c>
      <c r="E109" s="29">
        <f>+'Ark1'!H3995</f>
        <v>1</v>
      </c>
      <c r="F109" s="29">
        <f>+'Ark1'!J3995</f>
        <v>171</v>
      </c>
      <c r="G109" s="29" t="str">
        <f>VLOOKUP(F109,RNR!$A$8:$B$32,2)</f>
        <v>Prima</v>
      </c>
      <c r="H109" s="29" t="str">
        <f>+IF(I109=0,"",'Ark1'!Q3995)</f>
        <v/>
      </c>
      <c r="I109" s="371">
        <f>+'Ark1'!R3995</f>
        <v>0</v>
      </c>
      <c r="J109" s="30" t="str">
        <f>+IF(I109=0,"",'Ark1'!AG3995)</f>
        <v/>
      </c>
      <c r="L109" s="30" t="str">
        <f>+IF(I109=0,"",'Ark1'!AH3995)</f>
        <v/>
      </c>
      <c r="M109" s="28" t="str">
        <f>+IF(I109=0,"",'Ark1'!T3995)</f>
        <v/>
      </c>
      <c r="N109" s="33" t="str">
        <f>+IF(I109=0,"",'Ark1'!U3995)</f>
        <v/>
      </c>
      <c r="O109" s="30" t="str">
        <f>+IF(I109=0,"",'Ark1'!V3995)</f>
        <v/>
      </c>
      <c r="P109" s="35" t="str">
        <f>+IF(I109=0,"",'Ark1'!W3995)</f>
        <v/>
      </c>
      <c r="Q109" s="35" t="str">
        <f>+IF(I109=0,"",'Ark1'!X3995)</f>
        <v/>
      </c>
      <c r="R109" s="35" t="str">
        <f>+IF(I109=0,"",'Ark1'!Y3995)</f>
        <v/>
      </c>
      <c r="S109" s="35" t="str">
        <f>+IF(I109=0,"",'Ark1'!Z3995)</f>
        <v/>
      </c>
      <c r="T109" s="30" t="str">
        <f>+IF(I109=0,"",'Ark1'!AA3995)</f>
        <v/>
      </c>
      <c r="U109" s="28" t="str">
        <f>+IF(I109=0,"",'Ark1'!AC3995)</f>
        <v/>
      </c>
      <c r="V109" s="35" t="str">
        <f>+IF(I109=0,"",'Ark1'!AE3995)</f>
        <v/>
      </c>
      <c r="W109" s="30" t="str">
        <f t="shared" si="19"/>
        <v/>
      </c>
      <c r="X109" s="30" t="str">
        <f t="shared" si="20"/>
        <v/>
      </c>
      <c r="Y109" s="227"/>
      <c r="AA109" s="30"/>
      <c r="AB109" s="28"/>
      <c r="AC109" s="231"/>
      <c r="AD109" s="29"/>
      <c r="AE109" s="28"/>
      <c r="AF109" s="28"/>
      <c r="AG109" s="35"/>
      <c r="AH109" s="35"/>
      <c r="AI109" s="35"/>
    </row>
    <row r="110" spans="1:35" ht="16.5" customHeight="1">
      <c r="A110" s="227"/>
      <c r="B110" s="312">
        <f>+'Ark1'!C4003</f>
        <v>2024</v>
      </c>
      <c r="C110" s="247">
        <f>+'Ark1'!L3996</f>
        <v>4</v>
      </c>
      <c r="D110" s="247" t="str">
        <f>VLOOKUP(C110,Klasse!$C$11:$D$27,2)</f>
        <v>O-</v>
      </c>
      <c r="E110" s="29">
        <f>+'Ark1'!H3996</f>
        <v>2</v>
      </c>
      <c r="F110" s="29">
        <f>+'Ark1'!J3996</f>
        <v>175</v>
      </c>
      <c r="G110" s="29" t="str">
        <f>VLOOKUP(F110,RNR!$A$8:$B$32,2)</f>
        <v>Ole Ringdal</v>
      </c>
      <c r="H110" s="29" t="str">
        <f>+IF(I110=0,"",'Ark1'!Q3996)</f>
        <v/>
      </c>
      <c r="I110" s="371">
        <f>+'Ark1'!R3996</f>
        <v>0</v>
      </c>
      <c r="J110" s="30" t="str">
        <f>+IF(I110=0,"",'Ark1'!AG3996)</f>
        <v/>
      </c>
      <c r="L110" s="30" t="str">
        <f>+IF(I110=0,"",'Ark1'!AH3996)</f>
        <v/>
      </c>
      <c r="M110" s="28" t="str">
        <f>+IF(I110=0,"",'Ark1'!T3996)</f>
        <v/>
      </c>
      <c r="N110" s="33" t="str">
        <f>+IF(I110=0,"",'Ark1'!U3996)</f>
        <v/>
      </c>
      <c r="O110" s="30" t="str">
        <f>+IF(I110=0,"",'Ark1'!V3996)</f>
        <v/>
      </c>
      <c r="P110" s="35" t="str">
        <f>+IF(I110=0,"",'Ark1'!W3996)</f>
        <v/>
      </c>
      <c r="Q110" s="35" t="str">
        <f>+IF(I110=0,"",'Ark1'!X3996)</f>
        <v/>
      </c>
      <c r="R110" s="35" t="str">
        <f>+IF(I110=0,"",'Ark1'!Y3996)</f>
        <v/>
      </c>
      <c r="S110" s="35" t="str">
        <f>+IF(I110=0,"",'Ark1'!Z3996)</f>
        <v/>
      </c>
      <c r="T110" s="30" t="str">
        <f>+IF(I110=0,"",'Ark1'!AA3996)</f>
        <v/>
      </c>
      <c r="U110" s="28" t="str">
        <f>+IF(I110=0,"",'Ark1'!AC3996)</f>
        <v/>
      </c>
      <c r="V110" s="35" t="str">
        <f>+IF(I110=0,"",'Ark1'!AE3996)</f>
        <v/>
      </c>
      <c r="W110" s="30" t="str">
        <f t="shared" si="19"/>
        <v/>
      </c>
      <c r="X110" s="30" t="str">
        <f t="shared" si="20"/>
        <v/>
      </c>
      <c r="Y110" s="227"/>
      <c r="AA110" s="30"/>
      <c r="AB110" s="28"/>
      <c r="AC110" s="231"/>
      <c r="AD110" s="29"/>
      <c r="AE110" s="28"/>
      <c r="AF110" s="28"/>
      <c r="AG110" s="35"/>
      <c r="AH110" s="35"/>
      <c r="AI110" s="35"/>
    </row>
    <row r="111" spans="1:35" ht="16.5" customHeight="1">
      <c r="A111" s="227"/>
      <c r="B111" s="312">
        <f>+'Ark1'!C4004</f>
        <v>2024</v>
      </c>
      <c r="C111" s="247">
        <f>+'Ark1'!L3997</f>
        <v>4</v>
      </c>
      <c r="D111" s="247" t="str">
        <f>VLOOKUP(C111,Klasse!$C$11:$D$27,2)</f>
        <v>O-</v>
      </c>
      <c r="E111" s="29">
        <f>+'Ark1'!H3997</f>
        <v>2</v>
      </c>
      <c r="F111" s="29">
        <f>+'Ark1'!J3997</f>
        <v>177</v>
      </c>
      <c r="G111" s="29" t="str">
        <f>VLOOKUP(F111,RNR!$A$8:$B$32,2)</f>
        <v>Slakthuset</v>
      </c>
      <c r="H111" s="29" t="str">
        <f>+IF(I111=0,"",'Ark1'!Q3997)</f>
        <v/>
      </c>
      <c r="I111" s="371">
        <f>+'Ark1'!R3997</f>
        <v>0</v>
      </c>
      <c r="J111" s="30" t="str">
        <f>+IF(I111=0,"",'Ark1'!AG3997)</f>
        <v/>
      </c>
      <c r="L111" s="30" t="str">
        <f>+IF(I111=0,"",'Ark1'!AH3997)</f>
        <v/>
      </c>
      <c r="M111" s="28" t="str">
        <f>+IF(I111=0,"",'Ark1'!T3997)</f>
        <v/>
      </c>
      <c r="N111" s="33" t="str">
        <f>+IF(I111=0,"",'Ark1'!U3997)</f>
        <v/>
      </c>
      <c r="O111" s="30" t="str">
        <f>+IF(I111=0,"",'Ark1'!V3997)</f>
        <v/>
      </c>
      <c r="P111" s="35" t="str">
        <f>+IF(I111=0,"",'Ark1'!W3997)</f>
        <v/>
      </c>
      <c r="Q111" s="35" t="str">
        <f>+IF(I111=0,"",'Ark1'!X3997)</f>
        <v/>
      </c>
      <c r="R111" s="35" t="str">
        <f>+IF(I111=0,"",'Ark1'!Y3997)</f>
        <v/>
      </c>
      <c r="S111" s="35" t="str">
        <f>+IF(I111=0,"",'Ark1'!Z3997)</f>
        <v/>
      </c>
      <c r="T111" s="30" t="str">
        <f>+IF(I111=0,"",'Ark1'!AA3997)</f>
        <v/>
      </c>
      <c r="U111" s="28" t="str">
        <f>+IF(I111=0,"",'Ark1'!AC3997)</f>
        <v/>
      </c>
      <c r="V111" s="35" t="str">
        <f>+IF(I111=0,"",'Ark1'!AE3997)</f>
        <v/>
      </c>
      <c r="W111" s="30" t="str">
        <f t="shared" si="19"/>
        <v/>
      </c>
      <c r="X111" s="30" t="str">
        <f t="shared" si="20"/>
        <v/>
      </c>
      <c r="Y111" s="227"/>
      <c r="AA111" s="30"/>
      <c r="AB111" s="28"/>
      <c r="AC111" s="231"/>
      <c r="AD111" s="29"/>
      <c r="AE111" s="28"/>
      <c r="AF111" s="28"/>
      <c r="AG111" s="35"/>
      <c r="AH111" s="35"/>
      <c r="AI111" s="35"/>
    </row>
    <row r="112" spans="1:35" ht="16.5" customHeight="1">
      <c r="A112" s="227"/>
      <c r="B112" s="312">
        <f>+'Ark1'!C4005</f>
        <v>2024</v>
      </c>
      <c r="C112" s="247">
        <f>+'Ark1'!L3998</f>
        <v>4</v>
      </c>
      <c r="D112" s="247" t="str">
        <f>VLOOKUP(C112,Klasse!$C$11:$D$27,2)</f>
        <v>O-</v>
      </c>
      <c r="E112" s="29">
        <f>+'Ark1'!H3998</f>
        <v>2</v>
      </c>
      <c r="F112" s="29">
        <f>+'Ark1'!J3998</f>
        <v>178</v>
      </c>
      <c r="G112" s="29" t="str">
        <f>VLOOKUP(F112,RNR!$A$8:$B$32,2)</f>
        <v>Røros</v>
      </c>
      <c r="H112" s="29" t="str">
        <f>+IF(I112=0,"",'Ark1'!Q3998)</f>
        <v/>
      </c>
      <c r="I112" s="371">
        <f>+'Ark1'!R3998</f>
        <v>0</v>
      </c>
      <c r="J112" s="30" t="str">
        <f>+IF(I112=0,"",'Ark1'!AG3998)</f>
        <v/>
      </c>
      <c r="L112" s="30" t="str">
        <f>+IF(I112=0,"",'Ark1'!AH3998)</f>
        <v/>
      </c>
      <c r="M112" s="28" t="str">
        <f>+IF(I112=0,"",'Ark1'!T3998)</f>
        <v/>
      </c>
      <c r="N112" s="33" t="str">
        <f>+IF(I112=0,"",'Ark1'!U3998)</f>
        <v/>
      </c>
      <c r="O112" s="30" t="str">
        <f>+IF(I112=0,"",'Ark1'!V3998)</f>
        <v/>
      </c>
      <c r="P112" s="35" t="str">
        <f>+IF(I112=0,"",'Ark1'!W3998)</f>
        <v/>
      </c>
      <c r="Q112" s="35" t="str">
        <f>+IF(I112=0,"",'Ark1'!X3998)</f>
        <v/>
      </c>
      <c r="R112" s="35" t="str">
        <f>+IF(I112=0,"",'Ark1'!Y3998)</f>
        <v/>
      </c>
      <c r="S112" s="35" t="str">
        <f>+IF(I112=0,"",'Ark1'!Z3998)</f>
        <v/>
      </c>
      <c r="T112" s="30" t="str">
        <f>+IF(I112=0,"",'Ark1'!AA3998)</f>
        <v/>
      </c>
      <c r="U112" s="28" t="str">
        <f>+IF(I112=0,"",'Ark1'!AC3998)</f>
        <v/>
      </c>
      <c r="V112" s="35" t="str">
        <f>+IF(I112=0,"",'Ark1'!AE3998)</f>
        <v/>
      </c>
      <c r="W112" s="30" t="str">
        <f t="shared" si="19"/>
        <v/>
      </c>
      <c r="X112" s="30" t="str">
        <f t="shared" si="20"/>
        <v/>
      </c>
      <c r="Y112" s="227"/>
      <c r="AA112" s="30"/>
      <c r="AB112" s="28"/>
      <c r="AC112" s="231"/>
      <c r="AD112" s="29"/>
      <c r="AE112" s="28"/>
      <c r="AF112" s="28"/>
      <c r="AG112" s="35"/>
      <c r="AH112" s="35"/>
      <c r="AI112" s="35"/>
    </row>
    <row r="113" spans="1:52" ht="16.5" customHeight="1">
      <c r="A113" s="227"/>
      <c r="B113" s="312">
        <f>+'Ark1'!C4006</f>
        <v>2024</v>
      </c>
      <c r="C113" s="247">
        <f>+'Ark1'!L3999</f>
        <v>4</v>
      </c>
      <c r="D113" s="247" t="str">
        <f>VLOOKUP(C113,Klasse!$C$11:$D$27,2)</f>
        <v>O-</v>
      </c>
      <c r="E113" s="29">
        <f>+'Ark1'!H3999</f>
        <v>2</v>
      </c>
      <c r="F113" s="29">
        <f>+'Ark1'!J3999</f>
        <v>181</v>
      </c>
      <c r="G113" s="29" t="str">
        <f>VLOOKUP(F113,RNR!$A$8:$B$32,2)</f>
        <v>Horns</v>
      </c>
      <c r="H113" s="29" t="str">
        <f>+IF(I113=0,"",'Ark1'!Q3999)</f>
        <v/>
      </c>
      <c r="I113" s="371">
        <f>+'Ark1'!R3999</f>
        <v>0</v>
      </c>
      <c r="J113" s="30" t="str">
        <f>+IF(I113=0,"",'Ark1'!AG3999)</f>
        <v/>
      </c>
      <c r="L113" s="30" t="str">
        <f>+IF(I113=0,"",'Ark1'!AH3999)</f>
        <v/>
      </c>
      <c r="M113" s="28" t="str">
        <f>+IF(I113=0,"",'Ark1'!T3999)</f>
        <v/>
      </c>
      <c r="N113" s="33" t="str">
        <f>+IF(I113=0,"",'Ark1'!U3999)</f>
        <v/>
      </c>
      <c r="O113" s="30" t="str">
        <f>+IF(I113=0,"",'Ark1'!V3999)</f>
        <v/>
      </c>
      <c r="P113" s="35" t="str">
        <f>+IF(I113=0,"",'Ark1'!W3999)</f>
        <v/>
      </c>
      <c r="Q113" s="35" t="str">
        <f>+IF(I113=0,"",'Ark1'!X3999)</f>
        <v/>
      </c>
      <c r="R113" s="35" t="str">
        <f>+IF(I113=0,"",'Ark1'!Y3999)</f>
        <v/>
      </c>
      <c r="S113" s="35" t="str">
        <f>+IF(I113=0,"",'Ark1'!Z3999)</f>
        <v/>
      </c>
      <c r="T113" s="30" t="str">
        <f>+IF(I113=0,"",'Ark1'!AA3999)</f>
        <v/>
      </c>
      <c r="U113" s="28" t="str">
        <f>+IF(I113=0,"",'Ark1'!AC3999)</f>
        <v/>
      </c>
      <c r="V113" s="35" t="str">
        <f>+IF(I113=0,"",'Ark1'!AE3999)</f>
        <v/>
      </c>
      <c r="W113" s="30" t="str">
        <f t="shared" si="19"/>
        <v/>
      </c>
      <c r="X113" s="30" t="str">
        <f t="shared" si="20"/>
        <v/>
      </c>
      <c r="Y113" s="227"/>
      <c r="AA113" s="30"/>
      <c r="AB113" s="28"/>
      <c r="AC113" s="231"/>
      <c r="AD113" s="29"/>
      <c r="AE113" s="28"/>
      <c r="AF113" s="28"/>
      <c r="AG113" s="35"/>
      <c r="AH113" s="35"/>
      <c r="AI113" s="35"/>
    </row>
    <row r="114" spans="1:52" ht="16.5" customHeight="1">
      <c r="A114" s="227"/>
      <c r="B114" s="312">
        <f>+'Ark1'!C4007</f>
        <v>2024</v>
      </c>
      <c r="C114" s="247">
        <f>+'Ark1'!L4000</f>
        <v>4</v>
      </c>
      <c r="D114" s="247" t="str">
        <f>VLOOKUP(C114,Klasse!$C$11:$D$27,2)</f>
        <v>O-</v>
      </c>
      <c r="E114" s="29">
        <f>+'Ark1'!H4000</f>
        <v>1</v>
      </c>
      <c r="F114" s="29">
        <f>+'Ark1'!J4000</f>
        <v>262</v>
      </c>
      <c r="G114" s="29" t="str">
        <f>VLOOKUP(F114,RNR!$A$8:$B$32,2)</f>
        <v>Strilalam</v>
      </c>
      <c r="H114" s="29" t="str">
        <f>+IF(I114=0,"",'Ark1'!Q4000)</f>
        <v/>
      </c>
      <c r="I114" s="371">
        <f>+'Ark1'!R4000</f>
        <v>0</v>
      </c>
      <c r="J114" s="30" t="str">
        <f>+IF(I114=0,"",'Ark1'!AG4000)</f>
        <v/>
      </c>
      <c r="L114" s="30" t="str">
        <f>+IF(I114=0,"",'Ark1'!AH4000)</f>
        <v/>
      </c>
      <c r="M114" s="28" t="str">
        <f>+IF(I114=0,"",'Ark1'!T4000)</f>
        <v/>
      </c>
      <c r="N114" s="33" t="str">
        <f>+IF(I114=0,"",'Ark1'!U4000)</f>
        <v/>
      </c>
      <c r="O114" s="30" t="str">
        <f>+IF(I114=0,"",'Ark1'!V4000)</f>
        <v/>
      </c>
      <c r="P114" s="35" t="str">
        <f>+IF(I114=0,"",'Ark1'!W4000)</f>
        <v/>
      </c>
      <c r="Q114" s="35" t="str">
        <f>+IF(I114=0,"",'Ark1'!X4000)</f>
        <v/>
      </c>
      <c r="R114" s="35" t="str">
        <f>+IF(I114=0,"",'Ark1'!Y4000)</f>
        <v/>
      </c>
      <c r="S114" s="35" t="str">
        <f>+IF(I114=0,"",'Ark1'!Z4000)</f>
        <v/>
      </c>
      <c r="T114" s="30" t="str">
        <f>+IF(I114=0,"",'Ark1'!AA4000)</f>
        <v/>
      </c>
      <c r="U114" s="28" t="str">
        <f>+IF(I114=0,"",'Ark1'!AC4000)</f>
        <v/>
      </c>
      <c r="V114" s="35" t="str">
        <f>+IF(I114=0,"",'Ark1'!AE4000)</f>
        <v/>
      </c>
      <c r="W114" s="30" t="str">
        <f t="shared" si="19"/>
        <v/>
      </c>
      <c r="X114" s="30" t="str">
        <f t="shared" si="20"/>
        <v/>
      </c>
      <c r="Y114" s="227"/>
      <c r="AA114" s="30"/>
      <c r="AB114" s="28"/>
      <c r="AC114" s="231"/>
      <c r="AD114" s="29"/>
      <c r="AE114" s="28"/>
      <c r="AF114" s="28"/>
      <c r="AG114" s="35"/>
      <c r="AH114" s="35"/>
      <c r="AI114" s="35"/>
    </row>
    <row r="115" spans="1:52" ht="16.5" customHeight="1">
      <c r="A115" s="227"/>
      <c r="B115" s="312">
        <f>+'Ark1'!C4008</f>
        <v>2024</v>
      </c>
      <c r="C115" s="247">
        <f>+'Ark1'!L4001</f>
        <v>4</v>
      </c>
      <c r="D115" s="247" t="str">
        <f>VLOOKUP(C115,Klasse!$C$11:$D$27,2)</f>
        <v>O-</v>
      </c>
      <c r="E115" s="29">
        <f>+'Ark1'!H4001</f>
        <v>2</v>
      </c>
      <c r="F115" s="29">
        <f>+'Ark1'!J4001</f>
        <v>267</v>
      </c>
      <c r="G115" s="29" t="str">
        <f>VLOOKUP(F115,RNR!$A$8:$B$32,2)</f>
        <v>Dalpro</v>
      </c>
      <c r="H115" s="29" t="str">
        <f>+IF(I115=0,"",'Ark1'!Q4001)</f>
        <v/>
      </c>
      <c r="I115" s="371">
        <f>+'Ark1'!R4001</f>
        <v>0</v>
      </c>
      <c r="J115" s="30" t="str">
        <f>+IF(I115=0,"",'Ark1'!AG4001)</f>
        <v/>
      </c>
      <c r="L115" s="30" t="str">
        <f>+IF(I115=0,"",'Ark1'!AH4001)</f>
        <v/>
      </c>
      <c r="M115" s="28" t="str">
        <f>+IF(I115=0,"",'Ark1'!T4001)</f>
        <v/>
      </c>
      <c r="N115" s="33" t="str">
        <f>+IF(I115=0,"",'Ark1'!U4001)</f>
        <v/>
      </c>
      <c r="O115" s="30" t="str">
        <f>+IF(I115=0,"",'Ark1'!V4001)</f>
        <v/>
      </c>
      <c r="P115" s="35" t="str">
        <f>+IF(I115=0,"",'Ark1'!W4001)</f>
        <v/>
      </c>
      <c r="Q115" s="35" t="str">
        <f>+IF(I115=0,"",'Ark1'!X4001)</f>
        <v/>
      </c>
      <c r="R115" s="35" t="str">
        <f>+IF(I115=0,"",'Ark1'!Y4001)</f>
        <v/>
      </c>
      <c r="S115" s="35" t="str">
        <f>+IF(I115=0,"",'Ark1'!Z4001)</f>
        <v/>
      </c>
      <c r="T115" s="30" t="str">
        <f>+IF(I115=0,"",'Ark1'!AA4001)</f>
        <v/>
      </c>
      <c r="U115" s="28" t="str">
        <f>+IF(I115=0,"",'Ark1'!AC4001)</f>
        <v/>
      </c>
      <c r="V115" s="35" t="str">
        <f>+IF(I115=0,"",'Ark1'!AE4001)</f>
        <v/>
      </c>
      <c r="W115" s="30" t="str">
        <f t="shared" si="19"/>
        <v/>
      </c>
      <c r="X115" s="30" t="str">
        <f t="shared" si="20"/>
        <v/>
      </c>
      <c r="Y115" s="227"/>
      <c r="AA115" s="30"/>
      <c r="AB115" s="28"/>
      <c r="AC115" s="231"/>
      <c r="AD115" s="29"/>
      <c r="AE115" s="28"/>
      <c r="AF115" s="28"/>
      <c r="AG115" s="35"/>
      <c r="AH115" s="35"/>
      <c r="AI115" s="35"/>
    </row>
    <row r="116" spans="1:52" ht="16.5" customHeight="1">
      <c r="A116" s="227"/>
      <c r="B116" s="312">
        <f>+'Ark1'!C4009</f>
        <v>2024</v>
      </c>
      <c r="C116" s="247">
        <f>+'Ark1'!L4002</f>
        <v>4</v>
      </c>
      <c r="D116" s="247" t="str">
        <f>VLOOKUP(C116,Klasse!$C$11:$D$27,2)</f>
        <v>O-</v>
      </c>
      <c r="E116" s="29">
        <f>+'Ark1'!H4002</f>
        <v>1</v>
      </c>
      <c r="F116" s="29">
        <f>+'Ark1'!J4002</f>
        <v>309</v>
      </c>
      <c r="G116" s="29" t="str">
        <f>VLOOKUP(F116,RNR!$A$8:$B$32,2)</f>
        <v>Malvik</v>
      </c>
      <c r="H116" s="29" t="str">
        <f>+IF(I116=0,"",'Ark1'!Q4002)</f>
        <v/>
      </c>
      <c r="I116" s="371">
        <f>+'Ark1'!R4002</f>
        <v>0</v>
      </c>
      <c r="J116" s="30" t="str">
        <f>+IF(I116=0,"",'Ark1'!AG4002)</f>
        <v/>
      </c>
      <c r="L116" s="30" t="str">
        <f>+IF(I116=0,"",'Ark1'!AH4002)</f>
        <v/>
      </c>
      <c r="M116" s="28" t="str">
        <f>+IF(I116=0,"",'Ark1'!T4002)</f>
        <v/>
      </c>
      <c r="N116" s="33" t="str">
        <f>+IF(I116=0,"",'Ark1'!U4002)</f>
        <v/>
      </c>
      <c r="O116" s="30" t="str">
        <f>+IF(I116=0,"",'Ark1'!V4002)</f>
        <v/>
      </c>
      <c r="P116" s="35" t="str">
        <f>+IF(I116=0,"",'Ark1'!W4002)</f>
        <v/>
      </c>
      <c r="Q116" s="35" t="str">
        <f>+IF(I116=0,"",'Ark1'!X4002)</f>
        <v/>
      </c>
      <c r="R116" s="35" t="str">
        <f>+IF(I116=0,"",'Ark1'!Y4002)</f>
        <v/>
      </c>
      <c r="S116" s="35" t="str">
        <f>+IF(I116=0,"",'Ark1'!Z4002)</f>
        <v/>
      </c>
      <c r="T116" s="30" t="str">
        <f>+IF(I116=0,"",'Ark1'!AA4002)</f>
        <v/>
      </c>
      <c r="U116" s="28" t="str">
        <f>+IF(I116=0,"",'Ark1'!AC4002)</f>
        <v/>
      </c>
      <c r="V116" s="35" t="str">
        <f>+IF(I116=0,"",'Ark1'!AE4002)</f>
        <v/>
      </c>
      <c r="W116" s="30" t="str">
        <f t="shared" si="19"/>
        <v/>
      </c>
      <c r="X116" s="30" t="str">
        <f t="shared" si="20"/>
        <v/>
      </c>
      <c r="Y116" s="227"/>
      <c r="AA116" s="30"/>
      <c r="AB116" s="28"/>
      <c r="AC116" s="231"/>
      <c r="AD116" s="29"/>
      <c r="AE116" s="28"/>
      <c r="AF116" s="28"/>
      <c r="AG116" s="35"/>
      <c r="AH116" s="35"/>
      <c r="AI116" s="35"/>
    </row>
    <row r="117" spans="1:52" ht="16.5" customHeight="1">
      <c r="A117" s="227"/>
      <c r="B117" s="312">
        <f>+'Ark1'!C4010</f>
        <v>2024</v>
      </c>
      <c r="C117" s="247">
        <f>+'Ark1'!L4003</f>
        <v>4</v>
      </c>
      <c r="D117" s="247" t="str">
        <f>VLOOKUP(C117,Klasse!$C$11:$D$27,2)</f>
        <v>O-</v>
      </c>
      <c r="E117" s="29">
        <f>+'Ark1'!H4003</f>
        <v>2</v>
      </c>
      <c r="F117" s="29">
        <f>+'Ark1'!J4003</f>
        <v>470</v>
      </c>
      <c r="G117" s="29" t="str">
        <f>VLOOKUP(F117,RNR!$A$8:$B$32,2)</f>
        <v>Jens Eide</v>
      </c>
      <c r="H117" s="29">
        <f>+IF(I117=0,"",'Ark1'!Q4003)</f>
        <v>2</v>
      </c>
      <c r="I117" s="371">
        <f>+'Ark1'!R4003</f>
        <v>3</v>
      </c>
      <c r="J117" s="30">
        <f>+IF(I117=0,"",'Ark1'!AG4003)</f>
        <v>2.3809523809523818</v>
      </c>
      <c r="L117" s="30">
        <f>+IF(I117=0,"",'Ark1'!AH4003)</f>
        <v>1.2280989028983136</v>
      </c>
      <c r="M117" s="28">
        <f>+IF(I117=0,"",'Ark1'!T4003)</f>
        <v>3</v>
      </c>
      <c r="N117" s="33">
        <f>+IF(I117=0,"",'Ark1'!U4003)</f>
        <v>7.5</v>
      </c>
      <c r="O117" s="30">
        <f>+IF(I117=0,"",'Ark1'!V4003)</f>
        <v>0</v>
      </c>
      <c r="P117" s="35">
        <f>+IF(I117=0,"",'Ark1'!W4003)</f>
        <v>0</v>
      </c>
      <c r="Q117" s="35">
        <f>+IF(I117=0,"",'Ark1'!X4003)</f>
        <v>0</v>
      </c>
      <c r="R117" s="35">
        <f>+IF(I117=0,"",'Ark1'!Y4003)</f>
        <v>0</v>
      </c>
      <c r="S117" s="35">
        <f>+IF(I117=0,"",'Ark1'!Z4003)</f>
        <v>0</v>
      </c>
      <c r="T117" s="30">
        <f>+IF(I117=0,"",'Ark1'!AA4003)</f>
        <v>0.535412613473638</v>
      </c>
      <c r="U117" s="28">
        <f>+IF(I117=0,"",'Ark1'!AC4003)</f>
        <v>0</v>
      </c>
      <c r="V117" s="35">
        <f>+IF(I117=0,"",'Ark1'!AE4003)</f>
        <v>0</v>
      </c>
      <c r="W117" s="30">
        <f t="shared" si="19"/>
        <v>1.875</v>
      </c>
      <c r="X117" s="30">
        <f t="shared" si="20"/>
        <v>1.5</v>
      </c>
      <c r="Y117" s="227"/>
      <c r="AA117" s="30"/>
      <c r="AB117" s="28"/>
      <c r="AC117" s="231"/>
      <c r="AD117" s="29"/>
      <c r="AE117" s="28"/>
      <c r="AF117" s="28"/>
      <c r="AG117" s="35"/>
      <c r="AH117" s="35"/>
      <c r="AI117" s="35"/>
    </row>
    <row r="118" spans="1:52" ht="15.6">
      <c r="A118" s="227"/>
      <c r="B118" s="312">
        <f>+'Ark1'!C4011</f>
        <v>2024</v>
      </c>
      <c r="C118" s="247">
        <f>+'Ark1'!L4004</f>
        <v>4</v>
      </c>
      <c r="D118" s="247" t="str">
        <f>VLOOKUP(C118,Klasse!$C$11:$D$27,2)</f>
        <v>O-</v>
      </c>
      <c r="E118" s="29">
        <f>+'Ark1'!H4004</f>
        <v>2</v>
      </c>
      <c r="F118" s="29">
        <f>+'Ark1'!J4004</f>
        <v>629</v>
      </c>
      <c r="G118" s="29" t="str">
        <f>VLOOKUP(F118,RNR!$A$8:$B$32,2)</f>
        <v>Bø</v>
      </c>
      <c r="H118" s="29" t="str">
        <f>+IF(I118=0,"",'Ark1'!Q4004)</f>
        <v/>
      </c>
      <c r="I118" s="371">
        <f>+'Ark1'!R4004</f>
        <v>0</v>
      </c>
      <c r="J118" s="30" t="str">
        <f>+IF(I118=0,"",'Ark1'!AG4004)</f>
        <v/>
      </c>
      <c r="L118" s="30" t="str">
        <f>+IF(I118=0,"",'Ark1'!AH4004)</f>
        <v/>
      </c>
      <c r="M118" s="28" t="str">
        <f>+IF(I118=0,"",'Ark1'!T4004)</f>
        <v/>
      </c>
      <c r="N118" s="33" t="str">
        <f>+IF(I118=0,"",'Ark1'!U4004)</f>
        <v/>
      </c>
      <c r="O118" s="30" t="str">
        <f>+IF(I118=0,"",'Ark1'!V4004)</f>
        <v/>
      </c>
      <c r="P118" s="35" t="str">
        <f>+IF(I118=0,"",'Ark1'!W4004)</f>
        <v/>
      </c>
      <c r="Q118" s="35" t="str">
        <f>+IF(I118=0,"",'Ark1'!X4004)</f>
        <v/>
      </c>
      <c r="R118" s="35" t="str">
        <f>+IF(I118=0,"",'Ark1'!Y4004)</f>
        <v/>
      </c>
      <c r="S118" s="35" t="str">
        <f>+IF(I118=0,"",'Ark1'!Z4004)</f>
        <v/>
      </c>
      <c r="T118" s="30" t="str">
        <f>+IF(I118=0,"",'Ark1'!AA4004)</f>
        <v/>
      </c>
      <c r="U118" s="28" t="str">
        <f>+IF(I118=0,"",'Ark1'!AC4004)</f>
        <v/>
      </c>
      <c r="V118" s="35" t="str">
        <f>+IF(I118=0,"",'Ark1'!AE4004)</f>
        <v/>
      </c>
      <c r="W118" s="30" t="str">
        <f t="shared" si="19"/>
        <v/>
      </c>
      <c r="X118" s="30" t="str">
        <f t="shared" si="20"/>
        <v/>
      </c>
      <c r="Y118" s="227"/>
      <c r="AA118" s="30"/>
      <c r="AB118" s="28"/>
      <c r="AC118" s="29"/>
      <c r="AD118" s="29"/>
      <c r="AE118" s="28"/>
      <c r="AF118" s="28"/>
      <c r="AG118" s="35"/>
      <c r="AH118" s="35"/>
      <c r="AI118" s="35"/>
    </row>
    <row r="119" spans="1:52" ht="17.25" customHeight="1">
      <c r="A119" s="227"/>
      <c r="B119" s="312">
        <f>+'Ark1'!C4012</f>
        <v>2024</v>
      </c>
      <c r="C119" s="247">
        <f>+'Ark1'!L4005</f>
        <v>4</v>
      </c>
      <c r="D119" s="247" t="str">
        <f>VLOOKUP(C119,Klasse!$C$11:$D$27,2)</f>
        <v>O-</v>
      </c>
      <c r="E119" s="29">
        <f>+'Ark1'!H4005</f>
        <v>1</v>
      </c>
      <c r="F119" s="29">
        <f>+'Ark1'!J4005</f>
        <v>643</v>
      </c>
      <c r="G119" s="29" t="str">
        <f>VLOOKUP(F119,RNR!$A$8:$B$32,2)</f>
        <v>Bjerka</v>
      </c>
      <c r="H119" s="29" t="str">
        <f>+IF(I119=0,"",'Ark1'!Q4005)</f>
        <v/>
      </c>
      <c r="I119" s="371">
        <f>+'Ark1'!R4005</f>
        <v>0</v>
      </c>
      <c r="J119" s="30" t="str">
        <f>+IF(I119=0,"",'Ark1'!AG4005)</f>
        <v/>
      </c>
      <c r="L119" s="30" t="str">
        <f>+IF(I119=0,"",'Ark1'!AH4005)</f>
        <v/>
      </c>
      <c r="M119" s="28" t="str">
        <f>+IF(I119=0,"",'Ark1'!T4005)</f>
        <v/>
      </c>
      <c r="N119" s="33" t="str">
        <f>+IF(I119=0,"",'Ark1'!U4005)</f>
        <v/>
      </c>
      <c r="O119" s="30" t="str">
        <f>+IF(I119=0,"",'Ark1'!V4005)</f>
        <v/>
      </c>
      <c r="P119" s="35" t="str">
        <f>+IF(I119=0,"",'Ark1'!W4005)</f>
        <v/>
      </c>
      <c r="Q119" s="35" t="str">
        <f>+IF(I119=0,"",'Ark1'!X4005)</f>
        <v/>
      </c>
      <c r="R119" s="35" t="str">
        <f>+IF(I119=0,"",'Ark1'!Y4005)</f>
        <v/>
      </c>
      <c r="S119" s="35" t="str">
        <f>+IF(I119=0,"",'Ark1'!Z4005)</f>
        <v/>
      </c>
      <c r="T119" s="30" t="str">
        <f>+IF(I119=0,"",'Ark1'!AA4005)</f>
        <v/>
      </c>
      <c r="U119" s="28" t="str">
        <f>+IF(I119=0,"",'Ark1'!AC4005)</f>
        <v/>
      </c>
      <c r="V119" s="35" t="str">
        <f>+IF(I119=0,"",'Ark1'!AE4005)</f>
        <v/>
      </c>
      <c r="W119" s="30" t="str">
        <f t="shared" si="19"/>
        <v/>
      </c>
      <c r="X119" s="30" t="str">
        <f t="shared" si="20"/>
        <v/>
      </c>
      <c r="Y119" s="227"/>
      <c r="AA119" s="30"/>
      <c r="AB119" s="28"/>
      <c r="AC119" s="231"/>
      <c r="AD119" s="29"/>
      <c r="AE119" s="28"/>
      <c r="AF119" s="28"/>
      <c r="AG119" s="35"/>
      <c r="AH119" s="35"/>
      <c r="AI119" s="35"/>
    </row>
    <row r="120" spans="1:52" ht="15.6">
      <c r="A120" s="227"/>
      <c r="B120" s="312">
        <f>+'Ark1'!C4013</f>
        <v>2024</v>
      </c>
      <c r="C120" s="247">
        <f>+'Ark1'!L4006</f>
        <v>4</v>
      </c>
      <c r="D120" s="247" t="str">
        <f>VLOOKUP(C120,Klasse!$C$11:$D$27,2)</f>
        <v>O-</v>
      </c>
      <c r="E120" s="29">
        <f>+'Ark1'!H4006</f>
        <v>2</v>
      </c>
      <c r="F120" s="29">
        <f>+'Ark1'!J4006</f>
        <v>704</v>
      </c>
      <c r="G120" s="29" t="str">
        <f>VLOOKUP(F120,RNR!$A$8:$B$32,2)</f>
        <v>Øre Vilt</v>
      </c>
      <c r="H120" s="29" t="str">
        <f>+IF(I120=0,"",'Ark1'!Q4006)</f>
        <v/>
      </c>
      <c r="I120" s="371">
        <f>+'Ark1'!R4006</f>
        <v>0</v>
      </c>
      <c r="J120" s="30" t="str">
        <f>+IF(I120=0,"",'Ark1'!AG4006)</f>
        <v/>
      </c>
      <c r="L120" s="30" t="str">
        <f>+IF(I120=0,"",'Ark1'!AH4006)</f>
        <v/>
      </c>
      <c r="M120" s="28" t="str">
        <f>+IF(I120=0,"",'Ark1'!T4006)</f>
        <v/>
      </c>
      <c r="N120" s="33" t="str">
        <f>+IF(I120=0,"",'Ark1'!U4006)</f>
        <v/>
      </c>
      <c r="O120" s="30" t="str">
        <f>+IF(I120=0,"",'Ark1'!V4006)</f>
        <v/>
      </c>
      <c r="P120" s="35" t="str">
        <f>+IF(I120=0,"",'Ark1'!W4006)</f>
        <v/>
      </c>
      <c r="Q120" s="35" t="str">
        <f>+IF(I120=0,"",'Ark1'!X4006)</f>
        <v/>
      </c>
      <c r="R120" s="35" t="str">
        <f>+IF(I120=0,"",'Ark1'!Y4006)</f>
        <v/>
      </c>
      <c r="S120" s="35" t="str">
        <f>+IF(I120=0,"",'Ark1'!Z4006)</f>
        <v/>
      </c>
      <c r="T120" s="30" t="str">
        <f>+IF(I120=0,"",'Ark1'!AA4006)</f>
        <v/>
      </c>
      <c r="U120" s="28" t="str">
        <f>+IF(I120=0,"",'Ark1'!AC4006)</f>
        <v/>
      </c>
      <c r="V120" s="35" t="str">
        <f>+IF(I120=0,"",'Ark1'!AE4006)</f>
        <v/>
      </c>
      <c r="W120" s="30" t="str">
        <f t="shared" si="19"/>
        <v/>
      </c>
      <c r="X120" s="30" t="str">
        <f t="shared" si="20"/>
        <v/>
      </c>
      <c r="Y120" s="227"/>
      <c r="AA120" s="30"/>
      <c r="AB120" s="28"/>
      <c r="AC120" s="29"/>
      <c r="AD120" s="29"/>
      <c r="AE120" s="28"/>
      <c r="AF120" s="28"/>
      <c r="AG120" s="35"/>
      <c r="AH120" s="35"/>
      <c r="AI120" s="35"/>
    </row>
    <row r="121" spans="1:52" ht="15.6">
      <c r="A121" s="227"/>
      <c r="B121" s="312">
        <f>+'Ark1'!C4014</f>
        <v>2024</v>
      </c>
      <c r="C121" s="247">
        <f>+'Ark1'!L4007</f>
        <v>4</v>
      </c>
      <c r="D121" s="247" t="str">
        <f>VLOOKUP(C121,Klasse!$C$11:$D$27,2)</f>
        <v>O-</v>
      </c>
      <c r="E121" s="29">
        <f>+'Ark1'!H4007</f>
        <v>1</v>
      </c>
      <c r="F121" s="29">
        <f>+'Ark1'!J4007</f>
        <v>802</v>
      </c>
      <c r="G121" s="29" t="str">
        <f>VLOOKUP(F121,RNR!$A$8:$B$32,2)</f>
        <v>Karasjok</v>
      </c>
      <c r="H121" s="29" t="str">
        <f>+IF(I121=0,"",'Ark1'!Q4007)</f>
        <v/>
      </c>
      <c r="I121" s="371">
        <f>+'Ark1'!R4007</f>
        <v>0</v>
      </c>
      <c r="J121" s="30" t="str">
        <f>+IF(I121=0,"",'Ark1'!AG4007)</f>
        <v/>
      </c>
      <c r="L121" s="30" t="str">
        <f>+IF(I121=0,"",'Ark1'!AH4007)</f>
        <v/>
      </c>
      <c r="M121" s="28" t="str">
        <f>+IF(I121=0,"",'Ark1'!T4007)</f>
        <v/>
      </c>
      <c r="N121" s="33" t="str">
        <f>+IF(I121=0,"",'Ark1'!U4007)</f>
        <v/>
      </c>
      <c r="O121" s="30" t="str">
        <f>+IF(I121=0,"",'Ark1'!V4007)</f>
        <v/>
      </c>
      <c r="P121" s="35" t="str">
        <f>+IF(I121=0,"",'Ark1'!W4007)</f>
        <v/>
      </c>
      <c r="Q121" s="35" t="str">
        <f>+IF(I121=0,"",'Ark1'!X4007)</f>
        <v/>
      </c>
      <c r="R121" s="35" t="str">
        <f>+IF(I121=0,"",'Ark1'!Y4007)</f>
        <v/>
      </c>
      <c r="S121" s="35" t="str">
        <f>+IF(I121=0,"",'Ark1'!Z4007)</f>
        <v/>
      </c>
      <c r="T121" s="30" t="str">
        <f>+IF(I121=0,"",'Ark1'!AA4007)</f>
        <v/>
      </c>
      <c r="U121" s="28" t="str">
        <f>+IF(I121=0,"",'Ark1'!AC4007)</f>
        <v/>
      </c>
      <c r="V121" s="35" t="str">
        <f>+IF(I121=0,"",'Ark1'!AE4007)</f>
        <v/>
      </c>
      <c r="W121" s="30" t="str">
        <f t="shared" si="19"/>
        <v/>
      </c>
      <c r="X121" s="30" t="str">
        <f t="shared" si="20"/>
        <v/>
      </c>
      <c r="Y121" s="227"/>
      <c r="AA121" s="30"/>
      <c r="AB121" s="28"/>
      <c r="AC121" s="29"/>
      <c r="AD121" s="29"/>
      <c r="AE121" s="28"/>
      <c r="AF121" s="28"/>
      <c r="AG121" s="35"/>
      <c r="AH121" s="35"/>
      <c r="AI121" s="35"/>
    </row>
    <row r="122" spans="1:52" ht="15" customHeight="1">
      <c r="A122" s="227"/>
      <c r="B122" s="227"/>
      <c r="C122" s="227"/>
      <c r="D122" s="227"/>
      <c r="E122" s="227"/>
      <c r="F122" s="227"/>
      <c r="G122" s="227"/>
      <c r="H122" s="227"/>
      <c r="I122" s="383"/>
      <c r="J122" s="228"/>
      <c r="K122" s="228"/>
      <c r="L122" s="228"/>
      <c r="M122" s="227"/>
      <c r="N122" s="227"/>
      <c r="O122" s="227"/>
      <c r="P122" s="229"/>
      <c r="Q122" s="229"/>
      <c r="R122" s="229"/>
      <c r="S122" s="229"/>
      <c r="T122" s="229"/>
      <c r="U122" s="227"/>
      <c r="V122" s="229"/>
      <c r="W122" s="229"/>
      <c r="X122" s="229"/>
      <c r="Y122" s="227"/>
      <c r="AA122" s="30"/>
      <c r="AB122" s="28"/>
      <c r="AC122" s="231"/>
      <c r="AD122" s="29"/>
      <c r="AH122" s="29"/>
      <c r="AZ122" s="243"/>
    </row>
    <row r="123" spans="1:52" ht="19.8">
      <c r="A123" s="227"/>
      <c r="B123" s="227"/>
      <c r="C123" s="227"/>
      <c r="D123" s="286" t="str">
        <f>+D125</f>
        <v>O</v>
      </c>
      <c r="E123" s="227"/>
      <c r="F123" s="227"/>
      <c r="G123" s="227"/>
      <c r="H123" s="227"/>
      <c r="I123" s="372">
        <f>SUM(I125:I149)</f>
        <v>5</v>
      </c>
      <c r="J123" s="274"/>
      <c r="K123" s="274"/>
      <c r="L123" s="274"/>
      <c r="M123" s="275"/>
      <c r="N123" s="276">
        <f>+Klasse!L15</f>
        <v>7.52</v>
      </c>
      <c r="O123" s="227"/>
      <c r="P123" s="229"/>
      <c r="Q123" s="229"/>
      <c r="R123" s="229"/>
      <c r="S123" s="229"/>
      <c r="T123" s="229"/>
      <c r="U123" s="227"/>
      <c r="V123" s="229"/>
      <c r="W123" s="229"/>
      <c r="X123" s="229"/>
      <c r="Y123" s="229"/>
      <c r="AA123" s="30"/>
      <c r="AB123" s="28"/>
      <c r="AC123" s="231"/>
      <c r="AD123" s="29"/>
      <c r="AH123" s="29"/>
      <c r="AZ123" s="243"/>
    </row>
    <row r="124" spans="1:52" ht="15" customHeight="1">
      <c r="A124" s="227"/>
      <c r="B124" s="227"/>
      <c r="C124" s="227"/>
      <c r="D124" s="227"/>
      <c r="E124" s="227"/>
      <c r="F124" s="227"/>
      <c r="G124" s="227"/>
      <c r="H124" s="245"/>
      <c r="I124" s="383"/>
      <c r="J124" s="228"/>
      <c r="K124" s="228"/>
      <c r="L124" s="228"/>
      <c r="M124" s="245"/>
      <c r="N124" s="228"/>
      <c r="O124" s="228"/>
      <c r="P124" s="229"/>
      <c r="Q124" s="229"/>
      <c r="R124" s="229"/>
      <c r="S124" s="229"/>
      <c r="T124" s="246"/>
      <c r="U124" s="227"/>
      <c r="V124" s="246"/>
      <c r="W124" s="246"/>
      <c r="X124" s="244"/>
      <c r="Y124" s="227"/>
      <c r="AA124" s="30"/>
      <c r="AB124" s="28"/>
      <c r="AC124" s="231"/>
      <c r="AD124" s="29"/>
      <c r="AH124" s="29"/>
      <c r="AZ124" s="243"/>
    </row>
    <row r="125" spans="1:52" ht="16.5" customHeight="1">
      <c r="A125" s="227"/>
      <c r="B125" s="312">
        <f>+'Ark1'!C4008</f>
        <v>2024</v>
      </c>
      <c r="C125" s="247">
        <f>+'Ark1'!L4008</f>
        <v>5</v>
      </c>
      <c r="D125" s="247" t="str">
        <f>VLOOKUP(C125,Klasse!$C$11:$D$27,2)</f>
        <v>O</v>
      </c>
      <c r="E125" s="247">
        <f>+'Ark1'!H4008</f>
        <v>1</v>
      </c>
      <c r="F125" s="247">
        <f>+'Ark1'!J4008</f>
        <v>103</v>
      </c>
      <c r="G125" s="247" t="str">
        <f>VLOOKUP(F125,RNR!$A$8:$B$32,2)</f>
        <v>Rudshøgda</v>
      </c>
      <c r="H125" s="247" t="str">
        <f>+IF(I125=0,"",'Ark1'!Q4008)</f>
        <v/>
      </c>
      <c r="I125" s="387">
        <f>+'Ark1'!R4008</f>
        <v>0</v>
      </c>
      <c r="J125" s="248" t="str">
        <f>+IF(I125=0,"",'Ark1'!AG4008)</f>
        <v/>
      </c>
      <c r="K125" s="248"/>
      <c r="L125" s="248" t="str">
        <f>+IF(I125=0,"",'Ark1'!AH4008)</f>
        <v/>
      </c>
      <c r="M125" s="249" t="str">
        <f>+IF(I125=0,"",'Ark1'!T4008)</f>
        <v/>
      </c>
      <c r="N125" s="33" t="str">
        <f>+IF(I125=0,"",'Ark1'!U4008)</f>
        <v/>
      </c>
      <c r="O125" s="248" t="str">
        <f>+IF(I125=0,"",'Ark1'!V4008)</f>
        <v/>
      </c>
      <c r="P125" s="250" t="str">
        <f>+IF(I125=0,"",'Ark1'!W4008)</f>
        <v/>
      </c>
      <c r="Q125" s="250" t="str">
        <f>+IF(I125=0,"",'Ark1'!X4008)</f>
        <v/>
      </c>
      <c r="R125" s="250" t="str">
        <f>+IF(I125=0,"",'Ark1'!Y4008)</f>
        <v/>
      </c>
      <c r="S125" s="250" t="str">
        <f>+IF(I125=0,"",'Ark1'!Z4008)</f>
        <v/>
      </c>
      <c r="T125" s="248" t="str">
        <f>+IF(I125=0,"",'Ark1'!AA4008)</f>
        <v/>
      </c>
      <c r="U125" s="249" t="str">
        <f>+IF(I125=0,"",'Ark1'!AC4008)</f>
        <v/>
      </c>
      <c r="V125" s="250" t="str">
        <f>+IF(I125=0,"",'Ark1'!AE4008)</f>
        <v/>
      </c>
      <c r="W125" s="248" t="str">
        <f t="shared" ref="W125:W128" si="21">IF(I125=0,"",N125/C125)</f>
        <v/>
      </c>
      <c r="X125" s="248" t="str">
        <f t="shared" ref="X125:X128" si="22">IF(I125=0,"",I125/H125)</f>
        <v/>
      </c>
      <c r="Y125" s="227"/>
      <c r="AA125" s="30"/>
      <c r="AB125" s="28"/>
      <c r="AC125" s="29"/>
      <c r="AD125" s="29"/>
      <c r="AE125" s="253"/>
      <c r="AF125" s="253"/>
      <c r="AG125" s="35"/>
      <c r="AH125" s="35"/>
      <c r="AI125" s="35"/>
    </row>
    <row r="126" spans="1:52" ht="15.6">
      <c r="A126" s="227"/>
      <c r="B126" s="312">
        <f>+'Ark1'!C4009</f>
        <v>2024</v>
      </c>
      <c r="C126" s="247">
        <f>+'Ark1'!L4009</f>
        <v>5</v>
      </c>
      <c r="D126" s="247" t="str">
        <f>VLOOKUP(C126,Klasse!$C$11:$D$27,2)</f>
        <v>O</v>
      </c>
      <c r="E126" s="247">
        <f>+'Ark1'!H4009</f>
        <v>2</v>
      </c>
      <c r="F126" s="247">
        <f>+'Ark1'!J4009</f>
        <v>106</v>
      </c>
      <c r="G126" s="247" t="str">
        <f>VLOOKUP(F126,RNR!$A$8:$B$32,2)</f>
        <v>Furuseth</v>
      </c>
      <c r="H126" s="247" t="str">
        <f>+IF(I126=0,"",'Ark1'!Q4009)</f>
        <v/>
      </c>
      <c r="I126" s="387">
        <f>+'Ark1'!R4009</f>
        <v>0</v>
      </c>
      <c r="J126" s="248" t="str">
        <f>+IF(I126=0,"",'Ark1'!AG4009)</f>
        <v/>
      </c>
      <c r="K126" s="248"/>
      <c r="L126" s="248" t="str">
        <f>+IF(I126=0,"",'Ark1'!AH4009)</f>
        <v/>
      </c>
      <c r="M126" s="249" t="str">
        <f>+IF(I126=0,"",'Ark1'!T4009)</f>
        <v/>
      </c>
      <c r="N126" s="33" t="str">
        <f>+IF(I126=0,"",'Ark1'!U4009)</f>
        <v/>
      </c>
      <c r="O126" s="248" t="str">
        <f>+IF(I126=0,"",'Ark1'!V4009)</f>
        <v/>
      </c>
      <c r="P126" s="250" t="str">
        <f>+IF(I126=0,"",'Ark1'!W4009)</f>
        <v/>
      </c>
      <c r="Q126" s="250" t="str">
        <f>+IF(I126=0,"",'Ark1'!X4009)</f>
        <v/>
      </c>
      <c r="R126" s="250" t="str">
        <f>+IF(I126=0,"",'Ark1'!Y4009)</f>
        <v/>
      </c>
      <c r="S126" s="250" t="str">
        <f>+IF(I126=0,"",'Ark1'!Z4009)</f>
        <v/>
      </c>
      <c r="T126" s="248" t="str">
        <f>+IF(I126=0,"",'Ark1'!AA4009)</f>
        <v/>
      </c>
      <c r="U126" s="249" t="str">
        <f>+IF(I126=0,"",'Ark1'!AC4009)</f>
        <v/>
      </c>
      <c r="V126" s="250" t="str">
        <f>+IF(I126=0,"",'Ark1'!AE4009)</f>
        <v/>
      </c>
      <c r="W126" s="248" t="str">
        <f t="shared" si="21"/>
        <v/>
      </c>
      <c r="X126" s="248" t="str">
        <f t="shared" si="22"/>
        <v/>
      </c>
      <c r="Y126" s="227"/>
      <c r="AA126" s="30"/>
      <c r="AB126" s="28"/>
      <c r="AC126" s="230"/>
      <c r="AD126" s="29"/>
      <c r="AH126" s="29"/>
    </row>
    <row r="127" spans="1:52" ht="15.6">
      <c r="A127" s="227"/>
      <c r="B127" s="312">
        <f>+'Ark1'!C4010</f>
        <v>2024</v>
      </c>
      <c r="C127" s="247">
        <f>+'Ark1'!L4010</f>
        <v>5</v>
      </c>
      <c r="D127" s="247" t="str">
        <f>VLOOKUP(C127,Klasse!$C$11:$D$27,2)</f>
        <v>O</v>
      </c>
      <c r="E127" s="247">
        <f>+'Ark1'!H4010</f>
        <v>1</v>
      </c>
      <c r="F127" s="247">
        <f>+'Ark1'!J4010</f>
        <v>110</v>
      </c>
      <c r="G127" s="247" t="str">
        <f>VLOOKUP(F127,RNR!$A$8:$B$32,2)</f>
        <v>Gol</v>
      </c>
      <c r="H127" s="247" t="str">
        <f>+IF(I127=0,"",'Ark1'!Q4010)</f>
        <v/>
      </c>
      <c r="I127" s="387">
        <f>+'Ark1'!R4010</f>
        <v>0</v>
      </c>
      <c r="J127" s="248" t="str">
        <f>+IF(I127=0,"",'Ark1'!AG4010)</f>
        <v/>
      </c>
      <c r="K127" s="248"/>
      <c r="L127" s="248" t="str">
        <f>+IF(I127=0,"",'Ark1'!AH4010)</f>
        <v/>
      </c>
      <c r="M127" s="249" t="str">
        <f>+IF(I127=0,"",'Ark1'!T4010)</f>
        <v/>
      </c>
      <c r="N127" s="33" t="str">
        <f>+IF(I127=0,"",'Ark1'!U4010)</f>
        <v/>
      </c>
      <c r="O127" s="248" t="str">
        <f>+IF(I127=0,"",'Ark1'!V4010)</f>
        <v/>
      </c>
      <c r="P127" s="250" t="str">
        <f>+IF(I127=0,"",'Ark1'!W4010)</f>
        <v/>
      </c>
      <c r="Q127" s="250" t="str">
        <f>+IF(I127=0,"",'Ark1'!X4010)</f>
        <v/>
      </c>
      <c r="R127" s="250" t="str">
        <f>+IF(I127=0,"",'Ark1'!Y4010)</f>
        <v/>
      </c>
      <c r="S127" s="250" t="str">
        <f>+IF(I127=0,"",'Ark1'!Z4010)</f>
        <v/>
      </c>
      <c r="T127" s="248" t="str">
        <f>+IF(I127=0,"",'Ark1'!AA4010)</f>
        <v/>
      </c>
      <c r="U127" s="249" t="str">
        <f>+IF(I127=0,"",'Ark1'!AC4010)</f>
        <v/>
      </c>
      <c r="V127" s="250" t="str">
        <f>+IF(I127=0,"",'Ark1'!AE4010)</f>
        <v/>
      </c>
      <c r="W127" s="248" t="str">
        <f t="shared" si="21"/>
        <v/>
      </c>
      <c r="X127" s="248" t="str">
        <f t="shared" si="22"/>
        <v/>
      </c>
      <c r="Y127" s="227"/>
      <c r="AA127" s="30"/>
      <c r="AB127" s="28"/>
      <c r="AC127" s="230"/>
      <c r="AD127" s="29"/>
      <c r="AH127" s="29"/>
    </row>
    <row r="128" spans="1:52" ht="15.6">
      <c r="A128" s="227"/>
      <c r="B128" s="312">
        <f>+'Ark1'!C4011</f>
        <v>2024</v>
      </c>
      <c r="C128" s="247">
        <f>+'Ark1'!L4011</f>
        <v>5</v>
      </c>
      <c r="D128" s="247" t="str">
        <f>VLOOKUP(C128,Klasse!$C$11:$D$27,2)</f>
        <v>O</v>
      </c>
      <c r="E128" s="247">
        <f>+'Ark1'!H4011</f>
        <v>1</v>
      </c>
      <c r="F128" s="247">
        <f>+'Ark1'!J4011</f>
        <v>111</v>
      </c>
      <c r="G128" s="247" t="str">
        <f>VLOOKUP(F128,RNR!$A$8:$B$32,2)</f>
        <v>Forus</v>
      </c>
      <c r="H128" s="247" t="str">
        <f>+IF(I128=0,"",'Ark1'!Q4011)</f>
        <v/>
      </c>
      <c r="I128" s="387">
        <f>+'Ark1'!R4011</f>
        <v>0</v>
      </c>
      <c r="J128" s="248" t="str">
        <f>+IF(I128=0,"",'Ark1'!AG4011)</f>
        <v/>
      </c>
      <c r="K128" s="248"/>
      <c r="L128" s="248" t="str">
        <f>+IF(I128=0,"",'Ark1'!AH4011)</f>
        <v/>
      </c>
      <c r="M128" s="249" t="str">
        <f>+IF(I128=0,"",'Ark1'!T4011)</f>
        <v/>
      </c>
      <c r="N128" s="33" t="str">
        <f>+IF(I128=0,"",'Ark1'!U4011)</f>
        <v/>
      </c>
      <c r="O128" s="248" t="str">
        <f>+IF(I128=0,"",'Ark1'!V4011)</f>
        <v/>
      </c>
      <c r="P128" s="250" t="str">
        <f>+IF(I128=0,"",'Ark1'!W4011)</f>
        <v/>
      </c>
      <c r="Q128" s="250" t="str">
        <f>+IF(I128=0,"",'Ark1'!X4011)</f>
        <v/>
      </c>
      <c r="R128" s="250" t="str">
        <f>+IF(I128=0,"",'Ark1'!Y4011)</f>
        <v/>
      </c>
      <c r="S128" s="250" t="str">
        <f>+IF(I128=0,"",'Ark1'!Z4011)</f>
        <v/>
      </c>
      <c r="T128" s="248" t="str">
        <f>+IF(I128=0,"",'Ark1'!AA4011)</f>
        <v/>
      </c>
      <c r="U128" s="249" t="str">
        <f>+IF(I128=0,"",'Ark1'!AC4011)</f>
        <v/>
      </c>
      <c r="V128" s="250" t="str">
        <f>+IF(I128=0,"",'Ark1'!AE4011)</f>
        <v/>
      </c>
      <c r="W128" s="248" t="str">
        <f t="shared" si="21"/>
        <v/>
      </c>
      <c r="X128" s="248" t="str">
        <f t="shared" si="22"/>
        <v/>
      </c>
      <c r="Y128" s="227"/>
      <c r="AA128" s="30"/>
      <c r="AB128" s="28"/>
      <c r="AC128" s="230"/>
      <c r="AD128" s="29"/>
      <c r="AH128" s="29"/>
    </row>
    <row r="129" spans="1:34" ht="15.6">
      <c r="A129" s="227"/>
      <c r="B129" s="312">
        <f>+'Ark1'!C4012</f>
        <v>2024</v>
      </c>
      <c r="C129" s="247">
        <f>+'Ark1'!L4012</f>
        <v>5</v>
      </c>
      <c r="D129" s="247" t="str">
        <f>VLOOKUP(C129,Klasse!$C$11:$D$27,2)</f>
        <v>O</v>
      </c>
      <c r="E129" s="247">
        <f>+'Ark1'!H4012</f>
        <v>1</v>
      </c>
      <c r="F129" s="247">
        <f>+'Ark1'!J4012</f>
        <v>116</v>
      </c>
      <c r="G129" s="247" t="str">
        <f>VLOOKUP(F129,RNR!$A$8:$B$32,2)</f>
        <v>Sandeid</v>
      </c>
      <c r="H129" s="247" t="str">
        <f>+IF(I129=0,"",'Ark1'!Q4012)</f>
        <v/>
      </c>
      <c r="I129" s="387">
        <f>+'Ark1'!R4012</f>
        <v>0</v>
      </c>
      <c r="J129" s="248" t="str">
        <f>+IF(I129=0,"",'Ark1'!AG4012)</f>
        <v/>
      </c>
      <c r="K129" s="248"/>
      <c r="L129" s="248" t="str">
        <f>+IF(I129=0,"",'Ark1'!AH4012)</f>
        <v/>
      </c>
      <c r="M129" s="249" t="str">
        <f>+IF(I129=0,"",'Ark1'!T4012)</f>
        <v/>
      </c>
      <c r="N129" s="33" t="str">
        <f>+IF(I129=0,"",'Ark1'!U4012)</f>
        <v/>
      </c>
      <c r="O129" s="248" t="str">
        <f>+IF(I129=0,"",'Ark1'!V4012)</f>
        <v/>
      </c>
      <c r="P129" s="250" t="str">
        <f>+IF(I129=0,"",'Ark1'!W4012)</f>
        <v/>
      </c>
      <c r="Q129" s="250" t="str">
        <f>+IF(I129=0,"",'Ark1'!X4012)</f>
        <v/>
      </c>
      <c r="R129" s="250" t="str">
        <f>+IF(I129=0,"",'Ark1'!Y4012)</f>
        <v/>
      </c>
      <c r="S129" s="250" t="str">
        <f>+IF(I129=0,"",'Ark1'!Z4012)</f>
        <v/>
      </c>
      <c r="T129" s="248" t="str">
        <f>+IF(I129=0,"",'Ark1'!AA4012)</f>
        <v/>
      </c>
      <c r="U129" s="249" t="str">
        <f>+IF(I129=0,"",'Ark1'!AC4012)</f>
        <v/>
      </c>
      <c r="V129" s="250" t="str">
        <f>+IF(I129=0,"",'Ark1'!AE4012)</f>
        <v/>
      </c>
      <c r="W129" s="248" t="str">
        <f t="shared" ref="W129:W149" si="23">IF(I129=0,"",N129/C129)</f>
        <v/>
      </c>
      <c r="X129" s="248" t="str">
        <f t="shared" ref="X129:X149" si="24">IF(I129=0,"",I129/H129)</f>
        <v/>
      </c>
      <c r="Y129" s="227"/>
      <c r="AA129" s="30"/>
      <c r="AB129" s="28"/>
      <c r="AC129" s="254"/>
      <c r="AD129" s="29"/>
      <c r="AH129" s="29"/>
    </row>
    <row r="130" spans="1:34" ht="15.6">
      <c r="A130" s="227"/>
      <c r="B130" s="312">
        <f>+'Ark1'!C4013</f>
        <v>2024</v>
      </c>
      <c r="C130" s="247">
        <f>+'Ark1'!L4013</f>
        <v>5</v>
      </c>
      <c r="D130" s="247" t="str">
        <f>VLOOKUP(C130,Klasse!$C$11:$D$27,2)</f>
        <v>O</v>
      </c>
      <c r="E130" s="247">
        <f>+'Ark1'!H4013</f>
        <v>2</v>
      </c>
      <c r="F130" s="247">
        <f>+'Ark1'!J4013</f>
        <v>117</v>
      </c>
      <c r="G130" s="247" t="str">
        <f>VLOOKUP(F130,RNR!$A$8:$B$32,2)</f>
        <v>Jæren</v>
      </c>
      <c r="H130" s="247" t="str">
        <f>+IF(I130=0,"",'Ark1'!Q4013)</f>
        <v/>
      </c>
      <c r="I130" s="387">
        <f>+'Ark1'!R4013</f>
        <v>0</v>
      </c>
      <c r="J130" s="248" t="str">
        <f>+IF(I130=0,"",'Ark1'!AG4013)</f>
        <v/>
      </c>
      <c r="K130" s="248"/>
      <c r="L130" s="248" t="str">
        <f>+IF(I130=0,"",'Ark1'!AH4013)</f>
        <v/>
      </c>
      <c r="M130" s="249" t="str">
        <f>+IF(I130=0,"",'Ark1'!T4013)</f>
        <v/>
      </c>
      <c r="N130" s="33" t="str">
        <f>+IF(I130=0,"",'Ark1'!U4013)</f>
        <v/>
      </c>
      <c r="O130" s="248" t="str">
        <f>+IF(I130=0,"",'Ark1'!V4013)</f>
        <v/>
      </c>
      <c r="P130" s="250" t="str">
        <f>+IF(I130=0,"",'Ark1'!W4013)</f>
        <v/>
      </c>
      <c r="Q130" s="250" t="str">
        <f>+IF(I130=0,"",'Ark1'!X4013)</f>
        <v/>
      </c>
      <c r="R130" s="250" t="str">
        <f>+IF(I130=0,"",'Ark1'!Y4013)</f>
        <v/>
      </c>
      <c r="S130" s="250" t="str">
        <f>+IF(I130=0,"",'Ark1'!Z4013)</f>
        <v/>
      </c>
      <c r="T130" s="248" t="str">
        <f>+IF(I130=0,"",'Ark1'!AA4013)</f>
        <v/>
      </c>
      <c r="U130" s="249" t="str">
        <f>+IF(I130=0,"",'Ark1'!AC4013)</f>
        <v/>
      </c>
      <c r="V130" s="250" t="str">
        <f>+IF(I130=0,"",'Ark1'!AE4013)</f>
        <v/>
      </c>
      <c r="W130" s="248" t="str">
        <f t="shared" si="23"/>
        <v/>
      </c>
      <c r="X130" s="248" t="str">
        <f t="shared" si="24"/>
        <v/>
      </c>
      <c r="Y130" s="227"/>
      <c r="AA130" s="30"/>
      <c r="AB130" s="28"/>
      <c r="AC130" s="254"/>
      <c r="AD130" s="29"/>
      <c r="AH130" s="29"/>
    </row>
    <row r="131" spans="1:34" ht="15.6">
      <c r="A131" s="227"/>
      <c r="B131" s="312">
        <f>+'Ark1'!C4014</f>
        <v>2024</v>
      </c>
      <c r="C131" s="247">
        <f>+'Ark1'!L4014</f>
        <v>5</v>
      </c>
      <c r="D131" s="247" t="str">
        <f>VLOOKUP(C131,Klasse!$C$11:$D$27,2)</f>
        <v>O</v>
      </c>
      <c r="E131" s="247">
        <f>+'Ark1'!H4014</f>
        <v>1</v>
      </c>
      <c r="F131" s="247">
        <f>+'Ark1'!J4014</f>
        <v>134</v>
      </c>
      <c r="G131" s="247" t="str">
        <f>VLOOKUP(F131,RNR!$A$8:$B$32,2)</f>
        <v>Førde</v>
      </c>
      <c r="H131" s="247" t="str">
        <f>+IF(I131=0,"",'Ark1'!Q4014)</f>
        <v/>
      </c>
      <c r="I131" s="387">
        <f>+'Ark1'!R4014</f>
        <v>0</v>
      </c>
      <c r="J131" s="248" t="str">
        <f>+IF(I131=0,"",'Ark1'!AG4014)</f>
        <v/>
      </c>
      <c r="K131" s="248"/>
      <c r="L131" s="248" t="str">
        <f>+IF(I131=0,"",'Ark1'!AH4014)</f>
        <v/>
      </c>
      <c r="M131" s="249" t="str">
        <f>+IF(I131=0,"",'Ark1'!T4014)</f>
        <v/>
      </c>
      <c r="N131" s="33" t="str">
        <f>+IF(I131=0,"",'Ark1'!U4014)</f>
        <v/>
      </c>
      <c r="O131" s="248" t="str">
        <f>+IF(I131=0,"",'Ark1'!V4014)</f>
        <v/>
      </c>
      <c r="P131" s="250" t="str">
        <f>+IF(I131=0,"",'Ark1'!W4014)</f>
        <v/>
      </c>
      <c r="Q131" s="250" t="str">
        <f>+IF(I131=0,"",'Ark1'!X4014)</f>
        <v/>
      </c>
      <c r="R131" s="250" t="str">
        <f>+IF(I131=0,"",'Ark1'!Y4014)</f>
        <v/>
      </c>
      <c r="S131" s="250" t="str">
        <f>+IF(I131=0,"",'Ark1'!Z4014)</f>
        <v/>
      </c>
      <c r="T131" s="248" t="str">
        <f>+IF(I131=0,"",'Ark1'!AA4014)</f>
        <v/>
      </c>
      <c r="U131" s="249" t="str">
        <f>+IF(I131=0,"",'Ark1'!AC4014)</f>
        <v/>
      </c>
      <c r="V131" s="250" t="str">
        <f>+IF(I131=0,"",'Ark1'!AE4014)</f>
        <v/>
      </c>
      <c r="W131" s="248" t="str">
        <f t="shared" si="23"/>
        <v/>
      </c>
      <c r="X131" s="248" t="str">
        <f t="shared" si="24"/>
        <v/>
      </c>
      <c r="Y131" s="227"/>
      <c r="AA131" s="30"/>
      <c r="AB131" s="28"/>
      <c r="AC131" s="254"/>
      <c r="AD131" s="29"/>
      <c r="AH131" s="29"/>
    </row>
    <row r="132" spans="1:34" ht="15.6">
      <c r="A132" s="227"/>
      <c r="B132" s="312">
        <f>+'Ark1'!C4015</f>
        <v>2024</v>
      </c>
      <c r="C132" s="247">
        <f>+'Ark1'!L4015</f>
        <v>5</v>
      </c>
      <c r="D132" s="247" t="str">
        <f>VLOOKUP(C132,Klasse!$C$11:$D$27,2)</f>
        <v>O</v>
      </c>
      <c r="E132" s="247">
        <f>+'Ark1'!H4015</f>
        <v>2</v>
      </c>
      <c r="F132" s="247">
        <f>+'Ark1'!J4015</f>
        <v>141</v>
      </c>
      <c r="G132" s="247" t="str">
        <f>VLOOKUP(F132,RNR!$A$8:$B$32,2)</f>
        <v>Ølen</v>
      </c>
      <c r="H132" s="247">
        <f>+IF(I132=0,"",'Ark1'!Q4015)</f>
        <v>1</v>
      </c>
      <c r="I132" s="387">
        <f>+'Ark1'!R4015</f>
        <v>4</v>
      </c>
      <c r="J132" s="248">
        <f>+IF(I132=0,"",'Ark1'!AG4015)</f>
        <v>0.64</v>
      </c>
      <c r="K132" s="248"/>
      <c r="L132" s="248">
        <f>+IF(I132=0,"",'Ark1'!AH4015)</f>
        <v>0.29213994989057129</v>
      </c>
      <c r="M132" s="249">
        <f>+IF(I132=0,"",'Ark1'!T4015)</f>
        <v>2.75</v>
      </c>
      <c r="N132" s="33">
        <f>+IF(I132=0,"",'Ark1'!U4015)</f>
        <v>7.375</v>
      </c>
      <c r="O132" s="248">
        <f>+IF(I132=0,"",'Ark1'!V4015)</f>
        <v>0</v>
      </c>
      <c r="P132" s="250">
        <f>+IF(I132=0,"",'Ark1'!W4015)</f>
        <v>0</v>
      </c>
      <c r="Q132" s="250">
        <f>+IF(I132=0,"",'Ark1'!X4015)</f>
        <v>0</v>
      </c>
      <c r="R132" s="250">
        <f>+IF(I132=0,"",'Ark1'!Y4015)</f>
        <v>0</v>
      </c>
      <c r="S132" s="250">
        <f>+IF(I132=0,"",'Ark1'!Z4015)</f>
        <v>0</v>
      </c>
      <c r="T132" s="248">
        <f>+IF(I132=0,"",'Ark1'!AA4015)</f>
        <v>0.65717197140474415</v>
      </c>
      <c r="U132" s="249">
        <f>+IF(I132=0,"",'Ark1'!AC4015)</f>
        <v>0.4330127018922193</v>
      </c>
      <c r="V132" s="250">
        <f>+IF(I132=0,"",'Ark1'!AE4015)</f>
        <v>94.442789160981633</v>
      </c>
      <c r="W132" s="248">
        <f t="shared" si="23"/>
        <v>1.4750000000000001</v>
      </c>
      <c r="X132" s="248">
        <f t="shared" si="24"/>
        <v>4</v>
      </c>
      <c r="Y132" s="227"/>
      <c r="AA132" s="30"/>
      <c r="AB132" s="28"/>
      <c r="AC132" s="254"/>
      <c r="AD132" s="29"/>
      <c r="AH132" s="29"/>
    </row>
    <row r="133" spans="1:34" ht="15.6">
      <c r="A133" s="227"/>
      <c r="B133" s="312">
        <f>+'Ark1'!C4016</f>
        <v>2024</v>
      </c>
      <c r="C133" s="247">
        <f>+'Ark1'!L4016</f>
        <v>5</v>
      </c>
      <c r="D133" s="247" t="str">
        <f>VLOOKUP(C133,Klasse!$C$11:$D$27,2)</f>
        <v>O</v>
      </c>
      <c r="E133" s="247">
        <f>+'Ark1'!H4016</f>
        <v>2</v>
      </c>
      <c r="F133" s="247">
        <f>+'Ark1'!J4016</f>
        <v>143</v>
      </c>
      <c r="G133" s="247" t="str">
        <f>VLOOKUP(F133,RNR!$A$8:$B$32,2)</f>
        <v>Nordfjord</v>
      </c>
      <c r="H133" s="247" t="str">
        <f>+IF(I133=0,"",'Ark1'!Q4016)</f>
        <v/>
      </c>
      <c r="I133" s="387">
        <f>+'Ark1'!R4016</f>
        <v>0</v>
      </c>
      <c r="J133" s="248" t="str">
        <f>+IF(I133=0,"",'Ark1'!AG4016)</f>
        <v/>
      </c>
      <c r="K133" s="248"/>
      <c r="L133" s="248" t="str">
        <f>+IF(I133=0,"",'Ark1'!AH4016)</f>
        <v/>
      </c>
      <c r="M133" s="249" t="str">
        <f>+IF(I133=0,"",'Ark1'!T4016)</f>
        <v/>
      </c>
      <c r="N133" s="33" t="str">
        <f>+IF(I133=0,"",'Ark1'!U4016)</f>
        <v/>
      </c>
      <c r="O133" s="248" t="str">
        <f>+IF(I133=0,"",'Ark1'!V4016)</f>
        <v/>
      </c>
      <c r="P133" s="250" t="str">
        <f>+IF(I133=0,"",'Ark1'!W4016)</f>
        <v/>
      </c>
      <c r="Q133" s="250" t="str">
        <f>+IF(I133=0,"",'Ark1'!X4016)</f>
        <v/>
      </c>
      <c r="R133" s="250" t="str">
        <f>+IF(I133=0,"",'Ark1'!Y4016)</f>
        <v/>
      </c>
      <c r="S133" s="250" t="str">
        <f>+IF(I133=0,"",'Ark1'!Z4016)</f>
        <v/>
      </c>
      <c r="T133" s="248" t="str">
        <f>+IF(I133=0,"",'Ark1'!AA4016)</f>
        <v/>
      </c>
      <c r="U133" s="249" t="str">
        <f>+IF(I133=0,"",'Ark1'!AC4016)</f>
        <v/>
      </c>
      <c r="V133" s="250" t="str">
        <f>+IF(I133=0,"",'Ark1'!AE4016)</f>
        <v/>
      </c>
      <c r="W133" s="248" t="str">
        <f t="shared" si="23"/>
        <v/>
      </c>
      <c r="X133" s="248" t="str">
        <f t="shared" si="24"/>
        <v/>
      </c>
      <c r="Y133" s="227"/>
      <c r="AA133" s="30"/>
      <c r="AB133" s="28"/>
      <c r="AC133" s="254"/>
      <c r="AD133" s="29"/>
      <c r="AH133" s="29"/>
    </row>
    <row r="134" spans="1:34" ht="15.6">
      <c r="A134" s="227"/>
      <c r="B134" s="312">
        <f>+'Ark1'!C4017</f>
        <v>2024</v>
      </c>
      <c r="C134" s="247">
        <f>+'Ark1'!L4017</f>
        <v>5</v>
      </c>
      <c r="D134" s="247" t="str">
        <f>VLOOKUP(C134,Klasse!$C$11:$D$27,2)</f>
        <v>O</v>
      </c>
      <c r="E134" s="247">
        <f>+'Ark1'!H4017</f>
        <v>2</v>
      </c>
      <c r="F134" s="247">
        <f>+'Ark1'!J4017</f>
        <v>147</v>
      </c>
      <c r="G134" s="247" t="str">
        <f>VLOOKUP(F134,RNR!$A$8:$B$32,2)</f>
        <v>Midt-Norge</v>
      </c>
      <c r="H134" s="247" t="str">
        <f>+IF(I134=0,"",'Ark1'!Q4017)</f>
        <v/>
      </c>
      <c r="I134" s="387">
        <f>+'Ark1'!R4017</f>
        <v>0</v>
      </c>
      <c r="J134" s="248" t="str">
        <f>+IF(I134=0,"",'Ark1'!AG4017)</f>
        <v/>
      </c>
      <c r="K134" s="248"/>
      <c r="L134" s="248" t="str">
        <f>+IF(I134=0,"",'Ark1'!AH4017)</f>
        <v/>
      </c>
      <c r="M134" s="249" t="str">
        <f>+IF(I134=0,"",'Ark1'!T4017)</f>
        <v/>
      </c>
      <c r="N134" s="33" t="str">
        <f>+IF(I134=0,"",'Ark1'!U4017)</f>
        <v/>
      </c>
      <c r="O134" s="248" t="str">
        <f>+IF(I134=0,"",'Ark1'!V4017)</f>
        <v/>
      </c>
      <c r="P134" s="250" t="str">
        <f>+IF(I134=0,"",'Ark1'!W4017)</f>
        <v/>
      </c>
      <c r="Q134" s="250" t="str">
        <f>+IF(I134=0,"",'Ark1'!X4017)</f>
        <v/>
      </c>
      <c r="R134" s="250" t="str">
        <f>+IF(I134=0,"",'Ark1'!Y4017)</f>
        <v/>
      </c>
      <c r="S134" s="250" t="str">
        <f>+IF(I134=0,"",'Ark1'!Z4017)</f>
        <v/>
      </c>
      <c r="T134" s="248" t="str">
        <f>+IF(I134=0,"",'Ark1'!AA4017)</f>
        <v/>
      </c>
      <c r="U134" s="249" t="str">
        <f>+IF(I134=0,"",'Ark1'!AC4017)</f>
        <v/>
      </c>
      <c r="V134" s="250" t="str">
        <f>+IF(I134=0,"",'Ark1'!AE4017)</f>
        <v/>
      </c>
      <c r="W134" s="248" t="str">
        <f t="shared" si="23"/>
        <v/>
      </c>
      <c r="X134" s="248" t="str">
        <f t="shared" si="24"/>
        <v/>
      </c>
      <c r="Y134" s="227"/>
      <c r="AA134" s="30"/>
      <c r="AB134" s="28"/>
      <c r="AC134" s="254"/>
      <c r="AD134" s="29"/>
      <c r="AH134" s="29"/>
    </row>
    <row r="135" spans="1:34" ht="15.6">
      <c r="A135" s="227"/>
      <c r="B135" s="312">
        <f>+'Ark1'!C4018</f>
        <v>2024</v>
      </c>
      <c r="C135" s="247">
        <f>+'Ark1'!L4018</f>
        <v>5</v>
      </c>
      <c r="D135" s="247" t="str">
        <f>VLOOKUP(C135,Klasse!$C$11:$D$27,2)</f>
        <v>O</v>
      </c>
      <c r="E135" s="247">
        <f>+'Ark1'!H4018</f>
        <v>1</v>
      </c>
      <c r="F135" s="247">
        <f>+'Ark1'!J4018</f>
        <v>155</v>
      </c>
      <c r="G135" s="247" t="str">
        <f>VLOOKUP(F135,RNR!$A$8:$B$32,2)</f>
        <v>Målselv</v>
      </c>
      <c r="H135" s="247" t="str">
        <f>+IF(I135=0,"",'Ark1'!Q4018)</f>
        <v/>
      </c>
      <c r="I135" s="387">
        <f>+'Ark1'!R4018</f>
        <v>0</v>
      </c>
      <c r="J135" s="248" t="str">
        <f>+IF(I135=0,"",'Ark1'!AG4018)</f>
        <v/>
      </c>
      <c r="K135" s="248"/>
      <c r="L135" s="248" t="str">
        <f>+IF(I135=0,"",'Ark1'!AH4018)</f>
        <v/>
      </c>
      <c r="M135" s="249" t="str">
        <f>+IF(I135=0,"",'Ark1'!T4018)</f>
        <v/>
      </c>
      <c r="N135" s="33" t="str">
        <f>+IF(I135=0,"",'Ark1'!U4018)</f>
        <v/>
      </c>
      <c r="O135" s="248" t="str">
        <f>+IF(I135=0,"",'Ark1'!V4018)</f>
        <v/>
      </c>
      <c r="P135" s="250" t="str">
        <f>+IF(I135=0,"",'Ark1'!W4018)</f>
        <v/>
      </c>
      <c r="Q135" s="250" t="str">
        <f>+IF(I135=0,"",'Ark1'!X4018)</f>
        <v/>
      </c>
      <c r="R135" s="250" t="str">
        <f>+IF(I135=0,"",'Ark1'!Y4018)</f>
        <v/>
      </c>
      <c r="S135" s="250" t="str">
        <f>+IF(I135=0,"",'Ark1'!Z4018)</f>
        <v/>
      </c>
      <c r="T135" s="248" t="str">
        <f>+IF(I135=0,"",'Ark1'!AA4018)</f>
        <v/>
      </c>
      <c r="U135" s="249" t="str">
        <f>+IF(I135=0,"",'Ark1'!AC4018)</f>
        <v/>
      </c>
      <c r="V135" s="250" t="str">
        <f>+IF(I135=0,"",'Ark1'!AE4018)</f>
        <v/>
      </c>
      <c r="W135" s="248" t="str">
        <f t="shared" si="23"/>
        <v/>
      </c>
      <c r="X135" s="248" t="str">
        <f t="shared" si="24"/>
        <v/>
      </c>
      <c r="Y135" s="227"/>
      <c r="AA135" s="30"/>
      <c r="AB135" s="28"/>
      <c r="AC135" s="254"/>
      <c r="AD135" s="29"/>
      <c r="AH135" s="29"/>
    </row>
    <row r="136" spans="1:34" ht="15.6">
      <c r="A136" s="227"/>
      <c r="B136" s="312">
        <f>+'Ark1'!C4019</f>
        <v>2024</v>
      </c>
      <c r="C136" s="247">
        <f>+'Ark1'!L4019</f>
        <v>5</v>
      </c>
      <c r="D136" s="247" t="str">
        <f>VLOOKUP(C136,Klasse!$C$11:$D$27,2)</f>
        <v>O</v>
      </c>
      <c r="E136" s="247">
        <f>+'Ark1'!H4019</f>
        <v>2</v>
      </c>
      <c r="F136" s="247">
        <f>+'Ark1'!J4019</f>
        <v>160</v>
      </c>
      <c r="G136" s="247" t="str">
        <f>VLOOKUP(F136,RNR!$A$8:$B$32,2)</f>
        <v>Oslo</v>
      </c>
      <c r="H136" s="247" t="str">
        <f>+IF(I136=0,"",'Ark1'!Q4019)</f>
        <v/>
      </c>
      <c r="I136" s="387">
        <f>+'Ark1'!R4019</f>
        <v>0</v>
      </c>
      <c r="J136" s="248" t="str">
        <f>+IF(I136=0,"",'Ark1'!AG4019)</f>
        <v/>
      </c>
      <c r="K136" s="248"/>
      <c r="L136" s="248" t="str">
        <f>+IF(I136=0,"",'Ark1'!AH4019)</f>
        <v/>
      </c>
      <c r="M136" s="249" t="str">
        <f>+IF(I136=0,"",'Ark1'!T4019)</f>
        <v/>
      </c>
      <c r="N136" s="33" t="str">
        <f>+IF(I136=0,"",'Ark1'!U4019)</f>
        <v/>
      </c>
      <c r="O136" s="248" t="str">
        <f>+IF(I136=0,"",'Ark1'!V4019)</f>
        <v/>
      </c>
      <c r="P136" s="250" t="str">
        <f>+IF(I136=0,"",'Ark1'!W4019)</f>
        <v/>
      </c>
      <c r="Q136" s="250" t="str">
        <f>+IF(I136=0,"",'Ark1'!X4019)</f>
        <v/>
      </c>
      <c r="R136" s="250" t="str">
        <f>+IF(I136=0,"",'Ark1'!Y4019)</f>
        <v/>
      </c>
      <c r="S136" s="250" t="str">
        <f>+IF(I136=0,"",'Ark1'!Z4019)</f>
        <v/>
      </c>
      <c r="T136" s="248" t="str">
        <f>+IF(I136=0,"",'Ark1'!AA4019)</f>
        <v/>
      </c>
      <c r="U136" s="249" t="str">
        <f>+IF(I136=0,"",'Ark1'!AC4019)</f>
        <v/>
      </c>
      <c r="V136" s="250" t="str">
        <f>+IF(I136=0,"",'Ark1'!AE4019)</f>
        <v/>
      </c>
      <c r="W136" s="248" t="str">
        <f t="shared" si="23"/>
        <v/>
      </c>
      <c r="X136" s="248" t="str">
        <f t="shared" si="24"/>
        <v/>
      </c>
      <c r="Y136" s="227"/>
      <c r="AA136" s="30"/>
      <c r="AB136" s="28"/>
      <c r="AC136" s="254"/>
      <c r="AD136" s="29"/>
      <c r="AH136" s="29"/>
    </row>
    <row r="137" spans="1:34" ht="15.6">
      <c r="A137" s="227"/>
      <c r="B137" s="312">
        <f>+'Ark1'!C4020</f>
        <v>2024</v>
      </c>
      <c r="C137" s="247">
        <f>+'Ark1'!L4020</f>
        <v>5</v>
      </c>
      <c r="D137" s="247" t="str">
        <f>VLOOKUP(C137,Klasse!$C$11:$D$27,2)</f>
        <v>O</v>
      </c>
      <c r="E137" s="247">
        <f>+'Ark1'!H4020</f>
        <v>1</v>
      </c>
      <c r="F137" s="247">
        <f>+'Ark1'!J4020</f>
        <v>171</v>
      </c>
      <c r="G137" s="247" t="str">
        <f>VLOOKUP(F137,RNR!$A$8:$B$32,2)</f>
        <v>Prima</v>
      </c>
      <c r="H137" s="247" t="str">
        <f>+IF(I137=0,"",'Ark1'!Q4020)</f>
        <v/>
      </c>
      <c r="I137" s="387">
        <f>+'Ark1'!R4020</f>
        <v>0</v>
      </c>
      <c r="J137" s="248" t="str">
        <f>+IF(I137=0,"",'Ark1'!AG4020)</f>
        <v/>
      </c>
      <c r="K137" s="248"/>
      <c r="L137" s="248" t="str">
        <f>+IF(I137=0,"",'Ark1'!AH4020)</f>
        <v/>
      </c>
      <c r="M137" s="249" t="str">
        <f>+IF(I137=0,"",'Ark1'!T4020)</f>
        <v/>
      </c>
      <c r="N137" s="33" t="str">
        <f>+IF(I137=0,"",'Ark1'!U4020)</f>
        <v/>
      </c>
      <c r="O137" s="248" t="str">
        <f>+IF(I137=0,"",'Ark1'!V4020)</f>
        <v/>
      </c>
      <c r="P137" s="250" t="str">
        <f>+IF(I137=0,"",'Ark1'!W4020)</f>
        <v/>
      </c>
      <c r="Q137" s="250" t="str">
        <f>+IF(I137=0,"",'Ark1'!X4020)</f>
        <v/>
      </c>
      <c r="R137" s="250" t="str">
        <f>+IF(I137=0,"",'Ark1'!Y4020)</f>
        <v/>
      </c>
      <c r="S137" s="250" t="str">
        <f>+IF(I137=0,"",'Ark1'!Z4020)</f>
        <v/>
      </c>
      <c r="T137" s="248" t="str">
        <f>+IF(I137=0,"",'Ark1'!AA4020)</f>
        <v/>
      </c>
      <c r="U137" s="249" t="str">
        <f>+IF(I137=0,"",'Ark1'!AC4020)</f>
        <v/>
      </c>
      <c r="V137" s="250" t="str">
        <f>+IF(I137=0,"",'Ark1'!AE4020)</f>
        <v/>
      </c>
      <c r="W137" s="248" t="str">
        <f t="shared" si="23"/>
        <v/>
      </c>
      <c r="X137" s="248" t="str">
        <f t="shared" si="24"/>
        <v/>
      </c>
      <c r="Y137" s="227"/>
      <c r="AA137" s="30"/>
      <c r="AB137" s="28"/>
      <c r="AC137" s="254"/>
      <c r="AD137" s="29"/>
      <c r="AH137" s="29"/>
    </row>
    <row r="138" spans="1:34" ht="15.6">
      <c r="A138" s="227"/>
      <c r="B138" s="312">
        <f>+'Ark1'!C4021</f>
        <v>2024</v>
      </c>
      <c r="C138" s="247">
        <f>+'Ark1'!L4021</f>
        <v>5</v>
      </c>
      <c r="D138" s="247" t="str">
        <f>VLOOKUP(C138,Klasse!$C$11:$D$27,2)</f>
        <v>O</v>
      </c>
      <c r="E138" s="247">
        <f>+'Ark1'!H4021</f>
        <v>2</v>
      </c>
      <c r="F138" s="247">
        <f>+'Ark1'!J4021</f>
        <v>175</v>
      </c>
      <c r="G138" s="247" t="str">
        <f>VLOOKUP(F138,RNR!$A$8:$B$32,2)</f>
        <v>Ole Ringdal</v>
      </c>
      <c r="H138" s="247" t="str">
        <f>+IF(I138=0,"",'Ark1'!Q4021)</f>
        <v/>
      </c>
      <c r="I138" s="387">
        <f>+'Ark1'!R4021</f>
        <v>0</v>
      </c>
      <c r="J138" s="248" t="str">
        <f>+IF(I138=0,"",'Ark1'!AG4021)</f>
        <v/>
      </c>
      <c r="K138" s="248"/>
      <c r="L138" s="248" t="str">
        <f>+IF(I138=0,"",'Ark1'!AH4021)</f>
        <v/>
      </c>
      <c r="M138" s="249" t="str">
        <f>+IF(I138=0,"",'Ark1'!T4021)</f>
        <v/>
      </c>
      <c r="N138" s="33" t="str">
        <f>+IF(I138=0,"",'Ark1'!U4021)</f>
        <v/>
      </c>
      <c r="O138" s="248" t="str">
        <f>+IF(I138=0,"",'Ark1'!V4021)</f>
        <v/>
      </c>
      <c r="P138" s="250" t="str">
        <f>+IF(I138=0,"",'Ark1'!W4021)</f>
        <v/>
      </c>
      <c r="Q138" s="250" t="str">
        <f>+IF(I138=0,"",'Ark1'!X4021)</f>
        <v/>
      </c>
      <c r="R138" s="250" t="str">
        <f>+IF(I138=0,"",'Ark1'!Y4021)</f>
        <v/>
      </c>
      <c r="S138" s="250" t="str">
        <f>+IF(I138=0,"",'Ark1'!Z4021)</f>
        <v/>
      </c>
      <c r="T138" s="248" t="str">
        <f>+IF(I138=0,"",'Ark1'!AA4021)</f>
        <v/>
      </c>
      <c r="U138" s="249" t="str">
        <f>+IF(I138=0,"",'Ark1'!AC4021)</f>
        <v/>
      </c>
      <c r="V138" s="250" t="str">
        <f>+IF(I138=0,"",'Ark1'!AE4021)</f>
        <v/>
      </c>
      <c r="W138" s="248" t="str">
        <f t="shared" si="23"/>
        <v/>
      </c>
      <c r="X138" s="248" t="str">
        <f t="shared" si="24"/>
        <v/>
      </c>
      <c r="Y138" s="227"/>
      <c r="AA138" s="30"/>
      <c r="AB138" s="28"/>
      <c r="AC138" s="254"/>
      <c r="AD138" s="29"/>
      <c r="AH138" s="29"/>
    </row>
    <row r="139" spans="1:34" ht="15.6">
      <c r="A139" s="227"/>
      <c r="B139" s="312">
        <f>+'Ark1'!C4022</f>
        <v>2024</v>
      </c>
      <c r="C139" s="247">
        <f>+'Ark1'!L4022</f>
        <v>5</v>
      </c>
      <c r="D139" s="247" t="str">
        <f>VLOOKUP(C139,Klasse!$C$11:$D$27,2)</f>
        <v>O</v>
      </c>
      <c r="E139" s="247">
        <f>+'Ark1'!H4022</f>
        <v>2</v>
      </c>
      <c r="F139" s="247">
        <f>+'Ark1'!J4022</f>
        <v>177</v>
      </c>
      <c r="G139" s="247" t="str">
        <f>VLOOKUP(F139,RNR!$A$8:$B$32,2)</f>
        <v>Slakthuset</v>
      </c>
      <c r="H139" s="247" t="str">
        <f>+IF(I139=0,"",'Ark1'!Q4022)</f>
        <v/>
      </c>
      <c r="I139" s="387">
        <f>+'Ark1'!R4022</f>
        <v>0</v>
      </c>
      <c r="J139" s="248" t="str">
        <f>+IF(I139=0,"",'Ark1'!AG4022)</f>
        <v/>
      </c>
      <c r="K139" s="248"/>
      <c r="L139" s="248" t="str">
        <f>+IF(I139=0,"",'Ark1'!AH4022)</f>
        <v/>
      </c>
      <c r="M139" s="249" t="str">
        <f>+IF(I139=0,"",'Ark1'!T4022)</f>
        <v/>
      </c>
      <c r="N139" s="33" t="str">
        <f>+IF(I139=0,"",'Ark1'!U4022)</f>
        <v/>
      </c>
      <c r="O139" s="248" t="str">
        <f>+IF(I139=0,"",'Ark1'!V4022)</f>
        <v/>
      </c>
      <c r="P139" s="250" t="str">
        <f>+IF(I139=0,"",'Ark1'!W4022)</f>
        <v/>
      </c>
      <c r="Q139" s="250" t="str">
        <f>+IF(I139=0,"",'Ark1'!X4022)</f>
        <v/>
      </c>
      <c r="R139" s="250" t="str">
        <f>+IF(I139=0,"",'Ark1'!Y4022)</f>
        <v/>
      </c>
      <c r="S139" s="250" t="str">
        <f>+IF(I139=0,"",'Ark1'!Z4022)</f>
        <v/>
      </c>
      <c r="T139" s="248" t="str">
        <f>+IF(I139=0,"",'Ark1'!AA4022)</f>
        <v/>
      </c>
      <c r="U139" s="249" t="str">
        <f>+IF(I139=0,"",'Ark1'!AC4022)</f>
        <v/>
      </c>
      <c r="V139" s="250" t="str">
        <f>+IF(I139=0,"",'Ark1'!AE4022)</f>
        <v/>
      </c>
      <c r="W139" s="248" t="str">
        <f t="shared" si="23"/>
        <v/>
      </c>
      <c r="X139" s="248" t="str">
        <f t="shared" si="24"/>
        <v/>
      </c>
      <c r="Y139" s="227"/>
      <c r="AA139" s="30"/>
      <c r="AB139" s="28"/>
      <c r="AC139" s="254"/>
      <c r="AD139" s="29"/>
      <c r="AH139" s="29"/>
    </row>
    <row r="140" spans="1:34" ht="15.6">
      <c r="A140" s="227"/>
      <c r="B140" s="312">
        <f>+'Ark1'!C4023</f>
        <v>2024</v>
      </c>
      <c r="C140" s="247">
        <f>+'Ark1'!L4023</f>
        <v>5</v>
      </c>
      <c r="D140" s="247" t="str">
        <f>VLOOKUP(C140,Klasse!$C$11:$D$27,2)</f>
        <v>O</v>
      </c>
      <c r="E140" s="247">
        <f>+'Ark1'!H4023</f>
        <v>2</v>
      </c>
      <c r="F140" s="247">
        <f>+'Ark1'!J4023</f>
        <v>178</v>
      </c>
      <c r="G140" s="247" t="str">
        <f>VLOOKUP(F140,RNR!$A$8:$B$32,2)</f>
        <v>Røros</v>
      </c>
      <c r="H140" s="247" t="str">
        <f>+IF(I140=0,"",'Ark1'!Q4023)</f>
        <v/>
      </c>
      <c r="I140" s="387">
        <f>+'Ark1'!R4023</f>
        <v>0</v>
      </c>
      <c r="J140" s="248" t="str">
        <f>+IF(I140=0,"",'Ark1'!AG4023)</f>
        <v/>
      </c>
      <c r="K140" s="248"/>
      <c r="L140" s="248" t="str">
        <f>+IF(I140=0,"",'Ark1'!AH4023)</f>
        <v/>
      </c>
      <c r="M140" s="249" t="str">
        <f>+IF(I140=0,"",'Ark1'!T4023)</f>
        <v/>
      </c>
      <c r="N140" s="33" t="str">
        <f>+IF(I140=0,"",'Ark1'!U4023)</f>
        <v/>
      </c>
      <c r="O140" s="248" t="str">
        <f>+IF(I140=0,"",'Ark1'!V4023)</f>
        <v/>
      </c>
      <c r="P140" s="250" t="str">
        <f>+IF(I140=0,"",'Ark1'!W4023)</f>
        <v/>
      </c>
      <c r="Q140" s="250" t="str">
        <f>+IF(I140=0,"",'Ark1'!X4023)</f>
        <v/>
      </c>
      <c r="R140" s="250" t="str">
        <f>+IF(I140=0,"",'Ark1'!Y4023)</f>
        <v/>
      </c>
      <c r="S140" s="250" t="str">
        <f>+IF(I140=0,"",'Ark1'!Z4023)</f>
        <v/>
      </c>
      <c r="T140" s="248" t="str">
        <f>+IF(I140=0,"",'Ark1'!AA4023)</f>
        <v/>
      </c>
      <c r="U140" s="249" t="str">
        <f>+IF(I140=0,"",'Ark1'!AC4023)</f>
        <v/>
      </c>
      <c r="V140" s="250" t="str">
        <f>+IF(I140=0,"",'Ark1'!AE4023)</f>
        <v/>
      </c>
      <c r="W140" s="248" t="str">
        <f t="shared" si="23"/>
        <v/>
      </c>
      <c r="X140" s="248" t="str">
        <f t="shared" si="24"/>
        <v/>
      </c>
      <c r="Y140" s="227"/>
      <c r="AA140" s="30"/>
      <c r="AB140" s="28"/>
      <c r="AC140" s="254"/>
      <c r="AD140" s="29"/>
      <c r="AH140" s="29"/>
    </row>
    <row r="141" spans="1:34" ht="15.6">
      <c r="A141" s="227"/>
      <c r="B141" s="312">
        <f>+'Ark1'!C4024</f>
        <v>2024</v>
      </c>
      <c r="C141" s="247">
        <f>+'Ark1'!L4024</f>
        <v>5</v>
      </c>
      <c r="D141" s="247" t="str">
        <f>VLOOKUP(C141,Klasse!$C$11:$D$27,2)</f>
        <v>O</v>
      </c>
      <c r="E141" s="247">
        <f>+'Ark1'!H4024</f>
        <v>2</v>
      </c>
      <c r="F141" s="247">
        <f>+'Ark1'!J4024</f>
        <v>181</v>
      </c>
      <c r="G141" s="247" t="str">
        <f>VLOOKUP(F141,RNR!$A$8:$B$32,2)</f>
        <v>Horns</v>
      </c>
      <c r="H141" s="247" t="str">
        <f>+IF(I141=0,"",'Ark1'!Q4024)</f>
        <v/>
      </c>
      <c r="I141" s="387">
        <f>+'Ark1'!R4024</f>
        <v>0</v>
      </c>
      <c r="J141" s="248" t="str">
        <f>+IF(I141=0,"",'Ark1'!AG4024)</f>
        <v/>
      </c>
      <c r="K141" s="248"/>
      <c r="L141" s="248" t="str">
        <f>+IF(I141=0,"",'Ark1'!AH4024)</f>
        <v/>
      </c>
      <c r="M141" s="249" t="str">
        <f>+IF(I141=0,"",'Ark1'!T4024)</f>
        <v/>
      </c>
      <c r="N141" s="33" t="str">
        <f>+IF(I141=0,"",'Ark1'!U4024)</f>
        <v/>
      </c>
      <c r="O141" s="248" t="str">
        <f>+IF(I141=0,"",'Ark1'!V4024)</f>
        <v/>
      </c>
      <c r="P141" s="250" t="str">
        <f>+IF(I141=0,"",'Ark1'!W4024)</f>
        <v/>
      </c>
      <c r="Q141" s="250" t="str">
        <f>+IF(I141=0,"",'Ark1'!X4024)</f>
        <v/>
      </c>
      <c r="R141" s="250" t="str">
        <f>+IF(I141=0,"",'Ark1'!Y4024)</f>
        <v/>
      </c>
      <c r="S141" s="250" t="str">
        <f>+IF(I141=0,"",'Ark1'!Z4024)</f>
        <v/>
      </c>
      <c r="T141" s="248" t="str">
        <f>+IF(I141=0,"",'Ark1'!AA4024)</f>
        <v/>
      </c>
      <c r="U141" s="249" t="str">
        <f>+IF(I141=0,"",'Ark1'!AC4024)</f>
        <v/>
      </c>
      <c r="V141" s="250" t="str">
        <f>+IF(I141=0,"",'Ark1'!AE4024)</f>
        <v/>
      </c>
      <c r="W141" s="248" t="str">
        <f t="shared" si="23"/>
        <v/>
      </c>
      <c r="X141" s="248" t="str">
        <f t="shared" si="24"/>
        <v/>
      </c>
      <c r="Y141" s="227"/>
      <c r="AA141" s="30"/>
      <c r="AB141" s="28"/>
      <c r="AC141" s="254"/>
      <c r="AD141" s="29"/>
      <c r="AH141" s="29"/>
    </row>
    <row r="142" spans="1:34" ht="15.6">
      <c r="A142" s="227"/>
      <c r="B142" s="312">
        <f>+'Ark1'!C4025</f>
        <v>2024</v>
      </c>
      <c r="C142" s="247">
        <f>+'Ark1'!L4025</f>
        <v>5</v>
      </c>
      <c r="D142" s="247" t="str">
        <f>VLOOKUP(C142,Klasse!$C$11:$D$27,2)</f>
        <v>O</v>
      </c>
      <c r="E142" s="247">
        <f>+'Ark1'!H4025</f>
        <v>1</v>
      </c>
      <c r="F142" s="247">
        <f>+'Ark1'!J4025</f>
        <v>262</v>
      </c>
      <c r="G142" s="247" t="str">
        <f>VLOOKUP(F142,RNR!$A$8:$B$32,2)</f>
        <v>Strilalam</v>
      </c>
      <c r="H142" s="247" t="str">
        <f>+IF(I142=0,"",'Ark1'!Q4025)</f>
        <v/>
      </c>
      <c r="I142" s="387">
        <f>+'Ark1'!R4025</f>
        <v>0</v>
      </c>
      <c r="J142" s="248" t="str">
        <f>+IF(I142=0,"",'Ark1'!AG4025)</f>
        <v/>
      </c>
      <c r="K142" s="248"/>
      <c r="L142" s="248" t="str">
        <f>+IF(I142=0,"",'Ark1'!AH4025)</f>
        <v/>
      </c>
      <c r="M142" s="249" t="str">
        <f>+IF(I142=0,"",'Ark1'!T4025)</f>
        <v/>
      </c>
      <c r="N142" s="33" t="str">
        <f>+IF(I142=0,"",'Ark1'!U4025)</f>
        <v/>
      </c>
      <c r="O142" s="248" t="str">
        <f>+IF(I142=0,"",'Ark1'!V4025)</f>
        <v/>
      </c>
      <c r="P142" s="250" t="str">
        <f>+IF(I142=0,"",'Ark1'!W4025)</f>
        <v/>
      </c>
      <c r="Q142" s="250" t="str">
        <f>+IF(I142=0,"",'Ark1'!X4025)</f>
        <v/>
      </c>
      <c r="R142" s="250" t="str">
        <f>+IF(I142=0,"",'Ark1'!Y4025)</f>
        <v/>
      </c>
      <c r="S142" s="250" t="str">
        <f>+IF(I142=0,"",'Ark1'!Z4025)</f>
        <v/>
      </c>
      <c r="T142" s="248" t="str">
        <f>+IF(I142=0,"",'Ark1'!AA4025)</f>
        <v/>
      </c>
      <c r="U142" s="249" t="str">
        <f>+IF(I142=0,"",'Ark1'!AC4025)</f>
        <v/>
      </c>
      <c r="V142" s="250" t="str">
        <f>+IF(I142=0,"",'Ark1'!AE4025)</f>
        <v/>
      </c>
      <c r="W142" s="248" t="str">
        <f t="shared" si="23"/>
        <v/>
      </c>
      <c r="X142" s="248" t="str">
        <f t="shared" si="24"/>
        <v/>
      </c>
      <c r="Y142" s="227"/>
      <c r="AA142" s="30"/>
      <c r="AB142" s="28"/>
      <c r="AC142" s="254"/>
      <c r="AD142" s="29"/>
      <c r="AH142" s="29"/>
    </row>
    <row r="143" spans="1:34" ht="15.6">
      <c r="A143" s="227"/>
      <c r="B143" s="312">
        <f>+'Ark1'!C4026</f>
        <v>2024</v>
      </c>
      <c r="C143" s="247">
        <f>+'Ark1'!L4026</f>
        <v>5</v>
      </c>
      <c r="D143" s="247" t="str">
        <f>VLOOKUP(C143,Klasse!$C$11:$D$27,2)</f>
        <v>O</v>
      </c>
      <c r="E143" s="247">
        <f>+'Ark1'!H4026</f>
        <v>2</v>
      </c>
      <c r="F143" s="247">
        <f>+'Ark1'!J4026</f>
        <v>267</v>
      </c>
      <c r="G143" s="247" t="str">
        <f>VLOOKUP(F143,RNR!$A$8:$B$32,2)</f>
        <v>Dalpro</v>
      </c>
      <c r="H143" s="247" t="str">
        <f>+IF(I143=0,"",'Ark1'!Q4026)</f>
        <v/>
      </c>
      <c r="I143" s="387">
        <f>+'Ark1'!R4026</f>
        <v>0</v>
      </c>
      <c r="J143" s="248" t="str">
        <f>+IF(I143=0,"",'Ark1'!AG4026)</f>
        <v/>
      </c>
      <c r="K143" s="248"/>
      <c r="L143" s="248" t="str">
        <f>+IF(I143=0,"",'Ark1'!AH4026)</f>
        <v/>
      </c>
      <c r="M143" s="249" t="str">
        <f>+IF(I143=0,"",'Ark1'!T4026)</f>
        <v/>
      </c>
      <c r="N143" s="33" t="str">
        <f>+IF(I143=0,"",'Ark1'!U4026)</f>
        <v/>
      </c>
      <c r="O143" s="248" t="str">
        <f>+IF(I143=0,"",'Ark1'!V4026)</f>
        <v/>
      </c>
      <c r="P143" s="250" t="str">
        <f>+IF(I143=0,"",'Ark1'!W4026)</f>
        <v/>
      </c>
      <c r="Q143" s="250" t="str">
        <f>+IF(I143=0,"",'Ark1'!X4026)</f>
        <v/>
      </c>
      <c r="R143" s="250" t="str">
        <f>+IF(I143=0,"",'Ark1'!Y4026)</f>
        <v/>
      </c>
      <c r="S143" s="250" t="str">
        <f>+IF(I143=0,"",'Ark1'!Z4026)</f>
        <v/>
      </c>
      <c r="T143" s="248" t="str">
        <f>+IF(I143=0,"",'Ark1'!AA4026)</f>
        <v/>
      </c>
      <c r="U143" s="249" t="str">
        <f>+IF(I143=0,"",'Ark1'!AC4026)</f>
        <v/>
      </c>
      <c r="V143" s="250" t="str">
        <f>+IF(I143=0,"",'Ark1'!AE4026)</f>
        <v/>
      </c>
      <c r="W143" s="248" t="str">
        <f t="shared" si="23"/>
        <v/>
      </c>
      <c r="X143" s="248" t="str">
        <f t="shared" si="24"/>
        <v/>
      </c>
      <c r="Y143" s="227"/>
      <c r="AA143" s="30"/>
      <c r="AB143" s="28"/>
      <c r="AC143" s="254"/>
      <c r="AD143" s="29"/>
      <c r="AH143" s="29"/>
    </row>
    <row r="144" spans="1:34" ht="15.6">
      <c r="A144" s="227"/>
      <c r="B144" s="312">
        <f>+'Ark1'!C4027</f>
        <v>2024</v>
      </c>
      <c r="C144" s="247">
        <f>+'Ark1'!L4027</f>
        <v>5</v>
      </c>
      <c r="D144" s="247" t="str">
        <f>VLOOKUP(C144,Klasse!$C$11:$D$27,2)</f>
        <v>O</v>
      </c>
      <c r="E144" s="247">
        <f>+'Ark1'!H4027</f>
        <v>1</v>
      </c>
      <c r="F144" s="247">
        <f>+'Ark1'!J4027</f>
        <v>309</v>
      </c>
      <c r="G144" s="247" t="str">
        <f>VLOOKUP(F144,RNR!$A$8:$B$32,2)</f>
        <v>Malvik</v>
      </c>
      <c r="H144" s="247" t="str">
        <f>+IF(I144=0,"",'Ark1'!Q4027)</f>
        <v/>
      </c>
      <c r="I144" s="387">
        <f>+'Ark1'!R4027</f>
        <v>0</v>
      </c>
      <c r="J144" s="248" t="str">
        <f>+IF(I144=0,"",'Ark1'!AG4027)</f>
        <v/>
      </c>
      <c r="K144" s="248"/>
      <c r="L144" s="248" t="str">
        <f>+IF(I144=0,"",'Ark1'!AH4027)</f>
        <v/>
      </c>
      <c r="M144" s="249" t="str">
        <f>+IF(I144=0,"",'Ark1'!T4027)</f>
        <v/>
      </c>
      <c r="N144" s="33" t="str">
        <f>+IF(I144=0,"",'Ark1'!U4027)</f>
        <v/>
      </c>
      <c r="O144" s="248" t="str">
        <f>+IF(I144=0,"",'Ark1'!V4027)</f>
        <v/>
      </c>
      <c r="P144" s="250" t="str">
        <f>+IF(I144=0,"",'Ark1'!W4027)</f>
        <v/>
      </c>
      <c r="Q144" s="250" t="str">
        <f>+IF(I144=0,"",'Ark1'!X4027)</f>
        <v/>
      </c>
      <c r="R144" s="250" t="str">
        <f>+IF(I144=0,"",'Ark1'!Y4027)</f>
        <v/>
      </c>
      <c r="S144" s="250" t="str">
        <f>+IF(I144=0,"",'Ark1'!Z4027)</f>
        <v/>
      </c>
      <c r="T144" s="248" t="str">
        <f>+IF(I144=0,"",'Ark1'!AA4027)</f>
        <v/>
      </c>
      <c r="U144" s="249" t="str">
        <f>+IF(I144=0,"",'Ark1'!AC4027)</f>
        <v/>
      </c>
      <c r="V144" s="250" t="str">
        <f>+IF(I144=0,"",'Ark1'!AE4027)</f>
        <v/>
      </c>
      <c r="W144" s="248" t="str">
        <f t="shared" si="23"/>
        <v/>
      </c>
      <c r="X144" s="248" t="str">
        <f t="shared" si="24"/>
        <v/>
      </c>
      <c r="Y144" s="227"/>
      <c r="AA144" s="30"/>
      <c r="AB144" s="28"/>
      <c r="AC144" s="254"/>
      <c r="AD144" s="29"/>
      <c r="AH144" s="29"/>
    </row>
    <row r="145" spans="1:52" ht="15.6">
      <c r="A145" s="227"/>
      <c r="B145" s="312">
        <f>+'Ark1'!C4028</f>
        <v>2024</v>
      </c>
      <c r="C145" s="247">
        <f>+'Ark1'!L4028</f>
        <v>5</v>
      </c>
      <c r="D145" s="247" t="str">
        <f>VLOOKUP(C145,Klasse!$C$11:$D$27,2)</f>
        <v>O</v>
      </c>
      <c r="E145" s="247">
        <f>+'Ark1'!H4028</f>
        <v>2</v>
      </c>
      <c r="F145" s="247">
        <f>+'Ark1'!J4028</f>
        <v>470</v>
      </c>
      <c r="G145" s="247" t="str">
        <f>VLOOKUP(F145,RNR!$A$8:$B$32,2)</f>
        <v>Jens Eide</v>
      </c>
      <c r="H145" s="247">
        <f>+IF(I145=0,"",'Ark1'!Q4028)</f>
        <v>1</v>
      </c>
      <c r="I145" s="387">
        <f>+'Ark1'!R4028</f>
        <v>1</v>
      </c>
      <c r="J145" s="248">
        <f>+IF(I145=0,"",'Ark1'!AG4028)</f>
        <v>0.79365079365079338</v>
      </c>
      <c r="K145" s="248"/>
      <c r="L145" s="248">
        <f>+IF(I145=0,"",'Ark1'!AH4028)</f>
        <v>0.44211560504339281</v>
      </c>
      <c r="M145" s="249">
        <f>+IF(I145=0,"",'Ark1'!T4028)</f>
        <v>3</v>
      </c>
      <c r="N145" s="33">
        <f>+IF(I145=0,"",'Ark1'!U4028)</f>
        <v>8.1</v>
      </c>
      <c r="O145" s="248">
        <f>+IF(I145=0,"",'Ark1'!V4028)</f>
        <v>0</v>
      </c>
      <c r="P145" s="250">
        <f>+IF(I145=0,"",'Ark1'!W4028)</f>
        <v>0</v>
      </c>
      <c r="Q145" s="250">
        <f>+IF(I145=0,"",'Ark1'!X4028)</f>
        <v>0</v>
      </c>
      <c r="R145" s="250">
        <f>+IF(I145=0,"",'Ark1'!Y4028)</f>
        <v>0</v>
      </c>
      <c r="S145" s="250">
        <f>+IF(I145=0,"",'Ark1'!Z4028)</f>
        <v>0</v>
      </c>
      <c r="T145" s="248">
        <f>+IF(I145=0,"",'Ark1'!AA4028)</f>
        <v>0</v>
      </c>
      <c r="U145" s="249">
        <f>+IF(I145=0,"",'Ark1'!AC4028)</f>
        <v>0</v>
      </c>
      <c r="V145" s="250">
        <f>+IF(I145=0,"",'Ark1'!AE4028)</f>
        <v>0</v>
      </c>
      <c r="W145" s="248">
        <f t="shared" si="23"/>
        <v>1.6199999999999999</v>
      </c>
      <c r="X145" s="248">
        <f t="shared" si="24"/>
        <v>1</v>
      </c>
      <c r="Y145" s="227"/>
      <c r="AA145" s="30"/>
      <c r="AB145" s="28"/>
      <c r="AC145" s="254"/>
      <c r="AD145" s="29"/>
      <c r="AH145" s="29"/>
    </row>
    <row r="146" spans="1:52" ht="15.6">
      <c r="A146" s="227"/>
      <c r="B146" s="312">
        <f>+'Ark1'!C4029</f>
        <v>2024</v>
      </c>
      <c r="C146" s="247">
        <f>+'Ark1'!L4029</f>
        <v>5</v>
      </c>
      <c r="D146" s="247" t="str">
        <f>VLOOKUP(C146,Klasse!$C$11:$D$27,2)</f>
        <v>O</v>
      </c>
      <c r="E146" s="247">
        <f>+'Ark1'!H4029</f>
        <v>2</v>
      </c>
      <c r="F146" s="247">
        <f>+'Ark1'!J4029</f>
        <v>629</v>
      </c>
      <c r="G146" s="247" t="str">
        <f>VLOOKUP(F146,RNR!$A$8:$B$32,2)</f>
        <v>Bø</v>
      </c>
      <c r="H146" s="247" t="str">
        <f>+IF(I146=0,"",'Ark1'!Q4029)</f>
        <v/>
      </c>
      <c r="I146" s="387">
        <f>+'Ark1'!R4029</f>
        <v>0</v>
      </c>
      <c r="J146" s="248" t="str">
        <f>+IF(I146=0,"",'Ark1'!AG4029)</f>
        <v/>
      </c>
      <c r="K146" s="248"/>
      <c r="L146" s="248" t="str">
        <f>+IF(I146=0,"",'Ark1'!AH4029)</f>
        <v/>
      </c>
      <c r="M146" s="249" t="str">
        <f>+IF(I146=0,"",'Ark1'!T4029)</f>
        <v/>
      </c>
      <c r="N146" s="33" t="str">
        <f>+IF(I146=0,"",'Ark1'!U4029)</f>
        <v/>
      </c>
      <c r="O146" s="248" t="str">
        <f>+IF(I146=0,"",'Ark1'!V4029)</f>
        <v/>
      </c>
      <c r="P146" s="250" t="str">
        <f>+IF(I146=0,"",'Ark1'!W4029)</f>
        <v/>
      </c>
      <c r="Q146" s="250" t="str">
        <f>+IF(I146=0,"",'Ark1'!X4029)</f>
        <v/>
      </c>
      <c r="R146" s="250" t="str">
        <f>+IF(I146=0,"",'Ark1'!Y4029)</f>
        <v/>
      </c>
      <c r="S146" s="250" t="str">
        <f>+IF(I146=0,"",'Ark1'!Z4029)</f>
        <v/>
      </c>
      <c r="T146" s="248" t="str">
        <f>+IF(I146=0,"",'Ark1'!AA4029)</f>
        <v/>
      </c>
      <c r="U146" s="249" t="str">
        <f>+IF(I146=0,"",'Ark1'!AC4029)</f>
        <v/>
      </c>
      <c r="V146" s="250" t="str">
        <f>+IF(I146=0,"",'Ark1'!AE4029)</f>
        <v/>
      </c>
      <c r="W146" s="248" t="str">
        <f t="shared" si="23"/>
        <v/>
      </c>
      <c r="X146" s="248" t="str">
        <f t="shared" si="24"/>
        <v/>
      </c>
      <c r="Y146" s="227"/>
      <c r="AA146" s="30"/>
      <c r="AB146" s="28"/>
      <c r="AC146" s="254"/>
      <c r="AD146" s="29"/>
      <c r="AH146" s="29"/>
    </row>
    <row r="147" spans="1:52" ht="15.6">
      <c r="A147" s="227"/>
      <c r="B147" s="312">
        <f>+'Ark1'!C4030</f>
        <v>2024</v>
      </c>
      <c r="C147" s="247">
        <f>+'Ark1'!L4030</f>
        <v>5</v>
      </c>
      <c r="D147" s="247" t="str">
        <f>VLOOKUP(C147,Klasse!$C$11:$D$27,2)</f>
        <v>O</v>
      </c>
      <c r="E147" s="247">
        <f>+'Ark1'!H4030</f>
        <v>1</v>
      </c>
      <c r="F147" s="247">
        <f>+'Ark1'!J4030</f>
        <v>643</v>
      </c>
      <c r="G147" s="247" t="str">
        <f>VLOOKUP(F147,RNR!$A$8:$B$32,2)</f>
        <v>Bjerka</v>
      </c>
      <c r="H147" s="247" t="str">
        <f>+IF(I147=0,"",'Ark1'!Q4030)</f>
        <v/>
      </c>
      <c r="I147" s="387">
        <f>+'Ark1'!R4030</f>
        <v>0</v>
      </c>
      <c r="J147" s="248" t="str">
        <f>+IF(I147=0,"",'Ark1'!AG4030)</f>
        <v/>
      </c>
      <c r="K147" s="248"/>
      <c r="L147" s="248" t="str">
        <f>+IF(I147=0,"",'Ark1'!AH4030)</f>
        <v/>
      </c>
      <c r="M147" s="249" t="str">
        <f>+IF(I147=0,"",'Ark1'!T4030)</f>
        <v/>
      </c>
      <c r="N147" s="33" t="str">
        <f>+IF(I147=0,"",'Ark1'!U4030)</f>
        <v/>
      </c>
      <c r="O147" s="248" t="str">
        <f>+IF(I147=0,"",'Ark1'!V4030)</f>
        <v/>
      </c>
      <c r="P147" s="250" t="str">
        <f>+IF(I147=0,"",'Ark1'!W4030)</f>
        <v/>
      </c>
      <c r="Q147" s="250" t="str">
        <f>+IF(I147=0,"",'Ark1'!X4030)</f>
        <v/>
      </c>
      <c r="R147" s="250" t="str">
        <f>+IF(I147=0,"",'Ark1'!Y4030)</f>
        <v/>
      </c>
      <c r="S147" s="250" t="str">
        <f>+IF(I147=0,"",'Ark1'!Z4030)</f>
        <v/>
      </c>
      <c r="T147" s="248" t="str">
        <f>+IF(I147=0,"",'Ark1'!AA4030)</f>
        <v/>
      </c>
      <c r="U147" s="249" t="str">
        <f>+IF(I147=0,"",'Ark1'!AC4030)</f>
        <v/>
      </c>
      <c r="V147" s="250" t="str">
        <f>+IF(I147=0,"",'Ark1'!AE4030)</f>
        <v/>
      </c>
      <c r="W147" s="248" t="str">
        <f t="shared" si="23"/>
        <v/>
      </c>
      <c r="X147" s="248" t="str">
        <f t="shared" si="24"/>
        <v/>
      </c>
      <c r="Y147" s="227"/>
      <c r="AA147" s="30"/>
      <c r="AB147" s="28"/>
      <c r="AC147" s="254"/>
      <c r="AD147" s="29"/>
      <c r="AH147" s="29"/>
    </row>
    <row r="148" spans="1:52" ht="15.6">
      <c r="A148" s="227"/>
      <c r="B148" s="312">
        <f>+'Ark1'!C4031</f>
        <v>2024</v>
      </c>
      <c r="C148" s="247">
        <f>+'Ark1'!L4031</f>
        <v>5</v>
      </c>
      <c r="D148" s="247" t="str">
        <f>VLOOKUP(C148,Klasse!$C$11:$D$27,2)</f>
        <v>O</v>
      </c>
      <c r="E148" s="247">
        <f>+'Ark1'!H4031</f>
        <v>2</v>
      </c>
      <c r="F148" s="247">
        <f>+'Ark1'!J4031</f>
        <v>704</v>
      </c>
      <c r="G148" s="247" t="str">
        <f>VLOOKUP(F148,RNR!$A$8:$B$32,2)</f>
        <v>Øre Vilt</v>
      </c>
      <c r="H148" s="247" t="str">
        <f>+IF(I148=0,"",'Ark1'!Q4031)</f>
        <v/>
      </c>
      <c r="I148" s="387">
        <f>+'Ark1'!R4031</f>
        <v>0</v>
      </c>
      <c r="J148" s="248" t="str">
        <f>+IF(I148=0,"",'Ark1'!AG4031)</f>
        <v/>
      </c>
      <c r="K148" s="248"/>
      <c r="L148" s="248" t="str">
        <f>+IF(I148=0,"",'Ark1'!AH4031)</f>
        <v/>
      </c>
      <c r="M148" s="249" t="str">
        <f>+IF(I148=0,"",'Ark1'!T4031)</f>
        <v/>
      </c>
      <c r="N148" s="33" t="str">
        <f>+IF(I148=0,"",'Ark1'!U4031)</f>
        <v/>
      </c>
      <c r="O148" s="248" t="str">
        <f>+IF(I148=0,"",'Ark1'!V4031)</f>
        <v/>
      </c>
      <c r="P148" s="250" t="str">
        <f>+IF(I148=0,"",'Ark1'!W4031)</f>
        <v/>
      </c>
      <c r="Q148" s="250" t="str">
        <f>+IF(I148=0,"",'Ark1'!X4031)</f>
        <v/>
      </c>
      <c r="R148" s="250" t="str">
        <f>+IF(I148=0,"",'Ark1'!Y4031)</f>
        <v/>
      </c>
      <c r="S148" s="250" t="str">
        <f>+IF(I148=0,"",'Ark1'!Z4031)</f>
        <v/>
      </c>
      <c r="T148" s="248" t="str">
        <f>+IF(I148=0,"",'Ark1'!AA4031)</f>
        <v/>
      </c>
      <c r="U148" s="249" t="str">
        <f>+IF(I148=0,"",'Ark1'!AC4031)</f>
        <v/>
      </c>
      <c r="V148" s="250" t="str">
        <f>+IF(I148=0,"",'Ark1'!AE4031)</f>
        <v/>
      </c>
      <c r="W148" s="248" t="str">
        <f t="shared" si="23"/>
        <v/>
      </c>
      <c r="X148" s="248" t="str">
        <f t="shared" si="24"/>
        <v/>
      </c>
      <c r="Y148" s="227"/>
      <c r="AA148" s="30"/>
      <c r="AB148" s="28"/>
      <c r="AC148" s="254"/>
      <c r="AD148" s="29"/>
      <c r="AH148" s="29"/>
    </row>
    <row r="149" spans="1:52" ht="18.600000000000001" customHeight="1">
      <c r="A149" s="227"/>
      <c r="B149" s="312">
        <f>+'Ark1'!C4032</f>
        <v>2024</v>
      </c>
      <c r="C149" s="247">
        <f>+'Ark1'!L4032</f>
        <v>5</v>
      </c>
      <c r="D149" s="247" t="str">
        <f>VLOOKUP(C149,Klasse!$C$11:$D$27,2)</f>
        <v>O</v>
      </c>
      <c r="E149" s="247">
        <f>+'Ark1'!H4032</f>
        <v>1</v>
      </c>
      <c r="F149" s="247">
        <f>+'Ark1'!J4032</f>
        <v>802</v>
      </c>
      <c r="G149" s="247" t="str">
        <f>VLOOKUP(F149,RNR!$A$8:$B$32,2)</f>
        <v>Karasjok</v>
      </c>
      <c r="H149" s="247" t="str">
        <f>+IF(I149=0,"",'Ark1'!Q4032)</f>
        <v/>
      </c>
      <c r="I149" s="387">
        <f>+'Ark1'!R4032</f>
        <v>0</v>
      </c>
      <c r="J149" s="248" t="str">
        <f>+IF(I149=0,"",'Ark1'!AG4032)</f>
        <v/>
      </c>
      <c r="K149" s="248"/>
      <c r="L149" s="248" t="str">
        <f>+IF(I149=0,"",'Ark1'!AH4032)</f>
        <v/>
      </c>
      <c r="M149" s="249" t="str">
        <f>+IF(I149=0,"",'Ark1'!T4032)</f>
        <v/>
      </c>
      <c r="N149" s="33" t="str">
        <f>+IF(I149=0,"",'Ark1'!U4032)</f>
        <v/>
      </c>
      <c r="O149" s="248" t="str">
        <f>+IF(I149=0,"",'Ark1'!V4032)</f>
        <v/>
      </c>
      <c r="P149" s="250" t="str">
        <f>+IF(I149=0,"",'Ark1'!W4032)</f>
        <v/>
      </c>
      <c r="Q149" s="250" t="str">
        <f>+IF(I149=0,"",'Ark1'!X4032)</f>
        <v/>
      </c>
      <c r="R149" s="250" t="str">
        <f>+IF(I149=0,"",'Ark1'!Y4032)</f>
        <v/>
      </c>
      <c r="S149" s="250" t="str">
        <f>+IF(I149=0,"",'Ark1'!Z4032)</f>
        <v/>
      </c>
      <c r="T149" s="248" t="str">
        <f>+IF(I149=0,"",'Ark1'!AA4032)</f>
        <v/>
      </c>
      <c r="U149" s="249" t="str">
        <f>+IF(I149=0,"",'Ark1'!AC4032)</f>
        <v/>
      </c>
      <c r="V149" s="250" t="str">
        <f>+IF(I149=0,"",'Ark1'!AE4032)</f>
        <v/>
      </c>
      <c r="W149" s="248" t="str">
        <f t="shared" si="23"/>
        <v/>
      </c>
      <c r="X149" s="248" t="str">
        <f t="shared" si="24"/>
        <v/>
      </c>
      <c r="Y149" s="227"/>
      <c r="AA149" s="30"/>
      <c r="AB149" s="28"/>
      <c r="AC149" s="254"/>
      <c r="AD149" s="29"/>
      <c r="AH149" s="29"/>
    </row>
    <row r="150" spans="1:52" ht="15" customHeight="1">
      <c r="A150" s="227"/>
      <c r="B150" s="227"/>
      <c r="C150" s="227"/>
      <c r="D150" s="227"/>
      <c r="E150" s="227"/>
      <c r="F150" s="227"/>
      <c r="G150" s="227"/>
      <c r="H150" s="227"/>
      <c r="I150" s="383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AA150" s="30"/>
      <c r="AB150" s="28"/>
      <c r="AC150" s="254"/>
      <c r="AD150" s="29"/>
      <c r="AH150" s="29"/>
    </row>
    <row r="151" spans="1:52" ht="17.399999999999999">
      <c r="A151" s="227"/>
      <c r="B151" s="227"/>
      <c r="C151" s="227"/>
      <c r="D151" s="286" t="str">
        <f>+D153</f>
        <v>O+</v>
      </c>
      <c r="E151" s="227"/>
      <c r="F151" s="227"/>
      <c r="G151" s="227"/>
      <c r="H151" s="227"/>
      <c r="I151" s="372">
        <f>SUM(I153:I177)</f>
        <v>16</v>
      </c>
      <c r="J151" s="227"/>
      <c r="K151" s="275"/>
      <c r="L151" s="275"/>
      <c r="M151" s="275"/>
      <c r="N151" s="276">
        <f>+Klasse!L16</f>
        <v>9.8687500000000004</v>
      </c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AA151" s="30"/>
      <c r="AB151" s="28"/>
      <c r="AC151" s="254"/>
      <c r="AD151" s="29"/>
      <c r="AH151" s="29"/>
    </row>
    <row r="152" spans="1:52" ht="15" customHeight="1">
      <c r="A152" s="227"/>
      <c r="B152" s="227"/>
      <c r="C152" s="227"/>
      <c r="D152" s="227"/>
      <c r="E152" s="227"/>
      <c r="F152" s="227"/>
      <c r="G152" s="227"/>
      <c r="H152" s="245"/>
      <c r="I152" s="383"/>
      <c r="J152" s="228"/>
      <c r="K152" s="228"/>
      <c r="L152" s="228"/>
      <c r="M152" s="245"/>
      <c r="N152" s="228"/>
      <c r="O152" s="228"/>
      <c r="P152" s="229"/>
      <c r="Q152" s="229"/>
      <c r="R152" s="229"/>
      <c r="S152" s="229"/>
      <c r="T152" s="246"/>
      <c r="U152" s="227"/>
      <c r="V152" s="246"/>
      <c r="W152" s="246"/>
      <c r="X152" s="244"/>
      <c r="Y152" s="227"/>
      <c r="AA152" s="30"/>
      <c r="AB152" s="28"/>
      <c r="AC152" s="231"/>
      <c r="AD152" s="29"/>
      <c r="AH152" s="29"/>
      <c r="AZ152" s="243"/>
    </row>
    <row r="153" spans="1:52" ht="15.6">
      <c r="A153" s="227"/>
      <c r="B153" s="312">
        <f>+'Ark1'!C4033</f>
        <v>2024</v>
      </c>
      <c r="C153" s="247">
        <f>+'Ark1'!L4033</f>
        <v>6</v>
      </c>
      <c r="D153" s="247" t="str">
        <f>VLOOKUP(C153,Klasse!$C$11:$D$27,2)</f>
        <v>O+</v>
      </c>
      <c r="E153" s="29">
        <f>+'Ark1'!H4033</f>
        <v>1</v>
      </c>
      <c r="F153" s="29">
        <f>+'Ark1'!J4033</f>
        <v>103</v>
      </c>
      <c r="G153" s="29" t="str">
        <f>VLOOKUP(F153,RNR!$A$8:$B$32,2)</f>
        <v>Rudshøgda</v>
      </c>
      <c r="H153" s="29" t="str">
        <f>+IF(I153=0,"",'Ark1'!Q4033)</f>
        <v/>
      </c>
      <c r="I153" s="371">
        <f>+'Ark1'!R4033</f>
        <v>0</v>
      </c>
      <c r="J153" s="30" t="str">
        <f>+IF(I153=0,"",'Ark1'!AG4033)</f>
        <v/>
      </c>
      <c r="L153" s="30" t="str">
        <f>+IF(I153=0,"",'Ark1'!AH4033)</f>
        <v/>
      </c>
      <c r="M153" s="28" t="str">
        <f>+IF(I153=0,"",'Ark1'!T4033)</f>
        <v/>
      </c>
      <c r="N153" s="33" t="str">
        <f>+IF(I153=0,"",'Ark1'!U4033)</f>
        <v/>
      </c>
      <c r="O153" s="30" t="str">
        <f>+IF(I153=0,"",'Ark1'!V4033)</f>
        <v/>
      </c>
      <c r="P153" s="35" t="str">
        <f>+IF(I153=0,"",'Ark1'!W4033)</f>
        <v/>
      </c>
      <c r="Q153" s="35" t="str">
        <f>+IF(I153=0,"",'Ark1'!X4033)</f>
        <v/>
      </c>
      <c r="R153" s="35" t="str">
        <f>+IF(I153=0,"",'Ark1'!Y4033)</f>
        <v/>
      </c>
      <c r="S153" s="35" t="str">
        <f>+IF(I153=0,"",'Ark1'!Z4033)</f>
        <v/>
      </c>
      <c r="T153" s="30" t="str">
        <f>+IF(I153=0,"",'Ark1'!AA4033)</f>
        <v/>
      </c>
      <c r="U153" s="28" t="str">
        <f>+IF(I153=0,"",'Ark1'!AC4033)</f>
        <v/>
      </c>
      <c r="V153" s="35" t="str">
        <f>+IF(I153=0,"",'Ark1'!AE4033)</f>
        <v/>
      </c>
      <c r="W153" s="30" t="str">
        <f t="shared" ref="W153:W157" si="25">IF(I153=0,"",N153/C153)</f>
        <v/>
      </c>
      <c r="X153" s="30" t="str">
        <f t="shared" ref="X153:X157" si="26">IF(I153=0,"",I153/H153)</f>
        <v/>
      </c>
      <c r="Y153" s="227"/>
      <c r="AA153" s="30"/>
      <c r="AB153" s="28"/>
      <c r="AC153" s="254"/>
      <c r="AD153" s="29"/>
      <c r="AH153" s="29"/>
    </row>
    <row r="154" spans="1:52" ht="15.6">
      <c r="A154" s="227"/>
      <c r="B154" s="312">
        <f>+'Ark1'!C4034</f>
        <v>2024</v>
      </c>
      <c r="C154" s="247">
        <f>+'Ark1'!L4034</f>
        <v>6</v>
      </c>
      <c r="D154" s="247" t="str">
        <f>VLOOKUP(C154,Klasse!$C$11:$D$27,2)</f>
        <v>O+</v>
      </c>
      <c r="E154" s="29">
        <f>+'Ark1'!H4034</f>
        <v>2</v>
      </c>
      <c r="F154" s="29">
        <f>+'Ark1'!J4034</f>
        <v>106</v>
      </c>
      <c r="G154" s="29" t="str">
        <f>VLOOKUP(F154,RNR!$A$8:$B$32,2)</f>
        <v>Furuseth</v>
      </c>
      <c r="H154" s="29" t="str">
        <f>+IF(I154=0,"",'Ark1'!Q4034)</f>
        <v/>
      </c>
      <c r="I154" s="371">
        <f>+'Ark1'!R4034</f>
        <v>0</v>
      </c>
      <c r="J154" s="30" t="str">
        <f>+IF(I154=0,"",'Ark1'!AG4034)</f>
        <v/>
      </c>
      <c r="L154" s="30" t="str">
        <f>+IF(I154=0,"",'Ark1'!AH4034)</f>
        <v/>
      </c>
      <c r="M154" s="28" t="str">
        <f>+IF(I154=0,"",'Ark1'!T4034)</f>
        <v/>
      </c>
      <c r="N154" s="33" t="str">
        <f>+IF(I154=0,"",'Ark1'!U4034)</f>
        <v/>
      </c>
      <c r="O154" s="30" t="str">
        <f>+IF(I154=0,"",'Ark1'!V4034)</f>
        <v/>
      </c>
      <c r="P154" s="35" t="str">
        <f>+IF(I154=0,"",'Ark1'!W4034)</f>
        <v/>
      </c>
      <c r="Q154" s="35" t="str">
        <f>+IF(I154=0,"",'Ark1'!X4034)</f>
        <v/>
      </c>
      <c r="R154" s="35" t="str">
        <f>+IF(I154=0,"",'Ark1'!Y4034)</f>
        <v/>
      </c>
      <c r="S154" s="35" t="str">
        <f>+IF(I154=0,"",'Ark1'!Z4034)</f>
        <v/>
      </c>
      <c r="T154" s="30" t="str">
        <f>+IF(I154=0,"",'Ark1'!AA4034)</f>
        <v/>
      </c>
      <c r="U154" s="28" t="str">
        <f>+IF(I154=0,"",'Ark1'!AC4034)</f>
        <v/>
      </c>
      <c r="V154" s="35" t="str">
        <f>+IF(I154=0,"",'Ark1'!AE4034)</f>
        <v/>
      </c>
      <c r="W154" s="30" t="str">
        <f t="shared" si="25"/>
        <v/>
      </c>
      <c r="X154" s="30" t="str">
        <f t="shared" si="26"/>
        <v/>
      </c>
      <c r="Y154" s="227"/>
      <c r="AA154" s="30"/>
      <c r="AB154" s="28"/>
      <c r="AC154" s="254"/>
      <c r="AD154" s="29"/>
      <c r="AH154" s="29"/>
    </row>
    <row r="155" spans="1:52" ht="15.6">
      <c r="A155" s="227"/>
      <c r="B155" s="312">
        <f>+'Ark1'!C4035</f>
        <v>2024</v>
      </c>
      <c r="C155" s="247">
        <f>+'Ark1'!L4035</f>
        <v>6</v>
      </c>
      <c r="D155" s="247" t="str">
        <f>VLOOKUP(C155,Klasse!$C$11:$D$27,2)</f>
        <v>O+</v>
      </c>
      <c r="E155" s="29">
        <f>+'Ark1'!H4035</f>
        <v>1</v>
      </c>
      <c r="F155" s="29">
        <f>+'Ark1'!J4035</f>
        <v>110</v>
      </c>
      <c r="G155" s="29" t="str">
        <f>VLOOKUP(F155,RNR!$A$8:$B$32,2)</f>
        <v>Gol</v>
      </c>
      <c r="H155" s="29" t="str">
        <f>+IF(I155=0,"",'Ark1'!Q4035)</f>
        <v/>
      </c>
      <c r="I155" s="371">
        <f>+'Ark1'!R4035</f>
        <v>0</v>
      </c>
      <c r="J155" s="30" t="str">
        <f>+IF(I155=0,"",'Ark1'!AG4035)</f>
        <v/>
      </c>
      <c r="L155" s="30" t="str">
        <f>+IF(I155=0,"",'Ark1'!AH4035)</f>
        <v/>
      </c>
      <c r="M155" s="28" t="str">
        <f>+IF(I155=0,"",'Ark1'!T4035)</f>
        <v/>
      </c>
      <c r="N155" s="33" t="str">
        <f>+IF(I155=0,"",'Ark1'!U4035)</f>
        <v/>
      </c>
      <c r="O155" s="30" t="str">
        <f>+IF(I155=0,"",'Ark1'!V4035)</f>
        <v/>
      </c>
      <c r="P155" s="35" t="str">
        <f>+IF(I155=0,"",'Ark1'!W4035)</f>
        <v/>
      </c>
      <c r="Q155" s="35" t="str">
        <f>+IF(I155=0,"",'Ark1'!X4035)</f>
        <v/>
      </c>
      <c r="R155" s="35" t="str">
        <f>+IF(I155=0,"",'Ark1'!Y4035)</f>
        <v/>
      </c>
      <c r="S155" s="35" t="str">
        <f>+IF(I155=0,"",'Ark1'!Z4035)</f>
        <v/>
      </c>
      <c r="T155" s="30" t="str">
        <f>+IF(I155=0,"",'Ark1'!AA4035)</f>
        <v/>
      </c>
      <c r="U155" s="28" t="str">
        <f>+IF(I155=0,"",'Ark1'!AC4035)</f>
        <v/>
      </c>
      <c r="V155" s="35" t="str">
        <f>+IF(I155=0,"",'Ark1'!AE4035)</f>
        <v/>
      </c>
      <c r="W155" s="30" t="str">
        <f t="shared" si="25"/>
        <v/>
      </c>
      <c r="X155" s="30" t="str">
        <f t="shared" si="26"/>
        <v/>
      </c>
      <c r="Y155" s="227"/>
      <c r="AA155" s="30"/>
      <c r="AB155" s="28"/>
      <c r="AC155" s="254"/>
      <c r="AD155" s="29"/>
      <c r="AH155" s="29"/>
    </row>
    <row r="156" spans="1:52" ht="15.6">
      <c r="A156" s="227"/>
      <c r="B156" s="312">
        <f>+'Ark1'!C4036</f>
        <v>2024</v>
      </c>
      <c r="C156" s="247">
        <f>+'Ark1'!L4036</f>
        <v>6</v>
      </c>
      <c r="D156" s="247" t="str">
        <f>VLOOKUP(C156,Klasse!$C$11:$D$27,2)</f>
        <v>O+</v>
      </c>
      <c r="E156" s="29">
        <f>+'Ark1'!H4036</f>
        <v>1</v>
      </c>
      <c r="F156" s="29">
        <f>+'Ark1'!J4036</f>
        <v>111</v>
      </c>
      <c r="G156" s="29" t="str">
        <f>VLOOKUP(F156,RNR!$A$8:$B$32,2)</f>
        <v>Forus</v>
      </c>
      <c r="H156" s="29">
        <f>+IF(I156=0,"",'Ark1'!Q4036)</f>
        <v>1</v>
      </c>
      <c r="I156" s="371">
        <f>+'Ark1'!R4036</f>
        <v>1</v>
      </c>
      <c r="J156" s="30">
        <f>+IF(I156=0,"",'Ark1'!AG4036)</f>
        <v>0.1506024096385542</v>
      </c>
      <c r="L156" s="30">
        <f>+IF(I156=0,"",'Ark1'!AH4036)</f>
        <v>7.4826836543809061E-2</v>
      </c>
      <c r="M156" s="28">
        <f>+IF(I156=0,"",'Ark1'!T4036)</f>
        <v>3</v>
      </c>
      <c r="N156" s="33">
        <f>+IF(I156=0,"",'Ark1'!U4036)</f>
        <v>7.4</v>
      </c>
      <c r="O156" s="30">
        <f>+IF(I156=0,"",'Ark1'!V4036)</f>
        <v>0</v>
      </c>
      <c r="P156" s="35">
        <f>+IF(I156=0,"",'Ark1'!W4036)</f>
        <v>0</v>
      </c>
      <c r="Q156" s="35">
        <f>+IF(I156=0,"",'Ark1'!X4036)</f>
        <v>0</v>
      </c>
      <c r="R156" s="35">
        <f>+IF(I156=0,"",'Ark1'!Y4036)</f>
        <v>0</v>
      </c>
      <c r="S156" s="35">
        <f>+IF(I156=0,"",'Ark1'!Z4036)</f>
        <v>0</v>
      </c>
      <c r="T156" s="30">
        <f>+IF(I156=0,"",'Ark1'!AA4036)</f>
        <v>0</v>
      </c>
      <c r="U156" s="28">
        <f>+IF(I156=0,"",'Ark1'!AC4036)</f>
        <v>0</v>
      </c>
      <c r="V156" s="35">
        <f>+IF(I156=0,"",'Ark1'!AE4036)</f>
        <v>0</v>
      </c>
      <c r="W156" s="30">
        <f t="shared" si="25"/>
        <v>1.2333333333333334</v>
      </c>
      <c r="X156" s="30">
        <f t="shared" si="26"/>
        <v>1</v>
      </c>
      <c r="Y156" s="227"/>
      <c r="AA156" s="30"/>
      <c r="AB156" s="28"/>
      <c r="AC156" s="254"/>
      <c r="AD156" s="29"/>
      <c r="AH156" s="29"/>
    </row>
    <row r="157" spans="1:52" ht="15.6">
      <c r="A157" s="227"/>
      <c r="B157" s="312">
        <f>+'Ark1'!C4037</f>
        <v>2024</v>
      </c>
      <c r="C157" s="247">
        <f>+'Ark1'!L4037</f>
        <v>6</v>
      </c>
      <c r="D157" s="247" t="str">
        <f>VLOOKUP(C157,Klasse!$C$11:$D$27,2)</f>
        <v>O+</v>
      </c>
      <c r="E157" s="29">
        <f>+'Ark1'!H4037</f>
        <v>1</v>
      </c>
      <c r="F157" s="29">
        <f>+'Ark1'!J4037</f>
        <v>116</v>
      </c>
      <c r="G157" s="29" t="str">
        <f>VLOOKUP(F157,RNR!$A$8:$B$32,2)</f>
        <v>Sandeid</v>
      </c>
      <c r="H157" s="29" t="str">
        <f>+IF(I157=0,"",'Ark1'!Q4037)</f>
        <v/>
      </c>
      <c r="I157" s="371">
        <f>+'Ark1'!R4037</f>
        <v>0</v>
      </c>
      <c r="J157" s="30" t="str">
        <f>+IF(I157=0,"",'Ark1'!AG4037)</f>
        <v/>
      </c>
      <c r="L157" s="30" t="str">
        <f>+IF(I157=0,"",'Ark1'!AH4037)</f>
        <v/>
      </c>
      <c r="M157" s="28" t="str">
        <f>+IF(I157=0,"",'Ark1'!T4037)</f>
        <v/>
      </c>
      <c r="N157" s="33" t="str">
        <f>+IF(I157=0,"",'Ark1'!U4037)</f>
        <v/>
      </c>
      <c r="O157" s="30" t="str">
        <f>+IF(I157=0,"",'Ark1'!V4037)</f>
        <v/>
      </c>
      <c r="P157" s="35" t="str">
        <f>+IF(I157=0,"",'Ark1'!W4037)</f>
        <v/>
      </c>
      <c r="Q157" s="35" t="str">
        <f>+IF(I157=0,"",'Ark1'!X4037)</f>
        <v/>
      </c>
      <c r="R157" s="35" t="str">
        <f>+IF(I157=0,"",'Ark1'!Y4037)</f>
        <v/>
      </c>
      <c r="S157" s="35" t="str">
        <f>+IF(I157=0,"",'Ark1'!Z4037)</f>
        <v/>
      </c>
      <c r="T157" s="30" t="str">
        <f>+IF(I157=0,"",'Ark1'!AA4037)</f>
        <v/>
      </c>
      <c r="U157" s="28" t="str">
        <f>+IF(I157=0,"",'Ark1'!AC4037)</f>
        <v/>
      </c>
      <c r="V157" s="35" t="str">
        <f>+IF(I157=0,"",'Ark1'!AE4037)</f>
        <v/>
      </c>
      <c r="W157" s="30" t="str">
        <f t="shared" si="25"/>
        <v/>
      </c>
      <c r="X157" s="30" t="str">
        <f t="shared" si="26"/>
        <v/>
      </c>
      <c r="Y157" s="227"/>
      <c r="AA157" s="30"/>
      <c r="AB157" s="28"/>
      <c r="AC157" s="254"/>
      <c r="AD157" s="29"/>
      <c r="AH157" s="29"/>
    </row>
    <row r="158" spans="1:52" ht="15.6">
      <c r="A158" s="227"/>
      <c r="B158" s="312">
        <f>+'Ark1'!C4038</f>
        <v>2024</v>
      </c>
      <c r="C158" s="247">
        <f>+'Ark1'!L4038</f>
        <v>6</v>
      </c>
      <c r="D158" s="247" t="str">
        <f>VLOOKUP(C158,Klasse!$C$11:$D$27,2)</f>
        <v>O+</v>
      </c>
      <c r="E158" s="29">
        <f>+'Ark1'!H4038</f>
        <v>2</v>
      </c>
      <c r="F158" s="29">
        <f>+'Ark1'!J4038</f>
        <v>117</v>
      </c>
      <c r="G158" s="29" t="str">
        <f>VLOOKUP(F158,RNR!$A$8:$B$32,2)</f>
        <v>Jæren</v>
      </c>
      <c r="H158" s="29" t="str">
        <f>+IF(I158=0,"",'Ark1'!Q4038)</f>
        <v/>
      </c>
      <c r="I158" s="371">
        <f>+'Ark1'!R4038</f>
        <v>0</v>
      </c>
      <c r="J158" s="30" t="str">
        <f>+IF(I158=0,"",'Ark1'!AG4038)</f>
        <v/>
      </c>
      <c r="L158" s="30" t="str">
        <f>+IF(I158=0,"",'Ark1'!AH4038)</f>
        <v/>
      </c>
      <c r="M158" s="28" t="str">
        <f>+IF(I158=0,"",'Ark1'!T4038)</f>
        <v/>
      </c>
      <c r="N158" s="33" t="str">
        <f>+IF(I158=0,"",'Ark1'!U4038)</f>
        <v/>
      </c>
      <c r="O158" s="30" t="str">
        <f>+IF(I158=0,"",'Ark1'!V4038)</f>
        <v/>
      </c>
      <c r="P158" s="35" t="str">
        <f>+IF(I158=0,"",'Ark1'!W4038)</f>
        <v/>
      </c>
      <c r="Q158" s="35" t="str">
        <f>+IF(I158=0,"",'Ark1'!X4038)</f>
        <v/>
      </c>
      <c r="R158" s="35" t="str">
        <f>+IF(I158=0,"",'Ark1'!Y4038)</f>
        <v/>
      </c>
      <c r="S158" s="35" t="str">
        <f>+IF(I158=0,"",'Ark1'!Z4038)</f>
        <v/>
      </c>
      <c r="T158" s="30" t="str">
        <f>+IF(I158=0,"",'Ark1'!AA4038)</f>
        <v/>
      </c>
      <c r="U158" s="28" t="str">
        <f>+IF(I158=0,"",'Ark1'!AC4038)</f>
        <v/>
      </c>
      <c r="V158" s="35" t="str">
        <f>+IF(I158=0,"",'Ark1'!AE4038)</f>
        <v/>
      </c>
      <c r="W158" s="30" t="str">
        <f t="shared" ref="W158:W177" si="27">IF(I158=0,"",N158/C158)</f>
        <v/>
      </c>
      <c r="X158" s="30" t="str">
        <f t="shared" ref="X158:X177" si="28">IF(I158=0,"",I158/H158)</f>
        <v/>
      </c>
      <c r="Y158" s="227"/>
      <c r="AA158" s="30"/>
      <c r="AB158" s="28"/>
      <c r="AC158" s="254"/>
      <c r="AD158" s="29"/>
      <c r="AH158" s="29"/>
    </row>
    <row r="159" spans="1:52" ht="15.6">
      <c r="A159" s="227"/>
      <c r="B159" s="312">
        <f>+'Ark1'!C4039</f>
        <v>2024</v>
      </c>
      <c r="C159" s="247">
        <f>+'Ark1'!L4039</f>
        <v>6</v>
      </c>
      <c r="D159" s="247" t="str">
        <f>VLOOKUP(C159,Klasse!$C$11:$D$27,2)</f>
        <v>O+</v>
      </c>
      <c r="E159" s="29">
        <f>+'Ark1'!H4039</f>
        <v>1</v>
      </c>
      <c r="F159" s="29">
        <f>+'Ark1'!J4039</f>
        <v>134</v>
      </c>
      <c r="G159" s="29" t="str">
        <f>VLOOKUP(F159,RNR!$A$8:$B$32,2)</f>
        <v>Førde</v>
      </c>
      <c r="H159" s="29" t="str">
        <f>+IF(I159=0,"",'Ark1'!Q4039)</f>
        <v/>
      </c>
      <c r="I159" s="371">
        <f>+'Ark1'!R4039</f>
        <v>0</v>
      </c>
      <c r="J159" s="30" t="str">
        <f>+IF(I159=0,"",'Ark1'!AG4039)</f>
        <v/>
      </c>
      <c r="L159" s="30" t="str">
        <f>+IF(I159=0,"",'Ark1'!AH4039)</f>
        <v/>
      </c>
      <c r="M159" s="28" t="str">
        <f>+IF(I159=0,"",'Ark1'!T4039)</f>
        <v/>
      </c>
      <c r="N159" s="33" t="str">
        <f>+IF(I159=0,"",'Ark1'!U4039)</f>
        <v/>
      </c>
      <c r="O159" s="30" t="str">
        <f>+IF(I159=0,"",'Ark1'!V4039)</f>
        <v/>
      </c>
      <c r="P159" s="35" t="str">
        <f>+IF(I159=0,"",'Ark1'!W4039)</f>
        <v/>
      </c>
      <c r="Q159" s="35" t="str">
        <f>+IF(I159=0,"",'Ark1'!X4039)</f>
        <v/>
      </c>
      <c r="R159" s="35" t="str">
        <f>+IF(I159=0,"",'Ark1'!Y4039)</f>
        <v/>
      </c>
      <c r="S159" s="35" t="str">
        <f>+IF(I159=0,"",'Ark1'!Z4039)</f>
        <v/>
      </c>
      <c r="T159" s="30" t="str">
        <f>+IF(I159=0,"",'Ark1'!AA4039)</f>
        <v/>
      </c>
      <c r="U159" s="28" t="str">
        <f>+IF(I159=0,"",'Ark1'!AC4039)</f>
        <v/>
      </c>
      <c r="V159" s="35" t="str">
        <f>+IF(I159=0,"",'Ark1'!AE4039)</f>
        <v/>
      </c>
      <c r="W159" s="30" t="str">
        <f t="shared" si="27"/>
        <v/>
      </c>
      <c r="X159" s="30" t="str">
        <f t="shared" si="28"/>
        <v/>
      </c>
      <c r="Y159" s="227"/>
      <c r="AA159" s="30"/>
      <c r="AB159" s="28"/>
      <c r="AC159" s="254"/>
      <c r="AD159" s="29"/>
      <c r="AH159" s="29"/>
    </row>
    <row r="160" spans="1:52" ht="15.6">
      <c r="A160" s="227"/>
      <c r="B160" s="312">
        <f>+'Ark1'!C4040</f>
        <v>2024</v>
      </c>
      <c r="C160" s="247">
        <f>+'Ark1'!L4040</f>
        <v>6</v>
      </c>
      <c r="D160" s="247" t="str">
        <f>VLOOKUP(C160,Klasse!$C$11:$D$27,2)</f>
        <v>O+</v>
      </c>
      <c r="E160" s="29">
        <f>+'Ark1'!H4040</f>
        <v>2</v>
      </c>
      <c r="F160" s="29">
        <f>+'Ark1'!J4040</f>
        <v>141</v>
      </c>
      <c r="G160" s="29" t="str">
        <f>VLOOKUP(F160,RNR!$A$8:$B$32,2)</f>
        <v>Ølen</v>
      </c>
      <c r="H160" s="29">
        <f>+IF(I160=0,"",'Ark1'!Q4040)</f>
        <v>4</v>
      </c>
      <c r="I160" s="371">
        <f>+'Ark1'!R4040</f>
        <v>9</v>
      </c>
      <c r="J160" s="30">
        <f>+IF(I160=0,"",'Ark1'!AG4040)</f>
        <v>1.44</v>
      </c>
      <c r="L160" s="30">
        <f>+IF(I160=0,"",'Ark1'!AH4040)</f>
        <v>0.92989631507541182</v>
      </c>
      <c r="M160" s="28">
        <f>+IF(I160=0,"",'Ark1'!T4040)</f>
        <v>3.4444444444444442</v>
      </c>
      <c r="N160" s="33">
        <f>+IF(I160=0,"",'Ark1'!U4040)</f>
        <v>10.433333333333335</v>
      </c>
      <c r="O160" s="30">
        <f>+IF(I160=0,"",'Ark1'!V4040)</f>
        <v>0</v>
      </c>
      <c r="P160" s="35">
        <f>+IF(I160=0,"",'Ark1'!W4040)</f>
        <v>0</v>
      </c>
      <c r="Q160" s="35">
        <f>+IF(I160=0,"",'Ark1'!X4040)</f>
        <v>0</v>
      </c>
      <c r="R160" s="35">
        <f>+IF(I160=0,"",'Ark1'!Y4040)</f>
        <v>0</v>
      </c>
      <c r="S160" s="35">
        <f>+IF(I160=0,"",'Ark1'!Z4040)</f>
        <v>0</v>
      </c>
      <c r="T160" s="30">
        <f>+IF(I160=0,"",'Ark1'!AA4040)</f>
        <v>2.0655911179772879</v>
      </c>
      <c r="U160" s="28">
        <f>+IF(I160=0,"",'Ark1'!AC4040)</f>
        <v>0.83147941928309677</v>
      </c>
      <c r="V160" s="35">
        <f>+IF(I160=0,"",'Ark1'!AE4040)</f>
        <v>18.545511907325483</v>
      </c>
      <c r="W160" s="30">
        <f t="shared" si="27"/>
        <v>1.7388888888888892</v>
      </c>
      <c r="X160" s="30">
        <f t="shared" si="28"/>
        <v>2.25</v>
      </c>
      <c r="Y160" s="227"/>
      <c r="AA160" s="30"/>
      <c r="AB160" s="28"/>
      <c r="AC160" s="254"/>
      <c r="AD160" s="29"/>
      <c r="AH160" s="29"/>
    </row>
    <row r="161" spans="1:34" ht="15.6">
      <c r="A161" s="227"/>
      <c r="B161" s="312">
        <f>+'Ark1'!C4041</f>
        <v>2024</v>
      </c>
      <c r="C161" s="247">
        <f>+'Ark1'!L4041</f>
        <v>6</v>
      </c>
      <c r="D161" s="247" t="str">
        <f>VLOOKUP(C161,Klasse!$C$11:$D$27,2)</f>
        <v>O+</v>
      </c>
      <c r="E161" s="29">
        <f>+'Ark1'!H4041</f>
        <v>2</v>
      </c>
      <c r="F161" s="29">
        <f>+'Ark1'!J4041</f>
        <v>143</v>
      </c>
      <c r="G161" s="29" t="str">
        <f>VLOOKUP(F161,RNR!$A$8:$B$32,2)</f>
        <v>Nordfjord</v>
      </c>
      <c r="H161" s="29" t="str">
        <f>+IF(I161=0,"",'Ark1'!Q4041)</f>
        <v/>
      </c>
      <c r="I161" s="371">
        <f>+'Ark1'!R4041</f>
        <v>0</v>
      </c>
      <c r="J161" s="30" t="str">
        <f>+IF(I161=0,"",'Ark1'!AG4041)</f>
        <v/>
      </c>
      <c r="L161" s="30" t="str">
        <f>+IF(I161=0,"",'Ark1'!AH4041)</f>
        <v/>
      </c>
      <c r="M161" s="28" t="str">
        <f>+IF(I161=0,"",'Ark1'!T4041)</f>
        <v/>
      </c>
      <c r="N161" s="33" t="str">
        <f>+IF(I161=0,"",'Ark1'!U4041)</f>
        <v/>
      </c>
      <c r="O161" s="30" t="str">
        <f>+IF(I161=0,"",'Ark1'!V4041)</f>
        <v/>
      </c>
      <c r="P161" s="35" t="str">
        <f>+IF(I161=0,"",'Ark1'!W4041)</f>
        <v/>
      </c>
      <c r="Q161" s="35" t="str">
        <f>+IF(I161=0,"",'Ark1'!X4041)</f>
        <v/>
      </c>
      <c r="R161" s="35" t="str">
        <f>+IF(I161=0,"",'Ark1'!Y4041)</f>
        <v/>
      </c>
      <c r="S161" s="35" t="str">
        <f>+IF(I161=0,"",'Ark1'!Z4041)</f>
        <v/>
      </c>
      <c r="T161" s="30" t="str">
        <f>+IF(I161=0,"",'Ark1'!AA4041)</f>
        <v/>
      </c>
      <c r="U161" s="28" t="str">
        <f>+IF(I161=0,"",'Ark1'!AC4041)</f>
        <v/>
      </c>
      <c r="V161" s="35" t="str">
        <f>+IF(I161=0,"",'Ark1'!AE4041)</f>
        <v/>
      </c>
      <c r="W161" s="30" t="str">
        <f t="shared" si="27"/>
        <v/>
      </c>
      <c r="X161" s="30" t="str">
        <f t="shared" si="28"/>
        <v/>
      </c>
      <c r="Y161" s="227"/>
      <c r="AA161" s="30"/>
      <c r="AB161" s="28"/>
      <c r="AC161" s="254"/>
      <c r="AD161" s="29"/>
      <c r="AH161" s="29"/>
    </row>
    <row r="162" spans="1:34" ht="15.6">
      <c r="A162" s="227"/>
      <c r="B162" s="312">
        <f>+'Ark1'!C4042</f>
        <v>2024</v>
      </c>
      <c r="C162" s="247">
        <f>+'Ark1'!L4042</f>
        <v>6</v>
      </c>
      <c r="D162" s="247" t="str">
        <f>VLOOKUP(C162,Klasse!$C$11:$D$27,2)</f>
        <v>O+</v>
      </c>
      <c r="E162" s="29">
        <f>+'Ark1'!H4042</f>
        <v>2</v>
      </c>
      <c r="F162" s="29">
        <f>+'Ark1'!J4042</f>
        <v>147</v>
      </c>
      <c r="G162" s="29" t="str">
        <f>VLOOKUP(F162,RNR!$A$8:$B$32,2)</f>
        <v>Midt-Norge</v>
      </c>
      <c r="H162" s="29" t="str">
        <f>+IF(I162=0,"",'Ark1'!Q4042)</f>
        <v/>
      </c>
      <c r="I162" s="371">
        <f>+'Ark1'!R4042</f>
        <v>0</v>
      </c>
      <c r="J162" s="30" t="str">
        <f>+IF(I162=0,"",'Ark1'!AG4042)</f>
        <v/>
      </c>
      <c r="L162" s="30" t="str">
        <f>+IF(I162=0,"",'Ark1'!AH4042)</f>
        <v/>
      </c>
      <c r="M162" s="28" t="str">
        <f>+IF(I162=0,"",'Ark1'!T4042)</f>
        <v/>
      </c>
      <c r="N162" s="33" t="str">
        <f>+IF(I162=0,"",'Ark1'!U4042)</f>
        <v/>
      </c>
      <c r="O162" s="30" t="str">
        <f>+IF(I162=0,"",'Ark1'!V4042)</f>
        <v/>
      </c>
      <c r="P162" s="35" t="str">
        <f>+IF(I162=0,"",'Ark1'!W4042)</f>
        <v/>
      </c>
      <c r="Q162" s="35" t="str">
        <f>+IF(I162=0,"",'Ark1'!X4042)</f>
        <v/>
      </c>
      <c r="R162" s="35" t="str">
        <f>+IF(I162=0,"",'Ark1'!Y4042)</f>
        <v/>
      </c>
      <c r="S162" s="35" t="str">
        <f>+IF(I162=0,"",'Ark1'!Z4042)</f>
        <v/>
      </c>
      <c r="T162" s="30" t="str">
        <f>+IF(I162=0,"",'Ark1'!AA4042)</f>
        <v/>
      </c>
      <c r="U162" s="28" t="str">
        <f>+IF(I162=0,"",'Ark1'!AC4042)</f>
        <v/>
      </c>
      <c r="V162" s="35" t="str">
        <f>+IF(I162=0,"",'Ark1'!AE4042)</f>
        <v/>
      </c>
      <c r="W162" s="30" t="str">
        <f t="shared" si="27"/>
        <v/>
      </c>
      <c r="X162" s="30" t="str">
        <f t="shared" si="28"/>
        <v/>
      </c>
      <c r="Y162" s="227"/>
      <c r="AA162" s="30"/>
      <c r="AB162" s="28"/>
      <c r="AC162" s="254"/>
      <c r="AD162" s="29"/>
      <c r="AH162" s="29"/>
    </row>
    <row r="163" spans="1:34" ht="15.6">
      <c r="A163" s="227"/>
      <c r="B163" s="312">
        <f>+'Ark1'!C4043</f>
        <v>2024</v>
      </c>
      <c r="C163" s="247">
        <f>+'Ark1'!L4043</f>
        <v>6</v>
      </c>
      <c r="D163" s="247" t="str">
        <f>VLOOKUP(C163,Klasse!$C$11:$D$27,2)</f>
        <v>O+</v>
      </c>
      <c r="E163" s="29">
        <f>+'Ark1'!H4043</f>
        <v>1</v>
      </c>
      <c r="F163" s="29">
        <f>+'Ark1'!J4043</f>
        <v>155</v>
      </c>
      <c r="G163" s="29" t="str">
        <f>VLOOKUP(F163,RNR!$A$8:$B$32,2)</f>
        <v>Målselv</v>
      </c>
      <c r="H163" s="29" t="str">
        <f>+IF(I163=0,"",'Ark1'!Q4043)</f>
        <v/>
      </c>
      <c r="I163" s="371">
        <f>+'Ark1'!R4043</f>
        <v>0</v>
      </c>
      <c r="J163" s="30" t="str">
        <f>+IF(I163=0,"",'Ark1'!AG4043)</f>
        <v/>
      </c>
      <c r="L163" s="30" t="str">
        <f>+IF(I163=0,"",'Ark1'!AH4043)</f>
        <v/>
      </c>
      <c r="M163" s="28" t="str">
        <f>+IF(I163=0,"",'Ark1'!T4043)</f>
        <v/>
      </c>
      <c r="N163" s="33" t="str">
        <f>+IF(I163=0,"",'Ark1'!U4043)</f>
        <v/>
      </c>
      <c r="O163" s="30" t="str">
        <f>+IF(I163=0,"",'Ark1'!V4043)</f>
        <v/>
      </c>
      <c r="P163" s="35" t="str">
        <f>+IF(I163=0,"",'Ark1'!W4043)</f>
        <v/>
      </c>
      <c r="Q163" s="35" t="str">
        <f>+IF(I163=0,"",'Ark1'!X4043)</f>
        <v/>
      </c>
      <c r="R163" s="35" t="str">
        <f>+IF(I163=0,"",'Ark1'!Y4043)</f>
        <v/>
      </c>
      <c r="S163" s="35" t="str">
        <f>+IF(I163=0,"",'Ark1'!Z4043)</f>
        <v/>
      </c>
      <c r="T163" s="30" t="str">
        <f>+IF(I163=0,"",'Ark1'!AA4043)</f>
        <v/>
      </c>
      <c r="U163" s="28" t="str">
        <f>+IF(I163=0,"",'Ark1'!AC4043)</f>
        <v/>
      </c>
      <c r="V163" s="35" t="str">
        <f>+IF(I163=0,"",'Ark1'!AE4043)</f>
        <v/>
      </c>
      <c r="W163" s="30" t="str">
        <f t="shared" si="27"/>
        <v/>
      </c>
      <c r="X163" s="30" t="str">
        <f t="shared" si="28"/>
        <v/>
      </c>
      <c r="Y163" s="227"/>
      <c r="AA163" s="30"/>
      <c r="AB163" s="28"/>
      <c r="AC163" s="254"/>
      <c r="AD163" s="29"/>
      <c r="AH163" s="29"/>
    </row>
    <row r="164" spans="1:34" ht="15.6">
      <c r="A164" s="227"/>
      <c r="B164" s="312">
        <f>+'Ark1'!C4044</f>
        <v>2024</v>
      </c>
      <c r="C164" s="247">
        <f>+'Ark1'!L4044</f>
        <v>6</v>
      </c>
      <c r="D164" s="247" t="str">
        <f>VLOOKUP(C164,Klasse!$C$11:$D$27,2)</f>
        <v>O+</v>
      </c>
      <c r="E164" s="29">
        <f>+'Ark1'!H4044</f>
        <v>2</v>
      </c>
      <c r="F164" s="29">
        <f>+'Ark1'!J4044</f>
        <v>160</v>
      </c>
      <c r="G164" s="29" t="str">
        <f>VLOOKUP(F164,RNR!$A$8:$B$32,2)</f>
        <v>Oslo</v>
      </c>
      <c r="H164" s="29" t="str">
        <f>+IF(I164=0,"",'Ark1'!Q4044)</f>
        <v/>
      </c>
      <c r="I164" s="371">
        <f>+'Ark1'!R4044</f>
        <v>0</v>
      </c>
      <c r="J164" s="30" t="str">
        <f>+IF(I164=0,"",'Ark1'!AG4044)</f>
        <v/>
      </c>
      <c r="L164" s="30" t="str">
        <f>+IF(I164=0,"",'Ark1'!AH4044)</f>
        <v/>
      </c>
      <c r="M164" s="28" t="str">
        <f>+IF(I164=0,"",'Ark1'!T4044)</f>
        <v/>
      </c>
      <c r="N164" s="33" t="str">
        <f>+IF(I164=0,"",'Ark1'!U4044)</f>
        <v/>
      </c>
      <c r="O164" s="30" t="str">
        <f>+IF(I164=0,"",'Ark1'!V4044)</f>
        <v/>
      </c>
      <c r="P164" s="35" t="str">
        <f>+IF(I164=0,"",'Ark1'!W4044)</f>
        <v/>
      </c>
      <c r="Q164" s="35" t="str">
        <f>+IF(I164=0,"",'Ark1'!X4044)</f>
        <v/>
      </c>
      <c r="R164" s="35" t="str">
        <f>+IF(I164=0,"",'Ark1'!Y4044)</f>
        <v/>
      </c>
      <c r="S164" s="35" t="str">
        <f>+IF(I164=0,"",'Ark1'!Z4044)</f>
        <v/>
      </c>
      <c r="T164" s="30" t="str">
        <f>+IF(I164=0,"",'Ark1'!AA4044)</f>
        <v/>
      </c>
      <c r="U164" s="28" t="str">
        <f>+IF(I164=0,"",'Ark1'!AC4044)</f>
        <v/>
      </c>
      <c r="V164" s="35" t="str">
        <f>+IF(I164=0,"",'Ark1'!AE4044)</f>
        <v/>
      </c>
      <c r="W164" s="30" t="str">
        <f t="shared" si="27"/>
        <v/>
      </c>
      <c r="X164" s="30" t="str">
        <f t="shared" si="28"/>
        <v/>
      </c>
      <c r="Y164" s="227"/>
      <c r="AA164" s="30"/>
      <c r="AB164" s="28"/>
      <c r="AC164" s="254"/>
      <c r="AD164" s="29"/>
      <c r="AH164" s="29"/>
    </row>
    <row r="165" spans="1:34" ht="15.6">
      <c r="A165" s="227"/>
      <c r="B165" s="312">
        <f>+'Ark1'!C4045</f>
        <v>2024</v>
      </c>
      <c r="C165" s="247">
        <f>+'Ark1'!L4045</f>
        <v>6</v>
      </c>
      <c r="D165" s="247" t="str">
        <f>VLOOKUP(C165,Klasse!$C$11:$D$27,2)</f>
        <v>O+</v>
      </c>
      <c r="E165" s="29">
        <f>+'Ark1'!H4045</f>
        <v>1</v>
      </c>
      <c r="F165" s="29">
        <f>+'Ark1'!J4045</f>
        <v>171</v>
      </c>
      <c r="G165" s="29" t="str">
        <f>VLOOKUP(F165,RNR!$A$8:$B$32,2)</f>
        <v>Prima</v>
      </c>
      <c r="H165" s="29" t="str">
        <f>+IF(I165=0,"",'Ark1'!Q4045)</f>
        <v/>
      </c>
      <c r="I165" s="371">
        <f>+'Ark1'!R4045</f>
        <v>0</v>
      </c>
      <c r="J165" s="30" t="str">
        <f>+IF(I165=0,"",'Ark1'!AG4045)</f>
        <v/>
      </c>
      <c r="L165" s="30" t="str">
        <f>+IF(I165=0,"",'Ark1'!AH4045)</f>
        <v/>
      </c>
      <c r="M165" s="28" t="str">
        <f>+IF(I165=0,"",'Ark1'!T4045)</f>
        <v/>
      </c>
      <c r="N165" s="33" t="str">
        <f>+IF(I165=0,"",'Ark1'!U4045)</f>
        <v/>
      </c>
      <c r="O165" s="30" t="str">
        <f>+IF(I165=0,"",'Ark1'!V4045)</f>
        <v/>
      </c>
      <c r="P165" s="35" t="str">
        <f>+IF(I165=0,"",'Ark1'!W4045)</f>
        <v/>
      </c>
      <c r="Q165" s="35" t="str">
        <f>+IF(I165=0,"",'Ark1'!X4045)</f>
        <v/>
      </c>
      <c r="R165" s="35" t="str">
        <f>+IF(I165=0,"",'Ark1'!Y4045)</f>
        <v/>
      </c>
      <c r="S165" s="35" t="str">
        <f>+IF(I165=0,"",'Ark1'!Z4045)</f>
        <v/>
      </c>
      <c r="T165" s="30" t="str">
        <f>+IF(I165=0,"",'Ark1'!AA4045)</f>
        <v/>
      </c>
      <c r="U165" s="28" t="str">
        <f>+IF(I165=0,"",'Ark1'!AC4045)</f>
        <v/>
      </c>
      <c r="V165" s="35" t="str">
        <f>+IF(I165=0,"",'Ark1'!AE4045)</f>
        <v/>
      </c>
      <c r="W165" s="30" t="str">
        <f t="shared" si="27"/>
        <v/>
      </c>
      <c r="X165" s="30" t="str">
        <f t="shared" si="28"/>
        <v/>
      </c>
      <c r="Y165" s="227"/>
      <c r="AA165" s="30"/>
      <c r="AB165" s="28"/>
      <c r="AC165" s="254"/>
      <c r="AD165" s="29"/>
      <c r="AH165" s="29"/>
    </row>
    <row r="166" spans="1:34" ht="15.6">
      <c r="A166" s="227"/>
      <c r="B166" s="312">
        <f>+'Ark1'!C4046</f>
        <v>2024</v>
      </c>
      <c r="C166" s="247">
        <f>+'Ark1'!L4046</f>
        <v>6</v>
      </c>
      <c r="D166" s="247" t="str">
        <f>VLOOKUP(C166,Klasse!$C$11:$D$27,2)</f>
        <v>O+</v>
      </c>
      <c r="E166" s="29">
        <f>+'Ark1'!H4046</f>
        <v>2</v>
      </c>
      <c r="F166" s="29">
        <f>+'Ark1'!J4046</f>
        <v>175</v>
      </c>
      <c r="G166" s="29" t="str">
        <f>VLOOKUP(F166,RNR!$A$8:$B$32,2)</f>
        <v>Ole Ringdal</v>
      </c>
      <c r="H166" s="29" t="str">
        <f>+IF(I166=0,"",'Ark1'!Q4046)</f>
        <v/>
      </c>
      <c r="I166" s="371">
        <f>+'Ark1'!R4046</f>
        <v>0</v>
      </c>
      <c r="J166" s="30" t="str">
        <f>+IF(I166=0,"",'Ark1'!AG4046)</f>
        <v/>
      </c>
      <c r="L166" s="30" t="str">
        <f>+IF(I166=0,"",'Ark1'!AH4046)</f>
        <v/>
      </c>
      <c r="M166" s="28" t="str">
        <f>+IF(I166=0,"",'Ark1'!T4046)</f>
        <v/>
      </c>
      <c r="N166" s="33" t="str">
        <f>+IF(I166=0,"",'Ark1'!U4046)</f>
        <v/>
      </c>
      <c r="O166" s="30" t="str">
        <f>+IF(I166=0,"",'Ark1'!V4046)</f>
        <v/>
      </c>
      <c r="P166" s="35" t="str">
        <f>+IF(I166=0,"",'Ark1'!W4046)</f>
        <v/>
      </c>
      <c r="Q166" s="35" t="str">
        <f>+IF(I166=0,"",'Ark1'!X4046)</f>
        <v/>
      </c>
      <c r="R166" s="35" t="str">
        <f>+IF(I166=0,"",'Ark1'!Y4046)</f>
        <v/>
      </c>
      <c r="S166" s="35" t="str">
        <f>+IF(I166=0,"",'Ark1'!Z4046)</f>
        <v/>
      </c>
      <c r="T166" s="30" t="str">
        <f>+IF(I166=0,"",'Ark1'!AA4046)</f>
        <v/>
      </c>
      <c r="U166" s="28" t="str">
        <f>+IF(I166=0,"",'Ark1'!AC4046)</f>
        <v/>
      </c>
      <c r="V166" s="35" t="str">
        <f>+IF(I166=0,"",'Ark1'!AE4046)</f>
        <v/>
      </c>
      <c r="W166" s="30" t="str">
        <f t="shared" si="27"/>
        <v/>
      </c>
      <c r="X166" s="30" t="str">
        <f t="shared" si="28"/>
        <v/>
      </c>
      <c r="Y166" s="227"/>
      <c r="AA166" s="30"/>
      <c r="AB166" s="28"/>
      <c r="AC166" s="254"/>
      <c r="AD166" s="29"/>
      <c r="AH166" s="29"/>
    </row>
    <row r="167" spans="1:34" ht="15.6">
      <c r="A167" s="227"/>
      <c r="B167" s="312">
        <f>+'Ark1'!C4047</f>
        <v>2024</v>
      </c>
      <c r="C167" s="247">
        <f>+'Ark1'!L4047</f>
        <v>6</v>
      </c>
      <c r="D167" s="247" t="str">
        <f>VLOOKUP(C167,Klasse!$C$11:$D$27,2)</f>
        <v>O+</v>
      </c>
      <c r="E167" s="29">
        <f>+'Ark1'!H4047</f>
        <v>2</v>
      </c>
      <c r="F167" s="29">
        <f>+'Ark1'!J4047</f>
        <v>177</v>
      </c>
      <c r="G167" s="29" t="str">
        <f>VLOOKUP(F167,RNR!$A$8:$B$32,2)</f>
        <v>Slakthuset</v>
      </c>
      <c r="H167" s="29" t="str">
        <f>+IF(I167=0,"",'Ark1'!Q4047)</f>
        <v/>
      </c>
      <c r="I167" s="371">
        <f>+'Ark1'!R4047</f>
        <v>0</v>
      </c>
      <c r="J167" s="30" t="str">
        <f>+IF(I167=0,"",'Ark1'!AG4047)</f>
        <v/>
      </c>
      <c r="L167" s="30" t="str">
        <f>+IF(I167=0,"",'Ark1'!AH4047)</f>
        <v/>
      </c>
      <c r="M167" s="28" t="str">
        <f>+IF(I167=0,"",'Ark1'!T4047)</f>
        <v/>
      </c>
      <c r="N167" s="33" t="str">
        <f>+IF(I167=0,"",'Ark1'!U4047)</f>
        <v/>
      </c>
      <c r="O167" s="30" t="str">
        <f>+IF(I167=0,"",'Ark1'!V4047)</f>
        <v/>
      </c>
      <c r="P167" s="35" t="str">
        <f>+IF(I167=0,"",'Ark1'!W4047)</f>
        <v/>
      </c>
      <c r="Q167" s="35" t="str">
        <f>+IF(I167=0,"",'Ark1'!X4047)</f>
        <v/>
      </c>
      <c r="R167" s="35" t="str">
        <f>+IF(I167=0,"",'Ark1'!Y4047)</f>
        <v/>
      </c>
      <c r="S167" s="35" t="str">
        <f>+IF(I167=0,"",'Ark1'!Z4047)</f>
        <v/>
      </c>
      <c r="T167" s="30" t="str">
        <f>+IF(I167=0,"",'Ark1'!AA4047)</f>
        <v/>
      </c>
      <c r="U167" s="28" t="str">
        <f>+IF(I167=0,"",'Ark1'!AC4047)</f>
        <v/>
      </c>
      <c r="V167" s="35" t="str">
        <f>+IF(I167=0,"",'Ark1'!AE4047)</f>
        <v/>
      </c>
      <c r="W167" s="30" t="str">
        <f t="shared" si="27"/>
        <v/>
      </c>
      <c r="X167" s="30" t="str">
        <f t="shared" si="28"/>
        <v/>
      </c>
      <c r="Y167" s="227"/>
      <c r="AA167" s="30"/>
      <c r="AB167" s="28"/>
      <c r="AC167" s="254"/>
      <c r="AD167" s="29"/>
      <c r="AH167" s="29"/>
    </row>
    <row r="168" spans="1:34" ht="15.6">
      <c r="A168" s="227"/>
      <c r="B168" s="312">
        <f>+'Ark1'!C4048</f>
        <v>2024</v>
      </c>
      <c r="C168" s="247">
        <f>+'Ark1'!L4048</f>
        <v>6</v>
      </c>
      <c r="D168" s="247" t="str">
        <f>VLOOKUP(C168,Klasse!$C$11:$D$27,2)</f>
        <v>O+</v>
      </c>
      <c r="E168" s="29">
        <f>+'Ark1'!H4048</f>
        <v>2</v>
      </c>
      <c r="F168" s="29">
        <f>+'Ark1'!J4048</f>
        <v>178</v>
      </c>
      <c r="G168" s="29" t="str">
        <f>VLOOKUP(F168,RNR!$A$8:$B$32,2)</f>
        <v>Røros</v>
      </c>
      <c r="H168" s="29" t="str">
        <f>+IF(I168=0,"",'Ark1'!Q4048)</f>
        <v/>
      </c>
      <c r="I168" s="371">
        <f>+'Ark1'!R4048</f>
        <v>0</v>
      </c>
      <c r="J168" s="30" t="str">
        <f>+IF(I168=0,"",'Ark1'!AG4048)</f>
        <v/>
      </c>
      <c r="L168" s="30" t="str">
        <f>+IF(I168=0,"",'Ark1'!AH4048)</f>
        <v/>
      </c>
      <c r="M168" s="28" t="str">
        <f>+IF(I168=0,"",'Ark1'!T4048)</f>
        <v/>
      </c>
      <c r="N168" s="33" t="str">
        <f>+IF(I168=0,"",'Ark1'!U4048)</f>
        <v/>
      </c>
      <c r="O168" s="30" t="str">
        <f>+IF(I168=0,"",'Ark1'!V4048)</f>
        <v/>
      </c>
      <c r="P168" s="35" t="str">
        <f>+IF(I168=0,"",'Ark1'!W4048)</f>
        <v/>
      </c>
      <c r="Q168" s="35" t="str">
        <f>+IF(I168=0,"",'Ark1'!X4048)</f>
        <v/>
      </c>
      <c r="R168" s="35" t="str">
        <f>+IF(I168=0,"",'Ark1'!Y4048)</f>
        <v/>
      </c>
      <c r="S168" s="35" t="str">
        <f>+IF(I168=0,"",'Ark1'!Z4048)</f>
        <v/>
      </c>
      <c r="T168" s="30" t="str">
        <f>+IF(I168=0,"",'Ark1'!AA4048)</f>
        <v/>
      </c>
      <c r="U168" s="28" t="str">
        <f>+IF(I168=0,"",'Ark1'!AC4048)</f>
        <v/>
      </c>
      <c r="V168" s="35" t="str">
        <f>+IF(I168=0,"",'Ark1'!AE4048)</f>
        <v/>
      </c>
      <c r="W168" s="30" t="str">
        <f t="shared" si="27"/>
        <v/>
      </c>
      <c r="X168" s="30" t="str">
        <f t="shared" si="28"/>
        <v/>
      </c>
      <c r="Y168" s="227"/>
      <c r="AA168" s="30"/>
      <c r="AB168" s="28"/>
      <c r="AC168" s="254"/>
      <c r="AD168" s="29"/>
      <c r="AH168" s="29"/>
    </row>
    <row r="169" spans="1:34" ht="15.6">
      <c r="A169" s="227"/>
      <c r="B169" s="312">
        <f>+'Ark1'!C4049</f>
        <v>2024</v>
      </c>
      <c r="C169" s="247">
        <f>+'Ark1'!L4049</f>
        <v>6</v>
      </c>
      <c r="D169" s="247" t="str">
        <f>VLOOKUP(C169,Klasse!$C$11:$D$27,2)</f>
        <v>O+</v>
      </c>
      <c r="E169" s="29">
        <f>+'Ark1'!H4049</f>
        <v>2</v>
      </c>
      <c r="F169" s="29">
        <f>+'Ark1'!J4049</f>
        <v>181</v>
      </c>
      <c r="G169" s="29" t="str">
        <f>VLOOKUP(F169,RNR!$A$8:$B$32,2)</f>
        <v>Horns</v>
      </c>
      <c r="H169" s="29" t="str">
        <f>+IF(I169=0,"",'Ark1'!Q4049)</f>
        <v/>
      </c>
      <c r="I169" s="371">
        <f>+'Ark1'!R4049</f>
        <v>0</v>
      </c>
      <c r="J169" s="30" t="str">
        <f>+IF(I169=0,"",'Ark1'!AG4049)</f>
        <v/>
      </c>
      <c r="L169" s="30" t="str">
        <f>+IF(I169=0,"",'Ark1'!AH4049)</f>
        <v/>
      </c>
      <c r="M169" s="28" t="str">
        <f>+IF(I169=0,"",'Ark1'!T4049)</f>
        <v/>
      </c>
      <c r="N169" s="33" t="str">
        <f>+IF(I169=0,"",'Ark1'!U4049)</f>
        <v/>
      </c>
      <c r="O169" s="30" t="str">
        <f>+IF(I169=0,"",'Ark1'!V4049)</f>
        <v/>
      </c>
      <c r="P169" s="35" t="str">
        <f>+IF(I169=0,"",'Ark1'!W4049)</f>
        <v/>
      </c>
      <c r="Q169" s="35" t="str">
        <f>+IF(I169=0,"",'Ark1'!X4049)</f>
        <v/>
      </c>
      <c r="R169" s="35" t="str">
        <f>+IF(I169=0,"",'Ark1'!Y4049)</f>
        <v/>
      </c>
      <c r="S169" s="35" t="str">
        <f>+IF(I169=0,"",'Ark1'!Z4049)</f>
        <v/>
      </c>
      <c r="T169" s="30" t="str">
        <f>+IF(I169=0,"",'Ark1'!AA4049)</f>
        <v/>
      </c>
      <c r="U169" s="28" t="str">
        <f>+IF(I169=0,"",'Ark1'!AC4049)</f>
        <v/>
      </c>
      <c r="V169" s="35" t="str">
        <f>+IF(I169=0,"",'Ark1'!AE4049)</f>
        <v/>
      </c>
      <c r="W169" s="30" t="str">
        <f t="shared" si="27"/>
        <v/>
      </c>
      <c r="X169" s="30" t="str">
        <f t="shared" si="28"/>
        <v/>
      </c>
      <c r="Y169" s="227"/>
      <c r="AA169" s="30"/>
      <c r="AB169" s="28"/>
      <c r="AC169" s="254"/>
      <c r="AD169" s="29"/>
      <c r="AH169" s="29"/>
    </row>
    <row r="170" spans="1:34" ht="15.6">
      <c r="A170" s="227"/>
      <c r="B170" s="312">
        <f>+'Ark1'!C4050</f>
        <v>2024</v>
      </c>
      <c r="C170" s="247">
        <f>+'Ark1'!L4050</f>
        <v>6</v>
      </c>
      <c r="D170" s="247" t="str">
        <f>VLOOKUP(C170,Klasse!$C$11:$D$27,2)</f>
        <v>O+</v>
      </c>
      <c r="E170" s="29">
        <f>+'Ark1'!H4050</f>
        <v>1</v>
      </c>
      <c r="F170" s="29">
        <f>+'Ark1'!J4050</f>
        <v>262</v>
      </c>
      <c r="G170" s="29" t="str">
        <f>VLOOKUP(F170,RNR!$A$8:$B$32,2)</f>
        <v>Strilalam</v>
      </c>
      <c r="H170" s="29" t="str">
        <f>+IF(I170=0,"",'Ark1'!Q4050)</f>
        <v/>
      </c>
      <c r="I170" s="371">
        <f>+'Ark1'!R4050</f>
        <v>0</v>
      </c>
      <c r="J170" s="30" t="str">
        <f>+IF(I170=0,"",'Ark1'!AG4050)</f>
        <v/>
      </c>
      <c r="L170" s="30" t="str">
        <f>+IF(I170=0,"",'Ark1'!AH4050)</f>
        <v/>
      </c>
      <c r="M170" s="28" t="str">
        <f>+IF(I170=0,"",'Ark1'!T4050)</f>
        <v/>
      </c>
      <c r="N170" s="33" t="str">
        <f>+IF(I170=0,"",'Ark1'!U4050)</f>
        <v/>
      </c>
      <c r="O170" s="30" t="str">
        <f>+IF(I170=0,"",'Ark1'!V4050)</f>
        <v/>
      </c>
      <c r="P170" s="35" t="str">
        <f>+IF(I170=0,"",'Ark1'!W4050)</f>
        <v/>
      </c>
      <c r="Q170" s="35" t="str">
        <f>+IF(I170=0,"",'Ark1'!X4050)</f>
        <v/>
      </c>
      <c r="R170" s="35" t="str">
        <f>+IF(I170=0,"",'Ark1'!Y4050)</f>
        <v/>
      </c>
      <c r="S170" s="35" t="str">
        <f>+IF(I170=0,"",'Ark1'!Z4050)</f>
        <v/>
      </c>
      <c r="T170" s="30" t="str">
        <f>+IF(I170=0,"",'Ark1'!AA4050)</f>
        <v/>
      </c>
      <c r="U170" s="28" t="str">
        <f>+IF(I170=0,"",'Ark1'!AC4050)</f>
        <v/>
      </c>
      <c r="V170" s="35" t="str">
        <f>+IF(I170=0,"",'Ark1'!AE4050)</f>
        <v/>
      </c>
      <c r="W170" s="30" t="str">
        <f t="shared" si="27"/>
        <v/>
      </c>
      <c r="X170" s="30" t="str">
        <f t="shared" si="28"/>
        <v/>
      </c>
      <c r="Y170" s="227"/>
      <c r="AA170" s="30"/>
      <c r="AB170" s="28"/>
      <c r="AC170" s="254"/>
      <c r="AD170" s="29"/>
      <c r="AH170" s="29"/>
    </row>
    <row r="171" spans="1:34" ht="15.6">
      <c r="A171" s="227"/>
      <c r="B171" s="312">
        <f>+'Ark1'!C4051</f>
        <v>2024</v>
      </c>
      <c r="C171" s="247">
        <f>+'Ark1'!L4051</f>
        <v>6</v>
      </c>
      <c r="D171" s="247" t="str">
        <f>VLOOKUP(C171,Klasse!$C$11:$D$27,2)</f>
        <v>O+</v>
      </c>
      <c r="E171" s="29">
        <f>+'Ark1'!H4051</f>
        <v>2</v>
      </c>
      <c r="F171" s="29">
        <f>+'Ark1'!J4051</f>
        <v>267</v>
      </c>
      <c r="G171" s="29" t="str">
        <f>VLOOKUP(F171,RNR!$A$8:$B$32,2)</f>
        <v>Dalpro</v>
      </c>
      <c r="H171" s="29" t="str">
        <f>+IF(I171=0,"",'Ark1'!Q4051)</f>
        <v/>
      </c>
      <c r="I171" s="371">
        <f>+'Ark1'!R4051</f>
        <v>0</v>
      </c>
      <c r="J171" s="30" t="str">
        <f>+IF(I171=0,"",'Ark1'!AG4051)</f>
        <v/>
      </c>
      <c r="L171" s="30" t="str">
        <f>+IF(I171=0,"",'Ark1'!AH4051)</f>
        <v/>
      </c>
      <c r="M171" s="28" t="str">
        <f>+IF(I171=0,"",'Ark1'!T4051)</f>
        <v/>
      </c>
      <c r="N171" s="33" t="str">
        <f>+IF(I171=0,"",'Ark1'!U4051)</f>
        <v/>
      </c>
      <c r="O171" s="30" t="str">
        <f>+IF(I171=0,"",'Ark1'!V4051)</f>
        <v/>
      </c>
      <c r="P171" s="35" t="str">
        <f>+IF(I171=0,"",'Ark1'!W4051)</f>
        <v/>
      </c>
      <c r="Q171" s="35" t="str">
        <f>+IF(I171=0,"",'Ark1'!X4051)</f>
        <v/>
      </c>
      <c r="R171" s="35" t="str">
        <f>+IF(I171=0,"",'Ark1'!Y4051)</f>
        <v/>
      </c>
      <c r="S171" s="35" t="str">
        <f>+IF(I171=0,"",'Ark1'!Z4051)</f>
        <v/>
      </c>
      <c r="T171" s="30" t="str">
        <f>+IF(I171=0,"",'Ark1'!AA4051)</f>
        <v/>
      </c>
      <c r="U171" s="28" t="str">
        <f>+IF(I171=0,"",'Ark1'!AC4051)</f>
        <v/>
      </c>
      <c r="V171" s="35" t="str">
        <f>+IF(I171=0,"",'Ark1'!AE4051)</f>
        <v/>
      </c>
      <c r="W171" s="30" t="str">
        <f t="shared" si="27"/>
        <v/>
      </c>
      <c r="X171" s="30" t="str">
        <f t="shared" si="28"/>
        <v/>
      </c>
      <c r="Y171" s="227"/>
      <c r="AA171" s="30"/>
      <c r="AB171" s="28"/>
      <c r="AC171" s="254"/>
      <c r="AD171" s="29"/>
      <c r="AH171" s="29"/>
    </row>
    <row r="172" spans="1:34" ht="15.6">
      <c r="A172" s="227"/>
      <c r="B172" s="312">
        <f>+'Ark1'!C4052</f>
        <v>2024</v>
      </c>
      <c r="C172" s="247">
        <f>+'Ark1'!L4052</f>
        <v>6</v>
      </c>
      <c r="D172" s="247" t="str">
        <f>VLOOKUP(C172,Klasse!$C$11:$D$27,2)</f>
        <v>O+</v>
      </c>
      <c r="E172" s="29">
        <f>+'Ark1'!H4052</f>
        <v>1</v>
      </c>
      <c r="F172" s="29">
        <f>+'Ark1'!J4052</f>
        <v>309</v>
      </c>
      <c r="G172" s="29" t="str">
        <f>VLOOKUP(F172,RNR!$A$8:$B$32,2)</f>
        <v>Malvik</v>
      </c>
      <c r="H172" s="29" t="str">
        <f>+IF(I172=0,"",'Ark1'!Q4052)</f>
        <v/>
      </c>
      <c r="I172" s="371">
        <f>+'Ark1'!R4052</f>
        <v>0</v>
      </c>
      <c r="J172" s="30" t="str">
        <f>+IF(I172=0,"",'Ark1'!AG4052)</f>
        <v/>
      </c>
      <c r="L172" s="30" t="str">
        <f>+IF(I172=0,"",'Ark1'!AH4052)</f>
        <v/>
      </c>
      <c r="M172" s="28" t="str">
        <f>+IF(I172=0,"",'Ark1'!T4052)</f>
        <v/>
      </c>
      <c r="N172" s="33" t="str">
        <f>+IF(I172=0,"",'Ark1'!U4052)</f>
        <v/>
      </c>
      <c r="O172" s="30" t="str">
        <f>+IF(I172=0,"",'Ark1'!V4052)</f>
        <v/>
      </c>
      <c r="P172" s="35" t="str">
        <f>+IF(I172=0,"",'Ark1'!W4052)</f>
        <v/>
      </c>
      <c r="Q172" s="35" t="str">
        <f>+IF(I172=0,"",'Ark1'!X4052)</f>
        <v/>
      </c>
      <c r="R172" s="35" t="str">
        <f>+IF(I172=0,"",'Ark1'!Y4052)</f>
        <v/>
      </c>
      <c r="S172" s="35" t="str">
        <f>+IF(I172=0,"",'Ark1'!Z4052)</f>
        <v/>
      </c>
      <c r="T172" s="30" t="str">
        <f>+IF(I172=0,"",'Ark1'!AA4052)</f>
        <v/>
      </c>
      <c r="U172" s="28" t="str">
        <f>+IF(I172=0,"",'Ark1'!AC4052)</f>
        <v/>
      </c>
      <c r="V172" s="35" t="str">
        <f>+IF(I172=0,"",'Ark1'!AE4052)</f>
        <v/>
      </c>
      <c r="W172" s="30" t="str">
        <f t="shared" si="27"/>
        <v/>
      </c>
      <c r="X172" s="30" t="str">
        <f t="shared" si="28"/>
        <v/>
      </c>
      <c r="Y172" s="227"/>
      <c r="AA172" s="30"/>
      <c r="AB172" s="28"/>
      <c r="AC172" s="254"/>
      <c r="AD172" s="29"/>
      <c r="AH172" s="29"/>
    </row>
    <row r="173" spans="1:34" ht="15.6">
      <c r="A173" s="227"/>
      <c r="B173" s="312">
        <f>+'Ark1'!C4053</f>
        <v>2024</v>
      </c>
      <c r="C173" s="247">
        <f>+'Ark1'!L4053</f>
        <v>6</v>
      </c>
      <c r="D173" s="247" t="str">
        <f>VLOOKUP(C173,Klasse!$C$11:$D$27,2)</f>
        <v>O+</v>
      </c>
      <c r="E173" s="29">
        <f>+'Ark1'!H4053</f>
        <v>2</v>
      </c>
      <c r="F173" s="29">
        <f>+'Ark1'!J4053</f>
        <v>470</v>
      </c>
      <c r="G173" s="29" t="str">
        <f>VLOOKUP(F173,RNR!$A$8:$B$32,2)</f>
        <v>Jens Eide</v>
      </c>
      <c r="H173" s="29">
        <f>+IF(I173=0,"",'Ark1'!Q4053)</f>
        <v>3</v>
      </c>
      <c r="I173" s="371">
        <f>+'Ark1'!R4053</f>
        <v>6</v>
      </c>
      <c r="J173" s="30">
        <f>+IF(I173=0,"",'Ark1'!AG4053)</f>
        <v>4.7619047619047636</v>
      </c>
      <c r="L173" s="30">
        <f>+IF(I173=0,"",'Ark1'!AH4053)</f>
        <v>3.0893510179575352</v>
      </c>
      <c r="M173" s="28">
        <f>+IF(I173=0,"",'Ark1'!T4053)</f>
        <v>4</v>
      </c>
      <c r="N173" s="33">
        <f>+IF(I173=0,"",'Ark1'!U4053)</f>
        <v>9.4333333333333353</v>
      </c>
      <c r="O173" s="30">
        <f>+IF(I173=0,"",'Ark1'!V4053)</f>
        <v>0</v>
      </c>
      <c r="P173" s="35">
        <f>+IF(I173=0,"",'Ark1'!W4053)</f>
        <v>0</v>
      </c>
      <c r="Q173" s="35">
        <f>+IF(I173=0,"",'Ark1'!X4053)</f>
        <v>0</v>
      </c>
      <c r="R173" s="35">
        <f>+IF(I173=0,"",'Ark1'!Y4053)</f>
        <v>0</v>
      </c>
      <c r="S173" s="35">
        <f>+IF(I173=0,"",'Ark1'!Z4053)</f>
        <v>0</v>
      </c>
      <c r="T173" s="30">
        <f>+IF(I173=0,"",'Ark1'!AA4053)</f>
        <v>0.7630348761506407</v>
      </c>
      <c r="U173" s="28">
        <f>+IF(I173=0,"",'Ark1'!AC4053)</f>
        <v>0.81649658092772603</v>
      </c>
      <c r="V173" s="35">
        <f>+IF(I173=0,"",'Ark1'!AE4053)</f>
        <v>72.22935796940061</v>
      </c>
      <c r="W173" s="30">
        <f t="shared" si="27"/>
        <v>1.5722222222222226</v>
      </c>
      <c r="X173" s="30">
        <f t="shared" si="28"/>
        <v>2</v>
      </c>
      <c r="Y173" s="227"/>
      <c r="AA173" s="30"/>
      <c r="AB173" s="28"/>
      <c r="AC173" s="254"/>
      <c r="AD173" s="29"/>
      <c r="AH173" s="29"/>
    </row>
    <row r="174" spans="1:34" ht="15.6">
      <c r="A174" s="227"/>
      <c r="B174" s="312">
        <f>+'Ark1'!C4054</f>
        <v>2024</v>
      </c>
      <c r="C174" s="247">
        <f>+'Ark1'!L4054</f>
        <v>6</v>
      </c>
      <c r="D174" s="247" t="str">
        <f>VLOOKUP(C174,Klasse!$C$11:$D$27,2)</f>
        <v>O+</v>
      </c>
      <c r="E174" s="29">
        <f>+'Ark1'!H4054</f>
        <v>2</v>
      </c>
      <c r="F174" s="29">
        <f>+'Ark1'!J4054</f>
        <v>629</v>
      </c>
      <c r="G174" s="29" t="str">
        <f>VLOOKUP(F174,RNR!$A$8:$B$32,2)</f>
        <v>Bø</v>
      </c>
      <c r="H174" s="29" t="str">
        <f>+IF(I174=0,"",'Ark1'!Q4054)</f>
        <v/>
      </c>
      <c r="I174" s="371">
        <f>+'Ark1'!R4054</f>
        <v>0</v>
      </c>
      <c r="J174" s="30" t="str">
        <f>+IF(I174=0,"",'Ark1'!AG4054)</f>
        <v/>
      </c>
      <c r="L174" s="30" t="str">
        <f>+IF(I174=0,"",'Ark1'!AH4054)</f>
        <v/>
      </c>
      <c r="M174" s="28" t="str">
        <f>+IF(I174=0,"",'Ark1'!T4054)</f>
        <v/>
      </c>
      <c r="N174" s="33" t="str">
        <f>+IF(I174=0,"",'Ark1'!U4054)</f>
        <v/>
      </c>
      <c r="O174" s="30" t="str">
        <f>+IF(I174=0,"",'Ark1'!V4054)</f>
        <v/>
      </c>
      <c r="P174" s="35" t="str">
        <f>+IF(I174=0,"",'Ark1'!W4054)</f>
        <v/>
      </c>
      <c r="Q174" s="35" t="str">
        <f>+IF(I174=0,"",'Ark1'!X4054)</f>
        <v/>
      </c>
      <c r="R174" s="35" t="str">
        <f>+IF(I174=0,"",'Ark1'!Y4054)</f>
        <v/>
      </c>
      <c r="S174" s="35" t="str">
        <f>+IF(I174=0,"",'Ark1'!Z4054)</f>
        <v/>
      </c>
      <c r="T174" s="30" t="str">
        <f>+IF(I174=0,"",'Ark1'!AA4054)</f>
        <v/>
      </c>
      <c r="U174" s="28" t="str">
        <f>+IF(I174=0,"",'Ark1'!AC4054)</f>
        <v/>
      </c>
      <c r="V174" s="35" t="str">
        <f>+IF(I174=0,"",'Ark1'!AE4054)</f>
        <v/>
      </c>
      <c r="W174" s="30" t="str">
        <f t="shared" si="27"/>
        <v/>
      </c>
      <c r="X174" s="30" t="str">
        <f t="shared" si="28"/>
        <v/>
      </c>
      <c r="Y174" s="227"/>
      <c r="AA174" s="30"/>
      <c r="AB174" s="28"/>
      <c r="AC174" s="254"/>
      <c r="AD174" s="29"/>
      <c r="AH174" s="29"/>
    </row>
    <row r="175" spans="1:34" ht="15.6">
      <c r="A175" s="227"/>
      <c r="B175" s="312">
        <f>+'Ark1'!C4055</f>
        <v>2024</v>
      </c>
      <c r="C175" s="247">
        <f>+'Ark1'!L4055</f>
        <v>6</v>
      </c>
      <c r="D175" s="247" t="str">
        <f>VLOOKUP(C175,Klasse!$C$11:$D$27,2)</f>
        <v>O+</v>
      </c>
      <c r="E175" s="29">
        <f>+'Ark1'!H4055</f>
        <v>1</v>
      </c>
      <c r="F175" s="29">
        <f>+'Ark1'!J4055</f>
        <v>643</v>
      </c>
      <c r="G175" s="29" t="str">
        <f>VLOOKUP(F175,RNR!$A$8:$B$32,2)</f>
        <v>Bjerka</v>
      </c>
      <c r="H175" s="29" t="str">
        <f>+IF(I175=0,"",'Ark1'!Q4055)</f>
        <v/>
      </c>
      <c r="I175" s="371">
        <f>+'Ark1'!R4055</f>
        <v>0</v>
      </c>
      <c r="J175" s="30" t="str">
        <f>+IF(I175=0,"",'Ark1'!AG4055)</f>
        <v/>
      </c>
      <c r="L175" s="30" t="str">
        <f>+IF(I175=0,"",'Ark1'!AH4055)</f>
        <v/>
      </c>
      <c r="M175" s="28" t="str">
        <f>+IF(I175=0,"",'Ark1'!T4055)</f>
        <v/>
      </c>
      <c r="N175" s="33" t="str">
        <f>+IF(I175=0,"",'Ark1'!U4055)</f>
        <v/>
      </c>
      <c r="O175" s="30" t="str">
        <f>+IF(I175=0,"",'Ark1'!V4055)</f>
        <v/>
      </c>
      <c r="P175" s="35" t="str">
        <f>+IF(I175=0,"",'Ark1'!W4055)</f>
        <v/>
      </c>
      <c r="Q175" s="35" t="str">
        <f>+IF(I175=0,"",'Ark1'!X4055)</f>
        <v/>
      </c>
      <c r="R175" s="35" t="str">
        <f>+IF(I175=0,"",'Ark1'!Y4055)</f>
        <v/>
      </c>
      <c r="S175" s="35" t="str">
        <f>+IF(I175=0,"",'Ark1'!Z4055)</f>
        <v/>
      </c>
      <c r="T175" s="30" t="str">
        <f>+IF(I175=0,"",'Ark1'!AA4055)</f>
        <v/>
      </c>
      <c r="U175" s="28" t="str">
        <f>+IF(I175=0,"",'Ark1'!AC4055)</f>
        <v/>
      </c>
      <c r="V175" s="35" t="str">
        <f>+IF(I175=0,"",'Ark1'!AE4055)</f>
        <v/>
      </c>
      <c r="W175" s="30" t="str">
        <f t="shared" si="27"/>
        <v/>
      </c>
      <c r="X175" s="30" t="str">
        <f t="shared" si="28"/>
        <v/>
      </c>
      <c r="Y175" s="227"/>
      <c r="AA175" s="30"/>
      <c r="AB175" s="28"/>
      <c r="AC175" s="254"/>
      <c r="AD175" s="29"/>
      <c r="AH175" s="29"/>
    </row>
    <row r="176" spans="1:34" ht="15.6">
      <c r="A176" s="227"/>
      <c r="B176" s="312">
        <f>+'Ark1'!C4056</f>
        <v>2024</v>
      </c>
      <c r="C176" s="247">
        <f>+'Ark1'!L4056</f>
        <v>6</v>
      </c>
      <c r="D176" s="247" t="str">
        <f>VLOOKUP(C176,Klasse!$C$11:$D$27,2)</f>
        <v>O+</v>
      </c>
      <c r="E176" s="29">
        <f>+'Ark1'!H4056</f>
        <v>2</v>
      </c>
      <c r="F176" s="29">
        <f>+'Ark1'!J4056</f>
        <v>704</v>
      </c>
      <c r="G176" s="29" t="str">
        <f>VLOOKUP(F176,RNR!$A$8:$B$32,2)</f>
        <v>Øre Vilt</v>
      </c>
      <c r="H176" s="29" t="str">
        <f>+IF(I176=0,"",'Ark1'!Q4056)</f>
        <v/>
      </c>
      <c r="I176" s="371">
        <f>+'Ark1'!R4056</f>
        <v>0</v>
      </c>
      <c r="J176" s="30" t="str">
        <f>+IF(I176=0,"",'Ark1'!AG4056)</f>
        <v/>
      </c>
      <c r="L176" s="30" t="str">
        <f>+IF(I176=0,"",'Ark1'!AH4056)</f>
        <v/>
      </c>
      <c r="M176" s="28" t="str">
        <f>+IF(I176=0,"",'Ark1'!T4056)</f>
        <v/>
      </c>
      <c r="N176" s="33" t="str">
        <f>+IF(I176=0,"",'Ark1'!U4056)</f>
        <v/>
      </c>
      <c r="O176" s="30" t="str">
        <f>+IF(I176=0,"",'Ark1'!V4056)</f>
        <v/>
      </c>
      <c r="P176" s="35" t="str">
        <f>+IF(I176=0,"",'Ark1'!W4056)</f>
        <v/>
      </c>
      <c r="Q176" s="35" t="str">
        <f>+IF(I176=0,"",'Ark1'!X4056)</f>
        <v/>
      </c>
      <c r="R176" s="35" t="str">
        <f>+IF(I176=0,"",'Ark1'!Y4056)</f>
        <v/>
      </c>
      <c r="S176" s="35" t="str">
        <f>+IF(I176=0,"",'Ark1'!Z4056)</f>
        <v/>
      </c>
      <c r="T176" s="30" t="str">
        <f>+IF(I176=0,"",'Ark1'!AA4056)</f>
        <v/>
      </c>
      <c r="U176" s="28" t="str">
        <f>+IF(I176=0,"",'Ark1'!AC4056)</f>
        <v/>
      </c>
      <c r="V176" s="35" t="str">
        <f>+IF(I176=0,"",'Ark1'!AE4056)</f>
        <v/>
      </c>
      <c r="W176" s="30" t="str">
        <f t="shared" si="27"/>
        <v/>
      </c>
      <c r="X176" s="30" t="str">
        <f t="shared" si="28"/>
        <v/>
      </c>
      <c r="Y176" s="227"/>
      <c r="AA176" s="30"/>
      <c r="AB176" s="28"/>
      <c r="AC176" s="254"/>
      <c r="AD176" s="29"/>
      <c r="AH176" s="29"/>
    </row>
    <row r="177" spans="1:52" ht="15.6">
      <c r="A177" s="227"/>
      <c r="B177" s="312">
        <f>+'Ark1'!C4057</f>
        <v>2024</v>
      </c>
      <c r="C177" s="247">
        <f>+'Ark1'!L4057</f>
        <v>6</v>
      </c>
      <c r="D177" s="247" t="str">
        <f>VLOOKUP(C177,Klasse!$C$11:$D$27,2)</f>
        <v>O+</v>
      </c>
      <c r="E177" s="29">
        <f>+'Ark1'!H4057</f>
        <v>1</v>
      </c>
      <c r="F177" s="29">
        <f>+'Ark1'!J4057</f>
        <v>802</v>
      </c>
      <c r="G177" s="29" t="str">
        <f>VLOOKUP(F177,RNR!$A$8:$B$32,2)</f>
        <v>Karasjok</v>
      </c>
      <c r="H177" s="29" t="str">
        <f>+IF(I177=0,"",'Ark1'!Q4057)</f>
        <v/>
      </c>
      <c r="I177" s="371">
        <f>+'Ark1'!R4057</f>
        <v>0</v>
      </c>
      <c r="J177" s="30" t="str">
        <f>+IF(I177=0,"",'Ark1'!AG4057)</f>
        <v/>
      </c>
      <c r="L177" s="30" t="str">
        <f>+IF(I177=0,"",'Ark1'!AH4057)</f>
        <v/>
      </c>
      <c r="M177" s="28" t="str">
        <f>+IF(I177=0,"",'Ark1'!T4057)</f>
        <v/>
      </c>
      <c r="N177" s="33" t="str">
        <f>+IF(I177=0,"",'Ark1'!U4057)</f>
        <v/>
      </c>
      <c r="O177" s="30" t="str">
        <f>+IF(I177=0,"",'Ark1'!V4057)</f>
        <v/>
      </c>
      <c r="P177" s="35" t="str">
        <f>+IF(I177=0,"",'Ark1'!W4057)</f>
        <v/>
      </c>
      <c r="Q177" s="35" t="str">
        <f>+IF(I177=0,"",'Ark1'!X4057)</f>
        <v/>
      </c>
      <c r="R177" s="35" t="str">
        <f>+IF(I177=0,"",'Ark1'!Y4057)</f>
        <v/>
      </c>
      <c r="S177" s="35" t="str">
        <f>+IF(I177=0,"",'Ark1'!Z4057)</f>
        <v/>
      </c>
      <c r="T177" s="30" t="str">
        <f>+IF(I177=0,"",'Ark1'!AA4057)</f>
        <v/>
      </c>
      <c r="U177" s="28" t="str">
        <f>+IF(I177=0,"",'Ark1'!AC4057)</f>
        <v/>
      </c>
      <c r="V177" s="35" t="str">
        <f>+IF(I177=0,"",'Ark1'!AE4057)</f>
        <v/>
      </c>
      <c r="W177" s="30" t="str">
        <f t="shared" si="27"/>
        <v/>
      </c>
      <c r="X177" s="30" t="str">
        <f t="shared" si="28"/>
        <v/>
      </c>
      <c r="Y177" s="227"/>
      <c r="AA177" s="30"/>
      <c r="AB177" s="28"/>
      <c r="AC177" s="254"/>
      <c r="AD177" s="29"/>
      <c r="AH177" s="29"/>
    </row>
    <row r="178" spans="1:52" ht="15" customHeight="1">
      <c r="A178" s="227"/>
      <c r="B178" s="227"/>
      <c r="C178" s="227"/>
      <c r="D178" s="227"/>
      <c r="E178" s="227"/>
      <c r="F178" s="227"/>
      <c r="G178" s="227"/>
      <c r="H178" s="227"/>
      <c r="I178" s="383"/>
      <c r="J178" s="228"/>
      <c r="K178" s="228"/>
      <c r="L178" s="228"/>
      <c r="M178" s="227"/>
      <c r="N178" s="227"/>
      <c r="O178" s="227"/>
      <c r="P178" s="229"/>
      <c r="Q178" s="229"/>
      <c r="R178" s="229"/>
      <c r="S178" s="229"/>
      <c r="T178" s="229"/>
      <c r="U178" s="227"/>
      <c r="V178" s="229"/>
      <c r="W178" s="229"/>
      <c r="X178" s="229"/>
      <c r="Y178" s="229"/>
      <c r="AA178" s="30"/>
      <c r="AB178" s="28"/>
      <c r="AC178" s="231"/>
      <c r="AD178" s="29"/>
      <c r="AH178" s="29"/>
      <c r="AZ178" s="243"/>
    </row>
    <row r="179" spans="1:52" ht="19.8">
      <c r="A179" s="227"/>
      <c r="B179" s="227"/>
      <c r="C179" s="227"/>
      <c r="D179" s="286" t="str">
        <f>+D181</f>
        <v>R-</v>
      </c>
      <c r="E179" s="227"/>
      <c r="F179" s="227"/>
      <c r="G179" s="227"/>
      <c r="H179" s="227"/>
      <c r="I179" s="372">
        <f>SUM(I181:I204)</f>
        <v>61</v>
      </c>
      <c r="J179" s="228"/>
      <c r="K179" s="274"/>
      <c r="L179" s="274"/>
      <c r="M179" s="275"/>
      <c r="N179" s="276">
        <f>+Klasse!L17</f>
        <v>13.116393442622952</v>
      </c>
      <c r="O179" s="227"/>
      <c r="P179" s="229"/>
      <c r="Q179" s="229"/>
      <c r="R179" s="229"/>
      <c r="S179" s="229"/>
      <c r="T179" s="229"/>
      <c r="U179" s="227"/>
      <c r="V179" s="229"/>
      <c r="W179" s="229"/>
      <c r="X179" s="229"/>
      <c r="Y179" s="227"/>
      <c r="AA179" s="30"/>
      <c r="AB179" s="28"/>
      <c r="AC179" s="231"/>
      <c r="AD179" s="29"/>
      <c r="AH179" s="29"/>
      <c r="AZ179" s="243"/>
    </row>
    <row r="180" spans="1:52" ht="15" customHeight="1">
      <c r="A180" s="227"/>
      <c r="B180" s="227"/>
      <c r="C180" s="227"/>
      <c r="D180" s="227"/>
      <c r="E180" s="227"/>
      <c r="F180" s="227"/>
      <c r="G180" s="227"/>
      <c r="H180" s="245"/>
      <c r="I180" s="383"/>
      <c r="J180" s="228"/>
      <c r="K180" s="228"/>
      <c r="L180" s="228"/>
      <c r="M180" s="245"/>
      <c r="N180" s="228"/>
      <c r="O180" s="228"/>
      <c r="P180" s="229"/>
      <c r="Q180" s="229"/>
      <c r="R180" s="229"/>
      <c r="S180" s="229"/>
      <c r="T180" s="246"/>
      <c r="U180" s="227"/>
      <c r="V180" s="246"/>
      <c r="W180" s="246"/>
      <c r="X180" s="244"/>
      <c r="Y180" s="227"/>
      <c r="AA180" s="30"/>
      <c r="AB180" s="28"/>
      <c r="AC180" s="231"/>
      <c r="AD180" s="29"/>
      <c r="AH180" s="29"/>
      <c r="AZ180" s="243"/>
    </row>
    <row r="181" spans="1:52" ht="15.6">
      <c r="A181" s="227"/>
      <c r="B181" s="312">
        <f>+'Ark1'!C4058</f>
        <v>2024</v>
      </c>
      <c r="C181" s="247">
        <f>+'Ark1'!L4058</f>
        <v>7</v>
      </c>
      <c r="D181" s="247" t="str">
        <f>VLOOKUP(C181,Klasse!$C$11:$D$27,2)</f>
        <v>R-</v>
      </c>
      <c r="E181" s="247">
        <f>+'Ark1'!H4058</f>
        <v>1</v>
      </c>
      <c r="F181" s="247">
        <f>+'Ark1'!J4058</f>
        <v>103</v>
      </c>
      <c r="G181" s="247" t="str">
        <f>VLOOKUP(F181,RNR!$A$8:$B$32,2)</f>
        <v>Rudshøgda</v>
      </c>
      <c r="H181" s="247" t="str">
        <f>+IF(I181=0,"",'Ark1'!Q4058)</f>
        <v/>
      </c>
      <c r="I181" s="387">
        <f>+'Ark1'!R4058</f>
        <v>0</v>
      </c>
      <c r="J181" s="248" t="str">
        <f>+IF(I181=0,"",'Ark1'!AG4058)</f>
        <v/>
      </c>
      <c r="K181" s="248"/>
      <c r="L181" s="248" t="str">
        <f>+IF(I181=0,"",'Ark1'!AH4058)</f>
        <v/>
      </c>
      <c r="M181" s="249" t="str">
        <f>+IF(I181=0,"",'Ark1'!T4058)</f>
        <v/>
      </c>
      <c r="N181" s="33" t="str">
        <f>+IF(I181=0,"",'Ark1'!U4058)</f>
        <v/>
      </c>
      <c r="O181" s="248" t="str">
        <f>+IF(I181=0,"",'Ark1'!V4058)</f>
        <v/>
      </c>
      <c r="P181" s="250" t="str">
        <f>+IF(I181=0,"",'Ark1'!W4058)</f>
        <v/>
      </c>
      <c r="Q181" s="250" t="str">
        <f>+IF(I181=0,"",'Ark1'!X4058)</f>
        <v/>
      </c>
      <c r="R181" s="250" t="str">
        <f>+IF(I181=0,"",'Ark1'!Y4058)</f>
        <v/>
      </c>
      <c r="S181" s="250" t="str">
        <f>+IF(I181=0,"",'Ark1'!Z4058)</f>
        <v/>
      </c>
      <c r="T181" s="248" t="str">
        <f>+IF(I181=0,"",'Ark1'!AA4058)</f>
        <v/>
      </c>
      <c r="U181" s="249" t="str">
        <f>+IF(I181=0,"",'Ark1'!AC4058)</f>
        <v/>
      </c>
      <c r="V181" s="250" t="str">
        <f>+IF(I181=0,"",'Ark1'!AE4058)</f>
        <v/>
      </c>
      <c r="W181" s="248" t="str">
        <f t="shared" ref="W181:W186" si="29">IF(I181=0,"",N181/C181)</f>
        <v/>
      </c>
      <c r="X181" s="248" t="str">
        <f t="shared" ref="X181:X186" si="30">IF(I181=0,"",I181/H181)</f>
        <v/>
      </c>
      <c r="Y181" s="227"/>
      <c r="AA181" s="30"/>
      <c r="AB181" s="28"/>
      <c r="AC181" s="254"/>
      <c r="AD181" s="29"/>
      <c r="AH181" s="29"/>
    </row>
    <row r="182" spans="1:52" ht="15.6">
      <c r="A182" s="227"/>
      <c r="B182" s="312">
        <f>+'Ark1'!C4059</f>
        <v>2024</v>
      </c>
      <c r="C182" s="247">
        <f>+'Ark1'!L4059</f>
        <v>7</v>
      </c>
      <c r="D182" s="247" t="str">
        <f>VLOOKUP(C182,Klasse!$C$11:$D$27,2)</f>
        <v>R-</v>
      </c>
      <c r="E182" s="247">
        <f>+'Ark1'!H4059</f>
        <v>2</v>
      </c>
      <c r="F182" s="247">
        <f>+'Ark1'!J4059</f>
        <v>106</v>
      </c>
      <c r="G182" s="247" t="str">
        <f>VLOOKUP(F182,RNR!$A$8:$B$32,2)</f>
        <v>Furuseth</v>
      </c>
      <c r="H182" s="247" t="str">
        <f>+IF(I182=0,"",'Ark1'!Q4059)</f>
        <v/>
      </c>
      <c r="I182" s="387">
        <f>+'Ark1'!R4059</f>
        <v>0</v>
      </c>
      <c r="J182" s="248" t="str">
        <f>+IF(I182=0,"",'Ark1'!AG4059)</f>
        <v/>
      </c>
      <c r="K182" s="248"/>
      <c r="L182" s="248" t="str">
        <f>+IF(I182=0,"",'Ark1'!AH4059)</f>
        <v/>
      </c>
      <c r="M182" s="249" t="str">
        <f>+IF(I182=0,"",'Ark1'!T4059)</f>
        <v/>
      </c>
      <c r="N182" s="33" t="str">
        <f>+IF(I182=0,"",'Ark1'!U4059)</f>
        <v/>
      </c>
      <c r="O182" s="248" t="str">
        <f>+IF(I182=0,"",'Ark1'!V4059)</f>
        <v/>
      </c>
      <c r="P182" s="250" t="str">
        <f>+IF(I182=0,"",'Ark1'!W4059)</f>
        <v/>
      </c>
      <c r="Q182" s="250" t="str">
        <f>+IF(I182=0,"",'Ark1'!X4059)</f>
        <v/>
      </c>
      <c r="R182" s="250" t="str">
        <f>+IF(I182=0,"",'Ark1'!Y4059)</f>
        <v/>
      </c>
      <c r="S182" s="250" t="str">
        <f>+IF(I182=0,"",'Ark1'!Z4059)</f>
        <v/>
      </c>
      <c r="T182" s="248" t="str">
        <f>+IF(I182=0,"",'Ark1'!AA4059)</f>
        <v/>
      </c>
      <c r="U182" s="249" t="str">
        <f>+IF(I182=0,"",'Ark1'!AC4059)</f>
        <v/>
      </c>
      <c r="V182" s="250" t="str">
        <f>+IF(I182=0,"",'Ark1'!AE4059)</f>
        <v/>
      </c>
      <c r="W182" s="248" t="str">
        <f t="shared" si="29"/>
        <v/>
      </c>
      <c r="X182" s="248" t="str">
        <f t="shared" si="30"/>
        <v/>
      </c>
      <c r="Y182" s="227"/>
      <c r="AA182" s="30"/>
      <c r="AB182" s="28"/>
      <c r="AC182" s="254"/>
      <c r="AD182" s="29"/>
      <c r="AH182" s="29"/>
    </row>
    <row r="183" spans="1:52" ht="15.6">
      <c r="A183" s="227"/>
      <c r="B183" s="312">
        <f>+'Ark1'!C4060</f>
        <v>2024</v>
      </c>
      <c r="C183" s="247">
        <f>+'Ark1'!L4060</f>
        <v>7</v>
      </c>
      <c r="D183" s="247" t="str">
        <f>VLOOKUP(C183,Klasse!$C$11:$D$27,2)</f>
        <v>R-</v>
      </c>
      <c r="E183" s="247">
        <f>+'Ark1'!H4060</f>
        <v>1</v>
      </c>
      <c r="F183" s="247">
        <f>+'Ark1'!J4060</f>
        <v>110</v>
      </c>
      <c r="G183" s="247" t="str">
        <f>VLOOKUP(F183,RNR!$A$8:$B$32,2)</f>
        <v>Gol</v>
      </c>
      <c r="H183" s="247">
        <f>+IF(I183=0,"",'Ark1'!Q4060)</f>
        <v>1</v>
      </c>
      <c r="I183" s="387">
        <f>+'Ark1'!R4060</f>
        <v>1</v>
      </c>
      <c r="J183" s="248">
        <f>+IF(I183=0,"",'Ark1'!AG4060)</f>
        <v>0.70921985815602817</v>
      </c>
      <c r="K183" s="248"/>
      <c r="L183" s="248">
        <f>+IF(I183=0,"",'Ark1'!AH4060)</f>
        <v>0.50712510776408559</v>
      </c>
      <c r="M183" s="249">
        <f>+IF(I183=0,"",'Ark1'!T4060)</f>
        <v>7</v>
      </c>
      <c r="N183" s="33">
        <f>+IF(I183=0,"",'Ark1'!U4060)</f>
        <v>10</v>
      </c>
      <c r="O183" s="248">
        <f>+IF(I183=0,"",'Ark1'!V4060)</f>
        <v>0</v>
      </c>
      <c r="P183" s="250">
        <f>+IF(I183=0,"",'Ark1'!W4060)</f>
        <v>0</v>
      </c>
      <c r="Q183" s="250">
        <f>+IF(I183=0,"",'Ark1'!X4060)</f>
        <v>0</v>
      </c>
      <c r="R183" s="250">
        <f>+IF(I183=0,"",'Ark1'!Y4060)</f>
        <v>0</v>
      </c>
      <c r="S183" s="250">
        <f>+IF(I183=0,"",'Ark1'!Z4060)</f>
        <v>0</v>
      </c>
      <c r="T183" s="248">
        <f>+IF(I183=0,"",'Ark1'!AA4060)</f>
        <v>0</v>
      </c>
      <c r="U183" s="249">
        <f>+IF(I183=0,"",'Ark1'!AC4060)</f>
        <v>0</v>
      </c>
      <c r="V183" s="250">
        <f>+IF(I183=0,"",'Ark1'!AE4060)</f>
        <v>0</v>
      </c>
      <c r="W183" s="248">
        <f t="shared" si="29"/>
        <v>1.4285714285714286</v>
      </c>
      <c r="X183" s="248">
        <f t="shared" si="30"/>
        <v>1</v>
      </c>
      <c r="Y183" s="227"/>
      <c r="AA183" s="30"/>
      <c r="AB183" s="28"/>
      <c r="AC183" s="254"/>
      <c r="AD183" s="29"/>
      <c r="AH183" s="29"/>
    </row>
    <row r="184" spans="1:52" ht="15.6">
      <c r="A184" s="227"/>
      <c r="B184" s="312">
        <f>+'Ark1'!C4061</f>
        <v>2024</v>
      </c>
      <c r="C184" s="247">
        <f>+'Ark1'!L4061</f>
        <v>7</v>
      </c>
      <c r="D184" s="247" t="str">
        <f>VLOOKUP(C184,Klasse!$C$11:$D$27,2)</f>
        <v>R-</v>
      </c>
      <c r="E184" s="247">
        <f>+'Ark1'!H4061</f>
        <v>1</v>
      </c>
      <c r="F184" s="247">
        <f>+'Ark1'!J4061</f>
        <v>111</v>
      </c>
      <c r="G184" s="247" t="str">
        <f>VLOOKUP(F184,RNR!$A$8:$B$32,2)</f>
        <v>Forus</v>
      </c>
      <c r="H184" s="247">
        <f>+IF(I184=0,"",'Ark1'!Q4061)</f>
        <v>4</v>
      </c>
      <c r="I184" s="387">
        <f>+'Ark1'!R4061</f>
        <v>9</v>
      </c>
      <c r="J184" s="248">
        <f>+IF(I184=0,"",'Ark1'!AG4061)</f>
        <v>1.3554216867469879</v>
      </c>
      <c r="K184" s="248"/>
      <c r="L184" s="248">
        <f>+IF(I184=0,"",'Ark1'!AH4061)</f>
        <v>0.98488295667121728</v>
      </c>
      <c r="M184" s="249">
        <f>+IF(I184=0,"",'Ark1'!T4061)</f>
        <v>4.8888888888888884</v>
      </c>
      <c r="N184" s="33">
        <f>+IF(I184=0,"",'Ark1'!U4061)</f>
        <v>10.822222222222223</v>
      </c>
      <c r="O184" s="248">
        <f>+IF(I184=0,"",'Ark1'!V4061)</f>
        <v>0</v>
      </c>
      <c r="P184" s="250">
        <f>+IF(I184=0,"",'Ark1'!W4061)</f>
        <v>0</v>
      </c>
      <c r="Q184" s="250">
        <f>+IF(I184=0,"",'Ark1'!X4061)</f>
        <v>11.111111111111112</v>
      </c>
      <c r="R184" s="250">
        <f>+IF(I184=0,"",'Ark1'!Y4061)</f>
        <v>0</v>
      </c>
      <c r="S184" s="250">
        <f>+IF(I184=0,"",'Ark1'!Z4061)</f>
        <v>0</v>
      </c>
      <c r="T184" s="248">
        <f>+IF(I184=0,"",'Ark1'!AA4061)</f>
        <v>2.4867550376512608</v>
      </c>
      <c r="U184" s="249">
        <f>+IF(I184=0,"",'Ark1'!AC4061)</f>
        <v>0.87488976377908811</v>
      </c>
      <c r="V184" s="250">
        <f>+IF(I184=0,"",'Ark1'!AE4061)</f>
        <v>81.826485771167057</v>
      </c>
      <c r="W184" s="248">
        <f t="shared" si="29"/>
        <v>1.5460317460317461</v>
      </c>
      <c r="X184" s="248">
        <f t="shared" si="30"/>
        <v>2.25</v>
      </c>
      <c r="Y184" s="227"/>
      <c r="AA184" s="30"/>
      <c r="AB184" s="28"/>
      <c r="AC184" s="254"/>
      <c r="AD184" s="29"/>
      <c r="AH184" s="29"/>
    </row>
    <row r="185" spans="1:52" ht="15.6">
      <c r="A185" s="227"/>
      <c r="B185" s="312">
        <f>+'Ark1'!C4062</f>
        <v>2024</v>
      </c>
      <c r="C185" s="247">
        <f>+'Ark1'!L4062</f>
        <v>7</v>
      </c>
      <c r="D185" s="247" t="str">
        <f>VLOOKUP(C185,Klasse!$C$11:$D$27,2)</f>
        <v>R-</v>
      </c>
      <c r="E185" s="247">
        <f>+'Ark1'!H4062</f>
        <v>1</v>
      </c>
      <c r="F185" s="247">
        <f>+'Ark1'!J4062</f>
        <v>116</v>
      </c>
      <c r="G185" s="247" t="str">
        <f>VLOOKUP(F185,RNR!$A$8:$B$32,2)</f>
        <v>Sandeid</v>
      </c>
      <c r="H185" s="247" t="str">
        <f>+IF(I185=0,"",'Ark1'!Q4062)</f>
        <v/>
      </c>
      <c r="I185" s="387">
        <f>+'Ark1'!R4062</f>
        <v>0</v>
      </c>
      <c r="J185" s="248" t="str">
        <f>+IF(I185=0,"",'Ark1'!AG4062)</f>
        <v/>
      </c>
      <c r="K185" s="248"/>
      <c r="L185" s="248" t="str">
        <f>+IF(I185=0,"",'Ark1'!AH4062)</f>
        <v/>
      </c>
      <c r="M185" s="249" t="str">
        <f>+IF(I185=0,"",'Ark1'!T4062)</f>
        <v/>
      </c>
      <c r="N185" s="33" t="str">
        <f>+IF(I185=0,"",'Ark1'!U4062)</f>
        <v/>
      </c>
      <c r="O185" s="248" t="str">
        <f>+IF(I185=0,"",'Ark1'!V4062)</f>
        <v/>
      </c>
      <c r="P185" s="250" t="str">
        <f>+IF(I185=0,"",'Ark1'!W4062)</f>
        <v/>
      </c>
      <c r="Q185" s="250" t="str">
        <f>+IF(I185=0,"",'Ark1'!X4062)</f>
        <v/>
      </c>
      <c r="R185" s="250" t="str">
        <f>+IF(I185=0,"",'Ark1'!Y4062)</f>
        <v/>
      </c>
      <c r="S185" s="250" t="str">
        <f>+IF(I185=0,"",'Ark1'!Z4062)</f>
        <v/>
      </c>
      <c r="T185" s="248" t="str">
        <f>+IF(I185=0,"",'Ark1'!AA4062)</f>
        <v/>
      </c>
      <c r="U185" s="249" t="str">
        <f>+IF(I185=0,"",'Ark1'!AC4062)</f>
        <v/>
      </c>
      <c r="V185" s="250" t="str">
        <f>+IF(I185=0,"",'Ark1'!AE4062)</f>
        <v/>
      </c>
      <c r="W185" s="248" t="str">
        <f t="shared" si="29"/>
        <v/>
      </c>
      <c r="X185" s="248" t="str">
        <f t="shared" si="30"/>
        <v/>
      </c>
      <c r="Y185" s="227"/>
      <c r="AA185" s="30"/>
      <c r="AB185" s="28"/>
      <c r="AC185" s="254"/>
      <c r="AD185" s="29"/>
      <c r="AH185" s="29"/>
    </row>
    <row r="186" spans="1:52" ht="15.6">
      <c r="A186" s="227"/>
      <c r="B186" s="312">
        <f>+'Ark1'!C4063</f>
        <v>2024</v>
      </c>
      <c r="C186" s="247">
        <f>+'Ark1'!L4063</f>
        <v>7</v>
      </c>
      <c r="D186" s="247" t="str">
        <f>VLOOKUP(C186,Klasse!$C$11:$D$27,2)</f>
        <v>R-</v>
      </c>
      <c r="E186" s="247">
        <f>+'Ark1'!H4063</f>
        <v>2</v>
      </c>
      <c r="F186" s="247">
        <f>+'Ark1'!J4063</f>
        <v>117</v>
      </c>
      <c r="G186" s="247" t="str">
        <f>VLOOKUP(F186,RNR!$A$8:$B$32,2)</f>
        <v>Jæren</v>
      </c>
      <c r="H186" s="247" t="str">
        <f>+IF(I186=0,"",'Ark1'!Q4063)</f>
        <v/>
      </c>
      <c r="I186" s="387">
        <f>+'Ark1'!R4063</f>
        <v>0</v>
      </c>
      <c r="J186" s="248" t="str">
        <f>+IF(I186=0,"",'Ark1'!AG4063)</f>
        <v/>
      </c>
      <c r="K186" s="248"/>
      <c r="L186" s="248" t="str">
        <f>+IF(I186=0,"",'Ark1'!AH4063)</f>
        <v/>
      </c>
      <c r="M186" s="249" t="str">
        <f>+IF(I186=0,"",'Ark1'!T4063)</f>
        <v/>
      </c>
      <c r="N186" s="33" t="str">
        <f>+IF(I186=0,"",'Ark1'!U4063)</f>
        <v/>
      </c>
      <c r="O186" s="248" t="str">
        <f>+IF(I186=0,"",'Ark1'!V4063)</f>
        <v/>
      </c>
      <c r="P186" s="250" t="str">
        <f>+IF(I186=0,"",'Ark1'!W4063)</f>
        <v/>
      </c>
      <c r="Q186" s="250" t="str">
        <f>+IF(I186=0,"",'Ark1'!X4063)</f>
        <v/>
      </c>
      <c r="R186" s="250" t="str">
        <f>+IF(I186=0,"",'Ark1'!Y4063)</f>
        <v/>
      </c>
      <c r="S186" s="250" t="str">
        <f>+IF(I186=0,"",'Ark1'!Z4063)</f>
        <v/>
      </c>
      <c r="T186" s="248" t="str">
        <f>+IF(I186=0,"",'Ark1'!AA4063)</f>
        <v/>
      </c>
      <c r="U186" s="249" t="str">
        <f>+IF(I186=0,"",'Ark1'!AC4063)</f>
        <v/>
      </c>
      <c r="V186" s="250" t="str">
        <f>+IF(I186=0,"",'Ark1'!AE4063)</f>
        <v/>
      </c>
      <c r="W186" s="248" t="str">
        <f t="shared" si="29"/>
        <v/>
      </c>
      <c r="X186" s="248" t="str">
        <f t="shared" si="30"/>
        <v/>
      </c>
      <c r="Y186" s="227"/>
      <c r="AA186" s="30"/>
      <c r="AB186" s="28"/>
      <c r="AC186" s="254"/>
      <c r="AD186" s="29"/>
      <c r="AH186" s="29"/>
    </row>
    <row r="187" spans="1:52" ht="15.6">
      <c r="A187" s="227"/>
      <c r="B187" s="312">
        <f>+'Ark1'!C4064</f>
        <v>2024</v>
      </c>
      <c r="C187" s="247">
        <f>+'Ark1'!L4064</f>
        <v>7</v>
      </c>
      <c r="D187" s="247" t="str">
        <f>VLOOKUP(C187,Klasse!$C$11:$D$27,2)</f>
        <v>R-</v>
      </c>
      <c r="E187" s="247">
        <f>+'Ark1'!H4064</f>
        <v>1</v>
      </c>
      <c r="F187" s="247">
        <f>+'Ark1'!J4064</f>
        <v>134</v>
      </c>
      <c r="G187" s="247" t="str">
        <f>VLOOKUP(F187,RNR!$A$8:$B$32,2)</f>
        <v>Førde</v>
      </c>
      <c r="H187" s="247" t="str">
        <f>+IF(I187=0,"",'Ark1'!Q4064)</f>
        <v/>
      </c>
      <c r="I187" s="387">
        <f>+'Ark1'!R4064</f>
        <v>0</v>
      </c>
      <c r="J187" s="248" t="str">
        <f>+IF(I187=0,"",'Ark1'!AG4064)</f>
        <v/>
      </c>
      <c r="K187" s="248"/>
      <c r="L187" s="248" t="str">
        <f>+IF(I187=0,"",'Ark1'!AH4064)</f>
        <v/>
      </c>
      <c r="M187" s="249" t="str">
        <f>+IF(I187=0,"",'Ark1'!T4064)</f>
        <v/>
      </c>
      <c r="N187" s="33" t="str">
        <f>+IF(I187=0,"",'Ark1'!U4064)</f>
        <v/>
      </c>
      <c r="O187" s="248" t="str">
        <f>+IF(I187=0,"",'Ark1'!V4064)</f>
        <v/>
      </c>
      <c r="P187" s="250" t="str">
        <f>+IF(I187=0,"",'Ark1'!W4064)</f>
        <v/>
      </c>
      <c r="Q187" s="250" t="str">
        <f>+IF(I187=0,"",'Ark1'!X4064)</f>
        <v/>
      </c>
      <c r="R187" s="250" t="str">
        <f>+IF(I187=0,"",'Ark1'!Y4064)</f>
        <v/>
      </c>
      <c r="S187" s="250" t="str">
        <f>+IF(I187=0,"",'Ark1'!Z4064)</f>
        <v/>
      </c>
      <c r="T187" s="248" t="str">
        <f>+IF(I187=0,"",'Ark1'!AA4064)</f>
        <v/>
      </c>
      <c r="U187" s="249" t="str">
        <f>+IF(I187=0,"",'Ark1'!AC4064)</f>
        <v/>
      </c>
      <c r="V187" s="250" t="str">
        <f>+IF(I187=0,"",'Ark1'!AE4064)</f>
        <v/>
      </c>
      <c r="W187" s="248" t="str">
        <f t="shared" ref="W187:W204" si="31">IF(I187=0,"",N187/C187)</f>
        <v/>
      </c>
      <c r="X187" s="248" t="str">
        <f t="shared" ref="X187:X204" si="32">IF(I187=0,"",I187/H187)</f>
        <v/>
      </c>
      <c r="Y187" s="227"/>
      <c r="AA187" s="30"/>
      <c r="AB187" s="28"/>
      <c r="AC187" s="254"/>
      <c r="AD187" s="29"/>
      <c r="AH187" s="29"/>
    </row>
    <row r="188" spans="1:52" ht="15.6">
      <c r="A188" s="227"/>
      <c r="B188" s="312">
        <f>+'Ark1'!C4065</f>
        <v>2024</v>
      </c>
      <c r="C188" s="247">
        <f>+'Ark1'!L4065</f>
        <v>7</v>
      </c>
      <c r="D188" s="247" t="str">
        <f>VLOOKUP(C188,Klasse!$C$11:$D$27,2)</f>
        <v>R-</v>
      </c>
      <c r="E188" s="247">
        <f>+'Ark1'!H4065</f>
        <v>2</v>
      </c>
      <c r="F188" s="247">
        <f>+'Ark1'!J4065</f>
        <v>141</v>
      </c>
      <c r="G188" s="247" t="str">
        <f>VLOOKUP(F188,RNR!$A$8:$B$32,2)</f>
        <v>Ølen</v>
      </c>
      <c r="H188" s="247">
        <f>+IF(I188=0,"",'Ark1'!Q4065)</f>
        <v>14</v>
      </c>
      <c r="I188" s="387">
        <f>+'Ark1'!R4065</f>
        <v>34</v>
      </c>
      <c r="J188" s="248">
        <f>+IF(I188=0,"",'Ark1'!AG4065)</f>
        <v>5.44</v>
      </c>
      <c r="K188" s="248"/>
      <c r="L188" s="248">
        <f>+IF(I188=0,"",'Ark1'!AH4065)</f>
        <v>4.7831727388863037</v>
      </c>
      <c r="M188" s="249">
        <f>+IF(I188=0,"",'Ark1'!T4065)</f>
        <v>5.2352941176470589</v>
      </c>
      <c r="N188" s="33">
        <f>+IF(I188=0,"",'Ark1'!U4065)</f>
        <v>14.20588235294117</v>
      </c>
      <c r="O188" s="248">
        <f>+IF(I188=0,"",'Ark1'!V4065)</f>
        <v>0</v>
      </c>
      <c r="P188" s="250">
        <f>+IF(I188=0,"",'Ark1'!W4065)</f>
        <v>0</v>
      </c>
      <c r="Q188" s="250">
        <f>+IF(I188=0,"",'Ark1'!X4065)</f>
        <v>26.47058823529412</v>
      </c>
      <c r="R188" s="250">
        <f>+IF(I188=0,"",'Ark1'!Y4065)</f>
        <v>2.9411764705882355</v>
      </c>
      <c r="S188" s="250">
        <f>+IF(I188=0,"",'Ark1'!Z4065)</f>
        <v>0</v>
      </c>
      <c r="T188" s="248">
        <f>+IF(I188=0,"",'Ark1'!AA4065)</f>
        <v>3.4137215483528607</v>
      </c>
      <c r="U188" s="249">
        <f>+IF(I188=0,"",'Ark1'!AC4065)</f>
        <v>1.2616241523251304</v>
      </c>
      <c r="V188" s="250">
        <f>+IF(I188=0,"",'Ark1'!AE4065)</f>
        <v>36.162053317845874</v>
      </c>
      <c r="W188" s="248">
        <f t="shared" si="31"/>
        <v>2.0294117647058814</v>
      </c>
      <c r="X188" s="248">
        <f t="shared" si="32"/>
        <v>2.4285714285714284</v>
      </c>
      <c r="Y188" s="227"/>
      <c r="AA188" s="30"/>
      <c r="AB188" s="28"/>
      <c r="AC188" s="254"/>
      <c r="AD188" s="29"/>
      <c r="AH188" s="29"/>
    </row>
    <row r="189" spans="1:52" ht="15.6">
      <c r="A189" s="227"/>
      <c r="B189" s="312">
        <f>+'Ark1'!C4066</f>
        <v>2024</v>
      </c>
      <c r="C189" s="247">
        <f>+'Ark1'!L4066</f>
        <v>7</v>
      </c>
      <c r="D189" s="247" t="str">
        <f>VLOOKUP(C189,Klasse!$C$11:$D$27,2)</f>
        <v>R-</v>
      </c>
      <c r="E189" s="247">
        <f>+'Ark1'!H4066</f>
        <v>2</v>
      </c>
      <c r="F189" s="247">
        <f>+'Ark1'!J4066</f>
        <v>143</v>
      </c>
      <c r="G189" s="247" t="str">
        <f>VLOOKUP(F189,RNR!$A$8:$B$32,2)</f>
        <v>Nordfjord</v>
      </c>
      <c r="H189" s="247" t="str">
        <f>+IF(I189=0,"",'Ark1'!Q4066)</f>
        <v/>
      </c>
      <c r="I189" s="387">
        <f>+'Ark1'!R4066</f>
        <v>0</v>
      </c>
      <c r="J189" s="248" t="str">
        <f>+IF(I189=0,"",'Ark1'!AG4066)</f>
        <v/>
      </c>
      <c r="K189" s="248"/>
      <c r="L189" s="248" t="str">
        <f>+IF(I189=0,"",'Ark1'!AH4066)</f>
        <v/>
      </c>
      <c r="M189" s="249" t="str">
        <f>+IF(I189=0,"",'Ark1'!T4066)</f>
        <v/>
      </c>
      <c r="N189" s="33" t="str">
        <f>+IF(I189=0,"",'Ark1'!U4066)</f>
        <v/>
      </c>
      <c r="O189" s="248" t="str">
        <f>+IF(I189=0,"",'Ark1'!V4066)</f>
        <v/>
      </c>
      <c r="P189" s="250" t="str">
        <f>+IF(I189=0,"",'Ark1'!W4066)</f>
        <v/>
      </c>
      <c r="Q189" s="250" t="str">
        <f>+IF(I189=0,"",'Ark1'!X4066)</f>
        <v/>
      </c>
      <c r="R189" s="250" t="str">
        <f>+IF(I189=0,"",'Ark1'!Y4066)</f>
        <v/>
      </c>
      <c r="S189" s="250" t="str">
        <f>+IF(I189=0,"",'Ark1'!Z4066)</f>
        <v/>
      </c>
      <c r="T189" s="248" t="str">
        <f>+IF(I189=0,"",'Ark1'!AA4066)</f>
        <v/>
      </c>
      <c r="U189" s="249" t="str">
        <f>+IF(I189=0,"",'Ark1'!AC4066)</f>
        <v/>
      </c>
      <c r="V189" s="250" t="str">
        <f>+IF(I189=0,"",'Ark1'!AE4066)</f>
        <v/>
      </c>
      <c r="W189" s="248" t="str">
        <f t="shared" si="31"/>
        <v/>
      </c>
      <c r="X189" s="248" t="str">
        <f t="shared" si="32"/>
        <v/>
      </c>
      <c r="Y189" s="227"/>
      <c r="AA189" s="30"/>
      <c r="AB189" s="28"/>
      <c r="AC189" s="254"/>
      <c r="AD189" s="29"/>
      <c r="AH189" s="29"/>
    </row>
    <row r="190" spans="1:52" ht="15.6">
      <c r="A190" s="227"/>
      <c r="B190" s="312">
        <f>+'Ark1'!C4067</f>
        <v>2024</v>
      </c>
      <c r="C190" s="247">
        <f>+'Ark1'!L4067</f>
        <v>7</v>
      </c>
      <c r="D190" s="247" t="str">
        <f>VLOOKUP(C190,Klasse!$C$11:$D$27,2)</f>
        <v>R-</v>
      </c>
      <c r="E190" s="247">
        <f>+'Ark1'!H4067</f>
        <v>2</v>
      </c>
      <c r="F190" s="247">
        <f>+'Ark1'!J4067</f>
        <v>147</v>
      </c>
      <c r="G190" s="247" t="str">
        <f>VLOOKUP(F190,RNR!$A$8:$B$32,2)</f>
        <v>Midt-Norge</v>
      </c>
      <c r="H190" s="247" t="str">
        <f>+IF(I190=0,"",'Ark1'!Q4067)</f>
        <v/>
      </c>
      <c r="I190" s="387">
        <f>+'Ark1'!R4067</f>
        <v>0</v>
      </c>
      <c r="J190" s="248" t="str">
        <f>+IF(I190=0,"",'Ark1'!AG4067)</f>
        <v/>
      </c>
      <c r="K190" s="248"/>
      <c r="L190" s="248" t="str">
        <f>+IF(I190=0,"",'Ark1'!AH4067)</f>
        <v/>
      </c>
      <c r="M190" s="249" t="str">
        <f>+IF(I190=0,"",'Ark1'!T4067)</f>
        <v/>
      </c>
      <c r="N190" s="33" t="str">
        <f>+IF(I190=0,"",'Ark1'!U4067)</f>
        <v/>
      </c>
      <c r="O190" s="248" t="str">
        <f>+IF(I190=0,"",'Ark1'!V4067)</f>
        <v/>
      </c>
      <c r="P190" s="250" t="str">
        <f>+IF(I190=0,"",'Ark1'!W4067)</f>
        <v/>
      </c>
      <c r="Q190" s="250" t="str">
        <f>+IF(I190=0,"",'Ark1'!X4067)</f>
        <v/>
      </c>
      <c r="R190" s="250" t="str">
        <f>+IF(I190=0,"",'Ark1'!Y4067)</f>
        <v/>
      </c>
      <c r="S190" s="250" t="str">
        <f>+IF(I190=0,"",'Ark1'!Z4067)</f>
        <v/>
      </c>
      <c r="T190" s="248" t="str">
        <f>+IF(I190=0,"",'Ark1'!AA4067)</f>
        <v/>
      </c>
      <c r="U190" s="249" t="str">
        <f>+IF(I190=0,"",'Ark1'!AC4067)</f>
        <v/>
      </c>
      <c r="V190" s="250" t="str">
        <f>+IF(I190=0,"",'Ark1'!AE4067)</f>
        <v/>
      </c>
      <c r="W190" s="248" t="str">
        <f t="shared" si="31"/>
        <v/>
      </c>
      <c r="X190" s="248" t="str">
        <f t="shared" si="32"/>
        <v/>
      </c>
      <c r="Y190" s="227"/>
      <c r="AA190" s="30"/>
      <c r="AB190" s="28"/>
      <c r="AC190" s="254"/>
      <c r="AD190" s="29"/>
      <c r="AH190" s="29"/>
    </row>
    <row r="191" spans="1:52" ht="15.6">
      <c r="A191" s="227"/>
      <c r="B191" s="312">
        <f>+'Ark1'!C4068</f>
        <v>2024</v>
      </c>
      <c r="C191" s="247">
        <f>+'Ark1'!L4068</f>
        <v>7</v>
      </c>
      <c r="D191" s="247" t="str">
        <f>VLOOKUP(C191,Klasse!$C$11:$D$27,2)</f>
        <v>R-</v>
      </c>
      <c r="E191" s="247">
        <f>+'Ark1'!H4068</f>
        <v>1</v>
      </c>
      <c r="F191" s="247">
        <f>+'Ark1'!J4068</f>
        <v>155</v>
      </c>
      <c r="G191" s="247" t="str">
        <f>VLOOKUP(F191,RNR!$A$8:$B$32,2)</f>
        <v>Målselv</v>
      </c>
      <c r="H191" s="247" t="str">
        <f>+IF(I191=0,"",'Ark1'!Q4068)</f>
        <v/>
      </c>
      <c r="I191" s="387">
        <f>+'Ark1'!R4068</f>
        <v>0</v>
      </c>
      <c r="J191" s="248" t="str">
        <f>+IF(I191=0,"",'Ark1'!AG4068)</f>
        <v/>
      </c>
      <c r="K191" s="248"/>
      <c r="L191" s="248" t="str">
        <f>+IF(I191=0,"",'Ark1'!AH4068)</f>
        <v/>
      </c>
      <c r="M191" s="249" t="str">
        <f>+IF(I191=0,"",'Ark1'!T4068)</f>
        <v/>
      </c>
      <c r="N191" s="33" t="str">
        <f>+IF(I191=0,"",'Ark1'!U4068)</f>
        <v/>
      </c>
      <c r="O191" s="248" t="str">
        <f>+IF(I191=0,"",'Ark1'!V4068)</f>
        <v/>
      </c>
      <c r="P191" s="250" t="str">
        <f>+IF(I191=0,"",'Ark1'!W4068)</f>
        <v/>
      </c>
      <c r="Q191" s="250" t="str">
        <f>+IF(I191=0,"",'Ark1'!X4068)</f>
        <v/>
      </c>
      <c r="R191" s="250" t="str">
        <f>+IF(I191=0,"",'Ark1'!Y4068)</f>
        <v/>
      </c>
      <c r="S191" s="250" t="str">
        <f>+IF(I191=0,"",'Ark1'!Z4068)</f>
        <v/>
      </c>
      <c r="T191" s="248" t="str">
        <f>+IF(I191=0,"",'Ark1'!AA4068)</f>
        <v/>
      </c>
      <c r="U191" s="249" t="str">
        <f>+IF(I191=0,"",'Ark1'!AC4068)</f>
        <v/>
      </c>
      <c r="V191" s="250" t="str">
        <f>+IF(I191=0,"",'Ark1'!AE4068)</f>
        <v/>
      </c>
      <c r="W191" s="248" t="str">
        <f t="shared" si="31"/>
        <v/>
      </c>
      <c r="X191" s="248" t="str">
        <f t="shared" si="32"/>
        <v/>
      </c>
      <c r="Y191" s="227"/>
      <c r="AA191" s="30"/>
      <c r="AB191" s="28"/>
      <c r="AC191" s="254"/>
      <c r="AD191" s="29"/>
      <c r="AH191" s="29"/>
    </row>
    <row r="192" spans="1:52" ht="15.6">
      <c r="A192" s="227"/>
      <c r="B192" s="312">
        <f>+'Ark1'!C4069</f>
        <v>2024</v>
      </c>
      <c r="C192" s="247">
        <f>+'Ark1'!L4069</f>
        <v>7</v>
      </c>
      <c r="D192" s="247" t="str">
        <f>VLOOKUP(C192,Klasse!$C$11:$D$27,2)</f>
        <v>R-</v>
      </c>
      <c r="E192" s="247">
        <f>+'Ark1'!H4069</f>
        <v>2</v>
      </c>
      <c r="F192" s="247">
        <f>+'Ark1'!J4069</f>
        <v>160</v>
      </c>
      <c r="G192" s="247" t="str">
        <f>VLOOKUP(F192,RNR!$A$8:$B$32,2)</f>
        <v>Oslo</v>
      </c>
      <c r="H192" s="247">
        <f>+IF(I192=0,"",'Ark1'!Q4069)</f>
        <v>1</v>
      </c>
      <c r="I192" s="387">
        <f>+'Ark1'!R4069</f>
        <v>5</v>
      </c>
      <c r="J192" s="248">
        <f>+IF(I192=0,"",'Ark1'!AG4069)</f>
        <v>11.90476190476191</v>
      </c>
      <c r="K192" s="248"/>
      <c r="L192" s="248">
        <f>+IF(I192=0,"",'Ark1'!AH4069)</f>
        <v>10.541310541310539</v>
      </c>
      <c r="M192" s="249">
        <f>+IF(I192=0,"",'Ark1'!T4069)</f>
        <v>7</v>
      </c>
      <c r="N192" s="33">
        <f>+IF(I192=0,"",'Ark1'!U4069)</f>
        <v>14.8</v>
      </c>
      <c r="O192" s="248">
        <f>+IF(I192=0,"",'Ark1'!V4069)</f>
        <v>0</v>
      </c>
      <c r="P192" s="250">
        <f>+IF(I192=0,"",'Ark1'!W4069)</f>
        <v>0</v>
      </c>
      <c r="Q192" s="250">
        <f>+IF(I192=0,"",'Ark1'!X4069)</f>
        <v>40</v>
      </c>
      <c r="R192" s="250">
        <f>+IF(I192=0,"",'Ark1'!Y4069)</f>
        <v>0</v>
      </c>
      <c r="S192" s="250">
        <f>+IF(I192=0,"",'Ark1'!Z4069)</f>
        <v>0</v>
      </c>
      <c r="T192" s="248">
        <f>+IF(I192=0,"",'Ark1'!AA4069)</f>
        <v>1.645600194457935</v>
      </c>
      <c r="U192" s="249">
        <f>+IF(I192=0,"",'Ark1'!AC4069)</f>
        <v>0.89442719099991597</v>
      </c>
      <c r="V192" s="250">
        <f>+IF(I192=0,"",'Ark1'!AE4069)</f>
        <v>76.093699527809022</v>
      </c>
      <c r="W192" s="248">
        <f t="shared" si="31"/>
        <v>2.1142857142857143</v>
      </c>
      <c r="X192" s="248">
        <f t="shared" si="32"/>
        <v>5</v>
      </c>
      <c r="Y192" s="227"/>
      <c r="AA192" s="30"/>
      <c r="AB192" s="28"/>
      <c r="AC192" s="254"/>
      <c r="AD192" s="29"/>
      <c r="AH192" s="29"/>
    </row>
    <row r="193" spans="1:52" ht="15.6">
      <c r="A193" s="227"/>
      <c r="B193" s="312">
        <f>+'Ark1'!C4070</f>
        <v>2024</v>
      </c>
      <c r="C193" s="247">
        <f>+'Ark1'!L4070</f>
        <v>7</v>
      </c>
      <c r="D193" s="247" t="str">
        <f>VLOOKUP(C193,Klasse!$C$11:$D$27,2)</f>
        <v>R-</v>
      </c>
      <c r="E193" s="247">
        <f>+'Ark1'!H4070</f>
        <v>1</v>
      </c>
      <c r="F193" s="247">
        <f>+'Ark1'!J4070</f>
        <v>171</v>
      </c>
      <c r="G193" s="247" t="str">
        <f>VLOOKUP(F193,RNR!$A$8:$B$32,2)</f>
        <v>Prima</v>
      </c>
      <c r="H193" s="247" t="str">
        <f>+IF(I193=0,"",'Ark1'!Q4070)</f>
        <v/>
      </c>
      <c r="I193" s="387">
        <f>+'Ark1'!R4070</f>
        <v>0</v>
      </c>
      <c r="J193" s="248" t="str">
        <f>+IF(I193=0,"",'Ark1'!AG4070)</f>
        <v/>
      </c>
      <c r="K193" s="248"/>
      <c r="L193" s="248" t="str">
        <f>+IF(I193=0,"",'Ark1'!AH4070)</f>
        <v/>
      </c>
      <c r="M193" s="249" t="str">
        <f>+IF(I193=0,"",'Ark1'!T4070)</f>
        <v/>
      </c>
      <c r="N193" s="33" t="str">
        <f>+IF(I193=0,"",'Ark1'!U4070)</f>
        <v/>
      </c>
      <c r="O193" s="248" t="str">
        <f>+IF(I193=0,"",'Ark1'!V4070)</f>
        <v/>
      </c>
      <c r="P193" s="250" t="str">
        <f>+IF(I193=0,"",'Ark1'!W4070)</f>
        <v/>
      </c>
      <c r="Q193" s="250" t="str">
        <f>+IF(I193=0,"",'Ark1'!X4070)</f>
        <v/>
      </c>
      <c r="R193" s="250" t="str">
        <f>+IF(I193=0,"",'Ark1'!Y4070)</f>
        <v/>
      </c>
      <c r="S193" s="250" t="str">
        <f>+IF(I193=0,"",'Ark1'!Z4070)</f>
        <v/>
      </c>
      <c r="T193" s="248" t="str">
        <f>+IF(I193=0,"",'Ark1'!AA4070)</f>
        <v/>
      </c>
      <c r="U193" s="249" t="str">
        <f>+IF(I193=0,"",'Ark1'!AC4070)</f>
        <v/>
      </c>
      <c r="V193" s="250" t="str">
        <f>+IF(I193=0,"",'Ark1'!AE4070)</f>
        <v/>
      </c>
      <c r="W193" s="248" t="str">
        <f t="shared" si="31"/>
        <v/>
      </c>
      <c r="X193" s="248" t="str">
        <f t="shared" si="32"/>
        <v/>
      </c>
      <c r="Y193" s="227"/>
      <c r="AA193" s="30"/>
      <c r="AB193" s="28"/>
      <c r="AC193" s="254"/>
      <c r="AD193" s="29"/>
      <c r="AH193" s="29"/>
    </row>
    <row r="194" spans="1:52" ht="15.6">
      <c r="A194" s="227"/>
      <c r="B194" s="312">
        <f>+'Ark1'!C4071</f>
        <v>2024</v>
      </c>
      <c r="C194" s="247">
        <f>+'Ark1'!L4071</f>
        <v>7</v>
      </c>
      <c r="D194" s="247" t="str">
        <f>VLOOKUP(C194,Klasse!$C$11:$D$27,2)</f>
        <v>R-</v>
      </c>
      <c r="E194" s="247">
        <f>+'Ark1'!H4071</f>
        <v>2</v>
      </c>
      <c r="F194" s="247">
        <f>+'Ark1'!J4071</f>
        <v>175</v>
      </c>
      <c r="G194" s="247" t="str">
        <f>VLOOKUP(F194,RNR!$A$8:$B$32,2)</f>
        <v>Ole Ringdal</v>
      </c>
      <c r="H194" s="247" t="str">
        <f>+IF(I194=0,"",'Ark1'!Q4071)</f>
        <v/>
      </c>
      <c r="I194" s="387">
        <f>+'Ark1'!R4071</f>
        <v>0</v>
      </c>
      <c r="J194" s="248" t="str">
        <f>+IF(I194=0,"",'Ark1'!AG4071)</f>
        <v/>
      </c>
      <c r="K194" s="248"/>
      <c r="L194" s="248" t="str">
        <f>+IF(I194=0,"",'Ark1'!AH4071)</f>
        <v/>
      </c>
      <c r="M194" s="249" t="str">
        <f>+IF(I194=0,"",'Ark1'!T4071)</f>
        <v/>
      </c>
      <c r="N194" s="33" t="str">
        <f>+IF(I194=0,"",'Ark1'!U4071)</f>
        <v/>
      </c>
      <c r="O194" s="248" t="str">
        <f>+IF(I194=0,"",'Ark1'!V4071)</f>
        <v/>
      </c>
      <c r="P194" s="250" t="str">
        <f>+IF(I194=0,"",'Ark1'!W4071)</f>
        <v/>
      </c>
      <c r="Q194" s="250" t="str">
        <f>+IF(I194=0,"",'Ark1'!X4071)</f>
        <v/>
      </c>
      <c r="R194" s="250" t="str">
        <f>+IF(I194=0,"",'Ark1'!Y4071)</f>
        <v/>
      </c>
      <c r="S194" s="250" t="str">
        <f>+IF(I194=0,"",'Ark1'!Z4071)</f>
        <v/>
      </c>
      <c r="T194" s="248" t="str">
        <f>+IF(I194=0,"",'Ark1'!AA4071)</f>
        <v/>
      </c>
      <c r="U194" s="249" t="str">
        <f>+IF(I194=0,"",'Ark1'!AC4071)</f>
        <v/>
      </c>
      <c r="V194" s="250" t="str">
        <f>+IF(I194=0,"",'Ark1'!AE4071)</f>
        <v/>
      </c>
      <c r="W194" s="248" t="str">
        <f t="shared" si="31"/>
        <v/>
      </c>
      <c r="X194" s="248" t="str">
        <f t="shared" si="32"/>
        <v/>
      </c>
      <c r="Y194" s="227"/>
      <c r="AA194" s="30"/>
      <c r="AB194" s="28"/>
      <c r="AC194" s="254"/>
      <c r="AD194" s="29"/>
      <c r="AH194" s="29"/>
    </row>
    <row r="195" spans="1:52" ht="15.6">
      <c r="A195" s="227"/>
      <c r="B195" s="312">
        <f>+'Ark1'!C4072</f>
        <v>2024</v>
      </c>
      <c r="C195" s="247">
        <f>+'Ark1'!L4072</f>
        <v>7</v>
      </c>
      <c r="D195" s="247" t="str">
        <f>VLOOKUP(C195,Klasse!$C$11:$D$27,2)</f>
        <v>R-</v>
      </c>
      <c r="E195" s="247">
        <f>+'Ark1'!H4072</f>
        <v>2</v>
      </c>
      <c r="F195" s="247">
        <f>+'Ark1'!J4072</f>
        <v>177</v>
      </c>
      <c r="G195" s="247" t="str">
        <f>VLOOKUP(F195,RNR!$A$8:$B$32,2)</f>
        <v>Slakthuset</v>
      </c>
      <c r="H195" s="247" t="str">
        <f>+IF(I195=0,"",'Ark1'!Q4072)</f>
        <v/>
      </c>
      <c r="I195" s="387">
        <f>+'Ark1'!R4072</f>
        <v>0</v>
      </c>
      <c r="J195" s="248" t="str">
        <f>+IF(I195=0,"",'Ark1'!AG4072)</f>
        <v/>
      </c>
      <c r="K195" s="248"/>
      <c r="L195" s="248" t="str">
        <f>+IF(I195=0,"",'Ark1'!AH4072)</f>
        <v/>
      </c>
      <c r="M195" s="249" t="str">
        <f>+IF(I195=0,"",'Ark1'!T4072)</f>
        <v/>
      </c>
      <c r="N195" s="33" t="str">
        <f>+IF(I195=0,"",'Ark1'!U4072)</f>
        <v/>
      </c>
      <c r="O195" s="248" t="str">
        <f>+IF(I195=0,"",'Ark1'!V4072)</f>
        <v/>
      </c>
      <c r="P195" s="250" t="str">
        <f>+IF(I195=0,"",'Ark1'!W4072)</f>
        <v/>
      </c>
      <c r="Q195" s="250" t="str">
        <f>+IF(I195=0,"",'Ark1'!X4072)</f>
        <v/>
      </c>
      <c r="R195" s="250" t="str">
        <f>+IF(I195=0,"",'Ark1'!Y4072)</f>
        <v/>
      </c>
      <c r="S195" s="250" t="str">
        <f>+IF(I195=0,"",'Ark1'!Z4072)</f>
        <v/>
      </c>
      <c r="T195" s="248" t="str">
        <f>+IF(I195=0,"",'Ark1'!AA4072)</f>
        <v/>
      </c>
      <c r="U195" s="249" t="str">
        <f>+IF(I195=0,"",'Ark1'!AC4072)</f>
        <v/>
      </c>
      <c r="V195" s="250" t="str">
        <f>+IF(I195=0,"",'Ark1'!AE4072)</f>
        <v/>
      </c>
      <c r="W195" s="248" t="str">
        <f t="shared" si="31"/>
        <v/>
      </c>
      <c r="X195" s="248" t="str">
        <f t="shared" si="32"/>
        <v/>
      </c>
      <c r="Y195" s="227"/>
      <c r="AA195" s="30"/>
      <c r="AB195" s="28"/>
      <c r="AC195" s="254"/>
      <c r="AD195" s="29"/>
      <c r="AH195" s="29"/>
    </row>
    <row r="196" spans="1:52" ht="15.6">
      <c r="A196" s="227"/>
      <c r="B196" s="312">
        <f>+'Ark1'!C4073</f>
        <v>2024</v>
      </c>
      <c r="C196" s="247">
        <f>+'Ark1'!L4073</f>
        <v>7</v>
      </c>
      <c r="D196" s="247" t="str">
        <f>VLOOKUP(C196,Klasse!$C$11:$D$27,2)</f>
        <v>R-</v>
      </c>
      <c r="E196" s="247">
        <f>+'Ark1'!H4073</f>
        <v>2</v>
      </c>
      <c r="F196" s="247">
        <f>+'Ark1'!J4073</f>
        <v>178</v>
      </c>
      <c r="G196" s="247" t="str">
        <f>VLOOKUP(F196,RNR!$A$8:$B$32,2)</f>
        <v>Røros</v>
      </c>
      <c r="H196" s="247">
        <f>+IF(I196=0,"",'Ark1'!Q4073)</f>
        <v>1</v>
      </c>
      <c r="I196" s="387">
        <f>+'Ark1'!R4073</f>
        <v>2</v>
      </c>
      <c r="J196" s="248">
        <f>+IF(I196=0,"",'Ark1'!AG4073)</f>
        <v>2.4096385542168672</v>
      </c>
      <c r="K196" s="248"/>
      <c r="L196" s="248">
        <f>+IF(I196=0,"",'Ark1'!AH4073)</f>
        <v>1.83026771079949</v>
      </c>
      <c r="M196" s="249">
        <f>+IF(I196=0,"",'Ark1'!T4073)</f>
        <v>4.5</v>
      </c>
      <c r="N196" s="33">
        <f>+IF(I196=0,"",'Ark1'!U4073)</f>
        <v>10.050000000000001</v>
      </c>
      <c r="O196" s="248">
        <f>+IF(I196=0,"",'Ark1'!V4073)</f>
        <v>0</v>
      </c>
      <c r="P196" s="250">
        <f>+IF(I196=0,"",'Ark1'!W4073)</f>
        <v>0</v>
      </c>
      <c r="Q196" s="250">
        <f>+IF(I196=0,"",'Ark1'!X4073)</f>
        <v>0</v>
      </c>
      <c r="R196" s="250">
        <f>+IF(I196=0,"",'Ark1'!Y4073)</f>
        <v>0</v>
      </c>
      <c r="S196" s="250">
        <f>+IF(I196=0,"",'Ark1'!Z4073)</f>
        <v>0</v>
      </c>
      <c r="T196" s="248">
        <f>+IF(I196=0,"",'Ark1'!AA4073)</f>
        <v>4.9999999999835162E-2</v>
      </c>
      <c r="U196" s="249">
        <f>+IF(I196=0,"",'Ark1'!AC4073)</f>
        <v>0.5</v>
      </c>
      <c r="V196" s="250">
        <f>+IF(I196=0,"",'Ark1'!AE4073)</f>
        <v>100.00000000032398</v>
      </c>
      <c r="W196" s="248">
        <f t="shared" si="31"/>
        <v>1.4357142857142857</v>
      </c>
      <c r="X196" s="248">
        <f t="shared" si="32"/>
        <v>2</v>
      </c>
      <c r="Y196" s="227"/>
      <c r="AA196" s="30"/>
      <c r="AB196" s="28"/>
      <c r="AC196" s="254"/>
      <c r="AD196" s="29"/>
      <c r="AH196" s="29"/>
    </row>
    <row r="197" spans="1:52" ht="15.6">
      <c r="A197" s="227"/>
      <c r="B197" s="312">
        <f>+'Ark1'!C4074</f>
        <v>2024</v>
      </c>
      <c r="C197" s="247">
        <f>+'Ark1'!L4074</f>
        <v>7</v>
      </c>
      <c r="D197" s="247" t="str">
        <f>VLOOKUP(C197,Klasse!$C$11:$D$27,2)</f>
        <v>R-</v>
      </c>
      <c r="E197" s="247">
        <f>+'Ark1'!H4074</f>
        <v>2</v>
      </c>
      <c r="F197" s="247">
        <f>+'Ark1'!J4074</f>
        <v>181</v>
      </c>
      <c r="G197" s="247" t="str">
        <f>VLOOKUP(F197,RNR!$A$8:$B$32,2)</f>
        <v>Horns</v>
      </c>
      <c r="H197" s="247" t="str">
        <f>+IF(I197=0,"",'Ark1'!Q4074)</f>
        <v/>
      </c>
      <c r="I197" s="387">
        <f>+'Ark1'!R4074</f>
        <v>0</v>
      </c>
      <c r="J197" s="248" t="str">
        <f>+IF(I197=0,"",'Ark1'!AG4074)</f>
        <v/>
      </c>
      <c r="K197" s="248"/>
      <c r="L197" s="248" t="str">
        <f>+IF(I197=0,"",'Ark1'!AH4074)</f>
        <v/>
      </c>
      <c r="M197" s="249" t="str">
        <f>+IF(I197=0,"",'Ark1'!T4074)</f>
        <v/>
      </c>
      <c r="N197" s="33" t="str">
        <f>+IF(I197=0,"",'Ark1'!U4074)</f>
        <v/>
      </c>
      <c r="O197" s="248" t="str">
        <f>+IF(I197=0,"",'Ark1'!V4074)</f>
        <v/>
      </c>
      <c r="P197" s="250" t="str">
        <f>+IF(I197=0,"",'Ark1'!W4074)</f>
        <v/>
      </c>
      <c r="Q197" s="250" t="str">
        <f>+IF(I197=0,"",'Ark1'!X4074)</f>
        <v/>
      </c>
      <c r="R197" s="250" t="str">
        <f>+IF(I197=0,"",'Ark1'!Y4074)</f>
        <v/>
      </c>
      <c r="S197" s="250" t="str">
        <f>+IF(I197=0,"",'Ark1'!Z4074)</f>
        <v/>
      </c>
      <c r="T197" s="248" t="str">
        <f>+IF(I197=0,"",'Ark1'!AA4074)</f>
        <v/>
      </c>
      <c r="U197" s="249" t="str">
        <f>+IF(I197=0,"",'Ark1'!AC4074)</f>
        <v/>
      </c>
      <c r="V197" s="250" t="str">
        <f>+IF(I197=0,"",'Ark1'!AE4074)</f>
        <v/>
      </c>
      <c r="W197" s="248" t="str">
        <f t="shared" si="31"/>
        <v/>
      </c>
      <c r="X197" s="248" t="str">
        <f t="shared" si="32"/>
        <v/>
      </c>
      <c r="Y197" s="227"/>
      <c r="AA197" s="30"/>
      <c r="AB197" s="28"/>
      <c r="AC197" s="254"/>
      <c r="AD197" s="29"/>
      <c r="AH197" s="29"/>
    </row>
    <row r="198" spans="1:52" ht="15.6">
      <c r="A198" s="227"/>
      <c r="B198" s="312">
        <f>+'Ark1'!C4075</f>
        <v>2024</v>
      </c>
      <c r="C198" s="247">
        <f>+'Ark1'!L4075</f>
        <v>7</v>
      </c>
      <c r="D198" s="247" t="str">
        <f>VLOOKUP(C198,Klasse!$C$11:$D$27,2)</f>
        <v>R-</v>
      </c>
      <c r="E198" s="247">
        <f>+'Ark1'!H4075</f>
        <v>1</v>
      </c>
      <c r="F198" s="247">
        <f>+'Ark1'!J4075</f>
        <v>262</v>
      </c>
      <c r="G198" s="247" t="str">
        <f>VLOOKUP(F198,RNR!$A$8:$B$32,2)</f>
        <v>Strilalam</v>
      </c>
      <c r="H198" s="247" t="str">
        <f>+IF(I198=0,"",'Ark1'!Q4075)</f>
        <v/>
      </c>
      <c r="I198" s="387">
        <f>+'Ark1'!R4075</f>
        <v>0</v>
      </c>
      <c r="J198" s="248" t="str">
        <f>+IF(I198=0,"",'Ark1'!AG4075)</f>
        <v/>
      </c>
      <c r="K198" s="248"/>
      <c r="L198" s="248" t="str">
        <f>+IF(I198=0,"",'Ark1'!AH4075)</f>
        <v/>
      </c>
      <c r="M198" s="249" t="str">
        <f>+IF(I198=0,"",'Ark1'!T4075)</f>
        <v/>
      </c>
      <c r="N198" s="33" t="str">
        <f>+IF(I198=0,"",'Ark1'!U4075)</f>
        <v/>
      </c>
      <c r="O198" s="248" t="str">
        <f>+IF(I198=0,"",'Ark1'!V4075)</f>
        <v/>
      </c>
      <c r="P198" s="250" t="str">
        <f>+IF(I198=0,"",'Ark1'!W4075)</f>
        <v/>
      </c>
      <c r="Q198" s="250" t="str">
        <f>+IF(I198=0,"",'Ark1'!X4075)</f>
        <v/>
      </c>
      <c r="R198" s="250" t="str">
        <f>+IF(I198=0,"",'Ark1'!Y4075)</f>
        <v/>
      </c>
      <c r="S198" s="250" t="str">
        <f>+IF(I198=0,"",'Ark1'!Z4075)</f>
        <v/>
      </c>
      <c r="T198" s="248" t="str">
        <f>+IF(I198=0,"",'Ark1'!AA4075)</f>
        <v/>
      </c>
      <c r="U198" s="249" t="str">
        <f>+IF(I198=0,"",'Ark1'!AC4075)</f>
        <v/>
      </c>
      <c r="V198" s="250" t="str">
        <f>+IF(I198=0,"",'Ark1'!AE4075)</f>
        <v/>
      </c>
      <c r="W198" s="248" t="str">
        <f t="shared" si="31"/>
        <v/>
      </c>
      <c r="X198" s="248" t="str">
        <f t="shared" si="32"/>
        <v/>
      </c>
      <c r="Y198" s="227"/>
      <c r="AA198" s="30"/>
      <c r="AB198" s="28"/>
      <c r="AC198" s="254"/>
      <c r="AD198" s="29"/>
      <c r="AH198" s="29"/>
    </row>
    <row r="199" spans="1:52" ht="15.6">
      <c r="A199" s="227"/>
      <c r="B199" s="312">
        <f>+'Ark1'!C4076</f>
        <v>2024</v>
      </c>
      <c r="C199" s="247">
        <f>+'Ark1'!L4076</f>
        <v>7</v>
      </c>
      <c r="D199" s="247" t="str">
        <f>VLOOKUP(C199,Klasse!$C$11:$D$27,2)</f>
        <v>R-</v>
      </c>
      <c r="E199" s="247">
        <f>+'Ark1'!H4076</f>
        <v>2</v>
      </c>
      <c r="F199" s="247">
        <f>+'Ark1'!J4076</f>
        <v>267</v>
      </c>
      <c r="G199" s="247" t="str">
        <f>VLOOKUP(F199,RNR!$A$8:$B$32,2)</f>
        <v>Dalpro</v>
      </c>
      <c r="H199" s="247" t="str">
        <f>+IF(I199=0,"",'Ark1'!Q4076)</f>
        <v/>
      </c>
      <c r="I199" s="387">
        <f>+'Ark1'!R4076</f>
        <v>0</v>
      </c>
      <c r="J199" s="248" t="str">
        <f>+IF(I199=0,"",'Ark1'!AG4076)</f>
        <v/>
      </c>
      <c r="K199" s="248"/>
      <c r="L199" s="248" t="str">
        <f>+IF(I199=0,"",'Ark1'!AH4076)</f>
        <v/>
      </c>
      <c r="M199" s="249" t="str">
        <f>+IF(I199=0,"",'Ark1'!T4076)</f>
        <v/>
      </c>
      <c r="N199" s="33" t="str">
        <f>+IF(I199=0,"",'Ark1'!U4076)</f>
        <v/>
      </c>
      <c r="O199" s="248" t="str">
        <f>+IF(I199=0,"",'Ark1'!V4076)</f>
        <v/>
      </c>
      <c r="P199" s="250" t="str">
        <f>+IF(I199=0,"",'Ark1'!W4076)</f>
        <v/>
      </c>
      <c r="Q199" s="250" t="str">
        <f>+IF(I199=0,"",'Ark1'!X4076)</f>
        <v/>
      </c>
      <c r="R199" s="250" t="str">
        <f>+IF(I199=0,"",'Ark1'!Y4076)</f>
        <v/>
      </c>
      <c r="S199" s="250" t="str">
        <f>+IF(I199=0,"",'Ark1'!Z4076)</f>
        <v/>
      </c>
      <c r="T199" s="248" t="str">
        <f>+IF(I199=0,"",'Ark1'!AA4076)</f>
        <v/>
      </c>
      <c r="U199" s="249" t="str">
        <f>+IF(I199=0,"",'Ark1'!AC4076)</f>
        <v/>
      </c>
      <c r="V199" s="250" t="str">
        <f>+IF(I199=0,"",'Ark1'!AE4076)</f>
        <v/>
      </c>
      <c r="W199" s="248" t="str">
        <f t="shared" si="31"/>
        <v/>
      </c>
      <c r="X199" s="248" t="str">
        <f t="shared" si="32"/>
        <v/>
      </c>
      <c r="Y199" s="227"/>
      <c r="AA199" s="30"/>
      <c r="AB199" s="28"/>
      <c r="AC199" s="254"/>
      <c r="AD199" s="29"/>
      <c r="AH199" s="29"/>
    </row>
    <row r="200" spans="1:52" ht="15.6">
      <c r="A200" s="227"/>
      <c r="B200" s="312">
        <f>+'Ark1'!C4077</f>
        <v>2024</v>
      </c>
      <c r="C200" s="247">
        <f>+'Ark1'!L4077</f>
        <v>7</v>
      </c>
      <c r="D200" s="247" t="str">
        <f>VLOOKUP(C200,Klasse!$C$11:$D$27,2)</f>
        <v>R-</v>
      </c>
      <c r="E200" s="247">
        <f>+'Ark1'!H4077</f>
        <v>2</v>
      </c>
      <c r="F200" s="247">
        <f>+'Ark1'!J4077</f>
        <v>470</v>
      </c>
      <c r="G200" s="247" t="str">
        <f>VLOOKUP(F200,RNR!$A$8:$B$32,2)</f>
        <v>Jens Eide</v>
      </c>
      <c r="H200" s="247">
        <f>+IF(I200=0,"",'Ark1'!Q4077)</f>
        <v>5</v>
      </c>
      <c r="I200" s="387">
        <f>+'Ark1'!R4077</f>
        <v>10</v>
      </c>
      <c r="J200" s="248">
        <f>+IF(I200=0,"",'Ark1'!AG4077)</f>
        <v>7.9365079365079394</v>
      </c>
      <c r="K200" s="248"/>
      <c r="L200" s="248">
        <f>+IF(I200=0,"",'Ark1'!AH4077)</f>
        <v>6.3096992522242203</v>
      </c>
      <c r="M200" s="249">
        <f>+IF(I200=0,"",'Ark1'!T4077)</f>
        <v>5</v>
      </c>
      <c r="N200" s="33">
        <f>+IF(I200=0,"",'Ark1'!U4077)</f>
        <v>11.56</v>
      </c>
      <c r="O200" s="248">
        <f>+IF(I200=0,"",'Ark1'!V4077)</f>
        <v>0</v>
      </c>
      <c r="P200" s="250">
        <f>+IF(I200=0,"",'Ark1'!W4077)</f>
        <v>0</v>
      </c>
      <c r="Q200" s="250">
        <f>+IF(I200=0,"",'Ark1'!X4077)</f>
        <v>0</v>
      </c>
      <c r="R200" s="250">
        <f>+IF(I200=0,"",'Ark1'!Y4077)</f>
        <v>0</v>
      </c>
      <c r="S200" s="250">
        <f>+IF(I200=0,"",'Ark1'!Z4077)</f>
        <v>0</v>
      </c>
      <c r="T200" s="248">
        <f>+IF(I200=0,"",'Ark1'!AA4077)</f>
        <v>0.91126285999157841</v>
      </c>
      <c r="U200" s="249">
        <f>+IF(I200=0,"",'Ark1'!AC4077)</f>
        <v>0.63245553203367599</v>
      </c>
      <c r="V200" s="250">
        <f>+IF(I200=0,"",'Ark1'!AE4077)</f>
        <v>38.172360346359717</v>
      </c>
      <c r="W200" s="248">
        <f t="shared" si="31"/>
        <v>1.6514285714285715</v>
      </c>
      <c r="X200" s="248">
        <f t="shared" si="32"/>
        <v>2</v>
      </c>
      <c r="Y200" s="227"/>
      <c r="AA200" s="30"/>
      <c r="AB200" s="28"/>
      <c r="AC200" s="254"/>
      <c r="AD200" s="29"/>
      <c r="AH200" s="29"/>
    </row>
    <row r="201" spans="1:52" ht="15.6">
      <c r="A201" s="227"/>
      <c r="B201" s="312">
        <f>+'Ark1'!C4078</f>
        <v>2024</v>
      </c>
      <c r="C201" s="247">
        <f>+'Ark1'!L4078</f>
        <v>7</v>
      </c>
      <c r="D201" s="247" t="str">
        <f>VLOOKUP(C201,Klasse!$C$11:$D$27,2)</f>
        <v>R-</v>
      </c>
      <c r="E201" s="247">
        <f>+'Ark1'!H4078</f>
        <v>2</v>
      </c>
      <c r="F201" s="247">
        <f>+'Ark1'!J4078</f>
        <v>629</v>
      </c>
      <c r="G201" s="247" t="str">
        <f>VLOOKUP(F201,RNR!$A$8:$B$32,2)</f>
        <v>Bø</v>
      </c>
      <c r="H201" s="247" t="str">
        <f>+IF(I201=0,"",'Ark1'!Q4078)</f>
        <v/>
      </c>
      <c r="I201" s="387">
        <f>+'Ark1'!R4078</f>
        <v>0</v>
      </c>
      <c r="J201" s="248" t="str">
        <f>+IF(I201=0,"",'Ark1'!AG4078)</f>
        <v/>
      </c>
      <c r="K201" s="248"/>
      <c r="L201" s="248" t="str">
        <f>+IF(I201=0,"",'Ark1'!AH4078)</f>
        <v/>
      </c>
      <c r="M201" s="249" t="str">
        <f>+IF(I201=0,"",'Ark1'!T4078)</f>
        <v/>
      </c>
      <c r="N201" s="33" t="str">
        <f>+IF(I201=0,"",'Ark1'!U4078)</f>
        <v/>
      </c>
      <c r="O201" s="248" t="str">
        <f>+IF(I201=0,"",'Ark1'!V4078)</f>
        <v/>
      </c>
      <c r="P201" s="250" t="str">
        <f>+IF(I201=0,"",'Ark1'!W4078)</f>
        <v/>
      </c>
      <c r="Q201" s="250" t="str">
        <f>+IF(I201=0,"",'Ark1'!X4078)</f>
        <v/>
      </c>
      <c r="R201" s="250" t="str">
        <f>+IF(I201=0,"",'Ark1'!Y4078)</f>
        <v/>
      </c>
      <c r="S201" s="250" t="str">
        <f>+IF(I201=0,"",'Ark1'!Z4078)</f>
        <v/>
      </c>
      <c r="T201" s="248" t="str">
        <f>+IF(I201=0,"",'Ark1'!AA4078)</f>
        <v/>
      </c>
      <c r="U201" s="249" t="str">
        <f>+IF(I201=0,"",'Ark1'!AC4078)</f>
        <v/>
      </c>
      <c r="V201" s="250" t="str">
        <f>+IF(I201=0,"",'Ark1'!AE4078)</f>
        <v/>
      </c>
      <c r="W201" s="248" t="str">
        <f t="shared" si="31"/>
        <v/>
      </c>
      <c r="X201" s="248" t="str">
        <f t="shared" si="32"/>
        <v/>
      </c>
      <c r="Y201" s="227"/>
      <c r="AA201" s="30"/>
      <c r="AB201" s="28"/>
      <c r="AC201" s="254"/>
      <c r="AD201" s="29"/>
      <c r="AH201" s="29"/>
    </row>
    <row r="202" spans="1:52" ht="15.6">
      <c r="A202" s="227"/>
      <c r="B202" s="312">
        <f>+'Ark1'!C4079</f>
        <v>2024</v>
      </c>
      <c r="C202" s="247">
        <f>+'Ark1'!L4079</f>
        <v>7</v>
      </c>
      <c r="D202" s="247" t="str">
        <f>VLOOKUP(C202,Klasse!$C$11:$D$27,2)</f>
        <v>R-</v>
      </c>
      <c r="E202" s="247">
        <f>+'Ark1'!H4079</f>
        <v>1</v>
      </c>
      <c r="F202" s="247">
        <f>+'Ark1'!J4079</f>
        <v>643</v>
      </c>
      <c r="G202" s="247" t="str">
        <f>VLOOKUP(F202,RNR!$A$8:$B$32,2)</f>
        <v>Bjerka</v>
      </c>
      <c r="H202" s="247" t="str">
        <f>+IF(I202=0,"",'Ark1'!Q4079)</f>
        <v/>
      </c>
      <c r="I202" s="387">
        <f>+'Ark1'!R4079</f>
        <v>0</v>
      </c>
      <c r="J202" s="248" t="str">
        <f>+IF(I202=0,"",'Ark1'!AG4079)</f>
        <v/>
      </c>
      <c r="K202" s="248"/>
      <c r="L202" s="248" t="str">
        <f>+IF(I202=0,"",'Ark1'!AH4079)</f>
        <v/>
      </c>
      <c r="M202" s="249" t="str">
        <f>+IF(I202=0,"",'Ark1'!T4079)</f>
        <v/>
      </c>
      <c r="N202" s="33" t="str">
        <f>+IF(I202=0,"",'Ark1'!U4079)</f>
        <v/>
      </c>
      <c r="O202" s="248" t="str">
        <f>+IF(I202=0,"",'Ark1'!V4079)</f>
        <v/>
      </c>
      <c r="P202" s="250" t="str">
        <f>+IF(I202=0,"",'Ark1'!W4079)</f>
        <v/>
      </c>
      <c r="Q202" s="250" t="str">
        <f>+IF(I202=0,"",'Ark1'!X4079)</f>
        <v/>
      </c>
      <c r="R202" s="250" t="str">
        <f>+IF(I202=0,"",'Ark1'!Y4079)</f>
        <v/>
      </c>
      <c r="S202" s="250" t="str">
        <f>+IF(I202=0,"",'Ark1'!Z4079)</f>
        <v/>
      </c>
      <c r="T202" s="248" t="str">
        <f>+IF(I202=0,"",'Ark1'!AA4079)</f>
        <v/>
      </c>
      <c r="U202" s="249" t="str">
        <f>+IF(I202=0,"",'Ark1'!AC4079)</f>
        <v/>
      </c>
      <c r="V202" s="250" t="str">
        <f>+IF(I202=0,"",'Ark1'!AE4079)</f>
        <v/>
      </c>
      <c r="W202" s="248" t="str">
        <f t="shared" si="31"/>
        <v/>
      </c>
      <c r="X202" s="248" t="str">
        <f t="shared" si="32"/>
        <v/>
      </c>
      <c r="Y202" s="227"/>
      <c r="AA202" s="30"/>
      <c r="AB202" s="28"/>
      <c r="AC202" s="254"/>
      <c r="AD202" s="29"/>
      <c r="AH202" s="29"/>
    </row>
    <row r="203" spans="1:52" ht="15.6">
      <c r="A203" s="227"/>
      <c r="B203" s="312">
        <f>+'Ark1'!C4080</f>
        <v>2024</v>
      </c>
      <c r="C203" s="247">
        <f>+'Ark1'!L4080</f>
        <v>7</v>
      </c>
      <c r="D203" s="247" t="str">
        <f>VLOOKUP(C203,Klasse!$C$11:$D$27,2)</f>
        <v>R-</v>
      </c>
      <c r="E203" s="247">
        <f>+'Ark1'!H4080</f>
        <v>2</v>
      </c>
      <c r="F203" s="247">
        <f>+'Ark1'!J4080</f>
        <v>704</v>
      </c>
      <c r="G203" s="247" t="str">
        <f>VLOOKUP(F203,RNR!$A$8:$B$32,2)</f>
        <v>Øre Vilt</v>
      </c>
      <c r="H203" s="247" t="str">
        <f>+IF(I203=0,"",'Ark1'!Q4080)</f>
        <v/>
      </c>
      <c r="I203" s="387">
        <f>+'Ark1'!R4080</f>
        <v>0</v>
      </c>
      <c r="J203" s="248" t="str">
        <f>+IF(I203=0,"",'Ark1'!AG4080)</f>
        <v/>
      </c>
      <c r="K203" s="248"/>
      <c r="L203" s="248" t="str">
        <f>+IF(I203=0,"",'Ark1'!AH4080)</f>
        <v/>
      </c>
      <c r="M203" s="249" t="str">
        <f>+IF(I203=0,"",'Ark1'!T4080)</f>
        <v/>
      </c>
      <c r="N203" s="33" t="str">
        <f>+IF(I203=0,"",'Ark1'!U4080)</f>
        <v/>
      </c>
      <c r="O203" s="248" t="str">
        <f>+IF(I203=0,"",'Ark1'!V4080)</f>
        <v/>
      </c>
      <c r="P203" s="250" t="str">
        <f>+IF(I203=0,"",'Ark1'!W4080)</f>
        <v/>
      </c>
      <c r="Q203" s="250" t="str">
        <f>+IF(I203=0,"",'Ark1'!X4080)</f>
        <v/>
      </c>
      <c r="R203" s="250" t="str">
        <f>+IF(I203=0,"",'Ark1'!Y4080)</f>
        <v/>
      </c>
      <c r="S203" s="250" t="str">
        <f>+IF(I203=0,"",'Ark1'!Z4080)</f>
        <v/>
      </c>
      <c r="T203" s="248" t="str">
        <f>+IF(I203=0,"",'Ark1'!AA4080)</f>
        <v/>
      </c>
      <c r="U203" s="249" t="str">
        <f>+IF(I203=0,"",'Ark1'!AC4080)</f>
        <v/>
      </c>
      <c r="V203" s="250" t="str">
        <f>+IF(I203=0,"",'Ark1'!AE4080)</f>
        <v/>
      </c>
      <c r="W203" s="248" t="str">
        <f t="shared" si="31"/>
        <v/>
      </c>
      <c r="X203" s="248" t="str">
        <f t="shared" si="32"/>
        <v/>
      </c>
      <c r="Y203" s="227"/>
      <c r="AA203" s="30"/>
      <c r="AB203" s="28"/>
      <c r="AC203" s="254"/>
      <c r="AD203" s="29"/>
      <c r="AH203" s="29"/>
    </row>
    <row r="204" spans="1:52" ht="15.6">
      <c r="A204" s="227"/>
      <c r="B204" s="312">
        <f>+'Ark1'!C4081</f>
        <v>2024</v>
      </c>
      <c r="C204" s="247">
        <f>+'Ark1'!L4081</f>
        <v>7</v>
      </c>
      <c r="D204" s="247" t="str">
        <f>VLOOKUP(C204,Klasse!$C$11:$D$27,2)</f>
        <v>R-</v>
      </c>
      <c r="E204" s="247">
        <f>+'Ark1'!H4081</f>
        <v>1</v>
      </c>
      <c r="F204" s="247">
        <f>+'Ark1'!J4081</f>
        <v>802</v>
      </c>
      <c r="G204" s="247" t="str">
        <f>VLOOKUP(F204,RNR!$A$8:$B$32,2)</f>
        <v>Karasjok</v>
      </c>
      <c r="H204" s="247" t="str">
        <f>+IF(I204=0,"",'Ark1'!Q4081)</f>
        <v/>
      </c>
      <c r="I204" s="387">
        <f>+'Ark1'!R4081</f>
        <v>0</v>
      </c>
      <c r="J204" s="248" t="str">
        <f>+IF(I204=0,"",'Ark1'!AG4081)</f>
        <v/>
      </c>
      <c r="K204" s="248"/>
      <c r="L204" s="248" t="str">
        <f>+IF(I204=0,"",'Ark1'!AH4081)</f>
        <v/>
      </c>
      <c r="M204" s="249" t="str">
        <f>+IF(I204=0,"",'Ark1'!T4081)</f>
        <v/>
      </c>
      <c r="N204" s="33" t="str">
        <f>+IF(I204=0,"",'Ark1'!U4081)</f>
        <v/>
      </c>
      <c r="O204" s="248" t="str">
        <f>+IF(I204=0,"",'Ark1'!V4081)</f>
        <v/>
      </c>
      <c r="P204" s="250" t="str">
        <f>+IF(I204=0,"",'Ark1'!W4081)</f>
        <v/>
      </c>
      <c r="Q204" s="250" t="str">
        <f>+IF(I204=0,"",'Ark1'!X4081)</f>
        <v/>
      </c>
      <c r="R204" s="250" t="str">
        <f>+IF(I204=0,"",'Ark1'!Y4081)</f>
        <v/>
      </c>
      <c r="S204" s="250" t="str">
        <f>+IF(I204=0,"",'Ark1'!Z4081)</f>
        <v/>
      </c>
      <c r="T204" s="248" t="str">
        <f>+IF(I204=0,"",'Ark1'!AA4081)</f>
        <v/>
      </c>
      <c r="U204" s="249" t="str">
        <f>+IF(I204=0,"",'Ark1'!AC4081)</f>
        <v/>
      </c>
      <c r="V204" s="250" t="str">
        <f>+IF(I204=0,"",'Ark1'!AE4081)</f>
        <v/>
      </c>
      <c r="W204" s="248" t="str">
        <f t="shared" si="31"/>
        <v/>
      </c>
      <c r="X204" s="248" t="str">
        <f t="shared" si="32"/>
        <v/>
      </c>
      <c r="Y204" s="227"/>
      <c r="AA204" s="30"/>
      <c r="AB204" s="28"/>
      <c r="AC204" s="254"/>
      <c r="AD204" s="29"/>
      <c r="AH204" s="29"/>
    </row>
    <row r="205" spans="1:52" ht="15" customHeight="1">
      <c r="A205" s="227"/>
      <c r="B205" s="227"/>
      <c r="C205" s="227"/>
      <c r="D205" s="227"/>
      <c r="E205" s="227"/>
      <c r="F205" s="227"/>
      <c r="G205" s="227"/>
      <c r="H205" s="227"/>
      <c r="I205" s="383"/>
      <c r="J205" s="228"/>
      <c r="K205" s="228"/>
      <c r="L205" s="228"/>
      <c r="M205" s="227"/>
      <c r="N205" s="227"/>
      <c r="O205" s="227"/>
      <c r="P205" s="229"/>
      <c r="Q205" s="229"/>
      <c r="R205" s="229"/>
      <c r="S205" s="229"/>
      <c r="T205" s="229"/>
      <c r="U205" s="227"/>
      <c r="V205" s="229"/>
      <c r="W205" s="229"/>
      <c r="X205" s="229"/>
      <c r="Y205" s="227"/>
      <c r="AA205" s="30"/>
      <c r="AB205" s="28"/>
      <c r="AC205" s="231"/>
      <c r="AD205" s="29"/>
      <c r="AH205" s="29"/>
      <c r="AZ205" s="243"/>
    </row>
    <row r="206" spans="1:52" ht="19.8">
      <c r="A206" s="227"/>
      <c r="B206" s="227"/>
      <c r="C206" s="227"/>
      <c r="D206" s="286" t="str">
        <f>+D208</f>
        <v>R</v>
      </c>
      <c r="E206" s="227"/>
      <c r="F206" s="227"/>
      <c r="G206" s="227"/>
      <c r="H206" s="227"/>
      <c r="I206" s="372">
        <f>SUM(I208:I232)</f>
        <v>241</v>
      </c>
      <c r="J206" s="228"/>
      <c r="K206" s="274"/>
      <c r="L206" s="274"/>
      <c r="M206" s="275"/>
      <c r="N206" s="276">
        <f>+Klasse!L18</f>
        <v>13.914937759336111</v>
      </c>
      <c r="O206" s="227"/>
      <c r="P206" s="229"/>
      <c r="Q206" s="229"/>
      <c r="R206" s="229"/>
      <c r="S206" s="229"/>
      <c r="T206" s="229"/>
      <c r="U206" s="227"/>
      <c r="V206" s="229"/>
      <c r="W206" s="229"/>
      <c r="X206" s="229"/>
      <c r="Y206" s="229"/>
      <c r="AA206" s="30"/>
      <c r="AB206" s="28"/>
      <c r="AC206" s="231"/>
      <c r="AD206" s="29"/>
      <c r="AH206" s="29"/>
      <c r="AZ206" s="243"/>
    </row>
    <row r="207" spans="1:52" ht="15" customHeight="1">
      <c r="A207" s="227"/>
      <c r="B207" s="227"/>
      <c r="C207" s="227"/>
      <c r="D207" s="227"/>
      <c r="E207" s="227"/>
      <c r="F207" s="227"/>
      <c r="G207" s="227"/>
      <c r="H207" s="245"/>
      <c r="I207" s="383"/>
      <c r="J207" s="228"/>
      <c r="K207" s="228"/>
      <c r="L207" s="228"/>
      <c r="M207" s="245"/>
      <c r="N207" s="228"/>
      <c r="O207" s="228"/>
      <c r="P207" s="229"/>
      <c r="Q207" s="229"/>
      <c r="R207" s="229"/>
      <c r="S207" s="229"/>
      <c r="T207" s="246"/>
      <c r="U207" s="227"/>
      <c r="V207" s="246"/>
      <c r="W207" s="246"/>
      <c r="X207" s="244"/>
      <c r="Y207" s="227"/>
      <c r="AA207" s="30"/>
      <c r="AB207" s="28"/>
      <c r="AC207" s="231"/>
      <c r="AD207" s="29"/>
      <c r="AH207" s="29"/>
      <c r="AZ207" s="243"/>
    </row>
    <row r="208" spans="1:52" ht="15.6">
      <c r="A208" s="227"/>
      <c r="B208" s="312">
        <f>+'Ark1'!C4082</f>
        <v>2024</v>
      </c>
      <c r="C208" s="29">
        <f>+'Ark1'!L4082</f>
        <v>8</v>
      </c>
      <c r="D208" s="247" t="str">
        <f>VLOOKUP(C208,Klasse!$C$11:$D$27,2)</f>
        <v>R</v>
      </c>
      <c r="E208" s="29">
        <f>+'Ark1'!H4082</f>
        <v>1</v>
      </c>
      <c r="F208" s="29">
        <f>+'Ark1'!J4082</f>
        <v>103</v>
      </c>
      <c r="G208" s="29" t="str">
        <f>VLOOKUP(F208,RNR!$A$8:$B$32,2)</f>
        <v>Rudshøgda</v>
      </c>
      <c r="H208" s="29" t="str">
        <f>+IF(I208=0,"",'Ark1'!Q4082)</f>
        <v/>
      </c>
      <c r="I208" s="371">
        <f>+'Ark1'!R4082</f>
        <v>0</v>
      </c>
      <c r="J208" s="30" t="str">
        <f>+IF(I208=0,"",'Ark1'!AG4082)</f>
        <v/>
      </c>
      <c r="L208" s="30" t="str">
        <f>+IF(I208=0,"",'Ark1'!AH4082)</f>
        <v/>
      </c>
      <c r="M208" s="28" t="str">
        <f>+IF(I208=0,"",'Ark1'!T4082)</f>
        <v/>
      </c>
      <c r="N208" s="33" t="str">
        <f>+IF(I208=0,"",'Ark1'!U4082)</f>
        <v/>
      </c>
      <c r="O208" s="30" t="str">
        <f>+IF(I208=0,"",'Ark1'!V4082)</f>
        <v/>
      </c>
      <c r="P208" s="35" t="str">
        <f>+IF(I208=0,"",'Ark1'!W4082)</f>
        <v/>
      </c>
      <c r="Q208" s="35" t="str">
        <f>+IF(I208=0,"",'Ark1'!X4082)</f>
        <v/>
      </c>
      <c r="R208" s="35" t="str">
        <f>+IF(I208=0,"",'Ark1'!Y4082)</f>
        <v/>
      </c>
      <c r="S208" s="35" t="str">
        <f>+IF(I208=0,"",'Ark1'!Z4082)</f>
        <v/>
      </c>
      <c r="T208" s="30" t="str">
        <f>+IF(I208=0,"",'Ark1'!AA4082)</f>
        <v/>
      </c>
      <c r="U208" s="28" t="str">
        <f>+IF(I208=0,"",'Ark1'!AC4082)</f>
        <v/>
      </c>
      <c r="V208" s="35" t="str">
        <f>+IF(I208=0,"",'Ark1'!AE4082)</f>
        <v/>
      </c>
      <c r="W208" s="30" t="str">
        <f t="shared" ref="W208:W215" si="33">IF(I208=0,"",N208/C208)</f>
        <v/>
      </c>
      <c r="X208" s="30" t="str">
        <f t="shared" ref="X208:X215" si="34">IF(I208=0,"",I208/H208)</f>
        <v/>
      </c>
      <c r="Y208" s="227"/>
      <c r="AA208" s="30"/>
      <c r="AB208" s="28"/>
      <c r="AC208" s="254"/>
      <c r="AD208" s="29"/>
      <c r="AH208" s="29"/>
    </row>
    <row r="209" spans="1:34" ht="15.6">
      <c r="A209" s="227"/>
      <c r="B209" s="312">
        <f>+'Ark1'!C4083</f>
        <v>2024</v>
      </c>
      <c r="C209" s="29">
        <f>+'Ark1'!L4083</f>
        <v>8</v>
      </c>
      <c r="D209" s="247" t="str">
        <f>VLOOKUP(C209,Klasse!$C$11:$D$27,2)</f>
        <v>R</v>
      </c>
      <c r="E209" s="29">
        <f>+'Ark1'!H4083</f>
        <v>2</v>
      </c>
      <c r="F209" s="29">
        <f>+'Ark1'!J4083</f>
        <v>106</v>
      </c>
      <c r="G209" s="29" t="str">
        <f>VLOOKUP(F209,RNR!$A$8:$B$32,2)</f>
        <v>Furuseth</v>
      </c>
      <c r="H209" s="29" t="str">
        <f>+IF(I209=0,"",'Ark1'!Q4083)</f>
        <v/>
      </c>
      <c r="I209" s="371">
        <f>+'Ark1'!R4083</f>
        <v>0</v>
      </c>
      <c r="J209" s="30" t="str">
        <f>+IF(I209=0,"",'Ark1'!AG4083)</f>
        <v/>
      </c>
      <c r="L209" s="30" t="str">
        <f>+IF(I209=0,"",'Ark1'!AH4083)</f>
        <v/>
      </c>
      <c r="M209" s="28" t="str">
        <f>+IF(I209=0,"",'Ark1'!T4083)</f>
        <v/>
      </c>
      <c r="N209" s="33" t="str">
        <f>+IF(I209=0,"",'Ark1'!U4083)</f>
        <v/>
      </c>
      <c r="O209" s="30" t="str">
        <f>+IF(I209=0,"",'Ark1'!V4083)</f>
        <v/>
      </c>
      <c r="P209" s="35" t="str">
        <f>+IF(I209=0,"",'Ark1'!W4083)</f>
        <v/>
      </c>
      <c r="Q209" s="35" t="str">
        <f>+IF(I209=0,"",'Ark1'!X4083)</f>
        <v/>
      </c>
      <c r="R209" s="35" t="str">
        <f>+IF(I209=0,"",'Ark1'!Y4083)</f>
        <v/>
      </c>
      <c r="S209" s="35" t="str">
        <f>+IF(I209=0,"",'Ark1'!Z4083)</f>
        <v/>
      </c>
      <c r="T209" s="30" t="str">
        <f>+IF(I209=0,"",'Ark1'!AA4083)</f>
        <v/>
      </c>
      <c r="U209" s="28" t="str">
        <f>+IF(I209=0,"",'Ark1'!AC4083)</f>
        <v/>
      </c>
      <c r="V209" s="35" t="str">
        <f>+IF(I209=0,"",'Ark1'!AE4083)</f>
        <v/>
      </c>
      <c r="W209" s="30" t="str">
        <f t="shared" si="33"/>
        <v/>
      </c>
      <c r="X209" s="30" t="str">
        <f t="shared" si="34"/>
        <v/>
      </c>
      <c r="Y209" s="227"/>
      <c r="AA209" s="30"/>
      <c r="AB209" s="28"/>
      <c r="AC209" s="254"/>
      <c r="AD209" s="29"/>
      <c r="AH209" s="29"/>
    </row>
    <row r="210" spans="1:34" ht="15.6">
      <c r="A210" s="227"/>
      <c r="B210" s="312">
        <f>+'Ark1'!C4084</f>
        <v>2024</v>
      </c>
      <c r="C210" s="29">
        <f>+'Ark1'!L4084</f>
        <v>8</v>
      </c>
      <c r="D210" s="247" t="str">
        <f>VLOOKUP(C210,Klasse!$C$11:$D$27,2)</f>
        <v>R</v>
      </c>
      <c r="E210" s="29">
        <f>+'Ark1'!H4084</f>
        <v>1</v>
      </c>
      <c r="F210" s="29">
        <f>+'Ark1'!J4084</f>
        <v>110</v>
      </c>
      <c r="G210" s="29" t="str">
        <f>VLOOKUP(F210,RNR!$A$8:$B$32,2)</f>
        <v>Gol</v>
      </c>
      <c r="H210" s="29">
        <f>+IF(I210=0,"",'Ark1'!Q4084)</f>
        <v>12</v>
      </c>
      <c r="I210" s="371">
        <f>+'Ark1'!R4084</f>
        <v>18</v>
      </c>
      <c r="J210" s="30">
        <f>+IF(I210=0,"",'Ark1'!AG4084)</f>
        <v>12.765957446808516</v>
      </c>
      <c r="L210" s="30">
        <f>+IF(I210=0,"",'Ark1'!AH4084)</f>
        <v>11.942796287844217</v>
      </c>
      <c r="M210" s="28">
        <f>+IF(I210=0,"",'Ark1'!T4084)</f>
        <v>6.2222222222222223</v>
      </c>
      <c r="N210" s="33">
        <f>+IF(I210=0,"",'Ark1'!U4084)</f>
        <v>13.083333333333336</v>
      </c>
      <c r="O210" s="30">
        <f>+IF(I210=0,"",'Ark1'!V4084)</f>
        <v>0</v>
      </c>
      <c r="P210" s="35">
        <f>+IF(I210=0,"",'Ark1'!W4084)</f>
        <v>0</v>
      </c>
      <c r="Q210" s="35">
        <f>+IF(I210=0,"",'Ark1'!X4084)</f>
        <v>0</v>
      </c>
      <c r="R210" s="35">
        <f>+IF(I210=0,"",'Ark1'!Y4084)</f>
        <v>0</v>
      </c>
      <c r="S210" s="35">
        <f>+IF(I210=0,"",'Ark1'!Z4084)</f>
        <v>0</v>
      </c>
      <c r="T210" s="30">
        <f>+IF(I210=0,"",'Ark1'!AA4084)</f>
        <v>1.6486526485453401</v>
      </c>
      <c r="U210" s="28">
        <f>+IF(I210=0,"",'Ark1'!AC4084)</f>
        <v>1.2717247935843992</v>
      </c>
      <c r="V210" s="35">
        <f>+IF(I210=0,"",'Ark1'!AE4084)</f>
        <v>55.291487056858529</v>
      </c>
      <c r="W210" s="30">
        <f t="shared" si="33"/>
        <v>1.635416666666667</v>
      </c>
      <c r="X210" s="30">
        <f t="shared" si="34"/>
        <v>1.5</v>
      </c>
      <c r="Y210" s="227"/>
      <c r="AA210" s="30"/>
      <c r="AB210" s="28"/>
      <c r="AC210" s="29"/>
      <c r="AD210" s="29"/>
      <c r="AH210" s="29"/>
    </row>
    <row r="211" spans="1:34" ht="15.6">
      <c r="A211" s="227"/>
      <c r="B211" s="312">
        <f>+'Ark1'!C4085</f>
        <v>2024</v>
      </c>
      <c r="C211" s="29">
        <f>+'Ark1'!L4085</f>
        <v>8</v>
      </c>
      <c r="D211" s="247" t="str">
        <f>VLOOKUP(C211,Klasse!$C$11:$D$27,2)</f>
        <v>R</v>
      </c>
      <c r="E211" s="29">
        <f>+'Ark1'!H4085</f>
        <v>1</v>
      </c>
      <c r="F211" s="29">
        <f>+'Ark1'!J4085</f>
        <v>111</v>
      </c>
      <c r="G211" s="29" t="str">
        <f>VLOOKUP(F211,RNR!$A$8:$B$32,2)</f>
        <v>Forus</v>
      </c>
      <c r="H211" s="29">
        <f>+IF(I211=0,"",'Ark1'!Q4085)</f>
        <v>14</v>
      </c>
      <c r="I211" s="371">
        <f>+'Ark1'!R4085</f>
        <v>44</v>
      </c>
      <c r="J211" s="30">
        <f>+IF(I211=0,"",'Ark1'!AG4085)</f>
        <v>6.6265060240963853</v>
      </c>
      <c r="L211" s="30">
        <f>+IF(I211=0,"",'Ark1'!AH4085)</f>
        <v>5.2884372314070447</v>
      </c>
      <c r="M211" s="28">
        <f>+IF(I211=0,"",'Ark1'!T4085)</f>
        <v>5.9090909090909101</v>
      </c>
      <c r="N211" s="33">
        <f>+IF(I211=0,"",'Ark1'!U4085)</f>
        <v>11.886363636363638</v>
      </c>
      <c r="O211" s="30">
        <f>+IF(I211=0,"",'Ark1'!V4085)</f>
        <v>0</v>
      </c>
      <c r="P211" s="35">
        <f>+IF(I211=0,"",'Ark1'!W4085)</f>
        <v>2.2727272727272729</v>
      </c>
      <c r="Q211" s="35">
        <f>+IF(I211=0,"",'Ark1'!X4085)</f>
        <v>4.5454545454545459</v>
      </c>
      <c r="R211" s="35">
        <f>+IF(I211=0,"",'Ark1'!Y4085)</f>
        <v>0</v>
      </c>
      <c r="S211" s="35">
        <f>+IF(I211=0,"",'Ark1'!Z4085)</f>
        <v>0</v>
      </c>
      <c r="T211" s="30">
        <f>+IF(I211=0,"",'Ark1'!AA4085)</f>
        <v>2.1055760288394163</v>
      </c>
      <c r="U211" s="28">
        <f>+IF(I211=0,"",'Ark1'!AC4085)</f>
        <v>1.275969895238019</v>
      </c>
      <c r="V211" s="35">
        <f>+IF(I211=0,"",'Ark1'!AE4085)</f>
        <v>49.01797227962988</v>
      </c>
      <c r="W211" s="30">
        <f t="shared" si="33"/>
        <v>1.4857954545454548</v>
      </c>
      <c r="X211" s="30">
        <f t="shared" si="34"/>
        <v>3.1428571428571428</v>
      </c>
      <c r="Y211" s="227"/>
      <c r="AA211" s="30"/>
      <c r="AB211" s="28"/>
      <c r="AC211" s="254"/>
      <c r="AD211" s="29"/>
      <c r="AH211" s="29"/>
    </row>
    <row r="212" spans="1:34" ht="15.6">
      <c r="A212" s="227"/>
      <c r="B212" s="312">
        <f>+'Ark1'!C4086</f>
        <v>2024</v>
      </c>
      <c r="C212" s="29">
        <f>+'Ark1'!L4086</f>
        <v>8</v>
      </c>
      <c r="D212" s="247" t="str">
        <f>VLOOKUP(C212,Klasse!$C$11:$D$27,2)</f>
        <v>R</v>
      </c>
      <c r="E212" s="29">
        <f>+'Ark1'!H4086</f>
        <v>1</v>
      </c>
      <c r="F212" s="29">
        <f>+'Ark1'!J4086</f>
        <v>116</v>
      </c>
      <c r="G212" s="29" t="str">
        <f>VLOOKUP(F212,RNR!$A$8:$B$32,2)</f>
        <v>Sandeid</v>
      </c>
      <c r="H212" s="29" t="str">
        <f>+IF(I212=0,"",'Ark1'!Q4086)</f>
        <v/>
      </c>
      <c r="I212" s="371">
        <f>+'Ark1'!R4086</f>
        <v>0</v>
      </c>
      <c r="J212" s="30" t="str">
        <f>+IF(I212=0,"",'Ark1'!AG4086)</f>
        <v/>
      </c>
      <c r="L212" s="30" t="str">
        <f>+IF(I212=0,"",'Ark1'!AH4086)</f>
        <v/>
      </c>
      <c r="M212" s="28" t="str">
        <f>+IF(I212=0,"",'Ark1'!T4086)</f>
        <v/>
      </c>
      <c r="N212" s="33" t="str">
        <f>+IF(I212=0,"",'Ark1'!U4086)</f>
        <v/>
      </c>
      <c r="O212" s="30" t="str">
        <f>+IF(I212=0,"",'Ark1'!V4086)</f>
        <v/>
      </c>
      <c r="P212" s="35" t="str">
        <f>+IF(I212=0,"",'Ark1'!W4086)</f>
        <v/>
      </c>
      <c r="Q212" s="35" t="str">
        <f>+IF(I212=0,"",'Ark1'!X4086)</f>
        <v/>
      </c>
      <c r="R212" s="35" t="str">
        <f>+IF(I212=0,"",'Ark1'!Y4086)</f>
        <v/>
      </c>
      <c r="S212" s="35" t="str">
        <f>+IF(I212=0,"",'Ark1'!Z4086)</f>
        <v/>
      </c>
      <c r="T212" s="30" t="str">
        <f>+IF(I212=0,"",'Ark1'!AA4086)</f>
        <v/>
      </c>
      <c r="U212" s="28" t="str">
        <f>+IF(I212=0,"",'Ark1'!AC4086)</f>
        <v/>
      </c>
      <c r="V212" s="35" t="str">
        <f>+IF(I212=0,"",'Ark1'!AE4086)</f>
        <v/>
      </c>
      <c r="W212" s="30" t="str">
        <f t="shared" si="33"/>
        <v/>
      </c>
      <c r="X212" s="30" t="str">
        <f t="shared" si="34"/>
        <v/>
      </c>
      <c r="Y212" s="227"/>
      <c r="AA212" s="30"/>
      <c r="AB212" s="28"/>
      <c r="AC212" s="29"/>
      <c r="AD212" s="29"/>
      <c r="AH212" s="29"/>
    </row>
    <row r="213" spans="1:34" ht="15.6">
      <c r="A213" s="227"/>
      <c r="B213" s="312">
        <f>+'Ark1'!C4087</f>
        <v>2024</v>
      </c>
      <c r="C213" s="29">
        <f>+'Ark1'!L4087</f>
        <v>8</v>
      </c>
      <c r="D213" s="247" t="str">
        <f>VLOOKUP(C213,Klasse!$C$11:$D$27,2)</f>
        <v>R</v>
      </c>
      <c r="E213" s="29">
        <f>+'Ark1'!H4087</f>
        <v>2</v>
      </c>
      <c r="F213" s="29">
        <f>+'Ark1'!J4087</f>
        <v>117</v>
      </c>
      <c r="G213" s="29" t="str">
        <f>VLOOKUP(F213,RNR!$A$8:$B$32,2)</f>
        <v>Jæren</v>
      </c>
      <c r="H213" s="29">
        <f>+IF(I213=0,"",'Ark1'!Q4087)</f>
        <v>3</v>
      </c>
      <c r="I213" s="371">
        <f>+'Ark1'!R4087</f>
        <v>4</v>
      </c>
      <c r="J213" s="30">
        <f>+IF(I213=0,"",'Ark1'!AG4087)</f>
        <v>3.0534351145038183</v>
      </c>
      <c r="L213" s="30">
        <f>+IF(I213=0,"",'Ark1'!AH4087)</f>
        <v>3.1152809454696242</v>
      </c>
      <c r="M213" s="28">
        <f>+IF(I213=0,"",'Ark1'!T4087)</f>
        <v>7.75</v>
      </c>
      <c r="N213" s="33">
        <f>+IF(I213=0,"",'Ark1'!U4087)</f>
        <v>15.025</v>
      </c>
      <c r="O213" s="30">
        <f>+IF(I213=0,"",'Ark1'!V4087)</f>
        <v>0</v>
      </c>
      <c r="P213" s="35">
        <f>+IF(I213=0,"",'Ark1'!W4087)</f>
        <v>25</v>
      </c>
      <c r="Q213" s="35">
        <f>+IF(I213=0,"",'Ark1'!X4087)</f>
        <v>25</v>
      </c>
      <c r="R213" s="35">
        <f>+IF(I213=0,"",'Ark1'!Y4087)</f>
        <v>0</v>
      </c>
      <c r="S213" s="35">
        <f>+IF(I213=0,"",'Ark1'!Z4087)</f>
        <v>0</v>
      </c>
      <c r="T213" s="30">
        <f>+IF(I213=0,"",'Ark1'!AA4087)</f>
        <v>1.0059199769365512</v>
      </c>
      <c r="U213" s="28">
        <f>+IF(I213=0,"",'Ark1'!AC4087)</f>
        <v>1.0897247358851685</v>
      </c>
      <c r="V213" s="35">
        <f>+IF(I213=0,"",'Ark1'!AE4087)</f>
        <v>80.393120768567812</v>
      </c>
      <c r="W213" s="30">
        <f t="shared" si="33"/>
        <v>1.878125</v>
      </c>
      <c r="X213" s="30">
        <f t="shared" si="34"/>
        <v>1.3333333333333333</v>
      </c>
      <c r="Y213" s="227"/>
      <c r="AA213" s="30"/>
      <c r="AB213" s="28"/>
      <c r="AC213" s="29"/>
      <c r="AD213" s="29"/>
      <c r="AH213" s="29"/>
    </row>
    <row r="214" spans="1:34" ht="15.6">
      <c r="A214" s="227"/>
      <c r="B214" s="312">
        <f>+'Ark1'!C4088</f>
        <v>2024</v>
      </c>
      <c r="C214" s="29">
        <f>+'Ark1'!L4088</f>
        <v>8</v>
      </c>
      <c r="D214" s="247" t="str">
        <f>VLOOKUP(C214,Klasse!$C$11:$D$27,2)</f>
        <v>R</v>
      </c>
      <c r="E214" s="29">
        <f>+'Ark1'!H4088</f>
        <v>1</v>
      </c>
      <c r="F214" s="29">
        <f>+'Ark1'!J4088</f>
        <v>134</v>
      </c>
      <c r="G214" s="29" t="str">
        <f>VLOOKUP(F214,RNR!$A$8:$B$32,2)</f>
        <v>Førde</v>
      </c>
      <c r="H214" s="29" t="str">
        <f>+IF(I214=0,"",'Ark1'!Q4088)</f>
        <v/>
      </c>
      <c r="I214" s="371">
        <f>+'Ark1'!R4088</f>
        <v>0</v>
      </c>
      <c r="J214" s="30" t="str">
        <f>+IF(I214=0,"",'Ark1'!AG4088)</f>
        <v/>
      </c>
      <c r="L214" s="30" t="str">
        <f>+IF(I214=0,"",'Ark1'!AH4088)</f>
        <v/>
      </c>
      <c r="M214" s="28" t="str">
        <f>+IF(I214=0,"",'Ark1'!T4088)</f>
        <v/>
      </c>
      <c r="N214" s="33" t="str">
        <f>+IF(I214=0,"",'Ark1'!U4088)</f>
        <v/>
      </c>
      <c r="O214" s="30" t="str">
        <f>+IF(I214=0,"",'Ark1'!V4088)</f>
        <v/>
      </c>
      <c r="P214" s="35" t="str">
        <f>+IF(I214=0,"",'Ark1'!W4088)</f>
        <v/>
      </c>
      <c r="Q214" s="35" t="str">
        <f>+IF(I214=0,"",'Ark1'!X4088)</f>
        <v/>
      </c>
      <c r="R214" s="35" t="str">
        <f>+IF(I214=0,"",'Ark1'!Y4088)</f>
        <v/>
      </c>
      <c r="S214" s="35" t="str">
        <f>+IF(I214=0,"",'Ark1'!Z4088)</f>
        <v/>
      </c>
      <c r="T214" s="30" t="str">
        <f>+IF(I214=0,"",'Ark1'!AA4088)</f>
        <v/>
      </c>
      <c r="U214" s="28" t="str">
        <f>+IF(I214=0,"",'Ark1'!AC4088)</f>
        <v/>
      </c>
      <c r="V214" s="35" t="str">
        <f>+IF(I214=0,"",'Ark1'!AE4088)</f>
        <v/>
      </c>
      <c r="W214" s="30" t="str">
        <f t="shared" si="33"/>
        <v/>
      </c>
      <c r="X214" s="30" t="str">
        <f t="shared" si="34"/>
        <v/>
      </c>
      <c r="Y214" s="227"/>
      <c r="AA214" s="30"/>
      <c r="AB214" s="28"/>
      <c r="AC214" s="29"/>
      <c r="AD214" s="29"/>
      <c r="AH214" s="29"/>
    </row>
    <row r="215" spans="1:34" ht="15.6">
      <c r="A215" s="227"/>
      <c r="B215" s="312">
        <f>+'Ark1'!C4089</f>
        <v>2024</v>
      </c>
      <c r="C215" s="29">
        <f>+'Ark1'!L4089</f>
        <v>8</v>
      </c>
      <c r="D215" s="247" t="str">
        <f>VLOOKUP(C215,Klasse!$C$11:$D$27,2)</f>
        <v>R</v>
      </c>
      <c r="E215" s="29">
        <f>+'Ark1'!H4089</f>
        <v>2</v>
      </c>
      <c r="F215" s="29">
        <f>+'Ark1'!J4089</f>
        <v>141</v>
      </c>
      <c r="G215" s="29" t="str">
        <f>VLOOKUP(F215,RNR!$A$8:$B$32,2)</f>
        <v>Ølen</v>
      </c>
      <c r="H215" s="29">
        <f>+IF(I215=0,"",'Ark1'!Q4089)</f>
        <v>35</v>
      </c>
      <c r="I215" s="371">
        <f>+'Ark1'!R4089</f>
        <v>109</v>
      </c>
      <c r="J215" s="30">
        <f>+IF(I215=0,"",'Ark1'!AG4089)</f>
        <v>17.440000000000001</v>
      </c>
      <c r="L215" s="30">
        <f>+IF(I215=0,"",'Ark1'!AH4089)</f>
        <v>16.609394032422578</v>
      </c>
      <c r="M215" s="28">
        <f>+IF(I215=0,"",'Ark1'!T4089)</f>
        <v>6.2385321100917421</v>
      </c>
      <c r="N215" s="33">
        <f>+IF(I215=0,"",'Ark1'!U4089)</f>
        <v>15.387155963302757</v>
      </c>
      <c r="O215" s="30">
        <f>+IF(I215=0,"",'Ark1'!V4089)</f>
        <v>0</v>
      </c>
      <c r="P215" s="35">
        <f>+IF(I215=0,"",'Ark1'!W4089)</f>
        <v>3.6697247706422025</v>
      </c>
      <c r="Q215" s="35">
        <f>+IF(I215=0,"",'Ark1'!X4089)</f>
        <v>29.35779816513762</v>
      </c>
      <c r="R215" s="35">
        <f>+IF(I215=0,"",'Ark1'!Y4089)</f>
        <v>2.7522935779816518</v>
      </c>
      <c r="S215" s="35">
        <f>+IF(I215=0,"",'Ark1'!Z4089)</f>
        <v>0</v>
      </c>
      <c r="T215" s="30">
        <f>+IF(I215=0,"",'Ark1'!AA4089)</f>
        <v>2.8249900841729367</v>
      </c>
      <c r="U215" s="28">
        <f>+IF(I215=0,"",'Ark1'!AC4089)</f>
        <v>1.34709393342955</v>
      </c>
      <c r="V215" s="35">
        <f>+IF(I215=0,"",'Ark1'!AE4089)</f>
        <v>1.6234101462035555</v>
      </c>
      <c r="W215" s="30">
        <f t="shared" si="33"/>
        <v>1.9233944954128446</v>
      </c>
      <c r="X215" s="30">
        <f t="shared" si="34"/>
        <v>3.1142857142857143</v>
      </c>
      <c r="Y215" s="227"/>
      <c r="AA215" s="30"/>
      <c r="AB215" s="28"/>
      <c r="AC215" s="29"/>
      <c r="AD215" s="29"/>
      <c r="AH215" s="29"/>
    </row>
    <row r="216" spans="1:34" ht="15.6">
      <c r="A216" s="227"/>
      <c r="B216" s="312">
        <f>+'Ark1'!C4090</f>
        <v>2024</v>
      </c>
      <c r="C216" s="29">
        <f>+'Ark1'!L4090</f>
        <v>8</v>
      </c>
      <c r="D216" s="247" t="str">
        <f>VLOOKUP(C216,Klasse!$C$11:$D$27,2)</f>
        <v>R</v>
      </c>
      <c r="E216" s="29">
        <f>+'Ark1'!H4090</f>
        <v>2</v>
      </c>
      <c r="F216" s="29">
        <f>+'Ark1'!J4090</f>
        <v>143</v>
      </c>
      <c r="G216" s="29" t="str">
        <f>VLOOKUP(F216,RNR!$A$8:$B$32,2)</f>
        <v>Nordfjord</v>
      </c>
      <c r="H216" s="29" t="str">
        <f>+IF(I216=0,"",'Ark1'!Q4090)</f>
        <v/>
      </c>
      <c r="I216" s="371">
        <f>+'Ark1'!R4090</f>
        <v>0</v>
      </c>
      <c r="J216" s="30" t="str">
        <f>+IF(I216=0,"",'Ark1'!AG4090)</f>
        <v/>
      </c>
      <c r="L216" s="30" t="str">
        <f>+IF(I216=0,"",'Ark1'!AH4090)</f>
        <v/>
      </c>
      <c r="M216" s="28" t="str">
        <f>+IF(I216=0,"",'Ark1'!T4090)</f>
        <v/>
      </c>
      <c r="N216" s="33" t="str">
        <f>+IF(I216=0,"",'Ark1'!U4090)</f>
        <v/>
      </c>
      <c r="O216" s="30" t="str">
        <f>+IF(I216=0,"",'Ark1'!V4090)</f>
        <v/>
      </c>
      <c r="P216" s="35" t="str">
        <f>+IF(I216=0,"",'Ark1'!W4090)</f>
        <v/>
      </c>
      <c r="Q216" s="35" t="str">
        <f>+IF(I216=0,"",'Ark1'!X4090)</f>
        <v/>
      </c>
      <c r="R216" s="35" t="str">
        <f>+IF(I216=0,"",'Ark1'!Y4090)</f>
        <v/>
      </c>
      <c r="S216" s="35" t="str">
        <f>+IF(I216=0,"",'Ark1'!Z4090)</f>
        <v/>
      </c>
      <c r="T216" s="30" t="str">
        <f>+IF(I216=0,"",'Ark1'!AA4090)</f>
        <v/>
      </c>
      <c r="U216" s="28" t="str">
        <f>+IF(I216=0,"",'Ark1'!AC4090)</f>
        <v/>
      </c>
      <c r="V216" s="35" t="str">
        <f>+IF(I216=0,"",'Ark1'!AE4090)</f>
        <v/>
      </c>
      <c r="W216" s="30" t="str">
        <f t="shared" ref="W216:W232" si="35">IF(I216=0,"",N216/C216)</f>
        <v/>
      </c>
      <c r="X216" s="30" t="str">
        <f t="shared" ref="X216:X232" si="36">IF(I216=0,"",I216/H216)</f>
        <v/>
      </c>
      <c r="Y216" s="227"/>
      <c r="AA216" s="30"/>
      <c r="AB216" s="28"/>
      <c r="AC216" s="231"/>
      <c r="AD216" s="29"/>
      <c r="AH216" s="29"/>
    </row>
    <row r="217" spans="1:34" ht="15.6">
      <c r="A217" s="227"/>
      <c r="B217" s="312">
        <f>+'Ark1'!C4091</f>
        <v>2024</v>
      </c>
      <c r="C217" s="29">
        <f>+'Ark1'!L4091</f>
        <v>8</v>
      </c>
      <c r="D217" s="247" t="str">
        <f>VLOOKUP(C217,Klasse!$C$11:$D$27,2)</f>
        <v>R</v>
      </c>
      <c r="E217" s="29">
        <f>+'Ark1'!H4091</f>
        <v>2</v>
      </c>
      <c r="F217" s="29">
        <f>+'Ark1'!J4091</f>
        <v>147</v>
      </c>
      <c r="G217" s="29" t="str">
        <f>VLOOKUP(F217,RNR!$A$8:$B$32,2)</f>
        <v>Midt-Norge</v>
      </c>
      <c r="H217" s="29" t="str">
        <f>+IF(I217=0,"",'Ark1'!Q4091)</f>
        <v/>
      </c>
      <c r="I217" s="371">
        <f>+'Ark1'!R4091</f>
        <v>0</v>
      </c>
      <c r="J217" s="30" t="str">
        <f>+IF(I217=0,"",'Ark1'!AG4091)</f>
        <v/>
      </c>
      <c r="L217" s="30" t="str">
        <f>+IF(I217=0,"",'Ark1'!AH4091)</f>
        <v/>
      </c>
      <c r="M217" s="28" t="str">
        <f>+IF(I217=0,"",'Ark1'!T4091)</f>
        <v/>
      </c>
      <c r="N217" s="33" t="str">
        <f>+IF(I217=0,"",'Ark1'!U4091)</f>
        <v/>
      </c>
      <c r="O217" s="30" t="str">
        <f>+IF(I217=0,"",'Ark1'!V4091)</f>
        <v/>
      </c>
      <c r="P217" s="35" t="str">
        <f>+IF(I217=0,"",'Ark1'!W4091)</f>
        <v/>
      </c>
      <c r="Q217" s="35" t="str">
        <f>+IF(I217=0,"",'Ark1'!X4091)</f>
        <v/>
      </c>
      <c r="R217" s="35" t="str">
        <f>+IF(I217=0,"",'Ark1'!Y4091)</f>
        <v/>
      </c>
      <c r="S217" s="35" t="str">
        <f>+IF(I217=0,"",'Ark1'!Z4091)</f>
        <v/>
      </c>
      <c r="T217" s="30" t="str">
        <f>+IF(I217=0,"",'Ark1'!AA4091)</f>
        <v/>
      </c>
      <c r="U217" s="28" t="str">
        <f>+IF(I217=0,"",'Ark1'!AC4091)</f>
        <v/>
      </c>
      <c r="V217" s="35" t="str">
        <f>+IF(I217=0,"",'Ark1'!AE4091)</f>
        <v/>
      </c>
      <c r="W217" s="30" t="str">
        <f t="shared" si="35"/>
        <v/>
      </c>
      <c r="X217" s="30" t="str">
        <f t="shared" si="36"/>
        <v/>
      </c>
      <c r="Y217" s="227"/>
      <c r="AA217" s="30"/>
      <c r="AB217" s="28"/>
      <c r="AC217" s="231"/>
      <c r="AD217" s="29"/>
      <c r="AH217" s="29"/>
    </row>
    <row r="218" spans="1:34" ht="15.6">
      <c r="A218" s="227"/>
      <c r="B218" s="312">
        <f>+'Ark1'!C4092</f>
        <v>2024</v>
      </c>
      <c r="C218" s="29">
        <f>+'Ark1'!L4092</f>
        <v>8</v>
      </c>
      <c r="D218" s="247" t="str">
        <f>VLOOKUP(C218,Klasse!$C$11:$D$27,2)</f>
        <v>R</v>
      </c>
      <c r="E218" s="29">
        <f>+'Ark1'!H4092</f>
        <v>1</v>
      </c>
      <c r="F218" s="29">
        <f>+'Ark1'!J4092</f>
        <v>155</v>
      </c>
      <c r="G218" s="29" t="str">
        <f>VLOOKUP(F218,RNR!$A$8:$B$32,2)</f>
        <v>Målselv</v>
      </c>
      <c r="H218" s="29" t="str">
        <f>+IF(I218=0,"",'Ark1'!Q4092)</f>
        <v/>
      </c>
      <c r="I218" s="371">
        <f>+'Ark1'!R4092</f>
        <v>0</v>
      </c>
      <c r="J218" s="30" t="str">
        <f>+IF(I218=0,"",'Ark1'!AG4092)</f>
        <v/>
      </c>
      <c r="L218" s="30" t="str">
        <f>+IF(I218=0,"",'Ark1'!AH4092)</f>
        <v/>
      </c>
      <c r="M218" s="28" t="str">
        <f>+IF(I218=0,"",'Ark1'!T4092)</f>
        <v/>
      </c>
      <c r="N218" s="33" t="str">
        <f>+IF(I218=0,"",'Ark1'!U4092)</f>
        <v/>
      </c>
      <c r="O218" s="30" t="str">
        <f>+IF(I218=0,"",'Ark1'!V4092)</f>
        <v/>
      </c>
      <c r="P218" s="35" t="str">
        <f>+IF(I218=0,"",'Ark1'!W4092)</f>
        <v/>
      </c>
      <c r="Q218" s="35" t="str">
        <f>+IF(I218=0,"",'Ark1'!X4092)</f>
        <v/>
      </c>
      <c r="R218" s="35" t="str">
        <f>+IF(I218=0,"",'Ark1'!Y4092)</f>
        <v/>
      </c>
      <c r="S218" s="35" t="str">
        <f>+IF(I218=0,"",'Ark1'!Z4092)</f>
        <v/>
      </c>
      <c r="T218" s="30" t="str">
        <f>+IF(I218=0,"",'Ark1'!AA4092)</f>
        <v/>
      </c>
      <c r="U218" s="28" t="str">
        <f>+IF(I218=0,"",'Ark1'!AC4092)</f>
        <v/>
      </c>
      <c r="V218" s="35" t="str">
        <f>+IF(I218=0,"",'Ark1'!AE4092)</f>
        <v/>
      </c>
      <c r="W218" s="30" t="str">
        <f t="shared" si="35"/>
        <v/>
      </c>
      <c r="X218" s="30" t="str">
        <f t="shared" si="36"/>
        <v/>
      </c>
      <c r="Y218" s="227"/>
      <c r="AA218" s="30"/>
      <c r="AB218" s="28"/>
      <c r="AC218" s="231"/>
      <c r="AD218" s="29"/>
      <c r="AH218" s="29"/>
    </row>
    <row r="219" spans="1:34" ht="15.6">
      <c r="A219" s="227"/>
      <c r="B219" s="312">
        <f>+'Ark1'!C4093</f>
        <v>2024</v>
      </c>
      <c r="C219" s="29">
        <f>+'Ark1'!L4093</f>
        <v>8</v>
      </c>
      <c r="D219" s="247" t="str">
        <f>VLOOKUP(C219,Klasse!$C$11:$D$27,2)</f>
        <v>R</v>
      </c>
      <c r="E219" s="29">
        <f>+'Ark1'!H4093</f>
        <v>2</v>
      </c>
      <c r="F219" s="29">
        <f>+'Ark1'!J4093</f>
        <v>160</v>
      </c>
      <c r="G219" s="29" t="str">
        <f>VLOOKUP(F219,RNR!$A$8:$B$32,2)</f>
        <v>Oslo</v>
      </c>
      <c r="H219" s="29">
        <f>+IF(I219=0,"",'Ark1'!Q4093)</f>
        <v>3</v>
      </c>
      <c r="I219" s="371">
        <f>+'Ark1'!R4093</f>
        <v>11</v>
      </c>
      <c r="J219" s="30">
        <f>+IF(I219=0,"",'Ark1'!AG4093)</f>
        <v>26.190476190476193</v>
      </c>
      <c r="L219" s="30">
        <f>+IF(I219=0,"",'Ark1'!AH4093)</f>
        <v>22.079772079772077</v>
      </c>
      <c r="M219" s="28">
        <f>+IF(I219=0,"",'Ark1'!T4093)</f>
        <v>7.3636363636363615</v>
      </c>
      <c r="N219" s="33">
        <f>+IF(I219=0,"",'Ark1'!U4093)</f>
        <v>14.09090909090909</v>
      </c>
      <c r="O219" s="30">
        <f>+IF(I219=0,"",'Ark1'!V4093)</f>
        <v>0</v>
      </c>
      <c r="P219" s="35">
        <f>+IF(I219=0,"",'Ark1'!W4093)</f>
        <v>9.0909090909090917</v>
      </c>
      <c r="Q219" s="35">
        <f>+IF(I219=0,"",'Ark1'!X4093)</f>
        <v>18.181818181818183</v>
      </c>
      <c r="R219" s="35">
        <f>+IF(I219=0,"",'Ark1'!Y4093)</f>
        <v>0</v>
      </c>
      <c r="S219" s="35">
        <f>+IF(I219=0,"",'Ark1'!Z4093)</f>
        <v>0</v>
      </c>
      <c r="T219" s="30">
        <f>+IF(I219=0,"",'Ark1'!AA4093)</f>
        <v>2.5134020933079033</v>
      </c>
      <c r="U219" s="28">
        <f>+IF(I219=0,"",'Ark1'!AC4093)</f>
        <v>1.0679400113155189</v>
      </c>
      <c r="V219" s="35">
        <f>+IF(I219=0,"",'Ark1'!AE4093)</f>
        <v>-38.148468325725993</v>
      </c>
      <c r="W219" s="30">
        <f t="shared" si="35"/>
        <v>1.7613636363636362</v>
      </c>
      <c r="X219" s="30">
        <f t="shared" si="36"/>
        <v>3.6666666666666665</v>
      </c>
      <c r="Y219" s="227"/>
      <c r="AA219" s="30"/>
      <c r="AB219" s="28"/>
      <c r="AC219" s="231"/>
      <c r="AD219" s="29"/>
      <c r="AH219" s="29"/>
    </row>
    <row r="220" spans="1:34" ht="15.6">
      <c r="A220" s="227"/>
      <c r="B220" s="312">
        <f>+'Ark1'!C4094</f>
        <v>2024</v>
      </c>
      <c r="C220" s="29">
        <f>+'Ark1'!L4094</f>
        <v>8</v>
      </c>
      <c r="D220" s="247" t="str">
        <f>VLOOKUP(C220,Klasse!$C$11:$D$27,2)</f>
        <v>R</v>
      </c>
      <c r="E220" s="29">
        <f>+'Ark1'!H4094</f>
        <v>1</v>
      </c>
      <c r="F220" s="29">
        <f>+'Ark1'!J4094</f>
        <v>171</v>
      </c>
      <c r="G220" s="29" t="str">
        <f>VLOOKUP(F220,RNR!$A$8:$B$32,2)</f>
        <v>Prima</v>
      </c>
      <c r="H220" s="29">
        <f>+IF(I220=0,"",'Ark1'!Q4094)</f>
        <v>3</v>
      </c>
      <c r="I220" s="371">
        <f>+'Ark1'!R4094</f>
        <v>7</v>
      </c>
      <c r="J220" s="30">
        <f>+IF(I220=0,"",'Ark1'!AG4094)</f>
        <v>9.7222222222222232</v>
      </c>
      <c r="L220" s="30">
        <f>+IF(I220=0,"",'Ark1'!AH4094)</f>
        <v>9.0090847913862682</v>
      </c>
      <c r="M220" s="28">
        <f>+IF(I220=0,"",'Ark1'!T4094)</f>
        <v>7.7142857142857117</v>
      </c>
      <c r="N220" s="33">
        <f>+IF(I220=0,"",'Ark1'!U4094)</f>
        <v>15.3</v>
      </c>
      <c r="O220" s="30">
        <f>+IF(I220=0,"",'Ark1'!V4094)</f>
        <v>0</v>
      </c>
      <c r="P220" s="35">
        <f>+IF(I220=0,"",'Ark1'!W4094)</f>
        <v>28.571428571428577</v>
      </c>
      <c r="Q220" s="35">
        <f>+IF(I220=0,"",'Ark1'!X4094)</f>
        <v>57.142857142857153</v>
      </c>
      <c r="R220" s="35">
        <f>+IF(I220=0,"",'Ark1'!Y4094)</f>
        <v>0</v>
      </c>
      <c r="S220" s="35">
        <f>+IF(I220=0,"",'Ark1'!Z4094)</f>
        <v>0</v>
      </c>
      <c r="T220" s="30">
        <f>+IF(I220=0,"",'Ark1'!AA4094)</f>
        <v>1.7598701250782205</v>
      </c>
      <c r="U220" s="28">
        <f>+IF(I220=0,"",'Ark1'!AC4094)</f>
        <v>1.2777531299998779</v>
      </c>
      <c r="V220" s="35">
        <f>+IF(I220=0,"",'Ark1'!AE4094)</f>
        <v>53.999944478582485</v>
      </c>
      <c r="W220" s="30">
        <f t="shared" si="35"/>
        <v>1.9125000000000001</v>
      </c>
      <c r="X220" s="30">
        <f t="shared" si="36"/>
        <v>2.3333333333333335</v>
      </c>
      <c r="Y220" s="227"/>
      <c r="AA220" s="30"/>
      <c r="AB220" s="28"/>
      <c r="AC220" s="231"/>
      <c r="AD220" s="29"/>
      <c r="AH220" s="29"/>
    </row>
    <row r="221" spans="1:34" ht="15.6">
      <c r="A221" s="227"/>
      <c r="B221" s="312">
        <f>+'Ark1'!C4095</f>
        <v>2024</v>
      </c>
      <c r="C221" s="29">
        <f>+'Ark1'!L4095</f>
        <v>8</v>
      </c>
      <c r="D221" s="247" t="str">
        <f>VLOOKUP(C221,Klasse!$C$11:$D$27,2)</f>
        <v>R</v>
      </c>
      <c r="E221" s="29">
        <f>+'Ark1'!H4095</f>
        <v>2</v>
      </c>
      <c r="F221" s="29">
        <f>+'Ark1'!J4095</f>
        <v>175</v>
      </c>
      <c r="G221" s="29" t="str">
        <f>VLOOKUP(F221,RNR!$A$8:$B$32,2)</f>
        <v>Ole Ringdal</v>
      </c>
      <c r="H221" s="29" t="str">
        <f>+IF(I221=0,"",'Ark1'!Q4095)</f>
        <v/>
      </c>
      <c r="I221" s="371">
        <f>+'Ark1'!R4095</f>
        <v>0</v>
      </c>
      <c r="J221" s="30" t="str">
        <f>+IF(I221=0,"",'Ark1'!AG4095)</f>
        <v/>
      </c>
      <c r="L221" s="30" t="str">
        <f>+IF(I221=0,"",'Ark1'!AH4095)</f>
        <v/>
      </c>
      <c r="M221" s="28" t="str">
        <f>+IF(I221=0,"",'Ark1'!T4095)</f>
        <v/>
      </c>
      <c r="N221" s="33" t="str">
        <f>+IF(I221=0,"",'Ark1'!U4095)</f>
        <v/>
      </c>
      <c r="O221" s="30" t="str">
        <f>+IF(I221=0,"",'Ark1'!V4095)</f>
        <v/>
      </c>
      <c r="P221" s="35" t="str">
        <f>+IF(I221=0,"",'Ark1'!W4095)</f>
        <v/>
      </c>
      <c r="Q221" s="35" t="str">
        <f>+IF(I221=0,"",'Ark1'!X4095)</f>
        <v/>
      </c>
      <c r="R221" s="35" t="str">
        <f>+IF(I221=0,"",'Ark1'!Y4095)</f>
        <v/>
      </c>
      <c r="S221" s="35" t="str">
        <f>+IF(I221=0,"",'Ark1'!Z4095)</f>
        <v/>
      </c>
      <c r="T221" s="30" t="str">
        <f>+IF(I221=0,"",'Ark1'!AA4095)</f>
        <v/>
      </c>
      <c r="U221" s="28" t="str">
        <f>+IF(I221=0,"",'Ark1'!AC4095)</f>
        <v/>
      </c>
      <c r="V221" s="35" t="str">
        <f>+IF(I221=0,"",'Ark1'!AE4095)</f>
        <v/>
      </c>
      <c r="W221" s="30" t="str">
        <f t="shared" si="35"/>
        <v/>
      </c>
      <c r="X221" s="30" t="str">
        <f t="shared" si="36"/>
        <v/>
      </c>
      <c r="Y221" s="227"/>
      <c r="AA221" s="30"/>
      <c r="AB221" s="28"/>
      <c r="AC221" s="231"/>
      <c r="AD221" s="29"/>
      <c r="AH221" s="29"/>
    </row>
    <row r="222" spans="1:34" ht="15.6">
      <c r="A222" s="227"/>
      <c r="B222" s="312">
        <f>+'Ark1'!C4096</f>
        <v>2024</v>
      </c>
      <c r="C222" s="29">
        <f>+'Ark1'!L4096</f>
        <v>8</v>
      </c>
      <c r="D222" s="247" t="str">
        <f>VLOOKUP(C222,Klasse!$C$11:$D$27,2)</f>
        <v>R</v>
      </c>
      <c r="E222" s="29">
        <f>+'Ark1'!H4096</f>
        <v>2</v>
      </c>
      <c r="F222" s="29">
        <f>+'Ark1'!J4096</f>
        <v>177</v>
      </c>
      <c r="G222" s="29" t="str">
        <f>VLOOKUP(F222,RNR!$A$8:$B$32,2)</f>
        <v>Slakthuset</v>
      </c>
      <c r="H222" s="29" t="str">
        <f>+IF(I222=0,"",'Ark1'!Q4096)</f>
        <v/>
      </c>
      <c r="I222" s="371">
        <f>+'Ark1'!R4096</f>
        <v>0</v>
      </c>
      <c r="J222" s="30" t="str">
        <f>+IF(I222=0,"",'Ark1'!AG4096)</f>
        <v/>
      </c>
      <c r="L222" s="30" t="str">
        <f>+IF(I222=0,"",'Ark1'!AH4096)</f>
        <v/>
      </c>
      <c r="M222" s="28" t="str">
        <f>+IF(I222=0,"",'Ark1'!T4096)</f>
        <v/>
      </c>
      <c r="N222" s="33" t="str">
        <f>+IF(I222=0,"",'Ark1'!U4096)</f>
        <v/>
      </c>
      <c r="O222" s="30" t="str">
        <f>+IF(I222=0,"",'Ark1'!V4096)</f>
        <v/>
      </c>
      <c r="P222" s="35" t="str">
        <f>+IF(I222=0,"",'Ark1'!W4096)</f>
        <v/>
      </c>
      <c r="Q222" s="35" t="str">
        <f>+IF(I222=0,"",'Ark1'!X4096)</f>
        <v/>
      </c>
      <c r="R222" s="35" t="str">
        <f>+IF(I222=0,"",'Ark1'!Y4096)</f>
        <v/>
      </c>
      <c r="S222" s="35" t="str">
        <f>+IF(I222=0,"",'Ark1'!Z4096)</f>
        <v/>
      </c>
      <c r="T222" s="30" t="str">
        <f>+IF(I222=0,"",'Ark1'!AA4096)</f>
        <v/>
      </c>
      <c r="U222" s="28" t="str">
        <f>+IF(I222=0,"",'Ark1'!AC4096)</f>
        <v/>
      </c>
      <c r="V222" s="35" t="str">
        <f>+IF(I222=0,"",'Ark1'!AE4096)</f>
        <v/>
      </c>
      <c r="W222" s="30" t="str">
        <f t="shared" si="35"/>
        <v/>
      </c>
      <c r="X222" s="30" t="str">
        <f t="shared" si="36"/>
        <v/>
      </c>
      <c r="Y222" s="227"/>
      <c r="AA222" s="30"/>
      <c r="AB222" s="28"/>
      <c r="AC222" s="231"/>
      <c r="AD222" s="29"/>
      <c r="AH222" s="29"/>
    </row>
    <row r="223" spans="1:34" ht="15.6">
      <c r="A223" s="227"/>
      <c r="B223" s="312">
        <f>+'Ark1'!C4097</f>
        <v>2024</v>
      </c>
      <c r="C223" s="29">
        <f>+'Ark1'!L4097</f>
        <v>8</v>
      </c>
      <c r="D223" s="247" t="str">
        <f>VLOOKUP(C223,Klasse!$C$11:$D$27,2)</f>
        <v>R</v>
      </c>
      <c r="E223" s="29">
        <f>+'Ark1'!H4097</f>
        <v>2</v>
      </c>
      <c r="F223" s="29">
        <f>+'Ark1'!J4097</f>
        <v>178</v>
      </c>
      <c r="G223" s="29" t="str">
        <f>VLOOKUP(F223,RNR!$A$8:$B$32,2)</f>
        <v>Røros</v>
      </c>
      <c r="H223" s="29">
        <f>+IF(I223=0,"",'Ark1'!Q4097)</f>
        <v>1</v>
      </c>
      <c r="I223" s="371">
        <f>+'Ark1'!R4097</f>
        <v>20</v>
      </c>
      <c r="J223" s="30">
        <f>+IF(I223=0,"",'Ark1'!AG4097)</f>
        <v>24.096385542168672</v>
      </c>
      <c r="L223" s="30">
        <f>+IF(I223=0,"",'Ark1'!AH4097)</f>
        <v>20.952467674376248</v>
      </c>
      <c r="M223" s="28">
        <f>+IF(I223=0,"",'Ark1'!T4097)</f>
        <v>5.7</v>
      </c>
      <c r="N223" s="33">
        <f>+IF(I223=0,"",'Ark1'!U4097)</f>
        <v>11.504999999999997</v>
      </c>
      <c r="O223" s="30">
        <f>+IF(I223=0,"",'Ark1'!V4097)</f>
        <v>0</v>
      </c>
      <c r="P223" s="35">
        <f>+IF(I223=0,"",'Ark1'!W4097)</f>
        <v>0</v>
      </c>
      <c r="Q223" s="35">
        <f>+IF(I223=0,"",'Ark1'!X4097)</f>
        <v>0</v>
      </c>
      <c r="R223" s="35">
        <f>+IF(I223=0,"",'Ark1'!Y4097)</f>
        <v>0</v>
      </c>
      <c r="S223" s="35">
        <f>+IF(I223=0,"",'Ark1'!Z4097)</f>
        <v>0</v>
      </c>
      <c r="T223" s="30">
        <f>+IF(I223=0,"",'Ark1'!AA4097)</f>
        <v>1.0052238556660118</v>
      </c>
      <c r="U223" s="28">
        <f>+IF(I223=0,"",'Ark1'!AC4097)</f>
        <v>0.78102496759066309</v>
      </c>
      <c r="V223" s="35">
        <f>+IF(I223=0,"",'Ark1'!AE4097)</f>
        <v>28.212789365557139</v>
      </c>
      <c r="W223" s="30">
        <f t="shared" si="35"/>
        <v>1.4381249999999997</v>
      </c>
      <c r="X223" s="30">
        <f t="shared" si="36"/>
        <v>20</v>
      </c>
      <c r="Y223" s="227"/>
      <c r="AA223" s="30"/>
      <c r="AB223" s="28"/>
      <c r="AC223" s="231"/>
      <c r="AD223" s="29"/>
      <c r="AH223" s="29"/>
    </row>
    <row r="224" spans="1:34" ht="15.6">
      <c r="A224" s="227"/>
      <c r="B224" s="312">
        <f>+'Ark1'!C4098</f>
        <v>2024</v>
      </c>
      <c r="C224" s="29">
        <f>+'Ark1'!L4098</f>
        <v>8</v>
      </c>
      <c r="D224" s="247" t="str">
        <f>VLOOKUP(C224,Klasse!$C$11:$D$27,2)</f>
        <v>R</v>
      </c>
      <c r="E224" s="29">
        <f>+'Ark1'!H4098</f>
        <v>2</v>
      </c>
      <c r="F224" s="29">
        <f>+'Ark1'!J4098</f>
        <v>181</v>
      </c>
      <c r="G224" s="29" t="str">
        <f>VLOOKUP(F224,RNR!$A$8:$B$32,2)</f>
        <v>Horns</v>
      </c>
      <c r="H224" s="29" t="str">
        <f>+IF(I224=0,"",'Ark1'!Q4098)</f>
        <v/>
      </c>
      <c r="I224" s="371">
        <f>+'Ark1'!R4098</f>
        <v>0</v>
      </c>
      <c r="J224" s="30" t="str">
        <f>+IF(I224=0,"",'Ark1'!AG4098)</f>
        <v/>
      </c>
      <c r="L224" s="30" t="str">
        <f>+IF(I224=0,"",'Ark1'!AH4098)</f>
        <v/>
      </c>
      <c r="M224" s="28" t="str">
        <f>+IF(I224=0,"",'Ark1'!T4098)</f>
        <v/>
      </c>
      <c r="N224" s="33" t="str">
        <f>+IF(I224=0,"",'Ark1'!U4098)</f>
        <v/>
      </c>
      <c r="O224" s="30" t="str">
        <f>+IF(I224=0,"",'Ark1'!V4098)</f>
        <v/>
      </c>
      <c r="P224" s="35" t="str">
        <f>+IF(I224=0,"",'Ark1'!W4098)</f>
        <v/>
      </c>
      <c r="Q224" s="35" t="str">
        <f>+IF(I224=0,"",'Ark1'!X4098)</f>
        <v/>
      </c>
      <c r="R224" s="35" t="str">
        <f>+IF(I224=0,"",'Ark1'!Y4098)</f>
        <v/>
      </c>
      <c r="S224" s="35" t="str">
        <f>+IF(I224=0,"",'Ark1'!Z4098)</f>
        <v/>
      </c>
      <c r="T224" s="30" t="str">
        <f>+IF(I224=0,"",'Ark1'!AA4098)</f>
        <v/>
      </c>
      <c r="U224" s="28" t="str">
        <f>+IF(I224=0,"",'Ark1'!AC4098)</f>
        <v/>
      </c>
      <c r="V224" s="35" t="str">
        <f>+IF(I224=0,"",'Ark1'!AE4098)</f>
        <v/>
      </c>
      <c r="W224" s="30" t="str">
        <f t="shared" si="35"/>
        <v/>
      </c>
      <c r="X224" s="30" t="str">
        <f t="shared" si="36"/>
        <v/>
      </c>
      <c r="Y224" s="227"/>
      <c r="AA224" s="30"/>
      <c r="AB224" s="28"/>
      <c r="AC224" s="231"/>
      <c r="AD224" s="29"/>
      <c r="AH224" s="29"/>
    </row>
    <row r="225" spans="1:52" ht="15.6">
      <c r="A225" s="227"/>
      <c r="B225" s="312">
        <f>+'Ark1'!C4099</f>
        <v>2024</v>
      </c>
      <c r="C225" s="29">
        <f>+'Ark1'!L4099</f>
        <v>8</v>
      </c>
      <c r="D225" s="247" t="str">
        <f>VLOOKUP(C225,Klasse!$C$11:$D$27,2)</f>
        <v>R</v>
      </c>
      <c r="E225" s="29">
        <f>+'Ark1'!H4099</f>
        <v>1</v>
      </c>
      <c r="F225" s="29">
        <f>+'Ark1'!J4099</f>
        <v>262</v>
      </c>
      <c r="G225" s="29" t="str">
        <f>VLOOKUP(F225,RNR!$A$8:$B$32,2)</f>
        <v>Strilalam</v>
      </c>
      <c r="H225" s="29" t="str">
        <f>+IF(I225=0,"",'Ark1'!Q4099)</f>
        <v/>
      </c>
      <c r="I225" s="371">
        <f>+'Ark1'!R4099</f>
        <v>0</v>
      </c>
      <c r="J225" s="30" t="str">
        <f>+IF(I225=0,"",'Ark1'!AG4099)</f>
        <v/>
      </c>
      <c r="L225" s="30" t="str">
        <f>+IF(I225=0,"",'Ark1'!AH4099)</f>
        <v/>
      </c>
      <c r="M225" s="28" t="str">
        <f>+IF(I225=0,"",'Ark1'!T4099)</f>
        <v/>
      </c>
      <c r="N225" s="33" t="str">
        <f>+IF(I225=0,"",'Ark1'!U4099)</f>
        <v/>
      </c>
      <c r="O225" s="30" t="str">
        <f>+IF(I225=0,"",'Ark1'!V4099)</f>
        <v/>
      </c>
      <c r="P225" s="35" t="str">
        <f>+IF(I225=0,"",'Ark1'!W4099)</f>
        <v/>
      </c>
      <c r="Q225" s="35" t="str">
        <f>+IF(I225=0,"",'Ark1'!X4099)</f>
        <v/>
      </c>
      <c r="R225" s="35" t="str">
        <f>+IF(I225=0,"",'Ark1'!Y4099)</f>
        <v/>
      </c>
      <c r="S225" s="35" t="str">
        <f>+IF(I225=0,"",'Ark1'!Z4099)</f>
        <v/>
      </c>
      <c r="T225" s="30" t="str">
        <f>+IF(I225=0,"",'Ark1'!AA4099)</f>
        <v/>
      </c>
      <c r="U225" s="28" t="str">
        <f>+IF(I225=0,"",'Ark1'!AC4099)</f>
        <v/>
      </c>
      <c r="V225" s="35" t="str">
        <f>+IF(I225=0,"",'Ark1'!AE4099)</f>
        <v/>
      </c>
      <c r="W225" s="30" t="str">
        <f t="shared" si="35"/>
        <v/>
      </c>
      <c r="X225" s="30" t="str">
        <f t="shared" si="36"/>
        <v/>
      </c>
      <c r="Y225" s="227"/>
      <c r="AA225" s="30"/>
      <c r="AB225" s="28"/>
      <c r="AC225" s="231"/>
      <c r="AD225" s="29"/>
      <c r="AH225" s="29"/>
    </row>
    <row r="226" spans="1:52" ht="15.6">
      <c r="A226" s="227"/>
      <c r="B226" s="312">
        <f>+'Ark1'!C4100</f>
        <v>2024</v>
      </c>
      <c r="C226" s="29">
        <f>+'Ark1'!L4100</f>
        <v>8</v>
      </c>
      <c r="D226" s="247" t="str">
        <f>VLOOKUP(C226,Klasse!$C$11:$D$27,2)</f>
        <v>R</v>
      </c>
      <c r="E226" s="29">
        <f>+'Ark1'!H4100</f>
        <v>2</v>
      </c>
      <c r="F226" s="29">
        <f>+'Ark1'!J4100</f>
        <v>267</v>
      </c>
      <c r="G226" s="29" t="str">
        <f>VLOOKUP(F226,RNR!$A$8:$B$32,2)</f>
        <v>Dalpro</v>
      </c>
      <c r="H226" s="29" t="str">
        <f>+IF(I226=0,"",'Ark1'!Q4100)</f>
        <v/>
      </c>
      <c r="I226" s="371">
        <f>+'Ark1'!R4100</f>
        <v>0</v>
      </c>
      <c r="J226" s="30" t="str">
        <f>+IF(I226=0,"",'Ark1'!AG4100)</f>
        <v/>
      </c>
      <c r="L226" s="30" t="str">
        <f>+IF(I226=0,"",'Ark1'!AH4100)</f>
        <v/>
      </c>
      <c r="M226" s="28" t="str">
        <f>+IF(I226=0,"",'Ark1'!T4100)</f>
        <v/>
      </c>
      <c r="N226" s="33" t="str">
        <f>+IF(I226=0,"",'Ark1'!U4100)</f>
        <v/>
      </c>
      <c r="O226" s="30" t="str">
        <f>+IF(I226=0,"",'Ark1'!V4100)</f>
        <v/>
      </c>
      <c r="P226" s="35" t="str">
        <f>+IF(I226=0,"",'Ark1'!W4100)</f>
        <v/>
      </c>
      <c r="Q226" s="35" t="str">
        <f>+IF(I226=0,"",'Ark1'!X4100)</f>
        <v/>
      </c>
      <c r="R226" s="35" t="str">
        <f>+IF(I226=0,"",'Ark1'!Y4100)</f>
        <v/>
      </c>
      <c r="S226" s="35" t="str">
        <f>+IF(I226=0,"",'Ark1'!Z4100)</f>
        <v/>
      </c>
      <c r="T226" s="30" t="str">
        <f>+IF(I226=0,"",'Ark1'!AA4100)</f>
        <v/>
      </c>
      <c r="U226" s="28" t="str">
        <f>+IF(I226=0,"",'Ark1'!AC4100)</f>
        <v/>
      </c>
      <c r="V226" s="35" t="str">
        <f>+IF(I226=0,"",'Ark1'!AE4100)</f>
        <v/>
      </c>
      <c r="W226" s="30" t="str">
        <f t="shared" si="35"/>
        <v/>
      </c>
      <c r="X226" s="30" t="str">
        <f t="shared" si="36"/>
        <v/>
      </c>
      <c r="Y226" s="227"/>
      <c r="AA226" s="30"/>
      <c r="AB226" s="28"/>
      <c r="AC226" s="231"/>
      <c r="AD226" s="29"/>
      <c r="AH226" s="29"/>
    </row>
    <row r="227" spans="1:52" ht="15.6">
      <c r="A227" s="227"/>
      <c r="B227" s="312">
        <f>+'Ark1'!C4101</f>
        <v>2024</v>
      </c>
      <c r="C227" s="29">
        <f>+'Ark1'!L4101</f>
        <v>8</v>
      </c>
      <c r="D227" s="247" t="str">
        <f>VLOOKUP(C227,Klasse!$C$11:$D$27,2)</f>
        <v>R</v>
      </c>
      <c r="E227" s="29">
        <f>+'Ark1'!H4101</f>
        <v>1</v>
      </c>
      <c r="F227" s="29">
        <f>+'Ark1'!J4101</f>
        <v>309</v>
      </c>
      <c r="G227" s="29" t="str">
        <f>VLOOKUP(F227,RNR!$A$8:$B$32,2)</f>
        <v>Malvik</v>
      </c>
      <c r="H227" s="29" t="str">
        <f>+IF(I227=0,"",'Ark1'!Q4101)</f>
        <v/>
      </c>
      <c r="I227" s="371">
        <f>+'Ark1'!R4101</f>
        <v>0</v>
      </c>
      <c r="J227" s="30" t="str">
        <f>+IF(I227=0,"",'Ark1'!AG4101)</f>
        <v/>
      </c>
      <c r="L227" s="30" t="str">
        <f>+IF(I227=0,"",'Ark1'!AH4101)</f>
        <v/>
      </c>
      <c r="M227" s="28" t="str">
        <f>+IF(I227=0,"",'Ark1'!T4101)</f>
        <v/>
      </c>
      <c r="N227" s="33" t="str">
        <f>+IF(I227=0,"",'Ark1'!U4101)</f>
        <v/>
      </c>
      <c r="O227" s="30" t="str">
        <f>+IF(I227=0,"",'Ark1'!V4101)</f>
        <v/>
      </c>
      <c r="P227" s="35" t="str">
        <f>+IF(I227=0,"",'Ark1'!W4101)</f>
        <v/>
      </c>
      <c r="Q227" s="35" t="str">
        <f>+IF(I227=0,"",'Ark1'!X4101)</f>
        <v/>
      </c>
      <c r="R227" s="35" t="str">
        <f>+IF(I227=0,"",'Ark1'!Y4101)</f>
        <v/>
      </c>
      <c r="S227" s="35" t="str">
        <f>+IF(I227=0,"",'Ark1'!Z4101)</f>
        <v/>
      </c>
      <c r="T227" s="30" t="str">
        <f>+IF(I227=0,"",'Ark1'!AA4101)</f>
        <v/>
      </c>
      <c r="U227" s="28" t="str">
        <f>+IF(I227=0,"",'Ark1'!AC4101)</f>
        <v/>
      </c>
      <c r="V227" s="35" t="str">
        <f>+IF(I227=0,"",'Ark1'!AE4101)</f>
        <v/>
      </c>
      <c r="W227" s="30" t="str">
        <f t="shared" si="35"/>
        <v/>
      </c>
      <c r="X227" s="30" t="str">
        <f t="shared" si="36"/>
        <v/>
      </c>
      <c r="Y227" s="227"/>
      <c r="AA227" s="30"/>
      <c r="AB227" s="28"/>
      <c r="AC227" s="231"/>
      <c r="AD227" s="29"/>
      <c r="AH227" s="29"/>
    </row>
    <row r="228" spans="1:52" ht="15.6">
      <c r="A228" s="227"/>
      <c r="B228" s="312">
        <f>+'Ark1'!C4102</f>
        <v>2024</v>
      </c>
      <c r="C228" s="29">
        <f>+'Ark1'!L4102</f>
        <v>8</v>
      </c>
      <c r="D228" s="247" t="str">
        <f>VLOOKUP(C228,Klasse!$C$11:$D$27,2)</f>
        <v>R</v>
      </c>
      <c r="E228" s="29">
        <f>+'Ark1'!H4102</f>
        <v>2</v>
      </c>
      <c r="F228" s="29">
        <f>+'Ark1'!J4102</f>
        <v>470</v>
      </c>
      <c r="G228" s="29" t="str">
        <f>VLOOKUP(F228,RNR!$A$8:$B$32,2)</f>
        <v>Jens Eide</v>
      </c>
      <c r="H228" s="29">
        <f>+IF(I228=0,"",'Ark1'!Q4102)</f>
        <v>10</v>
      </c>
      <c r="I228" s="371">
        <f>+'Ark1'!R4102</f>
        <v>28</v>
      </c>
      <c r="J228" s="30">
        <f>+IF(I228=0,"",'Ark1'!AG4102)</f>
        <v>22.222222222222225</v>
      </c>
      <c r="L228" s="30">
        <f>+IF(I228=0,"",'Ark1'!AH4102)</f>
        <v>19.949784400414828</v>
      </c>
      <c r="M228" s="28">
        <f>+IF(I228=0,"",'Ark1'!T4102)</f>
        <v>5.3928571428571441</v>
      </c>
      <c r="N228" s="33">
        <f>+IF(I228=0,"",'Ark1'!U4102)</f>
        <v>13.053571428571436</v>
      </c>
      <c r="O228" s="30">
        <f>+IF(I228=0,"",'Ark1'!V4102)</f>
        <v>0</v>
      </c>
      <c r="P228" s="35">
        <f>+IF(I228=0,"",'Ark1'!W4102)</f>
        <v>0</v>
      </c>
      <c r="Q228" s="35">
        <f>+IF(I228=0,"",'Ark1'!X4102)</f>
        <v>3.5714285714285721</v>
      </c>
      <c r="R228" s="35">
        <f>+IF(I228=0,"",'Ark1'!Y4102)</f>
        <v>0</v>
      </c>
      <c r="S228" s="35">
        <f>+IF(I228=0,"",'Ark1'!Z4102)</f>
        <v>0</v>
      </c>
      <c r="T228" s="30">
        <f>+IF(I228=0,"",'Ark1'!AA4102)</f>
        <v>2.0088166635497142</v>
      </c>
      <c r="U228" s="28">
        <f>+IF(I228=0,"",'Ark1'!AC4102)</f>
        <v>0.97611788347974437</v>
      </c>
      <c r="V228" s="35">
        <f>+IF(I228=0,"",'Ark1'!AE4102)</f>
        <v>14.044103060283769</v>
      </c>
      <c r="W228" s="30">
        <f t="shared" si="35"/>
        <v>1.6316964285714295</v>
      </c>
      <c r="X228" s="30">
        <f t="shared" si="36"/>
        <v>2.8</v>
      </c>
      <c r="Y228" s="227"/>
      <c r="AA228" s="30"/>
      <c r="AB228" s="28"/>
      <c r="AC228" s="231"/>
      <c r="AD228" s="29"/>
      <c r="AH228" s="29"/>
    </row>
    <row r="229" spans="1:52" ht="15.6">
      <c r="A229" s="227"/>
      <c r="B229" s="312">
        <f>+'Ark1'!C4103</f>
        <v>2024</v>
      </c>
      <c r="C229" s="29">
        <f>+'Ark1'!L4103</f>
        <v>8</v>
      </c>
      <c r="D229" s="247" t="str">
        <f>VLOOKUP(C229,Klasse!$C$11:$D$27,2)</f>
        <v>R</v>
      </c>
      <c r="E229" s="29">
        <f>+'Ark1'!H4103</f>
        <v>2</v>
      </c>
      <c r="F229" s="29">
        <f>+'Ark1'!J4103</f>
        <v>629</v>
      </c>
      <c r="G229" s="29" t="str">
        <f>VLOOKUP(F229,RNR!$A$8:$B$32,2)</f>
        <v>Bø</v>
      </c>
      <c r="H229" s="29" t="str">
        <f>+IF(I229=0,"",'Ark1'!Q4103)</f>
        <v/>
      </c>
      <c r="I229" s="371">
        <f>+'Ark1'!R4103</f>
        <v>0</v>
      </c>
      <c r="J229" s="30" t="str">
        <f>+IF(I229=0,"",'Ark1'!AG4103)</f>
        <v/>
      </c>
      <c r="L229" s="30" t="str">
        <f>+IF(I229=0,"",'Ark1'!AH4103)</f>
        <v/>
      </c>
      <c r="M229" s="28" t="str">
        <f>+IF(I229=0,"",'Ark1'!T4103)</f>
        <v/>
      </c>
      <c r="N229" s="33" t="str">
        <f>+IF(I229=0,"",'Ark1'!U4103)</f>
        <v/>
      </c>
      <c r="O229" s="30" t="str">
        <f>+IF(I229=0,"",'Ark1'!V4103)</f>
        <v/>
      </c>
      <c r="P229" s="35" t="str">
        <f>+IF(I229=0,"",'Ark1'!W4103)</f>
        <v/>
      </c>
      <c r="Q229" s="35" t="str">
        <f>+IF(I229=0,"",'Ark1'!X4103)</f>
        <v/>
      </c>
      <c r="R229" s="35" t="str">
        <f>+IF(I229=0,"",'Ark1'!Y4103)</f>
        <v/>
      </c>
      <c r="S229" s="35" t="str">
        <f>+IF(I229=0,"",'Ark1'!Z4103)</f>
        <v/>
      </c>
      <c r="T229" s="30" t="str">
        <f>+IF(I229=0,"",'Ark1'!AA4103)</f>
        <v/>
      </c>
      <c r="U229" s="28" t="str">
        <f>+IF(I229=0,"",'Ark1'!AC4103)</f>
        <v/>
      </c>
      <c r="V229" s="35" t="str">
        <f>+IF(I229=0,"",'Ark1'!AE4103)</f>
        <v/>
      </c>
      <c r="W229" s="30" t="str">
        <f t="shared" si="35"/>
        <v/>
      </c>
      <c r="X229" s="30" t="str">
        <f t="shared" si="36"/>
        <v/>
      </c>
      <c r="Y229" s="227"/>
      <c r="AA229" s="30"/>
      <c r="AB229" s="28"/>
      <c r="AC229" s="231"/>
      <c r="AD229" s="29"/>
      <c r="AH229" s="29"/>
    </row>
    <row r="230" spans="1:52" ht="15.6">
      <c r="A230" s="227"/>
      <c r="B230" s="312">
        <f>+'Ark1'!C4104</f>
        <v>2024</v>
      </c>
      <c r="C230" s="29">
        <f>+'Ark1'!L4104</f>
        <v>8</v>
      </c>
      <c r="D230" s="247" t="str">
        <f>VLOOKUP(C230,Klasse!$C$11:$D$27,2)</f>
        <v>R</v>
      </c>
      <c r="E230" s="29">
        <f>+'Ark1'!H4104</f>
        <v>1</v>
      </c>
      <c r="F230" s="29">
        <f>+'Ark1'!J4104</f>
        <v>643</v>
      </c>
      <c r="G230" s="29" t="str">
        <f>VLOOKUP(F230,RNR!$A$8:$B$32,2)</f>
        <v>Bjerka</v>
      </c>
      <c r="H230" s="29" t="str">
        <f>+IF(I230=0,"",'Ark1'!Q4104)</f>
        <v/>
      </c>
      <c r="I230" s="371">
        <f>+'Ark1'!R4104</f>
        <v>0</v>
      </c>
      <c r="J230" s="30" t="str">
        <f>+IF(I230=0,"",'Ark1'!AG4104)</f>
        <v/>
      </c>
      <c r="L230" s="30" t="str">
        <f>+IF(I230=0,"",'Ark1'!AH4104)</f>
        <v/>
      </c>
      <c r="M230" s="28" t="str">
        <f>+IF(I230=0,"",'Ark1'!T4104)</f>
        <v/>
      </c>
      <c r="N230" s="33" t="str">
        <f>+IF(I230=0,"",'Ark1'!U4104)</f>
        <v/>
      </c>
      <c r="O230" s="30" t="str">
        <f>+IF(I230=0,"",'Ark1'!V4104)</f>
        <v/>
      </c>
      <c r="P230" s="35" t="str">
        <f>+IF(I230=0,"",'Ark1'!W4104)</f>
        <v/>
      </c>
      <c r="Q230" s="35" t="str">
        <f>+IF(I230=0,"",'Ark1'!X4104)</f>
        <v/>
      </c>
      <c r="R230" s="35" t="str">
        <f>+IF(I230=0,"",'Ark1'!Y4104)</f>
        <v/>
      </c>
      <c r="S230" s="35" t="str">
        <f>+IF(I230=0,"",'Ark1'!Z4104)</f>
        <v/>
      </c>
      <c r="T230" s="30" t="str">
        <f>+IF(I230=0,"",'Ark1'!AA4104)</f>
        <v/>
      </c>
      <c r="U230" s="28" t="str">
        <f>+IF(I230=0,"",'Ark1'!AC4104)</f>
        <v/>
      </c>
      <c r="V230" s="35" t="str">
        <f>+IF(I230=0,"",'Ark1'!AE4104)</f>
        <v/>
      </c>
      <c r="W230" s="30" t="str">
        <f t="shared" si="35"/>
        <v/>
      </c>
      <c r="X230" s="30" t="str">
        <f t="shared" si="36"/>
        <v/>
      </c>
      <c r="Y230" s="227"/>
      <c r="AA230" s="30"/>
      <c r="AB230" s="28"/>
      <c r="AC230" s="231"/>
      <c r="AD230" s="29"/>
      <c r="AH230" s="29"/>
    </row>
    <row r="231" spans="1:52" ht="15.6">
      <c r="A231" s="227"/>
      <c r="B231" s="312">
        <f>+'Ark1'!C4105</f>
        <v>2024</v>
      </c>
      <c r="C231" s="29">
        <f>+'Ark1'!L4105</f>
        <v>8</v>
      </c>
      <c r="D231" s="247" t="str">
        <f>VLOOKUP(C231,Klasse!$C$11:$D$27,2)</f>
        <v>R</v>
      </c>
      <c r="E231" s="29">
        <f>+'Ark1'!H4105</f>
        <v>2</v>
      </c>
      <c r="F231" s="29">
        <f>+'Ark1'!J4105</f>
        <v>704</v>
      </c>
      <c r="G231" s="29" t="str">
        <f>VLOOKUP(F231,RNR!$A$8:$B$32,2)</f>
        <v>Øre Vilt</v>
      </c>
      <c r="H231" s="29" t="str">
        <f>+IF(I231=0,"",'Ark1'!Q4105)</f>
        <v/>
      </c>
      <c r="I231" s="371">
        <f>+'Ark1'!R4105</f>
        <v>0</v>
      </c>
      <c r="J231" s="30" t="str">
        <f>+IF(I231=0,"",'Ark1'!AG4105)</f>
        <v/>
      </c>
      <c r="L231" s="30" t="str">
        <f>+IF(I231=0,"",'Ark1'!AH4105)</f>
        <v/>
      </c>
      <c r="M231" s="28" t="str">
        <f>+IF(I231=0,"",'Ark1'!T4105)</f>
        <v/>
      </c>
      <c r="N231" s="33" t="str">
        <f>+IF(I231=0,"",'Ark1'!U4105)</f>
        <v/>
      </c>
      <c r="O231" s="30" t="str">
        <f>+IF(I231=0,"",'Ark1'!V4105)</f>
        <v/>
      </c>
      <c r="P231" s="35" t="str">
        <f>+IF(I231=0,"",'Ark1'!W4105)</f>
        <v/>
      </c>
      <c r="Q231" s="35" t="str">
        <f>+IF(I231=0,"",'Ark1'!X4105)</f>
        <v/>
      </c>
      <c r="R231" s="35" t="str">
        <f>+IF(I231=0,"",'Ark1'!Y4105)</f>
        <v/>
      </c>
      <c r="S231" s="35" t="str">
        <f>+IF(I231=0,"",'Ark1'!Z4105)</f>
        <v/>
      </c>
      <c r="T231" s="30" t="str">
        <f>+IF(I231=0,"",'Ark1'!AA4105)</f>
        <v/>
      </c>
      <c r="U231" s="28" t="str">
        <f>+IF(I231=0,"",'Ark1'!AC4105)</f>
        <v/>
      </c>
      <c r="V231" s="35" t="str">
        <f>+IF(I231=0,"",'Ark1'!AE4105)</f>
        <v/>
      </c>
      <c r="W231" s="30" t="str">
        <f t="shared" si="35"/>
        <v/>
      </c>
      <c r="X231" s="30" t="str">
        <f t="shared" si="36"/>
        <v/>
      </c>
      <c r="Y231" s="227"/>
      <c r="AA231" s="30"/>
      <c r="AB231" s="28"/>
      <c r="AC231" s="231"/>
      <c r="AD231" s="29"/>
      <c r="AH231" s="29"/>
    </row>
    <row r="232" spans="1:52" ht="15.6">
      <c r="A232" s="227"/>
      <c r="B232" s="312">
        <f>+'Ark1'!C4106</f>
        <v>2024</v>
      </c>
      <c r="C232" s="29">
        <f>+'Ark1'!L4106</f>
        <v>8</v>
      </c>
      <c r="D232" s="247" t="str">
        <f>VLOOKUP(C232,Klasse!$C$11:$D$27,2)</f>
        <v>R</v>
      </c>
      <c r="E232" s="29">
        <f>+'Ark1'!H4106</f>
        <v>1</v>
      </c>
      <c r="F232" s="29">
        <f>+'Ark1'!J4106</f>
        <v>802</v>
      </c>
      <c r="G232" s="29" t="str">
        <f>VLOOKUP(F232,RNR!$A$8:$B$32,2)</f>
        <v>Karasjok</v>
      </c>
      <c r="H232" s="29" t="str">
        <f>+IF(I232=0,"",'Ark1'!Q4106)</f>
        <v/>
      </c>
      <c r="I232" s="371">
        <f>+'Ark1'!R4106</f>
        <v>0</v>
      </c>
      <c r="J232" s="30" t="str">
        <f>+IF(I232=0,"",'Ark1'!AG4106)</f>
        <v/>
      </c>
      <c r="L232" s="30" t="str">
        <f>+IF(I232=0,"",'Ark1'!AH4106)</f>
        <v/>
      </c>
      <c r="M232" s="28" t="str">
        <f>+IF(I232=0,"",'Ark1'!T4106)</f>
        <v/>
      </c>
      <c r="N232" s="33" t="str">
        <f>+IF(I232=0,"",'Ark1'!U4106)</f>
        <v/>
      </c>
      <c r="O232" s="30" t="str">
        <f>+IF(I232=0,"",'Ark1'!V4106)</f>
        <v/>
      </c>
      <c r="P232" s="35" t="str">
        <f>+IF(I232=0,"",'Ark1'!W4106)</f>
        <v/>
      </c>
      <c r="Q232" s="35" t="str">
        <f>+IF(I232=0,"",'Ark1'!X4106)</f>
        <v/>
      </c>
      <c r="R232" s="35" t="str">
        <f>+IF(I232=0,"",'Ark1'!Y4106)</f>
        <v/>
      </c>
      <c r="S232" s="35" t="str">
        <f>+IF(I232=0,"",'Ark1'!Z4106)</f>
        <v/>
      </c>
      <c r="T232" s="30" t="str">
        <f>+IF(I232=0,"",'Ark1'!AA4106)</f>
        <v/>
      </c>
      <c r="U232" s="28" t="str">
        <f>+IF(I232=0,"",'Ark1'!AC4106)</f>
        <v/>
      </c>
      <c r="V232" s="35" t="str">
        <f>+IF(I232=0,"",'Ark1'!AE4106)</f>
        <v/>
      </c>
      <c r="W232" s="30" t="str">
        <f t="shared" si="35"/>
        <v/>
      </c>
      <c r="X232" s="30" t="str">
        <f t="shared" si="36"/>
        <v/>
      </c>
      <c r="Y232" s="227"/>
      <c r="AA232" s="30"/>
      <c r="AB232" s="28"/>
      <c r="AC232" s="231"/>
      <c r="AD232" s="29"/>
      <c r="AH232" s="29"/>
    </row>
    <row r="233" spans="1:52" ht="15" customHeight="1">
      <c r="A233" s="227"/>
      <c r="B233" s="227"/>
      <c r="C233" s="227"/>
      <c r="D233" s="227"/>
      <c r="E233" s="227"/>
      <c r="F233" s="227"/>
      <c r="G233" s="227"/>
      <c r="H233" s="227"/>
      <c r="I233" s="383"/>
      <c r="J233" s="228"/>
      <c r="K233" s="228"/>
      <c r="L233" s="228"/>
      <c r="M233" s="227"/>
      <c r="N233" s="227"/>
      <c r="O233" s="227"/>
      <c r="P233" s="229"/>
      <c r="Q233" s="229"/>
      <c r="R233" s="229"/>
      <c r="S233" s="229"/>
      <c r="T233" s="229"/>
      <c r="U233" s="227"/>
      <c r="V233" s="229"/>
      <c r="W233" s="229"/>
      <c r="X233" s="229"/>
      <c r="Y233" s="227"/>
      <c r="AA233" s="30"/>
      <c r="AB233" s="28"/>
      <c r="AC233" s="231"/>
      <c r="AD233" s="29"/>
      <c r="AH233" s="29"/>
      <c r="AZ233" s="243"/>
    </row>
    <row r="234" spans="1:52" ht="19.8">
      <c r="A234" s="227"/>
      <c r="B234" s="227"/>
      <c r="C234" s="227"/>
      <c r="D234" s="286" t="str">
        <f>+D236</f>
        <v>R+</v>
      </c>
      <c r="E234" s="227"/>
      <c r="F234" s="227"/>
      <c r="G234" s="227"/>
      <c r="H234" s="227"/>
      <c r="I234" s="372">
        <f>SUM(I236:I260)</f>
        <v>583</v>
      </c>
      <c r="J234" s="228"/>
      <c r="K234" s="274"/>
      <c r="L234" s="274"/>
      <c r="M234" s="275"/>
      <c r="N234" s="276">
        <f>+Klasse!L19</f>
        <v>14.618524871355076</v>
      </c>
      <c r="O234" s="227"/>
      <c r="P234" s="229"/>
      <c r="Q234" s="229"/>
      <c r="R234" s="229"/>
      <c r="S234" s="229"/>
      <c r="T234" s="229"/>
      <c r="U234" s="227"/>
      <c r="V234" s="229"/>
      <c r="W234" s="229"/>
      <c r="X234" s="229"/>
      <c r="Y234" s="227"/>
      <c r="AA234" s="30"/>
      <c r="AB234" s="28"/>
      <c r="AC234" s="231"/>
      <c r="AD234" s="29"/>
      <c r="AH234" s="29"/>
      <c r="AZ234" s="243"/>
    </row>
    <row r="235" spans="1:52" ht="15" customHeight="1">
      <c r="A235" s="227"/>
      <c r="B235" s="227"/>
      <c r="C235" s="227"/>
      <c r="D235" s="227"/>
      <c r="E235" s="227"/>
      <c r="F235" s="227"/>
      <c r="G235" s="227"/>
      <c r="H235" s="245"/>
      <c r="I235" s="383"/>
      <c r="J235" s="228"/>
      <c r="K235" s="228"/>
      <c r="L235" s="228"/>
      <c r="M235" s="245"/>
      <c r="N235" s="228"/>
      <c r="O235" s="228"/>
      <c r="P235" s="229"/>
      <c r="Q235" s="229"/>
      <c r="R235" s="229"/>
      <c r="S235" s="229"/>
      <c r="T235" s="246"/>
      <c r="U235" s="227"/>
      <c r="V235" s="246"/>
      <c r="W235" s="246"/>
      <c r="X235" s="244"/>
      <c r="Y235" s="227"/>
      <c r="AA235" s="30"/>
      <c r="AB235" s="28"/>
      <c r="AC235" s="231"/>
      <c r="AD235" s="29"/>
      <c r="AH235" s="29"/>
      <c r="AZ235" s="243"/>
    </row>
    <row r="236" spans="1:52" ht="15.6">
      <c r="A236" s="227"/>
      <c r="B236" s="312">
        <f>+'Ark1'!C4107</f>
        <v>2024</v>
      </c>
      <c r="C236" s="247">
        <f>+'Ark1'!L4107</f>
        <v>9</v>
      </c>
      <c r="D236" s="247" t="str">
        <f>VLOOKUP(C236,Klasse!$C$11:$D$27,2)</f>
        <v>R+</v>
      </c>
      <c r="E236" s="247">
        <f>+'Ark1'!H4107</f>
        <v>1</v>
      </c>
      <c r="F236" s="247">
        <f>+'Ark1'!J4107</f>
        <v>103</v>
      </c>
      <c r="G236" s="247" t="str">
        <f>VLOOKUP(F236,RNR!$A$8:$B$32,2)</f>
        <v>Rudshøgda</v>
      </c>
      <c r="H236" s="247" t="str">
        <f>+IF(I236=0,"",'Ark1'!Q4107)</f>
        <v/>
      </c>
      <c r="I236" s="387">
        <f>+'Ark1'!R4107</f>
        <v>0</v>
      </c>
      <c r="J236" s="248" t="str">
        <f>+IF(I236=0,"",'Ark1'!AG4107)</f>
        <v/>
      </c>
      <c r="K236" s="248"/>
      <c r="L236" s="248" t="str">
        <f>+IF(I236=0,"",'Ark1'!AH4107)</f>
        <v/>
      </c>
      <c r="M236" s="249" t="str">
        <f>+IF(I236=0,"",'Ark1'!T4107)</f>
        <v/>
      </c>
      <c r="N236" s="33" t="str">
        <f>+IF(I236=0,"",'Ark1'!U4107)</f>
        <v/>
      </c>
      <c r="O236" s="248" t="str">
        <f>+IF(I236=0,"",'Ark1'!V4107)</f>
        <v/>
      </c>
      <c r="P236" s="250" t="str">
        <f>+IF(I236=0,"",'Ark1'!W4107)</f>
        <v/>
      </c>
      <c r="Q236" s="250" t="str">
        <f>+IF(I236=0,"",'Ark1'!X4107)</f>
        <v/>
      </c>
      <c r="R236" s="250" t="str">
        <f>+IF(I236=0,"",'Ark1'!Y4107)</f>
        <v/>
      </c>
      <c r="S236" s="250" t="str">
        <f>+IF(I236=0,"",'Ark1'!Z4107)</f>
        <v/>
      </c>
      <c r="T236" s="248" t="str">
        <f>+IF(I236=0,"",'Ark1'!AA4107)</f>
        <v/>
      </c>
      <c r="U236" s="249" t="str">
        <f>+IF(I236=0,"",'Ark1'!AC4107)</f>
        <v/>
      </c>
      <c r="V236" s="250" t="str">
        <f>+IF(I236=0,"",'Ark1'!AE4107)</f>
        <v/>
      </c>
      <c r="W236" s="248" t="str">
        <f t="shared" ref="W236:W244" si="37">IF(I236=0,"",N236/C236)</f>
        <v/>
      </c>
      <c r="X236" s="248" t="str">
        <f t="shared" ref="X236:X244" si="38">IF(I236=0,"",I236/H236)</f>
        <v/>
      </c>
      <c r="Y236" s="227"/>
      <c r="AA236" s="30"/>
      <c r="AB236" s="28"/>
      <c r="AC236" s="231"/>
      <c r="AD236" s="29"/>
      <c r="AH236" s="29"/>
    </row>
    <row r="237" spans="1:52" ht="15.6">
      <c r="A237" s="227"/>
      <c r="B237" s="312">
        <f>+'Ark1'!C4108</f>
        <v>2024</v>
      </c>
      <c r="C237" s="247">
        <f>+'Ark1'!L4108</f>
        <v>9</v>
      </c>
      <c r="D237" s="247" t="str">
        <f>VLOOKUP(C237,Klasse!$C$11:$D$27,2)</f>
        <v>R+</v>
      </c>
      <c r="E237" s="247">
        <f>+'Ark1'!H4108</f>
        <v>2</v>
      </c>
      <c r="F237" s="247">
        <f>+'Ark1'!J4108</f>
        <v>106</v>
      </c>
      <c r="G237" s="247" t="str">
        <f>VLOOKUP(F237,RNR!$A$8:$B$32,2)</f>
        <v>Furuseth</v>
      </c>
      <c r="H237" s="247" t="str">
        <f>+IF(I237=0,"",'Ark1'!Q4108)</f>
        <v/>
      </c>
      <c r="I237" s="387">
        <f>+'Ark1'!R4108</f>
        <v>0</v>
      </c>
      <c r="J237" s="248" t="str">
        <f>+IF(I237=0,"",'Ark1'!AG4108)</f>
        <v/>
      </c>
      <c r="K237" s="248"/>
      <c r="L237" s="248" t="str">
        <f>+IF(I237=0,"",'Ark1'!AH4108)</f>
        <v/>
      </c>
      <c r="M237" s="249" t="str">
        <f>+IF(I237=0,"",'Ark1'!T4108)</f>
        <v/>
      </c>
      <c r="N237" s="33" t="str">
        <f>+IF(I237=0,"",'Ark1'!U4108)</f>
        <v/>
      </c>
      <c r="O237" s="248" t="str">
        <f>+IF(I237=0,"",'Ark1'!V4108)</f>
        <v/>
      </c>
      <c r="P237" s="250" t="str">
        <f>+IF(I237=0,"",'Ark1'!W4108)</f>
        <v/>
      </c>
      <c r="Q237" s="250" t="str">
        <f>+IF(I237=0,"",'Ark1'!X4108)</f>
        <v/>
      </c>
      <c r="R237" s="250" t="str">
        <f>+IF(I237=0,"",'Ark1'!Y4108)</f>
        <v/>
      </c>
      <c r="S237" s="250" t="str">
        <f>+IF(I237=0,"",'Ark1'!Z4108)</f>
        <v/>
      </c>
      <c r="T237" s="248" t="str">
        <f>+IF(I237=0,"",'Ark1'!AA4108)</f>
        <v/>
      </c>
      <c r="U237" s="249" t="str">
        <f>+IF(I237=0,"",'Ark1'!AC4108)</f>
        <v/>
      </c>
      <c r="V237" s="250" t="str">
        <f>+IF(I237=0,"",'Ark1'!AE4108)</f>
        <v/>
      </c>
      <c r="W237" s="248" t="str">
        <f t="shared" si="37"/>
        <v/>
      </c>
      <c r="X237" s="248" t="str">
        <f t="shared" si="38"/>
        <v/>
      </c>
      <c r="Y237" s="227"/>
      <c r="AA237" s="30"/>
      <c r="AB237" s="28"/>
      <c r="AC237" s="231"/>
      <c r="AD237" s="29"/>
      <c r="AH237" s="29"/>
    </row>
    <row r="238" spans="1:52" ht="15.6">
      <c r="A238" s="227"/>
      <c r="B238" s="312">
        <f>+'Ark1'!C4109</f>
        <v>2024</v>
      </c>
      <c r="C238" s="247">
        <f>+'Ark1'!L4109</f>
        <v>9</v>
      </c>
      <c r="D238" s="247" t="str">
        <f>VLOOKUP(C238,Klasse!$C$11:$D$27,2)</f>
        <v>R+</v>
      </c>
      <c r="E238" s="247">
        <f>+'Ark1'!H4109</f>
        <v>1</v>
      </c>
      <c r="F238" s="247">
        <f>+'Ark1'!J4109</f>
        <v>110</v>
      </c>
      <c r="G238" s="247" t="str">
        <f>VLOOKUP(F238,RNR!$A$8:$B$32,2)</f>
        <v>Gol</v>
      </c>
      <c r="H238" s="247">
        <f>+IF(I238=0,"",'Ark1'!Q4109)</f>
        <v>24</v>
      </c>
      <c r="I238" s="387">
        <f>+'Ark1'!R4109</f>
        <v>66</v>
      </c>
      <c r="J238" s="248">
        <f>+IF(I238=0,"",'Ark1'!AG4109)</f>
        <v>46.808510638297882</v>
      </c>
      <c r="K238" s="248"/>
      <c r="L238" s="248">
        <f>+IF(I238=0,"",'Ark1'!AH4109)</f>
        <v>45.808610984329839</v>
      </c>
      <c r="M238" s="249">
        <f>+IF(I238=0,"",'Ark1'!T4109)</f>
        <v>6.3636363636363633</v>
      </c>
      <c r="N238" s="33">
        <f>+IF(I238=0,"",'Ark1'!U4109)</f>
        <v>13.686363636363636</v>
      </c>
      <c r="O238" s="248">
        <f>+IF(I238=0,"",'Ark1'!V4109)</f>
        <v>0</v>
      </c>
      <c r="P238" s="250">
        <f>+IF(I238=0,"",'Ark1'!W4109)</f>
        <v>6.0606060606060606</v>
      </c>
      <c r="Q238" s="250">
        <f>+IF(I238=0,"",'Ark1'!X4109)</f>
        <v>0</v>
      </c>
      <c r="R238" s="250">
        <f>+IF(I238=0,"",'Ark1'!Y4109)</f>
        <v>0</v>
      </c>
      <c r="S238" s="250">
        <f>+IF(I238=0,"",'Ark1'!Z4109)</f>
        <v>0</v>
      </c>
      <c r="T238" s="248">
        <f>+IF(I238=0,"",'Ark1'!AA4109)</f>
        <v>1.5403547764932737</v>
      </c>
      <c r="U238" s="249">
        <f>+IF(I238=0,"",'Ark1'!AC4109)</f>
        <v>1.3100585649222611</v>
      </c>
      <c r="V238" s="250">
        <f>+IF(I238=0,"",'Ark1'!AE4109)</f>
        <v>36.360898440375323</v>
      </c>
      <c r="W238" s="248">
        <f t="shared" si="37"/>
        <v>1.5207070707070707</v>
      </c>
      <c r="X238" s="248">
        <f t="shared" si="38"/>
        <v>2.75</v>
      </c>
      <c r="Y238" s="227"/>
      <c r="AA238" s="30"/>
      <c r="AB238" s="28"/>
      <c r="AC238" s="231"/>
      <c r="AD238" s="29"/>
      <c r="AH238" s="29"/>
    </row>
    <row r="239" spans="1:52" ht="15.6">
      <c r="A239" s="227"/>
      <c r="B239" s="312">
        <f>+'Ark1'!C4110</f>
        <v>2024</v>
      </c>
      <c r="C239" s="247">
        <f>+'Ark1'!L4110</f>
        <v>9</v>
      </c>
      <c r="D239" s="247" t="str">
        <f>VLOOKUP(C239,Klasse!$C$11:$D$27,2)</f>
        <v>R+</v>
      </c>
      <c r="E239" s="247">
        <f>+'Ark1'!H4110</f>
        <v>1</v>
      </c>
      <c r="F239" s="247">
        <f>+'Ark1'!J4110</f>
        <v>111</v>
      </c>
      <c r="G239" s="247" t="str">
        <f>VLOOKUP(F239,RNR!$A$8:$B$32,2)</f>
        <v>Forus</v>
      </c>
      <c r="H239" s="247">
        <f>+IF(I239=0,"",'Ark1'!Q4110)</f>
        <v>36</v>
      </c>
      <c r="I239" s="387">
        <f>+'Ark1'!R4110</f>
        <v>189</v>
      </c>
      <c r="J239" s="248">
        <f>+IF(I239=0,"",'Ark1'!AG4110)</f>
        <v>28.463855421686752</v>
      </c>
      <c r="K239" s="248"/>
      <c r="L239" s="248">
        <f>+IF(I239=0,"",'Ark1'!AH4110)</f>
        <v>25.605945699984805</v>
      </c>
      <c r="M239" s="249">
        <f>+IF(I239=0,"",'Ark1'!T4110)</f>
        <v>6.6084656084656084</v>
      </c>
      <c r="N239" s="33">
        <f>+IF(I239=0,"",'Ark1'!U4110)</f>
        <v>13.398412698412685</v>
      </c>
      <c r="O239" s="248">
        <f>+IF(I239=0,"",'Ark1'!V4110)</f>
        <v>0</v>
      </c>
      <c r="P239" s="250">
        <f>+IF(I239=0,"",'Ark1'!W4110)</f>
        <v>4.7619047619047636</v>
      </c>
      <c r="Q239" s="250">
        <f>+IF(I239=0,"",'Ark1'!X4110)</f>
        <v>13.227513227513228</v>
      </c>
      <c r="R239" s="250">
        <f>+IF(I239=0,"",'Ark1'!Y4110)</f>
        <v>0</v>
      </c>
      <c r="S239" s="250">
        <f>+IF(I239=0,"",'Ark1'!Z4110)</f>
        <v>0</v>
      </c>
      <c r="T239" s="248">
        <f>+IF(I239=0,"",'Ark1'!AA4110)</f>
        <v>2.3744779697066289</v>
      </c>
      <c r="U239" s="249">
        <f>+IF(I239=0,"",'Ark1'!AC4110)</f>
        <v>1.1570498313855302</v>
      </c>
      <c r="V239" s="250">
        <f>+IF(I239=0,"",'Ark1'!AE4110)</f>
        <v>51.551111303972547</v>
      </c>
      <c r="W239" s="248">
        <f t="shared" si="37"/>
        <v>1.4887125220458539</v>
      </c>
      <c r="X239" s="248">
        <f t="shared" si="38"/>
        <v>5.25</v>
      </c>
      <c r="Y239" s="227"/>
      <c r="AA239" s="30"/>
      <c r="AB239" s="28"/>
      <c r="AC239" s="231"/>
      <c r="AD239" s="29"/>
      <c r="AH239" s="29"/>
    </row>
    <row r="240" spans="1:52" ht="15.6">
      <c r="A240" s="227"/>
      <c r="B240" s="312">
        <f>+'Ark1'!C4111</f>
        <v>2024</v>
      </c>
      <c r="C240" s="247">
        <f>+'Ark1'!L4111</f>
        <v>9</v>
      </c>
      <c r="D240" s="247" t="str">
        <f>VLOOKUP(C240,Klasse!$C$11:$D$27,2)</f>
        <v>R+</v>
      </c>
      <c r="E240" s="247">
        <f>+'Ark1'!H4111</f>
        <v>1</v>
      </c>
      <c r="F240" s="247">
        <f>+'Ark1'!J4111</f>
        <v>116</v>
      </c>
      <c r="G240" s="247" t="str">
        <f>VLOOKUP(F240,RNR!$A$8:$B$32,2)</f>
        <v>Sandeid</v>
      </c>
      <c r="H240" s="247" t="str">
        <f>+IF(I240=0,"",'Ark1'!Q4111)</f>
        <v/>
      </c>
      <c r="I240" s="387">
        <f>+'Ark1'!R4111</f>
        <v>0</v>
      </c>
      <c r="J240" s="248" t="str">
        <f>+IF(I240=0,"",'Ark1'!AG4111)</f>
        <v/>
      </c>
      <c r="K240" s="248"/>
      <c r="L240" s="248" t="str">
        <f>+IF(I240=0,"",'Ark1'!AH4111)</f>
        <v/>
      </c>
      <c r="M240" s="249" t="str">
        <f>+IF(I240=0,"",'Ark1'!T4111)</f>
        <v/>
      </c>
      <c r="N240" s="33" t="str">
        <f>+IF(I240=0,"",'Ark1'!U4111)</f>
        <v/>
      </c>
      <c r="O240" s="248" t="str">
        <f>+IF(I240=0,"",'Ark1'!V4111)</f>
        <v/>
      </c>
      <c r="P240" s="250" t="str">
        <f>+IF(I240=0,"",'Ark1'!W4111)</f>
        <v/>
      </c>
      <c r="Q240" s="250" t="str">
        <f>+IF(I240=0,"",'Ark1'!X4111)</f>
        <v/>
      </c>
      <c r="R240" s="250" t="str">
        <f>+IF(I240=0,"",'Ark1'!Y4111)</f>
        <v/>
      </c>
      <c r="S240" s="250" t="str">
        <f>+IF(I240=0,"",'Ark1'!Z4111)</f>
        <v/>
      </c>
      <c r="T240" s="248" t="str">
        <f>+IF(I240=0,"",'Ark1'!AA4111)</f>
        <v/>
      </c>
      <c r="U240" s="249" t="str">
        <f>+IF(I240=0,"",'Ark1'!AC4111)</f>
        <v/>
      </c>
      <c r="V240" s="250" t="str">
        <f>+IF(I240=0,"",'Ark1'!AE4111)</f>
        <v/>
      </c>
      <c r="W240" s="248" t="str">
        <f t="shared" si="37"/>
        <v/>
      </c>
      <c r="X240" s="248" t="str">
        <f t="shared" si="38"/>
        <v/>
      </c>
      <c r="Y240" s="227"/>
      <c r="AA240" s="30"/>
      <c r="AB240" s="28"/>
      <c r="AC240" s="231"/>
      <c r="AD240" s="29"/>
      <c r="AH240" s="29"/>
    </row>
    <row r="241" spans="1:34" ht="15.6">
      <c r="A241" s="227"/>
      <c r="B241" s="312">
        <f>+'Ark1'!C4112</f>
        <v>2024</v>
      </c>
      <c r="C241" s="247">
        <f>+'Ark1'!L4112</f>
        <v>9</v>
      </c>
      <c r="D241" s="247" t="str">
        <f>VLOOKUP(C241,Klasse!$C$11:$D$27,2)</f>
        <v>R+</v>
      </c>
      <c r="E241" s="247">
        <f>+'Ark1'!H4112</f>
        <v>2</v>
      </c>
      <c r="F241" s="247">
        <f>+'Ark1'!J4112</f>
        <v>117</v>
      </c>
      <c r="G241" s="247" t="str">
        <f>VLOOKUP(F241,RNR!$A$8:$B$32,2)</f>
        <v>Jæren</v>
      </c>
      <c r="H241" s="247">
        <f>+IF(I241=0,"",'Ark1'!Q4112)</f>
        <v>12</v>
      </c>
      <c r="I241" s="387">
        <f>+'Ark1'!R4112</f>
        <v>18</v>
      </c>
      <c r="J241" s="248">
        <f>+IF(I241=0,"",'Ark1'!AG4112)</f>
        <v>13.74045801526718</v>
      </c>
      <c r="K241" s="248"/>
      <c r="L241" s="248">
        <f>+IF(I241=0,"",'Ark1'!AH4112)</f>
        <v>12.927638399336509</v>
      </c>
      <c r="M241" s="249">
        <f>+IF(I241=0,"",'Ark1'!T4112)</f>
        <v>6.166666666666667</v>
      </c>
      <c r="N241" s="33">
        <f>+IF(I241=0,"",'Ark1'!U4112)</f>
        <v>13.855555555555556</v>
      </c>
      <c r="O241" s="248">
        <f>+IF(I241=0,"",'Ark1'!V4112)</f>
        <v>0</v>
      </c>
      <c r="P241" s="250">
        <f>+IF(I241=0,"",'Ark1'!W4112)</f>
        <v>5.5555555555555562</v>
      </c>
      <c r="Q241" s="250">
        <f>+IF(I241=0,"",'Ark1'!X4112)</f>
        <v>5.5555555555555562</v>
      </c>
      <c r="R241" s="250">
        <f>+IF(I241=0,"",'Ark1'!Y4112)</f>
        <v>0</v>
      </c>
      <c r="S241" s="250">
        <f>+IF(I241=0,"",'Ark1'!Z4112)</f>
        <v>0</v>
      </c>
      <c r="T241" s="248">
        <f>+IF(I241=0,"",'Ark1'!AA4112)</f>
        <v>1.5685174253352188</v>
      </c>
      <c r="U241" s="249">
        <f>+IF(I241=0,"",'Ark1'!AC4112)</f>
        <v>1.3017082793177759</v>
      </c>
      <c r="V241" s="250">
        <f>+IF(I241=0,"",'Ark1'!AE4112)</f>
        <v>20.225910832065711</v>
      </c>
      <c r="W241" s="248">
        <f t="shared" si="37"/>
        <v>1.5395061728395063</v>
      </c>
      <c r="X241" s="248">
        <f t="shared" si="38"/>
        <v>1.5</v>
      </c>
      <c r="Y241" s="227"/>
      <c r="AA241" s="30"/>
      <c r="AB241" s="28"/>
      <c r="AC241" s="231"/>
      <c r="AD241" s="29"/>
      <c r="AH241" s="29"/>
    </row>
    <row r="242" spans="1:34" ht="15.6">
      <c r="A242" s="227"/>
      <c r="B242" s="312">
        <f>+'Ark1'!C4113</f>
        <v>2024</v>
      </c>
      <c r="C242" s="247">
        <f>+'Ark1'!L4113</f>
        <v>9</v>
      </c>
      <c r="D242" s="247" t="str">
        <f>VLOOKUP(C242,Klasse!$C$11:$D$27,2)</f>
        <v>R+</v>
      </c>
      <c r="E242" s="247">
        <f>+'Ark1'!H4113</f>
        <v>1</v>
      </c>
      <c r="F242" s="247">
        <f>+'Ark1'!J4113</f>
        <v>134</v>
      </c>
      <c r="G242" s="247" t="str">
        <f>VLOOKUP(F242,RNR!$A$8:$B$32,2)</f>
        <v>Førde</v>
      </c>
      <c r="H242" s="247">
        <f>+IF(I242=0,"",'Ark1'!Q4113)</f>
        <v>2</v>
      </c>
      <c r="I242" s="387">
        <f>+'Ark1'!R4113</f>
        <v>2</v>
      </c>
      <c r="J242" s="248">
        <f>+IF(I242=0,"",'Ark1'!AG4113)</f>
        <v>11.111111111111112</v>
      </c>
      <c r="K242" s="248"/>
      <c r="L242" s="248">
        <f>+IF(I242=0,"",'Ark1'!AH4113)</f>
        <v>11.545510079413562</v>
      </c>
      <c r="M242" s="249">
        <f>+IF(I242=0,"",'Ark1'!T4113)</f>
        <v>6.5</v>
      </c>
      <c r="N242" s="33">
        <f>+IF(I242=0,"",'Ark1'!U4113)</f>
        <v>18.899999999999999</v>
      </c>
      <c r="O242" s="248">
        <f>+IF(I242=0,"",'Ark1'!V4113)</f>
        <v>50</v>
      </c>
      <c r="P242" s="250">
        <f>+IF(I242=0,"",'Ark1'!W4113)</f>
        <v>0</v>
      </c>
      <c r="Q242" s="250">
        <f>+IF(I242=0,"",'Ark1'!X4113)</f>
        <v>50</v>
      </c>
      <c r="R242" s="250">
        <f>+IF(I242=0,"",'Ark1'!Y4113)</f>
        <v>50</v>
      </c>
      <c r="S242" s="250">
        <f>+IF(I242=0,"",'Ark1'!Z4113)</f>
        <v>0</v>
      </c>
      <c r="T242" s="248">
        <f>+IF(I242=0,"",'Ark1'!AA4113)</f>
        <v>8.3000000000000025</v>
      </c>
      <c r="U242" s="249">
        <f>+IF(I242=0,"",'Ark1'!AC4113)</f>
        <v>1.5</v>
      </c>
      <c r="V242" s="250">
        <f>+IF(I242=0,"",'Ark1'!AE4113)</f>
        <v>-99.999999999999858</v>
      </c>
      <c r="W242" s="248">
        <f t="shared" si="37"/>
        <v>2.0999999999999996</v>
      </c>
      <c r="X242" s="248">
        <f t="shared" si="38"/>
        <v>1</v>
      </c>
      <c r="Y242" s="227"/>
      <c r="AA242" s="30"/>
      <c r="AB242" s="28"/>
      <c r="AC242" s="231"/>
      <c r="AD242" s="29"/>
      <c r="AH242" s="29"/>
    </row>
    <row r="243" spans="1:34" ht="15.6">
      <c r="A243" s="227"/>
      <c r="B243" s="312">
        <f>+'Ark1'!C4114</f>
        <v>2024</v>
      </c>
      <c r="C243" s="247">
        <f>+'Ark1'!L4114</f>
        <v>9</v>
      </c>
      <c r="D243" s="247" t="str">
        <f>VLOOKUP(C243,Klasse!$C$11:$D$27,2)</f>
        <v>R+</v>
      </c>
      <c r="E243" s="247">
        <f>+'Ark1'!H4114</f>
        <v>2</v>
      </c>
      <c r="F243" s="247">
        <f>+'Ark1'!J4114</f>
        <v>141</v>
      </c>
      <c r="G243" s="247" t="str">
        <f>VLOOKUP(F243,RNR!$A$8:$B$32,2)</f>
        <v>Ølen</v>
      </c>
      <c r="H243" s="247">
        <f>+IF(I243=0,"",'Ark1'!Q4114)</f>
        <v>45</v>
      </c>
      <c r="I243" s="387">
        <f>+'Ark1'!R4114</f>
        <v>210</v>
      </c>
      <c r="J243" s="248">
        <f>+IF(I243=0,"",'Ark1'!AG4114)</f>
        <v>33.6</v>
      </c>
      <c r="K243" s="248"/>
      <c r="L243" s="248">
        <f>+IF(I243=0,"",'Ark1'!AH4114)</f>
        <v>32.927638419869481</v>
      </c>
      <c r="M243" s="249">
        <f>+IF(I243=0,"",'Ark1'!T4114)</f>
        <v>6.8428571428571443</v>
      </c>
      <c r="N243" s="33">
        <f>+IF(I243=0,"",'Ark1'!U4114)</f>
        <v>15.833333333333332</v>
      </c>
      <c r="O243" s="248">
        <f>+IF(I243=0,"",'Ark1'!V4114)</f>
        <v>0.95238095238095277</v>
      </c>
      <c r="P243" s="250">
        <f>+IF(I243=0,"",'Ark1'!W4114)</f>
        <v>7.6190476190476222</v>
      </c>
      <c r="Q243" s="250">
        <f>+IF(I243=0,"",'Ark1'!X4114)</f>
        <v>37.619047619047606</v>
      </c>
      <c r="R243" s="250">
        <f>+IF(I243=0,"",'Ark1'!Y4114)</f>
        <v>1.9047619047619055</v>
      </c>
      <c r="S243" s="250">
        <f>+IF(I243=0,"",'Ark1'!Z4114)</f>
        <v>0</v>
      </c>
      <c r="T243" s="248">
        <f>+IF(I243=0,"",'Ark1'!AA4114)</f>
        <v>2.5837096500101153</v>
      </c>
      <c r="U243" s="249">
        <f>+IF(I243=0,"",'Ark1'!AC4114)</f>
        <v>1.1908666026495696</v>
      </c>
      <c r="V243" s="250">
        <f>+IF(I243=0,"",'Ark1'!AE4114)</f>
        <v>26.635125809428406</v>
      </c>
      <c r="W243" s="248">
        <f t="shared" si="37"/>
        <v>1.7592592592592591</v>
      </c>
      <c r="X243" s="248">
        <f t="shared" si="38"/>
        <v>4.666666666666667</v>
      </c>
      <c r="Y243" s="227"/>
      <c r="AA243" s="30"/>
      <c r="AB243" s="28"/>
      <c r="AC243" s="231"/>
      <c r="AD243" s="29"/>
      <c r="AH243" s="29"/>
    </row>
    <row r="244" spans="1:34" ht="15.6">
      <c r="A244" s="227"/>
      <c r="B244" s="312">
        <f>+'Ark1'!C4115</f>
        <v>2024</v>
      </c>
      <c r="C244" s="247">
        <f>+'Ark1'!L4115</f>
        <v>9</v>
      </c>
      <c r="D244" s="247" t="str">
        <f>VLOOKUP(C244,Klasse!$C$11:$D$27,2)</f>
        <v>R+</v>
      </c>
      <c r="E244" s="247">
        <f>+'Ark1'!H4115</f>
        <v>2</v>
      </c>
      <c r="F244" s="247">
        <f>+'Ark1'!J4115</f>
        <v>143</v>
      </c>
      <c r="G244" s="247" t="str">
        <f>VLOOKUP(F244,RNR!$A$8:$B$32,2)</f>
        <v>Nordfjord</v>
      </c>
      <c r="H244" s="247" t="str">
        <f>+IF(I244=0,"",'Ark1'!Q4115)</f>
        <v/>
      </c>
      <c r="I244" s="387">
        <f>+'Ark1'!R4115</f>
        <v>0</v>
      </c>
      <c r="J244" s="248" t="str">
        <f>+IF(I244=0,"",'Ark1'!AG4115)</f>
        <v/>
      </c>
      <c r="K244" s="248"/>
      <c r="L244" s="248" t="str">
        <f>+IF(I244=0,"",'Ark1'!AH4115)</f>
        <v/>
      </c>
      <c r="M244" s="249" t="str">
        <f>+IF(I244=0,"",'Ark1'!T4115)</f>
        <v/>
      </c>
      <c r="N244" s="33" t="str">
        <f>+IF(I244=0,"",'Ark1'!U4115)</f>
        <v/>
      </c>
      <c r="O244" s="248" t="str">
        <f>+IF(I244=0,"",'Ark1'!V4115)</f>
        <v/>
      </c>
      <c r="P244" s="250" t="str">
        <f>+IF(I244=0,"",'Ark1'!W4115)</f>
        <v/>
      </c>
      <c r="Q244" s="250" t="str">
        <f>+IF(I244=0,"",'Ark1'!X4115)</f>
        <v/>
      </c>
      <c r="R244" s="250" t="str">
        <f>+IF(I244=0,"",'Ark1'!Y4115)</f>
        <v/>
      </c>
      <c r="S244" s="250" t="str">
        <f>+IF(I244=0,"",'Ark1'!Z4115)</f>
        <v/>
      </c>
      <c r="T244" s="248" t="str">
        <f>+IF(I244=0,"",'Ark1'!AA4115)</f>
        <v/>
      </c>
      <c r="U244" s="249" t="str">
        <f>+IF(I244=0,"",'Ark1'!AC4115)</f>
        <v/>
      </c>
      <c r="V244" s="250" t="str">
        <f>+IF(I244=0,"",'Ark1'!AE4115)</f>
        <v/>
      </c>
      <c r="W244" s="248" t="str">
        <f t="shared" si="37"/>
        <v/>
      </c>
      <c r="X244" s="248" t="str">
        <f t="shared" si="38"/>
        <v/>
      </c>
      <c r="Y244" s="227"/>
      <c r="AA244" s="30"/>
      <c r="AB244" s="28"/>
      <c r="AC244" s="231"/>
      <c r="AD244" s="29"/>
      <c r="AH244" s="29"/>
    </row>
    <row r="245" spans="1:34" ht="15.6">
      <c r="A245" s="227"/>
      <c r="B245" s="312">
        <f>+'Ark1'!C4116</f>
        <v>2024</v>
      </c>
      <c r="C245" s="247">
        <f>+'Ark1'!L4116</f>
        <v>9</v>
      </c>
      <c r="D245" s="247" t="str">
        <f>VLOOKUP(C245,Klasse!$C$11:$D$27,2)</f>
        <v>R+</v>
      </c>
      <c r="E245" s="247">
        <f>+'Ark1'!H4116</f>
        <v>2</v>
      </c>
      <c r="F245" s="247">
        <f>+'Ark1'!J4116</f>
        <v>147</v>
      </c>
      <c r="G245" s="247" t="str">
        <f>VLOOKUP(F245,RNR!$A$8:$B$32,2)</f>
        <v>Midt-Norge</v>
      </c>
      <c r="H245" s="247" t="str">
        <f>+IF(I245=0,"",'Ark1'!Q4116)</f>
        <v/>
      </c>
      <c r="I245" s="387">
        <f>+'Ark1'!R4116</f>
        <v>0</v>
      </c>
      <c r="J245" s="248" t="str">
        <f>+IF(I245=0,"",'Ark1'!AG4116)</f>
        <v/>
      </c>
      <c r="K245" s="248"/>
      <c r="L245" s="248" t="str">
        <f>+IF(I245=0,"",'Ark1'!AH4116)</f>
        <v/>
      </c>
      <c r="M245" s="249" t="str">
        <f>+IF(I245=0,"",'Ark1'!T4116)</f>
        <v/>
      </c>
      <c r="N245" s="33" t="str">
        <f>+IF(I245=0,"",'Ark1'!U4116)</f>
        <v/>
      </c>
      <c r="O245" s="248" t="str">
        <f>+IF(I245=0,"",'Ark1'!V4116)</f>
        <v/>
      </c>
      <c r="P245" s="250" t="str">
        <f>+IF(I245=0,"",'Ark1'!W4116)</f>
        <v/>
      </c>
      <c r="Q245" s="250" t="str">
        <f>+IF(I245=0,"",'Ark1'!X4116)</f>
        <v/>
      </c>
      <c r="R245" s="250" t="str">
        <f>+IF(I245=0,"",'Ark1'!Y4116)</f>
        <v/>
      </c>
      <c r="S245" s="250" t="str">
        <f>+IF(I245=0,"",'Ark1'!Z4116)</f>
        <v/>
      </c>
      <c r="T245" s="248" t="str">
        <f>+IF(I245=0,"",'Ark1'!AA4116)</f>
        <v/>
      </c>
      <c r="U245" s="249" t="str">
        <f>+IF(I245=0,"",'Ark1'!AC4116)</f>
        <v/>
      </c>
      <c r="V245" s="250" t="str">
        <f>+IF(I245=0,"",'Ark1'!AE4116)</f>
        <v/>
      </c>
      <c r="W245" s="248" t="str">
        <f t="shared" ref="W245:W260" si="39">IF(I245=0,"",N245/C245)</f>
        <v/>
      </c>
      <c r="X245" s="248" t="str">
        <f t="shared" ref="X245:X260" si="40">IF(I245=0,"",I245/H245)</f>
        <v/>
      </c>
      <c r="Y245" s="227"/>
      <c r="AA245" s="30"/>
      <c r="AB245" s="28"/>
      <c r="AC245" s="230"/>
      <c r="AD245" s="29"/>
      <c r="AH245" s="29"/>
    </row>
    <row r="246" spans="1:34" ht="15.6">
      <c r="A246" s="227"/>
      <c r="B246" s="312">
        <f>+'Ark1'!C4117</f>
        <v>2024</v>
      </c>
      <c r="C246" s="247">
        <f>+'Ark1'!L4117</f>
        <v>9</v>
      </c>
      <c r="D246" s="247" t="str">
        <f>VLOOKUP(C246,Klasse!$C$11:$D$27,2)</f>
        <v>R+</v>
      </c>
      <c r="E246" s="247">
        <f>+'Ark1'!H4117</f>
        <v>1</v>
      </c>
      <c r="F246" s="247">
        <f>+'Ark1'!J4117</f>
        <v>155</v>
      </c>
      <c r="G246" s="247" t="str">
        <f>VLOOKUP(F246,RNR!$A$8:$B$32,2)</f>
        <v>Målselv</v>
      </c>
      <c r="H246" s="247" t="str">
        <f>+IF(I246=0,"",'Ark1'!Q4117)</f>
        <v/>
      </c>
      <c r="I246" s="387">
        <f>+'Ark1'!R4117</f>
        <v>0</v>
      </c>
      <c r="J246" s="248" t="str">
        <f>+IF(I246=0,"",'Ark1'!AG4117)</f>
        <v/>
      </c>
      <c r="K246" s="248"/>
      <c r="L246" s="248" t="str">
        <f>+IF(I246=0,"",'Ark1'!AH4117)</f>
        <v/>
      </c>
      <c r="M246" s="249" t="str">
        <f>+IF(I246=0,"",'Ark1'!T4117)</f>
        <v/>
      </c>
      <c r="N246" s="33" t="str">
        <f>+IF(I246=0,"",'Ark1'!U4117)</f>
        <v/>
      </c>
      <c r="O246" s="248" t="str">
        <f>+IF(I246=0,"",'Ark1'!V4117)</f>
        <v/>
      </c>
      <c r="P246" s="250" t="str">
        <f>+IF(I246=0,"",'Ark1'!W4117)</f>
        <v/>
      </c>
      <c r="Q246" s="250" t="str">
        <f>+IF(I246=0,"",'Ark1'!X4117)</f>
        <v/>
      </c>
      <c r="R246" s="250" t="str">
        <f>+IF(I246=0,"",'Ark1'!Y4117)</f>
        <v/>
      </c>
      <c r="S246" s="250" t="str">
        <f>+IF(I246=0,"",'Ark1'!Z4117)</f>
        <v/>
      </c>
      <c r="T246" s="248" t="str">
        <f>+IF(I246=0,"",'Ark1'!AA4117)</f>
        <v/>
      </c>
      <c r="U246" s="249" t="str">
        <f>+IF(I246=0,"",'Ark1'!AC4117)</f>
        <v/>
      </c>
      <c r="V246" s="250" t="str">
        <f>+IF(I246=0,"",'Ark1'!AE4117)</f>
        <v/>
      </c>
      <c r="W246" s="248" t="str">
        <f t="shared" si="39"/>
        <v/>
      </c>
      <c r="X246" s="248" t="str">
        <f t="shared" si="40"/>
        <v/>
      </c>
      <c r="Y246" s="227"/>
      <c r="AA246" s="30"/>
      <c r="AB246" s="28"/>
      <c r="AC246" s="231"/>
      <c r="AD246" s="29"/>
      <c r="AH246" s="29"/>
    </row>
    <row r="247" spans="1:34" ht="15.6">
      <c r="A247" s="227"/>
      <c r="B247" s="312">
        <f>+'Ark1'!C4118</f>
        <v>2024</v>
      </c>
      <c r="C247" s="247">
        <f>+'Ark1'!L4118</f>
        <v>9</v>
      </c>
      <c r="D247" s="247" t="str">
        <f>VLOOKUP(C247,Klasse!$C$11:$D$27,2)</f>
        <v>R+</v>
      </c>
      <c r="E247" s="247">
        <f>+'Ark1'!H4118</f>
        <v>2</v>
      </c>
      <c r="F247" s="247">
        <f>+'Ark1'!J4118</f>
        <v>160</v>
      </c>
      <c r="G247" s="247" t="str">
        <f>VLOOKUP(F247,RNR!$A$8:$B$32,2)</f>
        <v>Oslo</v>
      </c>
      <c r="H247" s="247">
        <f>+IF(I247=0,"",'Ark1'!Q4118)</f>
        <v>4</v>
      </c>
      <c r="I247" s="387">
        <f>+'Ark1'!R4118</f>
        <v>16</v>
      </c>
      <c r="J247" s="248">
        <f>+IF(I247=0,"",'Ark1'!AG4118)</f>
        <v>38.095238095238109</v>
      </c>
      <c r="K247" s="248"/>
      <c r="L247" s="248">
        <f>+IF(I247=0,"",'Ark1'!AH4118)</f>
        <v>40.299145299145295</v>
      </c>
      <c r="M247" s="249">
        <f>+IF(I247=0,"",'Ark1'!T4118)</f>
        <v>8.125</v>
      </c>
      <c r="N247" s="33">
        <f>+IF(I247=0,"",'Ark1'!U4118)</f>
        <v>17.681250000000006</v>
      </c>
      <c r="O247" s="248">
        <f>+IF(I247=0,"",'Ark1'!V4118)</f>
        <v>0</v>
      </c>
      <c r="P247" s="250">
        <f>+IF(I247=0,"",'Ark1'!W4118)</f>
        <v>31.25</v>
      </c>
      <c r="Q247" s="250">
        <f>+IF(I247=0,"",'Ark1'!X4118)</f>
        <v>62.5</v>
      </c>
      <c r="R247" s="250">
        <f>+IF(I247=0,"",'Ark1'!Y4118)</f>
        <v>0</v>
      </c>
      <c r="S247" s="250">
        <f>+IF(I247=0,"",'Ark1'!Z4118)</f>
        <v>0</v>
      </c>
      <c r="T247" s="248">
        <f>+IF(I247=0,"",'Ark1'!AA4118)</f>
        <v>3.7962512347709514</v>
      </c>
      <c r="U247" s="249">
        <f>+IF(I247=0,"",'Ark1'!AC4118)</f>
        <v>0.92702481088695809</v>
      </c>
      <c r="V247" s="250">
        <f>+IF(I247=0,"",'Ark1'!AE4118)</f>
        <v>55.299022428149961</v>
      </c>
      <c r="W247" s="248">
        <f t="shared" si="39"/>
        <v>1.964583333333334</v>
      </c>
      <c r="X247" s="248">
        <f t="shared" si="40"/>
        <v>4</v>
      </c>
      <c r="Y247" s="227"/>
      <c r="AA247" s="30"/>
      <c r="AB247" s="28"/>
      <c r="AC247" s="231"/>
      <c r="AD247" s="29"/>
      <c r="AH247" s="29"/>
    </row>
    <row r="248" spans="1:34" ht="15.6">
      <c r="A248" s="227"/>
      <c r="B248" s="312">
        <f>+'Ark1'!C4119</f>
        <v>2024</v>
      </c>
      <c r="C248" s="247">
        <f>+'Ark1'!L4119</f>
        <v>9</v>
      </c>
      <c r="D248" s="247" t="str">
        <f>VLOOKUP(C248,Klasse!$C$11:$D$27,2)</f>
        <v>R+</v>
      </c>
      <c r="E248" s="247">
        <f>+'Ark1'!H4119</f>
        <v>1</v>
      </c>
      <c r="F248" s="247">
        <f>+'Ark1'!J4119</f>
        <v>171</v>
      </c>
      <c r="G248" s="247" t="str">
        <f>VLOOKUP(F248,RNR!$A$8:$B$32,2)</f>
        <v>Prima</v>
      </c>
      <c r="H248" s="247">
        <f>+IF(I248=0,"",'Ark1'!Q4119)</f>
        <v>2</v>
      </c>
      <c r="I248" s="387">
        <f>+'Ark1'!R4119</f>
        <v>27</v>
      </c>
      <c r="J248" s="248">
        <f>+IF(I248=0,"",'Ark1'!AG4119)</f>
        <v>37.5</v>
      </c>
      <c r="K248" s="248"/>
      <c r="L248" s="248">
        <f>+IF(I248=0,"",'Ark1'!AH4119)</f>
        <v>37.424293405114405</v>
      </c>
      <c r="M248" s="249">
        <f>+IF(I248=0,"",'Ark1'!T4119)</f>
        <v>8.0370370370370363</v>
      </c>
      <c r="N248" s="33">
        <f>+IF(I248=0,"",'Ark1'!U4119)</f>
        <v>16.477777777777781</v>
      </c>
      <c r="O248" s="248">
        <f>+IF(I248=0,"",'Ark1'!V4119)</f>
        <v>0</v>
      </c>
      <c r="P248" s="250">
        <f>+IF(I248=0,"",'Ark1'!W4119)</f>
        <v>33.333333333333343</v>
      </c>
      <c r="Q248" s="250">
        <f>+IF(I248=0,"",'Ark1'!X4119)</f>
        <v>48.148148148148145</v>
      </c>
      <c r="R248" s="250">
        <f>+IF(I248=0,"",'Ark1'!Y4119)</f>
        <v>0</v>
      </c>
      <c r="S248" s="250">
        <f>+IF(I248=0,"",'Ark1'!Z4119)</f>
        <v>0</v>
      </c>
      <c r="T248" s="248">
        <f>+IF(I248=0,"",'Ark1'!AA4119)</f>
        <v>1.9333971892391923</v>
      </c>
      <c r="U248" s="249">
        <f>+IF(I248=0,"",'Ark1'!AC4119)</f>
        <v>0.9993138935727498</v>
      </c>
      <c r="V248" s="250">
        <f>+IF(I248=0,"",'Ark1'!AE4119)</f>
        <v>46.049657840637437</v>
      </c>
      <c r="W248" s="248">
        <f t="shared" si="39"/>
        <v>1.8308641975308646</v>
      </c>
      <c r="X248" s="248">
        <f t="shared" si="40"/>
        <v>13.5</v>
      </c>
      <c r="Y248" s="227"/>
      <c r="AA248" s="30"/>
      <c r="AB248" s="28"/>
      <c r="AC248" s="231"/>
      <c r="AD248" s="29"/>
      <c r="AH248" s="29"/>
    </row>
    <row r="249" spans="1:34" ht="15.6">
      <c r="A249" s="227"/>
      <c r="B249" s="312">
        <f>+'Ark1'!C4120</f>
        <v>2024</v>
      </c>
      <c r="C249" s="247">
        <f>+'Ark1'!L4120</f>
        <v>9</v>
      </c>
      <c r="D249" s="247" t="str">
        <f>VLOOKUP(C249,Klasse!$C$11:$D$27,2)</f>
        <v>R+</v>
      </c>
      <c r="E249" s="247">
        <f>+'Ark1'!H4120</f>
        <v>2</v>
      </c>
      <c r="F249" s="247">
        <f>+'Ark1'!J4120</f>
        <v>175</v>
      </c>
      <c r="G249" s="247" t="str">
        <f>VLOOKUP(F249,RNR!$A$8:$B$32,2)</f>
        <v>Ole Ringdal</v>
      </c>
      <c r="H249" s="247" t="str">
        <f>+IF(I249=0,"",'Ark1'!Q4120)</f>
        <v/>
      </c>
      <c r="I249" s="387">
        <f>+'Ark1'!R4120</f>
        <v>0</v>
      </c>
      <c r="J249" s="248" t="str">
        <f>+IF(I249=0,"",'Ark1'!AG4120)</f>
        <v/>
      </c>
      <c r="K249" s="248"/>
      <c r="L249" s="248" t="str">
        <f>+IF(I249=0,"",'Ark1'!AH4120)</f>
        <v/>
      </c>
      <c r="M249" s="249" t="str">
        <f>+IF(I249=0,"",'Ark1'!T4120)</f>
        <v/>
      </c>
      <c r="N249" s="33" t="str">
        <f>+IF(I249=0,"",'Ark1'!U4120)</f>
        <v/>
      </c>
      <c r="O249" s="248" t="str">
        <f>+IF(I249=0,"",'Ark1'!V4120)</f>
        <v/>
      </c>
      <c r="P249" s="250" t="str">
        <f>+IF(I249=0,"",'Ark1'!W4120)</f>
        <v/>
      </c>
      <c r="Q249" s="250" t="str">
        <f>+IF(I249=0,"",'Ark1'!X4120)</f>
        <v/>
      </c>
      <c r="R249" s="250" t="str">
        <f>+IF(I249=0,"",'Ark1'!Y4120)</f>
        <v/>
      </c>
      <c r="S249" s="250" t="str">
        <f>+IF(I249=0,"",'Ark1'!Z4120)</f>
        <v/>
      </c>
      <c r="T249" s="248" t="str">
        <f>+IF(I249=0,"",'Ark1'!AA4120)</f>
        <v/>
      </c>
      <c r="U249" s="249" t="str">
        <f>+IF(I249=0,"",'Ark1'!AC4120)</f>
        <v/>
      </c>
      <c r="V249" s="250" t="str">
        <f>+IF(I249=0,"",'Ark1'!AE4120)</f>
        <v/>
      </c>
      <c r="W249" s="248" t="str">
        <f t="shared" si="39"/>
        <v/>
      </c>
      <c r="X249" s="248" t="str">
        <f t="shared" si="40"/>
        <v/>
      </c>
      <c r="Y249" s="227"/>
      <c r="AA249" s="30"/>
      <c r="AB249" s="28"/>
      <c r="AC249" s="231"/>
      <c r="AD249" s="29"/>
      <c r="AH249" s="29"/>
    </row>
    <row r="250" spans="1:34" ht="15.6">
      <c r="A250" s="227"/>
      <c r="B250" s="312">
        <f>+'Ark1'!C4121</f>
        <v>2024</v>
      </c>
      <c r="C250" s="247">
        <f>+'Ark1'!L4121</f>
        <v>9</v>
      </c>
      <c r="D250" s="247" t="str">
        <f>VLOOKUP(C250,Klasse!$C$11:$D$27,2)</f>
        <v>R+</v>
      </c>
      <c r="E250" s="247">
        <f>+'Ark1'!H4121</f>
        <v>2</v>
      </c>
      <c r="F250" s="247">
        <f>+'Ark1'!J4121</f>
        <v>177</v>
      </c>
      <c r="G250" s="247" t="str">
        <f>VLOOKUP(F250,RNR!$A$8:$B$32,2)</f>
        <v>Slakthuset</v>
      </c>
      <c r="H250" s="247" t="str">
        <f>+IF(I250=0,"",'Ark1'!Q4121)</f>
        <v/>
      </c>
      <c r="I250" s="387">
        <f>+'Ark1'!R4121</f>
        <v>0</v>
      </c>
      <c r="J250" s="248" t="str">
        <f>+IF(I250=0,"",'Ark1'!AG4121)</f>
        <v/>
      </c>
      <c r="K250" s="248"/>
      <c r="L250" s="248" t="str">
        <f>+IF(I250=0,"",'Ark1'!AH4121)</f>
        <v/>
      </c>
      <c r="M250" s="249" t="str">
        <f>+IF(I250=0,"",'Ark1'!T4121)</f>
        <v/>
      </c>
      <c r="N250" s="33" t="str">
        <f>+IF(I250=0,"",'Ark1'!U4121)</f>
        <v/>
      </c>
      <c r="O250" s="248" t="str">
        <f>+IF(I250=0,"",'Ark1'!V4121)</f>
        <v/>
      </c>
      <c r="P250" s="250" t="str">
        <f>+IF(I250=0,"",'Ark1'!W4121)</f>
        <v/>
      </c>
      <c r="Q250" s="250" t="str">
        <f>+IF(I250=0,"",'Ark1'!X4121)</f>
        <v/>
      </c>
      <c r="R250" s="250" t="str">
        <f>+IF(I250=0,"",'Ark1'!Y4121)</f>
        <v/>
      </c>
      <c r="S250" s="250" t="str">
        <f>+IF(I250=0,"",'Ark1'!Z4121)</f>
        <v/>
      </c>
      <c r="T250" s="248" t="str">
        <f>+IF(I250=0,"",'Ark1'!AA4121)</f>
        <v/>
      </c>
      <c r="U250" s="249" t="str">
        <f>+IF(I250=0,"",'Ark1'!AC4121)</f>
        <v/>
      </c>
      <c r="V250" s="250" t="str">
        <f>+IF(I250=0,"",'Ark1'!AE4121)</f>
        <v/>
      </c>
      <c r="W250" s="248" t="str">
        <f t="shared" si="39"/>
        <v/>
      </c>
      <c r="X250" s="248" t="str">
        <f t="shared" si="40"/>
        <v/>
      </c>
      <c r="Y250" s="227"/>
      <c r="AA250" s="30"/>
      <c r="AB250" s="28"/>
      <c r="AC250" s="231"/>
      <c r="AD250" s="29"/>
      <c r="AH250" s="29"/>
    </row>
    <row r="251" spans="1:34" ht="15.6">
      <c r="A251" s="227"/>
      <c r="B251" s="312">
        <f>+'Ark1'!C4122</f>
        <v>2024</v>
      </c>
      <c r="C251" s="247">
        <f>+'Ark1'!L4122</f>
        <v>9</v>
      </c>
      <c r="D251" s="247" t="str">
        <f>VLOOKUP(C251,Klasse!$C$11:$D$27,2)</f>
        <v>R+</v>
      </c>
      <c r="E251" s="247">
        <f>+'Ark1'!H4122</f>
        <v>2</v>
      </c>
      <c r="F251" s="247">
        <f>+'Ark1'!J4122</f>
        <v>178</v>
      </c>
      <c r="G251" s="247" t="str">
        <f>VLOOKUP(F251,RNR!$A$8:$B$32,2)</f>
        <v>Røros</v>
      </c>
      <c r="H251" s="247">
        <f>+IF(I251=0,"",'Ark1'!Q4122)</f>
        <v>2</v>
      </c>
      <c r="I251" s="387">
        <f>+'Ark1'!R4122</f>
        <v>20</v>
      </c>
      <c r="J251" s="248">
        <f>+IF(I251=0,"",'Ark1'!AG4122)</f>
        <v>24.096385542168672</v>
      </c>
      <c r="K251" s="248"/>
      <c r="L251" s="248">
        <f>+IF(I251=0,"",'Ark1'!AH4122)</f>
        <v>22.51866690948825</v>
      </c>
      <c r="M251" s="249">
        <f>+IF(I251=0,"",'Ark1'!T4122)</f>
        <v>6.25</v>
      </c>
      <c r="N251" s="33">
        <f>+IF(I251=0,"",'Ark1'!U4122)</f>
        <v>12.365</v>
      </c>
      <c r="O251" s="248">
        <f>+IF(I251=0,"",'Ark1'!V4122)</f>
        <v>0</v>
      </c>
      <c r="P251" s="250">
        <f>+IF(I251=0,"",'Ark1'!W4122)</f>
        <v>5</v>
      </c>
      <c r="Q251" s="250">
        <f>+IF(I251=0,"",'Ark1'!X4122)</f>
        <v>0</v>
      </c>
      <c r="R251" s="250">
        <f>+IF(I251=0,"",'Ark1'!Y4122)</f>
        <v>0</v>
      </c>
      <c r="S251" s="250">
        <f>+IF(I251=0,"",'Ark1'!Z4122)</f>
        <v>0</v>
      </c>
      <c r="T251" s="248">
        <f>+IF(I251=0,"",'Ark1'!AA4122)</f>
        <v>1.3697718788177873</v>
      </c>
      <c r="U251" s="249">
        <f>+IF(I251=0,"",'Ark1'!AC4122)</f>
        <v>1.1779218989389748</v>
      </c>
      <c r="V251" s="250">
        <f>+IF(I251=0,"",'Ark1'!AE4122)</f>
        <v>3.9510765795476943</v>
      </c>
      <c r="W251" s="248">
        <f t="shared" si="39"/>
        <v>1.3738888888888889</v>
      </c>
      <c r="X251" s="248">
        <f t="shared" si="40"/>
        <v>10</v>
      </c>
      <c r="Y251" s="227"/>
      <c r="AA251" s="30"/>
      <c r="AB251" s="28"/>
      <c r="AC251" s="231"/>
      <c r="AD251" s="29"/>
      <c r="AH251" s="29"/>
    </row>
    <row r="252" spans="1:34" ht="15.6">
      <c r="A252" s="227"/>
      <c r="B252" s="312">
        <f>+'Ark1'!C4123</f>
        <v>2024</v>
      </c>
      <c r="C252" s="247">
        <f>+'Ark1'!L4123</f>
        <v>9</v>
      </c>
      <c r="D252" s="247" t="str">
        <f>VLOOKUP(C252,Klasse!$C$11:$D$27,2)</f>
        <v>R+</v>
      </c>
      <c r="E252" s="247">
        <f>+'Ark1'!H4123</f>
        <v>2</v>
      </c>
      <c r="F252" s="247">
        <f>+'Ark1'!J4123</f>
        <v>181</v>
      </c>
      <c r="G252" s="247" t="str">
        <f>VLOOKUP(F252,RNR!$A$8:$B$32,2)</f>
        <v>Horns</v>
      </c>
      <c r="H252" s="247" t="str">
        <f>+IF(I252=0,"",'Ark1'!Q4123)</f>
        <v/>
      </c>
      <c r="I252" s="387">
        <f>+'Ark1'!R4123</f>
        <v>0</v>
      </c>
      <c r="J252" s="248" t="str">
        <f>+IF(I252=0,"",'Ark1'!AG4123)</f>
        <v/>
      </c>
      <c r="K252" s="248"/>
      <c r="L252" s="248" t="str">
        <f>+IF(I252=0,"",'Ark1'!AH4123)</f>
        <v/>
      </c>
      <c r="M252" s="249" t="str">
        <f>+IF(I252=0,"",'Ark1'!T4123)</f>
        <v/>
      </c>
      <c r="N252" s="33" t="str">
        <f>+IF(I252=0,"",'Ark1'!U4123)</f>
        <v/>
      </c>
      <c r="O252" s="248" t="str">
        <f>+IF(I252=0,"",'Ark1'!V4123)</f>
        <v/>
      </c>
      <c r="P252" s="250" t="str">
        <f>+IF(I252=0,"",'Ark1'!W4123)</f>
        <v/>
      </c>
      <c r="Q252" s="250" t="str">
        <f>+IF(I252=0,"",'Ark1'!X4123)</f>
        <v/>
      </c>
      <c r="R252" s="250" t="str">
        <f>+IF(I252=0,"",'Ark1'!Y4123)</f>
        <v/>
      </c>
      <c r="S252" s="250" t="str">
        <f>+IF(I252=0,"",'Ark1'!Z4123)</f>
        <v/>
      </c>
      <c r="T252" s="248" t="str">
        <f>+IF(I252=0,"",'Ark1'!AA4123)</f>
        <v/>
      </c>
      <c r="U252" s="249" t="str">
        <f>+IF(I252=0,"",'Ark1'!AC4123)</f>
        <v/>
      </c>
      <c r="V252" s="250" t="str">
        <f>+IF(I252=0,"",'Ark1'!AE4123)</f>
        <v/>
      </c>
      <c r="W252" s="248" t="str">
        <f t="shared" si="39"/>
        <v/>
      </c>
      <c r="X252" s="248" t="str">
        <f t="shared" si="40"/>
        <v/>
      </c>
      <c r="Y252" s="227"/>
      <c r="AA252" s="30"/>
      <c r="AB252" s="28"/>
      <c r="AC252" s="231"/>
      <c r="AD252" s="29"/>
      <c r="AH252" s="29"/>
    </row>
    <row r="253" spans="1:34" ht="15.6">
      <c r="A253" s="227"/>
      <c r="B253" s="312">
        <f>+'Ark1'!C4124</f>
        <v>2024</v>
      </c>
      <c r="C253" s="247">
        <f>+'Ark1'!L4124</f>
        <v>9</v>
      </c>
      <c r="D253" s="247" t="str">
        <f>VLOOKUP(C253,Klasse!$C$11:$D$27,2)</f>
        <v>R+</v>
      </c>
      <c r="E253" s="247">
        <f>+'Ark1'!H4124</f>
        <v>1</v>
      </c>
      <c r="F253" s="247">
        <f>+'Ark1'!J4124</f>
        <v>262</v>
      </c>
      <c r="G253" s="247" t="str">
        <f>VLOOKUP(F253,RNR!$A$8:$B$32,2)</f>
        <v>Strilalam</v>
      </c>
      <c r="H253" s="247" t="str">
        <f>+IF(I253=0,"",'Ark1'!Q4124)</f>
        <v/>
      </c>
      <c r="I253" s="387">
        <f>+'Ark1'!R4124</f>
        <v>0</v>
      </c>
      <c r="J253" s="248" t="str">
        <f>+IF(I253=0,"",'Ark1'!AG4124)</f>
        <v/>
      </c>
      <c r="K253" s="248"/>
      <c r="L253" s="248" t="str">
        <f>+IF(I253=0,"",'Ark1'!AH4124)</f>
        <v/>
      </c>
      <c r="M253" s="249" t="str">
        <f>+IF(I253=0,"",'Ark1'!T4124)</f>
        <v/>
      </c>
      <c r="N253" s="33" t="str">
        <f>+IF(I253=0,"",'Ark1'!U4124)</f>
        <v/>
      </c>
      <c r="O253" s="248" t="str">
        <f>+IF(I253=0,"",'Ark1'!V4124)</f>
        <v/>
      </c>
      <c r="P253" s="250" t="str">
        <f>+IF(I253=0,"",'Ark1'!W4124)</f>
        <v/>
      </c>
      <c r="Q253" s="250" t="str">
        <f>+IF(I253=0,"",'Ark1'!X4124)</f>
        <v/>
      </c>
      <c r="R253" s="250" t="str">
        <f>+IF(I253=0,"",'Ark1'!Y4124)</f>
        <v/>
      </c>
      <c r="S253" s="250" t="str">
        <f>+IF(I253=0,"",'Ark1'!Z4124)</f>
        <v/>
      </c>
      <c r="T253" s="248" t="str">
        <f>+IF(I253=0,"",'Ark1'!AA4124)</f>
        <v/>
      </c>
      <c r="U253" s="249" t="str">
        <f>+IF(I253=0,"",'Ark1'!AC4124)</f>
        <v/>
      </c>
      <c r="V253" s="250" t="str">
        <f>+IF(I253=0,"",'Ark1'!AE4124)</f>
        <v/>
      </c>
      <c r="W253" s="248" t="str">
        <f t="shared" si="39"/>
        <v/>
      </c>
      <c r="X253" s="248" t="str">
        <f t="shared" si="40"/>
        <v/>
      </c>
      <c r="Y253" s="227"/>
      <c r="AA253" s="30"/>
      <c r="AB253" s="28"/>
      <c r="AC253" s="231"/>
      <c r="AD253" s="29"/>
      <c r="AH253" s="29"/>
    </row>
    <row r="254" spans="1:34" ht="15.6">
      <c r="A254" s="227"/>
      <c r="B254" s="312">
        <f>+'Ark1'!C4125</f>
        <v>2024</v>
      </c>
      <c r="C254" s="247">
        <f>+'Ark1'!L4125</f>
        <v>9</v>
      </c>
      <c r="D254" s="247" t="str">
        <f>VLOOKUP(C254,Klasse!$C$11:$D$27,2)</f>
        <v>R+</v>
      </c>
      <c r="E254" s="247">
        <f>+'Ark1'!H4125</f>
        <v>2</v>
      </c>
      <c r="F254" s="247">
        <f>+'Ark1'!J4125</f>
        <v>267</v>
      </c>
      <c r="G254" s="247" t="str">
        <f>VLOOKUP(F254,RNR!$A$8:$B$32,2)</f>
        <v>Dalpro</v>
      </c>
      <c r="H254" s="247" t="str">
        <f>+IF(I254=0,"",'Ark1'!Q4125)</f>
        <v/>
      </c>
      <c r="I254" s="387">
        <f>+'Ark1'!R4125</f>
        <v>0</v>
      </c>
      <c r="J254" s="248" t="str">
        <f>+IF(I254=0,"",'Ark1'!AG4125)</f>
        <v/>
      </c>
      <c r="K254" s="248"/>
      <c r="L254" s="248" t="str">
        <f>+IF(I254=0,"",'Ark1'!AH4125)</f>
        <v/>
      </c>
      <c r="M254" s="249" t="str">
        <f>+IF(I254=0,"",'Ark1'!T4125)</f>
        <v/>
      </c>
      <c r="N254" s="33" t="str">
        <f>+IF(I254=0,"",'Ark1'!U4125)</f>
        <v/>
      </c>
      <c r="O254" s="248" t="str">
        <f>+IF(I254=0,"",'Ark1'!V4125)</f>
        <v/>
      </c>
      <c r="P254" s="250" t="str">
        <f>+IF(I254=0,"",'Ark1'!W4125)</f>
        <v/>
      </c>
      <c r="Q254" s="250" t="str">
        <f>+IF(I254=0,"",'Ark1'!X4125)</f>
        <v/>
      </c>
      <c r="R254" s="250" t="str">
        <f>+IF(I254=0,"",'Ark1'!Y4125)</f>
        <v/>
      </c>
      <c r="S254" s="250" t="str">
        <f>+IF(I254=0,"",'Ark1'!Z4125)</f>
        <v/>
      </c>
      <c r="T254" s="248" t="str">
        <f>+IF(I254=0,"",'Ark1'!AA4125)</f>
        <v/>
      </c>
      <c r="U254" s="249" t="str">
        <f>+IF(I254=0,"",'Ark1'!AC4125)</f>
        <v/>
      </c>
      <c r="V254" s="250" t="str">
        <f>+IF(I254=0,"",'Ark1'!AE4125)</f>
        <v/>
      </c>
      <c r="W254" s="248" t="str">
        <f t="shared" si="39"/>
        <v/>
      </c>
      <c r="X254" s="248" t="str">
        <f t="shared" si="40"/>
        <v/>
      </c>
      <c r="Y254" s="227"/>
      <c r="AA254" s="30"/>
      <c r="AB254" s="28"/>
      <c r="AC254" s="231"/>
      <c r="AD254" s="29"/>
      <c r="AH254" s="29"/>
    </row>
    <row r="255" spans="1:34" ht="15.6">
      <c r="A255" s="227"/>
      <c r="B255" s="312">
        <f>+'Ark1'!C4126</f>
        <v>2024</v>
      </c>
      <c r="C255" s="247">
        <f>+'Ark1'!L4126</f>
        <v>9</v>
      </c>
      <c r="D255" s="247" t="str">
        <f>VLOOKUP(C255,Klasse!$C$11:$D$27,2)</f>
        <v>R+</v>
      </c>
      <c r="E255" s="247">
        <f>+'Ark1'!H4126</f>
        <v>1</v>
      </c>
      <c r="F255" s="247">
        <f>+'Ark1'!J4126</f>
        <v>309</v>
      </c>
      <c r="G255" s="247" t="str">
        <f>VLOOKUP(F255,RNR!$A$8:$B$32,2)</f>
        <v>Malvik</v>
      </c>
      <c r="H255" s="247" t="str">
        <f>+IF(I255=0,"",'Ark1'!Q4126)</f>
        <v/>
      </c>
      <c r="I255" s="387">
        <f>+'Ark1'!R4126</f>
        <v>0</v>
      </c>
      <c r="J255" s="248" t="str">
        <f>+IF(I255=0,"",'Ark1'!AG4126)</f>
        <v/>
      </c>
      <c r="K255" s="248"/>
      <c r="L255" s="248" t="str">
        <f>+IF(I255=0,"",'Ark1'!AH4126)</f>
        <v/>
      </c>
      <c r="M255" s="249" t="str">
        <f>+IF(I255=0,"",'Ark1'!T4126)</f>
        <v/>
      </c>
      <c r="N255" s="33" t="str">
        <f>+IF(I255=0,"",'Ark1'!U4126)</f>
        <v/>
      </c>
      <c r="O255" s="248" t="str">
        <f>+IF(I255=0,"",'Ark1'!V4126)</f>
        <v/>
      </c>
      <c r="P255" s="250" t="str">
        <f>+IF(I255=0,"",'Ark1'!W4126)</f>
        <v/>
      </c>
      <c r="Q255" s="250" t="str">
        <f>+IF(I255=0,"",'Ark1'!X4126)</f>
        <v/>
      </c>
      <c r="R255" s="250" t="str">
        <f>+IF(I255=0,"",'Ark1'!Y4126)</f>
        <v/>
      </c>
      <c r="S255" s="250" t="str">
        <f>+IF(I255=0,"",'Ark1'!Z4126)</f>
        <v/>
      </c>
      <c r="T255" s="248" t="str">
        <f>+IF(I255=0,"",'Ark1'!AA4126)</f>
        <v/>
      </c>
      <c r="U255" s="249" t="str">
        <f>+IF(I255=0,"",'Ark1'!AC4126)</f>
        <v/>
      </c>
      <c r="V255" s="250" t="str">
        <f>+IF(I255=0,"",'Ark1'!AE4126)</f>
        <v/>
      </c>
      <c r="W255" s="248" t="str">
        <f t="shared" si="39"/>
        <v/>
      </c>
      <c r="X255" s="248" t="str">
        <f t="shared" si="40"/>
        <v/>
      </c>
      <c r="Y255" s="227"/>
      <c r="AA255" s="30"/>
      <c r="AB255" s="28"/>
      <c r="AC255" s="231"/>
      <c r="AD255" s="29"/>
      <c r="AH255" s="29"/>
    </row>
    <row r="256" spans="1:34" ht="15.6">
      <c r="A256" s="227"/>
      <c r="B256" s="312">
        <f>+'Ark1'!C4127</f>
        <v>2024</v>
      </c>
      <c r="C256" s="247">
        <f>+'Ark1'!L4127</f>
        <v>9</v>
      </c>
      <c r="D256" s="247" t="str">
        <f>VLOOKUP(C256,Klasse!$C$11:$D$27,2)</f>
        <v>R+</v>
      </c>
      <c r="E256" s="247">
        <f>+'Ark1'!H4127</f>
        <v>2</v>
      </c>
      <c r="F256" s="247">
        <f>+'Ark1'!J4127</f>
        <v>470</v>
      </c>
      <c r="G256" s="247" t="str">
        <f>VLOOKUP(F256,RNR!$A$8:$B$32,2)</f>
        <v>Jens Eide</v>
      </c>
      <c r="H256" s="247">
        <f>+IF(I256=0,"",'Ark1'!Q4127)</f>
        <v>10</v>
      </c>
      <c r="I256" s="387">
        <f>+'Ark1'!R4127</f>
        <v>35</v>
      </c>
      <c r="J256" s="248">
        <f>+IF(I256=0,"",'Ark1'!AG4127)</f>
        <v>27.777777777777779</v>
      </c>
      <c r="K256" s="248"/>
      <c r="L256" s="248">
        <f>+IF(I256=0,"",'Ark1'!AH4127)</f>
        <v>27.274712079034995</v>
      </c>
      <c r="M256" s="249">
        <f>+IF(I256=0,"",'Ark1'!T4127)</f>
        <v>6.9714285714285742</v>
      </c>
      <c r="N256" s="33">
        <f>+IF(I256=0,"",'Ark1'!U4127)</f>
        <v>14.277142857142859</v>
      </c>
      <c r="O256" s="248">
        <f>+IF(I256=0,"",'Ark1'!V4127)</f>
        <v>0</v>
      </c>
      <c r="P256" s="250">
        <f>+IF(I256=0,"",'Ark1'!W4127)</f>
        <v>22.857142857142861</v>
      </c>
      <c r="Q256" s="250">
        <f>+IF(I256=0,"",'Ark1'!X4127)</f>
        <v>14.285714285714288</v>
      </c>
      <c r="R256" s="250">
        <f>+IF(I256=0,"",'Ark1'!Y4127)</f>
        <v>0</v>
      </c>
      <c r="S256" s="250">
        <f>+IF(I256=0,"",'Ark1'!Z4127)</f>
        <v>0</v>
      </c>
      <c r="T256" s="248">
        <f>+IF(I256=0,"",'Ark1'!AA4127)</f>
        <v>1.7128231856517337</v>
      </c>
      <c r="U256" s="249">
        <f>+IF(I256=0,"",'Ark1'!AC4127)</f>
        <v>1.8281249454910156</v>
      </c>
      <c r="V256" s="250">
        <f>+IF(I256=0,"",'Ark1'!AE4127)</f>
        <v>8.8299999267011557</v>
      </c>
      <c r="W256" s="248">
        <f t="shared" si="39"/>
        <v>1.5863492063492066</v>
      </c>
      <c r="X256" s="248">
        <f t="shared" si="40"/>
        <v>3.5</v>
      </c>
      <c r="Y256" s="227"/>
      <c r="AA256" s="30"/>
      <c r="AB256" s="28"/>
      <c r="AC256" s="231"/>
      <c r="AD256" s="29"/>
      <c r="AH256" s="29"/>
    </row>
    <row r="257" spans="1:52" ht="15.6">
      <c r="A257" s="227"/>
      <c r="B257" s="312">
        <f>+'Ark1'!C4128</f>
        <v>2024</v>
      </c>
      <c r="C257" s="247">
        <f>+'Ark1'!L4128</f>
        <v>9</v>
      </c>
      <c r="D257" s="247" t="str">
        <f>VLOOKUP(C257,Klasse!$C$11:$D$27,2)</f>
        <v>R+</v>
      </c>
      <c r="E257" s="247">
        <f>+'Ark1'!H4128</f>
        <v>2</v>
      </c>
      <c r="F257" s="247">
        <f>+'Ark1'!J4128</f>
        <v>629</v>
      </c>
      <c r="G257" s="247" t="str">
        <f>VLOOKUP(F257,RNR!$A$8:$B$32,2)</f>
        <v>Bø</v>
      </c>
      <c r="H257" s="247" t="str">
        <f>+IF(I257=0,"",'Ark1'!Q4128)</f>
        <v/>
      </c>
      <c r="I257" s="387">
        <f>+'Ark1'!R4128</f>
        <v>0</v>
      </c>
      <c r="J257" s="248" t="str">
        <f>+IF(I257=0,"",'Ark1'!AG4128)</f>
        <v/>
      </c>
      <c r="K257" s="248"/>
      <c r="L257" s="248" t="str">
        <f>+IF(I257=0,"",'Ark1'!AH4128)</f>
        <v/>
      </c>
      <c r="M257" s="249" t="str">
        <f>+IF(I257=0,"",'Ark1'!T4128)</f>
        <v/>
      </c>
      <c r="N257" s="33" t="str">
        <f>+IF(I257=0,"",'Ark1'!U4128)</f>
        <v/>
      </c>
      <c r="O257" s="248" t="str">
        <f>+IF(I257=0,"",'Ark1'!V4128)</f>
        <v/>
      </c>
      <c r="P257" s="250" t="str">
        <f>+IF(I257=0,"",'Ark1'!W4128)</f>
        <v/>
      </c>
      <c r="Q257" s="250" t="str">
        <f>+IF(I257=0,"",'Ark1'!X4128)</f>
        <v/>
      </c>
      <c r="R257" s="250" t="str">
        <f>+IF(I257=0,"",'Ark1'!Y4128)</f>
        <v/>
      </c>
      <c r="S257" s="250" t="str">
        <f>+IF(I257=0,"",'Ark1'!Z4128)</f>
        <v/>
      </c>
      <c r="T257" s="248" t="str">
        <f>+IF(I257=0,"",'Ark1'!AA4128)</f>
        <v/>
      </c>
      <c r="U257" s="249" t="str">
        <f>+IF(I257=0,"",'Ark1'!AC4128)</f>
        <v/>
      </c>
      <c r="V257" s="250" t="str">
        <f>+IF(I257=0,"",'Ark1'!AE4128)</f>
        <v/>
      </c>
      <c r="W257" s="248" t="str">
        <f t="shared" si="39"/>
        <v/>
      </c>
      <c r="X257" s="248" t="str">
        <f t="shared" si="40"/>
        <v/>
      </c>
      <c r="Y257" s="227"/>
      <c r="AA257" s="30"/>
      <c r="AB257" s="28"/>
      <c r="AC257" s="231"/>
      <c r="AD257" s="29"/>
      <c r="AH257" s="29"/>
    </row>
    <row r="258" spans="1:52" ht="15.6">
      <c r="A258" s="227"/>
      <c r="B258" s="312">
        <f>+'Ark1'!C4129</f>
        <v>2024</v>
      </c>
      <c r="C258" s="247">
        <f>+'Ark1'!L4129</f>
        <v>9</v>
      </c>
      <c r="D258" s="247" t="str">
        <f>VLOOKUP(C258,Klasse!$C$11:$D$27,2)</f>
        <v>R+</v>
      </c>
      <c r="E258" s="247">
        <f>+'Ark1'!H4129</f>
        <v>1</v>
      </c>
      <c r="F258" s="247">
        <f>+'Ark1'!J4129</f>
        <v>643</v>
      </c>
      <c r="G258" s="247" t="str">
        <f>VLOOKUP(F258,RNR!$A$8:$B$32,2)</f>
        <v>Bjerka</v>
      </c>
      <c r="H258" s="247" t="str">
        <f>+IF(I258=0,"",'Ark1'!Q4129)</f>
        <v/>
      </c>
      <c r="I258" s="387">
        <f>+'Ark1'!R4129</f>
        <v>0</v>
      </c>
      <c r="J258" s="248" t="str">
        <f>+IF(I258=0,"",'Ark1'!AG4129)</f>
        <v/>
      </c>
      <c r="K258" s="248"/>
      <c r="L258" s="248" t="str">
        <f>+IF(I258=0,"",'Ark1'!AH4129)</f>
        <v/>
      </c>
      <c r="M258" s="249" t="str">
        <f>+IF(I258=0,"",'Ark1'!T4129)</f>
        <v/>
      </c>
      <c r="N258" s="33" t="str">
        <f>+IF(I258=0,"",'Ark1'!U4129)</f>
        <v/>
      </c>
      <c r="O258" s="248" t="str">
        <f>+IF(I258=0,"",'Ark1'!V4129)</f>
        <v/>
      </c>
      <c r="P258" s="250" t="str">
        <f>+IF(I258=0,"",'Ark1'!W4129)</f>
        <v/>
      </c>
      <c r="Q258" s="250" t="str">
        <f>+IF(I258=0,"",'Ark1'!X4129)</f>
        <v/>
      </c>
      <c r="R258" s="250" t="str">
        <f>+IF(I258=0,"",'Ark1'!Y4129)</f>
        <v/>
      </c>
      <c r="S258" s="250" t="str">
        <f>+IF(I258=0,"",'Ark1'!Z4129)</f>
        <v/>
      </c>
      <c r="T258" s="248" t="str">
        <f>+IF(I258=0,"",'Ark1'!AA4129)</f>
        <v/>
      </c>
      <c r="U258" s="249" t="str">
        <f>+IF(I258=0,"",'Ark1'!AC4129)</f>
        <v/>
      </c>
      <c r="V258" s="250" t="str">
        <f>+IF(I258=0,"",'Ark1'!AE4129)</f>
        <v/>
      </c>
      <c r="W258" s="248" t="str">
        <f t="shared" si="39"/>
        <v/>
      </c>
      <c r="X258" s="248" t="str">
        <f t="shared" si="40"/>
        <v/>
      </c>
      <c r="Y258" s="227"/>
      <c r="AA258" s="30"/>
      <c r="AB258" s="28"/>
      <c r="AC258" s="231"/>
      <c r="AD258" s="29"/>
      <c r="AH258" s="29"/>
    </row>
    <row r="259" spans="1:52" ht="15.6">
      <c r="A259" s="227"/>
      <c r="B259" s="312">
        <f>+'Ark1'!C4130</f>
        <v>2024</v>
      </c>
      <c r="C259" s="247">
        <f>+'Ark1'!L4130</f>
        <v>9</v>
      </c>
      <c r="D259" s="247" t="str">
        <f>VLOOKUP(C259,Klasse!$C$11:$D$27,2)</f>
        <v>R+</v>
      </c>
      <c r="E259" s="247">
        <f>+'Ark1'!H4130</f>
        <v>2</v>
      </c>
      <c r="F259" s="247">
        <f>+'Ark1'!J4130</f>
        <v>704</v>
      </c>
      <c r="G259" s="247" t="str">
        <f>VLOOKUP(F259,RNR!$A$8:$B$32,2)</f>
        <v>Øre Vilt</v>
      </c>
      <c r="H259" s="247" t="str">
        <f>+IF(I259=0,"",'Ark1'!Q4130)</f>
        <v/>
      </c>
      <c r="I259" s="387">
        <f>+'Ark1'!R4130</f>
        <v>0</v>
      </c>
      <c r="J259" s="248" t="str">
        <f>+IF(I259=0,"",'Ark1'!AG4130)</f>
        <v/>
      </c>
      <c r="K259" s="248"/>
      <c r="L259" s="248" t="str">
        <f>+IF(I259=0,"",'Ark1'!AH4130)</f>
        <v/>
      </c>
      <c r="M259" s="249" t="str">
        <f>+IF(I259=0,"",'Ark1'!T4130)</f>
        <v/>
      </c>
      <c r="N259" s="33" t="str">
        <f>+IF(I259=0,"",'Ark1'!U4130)</f>
        <v/>
      </c>
      <c r="O259" s="248" t="str">
        <f>+IF(I259=0,"",'Ark1'!V4130)</f>
        <v/>
      </c>
      <c r="P259" s="250" t="str">
        <f>+IF(I259=0,"",'Ark1'!W4130)</f>
        <v/>
      </c>
      <c r="Q259" s="250" t="str">
        <f>+IF(I259=0,"",'Ark1'!X4130)</f>
        <v/>
      </c>
      <c r="R259" s="250" t="str">
        <f>+IF(I259=0,"",'Ark1'!Y4130)</f>
        <v/>
      </c>
      <c r="S259" s="250" t="str">
        <f>+IF(I259=0,"",'Ark1'!Z4130)</f>
        <v/>
      </c>
      <c r="T259" s="248" t="str">
        <f>+IF(I259=0,"",'Ark1'!AA4130)</f>
        <v/>
      </c>
      <c r="U259" s="249" t="str">
        <f>+IF(I259=0,"",'Ark1'!AC4130)</f>
        <v/>
      </c>
      <c r="V259" s="250" t="str">
        <f>+IF(I259=0,"",'Ark1'!AE4130)</f>
        <v/>
      </c>
      <c r="W259" s="248" t="str">
        <f t="shared" si="39"/>
        <v/>
      </c>
      <c r="X259" s="248" t="str">
        <f t="shared" si="40"/>
        <v/>
      </c>
      <c r="Y259" s="227"/>
      <c r="AA259" s="30"/>
      <c r="AB259" s="28"/>
      <c r="AC259" s="231"/>
      <c r="AD259" s="29"/>
      <c r="AH259" s="29"/>
    </row>
    <row r="260" spans="1:52" ht="15.6">
      <c r="A260" s="227"/>
      <c r="B260" s="312">
        <f>+'Ark1'!C4131</f>
        <v>2024</v>
      </c>
      <c r="C260" s="247">
        <f>+'Ark1'!L4131</f>
        <v>9</v>
      </c>
      <c r="D260" s="247" t="str">
        <f>VLOOKUP(C260,Klasse!$C$11:$D$27,2)</f>
        <v>R+</v>
      </c>
      <c r="E260" s="247">
        <f>+'Ark1'!H4131</f>
        <v>1</v>
      </c>
      <c r="F260" s="247">
        <f>+'Ark1'!J4131</f>
        <v>802</v>
      </c>
      <c r="G260" s="247" t="str">
        <f>VLOOKUP(F260,RNR!$A$8:$B$32,2)</f>
        <v>Karasjok</v>
      </c>
      <c r="H260" s="247" t="str">
        <f>+IF(I260=0,"",'Ark1'!Q4131)</f>
        <v/>
      </c>
      <c r="I260" s="387">
        <f>+'Ark1'!R4131</f>
        <v>0</v>
      </c>
      <c r="J260" s="248" t="str">
        <f>+IF(I260=0,"",'Ark1'!AG4131)</f>
        <v/>
      </c>
      <c r="K260" s="248"/>
      <c r="L260" s="248" t="str">
        <f>+IF(I260=0,"",'Ark1'!AH4131)</f>
        <v/>
      </c>
      <c r="M260" s="249" t="str">
        <f>+IF(I260=0,"",'Ark1'!T4131)</f>
        <v/>
      </c>
      <c r="N260" s="33" t="str">
        <f>+IF(I260=0,"",'Ark1'!U4131)</f>
        <v/>
      </c>
      <c r="O260" s="248" t="str">
        <f>+IF(I260=0,"",'Ark1'!V4131)</f>
        <v/>
      </c>
      <c r="P260" s="250" t="str">
        <f>+IF(I260=0,"",'Ark1'!W4131)</f>
        <v/>
      </c>
      <c r="Q260" s="250" t="str">
        <f>+IF(I260=0,"",'Ark1'!X4131)</f>
        <v/>
      </c>
      <c r="R260" s="250" t="str">
        <f>+IF(I260=0,"",'Ark1'!Y4131)</f>
        <v/>
      </c>
      <c r="S260" s="250" t="str">
        <f>+IF(I260=0,"",'Ark1'!Z4131)</f>
        <v/>
      </c>
      <c r="T260" s="248" t="str">
        <f>+IF(I260=0,"",'Ark1'!AA4131)</f>
        <v/>
      </c>
      <c r="U260" s="249" t="str">
        <f>+IF(I260=0,"",'Ark1'!AC4131)</f>
        <v/>
      </c>
      <c r="V260" s="250" t="str">
        <f>+IF(I260=0,"",'Ark1'!AE4131)</f>
        <v/>
      </c>
      <c r="W260" s="248" t="str">
        <f t="shared" si="39"/>
        <v/>
      </c>
      <c r="X260" s="248" t="str">
        <f t="shared" si="40"/>
        <v/>
      </c>
      <c r="Y260" s="227"/>
      <c r="AA260" s="30"/>
      <c r="AB260" s="28"/>
      <c r="AC260" s="231"/>
      <c r="AD260" s="29"/>
      <c r="AH260" s="29"/>
    </row>
    <row r="261" spans="1:52" ht="15" customHeight="1">
      <c r="A261" s="227"/>
      <c r="B261" s="227"/>
      <c r="C261" s="227"/>
      <c r="D261" s="227"/>
      <c r="E261" s="227"/>
      <c r="F261" s="227"/>
      <c r="G261" s="227"/>
      <c r="H261" s="227"/>
      <c r="I261" s="383"/>
      <c r="J261" s="228"/>
      <c r="K261" s="228"/>
      <c r="L261" s="228"/>
      <c r="M261" s="227"/>
      <c r="N261" s="227"/>
      <c r="O261" s="227"/>
      <c r="P261" s="229"/>
      <c r="Q261" s="229"/>
      <c r="R261" s="229"/>
      <c r="S261" s="229"/>
      <c r="T261" s="229"/>
      <c r="U261" s="227"/>
      <c r="V261" s="229"/>
      <c r="W261" s="229"/>
      <c r="X261" s="229"/>
      <c r="Y261" s="227"/>
      <c r="AA261" s="30"/>
      <c r="AB261" s="28"/>
      <c r="AC261" s="231"/>
      <c r="AD261" s="29"/>
      <c r="AH261" s="29"/>
      <c r="AZ261" s="243"/>
    </row>
    <row r="262" spans="1:52" ht="19.8">
      <c r="A262" s="227"/>
      <c r="B262" s="227"/>
      <c r="C262" s="227"/>
      <c r="D262" s="286" t="str">
        <f>+D264</f>
        <v>U-</v>
      </c>
      <c r="E262" s="227"/>
      <c r="F262" s="227"/>
      <c r="G262" s="227"/>
      <c r="H262" s="227"/>
      <c r="I262" s="372">
        <f>SUM(I264:I288)</f>
        <v>632</v>
      </c>
      <c r="J262" s="274"/>
      <c r="K262" s="274"/>
      <c r="L262" s="274"/>
      <c r="M262" s="275"/>
      <c r="N262" s="276">
        <f>+Klasse!L20</f>
        <v>15.864398734177245</v>
      </c>
      <c r="O262" s="227"/>
      <c r="P262" s="229"/>
      <c r="Q262" s="229"/>
      <c r="R262" s="229"/>
      <c r="S262" s="229"/>
      <c r="T262" s="229"/>
      <c r="U262" s="227"/>
      <c r="V262" s="229"/>
      <c r="W262" s="229"/>
      <c r="X262" s="229"/>
      <c r="Y262" s="227"/>
      <c r="AA262" s="30"/>
      <c r="AB262" s="28"/>
      <c r="AC262" s="231"/>
      <c r="AD262" s="29"/>
      <c r="AH262" s="29"/>
      <c r="AZ262" s="243"/>
    </row>
    <row r="263" spans="1:52" ht="15" customHeight="1">
      <c r="A263" s="227"/>
      <c r="B263" s="227"/>
      <c r="C263" s="227"/>
      <c r="D263" s="227"/>
      <c r="E263" s="227"/>
      <c r="F263" s="227"/>
      <c r="G263" s="227"/>
      <c r="H263" s="245"/>
      <c r="I263" s="383"/>
      <c r="J263" s="228"/>
      <c r="K263" s="228"/>
      <c r="L263" s="228"/>
      <c r="M263" s="245"/>
      <c r="N263" s="228"/>
      <c r="O263" s="228"/>
      <c r="P263" s="229"/>
      <c r="Q263" s="229"/>
      <c r="R263" s="229"/>
      <c r="S263" s="229"/>
      <c r="T263" s="246"/>
      <c r="U263" s="227"/>
      <c r="V263" s="246"/>
      <c r="W263" s="246"/>
      <c r="X263" s="244"/>
      <c r="Y263" s="227"/>
      <c r="AA263" s="30"/>
      <c r="AB263" s="28"/>
      <c r="AC263" s="231"/>
      <c r="AD263" s="29"/>
      <c r="AH263" s="29"/>
      <c r="AZ263" s="243"/>
    </row>
    <row r="264" spans="1:52" ht="15.6">
      <c r="A264" s="227"/>
      <c r="B264" s="312">
        <f>+'Ark1'!C4132</f>
        <v>2024</v>
      </c>
      <c r="C264" s="247">
        <f>+'Ark1'!L4132</f>
        <v>10</v>
      </c>
      <c r="D264" s="247" t="str">
        <f>VLOOKUP(C264,Klasse!$C$11:$D$27,2)</f>
        <v>U-</v>
      </c>
      <c r="E264" s="29">
        <f>+'Ark1'!H4132</f>
        <v>1</v>
      </c>
      <c r="F264" s="29">
        <f>+'Ark1'!J4132</f>
        <v>103</v>
      </c>
      <c r="G264" s="29" t="str">
        <f>VLOOKUP(F264,RNR!$A$8:$B$32,2)</f>
        <v>Rudshøgda</v>
      </c>
      <c r="H264" s="29" t="str">
        <f>+IF(I264=0,"",'Ark1'!Q4132)</f>
        <v/>
      </c>
      <c r="I264" s="371">
        <f>+'Ark1'!R4132</f>
        <v>0</v>
      </c>
      <c r="J264" s="30" t="str">
        <f>+IF(I264=0,"",'Ark1'!AG4132)</f>
        <v/>
      </c>
      <c r="L264" s="30" t="str">
        <f>+IF(I264=0,"",'Ark1'!AH4132)</f>
        <v/>
      </c>
      <c r="M264" s="28" t="str">
        <f>+IF(I264=0,"",'Ark1'!T4132)</f>
        <v/>
      </c>
      <c r="N264" s="33" t="str">
        <f>+IF(I264=0,"",'Ark1'!U4132)</f>
        <v/>
      </c>
      <c r="O264" s="30" t="str">
        <f>+IF(I264=0,"",'Ark1'!V4132)</f>
        <v/>
      </c>
      <c r="P264" s="35" t="str">
        <f>+IF(I264=0,"",'Ark1'!W4132)</f>
        <v/>
      </c>
      <c r="Q264" s="35" t="str">
        <f>+IF(I264=0,"",'Ark1'!X4132)</f>
        <v/>
      </c>
      <c r="R264" s="35" t="str">
        <f>+IF(I264=0,"",'Ark1'!Y4132)</f>
        <v/>
      </c>
      <c r="S264" s="35" t="str">
        <f>+IF(I264=0,"",'Ark1'!Z4132)</f>
        <v/>
      </c>
      <c r="T264" s="30" t="str">
        <f>+IF(I264=0,"",'Ark1'!AA4132)</f>
        <v/>
      </c>
      <c r="U264" s="28" t="str">
        <f>+IF(I264=0,"",'Ark1'!AC4132)</f>
        <v/>
      </c>
      <c r="V264" s="35" t="str">
        <f>+IF(I264=0,"",'Ark1'!AE4132)</f>
        <v/>
      </c>
      <c r="W264" s="30" t="str">
        <f t="shared" ref="W264:W273" si="41">IF(I264=0,"",N264/C264)</f>
        <v/>
      </c>
      <c r="X264" s="30" t="str">
        <f t="shared" ref="X264:X273" si="42">IF(I264=0,"",I264/H264)</f>
        <v/>
      </c>
      <c r="Y264" s="227"/>
      <c r="AA264" s="30"/>
      <c r="AB264" s="28"/>
      <c r="AC264" s="231"/>
      <c r="AD264" s="29"/>
      <c r="AH264" s="29"/>
    </row>
    <row r="265" spans="1:52" ht="15.6">
      <c r="A265" s="227"/>
      <c r="B265" s="312">
        <f>+'Ark1'!C4133</f>
        <v>2024</v>
      </c>
      <c r="C265" s="247">
        <f>+'Ark1'!L4133</f>
        <v>10</v>
      </c>
      <c r="D265" s="247" t="str">
        <f>VLOOKUP(C265,Klasse!$C$11:$D$27,2)</f>
        <v>U-</v>
      </c>
      <c r="E265" s="29">
        <f>+'Ark1'!H4133</f>
        <v>2</v>
      </c>
      <c r="F265" s="29">
        <f>+'Ark1'!J4133</f>
        <v>106</v>
      </c>
      <c r="G265" s="29" t="str">
        <f>VLOOKUP(F265,RNR!$A$8:$B$32,2)</f>
        <v>Furuseth</v>
      </c>
      <c r="H265" s="29" t="str">
        <f>+IF(I265=0,"",'Ark1'!Q4133)</f>
        <v/>
      </c>
      <c r="I265" s="371">
        <f>+'Ark1'!R4133</f>
        <v>0</v>
      </c>
      <c r="J265" s="30" t="str">
        <f>+IF(I265=0,"",'Ark1'!AG4133)</f>
        <v/>
      </c>
      <c r="L265" s="30" t="str">
        <f>+IF(I265=0,"",'Ark1'!AH4133)</f>
        <v/>
      </c>
      <c r="M265" s="28" t="str">
        <f>+IF(I265=0,"",'Ark1'!T4133)</f>
        <v/>
      </c>
      <c r="N265" s="33" t="str">
        <f>+IF(I265=0,"",'Ark1'!U4133)</f>
        <v/>
      </c>
      <c r="O265" s="30" t="str">
        <f>+IF(I265=0,"",'Ark1'!V4133)</f>
        <v/>
      </c>
      <c r="P265" s="35" t="str">
        <f>+IF(I265=0,"",'Ark1'!W4133)</f>
        <v/>
      </c>
      <c r="Q265" s="35" t="str">
        <f>+IF(I265=0,"",'Ark1'!X4133)</f>
        <v/>
      </c>
      <c r="R265" s="35" t="str">
        <f>+IF(I265=0,"",'Ark1'!Y4133)</f>
        <v/>
      </c>
      <c r="S265" s="35" t="str">
        <f>+IF(I265=0,"",'Ark1'!Z4133)</f>
        <v/>
      </c>
      <c r="T265" s="30" t="str">
        <f>+IF(I265=0,"",'Ark1'!AA4133)</f>
        <v/>
      </c>
      <c r="U265" s="28" t="str">
        <f>+IF(I265=0,"",'Ark1'!AC4133)</f>
        <v/>
      </c>
      <c r="V265" s="35" t="str">
        <f>+IF(I265=0,"",'Ark1'!AE4133)</f>
        <v/>
      </c>
      <c r="W265" s="30" t="str">
        <f t="shared" si="41"/>
        <v/>
      </c>
      <c r="X265" s="30" t="str">
        <f t="shared" si="42"/>
        <v/>
      </c>
      <c r="Y265" s="227"/>
      <c r="AA265" s="30"/>
      <c r="AB265" s="28"/>
      <c r="AC265" s="231"/>
      <c r="AD265" s="29"/>
      <c r="AH265" s="29"/>
    </row>
    <row r="266" spans="1:52" ht="15.6">
      <c r="A266" s="227"/>
      <c r="B266" s="312">
        <f>+'Ark1'!C4134</f>
        <v>2024</v>
      </c>
      <c r="C266" s="247">
        <f>+'Ark1'!L4134</f>
        <v>10</v>
      </c>
      <c r="D266" s="247" t="str">
        <f>VLOOKUP(C266,Klasse!$C$11:$D$27,2)</f>
        <v>U-</v>
      </c>
      <c r="E266" s="29">
        <f>+'Ark1'!H4134</f>
        <v>1</v>
      </c>
      <c r="F266" s="29">
        <f>+'Ark1'!J4134</f>
        <v>110</v>
      </c>
      <c r="G266" s="29" t="str">
        <f>VLOOKUP(F266,RNR!$A$8:$B$32,2)</f>
        <v>Gol</v>
      </c>
      <c r="H266" s="29">
        <f>+IF(I266=0,"",'Ark1'!Q4134)</f>
        <v>20</v>
      </c>
      <c r="I266" s="371">
        <f>+'Ark1'!R4134</f>
        <v>41</v>
      </c>
      <c r="J266" s="30">
        <f>+IF(I266=0,"",'Ark1'!AG4134)</f>
        <v>29.078014184397158</v>
      </c>
      <c r="L266" s="30">
        <f>+IF(I266=0,"",'Ark1'!AH4134)</f>
        <v>30.503575232009752</v>
      </c>
      <c r="M266" s="28">
        <f>+IF(I266=0,"",'Ark1'!T4134)</f>
        <v>7.2195121951219505</v>
      </c>
      <c r="N266" s="33">
        <f>+IF(I266=0,"",'Ark1'!U4134)</f>
        <v>14.670731707317081</v>
      </c>
      <c r="O266" s="30">
        <f>+IF(I266=0,"",'Ark1'!V4134)</f>
        <v>0</v>
      </c>
      <c r="P266" s="35">
        <f>+IF(I266=0,"",'Ark1'!W4134)</f>
        <v>14.634146341463419</v>
      </c>
      <c r="Q266" s="35">
        <f>+IF(I266=0,"",'Ark1'!X4134)</f>
        <v>0</v>
      </c>
      <c r="R266" s="35">
        <f>+IF(I266=0,"",'Ark1'!Y4134)</f>
        <v>0</v>
      </c>
      <c r="S266" s="35">
        <f>+IF(I266=0,"",'Ark1'!Z4134)</f>
        <v>0</v>
      </c>
      <c r="T266" s="30">
        <f>+IF(I266=0,"",'Ark1'!AA4134)</f>
        <v>1.0899191964766264</v>
      </c>
      <c r="U266" s="28">
        <f>+IF(I266=0,"",'Ark1'!AC4134)</f>
        <v>1.1584723987354062</v>
      </c>
      <c r="V266" s="35">
        <f>+IF(I266=0,"",'Ark1'!AE4134)</f>
        <v>27.938751007189996</v>
      </c>
      <c r="W266" s="30">
        <f t="shared" si="41"/>
        <v>1.4670731707317082</v>
      </c>
      <c r="X266" s="30">
        <f t="shared" si="42"/>
        <v>2.0499999999999998</v>
      </c>
      <c r="Y266" s="227"/>
      <c r="AA266" s="30"/>
      <c r="AB266" s="28"/>
      <c r="AC266" s="231"/>
      <c r="AD266" s="29"/>
      <c r="AH266" s="29"/>
    </row>
    <row r="267" spans="1:52" ht="15.6">
      <c r="A267" s="227"/>
      <c r="B267" s="312">
        <f>+'Ark1'!C4135</f>
        <v>2024</v>
      </c>
      <c r="C267" s="247">
        <f>+'Ark1'!L4135</f>
        <v>10</v>
      </c>
      <c r="D267" s="247" t="str">
        <f>VLOOKUP(C267,Klasse!$C$11:$D$27,2)</f>
        <v>U-</v>
      </c>
      <c r="E267" s="29">
        <f>+'Ark1'!H4135</f>
        <v>1</v>
      </c>
      <c r="F267" s="29">
        <f>+'Ark1'!J4135</f>
        <v>111</v>
      </c>
      <c r="G267" s="29" t="str">
        <f>VLOOKUP(F267,RNR!$A$8:$B$32,2)</f>
        <v>Forus</v>
      </c>
      <c r="H267" s="29">
        <f>+IF(I267=0,"",'Ark1'!Q4135)</f>
        <v>37</v>
      </c>
      <c r="I267" s="371">
        <f>+'Ark1'!R4135</f>
        <v>236</v>
      </c>
      <c r="J267" s="30">
        <f>+IF(I267=0,"",'Ark1'!AG4135)</f>
        <v>35.542168674698793</v>
      </c>
      <c r="L267" s="30">
        <f>+IF(I267=0,"",'Ark1'!AH4135)</f>
        <v>36.286971029880192</v>
      </c>
      <c r="M267" s="28">
        <f>+IF(I267=0,"",'Ark1'!T4135)</f>
        <v>7.334745762711866</v>
      </c>
      <c r="N267" s="33">
        <f>+IF(I267=0,"",'Ark1'!U4135)</f>
        <v>15.205932203389841</v>
      </c>
      <c r="O267" s="30">
        <f>+IF(I267=0,"",'Ark1'!V4135)</f>
        <v>0</v>
      </c>
      <c r="P267" s="35">
        <f>+IF(I267=0,"",'Ark1'!W4135)</f>
        <v>10.169491525423728</v>
      </c>
      <c r="Q267" s="35">
        <f>+IF(I267=0,"",'Ark1'!X4135)</f>
        <v>31.779661016949152</v>
      </c>
      <c r="R267" s="35">
        <f>+IF(I267=0,"",'Ark1'!Y4135)</f>
        <v>1.271186440677966</v>
      </c>
      <c r="S267" s="35">
        <f>+IF(I267=0,"",'Ark1'!Z4135)</f>
        <v>0</v>
      </c>
      <c r="T267" s="30">
        <f>+IF(I267=0,"",'Ark1'!AA4135)</f>
        <v>2.3468439814716073</v>
      </c>
      <c r="U267" s="28">
        <f>+IF(I267=0,"",'Ark1'!AC4135)</f>
        <v>1.0096044802544435</v>
      </c>
      <c r="V267" s="35">
        <f>+IF(I267=0,"",'Ark1'!AE4135)</f>
        <v>28.780158391717286</v>
      </c>
      <c r="W267" s="30">
        <f t="shared" si="41"/>
        <v>1.520593220338984</v>
      </c>
      <c r="X267" s="30">
        <f t="shared" si="42"/>
        <v>6.3783783783783781</v>
      </c>
      <c r="Y267" s="227"/>
      <c r="AA267" s="30"/>
      <c r="AB267" s="28"/>
      <c r="AC267" s="231"/>
      <c r="AD267" s="29"/>
      <c r="AH267" s="29"/>
    </row>
    <row r="268" spans="1:52" ht="15.6">
      <c r="A268" s="227"/>
      <c r="B268" s="312">
        <f>+'Ark1'!C4136</f>
        <v>2024</v>
      </c>
      <c r="C268" s="247">
        <f>+'Ark1'!L4136</f>
        <v>10</v>
      </c>
      <c r="D268" s="247" t="str">
        <f>VLOOKUP(C268,Klasse!$C$11:$D$27,2)</f>
        <v>U-</v>
      </c>
      <c r="E268" s="29">
        <f>+'Ark1'!H4136</f>
        <v>1</v>
      </c>
      <c r="F268" s="29">
        <f>+'Ark1'!J4136</f>
        <v>116</v>
      </c>
      <c r="G268" s="29" t="str">
        <f>VLOOKUP(F268,RNR!$A$8:$B$32,2)</f>
        <v>Sandeid</v>
      </c>
      <c r="H268" s="29" t="str">
        <f>+IF(I268=0,"",'Ark1'!Q4136)</f>
        <v/>
      </c>
      <c r="I268" s="371">
        <f>+'Ark1'!R4136</f>
        <v>0</v>
      </c>
      <c r="J268" s="30" t="str">
        <f>+IF(I268=0,"",'Ark1'!AG4136)</f>
        <v/>
      </c>
      <c r="L268" s="30" t="str">
        <f>+IF(I268=0,"",'Ark1'!AH4136)</f>
        <v/>
      </c>
      <c r="M268" s="28" t="str">
        <f>+IF(I268=0,"",'Ark1'!T4136)</f>
        <v/>
      </c>
      <c r="N268" s="33" t="str">
        <f>+IF(I268=0,"",'Ark1'!U4136)</f>
        <v/>
      </c>
      <c r="O268" s="30" t="str">
        <f>+IF(I268=0,"",'Ark1'!V4136)</f>
        <v/>
      </c>
      <c r="P268" s="35" t="str">
        <f>+IF(I268=0,"",'Ark1'!W4136)</f>
        <v/>
      </c>
      <c r="Q268" s="35" t="str">
        <f>+IF(I268=0,"",'Ark1'!X4136)</f>
        <v/>
      </c>
      <c r="R268" s="35" t="str">
        <f>+IF(I268=0,"",'Ark1'!Y4136)</f>
        <v/>
      </c>
      <c r="S268" s="35" t="str">
        <f>+IF(I268=0,"",'Ark1'!Z4136)</f>
        <v/>
      </c>
      <c r="T268" s="30" t="str">
        <f>+IF(I268=0,"",'Ark1'!AA4136)</f>
        <v/>
      </c>
      <c r="U268" s="28" t="str">
        <f>+IF(I268=0,"",'Ark1'!AC4136)</f>
        <v/>
      </c>
      <c r="V268" s="35" t="str">
        <f>+IF(I268=0,"",'Ark1'!AE4136)</f>
        <v/>
      </c>
      <c r="W268" s="30" t="str">
        <f t="shared" si="41"/>
        <v/>
      </c>
      <c r="X268" s="30" t="str">
        <f t="shared" si="42"/>
        <v/>
      </c>
      <c r="Y268" s="227"/>
      <c r="AA268" s="30"/>
      <c r="AB268" s="28"/>
      <c r="AC268" s="231"/>
      <c r="AD268" s="29"/>
      <c r="AH268" s="29"/>
    </row>
    <row r="269" spans="1:52" ht="15.6">
      <c r="A269" s="227"/>
      <c r="B269" s="312">
        <f>+'Ark1'!C4137</f>
        <v>2024</v>
      </c>
      <c r="C269" s="247">
        <f>+'Ark1'!L4137</f>
        <v>10</v>
      </c>
      <c r="D269" s="247" t="str">
        <f>VLOOKUP(C269,Klasse!$C$11:$D$27,2)</f>
        <v>U-</v>
      </c>
      <c r="E269" s="29">
        <f>+'Ark1'!H4137</f>
        <v>2</v>
      </c>
      <c r="F269" s="29">
        <f>+'Ark1'!J4137</f>
        <v>117</v>
      </c>
      <c r="G269" s="29" t="str">
        <f>VLOOKUP(F269,RNR!$A$8:$B$32,2)</f>
        <v>Jæren</v>
      </c>
      <c r="H269" s="29">
        <f>+IF(I269=0,"",'Ark1'!Q4137)</f>
        <v>22</v>
      </c>
      <c r="I269" s="371">
        <f>+'Ark1'!R4137</f>
        <v>67</v>
      </c>
      <c r="J269" s="30">
        <f>+IF(I269=0,"",'Ark1'!AG4137)</f>
        <v>51.145038167938914</v>
      </c>
      <c r="L269" s="30">
        <f>+IF(I269=0,"",'Ark1'!AH4137)</f>
        <v>50.91229525191789</v>
      </c>
      <c r="M269" s="28">
        <f>+IF(I269=0,"",'Ark1'!T4137)</f>
        <v>7.1343283582089549</v>
      </c>
      <c r="N269" s="33">
        <f>+IF(I269=0,"",'Ark1'!U4137)</f>
        <v>14.659701492537316</v>
      </c>
      <c r="O269" s="30">
        <f>+IF(I269=0,"",'Ark1'!V4137)</f>
        <v>0</v>
      </c>
      <c r="P269" s="35">
        <f>+IF(I269=0,"",'Ark1'!W4137)</f>
        <v>8.9552238805970141</v>
      </c>
      <c r="Q269" s="35">
        <f>+IF(I269=0,"",'Ark1'!X4137)</f>
        <v>8.9552238805970141</v>
      </c>
      <c r="R269" s="35">
        <f>+IF(I269=0,"",'Ark1'!Y4137)</f>
        <v>0</v>
      </c>
      <c r="S269" s="35">
        <f>+IF(I269=0,"",'Ark1'!Z4137)</f>
        <v>0</v>
      </c>
      <c r="T269" s="30">
        <f>+IF(I269=0,"",'Ark1'!AA4137)</f>
        <v>1.1584935794296705</v>
      </c>
      <c r="U269" s="28">
        <f>+IF(I269=0,"",'Ark1'!AC4137)</f>
        <v>1.0494564675371361</v>
      </c>
      <c r="V269" s="35">
        <f>+IF(I269=0,"",'Ark1'!AE4137)</f>
        <v>6.092337928700009</v>
      </c>
      <c r="W269" s="30">
        <f t="shared" si="41"/>
        <v>1.4659701492537316</v>
      </c>
      <c r="X269" s="30">
        <f t="shared" si="42"/>
        <v>3.0454545454545454</v>
      </c>
      <c r="Y269" s="227"/>
      <c r="AA269" s="30"/>
      <c r="AB269" s="28"/>
      <c r="AC269" s="231"/>
      <c r="AD269" s="29"/>
      <c r="AH269" s="29"/>
    </row>
    <row r="270" spans="1:52" ht="15.6">
      <c r="A270" s="227"/>
      <c r="B270" s="312">
        <f>+'Ark1'!C4138</f>
        <v>2024</v>
      </c>
      <c r="C270" s="247">
        <f>+'Ark1'!L4138</f>
        <v>10</v>
      </c>
      <c r="D270" s="247" t="str">
        <f>VLOOKUP(C270,Klasse!$C$11:$D$27,2)</f>
        <v>U-</v>
      </c>
      <c r="E270" s="29">
        <f>+'Ark1'!H4138</f>
        <v>1</v>
      </c>
      <c r="F270" s="29">
        <f>+'Ark1'!J4138</f>
        <v>134</v>
      </c>
      <c r="G270" s="29" t="str">
        <f>VLOOKUP(F270,RNR!$A$8:$B$32,2)</f>
        <v>Førde</v>
      </c>
      <c r="H270" s="29">
        <f>+IF(I270=0,"",'Ark1'!Q4138)</f>
        <v>2</v>
      </c>
      <c r="I270" s="371">
        <f>+'Ark1'!R4138</f>
        <v>8</v>
      </c>
      <c r="J270" s="30">
        <f>+IF(I270=0,"",'Ark1'!AG4138)</f>
        <v>44.44444444444445</v>
      </c>
      <c r="L270" s="30">
        <f>+IF(I270=0,"",'Ark1'!AH4138)</f>
        <v>43.219303604153929</v>
      </c>
      <c r="M270" s="28">
        <f>+IF(I270=0,"",'Ark1'!T4138)</f>
        <v>9</v>
      </c>
      <c r="N270" s="33">
        <f>+IF(I270=0,"",'Ark1'!U4138)</f>
        <v>17.6875</v>
      </c>
      <c r="O270" s="30">
        <f>+IF(I270=0,"",'Ark1'!V4138)</f>
        <v>0</v>
      </c>
      <c r="P270" s="35">
        <f>+IF(I270=0,"",'Ark1'!W4138)</f>
        <v>75</v>
      </c>
      <c r="Q270" s="35">
        <f>+IF(I270=0,"",'Ark1'!X4138)</f>
        <v>62.5</v>
      </c>
      <c r="R270" s="35">
        <f>+IF(I270=0,"",'Ark1'!Y4138)</f>
        <v>0</v>
      </c>
      <c r="S270" s="35">
        <f>+IF(I270=0,"",'Ark1'!Z4138)</f>
        <v>0</v>
      </c>
      <c r="T270" s="30">
        <f>+IF(I270=0,"",'Ark1'!AA4138)</f>
        <v>2.1670472422169405</v>
      </c>
      <c r="U270" s="28">
        <f>+IF(I270=0,"",'Ark1'!AC4138)</f>
        <v>1</v>
      </c>
      <c r="V270" s="35">
        <f>+IF(I270=0,"",'Ark1'!AE4138)</f>
        <v>10.959613402661372</v>
      </c>
      <c r="W270" s="30">
        <f t="shared" si="41"/>
        <v>1.76875</v>
      </c>
      <c r="X270" s="30">
        <f t="shared" si="42"/>
        <v>4</v>
      </c>
      <c r="Y270" s="227"/>
      <c r="AA270" s="30"/>
      <c r="AB270" s="28"/>
      <c r="AC270" s="231"/>
      <c r="AD270" s="29"/>
      <c r="AH270" s="29"/>
    </row>
    <row r="271" spans="1:52" ht="15.6">
      <c r="A271" s="227"/>
      <c r="B271" s="312">
        <f>+'Ark1'!C4139</f>
        <v>2024</v>
      </c>
      <c r="C271" s="247">
        <f>+'Ark1'!L4139</f>
        <v>10</v>
      </c>
      <c r="D271" s="247" t="str">
        <f>VLOOKUP(C271,Klasse!$C$11:$D$27,2)</f>
        <v>U-</v>
      </c>
      <c r="E271" s="29">
        <f>+'Ark1'!H4139</f>
        <v>2</v>
      </c>
      <c r="F271" s="29">
        <f>+'Ark1'!J4139</f>
        <v>141</v>
      </c>
      <c r="G271" s="29" t="str">
        <f>VLOOKUP(F271,RNR!$A$8:$B$32,2)</f>
        <v>Ølen</v>
      </c>
      <c r="H271" s="29">
        <f>+IF(I271=0,"",'Ark1'!Q4139)</f>
        <v>38</v>
      </c>
      <c r="I271" s="371">
        <f>+'Ark1'!R4139</f>
        <v>194</v>
      </c>
      <c r="J271" s="30">
        <f>+IF(I271=0,"",'Ark1'!AG4139)</f>
        <v>31.04</v>
      </c>
      <c r="L271" s="30">
        <f>+IF(I271=0,"",'Ark1'!AH4139)</f>
        <v>32.958337872230871</v>
      </c>
      <c r="M271" s="28">
        <f>+IF(I271=0,"",'Ark1'!T4139)</f>
        <v>7.4329896907216497</v>
      </c>
      <c r="N271" s="33">
        <f>+IF(I271=0,"",'Ark1'!U4139)</f>
        <v>17.155154639175265</v>
      </c>
      <c r="O271" s="30">
        <f>+IF(I271=0,"",'Ark1'!V4139)</f>
        <v>0</v>
      </c>
      <c r="P271" s="35">
        <f>+IF(I271=0,"",'Ark1'!W4139)</f>
        <v>14.432989690721651</v>
      </c>
      <c r="Q271" s="35">
        <f>+IF(I271=0,"",'Ark1'!X4139)</f>
        <v>65.979381443298962</v>
      </c>
      <c r="R271" s="35">
        <f>+IF(I271=0,"",'Ark1'!Y4139)</f>
        <v>1.5463917525773196</v>
      </c>
      <c r="S271" s="35">
        <f>+IF(I271=0,"",'Ark1'!Z4139)</f>
        <v>0</v>
      </c>
      <c r="T271" s="30">
        <f>+IF(I271=0,"",'Ark1'!AA4139)</f>
        <v>2.3798768110723998</v>
      </c>
      <c r="U271" s="28">
        <f>+IF(I271=0,"",'Ark1'!AC4139)</f>
        <v>0.95687653918043236</v>
      </c>
      <c r="V271" s="35">
        <f>+IF(I271=0,"",'Ark1'!AE4139)</f>
        <v>20.613368408909182</v>
      </c>
      <c r="W271" s="30">
        <f t="shared" si="41"/>
        <v>1.7155154639175265</v>
      </c>
      <c r="X271" s="30">
        <f t="shared" si="42"/>
        <v>5.1052631578947372</v>
      </c>
      <c r="Y271" s="227"/>
      <c r="AA271" s="30"/>
      <c r="AB271" s="28"/>
      <c r="AC271" s="231"/>
      <c r="AD271" s="29"/>
      <c r="AH271" s="29"/>
    </row>
    <row r="272" spans="1:52" ht="15.6">
      <c r="A272" s="227"/>
      <c r="B272" s="312">
        <f>+'Ark1'!C4140</f>
        <v>2024</v>
      </c>
      <c r="C272" s="247">
        <f>+'Ark1'!L4140</f>
        <v>10</v>
      </c>
      <c r="D272" s="247" t="str">
        <f>VLOOKUP(C272,Klasse!$C$11:$D$27,2)</f>
        <v>U-</v>
      </c>
      <c r="E272" s="29">
        <f>+'Ark1'!H4140</f>
        <v>2</v>
      </c>
      <c r="F272" s="29">
        <f>+'Ark1'!J4140</f>
        <v>143</v>
      </c>
      <c r="G272" s="29" t="str">
        <f>VLOOKUP(F272,RNR!$A$8:$B$32,2)</f>
        <v>Nordfjord</v>
      </c>
      <c r="H272" s="29" t="str">
        <f>+IF(I272=0,"",'Ark1'!Q4140)</f>
        <v/>
      </c>
      <c r="I272" s="371">
        <f>+'Ark1'!R4140</f>
        <v>0</v>
      </c>
      <c r="J272" s="30" t="str">
        <f>+IF(I272=0,"",'Ark1'!AG4140)</f>
        <v/>
      </c>
      <c r="L272" s="30" t="str">
        <f>+IF(I272=0,"",'Ark1'!AH4140)</f>
        <v/>
      </c>
      <c r="M272" s="28" t="str">
        <f>+IF(I272=0,"",'Ark1'!T4140)</f>
        <v/>
      </c>
      <c r="N272" s="33" t="str">
        <f>+IF(I272=0,"",'Ark1'!U4140)</f>
        <v/>
      </c>
      <c r="O272" s="30" t="str">
        <f>+IF(I272=0,"",'Ark1'!V4140)</f>
        <v/>
      </c>
      <c r="P272" s="35" t="str">
        <f>+IF(I272=0,"",'Ark1'!W4140)</f>
        <v/>
      </c>
      <c r="Q272" s="35" t="str">
        <f>+IF(I272=0,"",'Ark1'!X4140)</f>
        <v/>
      </c>
      <c r="R272" s="35" t="str">
        <f>+IF(I272=0,"",'Ark1'!Y4140)</f>
        <v/>
      </c>
      <c r="S272" s="35" t="str">
        <f>+IF(I272=0,"",'Ark1'!Z4140)</f>
        <v/>
      </c>
      <c r="T272" s="30" t="str">
        <f>+IF(I272=0,"",'Ark1'!AA4140)</f>
        <v/>
      </c>
      <c r="U272" s="28" t="str">
        <f>+IF(I272=0,"",'Ark1'!AC4140)</f>
        <v/>
      </c>
      <c r="V272" s="35" t="str">
        <f>+IF(I272=0,"",'Ark1'!AE4140)</f>
        <v/>
      </c>
      <c r="W272" s="30" t="str">
        <f t="shared" si="41"/>
        <v/>
      </c>
      <c r="X272" s="30" t="str">
        <f t="shared" si="42"/>
        <v/>
      </c>
      <c r="Y272" s="227"/>
      <c r="AA272" s="30"/>
      <c r="AB272" s="28"/>
      <c r="AC272" s="231"/>
      <c r="AD272" s="29"/>
      <c r="AH272" s="29"/>
    </row>
    <row r="273" spans="1:34" ht="15.6">
      <c r="A273" s="227"/>
      <c r="B273" s="312">
        <f>+'Ark1'!C4141</f>
        <v>2024</v>
      </c>
      <c r="C273" s="247">
        <f>+'Ark1'!L4141</f>
        <v>10</v>
      </c>
      <c r="D273" s="247" t="str">
        <f>VLOOKUP(C273,Klasse!$C$11:$D$27,2)</f>
        <v>U-</v>
      </c>
      <c r="E273" s="29">
        <f>+'Ark1'!H4141</f>
        <v>2</v>
      </c>
      <c r="F273" s="29">
        <f>+'Ark1'!J4141</f>
        <v>147</v>
      </c>
      <c r="G273" s="29" t="str">
        <f>VLOOKUP(F273,RNR!$A$8:$B$32,2)</f>
        <v>Midt-Norge</v>
      </c>
      <c r="H273" s="29" t="str">
        <f>+IF(I273=0,"",'Ark1'!Q4141)</f>
        <v/>
      </c>
      <c r="I273" s="371">
        <f>+'Ark1'!R4141</f>
        <v>0</v>
      </c>
      <c r="J273" s="30" t="str">
        <f>+IF(I273=0,"",'Ark1'!AG4141)</f>
        <v/>
      </c>
      <c r="L273" s="30" t="str">
        <f>+IF(I273=0,"",'Ark1'!AH4141)</f>
        <v/>
      </c>
      <c r="M273" s="28" t="str">
        <f>+IF(I273=0,"",'Ark1'!T4141)</f>
        <v/>
      </c>
      <c r="N273" s="33" t="str">
        <f>+IF(I273=0,"",'Ark1'!U4141)</f>
        <v/>
      </c>
      <c r="O273" s="30" t="str">
        <f>+IF(I273=0,"",'Ark1'!V4141)</f>
        <v/>
      </c>
      <c r="P273" s="35" t="str">
        <f>+IF(I273=0,"",'Ark1'!W4141)</f>
        <v/>
      </c>
      <c r="Q273" s="35" t="str">
        <f>+IF(I273=0,"",'Ark1'!X4141)</f>
        <v/>
      </c>
      <c r="R273" s="35" t="str">
        <f>+IF(I273=0,"",'Ark1'!Y4141)</f>
        <v/>
      </c>
      <c r="S273" s="35" t="str">
        <f>+IF(I273=0,"",'Ark1'!Z4141)</f>
        <v/>
      </c>
      <c r="T273" s="30" t="str">
        <f>+IF(I273=0,"",'Ark1'!AA4141)</f>
        <v/>
      </c>
      <c r="U273" s="28" t="str">
        <f>+IF(I273=0,"",'Ark1'!AC4141)</f>
        <v/>
      </c>
      <c r="V273" s="35" t="str">
        <f>+IF(I273=0,"",'Ark1'!AE4141)</f>
        <v/>
      </c>
      <c r="W273" s="30" t="str">
        <f t="shared" si="41"/>
        <v/>
      </c>
      <c r="X273" s="30" t="str">
        <f t="shared" si="42"/>
        <v/>
      </c>
      <c r="Y273" s="227"/>
      <c r="AA273" s="30"/>
      <c r="AB273" s="28"/>
      <c r="AC273" s="231"/>
      <c r="AD273" s="29"/>
      <c r="AH273" s="29"/>
    </row>
    <row r="274" spans="1:34" ht="15.6">
      <c r="A274" s="227"/>
      <c r="B274" s="312">
        <f>+'Ark1'!C4142</f>
        <v>2024</v>
      </c>
      <c r="C274" s="247">
        <f>+'Ark1'!L4142</f>
        <v>10</v>
      </c>
      <c r="D274" s="247" t="str">
        <f>VLOOKUP(C274,Klasse!$C$11:$D$27,2)</f>
        <v>U-</v>
      </c>
      <c r="E274" s="29">
        <f>+'Ark1'!H4142</f>
        <v>1</v>
      </c>
      <c r="F274" s="29">
        <f>+'Ark1'!J4142</f>
        <v>155</v>
      </c>
      <c r="G274" s="29" t="str">
        <f>VLOOKUP(F274,RNR!$A$8:$B$32,2)</f>
        <v>Målselv</v>
      </c>
      <c r="H274" s="29" t="str">
        <f>+IF(I274=0,"",'Ark1'!Q4142)</f>
        <v/>
      </c>
      <c r="I274" s="371">
        <f>+'Ark1'!R4142</f>
        <v>0</v>
      </c>
      <c r="J274" s="30" t="str">
        <f>+IF(I274=0,"",'Ark1'!AG4142)</f>
        <v/>
      </c>
      <c r="L274" s="30" t="str">
        <f>+IF(I274=0,"",'Ark1'!AH4142)</f>
        <v/>
      </c>
      <c r="M274" s="28" t="str">
        <f>+IF(I274=0,"",'Ark1'!T4142)</f>
        <v/>
      </c>
      <c r="N274" s="33" t="str">
        <f>+IF(I274=0,"",'Ark1'!U4142)</f>
        <v/>
      </c>
      <c r="O274" s="30" t="str">
        <f>+IF(I274=0,"",'Ark1'!V4142)</f>
        <v/>
      </c>
      <c r="P274" s="35" t="str">
        <f>+IF(I274=0,"",'Ark1'!W4142)</f>
        <v/>
      </c>
      <c r="Q274" s="35" t="str">
        <f>+IF(I274=0,"",'Ark1'!X4142)</f>
        <v/>
      </c>
      <c r="R274" s="35" t="str">
        <f>+IF(I274=0,"",'Ark1'!Y4142)</f>
        <v/>
      </c>
      <c r="S274" s="35" t="str">
        <f>+IF(I274=0,"",'Ark1'!Z4142)</f>
        <v/>
      </c>
      <c r="T274" s="30" t="str">
        <f>+IF(I274=0,"",'Ark1'!AA4142)</f>
        <v/>
      </c>
      <c r="U274" s="28" t="str">
        <f>+IF(I274=0,"",'Ark1'!AC4142)</f>
        <v/>
      </c>
      <c r="V274" s="35" t="str">
        <f>+IF(I274=0,"",'Ark1'!AE4142)</f>
        <v/>
      </c>
      <c r="W274" s="30" t="str">
        <f t="shared" ref="W274:W288" si="43">IF(I274=0,"",N274/C274)</f>
        <v/>
      </c>
      <c r="X274" s="30" t="str">
        <f t="shared" ref="X274:X288" si="44">IF(I274=0,"",I274/H274)</f>
        <v/>
      </c>
      <c r="Y274" s="227"/>
      <c r="AA274" s="30"/>
      <c r="AB274" s="28"/>
      <c r="AC274" s="231"/>
      <c r="AD274" s="29"/>
      <c r="AH274" s="29"/>
    </row>
    <row r="275" spans="1:34" ht="15.6">
      <c r="A275" s="227"/>
      <c r="B275" s="312">
        <f>+'Ark1'!C4143</f>
        <v>2024</v>
      </c>
      <c r="C275" s="247">
        <f>+'Ark1'!L4143</f>
        <v>10</v>
      </c>
      <c r="D275" s="247" t="str">
        <f>VLOOKUP(C275,Klasse!$C$11:$D$27,2)</f>
        <v>U-</v>
      </c>
      <c r="E275" s="29">
        <f>+'Ark1'!H4143</f>
        <v>2</v>
      </c>
      <c r="F275" s="29">
        <f>+'Ark1'!J4143</f>
        <v>160</v>
      </c>
      <c r="G275" s="29" t="str">
        <f>VLOOKUP(F275,RNR!$A$8:$B$32,2)</f>
        <v>Oslo</v>
      </c>
      <c r="H275" s="29">
        <f>+IF(I275=0,"",'Ark1'!Q4143)</f>
        <v>2</v>
      </c>
      <c r="I275" s="371">
        <f>+'Ark1'!R4143</f>
        <v>4</v>
      </c>
      <c r="J275" s="30">
        <f>+IF(I275=0,"",'Ark1'!AG4143)</f>
        <v>9.5238095238095273</v>
      </c>
      <c r="L275" s="30">
        <f>+IF(I275=0,"",'Ark1'!AH4143)</f>
        <v>11.595441595441597</v>
      </c>
      <c r="M275" s="28">
        <f>+IF(I275=0,"",'Ark1'!T4143)</f>
        <v>8.25</v>
      </c>
      <c r="N275" s="33">
        <f>+IF(I275=0,"",'Ark1'!U4143)</f>
        <v>20.350000000000001</v>
      </c>
      <c r="O275" s="30">
        <f>+IF(I275=0,"",'Ark1'!V4143)</f>
        <v>0</v>
      </c>
      <c r="P275" s="35">
        <f>+IF(I275=0,"",'Ark1'!W4143)</f>
        <v>25</v>
      </c>
      <c r="Q275" s="35">
        <f>+IF(I275=0,"",'Ark1'!X4143)</f>
        <v>100</v>
      </c>
      <c r="R275" s="35">
        <f>+IF(I275=0,"",'Ark1'!Y4143)</f>
        <v>25</v>
      </c>
      <c r="S275" s="35">
        <f>+IF(I275=0,"",'Ark1'!Z4143)</f>
        <v>0</v>
      </c>
      <c r="T275" s="30">
        <f>+IF(I275=0,"",'Ark1'!AA4143)</f>
        <v>2.1800229356591503</v>
      </c>
      <c r="U275" s="28">
        <f>+IF(I275=0,"",'Ark1'!AC4143)</f>
        <v>0.4330127018922193</v>
      </c>
      <c r="V275" s="35">
        <f>+IF(I275=0,"",'Ark1'!AE4143)</f>
        <v>-27.807862602411141</v>
      </c>
      <c r="W275" s="30">
        <f t="shared" si="43"/>
        <v>2.0350000000000001</v>
      </c>
      <c r="X275" s="30">
        <f t="shared" si="44"/>
        <v>2</v>
      </c>
      <c r="Y275" s="227"/>
      <c r="AA275" s="30"/>
      <c r="AB275" s="28"/>
      <c r="AC275" s="231"/>
      <c r="AD275" s="29"/>
      <c r="AH275" s="29"/>
    </row>
    <row r="276" spans="1:34" ht="15.6">
      <c r="A276" s="227"/>
      <c r="B276" s="312">
        <f>+'Ark1'!C4144</f>
        <v>2024</v>
      </c>
      <c r="C276" s="247">
        <f>+'Ark1'!L4144</f>
        <v>10</v>
      </c>
      <c r="D276" s="247" t="str">
        <f>VLOOKUP(C276,Klasse!$C$11:$D$27,2)</f>
        <v>U-</v>
      </c>
      <c r="E276" s="29">
        <f>+'Ark1'!H4144</f>
        <v>1</v>
      </c>
      <c r="F276" s="29">
        <f>+'Ark1'!J4144</f>
        <v>171</v>
      </c>
      <c r="G276" s="29" t="str">
        <f>VLOOKUP(F276,RNR!$A$8:$B$32,2)</f>
        <v>Prima</v>
      </c>
      <c r="H276" s="29">
        <f>+IF(I276=0,"",'Ark1'!Q4144)</f>
        <v>4</v>
      </c>
      <c r="I276" s="371">
        <f>+'Ark1'!R4144</f>
        <v>26</v>
      </c>
      <c r="J276" s="30">
        <f>+IF(I276=0,"",'Ark1'!AG4144)</f>
        <v>36.111111111111114</v>
      </c>
      <c r="L276" s="30">
        <f>+IF(I276=0,"",'Ark1'!AH4144)</f>
        <v>35.397039030955597</v>
      </c>
      <c r="M276" s="28">
        <f>+IF(I276=0,"",'Ark1'!T4144)</f>
        <v>7.9230769230769251</v>
      </c>
      <c r="N276" s="33">
        <f>+IF(I276=0,"",'Ark1'!U4144)</f>
        <v>16.18461538461538</v>
      </c>
      <c r="O276" s="30">
        <f>+IF(I276=0,"",'Ark1'!V4144)</f>
        <v>0</v>
      </c>
      <c r="P276" s="35">
        <f>+IF(I276=0,"",'Ark1'!W4144)</f>
        <v>30.769230769230759</v>
      </c>
      <c r="Q276" s="35">
        <f>+IF(I276=0,"",'Ark1'!X4144)</f>
        <v>53.84615384615384</v>
      </c>
      <c r="R276" s="35">
        <f>+IF(I276=0,"",'Ark1'!Y4144)</f>
        <v>0</v>
      </c>
      <c r="S276" s="35">
        <f>+IF(I276=0,"",'Ark1'!Z4144)</f>
        <v>0</v>
      </c>
      <c r="T276" s="30">
        <f>+IF(I276=0,"",'Ark1'!AA4144)</f>
        <v>1.6064036056915163</v>
      </c>
      <c r="U276" s="28">
        <f>+IF(I276=0,"",'Ark1'!AC4144)</f>
        <v>0.99703703052428516</v>
      </c>
      <c r="V276" s="35">
        <f>+IF(I276=0,"",'Ark1'!AE4144)</f>
        <v>27.061693167074203</v>
      </c>
      <c r="W276" s="30">
        <f t="shared" si="43"/>
        <v>1.618461538461538</v>
      </c>
      <c r="X276" s="30">
        <f t="shared" si="44"/>
        <v>6.5</v>
      </c>
      <c r="Y276" s="227"/>
      <c r="AA276" s="30"/>
      <c r="AB276" s="28"/>
      <c r="AC276" s="29"/>
      <c r="AD276" s="29"/>
      <c r="AH276" s="29"/>
    </row>
    <row r="277" spans="1:34" ht="15.6">
      <c r="A277" s="227"/>
      <c r="B277" s="312">
        <f>+'Ark1'!C4145</f>
        <v>2024</v>
      </c>
      <c r="C277" s="247">
        <f>+'Ark1'!L4145</f>
        <v>10</v>
      </c>
      <c r="D277" s="247" t="str">
        <f>VLOOKUP(C277,Klasse!$C$11:$D$27,2)</f>
        <v>U-</v>
      </c>
      <c r="E277" s="29">
        <f>+'Ark1'!H4145</f>
        <v>2</v>
      </c>
      <c r="F277" s="29">
        <f>+'Ark1'!J4145</f>
        <v>175</v>
      </c>
      <c r="G277" s="29" t="str">
        <f>VLOOKUP(F277,RNR!$A$8:$B$32,2)</f>
        <v>Ole Ringdal</v>
      </c>
      <c r="H277" s="29" t="str">
        <f>+IF(I277=0,"",'Ark1'!Q4145)</f>
        <v/>
      </c>
      <c r="I277" s="371">
        <f>+'Ark1'!R4145</f>
        <v>0</v>
      </c>
      <c r="J277" s="30" t="str">
        <f>+IF(I277=0,"",'Ark1'!AG4145)</f>
        <v/>
      </c>
      <c r="L277" s="30" t="str">
        <f>+IF(I277=0,"",'Ark1'!AH4145)</f>
        <v/>
      </c>
      <c r="M277" s="28" t="str">
        <f>+IF(I277=0,"",'Ark1'!T4145)</f>
        <v/>
      </c>
      <c r="N277" s="33" t="str">
        <f>+IF(I277=0,"",'Ark1'!U4145)</f>
        <v/>
      </c>
      <c r="O277" s="30" t="str">
        <f>+IF(I277=0,"",'Ark1'!V4145)</f>
        <v/>
      </c>
      <c r="P277" s="35" t="str">
        <f>+IF(I277=0,"",'Ark1'!W4145)</f>
        <v/>
      </c>
      <c r="Q277" s="35" t="str">
        <f>+IF(I277=0,"",'Ark1'!X4145)</f>
        <v/>
      </c>
      <c r="R277" s="35" t="str">
        <f>+IF(I277=0,"",'Ark1'!Y4145)</f>
        <v/>
      </c>
      <c r="S277" s="35" t="str">
        <f>+IF(I277=0,"",'Ark1'!Z4145)</f>
        <v/>
      </c>
      <c r="T277" s="30" t="str">
        <f>+IF(I277=0,"",'Ark1'!AA4145)</f>
        <v/>
      </c>
      <c r="U277" s="28" t="str">
        <f>+IF(I277=0,"",'Ark1'!AC4145)</f>
        <v/>
      </c>
      <c r="V277" s="35" t="str">
        <f>+IF(I277=0,"",'Ark1'!AE4145)</f>
        <v/>
      </c>
      <c r="W277" s="30" t="str">
        <f t="shared" si="43"/>
        <v/>
      </c>
      <c r="X277" s="30" t="str">
        <f t="shared" si="44"/>
        <v/>
      </c>
      <c r="Y277" s="227"/>
      <c r="AA277" s="30"/>
      <c r="AB277" s="28"/>
      <c r="AC277" s="29"/>
      <c r="AD277" s="29"/>
      <c r="AH277" s="29"/>
    </row>
    <row r="278" spans="1:34" ht="15.6">
      <c r="A278" s="227"/>
      <c r="B278" s="312">
        <f>+'Ark1'!C4146</f>
        <v>2024</v>
      </c>
      <c r="C278" s="247">
        <f>+'Ark1'!L4146</f>
        <v>10</v>
      </c>
      <c r="D278" s="247" t="str">
        <f>VLOOKUP(C278,Klasse!$C$11:$D$27,2)</f>
        <v>U-</v>
      </c>
      <c r="E278" s="29">
        <f>+'Ark1'!H4146</f>
        <v>2</v>
      </c>
      <c r="F278" s="29">
        <f>+'Ark1'!J4146</f>
        <v>177</v>
      </c>
      <c r="G278" s="29" t="str">
        <f>VLOOKUP(F278,RNR!$A$8:$B$32,2)</f>
        <v>Slakthuset</v>
      </c>
      <c r="H278" s="29" t="str">
        <f>+IF(I278=0,"",'Ark1'!Q4146)</f>
        <v/>
      </c>
      <c r="I278" s="371">
        <f>+'Ark1'!R4146</f>
        <v>0</v>
      </c>
      <c r="J278" s="30" t="str">
        <f>+IF(I278=0,"",'Ark1'!AG4146)</f>
        <v/>
      </c>
      <c r="L278" s="30" t="str">
        <f>+IF(I278=0,"",'Ark1'!AH4146)</f>
        <v/>
      </c>
      <c r="M278" s="28" t="str">
        <f>+IF(I278=0,"",'Ark1'!T4146)</f>
        <v/>
      </c>
      <c r="N278" s="33" t="str">
        <f>+IF(I278=0,"",'Ark1'!U4146)</f>
        <v/>
      </c>
      <c r="O278" s="30" t="str">
        <f>+IF(I278=0,"",'Ark1'!V4146)</f>
        <v/>
      </c>
      <c r="P278" s="35" t="str">
        <f>+IF(I278=0,"",'Ark1'!W4146)</f>
        <v/>
      </c>
      <c r="Q278" s="35" t="str">
        <f>+IF(I278=0,"",'Ark1'!X4146)</f>
        <v/>
      </c>
      <c r="R278" s="35" t="str">
        <f>+IF(I278=0,"",'Ark1'!Y4146)</f>
        <v/>
      </c>
      <c r="S278" s="35" t="str">
        <f>+IF(I278=0,"",'Ark1'!Z4146)</f>
        <v/>
      </c>
      <c r="T278" s="30" t="str">
        <f>+IF(I278=0,"",'Ark1'!AA4146)</f>
        <v/>
      </c>
      <c r="U278" s="28" t="str">
        <f>+IF(I278=0,"",'Ark1'!AC4146)</f>
        <v/>
      </c>
      <c r="V278" s="35" t="str">
        <f>+IF(I278=0,"",'Ark1'!AE4146)</f>
        <v/>
      </c>
      <c r="W278" s="30" t="str">
        <f t="shared" si="43"/>
        <v/>
      </c>
      <c r="X278" s="30" t="str">
        <f t="shared" si="44"/>
        <v/>
      </c>
      <c r="Y278" s="227"/>
      <c r="AA278" s="30"/>
      <c r="AB278" s="28"/>
      <c r="AC278" s="29"/>
      <c r="AD278" s="29"/>
      <c r="AH278" s="29"/>
    </row>
    <row r="279" spans="1:34" ht="15.6">
      <c r="A279" s="227"/>
      <c r="B279" s="312">
        <f>+'Ark1'!C4147</f>
        <v>2024</v>
      </c>
      <c r="C279" s="247">
        <f>+'Ark1'!L4147</f>
        <v>10</v>
      </c>
      <c r="D279" s="247" t="str">
        <f>VLOOKUP(C279,Klasse!$C$11:$D$27,2)</f>
        <v>U-</v>
      </c>
      <c r="E279" s="29">
        <f>+'Ark1'!H4147</f>
        <v>2</v>
      </c>
      <c r="F279" s="29">
        <f>+'Ark1'!J4147</f>
        <v>178</v>
      </c>
      <c r="G279" s="29" t="str">
        <f>VLOOKUP(F279,RNR!$A$8:$B$32,2)</f>
        <v>Røros</v>
      </c>
      <c r="H279" s="29">
        <f>+IF(I279=0,"",'Ark1'!Q4147)</f>
        <v>2</v>
      </c>
      <c r="I279" s="371">
        <f>+'Ark1'!R4147</f>
        <v>29</v>
      </c>
      <c r="J279" s="30">
        <f>+IF(I279=0,"",'Ark1'!AG4147)</f>
        <v>34.939759036144579</v>
      </c>
      <c r="L279" s="30">
        <f>+IF(I279=0,"",'Ark1'!AH4147)</f>
        <v>38.126024403569474</v>
      </c>
      <c r="M279" s="28">
        <f>+IF(I279=0,"",'Ark1'!T4147)</f>
        <v>6.3448275862068995</v>
      </c>
      <c r="N279" s="33">
        <f>+IF(I279=0,"",'Ark1'!U4147)</f>
        <v>14.437931034482752</v>
      </c>
      <c r="O279" s="30">
        <f>+IF(I279=0,"",'Ark1'!V4147)</f>
        <v>0</v>
      </c>
      <c r="P279" s="35">
        <f>+IF(I279=0,"",'Ark1'!W4147)</f>
        <v>0</v>
      </c>
      <c r="Q279" s="35">
        <f>+IF(I279=0,"",'Ark1'!X4147)</f>
        <v>10.344827586206899</v>
      </c>
      <c r="R279" s="35">
        <f>+IF(I279=0,"",'Ark1'!Y4147)</f>
        <v>0</v>
      </c>
      <c r="S279" s="35">
        <f>+IF(I279=0,"",'Ark1'!Z4147)</f>
        <v>0</v>
      </c>
      <c r="T279" s="30">
        <f>+IF(I279=0,"",'Ark1'!AA4147)</f>
        <v>1.5457201854784339</v>
      </c>
      <c r="U279" s="28">
        <f>+IF(I279=0,"",'Ark1'!AC4147)</f>
        <v>0.75547938966229566</v>
      </c>
      <c r="V279" s="35">
        <f>+IF(I279=0,"",'Ark1'!AE4147)</f>
        <v>35.49587512001289</v>
      </c>
      <c r="W279" s="30">
        <f t="shared" si="43"/>
        <v>1.4437931034482752</v>
      </c>
      <c r="X279" s="30">
        <f t="shared" si="44"/>
        <v>14.5</v>
      </c>
      <c r="Y279" s="227"/>
      <c r="AA279" s="30"/>
      <c r="AB279" s="28"/>
      <c r="AC279" s="231"/>
      <c r="AD279" s="29"/>
      <c r="AH279" s="29"/>
    </row>
    <row r="280" spans="1:34" ht="15.6">
      <c r="A280" s="227"/>
      <c r="B280" s="312">
        <f>+'Ark1'!C4148</f>
        <v>2024</v>
      </c>
      <c r="C280" s="247">
        <f>+'Ark1'!L4148</f>
        <v>10</v>
      </c>
      <c r="D280" s="247" t="str">
        <f>VLOOKUP(C280,Klasse!$C$11:$D$27,2)</f>
        <v>U-</v>
      </c>
      <c r="E280" s="29">
        <f>+'Ark1'!H4148</f>
        <v>2</v>
      </c>
      <c r="F280" s="29">
        <f>+'Ark1'!J4148</f>
        <v>181</v>
      </c>
      <c r="G280" s="29" t="str">
        <f>VLOOKUP(F280,RNR!$A$8:$B$32,2)</f>
        <v>Horns</v>
      </c>
      <c r="H280" s="29" t="str">
        <f>+IF(I280=0,"",'Ark1'!Q4148)</f>
        <v/>
      </c>
      <c r="I280" s="371">
        <f>+'Ark1'!R4148</f>
        <v>0</v>
      </c>
      <c r="J280" s="30" t="str">
        <f>+IF(I280=0,"",'Ark1'!AG4148)</f>
        <v/>
      </c>
      <c r="L280" s="30" t="str">
        <f>+IF(I280=0,"",'Ark1'!AH4148)</f>
        <v/>
      </c>
      <c r="M280" s="28" t="str">
        <f>+IF(I280=0,"",'Ark1'!T4148)</f>
        <v/>
      </c>
      <c r="N280" s="33" t="str">
        <f>+IF(I280=0,"",'Ark1'!U4148)</f>
        <v/>
      </c>
      <c r="O280" s="30" t="str">
        <f>+IF(I280=0,"",'Ark1'!V4148)</f>
        <v/>
      </c>
      <c r="P280" s="35" t="str">
        <f>+IF(I280=0,"",'Ark1'!W4148)</f>
        <v/>
      </c>
      <c r="Q280" s="35" t="str">
        <f>+IF(I280=0,"",'Ark1'!X4148)</f>
        <v/>
      </c>
      <c r="R280" s="35" t="str">
        <f>+IF(I280=0,"",'Ark1'!Y4148)</f>
        <v/>
      </c>
      <c r="S280" s="35" t="str">
        <f>+IF(I280=0,"",'Ark1'!Z4148)</f>
        <v/>
      </c>
      <c r="T280" s="30" t="str">
        <f>+IF(I280=0,"",'Ark1'!AA4148)</f>
        <v/>
      </c>
      <c r="U280" s="28" t="str">
        <f>+IF(I280=0,"",'Ark1'!AC4148)</f>
        <v/>
      </c>
      <c r="V280" s="35" t="str">
        <f>+IF(I280=0,"",'Ark1'!AE4148)</f>
        <v/>
      </c>
      <c r="W280" s="30" t="str">
        <f t="shared" si="43"/>
        <v/>
      </c>
      <c r="X280" s="30" t="str">
        <f t="shared" si="44"/>
        <v/>
      </c>
      <c r="Y280" s="227"/>
      <c r="AA280" s="30"/>
      <c r="AB280" s="28"/>
      <c r="AC280" s="231"/>
      <c r="AD280" s="29"/>
      <c r="AH280" s="29"/>
    </row>
    <row r="281" spans="1:34" ht="15.6">
      <c r="A281" s="227"/>
      <c r="B281" s="312">
        <f>+'Ark1'!C4149</f>
        <v>2024</v>
      </c>
      <c r="C281" s="247">
        <f>+'Ark1'!L4149</f>
        <v>10</v>
      </c>
      <c r="D281" s="247" t="str">
        <f>VLOOKUP(C281,Klasse!$C$11:$D$27,2)</f>
        <v>U-</v>
      </c>
      <c r="E281" s="29">
        <f>+'Ark1'!H4149</f>
        <v>1</v>
      </c>
      <c r="F281" s="29">
        <f>+'Ark1'!J4149</f>
        <v>262</v>
      </c>
      <c r="G281" s="29" t="str">
        <f>VLOOKUP(F281,RNR!$A$8:$B$32,2)</f>
        <v>Strilalam</v>
      </c>
      <c r="H281" s="29" t="str">
        <f>+IF(I281=0,"",'Ark1'!Q4149)</f>
        <v/>
      </c>
      <c r="I281" s="371">
        <f>+'Ark1'!R4149</f>
        <v>0</v>
      </c>
      <c r="J281" s="30" t="str">
        <f>+IF(I281=0,"",'Ark1'!AG4149)</f>
        <v/>
      </c>
      <c r="L281" s="30" t="str">
        <f>+IF(I281=0,"",'Ark1'!AH4149)</f>
        <v/>
      </c>
      <c r="M281" s="28" t="str">
        <f>+IF(I281=0,"",'Ark1'!T4149)</f>
        <v/>
      </c>
      <c r="N281" s="33" t="str">
        <f>+IF(I281=0,"",'Ark1'!U4149)</f>
        <v/>
      </c>
      <c r="O281" s="30" t="str">
        <f>+IF(I281=0,"",'Ark1'!V4149)</f>
        <v/>
      </c>
      <c r="P281" s="35" t="str">
        <f>+IF(I281=0,"",'Ark1'!W4149)</f>
        <v/>
      </c>
      <c r="Q281" s="35" t="str">
        <f>+IF(I281=0,"",'Ark1'!X4149)</f>
        <v/>
      </c>
      <c r="R281" s="35" t="str">
        <f>+IF(I281=0,"",'Ark1'!Y4149)</f>
        <v/>
      </c>
      <c r="S281" s="35" t="str">
        <f>+IF(I281=0,"",'Ark1'!Z4149)</f>
        <v/>
      </c>
      <c r="T281" s="30" t="str">
        <f>+IF(I281=0,"",'Ark1'!AA4149)</f>
        <v/>
      </c>
      <c r="U281" s="28" t="str">
        <f>+IF(I281=0,"",'Ark1'!AC4149)</f>
        <v/>
      </c>
      <c r="V281" s="35" t="str">
        <f>+IF(I281=0,"",'Ark1'!AE4149)</f>
        <v/>
      </c>
      <c r="W281" s="30" t="str">
        <f t="shared" si="43"/>
        <v/>
      </c>
      <c r="X281" s="30" t="str">
        <f t="shared" si="44"/>
        <v/>
      </c>
      <c r="Y281" s="227"/>
      <c r="AA281" s="30"/>
      <c r="AB281" s="28"/>
      <c r="AC281" s="231"/>
      <c r="AD281" s="29"/>
      <c r="AH281" s="29"/>
    </row>
    <row r="282" spans="1:34" ht="15.6">
      <c r="A282" s="227"/>
      <c r="B282" s="312">
        <f>+'Ark1'!C4150</f>
        <v>2024</v>
      </c>
      <c r="C282" s="247">
        <f>+'Ark1'!L4150</f>
        <v>10</v>
      </c>
      <c r="D282" s="247" t="str">
        <f>VLOOKUP(C282,Klasse!$C$11:$D$27,2)</f>
        <v>U-</v>
      </c>
      <c r="E282" s="29">
        <f>+'Ark1'!H4150</f>
        <v>2</v>
      </c>
      <c r="F282" s="29">
        <f>+'Ark1'!J4150</f>
        <v>267</v>
      </c>
      <c r="G282" s="29" t="str">
        <f>VLOOKUP(F282,RNR!$A$8:$B$32,2)</f>
        <v>Dalpro</v>
      </c>
      <c r="H282" s="29" t="str">
        <f>+IF(I282=0,"",'Ark1'!Q4150)</f>
        <v/>
      </c>
      <c r="I282" s="371">
        <f>+'Ark1'!R4150</f>
        <v>0</v>
      </c>
      <c r="J282" s="30" t="str">
        <f>+IF(I282=0,"",'Ark1'!AG4150)</f>
        <v/>
      </c>
      <c r="L282" s="30" t="str">
        <f>+IF(I282=0,"",'Ark1'!AH4150)</f>
        <v/>
      </c>
      <c r="M282" s="28" t="str">
        <f>+IF(I282=0,"",'Ark1'!T4150)</f>
        <v/>
      </c>
      <c r="N282" s="33" t="str">
        <f>+IF(I282=0,"",'Ark1'!U4150)</f>
        <v/>
      </c>
      <c r="O282" s="30" t="str">
        <f>+IF(I282=0,"",'Ark1'!V4150)</f>
        <v/>
      </c>
      <c r="P282" s="35" t="str">
        <f>+IF(I282=0,"",'Ark1'!W4150)</f>
        <v/>
      </c>
      <c r="Q282" s="35" t="str">
        <f>+IF(I282=0,"",'Ark1'!X4150)</f>
        <v/>
      </c>
      <c r="R282" s="35" t="str">
        <f>+IF(I282=0,"",'Ark1'!Y4150)</f>
        <v/>
      </c>
      <c r="S282" s="35" t="str">
        <f>+IF(I282=0,"",'Ark1'!Z4150)</f>
        <v/>
      </c>
      <c r="T282" s="30" t="str">
        <f>+IF(I282=0,"",'Ark1'!AA4150)</f>
        <v/>
      </c>
      <c r="U282" s="28" t="str">
        <f>+IF(I282=0,"",'Ark1'!AC4150)</f>
        <v/>
      </c>
      <c r="V282" s="35" t="str">
        <f>+IF(I282=0,"",'Ark1'!AE4150)</f>
        <v/>
      </c>
      <c r="W282" s="30" t="str">
        <f t="shared" si="43"/>
        <v/>
      </c>
      <c r="X282" s="30" t="str">
        <f t="shared" si="44"/>
        <v/>
      </c>
      <c r="Y282" s="227"/>
      <c r="AA282" s="30"/>
      <c r="AB282" s="28"/>
      <c r="AC282" s="29"/>
      <c r="AD282" s="29"/>
      <c r="AH282" s="29"/>
    </row>
    <row r="283" spans="1:34" ht="15.6">
      <c r="A283" s="227"/>
      <c r="B283" s="312">
        <f>+'Ark1'!C4151</f>
        <v>2024</v>
      </c>
      <c r="C283" s="247">
        <f>+'Ark1'!L4151</f>
        <v>10</v>
      </c>
      <c r="D283" s="247" t="str">
        <f>VLOOKUP(C283,Klasse!$C$11:$D$27,2)</f>
        <v>U-</v>
      </c>
      <c r="E283" s="29">
        <f>+'Ark1'!H4151</f>
        <v>1</v>
      </c>
      <c r="F283" s="29">
        <f>+'Ark1'!J4151</f>
        <v>309</v>
      </c>
      <c r="G283" s="29" t="str">
        <f>VLOOKUP(F283,RNR!$A$8:$B$32,2)</f>
        <v>Malvik</v>
      </c>
      <c r="H283" s="29" t="str">
        <f>+IF(I283=0,"",'Ark1'!Q4151)</f>
        <v/>
      </c>
      <c r="I283" s="371">
        <f>+'Ark1'!R4151</f>
        <v>0</v>
      </c>
      <c r="J283" s="30" t="str">
        <f>+IF(I283=0,"",'Ark1'!AG4151)</f>
        <v/>
      </c>
      <c r="L283" s="30" t="str">
        <f>+IF(I283=0,"",'Ark1'!AH4151)</f>
        <v/>
      </c>
      <c r="M283" s="28" t="str">
        <f>+IF(I283=0,"",'Ark1'!T4151)</f>
        <v/>
      </c>
      <c r="N283" s="33" t="str">
        <f>+IF(I283=0,"",'Ark1'!U4151)</f>
        <v/>
      </c>
      <c r="O283" s="30" t="str">
        <f>+IF(I283=0,"",'Ark1'!V4151)</f>
        <v/>
      </c>
      <c r="P283" s="35" t="str">
        <f>+IF(I283=0,"",'Ark1'!W4151)</f>
        <v/>
      </c>
      <c r="Q283" s="35" t="str">
        <f>+IF(I283=0,"",'Ark1'!X4151)</f>
        <v/>
      </c>
      <c r="R283" s="35" t="str">
        <f>+IF(I283=0,"",'Ark1'!Y4151)</f>
        <v/>
      </c>
      <c r="S283" s="35" t="str">
        <f>+IF(I283=0,"",'Ark1'!Z4151)</f>
        <v/>
      </c>
      <c r="T283" s="30" t="str">
        <f>+IF(I283=0,"",'Ark1'!AA4151)</f>
        <v/>
      </c>
      <c r="U283" s="28" t="str">
        <f>+IF(I283=0,"",'Ark1'!AC4151)</f>
        <v/>
      </c>
      <c r="V283" s="35" t="str">
        <f>+IF(I283=0,"",'Ark1'!AE4151)</f>
        <v/>
      </c>
      <c r="W283" s="30" t="str">
        <f t="shared" si="43"/>
        <v/>
      </c>
      <c r="X283" s="30" t="str">
        <f t="shared" si="44"/>
        <v/>
      </c>
      <c r="Y283" s="227"/>
      <c r="AA283" s="30"/>
      <c r="AB283" s="28"/>
      <c r="AC283" s="29"/>
      <c r="AD283" s="29"/>
      <c r="AH283" s="29"/>
    </row>
    <row r="284" spans="1:34" ht="15.6">
      <c r="A284" s="227"/>
      <c r="B284" s="312">
        <f>+'Ark1'!C4152</f>
        <v>2024</v>
      </c>
      <c r="C284" s="247">
        <f>+'Ark1'!L4152</f>
        <v>10</v>
      </c>
      <c r="D284" s="247" t="str">
        <f>VLOOKUP(C284,Klasse!$C$11:$D$27,2)</f>
        <v>U-</v>
      </c>
      <c r="E284" s="29">
        <f>+'Ark1'!H4152</f>
        <v>2</v>
      </c>
      <c r="F284" s="29">
        <f>+'Ark1'!J4152</f>
        <v>470</v>
      </c>
      <c r="G284" s="29" t="str">
        <f>VLOOKUP(F284,RNR!$A$8:$B$32,2)</f>
        <v>Jens Eide</v>
      </c>
      <c r="H284" s="29">
        <f>+IF(I284=0,"",'Ark1'!Q4152)</f>
        <v>10</v>
      </c>
      <c r="I284" s="371">
        <f>+'Ark1'!R4152</f>
        <v>27</v>
      </c>
      <c r="J284" s="30">
        <f>+IF(I284=0,"",'Ark1'!AG4152)</f>
        <v>21.428571428571423</v>
      </c>
      <c r="L284" s="30">
        <f>+IF(I284=0,"",'Ark1'!AH4152)</f>
        <v>25.298837399705246</v>
      </c>
      <c r="M284" s="28">
        <f>+IF(I284=0,"",'Ark1'!T4152)</f>
        <v>7.5185185185185182</v>
      </c>
      <c r="N284" s="33">
        <f>+IF(I284=0,"",'Ark1'!U4152)</f>
        <v>17.166666666666661</v>
      </c>
      <c r="O284" s="30">
        <f>+IF(I284=0,"",'Ark1'!V4152)</f>
        <v>0</v>
      </c>
      <c r="P284" s="35">
        <f>+IF(I284=0,"",'Ark1'!W4152)</f>
        <v>25.925925925925927</v>
      </c>
      <c r="Q284" s="35">
        <f>+IF(I284=0,"",'Ark1'!X4152)</f>
        <v>66.666666666666686</v>
      </c>
      <c r="R284" s="35">
        <f>+IF(I284=0,"",'Ark1'!Y4152)</f>
        <v>0</v>
      </c>
      <c r="S284" s="35">
        <f>+IF(I284=0,"",'Ark1'!Z4152)</f>
        <v>0</v>
      </c>
      <c r="T284" s="30">
        <f>+IF(I284=0,"",'Ark1'!AA4152)</f>
        <v>2.3129266373211625</v>
      </c>
      <c r="U284" s="28">
        <f>+IF(I284=0,"",'Ark1'!AC4152)</f>
        <v>1.6858972854431196</v>
      </c>
      <c r="V284" s="35">
        <f>+IF(I284=0,"",'Ark1'!AE4152)</f>
        <v>-22.637478650997</v>
      </c>
      <c r="W284" s="30">
        <f t="shared" si="43"/>
        <v>1.7166666666666661</v>
      </c>
      <c r="X284" s="30">
        <f t="shared" si="44"/>
        <v>2.7</v>
      </c>
      <c r="Y284" s="227"/>
      <c r="AA284" s="30"/>
      <c r="AB284" s="28"/>
      <c r="AC284" s="29"/>
      <c r="AD284" s="29"/>
      <c r="AH284" s="29"/>
    </row>
    <row r="285" spans="1:34" ht="15.6">
      <c r="A285" s="227"/>
      <c r="B285" s="312">
        <f>+'Ark1'!C4153</f>
        <v>2024</v>
      </c>
      <c r="C285" s="247">
        <f>+'Ark1'!L4153</f>
        <v>10</v>
      </c>
      <c r="D285" s="247" t="str">
        <f>VLOOKUP(C285,Klasse!$C$11:$D$27,2)</f>
        <v>U-</v>
      </c>
      <c r="E285" s="29">
        <f>+'Ark1'!H4153</f>
        <v>1</v>
      </c>
      <c r="F285" s="29">
        <f>+'Ark1'!J4153</f>
        <v>629</v>
      </c>
      <c r="G285" s="29" t="str">
        <f>VLOOKUP(F285,RNR!$A$8:$B$32,2)</f>
        <v>Bø</v>
      </c>
      <c r="H285" s="29" t="str">
        <f>+IF(I285=0,"",'Ark1'!Q4153)</f>
        <v/>
      </c>
      <c r="I285" s="371">
        <f>+'Ark1'!R4153</f>
        <v>0</v>
      </c>
      <c r="J285" s="30" t="str">
        <f>+IF(I285=0,"",'Ark1'!AG4153)</f>
        <v/>
      </c>
      <c r="L285" s="30" t="str">
        <f>+IF(I285=0,"",'Ark1'!AH4153)</f>
        <v/>
      </c>
      <c r="M285" s="28" t="str">
        <f>+IF(I285=0,"",'Ark1'!T4153)</f>
        <v/>
      </c>
      <c r="N285" s="33" t="str">
        <f>+IF(I285=0,"",'Ark1'!U4153)</f>
        <v/>
      </c>
      <c r="O285" s="30" t="str">
        <f>+IF(I285=0,"",'Ark1'!V4153)</f>
        <v/>
      </c>
      <c r="P285" s="35" t="str">
        <f>+IF(I285=0,"",'Ark1'!W4153)</f>
        <v/>
      </c>
      <c r="Q285" s="35" t="str">
        <f>+IF(I285=0,"",'Ark1'!X4153)</f>
        <v/>
      </c>
      <c r="R285" s="35" t="str">
        <f>+IF(I285=0,"",'Ark1'!Y4153)</f>
        <v/>
      </c>
      <c r="S285" s="35" t="str">
        <f>+IF(I285=0,"",'Ark1'!Z4153)</f>
        <v/>
      </c>
      <c r="T285" s="30" t="str">
        <f>+IF(I285=0,"",'Ark1'!AA4153)</f>
        <v/>
      </c>
      <c r="U285" s="28" t="str">
        <f>+IF(I285=0,"",'Ark1'!AC4153)</f>
        <v/>
      </c>
      <c r="V285" s="35" t="str">
        <f>+IF(I285=0,"",'Ark1'!AE4153)</f>
        <v/>
      </c>
      <c r="W285" s="30" t="str">
        <f t="shared" si="43"/>
        <v/>
      </c>
      <c r="X285" s="30" t="str">
        <f t="shared" si="44"/>
        <v/>
      </c>
      <c r="Y285" s="227"/>
      <c r="AA285" s="30"/>
      <c r="AB285" s="28"/>
      <c r="AC285" s="29"/>
      <c r="AD285" s="29"/>
      <c r="AH285" s="29"/>
    </row>
    <row r="286" spans="1:34" ht="15.6">
      <c r="A286" s="227"/>
      <c r="B286" s="312">
        <f>+'Ark1'!C4154</f>
        <v>2024</v>
      </c>
      <c r="C286" s="247">
        <f>+'Ark1'!L4154</f>
        <v>10</v>
      </c>
      <c r="D286" s="247" t="str">
        <f>VLOOKUP(C286,Klasse!$C$11:$D$27,2)</f>
        <v>U-</v>
      </c>
      <c r="E286" s="29">
        <f>+'Ark1'!H4154</f>
        <v>1</v>
      </c>
      <c r="F286" s="29">
        <f>+'Ark1'!J4154</f>
        <v>643</v>
      </c>
      <c r="G286" s="29" t="str">
        <f>VLOOKUP(F286,RNR!$A$8:$B$32,2)</f>
        <v>Bjerka</v>
      </c>
      <c r="H286" s="29" t="str">
        <f>+IF(I286=0,"",'Ark1'!Q4154)</f>
        <v/>
      </c>
      <c r="I286" s="371">
        <f>+'Ark1'!R4154</f>
        <v>0</v>
      </c>
      <c r="J286" s="30" t="str">
        <f>+IF(I286=0,"",'Ark1'!AG4154)</f>
        <v/>
      </c>
      <c r="L286" s="30" t="str">
        <f>+IF(I286=0,"",'Ark1'!AH4154)</f>
        <v/>
      </c>
      <c r="M286" s="28" t="str">
        <f>+IF(I286=0,"",'Ark1'!T4154)</f>
        <v/>
      </c>
      <c r="N286" s="33" t="str">
        <f>+IF(I286=0,"",'Ark1'!U4154)</f>
        <v/>
      </c>
      <c r="O286" s="30" t="str">
        <f>+IF(I286=0,"",'Ark1'!V4154)</f>
        <v/>
      </c>
      <c r="P286" s="35" t="str">
        <f>+IF(I286=0,"",'Ark1'!W4154)</f>
        <v/>
      </c>
      <c r="Q286" s="35" t="str">
        <f>+IF(I286=0,"",'Ark1'!X4154)</f>
        <v/>
      </c>
      <c r="R286" s="35" t="str">
        <f>+IF(I286=0,"",'Ark1'!Y4154)</f>
        <v/>
      </c>
      <c r="S286" s="35" t="str">
        <f>+IF(I286=0,"",'Ark1'!Z4154)</f>
        <v/>
      </c>
      <c r="T286" s="30" t="str">
        <f>+IF(I286=0,"",'Ark1'!AA4154)</f>
        <v/>
      </c>
      <c r="U286" s="28" t="str">
        <f>+IF(I286=0,"",'Ark1'!AC4154)</f>
        <v/>
      </c>
      <c r="V286" s="35" t="str">
        <f>+IF(I286=0,"",'Ark1'!AE4154)</f>
        <v/>
      </c>
      <c r="W286" s="30" t="str">
        <f t="shared" si="43"/>
        <v/>
      </c>
      <c r="X286" s="30" t="str">
        <f t="shared" si="44"/>
        <v/>
      </c>
      <c r="Y286" s="227"/>
      <c r="AA286" s="30"/>
      <c r="AB286" s="28"/>
      <c r="AC286" s="29"/>
      <c r="AD286" s="29"/>
      <c r="AH286" s="29"/>
    </row>
    <row r="287" spans="1:34" ht="15.6">
      <c r="A287" s="227"/>
      <c r="B287" s="312">
        <f>+'Ark1'!C4155</f>
        <v>2024</v>
      </c>
      <c r="C287" s="247">
        <f>+'Ark1'!L4155</f>
        <v>10</v>
      </c>
      <c r="D287" s="247" t="str">
        <f>VLOOKUP(C287,Klasse!$C$11:$D$27,2)</f>
        <v>U-</v>
      </c>
      <c r="E287" s="29">
        <f>+'Ark1'!H4155</f>
        <v>2</v>
      </c>
      <c r="F287" s="29">
        <f>+'Ark1'!J4155</f>
        <v>704</v>
      </c>
      <c r="G287" s="29" t="str">
        <f>VLOOKUP(F287,RNR!$A$8:$B$32,2)</f>
        <v>Øre Vilt</v>
      </c>
      <c r="H287" s="29" t="str">
        <f>+IF(I287=0,"",'Ark1'!Q4155)</f>
        <v/>
      </c>
      <c r="I287" s="371">
        <f>+'Ark1'!R4155</f>
        <v>0</v>
      </c>
      <c r="J287" s="30" t="str">
        <f>+IF(I287=0,"",'Ark1'!AG4155)</f>
        <v/>
      </c>
      <c r="L287" s="30" t="str">
        <f>+IF(I287=0,"",'Ark1'!AH4155)</f>
        <v/>
      </c>
      <c r="M287" s="28" t="str">
        <f>+IF(I287=0,"",'Ark1'!T4155)</f>
        <v/>
      </c>
      <c r="N287" s="33" t="str">
        <f>+IF(I287=0,"",'Ark1'!U4155)</f>
        <v/>
      </c>
      <c r="O287" s="30" t="str">
        <f>+IF(I287=0,"",'Ark1'!V4155)</f>
        <v/>
      </c>
      <c r="P287" s="35" t="str">
        <f>+IF(I287=0,"",'Ark1'!W4155)</f>
        <v/>
      </c>
      <c r="Q287" s="35" t="str">
        <f>+IF(I287=0,"",'Ark1'!X4155)</f>
        <v/>
      </c>
      <c r="R287" s="35" t="str">
        <f>+IF(I287=0,"",'Ark1'!Y4155)</f>
        <v/>
      </c>
      <c r="S287" s="35" t="str">
        <f>+IF(I287=0,"",'Ark1'!Z4155)</f>
        <v/>
      </c>
      <c r="T287" s="30" t="str">
        <f>+IF(I287=0,"",'Ark1'!AA4155)</f>
        <v/>
      </c>
      <c r="U287" s="28" t="str">
        <f>+IF(I287=0,"",'Ark1'!AC4155)</f>
        <v/>
      </c>
      <c r="V287" s="35" t="str">
        <f>+IF(I287=0,"",'Ark1'!AE4155)</f>
        <v/>
      </c>
      <c r="W287" s="30" t="str">
        <f t="shared" si="43"/>
        <v/>
      </c>
      <c r="X287" s="30" t="str">
        <f t="shared" si="44"/>
        <v/>
      </c>
      <c r="Y287" s="227"/>
      <c r="AA287" s="30"/>
      <c r="AB287" s="28"/>
      <c r="AC287" s="29"/>
      <c r="AD287" s="29"/>
      <c r="AH287" s="29"/>
    </row>
    <row r="288" spans="1:34" ht="15.6">
      <c r="A288" s="227"/>
      <c r="B288" s="312">
        <f>+'Ark1'!C4156</f>
        <v>2024</v>
      </c>
      <c r="C288" s="247">
        <f>+'Ark1'!L4156</f>
        <v>10</v>
      </c>
      <c r="D288" s="247" t="str">
        <f>VLOOKUP(C288,Klasse!$C$11:$D$27,2)</f>
        <v>U-</v>
      </c>
      <c r="E288" s="29">
        <f>+'Ark1'!H4156</f>
        <v>1</v>
      </c>
      <c r="F288" s="29">
        <f>+'Ark1'!J4156</f>
        <v>802</v>
      </c>
      <c r="G288" s="29" t="str">
        <f>VLOOKUP(F288,RNR!$A$8:$B$32,2)</f>
        <v>Karasjok</v>
      </c>
      <c r="H288" s="29" t="str">
        <f>+IF(I288=0,"",'Ark1'!Q4156)</f>
        <v/>
      </c>
      <c r="I288" s="371">
        <f>+'Ark1'!R4156</f>
        <v>0</v>
      </c>
      <c r="J288" s="30" t="str">
        <f>+IF(I288=0,"",'Ark1'!AG4156)</f>
        <v/>
      </c>
      <c r="L288" s="30" t="str">
        <f>+IF(I288=0,"",'Ark1'!AH4156)</f>
        <v/>
      </c>
      <c r="M288" s="28" t="str">
        <f>+IF(I288=0,"",'Ark1'!T4156)</f>
        <v/>
      </c>
      <c r="N288" s="33" t="str">
        <f>+IF(I288=0,"",'Ark1'!U4156)</f>
        <v/>
      </c>
      <c r="O288" s="30" t="str">
        <f>+IF(I288=0,"",'Ark1'!V4156)</f>
        <v/>
      </c>
      <c r="P288" s="35" t="str">
        <f>+IF(I288=0,"",'Ark1'!W4156)</f>
        <v/>
      </c>
      <c r="Q288" s="35" t="str">
        <f>+IF(I288=0,"",'Ark1'!X4156)</f>
        <v/>
      </c>
      <c r="R288" s="35" t="str">
        <f>+IF(I288=0,"",'Ark1'!Y4156)</f>
        <v/>
      </c>
      <c r="S288" s="35" t="str">
        <f>+IF(I288=0,"",'Ark1'!Z4156)</f>
        <v/>
      </c>
      <c r="T288" s="30" t="str">
        <f>+IF(I288=0,"",'Ark1'!AA4156)</f>
        <v/>
      </c>
      <c r="U288" s="28" t="str">
        <f>+IF(I288=0,"",'Ark1'!AC4156)</f>
        <v/>
      </c>
      <c r="V288" s="35" t="str">
        <f>+IF(I288=0,"",'Ark1'!AE4156)</f>
        <v/>
      </c>
      <c r="W288" s="30" t="str">
        <f t="shared" si="43"/>
        <v/>
      </c>
      <c r="X288" s="30" t="str">
        <f t="shared" si="44"/>
        <v/>
      </c>
      <c r="Y288" s="227"/>
      <c r="AA288" s="30"/>
      <c r="AB288" s="28"/>
      <c r="AC288" s="29"/>
      <c r="AD288" s="29"/>
      <c r="AH288" s="29"/>
    </row>
    <row r="289" spans="1:52" ht="15" customHeight="1">
      <c r="A289" s="227"/>
      <c r="B289" s="227"/>
      <c r="C289" s="227"/>
      <c r="D289" s="227"/>
      <c r="E289" s="227"/>
      <c r="F289" s="227"/>
      <c r="G289" s="227"/>
      <c r="H289" s="227"/>
      <c r="I289" s="383"/>
      <c r="J289" s="228"/>
      <c r="K289" s="228"/>
      <c r="L289" s="228"/>
      <c r="M289" s="227"/>
      <c r="N289" s="227"/>
      <c r="O289" s="227"/>
      <c r="P289" s="229"/>
      <c r="Q289" s="229"/>
      <c r="R289" s="229"/>
      <c r="S289" s="229"/>
      <c r="T289" s="229"/>
      <c r="U289" s="227"/>
      <c r="V289" s="229"/>
      <c r="W289" s="229"/>
      <c r="X289" s="229"/>
      <c r="Y289" s="227"/>
      <c r="AA289" s="30"/>
      <c r="AB289" s="28"/>
      <c r="AC289" s="231"/>
      <c r="AD289" s="29"/>
      <c r="AH289" s="29"/>
      <c r="AZ289" s="243"/>
    </row>
    <row r="290" spans="1:52" ht="19.8">
      <c r="A290" s="227"/>
      <c r="B290" s="227"/>
      <c r="C290" s="227"/>
      <c r="D290" s="286" t="str">
        <f>+D292</f>
        <v>U</v>
      </c>
      <c r="E290" s="227"/>
      <c r="F290" s="227"/>
      <c r="G290" s="227"/>
      <c r="H290" s="227"/>
      <c r="I290" s="372">
        <f>SUM(I292:I316)</f>
        <v>321</v>
      </c>
      <c r="J290" s="274"/>
      <c r="K290" s="274"/>
      <c r="L290" s="274"/>
      <c r="M290" s="275"/>
      <c r="N290" s="276">
        <f>+Klasse!L21</f>
        <v>16.938629283489099</v>
      </c>
      <c r="O290" s="227"/>
      <c r="P290" s="229"/>
      <c r="Q290" s="229"/>
      <c r="R290" s="229"/>
      <c r="S290" s="229"/>
      <c r="T290" s="229"/>
      <c r="U290" s="227"/>
      <c r="V290" s="229"/>
      <c r="W290" s="229"/>
      <c r="X290" s="229"/>
      <c r="Y290" s="227"/>
      <c r="AA290" s="30"/>
      <c r="AB290" s="28"/>
      <c r="AC290" s="231"/>
      <c r="AD290" s="29"/>
      <c r="AH290" s="29"/>
      <c r="AZ290" s="243"/>
    </row>
    <row r="291" spans="1:52" ht="15" customHeight="1">
      <c r="A291" s="227"/>
      <c r="B291" s="227"/>
      <c r="C291" s="227"/>
      <c r="D291" s="227"/>
      <c r="E291" s="227"/>
      <c r="F291" s="227"/>
      <c r="G291" s="227"/>
      <c r="H291" s="245"/>
      <c r="I291" s="383"/>
      <c r="J291" s="228"/>
      <c r="K291" s="228"/>
      <c r="L291" s="228"/>
      <c r="M291" s="245"/>
      <c r="N291" s="228"/>
      <c r="O291" s="228"/>
      <c r="P291" s="229"/>
      <c r="Q291" s="229"/>
      <c r="R291" s="229"/>
      <c r="S291" s="229"/>
      <c r="T291" s="246"/>
      <c r="U291" s="227"/>
      <c r="V291" s="246"/>
      <c r="W291" s="246"/>
      <c r="X291" s="244"/>
      <c r="Y291" s="227"/>
      <c r="AA291" s="30"/>
      <c r="AB291" s="28"/>
      <c r="AC291" s="231"/>
      <c r="AD291" s="29"/>
      <c r="AH291" s="29"/>
      <c r="AZ291" s="243"/>
    </row>
    <row r="292" spans="1:52" ht="15.6">
      <c r="A292" s="227"/>
      <c r="B292" s="312">
        <f>+'Ark1'!C4157</f>
        <v>2024</v>
      </c>
      <c r="C292" s="247">
        <f>+'Ark1'!L4157</f>
        <v>11</v>
      </c>
      <c r="D292" s="247" t="str">
        <f>VLOOKUP(C292,Klasse!$C$11:$D$27,2)</f>
        <v>U</v>
      </c>
      <c r="E292" s="247">
        <f>+'Ark1'!H4157</f>
        <v>1</v>
      </c>
      <c r="F292" s="247">
        <f>+'Ark1'!J4157</f>
        <v>103</v>
      </c>
      <c r="G292" s="247" t="str">
        <f>VLOOKUP(F292,RNR!$A$8:$B$32,2)</f>
        <v>Rudshøgda</v>
      </c>
      <c r="H292" s="247" t="str">
        <f>+IF(I292=0,"",'Ark1'!Q4157)</f>
        <v/>
      </c>
      <c r="I292" s="387">
        <f>+'Ark1'!R4157</f>
        <v>0</v>
      </c>
      <c r="J292" s="248" t="str">
        <f>+IF(I292=0,"",'Ark1'!AG4157)</f>
        <v/>
      </c>
      <c r="K292" s="248"/>
      <c r="L292" s="248" t="str">
        <f>+IF(I292=0,"",'Ark1'!AH4157)</f>
        <v/>
      </c>
      <c r="M292" s="249" t="str">
        <f>+IF(I292=0,"",'Ark1'!T4157)</f>
        <v/>
      </c>
      <c r="N292" s="33" t="str">
        <f>+IF(I292=0,"",'Ark1'!U4157)</f>
        <v/>
      </c>
      <c r="O292" s="248" t="str">
        <f>+IF(I292=0,"",'Ark1'!V4157)</f>
        <v/>
      </c>
      <c r="P292" s="250" t="str">
        <f>+IF(I292=0,"",'Ark1'!W4157)</f>
        <v/>
      </c>
      <c r="Q292" s="250" t="str">
        <f>+IF(I292=0,"",'Ark1'!X4157)</f>
        <v/>
      </c>
      <c r="R292" s="250" t="str">
        <f>+IF(I292=0,"",'Ark1'!Y4157)</f>
        <v/>
      </c>
      <c r="S292" s="250" t="str">
        <f>+IF(I292=0,"",'Ark1'!Z4157)</f>
        <v/>
      </c>
      <c r="T292" s="248" t="str">
        <f>+IF(I292=0,"",'Ark1'!AA4157)</f>
        <v/>
      </c>
      <c r="U292" s="249" t="str">
        <f>+IF(I292=0,"",'Ark1'!AC4157)</f>
        <v/>
      </c>
      <c r="V292" s="250" t="str">
        <f>+IF(I292=0,"",'Ark1'!AE4157)</f>
        <v/>
      </c>
      <c r="W292" s="248" t="str">
        <f t="shared" ref="W292:W302" si="45">IF(I292=0,"",N292/C292)</f>
        <v/>
      </c>
      <c r="X292" s="248" t="str">
        <f t="shared" ref="X292:X302" si="46">IF(I292=0,"",I292/H292)</f>
        <v/>
      </c>
      <c r="Y292" s="227"/>
      <c r="AA292" s="30"/>
      <c r="AB292" s="28"/>
      <c r="AC292" s="29"/>
      <c r="AD292" s="29"/>
      <c r="AH292" s="29"/>
    </row>
    <row r="293" spans="1:52" ht="15.6">
      <c r="A293" s="227"/>
      <c r="B293" s="312">
        <f>+'Ark1'!C4158</f>
        <v>2024</v>
      </c>
      <c r="C293" s="247">
        <f>+'Ark1'!L4158</f>
        <v>11</v>
      </c>
      <c r="D293" s="247" t="str">
        <f>VLOOKUP(C293,Klasse!$C$11:$D$27,2)</f>
        <v>U</v>
      </c>
      <c r="E293" s="247">
        <f>+'Ark1'!H4158</f>
        <v>2</v>
      </c>
      <c r="F293" s="247">
        <f>+'Ark1'!J4158</f>
        <v>106</v>
      </c>
      <c r="G293" s="247" t="str">
        <f>VLOOKUP(F293,RNR!$A$8:$B$32,2)</f>
        <v>Furuseth</v>
      </c>
      <c r="H293" s="247" t="str">
        <f>+IF(I293=0,"",'Ark1'!Q4158)</f>
        <v/>
      </c>
      <c r="I293" s="387">
        <f>+'Ark1'!R4158</f>
        <v>0</v>
      </c>
      <c r="J293" s="248" t="str">
        <f>+IF(I293=0,"",'Ark1'!AG4158)</f>
        <v/>
      </c>
      <c r="K293" s="248"/>
      <c r="L293" s="248" t="str">
        <f>+IF(I293=0,"",'Ark1'!AH4158)</f>
        <v/>
      </c>
      <c r="M293" s="249" t="str">
        <f>+IF(I293=0,"",'Ark1'!T4158)</f>
        <v/>
      </c>
      <c r="N293" s="33" t="str">
        <f>+IF(I293=0,"",'Ark1'!U4158)</f>
        <v/>
      </c>
      <c r="O293" s="248" t="str">
        <f>+IF(I293=0,"",'Ark1'!V4158)</f>
        <v/>
      </c>
      <c r="P293" s="250" t="str">
        <f>+IF(I293=0,"",'Ark1'!W4158)</f>
        <v/>
      </c>
      <c r="Q293" s="250" t="str">
        <f>+IF(I293=0,"",'Ark1'!X4158)</f>
        <v/>
      </c>
      <c r="R293" s="250" t="str">
        <f>+IF(I293=0,"",'Ark1'!Y4158)</f>
        <v/>
      </c>
      <c r="S293" s="250" t="str">
        <f>+IF(I293=0,"",'Ark1'!Z4158)</f>
        <v/>
      </c>
      <c r="T293" s="248" t="str">
        <f>+IF(I293=0,"",'Ark1'!AA4158)</f>
        <v/>
      </c>
      <c r="U293" s="249" t="str">
        <f>+IF(I293=0,"",'Ark1'!AC4158)</f>
        <v/>
      </c>
      <c r="V293" s="250" t="str">
        <f>+IF(I293=0,"",'Ark1'!AE4158)</f>
        <v/>
      </c>
      <c r="W293" s="248" t="str">
        <f t="shared" si="45"/>
        <v/>
      </c>
      <c r="X293" s="248" t="str">
        <f t="shared" si="46"/>
        <v/>
      </c>
      <c r="Y293" s="227"/>
      <c r="AA293" s="30"/>
      <c r="AB293" s="28"/>
      <c r="AC293" s="29"/>
      <c r="AD293" s="29"/>
      <c r="AH293" s="29"/>
    </row>
    <row r="294" spans="1:52" ht="15.6">
      <c r="A294" s="227"/>
      <c r="B294" s="312">
        <f>+'Ark1'!C4159</f>
        <v>2024</v>
      </c>
      <c r="C294" s="247">
        <f>+'Ark1'!L4159</f>
        <v>11</v>
      </c>
      <c r="D294" s="247" t="str">
        <f>VLOOKUP(C294,Klasse!$C$11:$D$27,2)</f>
        <v>U</v>
      </c>
      <c r="E294" s="247">
        <f>+'Ark1'!H4159</f>
        <v>1</v>
      </c>
      <c r="F294" s="247">
        <f>+'Ark1'!J4159</f>
        <v>110</v>
      </c>
      <c r="G294" s="247" t="str">
        <f>VLOOKUP(F294,RNR!$A$8:$B$32,2)</f>
        <v>Gol</v>
      </c>
      <c r="H294" s="247">
        <f>+IF(I294=0,"",'Ark1'!Q4159)</f>
        <v>9</v>
      </c>
      <c r="I294" s="387">
        <f>+'Ark1'!R4159</f>
        <v>15</v>
      </c>
      <c r="J294" s="248">
        <f>+IF(I294=0,"",'Ark1'!AG4159)</f>
        <v>10.638297872340427</v>
      </c>
      <c r="K294" s="248"/>
      <c r="L294" s="248">
        <f>+IF(I294=0,"",'Ark1'!AH4159)</f>
        <v>11.237892388052138</v>
      </c>
      <c r="M294" s="249">
        <f>+IF(I294=0,"",'Ark1'!T4159)</f>
        <v>7.6666666666666687</v>
      </c>
      <c r="N294" s="33">
        <f>+IF(I294=0,"",'Ark1'!U4159)</f>
        <v>14.773333333333339</v>
      </c>
      <c r="O294" s="248">
        <f>+IF(I294=0,"",'Ark1'!V4159)</f>
        <v>0</v>
      </c>
      <c r="P294" s="250">
        <f>+IF(I294=0,"",'Ark1'!W4159)</f>
        <v>20</v>
      </c>
      <c r="Q294" s="250">
        <f>+IF(I294=0,"",'Ark1'!X4159)</f>
        <v>0</v>
      </c>
      <c r="R294" s="250">
        <f>+IF(I294=0,"",'Ark1'!Y4159)</f>
        <v>0</v>
      </c>
      <c r="S294" s="250">
        <f>+IF(I294=0,"",'Ark1'!Z4159)</f>
        <v>0</v>
      </c>
      <c r="T294" s="248">
        <f>+IF(I294=0,"",'Ark1'!AA4159)</f>
        <v>1.0194551921928299</v>
      </c>
      <c r="U294" s="249">
        <f>+IF(I294=0,"",'Ark1'!AC4159)</f>
        <v>1.0749676997731381</v>
      </c>
      <c r="V294" s="250">
        <f>+IF(I294=0,"",'Ark1'!AE4159)</f>
        <v>66.106098933598034</v>
      </c>
      <c r="W294" s="248">
        <f t="shared" si="45"/>
        <v>1.3430303030303035</v>
      </c>
      <c r="X294" s="248">
        <f t="shared" si="46"/>
        <v>1.6666666666666667</v>
      </c>
      <c r="Y294" s="227"/>
      <c r="AA294" s="30"/>
      <c r="AB294" s="28"/>
      <c r="AC294" s="29"/>
      <c r="AD294" s="29"/>
      <c r="AH294" s="29"/>
    </row>
    <row r="295" spans="1:52" ht="15.6">
      <c r="A295" s="227"/>
      <c r="B295" s="312">
        <f>+'Ark1'!C4160</f>
        <v>2024</v>
      </c>
      <c r="C295" s="247">
        <f>+'Ark1'!L4160</f>
        <v>11</v>
      </c>
      <c r="D295" s="247" t="str">
        <f>VLOOKUP(C295,Klasse!$C$11:$D$27,2)</f>
        <v>U</v>
      </c>
      <c r="E295" s="247">
        <f>+'Ark1'!H4160</f>
        <v>1</v>
      </c>
      <c r="F295" s="247">
        <f>+'Ark1'!J4160</f>
        <v>111</v>
      </c>
      <c r="G295" s="247" t="str">
        <f>VLOOKUP(F295,RNR!$A$8:$B$32,2)</f>
        <v>Forus</v>
      </c>
      <c r="H295" s="247">
        <f>+IF(I295=0,"",'Ark1'!Q4160)</f>
        <v>28</v>
      </c>
      <c r="I295" s="387">
        <f>+'Ark1'!R4160</f>
        <v>158</v>
      </c>
      <c r="J295" s="248">
        <f>+IF(I295=0,"",'Ark1'!AG4160)</f>
        <v>23.795180722891558</v>
      </c>
      <c r="K295" s="248"/>
      <c r="L295" s="248">
        <f>+IF(I295=0,"",'Ark1'!AH4160)</f>
        <v>26.94777289043936</v>
      </c>
      <c r="M295" s="249">
        <f>+IF(I295=0,"",'Ark1'!T4160)</f>
        <v>7.7025316455696196</v>
      </c>
      <c r="N295" s="33">
        <f>+IF(I295=0,"",'Ark1'!U4160)</f>
        <v>16.867088607594944</v>
      </c>
      <c r="O295" s="248">
        <f>+IF(I295=0,"",'Ark1'!V4160)</f>
        <v>0</v>
      </c>
      <c r="P295" s="250">
        <f>+IF(I295=0,"",'Ark1'!W4160)</f>
        <v>18.987341772151904</v>
      </c>
      <c r="Q295" s="250">
        <f>+IF(I295=0,"",'Ark1'!X4160)</f>
        <v>69.620253164556956</v>
      </c>
      <c r="R295" s="250">
        <f>+IF(I295=0,"",'Ark1'!Y4160)</f>
        <v>0.63291139240506322</v>
      </c>
      <c r="S295" s="250">
        <f>+IF(I295=0,"",'Ark1'!Z4160)</f>
        <v>0</v>
      </c>
      <c r="T295" s="248">
        <f>+IF(I295=0,"",'Ark1'!AA4160)</f>
        <v>2.0757320818671898</v>
      </c>
      <c r="U295" s="249">
        <f>+IF(I295=0,"",'Ark1'!AC4160)</f>
        <v>1.0095085511382935</v>
      </c>
      <c r="V295" s="250">
        <f>+IF(I295=0,"",'Ark1'!AE4160)</f>
        <v>28.135797296590461</v>
      </c>
      <c r="W295" s="248">
        <f t="shared" si="45"/>
        <v>1.5333716915995403</v>
      </c>
      <c r="X295" s="248">
        <f t="shared" si="46"/>
        <v>5.6428571428571432</v>
      </c>
      <c r="Y295" s="227"/>
      <c r="AA295" s="30"/>
      <c r="AB295" s="28"/>
      <c r="AC295" s="29"/>
      <c r="AD295" s="29"/>
      <c r="AH295" s="29"/>
    </row>
    <row r="296" spans="1:52" ht="15.6">
      <c r="A296" s="227"/>
      <c r="B296" s="312">
        <f>+'Ark1'!C4161</f>
        <v>2024</v>
      </c>
      <c r="C296" s="247">
        <f>+'Ark1'!L4161</f>
        <v>11</v>
      </c>
      <c r="D296" s="247" t="str">
        <f>VLOOKUP(C296,Klasse!$C$11:$D$27,2)</f>
        <v>U</v>
      </c>
      <c r="E296" s="247">
        <f>+'Ark1'!H4161</f>
        <v>1</v>
      </c>
      <c r="F296" s="247">
        <f>+'Ark1'!J4161</f>
        <v>116</v>
      </c>
      <c r="G296" s="247" t="str">
        <f>VLOOKUP(F296,RNR!$A$8:$B$32,2)</f>
        <v>Sandeid</v>
      </c>
      <c r="H296" s="247" t="str">
        <f>+IF(I296=0,"",'Ark1'!Q4161)</f>
        <v/>
      </c>
      <c r="I296" s="387">
        <f>+'Ark1'!R4161</f>
        <v>0</v>
      </c>
      <c r="J296" s="248" t="str">
        <f>+IF(I296=0,"",'Ark1'!AG4161)</f>
        <v/>
      </c>
      <c r="K296" s="248"/>
      <c r="L296" s="248" t="str">
        <f>+IF(I296=0,"",'Ark1'!AH4161)</f>
        <v/>
      </c>
      <c r="M296" s="249" t="str">
        <f>+IF(I296=0,"",'Ark1'!T4161)</f>
        <v/>
      </c>
      <c r="N296" s="33" t="str">
        <f>+IF(I296=0,"",'Ark1'!U4161)</f>
        <v/>
      </c>
      <c r="O296" s="248" t="str">
        <f>+IF(I296=0,"",'Ark1'!V4161)</f>
        <v/>
      </c>
      <c r="P296" s="250" t="str">
        <f>+IF(I296=0,"",'Ark1'!W4161)</f>
        <v/>
      </c>
      <c r="Q296" s="250" t="str">
        <f>+IF(I296=0,"",'Ark1'!X4161)</f>
        <v/>
      </c>
      <c r="R296" s="250" t="str">
        <f>+IF(I296=0,"",'Ark1'!Y4161)</f>
        <v/>
      </c>
      <c r="S296" s="250" t="str">
        <f>+IF(I296=0,"",'Ark1'!Z4161)</f>
        <v/>
      </c>
      <c r="T296" s="248" t="str">
        <f>+IF(I296=0,"",'Ark1'!AA4161)</f>
        <v/>
      </c>
      <c r="U296" s="249" t="str">
        <f>+IF(I296=0,"",'Ark1'!AC4161)</f>
        <v/>
      </c>
      <c r="V296" s="250" t="str">
        <f>+IF(I296=0,"",'Ark1'!AE4161)</f>
        <v/>
      </c>
      <c r="W296" s="248" t="str">
        <f t="shared" si="45"/>
        <v/>
      </c>
      <c r="X296" s="248" t="str">
        <f t="shared" si="46"/>
        <v/>
      </c>
      <c r="Y296" s="227"/>
      <c r="AA296" s="30"/>
      <c r="AB296" s="28"/>
      <c r="AC296" s="29"/>
      <c r="AD296" s="29"/>
      <c r="AH296" s="29"/>
    </row>
    <row r="297" spans="1:52" ht="15.6">
      <c r="A297" s="227"/>
      <c r="B297" s="312">
        <f>+'Ark1'!C4162</f>
        <v>2024</v>
      </c>
      <c r="C297" s="247">
        <f>+'Ark1'!L4162</f>
        <v>11</v>
      </c>
      <c r="D297" s="247" t="str">
        <f>VLOOKUP(C297,Klasse!$C$11:$D$27,2)</f>
        <v>U</v>
      </c>
      <c r="E297" s="247">
        <f>+'Ark1'!H4162</f>
        <v>2</v>
      </c>
      <c r="F297" s="247">
        <f>+'Ark1'!J4162</f>
        <v>117</v>
      </c>
      <c r="G297" s="247" t="str">
        <f>VLOOKUP(F297,RNR!$A$8:$B$32,2)</f>
        <v>Jæren</v>
      </c>
      <c r="H297" s="247">
        <f>+IF(I297=0,"",'Ark1'!Q4162)</f>
        <v>15</v>
      </c>
      <c r="I297" s="387">
        <f>+'Ark1'!R4162</f>
        <v>40</v>
      </c>
      <c r="J297" s="248">
        <f>+IF(I297=0,"",'Ark1'!AG4162)</f>
        <v>30.534351145038183</v>
      </c>
      <c r="K297" s="248"/>
      <c r="L297" s="248">
        <f>+IF(I297=0,"",'Ark1'!AH4162)</f>
        <v>31.360149284677576</v>
      </c>
      <c r="M297" s="249">
        <f>+IF(I297=0,"",'Ark1'!T4162)</f>
        <v>7.5250000000000004</v>
      </c>
      <c r="N297" s="33">
        <f>+IF(I297=0,"",'Ark1'!U4162)</f>
        <v>15.125</v>
      </c>
      <c r="O297" s="248">
        <f>+IF(I297=0,"",'Ark1'!V4162)</f>
        <v>0</v>
      </c>
      <c r="P297" s="250">
        <f>+IF(I297=0,"",'Ark1'!W4162)</f>
        <v>15</v>
      </c>
      <c r="Q297" s="250">
        <f>+IF(I297=0,"",'Ark1'!X4162)</f>
        <v>20</v>
      </c>
      <c r="R297" s="250">
        <f>+IF(I297=0,"",'Ark1'!Y4162)</f>
        <v>0</v>
      </c>
      <c r="S297" s="250">
        <f>+IF(I297=0,"",'Ark1'!Z4162)</f>
        <v>0</v>
      </c>
      <c r="T297" s="248">
        <f>+IF(I297=0,"",'Ark1'!AA4162)</f>
        <v>1.0343476204835815</v>
      </c>
      <c r="U297" s="249">
        <f>+IF(I297=0,"",'Ark1'!AC4162)</f>
        <v>0.99968745115660895</v>
      </c>
      <c r="V297" s="250">
        <f>+IF(I297=0,"",'Ark1'!AE4162)</f>
        <v>22.908068183431254</v>
      </c>
      <c r="W297" s="248">
        <f t="shared" si="45"/>
        <v>1.375</v>
      </c>
      <c r="X297" s="248">
        <f t="shared" si="46"/>
        <v>2.6666666666666665</v>
      </c>
      <c r="Y297" s="227"/>
      <c r="AA297" s="30"/>
      <c r="AB297" s="28"/>
      <c r="AC297" s="29"/>
      <c r="AD297" s="29"/>
      <c r="AH297" s="29"/>
    </row>
    <row r="298" spans="1:52" ht="15.6">
      <c r="A298" s="227"/>
      <c r="B298" s="312">
        <f>+'Ark1'!C4163</f>
        <v>2024</v>
      </c>
      <c r="C298" s="247">
        <f>+'Ark1'!L4163</f>
        <v>11</v>
      </c>
      <c r="D298" s="247" t="str">
        <f>VLOOKUP(C298,Klasse!$C$11:$D$27,2)</f>
        <v>U</v>
      </c>
      <c r="E298" s="247">
        <f>+'Ark1'!H4163</f>
        <v>1</v>
      </c>
      <c r="F298" s="247">
        <f>+'Ark1'!J4163</f>
        <v>134</v>
      </c>
      <c r="G298" s="247" t="str">
        <f>VLOOKUP(F298,RNR!$A$8:$B$32,2)</f>
        <v>Førde</v>
      </c>
      <c r="H298" s="247">
        <f>+IF(I298=0,"",'Ark1'!Q4163)</f>
        <v>2</v>
      </c>
      <c r="I298" s="387">
        <f>+'Ark1'!R4163</f>
        <v>6</v>
      </c>
      <c r="J298" s="248">
        <f>+IF(I298=0,"",'Ark1'!AG4163)</f>
        <v>33.333333333333343</v>
      </c>
      <c r="K298" s="248"/>
      <c r="L298" s="248">
        <f>+IF(I298=0,"",'Ark1'!AH4163)</f>
        <v>32.712278558338433</v>
      </c>
      <c r="M298" s="249">
        <f>+IF(I298=0,"",'Ark1'!T4163)</f>
        <v>8.3333333333333357</v>
      </c>
      <c r="N298" s="33">
        <f>+IF(I298=0,"",'Ark1'!U4163)</f>
        <v>17.849999999999994</v>
      </c>
      <c r="O298" s="248">
        <f>+IF(I298=0,"",'Ark1'!V4163)</f>
        <v>0</v>
      </c>
      <c r="P298" s="250">
        <f>+IF(I298=0,"",'Ark1'!W4163)</f>
        <v>50</v>
      </c>
      <c r="Q298" s="250">
        <f>+IF(I298=0,"",'Ark1'!X4163)</f>
        <v>83.333333333333314</v>
      </c>
      <c r="R298" s="250">
        <f>+IF(I298=0,"",'Ark1'!Y4163)</f>
        <v>0</v>
      </c>
      <c r="S298" s="250">
        <f>+IF(I298=0,"",'Ark1'!Z4163)</f>
        <v>0</v>
      </c>
      <c r="T298" s="248">
        <f>+IF(I298=0,"",'Ark1'!AA4163)</f>
        <v>2.0172175556113765</v>
      </c>
      <c r="U298" s="249">
        <f>+IF(I298=0,"",'Ark1'!AC4163)</f>
        <v>1.1055415967851281</v>
      </c>
      <c r="V298" s="250">
        <f>+IF(I298=0,"",'Ark1'!AE4163)</f>
        <v>0.74734463751593694</v>
      </c>
      <c r="W298" s="248">
        <f t="shared" si="45"/>
        <v>1.6227272727272721</v>
      </c>
      <c r="X298" s="248">
        <f t="shared" si="46"/>
        <v>3</v>
      </c>
      <c r="Y298" s="227"/>
      <c r="AA298" s="30"/>
      <c r="AB298" s="28"/>
      <c r="AC298" s="29"/>
      <c r="AD298" s="29"/>
      <c r="AH298" s="29"/>
    </row>
    <row r="299" spans="1:52" ht="15.6">
      <c r="A299" s="227"/>
      <c r="B299" s="312">
        <f>+'Ark1'!C4164</f>
        <v>2024</v>
      </c>
      <c r="C299" s="247">
        <f>+'Ark1'!L4164</f>
        <v>11</v>
      </c>
      <c r="D299" s="247" t="str">
        <f>VLOOKUP(C299,Klasse!$C$11:$D$27,2)</f>
        <v>U</v>
      </c>
      <c r="E299" s="247">
        <f>+'Ark1'!H4164</f>
        <v>2</v>
      </c>
      <c r="F299" s="247">
        <f>+'Ark1'!J4164</f>
        <v>141</v>
      </c>
      <c r="G299" s="247" t="str">
        <f>VLOOKUP(F299,RNR!$A$8:$B$32,2)</f>
        <v>Ølen</v>
      </c>
      <c r="H299" s="247">
        <f>+IF(I299=0,"",'Ark1'!Q4164)</f>
        <v>18</v>
      </c>
      <c r="I299" s="387">
        <f>+'Ark1'!R4164</f>
        <v>59</v>
      </c>
      <c r="J299" s="248">
        <f>+IF(I299=0,"",'Ark1'!AG4164)</f>
        <v>9.4399999999999977</v>
      </c>
      <c r="K299" s="248"/>
      <c r="L299" s="248">
        <f>+IF(I299=0,"",'Ark1'!AH4164)</f>
        <v>10.812149060695788</v>
      </c>
      <c r="M299" s="249">
        <f>+IF(I299=0,"",'Ark1'!T4164)</f>
        <v>7.8135593220338988</v>
      </c>
      <c r="N299" s="33">
        <f>+IF(I299=0,"",'Ark1'!U4164)</f>
        <v>18.505084745762705</v>
      </c>
      <c r="O299" s="248">
        <f>+IF(I299=0,"",'Ark1'!V4164)</f>
        <v>0</v>
      </c>
      <c r="P299" s="250">
        <f>+IF(I299=0,"",'Ark1'!W4164)</f>
        <v>22.033898305084747</v>
      </c>
      <c r="Q299" s="250">
        <f>+IF(I299=0,"",'Ark1'!X4164)</f>
        <v>91.525423728813564</v>
      </c>
      <c r="R299" s="250">
        <f>+IF(I299=0,"",'Ark1'!Y4164)</f>
        <v>6.7796610169491505</v>
      </c>
      <c r="S299" s="250">
        <f>+IF(I299=0,"",'Ark1'!Z4164)</f>
        <v>0</v>
      </c>
      <c r="T299" s="248">
        <f>+IF(I299=0,"",'Ark1'!AA4164)</f>
        <v>2.4286722137068639</v>
      </c>
      <c r="U299" s="249">
        <f>+IF(I299=0,"",'Ark1'!AC4164)</f>
        <v>1.0163840237671182</v>
      </c>
      <c r="V299" s="250">
        <f>+IF(I299=0,"",'Ark1'!AE4164)</f>
        <v>52.565415730691342</v>
      </c>
      <c r="W299" s="248">
        <f t="shared" si="45"/>
        <v>1.6822804314329731</v>
      </c>
      <c r="X299" s="248">
        <f t="shared" si="46"/>
        <v>3.2777777777777777</v>
      </c>
      <c r="Y299" s="227"/>
      <c r="AA299" s="30"/>
      <c r="AB299" s="28"/>
      <c r="AC299" s="29"/>
      <c r="AD299" s="29"/>
      <c r="AH299" s="29"/>
    </row>
    <row r="300" spans="1:52" ht="15.6">
      <c r="A300" s="227"/>
      <c r="B300" s="312">
        <f>+'Ark1'!C4165</f>
        <v>2024</v>
      </c>
      <c r="C300" s="247">
        <f>+'Ark1'!L4165</f>
        <v>11</v>
      </c>
      <c r="D300" s="247" t="str">
        <f>VLOOKUP(C300,Klasse!$C$11:$D$27,2)</f>
        <v>U</v>
      </c>
      <c r="E300" s="247">
        <f>+'Ark1'!H4165</f>
        <v>2</v>
      </c>
      <c r="F300" s="247">
        <f>+'Ark1'!J4165</f>
        <v>143</v>
      </c>
      <c r="G300" s="247" t="str">
        <f>VLOOKUP(F300,RNR!$A$8:$B$32,2)</f>
        <v>Nordfjord</v>
      </c>
      <c r="H300" s="247" t="str">
        <f>+IF(I300=0,"",'Ark1'!Q4165)</f>
        <v/>
      </c>
      <c r="I300" s="387">
        <f>+'Ark1'!R4165</f>
        <v>0</v>
      </c>
      <c r="J300" s="248" t="str">
        <f>+IF(I300=0,"",'Ark1'!AG4165)</f>
        <v/>
      </c>
      <c r="K300" s="248"/>
      <c r="L300" s="248" t="str">
        <f>+IF(I300=0,"",'Ark1'!AH4165)</f>
        <v/>
      </c>
      <c r="M300" s="249" t="str">
        <f>+IF(I300=0,"",'Ark1'!T4165)</f>
        <v/>
      </c>
      <c r="N300" s="33" t="str">
        <f>+IF(I300=0,"",'Ark1'!U4165)</f>
        <v/>
      </c>
      <c r="O300" s="248" t="str">
        <f>+IF(I300=0,"",'Ark1'!V4165)</f>
        <v/>
      </c>
      <c r="P300" s="250" t="str">
        <f>+IF(I300=0,"",'Ark1'!W4165)</f>
        <v/>
      </c>
      <c r="Q300" s="250" t="str">
        <f>+IF(I300=0,"",'Ark1'!X4165)</f>
        <v/>
      </c>
      <c r="R300" s="250" t="str">
        <f>+IF(I300=0,"",'Ark1'!Y4165)</f>
        <v/>
      </c>
      <c r="S300" s="250" t="str">
        <f>+IF(I300=0,"",'Ark1'!Z4165)</f>
        <v/>
      </c>
      <c r="T300" s="248" t="str">
        <f>+IF(I300=0,"",'Ark1'!AA4165)</f>
        <v/>
      </c>
      <c r="U300" s="249" t="str">
        <f>+IF(I300=0,"",'Ark1'!AC4165)</f>
        <v/>
      </c>
      <c r="V300" s="250" t="str">
        <f>+IF(I300=0,"",'Ark1'!AE4165)</f>
        <v/>
      </c>
      <c r="W300" s="248" t="str">
        <f t="shared" si="45"/>
        <v/>
      </c>
      <c r="X300" s="248" t="str">
        <f t="shared" si="46"/>
        <v/>
      </c>
      <c r="Y300" s="227"/>
      <c r="AA300" s="30"/>
      <c r="AB300" s="28"/>
      <c r="AC300" s="29"/>
      <c r="AD300" s="29"/>
      <c r="AH300" s="29"/>
    </row>
    <row r="301" spans="1:52" ht="15.6">
      <c r="A301" s="227"/>
      <c r="B301" s="312">
        <f>+'Ark1'!C4166</f>
        <v>2024</v>
      </c>
      <c r="C301" s="247">
        <f>+'Ark1'!L4166</f>
        <v>11</v>
      </c>
      <c r="D301" s="247" t="str">
        <f>VLOOKUP(C301,Klasse!$C$11:$D$27,2)</f>
        <v>U</v>
      </c>
      <c r="E301" s="247">
        <f>+'Ark1'!H4166</f>
        <v>2</v>
      </c>
      <c r="F301" s="247">
        <f>+'Ark1'!J4166</f>
        <v>147</v>
      </c>
      <c r="G301" s="247" t="str">
        <f>VLOOKUP(F301,RNR!$A$8:$B$32,2)</f>
        <v>Midt-Norge</v>
      </c>
      <c r="H301" s="247" t="str">
        <f>+IF(I301=0,"",'Ark1'!Q4166)</f>
        <v/>
      </c>
      <c r="I301" s="387">
        <f>+'Ark1'!R4166</f>
        <v>0</v>
      </c>
      <c r="J301" s="248" t="str">
        <f>+IF(I301=0,"",'Ark1'!AG4166)</f>
        <v/>
      </c>
      <c r="K301" s="248"/>
      <c r="L301" s="248" t="str">
        <f>+IF(I301=0,"",'Ark1'!AH4166)</f>
        <v/>
      </c>
      <c r="M301" s="249" t="str">
        <f>+IF(I301=0,"",'Ark1'!T4166)</f>
        <v/>
      </c>
      <c r="N301" s="33" t="str">
        <f>+IF(I301=0,"",'Ark1'!U4166)</f>
        <v/>
      </c>
      <c r="O301" s="248" t="str">
        <f>+IF(I301=0,"",'Ark1'!V4166)</f>
        <v/>
      </c>
      <c r="P301" s="250" t="str">
        <f>+IF(I301=0,"",'Ark1'!W4166)</f>
        <v/>
      </c>
      <c r="Q301" s="250" t="str">
        <f>+IF(I301=0,"",'Ark1'!X4166)</f>
        <v/>
      </c>
      <c r="R301" s="250" t="str">
        <f>+IF(I301=0,"",'Ark1'!Y4166)</f>
        <v/>
      </c>
      <c r="S301" s="250" t="str">
        <f>+IF(I301=0,"",'Ark1'!Z4166)</f>
        <v/>
      </c>
      <c r="T301" s="248" t="str">
        <f>+IF(I301=0,"",'Ark1'!AA4166)</f>
        <v/>
      </c>
      <c r="U301" s="249" t="str">
        <f>+IF(I301=0,"",'Ark1'!AC4166)</f>
        <v/>
      </c>
      <c r="V301" s="250" t="str">
        <f>+IF(I301=0,"",'Ark1'!AE4166)</f>
        <v/>
      </c>
      <c r="W301" s="248" t="str">
        <f t="shared" si="45"/>
        <v/>
      </c>
      <c r="X301" s="248" t="str">
        <f t="shared" si="46"/>
        <v/>
      </c>
      <c r="Y301" s="227"/>
      <c r="AA301" s="30"/>
      <c r="AB301" s="28"/>
      <c r="AC301" s="29"/>
      <c r="AD301" s="29"/>
      <c r="AH301" s="29"/>
    </row>
    <row r="302" spans="1:52" ht="15.6">
      <c r="A302" s="227"/>
      <c r="B302" s="312">
        <f>+'Ark1'!C4167</f>
        <v>2024</v>
      </c>
      <c r="C302" s="247">
        <f>+'Ark1'!L4167</f>
        <v>11</v>
      </c>
      <c r="D302" s="247" t="str">
        <f>VLOOKUP(C302,Klasse!$C$11:$D$27,2)</f>
        <v>U</v>
      </c>
      <c r="E302" s="247">
        <f>+'Ark1'!H4167</f>
        <v>1</v>
      </c>
      <c r="F302" s="247">
        <f>+'Ark1'!J4167</f>
        <v>155</v>
      </c>
      <c r="G302" s="247" t="str">
        <f>VLOOKUP(F302,RNR!$A$8:$B$32,2)</f>
        <v>Målselv</v>
      </c>
      <c r="H302" s="247" t="str">
        <f>+IF(I302=0,"",'Ark1'!Q4167)</f>
        <v/>
      </c>
      <c r="I302" s="387">
        <f>+'Ark1'!R4167</f>
        <v>0</v>
      </c>
      <c r="J302" s="248" t="str">
        <f>+IF(I302=0,"",'Ark1'!AG4167)</f>
        <v/>
      </c>
      <c r="K302" s="248"/>
      <c r="L302" s="248" t="str">
        <f>+IF(I302=0,"",'Ark1'!AH4167)</f>
        <v/>
      </c>
      <c r="M302" s="249" t="str">
        <f>+IF(I302=0,"",'Ark1'!T4167)</f>
        <v/>
      </c>
      <c r="N302" s="33" t="str">
        <f>+IF(I302=0,"",'Ark1'!U4167)</f>
        <v/>
      </c>
      <c r="O302" s="248" t="str">
        <f>+IF(I302=0,"",'Ark1'!V4167)</f>
        <v/>
      </c>
      <c r="P302" s="250" t="str">
        <f>+IF(I302=0,"",'Ark1'!W4167)</f>
        <v/>
      </c>
      <c r="Q302" s="250" t="str">
        <f>+IF(I302=0,"",'Ark1'!X4167)</f>
        <v/>
      </c>
      <c r="R302" s="250" t="str">
        <f>+IF(I302=0,"",'Ark1'!Y4167)</f>
        <v/>
      </c>
      <c r="S302" s="250" t="str">
        <f>+IF(I302=0,"",'Ark1'!Z4167)</f>
        <v/>
      </c>
      <c r="T302" s="248" t="str">
        <f>+IF(I302=0,"",'Ark1'!AA4167)</f>
        <v/>
      </c>
      <c r="U302" s="249" t="str">
        <f>+IF(I302=0,"",'Ark1'!AC4167)</f>
        <v/>
      </c>
      <c r="V302" s="250" t="str">
        <f>+IF(I302=0,"",'Ark1'!AE4167)</f>
        <v/>
      </c>
      <c r="W302" s="248" t="str">
        <f t="shared" si="45"/>
        <v/>
      </c>
      <c r="X302" s="248" t="str">
        <f t="shared" si="46"/>
        <v/>
      </c>
      <c r="Y302" s="227"/>
      <c r="AA302" s="30"/>
      <c r="AB302" s="28"/>
      <c r="AC302" s="29"/>
      <c r="AD302" s="29"/>
      <c r="AH302" s="29"/>
    </row>
    <row r="303" spans="1:52" ht="15.6">
      <c r="A303" s="227"/>
      <c r="B303" s="312">
        <f>+'Ark1'!C4168</f>
        <v>2024</v>
      </c>
      <c r="C303" s="247">
        <f>+'Ark1'!L4168</f>
        <v>11</v>
      </c>
      <c r="D303" s="247" t="str">
        <f>VLOOKUP(C303,Klasse!$C$11:$D$27,2)</f>
        <v>U</v>
      </c>
      <c r="E303" s="247">
        <f>+'Ark1'!H4168</f>
        <v>2</v>
      </c>
      <c r="F303" s="247">
        <f>+'Ark1'!J4168</f>
        <v>160</v>
      </c>
      <c r="G303" s="247" t="str">
        <f>VLOOKUP(F303,RNR!$A$8:$B$32,2)</f>
        <v>Oslo</v>
      </c>
      <c r="H303" s="247">
        <f>+IF(I303=0,"",'Ark1'!Q4168)</f>
        <v>3</v>
      </c>
      <c r="I303" s="387">
        <f>+'Ark1'!R4168</f>
        <v>6</v>
      </c>
      <c r="J303" s="248">
        <f>+IF(I303=0,"",'Ark1'!AG4168)</f>
        <v>14.285714285714288</v>
      </c>
      <c r="K303" s="248"/>
      <c r="L303" s="248">
        <f>+IF(I303=0,"",'Ark1'!AH4168)</f>
        <v>15.48433048433048</v>
      </c>
      <c r="M303" s="249">
        <f>+IF(I303=0,"",'Ark1'!T4168)</f>
        <v>7.8333333333333313</v>
      </c>
      <c r="N303" s="33">
        <f>+IF(I303=0,"",'Ark1'!U4168)</f>
        <v>18.116666666666671</v>
      </c>
      <c r="O303" s="248">
        <f>+IF(I303=0,"",'Ark1'!V4168)</f>
        <v>0</v>
      </c>
      <c r="P303" s="250">
        <f>+IF(I303=0,"",'Ark1'!W4168)</f>
        <v>0</v>
      </c>
      <c r="Q303" s="250">
        <f>+IF(I303=0,"",'Ark1'!X4168)</f>
        <v>66.666666666666686</v>
      </c>
      <c r="R303" s="250">
        <f>+IF(I303=0,"",'Ark1'!Y4168)</f>
        <v>0</v>
      </c>
      <c r="S303" s="250">
        <f>+IF(I303=0,"",'Ark1'!Z4168)</f>
        <v>0</v>
      </c>
      <c r="T303" s="248">
        <f>+IF(I303=0,"",'Ark1'!AA4168)</f>
        <v>3.3987334242168594</v>
      </c>
      <c r="U303" s="249">
        <f>+IF(I303=0,"",'Ark1'!AC4168)</f>
        <v>0.37267799624997328</v>
      </c>
      <c r="V303" s="250">
        <f>+IF(I303=0,"",'Ark1'!AE4168)</f>
        <v>-15.570587293026804</v>
      </c>
      <c r="W303" s="248">
        <f t="shared" ref="W303:W316" si="47">IF(I303=0,"",N303/C303)</f>
        <v>1.6469696969696974</v>
      </c>
      <c r="X303" s="248">
        <f t="shared" ref="X303:X316" si="48">IF(I303=0,"",I303/H303)</f>
        <v>2</v>
      </c>
      <c r="Y303" s="227"/>
      <c r="AA303" s="30"/>
      <c r="AB303" s="28"/>
      <c r="AC303" s="29"/>
      <c r="AD303" s="29"/>
      <c r="AH303" s="29"/>
    </row>
    <row r="304" spans="1:52" ht="15.6">
      <c r="A304" s="227"/>
      <c r="B304" s="312">
        <f>+'Ark1'!C4169</f>
        <v>2024</v>
      </c>
      <c r="C304" s="247">
        <f>+'Ark1'!L4169</f>
        <v>11</v>
      </c>
      <c r="D304" s="247" t="str">
        <f>VLOOKUP(C304,Klasse!$C$11:$D$27,2)</f>
        <v>U</v>
      </c>
      <c r="E304" s="247">
        <f>+'Ark1'!H4169</f>
        <v>1</v>
      </c>
      <c r="F304" s="247">
        <f>+'Ark1'!J4169</f>
        <v>171</v>
      </c>
      <c r="G304" s="247" t="str">
        <f>VLOOKUP(F304,RNR!$A$8:$B$32,2)</f>
        <v>Prima</v>
      </c>
      <c r="H304" s="247">
        <f>+IF(I304=0,"",'Ark1'!Q4169)</f>
        <v>3</v>
      </c>
      <c r="I304" s="387">
        <f>+'Ark1'!R4169</f>
        <v>12</v>
      </c>
      <c r="J304" s="248">
        <f>+IF(I304=0,"",'Ark1'!AG4169)</f>
        <v>16.666666666666671</v>
      </c>
      <c r="K304" s="248"/>
      <c r="L304" s="248">
        <f>+IF(I304=0,"",'Ark1'!AH4169)</f>
        <v>18.169582772543748</v>
      </c>
      <c r="M304" s="249">
        <f>+IF(I304=0,"",'Ark1'!T4169)</f>
        <v>8.6666666666666643</v>
      </c>
      <c r="N304" s="33">
        <f>+IF(I304=0,"",'Ark1'!U4169)</f>
        <v>18</v>
      </c>
      <c r="O304" s="248">
        <f>+IF(I304=0,"",'Ark1'!V4169)</f>
        <v>0</v>
      </c>
      <c r="P304" s="250">
        <f>+IF(I304=0,"",'Ark1'!W4169)</f>
        <v>66.666666666666686</v>
      </c>
      <c r="Q304" s="250">
        <f>+IF(I304=0,"",'Ark1'!X4169)</f>
        <v>91.666666666666686</v>
      </c>
      <c r="R304" s="250">
        <f>+IF(I304=0,"",'Ark1'!Y4169)</f>
        <v>0</v>
      </c>
      <c r="S304" s="250">
        <f>+IF(I304=0,"",'Ark1'!Z4169)</f>
        <v>0</v>
      </c>
      <c r="T304" s="248">
        <f>+IF(I304=0,"",'Ark1'!AA4169)</f>
        <v>1.4611639196202422</v>
      </c>
      <c r="U304" s="249">
        <f>+IF(I304=0,"",'Ark1'!AC4169)</f>
        <v>0.74535599249993412</v>
      </c>
      <c r="V304" s="250">
        <f>+IF(I304=0,"",'Ark1'!AE4169)</f>
        <v>-16.068500904298784</v>
      </c>
      <c r="W304" s="248">
        <f t="shared" si="47"/>
        <v>1.6363636363636365</v>
      </c>
      <c r="X304" s="248">
        <f t="shared" si="48"/>
        <v>4</v>
      </c>
      <c r="Y304" s="227"/>
      <c r="AA304" s="30"/>
      <c r="AB304" s="28"/>
      <c r="AC304" s="29"/>
      <c r="AD304" s="29"/>
      <c r="AH304" s="29"/>
    </row>
    <row r="305" spans="1:52" ht="15.6">
      <c r="A305" s="227"/>
      <c r="B305" s="312">
        <f>+'Ark1'!C4170</f>
        <v>2024</v>
      </c>
      <c r="C305" s="247">
        <f>+'Ark1'!L4170</f>
        <v>11</v>
      </c>
      <c r="D305" s="247" t="str">
        <f>VLOOKUP(C305,Klasse!$C$11:$D$27,2)</f>
        <v>U</v>
      </c>
      <c r="E305" s="247">
        <f>+'Ark1'!H4170</f>
        <v>2</v>
      </c>
      <c r="F305" s="247">
        <f>+'Ark1'!J4170</f>
        <v>175</v>
      </c>
      <c r="G305" s="247" t="str">
        <f>VLOOKUP(F305,RNR!$A$8:$B$32,2)</f>
        <v>Ole Ringdal</v>
      </c>
      <c r="H305" s="247" t="str">
        <f>+IF(I305=0,"",'Ark1'!Q4170)</f>
        <v/>
      </c>
      <c r="I305" s="387">
        <f>+'Ark1'!R4170</f>
        <v>0</v>
      </c>
      <c r="J305" s="248" t="str">
        <f>+IF(I305=0,"",'Ark1'!AG4170)</f>
        <v/>
      </c>
      <c r="K305" s="248"/>
      <c r="L305" s="248" t="str">
        <f>+IF(I305=0,"",'Ark1'!AH4170)</f>
        <v/>
      </c>
      <c r="M305" s="249" t="str">
        <f>+IF(I305=0,"",'Ark1'!T4170)</f>
        <v/>
      </c>
      <c r="N305" s="33" t="str">
        <f>+IF(I305=0,"",'Ark1'!U4170)</f>
        <v/>
      </c>
      <c r="O305" s="248" t="str">
        <f>+IF(I305=0,"",'Ark1'!V4170)</f>
        <v/>
      </c>
      <c r="P305" s="250" t="str">
        <f>+IF(I305=0,"",'Ark1'!W4170)</f>
        <v/>
      </c>
      <c r="Q305" s="250" t="str">
        <f>+IF(I305=0,"",'Ark1'!X4170)</f>
        <v/>
      </c>
      <c r="R305" s="250" t="str">
        <f>+IF(I305=0,"",'Ark1'!Y4170)</f>
        <v/>
      </c>
      <c r="S305" s="250" t="str">
        <f>+IF(I305=0,"",'Ark1'!Z4170)</f>
        <v/>
      </c>
      <c r="T305" s="248" t="str">
        <f>+IF(I305=0,"",'Ark1'!AA4170)</f>
        <v/>
      </c>
      <c r="U305" s="249" t="str">
        <f>+IF(I305=0,"",'Ark1'!AC4170)</f>
        <v/>
      </c>
      <c r="V305" s="250" t="str">
        <f>+IF(I305=0,"",'Ark1'!AE4170)</f>
        <v/>
      </c>
      <c r="W305" s="248" t="str">
        <f t="shared" si="47"/>
        <v/>
      </c>
      <c r="X305" s="248" t="str">
        <f t="shared" si="48"/>
        <v/>
      </c>
      <c r="Y305" s="227"/>
      <c r="AA305" s="30"/>
      <c r="AB305" s="28"/>
      <c r="AC305" s="29"/>
      <c r="AD305" s="29"/>
      <c r="AH305" s="29"/>
    </row>
    <row r="306" spans="1:52" ht="15.6">
      <c r="A306" s="227"/>
      <c r="B306" s="312">
        <f>+'Ark1'!C4171</f>
        <v>2024</v>
      </c>
      <c r="C306" s="247">
        <f>+'Ark1'!L4171</f>
        <v>11</v>
      </c>
      <c r="D306" s="247" t="str">
        <f>VLOOKUP(C306,Klasse!$C$11:$D$27,2)</f>
        <v>U</v>
      </c>
      <c r="E306" s="247">
        <f>+'Ark1'!H4171</f>
        <v>2</v>
      </c>
      <c r="F306" s="247">
        <f>+'Ark1'!J4171</f>
        <v>177</v>
      </c>
      <c r="G306" s="247" t="str">
        <f>VLOOKUP(F306,RNR!$A$8:$B$32,2)</f>
        <v>Slakthuset</v>
      </c>
      <c r="H306" s="247" t="str">
        <f>+IF(I306=0,"",'Ark1'!Q4171)</f>
        <v/>
      </c>
      <c r="I306" s="387">
        <f>+'Ark1'!R4171</f>
        <v>0</v>
      </c>
      <c r="J306" s="248" t="str">
        <f>+IF(I306=0,"",'Ark1'!AG4171)</f>
        <v/>
      </c>
      <c r="K306" s="248"/>
      <c r="L306" s="248" t="str">
        <f>+IF(I306=0,"",'Ark1'!AH4171)</f>
        <v/>
      </c>
      <c r="M306" s="249" t="str">
        <f>+IF(I306=0,"",'Ark1'!T4171)</f>
        <v/>
      </c>
      <c r="N306" s="33" t="str">
        <f>+IF(I306=0,"",'Ark1'!U4171)</f>
        <v/>
      </c>
      <c r="O306" s="248" t="str">
        <f>+IF(I306=0,"",'Ark1'!V4171)</f>
        <v/>
      </c>
      <c r="P306" s="250" t="str">
        <f>+IF(I306=0,"",'Ark1'!W4171)</f>
        <v/>
      </c>
      <c r="Q306" s="250" t="str">
        <f>+IF(I306=0,"",'Ark1'!X4171)</f>
        <v/>
      </c>
      <c r="R306" s="250" t="str">
        <f>+IF(I306=0,"",'Ark1'!Y4171)</f>
        <v/>
      </c>
      <c r="S306" s="250" t="str">
        <f>+IF(I306=0,"",'Ark1'!Z4171)</f>
        <v/>
      </c>
      <c r="T306" s="248" t="str">
        <f>+IF(I306=0,"",'Ark1'!AA4171)</f>
        <v/>
      </c>
      <c r="U306" s="249" t="str">
        <f>+IF(I306=0,"",'Ark1'!AC4171)</f>
        <v/>
      </c>
      <c r="V306" s="250" t="str">
        <f>+IF(I306=0,"",'Ark1'!AE4171)</f>
        <v/>
      </c>
      <c r="W306" s="248" t="str">
        <f t="shared" si="47"/>
        <v/>
      </c>
      <c r="X306" s="248" t="str">
        <f t="shared" si="48"/>
        <v/>
      </c>
      <c r="Y306" s="227"/>
      <c r="AA306" s="30"/>
      <c r="AB306" s="28"/>
      <c r="AC306" s="29"/>
      <c r="AD306" s="29"/>
      <c r="AH306" s="29"/>
    </row>
    <row r="307" spans="1:52" ht="15.6">
      <c r="A307" s="227"/>
      <c r="B307" s="312">
        <f>+'Ark1'!C4172</f>
        <v>2024</v>
      </c>
      <c r="C307" s="247">
        <f>+'Ark1'!L4172</f>
        <v>11</v>
      </c>
      <c r="D307" s="247" t="str">
        <f>VLOOKUP(C307,Klasse!$C$11:$D$27,2)</f>
        <v>U</v>
      </c>
      <c r="E307" s="247">
        <f>+'Ark1'!H4172</f>
        <v>2</v>
      </c>
      <c r="F307" s="247">
        <f>+'Ark1'!J4172</f>
        <v>178</v>
      </c>
      <c r="G307" s="247" t="str">
        <f>VLOOKUP(F307,RNR!$A$8:$B$32,2)</f>
        <v>Røros</v>
      </c>
      <c r="H307" s="247">
        <f>+IF(I307=0,"",'Ark1'!Q4172)</f>
        <v>1</v>
      </c>
      <c r="I307" s="387">
        <f>+'Ark1'!R4172</f>
        <v>12</v>
      </c>
      <c r="J307" s="248">
        <f>+IF(I307=0,"",'Ark1'!AG4172)</f>
        <v>14.457831325301203</v>
      </c>
      <c r="K307" s="248"/>
      <c r="L307" s="248">
        <f>+IF(I307=0,"",'Ark1'!AH4172)</f>
        <v>16.572573301766528</v>
      </c>
      <c r="M307" s="249">
        <f>+IF(I307=0,"",'Ark1'!T4172)</f>
        <v>6.6666666666666687</v>
      </c>
      <c r="N307" s="33">
        <f>+IF(I307=0,"",'Ark1'!U4172)</f>
        <v>15.166666666666663</v>
      </c>
      <c r="O307" s="248">
        <f>+IF(I307=0,"",'Ark1'!V4172)</f>
        <v>0</v>
      </c>
      <c r="P307" s="250">
        <f>+IF(I307=0,"",'Ark1'!W4172)</f>
        <v>0</v>
      </c>
      <c r="Q307" s="250">
        <f>+IF(I307=0,"",'Ark1'!X4172)</f>
        <v>41.666666666666657</v>
      </c>
      <c r="R307" s="250">
        <f>+IF(I307=0,"",'Ark1'!Y4172)</f>
        <v>0</v>
      </c>
      <c r="S307" s="250">
        <f>+IF(I307=0,"",'Ark1'!Z4172)</f>
        <v>0</v>
      </c>
      <c r="T307" s="248">
        <f>+IF(I307=0,"",'Ark1'!AA4172)</f>
        <v>2.3407026485414462</v>
      </c>
      <c r="U307" s="249">
        <f>+IF(I307=0,"",'Ark1'!AC4172)</f>
        <v>1.027402333828161</v>
      </c>
      <c r="V307" s="250">
        <f>+IF(I307=0,"",'Ark1'!AE4172)</f>
        <v>67.802983762941139</v>
      </c>
      <c r="W307" s="248">
        <f t="shared" si="47"/>
        <v>1.3787878787878785</v>
      </c>
      <c r="X307" s="248">
        <f t="shared" si="48"/>
        <v>12</v>
      </c>
      <c r="Y307" s="227"/>
      <c r="AA307" s="30"/>
      <c r="AB307" s="28"/>
      <c r="AC307" s="29"/>
      <c r="AD307" s="29"/>
      <c r="AH307" s="29"/>
    </row>
    <row r="308" spans="1:52" ht="15.6">
      <c r="A308" s="227"/>
      <c r="B308" s="312">
        <f>+'Ark1'!C4173</f>
        <v>2024</v>
      </c>
      <c r="C308" s="247">
        <f>+'Ark1'!L4173</f>
        <v>11</v>
      </c>
      <c r="D308" s="247" t="str">
        <f>VLOOKUP(C308,Klasse!$C$11:$D$27,2)</f>
        <v>U</v>
      </c>
      <c r="E308" s="247">
        <f>+'Ark1'!H4173</f>
        <v>2</v>
      </c>
      <c r="F308" s="247">
        <f>+'Ark1'!J4173</f>
        <v>181</v>
      </c>
      <c r="G308" s="247" t="str">
        <f>VLOOKUP(F308,RNR!$A$8:$B$32,2)</f>
        <v>Horns</v>
      </c>
      <c r="H308" s="247" t="str">
        <f>+IF(I308=0,"",'Ark1'!Q4173)</f>
        <v/>
      </c>
      <c r="I308" s="387">
        <f>+'Ark1'!R4173</f>
        <v>0</v>
      </c>
      <c r="J308" s="248" t="str">
        <f>+IF(I308=0,"",'Ark1'!AG4173)</f>
        <v/>
      </c>
      <c r="K308" s="248"/>
      <c r="L308" s="248" t="str">
        <f>+IF(I308=0,"",'Ark1'!AH4173)</f>
        <v/>
      </c>
      <c r="M308" s="249" t="str">
        <f>+IF(I308=0,"",'Ark1'!T4173)</f>
        <v/>
      </c>
      <c r="N308" s="33" t="str">
        <f>+IF(I308=0,"",'Ark1'!U4173)</f>
        <v/>
      </c>
      <c r="O308" s="248" t="str">
        <f>+IF(I308=0,"",'Ark1'!V4173)</f>
        <v/>
      </c>
      <c r="P308" s="250" t="str">
        <f>+IF(I308=0,"",'Ark1'!W4173)</f>
        <v/>
      </c>
      <c r="Q308" s="250" t="str">
        <f>+IF(I308=0,"",'Ark1'!X4173)</f>
        <v/>
      </c>
      <c r="R308" s="250" t="str">
        <f>+IF(I308=0,"",'Ark1'!Y4173)</f>
        <v/>
      </c>
      <c r="S308" s="250" t="str">
        <f>+IF(I308=0,"",'Ark1'!Z4173)</f>
        <v/>
      </c>
      <c r="T308" s="248" t="str">
        <f>+IF(I308=0,"",'Ark1'!AA4173)</f>
        <v/>
      </c>
      <c r="U308" s="249" t="str">
        <f>+IF(I308=0,"",'Ark1'!AC4173)</f>
        <v/>
      </c>
      <c r="V308" s="250" t="str">
        <f>+IF(I308=0,"",'Ark1'!AE4173)</f>
        <v/>
      </c>
      <c r="W308" s="248" t="str">
        <f t="shared" si="47"/>
        <v/>
      </c>
      <c r="X308" s="248" t="str">
        <f t="shared" si="48"/>
        <v/>
      </c>
      <c r="Y308" s="227"/>
      <c r="AA308" s="30"/>
      <c r="AB308" s="28"/>
      <c r="AC308" s="29"/>
      <c r="AD308" s="29"/>
      <c r="AH308" s="29"/>
    </row>
    <row r="309" spans="1:52" ht="15.6">
      <c r="A309" s="227"/>
      <c r="B309" s="312">
        <f>+'Ark1'!C4174</f>
        <v>2024</v>
      </c>
      <c r="C309" s="247">
        <f>+'Ark1'!L4174</f>
        <v>11</v>
      </c>
      <c r="D309" s="247" t="str">
        <f>VLOOKUP(C309,Klasse!$C$11:$D$27,2)</f>
        <v>U</v>
      </c>
      <c r="E309" s="247">
        <f>+'Ark1'!H4174</f>
        <v>1</v>
      </c>
      <c r="F309" s="247">
        <f>+'Ark1'!J4174</f>
        <v>262</v>
      </c>
      <c r="G309" s="247" t="str">
        <f>VLOOKUP(F309,RNR!$A$8:$B$32,2)</f>
        <v>Strilalam</v>
      </c>
      <c r="H309" s="247" t="str">
        <f>+IF(I309=0,"",'Ark1'!Q4174)</f>
        <v/>
      </c>
      <c r="I309" s="387">
        <f>+'Ark1'!R4174</f>
        <v>0</v>
      </c>
      <c r="J309" s="248" t="str">
        <f>+IF(I309=0,"",'Ark1'!AG4174)</f>
        <v/>
      </c>
      <c r="K309" s="248"/>
      <c r="L309" s="248" t="str">
        <f>+IF(I309=0,"",'Ark1'!AH4174)</f>
        <v/>
      </c>
      <c r="M309" s="249" t="str">
        <f>+IF(I309=0,"",'Ark1'!T4174)</f>
        <v/>
      </c>
      <c r="N309" s="33" t="str">
        <f>+IF(I309=0,"",'Ark1'!U4174)</f>
        <v/>
      </c>
      <c r="O309" s="248" t="str">
        <f>+IF(I309=0,"",'Ark1'!V4174)</f>
        <v/>
      </c>
      <c r="P309" s="250" t="str">
        <f>+IF(I309=0,"",'Ark1'!W4174)</f>
        <v/>
      </c>
      <c r="Q309" s="250" t="str">
        <f>+IF(I309=0,"",'Ark1'!X4174)</f>
        <v/>
      </c>
      <c r="R309" s="250" t="str">
        <f>+IF(I309=0,"",'Ark1'!Y4174)</f>
        <v/>
      </c>
      <c r="S309" s="250" t="str">
        <f>+IF(I309=0,"",'Ark1'!Z4174)</f>
        <v/>
      </c>
      <c r="T309" s="248" t="str">
        <f>+IF(I309=0,"",'Ark1'!AA4174)</f>
        <v/>
      </c>
      <c r="U309" s="249" t="str">
        <f>+IF(I309=0,"",'Ark1'!AC4174)</f>
        <v/>
      </c>
      <c r="V309" s="250" t="str">
        <f>+IF(I309=0,"",'Ark1'!AE4174)</f>
        <v/>
      </c>
      <c r="W309" s="248" t="str">
        <f t="shared" si="47"/>
        <v/>
      </c>
      <c r="X309" s="248" t="str">
        <f t="shared" si="48"/>
        <v/>
      </c>
      <c r="Y309" s="227"/>
      <c r="AA309" s="30"/>
      <c r="AB309" s="28"/>
      <c r="AC309" s="29"/>
      <c r="AD309" s="29"/>
      <c r="AH309" s="29"/>
    </row>
    <row r="310" spans="1:52" ht="15.6">
      <c r="A310" s="227"/>
      <c r="B310" s="312">
        <f>+'Ark1'!C4175</f>
        <v>2024</v>
      </c>
      <c r="C310" s="247">
        <f>+'Ark1'!L4175</f>
        <v>11</v>
      </c>
      <c r="D310" s="247" t="str">
        <f>VLOOKUP(C310,Klasse!$C$11:$D$27,2)</f>
        <v>U</v>
      </c>
      <c r="E310" s="247">
        <f>+'Ark1'!H4175</f>
        <v>2</v>
      </c>
      <c r="F310" s="247">
        <f>+'Ark1'!J4175</f>
        <v>267</v>
      </c>
      <c r="G310" s="247" t="str">
        <f>VLOOKUP(F310,RNR!$A$8:$B$32,2)</f>
        <v>Dalpro</v>
      </c>
      <c r="H310" s="247" t="str">
        <f>+IF(I310=0,"",'Ark1'!Q4175)</f>
        <v/>
      </c>
      <c r="I310" s="387">
        <f>+'Ark1'!R4175</f>
        <v>0</v>
      </c>
      <c r="J310" s="248" t="str">
        <f>+IF(I310=0,"",'Ark1'!AG4175)</f>
        <v/>
      </c>
      <c r="K310" s="248"/>
      <c r="L310" s="248" t="str">
        <f>+IF(I310=0,"",'Ark1'!AH4175)</f>
        <v/>
      </c>
      <c r="M310" s="249" t="str">
        <f>+IF(I310=0,"",'Ark1'!T4175)</f>
        <v/>
      </c>
      <c r="N310" s="33" t="str">
        <f>+IF(I310=0,"",'Ark1'!U4175)</f>
        <v/>
      </c>
      <c r="O310" s="248" t="str">
        <f>+IF(I310=0,"",'Ark1'!V4175)</f>
        <v/>
      </c>
      <c r="P310" s="250" t="str">
        <f>+IF(I310=0,"",'Ark1'!W4175)</f>
        <v/>
      </c>
      <c r="Q310" s="250" t="str">
        <f>+IF(I310=0,"",'Ark1'!X4175)</f>
        <v/>
      </c>
      <c r="R310" s="250" t="str">
        <f>+IF(I310=0,"",'Ark1'!Y4175)</f>
        <v/>
      </c>
      <c r="S310" s="250" t="str">
        <f>+IF(I310=0,"",'Ark1'!Z4175)</f>
        <v/>
      </c>
      <c r="T310" s="248" t="str">
        <f>+IF(I310=0,"",'Ark1'!AA4175)</f>
        <v/>
      </c>
      <c r="U310" s="249" t="str">
        <f>+IF(I310=0,"",'Ark1'!AC4175)</f>
        <v/>
      </c>
      <c r="V310" s="250" t="str">
        <f>+IF(I310=0,"",'Ark1'!AE4175)</f>
        <v/>
      </c>
      <c r="W310" s="248" t="str">
        <f t="shared" si="47"/>
        <v/>
      </c>
      <c r="X310" s="248" t="str">
        <f t="shared" si="48"/>
        <v/>
      </c>
      <c r="Y310" s="227"/>
      <c r="AA310" s="30"/>
      <c r="AB310" s="28"/>
      <c r="AC310" s="29"/>
      <c r="AD310" s="29"/>
      <c r="AH310" s="29"/>
    </row>
    <row r="311" spans="1:52" ht="15.6">
      <c r="A311" s="227"/>
      <c r="B311" s="312">
        <f>+'Ark1'!C4176</f>
        <v>2024</v>
      </c>
      <c r="C311" s="247">
        <f>+'Ark1'!L4176</f>
        <v>11</v>
      </c>
      <c r="D311" s="247" t="str">
        <f>VLOOKUP(C311,Klasse!$C$11:$D$27,2)</f>
        <v>U</v>
      </c>
      <c r="E311" s="247">
        <f>+'Ark1'!H4176</f>
        <v>1</v>
      </c>
      <c r="F311" s="247">
        <f>+'Ark1'!J4176</f>
        <v>309</v>
      </c>
      <c r="G311" s="247" t="str">
        <f>VLOOKUP(F311,RNR!$A$8:$B$32,2)</f>
        <v>Malvik</v>
      </c>
      <c r="H311" s="247" t="str">
        <f>+IF(I311=0,"",'Ark1'!Q4176)</f>
        <v/>
      </c>
      <c r="I311" s="387">
        <f>+'Ark1'!R4176</f>
        <v>0</v>
      </c>
      <c r="J311" s="248" t="str">
        <f>+IF(I311=0,"",'Ark1'!AG4176)</f>
        <v/>
      </c>
      <c r="K311" s="248"/>
      <c r="L311" s="248" t="str">
        <f>+IF(I311=0,"",'Ark1'!AH4176)</f>
        <v/>
      </c>
      <c r="M311" s="249" t="str">
        <f>+IF(I311=0,"",'Ark1'!T4176)</f>
        <v/>
      </c>
      <c r="N311" s="33" t="str">
        <f>+IF(I311=0,"",'Ark1'!U4176)</f>
        <v/>
      </c>
      <c r="O311" s="248" t="str">
        <f>+IF(I311=0,"",'Ark1'!V4176)</f>
        <v/>
      </c>
      <c r="P311" s="250" t="str">
        <f>+IF(I311=0,"",'Ark1'!W4176)</f>
        <v/>
      </c>
      <c r="Q311" s="250" t="str">
        <f>+IF(I311=0,"",'Ark1'!X4176)</f>
        <v/>
      </c>
      <c r="R311" s="250" t="str">
        <f>+IF(I311=0,"",'Ark1'!Y4176)</f>
        <v/>
      </c>
      <c r="S311" s="250" t="str">
        <f>+IF(I311=0,"",'Ark1'!Z4176)</f>
        <v/>
      </c>
      <c r="T311" s="248" t="str">
        <f>+IF(I311=0,"",'Ark1'!AA4176)</f>
        <v/>
      </c>
      <c r="U311" s="249" t="str">
        <f>+IF(I311=0,"",'Ark1'!AC4176)</f>
        <v/>
      </c>
      <c r="V311" s="250" t="str">
        <f>+IF(I311=0,"",'Ark1'!AE4176)</f>
        <v/>
      </c>
      <c r="W311" s="248" t="str">
        <f t="shared" si="47"/>
        <v/>
      </c>
      <c r="X311" s="248" t="str">
        <f t="shared" si="48"/>
        <v/>
      </c>
      <c r="Y311" s="227"/>
      <c r="AA311" s="30"/>
      <c r="AB311" s="28"/>
      <c r="AC311" s="29"/>
      <c r="AD311" s="29"/>
      <c r="AH311" s="29"/>
    </row>
    <row r="312" spans="1:52" ht="15.6">
      <c r="A312" s="227"/>
      <c r="B312" s="312">
        <f>+'Ark1'!C4177</f>
        <v>2024</v>
      </c>
      <c r="C312" s="247">
        <f>+'Ark1'!L4177</f>
        <v>11</v>
      </c>
      <c r="D312" s="247" t="str">
        <f>VLOOKUP(C312,Klasse!$C$11:$D$27,2)</f>
        <v>U</v>
      </c>
      <c r="E312" s="247">
        <f>+'Ark1'!H4177</f>
        <v>2</v>
      </c>
      <c r="F312" s="247">
        <f>+'Ark1'!J4177</f>
        <v>470</v>
      </c>
      <c r="G312" s="247" t="str">
        <f>VLOOKUP(F312,RNR!$A$8:$B$32,2)</f>
        <v>Jens Eide</v>
      </c>
      <c r="H312" s="247">
        <f>+IF(I312=0,"",'Ark1'!Q4177)</f>
        <v>4</v>
      </c>
      <c r="I312" s="387">
        <f>+'Ark1'!R4177</f>
        <v>13</v>
      </c>
      <c r="J312" s="248">
        <f>+IF(I312=0,"",'Ark1'!AG4177)</f>
        <v>10.31746031746032</v>
      </c>
      <c r="K312" s="248"/>
      <c r="L312" s="248">
        <f>+IF(I312=0,"",'Ark1'!AH4177)</f>
        <v>13.10517984826156</v>
      </c>
      <c r="M312" s="249">
        <f>+IF(I312=0,"",'Ark1'!T4177)</f>
        <v>9.7692307692307718</v>
      </c>
      <c r="N312" s="33">
        <f>+IF(I312=0,"",'Ark1'!U4177)</f>
        <v>18.469230769230762</v>
      </c>
      <c r="O312" s="248">
        <f>+IF(I312=0,"",'Ark1'!V4177)</f>
        <v>0</v>
      </c>
      <c r="P312" s="250">
        <f>+IF(I312=0,"",'Ark1'!W4177)</f>
        <v>69.230769230769269</v>
      </c>
      <c r="Q312" s="250">
        <f>+IF(I312=0,"",'Ark1'!X4177)</f>
        <v>76.923076923076891</v>
      </c>
      <c r="R312" s="250">
        <f>+IF(I312=0,"",'Ark1'!Y4177)</f>
        <v>7.6923076923076898</v>
      </c>
      <c r="S312" s="250">
        <f>+IF(I312=0,"",'Ark1'!Z4177)</f>
        <v>0</v>
      </c>
      <c r="T312" s="248">
        <f>+IF(I312=0,"",'Ark1'!AA4177)</f>
        <v>2.7507718120793321</v>
      </c>
      <c r="U312" s="249">
        <f>+IF(I312=0,"",'Ark1'!AC4177)</f>
        <v>2.2584489624466433</v>
      </c>
      <c r="V312" s="250">
        <f>+IF(I312=0,"",'Ark1'!AE4177)</f>
        <v>-25.249813643801605</v>
      </c>
      <c r="W312" s="248">
        <f t="shared" si="47"/>
        <v>1.6790209790209785</v>
      </c>
      <c r="X312" s="248">
        <f t="shared" si="48"/>
        <v>3.25</v>
      </c>
      <c r="Y312" s="227"/>
      <c r="AA312" s="30"/>
      <c r="AB312" s="28"/>
      <c r="AC312" s="29"/>
      <c r="AD312" s="29"/>
      <c r="AH312" s="29"/>
    </row>
    <row r="313" spans="1:52" ht="15.6">
      <c r="A313" s="227"/>
      <c r="B313" s="312">
        <f>+'Ark1'!C4178</f>
        <v>2024</v>
      </c>
      <c r="C313" s="247">
        <f>+'Ark1'!L4178</f>
        <v>11</v>
      </c>
      <c r="D313" s="247" t="str">
        <f>VLOOKUP(C313,Klasse!$C$11:$D$27,2)</f>
        <v>U</v>
      </c>
      <c r="E313" s="247">
        <f>+'Ark1'!H4178</f>
        <v>2</v>
      </c>
      <c r="F313" s="247">
        <f>+'Ark1'!J4178</f>
        <v>629</v>
      </c>
      <c r="G313" s="247" t="str">
        <f>VLOOKUP(F313,RNR!$A$8:$B$32,2)</f>
        <v>Bø</v>
      </c>
      <c r="H313" s="247" t="str">
        <f>+IF(I313=0,"",'Ark1'!Q4178)</f>
        <v/>
      </c>
      <c r="I313" s="387">
        <f>+'Ark1'!R4178</f>
        <v>0</v>
      </c>
      <c r="J313" s="248" t="str">
        <f>+IF(I313=0,"",'Ark1'!AG4178)</f>
        <v/>
      </c>
      <c r="K313" s="248"/>
      <c r="L313" s="248" t="str">
        <f>+IF(I313=0,"",'Ark1'!AH4178)</f>
        <v/>
      </c>
      <c r="M313" s="249" t="str">
        <f>+IF(I313=0,"",'Ark1'!T4178)</f>
        <v/>
      </c>
      <c r="N313" s="33" t="str">
        <f>+IF(I313=0,"",'Ark1'!U4178)</f>
        <v/>
      </c>
      <c r="O313" s="248" t="str">
        <f>+IF(I313=0,"",'Ark1'!V4178)</f>
        <v/>
      </c>
      <c r="P313" s="250" t="str">
        <f>+IF(I313=0,"",'Ark1'!W4178)</f>
        <v/>
      </c>
      <c r="Q313" s="250" t="str">
        <f>+IF(I313=0,"",'Ark1'!X4178)</f>
        <v/>
      </c>
      <c r="R313" s="250" t="str">
        <f>+IF(I313=0,"",'Ark1'!Y4178)</f>
        <v/>
      </c>
      <c r="S313" s="250" t="str">
        <f>+IF(I313=0,"",'Ark1'!Z4178)</f>
        <v/>
      </c>
      <c r="T313" s="248" t="str">
        <f>+IF(I313=0,"",'Ark1'!AA4178)</f>
        <v/>
      </c>
      <c r="U313" s="249" t="str">
        <f>+IF(I313=0,"",'Ark1'!AC4178)</f>
        <v/>
      </c>
      <c r="V313" s="250" t="str">
        <f>+IF(I313=0,"",'Ark1'!AE4178)</f>
        <v/>
      </c>
      <c r="W313" s="248" t="str">
        <f t="shared" si="47"/>
        <v/>
      </c>
      <c r="X313" s="248" t="str">
        <f t="shared" si="48"/>
        <v/>
      </c>
      <c r="Y313" s="227"/>
      <c r="AA313" s="30"/>
      <c r="AB313" s="28"/>
      <c r="AC313" s="29"/>
      <c r="AD313" s="29"/>
      <c r="AH313" s="29"/>
    </row>
    <row r="314" spans="1:52" ht="15.6">
      <c r="A314" s="227"/>
      <c r="B314" s="312">
        <f>+'Ark1'!C4179</f>
        <v>2024</v>
      </c>
      <c r="C314" s="247">
        <f>+'Ark1'!L4179</f>
        <v>11</v>
      </c>
      <c r="D314" s="247" t="str">
        <f>VLOOKUP(C314,Klasse!$C$11:$D$27,2)</f>
        <v>U</v>
      </c>
      <c r="E314" s="247">
        <f>+'Ark1'!H4179</f>
        <v>1</v>
      </c>
      <c r="F314" s="247">
        <f>+'Ark1'!J4179</f>
        <v>643</v>
      </c>
      <c r="G314" s="247" t="str">
        <f>VLOOKUP(F314,RNR!$A$8:$B$32,2)</f>
        <v>Bjerka</v>
      </c>
      <c r="H314" s="247" t="str">
        <f>+IF(I314=0,"",'Ark1'!Q4179)</f>
        <v/>
      </c>
      <c r="I314" s="387">
        <f>+'Ark1'!R4179</f>
        <v>0</v>
      </c>
      <c r="J314" s="248" t="str">
        <f>+IF(I314=0,"",'Ark1'!AG4179)</f>
        <v/>
      </c>
      <c r="K314" s="248"/>
      <c r="L314" s="248" t="str">
        <f>+IF(I314=0,"",'Ark1'!AH4179)</f>
        <v/>
      </c>
      <c r="M314" s="249" t="str">
        <f>+IF(I314=0,"",'Ark1'!T4179)</f>
        <v/>
      </c>
      <c r="N314" s="33" t="str">
        <f>+IF(I314=0,"",'Ark1'!U4179)</f>
        <v/>
      </c>
      <c r="O314" s="248" t="str">
        <f>+IF(I314=0,"",'Ark1'!V4179)</f>
        <v/>
      </c>
      <c r="P314" s="250" t="str">
        <f>+IF(I314=0,"",'Ark1'!W4179)</f>
        <v/>
      </c>
      <c r="Q314" s="250" t="str">
        <f>+IF(I314=0,"",'Ark1'!X4179)</f>
        <v/>
      </c>
      <c r="R314" s="250" t="str">
        <f>+IF(I314=0,"",'Ark1'!Y4179)</f>
        <v/>
      </c>
      <c r="S314" s="250" t="str">
        <f>+IF(I314=0,"",'Ark1'!Z4179)</f>
        <v/>
      </c>
      <c r="T314" s="248" t="str">
        <f>+IF(I314=0,"",'Ark1'!AA4179)</f>
        <v/>
      </c>
      <c r="U314" s="249" t="str">
        <f>+IF(I314=0,"",'Ark1'!AC4179)</f>
        <v/>
      </c>
      <c r="V314" s="250" t="str">
        <f>+IF(I314=0,"",'Ark1'!AE4179)</f>
        <v/>
      </c>
      <c r="W314" s="248" t="str">
        <f t="shared" si="47"/>
        <v/>
      </c>
      <c r="X314" s="248" t="str">
        <f t="shared" si="48"/>
        <v/>
      </c>
      <c r="Y314" s="227"/>
      <c r="AA314" s="30"/>
      <c r="AB314" s="28"/>
      <c r="AE314" s="28"/>
      <c r="AF314" s="28"/>
      <c r="AG314" s="28"/>
      <c r="AI314" s="28"/>
      <c r="AJ314" s="252"/>
      <c r="AK314" s="28"/>
      <c r="AL314" s="28"/>
    </row>
    <row r="315" spans="1:52" ht="15.6">
      <c r="A315" s="227"/>
      <c r="B315" s="312">
        <f>+'Ark1'!C4180</f>
        <v>2024</v>
      </c>
      <c r="C315" s="247">
        <f>+'Ark1'!L4180</f>
        <v>11</v>
      </c>
      <c r="D315" s="247" t="str">
        <f>VLOOKUP(C315,Klasse!$C$11:$D$27,2)</f>
        <v>U</v>
      </c>
      <c r="E315" s="247">
        <f>+'Ark1'!H4180</f>
        <v>2</v>
      </c>
      <c r="F315" s="247">
        <f>+'Ark1'!J4180</f>
        <v>704</v>
      </c>
      <c r="G315" s="247" t="str">
        <f>VLOOKUP(F315,RNR!$A$8:$B$32,2)</f>
        <v>Øre Vilt</v>
      </c>
      <c r="H315" s="247" t="str">
        <f>+IF(I315=0,"",'Ark1'!Q4180)</f>
        <v/>
      </c>
      <c r="I315" s="387">
        <f>+'Ark1'!R4180</f>
        <v>0</v>
      </c>
      <c r="J315" s="248" t="str">
        <f>+IF(I315=0,"",'Ark1'!AG4180)</f>
        <v/>
      </c>
      <c r="K315" s="248"/>
      <c r="L315" s="248" t="str">
        <f>+IF(I315=0,"",'Ark1'!AH4180)</f>
        <v/>
      </c>
      <c r="M315" s="249" t="str">
        <f>+IF(I315=0,"",'Ark1'!T4180)</f>
        <v/>
      </c>
      <c r="N315" s="33" t="str">
        <f>+IF(I315=0,"",'Ark1'!U4180)</f>
        <v/>
      </c>
      <c r="O315" s="248" t="str">
        <f>+IF(I315=0,"",'Ark1'!V4180)</f>
        <v/>
      </c>
      <c r="P315" s="250" t="str">
        <f>+IF(I315=0,"",'Ark1'!W4180)</f>
        <v/>
      </c>
      <c r="Q315" s="250" t="str">
        <f>+IF(I315=0,"",'Ark1'!X4180)</f>
        <v/>
      </c>
      <c r="R315" s="250" t="str">
        <f>+IF(I315=0,"",'Ark1'!Y4180)</f>
        <v/>
      </c>
      <c r="S315" s="250" t="str">
        <f>+IF(I315=0,"",'Ark1'!Z4180)</f>
        <v/>
      </c>
      <c r="T315" s="248" t="str">
        <f>+IF(I315=0,"",'Ark1'!AA4180)</f>
        <v/>
      </c>
      <c r="U315" s="249" t="str">
        <f>+IF(I315=0,"",'Ark1'!AC4180)</f>
        <v/>
      </c>
      <c r="V315" s="250" t="str">
        <f>+IF(I315=0,"",'Ark1'!AE4180)</f>
        <v/>
      </c>
      <c r="W315" s="248" t="str">
        <f t="shared" si="47"/>
        <v/>
      </c>
      <c r="X315" s="248" t="str">
        <f t="shared" si="48"/>
        <v/>
      </c>
      <c r="Y315" s="227"/>
      <c r="AA315" s="30"/>
      <c r="AB315" s="28"/>
      <c r="AE315" s="28"/>
      <c r="AF315" s="28"/>
      <c r="AG315" s="28"/>
      <c r="AI315" s="28"/>
      <c r="AJ315" s="252"/>
      <c r="AK315" s="28"/>
      <c r="AL315" s="28"/>
    </row>
    <row r="316" spans="1:52" ht="15.6">
      <c r="A316" s="227"/>
      <c r="B316" s="312">
        <f>+'Ark1'!C4181</f>
        <v>2024</v>
      </c>
      <c r="C316" s="247">
        <f>+'Ark1'!L4181</f>
        <v>11</v>
      </c>
      <c r="D316" s="247" t="str">
        <f>VLOOKUP(C316,Klasse!$C$11:$D$27,2)</f>
        <v>U</v>
      </c>
      <c r="E316" s="247">
        <f>+'Ark1'!H4181</f>
        <v>1</v>
      </c>
      <c r="F316" s="247">
        <f>+'Ark1'!J4181</f>
        <v>802</v>
      </c>
      <c r="G316" s="247" t="str">
        <f>VLOOKUP(F316,RNR!$A$8:$B$32,2)</f>
        <v>Karasjok</v>
      </c>
      <c r="H316" s="247" t="str">
        <f>+IF(I316=0,"",'Ark1'!Q4181)</f>
        <v/>
      </c>
      <c r="I316" s="387">
        <f>+'Ark1'!R4181</f>
        <v>0</v>
      </c>
      <c r="J316" s="248" t="str">
        <f>+IF(I316=0,"",'Ark1'!AG4181)</f>
        <v/>
      </c>
      <c r="K316" s="248"/>
      <c r="L316" s="248" t="str">
        <f>+IF(I316=0,"",'Ark1'!AH4181)</f>
        <v/>
      </c>
      <c r="M316" s="249" t="str">
        <f>+IF(I316=0,"",'Ark1'!T4181)</f>
        <v/>
      </c>
      <c r="N316" s="33" t="str">
        <f>+IF(I316=0,"",'Ark1'!U4181)</f>
        <v/>
      </c>
      <c r="O316" s="248" t="str">
        <f>+IF(I316=0,"",'Ark1'!V4181)</f>
        <v/>
      </c>
      <c r="P316" s="250" t="str">
        <f>+IF(I316=0,"",'Ark1'!W4181)</f>
        <v/>
      </c>
      <c r="Q316" s="250" t="str">
        <f>+IF(I316=0,"",'Ark1'!X4181)</f>
        <v/>
      </c>
      <c r="R316" s="250" t="str">
        <f>+IF(I316=0,"",'Ark1'!Y4181)</f>
        <v/>
      </c>
      <c r="S316" s="250" t="str">
        <f>+IF(I316=0,"",'Ark1'!Z4181)</f>
        <v/>
      </c>
      <c r="T316" s="248" t="str">
        <f>+IF(I316=0,"",'Ark1'!AA4181)</f>
        <v/>
      </c>
      <c r="U316" s="249" t="str">
        <f>+IF(I316=0,"",'Ark1'!AC4181)</f>
        <v/>
      </c>
      <c r="V316" s="250" t="str">
        <f>+IF(I316=0,"",'Ark1'!AE4181)</f>
        <v/>
      </c>
      <c r="W316" s="248" t="str">
        <f t="shared" si="47"/>
        <v/>
      </c>
      <c r="X316" s="248" t="str">
        <f t="shared" si="48"/>
        <v/>
      </c>
      <c r="Y316" s="227"/>
      <c r="AA316" s="30"/>
      <c r="AB316" s="28"/>
      <c r="AE316" s="28"/>
      <c r="AF316" s="28"/>
      <c r="AG316" s="28"/>
      <c r="AI316" s="28"/>
      <c r="AJ316" s="252"/>
      <c r="AK316" s="28"/>
      <c r="AL316" s="28"/>
    </row>
    <row r="317" spans="1:52" ht="15" customHeight="1">
      <c r="A317" s="227"/>
      <c r="B317" s="227"/>
      <c r="C317" s="227"/>
      <c r="D317" s="227"/>
      <c r="E317" s="227"/>
      <c r="F317" s="227"/>
      <c r="G317" s="227"/>
      <c r="H317" s="227"/>
      <c r="I317" s="383"/>
      <c r="J317" s="228"/>
      <c r="K317" s="228"/>
      <c r="L317" s="228"/>
      <c r="M317" s="227"/>
      <c r="N317" s="227"/>
      <c r="O317" s="227"/>
      <c r="P317" s="229"/>
      <c r="Q317" s="229"/>
      <c r="R317" s="229"/>
      <c r="S317" s="229"/>
      <c r="T317" s="229"/>
      <c r="U317" s="227"/>
      <c r="V317" s="229"/>
      <c r="W317" s="229"/>
      <c r="X317" s="229"/>
      <c r="Y317" s="227"/>
      <c r="AA317" s="30"/>
      <c r="AB317" s="28"/>
      <c r="AC317" s="231"/>
      <c r="AD317" s="29"/>
      <c r="AH317" s="29"/>
      <c r="AZ317" s="243"/>
    </row>
    <row r="318" spans="1:52" ht="21">
      <c r="A318" s="227"/>
      <c r="B318" s="227"/>
      <c r="C318" s="227"/>
      <c r="D318" s="277" t="s">
        <v>38</v>
      </c>
      <c r="E318" s="227"/>
      <c r="F318" s="227"/>
      <c r="G318" s="227"/>
      <c r="H318" s="227"/>
      <c r="I318" s="372">
        <f>SUM(I332:I360)</f>
        <v>9</v>
      </c>
      <c r="J318" s="274"/>
      <c r="K318" s="274"/>
      <c r="L318" s="274"/>
      <c r="M318" s="275"/>
      <c r="N318" s="276">
        <f>+Klasse!L22</f>
        <v>18.15625</v>
      </c>
      <c r="O318" s="227"/>
      <c r="P318" s="229"/>
      <c r="Q318" s="229"/>
      <c r="R318" s="229"/>
      <c r="S318" s="229"/>
      <c r="T318" s="229"/>
      <c r="U318" s="227"/>
      <c r="V318" s="229"/>
      <c r="W318" s="229"/>
      <c r="X318" s="229"/>
      <c r="Y318" s="227"/>
      <c r="AA318" s="30"/>
      <c r="AB318" s="28"/>
      <c r="AC318" s="231"/>
      <c r="AD318" s="29"/>
      <c r="AH318" s="29"/>
      <c r="AZ318" s="243"/>
    </row>
    <row r="319" spans="1:52" ht="15" customHeight="1">
      <c r="A319" s="528"/>
      <c r="B319" s="529"/>
      <c r="C319" s="528"/>
      <c r="D319" s="529"/>
      <c r="E319" s="528"/>
      <c r="F319" s="529"/>
      <c r="G319" s="227"/>
      <c r="H319" s="245"/>
      <c r="I319" s="383"/>
      <c r="J319" s="228"/>
      <c r="K319" s="228"/>
      <c r="L319" s="228"/>
      <c r="M319" s="245"/>
      <c r="N319" s="228"/>
      <c r="O319" s="228"/>
      <c r="P319" s="229"/>
      <c r="Q319" s="229"/>
      <c r="R319" s="229"/>
      <c r="S319" s="229"/>
      <c r="T319" s="246"/>
      <c r="U319" s="227"/>
      <c r="V319" s="246"/>
      <c r="W319" s="246"/>
      <c r="X319" s="244"/>
      <c r="Y319" s="227"/>
      <c r="AA319" s="30"/>
      <c r="AB319" s="28"/>
      <c r="AC319" s="231"/>
      <c r="AD319" s="29"/>
      <c r="AH319" s="29"/>
      <c r="AZ319" s="243"/>
    </row>
    <row r="320" spans="1:52" ht="15.6">
      <c r="A320" s="227"/>
      <c r="B320" s="312">
        <f>+'Ark1'!C4182</f>
        <v>2024</v>
      </c>
      <c r="C320" s="247">
        <f>+'Ark1'!L4182</f>
        <v>12</v>
      </c>
      <c r="D320" s="247" t="str">
        <f>VLOOKUP(C320,Klasse!$C$11:$D$27,2)</f>
        <v>U+</v>
      </c>
      <c r="E320" s="29">
        <f>+'Ark1'!H4182</f>
        <v>1</v>
      </c>
      <c r="F320" s="29">
        <f>+'Ark1'!J4182</f>
        <v>103</v>
      </c>
      <c r="G320" s="29" t="str">
        <f>VLOOKUP(F320,RNR!$A$8:$B$32,2)</f>
        <v>Rudshøgda</v>
      </c>
      <c r="H320" s="29" t="str">
        <f>+IF(I320=0,"",'Ark1'!Q4182)</f>
        <v/>
      </c>
      <c r="I320" s="371">
        <f>+'Ark1'!R4182</f>
        <v>0</v>
      </c>
      <c r="J320" s="30" t="str">
        <f>+IF(I320=0,"",'Ark1'!AG4182)</f>
        <v/>
      </c>
      <c r="L320" s="30" t="str">
        <f>+IF(I320=0,"",'Ark1'!AH4182)</f>
        <v/>
      </c>
      <c r="M320" s="28" t="str">
        <f>+IF(I320=0,"",'Ark1'!T4182)</f>
        <v/>
      </c>
      <c r="N320" s="33" t="str">
        <f>+IF(I320=0,"",'Ark1'!U4182)</f>
        <v/>
      </c>
      <c r="O320" s="30" t="str">
        <f>+IF(I320=0,"",'Ark1'!V4182)</f>
        <v/>
      </c>
      <c r="P320" s="35" t="str">
        <f>+IF(I320=0,"",'Ark1'!W4182)</f>
        <v/>
      </c>
      <c r="Q320" s="35" t="str">
        <f>+IF(I320=0,"",'Ark1'!X4182)</f>
        <v/>
      </c>
      <c r="R320" s="35" t="str">
        <f>+IF(I320=0,"",'Ark1'!Y4182)</f>
        <v/>
      </c>
      <c r="S320" s="35" t="str">
        <f>+IF(I320=0,"",'Ark1'!Z4182)</f>
        <v/>
      </c>
      <c r="T320" s="30" t="str">
        <f>+IF(I320=0,"",'Ark1'!AA4182)</f>
        <v/>
      </c>
      <c r="U320" s="28" t="str">
        <f>+IF(I320=0,"",'Ark1'!AC4182)</f>
        <v/>
      </c>
      <c r="V320" s="35" t="str">
        <f>+IF(I320=0,"",'Ark1'!AE4182)</f>
        <v/>
      </c>
      <c r="W320" s="30" t="str">
        <f t="shared" ref="W320:W331" si="49">IF(I320=0,"",N320/C320)</f>
        <v/>
      </c>
      <c r="X320" s="30" t="str">
        <f t="shared" ref="X320:X331" si="50">IF(I320=0,"",I320/H320)</f>
        <v/>
      </c>
      <c r="Y320" s="227"/>
      <c r="AA320" s="30"/>
      <c r="AB320" s="28"/>
      <c r="AE320" s="28"/>
      <c r="AF320" s="28"/>
      <c r="AG320" s="28"/>
      <c r="AI320" s="28"/>
      <c r="AJ320" s="252"/>
      <c r="AK320" s="28"/>
      <c r="AL320" s="28"/>
    </row>
    <row r="321" spans="1:38" ht="15.6">
      <c r="A321" s="227"/>
      <c r="B321" s="312">
        <f>+'Ark1'!C4183</f>
        <v>2024</v>
      </c>
      <c r="C321" s="247">
        <f>+'Ark1'!L4183</f>
        <v>12</v>
      </c>
      <c r="D321" s="247" t="str">
        <f>VLOOKUP(C321,Klasse!$C$11:$D$27,2)</f>
        <v>U+</v>
      </c>
      <c r="E321" s="29">
        <f>+'Ark1'!H4183</f>
        <v>2</v>
      </c>
      <c r="F321" s="29">
        <f>+'Ark1'!J4183</f>
        <v>106</v>
      </c>
      <c r="G321" s="29" t="str">
        <f>VLOOKUP(F321,RNR!$A$8:$B$32,2)</f>
        <v>Furuseth</v>
      </c>
      <c r="H321" s="29" t="str">
        <f>+IF(I321=0,"",'Ark1'!Q4183)</f>
        <v/>
      </c>
      <c r="I321" s="371">
        <f>+'Ark1'!R4183</f>
        <v>0</v>
      </c>
      <c r="J321" s="30" t="str">
        <f>+IF(I321=0,"",'Ark1'!AG4183)</f>
        <v/>
      </c>
      <c r="L321" s="30" t="str">
        <f>+IF(I321=0,"",'Ark1'!AH4183)</f>
        <v/>
      </c>
      <c r="M321" s="28" t="str">
        <f>+IF(I321=0,"",'Ark1'!T4183)</f>
        <v/>
      </c>
      <c r="N321" s="33" t="str">
        <f>+IF(I321=0,"",'Ark1'!U4183)</f>
        <v/>
      </c>
      <c r="O321" s="30" t="str">
        <f>+IF(I321=0,"",'Ark1'!V4183)</f>
        <v/>
      </c>
      <c r="P321" s="35" t="str">
        <f>+IF(I321=0,"",'Ark1'!W4183)</f>
        <v/>
      </c>
      <c r="Q321" s="35" t="str">
        <f>+IF(I321=0,"",'Ark1'!X4183)</f>
        <v/>
      </c>
      <c r="R321" s="35" t="str">
        <f>+IF(I321=0,"",'Ark1'!Y4183)</f>
        <v/>
      </c>
      <c r="S321" s="35" t="str">
        <f>+IF(I321=0,"",'Ark1'!Z4183)</f>
        <v/>
      </c>
      <c r="T321" s="30" t="str">
        <f>+IF(I321=0,"",'Ark1'!AA4183)</f>
        <v/>
      </c>
      <c r="U321" s="28" t="str">
        <f>+IF(I321=0,"",'Ark1'!AC4183)</f>
        <v/>
      </c>
      <c r="V321" s="35" t="str">
        <f>+IF(I321=0,"",'Ark1'!AE4183)</f>
        <v/>
      </c>
      <c r="W321" s="30" t="str">
        <f t="shared" si="49"/>
        <v/>
      </c>
      <c r="X321" s="30" t="str">
        <f t="shared" si="50"/>
        <v/>
      </c>
      <c r="Y321" s="227"/>
      <c r="AA321" s="30"/>
      <c r="AB321" s="28"/>
      <c r="AE321" s="28"/>
      <c r="AF321" s="28"/>
      <c r="AG321" s="28"/>
      <c r="AI321" s="28"/>
      <c r="AJ321" s="252"/>
      <c r="AK321" s="28"/>
      <c r="AL321" s="28"/>
    </row>
    <row r="322" spans="1:38" ht="15.6">
      <c r="A322" s="227"/>
      <c r="B322" s="312">
        <f>+'Ark1'!C4184</f>
        <v>2024</v>
      </c>
      <c r="C322" s="247">
        <f>+'Ark1'!L4184</f>
        <v>12</v>
      </c>
      <c r="D322" s="247" t="str">
        <f>VLOOKUP(C322,Klasse!$C$11:$D$27,2)</f>
        <v>U+</v>
      </c>
      <c r="E322" s="29">
        <f>+'Ark1'!H4184</f>
        <v>1</v>
      </c>
      <c r="F322" s="29">
        <f>+'Ark1'!J4184</f>
        <v>110</v>
      </c>
      <c r="G322" s="29" t="str">
        <f>VLOOKUP(F322,RNR!$A$8:$B$32,2)</f>
        <v>Gol</v>
      </c>
      <c r="H322" s="29" t="str">
        <f>+IF(I322=0,"",'Ark1'!Q4184)</f>
        <v/>
      </c>
      <c r="I322" s="371">
        <f>+'Ark1'!R4184</f>
        <v>0</v>
      </c>
      <c r="J322" s="30" t="str">
        <f>+IF(I322=0,"",'Ark1'!AG4184)</f>
        <v/>
      </c>
      <c r="L322" s="30" t="str">
        <f>+IF(I322=0,"",'Ark1'!AH4184)</f>
        <v/>
      </c>
      <c r="M322" s="28" t="str">
        <f>+IF(I322=0,"",'Ark1'!T4184)</f>
        <v/>
      </c>
      <c r="N322" s="33" t="str">
        <f>+IF(I322=0,"",'Ark1'!U4184)</f>
        <v/>
      </c>
      <c r="O322" s="30" t="str">
        <f>+IF(I322=0,"",'Ark1'!V4184)</f>
        <v/>
      </c>
      <c r="P322" s="35" t="str">
        <f>+IF(I322=0,"",'Ark1'!W4184)</f>
        <v/>
      </c>
      <c r="Q322" s="35" t="str">
        <f>+IF(I322=0,"",'Ark1'!X4184)</f>
        <v/>
      </c>
      <c r="R322" s="35" t="str">
        <f>+IF(I322=0,"",'Ark1'!Y4184)</f>
        <v/>
      </c>
      <c r="S322" s="35" t="str">
        <f>+IF(I322=0,"",'Ark1'!Z4184)</f>
        <v/>
      </c>
      <c r="T322" s="30" t="str">
        <f>+IF(I322=0,"",'Ark1'!AA4184)</f>
        <v/>
      </c>
      <c r="U322" s="28" t="str">
        <f>+IF(I322=0,"",'Ark1'!AC4184)</f>
        <v/>
      </c>
      <c r="V322" s="35" t="str">
        <f>+IF(I322=0,"",'Ark1'!AE4184)</f>
        <v/>
      </c>
      <c r="W322" s="30" t="str">
        <f t="shared" si="49"/>
        <v/>
      </c>
      <c r="X322" s="30" t="str">
        <f t="shared" si="50"/>
        <v/>
      </c>
      <c r="Y322" s="227"/>
      <c r="AA322" s="30"/>
      <c r="AB322" s="28"/>
      <c r="AE322" s="28"/>
      <c r="AF322" s="28"/>
      <c r="AG322" s="28"/>
      <c r="AI322" s="28"/>
      <c r="AJ322" s="252"/>
      <c r="AK322" s="28"/>
      <c r="AL322" s="28"/>
    </row>
    <row r="323" spans="1:38" ht="15.6">
      <c r="A323" s="227"/>
      <c r="B323" s="312">
        <f>+'Ark1'!C4185</f>
        <v>2024</v>
      </c>
      <c r="C323" s="247">
        <f>+'Ark1'!L4185</f>
        <v>12</v>
      </c>
      <c r="D323" s="247" t="str">
        <f>VLOOKUP(C323,Klasse!$C$11:$D$27,2)</f>
        <v>U+</v>
      </c>
      <c r="E323" s="29">
        <f>+'Ark1'!H4185</f>
        <v>1</v>
      </c>
      <c r="F323" s="29">
        <f>+'Ark1'!J4185</f>
        <v>111</v>
      </c>
      <c r="G323" s="29" t="str">
        <f>VLOOKUP(F323,RNR!$A$8:$B$32,2)</f>
        <v>Forus</v>
      </c>
      <c r="H323" s="29">
        <f>+IF(I323=0,"",'Ark1'!Q4185)</f>
        <v>11</v>
      </c>
      <c r="I323" s="371">
        <f>+'Ark1'!R4185</f>
        <v>23</v>
      </c>
      <c r="J323" s="30">
        <f>+IF(I323=0,"",'Ark1'!AG4185)</f>
        <v>3.4638554216867479</v>
      </c>
      <c r="L323" s="30">
        <f>+IF(I323=0,"",'Ark1'!AH4185)</f>
        <v>4.1174983568431154</v>
      </c>
      <c r="M323" s="28">
        <f>+IF(I323=0,"",'Ark1'!T4185)</f>
        <v>7.8695652173913055</v>
      </c>
      <c r="N323" s="33">
        <f>+IF(I323=0,"",'Ark1'!U4185)</f>
        <v>17.704347826086963</v>
      </c>
      <c r="O323" s="30">
        <f>+IF(I323=0,"",'Ark1'!V4185)</f>
        <v>0</v>
      </c>
      <c r="P323" s="35">
        <f>+IF(I323=0,"",'Ark1'!W4185)</f>
        <v>26.086956521739129</v>
      </c>
      <c r="Q323" s="35">
        <f>+IF(I323=0,"",'Ark1'!X4185)</f>
        <v>69.565217391304344</v>
      </c>
      <c r="R323" s="35">
        <f>+IF(I323=0,"",'Ark1'!Y4185)</f>
        <v>4.3478260869565215</v>
      </c>
      <c r="S323" s="35">
        <f>+IF(I323=0,"",'Ark1'!Z4185)</f>
        <v>0</v>
      </c>
      <c r="T323" s="30">
        <f>+IF(I323=0,"",'Ark1'!AA4185)</f>
        <v>2.4970379427859339</v>
      </c>
      <c r="U323" s="28">
        <f>+IF(I323=0,"",'Ark1'!AC4185)</f>
        <v>1.0343806307278507</v>
      </c>
      <c r="V323" s="35">
        <f>+IF(I323=0,"",'Ark1'!AE4185)</f>
        <v>20.895122395381275</v>
      </c>
      <c r="W323" s="30">
        <f t="shared" si="49"/>
        <v>1.4753623188405802</v>
      </c>
      <c r="X323" s="30">
        <f t="shared" si="50"/>
        <v>2.0909090909090908</v>
      </c>
      <c r="Y323" s="227"/>
      <c r="AA323" s="30"/>
      <c r="AB323" s="28"/>
      <c r="AE323" s="28"/>
      <c r="AF323" s="28"/>
      <c r="AG323" s="28"/>
      <c r="AI323" s="28"/>
      <c r="AJ323" s="252"/>
      <c r="AK323" s="28"/>
      <c r="AL323" s="28"/>
    </row>
    <row r="324" spans="1:38" ht="15.6">
      <c r="A324" s="227"/>
      <c r="B324" s="312">
        <f>+'Ark1'!C4186</f>
        <v>2024</v>
      </c>
      <c r="C324" s="247">
        <f>+'Ark1'!L4186</f>
        <v>12</v>
      </c>
      <c r="D324" s="247" t="str">
        <f>VLOOKUP(C324,Klasse!$C$11:$D$27,2)</f>
        <v>U+</v>
      </c>
      <c r="E324" s="29">
        <f>+'Ark1'!H4186</f>
        <v>1</v>
      </c>
      <c r="F324" s="29">
        <f>+'Ark1'!J4186</f>
        <v>116</v>
      </c>
      <c r="G324" s="29" t="str">
        <f>VLOOKUP(F324,RNR!$A$8:$B$32,2)</f>
        <v>Sandeid</v>
      </c>
      <c r="H324" s="29" t="str">
        <f>+IF(I324=0,"",'Ark1'!Q4186)</f>
        <v/>
      </c>
      <c r="I324" s="371">
        <f>+'Ark1'!R4186</f>
        <v>0</v>
      </c>
      <c r="J324" s="30" t="str">
        <f>+IF(I324=0,"",'Ark1'!AG4186)</f>
        <v/>
      </c>
      <c r="L324" s="30" t="str">
        <f>+IF(I324=0,"",'Ark1'!AH4186)</f>
        <v/>
      </c>
      <c r="M324" s="28" t="str">
        <f>+IF(I324=0,"",'Ark1'!T4186)</f>
        <v/>
      </c>
      <c r="N324" s="33" t="str">
        <f>+IF(I324=0,"",'Ark1'!U4186)</f>
        <v/>
      </c>
      <c r="O324" s="30" t="str">
        <f>+IF(I324=0,"",'Ark1'!V4186)</f>
        <v/>
      </c>
      <c r="P324" s="35" t="str">
        <f>+IF(I324=0,"",'Ark1'!W4186)</f>
        <v/>
      </c>
      <c r="Q324" s="35" t="str">
        <f>+IF(I324=0,"",'Ark1'!X4186)</f>
        <v/>
      </c>
      <c r="R324" s="35" t="str">
        <f>+IF(I324=0,"",'Ark1'!Y4186)</f>
        <v/>
      </c>
      <c r="S324" s="35" t="str">
        <f>+IF(I324=0,"",'Ark1'!Z4186)</f>
        <v/>
      </c>
      <c r="T324" s="30" t="str">
        <f>+IF(I324=0,"",'Ark1'!AA4186)</f>
        <v/>
      </c>
      <c r="U324" s="28" t="str">
        <f>+IF(I324=0,"",'Ark1'!AC4186)</f>
        <v/>
      </c>
      <c r="V324" s="35" t="str">
        <f>+IF(I324=0,"",'Ark1'!AE4186)</f>
        <v/>
      </c>
      <c r="W324" s="30" t="str">
        <f t="shared" si="49"/>
        <v/>
      </c>
      <c r="X324" s="30" t="str">
        <f t="shared" si="50"/>
        <v/>
      </c>
      <c r="Y324" s="227"/>
      <c r="AA324" s="30"/>
      <c r="AB324" s="28"/>
      <c r="AE324" s="28"/>
      <c r="AF324" s="28"/>
      <c r="AG324" s="28"/>
      <c r="AI324" s="28"/>
      <c r="AJ324" s="252"/>
      <c r="AK324" s="28"/>
      <c r="AL324" s="28"/>
    </row>
    <row r="325" spans="1:38" ht="15.6">
      <c r="A325" s="227"/>
      <c r="B325" s="312">
        <f>+'Ark1'!C4187</f>
        <v>2024</v>
      </c>
      <c r="C325" s="247">
        <f>+'Ark1'!L4187</f>
        <v>12</v>
      </c>
      <c r="D325" s="247" t="str">
        <f>VLOOKUP(C325,Klasse!$C$11:$D$27,2)</f>
        <v>U+</v>
      </c>
      <c r="E325" s="29">
        <f>+'Ark1'!H4187</f>
        <v>2</v>
      </c>
      <c r="F325" s="29">
        <f>+'Ark1'!J4187</f>
        <v>117</v>
      </c>
      <c r="G325" s="29" t="str">
        <f>VLOOKUP(F325,RNR!$A$8:$B$32,2)</f>
        <v>Jæren</v>
      </c>
      <c r="H325" s="29">
        <f>+IF(I325=0,"",'Ark1'!Q4187)</f>
        <v>2</v>
      </c>
      <c r="I325" s="371">
        <f>+'Ark1'!R4187</f>
        <v>2</v>
      </c>
      <c r="J325" s="30">
        <f>+IF(I325=0,"",'Ark1'!AG4187)</f>
        <v>1.5267175572519092</v>
      </c>
      <c r="L325" s="30">
        <f>+IF(I325=0,"",'Ark1'!AH4187)</f>
        <v>1.6846361185983825</v>
      </c>
      <c r="M325" s="28">
        <f>+IF(I325=0,"",'Ark1'!T4187)</f>
        <v>8</v>
      </c>
      <c r="N325" s="33">
        <f>+IF(I325=0,"",'Ark1'!U4187)</f>
        <v>16.25</v>
      </c>
      <c r="O325" s="30">
        <f>+IF(I325=0,"",'Ark1'!V4187)</f>
        <v>0</v>
      </c>
      <c r="P325" s="35">
        <f>+IF(I325=0,"",'Ark1'!W4187)</f>
        <v>0</v>
      </c>
      <c r="Q325" s="35">
        <f>+IF(I325=0,"",'Ark1'!X4187)</f>
        <v>50</v>
      </c>
      <c r="R325" s="35">
        <f>+IF(I325=0,"",'Ark1'!Y4187)</f>
        <v>0</v>
      </c>
      <c r="S325" s="35">
        <f>+IF(I325=0,"",'Ark1'!Z4187)</f>
        <v>0</v>
      </c>
      <c r="T325" s="30">
        <f>+IF(I325=0,"",'Ark1'!AA4187)</f>
        <v>0.85000000000001474</v>
      </c>
      <c r="U325" s="28">
        <f>+IF(I325=0,"",'Ark1'!AC4187)</f>
        <v>0</v>
      </c>
      <c r="V325" s="35">
        <f>+IF(I325=0,"",'Ark1'!AE4187)</f>
        <v>0</v>
      </c>
      <c r="W325" s="30">
        <f t="shared" si="49"/>
        <v>1.3541666666666667</v>
      </c>
      <c r="X325" s="30">
        <f t="shared" si="50"/>
        <v>1</v>
      </c>
      <c r="Y325" s="227"/>
      <c r="AA325" s="30"/>
      <c r="AB325" s="28"/>
      <c r="AE325" s="28"/>
      <c r="AF325" s="28"/>
      <c r="AG325" s="28"/>
      <c r="AI325" s="28"/>
      <c r="AJ325" s="252"/>
      <c r="AK325" s="28"/>
      <c r="AL325" s="28"/>
    </row>
    <row r="326" spans="1:38" ht="15.6">
      <c r="A326" s="227"/>
      <c r="B326" s="312">
        <f>+'Ark1'!C4188</f>
        <v>2024</v>
      </c>
      <c r="C326" s="247">
        <f>+'Ark1'!L4188</f>
        <v>12</v>
      </c>
      <c r="D326" s="247" t="str">
        <f>VLOOKUP(C326,Klasse!$C$11:$D$27,2)</f>
        <v>U+</v>
      </c>
      <c r="E326" s="29">
        <f>+'Ark1'!H4188</f>
        <v>1</v>
      </c>
      <c r="F326" s="29">
        <f>+'Ark1'!J4188</f>
        <v>134</v>
      </c>
      <c r="G326" s="29" t="str">
        <f>VLOOKUP(F326,RNR!$A$8:$B$32,2)</f>
        <v>Førde</v>
      </c>
      <c r="H326" s="29">
        <f>+IF(I326=0,"",'Ark1'!Q4188)</f>
        <v>2</v>
      </c>
      <c r="I326" s="371">
        <f>+'Ark1'!R4188</f>
        <v>2</v>
      </c>
      <c r="J326" s="30">
        <f>+IF(I326=0,"",'Ark1'!AG4188)</f>
        <v>11.111111111111112</v>
      </c>
      <c r="L326" s="30">
        <f>+IF(I326=0,"",'Ark1'!AH4188)</f>
        <v>12.522907758094073</v>
      </c>
      <c r="M326" s="28">
        <f>+IF(I326=0,"",'Ark1'!T4188)</f>
        <v>9</v>
      </c>
      <c r="N326" s="33">
        <f>+IF(I326=0,"",'Ark1'!U4188)</f>
        <v>20.5</v>
      </c>
      <c r="O326" s="30">
        <f>+IF(I326=0,"",'Ark1'!V4188)</f>
        <v>0</v>
      </c>
      <c r="P326" s="35">
        <f>+IF(I326=0,"",'Ark1'!W4188)</f>
        <v>50</v>
      </c>
      <c r="Q326" s="35">
        <f>+IF(I326=0,"",'Ark1'!X4188)</f>
        <v>100</v>
      </c>
      <c r="R326" s="35">
        <f>+IF(I326=0,"",'Ark1'!Y4188)</f>
        <v>0</v>
      </c>
      <c r="S326" s="35">
        <f>+IF(I326=0,"",'Ark1'!Z4188)</f>
        <v>0</v>
      </c>
      <c r="T326" s="30">
        <f>+IF(I326=0,"",'Ark1'!AA4188)</f>
        <v>0.30000000000005311</v>
      </c>
      <c r="U326" s="28">
        <f>+IF(I326=0,"",'Ark1'!AC4188)</f>
        <v>1</v>
      </c>
      <c r="V326" s="35">
        <f>+IF(I326=0,"",'Ark1'!AE4188)</f>
        <v>99.999999999986116</v>
      </c>
      <c r="W326" s="30">
        <f t="shared" si="49"/>
        <v>1.7083333333333333</v>
      </c>
      <c r="X326" s="30">
        <f t="shared" si="50"/>
        <v>1</v>
      </c>
      <c r="Y326" s="227"/>
      <c r="AA326" s="30"/>
      <c r="AB326" s="28"/>
      <c r="AE326" s="28"/>
      <c r="AF326" s="28"/>
      <c r="AG326" s="28"/>
      <c r="AI326" s="28"/>
      <c r="AJ326" s="252"/>
      <c r="AK326" s="28"/>
      <c r="AL326" s="28"/>
    </row>
    <row r="327" spans="1:38" ht="15.6">
      <c r="A327" s="227"/>
      <c r="B327" s="312">
        <f>+'Ark1'!C4189</f>
        <v>2024</v>
      </c>
      <c r="C327" s="247">
        <f>+'Ark1'!L4189</f>
        <v>12</v>
      </c>
      <c r="D327" s="247" t="str">
        <f>VLOOKUP(C327,Klasse!$C$11:$D$27,2)</f>
        <v>U+</v>
      </c>
      <c r="E327" s="29">
        <f>+'Ark1'!H4189</f>
        <v>2</v>
      </c>
      <c r="F327" s="29">
        <f>+'Ark1'!J4189</f>
        <v>141</v>
      </c>
      <c r="G327" s="29" t="str">
        <f>VLOOKUP(F327,RNR!$A$8:$B$32,2)</f>
        <v>Ølen</v>
      </c>
      <c r="H327" s="29">
        <f>+IF(I327=0,"",'Ark1'!Q4189)</f>
        <v>2</v>
      </c>
      <c r="I327" s="371">
        <f>+'Ark1'!R4189</f>
        <v>2</v>
      </c>
      <c r="J327" s="30">
        <f>+IF(I327=0,"",'Ark1'!AG4189)</f>
        <v>0.32</v>
      </c>
      <c r="L327" s="30">
        <f>+IF(I327=0,"",'Ark1'!AH4189)</f>
        <v>0.3941413561235505</v>
      </c>
      <c r="M327" s="28">
        <f>+IF(I327=0,"",'Ark1'!T4189)</f>
        <v>8.5</v>
      </c>
      <c r="N327" s="33">
        <f>+IF(I327=0,"",'Ark1'!U4189)</f>
        <v>19.899999999999999</v>
      </c>
      <c r="O327" s="30">
        <f>+IF(I327=0,"",'Ark1'!V4189)</f>
        <v>0</v>
      </c>
      <c r="P327" s="35">
        <f>+IF(I327=0,"",'Ark1'!W4189)</f>
        <v>50</v>
      </c>
      <c r="Q327" s="35">
        <f>+IF(I327=0,"",'Ark1'!X4189)</f>
        <v>100</v>
      </c>
      <c r="R327" s="35">
        <f>+IF(I327=0,"",'Ark1'!Y4189)</f>
        <v>0</v>
      </c>
      <c r="S327" s="35">
        <f>+IF(I327=0,"",'Ark1'!Z4189)</f>
        <v>0</v>
      </c>
      <c r="T327" s="30">
        <f>+IF(I327=0,"",'Ark1'!AA4189)</f>
        <v>2.1000000000000196</v>
      </c>
      <c r="U327" s="28">
        <f>+IF(I327=0,"",'Ark1'!AC4189)</f>
        <v>1.5</v>
      </c>
      <c r="V327" s="35">
        <f>+IF(I327=0,"",'Ark1'!AE4189)</f>
        <v>-99.999999999998366</v>
      </c>
      <c r="W327" s="30">
        <f t="shared" si="49"/>
        <v>1.6583333333333332</v>
      </c>
      <c r="X327" s="30">
        <f t="shared" si="50"/>
        <v>1</v>
      </c>
      <c r="Y327" s="227"/>
      <c r="AA327" s="30"/>
      <c r="AB327" s="28"/>
      <c r="AE327" s="28"/>
      <c r="AF327" s="28"/>
      <c r="AG327" s="28"/>
      <c r="AI327" s="28"/>
      <c r="AJ327" s="252"/>
      <c r="AK327" s="28"/>
      <c r="AL327" s="28"/>
    </row>
    <row r="328" spans="1:38" ht="15.6">
      <c r="A328" s="227"/>
      <c r="B328" s="312">
        <f>+'Ark1'!C4190</f>
        <v>2024</v>
      </c>
      <c r="C328" s="247">
        <f>+'Ark1'!L4190</f>
        <v>12</v>
      </c>
      <c r="D328" s="247" t="str">
        <f>VLOOKUP(C328,Klasse!$C$11:$D$27,2)</f>
        <v>U+</v>
      </c>
      <c r="E328" s="29">
        <f>+'Ark1'!H4190</f>
        <v>2</v>
      </c>
      <c r="F328" s="29">
        <f>+'Ark1'!J4190</f>
        <v>143</v>
      </c>
      <c r="G328" s="29" t="str">
        <f>VLOOKUP(F328,RNR!$A$8:$B$32,2)</f>
        <v>Nordfjord</v>
      </c>
      <c r="H328" s="29" t="str">
        <f>+IF(I328=0,"",'Ark1'!Q4190)</f>
        <v/>
      </c>
      <c r="I328" s="371">
        <f>+'Ark1'!R4190</f>
        <v>0</v>
      </c>
      <c r="J328" s="30" t="str">
        <f>+IF(I328=0,"",'Ark1'!AG4190)</f>
        <v/>
      </c>
      <c r="L328" s="30" t="str">
        <f>+IF(I328=0,"",'Ark1'!AH4190)</f>
        <v/>
      </c>
      <c r="M328" s="28" t="str">
        <f>+IF(I328=0,"",'Ark1'!T4190)</f>
        <v/>
      </c>
      <c r="N328" s="33" t="str">
        <f>+IF(I328=0,"",'Ark1'!U4190)</f>
        <v/>
      </c>
      <c r="O328" s="30" t="str">
        <f>+IF(I328=0,"",'Ark1'!V4190)</f>
        <v/>
      </c>
      <c r="P328" s="35" t="str">
        <f>+IF(I328=0,"",'Ark1'!W4190)</f>
        <v/>
      </c>
      <c r="Q328" s="35" t="str">
        <f>+IF(I328=0,"",'Ark1'!X4190)</f>
        <v/>
      </c>
      <c r="R328" s="35" t="str">
        <f>+IF(I328=0,"",'Ark1'!Y4190)</f>
        <v/>
      </c>
      <c r="S328" s="35" t="str">
        <f>+IF(I328=0,"",'Ark1'!Z4190)</f>
        <v/>
      </c>
      <c r="T328" s="30" t="str">
        <f>+IF(I328=0,"",'Ark1'!AA4190)</f>
        <v/>
      </c>
      <c r="U328" s="28" t="str">
        <f>+IF(I328=0,"",'Ark1'!AC4190)</f>
        <v/>
      </c>
      <c r="V328" s="35" t="str">
        <f>+IF(I328=0,"",'Ark1'!AE4190)</f>
        <v/>
      </c>
      <c r="W328" s="30" t="str">
        <f t="shared" si="49"/>
        <v/>
      </c>
      <c r="X328" s="30" t="str">
        <f t="shared" si="50"/>
        <v/>
      </c>
      <c r="Y328" s="227"/>
      <c r="AA328" s="30"/>
      <c r="AB328" s="28"/>
      <c r="AE328" s="28"/>
      <c r="AF328" s="28"/>
      <c r="AG328" s="28"/>
      <c r="AI328" s="28"/>
      <c r="AJ328" s="252"/>
      <c r="AK328" s="28"/>
      <c r="AL328" s="28"/>
    </row>
    <row r="329" spans="1:38" ht="15.6">
      <c r="A329" s="227"/>
      <c r="B329" s="312">
        <f>+'Ark1'!C4191</f>
        <v>2024</v>
      </c>
      <c r="C329" s="247">
        <f>+'Ark1'!L4191</f>
        <v>12</v>
      </c>
      <c r="D329" s="247" t="str">
        <f>VLOOKUP(C329,Klasse!$C$11:$D$27,2)</f>
        <v>U+</v>
      </c>
      <c r="E329" s="29">
        <f>+'Ark1'!H4191</f>
        <v>2</v>
      </c>
      <c r="F329" s="29">
        <f>+'Ark1'!J4191</f>
        <v>147</v>
      </c>
      <c r="G329" s="29" t="str">
        <f>VLOOKUP(F329,RNR!$A$8:$B$32,2)</f>
        <v>Midt-Norge</v>
      </c>
      <c r="H329" s="29" t="str">
        <f>+IF(I329=0,"",'Ark1'!Q4191)</f>
        <v/>
      </c>
      <c r="I329" s="371">
        <f>+'Ark1'!R4191</f>
        <v>0</v>
      </c>
      <c r="J329" s="30" t="str">
        <f>+IF(I329=0,"",'Ark1'!AG4191)</f>
        <v/>
      </c>
      <c r="L329" s="30" t="str">
        <f>+IF(I329=0,"",'Ark1'!AH4191)</f>
        <v/>
      </c>
      <c r="M329" s="28" t="str">
        <f>+IF(I329=0,"",'Ark1'!T4191)</f>
        <v/>
      </c>
      <c r="N329" s="33" t="str">
        <f>+IF(I329=0,"",'Ark1'!U4191)</f>
        <v/>
      </c>
      <c r="O329" s="30" t="str">
        <f>+IF(I329=0,"",'Ark1'!V4191)</f>
        <v/>
      </c>
      <c r="P329" s="35" t="str">
        <f>+IF(I329=0,"",'Ark1'!W4191)</f>
        <v/>
      </c>
      <c r="Q329" s="35" t="str">
        <f>+IF(I329=0,"",'Ark1'!X4191)</f>
        <v/>
      </c>
      <c r="R329" s="35" t="str">
        <f>+IF(I329=0,"",'Ark1'!Y4191)</f>
        <v/>
      </c>
      <c r="S329" s="35" t="str">
        <f>+IF(I329=0,"",'Ark1'!Z4191)</f>
        <v/>
      </c>
      <c r="T329" s="30" t="str">
        <f>+IF(I329=0,"",'Ark1'!AA4191)</f>
        <v/>
      </c>
      <c r="U329" s="28" t="str">
        <f>+IF(I329=0,"",'Ark1'!AC4191)</f>
        <v/>
      </c>
      <c r="V329" s="35" t="str">
        <f>+IF(I329=0,"",'Ark1'!AE4191)</f>
        <v/>
      </c>
      <c r="W329" s="30" t="str">
        <f t="shared" si="49"/>
        <v/>
      </c>
      <c r="X329" s="30" t="str">
        <f t="shared" si="50"/>
        <v/>
      </c>
      <c r="Y329" s="227"/>
      <c r="AA329" s="30"/>
      <c r="AB329" s="28"/>
      <c r="AE329" s="28"/>
      <c r="AF329" s="28"/>
      <c r="AG329" s="28"/>
      <c r="AI329" s="28"/>
      <c r="AJ329" s="252"/>
      <c r="AK329" s="28"/>
      <c r="AL329" s="28"/>
    </row>
    <row r="330" spans="1:38" ht="15.6">
      <c r="A330" s="227"/>
      <c r="B330" s="312">
        <f>+'Ark1'!C4192</f>
        <v>2024</v>
      </c>
      <c r="C330" s="247">
        <f>+'Ark1'!L4192</f>
        <v>12</v>
      </c>
      <c r="D330" s="247" t="str">
        <f>VLOOKUP(C330,Klasse!$C$11:$D$27,2)</f>
        <v>U+</v>
      </c>
      <c r="E330" s="29">
        <f>+'Ark1'!H4192</f>
        <v>1</v>
      </c>
      <c r="F330" s="29">
        <f>+'Ark1'!J4192</f>
        <v>155</v>
      </c>
      <c r="G330" s="29" t="str">
        <f>VLOOKUP(F330,RNR!$A$8:$B$32,2)</f>
        <v>Målselv</v>
      </c>
      <c r="H330" s="29" t="str">
        <f>+IF(I330=0,"",'Ark1'!Q4192)</f>
        <v/>
      </c>
      <c r="I330" s="371">
        <f>+'Ark1'!R4192</f>
        <v>0</v>
      </c>
      <c r="J330" s="30" t="str">
        <f>+IF(I330=0,"",'Ark1'!AG4192)</f>
        <v/>
      </c>
      <c r="L330" s="30" t="str">
        <f>+IF(I330=0,"",'Ark1'!AH4192)</f>
        <v/>
      </c>
      <c r="M330" s="28" t="str">
        <f>+IF(I330=0,"",'Ark1'!T4192)</f>
        <v/>
      </c>
      <c r="N330" s="33" t="str">
        <f>+IF(I330=0,"",'Ark1'!U4192)</f>
        <v/>
      </c>
      <c r="O330" s="30" t="str">
        <f>+IF(I330=0,"",'Ark1'!V4192)</f>
        <v/>
      </c>
      <c r="P330" s="35" t="str">
        <f>+IF(I330=0,"",'Ark1'!W4192)</f>
        <v/>
      </c>
      <c r="Q330" s="35" t="str">
        <f>+IF(I330=0,"",'Ark1'!X4192)</f>
        <v/>
      </c>
      <c r="R330" s="35" t="str">
        <f>+IF(I330=0,"",'Ark1'!Y4192)</f>
        <v/>
      </c>
      <c r="S330" s="35" t="str">
        <f>+IF(I330=0,"",'Ark1'!Z4192)</f>
        <v/>
      </c>
      <c r="T330" s="30" t="str">
        <f>+IF(I330=0,"",'Ark1'!AA4192)</f>
        <v/>
      </c>
      <c r="U330" s="28" t="str">
        <f>+IF(I330=0,"",'Ark1'!AC4192)</f>
        <v/>
      </c>
      <c r="V330" s="35" t="str">
        <f>+IF(I330=0,"",'Ark1'!AE4192)</f>
        <v/>
      </c>
      <c r="W330" s="30" t="str">
        <f t="shared" si="49"/>
        <v/>
      </c>
      <c r="X330" s="30" t="str">
        <f t="shared" si="50"/>
        <v/>
      </c>
      <c r="Y330" s="227"/>
      <c r="AA330" s="30"/>
      <c r="AB330" s="28"/>
      <c r="AE330" s="28"/>
      <c r="AF330" s="28"/>
      <c r="AG330" s="28"/>
      <c r="AI330" s="28"/>
      <c r="AJ330" s="252"/>
      <c r="AK330" s="28"/>
      <c r="AL330" s="28"/>
    </row>
    <row r="331" spans="1:38" ht="15.6">
      <c r="A331" s="227"/>
      <c r="B331" s="312">
        <f>+'Ark1'!C4193</f>
        <v>2024</v>
      </c>
      <c r="C331" s="247">
        <f>+'Ark1'!L4193</f>
        <v>12</v>
      </c>
      <c r="D331" s="247" t="str">
        <f>VLOOKUP(C331,Klasse!$C$11:$D$27,2)</f>
        <v>U+</v>
      </c>
      <c r="E331" s="29">
        <f>+'Ark1'!H4193</f>
        <v>2</v>
      </c>
      <c r="F331" s="29">
        <f>+'Ark1'!J4193</f>
        <v>160</v>
      </c>
      <c r="G331" s="29" t="str">
        <f>VLOOKUP(F331,RNR!$A$8:$B$32,2)</f>
        <v>Oslo</v>
      </c>
      <c r="H331" s="29" t="str">
        <f>+IF(I331=0,"",'Ark1'!Q4193)</f>
        <v/>
      </c>
      <c r="I331" s="371">
        <f>+'Ark1'!R4193</f>
        <v>0</v>
      </c>
      <c r="J331" s="30" t="str">
        <f>+IF(I331=0,"",'Ark1'!AG4193)</f>
        <v/>
      </c>
      <c r="L331" s="30" t="str">
        <f>+IF(I331=0,"",'Ark1'!AH4193)</f>
        <v/>
      </c>
      <c r="M331" s="28" t="str">
        <f>+IF(I331=0,"",'Ark1'!T4193)</f>
        <v/>
      </c>
      <c r="N331" s="33" t="str">
        <f>+IF(I331=0,"",'Ark1'!U4193)</f>
        <v/>
      </c>
      <c r="O331" s="30" t="str">
        <f>+IF(I331=0,"",'Ark1'!V4193)</f>
        <v/>
      </c>
      <c r="P331" s="35" t="str">
        <f>+IF(I331=0,"",'Ark1'!W4193)</f>
        <v/>
      </c>
      <c r="Q331" s="35" t="str">
        <f>+IF(I331=0,"",'Ark1'!X4193)</f>
        <v/>
      </c>
      <c r="R331" s="35" t="str">
        <f>+IF(I331=0,"",'Ark1'!Y4193)</f>
        <v/>
      </c>
      <c r="S331" s="35" t="str">
        <f>+IF(I331=0,"",'Ark1'!Z4193)</f>
        <v/>
      </c>
      <c r="T331" s="30" t="str">
        <f>+IF(I331=0,"",'Ark1'!AA4193)</f>
        <v/>
      </c>
      <c r="U331" s="28" t="str">
        <f>+IF(I331=0,"",'Ark1'!AC4193)</f>
        <v/>
      </c>
      <c r="V331" s="35" t="str">
        <f>+IF(I331=0,"",'Ark1'!AE4193)</f>
        <v/>
      </c>
      <c r="W331" s="30" t="str">
        <f t="shared" si="49"/>
        <v/>
      </c>
      <c r="X331" s="30" t="str">
        <f t="shared" si="50"/>
        <v/>
      </c>
      <c r="Y331" s="227"/>
      <c r="AA331" s="30"/>
      <c r="AB331" s="28"/>
      <c r="AE331" s="28"/>
      <c r="AF331" s="28"/>
      <c r="AG331" s="28"/>
      <c r="AI331" s="28"/>
      <c r="AJ331" s="252"/>
      <c r="AK331" s="28"/>
      <c r="AL331" s="28"/>
    </row>
    <row r="332" spans="1:38" ht="15.6">
      <c r="A332" s="227"/>
      <c r="B332" s="312">
        <f>+'Ark1'!C4194</f>
        <v>2024</v>
      </c>
      <c r="C332" s="247">
        <f>+'Ark1'!L4194</f>
        <v>12</v>
      </c>
      <c r="D332" s="247" t="str">
        <f>VLOOKUP(C332,Klasse!$C$11:$D$27,2)</f>
        <v>U+</v>
      </c>
      <c r="E332" s="29">
        <f>+'Ark1'!H4194</f>
        <v>1</v>
      </c>
      <c r="F332" s="29">
        <f>+'Ark1'!J4194</f>
        <v>171</v>
      </c>
      <c r="G332" s="29" t="str">
        <f>VLOOKUP(F332,RNR!$A$8:$B$32,2)</f>
        <v>Prima</v>
      </c>
      <c r="H332" s="29" t="str">
        <f>+IF(I332=0,"",'Ark1'!Q4194)</f>
        <v/>
      </c>
      <c r="I332" s="371">
        <f>+'Ark1'!R4194</f>
        <v>0</v>
      </c>
      <c r="J332" s="30" t="str">
        <f>+IF(I332=0,"",'Ark1'!AG4194)</f>
        <v/>
      </c>
      <c r="L332" s="30" t="str">
        <f>+IF(I332=0,"",'Ark1'!AH4194)</f>
        <v/>
      </c>
      <c r="M332" s="28" t="str">
        <f>+IF(I332=0,"",'Ark1'!T4194)</f>
        <v/>
      </c>
      <c r="N332" s="33" t="str">
        <f>+IF(I332=0,"",'Ark1'!U4194)</f>
        <v/>
      </c>
      <c r="O332" s="30" t="str">
        <f>+IF(I332=0,"",'Ark1'!V4194)</f>
        <v/>
      </c>
      <c r="P332" s="35" t="str">
        <f>+IF(I332=0,"",'Ark1'!W4194)</f>
        <v/>
      </c>
      <c r="Q332" s="35" t="str">
        <f>+IF(I332=0,"",'Ark1'!X4194)</f>
        <v/>
      </c>
      <c r="R332" s="35" t="str">
        <f>+IF(I332=0,"",'Ark1'!Y4194)</f>
        <v/>
      </c>
      <c r="S332" s="35" t="str">
        <f>+IF(I332=0,"",'Ark1'!Z4194)</f>
        <v/>
      </c>
      <c r="T332" s="30" t="str">
        <f>+IF(I332=0,"",'Ark1'!AA4194)</f>
        <v/>
      </c>
      <c r="U332" s="28" t="str">
        <f>+IF(I332=0,"",'Ark1'!AC4194)</f>
        <v/>
      </c>
      <c r="V332" s="35" t="str">
        <f>+IF(I332=0,"",'Ark1'!AE4194)</f>
        <v/>
      </c>
      <c r="W332" s="30" t="str">
        <f t="shared" ref="W332:W344" si="51">IF(I332=0,"",N332/C332)</f>
        <v/>
      </c>
      <c r="X332" s="30" t="str">
        <f t="shared" ref="X332:X344" si="52">IF(I332=0,"",I332/H332)</f>
        <v/>
      </c>
      <c r="Y332" s="227"/>
      <c r="AA332" s="30"/>
      <c r="AB332" s="28"/>
      <c r="AE332" s="28"/>
      <c r="AF332" s="28"/>
      <c r="AG332" s="28"/>
      <c r="AI332" s="28"/>
      <c r="AK332" s="28"/>
      <c r="AL332" s="28"/>
    </row>
    <row r="333" spans="1:38" ht="15.6">
      <c r="A333" s="227"/>
      <c r="B333" s="312">
        <f>+'Ark1'!C4195</f>
        <v>2024</v>
      </c>
      <c r="C333" s="247">
        <f>+'Ark1'!L4195</f>
        <v>12</v>
      </c>
      <c r="D333" s="247" t="str">
        <f>VLOOKUP(C333,Klasse!$C$11:$D$27,2)</f>
        <v>U+</v>
      </c>
      <c r="E333" s="29">
        <f>+'Ark1'!H4195</f>
        <v>2</v>
      </c>
      <c r="F333" s="29">
        <f>+'Ark1'!J4195</f>
        <v>175</v>
      </c>
      <c r="G333" s="29" t="str">
        <f>VLOOKUP(F333,RNR!$A$8:$B$32,2)</f>
        <v>Ole Ringdal</v>
      </c>
      <c r="H333" s="29" t="str">
        <f>+IF(I333=0,"",'Ark1'!Q4195)</f>
        <v/>
      </c>
      <c r="I333" s="371">
        <f>+'Ark1'!R4195</f>
        <v>0</v>
      </c>
      <c r="J333" s="30" t="str">
        <f>+IF(I333=0,"",'Ark1'!AG4195)</f>
        <v/>
      </c>
      <c r="L333" s="30" t="str">
        <f>+IF(I333=0,"",'Ark1'!AH4195)</f>
        <v/>
      </c>
      <c r="M333" s="28" t="str">
        <f>+IF(I333=0,"",'Ark1'!T4195)</f>
        <v/>
      </c>
      <c r="N333" s="33" t="str">
        <f>+IF(I333=0,"",'Ark1'!U4195)</f>
        <v/>
      </c>
      <c r="O333" s="30" t="str">
        <f>+IF(I333=0,"",'Ark1'!V4195)</f>
        <v/>
      </c>
      <c r="P333" s="35" t="str">
        <f>+IF(I333=0,"",'Ark1'!W4195)</f>
        <v/>
      </c>
      <c r="Q333" s="35" t="str">
        <f>+IF(I333=0,"",'Ark1'!X4195)</f>
        <v/>
      </c>
      <c r="R333" s="35" t="str">
        <f>+IF(I333=0,"",'Ark1'!Y4195)</f>
        <v/>
      </c>
      <c r="S333" s="35" t="str">
        <f>+IF(I333=0,"",'Ark1'!Z4195)</f>
        <v/>
      </c>
      <c r="T333" s="30" t="str">
        <f>+IF(I333=0,"",'Ark1'!AA4195)</f>
        <v/>
      </c>
      <c r="U333" s="28" t="str">
        <f>+IF(I333=0,"",'Ark1'!AC4195)</f>
        <v/>
      </c>
      <c r="V333" s="35" t="str">
        <f>+IF(I333=0,"",'Ark1'!AE4195)</f>
        <v/>
      </c>
      <c r="W333" s="30" t="str">
        <f t="shared" si="51"/>
        <v/>
      </c>
      <c r="X333" s="30" t="str">
        <f t="shared" si="52"/>
        <v/>
      </c>
      <c r="Y333" s="227"/>
      <c r="AA333" s="30"/>
      <c r="AB333" s="28"/>
      <c r="AE333" s="28"/>
      <c r="AF333" s="28"/>
      <c r="AG333" s="28"/>
      <c r="AI333" s="28"/>
      <c r="AK333" s="28"/>
      <c r="AL333" s="28"/>
    </row>
    <row r="334" spans="1:38" ht="15.6">
      <c r="A334" s="227"/>
      <c r="B334" s="312">
        <f>+'Ark1'!C4196</f>
        <v>2024</v>
      </c>
      <c r="C334" s="247">
        <f>+'Ark1'!L4196</f>
        <v>12</v>
      </c>
      <c r="D334" s="247" t="str">
        <f>VLOOKUP(C334,Klasse!$C$11:$D$27,2)</f>
        <v>U+</v>
      </c>
      <c r="E334" s="29">
        <f>+'Ark1'!H4196</f>
        <v>2</v>
      </c>
      <c r="F334" s="29">
        <f>+'Ark1'!J4196</f>
        <v>177</v>
      </c>
      <c r="G334" s="29" t="str">
        <f>VLOOKUP(F334,RNR!$A$8:$B$32,2)</f>
        <v>Slakthuset</v>
      </c>
      <c r="H334" s="29" t="str">
        <f>+IF(I334=0,"",'Ark1'!Q4196)</f>
        <v/>
      </c>
      <c r="I334" s="371">
        <f>+'Ark1'!R4196</f>
        <v>0</v>
      </c>
      <c r="J334" s="30" t="str">
        <f>+IF(I334=0,"",'Ark1'!AG4196)</f>
        <v/>
      </c>
      <c r="L334" s="30" t="str">
        <f>+IF(I334=0,"",'Ark1'!AH4196)</f>
        <v/>
      </c>
      <c r="M334" s="28" t="str">
        <f>+IF(I334=0,"",'Ark1'!T4196)</f>
        <v/>
      </c>
      <c r="N334" s="33" t="str">
        <f>+IF(I334=0,"",'Ark1'!U4196)</f>
        <v/>
      </c>
      <c r="O334" s="30" t="str">
        <f>+IF(I334=0,"",'Ark1'!V4196)</f>
        <v/>
      </c>
      <c r="P334" s="35" t="str">
        <f>+IF(I334=0,"",'Ark1'!W4196)</f>
        <v/>
      </c>
      <c r="Q334" s="35" t="str">
        <f>+IF(I334=0,"",'Ark1'!X4196)</f>
        <v/>
      </c>
      <c r="R334" s="35" t="str">
        <f>+IF(I334=0,"",'Ark1'!Y4196)</f>
        <v/>
      </c>
      <c r="S334" s="35" t="str">
        <f>+IF(I334=0,"",'Ark1'!Z4196)</f>
        <v/>
      </c>
      <c r="T334" s="30" t="str">
        <f>+IF(I334=0,"",'Ark1'!AA4196)</f>
        <v/>
      </c>
      <c r="U334" s="28" t="str">
        <f>+IF(I334=0,"",'Ark1'!AC4196)</f>
        <v/>
      </c>
      <c r="V334" s="35" t="str">
        <f>+IF(I334=0,"",'Ark1'!AE4196)</f>
        <v/>
      </c>
      <c r="W334" s="30" t="str">
        <f t="shared" si="51"/>
        <v/>
      </c>
      <c r="X334" s="30" t="str">
        <f t="shared" si="52"/>
        <v/>
      </c>
      <c r="Y334" s="227"/>
      <c r="AA334" s="30"/>
      <c r="AB334" s="28"/>
      <c r="AE334" s="28"/>
      <c r="AF334" s="28"/>
      <c r="AG334" s="28"/>
      <c r="AI334" s="28"/>
      <c r="AK334" s="28"/>
      <c r="AL334" s="28"/>
    </row>
    <row r="335" spans="1:38" ht="15.6">
      <c r="A335" s="227"/>
      <c r="B335" s="312">
        <f>+'Ark1'!C4197</f>
        <v>2024</v>
      </c>
      <c r="C335" s="247">
        <f>+'Ark1'!L4197</f>
        <v>12</v>
      </c>
      <c r="D335" s="247" t="str">
        <f>VLOOKUP(C335,Klasse!$C$11:$D$27,2)</f>
        <v>U+</v>
      </c>
      <c r="E335" s="29">
        <f>+'Ark1'!H4197</f>
        <v>2</v>
      </c>
      <c r="F335" s="29">
        <f>+'Ark1'!J4197</f>
        <v>178</v>
      </c>
      <c r="G335" s="29" t="str">
        <f>VLOOKUP(F335,RNR!$A$8:$B$32,2)</f>
        <v>Røros</v>
      </c>
      <c r="H335" s="29" t="str">
        <f>+IF(I335=0,"",'Ark1'!Q4197)</f>
        <v/>
      </c>
      <c r="I335" s="371">
        <f>+'Ark1'!R4197</f>
        <v>0</v>
      </c>
      <c r="J335" s="30" t="str">
        <f>+IF(I335=0,"",'Ark1'!AG4197)</f>
        <v/>
      </c>
      <c r="L335" s="30" t="str">
        <f>+IF(I335=0,"",'Ark1'!AH4197)</f>
        <v/>
      </c>
      <c r="M335" s="28" t="str">
        <f>+IF(I335=0,"",'Ark1'!T4197)</f>
        <v/>
      </c>
      <c r="N335" s="33" t="str">
        <f>+IF(I335=0,"",'Ark1'!U4197)</f>
        <v/>
      </c>
      <c r="O335" s="30" t="str">
        <f>+IF(I335=0,"",'Ark1'!V4197)</f>
        <v/>
      </c>
      <c r="P335" s="35" t="str">
        <f>+IF(I335=0,"",'Ark1'!W4197)</f>
        <v/>
      </c>
      <c r="Q335" s="35" t="str">
        <f>+IF(I335=0,"",'Ark1'!X4197)</f>
        <v/>
      </c>
      <c r="R335" s="35" t="str">
        <f>+IF(I335=0,"",'Ark1'!Y4197)</f>
        <v/>
      </c>
      <c r="S335" s="35" t="str">
        <f>+IF(I335=0,"",'Ark1'!Z4197)</f>
        <v/>
      </c>
      <c r="T335" s="30" t="str">
        <f>+IF(I335=0,"",'Ark1'!AA4197)</f>
        <v/>
      </c>
      <c r="U335" s="28" t="str">
        <f>+IF(I335=0,"",'Ark1'!AC4197)</f>
        <v/>
      </c>
      <c r="V335" s="35" t="str">
        <f>+IF(I335=0,"",'Ark1'!AE4197)</f>
        <v/>
      </c>
      <c r="W335" s="30" t="str">
        <f t="shared" si="51"/>
        <v/>
      </c>
      <c r="X335" s="30" t="str">
        <f t="shared" si="52"/>
        <v/>
      </c>
      <c r="Y335" s="227"/>
      <c r="AA335" s="30"/>
      <c r="AB335" s="28"/>
      <c r="AE335" s="28"/>
      <c r="AF335" s="28"/>
      <c r="AG335" s="28"/>
      <c r="AI335" s="28"/>
      <c r="AK335" s="28"/>
      <c r="AL335" s="28"/>
    </row>
    <row r="336" spans="1:38" ht="15.6">
      <c r="A336" s="227"/>
      <c r="B336" s="312">
        <f>+'Ark1'!C4198</f>
        <v>2024</v>
      </c>
      <c r="C336" s="247">
        <f>+'Ark1'!L4198</f>
        <v>12</v>
      </c>
      <c r="D336" s="247" t="str">
        <f>VLOOKUP(C336,Klasse!$C$11:$D$27,2)</f>
        <v>U+</v>
      </c>
      <c r="E336" s="29">
        <f>+'Ark1'!H4198</f>
        <v>2</v>
      </c>
      <c r="F336" s="29">
        <f>+'Ark1'!J4198</f>
        <v>181</v>
      </c>
      <c r="G336" s="29" t="str">
        <f>VLOOKUP(F336,RNR!$A$8:$B$32,2)</f>
        <v>Horns</v>
      </c>
      <c r="H336" s="29" t="str">
        <f>+IF(I336=0,"",'Ark1'!Q4198)</f>
        <v/>
      </c>
      <c r="I336" s="371">
        <f>+'Ark1'!R4198</f>
        <v>0</v>
      </c>
      <c r="J336" s="30" t="str">
        <f>+IF(I336=0,"",'Ark1'!AG4198)</f>
        <v/>
      </c>
      <c r="L336" s="30" t="str">
        <f>+IF(I336=0,"",'Ark1'!AH4198)</f>
        <v/>
      </c>
      <c r="M336" s="28" t="str">
        <f>+IF(I336=0,"",'Ark1'!T4198)</f>
        <v/>
      </c>
      <c r="N336" s="33" t="str">
        <f>+IF(I336=0,"",'Ark1'!U4198)</f>
        <v/>
      </c>
      <c r="O336" s="30" t="str">
        <f>+IF(I336=0,"",'Ark1'!V4198)</f>
        <v/>
      </c>
      <c r="P336" s="35" t="str">
        <f>+IF(I336=0,"",'Ark1'!W4198)</f>
        <v/>
      </c>
      <c r="Q336" s="35" t="str">
        <f>+IF(I336=0,"",'Ark1'!X4198)</f>
        <v/>
      </c>
      <c r="R336" s="35" t="str">
        <f>+IF(I336=0,"",'Ark1'!Y4198)</f>
        <v/>
      </c>
      <c r="S336" s="35" t="str">
        <f>+IF(I336=0,"",'Ark1'!Z4198)</f>
        <v/>
      </c>
      <c r="T336" s="30" t="str">
        <f>+IF(I336=0,"",'Ark1'!AA4198)</f>
        <v/>
      </c>
      <c r="U336" s="28" t="str">
        <f>+IF(I336=0,"",'Ark1'!AC4198)</f>
        <v/>
      </c>
      <c r="V336" s="35" t="str">
        <f>+IF(I336=0,"",'Ark1'!AE4198)</f>
        <v/>
      </c>
      <c r="W336" s="30" t="str">
        <f t="shared" si="51"/>
        <v/>
      </c>
      <c r="X336" s="30" t="str">
        <f t="shared" si="52"/>
        <v/>
      </c>
      <c r="Y336" s="227"/>
      <c r="AA336" s="30"/>
      <c r="AB336" s="28"/>
      <c r="AE336" s="28"/>
      <c r="AF336" s="28"/>
      <c r="AG336" s="28"/>
      <c r="AI336" s="28"/>
      <c r="AK336" s="28"/>
      <c r="AL336" s="28"/>
    </row>
    <row r="337" spans="1:52" ht="15.6">
      <c r="A337" s="227"/>
      <c r="B337" s="312">
        <f>+'Ark1'!C4199</f>
        <v>2024</v>
      </c>
      <c r="C337" s="247">
        <f>+'Ark1'!L4199</f>
        <v>12</v>
      </c>
      <c r="D337" s="247" t="str">
        <f>VLOOKUP(C337,Klasse!$C$11:$D$27,2)</f>
        <v>U+</v>
      </c>
      <c r="E337" s="29">
        <f>+'Ark1'!H4199</f>
        <v>1</v>
      </c>
      <c r="F337" s="29">
        <f>+'Ark1'!J4199</f>
        <v>262</v>
      </c>
      <c r="G337" s="29" t="str">
        <f>VLOOKUP(F337,RNR!$A$8:$B$32,2)</f>
        <v>Strilalam</v>
      </c>
      <c r="H337" s="29" t="str">
        <f>+IF(I337=0,"",'Ark1'!Q4199)</f>
        <v/>
      </c>
      <c r="I337" s="371">
        <f>+'Ark1'!R4199</f>
        <v>0</v>
      </c>
      <c r="J337" s="30" t="str">
        <f>+IF(I337=0,"",'Ark1'!AG4199)</f>
        <v/>
      </c>
      <c r="L337" s="30" t="str">
        <f>+IF(I337=0,"",'Ark1'!AH4199)</f>
        <v/>
      </c>
      <c r="M337" s="28" t="str">
        <f>+IF(I337=0,"",'Ark1'!T4199)</f>
        <v/>
      </c>
      <c r="N337" s="33" t="str">
        <f>+IF(I337=0,"",'Ark1'!U4199)</f>
        <v/>
      </c>
      <c r="O337" s="30" t="str">
        <f>+IF(I337=0,"",'Ark1'!V4199)</f>
        <v/>
      </c>
      <c r="P337" s="35" t="str">
        <f>+IF(I337=0,"",'Ark1'!W4199)</f>
        <v/>
      </c>
      <c r="Q337" s="35" t="str">
        <f>+IF(I337=0,"",'Ark1'!X4199)</f>
        <v/>
      </c>
      <c r="R337" s="35" t="str">
        <f>+IF(I337=0,"",'Ark1'!Y4199)</f>
        <v/>
      </c>
      <c r="S337" s="35" t="str">
        <f>+IF(I337=0,"",'Ark1'!Z4199)</f>
        <v/>
      </c>
      <c r="T337" s="30" t="str">
        <f>+IF(I337=0,"",'Ark1'!AA4199)</f>
        <v/>
      </c>
      <c r="U337" s="28" t="str">
        <f>+IF(I337=0,"",'Ark1'!AC4199)</f>
        <v/>
      </c>
      <c r="V337" s="35" t="str">
        <f>+IF(I337=0,"",'Ark1'!AE4199)</f>
        <v/>
      </c>
      <c r="W337" s="30" t="str">
        <f t="shared" si="51"/>
        <v/>
      </c>
      <c r="X337" s="30" t="str">
        <f t="shared" si="52"/>
        <v/>
      </c>
      <c r="Y337" s="227"/>
      <c r="AA337" s="30"/>
      <c r="AB337" s="28"/>
      <c r="AE337" s="28"/>
      <c r="AF337" s="28"/>
      <c r="AG337" s="28"/>
      <c r="AI337" s="28"/>
      <c r="AK337" s="28"/>
      <c r="AL337" s="28"/>
    </row>
    <row r="338" spans="1:52" ht="15.6">
      <c r="A338" s="227"/>
      <c r="B338" s="312">
        <f>+'Ark1'!C4200</f>
        <v>2024</v>
      </c>
      <c r="C338" s="247">
        <f>+'Ark1'!L4200</f>
        <v>12</v>
      </c>
      <c r="D338" s="247" t="str">
        <f>VLOOKUP(C338,Klasse!$C$11:$D$27,2)</f>
        <v>U+</v>
      </c>
      <c r="E338" s="29">
        <f>+'Ark1'!H4200</f>
        <v>2</v>
      </c>
      <c r="F338" s="29">
        <f>+'Ark1'!J4200</f>
        <v>267</v>
      </c>
      <c r="G338" s="29" t="str">
        <f>VLOOKUP(F338,RNR!$A$8:$B$32,2)</f>
        <v>Dalpro</v>
      </c>
      <c r="H338" s="29" t="str">
        <f>+IF(I338=0,"",'Ark1'!Q4200)</f>
        <v/>
      </c>
      <c r="I338" s="371">
        <f>+'Ark1'!R4200</f>
        <v>0</v>
      </c>
      <c r="J338" s="30" t="str">
        <f>+IF(I338=0,"",'Ark1'!AG4200)</f>
        <v/>
      </c>
      <c r="L338" s="30" t="str">
        <f>+IF(I338=0,"",'Ark1'!AH4200)</f>
        <v/>
      </c>
      <c r="M338" s="28" t="str">
        <f>+IF(I338=0,"",'Ark1'!T4200)</f>
        <v/>
      </c>
      <c r="N338" s="33" t="str">
        <f>+IF(I338=0,"",'Ark1'!U4200)</f>
        <v/>
      </c>
      <c r="O338" s="30" t="str">
        <f>+IF(I338=0,"",'Ark1'!V4200)</f>
        <v/>
      </c>
      <c r="P338" s="35" t="str">
        <f>+IF(I338=0,"",'Ark1'!W4200)</f>
        <v/>
      </c>
      <c r="Q338" s="35" t="str">
        <f>+IF(I338=0,"",'Ark1'!X4200)</f>
        <v/>
      </c>
      <c r="R338" s="35" t="str">
        <f>+IF(I338=0,"",'Ark1'!Y4200)</f>
        <v/>
      </c>
      <c r="S338" s="35" t="str">
        <f>+IF(I338=0,"",'Ark1'!Z4200)</f>
        <v/>
      </c>
      <c r="T338" s="30" t="str">
        <f>+IF(I338=0,"",'Ark1'!AA4200)</f>
        <v/>
      </c>
      <c r="U338" s="28" t="str">
        <f>+IF(I338=0,"",'Ark1'!AC4200)</f>
        <v/>
      </c>
      <c r="V338" s="35" t="str">
        <f>+IF(I338=0,"",'Ark1'!AE4200)</f>
        <v/>
      </c>
      <c r="W338" s="30" t="str">
        <f t="shared" si="51"/>
        <v/>
      </c>
      <c r="X338" s="30" t="str">
        <f t="shared" si="52"/>
        <v/>
      </c>
      <c r="Y338" s="227"/>
      <c r="AA338" s="30"/>
      <c r="AB338" s="28"/>
      <c r="AE338" s="28"/>
      <c r="AF338" s="28"/>
      <c r="AG338" s="28"/>
      <c r="AI338" s="28"/>
      <c r="AK338" s="28"/>
      <c r="AL338" s="28"/>
    </row>
    <row r="339" spans="1:52" ht="15.6">
      <c r="A339" s="227"/>
      <c r="B339" s="312">
        <f>+'Ark1'!C4201</f>
        <v>2024</v>
      </c>
      <c r="C339" s="247">
        <f>+'Ark1'!L4201</f>
        <v>12</v>
      </c>
      <c r="D339" s="247" t="str">
        <f>VLOOKUP(C339,Klasse!$C$11:$D$27,2)</f>
        <v>U+</v>
      </c>
      <c r="E339" s="29">
        <f>+'Ark1'!H4201</f>
        <v>1</v>
      </c>
      <c r="F339" s="29">
        <f>+'Ark1'!J4201</f>
        <v>309</v>
      </c>
      <c r="G339" s="29" t="str">
        <f>VLOOKUP(F339,RNR!$A$8:$B$32,2)</f>
        <v>Malvik</v>
      </c>
      <c r="H339" s="29" t="str">
        <f>+IF(I339=0,"",'Ark1'!Q4201)</f>
        <v/>
      </c>
      <c r="I339" s="371">
        <f>+'Ark1'!R4201</f>
        <v>0</v>
      </c>
      <c r="J339" s="30" t="str">
        <f>+IF(I339=0,"",'Ark1'!AG4201)</f>
        <v/>
      </c>
      <c r="L339" s="30" t="str">
        <f>+IF(I339=0,"",'Ark1'!AH4201)</f>
        <v/>
      </c>
      <c r="M339" s="28" t="str">
        <f>+IF(I339=0,"",'Ark1'!T4201)</f>
        <v/>
      </c>
      <c r="N339" s="33" t="str">
        <f>+IF(I339=0,"",'Ark1'!U4201)</f>
        <v/>
      </c>
      <c r="O339" s="30" t="str">
        <f>+IF(I339=0,"",'Ark1'!V4201)</f>
        <v/>
      </c>
      <c r="P339" s="35" t="str">
        <f>+IF(I339=0,"",'Ark1'!W4201)</f>
        <v/>
      </c>
      <c r="Q339" s="35" t="str">
        <f>+IF(I339=0,"",'Ark1'!X4201)</f>
        <v/>
      </c>
      <c r="R339" s="35" t="str">
        <f>+IF(I339=0,"",'Ark1'!Y4201)</f>
        <v/>
      </c>
      <c r="S339" s="35" t="str">
        <f>+IF(I339=0,"",'Ark1'!Z4201)</f>
        <v/>
      </c>
      <c r="T339" s="30" t="str">
        <f>+IF(I339=0,"",'Ark1'!AA4201)</f>
        <v/>
      </c>
      <c r="U339" s="28" t="str">
        <f>+IF(I339=0,"",'Ark1'!AC4201)</f>
        <v/>
      </c>
      <c r="V339" s="35" t="str">
        <f>+IF(I339=0,"",'Ark1'!AE4201)</f>
        <v/>
      </c>
      <c r="W339" s="30" t="str">
        <f t="shared" si="51"/>
        <v/>
      </c>
      <c r="X339" s="30" t="str">
        <f t="shared" si="52"/>
        <v/>
      </c>
      <c r="Y339" s="227"/>
      <c r="AA339" s="30"/>
      <c r="AB339" s="28"/>
      <c r="AE339" s="28"/>
      <c r="AF339" s="28"/>
      <c r="AG339" s="28"/>
      <c r="AI339" s="28"/>
      <c r="AK339" s="28"/>
      <c r="AL339" s="28"/>
    </row>
    <row r="340" spans="1:52" ht="15.6">
      <c r="A340" s="227"/>
      <c r="B340" s="312">
        <f>+'Ark1'!C4202</f>
        <v>2024</v>
      </c>
      <c r="C340" s="247">
        <f>+'Ark1'!L4202</f>
        <v>12</v>
      </c>
      <c r="D340" s="247" t="str">
        <f>VLOOKUP(C340,Klasse!$C$11:$D$27,2)</f>
        <v>U+</v>
      </c>
      <c r="E340" s="29">
        <f>+'Ark1'!H4202</f>
        <v>2</v>
      </c>
      <c r="F340" s="29">
        <f>+'Ark1'!J4202</f>
        <v>470</v>
      </c>
      <c r="G340" s="29" t="str">
        <f>VLOOKUP(F340,RNR!$A$8:$B$32,2)</f>
        <v>Jens Eide</v>
      </c>
      <c r="H340" s="29">
        <f>+IF(I340=0,"",'Ark1'!Q4202)</f>
        <v>2</v>
      </c>
      <c r="I340" s="371">
        <f>+'Ark1'!R4202</f>
        <v>3</v>
      </c>
      <c r="J340" s="30">
        <f>+IF(I340=0,"",'Ark1'!AG4202)</f>
        <v>2.3809523809523818</v>
      </c>
      <c r="L340" s="30">
        <f>+IF(I340=0,"",'Ark1'!AH4202)</f>
        <v>3.3022214944599098</v>
      </c>
      <c r="M340" s="28">
        <f>+IF(I340=0,"",'Ark1'!T4202)</f>
        <v>10</v>
      </c>
      <c r="N340" s="33">
        <f>+IF(I340=0,"",'Ark1'!U4202)</f>
        <v>20.166666666666671</v>
      </c>
      <c r="O340" s="30">
        <f>+IF(I340=0,"",'Ark1'!V4202)</f>
        <v>0</v>
      </c>
      <c r="P340" s="35">
        <f>+IF(I340=0,"",'Ark1'!W4202)</f>
        <v>100</v>
      </c>
      <c r="Q340" s="35">
        <f>+IF(I340=0,"",'Ark1'!X4202)</f>
        <v>100</v>
      </c>
      <c r="R340" s="35">
        <f>+IF(I340=0,"",'Ark1'!Y4202)</f>
        <v>0</v>
      </c>
      <c r="S340" s="35">
        <f>+IF(I340=0,"",'Ark1'!Z4202)</f>
        <v>0</v>
      </c>
      <c r="T340" s="30">
        <f>+IF(I340=0,"",'Ark1'!AA4202)</f>
        <v>0.7586537784494074</v>
      </c>
      <c r="U340" s="28">
        <f>+IF(I340=0,"",'Ark1'!AC4202)</f>
        <v>0.81649658092772603</v>
      </c>
      <c r="V340" s="35">
        <f>+IF(I340=0,"",'Ark1'!AE4202)</f>
        <v>10.762440050015012</v>
      </c>
      <c r="W340" s="30">
        <f t="shared" si="51"/>
        <v>1.680555555555556</v>
      </c>
      <c r="X340" s="30">
        <f t="shared" si="52"/>
        <v>1.5</v>
      </c>
      <c r="Y340" s="227"/>
      <c r="AA340" s="30"/>
      <c r="AB340" s="28"/>
      <c r="AE340" s="28"/>
      <c r="AF340" s="28"/>
      <c r="AG340" s="28"/>
      <c r="AI340" s="28"/>
      <c r="AK340" s="28"/>
      <c r="AL340" s="28"/>
    </row>
    <row r="341" spans="1:52" ht="15.6">
      <c r="A341" s="227"/>
      <c r="B341" s="312">
        <f>+'Ark1'!C4203</f>
        <v>2024</v>
      </c>
      <c r="C341" s="247">
        <f>+'Ark1'!L4203</f>
        <v>12</v>
      </c>
      <c r="D341" s="247" t="str">
        <f>VLOOKUP(C341,Klasse!$C$11:$D$27,2)</f>
        <v>U+</v>
      </c>
      <c r="E341" s="29">
        <f>+'Ark1'!H4203</f>
        <v>2</v>
      </c>
      <c r="F341" s="29">
        <f>+'Ark1'!J4203</f>
        <v>629</v>
      </c>
      <c r="G341" s="29" t="str">
        <f>VLOOKUP(F341,RNR!$A$8:$B$32,2)</f>
        <v>Bø</v>
      </c>
      <c r="H341" s="29" t="str">
        <f>+IF(I341=0,"",'Ark1'!Q4203)</f>
        <v/>
      </c>
      <c r="I341" s="371">
        <f>+'Ark1'!R4203</f>
        <v>0</v>
      </c>
      <c r="J341" s="30" t="str">
        <f>+IF(I341=0,"",'Ark1'!AG4203)</f>
        <v/>
      </c>
      <c r="L341" s="30" t="str">
        <f>+IF(I341=0,"",'Ark1'!AH4203)</f>
        <v/>
      </c>
      <c r="M341" s="28" t="str">
        <f>+IF(I341=0,"",'Ark1'!T4203)</f>
        <v/>
      </c>
      <c r="N341" s="33" t="str">
        <f>+IF(I341=0,"",'Ark1'!U4203)</f>
        <v/>
      </c>
      <c r="O341" s="30" t="str">
        <f>+IF(I341=0,"",'Ark1'!V4203)</f>
        <v/>
      </c>
      <c r="P341" s="35" t="str">
        <f>+IF(I341=0,"",'Ark1'!W4203)</f>
        <v/>
      </c>
      <c r="Q341" s="35" t="str">
        <f>+IF(I341=0,"",'Ark1'!X4203)</f>
        <v/>
      </c>
      <c r="R341" s="35" t="str">
        <f>+IF(I341=0,"",'Ark1'!Y4203)</f>
        <v/>
      </c>
      <c r="S341" s="35" t="str">
        <f>+IF(I341=0,"",'Ark1'!Z4203)</f>
        <v/>
      </c>
      <c r="T341" s="30" t="str">
        <f>+IF(I341=0,"",'Ark1'!AA4203)</f>
        <v/>
      </c>
      <c r="U341" s="28" t="str">
        <f>+IF(I341=0,"",'Ark1'!AC4203)</f>
        <v/>
      </c>
      <c r="V341" s="35" t="str">
        <f>+IF(I341=0,"",'Ark1'!AE4203)</f>
        <v/>
      </c>
      <c r="W341" s="30" t="str">
        <f t="shared" si="51"/>
        <v/>
      </c>
      <c r="X341" s="30" t="str">
        <f t="shared" si="52"/>
        <v/>
      </c>
      <c r="Y341" s="227"/>
      <c r="AA341" s="30"/>
      <c r="AB341" s="28"/>
      <c r="AE341" s="28"/>
      <c r="AF341" s="28"/>
      <c r="AG341" s="28"/>
      <c r="AI341" s="28"/>
      <c r="AK341" s="28"/>
      <c r="AL341" s="28"/>
    </row>
    <row r="342" spans="1:52" ht="15.6">
      <c r="A342" s="227"/>
      <c r="B342" s="312">
        <f>+'Ark1'!C4204</f>
        <v>2024</v>
      </c>
      <c r="C342" s="247">
        <f>+'Ark1'!L4204</f>
        <v>12</v>
      </c>
      <c r="D342" s="247" t="str">
        <f>VLOOKUP(C342,Klasse!$C$11:$D$27,2)</f>
        <v>U+</v>
      </c>
      <c r="E342" s="29">
        <f>+'Ark1'!H4204</f>
        <v>1</v>
      </c>
      <c r="F342" s="29">
        <f>+'Ark1'!J4204</f>
        <v>643</v>
      </c>
      <c r="G342" s="29" t="str">
        <f>VLOOKUP(F342,RNR!$A$8:$B$32,2)</f>
        <v>Bjerka</v>
      </c>
      <c r="H342" s="29" t="str">
        <f>+IF(I342=0,"",'Ark1'!Q4204)</f>
        <v/>
      </c>
      <c r="I342" s="371">
        <f>+'Ark1'!R4204</f>
        <v>0</v>
      </c>
      <c r="J342" s="30" t="str">
        <f>+IF(I342=0,"",'Ark1'!AG4204)</f>
        <v/>
      </c>
      <c r="L342" s="30" t="str">
        <f>+IF(I342=0,"",'Ark1'!AH4204)</f>
        <v/>
      </c>
      <c r="M342" s="28" t="str">
        <f>+IF(I342=0,"",'Ark1'!T4204)</f>
        <v/>
      </c>
      <c r="N342" s="33" t="str">
        <f>+IF(I342=0,"",'Ark1'!U4204)</f>
        <v/>
      </c>
      <c r="O342" s="30" t="str">
        <f>+IF(I342=0,"",'Ark1'!V4204)</f>
        <v/>
      </c>
      <c r="P342" s="35" t="str">
        <f>+IF(I342=0,"",'Ark1'!W4204)</f>
        <v/>
      </c>
      <c r="Q342" s="35" t="str">
        <f>+IF(I342=0,"",'Ark1'!X4204)</f>
        <v/>
      </c>
      <c r="R342" s="35" t="str">
        <f>+IF(I342=0,"",'Ark1'!Y4204)</f>
        <v/>
      </c>
      <c r="S342" s="35" t="str">
        <f>+IF(I342=0,"",'Ark1'!Z4204)</f>
        <v/>
      </c>
      <c r="T342" s="30" t="str">
        <f>+IF(I342=0,"",'Ark1'!AA4204)</f>
        <v/>
      </c>
      <c r="U342" s="28" t="str">
        <f>+IF(I342=0,"",'Ark1'!AC4204)</f>
        <v/>
      </c>
      <c r="V342" s="35" t="str">
        <f>+IF(I342=0,"",'Ark1'!AE4204)</f>
        <v/>
      </c>
      <c r="W342" s="30" t="str">
        <f t="shared" si="51"/>
        <v/>
      </c>
      <c r="X342" s="30" t="str">
        <f t="shared" si="52"/>
        <v/>
      </c>
      <c r="Y342" s="227"/>
      <c r="AA342" s="30"/>
      <c r="AB342" s="28"/>
      <c r="AE342" s="28"/>
      <c r="AF342" s="28"/>
      <c r="AG342" s="28"/>
      <c r="AI342" s="28"/>
      <c r="AK342" s="28"/>
      <c r="AL342" s="28"/>
    </row>
    <row r="343" spans="1:52" ht="15.6">
      <c r="A343" s="227"/>
      <c r="B343" s="312">
        <f>+'Ark1'!C4205</f>
        <v>2024</v>
      </c>
      <c r="C343" s="247">
        <f>+'Ark1'!L4205</f>
        <v>12</v>
      </c>
      <c r="D343" s="247" t="str">
        <f>VLOOKUP(C343,Klasse!$C$11:$D$27,2)</f>
        <v>U+</v>
      </c>
      <c r="E343" s="29">
        <f>+'Ark1'!H4205</f>
        <v>2</v>
      </c>
      <c r="F343" s="29">
        <f>+'Ark1'!J4205</f>
        <v>704</v>
      </c>
      <c r="G343" s="29" t="str">
        <f>VLOOKUP(F343,RNR!$A$8:$B$32,2)</f>
        <v>Øre Vilt</v>
      </c>
      <c r="H343" s="29" t="str">
        <f>+IF(I343=0,"",'Ark1'!Q4205)</f>
        <v/>
      </c>
      <c r="I343" s="371">
        <f>+'Ark1'!R4205</f>
        <v>0</v>
      </c>
      <c r="J343" s="30" t="str">
        <f>+IF(I343=0,"",'Ark1'!AG4205)</f>
        <v/>
      </c>
      <c r="L343" s="30" t="str">
        <f>+IF(I343=0,"",'Ark1'!AH4205)</f>
        <v/>
      </c>
      <c r="M343" s="28" t="str">
        <f>+IF(I343=0,"",'Ark1'!T4205)</f>
        <v/>
      </c>
      <c r="N343" s="33" t="str">
        <f>+IF(I343=0,"",'Ark1'!U4205)</f>
        <v/>
      </c>
      <c r="O343" s="30" t="str">
        <f>+IF(I343=0,"",'Ark1'!V4205)</f>
        <v/>
      </c>
      <c r="P343" s="35" t="str">
        <f>+IF(I343=0,"",'Ark1'!W4205)</f>
        <v/>
      </c>
      <c r="Q343" s="35" t="str">
        <f>+IF(I343=0,"",'Ark1'!X4205)</f>
        <v/>
      </c>
      <c r="R343" s="35" t="str">
        <f>+IF(I343=0,"",'Ark1'!Y4205)</f>
        <v/>
      </c>
      <c r="S343" s="35" t="str">
        <f>+IF(I343=0,"",'Ark1'!Z4205)</f>
        <v/>
      </c>
      <c r="T343" s="30" t="str">
        <f>+IF(I343=0,"",'Ark1'!AA4205)</f>
        <v/>
      </c>
      <c r="U343" s="28" t="str">
        <f>+IF(I343=0,"",'Ark1'!AC4205)</f>
        <v/>
      </c>
      <c r="V343" s="35" t="str">
        <f>+IF(I343=0,"",'Ark1'!AE4205)</f>
        <v/>
      </c>
      <c r="W343" s="30" t="str">
        <f t="shared" si="51"/>
        <v/>
      </c>
      <c r="X343" s="30" t="str">
        <f t="shared" si="52"/>
        <v/>
      </c>
      <c r="Y343" s="227"/>
      <c r="AA343" s="30"/>
      <c r="AB343" s="28"/>
      <c r="AE343" s="28"/>
      <c r="AF343" s="28"/>
      <c r="AG343" s="28"/>
      <c r="AI343" s="28"/>
      <c r="AK343" s="28"/>
      <c r="AL343" s="28"/>
    </row>
    <row r="344" spans="1:52" ht="15.6">
      <c r="A344" s="227"/>
      <c r="B344" s="312">
        <f>+'Ark1'!C4206</f>
        <v>2024</v>
      </c>
      <c r="C344" s="247">
        <f>+'Ark1'!L4206</f>
        <v>12</v>
      </c>
      <c r="D344" s="247" t="str">
        <f>VLOOKUP(C344,Klasse!$C$11:$D$27,2)</f>
        <v>U+</v>
      </c>
      <c r="E344" s="29">
        <f>+'Ark1'!H4206</f>
        <v>1</v>
      </c>
      <c r="F344" s="29">
        <f>+'Ark1'!J4206</f>
        <v>802</v>
      </c>
      <c r="G344" s="29" t="str">
        <f>VLOOKUP(F344,RNR!$A$8:$B$32,2)</f>
        <v>Karasjok</v>
      </c>
      <c r="H344" s="29" t="str">
        <f>+IF(I344=0,"",'Ark1'!Q4206)</f>
        <v/>
      </c>
      <c r="I344" s="371">
        <f>+'Ark1'!R4206</f>
        <v>0</v>
      </c>
      <c r="J344" s="30" t="str">
        <f>+IF(I344=0,"",'Ark1'!AG4206)</f>
        <v/>
      </c>
      <c r="L344" s="30" t="str">
        <f>+IF(I344=0,"",'Ark1'!AH4206)</f>
        <v/>
      </c>
      <c r="M344" s="28" t="str">
        <f>+IF(I344=0,"",'Ark1'!T4206)</f>
        <v/>
      </c>
      <c r="N344" s="33" t="str">
        <f>+IF(I344=0,"",'Ark1'!U4206)</f>
        <v/>
      </c>
      <c r="O344" s="30" t="str">
        <f>+IF(I344=0,"",'Ark1'!V4206)</f>
        <v/>
      </c>
      <c r="P344" s="35" t="str">
        <f>+IF(I344=0,"",'Ark1'!W4206)</f>
        <v/>
      </c>
      <c r="Q344" s="35" t="str">
        <f>+IF(I344=0,"",'Ark1'!X4206)</f>
        <v/>
      </c>
      <c r="R344" s="35" t="str">
        <f>+IF(I344=0,"",'Ark1'!Y4206)</f>
        <v/>
      </c>
      <c r="S344" s="35" t="str">
        <f>+IF(I344=0,"",'Ark1'!Z4206)</f>
        <v/>
      </c>
      <c r="T344" s="30" t="str">
        <f>+IF(I344=0,"",'Ark1'!AA4206)</f>
        <v/>
      </c>
      <c r="U344" s="28" t="str">
        <f>+IF(I344=0,"",'Ark1'!AC4206)</f>
        <v/>
      </c>
      <c r="V344" s="35" t="str">
        <f>+IF(I344=0,"",'Ark1'!AE4206)</f>
        <v/>
      </c>
      <c r="W344" s="30" t="str">
        <f t="shared" si="51"/>
        <v/>
      </c>
      <c r="X344" s="30" t="str">
        <f t="shared" si="52"/>
        <v/>
      </c>
      <c r="Y344" s="227"/>
      <c r="AA344" s="30"/>
      <c r="AB344" s="28"/>
      <c r="AE344" s="28"/>
      <c r="AF344" s="28"/>
      <c r="AG344" s="28"/>
      <c r="AI344" s="28"/>
      <c r="AK344" s="28"/>
      <c r="AL344" s="28"/>
    </row>
    <row r="345" spans="1:52" ht="15" customHeight="1">
      <c r="A345" s="227"/>
      <c r="B345" s="227"/>
      <c r="C345" s="227"/>
      <c r="D345" s="227"/>
      <c r="E345" s="227"/>
      <c r="F345" s="227"/>
      <c r="G345" s="227"/>
      <c r="H345" s="227"/>
      <c r="I345" s="383"/>
      <c r="J345" s="228"/>
      <c r="K345" s="228"/>
      <c r="L345" s="228"/>
      <c r="M345" s="227"/>
      <c r="N345" s="227"/>
      <c r="O345" s="227"/>
      <c r="P345" s="229"/>
      <c r="Q345" s="229"/>
      <c r="R345" s="229"/>
      <c r="S345" s="229"/>
      <c r="T345" s="229"/>
      <c r="U345" s="227"/>
      <c r="V345" s="229"/>
      <c r="W345" s="229"/>
      <c r="X345" s="229"/>
      <c r="Y345" s="227"/>
      <c r="AA345" s="30"/>
      <c r="AB345" s="28"/>
      <c r="AC345" s="231"/>
      <c r="AD345" s="29"/>
      <c r="AH345" s="29"/>
      <c r="AZ345" s="243"/>
    </row>
    <row r="346" spans="1:52" ht="21">
      <c r="A346" s="227"/>
      <c r="B346" s="227"/>
      <c r="C346" s="227"/>
      <c r="D346" s="277" t="str">
        <f>+D361</f>
        <v>E-</v>
      </c>
      <c r="E346" s="227"/>
      <c r="F346" s="227"/>
      <c r="G346" s="227"/>
      <c r="H346" s="227"/>
      <c r="I346" s="372">
        <f>SUM(I348:I372)</f>
        <v>3</v>
      </c>
      <c r="J346" s="274"/>
      <c r="K346" s="274"/>
      <c r="L346" s="274"/>
      <c r="M346" s="275"/>
      <c r="N346" s="276">
        <f>+Klasse!L23</f>
        <v>17.5</v>
      </c>
      <c r="O346" s="227"/>
      <c r="P346" s="229"/>
      <c r="Q346" s="229"/>
      <c r="R346" s="229"/>
      <c r="S346" s="229"/>
      <c r="T346" s="229"/>
      <c r="U346" s="227"/>
      <c r="V346" s="229"/>
      <c r="W346" s="229"/>
      <c r="X346" s="229"/>
      <c r="Y346" s="229"/>
      <c r="AA346" s="30"/>
      <c r="AB346" s="28"/>
      <c r="AC346" s="231"/>
      <c r="AD346" s="29"/>
      <c r="AH346" s="29"/>
      <c r="AZ346" s="243"/>
    </row>
    <row r="347" spans="1:52" ht="15" customHeight="1">
      <c r="A347" s="528"/>
      <c r="B347" s="529"/>
      <c r="C347" s="528"/>
      <c r="D347" s="529"/>
      <c r="E347" s="528"/>
      <c r="F347" s="529"/>
      <c r="G347" s="227"/>
      <c r="H347" s="245"/>
      <c r="I347" s="383"/>
      <c r="J347" s="228"/>
      <c r="K347" s="228"/>
      <c r="L347" s="228"/>
      <c r="M347" s="245"/>
      <c r="N347" s="228"/>
      <c r="O347" s="228"/>
      <c r="P347" s="229"/>
      <c r="Q347" s="229"/>
      <c r="R347" s="229"/>
      <c r="S347" s="229"/>
      <c r="T347" s="246"/>
      <c r="U347" s="227"/>
      <c r="V347" s="246"/>
      <c r="W347" s="246"/>
      <c r="X347" s="244"/>
      <c r="Y347" s="227"/>
      <c r="AA347" s="30"/>
      <c r="AB347" s="28"/>
      <c r="AC347" s="231"/>
      <c r="AD347" s="29"/>
      <c r="AH347" s="29"/>
      <c r="AZ347" s="243"/>
    </row>
    <row r="348" spans="1:52" ht="15.6">
      <c r="A348" s="227"/>
      <c r="B348" s="312">
        <f>+'Ark1'!C4207</f>
        <v>2024</v>
      </c>
      <c r="C348" s="247">
        <f>+'Ark1'!L4207</f>
        <v>13</v>
      </c>
      <c r="D348" s="247" t="str">
        <f>VLOOKUP(C348,Klasse!$C$11:$D$27,2)</f>
        <v>E-</v>
      </c>
      <c r="E348" s="247">
        <f>+'Ark1'!H4207</f>
        <v>1</v>
      </c>
      <c r="F348" s="247">
        <f>+'Ark1'!J4207</f>
        <v>103</v>
      </c>
      <c r="G348" s="247" t="str">
        <f>VLOOKUP(F348,RNR!$A$8:$B$32,2)</f>
        <v>Rudshøgda</v>
      </c>
      <c r="H348" s="247" t="str">
        <f>+IF(I348=0,"",'Ark1'!Q4207)</f>
        <v/>
      </c>
      <c r="I348" s="387">
        <f>+'Ark1'!R4207</f>
        <v>0</v>
      </c>
      <c r="J348" s="248" t="str">
        <f>+IF(I348=0,"",'Ark1'!AG4207)</f>
        <v/>
      </c>
      <c r="K348" s="248"/>
      <c r="L348" s="248" t="str">
        <f>+IF(I348=0,"",'Ark1'!AH4207)</f>
        <v/>
      </c>
      <c r="M348" s="249" t="str">
        <f>+IF(I348=0,"",'Ark1'!T4207)</f>
        <v/>
      </c>
      <c r="N348" s="33" t="str">
        <f>+IF(I348=0,"",'Ark1'!U4207)</f>
        <v/>
      </c>
      <c r="O348" s="248" t="str">
        <f>+IF(I348=0,"",'Ark1'!V4207)</f>
        <v/>
      </c>
      <c r="P348" s="250" t="str">
        <f>+IF(I348=0,"",'Ark1'!W4207)</f>
        <v/>
      </c>
      <c r="Q348" s="250" t="str">
        <f>+IF(I348=0,"",'Ark1'!X4207)</f>
        <v/>
      </c>
      <c r="R348" s="250" t="str">
        <f>+IF(I348=0,"",'Ark1'!Y4207)</f>
        <v/>
      </c>
      <c r="S348" s="250" t="str">
        <f>+IF(I348=0,"",'Ark1'!Z4207)</f>
        <v/>
      </c>
      <c r="T348" s="248" t="str">
        <f>+IF(I348=0,"",'Ark1'!AA4207)</f>
        <v/>
      </c>
      <c r="U348" s="249" t="str">
        <f>+IF(I348=0,"",'Ark1'!AC4207)</f>
        <v/>
      </c>
      <c r="V348" s="250" t="str">
        <f>+IF(I348=0,"",'Ark1'!AE4207)</f>
        <v/>
      </c>
      <c r="W348" s="248" t="str">
        <f t="shared" ref="W348:W360" si="53">IF(I348=0,"",N348/C348)</f>
        <v/>
      </c>
      <c r="X348" s="248" t="str">
        <f t="shared" ref="X348:X360" si="54">IF(I348=0,"",I348/H348)</f>
        <v/>
      </c>
      <c r="Y348" s="227"/>
      <c r="AA348" s="30"/>
      <c r="AB348" s="28"/>
      <c r="AE348" s="28"/>
      <c r="AF348" s="28"/>
      <c r="AG348" s="28"/>
      <c r="AI348" s="28"/>
      <c r="AK348" s="28"/>
      <c r="AL348" s="28"/>
    </row>
    <row r="349" spans="1:52" ht="15.6">
      <c r="A349" s="227"/>
      <c r="B349" s="312">
        <f>+'Ark1'!C4208</f>
        <v>2024</v>
      </c>
      <c r="C349" s="247">
        <f>+'Ark1'!L4208</f>
        <v>13</v>
      </c>
      <c r="D349" s="247" t="str">
        <f>VLOOKUP(C349,Klasse!$C$11:$D$27,2)</f>
        <v>E-</v>
      </c>
      <c r="E349" s="247">
        <f>+'Ark1'!H4208</f>
        <v>2</v>
      </c>
      <c r="F349" s="247">
        <f>+'Ark1'!J4208</f>
        <v>106</v>
      </c>
      <c r="G349" s="247" t="str">
        <f>VLOOKUP(F349,RNR!$A$8:$B$32,2)</f>
        <v>Furuseth</v>
      </c>
      <c r="H349" s="247" t="str">
        <f>+IF(I349=0,"",'Ark1'!Q4208)</f>
        <v/>
      </c>
      <c r="I349" s="387">
        <f>+'Ark1'!R4208</f>
        <v>0</v>
      </c>
      <c r="J349" s="248" t="str">
        <f>+IF(I349=0,"",'Ark1'!AG4208)</f>
        <v/>
      </c>
      <c r="K349" s="248"/>
      <c r="L349" s="248" t="str">
        <f>+IF(I349=0,"",'Ark1'!AH4208)</f>
        <v/>
      </c>
      <c r="M349" s="249" t="str">
        <f>+IF(I349=0,"",'Ark1'!T4208)</f>
        <v/>
      </c>
      <c r="N349" s="33" t="str">
        <f>+IF(I349=0,"",'Ark1'!U4208)</f>
        <v/>
      </c>
      <c r="O349" s="248" t="str">
        <f>+IF(I349=0,"",'Ark1'!V4208)</f>
        <v/>
      </c>
      <c r="P349" s="250" t="str">
        <f>+IF(I349=0,"",'Ark1'!W4208)</f>
        <v/>
      </c>
      <c r="Q349" s="250" t="str">
        <f>+IF(I349=0,"",'Ark1'!X4208)</f>
        <v/>
      </c>
      <c r="R349" s="250" t="str">
        <f>+IF(I349=0,"",'Ark1'!Y4208)</f>
        <v/>
      </c>
      <c r="S349" s="250" t="str">
        <f>+IF(I349=0,"",'Ark1'!Z4208)</f>
        <v/>
      </c>
      <c r="T349" s="248" t="str">
        <f>+IF(I349=0,"",'Ark1'!AA4208)</f>
        <v/>
      </c>
      <c r="U349" s="249" t="str">
        <f>+IF(I349=0,"",'Ark1'!AC4208)</f>
        <v/>
      </c>
      <c r="V349" s="250" t="str">
        <f>+IF(I349=0,"",'Ark1'!AE4208)</f>
        <v/>
      </c>
      <c r="W349" s="248" t="str">
        <f t="shared" si="53"/>
        <v/>
      </c>
      <c r="X349" s="248" t="str">
        <f t="shared" si="54"/>
        <v/>
      </c>
      <c r="Y349" s="227"/>
      <c r="AA349" s="30"/>
      <c r="AB349" s="28"/>
      <c r="AE349" s="28"/>
      <c r="AF349" s="28"/>
      <c r="AG349" s="28"/>
      <c r="AI349" s="28"/>
      <c r="AK349" s="28"/>
      <c r="AL349" s="28"/>
    </row>
    <row r="350" spans="1:52" ht="15.6">
      <c r="A350" s="227"/>
      <c r="B350" s="312">
        <f>+'Ark1'!C4209</f>
        <v>2024</v>
      </c>
      <c r="C350" s="247">
        <f>+'Ark1'!L4209</f>
        <v>13</v>
      </c>
      <c r="D350" s="247" t="str">
        <f>VLOOKUP(C350,Klasse!$C$11:$D$27,2)</f>
        <v>E-</v>
      </c>
      <c r="E350" s="247">
        <f>+'Ark1'!H4209</f>
        <v>1</v>
      </c>
      <c r="F350" s="247">
        <f>+'Ark1'!J4209</f>
        <v>110</v>
      </c>
      <c r="G350" s="247" t="str">
        <f>VLOOKUP(F350,RNR!$A$8:$B$32,2)</f>
        <v>Gol</v>
      </c>
      <c r="H350" s="247" t="str">
        <f>+IF(I350=0,"",'Ark1'!Q4209)</f>
        <v/>
      </c>
      <c r="I350" s="387">
        <f>+'Ark1'!R4209</f>
        <v>0</v>
      </c>
      <c r="J350" s="248" t="str">
        <f>+IF(I350=0,"",'Ark1'!AG4209)</f>
        <v/>
      </c>
      <c r="K350" s="248"/>
      <c r="L350" s="248" t="str">
        <f>+IF(I350=0,"",'Ark1'!AH4209)</f>
        <v/>
      </c>
      <c r="M350" s="249" t="str">
        <f>+IF(I350=0,"",'Ark1'!T4209)</f>
        <v/>
      </c>
      <c r="N350" s="33" t="str">
        <f>+IF(I350=0,"",'Ark1'!U4209)</f>
        <v/>
      </c>
      <c r="O350" s="248" t="str">
        <f>+IF(I350=0,"",'Ark1'!V4209)</f>
        <v/>
      </c>
      <c r="P350" s="250" t="str">
        <f>+IF(I350=0,"",'Ark1'!W4209)</f>
        <v/>
      </c>
      <c r="Q350" s="250" t="str">
        <f>+IF(I350=0,"",'Ark1'!X4209)</f>
        <v/>
      </c>
      <c r="R350" s="250" t="str">
        <f>+IF(I350=0,"",'Ark1'!Y4209)</f>
        <v/>
      </c>
      <c r="S350" s="250" t="str">
        <f>+IF(I350=0,"",'Ark1'!Z4209)</f>
        <v/>
      </c>
      <c r="T350" s="248" t="str">
        <f>+IF(I350=0,"",'Ark1'!AA4209)</f>
        <v/>
      </c>
      <c r="U350" s="249" t="str">
        <f>+IF(I350=0,"",'Ark1'!AC4209)</f>
        <v/>
      </c>
      <c r="V350" s="250" t="str">
        <f>+IF(I350=0,"",'Ark1'!AE4209)</f>
        <v/>
      </c>
      <c r="W350" s="248" t="str">
        <f t="shared" si="53"/>
        <v/>
      </c>
      <c r="X350" s="248" t="str">
        <f t="shared" si="54"/>
        <v/>
      </c>
      <c r="Y350" s="227"/>
      <c r="AA350" s="30"/>
      <c r="AB350" s="28"/>
      <c r="AE350" s="28"/>
      <c r="AF350" s="28"/>
      <c r="AG350" s="28"/>
      <c r="AI350" s="28"/>
      <c r="AK350" s="28"/>
      <c r="AL350" s="28"/>
    </row>
    <row r="351" spans="1:52" ht="15.6">
      <c r="A351" s="227"/>
      <c r="B351" s="312">
        <f>+'Ark1'!C4210</f>
        <v>2024</v>
      </c>
      <c r="C351" s="247">
        <f>+'Ark1'!L4210</f>
        <v>13</v>
      </c>
      <c r="D351" s="247" t="str">
        <f>VLOOKUP(C351,Klasse!$C$11:$D$27,2)</f>
        <v>E-</v>
      </c>
      <c r="E351" s="247">
        <f>+'Ark1'!H4210</f>
        <v>1</v>
      </c>
      <c r="F351" s="247">
        <f>+'Ark1'!J4210</f>
        <v>111</v>
      </c>
      <c r="G351" s="247" t="str">
        <f>VLOOKUP(F351,RNR!$A$8:$B$32,2)</f>
        <v>Forus</v>
      </c>
      <c r="H351" s="247">
        <f>+IF(I351=0,"",'Ark1'!Q4210)</f>
        <v>3</v>
      </c>
      <c r="I351" s="387">
        <f>+'Ark1'!R4210</f>
        <v>3</v>
      </c>
      <c r="J351" s="248">
        <f>+IF(I351=0,"",'Ark1'!AG4210)</f>
        <v>0.45180722891566255</v>
      </c>
      <c r="K351" s="248"/>
      <c r="L351" s="248">
        <f>+IF(I351=0,"",'Ark1'!AH4210)</f>
        <v>0.53086607007432118</v>
      </c>
      <c r="M351" s="249">
        <f>+IF(I351=0,"",'Ark1'!T4210)</f>
        <v>7.6666666666666687</v>
      </c>
      <c r="N351" s="33">
        <f>+IF(I351=0,"",'Ark1'!U4210)</f>
        <v>17.5</v>
      </c>
      <c r="O351" s="248">
        <f>+IF(I351=0,"",'Ark1'!V4210)</f>
        <v>0</v>
      </c>
      <c r="P351" s="250">
        <f>+IF(I351=0,"",'Ark1'!W4210)</f>
        <v>0</v>
      </c>
      <c r="Q351" s="250">
        <f>+IF(I351=0,"",'Ark1'!X4210)</f>
        <v>100</v>
      </c>
      <c r="R351" s="250">
        <f>+IF(I351=0,"",'Ark1'!Y4210)</f>
        <v>0</v>
      </c>
      <c r="S351" s="250">
        <f>+IF(I351=0,"",'Ark1'!Z4210)</f>
        <v>0</v>
      </c>
      <c r="T351" s="248">
        <f>+IF(I351=0,"",'Ark1'!AA4210)</f>
        <v>1.1860297916438169</v>
      </c>
      <c r="U351" s="249">
        <f>+IF(I351=0,"",'Ark1'!AC4210)</f>
        <v>0.47140452079101841</v>
      </c>
      <c r="V351" s="250">
        <f>+IF(I351=0,"",'Ark1'!AE4210)</f>
        <v>5.9619647513768497</v>
      </c>
      <c r="W351" s="248">
        <f t="shared" si="53"/>
        <v>1.3461538461538463</v>
      </c>
      <c r="X351" s="248">
        <f t="shared" si="54"/>
        <v>1</v>
      </c>
      <c r="Y351" s="227"/>
      <c r="AA351" s="30"/>
      <c r="AB351" s="28"/>
      <c r="AE351" s="28"/>
      <c r="AF351" s="28"/>
      <c r="AG351" s="28"/>
      <c r="AI351" s="28"/>
      <c r="AK351" s="28"/>
      <c r="AL351" s="28"/>
    </row>
    <row r="352" spans="1:52" ht="15.6">
      <c r="A352" s="227"/>
      <c r="B352" s="312">
        <f>+'Ark1'!C4211</f>
        <v>2024</v>
      </c>
      <c r="C352" s="247">
        <f>+'Ark1'!L4211</f>
        <v>13</v>
      </c>
      <c r="D352" s="247" t="str">
        <f>VLOOKUP(C352,Klasse!$C$11:$D$27,2)</f>
        <v>E-</v>
      </c>
      <c r="E352" s="247">
        <f>+'Ark1'!H4211</f>
        <v>1</v>
      </c>
      <c r="F352" s="247">
        <f>+'Ark1'!J4211</f>
        <v>116</v>
      </c>
      <c r="G352" s="247" t="str">
        <f>VLOOKUP(F352,RNR!$A$8:$B$32,2)</f>
        <v>Sandeid</v>
      </c>
      <c r="H352" s="247" t="str">
        <f>+IF(I352=0,"",'Ark1'!Q4211)</f>
        <v/>
      </c>
      <c r="I352" s="387">
        <f>+'Ark1'!R4211</f>
        <v>0</v>
      </c>
      <c r="J352" s="248" t="str">
        <f>+IF(I352=0,"",'Ark1'!AG4211)</f>
        <v/>
      </c>
      <c r="K352" s="248"/>
      <c r="L352" s="248" t="str">
        <f>+IF(I352=0,"",'Ark1'!AH4211)</f>
        <v/>
      </c>
      <c r="M352" s="249" t="str">
        <f>+IF(I352=0,"",'Ark1'!T4211)</f>
        <v/>
      </c>
      <c r="N352" s="33" t="str">
        <f>+IF(I352=0,"",'Ark1'!U4211)</f>
        <v/>
      </c>
      <c r="O352" s="248" t="str">
        <f>+IF(I352=0,"",'Ark1'!V4211)</f>
        <v/>
      </c>
      <c r="P352" s="250" t="str">
        <f>+IF(I352=0,"",'Ark1'!W4211)</f>
        <v/>
      </c>
      <c r="Q352" s="250" t="str">
        <f>+IF(I352=0,"",'Ark1'!X4211)</f>
        <v/>
      </c>
      <c r="R352" s="250" t="str">
        <f>+IF(I352=0,"",'Ark1'!Y4211)</f>
        <v/>
      </c>
      <c r="S352" s="250" t="str">
        <f>+IF(I352=0,"",'Ark1'!Z4211)</f>
        <v/>
      </c>
      <c r="T352" s="248" t="str">
        <f>+IF(I352=0,"",'Ark1'!AA4211)</f>
        <v/>
      </c>
      <c r="U352" s="249" t="str">
        <f>+IF(I352=0,"",'Ark1'!AC4211)</f>
        <v/>
      </c>
      <c r="V352" s="250" t="str">
        <f>+IF(I352=0,"",'Ark1'!AE4211)</f>
        <v/>
      </c>
      <c r="W352" s="248" t="str">
        <f t="shared" si="53"/>
        <v/>
      </c>
      <c r="X352" s="248" t="str">
        <f t="shared" si="54"/>
        <v/>
      </c>
      <c r="Y352" s="227"/>
      <c r="AA352" s="30"/>
      <c r="AB352" s="28"/>
      <c r="AE352" s="28"/>
      <c r="AF352" s="28"/>
      <c r="AG352" s="28"/>
      <c r="AI352" s="28"/>
      <c r="AK352" s="28"/>
      <c r="AL352" s="28"/>
    </row>
    <row r="353" spans="1:38" ht="15.6">
      <c r="A353" s="227"/>
      <c r="B353" s="312">
        <f>+'Ark1'!C4212</f>
        <v>2024</v>
      </c>
      <c r="C353" s="247">
        <f>+'Ark1'!L4212</f>
        <v>13</v>
      </c>
      <c r="D353" s="247" t="str">
        <f>VLOOKUP(C353,Klasse!$C$11:$D$27,2)</f>
        <v>E-</v>
      </c>
      <c r="E353" s="247">
        <f>+'Ark1'!H4212</f>
        <v>2</v>
      </c>
      <c r="F353" s="247">
        <f>+'Ark1'!J4212</f>
        <v>117</v>
      </c>
      <c r="G353" s="247" t="str">
        <f>VLOOKUP(F353,RNR!$A$8:$B$32,2)</f>
        <v>Jæren</v>
      </c>
      <c r="H353" s="247" t="str">
        <f>+IF(I353=0,"",'Ark1'!Q4212)</f>
        <v/>
      </c>
      <c r="I353" s="387">
        <f>+'Ark1'!R4212</f>
        <v>0</v>
      </c>
      <c r="J353" s="248" t="str">
        <f>+IF(I353=0,"",'Ark1'!AG4212)</f>
        <v/>
      </c>
      <c r="K353" s="248"/>
      <c r="L353" s="248" t="str">
        <f>+IF(I353=0,"",'Ark1'!AH4212)</f>
        <v/>
      </c>
      <c r="M353" s="249" t="str">
        <f>+IF(I353=0,"",'Ark1'!T4212)</f>
        <v/>
      </c>
      <c r="N353" s="33" t="str">
        <f>+IF(I353=0,"",'Ark1'!U4212)</f>
        <v/>
      </c>
      <c r="O353" s="248" t="str">
        <f>+IF(I353=0,"",'Ark1'!V4212)</f>
        <v/>
      </c>
      <c r="P353" s="250" t="str">
        <f>+IF(I353=0,"",'Ark1'!W4212)</f>
        <v/>
      </c>
      <c r="Q353" s="250" t="str">
        <f>+IF(I353=0,"",'Ark1'!X4212)</f>
        <v/>
      </c>
      <c r="R353" s="250" t="str">
        <f>+IF(I353=0,"",'Ark1'!Y4212)</f>
        <v/>
      </c>
      <c r="S353" s="250" t="str">
        <f>+IF(I353=0,"",'Ark1'!Z4212)</f>
        <v/>
      </c>
      <c r="T353" s="248" t="str">
        <f>+IF(I353=0,"",'Ark1'!AA4212)</f>
        <v/>
      </c>
      <c r="U353" s="249" t="str">
        <f>+IF(I353=0,"",'Ark1'!AC4212)</f>
        <v/>
      </c>
      <c r="V353" s="250" t="str">
        <f>+IF(I353=0,"",'Ark1'!AE4212)</f>
        <v/>
      </c>
      <c r="W353" s="248" t="str">
        <f t="shared" si="53"/>
        <v/>
      </c>
      <c r="X353" s="248" t="str">
        <f t="shared" si="54"/>
        <v/>
      </c>
      <c r="Y353" s="227"/>
      <c r="AA353" s="30"/>
      <c r="AB353" s="28"/>
      <c r="AE353" s="28"/>
      <c r="AF353" s="28"/>
      <c r="AG353" s="28"/>
      <c r="AI353" s="28"/>
      <c r="AK353" s="28"/>
      <c r="AL353" s="28"/>
    </row>
    <row r="354" spans="1:38" ht="15.6">
      <c r="A354" s="227"/>
      <c r="B354" s="312">
        <f>+'Ark1'!C4213</f>
        <v>2024</v>
      </c>
      <c r="C354" s="247">
        <f>+'Ark1'!L4213</f>
        <v>13</v>
      </c>
      <c r="D354" s="247" t="str">
        <f>VLOOKUP(C354,Klasse!$C$11:$D$27,2)</f>
        <v>E-</v>
      </c>
      <c r="E354" s="247">
        <f>+'Ark1'!H4213</f>
        <v>1</v>
      </c>
      <c r="F354" s="247">
        <f>+'Ark1'!J4213</f>
        <v>134</v>
      </c>
      <c r="G354" s="247" t="str">
        <f>VLOOKUP(F354,RNR!$A$8:$B$32,2)</f>
        <v>Førde</v>
      </c>
      <c r="H354" s="247" t="str">
        <f>+IF(I354=0,"",'Ark1'!Q4213)</f>
        <v/>
      </c>
      <c r="I354" s="387">
        <f>+'Ark1'!R4213</f>
        <v>0</v>
      </c>
      <c r="J354" s="248" t="str">
        <f>+IF(I354=0,"",'Ark1'!AG4213)</f>
        <v/>
      </c>
      <c r="K354" s="248"/>
      <c r="L354" s="248" t="str">
        <f>+IF(I354=0,"",'Ark1'!AH4213)</f>
        <v/>
      </c>
      <c r="M354" s="249" t="str">
        <f>+IF(I354=0,"",'Ark1'!T4213)</f>
        <v/>
      </c>
      <c r="N354" s="33" t="str">
        <f>+IF(I354=0,"",'Ark1'!U4213)</f>
        <v/>
      </c>
      <c r="O354" s="248" t="str">
        <f>+IF(I354=0,"",'Ark1'!V4213)</f>
        <v/>
      </c>
      <c r="P354" s="250" t="str">
        <f>+IF(I354=0,"",'Ark1'!W4213)</f>
        <v/>
      </c>
      <c r="Q354" s="250" t="str">
        <f>+IF(I354=0,"",'Ark1'!X4213)</f>
        <v/>
      </c>
      <c r="R354" s="250" t="str">
        <f>+IF(I354=0,"",'Ark1'!Y4213)</f>
        <v/>
      </c>
      <c r="S354" s="250" t="str">
        <f>+IF(I354=0,"",'Ark1'!Z4213)</f>
        <v/>
      </c>
      <c r="T354" s="248" t="str">
        <f>+IF(I354=0,"",'Ark1'!AA4213)</f>
        <v/>
      </c>
      <c r="U354" s="249" t="str">
        <f>+IF(I354=0,"",'Ark1'!AC4213)</f>
        <v/>
      </c>
      <c r="V354" s="250" t="str">
        <f>+IF(I354=0,"",'Ark1'!AE4213)</f>
        <v/>
      </c>
      <c r="W354" s="248" t="str">
        <f t="shared" si="53"/>
        <v/>
      </c>
      <c r="X354" s="248" t="str">
        <f t="shared" si="54"/>
        <v/>
      </c>
      <c r="Y354" s="227"/>
      <c r="AA354" s="30"/>
      <c r="AB354" s="28"/>
      <c r="AE354" s="28"/>
      <c r="AF354" s="28"/>
      <c r="AG354" s="28"/>
      <c r="AI354" s="28"/>
      <c r="AK354" s="28"/>
      <c r="AL354" s="28"/>
    </row>
    <row r="355" spans="1:38" ht="15.6">
      <c r="A355" s="227"/>
      <c r="B355" s="312">
        <f>+'Ark1'!C4214</f>
        <v>2024</v>
      </c>
      <c r="C355" s="247">
        <f>+'Ark1'!L4214</f>
        <v>13</v>
      </c>
      <c r="D355" s="247" t="str">
        <f>VLOOKUP(C355,Klasse!$C$11:$D$27,2)</f>
        <v>E-</v>
      </c>
      <c r="E355" s="247">
        <f>+'Ark1'!H4214</f>
        <v>2</v>
      </c>
      <c r="F355" s="247">
        <f>+'Ark1'!J4214</f>
        <v>141</v>
      </c>
      <c r="G355" s="247" t="str">
        <f>VLOOKUP(F355,RNR!$A$8:$B$32,2)</f>
        <v>Ølen</v>
      </c>
      <c r="H355" s="247" t="str">
        <f>+IF(I355=0,"",'Ark1'!Q4214)</f>
        <v/>
      </c>
      <c r="I355" s="387">
        <f>+'Ark1'!R4214</f>
        <v>0</v>
      </c>
      <c r="J355" s="248" t="str">
        <f>+IF(I355=0,"",'Ark1'!AG4214)</f>
        <v/>
      </c>
      <c r="K355" s="248"/>
      <c r="L355" s="248" t="str">
        <f>+IF(I355=0,"",'Ark1'!AH4214)</f>
        <v/>
      </c>
      <c r="M355" s="249" t="str">
        <f>+IF(I355=0,"",'Ark1'!T4214)</f>
        <v/>
      </c>
      <c r="N355" s="33" t="str">
        <f>+IF(I355=0,"",'Ark1'!U4214)</f>
        <v/>
      </c>
      <c r="O355" s="248" t="str">
        <f>+IF(I355=0,"",'Ark1'!V4214)</f>
        <v/>
      </c>
      <c r="P355" s="250" t="str">
        <f>+IF(I355=0,"",'Ark1'!W4214)</f>
        <v/>
      </c>
      <c r="Q355" s="250" t="str">
        <f>+IF(I355=0,"",'Ark1'!X4214)</f>
        <v/>
      </c>
      <c r="R355" s="250" t="str">
        <f>+IF(I355=0,"",'Ark1'!Y4214)</f>
        <v/>
      </c>
      <c r="S355" s="250" t="str">
        <f>+IF(I355=0,"",'Ark1'!Z4214)</f>
        <v/>
      </c>
      <c r="T355" s="248" t="str">
        <f>+IF(I355=0,"",'Ark1'!AA4214)</f>
        <v/>
      </c>
      <c r="U355" s="249" t="str">
        <f>+IF(I355=0,"",'Ark1'!AC4214)</f>
        <v/>
      </c>
      <c r="V355" s="250" t="str">
        <f>+IF(I355=0,"",'Ark1'!AE4214)</f>
        <v/>
      </c>
      <c r="W355" s="248" t="str">
        <f t="shared" si="53"/>
        <v/>
      </c>
      <c r="X355" s="248" t="str">
        <f t="shared" si="54"/>
        <v/>
      </c>
      <c r="Y355" s="227"/>
      <c r="AA355" s="30"/>
      <c r="AB355" s="28"/>
      <c r="AE355" s="28"/>
      <c r="AF355" s="28"/>
      <c r="AG355" s="28"/>
      <c r="AI355" s="28"/>
      <c r="AK355" s="28"/>
      <c r="AL355" s="28"/>
    </row>
    <row r="356" spans="1:38" ht="15.6">
      <c r="A356" s="227"/>
      <c r="B356" s="312">
        <f>+'Ark1'!C4215</f>
        <v>2024</v>
      </c>
      <c r="C356" s="247">
        <f>+'Ark1'!L4215</f>
        <v>13</v>
      </c>
      <c r="D356" s="247" t="str">
        <f>VLOOKUP(C356,Klasse!$C$11:$D$27,2)</f>
        <v>E-</v>
      </c>
      <c r="E356" s="247">
        <f>+'Ark1'!H4215</f>
        <v>2</v>
      </c>
      <c r="F356" s="247">
        <f>+'Ark1'!J4215</f>
        <v>143</v>
      </c>
      <c r="G356" s="247" t="str">
        <f>VLOOKUP(F356,RNR!$A$8:$B$32,2)</f>
        <v>Nordfjord</v>
      </c>
      <c r="H356" s="247" t="str">
        <f>+IF(I356=0,"",'Ark1'!Q4215)</f>
        <v/>
      </c>
      <c r="I356" s="387">
        <f>+'Ark1'!R4215</f>
        <v>0</v>
      </c>
      <c r="J356" s="248" t="str">
        <f>+IF(I356=0,"",'Ark1'!AG4215)</f>
        <v/>
      </c>
      <c r="K356" s="248"/>
      <c r="L356" s="248" t="str">
        <f>+IF(I356=0,"",'Ark1'!AH4215)</f>
        <v/>
      </c>
      <c r="M356" s="249" t="str">
        <f>+IF(I356=0,"",'Ark1'!T4215)</f>
        <v/>
      </c>
      <c r="N356" s="33" t="str">
        <f>+IF(I356=0,"",'Ark1'!U4215)</f>
        <v/>
      </c>
      <c r="O356" s="248" t="str">
        <f>+IF(I356=0,"",'Ark1'!V4215)</f>
        <v/>
      </c>
      <c r="P356" s="250" t="str">
        <f>+IF(I356=0,"",'Ark1'!W4215)</f>
        <v/>
      </c>
      <c r="Q356" s="250" t="str">
        <f>+IF(I356=0,"",'Ark1'!X4215)</f>
        <v/>
      </c>
      <c r="R356" s="250" t="str">
        <f>+IF(I356=0,"",'Ark1'!Y4215)</f>
        <v/>
      </c>
      <c r="S356" s="250" t="str">
        <f>+IF(I356=0,"",'Ark1'!Z4215)</f>
        <v/>
      </c>
      <c r="T356" s="248" t="str">
        <f>+IF(I356=0,"",'Ark1'!AA4215)</f>
        <v/>
      </c>
      <c r="U356" s="249" t="str">
        <f>+IF(I356=0,"",'Ark1'!AC4215)</f>
        <v/>
      </c>
      <c r="V356" s="250" t="str">
        <f>+IF(I356=0,"",'Ark1'!AE4215)</f>
        <v/>
      </c>
      <c r="W356" s="248" t="str">
        <f t="shared" si="53"/>
        <v/>
      </c>
      <c r="X356" s="248" t="str">
        <f t="shared" si="54"/>
        <v/>
      </c>
      <c r="Y356" s="227"/>
      <c r="AA356" s="30"/>
      <c r="AB356" s="28"/>
      <c r="AE356" s="28"/>
      <c r="AF356" s="28"/>
      <c r="AG356" s="28"/>
      <c r="AI356" s="28"/>
      <c r="AK356" s="28"/>
      <c r="AL356" s="28"/>
    </row>
    <row r="357" spans="1:38" ht="15.6">
      <c r="A357" s="227"/>
      <c r="B357" s="312">
        <f>+'Ark1'!C4216</f>
        <v>2024</v>
      </c>
      <c r="C357" s="247">
        <f>+'Ark1'!L4216</f>
        <v>13</v>
      </c>
      <c r="D357" s="247" t="str">
        <f>VLOOKUP(C357,Klasse!$C$11:$D$27,2)</f>
        <v>E-</v>
      </c>
      <c r="E357" s="247">
        <f>+'Ark1'!H4216</f>
        <v>2</v>
      </c>
      <c r="F357" s="247">
        <f>+'Ark1'!J4216</f>
        <v>147</v>
      </c>
      <c r="G357" s="247" t="str">
        <f>VLOOKUP(F357,RNR!$A$8:$B$32,2)</f>
        <v>Midt-Norge</v>
      </c>
      <c r="H357" s="247" t="str">
        <f>+IF(I357=0,"",'Ark1'!Q4216)</f>
        <v/>
      </c>
      <c r="I357" s="387">
        <f>+'Ark1'!R4216</f>
        <v>0</v>
      </c>
      <c r="J357" s="248" t="str">
        <f>+IF(I357=0,"",'Ark1'!AG4216)</f>
        <v/>
      </c>
      <c r="K357" s="248"/>
      <c r="L357" s="248" t="str">
        <f>+IF(I357=0,"",'Ark1'!AH4216)</f>
        <v/>
      </c>
      <c r="M357" s="249" t="str">
        <f>+IF(I357=0,"",'Ark1'!T4216)</f>
        <v/>
      </c>
      <c r="N357" s="33" t="str">
        <f>+IF(I357=0,"",'Ark1'!U4216)</f>
        <v/>
      </c>
      <c r="O357" s="248" t="str">
        <f>+IF(I357=0,"",'Ark1'!V4216)</f>
        <v/>
      </c>
      <c r="P357" s="250" t="str">
        <f>+IF(I357=0,"",'Ark1'!W4216)</f>
        <v/>
      </c>
      <c r="Q357" s="250" t="str">
        <f>+IF(I357=0,"",'Ark1'!X4216)</f>
        <v/>
      </c>
      <c r="R357" s="250" t="str">
        <f>+IF(I357=0,"",'Ark1'!Y4216)</f>
        <v/>
      </c>
      <c r="S357" s="250" t="str">
        <f>+IF(I357=0,"",'Ark1'!Z4216)</f>
        <v/>
      </c>
      <c r="T357" s="248" t="str">
        <f>+IF(I357=0,"",'Ark1'!AA4216)</f>
        <v/>
      </c>
      <c r="U357" s="249" t="str">
        <f>+IF(I357=0,"",'Ark1'!AC4216)</f>
        <v/>
      </c>
      <c r="V357" s="250" t="str">
        <f>+IF(I357=0,"",'Ark1'!AE4216)</f>
        <v/>
      </c>
      <c r="W357" s="248" t="str">
        <f t="shared" si="53"/>
        <v/>
      </c>
      <c r="X357" s="248" t="str">
        <f t="shared" si="54"/>
        <v/>
      </c>
      <c r="Y357" s="227"/>
      <c r="AA357" s="30"/>
      <c r="AB357" s="28"/>
      <c r="AE357" s="28"/>
      <c r="AF357" s="28"/>
      <c r="AG357" s="28"/>
      <c r="AI357" s="28"/>
      <c r="AK357" s="28"/>
      <c r="AL357" s="28"/>
    </row>
    <row r="358" spans="1:38" ht="15.6">
      <c r="A358" s="227"/>
      <c r="B358" s="312">
        <f>+'Ark1'!C4217</f>
        <v>2024</v>
      </c>
      <c r="C358" s="247">
        <f>+'Ark1'!L4217</f>
        <v>13</v>
      </c>
      <c r="D358" s="247" t="str">
        <f>VLOOKUP(C358,Klasse!$C$11:$D$27,2)</f>
        <v>E-</v>
      </c>
      <c r="E358" s="247">
        <f>+'Ark1'!H4217</f>
        <v>1</v>
      </c>
      <c r="F358" s="247">
        <f>+'Ark1'!J4217</f>
        <v>155</v>
      </c>
      <c r="G358" s="247" t="str">
        <f>VLOOKUP(F358,RNR!$A$8:$B$32,2)</f>
        <v>Målselv</v>
      </c>
      <c r="H358" s="247" t="str">
        <f>+IF(I358=0,"",'Ark1'!Q4217)</f>
        <v/>
      </c>
      <c r="I358" s="387">
        <f>+'Ark1'!R4217</f>
        <v>0</v>
      </c>
      <c r="J358" s="248" t="str">
        <f>+IF(I358=0,"",'Ark1'!AG4217)</f>
        <v/>
      </c>
      <c r="K358" s="248"/>
      <c r="L358" s="248" t="str">
        <f>+IF(I358=0,"",'Ark1'!AH4217)</f>
        <v/>
      </c>
      <c r="M358" s="249" t="str">
        <f>+IF(I358=0,"",'Ark1'!T4217)</f>
        <v/>
      </c>
      <c r="N358" s="33" t="str">
        <f>+IF(I358=0,"",'Ark1'!U4217)</f>
        <v/>
      </c>
      <c r="O358" s="248" t="str">
        <f>+IF(I358=0,"",'Ark1'!V4217)</f>
        <v/>
      </c>
      <c r="P358" s="250" t="str">
        <f>+IF(I358=0,"",'Ark1'!W4217)</f>
        <v/>
      </c>
      <c r="Q358" s="250" t="str">
        <f>+IF(I358=0,"",'Ark1'!X4217)</f>
        <v/>
      </c>
      <c r="R358" s="250" t="str">
        <f>+IF(I358=0,"",'Ark1'!Y4217)</f>
        <v/>
      </c>
      <c r="S358" s="250" t="str">
        <f>+IF(I358=0,"",'Ark1'!Z4217)</f>
        <v/>
      </c>
      <c r="T358" s="248" t="str">
        <f>+IF(I358=0,"",'Ark1'!AA4217)</f>
        <v/>
      </c>
      <c r="U358" s="249" t="str">
        <f>+IF(I358=0,"",'Ark1'!AC4217)</f>
        <v/>
      </c>
      <c r="V358" s="250" t="str">
        <f>+IF(I358=0,"",'Ark1'!AE4217)</f>
        <v/>
      </c>
      <c r="W358" s="248" t="str">
        <f t="shared" si="53"/>
        <v/>
      </c>
      <c r="X358" s="248" t="str">
        <f t="shared" si="54"/>
        <v/>
      </c>
      <c r="Y358" s="227"/>
      <c r="AA358" s="30"/>
      <c r="AB358" s="28"/>
      <c r="AE358" s="28"/>
      <c r="AF358" s="28"/>
      <c r="AG358" s="28"/>
      <c r="AI358" s="28"/>
      <c r="AK358" s="28"/>
      <c r="AL358" s="28"/>
    </row>
    <row r="359" spans="1:38" ht="15.6">
      <c r="A359" s="227"/>
      <c r="B359" s="312">
        <f>+'Ark1'!C4218</f>
        <v>2024</v>
      </c>
      <c r="C359" s="247">
        <f>+'Ark1'!L4218</f>
        <v>13</v>
      </c>
      <c r="D359" s="247" t="str">
        <f>VLOOKUP(C359,Klasse!$C$11:$D$27,2)</f>
        <v>E-</v>
      </c>
      <c r="E359" s="247">
        <f>+'Ark1'!H4218</f>
        <v>2</v>
      </c>
      <c r="F359" s="247">
        <f>+'Ark1'!J4218</f>
        <v>160</v>
      </c>
      <c r="G359" s="247" t="str">
        <f>VLOOKUP(F359,RNR!$A$8:$B$32,2)</f>
        <v>Oslo</v>
      </c>
      <c r="H359" s="247" t="str">
        <f>+IF(I359=0,"",'Ark1'!Q4218)</f>
        <v/>
      </c>
      <c r="I359" s="387">
        <f>+'Ark1'!R4218</f>
        <v>0</v>
      </c>
      <c r="J359" s="248" t="str">
        <f>+IF(I359=0,"",'Ark1'!AG4218)</f>
        <v/>
      </c>
      <c r="K359" s="248"/>
      <c r="L359" s="248" t="str">
        <f>+IF(I359=0,"",'Ark1'!AH4218)</f>
        <v/>
      </c>
      <c r="M359" s="249" t="str">
        <f>+IF(I359=0,"",'Ark1'!T4218)</f>
        <v/>
      </c>
      <c r="N359" s="33" t="str">
        <f>+IF(I359=0,"",'Ark1'!U4218)</f>
        <v/>
      </c>
      <c r="O359" s="248" t="str">
        <f>+IF(I359=0,"",'Ark1'!V4218)</f>
        <v/>
      </c>
      <c r="P359" s="250" t="str">
        <f>+IF(I359=0,"",'Ark1'!W4218)</f>
        <v/>
      </c>
      <c r="Q359" s="250" t="str">
        <f>+IF(I359=0,"",'Ark1'!X4218)</f>
        <v/>
      </c>
      <c r="R359" s="250" t="str">
        <f>+IF(I359=0,"",'Ark1'!Y4218)</f>
        <v/>
      </c>
      <c r="S359" s="250" t="str">
        <f>+IF(I359=0,"",'Ark1'!Z4218)</f>
        <v/>
      </c>
      <c r="T359" s="248" t="str">
        <f>+IF(I359=0,"",'Ark1'!AA4218)</f>
        <v/>
      </c>
      <c r="U359" s="249" t="str">
        <f>+IF(I359=0,"",'Ark1'!AC4218)</f>
        <v/>
      </c>
      <c r="V359" s="250" t="str">
        <f>+IF(I359=0,"",'Ark1'!AE4218)</f>
        <v/>
      </c>
      <c r="W359" s="248" t="str">
        <f t="shared" si="53"/>
        <v/>
      </c>
      <c r="X359" s="248" t="str">
        <f t="shared" si="54"/>
        <v/>
      </c>
      <c r="Y359" s="227"/>
      <c r="AA359" s="30"/>
      <c r="AB359" s="28"/>
      <c r="AE359" s="28"/>
      <c r="AF359" s="28"/>
      <c r="AG359" s="28"/>
      <c r="AI359" s="28"/>
      <c r="AK359" s="28"/>
      <c r="AL359" s="28"/>
    </row>
    <row r="360" spans="1:38" ht="15.6">
      <c r="A360" s="227"/>
      <c r="B360" s="312">
        <f>+'Ark1'!C4219</f>
        <v>2024</v>
      </c>
      <c r="C360" s="247">
        <f>+'Ark1'!L4219</f>
        <v>13</v>
      </c>
      <c r="D360" s="247" t="str">
        <f>VLOOKUP(C360,Klasse!$C$11:$D$27,2)</f>
        <v>E-</v>
      </c>
      <c r="E360" s="247">
        <f>+'Ark1'!H4219</f>
        <v>1</v>
      </c>
      <c r="F360" s="247">
        <f>+'Ark1'!J4219</f>
        <v>171</v>
      </c>
      <c r="G360" s="247" t="str">
        <f>VLOOKUP(F360,RNR!$A$8:$B$32,2)</f>
        <v>Prima</v>
      </c>
      <c r="H360" s="247" t="str">
        <f>+IF(I360=0,"",'Ark1'!Q4219)</f>
        <v/>
      </c>
      <c r="I360" s="387">
        <f>+'Ark1'!R4219</f>
        <v>0</v>
      </c>
      <c r="J360" s="248" t="str">
        <f>+IF(I360=0,"",'Ark1'!AG4219)</f>
        <v/>
      </c>
      <c r="K360" s="248"/>
      <c r="L360" s="248" t="str">
        <f>+IF(I360=0,"",'Ark1'!AH4219)</f>
        <v/>
      </c>
      <c r="M360" s="249" t="str">
        <f>+IF(I360=0,"",'Ark1'!T4219)</f>
        <v/>
      </c>
      <c r="N360" s="33" t="str">
        <f>+IF(I360=0,"",'Ark1'!U4219)</f>
        <v/>
      </c>
      <c r="O360" s="248" t="str">
        <f>+IF(I360=0,"",'Ark1'!V4219)</f>
        <v/>
      </c>
      <c r="P360" s="250" t="str">
        <f>+IF(I360=0,"",'Ark1'!W4219)</f>
        <v/>
      </c>
      <c r="Q360" s="250" t="str">
        <f>+IF(I360=0,"",'Ark1'!X4219)</f>
        <v/>
      </c>
      <c r="R360" s="250" t="str">
        <f>+IF(I360=0,"",'Ark1'!Y4219)</f>
        <v/>
      </c>
      <c r="S360" s="250" t="str">
        <f>+IF(I360=0,"",'Ark1'!Z4219)</f>
        <v/>
      </c>
      <c r="T360" s="248" t="str">
        <f>+IF(I360=0,"",'Ark1'!AA4219)</f>
        <v/>
      </c>
      <c r="U360" s="249" t="str">
        <f>+IF(I360=0,"",'Ark1'!AC4219)</f>
        <v/>
      </c>
      <c r="V360" s="250" t="str">
        <f>+IF(I360=0,"",'Ark1'!AE4219)</f>
        <v/>
      </c>
      <c r="W360" s="248" t="str">
        <f t="shared" si="53"/>
        <v/>
      </c>
      <c r="X360" s="248" t="str">
        <f t="shared" si="54"/>
        <v/>
      </c>
      <c r="Y360" s="227"/>
      <c r="AA360" s="30"/>
      <c r="AB360" s="28"/>
      <c r="AE360" s="28"/>
      <c r="AF360" s="28"/>
      <c r="AG360" s="28"/>
      <c r="AI360" s="28"/>
      <c r="AK360" s="28"/>
      <c r="AL360" s="28"/>
    </row>
    <row r="361" spans="1:38" ht="15.6">
      <c r="A361" s="227"/>
      <c r="B361" s="312">
        <f>+'Ark1'!C4220</f>
        <v>2024</v>
      </c>
      <c r="C361" s="247">
        <f>+'Ark1'!L4220</f>
        <v>13</v>
      </c>
      <c r="D361" s="247" t="str">
        <f>VLOOKUP(C361,Klasse!$C$11:$D$27,2)</f>
        <v>E-</v>
      </c>
      <c r="E361" s="247">
        <f>+'Ark1'!H4220</f>
        <v>2</v>
      </c>
      <c r="F361" s="247">
        <f>+'Ark1'!J4220</f>
        <v>175</v>
      </c>
      <c r="G361" s="247" t="str">
        <f>VLOOKUP(F361,RNR!$A$8:$B$32,2)</f>
        <v>Ole Ringdal</v>
      </c>
      <c r="H361" s="247" t="str">
        <f>+IF(I361=0,"",'Ark1'!Q4220)</f>
        <v/>
      </c>
      <c r="I361" s="387">
        <f>+'Ark1'!R4220</f>
        <v>0</v>
      </c>
      <c r="J361" s="248" t="str">
        <f>+IF(I361=0,"",'Ark1'!AG4220)</f>
        <v/>
      </c>
      <c r="K361" s="248"/>
      <c r="L361" s="248" t="str">
        <f>+IF(I361=0,"",'Ark1'!AH4220)</f>
        <v/>
      </c>
      <c r="M361" s="249" t="str">
        <f>+IF(I361=0,"",'Ark1'!T4220)</f>
        <v/>
      </c>
      <c r="N361" s="33" t="str">
        <f>+IF(I361=0,"",'Ark1'!U4220)</f>
        <v/>
      </c>
      <c r="O361" s="248" t="str">
        <f>+IF(I361=0,"",'Ark1'!V4220)</f>
        <v/>
      </c>
      <c r="P361" s="250" t="str">
        <f>+IF(I361=0,"",'Ark1'!W4220)</f>
        <v/>
      </c>
      <c r="Q361" s="250" t="str">
        <f>+IF(I361=0,"",'Ark1'!X4220)</f>
        <v/>
      </c>
      <c r="R361" s="250" t="str">
        <f>+IF(I361=0,"",'Ark1'!Y4220)</f>
        <v/>
      </c>
      <c r="S361" s="250" t="str">
        <f>+IF(I361=0,"",'Ark1'!Z4220)</f>
        <v/>
      </c>
      <c r="T361" s="248" t="str">
        <f>+IF(I361=0,"",'Ark1'!AA4220)</f>
        <v/>
      </c>
      <c r="U361" s="249" t="str">
        <f>+IF(I361=0,"",'Ark1'!AC4220)</f>
        <v/>
      </c>
      <c r="V361" s="250" t="str">
        <f>+IF(I361=0,"",'Ark1'!AE4220)</f>
        <v/>
      </c>
      <c r="W361" s="248" t="str">
        <f t="shared" ref="W361:W372" si="55">IF(I361=0,"",N361/C361)</f>
        <v/>
      </c>
      <c r="X361" s="248" t="str">
        <f t="shared" ref="X361:X372" si="56">IF(I361=0,"",I361/H361)</f>
        <v/>
      </c>
      <c r="Y361" s="227"/>
      <c r="AA361" s="30"/>
      <c r="AB361" s="28"/>
      <c r="AE361" s="28"/>
      <c r="AF361" s="28"/>
      <c r="AG361" s="28"/>
      <c r="AI361" s="28"/>
    </row>
    <row r="362" spans="1:38" ht="15.6">
      <c r="A362" s="227"/>
      <c r="B362" s="312">
        <f>+'Ark1'!C4221</f>
        <v>2024</v>
      </c>
      <c r="C362" s="247">
        <f>+'Ark1'!L4221</f>
        <v>13</v>
      </c>
      <c r="D362" s="247" t="str">
        <f>VLOOKUP(C362,Klasse!$C$11:$D$27,2)</f>
        <v>E-</v>
      </c>
      <c r="E362" s="247">
        <f>+'Ark1'!H4221</f>
        <v>2</v>
      </c>
      <c r="F362" s="247">
        <f>+'Ark1'!J4221</f>
        <v>177</v>
      </c>
      <c r="G362" s="247" t="str">
        <f>VLOOKUP(F362,RNR!$A$8:$B$32,2)</f>
        <v>Slakthuset</v>
      </c>
      <c r="H362" s="247" t="str">
        <f>+IF(I362=0,"",'Ark1'!Q4221)</f>
        <v/>
      </c>
      <c r="I362" s="387">
        <f>+'Ark1'!R4221</f>
        <v>0</v>
      </c>
      <c r="J362" s="248" t="str">
        <f>+IF(I362=0,"",'Ark1'!AG4221)</f>
        <v/>
      </c>
      <c r="K362" s="248"/>
      <c r="L362" s="248" t="str">
        <f>+IF(I362=0,"",'Ark1'!AH4221)</f>
        <v/>
      </c>
      <c r="M362" s="249" t="str">
        <f>+IF(I362=0,"",'Ark1'!T4221)</f>
        <v/>
      </c>
      <c r="N362" s="33" t="str">
        <f>+IF(I362=0,"",'Ark1'!U4221)</f>
        <v/>
      </c>
      <c r="O362" s="248" t="str">
        <f>+IF(I362=0,"",'Ark1'!V4221)</f>
        <v/>
      </c>
      <c r="P362" s="250" t="str">
        <f>+IF(I362=0,"",'Ark1'!W4221)</f>
        <v/>
      </c>
      <c r="Q362" s="250" t="str">
        <f>+IF(I362=0,"",'Ark1'!X4221)</f>
        <v/>
      </c>
      <c r="R362" s="250" t="str">
        <f>+IF(I362=0,"",'Ark1'!Y4221)</f>
        <v/>
      </c>
      <c r="S362" s="250" t="str">
        <f>+IF(I362=0,"",'Ark1'!Z4221)</f>
        <v/>
      </c>
      <c r="T362" s="248" t="str">
        <f>+IF(I362=0,"",'Ark1'!AA4221)</f>
        <v/>
      </c>
      <c r="U362" s="249" t="str">
        <f>+IF(I362=0,"",'Ark1'!AC4221)</f>
        <v/>
      </c>
      <c r="V362" s="250" t="str">
        <f>+IF(I362=0,"",'Ark1'!AE4221)</f>
        <v/>
      </c>
      <c r="W362" s="248" t="str">
        <f t="shared" si="55"/>
        <v/>
      </c>
      <c r="X362" s="248" t="str">
        <f t="shared" si="56"/>
        <v/>
      </c>
      <c r="Y362" s="227"/>
      <c r="AA362" s="30"/>
      <c r="AB362" s="28"/>
      <c r="AE362" s="28"/>
      <c r="AF362" s="28"/>
      <c r="AG362" s="28"/>
      <c r="AI362" s="28"/>
    </row>
    <row r="363" spans="1:38" ht="15.6">
      <c r="A363" s="227"/>
      <c r="B363" s="312">
        <f>+'Ark1'!C4222</f>
        <v>2024</v>
      </c>
      <c r="C363" s="247">
        <f>+'Ark1'!L4222</f>
        <v>13</v>
      </c>
      <c r="D363" s="247" t="str">
        <f>VLOOKUP(C363,Klasse!$C$11:$D$27,2)</f>
        <v>E-</v>
      </c>
      <c r="E363" s="247">
        <f>+'Ark1'!H4222</f>
        <v>2</v>
      </c>
      <c r="F363" s="247">
        <f>+'Ark1'!J4222</f>
        <v>178</v>
      </c>
      <c r="G363" s="247" t="str">
        <f>VLOOKUP(F363,RNR!$A$8:$B$32,2)</f>
        <v>Røros</v>
      </c>
      <c r="H363" s="247" t="str">
        <f>+IF(I363=0,"",'Ark1'!Q4222)</f>
        <v/>
      </c>
      <c r="I363" s="387">
        <f>+'Ark1'!R4222</f>
        <v>0</v>
      </c>
      <c r="J363" s="248" t="str">
        <f>+IF(I363=0,"",'Ark1'!AG4222)</f>
        <v/>
      </c>
      <c r="K363" s="248"/>
      <c r="L363" s="248" t="str">
        <f>+IF(I363=0,"",'Ark1'!AH4222)</f>
        <v/>
      </c>
      <c r="M363" s="249" t="str">
        <f>+IF(I363=0,"",'Ark1'!T4222)</f>
        <v/>
      </c>
      <c r="N363" s="33" t="str">
        <f>+IF(I363=0,"",'Ark1'!U4222)</f>
        <v/>
      </c>
      <c r="O363" s="248" t="str">
        <f>+IF(I363=0,"",'Ark1'!V4222)</f>
        <v/>
      </c>
      <c r="P363" s="250" t="str">
        <f>+IF(I363=0,"",'Ark1'!W4222)</f>
        <v/>
      </c>
      <c r="Q363" s="250" t="str">
        <f>+IF(I363=0,"",'Ark1'!X4222)</f>
        <v/>
      </c>
      <c r="R363" s="250" t="str">
        <f>+IF(I363=0,"",'Ark1'!Y4222)</f>
        <v/>
      </c>
      <c r="S363" s="250" t="str">
        <f>+IF(I363=0,"",'Ark1'!Z4222)</f>
        <v/>
      </c>
      <c r="T363" s="248" t="str">
        <f>+IF(I363=0,"",'Ark1'!AA4222)</f>
        <v/>
      </c>
      <c r="U363" s="249" t="str">
        <f>+IF(I363=0,"",'Ark1'!AC4222)</f>
        <v/>
      </c>
      <c r="V363" s="250" t="str">
        <f>+IF(I363=0,"",'Ark1'!AE4222)</f>
        <v/>
      </c>
      <c r="W363" s="248" t="str">
        <f t="shared" si="55"/>
        <v/>
      </c>
      <c r="X363" s="248" t="str">
        <f t="shared" si="56"/>
        <v/>
      </c>
      <c r="Y363" s="227"/>
      <c r="AA363" s="30"/>
      <c r="AB363" s="28"/>
      <c r="AE363" s="28"/>
      <c r="AF363" s="28"/>
      <c r="AG363" s="28"/>
      <c r="AI363" s="28"/>
    </row>
    <row r="364" spans="1:38" ht="15.6">
      <c r="A364" s="227"/>
      <c r="B364" s="312">
        <f>+'Ark1'!C4223</f>
        <v>2024</v>
      </c>
      <c r="C364" s="247">
        <f>+'Ark1'!L4223</f>
        <v>13</v>
      </c>
      <c r="D364" s="247" t="str">
        <f>VLOOKUP(C364,Klasse!$C$11:$D$27,2)</f>
        <v>E-</v>
      </c>
      <c r="E364" s="247">
        <f>+'Ark1'!H4223</f>
        <v>2</v>
      </c>
      <c r="F364" s="247">
        <f>+'Ark1'!J4223</f>
        <v>181</v>
      </c>
      <c r="G364" s="247" t="str">
        <f>VLOOKUP(F364,RNR!$A$8:$B$32,2)</f>
        <v>Horns</v>
      </c>
      <c r="H364" s="247" t="str">
        <f>+IF(I364=0,"",'Ark1'!Q4223)</f>
        <v/>
      </c>
      <c r="I364" s="387">
        <f>+'Ark1'!R4223</f>
        <v>0</v>
      </c>
      <c r="J364" s="248" t="str">
        <f>+IF(I364=0,"",'Ark1'!AG4223)</f>
        <v/>
      </c>
      <c r="K364" s="248"/>
      <c r="L364" s="248" t="str">
        <f>+IF(I364=0,"",'Ark1'!AH4223)</f>
        <v/>
      </c>
      <c r="M364" s="249" t="str">
        <f>+IF(I364=0,"",'Ark1'!T4223)</f>
        <v/>
      </c>
      <c r="N364" s="33" t="str">
        <f>+IF(I364=0,"",'Ark1'!U4223)</f>
        <v/>
      </c>
      <c r="O364" s="248" t="str">
        <f>+IF(I364=0,"",'Ark1'!V4223)</f>
        <v/>
      </c>
      <c r="P364" s="250" t="str">
        <f>+IF(I364=0,"",'Ark1'!W4223)</f>
        <v/>
      </c>
      <c r="Q364" s="250" t="str">
        <f>+IF(I364=0,"",'Ark1'!X4223)</f>
        <v/>
      </c>
      <c r="R364" s="250" t="str">
        <f>+IF(I364=0,"",'Ark1'!Y4223)</f>
        <v/>
      </c>
      <c r="S364" s="250" t="str">
        <f>+IF(I364=0,"",'Ark1'!Z4223)</f>
        <v/>
      </c>
      <c r="T364" s="248" t="str">
        <f>+IF(I364=0,"",'Ark1'!AA4223)</f>
        <v/>
      </c>
      <c r="U364" s="249" t="str">
        <f>+IF(I364=0,"",'Ark1'!AC4223)</f>
        <v/>
      </c>
      <c r="V364" s="250" t="str">
        <f>+IF(I364=0,"",'Ark1'!AE4223)</f>
        <v/>
      </c>
      <c r="W364" s="248" t="str">
        <f t="shared" si="55"/>
        <v/>
      </c>
      <c r="X364" s="248" t="str">
        <f t="shared" si="56"/>
        <v/>
      </c>
      <c r="Y364" s="227"/>
      <c r="AA364" s="30"/>
      <c r="AB364" s="28"/>
      <c r="AE364" s="28"/>
      <c r="AF364" s="28"/>
      <c r="AG364" s="28"/>
      <c r="AI364" s="28"/>
    </row>
    <row r="365" spans="1:38" ht="15.6">
      <c r="A365" s="227"/>
      <c r="B365" s="312">
        <f>+'Ark1'!C4224</f>
        <v>2024</v>
      </c>
      <c r="C365" s="247">
        <f>+'Ark1'!L4224</f>
        <v>13</v>
      </c>
      <c r="D365" s="247" t="str">
        <f>VLOOKUP(C365,Klasse!$C$11:$D$27,2)</f>
        <v>E-</v>
      </c>
      <c r="E365" s="247">
        <f>+'Ark1'!H4224</f>
        <v>1</v>
      </c>
      <c r="F365" s="247">
        <f>+'Ark1'!J4224</f>
        <v>262</v>
      </c>
      <c r="G365" s="247" t="str">
        <f>VLOOKUP(F365,RNR!$A$8:$B$32,2)</f>
        <v>Strilalam</v>
      </c>
      <c r="H365" s="247" t="str">
        <f>+IF(I365=0,"",'Ark1'!Q4224)</f>
        <v/>
      </c>
      <c r="I365" s="387">
        <f>+'Ark1'!R4224</f>
        <v>0</v>
      </c>
      <c r="J365" s="248" t="str">
        <f>+IF(I365=0,"",'Ark1'!AG4224)</f>
        <v/>
      </c>
      <c r="K365" s="248"/>
      <c r="L365" s="248" t="str">
        <f>+IF(I365=0,"",'Ark1'!AH4224)</f>
        <v/>
      </c>
      <c r="M365" s="249" t="str">
        <f>+IF(I365=0,"",'Ark1'!T4224)</f>
        <v/>
      </c>
      <c r="N365" s="33" t="str">
        <f>+IF(I365=0,"",'Ark1'!U4224)</f>
        <v/>
      </c>
      <c r="O365" s="248" t="str">
        <f>+IF(I365=0,"",'Ark1'!V4224)</f>
        <v/>
      </c>
      <c r="P365" s="250" t="str">
        <f>+IF(I365=0,"",'Ark1'!W4224)</f>
        <v/>
      </c>
      <c r="Q365" s="250" t="str">
        <f>+IF(I365=0,"",'Ark1'!X4224)</f>
        <v/>
      </c>
      <c r="R365" s="250" t="str">
        <f>+IF(I365=0,"",'Ark1'!Y4224)</f>
        <v/>
      </c>
      <c r="S365" s="250" t="str">
        <f>+IF(I365=0,"",'Ark1'!Z4224)</f>
        <v/>
      </c>
      <c r="T365" s="248" t="str">
        <f>+IF(I365=0,"",'Ark1'!AA4224)</f>
        <v/>
      </c>
      <c r="U365" s="249" t="str">
        <f>+IF(I365=0,"",'Ark1'!AC4224)</f>
        <v/>
      </c>
      <c r="V365" s="250" t="str">
        <f>+IF(I365=0,"",'Ark1'!AE4224)</f>
        <v/>
      </c>
      <c r="W365" s="248" t="str">
        <f t="shared" si="55"/>
        <v/>
      </c>
      <c r="X365" s="248" t="str">
        <f t="shared" si="56"/>
        <v/>
      </c>
      <c r="Y365" s="227"/>
      <c r="AA365" s="30"/>
      <c r="AB365" s="28"/>
      <c r="AE365" s="28"/>
      <c r="AF365" s="28"/>
      <c r="AG365" s="28"/>
      <c r="AI365" s="28"/>
    </row>
    <row r="366" spans="1:38" ht="15.6">
      <c r="A366" s="227"/>
      <c r="B366" s="312">
        <f>+'Ark1'!C4225</f>
        <v>2024</v>
      </c>
      <c r="C366" s="247">
        <f>+'Ark1'!L4225</f>
        <v>13</v>
      </c>
      <c r="D366" s="247" t="str">
        <f>VLOOKUP(C366,Klasse!$C$11:$D$27,2)</f>
        <v>E-</v>
      </c>
      <c r="E366" s="247">
        <f>+'Ark1'!H4225</f>
        <v>2</v>
      </c>
      <c r="F366" s="247">
        <f>+'Ark1'!J4225</f>
        <v>267</v>
      </c>
      <c r="G366" s="247" t="str">
        <f>VLOOKUP(F366,RNR!$A$8:$B$32,2)</f>
        <v>Dalpro</v>
      </c>
      <c r="H366" s="247" t="str">
        <f>+IF(I366=0,"",'Ark1'!Q4225)</f>
        <v/>
      </c>
      <c r="I366" s="387">
        <f>+'Ark1'!R4225</f>
        <v>0</v>
      </c>
      <c r="J366" s="248" t="str">
        <f>+IF(I366=0,"",'Ark1'!AG4225)</f>
        <v/>
      </c>
      <c r="K366" s="248"/>
      <c r="L366" s="248" t="str">
        <f>+IF(I366=0,"",'Ark1'!AH4225)</f>
        <v/>
      </c>
      <c r="M366" s="249" t="str">
        <f>+IF(I366=0,"",'Ark1'!T4225)</f>
        <v/>
      </c>
      <c r="N366" s="33" t="str">
        <f>+IF(I366=0,"",'Ark1'!U4225)</f>
        <v/>
      </c>
      <c r="O366" s="248" t="str">
        <f>+IF(I366=0,"",'Ark1'!V4225)</f>
        <v/>
      </c>
      <c r="P366" s="250" t="str">
        <f>+IF(I366=0,"",'Ark1'!W4225)</f>
        <v/>
      </c>
      <c r="Q366" s="250" t="str">
        <f>+IF(I366=0,"",'Ark1'!X4225)</f>
        <v/>
      </c>
      <c r="R366" s="250" t="str">
        <f>+IF(I366=0,"",'Ark1'!Y4225)</f>
        <v/>
      </c>
      <c r="S366" s="250" t="str">
        <f>+IF(I366=0,"",'Ark1'!Z4225)</f>
        <v/>
      </c>
      <c r="T366" s="248" t="str">
        <f>+IF(I366=0,"",'Ark1'!AA4225)</f>
        <v/>
      </c>
      <c r="U366" s="249" t="str">
        <f>+IF(I366=0,"",'Ark1'!AC4225)</f>
        <v/>
      </c>
      <c r="V366" s="250" t="str">
        <f>+IF(I366=0,"",'Ark1'!AE4225)</f>
        <v/>
      </c>
      <c r="W366" s="248" t="str">
        <f t="shared" si="55"/>
        <v/>
      </c>
      <c r="X366" s="248" t="str">
        <f t="shared" si="56"/>
        <v/>
      </c>
      <c r="Y366" s="227"/>
      <c r="AA366" s="30"/>
      <c r="AB366" s="28"/>
      <c r="AE366" s="28"/>
      <c r="AF366" s="28"/>
      <c r="AG366" s="28"/>
      <c r="AI366" s="28"/>
    </row>
    <row r="367" spans="1:38" ht="15.6">
      <c r="A367" s="227"/>
      <c r="B367" s="312">
        <f>+'Ark1'!C4226</f>
        <v>2024</v>
      </c>
      <c r="C367" s="247">
        <f>+'Ark1'!L4226</f>
        <v>13</v>
      </c>
      <c r="D367" s="247" t="str">
        <f>VLOOKUP(C367,Klasse!$C$11:$D$27,2)</f>
        <v>E-</v>
      </c>
      <c r="E367" s="247">
        <f>+'Ark1'!H4226</f>
        <v>1</v>
      </c>
      <c r="F367" s="247">
        <f>+'Ark1'!J4226</f>
        <v>309</v>
      </c>
      <c r="G367" s="247" t="str">
        <f>VLOOKUP(F367,RNR!$A$8:$B$32,2)</f>
        <v>Malvik</v>
      </c>
      <c r="H367" s="247" t="str">
        <f>+IF(I367=0,"",'Ark1'!Q4226)</f>
        <v/>
      </c>
      <c r="I367" s="387">
        <f>+'Ark1'!R4226</f>
        <v>0</v>
      </c>
      <c r="J367" s="248" t="str">
        <f>+IF(I367=0,"",'Ark1'!AG4226)</f>
        <v/>
      </c>
      <c r="K367" s="248"/>
      <c r="L367" s="248" t="str">
        <f>+IF(I367=0,"",'Ark1'!AH4226)</f>
        <v/>
      </c>
      <c r="M367" s="249" t="str">
        <f>+IF(I367=0,"",'Ark1'!T4226)</f>
        <v/>
      </c>
      <c r="N367" s="33" t="str">
        <f>+IF(I367=0,"",'Ark1'!U4226)</f>
        <v/>
      </c>
      <c r="O367" s="248" t="str">
        <f>+IF(I367=0,"",'Ark1'!V4226)</f>
        <v/>
      </c>
      <c r="P367" s="250" t="str">
        <f>+IF(I367=0,"",'Ark1'!W4226)</f>
        <v/>
      </c>
      <c r="Q367" s="250" t="str">
        <f>+IF(I367=0,"",'Ark1'!X4226)</f>
        <v/>
      </c>
      <c r="R367" s="250" t="str">
        <f>+IF(I367=0,"",'Ark1'!Y4226)</f>
        <v/>
      </c>
      <c r="S367" s="250" t="str">
        <f>+IF(I367=0,"",'Ark1'!Z4226)</f>
        <v/>
      </c>
      <c r="T367" s="248" t="str">
        <f>+IF(I367=0,"",'Ark1'!AA4226)</f>
        <v/>
      </c>
      <c r="U367" s="249" t="str">
        <f>+IF(I367=0,"",'Ark1'!AC4226)</f>
        <v/>
      </c>
      <c r="V367" s="250" t="str">
        <f>+IF(I367=0,"",'Ark1'!AE4226)</f>
        <v/>
      </c>
      <c r="W367" s="248" t="str">
        <f t="shared" si="55"/>
        <v/>
      </c>
      <c r="X367" s="248" t="str">
        <f t="shared" si="56"/>
        <v/>
      </c>
      <c r="Y367" s="227"/>
      <c r="AA367" s="30"/>
      <c r="AB367" s="28"/>
      <c r="AE367" s="28"/>
      <c r="AF367" s="28"/>
      <c r="AG367" s="28"/>
      <c r="AI367" s="28"/>
    </row>
    <row r="368" spans="1:38" ht="15.6">
      <c r="A368" s="227"/>
      <c r="B368" s="312">
        <f>+'Ark1'!C4227</f>
        <v>2024</v>
      </c>
      <c r="C368" s="247">
        <f>+'Ark1'!L4227</f>
        <v>13</v>
      </c>
      <c r="D368" s="247" t="str">
        <f>VLOOKUP(C368,Klasse!$C$11:$D$27,2)</f>
        <v>E-</v>
      </c>
      <c r="E368" s="247">
        <f>+'Ark1'!H4227</f>
        <v>2</v>
      </c>
      <c r="F368" s="247">
        <f>+'Ark1'!J4227</f>
        <v>470</v>
      </c>
      <c r="G368" s="247" t="str">
        <f>VLOOKUP(F368,RNR!$A$8:$B$32,2)</f>
        <v>Jens Eide</v>
      </c>
      <c r="H368" s="247" t="str">
        <f>+IF(I368=0,"",'Ark1'!Q4227)</f>
        <v/>
      </c>
      <c r="I368" s="387">
        <f>+'Ark1'!R4227</f>
        <v>0</v>
      </c>
      <c r="J368" s="248" t="str">
        <f>+IF(I368=0,"",'Ark1'!AG4227)</f>
        <v/>
      </c>
      <c r="K368" s="248"/>
      <c r="L368" s="248" t="str">
        <f>+IF(I368=0,"",'Ark1'!AH4227)</f>
        <v/>
      </c>
      <c r="M368" s="249" t="str">
        <f>+IF(I368=0,"",'Ark1'!T4227)</f>
        <v/>
      </c>
      <c r="N368" s="33" t="str">
        <f>+IF(I368=0,"",'Ark1'!U4227)</f>
        <v/>
      </c>
      <c r="O368" s="248" t="str">
        <f>+IF(I368=0,"",'Ark1'!V4227)</f>
        <v/>
      </c>
      <c r="P368" s="250" t="str">
        <f>+IF(I368=0,"",'Ark1'!W4227)</f>
        <v/>
      </c>
      <c r="Q368" s="250" t="str">
        <f>+IF(I368=0,"",'Ark1'!X4227)</f>
        <v/>
      </c>
      <c r="R368" s="250" t="str">
        <f>+IF(I368=0,"",'Ark1'!Y4227)</f>
        <v/>
      </c>
      <c r="S368" s="250" t="str">
        <f>+IF(I368=0,"",'Ark1'!Z4227)</f>
        <v/>
      </c>
      <c r="T368" s="248" t="str">
        <f>+IF(I368=0,"",'Ark1'!AA4227)</f>
        <v/>
      </c>
      <c r="U368" s="249" t="str">
        <f>+IF(I368=0,"",'Ark1'!AC4227)</f>
        <v/>
      </c>
      <c r="V368" s="250" t="str">
        <f>+IF(I368=0,"",'Ark1'!AE4227)</f>
        <v/>
      </c>
      <c r="W368" s="248" t="str">
        <f t="shared" si="55"/>
        <v/>
      </c>
      <c r="X368" s="248" t="str">
        <f t="shared" si="56"/>
        <v/>
      </c>
      <c r="Y368" s="227"/>
      <c r="AA368" s="30"/>
      <c r="AB368" s="28"/>
      <c r="AE368" s="28"/>
      <c r="AF368" s="28"/>
      <c r="AG368" s="28"/>
      <c r="AI368" s="28"/>
    </row>
    <row r="369" spans="1:52" ht="15.6">
      <c r="A369" s="227"/>
      <c r="B369" s="312">
        <f>+'Ark1'!C4228</f>
        <v>2024</v>
      </c>
      <c r="C369" s="247">
        <f>+'Ark1'!L4228</f>
        <v>13</v>
      </c>
      <c r="D369" s="247" t="str">
        <f>VLOOKUP(C369,Klasse!$C$11:$D$27,2)</f>
        <v>E-</v>
      </c>
      <c r="E369" s="247">
        <f>+'Ark1'!H4228</f>
        <v>2</v>
      </c>
      <c r="F369" s="247">
        <f>+'Ark1'!J4228</f>
        <v>629</v>
      </c>
      <c r="G369" s="247" t="str">
        <f>VLOOKUP(F369,RNR!$A$8:$B$32,2)</f>
        <v>Bø</v>
      </c>
      <c r="H369" s="247" t="str">
        <f>+IF(I369=0,"",'Ark1'!Q4228)</f>
        <v/>
      </c>
      <c r="I369" s="387">
        <f>+'Ark1'!R4228</f>
        <v>0</v>
      </c>
      <c r="J369" s="248" t="str">
        <f>+IF(I369=0,"",'Ark1'!AG4228)</f>
        <v/>
      </c>
      <c r="K369" s="248"/>
      <c r="L369" s="248" t="str">
        <f>+IF(I369=0,"",'Ark1'!AH4228)</f>
        <v/>
      </c>
      <c r="M369" s="249" t="str">
        <f>+IF(I369=0,"",'Ark1'!T4228)</f>
        <v/>
      </c>
      <c r="N369" s="33" t="str">
        <f>+IF(I369=0,"",'Ark1'!U4228)</f>
        <v/>
      </c>
      <c r="O369" s="248" t="str">
        <f>+IF(I369=0,"",'Ark1'!V4228)</f>
        <v/>
      </c>
      <c r="P369" s="250" t="str">
        <f>+IF(I369=0,"",'Ark1'!W4228)</f>
        <v/>
      </c>
      <c r="Q369" s="250" t="str">
        <f>+IF(I369=0,"",'Ark1'!X4228)</f>
        <v/>
      </c>
      <c r="R369" s="250" t="str">
        <f>+IF(I369=0,"",'Ark1'!Y4228)</f>
        <v/>
      </c>
      <c r="S369" s="250" t="str">
        <f>+IF(I369=0,"",'Ark1'!Z4228)</f>
        <v/>
      </c>
      <c r="T369" s="248" t="str">
        <f>+IF(I369=0,"",'Ark1'!AA4228)</f>
        <v/>
      </c>
      <c r="U369" s="249" t="str">
        <f>+IF(I369=0,"",'Ark1'!AC4228)</f>
        <v/>
      </c>
      <c r="V369" s="250" t="str">
        <f>+IF(I369=0,"",'Ark1'!AE4228)</f>
        <v/>
      </c>
      <c r="W369" s="248" t="str">
        <f t="shared" si="55"/>
        <v/>
      </c>
      <c r="X369" s="248" t="str">
        <f t="shared" si="56"/>
        <v/>
      </c>
      <c r="Y369" s="227"/>
      <c r="AA369" s="30"/>
      <c r="AB369" s="28"/>
      <c r="AE369" s="28"/>
      <c r="AF369" s="28"/>
      <c r="AG369" s="28"/>
      <c r="AI369" s="28"/>
    </row>
    <row r="370" spans="1:52" ht="15.6">
      <c r="A370" s="227"/>
      <c r="B370" s="312">
        <f>+'Ark1'!C4229</f>
        <v>2024</v>
      </c>
      <c r="C370" s="247">
        <f>+'Ark1'!L4229</f>
        <v>13</v>
      </c>
      <c r="D370" s="247" t="str">
        <f>VLOOKUP(C370,Klasse!$C$11:$D$27,2)</f>
        <v>E-</v>
      </c>
      <c r="E370" s="247">
        <f>+'Ark1'!H4229</f>
        <v>1</v>
      </c>
      <c r="F370" s="247">
        <f>+'Ark1'!J4229</f>
        <v>643</v>
      </c>
      <c r="G370" s="247" t="str">
        <f>VLOOKUP(F370,RNR!$A$8:$B$32,2)</f>
        <v>Bjerka</v>
      </c>
      <c r="H370" s="247" t="str">
        <f>+IF(I370=0,"",'Ark1'!Q4229)</f>
        <v/>
      </c>
      <c r="I370" s="387">
        <f>+'Ark1'!R4229</f>
        <v>0</v>
      </c>
      <c r="J370" s="248" t="str">
        <f>+IF(I370=0,"",'Ark1'!AG4229)</f>
        <v/>
      </c>
      <c r="K370" s="248"/>
      <c r="L370" s="248" t="str">
        <f>+IF(I370=0,"",'Ark1'!AH4229)</f>
        <v/>
      </c>
      <c r="M370" s="249" t="str">
        <f>+IF(I370=0,"",'Ark1'!T4229)</f>
        <v/>
      </c>
      <c r="N370" s="33" t="str">
        <f>+IF(I370=0,"",'Ark1'!U4229)</f>
        <v/>
      </c>
      <c r="O370" s="248" t="str">
        <f>+IF(I370=0,"",'Ark1'!V4229)</f>
        <v/>
      </c>
      <c r="P370" s="250" t="str">
        <f>+IF(I370=0,"",'Ark1'!W4229)</f>
        <v/>
      </c>
      <c r="Q370" s="250" t="str">
        <f>+IF(I370=0,"",'Ark1'!X4229)</f>
        <v/>
      </c>
      <c r="R370" s="250" t="str">
        <f>+IF(I370=0,"",'Ark1'!Y4229)</f>
        <v/>
      </c>
      <c r="S370" s="250" t="str">
        <f>+IF(I370=0,"",'Ark1'!Z4229)</f>
        <v/>
      </c>
      <c r="T370" s="248" t="str">
        <f>+IF(I370=0,"",'Ark1'!AA4229)</f>
        <v/>
      </c>
      <c r="U370" s="249" t="str">
        <f>+IF(I370=0,"",'Ark1'!AC4229)</f>
        <v/>
      </c>
      <c r="V370" s="250" t="str">
        <f>+IF(I370=0,"",'Ark1'!AE4229)</f>
        <v/>
      </c>
      <c r="W370" s="248" t="str">
        <f t="shared" si="55"/>
        <v/>
      </c>
      <c r="X370" s="248" t="str">
        <f t="shared" si="56"/>
        <v/>
      </c>
      <c r="Y370" s="227"/>
      <c r="AA370" s="30"/>
      <c r="AB370" s="28"/>
      <c r="AE370" s="28"/>
      <c r="AF370" s="28"/>
      <c r="AG370" s="28"/>
      <c r="AI370" s="28"/>
    </row>
    <row r="371" spans="1:52" ht="15.6">
      <c r="A371" s="227"/>
      <c r="B371" s="312">
        <f>+'Ark1'!C4230</f>
        <v>2024</v>
      </c>
      <c r="C371" s="247">
        <f>+'Ark1'!L4230</f>
        <v>13</v>
      </c>
      <c r="D371" s="247" t="str">
        <f>VLOOKUP(C371,Klasse!$C$11:$D$27,2)</f>
        <v>E-</v>
      </c>
      <c r="E371" s="247">
        <f>+'Ark1'!H4230</f>
        <v>2</v>
      </c>
      <c r="F371" s="247">
        <f>+'Ark1'!J4230</f>
        <v>704</v>
      </c>
      <c r="G371" s="247" t="str">
        <f>VLOOKUP(F371,RNR!$A$8:$B$32,2)</f>
        <v>Øre Vilt</v>
      </c>
      <c r="H371" s="247" t="str">
        <f>+IF(I371=0,"",'Ark1'!Q4230)</f>
        <v/>
      </c>
      <c r="I371" s="387">
        <f>+'Ark1'!R4230</f>
        <v>0</v>
      </c>
      <c r="J371" s="248" t="str">
        <f>+IF(I371=0,"",'Ark1'!AG4230)</f>
        <v/>
      </c>
      <c r="K371" s="248"/>
      <c r="L371" s="248" t="str">
        <f>+IF(I371=0,"",'Ark1'!AH4230)</f>
        <v/>
      </c>
      <c r="M371" s="249" t="str">
        <f>+IF(I371=0,"",'Ark1'!T4230)</f>
        <v/>
      </c>
      <c r="N371" s="33" t="str">
        <f>+IF(I371=0,"",'Ark1'!U4230)</f>
        <v/>
      </c>
      <c r="O371" s="248" t="str">
        <f>+IF(I371=0,"",'Ark1'!V4230)</f>
        <v/>
      </c>
      <c r="P371" s="250" t="str">
        <f>+IF(I371=0,"",'Ark1'!W4230)</f>
        <v/>
      </c>
      <c r="Q371" s="250" t="str">
        <f>+IF(I371=0,"",'Ark1'!X4230)</f>
        <v/>
      </c>
      <c r="R371" s="250" t="str">
        <f>+IF(I371=0,"",'Ark1'!Y4230)</f>
        <v/>
      </c>
      <c r="S371" s="250" t="str">
        <f>+IF(I371=0,"",'Ark1'!Z4230)</f>
        <v/>
      </c>
      <c r="T371" s="248" t="str">
        <f>+IF(I371=0,"",'Ark1'!AA4230)</f>
        <v/>
      </c>
      <c r="U371" s="249" t="str">
        <f>+IF(I371=0,"",'Ark1'!AC4230)</f>
        <v/>
      </c>
      <c r="V371" s="250" t="str">
        <f>+IF(I371=0,"",'Ark1'!AE4230)</f>
        <v/>
      </c>
      <c r="W371" s="248" t="str">
        <f t="shared" si="55"/>
        <v/>
      </c>
      <c r="X371" s="248" t="str">
        <f t="shared" si="56"/>
        <v/>
      </c>
      <c r="Y371" s="227"/>
      <c r="AA371" s="30"/>
      <c r="AB371" s="28"/>
      <c r="AE371" s="28"/>
      <c r="AF371" s="28"/>
      <c r="AG371" s="28"/>
      <c r="AI371" s="28"/>
    </row>
    <row r="372" spans="1:52" ht="15.6">
      <c r="A372" s="227"/>
      <c r="B372" s="312">
        <f>+'Ark1'!C4231</f>
        <v>2024</v>
      </c>
      <c r="C372" s="247">
        <f>+'Ark1'!L4231</f>
        <v>13</v>
      </c>
      <c r="D372" s="247" t="str">
        <f>VLOOKUP(C372,Klasse!$C$11:$D$27,2)</f>
        <v>E-</v>
      </c>
      <c r="E372" s="247">
        <f>+'Ark1'!H4231</f>
        <v>1</v>
      </c>
      <c r="F372" s="247">
        <f>+'Ark1'!J4231</f>
        <v>802</v>
      </c>
      <c r="G372" s="247" t="str">
        <f>VLOOKUP(F372,RNR!$A$8:$B$32,2)</f>
        <v>Karasjok</v>
      </c>
      <c r="H372" s="247" t="str">
        <f>+IF(I372=0,"",'Ark1'!Q4231)</f>
        <v/>
      </c>
      <c r="I372" s="387">
        <f>+'Ark1'!R4231</f>
        <v>0</v>
      </c>
      <c r="J372" s="248" t="str">
        <f>+IF(I372=0,"",'Ark1'!AG4231)</f>
        <v/>
      </c>
      <c r="K372" s="248"/>
      <c r="L372" s="248" t="str">
        <f>+IF(I372=0,"",'Ark1'!AH4231)</f>
        <v/>
      </c>
      <c r="M372" s="249" t="str">
        <f>+IF(I372=0,"",'Ark1'!T4231)</f>
        <v/>
      </c>
      <c r="N372" s="33" t="str">
        <f>+IF(I372=0,"",'Ark1'!U4231)</f>
        <v/>
      </c>
      <c r="O372" s="248" t="str">
        <f>+IF(I372=0,"",'Ark1'!V4231)</f>
        <v/>
      </c>
      <c r="P372" s="250" t="str">
        <f>+IF(I372=0,"",'Ark1'!W4231)</f>
        <v/>
      </c>
      <c r="Q372" s="250" t="str">
        <f>+IF(I372=0,"",'Ark1'!X4231)</f>
        <v/>
      </c>
      <c r="R372" s="250" t="str">
        <f>+IF(I372=0,"",'Ark1'!Y4231)</f>
        <v/>
      </c>
      <c r="S372" s="250" t="str">
        <f>+IF(I372=0,"",'Ark1'!Z4231)</f>
        <v/>
      </c>
      <c r="T372" s="248" t="str">
        <f>+IF(I372=0,"",'Ark1'!AA4231)</f>
        <v/>
      </c>
      <c r="U372" s="249" t="str">
        <f>+IF(I372=0,"",'Ark1'!AC4231)</f>
        <v/>
      </c>
      <c r="V372" s="250" t="str">
        <f>+IF(I372=0,"",'Ark1'!AE4231)</f>
        <v/>
      </c>
      <c r="W372" s="248" t="str">
        <f t="shared" si="55"/>
        <v/>
      </c>
      <c r="X372" s="248" t="str">
        <f t="shared" si="56"/>
        <v/>
      </c>
      <c r="Y372" s="227"/>
      <c r="AA372" s="30"/>
      <c r="AB372" s="28"/>
      <c r="AE372" s="28"/>
      <c r="AF372" s="28"/>
      <c r="AG372" s="28"/>
      <c r="AI372" s="28"/>
    </row>
    <row r="373" spans="1:52" ht="15" customHeight="1">
      <c r="A373" s="227"/>
      <c r="B373" s="227"/>
      <c r="C373" s="227"/>
      <c r="D373" s="227"/>
      <c r="E373" s="227"/>
      <c r="F373" s="227"/>
      <c r="G373" s="227"/>
      <c r="H373" s="227"/>
      <c r="I373" s="383"/>
      <c r="J373" s="228"/>
      <c r="K373" s="228"/>
      <c r="L373" s="228"/>
      <c r="M373" s="227"/>
      <c r="N373" s="227"/>
      <c r="O373" s="227"/>
      <c r="P373" s="229"/>
      <c r="Q373" s="229"/>
      <c r="R373" s="229"/>
      <c r="S373" s="229"/>
      <c r="T373" s="229"/>
      <c r="U373" s="227"/>
      <c r="V373" s="229"/>
      <c r="W373" s="229"/>
      <c r="X373" s="229"/>
      <c r="Y373" s="227"/>
      <c r="AA373" s="30"/>
      <c r="AB373" s="28"/>
      <c r="AC373" s="231"/>
      <c r="AD373" s="29"/>
      <c r="AH373" s="29"/>
      <c r="AZ373" s="243"/>
    </row>
    <row r="374" spans="1:52" ht="21">
      <c r="A374" s="227"/>
      <c r="B374" s="227"/>
      <c r="C374" s="227"/>
      <c r="D374" s="277" t="str">
        <f>+D390</f>
        <v>E</v>
      </c>
      <c r="E374" s="227"/>
      <c r="F374" s="227"/>
      <c r="G374" s="227"/>
      <c r="H374" s="227"/>
      <c r="I374" s="372">
        <f>SUM(I376:I400)</f>
        <v>1</v>
      </c>
      <c r="J374" s="228"/>
      <c r="K374" s="228"/>
      <c r="L374" s="228"/>
      <c r="M374" s="227"/>
      <c r="N374" s="276">
        <f>+Klasse!L24</f>
        <v>16.100000000000001</v>
      </c>
      <c r="O374" s="227"/>
      <c r="P374" s="229"/>
      <c r="Q374" s="229"/>
      <c r="R374" s="229"/>
      <c r="S374" s="229"/>
      <c r="T374" s="229"/>
      <c r="U374" s="227"/>
      <c r="V374" s="229"/>
      <c r="W374" s="229"/>
      <c r="X374" s="229"/>
      <c r="Y374" s="227"/>
      <c r="AA374" s="30"/>
      <c r="AB374" s="28"/>
      <c r="AC374" s="231"/>
      <c r="AD374" s="29"/>
      <c r="AH374" s="29"/>
      <c r="AZ374" s="243"/>
    </row>
    <row r="375" spans="1:52" ht="15" customHeight="1">
      <c r="A375" s="528"/>
      <c r="B375" s="529"/>
      <c r="C375" s="528"/>
      <c r="D375" s="529"/>
      <c r="E375" s="528"/>
      <c r="F375" s="529"/>
      <c r="G375" s="227"/>
      <c r="H375" s="245"/>
      <c r="I375" s="383"/>
      <c r="J375" s="228"/>
      <c r="K375" s="228"/>
      <c r="L375" s="228"/>
      <c r="M375" s="245"/>
      <c r="N375" s="228"/>
      <c r="O375" s="228"/>
      <c r="P375" s="229"/>
      <c r="Q375" s="229"/>
      <c r="R375" s="229"/>
      <c r="S375" s="229"/>
      <c r="T375" s="246"/>
      <c r="U375" s="227"/>
      <c r="V375" s="246"/>
      <c r="W375" s="246"/>
      <c r="X375" s="244"/>
      <c r="Y375" s="227"/>
      <c r="AA375" s="30"/>
      <c r="AB375" s="28"/>
      <c r="AC375" s="231"/>
      <c r="AD375" s="29"/>
      <c r="AH375" s="29"/>
      <c r="AZ375" s="243"/>
    </row>
    <row r="376" spans="1:52" ht="15.6">
      <c r="A376" s="227"/>
      <c r="B376" s="312">
        <f>+'Ark1'!C4232</f>
        <v>2024</v>
      </c>
      <c r="C376" s="247">
        <f>+'Ark1'!L4232</f>
        <v>14</v>
      </c>
      <c r="D376" s="247" t="str">
        <f>VLOOKUP(C376,Klasse!$C$11:$D$27,2)</f>
        <v>E</v>
      </c>
      <c r="E376" s="29">
        <f>+'Ark1'!H4232</f>
        <v>1</v>
      </c>
      <c r="F376" s="29">
        <f>+'Ark1'!J4232</f>
        <v>103</v>
      </c>
      <c r="G376" s="29" t="str">
        <f>VLOOKUP(F376,RNR!$A$8:$B$32,2)</f>
        <v>Rudshøgda</v>
      </c>
      <c r="H376" s="29" t="str">
        <f>+IF(I376=0,"",'Ark1'!Q4232)</f>
        <v/>
      </c>
      <c r="I376" s="371">
        <f>+'Ark1'!R4232</f>
        <v>0</v>
      </c>
      <c r="J376" s="30" t="str">
        <f>+IF(I376=0,"",'Ark1'!AG4232)</f>
        <v/>
      </c>
      <c r="L376" s="30" t="str">
        <f>+IF(I376=0,"",'Ark1'!AH4232)</f>
        <v/>
      </c>
      <c r="M376" s="28" t="str">
        <f>+IF(I376=0,"",'Ark1'!T4232)</f>
        <v/>
      </c>
      <c r="N376" s="33" t="str">
        <f>+IF(I376=0,"",'Ark1'!U4232)</f>
        <v/>
      </c>
      <c r="O376" s="30" t="str">
        <f>+IF(I376=0,"",'Ark1'!V4232)</f>
        <v/>
      </c>
      <c r="P376" s="35" t="str">
        <f>+IF(I376=0,"",'Ark1'!W4232)</f>
        <v/>
      </c>
      <c r="Q376" s="35" t="str">
        <f>+IF(I376=0,"",'Ark1'!X4232)</f>
        <v/>
      </c>
      <c r="R376" s="35" t="str">
        <f>+IF(I376=0,"",'Ark1'!Y4232)</f>
        <v/>
      </c>
      <c r="S376" s="35" t="str">
        <f>+IF(I376=0,"",'Ark1'!Z4232)</f>
        <v/>
      </c>
      <c r="T376" s="30" t="str">
        <f>+IF(I376=0,"",'Ark1'!AA4232)</f>
        <v/>
      </c>
      <c r="U376" s="28" t="str">
        <f>+IF(I376=0,"",'Ark1'!AC4232)</f>
        <v/>
      </c>
      <c r="V376" s="35" t="str">
        <f>+IF(I376=0,"",'Ark1'!AE4232)</f>
        <v/>
      </c>
      <c r="W376" s="30" t="str">
        <f t="shared" ref="W376:W389" si="57">IF(I376=0,"",N376/C376)</f>
        <v/>
      </c>
      <c r="X376" s="30" t="str">
        <f t="shared" ref="X376:X389" si="58">IF(I376=0,"",I376/H376)</f>
        <v/>
      </c>
      <c r="Y376" s="227"/>
      <c r="AA376" s="30"/>
      <c r="AB376" s="28"/>
      <c r="AE376" s="28"/>
      <c r="AF376" s="28"/>
      <c r="AG376" s="28"/>
      <c r="AI376" s="28"/>
    </row>
    <row r="377" spans="1:52" ht="15.6">
      <c r="A377" s="227"/>
      <c r="B377" s="312">
        <f>+'Ark1'!C4233</f>
        <v>2024</v>
      </c>
      <c r="C377" s="247">
        <f>+'Ark1'!L4233</f>
        <v>14</v>
      </c>
      <c r="D377" s="247" t="str">
        <f>VLOOKUP(C377,Klasse!$C$11:$D$27,2)</f>
        <v>E</v>
      </c>
      <c r="E377" s="29">
        <f>+'Ark1'!H4233</f>
        <v>2</v>
      </c>
      <c r="F377" s="29">
        <f>+'Ark1'!J4233</f>
        <v>106</v>
      </c>
      <c r="G377" s="29" t="str">
        <f>VLOOKUP(F377,RNR!$A$8:$B$32,2)</f>
        <v>Furuseth</v>
      </c>
      <c r="H377" s="29" t="str">
        <f>+IF(I377=0,"",'Ark1'!Q4233)</f>
        <v/>
      </c>
      <c r="I377" s="371">
        <f>+'Ark1'!R4233</f>
        <v>0</v>
      </c>
      <c r="J377" s="30" t="str">
        <f>+IF(I377=0,"",'Ark1'!AG4233)</f>
        <v/>
      </c>
      <c r="L377" s="30" t="str">
        <f>+IF(I377=0,"",'Ark1'!AH4233)</f>
        <v/>
      </c>
      <c r="M377" s="28" t="str">
        <f>+IF(I377=0,"",'Ark1'!T4233)</f>
        <v/>
      </c>
      <c r="N377" s="33" t="str">
        <f>+IF(I377=0,"",'Ark1'!U4233)</f>
        <v/>
      </c>
      <c r="O377" s="30" t="str">
        <f>+IF(I377=0,"",'Ark1'!V4233)</f>
        <v/>
      </c>
      <c r="P377" s="35" t="str">
        <f>+IF(I377=0,"",'Ark1'!W4233)</f>
        <v/>
      </c>
      <c r="Q377" s="35" t="str">
        <f>+IF(I377=0,"",'Ark1'!X4233)</f>
        <v/>
      </c>
      <c r="R377" s="35" t="str">
        <f>+IF(I377=0,"",'Ark1'!Y4233)</f>
        <v/>
      </c>
      <c r="S377" s="35" t="str">
        <f>+IF(I377=0,"",'Ark1'!Z4233)</f>
        <v/>
      </c>
      <c r="T377" s="30" t="str">
        <f>+IF(I377=0,"",'Ark1'!AA4233)</f>
        <v/>
      </c>
      <c r="U377" s="28" t="str">
        <f>+IF(I377=0,"",'Ark1'!AC4233)</f>
        <v/>
      </c>
      <c r="V377" s="35" t="str">
        <f>+IF(I377=0,"",'Ark1'!AE4233)</f>
        <v/>
      </c>
      <c r="W377" s="30" t="str">
        <f t="shared" si="57"/>
        <v/>
      </c>
      <c r="X377" s="30" t="str">
        <f t="shared" si="58"/>
        <v/>
      </c>
      <c r="Y377" s="227"/>
      <c r="AA377" s="30"/>
      <c r="AB377" s="28"/>
      <c r="AE377" s="28"/>
      <c r="AF377" s="28"/>
      <c r="AG377" s="28"/>
      <c r="AI377" s="28"/>
    </row>
    <row r="378" spans="1:52" ht="15.6">
      <c r="A378" s="227"/>
      <c r="B378" s="312">
        <f>+'Ark1'!C4234</f>
        <v>2024</v>
      </c>
      <c r="C378" s="247">
        <f>+'Ark1'!L4234</f>
        <v>14</v>
      </c>
      <c r="D378" s="247" t="str">
        <f>VLOOKUP(C378,Klasse!$C$11:$D$27,2)</f>
        <v>E</v>
      </c>
      <c r="E378" s="29">
        <f>+'Ark1'!H4234</f>
        <v>1</v>
      </c>
      <c r="F378" s="29">
        <f>+'Ark1'!J4234</f>
        <v>110</v>
      </c>
      <c r="G378" s="29" t="str">
        <f>VLOOKUP(F378,RNR!$A$8:$B$32,2)</f>
        <v>Gol</v>
      </c>
      <c r="H378" s="29" t="str">
        <f>+IF(I378=0,"",'Ark1'!Q4234)</f>
        <v/>
      </c>
      <c r="I378" s="371">
        <f>+'Ark1'!R4234</f>
        <v>0</v>
      </c>
      <c r="J378" s="30" t="str">
        <f>+IF(I378=0,"",'Ark1'!AG4234)</f>
        <v/>
      </c>
      <c r="L378" s="30" t="str">
        <f>+IF(I378=0,"",'Ark1'!AH4234)</f>
        <v/>
      </c>
      <c r="M378" s="28" t="str">
        <f>+IF(I378=0,"",'Ark1'!T4234)</f>
        <v/>
      </c>
      <c r="N378" s="33" t="str">
        <f>+IF(I378=0,"",'Ark1'!U4234)</f>
        <v/>
      </c>
      <c r="O378" s="30" t="str">
        <f>+IF(I378=0,"",'Ark1'!V4234)</f>
        <v/>
      </c>
      <c r="P378" s="35" t="str">
        <f>+IF(I378=0,"",'Ark1'!W4234)</f>
        <v/>
      </c>
      <c r="Q378" s="35" t="str">
        <f>+IF(I378=0,"",'Ark1'!X4234)</f>
        <v/>
      </c>
      <c r="R378" s="35" t="str">
        <f>+IF(I378=0,"",'Ark1'!Y4234)</f>
        <v/>
      </c>
      <c r="S378" s="35" t="str">
        <f>+IF(I378=0,"",'Ark1'!Z4234)</f>
        <v/>
      </c>
      <c r="T378" s="30" t="str">
        <f>+IF(I378=0,"",'Ark1'!AA4234)</f>
        <v/>
      </c>
      <c r="U378" s="28" t="str">
        <f>+IF(I378=0,"",'Ark1'!AC4234)</f>
        <v/>
      </c>
      <c r="V378" s="35" t="str">
        <f>+IF(I378=0,"",'Ark1'!AE4234)</f>
        <v/>
      </c>
      <c r="W378" s="30" t="str">
        <f t="shared" si="57"/>
        <v/>
      </c>
      <c r="X378" s="30" t="str">
        <f t="shared" si="58"/>
        <v/>
      </c>
      <c r="Y378" s="227"/>
      <c r="AA378" s="30"/>
      <c r="AB378" s="28"/>
      <c r="AE378" s="28"/>
      <c r="AF378" s="28"/>
      <c r="AG378" s="28"/>
      <c r="AI378" s="28"/>
    </row>
    <row r="379" spans="1:52" ht="15.6">
      <c r="A379" s="227"/>
      <c r="B379" s="312">
        <f>+'Ark1'!C4235</f>
        <v>2024</v>
      </c>
      <c r="C379" s="247">
        <f>+'Ark1'!L4235</f>
        <v>14</v>
      </c>
      <c r="D379" s="247" t="str">
        <f>VLOOKUP(C379,Klasse!$C$11:$D$27,2)</f>
        <v>E</v>
      </c>
      <c r="E379" s="29">
        <f>+'Ark1'!H4235</f>
        <v>1</v>
      </c>
      <c r="F379" s="29">
        <f>+'Ark1'!J4235</f>
        <v>111</v>
      </c>
      <c r="G379" s="29" t="str">
        <f>VLOOKUP(F379,RNR!$A$8:$B$32,2)</f>
        <v>Forus</v>
      </c>
      <c r="H379" s="29">
        <f>+IF(I379=0,"",'Ark1'!Q4235)</f>
        <v>1</v>
      </c>
      <c r="I379" s="371">
        <f>+'Ark1'!R4235</f>
        <v>1</v>
      </c>
      <c r="J379" s="30">
        <f>+IF(I379=0,"",'Ark1'!AG4235)</f>
        <v>0.1506024096385542</v>
      </c>
      <c r="L379" s="30">
        <f>+IF(I379=0,"",'Ark1'!AH4235)</f>
        <v>0.16279892815612515</v>
      </c>
      <c r="M379" s="28">
        <f>+IF(I379=0,"",'Ark1'!T4235)</f>
        <v>8</v>
      </c>
      <c r="N379" s="33">
        <f>+IF(I379=0,"",'Ark1'!U4235)</f>
        <v>16.100000000000001</v>
      </c>
      <c r="O379" s="30">
        <f>+IF(I379=0,"",'Ark1'!V4235)</f>
        <v>0</v>
      </c>
      <c r="P379" s="35">
        <f>+IF(I379=0,"",'Ark1'!W4235)</f>
        <v>0</v>
      </c>
      <c r="Q379" s="35">
        <f>+IF(I379=0,"",'Ark1'!X4235)</f>
        <v>100</v>
      </c>
      <c r="R379" s="35">
        <f>+IF(I379=0,"",'Ark1'!Y4235)</f>
        <v>0</v>
      </c>
      <c r="S379" s="35">
        <f>+IF(I379=0,"",'Ark1'!Z4235)</f>
        <v>0</v>
      </c>
      <c r="T379" s="30">
        <f>+IF(I379=0,"",'Ark1'!AA4235)</f>
        <v>0</v>
      </c>
      <c r="U379" s="28">
        <f>+IF(I379=0,"",'Ark1'!AC4235)</f>
        <v>0</v>
      </c>
      <c r="V379" s="35">
        <f>+IF(I379=0,"",'Ark1'!AE4235)</f>
        <v>0</v>
      </c>
      <c r="W379" s="30">
        <f t="shared" si="57"/>
        <v>1.1500000000000001</v>
      </c>
      <c r="X379" s="30">
        <f t="shared" si="58"/>
        <v>1</v>
      </c>
      <c r="Y379" s="227"/>
      <c r="AA379" s="30"/>
      <c r="AB379" s="28"/>
      <c r="AE379" s="28"/>
      <c r="AF379" s="28"/>
      <c r="AG379" s="28"/>
      <c r="AI379" s="28"/>
    </row>
    <row r="380" spans="1:52" ht="15.6">
      <c r="A380" s="227"/>
      <c r="B380" s="312">
        <f>+'Ark1'!C4236</f>
        <v>2024</v>
      </c>
      <c r="C380" s="247">
        <f>+'Ark1'!L4236</f>
        <v>14</v>
      </c>
      <c r="D380" s="247" t="str">
        <f>VLOOKUP(C380,Klasse!$C$11:$D$27,2)</f>
        <v>E</v>
      </c>
      <c r="E380" s="29">
        <f>+'Ark1'!H4236</f>
        <v>1</v>
      </c>
      <c r="F380" s="29">
        <f>+'Ark1'!J4236</f>
        <v>116</v>
      </c>
      <c r="G380" s="29" t="str">
        <f>VLOOKUP(F380,RNR!$A$8:$B$32,2)</f>
        <v>Sandeid</v>
      </c>
      <c r="H380" s="29" t="str">
        <f>+IF(I380=0,"",'Ark1'!Q4236)</f>
        <v/>
      </c>
      <c r="I380" s="371">
        <f>+'Ark1'!R4236</f>
        <v>0</v>
      </c>
      <c r="J380" s="30" t="str">
        <f>+IF(I380=0,"",'Ark1'!AG4236)</f>
        <v/>
      </c>
      <c r="L380" s="30" t="str">
        <f>+IF(I380=0,"",'Ark1'!AH4236)</f>
        <v/>
      </c>
      <c r="M380" s="28" t="str">
        <f>+IF(I380=0,"",'Ark1'!T4236)</f>
        <v/>
      </c>
      <c r="N380" s="33" t="str">
        <f>+IF(I380=0,"",'Ark1'!U4236)</f>
        <v/>
      </c>
      <c r="O380" s="30" t="str">
        <f>+IF(I380=0,"",'Ark1'!V4236)</f>
        <v/>
      </c>
      <c r="P380" s="35" t="str">
        <f>+IF(I380=0,"",'Ark1'!W4236)</f>
        <v/>
      </c>
      <c r="Q380" s="35" t="str">
        <f>+IF(I380=0,"",'Ark1'!X4236)</f>
        <v/>
      </c>
      <c r="R380" s="35" t="str">
        <f>+IF(I380=0,"",'Ark1'!Y4236)</f>
        <v/>
      </c>
      <c r="S380" s="35" t="str">
        <f>+IF(I380=0,"",'Ark1'!Z4236)</f>
        <v/>
      </c>
      <c r="T380" s="30" t="str">
        <f>+IF(I380=0,"",'Ark1'!AA4236)</f>
        <v/>
      </c>
      <c r="U380" s="28" t="str">
        <f>+IF(I380=0,"",'Ark1'!AC4236)</f>
        <v/>
      </c>
      <c r="V380" s="35" t="str">
        <f>+IF(I380=0,"",'Ark1'!AE4236)</f>
        <v/>
      </c>
      <c r="W380" s="30" t="str">
        <f t="shared" si="57"/>
        <v/>
      </c>
      <c r="X380" s="30" t="str">
        <f t="shared" si="58"/>
        <v/>
      </c>
      <c r="Y380" s="227"/>
      <c r="AA380" s="30"/>
      <c r="AB380" s="28"/>
      <c r="AE380" s="28"/>
      <c r="AF380" s="28"/>
      <c r="AG380" s="28"/>
      <c r="AI380" s="28"/>
    </row>
    <row r="381" spans="1:52" ht="15.6">
      <c r="A381" s="227"/>
      <c r="B381" s="312">
        <f>+'Ark1'!C4237</f>
        <v>2024</v>
      </c>
      <c r="C381" s="247">
        <f>+'Ark1'!L4237</f>
        <v>14</v>
      </c>
      <c r="D381" s="247" t="str">
        <f>VLOOKUP(C381,Klasse!$C$11:$D$27,2)</f>
        <v>E</v>
      </c>
      <c r="E381" s="29">
        <f>+'Ark1'!H4237</f>
        <v>2</v>
      </c>
      <c r="F381" s="29">
        <f>+'Ark1'!J4237</f>
        <v>117</v>
      </c>
      <c r="G381" s="29" t="str">
        <f>VLOOKUP(F381,RNR!$A$8:$B$32,2)</f>
        <v>Jæren</v>
      </c>
      <c r="H381" s="29" t="str">
        <f>+IF(I381=0,"",'Ark1'!Q4237)</f>
        <v/>
      </c>
      <c r="I381" s="371">
        <f>+'Ark1'!R4237</f>
        <v>0</v>
      </c>
      <c r="J381" s="30" t="str">
        <f>+IF(I381=0,"",'Ark1'!AG4237)</f>
        <v/>
      </c>
      <c r="L381" s="30" t="str">
        <f>+IF(I381=0,"",'Ark1'!AH4237)</f>
        <v/>
      </c>
      <c r="M381" s="28" t="str">
        <f>+IF(I381=0,"",'Ark1'!T4237)</f>
        <v/>
      </c>
      <c r="N381" s="33" t="str">
        <f>+IF(I381=0,"",'Ark1'!U4237)</f>
        <v/>
      </c>
      <c r="O381" s="30" t="str">
        <f>+IF(I381=0,"",'Ark1'!V4237)</f>
        <v/>
      </c>
      <c r="P381" s="35" t="str">
        <f>+IF(I381=0,"",'Ark1'!W4237)</f>
        <v/>
      </c>
      <c r="Q381" s="35" t="str">
        <f>+IF(I381=0,"",'Ark1'!X4237)</f>
        <v/>
      </c>
      <c r="R381" s="35" t="str">
        <f>+IF(I381=0,"",'Ark1'!Y4237)</f>
        <v/>
      </c>
      <c r="S381" s="35" t="str">
        <f>+IF(I381=0,"",'Ark1'!Z4237)</f>
        <v/>
      </c>
      <c r="T381" s="30" t="str">
        <f>+IF(I381=0,"",'Ark1'!AA4237)</f>
        <v/>
      </c>
      <c r="U381" s="28" t="str">
        <f>+IF(I381=0,"",'Ark1'!AC4237)</f>
        <v/>
      </c>
      <c r="V381" s="35" t="str">
        <f>+IF(I381=0,"",'Ark1'!AE4237)</f>
        <v/>
      </c>
      <c r="W381" s="30" t="str">
        <f t="shared" si="57"/>
        <v/>
      </c>
      <c r="X381" s="30" t="str">
        <f t="shared" si="58"/>
        <v/>
      </c>
      <c r="Y381" s="227"/>
      <c r="AA381" s="30"/>
      <c r="AB381" s="28"/>
      <c r="AE381" s="28"/>
      <c r="AF381" s="28"/>
      <c r="AG381" s="28"/>
      <c r="AI381" s="28"/>
    </row>
    <row r="382" spans="1:52" ht="15.6">
      <c r="A382" s="227"/>
      <c r="B382" s="312">
        <f>+'Ark1'!C4238</f>
        <v>2024</v>
      </c>
      <c r="C382" s="247">
        <f>+'Ark1'!L4238</f>
        <v>14</v>
      </c>
      <c r="D382" s="247" t="str">
        <f>VLOOKUP(C382,Klasse!$C$11:$D$27,2)</f>
        <v>E</v>
      </c>
      <c r="E382" s="29">
        <f>+'Ark1'!H4238</f>
        <v>1</v>
      </c>
      <c r="F382" s="29">
        <f>+'Ark1'!J4238</f>
        <v>134</v>
      </c>
      <c r="G382" s="29" t="str">
        <f>VLOOKUP(F382,RNR!$A$8:$B$32,2)</f>
        <v>Førde</v>
      </c>
      <c r="H382" s="29" t="str">
        <f>+IF(I382=0,"",'Ark1'!Q4238)</f>
        <v/>
      </c>
      <c r="I382" s="371">
        <f>+'Ark1'!R4238</f>
        <v>0</v>
      </c>
      <c r="J382" s="30" t="str">
        <f>+IF(I382=0,"",'Ark1'!AG4238)</f>
        <v/>
      </c>
      <c r="L382" s="30" t="str">
        <f>+IF(I382=0,"",'Ark1'!AH4238)</f>
        <v/>
      </c>
      <c r="M382" s="28" t="str">
        <f>+IF(I382=0,"",'Ark1'!T4238)</f>
        <v/>
      </c>
      <c r="N382" s="33" t="str">
        <f>+IF(I382=0,"",'Ark1'!U4238)</f>
        <v/>
      </c>
      <c r="O382" s="30" t="str">
        <f>+IF(I382=0,"",'Ark1'!V4238)</f>
        <v/>
      </c>
      <c r="P382" s="35" t="str">
        <f>+IF(I382=0,"",'Ark1'!W4238)</f>
        <v/>
      </c>
      <c r="Q382" s="35" t="str">
        <f>+IF(I382=0,"",'Ark1'!X4238)</f>
        <v/>
      </c>
      <c r="R382" s="35" t="str">
        <f>+IF(I382=0,"",'Ark1'!Y4238)</f>
        <v/>
      </c>
      <c r="S382" s="35" t="str">
        <f>+IF(I382=0,"",'Ark1'!Z4238)</f>
        <v/>
      </c>
      <c r="T382" s="30" t="str">
        <f>+IF(I382=0,"",'Ark1'!AA4238)</f>
        <v/>
      </c>
      <c r="U382" s="28" t="str">
        <f>+IF(I382=0,"",'Ark1'!AC4238)</f>
        <v/>
      </c>
      <c r="V382" s="35" t="str">
        <f>+IF(I382=0,"",'Ark1'!AE4238)</f>
        <v/>
      </c>
      <c r="W382" s="30" t="str">
        <f t="shared" si="57"/>
        <v/>
      </c>
      <c r="X382" s="30" t="str">
        <f t="shared" si="58"/>
        <v/>
      </c>
      <c r="Y382" s="227"/>
      <c r="AA382" s="30"/>
      <c r="AB382" s="28"/>
      <c r="AE382" s="28"/>
      <c r="AF382" s="28"/>
      <c r="AG382" s="28"/>
      <c r="AI382" s="28"/>
    </row>
    <row r="383" spans="1:52" ht="15.6">
      <c r="A383" s="227"/>
      <c r="B383" s="312">
        <f>+'Ark1'!C4239</f>
        <v>2024</v>
      </c>
      <c r="C383" s="247">
        <f>+'Ark1'!L4239</f>
        <v>14</v>
      </c>
      <c r="D383" s="247" t="str">
        <f>VLOOKUP(C383,Klasse!$C$11:$D$27,2)</f>
        <v>E</v>
      </c>
      <c r="E383" s="29">
        <f>+'Ark1'!H4239</f>
        <v>2</v>
      </c>
      <c r="F383" s="29">
        <f>+'Ark1'!J4239</f>
        <v>141</v>
      </c>
      <c r="G383" s="29" t="str">
        <f>VLOOKUP(F383,RNR!$A$8:$B$32,2)</f>
        <v>Ølen</v>
      </c>
      <c r="H383" s="29" t="str">
        <f>+IF(I383=0,"",'Ark1'!Q4239)</f>
        <v/>
      </c>
      <c r="I383" s="371">
        <f>+'Ark1'!R4239</f>
        <v>0</v>
      </c>
      <c r="J383" s="30" t="str">
        <f>+IF(I383=0,"",'Ark1'!AG4239)</f>
        <v/>
      </c>
      <c r="L383" s="30" t="str">
        <f>+IF(I383=0,"",'Ark1'!AH4239)</f>
        <v/>
      </c>
      <c r="M383" s="28" t="str">
        <f>+IF(I383=0,"",'Ark1'!T4239)</f>
        <v/>
      </c>
      <c r="N383" s="33" t="str">
        <f>+IF(I383=0,"",'Ark1'!U4239)</f>
        <v/>
      </c>
      <c r="O383" s="30" t="str">
        <f>+IF(I383=0,"",'Ark1'!V4239)</f>
        <v/>
      </c>
      <c r="P383" s="35" t="str">
        <f>+IF(I383=0,"",'Ark1'!W4239)</f>
        <v/>
      </c>
      <c r="Q383" s="35" t="str">
        <f>+IF(I383=0,"",'Ark1'!X4239)</f>
        <v/>
      </c>
      <c r="R383" s="35" t="str">
        <f>+IF(I383=0,"",'Ark1'!Y4239)</f>
        <v/>
      </c>
      <c r="S383" s="35" t="str">
        <f>+IF(I383=0,"",'Ark1'!Z4239)</f>
        <v/>
      </c>
      <c r="T383" s="30" t="str">
        <f>+IF(I383=0,"",'Ark1'!AA4239)</f>
        <v/>
      </c>
      <c r="U383" s="28" t="str">
        <f>+IF(I383=0,"",'Ark1'!AC4239)</f>
        <v/>
      </c>
      <c r="V383" s="35" t="str">
        <f>+IF(I383=0,"",'Ark1'!AE4239)</f>
        <v/>
      </c>
      <c r="W383" s="30" t="str">
        <f t="shared" si="57"/>
        <v/>
      </c>
      <c r="X383" s="30" t="str">
        <f t="shared" si="58"/>
        <v/>
      </c>
      <c r="Y383" s="227"/>
      <c r="AA383" s="30"/>
      <c r="AB383" s="28"/>
      <c r="AE383" s="28"/>
      <c r="AF383" s="28"/>
      <c r="AG383" s="28"/>
      <c r="AI383" s="28"/>
    </row>
    <row r="384" spans="1:52" ht="15.6">
      <c r="A384" s="227"/>
      <c r="B384" s="312">
        <f>+'Ark1'!C4240</f>
        <v>2024</v>
      </c>
      <c r="C384" s="247">
        <f>+'Ark1'!L4240</f>
        <v>14</v>
      </c>
      <c r="D384" s="247" t="str">
        <f>VLOOKUP(C384,Klasse!$C$11:$D$27,2)</f>
        <v>E</v>
      </c>
      <c r="E384" s="29">
        <f>+'Ark1'!H4240</f>
        <v>2</v>
      </c>
      <c r="F384" s="29">
        <f>+'Ark1'!J4240</f>
        <v>143</v>
      </c>
      <c r="G384" s="29" t="str">
        <f>VLOOKUP(F384,RNR!$A$8:$B$32,2)</f>
        <v>Nordfjord</v>
      </c>
      <c r="H384" s="29" t="str">
        <f>+IF(I384=0,"",'Ark1'!Q4240)</f>
        <v/>
      </c>
      <c r="I384" s="371">
        <f>+'Ark1'!R4240</f>
        <v>0</v>
      </c>
      <c r="J384" s="30" t="str">
        <f>+IF(I384=0,"",'Ark1'!AG4240)</f>
        <v/>
      </c>
      <c r="L384" s="30" t="str">
        <f>+IF(I384=0,"",'Ark1'!AH4240)</f>
        <v/>
      </c>
      <c r="M384" s="28" t="str">
        <f>+IF(I384=0,"",'Ark1'!T4240)</f>
        <v/>
      </c>
      <c r="N384" s="33" t="str">
        <f>+IF(I384=0,"",'Ark1'!U4240)</f>
        <v/>
      </c>
      <c r="O384" s="30" t="str">
        <f>+IF(I384=0,"",'Ark1'!V4240)</f>
        <v/>
      </c>
      <c r="P384" s="35" t="str">
        <f>+IF(I384=0,"",'Ark1'!W4240)</f>
        <v/>
      </c>
      <c r="Q384" s="35" t="str">
        <f>+IF(I384=0,"",'Ark1'!X4240)</f>
        <v/>
      </c>
      <c r="R384" s="35" t="str">
        <f>+IF(I384=0,"",'Ark1'!Y4240)</f>
        <v/>
      </c>
      <c r="S384" s="35" t="str">
        <f>+IF(I384=0,"",'Ark1'!Z4240)</f>
        <v/>
      </c>
      <c r="T384" s="30" t="str">
        <f>+IF(I384=0,"",'Ark1'!AA4240)</f>
        <v/>
      </c>
      <c r="U384" s="28" t="str">
        <f>+IF(I384=0,"",'Ark1'!AC4240)</f>
        <v/>
      </c>
      <c r="V384" s="35" t="str">
        <f>+IF(I384=0,"",'Ark1'!AE4240)</f>
        <v/>
      </c>
      <c r="W384" s="30" t="str">
        <f t="shared" si="57"/>
        <v/>
      </c>
      <c r="X384" s="30" t="str">
        <f t="shared" si="58"/>
        <v/>
      </c>
      <c r="Y384" s="227"/>
      <c r="AA384" s="30"/>
      <c r="AB384" s="28"/>
      <c r="AE384" s="28"/>
      <c r="AF384" s="28"/>
      <c r="AG384" s="28"/>
      <c r="AI384" s="28"/>
    </row>
    <row r="385" spans="1:36" ht="15.6">
      <c r="A385" s="227"/>
      <c r="B385" s="312">
        <f>+'Ark1'!C4241</f>
        <v>2024</v>
      </c>
      <c r="C385" s="247">
        <f>+'Ark1'!L4241</f>
        <v>14</v>
      </c>
      <c r="D385" s="247" t="str">
        <f>VLOOKUP(C385,Klasse!$C$11:$D$27,2)</f>
        <v>E</v>
      </c>
      <c r="E385" s="29">
        <f>+'Ark1'!H4241</f>
        <v>2</v>
      </c>
      <c r="F385" s="29">
        <f>+'Ark1'!J4241</f>
        <v>147</v>
      </c>
      <c r="G385" s="29" t="str">
        <f>VLOOKUP(F385,RNR!$A$8:$B$32,2)</f>
        <v>Midt-Norge</v>
      </c>
      <c r="H385" s="29" t="str">
        <f>+IF(I385=0,"",'Ark1'!Q4241)</f>
        <v/>
      </c>
      <c r="I385" s="371">
        <f>+'Ark1'!R4241</f>
        <v>0</v>
      </c>
      <c r="J385" s="30" t="str">
        <f>+IF(I385=0,"",'Ark1'!AG4241)</f>
        <v/>
      </c>
      <c r="L385" s="30" t="str">
        <f>+IF(I385=0,"",'Ark1'!AH4241)</f>
        <v/>
      </c>
      <c r="M385" s="28" t="str">
        <f>+IF(I385=0,"",'Ark1'!T4241)</f>
        <v/>
      </c>
      <c r="N385" s="33" t="str">
        <f>+IF(I385=0,"",'Ark1'!U4241)</f>
        <v/>
      </c>
      <c r="O385" s="30" t="str">
        <f>+IF(I385=0,"",'Ark1'!V4241)</f>
        <v/>
      </c>
      <c r="P385" s="35" t="str">
        <f>+IF(I385=0,"",'Ark1'!W4241)</f>
        <v/>
      </c>
      <c r="Q385" s="35" t="str">
        <f>+IF(I385=0,"",'Ark1'!X4241)</f>
        <v/>
      </c>
      <c r="R385" s="35" t="str">
        <f>+IF(I385=0,"",'Ark1'!Y4241)</f>
        <v/>
      </c>
      <c r="S385" s="35" t="str">
        <f>+IF(I385=0,"",'Ark1'!Z4241)</f>
        <v/>
      </c>
      <c r="T385" s="30" t="str">
        <f>+IF(I385=0,"",'Ark1'!AA4241)</f>
        <v/>
      </c>
      <c r="U385" s="28" t="str">
        <f>+IF(I385=0,"",'Ark1'!AC4241)</f>
        <v/>
      </c>
      <c r="V385" s="35" t="str">
        <f>+IF(I385=0,"",'Ark1'!AE4241)</f>
        <v/>
      </c>
      <c r="W385" s="30" t="str">
        <f t="shared" si="57"/>
        <v/>
      </c>
      <c r="X385" s="30" t="str">
        <f t="shared" si="58"/>
        <v/>
      </c>
      <c r="Y385" s="227"/>
      <c r="AA385" s="30"/>
      <c r="AB385" s="28"/>
      <c r="AE385" s="28"/>
      <c r="AF385" s="28"/>
      <c r="AG385" s="28"/>
      <c r="AI385" s="28"/>
    </row>
    <row r="386" spans="1:36" ht="15.6">
      <c r="A386" s="227"/>
      <c r="B386" s="312">
        <f>+'Ark1'!C4242</f>
        <v>2024</v>
      </c>
      <c r="C386" s="247">
        <f>+'Ark1'!L4242</f>
        <v>14</v>
      </c>
      <c r="D386" s="247" t="str">
        <f>VLOOKUP(C386,Klasse!$C$11:$D$27,2)</f>
        <v>E</v>
      </c>
      <c r="E386" s="29">
        <f>+'Ark1'!H4242</f>
        <v>1</v>
      </c>
      <c r="F386" s="29">
        <f>+'Ark1'!J4242</f>
        <v>155</v>
      </c>
      <c r="G386" s="29" t="str">
        <f>VLOOKUP(F386,RNR!$A$8:$B$32,2)</f>
        <v>Målselv</v>
      </c>
      <c r="H386" s="29" t="str">
        <f>+IF(I386=0,"",'Ark1'!Q4242)</f>
        <v/>
      </c>
      <c r="I386" s="371">
        <f>+'Ark1'!R4242</f>
        <v>0</v>
      </c>
      <c r="J386" s="30" t="str">
        <f>+IF(I386=0,"",'Ark1'!AG4242)</f>
        <v/>
      </c>
      <c r="L386" s="30" t="str">
        <f>+IF(I386=0,"",'Ark1'!AH4242)</f>
        <v/>
      </c>
      <c r="M386" s="28" t="str">
        <f>+IF(I386=0,"",'Ark1'!T4242)</f>
        <v/>
      </c>
      <c r="N386" s="33" t="str">
        <f>+IF(I386=0,"",'Ark1'!U4242)</f>
        <v/>
      </c>
      <c r="O386" s="30" t="str">
        <f>+IF(I386=0,"",'Ark1'!V4242)</f>
        <v/>
      </c>
      <c r="P386" s="35" t="str">
        <f>+IF(I386=0,"",'Ark1'!W4242)</f>
        <v/>
      </c>
      <c r="Q386" s="35" t="str">
        <f>+IF(I386=0,"",'Ark1'!X4242)</f>
        <v/>
      </c>
      <c r="R386" s="35" t="str">
        <f>+IF(I386=0,"",'Ark1'!Y4242)</f>
        <v/>
      </c>
      <c r="S386" s="35" t="str">
        <f>+IF(I386=0,"",'Ark1'!Z4242)</f>
        <v/>
      </c>
      <c r="T386" s="30" t="str">
        <f>+IF(I386=0,"",'Ark1'!AA4242)</f>
        <v/>
      </c>
      <c r="U386" s="28" t="str">
        <f>+IF(I386=0,"",'Ark1'!AC4242)</f>
        <v/>
      </c>
      <c r="V386" s="35" t="str">
        <f>+IF(I386=0,"",'Ark1'!AE4242)</f>
        <v/>
      </c>
      <c r="W386" s="30" t="str">
        <f t="shared" si="57"/>
        <v/>
      </c>
      <c r="X386" s="30" t="str">
        <f t="shared" si="58"/>
        <v/>
      </c>
      <c r="Y386" s="227"/>
      <c r="AA386" s="30"/>
      <c r="AB386" s="28"/>
      <c r="AE386" s="28"/>
      <c r="AF386" s="28"/>
      <c r="AG386" s="28"/>
      <c r="AI386" s="28"/>
    </row>
    <row r="387" spans="1:36" ht="15.6">
      <c r="A387" s="227"/>
      <c r="B387" s="312">
        <f>+'Ark1'!C4243</f>
        <v>2024</v>
      </c>
      <c r="C387" s="247">
        <f>+'Ark1'!L4243</f>
        <v>14</v>
      </c>
      <c r="D387" s="247" t="str">
        <f>VLOOKUP(C387,Klasse!$C$11:$D$27,2)</f>
        <v>E</v>
      </c>
      <c r="E387" s="29">
        <f>+'Ark1'!H4243</f>
        <v>2</v>
      </c>
      <c r="F387" s="29">
        <f>+'Ark1'!J4243</f>
        <v>160</v>
      </c>
      <c r="G387" s="29" t="str">
        <f>VLOOKUP(F387,RNR!$A$8:$B$32,2)</f>
        <v>Oslo</v>
      </c>
      <c r="H387" s="29" t="str">
        <f>+IF(I387=0,"",'Ark1'!Q4243)</f>
        <v/>
      </c>
      <c r="I387" s="371">
        <f>+'Ark1'!R4243</f>
        <v>0</v>
      </c>
      <c r="J387" s="30" t="str">
        <f>+IF(I387=0,"",'Ark1'!AG4243)</f>
        <v/>
      </c>
      <c r="L387" s="30" t="str">
        <f>+IF(I387=0,"",'Ark1'!AH4243)</f>
        <v/>
      </c>
      <c r="M387" s="28" t="str">
        <f>+IF(I387=0,"",'Ark1'!T4243)</f>
        <v/>
      </c>
      <c r="N387" s="33" t="str">
        <f>+IF(I387=0,"",'Ark1'!U4243)</f>
        <v/>
      </c>
      <c r="O387" s="30" t="str">
        <f>+IF(I387=0,"",'Ark1'!V4243)</f>
        <v/>
      </c>
      <c r="P387" s="35" t="str">
        <f>+IF(I387=0,"",'Ark1'!W4243)</f>
        <v/>
      </c>
      <c r="Q387" s="35" t="str">
        <f>+IF(I387=0,"",'Ark1'!X4243)</f>
        <v/>
      </c>
      <c r="R387" s="35" t="str">
        <f>+IF(I387=0,"",'Ark1'!Y4243)</f>
        <v/>
      </c>
      <c r="S387" s="35" t="str">
        <f>+IF(I387=0,"",'Ark1'!Z4243)</f>
        <v/>
      </c>
      <c r="T387" s="30" t="str">
        <f>+IF(I387=0,"",'Ark1'!AA4243)</f>
        <v/>
      </c>
      <c r="U387" s="28" t="str">
        <f>+IF(I387=0,"",'Ark1'!AC4243)</f>
        <v/>
      </c>
      <c r="V387" s="35" t="str">
        <f>+IF(I387=0,"",'Ark1'!AE4243)</f>
        <v/>
      </c>
      <c r="W387" s="30" t="str">
        <f t="shared" si="57"/>
        <v/>
      </c>
      <c r="X387" s="30" t="str">
        <f t="shared" si="58"/>
        <v/>
      </c>
      <c r="Y387" s="227"/>
      <c r="AA387" s="30"/>
      <c r="AB387" s="28"/>
      <c r="AE387" s="28"/>
      <c r="AF387" s="28"/>
      <c r="AG387" s="28"/>
      <c r="AI387" s="28"/>
    </row>
    <row r="388" spans="1:36" ht="15.6">
      <c r="A388" s="227"/>
      <c r="B388" s="312">
        <f>+'Ark1'!C4244</f>
        <v>2024</v>
      </c>
      <c r="C388" s="247">
        <f>+'Ark1'!L4244</f>
        <v>14</v>
      </c>
      <c r="D388" s="247" t="str">
        <f>VLOOKUP(C388,Klasse!$C$11:$D$27,2)</f>
        <v>E</v>
      </c>
      <c r="E388" s="29">
        <f>+'Ark1'!H4244</f>
        <v>1</v>
      </c>
      <c r="F388" s="29">
        <f>+'Ark1'!J4244</f>
        <v>171</v>
      </c>
      <c r="G388" s="29" t="str">
        <f>VLOOKUP(F388,RNR!$A$8:$B$32,2)</f>
        <v>Prima</v>
      </c>
      <c r="H388" s="29" t="str">
        <f>+IF(I388=0,"",'Ark1'!Q4244)</f>
        <v/>
      </c>
      <c r="I388" s="371">
        <f>+'Ark1'!R4244</f>
        <v>0</v>
      </c>
      <c r="J388" s="30" t="str">
        <f>+IF(I388=0,"",'Ark1'!AG4244)</f>
        <v/>
      </c>
      <c r="L388" s="30" t="str">
        <f>+IF(I388=0,"",'Ark1'!AH4244)</f>
        <v/>
      </c>
      <c r="M388" s="28" t="str">
        <f>+IF(I388=0,"",'Ark1'!T4244)</f>
        <v/>
      </c>
      <c r="N388" s="33" t="str">
        <f>+IF(I388=0,"",'Ark1'!U4244)</f>
        <v/>
      </c>
      <c r="O388" s="30" t="str">
        <f>+IF(I388=0,"",'Ark1'!V4244)</f>
        <v/>
      </c>
      <c r="P388" s="35" t="str">
        <f>+IF(I388=0,"",'Ark1'!W4244)</f>
        <v/>
      </c>
      <c r="Q388" s="35" t="str">
        <f>+IF(I388=0,"",'Ark1'!X4244)</f>
        <v/>
      </c>
      <c r="R388" s="35" t="str">
        <f>+IF(I388=0,"",'Ark1'!Y4244)</f>
        <v/>
      </c>
      <c r="S388" s="35" t="str">
        <f>+IF(I388=0,"",'Ark1'!Z4244)</f>
        <v/>
      </c>
      <c r="T388" s="30" t="str">
        <f>+IF(I388=0,"",'Ark1'!AA4244)</f>
        <v/>
      </c>
      <c r="U388" s="28" t="str">
        <f>+IF(I388=0,"",'Ark1'!AC4244)</f>
        <v/>
      </c>
      <c r="V388" s="35" t="str">
        <f>+IF(I388=0,"",'Ark1'!AE4244)</f>
        <v/>
      </c>
      <c r="W388" s="30" t="str">
        <f t="shared" si="57"/>
        <v/>
      </c>
      <c r="X388" s="30" t="str">
        <f t="shared" si="58"/>
        <v/>
      </c>
      <c r="Y388" s="227"/>
      <c r="AA388" s="30"/>
      <c r="AB388" s="28"/>
      <c r="AE388" s="28"/>
      <c r="AF388" s="28"/>
      <c r="AG388" s="28"/>
      <c r="AI388" s="28"/>
    </row>
    <row r="389" spans="1:36" ht="15.6">
      <c r="A389" s="227"/>
      <c r="B389" s="312">
        <f>+'Ark1'!C4245</f>
        <v>2024</v>
      </c>
      <c r="C389" s="247">
        <f>+'Ark1'!L4245</f>
        <v>14</v>
      </c>
      <c r="D389" s="247" t="str">
        <f>VLOOKUP(C389,Klasse!$C$11:$D$27,2)</f>
        <v>E</v>
      </c>
      <c r="E389" s="29">
        <f>+'Ark1'!H4245</f>
        <v>2</v>
      </c>
      <c r="F389" s="29">
        <f>+'Ark1'!J4245</f>
        <v>175</v>
      </c>
      <c r="G389" s="29" t="str">
        <f>VLOOKUP(F389,RNR!$A$8:$B$32,2)</f>
        <v>Ole Ringdal</v>
      </c>
      <c r="H389" s="29" t="str">
        <f>+IF(I389=0,"",'Ark1'!Q4245)</f>
        <v/>
      </c>
      <c r="I389" s="371">
        <f>+'Ark1'!R4245</f>
        <v>0</v>
      </c>
      <c r="J389" s="30" t="str">
        <f>+IF(I389=0,"",'Ark1'!AG4245)</f>
        <v/>
      </c>
      <c r="L389" s="30" t="str">
        <f>+IF(I389=0,"",'Ark1'!AH4245)</f>
        <v/>
      </c>
      <c r="M389" s="28" t="str">
        <f>+IF(I389=0,"",'Ark1'!T4245)</f>
        <v/>
      </c>
      <c r="N389" s="33" t="str">
        <f>+IF(I389=0,"",'Ark1'!U4245)</f>
        <v/>
      </c>
      <c r="O389" s="30" t="str">
        <f>+IF(I389=0,"",'Ark1'!V4245)</f>
        <v/>
      </c>
      <c r="P389" s="35" t="str">
        <f>+IF(I389=0,"",'Ark1'!W4245)</f>
        <v/>
      </c>
      <c r="Q389" s="35" t="str">
        <f>+IF(I389=0,"",'Ark1'!X4245)</f>
        <v/>
      </c>
      <c r="R389" s="35" t="str">
        <f>+IF(I389=0,"",'Ark1'!Y4245)</f>
        <v/>
      </c>
      <c r="S389" s="35" t="str">
        <f>+IF(I389=0,"",'Ark1'!Z4245)</f>
        <v/>
      </c>
      <c r="T389" s="30" t="str">
        <f>+IF(I389=0,"",'Ark1'!AA4245)</f>
        <v/>
      </c>
      <c r="U389" s="28" t="str">
        <f>+IF(I389=0,"",'Ark1'!AC4245)</f>
        <v/>
      </c>
      <c r="V389" s="35" t="str">
        <f>+IF(I389=0,"",'Ark1'!AE4245)</f>
        <v/>
      </c>
      <c r="W389" s="30" t="str">
        <f t="shared" si="57"/>
        <v/>
      </c>
      <c r="X389" s="30" t="str">
        <f t="shared" si="58"/>
        <v/>
      </c>
      <c r="Y389" s="227"/>
      <c r="AA389" s="30"/>
      <c r="AB389" s="28"/>
      <c r="AE389" s="28"/>
      <c r="AF389" s="28"/>
      <c r="AG389" s="28"/>
      <c r="AI389" s="28"/>
    </row>
    <row r="390" spans="1:36" s="255" customFormat="1" ht="15.6">
      <c r="A390" s="227"/>
      <c r="B390" s="312">
        <f>+'Ark1'!C4246</f>
        <v>2024</v>
      </c>
      <c r="C390" s="247">
        <f>+'Ark1'!L4246</f>
        <v>14</v>
      </c>
      <c r="D390" s="247" t="str">
        <f>VLOOKUP(C390,Klasse!$C$11:$D$27,2)</f>
        <v>E</v>
      </c>
      <c r="E390" s="29">
        <f>+'Ark1'!H4246</f>
        <v>2</v>
      </c>
      <c r="F390" s="29">
        <f>+'Ark1'!J4246</f>
        <v>177</v>
      </c>
      <c r="G390" s="29" t="str">
        <f>VLOOKUP(F390,RNR!$A$8:$B$32,2)</f>
        <v>Slakthuset</v>
      </c>
      <c r="H390" s="29" t="str">
        <f>+IF(I390=0,"",'Ark1'!Q4246)</f>
        <v/>
      </c>
      <c r="I390" s="371">
        <f>+'Ark1'!R4246</f>
        <v>0</v>
      </c>
      <c r="J390" s="30" t="str">
        <f>+IF(I390=0,"",'Ark1'!AG4246)</f>
        <v/>
      </c>
      <c r="K390" s="30"/>
      <c r="L390" s="30" t="str">
        <f>+IF(I390=0,"",'Ark1'!AH4246)</f>
        <v/>
      </c>
      <c r="M390" s="28" t="str">
        <f>+IF(I390=0,"",'Ark1'!T4246)</f>
        <v/>
      </c>
      <c r="N390" s="33" t="str">
        <f>+IF(I390=0,"",'Ark1'!U4246)</f>
        <v/>
      </c>
      <c r="O390" s="30" t="str">
        <f>+IF(I390=0,"",'Ark1'!V4246)</f>
        <v/>
      </c>
      <c r="P390" s="35" t="str">
        <f>+IF(I390=0,"",'Ark1'!W4246)</f>
        <v/>
      </c>
      <c r="Q390" s="35" t="str">
        <f>+IF(I390=0,"",'Ark1'!X4246)</f>
        <v/>
      </c>
      <c r="R390" s="35" t="str">
        <f>+IF(I390=0,"",'Ark1'!Y4246)</f>
        <v/>
      </c>
      <c r="S390" s="35" t="str">
        <f>+IF(I390=0,"",'Ark1'!Z4246)</f>
        <v/>
      </c>
      <c r="T390" s="30" t="str">
        <f>+IF(I390=0,"",'Ark1'!AA4246)</f>
        <v/>
      </c>
      <c r="U390" s="28" t="str">
        <f>+IF(I390=0,"",'Ark1'!AC4246)</f>
        <v/>
      </c>
      <c r="V390" s="35" t="str">
        <f>+IF(I390=0,"",'Ark1'!AE4246)</f>
        <v/>
      </c>
      <c r="W390" s="30" t="str">
        <f t="shared" ref="W390:W400" si="59">IF(I390=0,"",N390/C390)</f>
        <v/>
      </c>
      <c r="X390" s="30" t="str">
        <f t="shared" ref="X390:X400" si="60">IF(I390=0,"",I390/H390)</f>
        <v/>
      </c>
      <c r="Y390" s="227"/>
      <c r="Z390" s="30"/>
      <c r="AA390" s="30"/>
      <c r="AB390" s="28"/>
      <c r="AC390" s="30"/>
      <c r="AD390" s="30"/>
      <c r="AE390" s="29"/>
      <c r="AF390" s="29"/>
      <c r="AG390" s="29"/>
      <c r="AH390" s="30"/>
      <c r="AI390" s="29"/>
      <c r="AJ390" s="29"/>
    </row>
    <row r="391" spans="1:36" s="255" customFormat="1" ht="15.6">
      <c r="A391" s="227"/>
      <c r="B391" s="312">
        <f>+'Ark1'!C4247</f>
        <v>2024</v>
      </c>
      <c r="C391" s="247">
        <f>+'Ark1'!L4247</f>
        <v>14</v>
      </c>
      <c r="D391" s="247" t="str">
        <f>VLOOKUP(C391,Klasse!$C$11:$D$27,2)</f>
        <v>E</v>
      </c>
      <c r="E391" s="29">
        <f>+'Ark1'!H4247</f>
        <v>2</v>
      </c>
      <c r="F391" s="29">
        <f>+'Ark1'!J4247</f>
        <v>178</v>
      </c>
      <c r="G391" s="29" t="str">
        <f>VLOOKUP(F391,RNR!$A$8:$B$32,2)</f>
        <v>Røros</v>
      </c>
      <c r="H391" s="29" t="str">
        <f>+IF(I391=0,"",'Ark1'!Q4247)</f>
        <v/>
      </c>
      <c r="I391" s="371">
        <f>+'Ark1'!R4247</f>
        <v>0</v>
      </c>
      <c r="J391" s="30" t="str">
        <f>+IF(I391=0,"",'Ark1'!AG4247)</f>
        <v/>
      </c>
      <c r="K391" s="30"/>
      <c r="L391" s="30" t="str">
        <f>+IF(I391=0,"",'Ark1'!AH4247)</f>
        <v/>
      </c>
      <c r="M391" s="28" t="str">
        <f>+IF(I391=0,"",'Ark1'!T4247)</f>
        <v/>
      </c>
      <c r="N391" s="33" t="str">
        <f>+IF(I391=0,"",'Ark1'!U4247)</f>
        <v/>
      </c>
      <c r="O391" s="30" t="str">
        <f>+IF(I391=0,"",'Ark1'!V4247)</f>
        <v/>
      </c>
      <c r="P391" s="35" t="str">
        <f>+IF(I391=0,"",'Ark1'!W4247)</f>
        <v/>
      </c>
      <c r="Q391" s="35" t="str">
        <f>+IF(I391=0,"",'Ark1'!X4247)</f>
        <v/>
      </c>
      <c r="R391" s="35" t="str">
        <f>+IF(I391=0,"",'Ark1'!Y4247)</f>
        <v/>
      </c>
      <c r="S391" s="35" t="str">
        <f>+IF(I391=0,"",'Ark1'!Z4247)</f>
        <v/>
      </c>
      <c r="T391" s="30" t="str">
        <f>+IF(I391=0,"",'Ark1'!AA4247)</f>
        <v/>
      </c>
      <c r="U391" s="28" t="str">
        <f>+IF(I391=0,"",'Ark1'!AC4247)</f>
        <v/>
      </c>
      <c r="V391" s="35" t="str">
        <f>+IF(I391=0,"",'Ark1'!AE4247)</f>
        <v/>
      </c>
      <c r="W391" s="30" t="str">
        <f t="shared" si="59"/>
        <v/>
      </c>
      <c r="X391" s="30" t="str">
        <f t="shared" si="60"/>
        <v/>
      </c>
      <c r="Y391" s="227"/>
      <c r="Z391" s="30"/>
      <c r="AA391" s="30"/>
      <c r="AB391" s="28"/>
      <c r="AC391" s="30"/>
      <c r="AD391" s="30"/>
      <c r="AE391" s="29"/>
      <c r="AF391" s="29"/>
      <c r="AG391" s="29"/>
      <c r="AH391" s="30"/>
      <c r="AI391" s="29"/>
      <c r="AJ391" s="29"/>
    </row>
    <row r="392" spans="1:36" s="255" customFormat="1" ht="15.6">
      <c r="A392" s="227"/>
      <c r="B392" s="312">
        <f>+'Ark1'!C4248</f>
        <v>2024</v>
      </c>
      <c r="C392" s="247">
        <f>+'Ark1'!L4248</f>
        <v>14</v>
      </c>
      <c r="D392" s="247" t="str">
        <f>VLOOKUP(C392,Klasse!$C$11:$D$27,2)</f>
        <v>E</v>
      </c>
      <c r="E392" s="29">
        <f>+'Ark1'!H4248</f>
        <v>2</v>
      </c>
      <c r="F392" s="29">
        <f>+'Ark1'!J4248</f>
        <v>181</v>
      </c>
      <c r="G392" s="29" t="str">
        <f>VLOOKUP(F392,RNR!$A$8:$B$32,2)</f>
        <v>Horns</v>
      </c>
      <c r="H392" s="29" t="str">
        <f>+IF(I392=0,"",'Ark1'!Q4248)</f>
        <v/>
      </c>
      <c r="I392" s="371">
        <f>+'Ark1'!R4248</f>
        <v>0</v>
      </c>
      <c r="J392" s="30" t="str">
        <f>+IF(I392=0,"",'Ark1'!AG4248)</f>
        <v/>
      </c>
      <c r="K392" s="30"/>
      <c r="L392" s="30" t="str">
        <f>+IF(I392=0,"",'Ark1'!AH4248)</f>
        <v/>
      </c>
      <c r="M392" s="28" t="str">
        <f>+IF(I392=0,"",'Ark1'!T4248)</f>
        <v/>
      </c>
      <c r="N392" s="33" t="str">
        <f>+IF(I392=0,"",'Ark1'!U4248)</f>
        <v/>
      </c>
      <c r="O392" s="30" t="str">
        <f>+IF(I392=0,"",'Ark1'!V4248)</f>
        <v/>
      </c>
      <c r="P392" s="35" t="str">
        <f>+IF(I392=0,"",'Ark1'!W4248)</f>
        <v/>
      </c>
      <c r="Q392" s="35" t="str">
        <f>+IF(I392=0,"",'Ark1'!X4248)</f>
        <v/>
      </c>
      <c r="R392" s="35" t="str">
        <f>+IF(I392=0,"",'Ark1'!Y4248)</f>
        <v/>
      </c>
      <c r="S392" s="35" t="str">
        <f>+IF(I392=0,"",'Ark1'!Z4248)</f>
        <v/>
      </c>
      <c r="T392" s="30" t="str">
        <f>+IF(I392=0,"",'Ark1'!AA4248)</f>
        <v/>
      </c>
      <c r="U392" s="28" t="str">
        <f>+IF(I392=0,"",'Ark1'!AC4248)</f>
        <v/>
      </c>
      <c r="V392" s="35" t="str">
        <f>+IF(I392=0,"",'Ark1'!AE4248)</f>
        <v/>
      </c>
      <c r="W392" s="30" t="str">
        <f t="shared" si="59"/>
        <v/>
      </c>
      <c r="X392" s="30" t="str">
        <f t="shared" si="60"/>
        <v/>
      </c>
      <c r="Y392" s="227"/>
      <c r="Z392" s="30"/>
      <c r="AA392" s="30"/>
      <c r="AB392" s="28"/>
      <c r="AC392" s="30"/>
      <c r="AD392" s="30"/>
      <c r="AE392" s="29"/>
      <c r="AF392" s="29"/>
      <c r="AG392" s="29"/>
      <c r="AH392" s="30"/>
      <c r="AI392" s="29"/>
      <c r="AJ392" s="29"/>
    </row>
    <row r="393" spans="1:36" s="255" customFormat="1" ht="15.6">
      <c r="A393" s="227"/>
      <c r="B393" s="312">
        <f>+'Ark1'!C4249</f>
        <v>2024</v>
      </c>
      <c r="C393" s="247">
        <f>+'Ark1'!L4249</f>
        <v>14</v>
      </c>
      <c r="D393" s="247" t="str">
        <f>VLOOKUP(C393,Klasse!$C$11:$D$27,2)</f>
        <v>E</v>
      </c>
      <c r="E393" s="29">
        <f>+'Ark1'!H4249</f>
        <v>1</v>
      </c>
      <c r="F393" s="29">
        <f>+'Ark1'!J4249</f>
        <v>262</v>
      </c>
      <c r="G393" s="29" t="str">
        <f>VLOOKUP(F393,RNR!$A$8:$B$32,2)</f>
        <v>Strilalam</v>
      </c>
      <c r="H393" s="29" t="str">
        <f>+IF(I393=0,"",'Ark1'!Q4249)</f>
        <v/>
      </c>
      <c r="I393" s="371">
        <f>+'Ark1'!R4249</f>
        <v>0</v>
      </c>
      <c r="J393" s="30" t="str">
        <f>+IF(I393=0,"",'Ark1'!AG4249)</f>
        <v/>
      </c>
      <c r="K393" s="30"/>
      <c r="L393" s="30" t="str">
        <f>+IF(I393=0,"",'Ark1'!AH4249)</f>
        <v/>
      </c>
      <c r="M393" s="28" t="str">
        <f>+IF(I393=0,"",'Ark1'!T4249)</f>
        <v/>
      </c>
      <c r="N393" s="33" t="str">
        <f>+IF(I393=0,"",'Ark1'!U4249)</f>
        <v/>
      </c>
      <c r="O393" s="30" t="str">
        <f>+IF(I393=0,"",'Ark1'!V4249)</f>
        <v/>
      </c>
      <c r="P393" s="35" t="str">
        <f>+IF(I393=0,"",'Ark1'!W4249)</f>
        <v/>
      </c>
      <c r="Q393" s="35" t="str">
        <f>+IF(I393=0,"",'Ark1'!X4249)</f>
        <v/>
      </c>
      <c r="R393" s="35" t="str">
        <f>+IF(I393=0,"",'Ark1'!Y4249)</f>
        <v/>
      </c>
      <c r="S393" s="35" t="str">
        <f>+IF(I393=0,"",'Ark1'!Z4249)</f>
        <v/>
      </c>
      <c r="T393" s="30" t="str">
        <f>+IF(I393=0,"",'Ark1'!AA4249)</f>
        <v/>
      </c>
      <c r="U393" s="28" t="str">
        <f>+IF(I393=0,"",'Ark1'!AC4249)</f>
        <v/>
      </c>
      <c r="V393" s="35" t="str">
        <f>+IF(I393=0,"",'Ark1'!AE4249)</f>
        <v/>
      </c>
      <c r="W393" s="30" t="str">
        <f t="shared" si="59"/>
        <v/>
      </c>
      <c r="X393" s="30" t="str">
        <f t="shared" si="60"/>
        <v/>
      </c>
      <c r="Y393" s="227"/>
      <c r="Z393" s="30"/>
      <c r="AA393" s="30"/>
      <c r="AB393" s="28"/>
      <c r="AC393" s="30"/>
      <c r="AD393" s="30"/>
      <c r="AE393" s="29"/>
      <c r="AF393" s="29"/>
      <c r="AG393" s="29"/>
      <c r="AH393" s="30"/>
      <c r="AI393" s="29"/>
      <c r="AJ393" s="29"/>
    </row>
    <row r="394" spans="1:36" ht="15.6">
      <c r="A394" s="227"/>
      <c r="B394" s="312">
        <f>+'Ark1'!C4250</f>
        <v>2024</v>
      </c>
      <c r="C394" s="247">
        <f>+'Ark1'!L4250</f>
        <v>14</v>
      </c>
      <c r="D394" s="247" t="str">
        <f>VLOOKUP(C394,Klasse!$C$11:$D$27,2)</f>
        <v>E</v>
      </c>
      <c r="E394" s="29">
        <f>+'Ark1'!H4250</f>
        <v>2</v>
      </c>
      <c r="F394" s="29">
        <f>+'Ark1'!J4250</f>
        <v>267</v>
      </c>
      <c r="G394" s="29" t="str">
        <f>VLOOKUP(F394,RNR!$A$8:$B$32,2)</f>
        <v>Dalpro</v>
      </c>
      <c r="H394" s="29" t="str">
        <f>+IF(I394=0,"",'Ark1'!Q4250)</f>
        <v/>
      </c>
      <c r="I394" s="371">
        <f>+'Ark1'!R4250</f>
        <v>0</v>
      </c>
      <c r="J394" s="30" t="str">
        <f>+IF(I394=0,"",'Ark1'!AG4250)</f>
        <v/>
      </c>
      <c r="L394" s="30" t="str">
        <f>+IF(I394=0,"",'Ark1'!AH4250)</f>
        <v/>
      </c>
      <c r="M394" s="28" t="str">
        <f>+IF(I394=0,"",'Ark1'!T4250)</f>
        <v/>
      </c>
      <c r="N394" s="33" t="str">
        <f>+IF(I394=0,"",'Ark1'!U4250)</f>
        <v/>
      </c>
      <c r="O394" s="30" t="str">
        <f>+IF(I394=0,"",'Ark1'!V4250)</f>
        <v/>
      </c>
      <c r="P394" s="35" t="str">
        <f>+IF(I394=0,"",'Ark1'!W4250)</f>
        <v/>
      </c>
      <c r="Q394" s="35" t="str">
        <f>+IF(I394=0,"",'Ark1'!X4250)</f>
        <v/>
      </c>
      <c r="R394" s="35" t="str">
        <f>+IF(I394=0,"",'Ark1'!Y4250)</f>
        <v/>
      </c>
      <c r="S394" s="35" t="str">
        <f>+IF(I394=0,"",'Ark1'!Z4250)</f>
        <v/>
      </c>
      <c r="T394" s="30" t="str">
        <f>+IF(I394=0,"",'Ark1'!AA4250)</f>
        <v/>
      </c>
      <c r="U394" s="28" t="str">
        <f>+IF(I394=0,"",'Ark1'!AC4250)</f>
        <v/>
      </c>
      <c r="V394" s="35" t="str">
        <f>+IF(I394=0,"",'Ark1'!AE4250)</f>
        <v/>
      </c>
      <c r="W394" s="30" t="str">
        <f t="shared" si="59"/>
        <v/>
      </c>
      <c r="X394" s="30" t="str">
        <f t="shared" si="60"/>
        <v/>
      </c>
      <c r="Y394" s="227"/>
      <c r="AA394" s="30"/>
      <c r="AB394" s="28"/>
    </row>
    <row r="395" spans="1:36" ht="15.6">
      <c r="A395" s="227"/>
      <c r="B395" s="312">
        <f>+'Ark1'!C4251</f>
        <v>2024</v>
      </c>
      <c r="C395" s="247">
        <f>+'Ark1'!L4251</f>
        <v>14</v>
      </c>
      <c r="D395" s="247" t="str">
        <f>VLOOKUP(C395,Klasse!$C$11:$D$27,2)</f>
        <v>E</v>
      </c>
      <c r="E395" s="29">
        <f>+'Ark1'!H4251</f>
        <v>1</v>
      </c>
      <c r="F395" s="29">
        <f>+'Ark1'!J4251</f>
        <v>309</v>
      </c>
      <c r="G395" s="29" t="str">
        <f>VLOOKUP(F395,RNR!$A$8:$B$32,2)</f>
        <v>Malvik</v>
      </c>
      <c r="H395" s="29" t="str">
        <f>+IF(I395=0,"",'Ark1'!Q4251)</f>
        <v/>
      </c>
      <c r="I395" s="371">
        <f>+'Ark1'!R4251</f>
        <v>0</v>
      </c>
      <c r="J395" s="30" t="str">
        <f>+IF(I395=0,"",'Ark1'!AG4251)</f>
        <v/>
      </c>
      <c r="L395" s="30" t="str">
        <f>+IF(I395=0,"",'Ark1'!AH4251)</f>
        <v/>
      </c>
      <c r="M395" s="28" t="str">
        <f>+IF(I395=0,"",'Ark1'!T4251)</f>
        <v/>
      </c>
      <c r="N395" s="33" t="str">
        <f>+IF(I395=0,"",'Ark1'!U4251)</f>
        <v/>
      </c>
      <c r="O395" s="30" t="str">
        <f>+IF(I395=0,"",'Ark1'!V4251)</f>
        <v/>
      </c>
      <c r="P395" s="35" t="str">
        <f>+IF(I395=0,"",'Ark1'!W4251)</f>
        <v/>
      </c>
      <c r="Q395" s="35" t="str">
        <f>+IF(I395=0,"",'Ark1'!X4251)</f>
        <v/>
      </c>
      <c r="R395" s="35" t="str">
        <f>+IF(I395=0,"",'Ark1'!Y4251)</f>
        <v/>
      </c>
      <c r="S395" s="35" t="str">
        <f>+IF(I395=0,"",'Ark1'!Z4251)</f>
        <v/>
      </c>
      <c r="T395" s="30" t="str">
        <f>+IF(I395=0,"",'Ark1'!AA4251)</f>
        <v/>
      </c>
      <c r="U395" s="28" t="str">
        <f>+IF(I395=0,"",'Ark1'!AC4251)</f>
        <v/>
      </c>
      <c r="V395" s="35" t="str">
        <f>+IF(I395=0,"",'Ark1'!AE4251)</f>
        <v/>
      </c>
      <c r="W395" s="30" t="str">
        <f t="shared" si="59"/>
        <v/>
      </c>
      <c r="X395" s="30" t="str">
        <f t="shared" si="60"/>
        <v/>
      </c>
      <c r="Y395" s="227"/>
      <c r="AA395" s="30"/>
      <c r="AB395" s="28"/>
    </row>
    <row r="396" spans="1:36" ht="15.6">
      <c r="A396" s="227"/>
      <c r="B396" s="312">
        <f>+'Ark1'!C4252</f>
        <v>2024</v>
      </c>
      <c r="C396" s="247">
        <f>+'Ark1'!L4252</f>
        <v>14</v>
      </c>
      <c r="D396" s="247" t="str">
        <f>VLOOKUP(C396,Klasse!$C$11:$D$27,2)</f>
        <v>E</v>
      </c>
      <c r="E396" s="29">
        <f>+'Ark1'!H4252</f>
        <v>2</v>
      </c>
      <c r="F396" s="29">
        <f>+'Ark1'!J4252</f>
        <v>470</v>
      </c>
      <c r="G396" s="29" t="str">
        <f>VLOOKUP(F396,RNR!$A$8:$B$32,2)</f>
        <v>Jens Eide</v>
      </c>
      <c r="H396" s="29" t="str">
        <f>+IF(I396=0,"",'Ark1'!Q4252)</f>
        <v/>
      </c>
      <c r="I396" s="371">
        <f>+'Ark1'!R4252</f>
        <v>0</v>
      </c>
      <c r="J396" s="30" t="str">
        <f>+IF(I396=0,"",'Ark1'!AG4252)</f>
        <v/>
      </c>
      <c r="L396" s="30" t="str">
        <f>+IF(I396=0,"",'Ark1'!AH4252)</f>
        <v/>
      </c>
      <c r="M396" s="28" t="str">
        <f>+IF(I396=0,"",'Ark1'!T4252)</f>
        <v/>
      </c>
      <c r="N396" s="33" t="str">
        <f>+IF(I396=0,"",'Ark1'!U4252)</f>
        <v/>
      </c>
      <c r="O396" s="30" t="str">
        <f>+IF(I396=0,"",'Ark1'!V4252)</f>
        <v/>
      </c>
      <c r="P396" s="35" t="str">
        <f>+IF(I396=0,"",'Ark1'!W4252)</f>
        <v/>
      </c>
      <c r="Q396" s="35" t="str">
        <f>+IF(I396=0,"",'Ark1'!X4252)</f>
        <v/>
      </c>
      <c r="R396" s="35" t="str">
        <f>+IF(I396=0,"",'Ark1'!Y4252)</f>
        <v/>
      </c>
      <c r="S396" s="35" t="str">
        <f>+IF(I396=0,"",'Ark1'!Z4252)</f>
        <v/>
      </c>
      <c r="T396" s="30" t="str">
        <f>+IF(I396=0,"",'Ark1'!AA4252)</f>
        <v/>
      </c>
      <c r="U396" s="28" t="str">
        <f>+IF(I396=0,"",'Ark1'!AC4252)</f>
        <v/>
      </c>
      <c r="V396" s="35" t="str">
        <f>+IF(I396=0,"",'Ark1'!AE4252)</f>
        <v/>
      </c>
      <c r="W396" s="30" t="str">
        <f t="shared" si="59"/>
        <v/>
      </c>
      <c r="X396" s="30" t="str">
        <f t="shared" si="60"/>
        <v/>
      </c>
      <c r="Y396" s="227"/>
      <c r="AA396" s="30"/>
      <c r="AB396" s="28"/>
    </row>
    <row r="397" spans="1:36" ht="15.6">
      <c r="A397" s="227"/>
      <c r="B397" s="312">
        <f>+'Ark1'!C4253</f>
        <v>2024</v>
      </c>
      <c r="C397" s="247">
        <f>+'Ark1'!L4253</f>
        <v>14</v>
      </c>
      <c r="D397" s="247" t="str">
        <f>VLOOKUP(C397,Klasse!$C$11:$D$27,2)</f>
        <v>E</v>
      </c>
      <c r="E397" s="29">
        <f>+'Ark1'!H4253</f>
        <v>2</v>
      </c>
      <c r="F397" s="29">
        <f>+'Ark1'!J4253</f>
        <v>629</v>
      </c>
      <c r="G397" s="29" t="str">
        <f>VLOOKUP(F397,RNR!$A$8:$B$32,2)</f>
        <v>Bø</v>
      </c>
      <c r="H397" s="29" t="str">
        <f>+IF(I397=0,"",'Ark1'!Q4253)</f>
        <v/>
      </c>
      <c r="I397" s="371">
        <f>+'Ark1'!R4253</f>
        <v>0</v>
      </c>
      <c r="J397" s="30" t="str">
        <f>+IF(I397=0,"",'Ark1'!AG4253)</f>
        <v/>
      </c>
      <c r="L397" s="30" t="str">
        <f>+IF(I397=0,"",'Ark1'!AH4253)</f>
        <v/>
      </c>
      <c r="M397" s="28" t="str">
        <f>+IF(I397=0,"",'Ark1'!T4253)</f>
        <v/>
      </c>
      <c r="N397" s="33" t="str">
        <f>+IF(I397=0,"",'Ark1'!U4253)</f>
        <v/>
      </c>
      <c r="O397" s="30" t="str">
        <f>+IF(I397=0,"",'Ark1'!V4253)</f>
        <v/>
      </c>
      <c r="P397" s="35" t="str">
        <f>+IF(I397=0,"",'Ark1'!W4253)</f>
        <v/>
      </c>
      <c r="Q397" s="35" t="str">
        <f>+IF(I397=0,"",'Ark1'!X4253)</f>
        <v/>
      </c>
      <c r="R397" s="35" t="str">
        <f>+IF(I397=0,"",'Ark1'!Y4253)</f>
        <v/>
      </c>
      <c r="S397" s="35" t="str">
        <f>+IF(I397=0,"",'Ark1'!Z4253)</f>
        <v/>
      </c>
      <c r="T397" s="30" t="str">
        <f>+IF(I397=0,"",'Ark1'!AA4253)</f>
        <v/>
      </c>
      <c r="U397" s="28" t="str">
        <f>+IF(I397=0,"",'Ark1'!AC4253)</f>
        <v/>
      </c>
      <c r="V397" s="35" t="str">
        <f>+IF(I397=0,"",'Ark1'!AE4253)</f>
        <v/>
      </c>
      <c r="W397" s="30" t="str">
        <f t="shared" si="59"/>
        <v/>
      </c>
      <c r="X397" s="30" t="str">
        <f t="shared" si="60"/>
        <v/>
      </c>
      <c r="Y397" s="227"/>
      <c r="AA397" s="30"/>
      <c r="AB397" s="28"/>
    </row>
    <row r="398" spans="1:36" ht="15.6">
      <c r="A398" s="227"/>
      <c r="B398" s="312">
        <f>+'Ark1'!C4254</f>
        <v>2024</v>
      </c>
      <c r="C398" s="247">
        <f>+'Ark1'!L4254</f>
        <v>14</v>
      </c>
      <c r="D398" s="247" t="str">
        <f>VLOOKUP(C398,Klasse!$C$11:$D$27,2)</f>
        <v>E</v>
      </c>
      <c r="E398" s="29">
        <f>+'Ark1'!H4254</f>
        <v>1</v>
      </c>
      <c r="F398" s="29">
        <f>+'Ark1'!J4254</f>
        <v>643</v>
      </c>
      <c r="G398" s="29" t="str">
        <f>VLOOKUP(F398,RNR!$A$8:$B$32,2)</f>
        <v>Bjerka</v>
      </c>
      <c r="H398" s="29" t="str">
        <f>+IF(I398=0,"",'Ark1'!Q4254)</f>
        <v/>
      </c>
      <c r="I398" s="371">
        <f>+'Ark1'!R4254</f>
        <v>0</v>
      </c>
      <c r="J398" s="30" t="str">
        <f>+IF(I398=0,"",'Ark1'!AG4254)</f>
        <v/>
      </c>
      <c r="L398" s="30" t="str">
        <f>+IF(I398=0,"",'Ark1'!AH4254)</f>
        <v/>
      </c>
      <c r="M398" s="28" t="str">
        <f>+IF(I398=0,"",'Ark1'!T4254)</f>
        <v/>
      </c>
      <c r="N398" s="33" t="str">
        <f>+IF(I398=0,"",'Ark1'!U4254)</f>
        <v/>
      </c>
      <c r="O398" s="30" t="str">
        <f>+IF(I398=0,"",'Ark1'!V4254)</f>
        <v/>
      </c>
      <c r="P398" s="35" t="str">
        <f>+IF(I398=0,"",'Ark1'!W4254)</f>
        <v/>
      </c>
      <c r="Q398" s="35" t="str">
        <f>+IF(I398=0,"",'Ark1'!X4254)</f>
        <v/>
      </c>
      <c r="R398" s="35" t="str">
        <f>+IF(I398=0,"",'Ark1'!Y4254)</f>
        <v/>
      </c>
      <c r="S398" s="35" t="str">
        <f>+IF(I398=0,"",'Ark1'!Z4254)</f>
        <v/>
      </c>
      <c r="T398" s="30" t="str">
        <f>+IF(I398=0,"",'Ark1'!AA4254)</f>
        <v/>
      </c>
      <c r="U398" s="28" t="str">
        <f>+IF(I398=0,"",'Ark1'!AC4254)</f>
        <v/>
      </c>
      <c r="V398" s="35" t="str">
        <f>+IF(I398=0,"",'Ark1'!AE4254)</f>
        <v/>
      </c>
      <c r="W398" s="30" t="str">
        <f t="shared" si="59"/>
        <v/>
      </c>
      <c r="X398" s="30" t="str">
        <f t="shared" si="60"/>
        <v/>
      </c>
      <c r="Y398" s="227"/>
      <c r="AA398" s="30"/>
      <c r="AB398" s="28"/>
    </row>
    <row r="399" spans="1:36" ht="15.6">
      <c r="A399" s="227"/>
      <c r="B399" s="312">
        <f>+'Ark1'!C4255</f>
        <v>2024</v>
      </c>
      <c r="C399" s="247">
        <f>+'Ark1'!L4255</f>
        <v>14</v>
      </c>
      <c r="D399" s="247" t="str">
        <f>VLOOKUP(C399,Klasse!$C$11:$D$27,2)</f>
        <v>E</v>
      </c>
      <c r="E399" s="29">
        <f>+'Ark1'!H4255</f>
        <v>2</v>
      </c>
      <c r="F399" s="29">
        <f>+'Ark1'!J4255</f>
        <v>704</v>
      </c>
      <c r="G399" s="29" t="str">
        <f>VLOOKUP(F399,RNR!$A$8:$B$32,2)</f>
        <v>Øre Vilt</v>
      </c>
      <c r="H399" s="29" t="str">
        <f>+IF(I399=0,"",'Ark1'!Q4255)</f>
        <v/>
      </c>
      <c r="I399" s="371">
        <f>+'Ark1'!R4255</f>
        <v>0</v>
      </c>
      <c r="J399" s="30" t="str">
        <f>+IF(I399=0,"",'Ark1'!AG4255)</f>
        <v/>
      </c>
      <c r="L399" s="30" t="str">
        <f>+IF(I399=0,"",'Ark1'!AH4255)</f>
        <v/>
      </c>
      <c r="M399" s="28" t="str">
        <f>+IF(I399=0,"",'Ark1'!T4255)</f>
        <v/>
      </c>
      <c r="N399" s="33" t="str">
        <f>+IF(I399=0,"",'Ark1'!U4255)</f>
        <v/>
      </c>
      <c r="O399" s="30" t="str">
        <f>+IF(I399=0,"",'Ark1'!V4255)</f>
        <v/>
      </c>
      <c r="P399" s="35" t="str">
        <f>+IF(I399=0,"",'Ark1'!W4255)</f>
        <v/>
      </c>
      <c r="Q399" s="35" t="str">
        <f>+IF(I399=0,"",'Ark1'!X4255)</f>
        <v/>
      </c>
      <c r="R399" s="35" t="str">
        <f>+IF(I399=0,"",'Ark1'!Y4255)</f>
        <v/>
      </c>
      <c r="S399" s="35" t="str">
        <f>+IF(I399=0,"",'Ark1'!Z4255)</f>
        <v/>
      </c>
      <c r="T399" s="30" t="str">
        <f>+IF(I399=0,"",'Ark1'!AA4255)</f>
        <v/>
      </c>
      <c r="U399" s="28" t="str">
        <f>+IF(I399=0,"",'Ark1'!AC4255)</f>
        <v/>
      </c>
      <c r="V399" s="35" t="str">
        <f>+IF(I399=0,"",'Ark1'!AE4255)</f>
        <v/>
      </c>
      <c r="W399" s="30" t="str">
        <f t="shared" si="59"/>
        <v/>
      </c>
      <c r="X399" s="30" t="str">
        <f t="shared" si="60"/>
        <v/>
      </c>
      <c r="Y399" s="227"/>
      <c r="AA399" s="30"/>
      <c r="AB399" s="28"/>
    </row>
    <row r="400" spans="1:36" ht="15.6">
      <c r="A400" s="227"/>
      <c r="B400" s="312">
        <f>+'Ark1'!C4256</f>
        <v>2024</v>
      </c>
      <c r="C400" s="247">
        <f>+'Ark1'!L4256</f>
        <v>14</v>
      </c>
      <c r="D400" s="247" t="str">
        <f>VLOOKUP(C400,Klasse!$C$11:$D$27,2)</f>
        <v>E</v>
      </c>
      <c r="E400" s="29">
        <f>+'Ark1'!H4256</f>
        <v>1</v>
      </c>
      <c r="F400" s="29">
        <f>+'Ark1'!J4256</f>
        <v>802</v>
      </c>
      <c r="G400" s="29" t="str">
        <f>VLOOKUP(F400,RNR!$A$8:$B$32,2)</f>
        <v>Karasjok</v>
      </c>
      <c r="H400" s="29" t="str">
        <f>+IF(I400=0,"",'Ark1'!Q4256)</f>
        <v/>
      </c>
      <c r="I400" s="371">
        <f>+'Ark1'!R4256</f>
        <v>0</v>
      </c>
      <c r="J400" s="30" t="str">
        <f>+IF(I400=0,"",'Ark1'!AG4256)</f>
        <v/>
      </c>
      <c r="L400" s="30" t="str">
        <f>+IF(I400=0,"",'Ark1'!AH4256)</f>
        <v/>
      </c>
      <c r="M400" s="28" t="str">
        <f>+IF(I400=0,"",'Ark1'!T4256)</f>
        <v/>
      </c>
      <c r="N400" s="33" t="str">
        <f>+IF(I400=0,"",'Ark1'!U4256)</f>
        <v/>
      </c>
      <c r="O400" s="30" t="str">
        <f>+IF(I400=0,"",'Ark1'!V4256)</f>
        <v/>
      </c>
      <c r="P400" s="35" t="str">
        <f>+IF(I400=0,"",'Ark1'!W4256)</f>
        <v/>
      </c>
      <c r="Q400" s="35" t="str">
        <f>+IF(I400=0,"",'Ark1'!X4256)</f>
        <v/>
      </c>
      <c r="R400" s="35" t="str">
        <f>+IF(I400=0,"",'Ark1'!Y4256)</f>
        <v/>
      </c>
      <c r="S400" s="35" t="str">
        <f>+IF(I400=0,"",'Ark1'!Z4256)</f>
        <v/>
      </c>
      <c r="T400" s="30" t="str">
        <f>+IF(I400=0,"",'Ark1'!AA4256)</f>
        <v/>
      </c>
      <c r="U400" s="28" t="str">
        <f>+IF(I400=0,"",'Ark1'!AC4256)</f>
        <v/>
      </c>
      <c r="V400" s="35" t="str">
        <f>+IF(I400=0,"",'Ark1'!AE4256)</f>
        <v/>
      </c>
      <c r="W400" s="30" t="str">
        <f t="shared" si="59"/>
        <v/>
      </c>
      <c r="X400" s="30" t="str">
        <f t="shared" si="60"/>
        <v/>
      </c>
      <c r="Y400" s="227"/>
      <c r="AA400" s="30"/>
      <c r="AB400" s="28"/>
    </row>
    <row r="401" spans="1:64" ht="19.8">
      <c r="A401" s="227"/>
      <c r="B401" s="227"/>
      <c r="C401" s="227"/>
      <c r="D401" s="227"/>
      <c r="E401" s="227"/>
      <c r="F401" s="227"/>
      <c r="G401" s="227"/>
      <c r="H401" s="227"/>
      <c r="I401" s="383"/>
      <c r="J401" s="228"/>
      <c r="K401" s="228"/>
      <c r="L401" s="228"/>
      <c r="M401" s="227"/>
      <c r="N401" s="227"/>
      <c r="O401" s="227"/>
      <c r="P401" s="229"/>
      <c r="Q401" s="229"/>
      <c r="R401" s="229"/>
      <c r="S401" s="229"/>
      <c r="T401" s="229"/>
      <c r="U401" s="227"/>
      <c r="V401" s="229"/>
      <c r="W401" s="246"/>
      <c r="X401" s="244"/>
      <c r="Y401" s="227"/>
      <c r="AA401" s="30"/>
      <c r="AB401" s="28"/>
      <c r="AC401" s="231"/>
      <c r="AD401" s="29"/>
      <c r="AH401" s="29"/>
      <c r="AZ401" s="243"/>
    </row>
    <row r="402" spans="1:64" ht="19.8">
      <c r="A402" s="227"/>
      <c r="B402" s="227"/>
      <c r="C402" s="227"/>
      <c r="D402" s="286" t="str">
        <f>+D404</f>
        <v>E+</v>
      </c>
      <c r="E402" s="227"/>
      <c r="F402" s="227"/>
      <c r="G402" s="227"/>
      <c r="H402" s="227"/>
      <c r="I402" s="372">
        <f>SUM(I404:I428)</f>
        <v>0</v>
      </c>
      <c r="J402" s="274"/>
      <c r="K402" s="274"/>
      <c r="L402" s="274"/>
      <c r="M402" s="275"/>
      <c r="N402" s="276">
        <f>+Klasse!L27</f>
        <v>12.3</v>
      </c>
      <c r="O402" s="227"/>
      <c r="P402" s="229"/>
      <c r="Q402" s="229"/>
      <c r="R402" s="229"/>
      <c r="S402" s="229"/>
      <c r="T402" s="229"/>
      <c r="U402" s="227"/>
      <c r="V402" s="229"/>
      <c r="W402" s="229"/>
      <c r="X402" s="229"/>
      <c r="Y402" s="227"/>
      <c r="AA402" s="30"/>
      <c r="AB402" s="28"/>
      <c r="AC402" s="231"/>
      <c r="AD402" s="29"/>
      <c r="AH402" s="29"/>
      <c r="AZ402" s="243"/>
    </row>
    <row r="403" spans="1:64" ht="19.8">
      <c r="A403" s="528"/>
      <c r="B403" s="529"/>
      <c r="C403" s="528"/>
      <c r="D403" s="529"/>
      <c r="E403" s="528"/>
      <c r="F403" s="529"/>
      <c r="G403" s="227"/>
      <c r="H403" s="245"/>
      <c r="I403" s="383"/>
      <c r="J403" s="228"/>
      <c r="K403" s="228"/>
      <c r="L403" s="228"/>
      <c r="M403" s="245"/>
      <c r="N403" s="228"/>
      <c r="O403" s="228"/>
      <c r="P403" s="229"/>
      <c r="Q403" s="229"/>
      <c r="R403" s="229"/>
      <c r="S403" s="229"/>
      <c r="T403" s="246"/>
      <c r="U403" s="227"/>
      <c r="V403" s="246"/>
      <c r="W403" s="246"/>
      <c r="X403" s="244"/>
      <c r="Y403" s="227"/>
      <c r="AA403" s="30"/>
      <c r="AB403" s="28"/>
      <c r="AC403" s="231"/>
      <c r="AD403" s="29"/>
      <c r="AH403" s="29"/>
      <c r="AZ403" s="243"/>
    </row>
    <row r="404" spans="1:64" ht="15.6">
      <c r="A404" s="227"/>
      <c r="B404" s="312">
        <f>+'Ark1'!C4257</f>
        <v>2024</v>
      </c>
      <c r="C404" s="247">
        <f>+'Ark1'!L4257</f>
        <v>15</v>
      </c>
      <c r="D404" s="247" t="str">
        <f>VLOOKUP(C404,Klasse!$C$11:$D$27,2)</f>
        <v>E+</v>
      </c>
      <c r="E404" s="247">
        <f>+'Ark1'!H4257</f>
        <v>1</v>
      </c>
      <c r="F404" s="247">
        <f>+'Ark1'!J4257</f>
        <v>103</v>
      </c>
      <c r="G404" s="247" t="str">
        <f>VLOOKUP(F404,RNR!$A$8:$B$32,2)</f>
        <v>Rudshøgda</v>
      </c>
      <c r="H404" s="247" t="str">
        <f>+IF(I404=0,"",'Ark1'!Q4257)</f>
        <v/>
      </c>
      <c r="I404" s="387">
        <f>+'Ark1'!R4257</f>
        <v>0</v>
      </c>
      <c r="J404" s="248" t="str">
        <f>+IF(I404=0,"",'Ark1'!AG4257)</f>
        <v/>
      </c>
      <c r="K404" s="248"/>
      <c r="L404" s="248" t="str">
        <f>+IF(I404=0,"",'Ark1'!AH4257)</f>
        <v/>
      </c>
      <c r="M404" s="249" t="str">
        <f>+IF(I404=0,"",'Ark1'!T4257)</f>
        <v/>
      </c>
      <c r="N404" s="33" t="str">
        <f>+IF(I404=0,"",'Ark1'!U4257)</f>
        <v/>
      </c>
      <c r="O404" s="248" t="str">
        <f>+IF(I404=0,"",'Ark1'!V4257)</f>
        <v/>
      </c>
      <c r="P404" s="250" t="str">
        <f>+IF(I404=0,"",'Ark1'!W4257)</f>
        <v/>
      </c>
      <c r="Q404" s="250" t="str">
        <f>+IF(I404=0,"",'Ark1'!X4257)</f>
        <v/>
      </c>
      <c r="R404" s="250" t="str">
        <f>+IF(I404=0,"",'Ark1'!Y4257)</f>
        <v/>
      </c>
      <c r="S404" s="250" t="str">
        <f>+IF(I404=0,"",'Ark1'!Z4257)</f>
        <v/>
      </c>
      <c r="T404" s="248" t="str">
        <f>+IF(I404=0,"",'Ark1'!AA4257)</f>
        <v/>
      </c>
      <c r="U404" s="249" t="str">
        <f>+IF(I404=0,"",'Ark1'!AC4257)</f>
        <v/>
      </c>
      <c r="V404" s="250" t="str">
        <f>+IF(I404=0,"",'Ark1'!AE4257)</f>
        <v/>
      </c>
      <c r="W404" s="248" t="str">
        <f t="shared" ref="W404:W418" si="61">IF(I404=0,"",N404/C404)</f>
        <v/>
      </c>
      <c r="X404" s="248" t="str">
        <f t="shared" ref="X404:X418" si="62">IF(I404=0,"",I404/H404)</f>
        <v/>
      </c>
      <c r="Y404" s="227"/>
      <c r="AA404" s="30"/>
      <c r="AB404" s="28"/>
    </row>
    <row r="405" spans="1:64" ht="15.6">
      <c r="A405" s="227"/>
      <c r="B405" s="312">
        <f>+'Ark1'!C4258</f>
        <v>2024</v>
      </c>
      <c r="C405" s="247">
        <f>+'Ark1'!L4258</f>
        <v>15</v>
      </c>
      <c r="D405" s="247" t="str">
        <f>VLOOKUP(C405,Klasse!$C$11:$D$27,2)</f>
        <v>E+</v>
      </c>
      <c r="E405" s="247">
        <f>+'Ark1'!H4258</f>
        <v>2</v>
      </c>
      <c r="F405" s="247">
        <f>+'Ark1'!J4258</f>
        <v>106</v>
      </c>
      <c r="G405" s="247" t="str">
        <f>VLOOKUP(F405,RNR!$A$8:$B$32,2)</f>
        <v>Furuseth</v>
      </c>
      <c r="H405" s="247" t="str">
        <f>+IF(I405=0,"",'Ark1'!Q4258)</f>
        <v/>
      </c>
      <c r="I405" s="387">
        <f>+'Ark1'!R4258</f>
        <v>0</v>
      </c>
      <c r="J405" s="248" t="str">
        <f>+IF(I405=0,"",'Ark1'!AG4258)</f>
        <v/>
      </c>
      <c r="K405" s="248"/>
      <c r="L405" s="248" t="str">
        <f>+IF(I405=0,"",'Ark1'!AH4258)</f>
        <v/>
      </c>
      <c r="M405" s="249" t="str">
        <f>+IF(I405=0,"",'Ark1'!T4258)</f>
        <v/>
      </c>
      <c r="N405" s="33" t="str">
        <f>+IF(I405=0,"",'Ark1'!U4258)</f>
        <v/>
      </c>
      <c r="O405" s="248" t="str">
        <f>+IF(I405=0,"",'Ark1'!V4258)</f>
        <v/>
      </c>
      <c r="P405" s="250" t="str">
        <f>+IF(I405=0,"",'Ark1'!W4258)</f>
        <v/>
      </c>
      <c r="Q405" s="250" t="str">
        <f>+IF(I405=0,"",'Ark1'!X4258)</f>
        <v/>
      </c>
      <c r="R405" s="250" t="str">
        <f>+IF(I405=0,"",'Ark1'!Y4258)</f>
        <v/>
      </c>
      <c r="S405" s="250" t="str">
        <f>+IF(I405=0,"",'Ark1'!Z4258)</f>
        <v/>
      </c>
      <c r="T405" s="248" t="str">
        <f>+IF(I405=0,"",'Ark1'!AA4258)</f>
        <v/>
      </c>
      <c r="U405" s="249" t="str">
        <f>+IF(I405=0,"",'Ark1'!AC4258)</f>
        <v/>
      </c>
      <c r="V405" s="250" t="str">
        <f>+IF(I405=0,"",'Ark1'!AE4258)</f>
        <v/>
      </c>
      <c r="W405" s="248" t="str">
        <f t="shared" si="61"/>
        <v/>
      </c>
      <c r="X405" s="248" t="str">
        <f t="shared" si="62"/>
        <v/>
      </c>
      <c r="Y405" s="227"/>
      <c r="AA405" s="30"/>
      <c r="AB405" s="28"/>
    </row>
    <row r="406" spans="1:64" ht="15.6">
      <c r="A406" s="227"/>
      <c r="B406" s="312">
        <f>+'Ark1'!C4259</f>
        <v>2024</v>
      </c>
      <c r="C406" s="247">
        <f>+'Ark1'!L4259</f>
        <v>15</v>
      </c>
      <c r="D406" s="247" t="str">
        <f>VLOOKUP(C406,Klasse!$C$11:$D$27,2)</f>
        <v>E+</v>
      </c>
      <c r="E406" s="247">
        <f>+'Ark1'!H4259</f>
        <v>1</v>
      </c>
      <c r="F406" s="247">
        <f>+'Ark1'!J4259</f>
        <v>110</v>
      </c>
      <c r="G406" s="247" t="str">
        <f>VLOOKUP(F406,RNR!$A$8:$B$32,2)</f>
        <v>Gol</v>
      </c>
      <c r="H406" s="247" t="str">
        <f>+IF(I406=0,"",'Ark1'!Q4259)</f>
        <v/>
      </c>
      <c r="I406" s="387">
        <f>+'Ark1'!R4259</f>
        <v>0</v>
      </c>
      <c r="J406" s="248" t="str">
        <f>+IF(I406=0,"",'Ark1'!AG4259)</f>
        <v/>
      </c>
      <c r="K406" s="248"/>
      <c r="L406" s="248" t="str">
        <f>+IF(I406=0,"",'Ark1'!AH4259)</f>
        <v/>
      </c>
      <c r="M406" s="249" t="str">
        <f>+IF(I406=0,"",'Ark1'!T4259)</f>
        <v/>
      </c>
      <c r="N406" s="33" t="str">
        <f>+IF(I406=0,"",'Ark1'!U4259)</f>
        <v/>
      </c>
      <c r="O406" s="248" t="str">
        <f>+IF(I406=0,"",'Ark1'!V4259)</f>
        <v/>
      </c>
      <c r="P406" s="250" t="str">
        <f>+IF(I406=0,"",'Ark1'!W4259)</f>
        <v/>
      </c>
      <c r="Q406" s="250" t="str">
        <f>+IF(I406=0,"",'Ark1'!X4259)</f>
        <v/>
      </c>
      <c r="R406" s="250" t="str">
        <f>+IF(I406=0,"",'Ark1'!Y4259)</f>
        <v/>
      </c>
      <c r="S406" s="250" t="str">
        <f>+IF(I406=0,"",'Ark1'!Z4259)</f>
        <v/>
      </c>
      <c r="T406" s="248" t="str">
        <f>+IF(I406=0,"",'Ark1'!AA4259)</f>
        <v/>
      </c>
      <c r="U406" s="249" t="str">
        <f>+IF(I406=0,"",'Ark1'!AC4259)</f>
        <v/>
      </c>
      <c r="V406" s="250" t="str">
        <f>+IF(I406=0,"",'Ark1'!AE4259)</f>
        <v/>
      </c>
      <c r="W406" s="248" t="str">
        <f t="shared" si="61"/>
        <v/>
      </c>
      <c r="X406" s="248" t="str">
        <f t="shared" si="62"/>
        <v/>
      </c>
      <c r="Y406" s="227"/>
      <c r="AA406" s="30"/>
      <c r="AB406" s="28"/>
    </row>
    <row r="407" spans="1:64" ht="15.6">
      <c r="A407" s="227"/>
      <c r="B407" s="312">
        <f>+'Ark1'!C4260</f>
        <v>2024</v>
      </c>
      <c r="C407" s="247">
        <f>+'Ark1'!L4260</f>
        <v>15</v>
      </c>
      <c r="D407" s="247" t="str">
        <f>VLOOKUP(C407,Klasse!$C$11:$D$27,2)</f>
        <v>E+</v>
      </c>
      <c r="E407" s="247">
        <f>+'Ark1'!H4260</f>
        <v>1</v>
      </c>
      <c r="F407" s="247">
        <f>+'Ark1'!J4260</f>
        <v>111</v>
      </c>
      <c r="G407" s="247" t="str">
        <f>VLOOKUP(F407,RNR!$A$8:$B$32,2)</f>
        <v>Forus</v>
      </c>
      <c r="H407" s="247" t="str">
        <f>+IF(I407=0,"",'Ark1'!Q4260)</f>
        <v/>
      </c>
      <c r="I407" s="387">
        <f>+'Ark1'!R4260</f>
        <v>0</v>
      </c>
      <c r="J407" s="248" t="str">
        <f>+IF(I407=0,"",'Ark1'!AG4260)</f>
        <v/>
      </c>
      <c r="K407" s="248"/>
      <c r="L407" s="248" t="str">
        <f>+IF(I407=0,"",'Ark1'!AH4260)</f>
        <v/>
      </c>
      <c r="M407" s="249" t="str">
        <f>+IF(I407=0,"",'Ark1'!T4260)</f>
        <v/>
      </c>
      <c r="N407" s="33" t="str">
        <f>+IF(I407=0,"",'Ark1'!U4260)</f>
        <v/>
      </c>
      <c r="O407" s="248" t="str">
        <f>+IF(I407=0,"",'Ark1'!V4260)</f>
        <v/>
      </c>
      <c r="P407" s="250" t="str">
        <f>+IF(I407=0,"",'Ark1'!W4260)</f>
        <v/>
      </c>
      <c r="Q407" s="250" t="str">
        <f>+IF(I407=0,"",'Ark1'!X4260)</f>
        <v/>
      </c>
      <c r="R407" s="250" t="str">
        <f>+IF(I407=0,"",'Ark1'!Y4260)</f>
        <v/>
      </c>
      <c r="S407" s="250" t="str">
        <f>+IF(I407=0,"",'Ark1'!Z4260)</f>
        <v/>
      </c>
      <c r="T407" s="248" t="str">
        <f>+IF(I407=0,"",'Ark1'!AA4260)</f>
        <v/>
      </c>
      <c r="U407" s="249" t="str">
        <f>+IF(I407=0,"",'Ark1'!AC4260)</f>
        <v/>
      </c>
      <c r="V407" s="250" t="str">
        <f>+IF(I407=0,"",'Ark1'!AE4260)</f>
        <v/>
      </c>
      <c r="W407" s="248" t="str">
        <f t="shared" si="61"/>
        <v/>
      </c>
      <c r="X407" s="248" t="str">
        <f t="shared" si="62"/>
        <v/>
      </c>
      <c r="Y407" s="227"/>
      <c r="AA407" s="30"/>
      <c r="AB407" s="28"/>
    </row>
    <row r="408" spans="1:64" ht="15.6">
      <c r="A408" s="227"/>
      <c r="B408" s="312">
        <f>+'Ark1'!C4261</f>
        <v>2024</v>
      </c>
      <c r="C408" s="247">
        <f>+'Ark1'!L4261</f>
        <v>15</v>
      </c>
      <c r="D408" s="247" t="str">
        <f>VLOOKUP(C408,Klasse!$C$11:$D$27,2)</f>
        <v>E+</v>
      </c>
      <c r="E408" s="247">
        <f>+'Ark1'!H4261</f>
        <v>1</v>
      </c>
      <c r="F408" s="247">
        <f>+'Ark1'!J4261</f>
        <v>116</v>
      </c>
      <c r="G408" s="247" t="str">
        <f>VLOOKUP(F408,RNR!$A$8:$B$32,2)</f>
        <v>Sandeid</v>
      </c>
      <c r="H408" s="247" t="str">
        <f>+IF(I408=0,"",'Ark1'!Q4261)</f>
        <v/>
      </c>
      <c r="I408" s="387">
        <f>+'Ark1'!R4261</f>
        <v>0</v>
      </c>
      <c r="J408" s="248" t="str">
        <f>+IF(I408=0,"",'Ark1'!AG4261)</f>
        <v/>
      </c>
      <c r="K408" s="248"/>
      <c r="L408" s="248" t="str">
        <f>+IF(I408=0,"",'Ark1'!AH4261)</f>
        <v/>
      </c>
      <c r="M408" s="249" t="str">
        <f>+IF(I408=0,"",'Ark1'!T4261)</f>
        <v/>
      </c>
      <c r="N408" s="33" t="str">
        <f>+IF(I408=0,"",'Ark1'!U4261)</f>
        <v/>
      </c>
      <c r="O408" s="248" t="str">
        <f>+IF(I408=0,"",'Ark1'!V4261)</f>
        <v/>
      </c>
      <c r="P408" s="250" t="str">
        <f>+IF(I408=0,"",'Ark1'!W4261)</f>
        <v/>
      </c>
      <c r="Q408" s="250" t="str">
        <f>+IF(I408=0,"",'Ark1'!X4261)</f>
        <v/>
      </c>
      <c r="R408" s="250" t="str">
        <f>+IF(I408=0,"",'Ark1'!Y4261)</f>
        <v/>
      </c>
      <c r="S408" s="250" t="str">
        <f>+IF(I408=0,"",'Ark1'!Z4261)</f>
        <v/>
      </c>
      <c r="T408" s="248" t="str">
        <f>+IF(I408=0,"",'Ark1'!AA4261)</f>
        <v/>
      </c>
      <c r="U408" s="249" t="str">
        <f>+IF(I408=0,"",'Ark1'!AC4261)</f>
        <v/>
      </c>
      <c r="V408" s="250" t="str">
        <f>+IF(I408=0,"",'Ark1'!AE4261)</f>
        <v/>
      </c>
      <c r="W408" s="248" t="str">
        <f t="shared" si="61"/>
        <v/>
      </c>
      <c r="X408" s="248" t="str">
        <f t="shared" si="62"/>
        <v/>
      </c>
      <c r="Y408" s="227"/>
      <c r="AA408" s="30"/>
      <c r="AB408" s="28"/>
    </row>
    <row r="409" spans="1:64" ht="15.6">
      <c r="A409" s="227"/>
      <c r="B409" s="312">
        <f>+'Ark1'!C4262</f>
        <v>2024</v>
      </c>
      <c r="C409" s="247">
        <f>+'Ark1'!L4262</f>
        <v>15</v>
      </c>
      <c r="D409" s="247" t="str">
        <f>VLOOKUP(C409,Klasse!$C$11:$D$27,2)</f>
        <v>E+</v>
      </c>
      <c r="E409" s="247">
        <f>+'Ark1'!H4262</f>
        <v>2</v>
      </c>
      <c r="F409" s="247">
        <f>+'Ark1'!J4262</f>
        <v>117</v>
      </c>
      <c r="G409" s="247" t="str">
        <f>VLOOKUP(F409,RNR!$A$8:$B$32,2)</f>
        <v>Jæren</v>
      </c>
      <c r="H409" s="247" t="str">
        <f>+IF(I409=0,"",'Ark1'!Q4262)</f>
        <v/>
      </c>
      <c r="I409" s="387">
        <f>+'Ark1'!R4262</f>
        <v>0</v>
      </c>
      <c r="J409" s="248" t="str">
        <f>+IF(I409=0,"",'Ark1'!AG4262)</f>
        <v/>
      </c>
      <c r="K409" s="248"/>
      <c r="L409" s="248" t="str">
        <f>+IF(I409=0,"",'Ark1'!AH4262)</f>
        <v/>
      </c>
      <c r="M409" s="249" t="str">
        <f>+IF(I409=0,"",'Ark1'!T4262)</f>
        <v/>
      </c>
      <c r="N409" s="33" t="str">
        <f>+IF(I409=0,"",'Ark1'!U4262)</f>
        <v/>
      </c>
      <c r="O409" s="248" t="str">
        <f>+IF(I409=0,"",'Ark1'!V4262)</f>
        <v/>
      </c>
      <c r="P409" s="250" t="str">
        <f>+IF(I409=0,"",'Ark1'!W4262)</f>
        <v/>
      </c>
      <c r="Q409" s="250" t="str">
        <f>+IF(I409=0,"",'Ark1'!X4262)</f>
        <v/>
      </c>
      <c r="R409" s="250" t="str">
        <f>+IF(I409=0,"",'Ark1'!Y4262)</f>
        <v/>
      </c>
      <c r="S409" s="250" t="str">
        <f>+IF(I409=0,"",'Ark1'!Z4262)</f>
        <v/>
      </c>
      <c r="T409" s="248" t="str">
        <f>+IF(I409=0,"",'Ark1'!AA4262)</f>
        <v/>
      </c>
      <c r="U409" s="249" t="str">
        <f>+IF(I409=0,"",'Ark1'!AC4262)</f>
        <v/>
      </c>
      <c r="V409" s="250" t="str">
        <f>+IF(I409=0,"",'Ark1'!AE4262)</f>
        <v/>
      </c>
      <c r="W409" s="248" t="str">
        <f t="shared" si="61"/>
        <v/>
      </c>
      <c r="X409" s="248" t="str">
        <f t="shared" si="62"/>
        <v/>
      </c>
      <c r="Y409" s="227"/>
      <c r="AA409" s="30"/>
      <c r="AB409" s="28"/>
    </row>
    <row r="410" spans="1:64" ht="15.6">
      <c r="A410" s="227"/>
      <c r="B410" s="312">
        <f>+'Ark1'!C4263</f>
        <v>2024</v>
      </c>
      <c r="C410" s="247">
        <f>+'Ark1'!L4263</f>
        <v>15</v>
      </c>
      <c r="D410" s="247" t="str">
        <f>VLOOKUP(C410,Klasse!$C$11:$D$27,2)</f>
        <v>E+</v>
      </c>
      <c r="E410" s="247">
        <f>+'Ark1'!H4263</f>
        <v>1</v>
      </c>
      <c r="F410" s="247">
        <f>+'Ark1'!J4263</f>
        <v>134</v>
      </c>
      <c r="G410" s="247" t="str">
        <f>VLOOKUP(F410,RNR!$A$8:$B$32,2)</f>
        <v>Førde</v>
      </c>
      <c r="H410" s="247" t="str">
        <f>+IF(I410=0,"",'Ark1'!Q4263)</f>
        <v/>
      </c>
      <c r="I410" s="387">
        <f>+'Ark1'!R4263</f>
        <v>0</v>
      </c>
      <c r="J410" s="248" t="str">
        <f>+IF(I410=0,"",'Ark1'!AG4263)</f>
        <v/>
      </c>
      <c r="K410" s="248"/>
      <c r="L410" s="248" t="str">
        <f>+IF(I410=0,"",'Ark1'!AH4263)</f>
        <v/>
      </c>
      <c r="M410" s="249" t="str">
        <f>+IF(I410=0,"",'Ark1'!T4263)</f>
        <v/>
      </c>
      <c r="N410" s="33" t="str">
        <f>+IF(I410=0,"",'Ark1'!U4263)</f>
        <v/>
      </c>
      <c r="O410" s="248" t="str">
        <f>+IF(I410=0,"",'Ark1'!V4263)</f>
        <v/>
      </c>
      <c r="P410" s="250" t="str">
        <f>+IF(I410=0,"",'Ark1'!W4263)</f>
        <v/>
      </c>
      <c r="Q410" s="250" t="str">
        <f>+IF(I410=0,"",'Ark1'!X4263)</f>
        <v/>
      </c>
      <c r="R410" s="250" t="str">
        <f>+IF(I410=0,"",'Ark1'!Y4263)</f>
        <v/>
      </c>
      <c r="S410" s="250" t="str">
        <f>+IF(I410=0,"",'Ark1'!Z4263)</f>
        <v/>
      </c>
      <c r="T410" s="248" t="str">
        <f>+IF(I410=0,"",'Ark1'!AA4263)</f>
        <v/>
      </c>
      <c r="U410" s="249" t="str">
        <f>+IF(I410=0,"",'Ark1'!AC4263)</f>
        <v/>
      </c>
      <c r="V410" s="250" t="str">
        <f>+IF(I410=0,"",'Ark1'!AE4263)</f>
        <v/>
      </c>
      <c r="W410" s="248" t="str">
        <f t="shared" si="61"/>
        <v/>
      </c>
      <c r="X410" s="248" t="str">
        <f t="shared" si="62"/>
        <v/>
      </c>
      <c r="Y410" s="227"/>
      <c r="AA410" s="30"/>
      <c r="AB410" s="28"/>
    </row>
    <row r="411" spans="1:64" ht="15.6">
      <c r="A411" s="227"/>
      <c r="B411" s="312">
        <f>+'Ark1'!C4264</f>
        <v>2024</v>
      </c>
      <c r="C411" s="247">
        <f>+'Ark1'!L4264</f>
        <v>15</v>
      </c>
      <c r="D411" s="247" t="str">
        <f>VLOOKUP(C411,Klasse!$C$11:$D$27,2)</f>
        <v>E+</v>
      </c>
      <c r="E411" s="247">
        <f>+'Ark1'!H4264</f>
        <v>2</v>
      </c>
      <c r="F411" s="247">
        <f>+'Ark1'!J4264</f>
        <v>141</v>
      </c>
      <c r="G411" s="247" t="str">
        <f>VLOOKUP(F411,RNR!$A$8:$B$32,2)</f>
        <v>Ølen</v>
      </c>
      <c r="H411" s="247" t="str">
        <f>+IF(I411=0,"",'Ark1'!Q4264)</f>
        <v/>
      </c>
      <c r="I411" s="387">
        <f>+'Ark1'!R4264</f>
        <v>0</v>
      </c>
      <c r="J411" s="248" t="str">
        <f>+IF(I411=0,"",'Ark1'!AG4264)</f>
        <v/>
      </c>
      <c r="K411" s="248"/>
      <c r="L411" s="248" t="str">
        <f>+IF(I411=0,"",'Ark1'!AH4264)</f>
        <v/>
      </c>
      <c r="M411" s="249" t="str">
        <f>+IF(I411=0,"",'Ark1'!T4264)</f>
        <v/>
      </c>
      <c r="N411" s="33" t="str">
        <f>+IF(I411=0,"",'Ark1'!U4264)</f>
        <v/>
      </c>
      <c r="O411" s="248" t="str">
        <f>+IF(I411=0,"",'Ark1'!V4264)</f>
        <v/>
      </c>
      <c r="P411" s="250" t="str">
        <f>+IF(I411=0,"",'Ark1'!W4264)</f>
        <v/>
      </c>
      <c r="Q411" s="250" t="str">
        <f>+IF(I411=0,"",'Ark1'!X4264)</f>
        <v/>
      </c>
      <c r="R411" s="250" t="str">
        <f>+IF(I411=0,"",'Ark1'!Y4264)</f>
        <v/>
      </c>
      <c r="S411" s="250" t="str">
        <f>+IF(I411=0,"",'Ark1'!Z4264)</f>
        <v/>
      </c>
      <c r="T411" s="248" t="str">
        <f>+IF(I411=0,"",'Ark1'!AA4264)</f>
        <v/>
      </c>
      <c r="U411" s="249" t="str">
        <f>+IF(I411=0,"",'Ark1'!AC4264)</f>
        <v/>
      </c>
      <c r="V411" s="250" t="str">
        <f>+IF(I411=0,"",'Ark1'!AE4264)</f>
        <v/>
      </c>
      <c r="W411" s="248" t="str">
        <f t="shared" si="61"/>
        <v/>
      </c>
      <c r="X411" s="248" t="str">
        <f t="shared" si="62"/>
        <v/>
      </c>
      <c r="Y411" s="227"/>
      <c r="AA411" s="30"/>
      <c r="AB411" s="28"/>
    </row>
    <row r="412" spans="1:64" s="30" customFormat="1" ht="15.6">
      <c r="A412" s="227"/>
      <c r="B412" s="312">
        <f>+'Ark1'!C4265</f>
        <v>2024</v>
      </c>
      <c r="C412" s="247">
        <f>+'Ark1'!L4265</f>
        <v>15</v>
      </c>
      <c r="D412" s="247" t="str">
        <f>VLOOKUP(C412,Klasse!$C$11:$D$27,2)</f>
        <v>E+</v>
      </c>
      <c r="E412" s="247">
        <f>+'Ark1'!H4265</f>
        <v>2</v>
      </c>
      <c r="F412" s="247">
        <f>+'Ark1'!J4265</f>
        <v>143</v>
      </c>
      <c r="G412" s="247" t="str">
        <f>VLOOKUP(F412,RNR!$A$8:$B$32,2)</f>
        <v>Nordfjord</v>
      </c>
      <c r="H412" s="247" t="str">
        <f>+IF(I412=0,"",'Ark1'!Q4265)</f>
        <v/>
      </c>
      <c r="I412" s="387">
        <f>+'Ark1'!R4265</f>
        <v>0</v>
      </c>
      <c r="J412" s="248" t="str">
        <f>+IF(I412=0,"",'Ark1'!AG4265)</f>
        <v/>
      </c>
      <c r="K412" s="248"/>
      <c r="L412" s="248" t="str">
        <f>+IF(I412=0,"",'Ark1'!AH4265)</f>
        <v/>
      </c>
      <c r="M412" s="249" t="str">
        <f>+IF(I412=0,"",'Ark1'!T4265)</f>
        <v/>
      </c>
      <c r="N412" s="33" t="str">
        <f>+IF(I412=0,"",'Ark1'!U4265)</f>
        <v/>
      </c>
      <c r="O412" s="248" t="str">
        <f>+IF(I412=0,"",'Ark1'!V4265)</f>
        <v/>
      </c>
      <c r="P412" s="250" t="str">
        <f>+IF(I412=0,"",'Ark1'!W4265)</f>
        <v/>
      </c>
      <c r="Q412" s="250" t="str">
        <f>+IF(I412=0,"",'Ark1'!X4265)</f>
        <v/>
      </c>
      <c r="R412" s="250" t="str">
        <f>+IF(I412=0,"",'Ark1'!Y4265)</f>
        <v/>
      </c>
      <c r="S412" s="250" t="str">
        <f>+IF(I412=0,"",'Ark1'!Z4265)</f>
        <v/>
      </c>
      <c r="T412" s="248" t="str">
        <f>+IF(I412=0,"",'Ark1'!AA4265)</f>
        <v/>
      </c>
      <c r="U412" s="249" t="str">
        <f>+IF(I412=0,"",'Ark1'!AC4265)</f>
        <v/>
      </c>
      <c r="V412" s="250" t="str">
        <f>+IF(I412=0,"",'Ark1'!AE4265)</f>
        <v/>
      </c>
      <c r="W412" s="248" t="str">
        <f t="shared" si="61"/>
        <v/>
      </c>
      <c r="X412" s="248" t="str">
        <f t="shared" si="62"/>
        <v/>
      </c>
      <c r="Y412" s="227"/>
      <c r="AB412" s="28"/>
      <c r="AE412" s="29"/>
      <c r="AF412" s="29"/>
      <c r="AG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</row>
    <row r="413" spans="1:64" s="30" customFormat="1" ht="15.6">
      <c r="A413" s="227"/>
      <c r="B413" s="312">
        <f>+'Ark1'!C4266</f>
        <v>2024</v>
      </c>
      <c r="C413" s="247">
        <f>+'Ark1'!L4266</f>
        <v>15</v>
      </c>
      <c r="D413" s="247" t="str">
        <f>VLOOKUP(C413,Klasse!$C$11:$D$27,2)</f>
        <v>E+</v>
      </c>
      <c r="E413" s="247">
        <f>+'Ark1'!H4266</f>
        <v>2</v>
      </c>
      <c r="F413" s="247">
        <f>+'Ark1'!J4266</f>
        <v>147</v>
      </c>
      <c r="G413" s="247" t="str">
        <f>VLOOKUP(F413,RNR!$A$8:$B$32,2)</f>
        <v>Midt-Norge</v>
      </c>
      <c r="H413" s="247" t="str">
        <f>+IF(I413=0,"",'Ark1'!Q4266)</f>
        <v/>
      </c>
      <c r="I413" s="387">
        <f>+'Ark1'!R4266</f>
        <v>0</v>
      </c>
      <c r="J413" s="248" t="str">
        <f>+IF(I413=0,"",'Ark1'!AG4266)</f>
        <v/>
      </c>
      <c r="K413" s="248"/>
      <c r="L413" s="248" t="str">
        <f>+IF(I413=0,"",'Ark1'!AH4266)</f>
        <v/>
      </c>
      <c r="M413" s="249" t="str">
        <f>+IF(I413=0,"",'Ark1'!T4266)</f>
        <v/>
      </c>
      <c r="N413" s="33" t="str">
        <f>+IF(I413=0,"",'Ark1'!U4266)</f>
        <v/>
      </c>
      <c r="O413" s="248" t="str">
        <f>+IF(I413=0,"",'Ark1'!V4266)</f>
        <v/>
      </c>
      <c r="P413" s="250" t="str">
        <f>+IF(I413=0,"",'Ark1'!W4266)</f>
        <v/>
      </c>
      <c r="Q413" s="250" t="str">
        <f>+IF(I413=0,"",'Ark1'!X4266)</f>
        <v/>
      </c>
      <c r="R413" s="250" t="str">
        <f>+IF(I413=0,"",'Ark1'!Y4266)</f>
        <v/>
      </c>
      <c r="S413" s="250" t="str">
        <f>+IF(I413=0,"",'Ark1'!Z4266)</f>
        <v/>
      </c>
      <c r="T413" s="248" t="str">
        <f>+IF(I413=0,"",'Ark1'!AA4266)</f>
        <v/>
      </c>
      <c r="U413" s="249" t="str">
        <f>+IF(I413=0,"",'Ark1'!AC4266)</f>
        <v/>
      </c>
      <c r="V413" s="250" t="str">
        <f>+IF(I413=0,"",'Ark1'!AE4266)</f>
        <v/>
      </c>
      <c r="W413" s="248" t="str">
        <f t="shared" si="61"/>
        <v/>
      </c>
      <c r="X413" s="248" t="str">
        <f t="shared" si="62"/>
        <v/>
      </c>
      <c r="Y413" s="227"/>
      <c r="AB413" s="28"/>
      <c r="AE413" s="29"/>
      <c r="AF413" s="29"/>
      <c r="AG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</row>
    <row r="414" spans="1:64" s="30" customFormat="1" ht="15.6">
      <c r="A414" s="227"/>
      <c r="B414" s="312">
        <f>+'Ark1'!C4267</f>
        <v>2024</v>
      </c>
      <c r="C414" s="247">
        <f>+'Ark1'!L4267</f>
        <v>15</v>
      </c>
      <c r="D414" s="247" t="str">
        <f>VLOOKUP(C414,Klasse!$C$11:$D$27,2)</f>
        <v>E+</v>
      </c>
      <c r="E414" s="247">
        <f>+'Ark1'!H4267</f>
        <v>1</v>
      </c>
      <c r="F414" s="247">
        <f>+'Ark1'!J4267</f>
        <v>155</v>
      </c>
      <c r="G414" s="247" t="str">
        <f>VLOOKUP(F414,RNR!$A$8:$B$32,2)</f>
        <v>Målselv</v>
      </c>
      <c r="H414" s="247" t="str">
        <f>+IF(I414=0,"",'Ark1'!Q4267)</f>
        <v/>
      </c>
      <c r="I414" s="387">
        <f>+'Ark1'!R4267</f>
        <v>0</v>
      </c>
      <c r="J414" s="248" t="str">
        <f>+IF(I414=0,"",'Ark1'!AG4267)</f>
        <v/>
      </c>
      <c r="K414" s="248"/>
      <c r="L414" s="248" t="str">
        <f>+IF(I414=0,"",'Ark1'!AH4267)</f>
        <v/>
      </c>
      <c r="M414" s="249" t="str">
        <f>+IF(I414=0,"",'Ark1'!T4267)</f>
        <v/>
      </c>
      <c r="N414" s="33" t="str">
        <f>+IF(I414=0,"",'Ark1'!U4267)</f>
        <v/>
      </c>
      <c r="O414" s="248" t="str">
        <f>+IF(I414=0,"",'Ark1'!V4267)</f>
        <v/>
      </c>
      <c r="P414" s="250" t="str">
        <f>+IF(I414=0,"",'Ark1'!W4267)</f>
        <v/>
      </c>
      <c r="Q414" s="250" t="str">
        <f>+IF(I414=0,"",'Ark1'!X4267)</f>
        <v/>
      </c>
      <c r="R414" s="250" t="str">
        <f>+IF(I414=0,"",'Ark1'!Y4267)</f>
        <v/>
      </c>
      <c r="S414" s="250" t="str">
        <f>+IF(I414=0,"",'Ark1'!Z4267)</f>
        <v/>
      </c>
      <c r="T414" s="248" t="str">
        <f>+IF(I414=0,"",'Ark1'!AA4267)</f>
        <v/>
      </c>
      <c r="U414" s="249" t="str">
        <f>+IF(I414=0,"",'Ark1'!AC4267)</f>
        <v/>
      </c>
      <c r="V414" s="250" t="str">
        <f>+IF(I414=0,"",'Ark1'!AE4267)</f>
        <v/>
      </c>
      <c r="W414" s="248" t="str">
        <f t="shared" si="61"/>
        <v/>
      </c>
      <c r="X414" s="248" t="str">
        <f t="shared" si="62"/>
        <v/>
      </c>
      <c r="Y414" s="227"/>
      <c r="AB414" s="28"/>
      <c r="AE414" s="29"/>
      <c r="AF414" s="29"/>
      <c r="AG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</row>
    <row r="415" spans="1:64" s="30" customFormat="1" ht="15.6">
      <c r="A415" s="227"/>
      <c r="B415" s="312">
        <f>+'Ark1'!C4268</f>
        <v>2024</v>
      </c>
      <c r="C415" s="247">
        <f>+'Ark1'!L4268</f>
        <v>15</v>
      </c>
      <c r="D415" s="247" t="str">
        <f>VLOOKUP(C415,Klasse!$C$11:$D$27,2)</f>
        <v>E+</v>
      </c>
      <c r="E415" s="247">
        <f>+'Ark1'!H4268</f>
        <v>2</v>
      </c>
      <c r="F415" s="247">
        <f>+'Ark1'!J4268</f>
        <v>160</v>
      </c>
      <c r="G415" s="247" t="str">
        <f>VLOOKUP(F415,RNR!$A$8:$B$32,2)</f>
        <v>Oslo</v>
      </c>
      <c r="H415" s="247" t="str">
        <f>+IF(I415=0,"",'Ark1'!Q4268)</f>
        <v/>
      </c>
      <c r="I415" s="387">
        <f>+'Ark1'!R4268</f>
        <v>0</v>
      </c>
      <c r="J415" s="248" t="str">
        <f>+IF(I415=0,"",'Ark1'!AG4268)</f>
        <v/>
      </c>
      <c r="K415" s="248"/>
      <c r="L415" s="248" t="str">
        <f>+IF(I415=0,"",'Ark1'!AH4268)</f>
        <v/>
      </c>
      <c r="M415" s="249" t="str">
        <f>+IF(I415=0,"",'Ark1'!T4268)</f>
        <v/>
      </c>
      <c r="N415" s="33" t="str">
        <f>+IF(I415=0,"",'Ark1'!U4268)</f>
        <v/>
      </c>
      <c r="O415" s="248" t="str">
        <f>+IF(I415=0,"",'Ark1'!V4268)</f>
        <v/>
      </c>
      <c r="P415" s="250" t="str">
        <f>+IF(I415=0,"",'Ark1'!W4268)</f>
        <v/>
      </c>
      <c r="Q415" s="250" t="str">
        <f>+IF(I415=0,"",'Ark1'!X4268)</f>
        <v/>
      </c>
      <c r="R415" s="250" t="str">
        <f>+IF(I415=0,"",'Ark1'!Y4268)</f>
        <v/>
      </c>
      <c r="S415" s="250" t="str">
        <f>+IF(I415=0,"",'Ark1'!Z4268)</f>
        <v/>
      </c>
      <c r="T415" s="248" t="str">
        <f>+IF(I415=0,"",'Ark1'!AA4268)</f>
        <v/>
      </c>
      <c r="U415" s="249" t="str">
        <f>+IF(I415=0,"",'Ark1'!AC4268)</f>
        <v/>
      </c>
      <c r="V415" s="250" t="str">
        <f>+IF(I415=0,"",'Ark1'!AE4268)</f>
        <v/>
      </c>
      <c r="W415" s="248" t="str">
        <f t="shared" si="61"/>
        <v/>
      </c>
      <c r="X415" s="248" t="str">
        <f t="shared" si="62"/>
        <v/>
      </c>
      <c r="Y415" s="227"/>
      <c r="AB415" s="28"/>
      <c r="AE415" s="29"/>
      <c r="AF415" s="29"/>
      <c r="AG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</row>
    <row r="416" spans="1:64" s="30" customFormat="1" ht="15.6">
      <c r="A416" s="227"/>
      <c r="B416" s="312">
        <f>+'Ark1'!C4269</f>
        <v>2024</v>
      </c>
      <c r="C416" s="247">
        <f>+'Ark1'!L4269</f>
        <v>15</v>
      </c>
      <c r="D416" s="247" t="str">
        <f>VLOOKUP(C416,Klasse!$C$11:$D$27,2)</f>
        <v>E+</v>
      </c>
      <c r="E416" s="247">
        <f>+'Ark1'!H4269</f>
        <v>1</v>
      </c>
      <c r="F416" s="247">
        <f>+'Ark1'!J4269</f>
        <v>171</v>
      </c>
      <c r="G416" s="247" t="str">
        <f>VLOOKUP(F416,RNR!$A$8:$B$32,2)</f>
        <v>Prima</v>
      </c>
      <c r="H416" s="247" t="str">
        <f>+IF(I416=0,"",'Ark1'!Q4269)</f>
        <v/>
      </c>
      <c r="I416" s="387">
        <f>+'Ark1'!R4269</f>
        <v>0</v>
      </c>
      <c r="J416" s="248" t="str">
        <f>+IF(I416=0,"",'Ark1'!AG4269)</f>
        <v/>
      </c>
      <c r="K416" s="248"/>
      <c r="L416" s="248" t="str">
        <f>+IF(I416=0,"",'Ark1'!AH4269)</f>
        <v/>
      </c>
      <c r="M416" s="249" t="str">
        <f>+IF(I416=0,"",'Ark1'!T4269)</f>
        <v/>
      </c>
      <c r="N416" s="33" t="str">
        <f>+IF(I416=0,"",'Ark1'!U4269)</f>
        <v/>
      </c>
      <c r="O416" s="248" t="str">
        <f>+IF(I416=0,"",'Ark1'!V4269)</f>
        <v/>
      </c>
      <c r="P416" s="250" t="str">
        <f>+IF(I416=0,"",'Ark1'!W4269)</f>
        <v/>
      </c>
      <c r="Q416" s="250" t="str">
        <f>+IF(I416=0,"",'Ark1'!X4269)</f>
        <v/>
      </c>
      <c r="R416" s="250" t="str">
        <f>+IF(I416=0,"",'Ark1'!Y4269)</f>
        <v/>
      </c>
      <c r="S416" s="250" t="str">
        <f>+IF(I416=0,"",'Ark1'!Z4269)</f>
        <v/>
      </c>
      <c r="T416" s="248" t="str">
        <f>+IF(I416=0,"",'Ark1'!AA4269)</f>
        <v/>
      </c>
      <c r="U416" s="249" t="str">
        <f>+IF(I416=0,"",'Ark1'!AC4269)</f>
        <v/>
      </c>
      <c r="V416" s="250" t="str">
        <f>+IF(I416=0,"",'Ark1'!AE4269)</f>
        <v/>
      </c>
      <c r="W416" s="248" t="str">
        <f t="shared" si="61"/>
        <v/>
      </c>
      <c r="X416" s="248" t="str">
        <f t="shared" si="62"/>
        <v/>
      </c>
      <c r="Y416" s="227"/>
      <c r="AB416" s="28"/>
      <c r="AE416" s="29"/>
      <c r="AF416" s="29"/>
      <c r="AG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</row>
    <row r="417" spans="1:64" s="30" customFormat="1" ht="15.6">
      <c r="A417" s="227"/>
      <c r="B417" s="312">
        <f>+'Ark1'!C4270</f>
        <v>2024</v>
      </c>
      <c r="C417" s="247">
        <f>+'Ark1'!L4270</f>
        <v>15</v>
      </c>
      <c r="D417" s="247" t="str">
        <f>VLOOKUP(C417,Klasse!$C$11:$D$27,2)</f>
        <v>E+</v>
      </c>
      <c r="E417" s="247">
        <f>+'Ark1'!H4270</f>
        <v>2</v>
      </c>
      <c r="F417" s="247">
        <f>+'Ark1'!J4270</f>
        <v>175</v>
      </c>
      <c r="G417" s="247" t="str">
        <f>VLOOKUP(F417,RNR!$A$8:$B$32,2)</f>
        <v>Ole Ringdal</v>
      </c>
      <c r="H417" s="247" t="str">
        <f>+IF(I417=0,"",'Ark1'!Q4270)</f>
        <v/>
      </c>
      <c r="I417" s="387">
        <f>+'Ark1'!R4270</f>
        <v>0</v>
      </c>
      <c r="J417" s="248" t="str">
        <f>+IF(I417=0,"",'Ark1'!AG4270)</f>
        <v/>
      </c>
      <c r="K417" s="248"/>
      <c r="L417" s="248" t="str">
        <f>+IF(I417=0,"",'Ark1'!AH4270)</f>
        <v/>
      </c>
      <c r="M417" s="249" t="str">
        <f>+IF(I417=0,"",'Ark1'!T4270)</f>
        <v/>
      </c>
      <c r="N417" s="33" t="str">
        <f>+IF(I417=0,"",'Ark1'!U4270)</f>
        <v/>
      </c>
      <c r="O417" s="248" t="str">
        <f>+IF(I417=0,"",'Ark1'!V4270)</f>
        <v/>
      </c>
      <c r="P417" s="250" t="str">
        <f>+IF(I417=0,"",'Ark1'!W4270)</f>
        <v/>
      </c>
      <c r="Q417" s="250" t="str">
        <f>+IF(I417=0,"",'Ark1'!X4270)</f>
        <v/>
      </c>
      <c r="R417" s="250" t="str">
        <f>+IF(I417=0,"",'Ark1'!Y4270)</f>
        <v/>
      </c>
      <c r="S417" s="250" t="str">
        <f>+IF(I417=0,"",'Ark1'!Z4270)</f>
        <v/>
      </c>
      <c r="T417" s="248" t="str">
        <f>+IF(I417=0,"",'Ark1'!AA4270)</f>
        <v/>
      </c>
      <c r="U417" s="249" t="str">
        <f>+IF(I417=0,"",'Ark1'!AC4270)</f>
        <v/>
      </c>
      <c r="V417" s="250" t="str">
        <f>+IF(I417=0,"",'Ark1'!AE4270)</f>
        <v/>
      </c>
      <c r="W417" s="248" t="str">
        <f t="shared" si="61"/>
        <v/>
      </c>
      <c r="X417" s="248" t="str">
        <f t="shared" si="62"/>
        <v/>
      </c>
      <c r="Y417" s="227"/>
      <c r="AB417" s="28"/>
      <c r="AE417" s="29"/>
      <c r="AF417" s="29"/>
      <c r="AG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</row>
    <row r="418" spans="1:64" s="30" customFormat="1" ht="15.6">
      <c r="A418" s="227"/>
      <c r="B418" s="312">
        <f>+'Ark1'!C4271</f>
        <v>2024</v>
      </c>
      <c r="C418" s="247">
        <f>+'Ark1'!L4271</f>
        <v>15</v>
      </c>
      <c r="D418" s="247" t="str">
        <f>VLOOKUP(C418,Klasse!$C$11:$D$27,2)</f>
        <v>E+</v>
      </c>
      <c r="E418" s="247">
        <f>+'Ark1'!H4271</f>
        <v>2</v>
      </c>
      <c r="F418" s="247">
        <f>+'Ark1'!J4271</f>
        <v>177</v>
      </c>
      <c r="G418" s="247" t="str">
        <f>VLOOKUP(F418,RNR!$A$8:$B$32,2)</f>
        <v>Slakthuset</v>
      </c>
      <c r="H418" s="247" t="str">
        <f>+IF(I418=0,"",'Ark1'!Q4271)</f>
        <v/>
      </c>
      <c r="I418" s="387">
        <f>+'Ark1'!R4271</f>
        <v>0</v>
      </c>
      <c r="J418" s="248" t="str">
        <f>+IF(I418=0,"",'Ark1'!AG4271)</f>
        <v/>
      </c>
      <c r="K418" s="248"/>
      <c r="L418" s="248" t="str">
        <f>+IF(I418=0,"",'Ark1'!AH4271)</f>
        <v/>
      </c>
      <c r="M418" s="249" t="str">
        <f>+IF(I418=0,"",'Ark1'!T4271)</f>
        <v/>
      </c>
      <c r="N418" s="33" t="str">
        <f>+IF(I418=0,"",'Ark1'!U4271)</f>
        <v/>
      </c>
      <c r="O418" s="248" t="str">
        <f>+IF(I418=0,"",'Ark1'!V4271)</f>
        <v/>
      </c>
      <c r="P418" s="250" t="str">
        <f>+IF(I418=0,"",'Ark1'!W4271)</f>
        <v/>
      </c>
      <c r="Q418" s="250" t="str">
        <f>+IF(I418=0,"",'Ark1'!X4271)</f>
        <v/>
      </c>
      <c r="R418" s="250" t="str">
        <f>+IF(I418=0,"",'Ark1'!Y4271)</f>
        <v/>
      </c>
      <c r="S418" s="250" t="str">
        <f>+IF(I418=0,"",'Ark1'!Z4271)</f>
        <v/>
      </c>
      <c r="T418" s="248" t="str">
        <f>+IF(I418=0,"",'Ark1'!AA4271)</f>
        <v/>
      </c>
      <c r="U418" s="249" t="str">
        <f>+IF(I418=0,"",'Ark1'!AC4271)</f>
        <v/>
      </c>
      <c r="V418" s="250" t="str">
        <f>+IF(I418=0,"",'Ark1'!AE4271)</f>
        <v/>
      </c>
      <c r="W418" s="248" t="str">
        <f t="shared" si="61"/>
        <v/>
      </c>
      <c r="X418" s="248" t="str">
        <f t="shared" si="62"/>
        <v/>
      </c>
      <c r="Y418" s="227"/>
      <c r="AB418" s="28"/>
      <c r="AE418" s="29"/>
      <c r="AF418" s="29"/>
      <c r="AG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</row>
    <row r="419" spans="1:64" s="30" customFormat="1" ht="15.6">
      <c r="A419" s="227"/>
      <c r="B419" s="312">
        <f>+'Ark1'!C4272</f>
        <v>2024</v>
      </c>
      <c r="C419" s="247">
        <f>+'Ark1'!L4272</f>
        <v>15</v>
      </c>
      <c r="D419" s="247" t="str">
        <f>VLOOKUP(C419,Klasse!$C$11:$D$27,2)</f>
        <v>E+</v>
      </c>
      <c r="E419" s="247">
        <f>+'Ark1'!H4272</f>
        <v>2</v>
      </c>
      <c r="F419" s="247">
        <f>+'Ark1'!J4272</f>
        <v>178</v>
      </c>
      <c r="G419" s="247" t="str">
        <f>VLOOKUP(F419,RNR!$A$8:$B$32,2)</f>
        <v>Røros</v>
      </c>
      <c r="H419" s="247" t="str">
        <f>+IF(I419=0,"",'Ark1'!Q4272)</f>
        <v/>
      </c>
      <c r="I419" s="387">
        <f>+'Ark1'!R4272</f>
        <v>0</v>
      </c>
      <c r="J419" s="248" t="str">
        <f>+IF(I419=0,"",'Ark1'!AG4272)</f>
        <v/>
      </c>
      <c r="K419" s="248"/>
      <c r="L419" s="248" t="str">
        <f>+IF(I419=0,"",'Ark1'!AH4272)</f>
        <v/>
      </c>
      <c r="M419" s="249" t="str">
        <f>+IF(I419=0,"",'Ark1'!T4272)</f>
        <v/>
      </c>
      <c r="N419" s="33" t="str">
        <f>+IF(I419=0,"",'Ark1'!U4272)</f>
        <v/>
      </c>
      <c r="O419" s="248" t="str">
        <f>+IF(I419=0,"",'Ark1'!V4272)</f>
        <v/>
      </c>
      <c r="P419" s="250" t="str">
        <f>+IF(I419=0,"",'Ark1'!W4272)</f>
        <v/>
      </c>
      <c r="Q419" s="250" t="str">
        <f>+IF(I419=0,"",'Ark1'!X4272)</f>
        <v/>
      </c>
      <c r="R419" s="250" t="str">
        <f>+IF(I419=0,"",'Ark1'!Y4272)</f>
        <v/>
      </c>
      <c r="S419" s="250" t="str">
        <f>+IF(I419=0,"",'Ark1'!Z4272)</f>
        <v/>
      </c>
      <c r="T419" s="248" t="str">
        <f>+IF(I419=0,"",'Ark1'!AA4272)</f>
        <v/>
      </c>
      <c r="U419" s="249" t="str">
        <f>+IF(I419=0,"",'Ark1'!AC4272)</f>
        <v/>
      </c>
      <c r="V419" s="250" t="str">
        <f>+IF(I419=0,"",'Ark1'!AE4272)</f>
        <v/>
      </c>
      <c r="W419" s="248" t="str">
        <f t="shared" ref="W419:W446" si="63">IF(I419=0,"",N419/C419)</f>
        <v/>
      </c>
      <c r="X419" s="248" t="str">
        <f t="shared" ref="X419:X446" si="64">IF(I419=0,"",I419/H419)</f>
        <v/>
      </c>
      <c r="Y419" s="227"/>
      <c r="AB419" s="28"/>
      <c r="AE419" s="29"/>
      <c r="AF419" s="29"/>
      <c r="AG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</row>
    <row r="420" spans="1:64" s="30" customFormat="1" ht="15.6">
      <c r="A420" s="227"/>
      <c r="B420" s="312">
        <f>+'Ark1'!C4273</f>
        <v>2024</v>
      </c>
      <c r="C420" s="247">
        <f>+'Ark1'!L4273</f>
        <v>15</v>
      </c>
      <c r="D420" s="247" t="str">
        <f>VLOOKUP(C420,Klasse!$C$11:$D$27,2)</f>
        <v>E+</v>
      </c>
      <c r="E420" s="247">
        <f>+'Ark1'!H4273</f>
        <v>2</v>
      </c>
      <c r="F420" s="247">
        <f>+'Ark1'!J4273</f>
        <v>181</v>
      </c>
      <c r="G420" s="247" t="str">
        <f>VLOOKUP(F420,RNR!$A$8:$B$32,2)</f>
        <v>Horns</v>
      </c>
      <c r="H420" s="247" t="str">
        <f>+IF(I420=0,"",'Ark1'!Q4273)</f>
        <v/>
      </c>
      <c r="I420" s="387">
        <f>+'Ark1'!R4273</f>
        <v>0</v>
      </c>
      <c r="J420" s="248" t="str">
        <f>+IF(I420=0,"",'Ark1'!AG4273)</f>
        <v/>
      </c>
      <c r="K420" s="248"/>
      <c r="L420" s="248" t="str">
        <f>+IF(I420=0,"",'Ark1'!AH4273)</f>
        <v/>
      </c>
      <c r="M420" s="249" t="str">
        <f>+IF(I420=0,"",'Ark1'!T4273)</f>
        <v/>
      </c>
      <c r="N420" s="33" t="str">
        <f>+IF(I420=0,"",'Ark1'!U4273)</f>
        <v/>
      </c>
      <c r="O420" s="248" t="str">
        <f>+IF(I420=0,"",'Ark1'!V4273)</f>
        <v/>
      </c>
      <c r="P420" s="250" t="str">
        <f>+IF(I420=0,"",'Ark1'!W4273)</f>
        <v/>
      </c>
      <c r="Q420" s="250" t="str">
        <f>+IF(I420=0,"",'Ark1'!X4273)</f>
        <v/>
      </c>
      <c r="R420" s="250" t="str">
        <f>+IF(I420=0,"",'Ark1'!Y4273)</f>
        <v/>
      </c>
      <c r="S420" s="250" t="str">
        <f>+IF(I420=0,"",'Ark1'!Z4273)</f>
        <v/>
      </c>
      <c r="T420" s="248" t="str">
        <f>+IF(I420=0,"",'Ark1'!AA4273)</f>
        <v/>
      </c>
      <c r="U420" s="249" t="str">
        <f>+IF(I420=0,"",'Ark1'!AC4273)</f>
        <v/>
      </c>
      <c r="V420" s="250" t="str">
        <f>+IF(I420=0,"",'Ark1'!AE4273)</f>
        <v/>
      </c>
      <c r="W420" s="248" t="str">
        <f t="shared" si="63"/>
        <v/>
      </c>
      <c r="X420" s="248" t="str">
        <f t="shared" si="64"/>
        <v/>
      </c>
      <c r="Y420" s="227"/>
      <c r="AB420" s="28"/>
      <c r="AE420" s="29"/>
      <c r="AF420" s="29"/>
      <c r="AG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</row>
    <row r="421" spans="1:64" s="30" customFormat="1" ht="15.6">
      <c r="A421" s="227"/>
      <c r="B421" s="312">
        <f>+'Ark1'!C4274</f>
        <v>2024</v>
      </c>
      <c r="C421" s="247">
        <f>+'Ark1'!L4274</f>
        <v>15</v>
      </c>
      <c r="D421" s="247" t="str">
        <f>VLOOKUP(C421,Klasse!$C$11:$D$27,2)</f>
        <v>E+</v>
      </c>
      <c r="E421" s="247">
        <f>+'Ark1'!H4274</f>
        <v>1</v>
      </c>
      <c r="F421" s="247">
        <f>+'Ark1'!J4274</f>
        <v>262</v>
      </c>
      <c r="G421" s="247" t="str">
        <f>VLOOKUP(F421,RNR!$A$8:$B$32,2)</f>
        <v>Strilalam</v>
      </c>
      <c r="H421" s="247" t="str">
        <f>+IF(I421=0,"",'Ark1'!Q4274)</f>
        <v/>
      </c>
      <c r="I421" s="387">
        <f>+'Ark1'!R4274</f>
        <v>0</v>
      </c>
      <c r="J421" s="248" t="str">
        <f>+IF(I421=0,"",'Ark1'!AG4274)</f>
        <v/>
      </c>
      <c r="K421" s="248"/>
      <c r="L421" s="248" t="str">
        <f>+IF(I421=0,"",'Ark1'!AH4274)</f>
        <v/>
      </c>
      <c r="M421" s="249" t="str">
        <f>+IF(I421=0,"",'Ark1'!T4274)</f>
        <v/>
      </c>
      <c r="N421" s="33" t="str">
        <f>+IF(I421=0,"",'Ark1'!U4274)</f>
        <v/>
      </c>
      <c r="O421" s="248" t="str">
        <f>+IF(I421=0,"",'Ark1'!V4274)</f>
        <v/>
      </c>
      <c r="P421" s="250" t="str">
        <f>+IF(I421=0,"",'Ark1'!W4274)</f>
        <v/>
      </c>
      <c r="Q421" s="250" t="str">
        <f>+IF(I421=0,"",'Ark1'!X4274)</f>
        <v/>
      </c>
      <c r="R421" s="250" t="str">
        <f>+IF(I421=0,"",'Ark1'!Y4274)</f>
        <v/>
      </c>
      <c r="S421" s="250" t="str">
        <f>+IF(I421=0,"",'Ark1'!Z4274)</f>
        <v/>
      </c>
      <c r="T421" s="248" t="str">
        <f>+IF(I421=0,"",'Ark1'!AA4274)</f>
        <v/>
      </c>
      <c r="U421" s="249" t="str">
        <f>+IF(I421=0,"",'Ark1'!AC4274)</f>
        <v/>
      </c>
      <c r="V421" s="250" t="str">
        <f>+IF(I421=0,"",'Ark1'!AE4274)</f>
        <v/>
      </c>
      <c r="W421" s="248" t="str">
        <f t="shared" si="63"/>
        <v/>
      </c>
      <c r="X421" s="248" t="str">
        <f t="shared" si="64"/>
        <v/>
      </c>
      <c r="Y421" s="227"/>
      <c r="AB421" s="28"/>
      <c r="AE421" s="29"/>
      <c r="AF421" s="29"/>
      <c r="AG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</row>
    <row r="422" spans="1:64" s="30" customFormat="1" ht="15.6">
      <c r="A422" s="227"/>
      <c r="B422" s="312">
        <f>+'Ark1'!C4275</f>
        <v>2024</v>
      </c>
      <c r="C422" s="247">
        <f>+'Ark1'!L4275</f>
        <v>15</v>
      </c>
      <c r="D422" s="247" t="str">
        <f>VLOOKUP(C422,Klasse!$C$11:$D$27,2)</f>
        <v>E+</v>
      </c>
      <c r="E422" s="247">
        <f>+'Ark1'!H4275</f>
        <v>2</v>
      </c>
      <c r="F422" s="247">
        <f>+'Ark1'!J4275</f>
        <v>267</v>
      </c>
      <c r="G422" s="247" t="str">
        <f>VLOOKUP(F422,RNR!$A$8:$B$32,2)</f>
        <v>Dalpro</v>
      </c>
      <c r="H422" s="247" t="str">
        <f>+IF(I422=0,"",'Ark1'!Q4275)</f>
        <v/>
      </c>
      <c r="I422" s="387">
        <f>+'Ark1'!R4275</f>
        <v>0</v>
      </c>
      <c r="J422" s="248" t="str">
        <f>+IF(I422=0,"",'Ark1'!AG4275)</f>
        <v/>
      </c>
      <c r="K422" s="248"/>
      <c r="L422" s="248" t="str">
        <f>+IF(I422=0,"",'Ark1'!AH4275)</f>
        <v/>
      </c>
      <c r="M422" s="249" t="str">
        <f>+IF(I422=0,"",'Ark1'!T4275)</f>
        <v/>
      </c>
      <c r="N422" s="33" t="str">
        <f>+IF(I422=0,"",'Ark1'!U4275)</f>
        <v/>
      </c>
      <c r="O422" s="248" t="str">
        <f>+IF(I422=0,"",'Ark1'!V4275)</f>
        <v/>
      </c>
      <c r="P422" s="250" t="str">
        <f>+IF(I422=0,"",'Ark1'!W4275)</f>
        <v/>
      </c>
      <c r="Q422" s="250" t="str">
        <f>+IF(I422=0,"",'Ark1'!X4275)</f>
        <v/>
      </c>
      <c r="R422" s="250" t="str">
        <f>+IF(I422=0,"",'Ark1'!Y4275)</f>
        <v/>
      </c>
      <c r="S422" s="250" t="str">
        <f>+IF(I422=0,"",'Ark1'!Z4275)</f>
        <v/>
      </c>
      <c r="T422" s="248" t="str">
        <f>+IF(I422=0,"",'Ark1'!AA4275)</f>
        <v/>
      </c>
      <c r="U422" s="249" t="str">
        <f>+IF(I422=0,"",'Ark1'!AC4275)</f>
        <v/>
      </c>
      <c r="V422" s="250" t="str">
        <f>+IF(I422=0,"",'Ark1'!AE4275)</f>
        <v/>
      </c>
      <c r="W422" s="248" t="str">
        <f t="shared" si="63"/>
        <v/>
      </c>
      <c r="X422" s="248" t="str">
        <f t="shared" si="64"/>
        <v/>
      </c>
      <c r="Y422" s="227"/>
      <c r="AB422" s="28"/>
      <c r="AE422" s="29"/>
      <c r="AF422" s="29"/>
      <c r="AG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</row>
    <row r="423" spans="1:64" s="30" customFormat="1" ht="15.6">
      <c r="A423" s="227"/>
      <c r="B423" s="312">
        <f>+'Ark1'!C4276</f>
        <v>2024</v>
      </c>
      <c r="C423" s="247">
        <f>+'Ark1'!L4276</f>
        <v>15</v>
      </c>
      <c r="D423" s="247" t="str">
        <f>VLOOKUP(C423,Klasse!$C$11:$D$27,2)</f>
        <v>E+</v>
      </c>
      <c r="E423" s="247">
        <f>+'Ark1'!H4276</f>
        <v>1</v>
      </c>
      <c r="F423" s="247">
        <f>+'Ark1'!J4276</f>
        <v>309</v>
      </c>
      <c r="G423" s="247" t="str">
        <f>VLOOKUP(F423,RNR!$A$8:$B$32,2)</f>
        <v>Malvik</v>
      </c>
      <c r="H423" s="247" t="str">
        <f>+IF(I423=0,"",'Ark1'!Q4276)</f>
        <v/>
      </c>
      <c r="I423" s="387">
        <f>+'Ark1'!R4276</f>
        <v>0</v>
      </c>
      <c r="J423" s="248" t="str">
        <f>+IF(I423=0,"",'Ark1'!AG4276)</f>
        <v/>
      </c>
      <c r="K423" s="248"/>
      <c r="L423" s="248" t="str">
        <f>+IF(I423=0,"",'Ark1'!AH4276)</f>
        <v/>
      </c>
      <c r="M423" s="249" t="str">
        <f>+IF(I423=0,"",'Ark1'!T4276)</f>
        <v/>
      </c>
      <c r="N423" s="33" t="str">
        <f>+IF(I423=0,"",'Ark1'!U4276)</f>
        <v/>
      </c>
      <c r="O423" s="248" t="str">
        <f>+IF(I423=0,"",'Ark1'!V4276)</f>
        <v/>
      </c>
      <c r="P423" s="250" t="str">
        <f>+IF(I423=0,"",'Ark1'!W4276)</f>
        <v/>
      </c>
      <c r="Q423" s="250" t="str">
        <f>+IF(I423=0,"",'Ark1'!X4276)</f>
        <v/>
      </c>
      <c r="R423" s="250" t="str">
        <f>+IF(I423=0,"",'Ark1'!Y4276)</f>
        <v/>
      </c>
      <c r="S423" s="250" t="str">
        <f>+IF(I423=0,"",'Ark1'!Z4276)</f>
        <v/>
      </c>
      <c r="T423" s="248" t="str">
        <f>+IF(I423=0,"",'Ark1'!AA4276)</f>
        <v/>
      </c>
      <c r="U423" s="249" t="str">
        <f>+IF(I423=0,"",'Ark1'!AC4276)</f>
        <v/>
      </c>
      <c r="V423" s="250" t="str">
        <f>+IF(I423=0,"",'Ark1'!AE4276)</f>
        <v/>
      </c>
      <c r="W423" s="248" t="str">
        <f t="shared" si="63"/>
        <v/>
      </c>
      <c r="X423" s="248" t="str">
        <f t="shared" si="64"/>
        <v/>
      </c>
      <c r="Y423" s="227"/>
      <c r="AB423" s="28"/>
      <c r="AE423" s="29"/>
      <c r="AF423" s="29"/>
      <c r="AG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</row>
    <row r="424" spans="1:64" s="30" customFormat="1" ht="15.6">
      <c r="A424" s="227"/>
      <c r="B424" s="312">
        <f>+'Ark1'!C4277</f>
        <v>2024</v>
      </c>
      <c r="C424" s="247">
        <f>+'Ark1'!L4277</f>
        <v>15</v>
      </c>
      <c r="D424" s="247" t="str">
        <f>VLOOKUP(C424,Klasse!$C$11:$D$27,2)</f>
        <v>E+</v>
      </c>
      <c r="E424" s="247">
        <f>+'Ark1'!H4277</f>
        <v>2</v>
      </c>
      <c r="F424" s="247">
        <f>+'Ark1'!J4277</f>
        <v>470</v>
      </c>
      <c r="G424" s="247" t="str">
        <f>VLOOKUP(F424,RNR!$A$8:$B$32,2)</f>
        <v>Jens Eide</v>
      </c>
      <c r="H424" s="247" t="str">
        <f>+IF(I424=0,"",'Ark1'!Q4277)</f>
        <v/>
      </c>
      <c r="I424" s="387">
        <f>+'Ark1'!R4277</f>
        <v>0</v>
      </c>
      <c r="J424" s="248" t="str">
        <f>+IF(I424=0,"",'Ark1'!AG4277)</f>
        <v/>
      </c>
      <c r="K424" s="248"/>
      <c r="L424" s="248" t="str">
        <f>+IF(I424=0,"",'Ark1'!AH4277)</f>
        <v/>
      </c>
      <c r="M424" s="249" t="str">
        <f>+IF(I424=0,"",'Ark1'!T4277)</f>
        <v/>
      </c>
      <c r="N424" s="33" t="str">
        <f>+IF(I424=0,"",'Ark1'!U4277)</f>
        <v/>
      </c>
      <c r="O424" s="248" t="str">
        <f>+IF(I424=0,"",'Ark1'!V4277)</f>
        <v/>
      </c>
      <c r="P424" s="250" t="str">
        <f>+IF(I424=0,"",'Ark1'!W4277)</f>
        <v/>
      </c>
      <c r="Q424" s="250" t="str">
        <f>+IF(I424=0,"",'Ark1'!X4277)</f>
        <v/>
      </c>
      <c r="R424" s="250" t="str">
        <f>+IF(I424=0,"",'Ark1'!Y4277)</f>
        <v/>
      </c>
      <c r="S424" s="250" t="str">
        <f>+IF(I424=0,"",'Ark1'!Z4277)</f>
        <v/>
      </c>
      <c r="T424" s="248" t="str">
        <f>+IF(I424=0,"",'Ark1'!AA4277)</f>
        <v/>
      </c>
      <c r="U424" s="249" t="str">
        <f>+IF(I424=0,"",'Ark1'!AC4277)</f>
        <v/>
      </c>
      <c r="V424" s="250" t="str">
        <f>+IF(I424=0,"",'Ark1'!AE4277)</f>
        <v/>
      </c>
      <c r="W424" s="248" t="str">
        <f t="shared" si="63"/>
        <v/>
      </c>
      <c r="X424" s="248" t="str">
        <f t="shared" si="64"/>
        <v/>
      </c>
      <c r="Y424" s="227"/>
      <c r="AB424" s="28"/>
      <c r="AE424" s="29"/>
      <c r="AF424" s="29"/>
      <c r="AG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</row>
    <row r="425" spans="1:64" s="30" customFormat="1" ht="15.6">
      <c r="A425" s="227"/>
      <c r="B425" s="312">
        <f>+'Ark1'!C4278</f>
        <v>2024</v>
      </c>
      <c r="C425" s="247">
        <f>+'Ark1'!L4278</f>
        <v>15</v>
      </c>
      <c r="D425" s="247" t="str">
        <f>VLOOKUP(C425,Klasse!$C$11:$D$27,2)</f>
        <v>E+</v>
      </c>
      <c r="E425" s="247">
        <f>+'Ark1'!H4278</f>
        <v>2</v>
      </c>
      <c r="F425" s="247">
        <f>+'Ark1'!J4278</f>
        <v>629</v>
      </c>
      <c r="G425" s="247" t="str">
        <f>VLOOKUP(F425,RNR!$A$8:$B$32,2)</f>
        <v>Bø</v>
      </c>
      <c r="H425" s="247" t="str">
        <f>+IF(I425=0,"",'Ark1'!Q4278)</f>
        <v/>
      </c>
      <c r="I425" s="387">
        <f>+'Ark1'!R4278</f>
        <v>0</v>
      </c>
      <c r="J425" s="248" t="str">
        <f>+IF(I425=0,"",'Ark1'!AG4278)</f>
        <v/>
      </c>
      <c r="K425" s="248"/>
      <c r="L425" s="248" t="str">
        <f>+IF(I425=0,"",'Ark1'!AH4278)</f>
        <v/>
      </c>
      <c r="M425" s="249" t="str">
        <f>+IF(I425=0,"",'Ark1'!T4278)</f>
        <v/>
      </c>
      <c r="N425" s="33" t="str">
        <f>+IF(I425=0,"",'Ark1'!U4278)</f>
        <v/>
      </c>
      <c r="O425" s="248" t="str">
        <f>+IF(I425=0,"",'Ark1'!V4278)</f>
        <v/>
      </c>
      <c r="P425" s="250" t="str">
        <f>+IF(I425=0,"",'Ark1'!W4278)</f>
        <v/>
      </c>
      <c r="Q425" s="250" t="str">
        <f>+IF(I425=0,"",'Ark1'!X4278)</f>
        <v/>
      </c>
      <c r="R425" s="250" t="str">
        <f>+IF(I425=0,"",'Ark1'!Y4278)</f>
        <v/>
      </c>
      <c r="S425" s="250" t="str">
        <f>+IF(I425=0,"",'Ark1'!Z4278)</f>
        <v/>
      </c>
      <c r="T425" s="248" t="str">
        <f>+IF(I425=0,"",'Ark1'!AA4278)</f>
        <v/>
      </c>
      <c r="U425" s="249" t="str">
        <f>+IF(I425=0,"",'Ark1'!AC4278)</f>
        <v/>
      </c>
      <c r="V425" s="250" t="str">
        <f>+IF(I425=0,"",'Ark1'!AE4278)</f>
        <v/>
      </c>
      <c r="W425" s="248" t="str">
        <f t="shared" si="63"/>
        <v/>
      </c>
      <c r="X425" s="248" t="str">
        <f t="shared" si="64"/>
        <v/>
      </c>
      <c r="Y425" s="227"/>
      <c r="AB425" s="28"/>
      <c r="AE425" s="29"/>
      <c r="AF425" s="29"/>
      <c r="AG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</row>
    <row r="426" spans="1:64" s="30" customFormat="1" ht="15.6">
      <c r="A426" s="227"/>
      <c r="B426" s="312">
        <f>+'Ark1'!C4279</f>
        <v>2024</v>
      </c>
      <c r="C426" s="247">
        <f>+'Ark1'!L4279</f>
        <v>15</v>
      </c>
      <c r="D426" s="247" t="str">
        <f>VLOOKUP(C426,Klasse!$C$11:$D$27,2)</f>
        <v>E+</v>
      </c>
      <c r="E426" s="247">
        <f>+'Ark1'!H4279</f>
        <v>1</v>
      </c>
      <c r="F426" s="247">
        <f>+'Ark1'!J4279</f>
        <v>643</v>
      </c>
      <c r="G426" s="247" t="str">
        <f>VLOOKUP(F426,RNR!$A$8:$B$32,2)</f>
        <v>Bjerka</v>
      </c>
      <c r="H426" s="247" t="str">
        <f>+IF(I426=0,"",'Ark1'!Q4279)</f>
        <v/>
      </c>
      <c r="I426" s="387">
        <f>+'Ark1'!R4279</f>
        <v>0</v>
      </c>
      <c r="J426" s="248" t="str">
        <f>+IF(I426=0,"",'Ark1'!AG4279)</f>
        <v/>
      </c>
      <c r="K426" s="248"/>
      <c r="L426" s="248" t="str">
        <f>+IF(I426=0,"",'Ark1'!AH4279)</f>
        <v/>
      </c>
      <c r="M426" s="249" t="str">
        <f>+IF(I426=0,"",'Ark1'!T4279)</f>
        <v/>
      </c>
      <c r="N426" s="33" t="str">
        <f>+IF(I426=0,"",'Ark1'!U4279)</f>
        <v/>
      </c>
      <c r="O426" s="248" t="str">
        <f>+IF(I426=0,"",'Ark1'!V4279)</f>
        <v/>
      </c>
      <c r="P426" s="250" t="str">
        <f>+IF(I426=0,"",'Ark1'!W4279)</f>
        <v/>
      </c>
      <c r="Q426" s="250" t="str">
        <f>+IF(I426=0,"",'Ark1'!X4279)</f>
        <v/>
      </c>
      <c r="R426" s="250" t="str">
        <f>+IF(I426=0,"",'Ark1'!Y4279)</f>
        <v/>
      </c>
      <c r="S426" s="250" t="str">
        <f>+IF(I426=0,"",'Ark1'!Z4279)</f>
        <v/>
      </c>
      <c r="T426" s="248" t="str">
        <f>+IF(I426=0,"",'Ark1'!AA4279)</f>
        <v/>
      </c>
      <c r="U426" s="249" t="str">
        <f>+IF(I426=0,"",'Ark1'!AC4279)</f>
        <v/>
      </c>
      <c r="V426" s="250" t="str">
        <f>+IF(I426=0,"",'Ark1'!AE4279)</f>
        <v/>
      </c>
      <c r="W426" s="248" t="str">
        <f t="shared" si="63"/>
        <v/>
      </c>
      <c r="X426" s="248" t="str">
        <f t="shared" si="64"/>
        <v/>
      </c>
      <c r="Y426" s="227"/>
      <c r="AB426" s="28"/>
      <c r="AE426" s="29"/>
      <c r="AF426" s="29"/>
      <c r="AG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</row>
    <row r="427" spans="1:64" s="30" customFormat="1" ht="15.6">
      <c r="A427" s="227"/>
      <c r="B427" s="312">
        <f>+'Ark1'!C4280</f>
        <v>2024</v>
      </c>
      <c r="C427" s="247">
        <f>+'Ark1'!L4280</f>
        <v>15</v>
      </c>
      <c r="D427" s="247" t="str">
        <f>VLOOKUP(C427,Klasse!$C$11:$D$27,2)</f>
        <v>E+</v>
      </c>
      <c r="E427" s="247">
        <f>+'Ark1'!H4280</f>
        <v>2</v>
      </c>
      <c r="F427" s="247">
        <f>+'Ark1'!J4280</f>
        <v>704</v>
      </c>
      <c r="G427" s="247" t="str">
        <f>VLOOKUP(F427,RNR!$A$8:$B$32,2)</f>
        <v>Øre Vilt</v>
      </c>
      <c r="H427" s="247" t="str">
        <f>+IF(I427=0,"",'Ark1'!Q4280)</f>
        <v/>
      </c>
      <c r="I427" s="387">
        <f>+'Ark1'!R4280</f>
        <v>0</v>
      </c>
      <c r="J427" s="248" t="str">
        <f>+IF(I427=0,"",'Ark1'!AG4280)</f>
        <v/>
      </c>
      <c r="K427" s="248"/>
      <c r="L427" s="248" t="str">
        <f>+IF(I427=0,"",'Ark1'!AH4280)</f>
        <v/>
      </c>
      <c r="M427" s="249" t="str">
        <f>+IF(I427=0,"",'Ark1'!T4280)</f>
        <v/>
      </c>
      <c r="N427" s="33" t="str">
        <f>+IF(I427=0,"",'Ark1'!U4280)</f>
        <v/>
      </c>
      <c r="O427" s="248" t="str">
        <f>+IF(I427=0,"",'Ark1'!V4280)</f>
        <v/>
      </c>
      <c r="P427" s="250" t="str">
        <f>+IF(I427=0,"",'Ark1'!W4280)</f>
        <v/>
      </c>
      <c r="Q427" s="250" t="str">
        <f>+IF(I427=0,"",'Ark1'!X4280)</f>
        <v/>
      </c>
      <c r="R427" s="250" t="str">
        <f>+IF(I427=0,"",'Ark1'!Y4280)</f>
        <v/>
      </c>
      <c r="S427" s="250" t="str">
        <f>+IF(I427=0,"",'Ark1'!Z4280)</f>
        <v/>
      </c>
      <c r="T427" s="248" t="str">
        <f>+IF(I427=0,"",'Ark1'!AA4280)</f>
        <v/>
      </c>
      <c r="U427" s="249" t="str">
        <f>+IF(I427=0,"",'Ark1'!AC4280)</f>
        <v/>
      </c>
      <c r="V427" s="250" t="str">
        <f>+IF(I427=0,"",'Ark1'!AE4280)</f>
        <v/>
      </c>
      <c r="W427" s="248" t="str">
        <f t="shared" si="63"/>
        <v/>
      </c>
      <c r="X427" s="248" t="str">
        <f t="shared" si="64"/>
        <v/>
      </c>
      <c r="Y427" s="227"/>
      <c r="AB427" s="28"/>
      <c r="AE427" s="29"/>
      <c r="AF427" s="29"/>
      <c r="AG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</row>
    <row r="428" spans="1:64" s="30" customFormat="1" ht="15.6">
      <c r="A428" s="227"/>
      <c r="B428" s="312">
        <f>+'Ark1'!C4281</f>
        <v>2024</v>
      </c>
      <c r="C428" s="247">
        <f>+'Ark1'!L4281</f>
        <v>15</v>
      </c>
      <c r="D428" s="247" t="str">
        <f>VLOOKUP(C428,Klasse!$C$11:$D$27,2)</f>
        <v>E+</v>
      </c>
      <c r="E428" s="247">
        <f>+'Ark1'!H4281</f>
        <v>1</v>
      </c>
      <c r="F428" s="247">
        <f>+'Ark1'!J4281</f>
        <v>802</v>
      </c>
      <c r="G428" s="247" t="str">
        <f>VLOOKUP(F428,RNR!$A$8:$B$32,2)</f>
        <v>Karasjok</v>
      </c>
      <c r="H428" s="247" t="str">
        <f>+IF(I428=0,"",'Ark1'!Q4281)</f>
        <v/>
      </c>
      <c r="I428" s="387">
        <f>+'Ark1'!R4281</f>
        <v>0</v>
      </c>
      <c r="J428" s="248" t="str">
        <f>+IF(I428=0,"",'Ark1'!AG4281)</f>
        <v/>
      </c>
      <c r="K428" s="248"/>
      <c r="L428" s="248" t="str">
        <f>+IF(I428=0,"",'Ark1'!AH4281)</f>
        <v/>
      </c>
      <c r="M428" s="249" t="str">
        <f>+IF(I428=0,"",'Ark1'!T4281)</f>
        <v/>
      </c>
      <c r="N428" s="33" t="str">
        <f>+IF(I428=0,"",'Ark1'!U4281)</f>
        <v/>
      </c>
      <c r="O428" s="248" t="str">
        <f>+IF(I428=0,"",'Ark1'!V4281)</f>
        <v/>
      </c>
      <c r="P428" s="250" t="str">
        <f>+IF(I428=0,"",'Ark1'!W4281)</f>
        <v/>
      </c>
      <c r="Q428" s="250" t="str">
        <f>+IF(I428=0,"",'Ark1'!X4281)</f>
        <v/>
      </c>
      <c r="R428" s="250" t="str">
        <f>+IF(I428=0,"",'Ark1'!Y4281)</f>
        <v/>
      </c>
      <c r="S428" s="250" t="str">
        <f>+IF(I428=0,"",'Ark1'!Z4281)</f>
        <v/>
      </c>
      <c r="T428" s="248" t="str">
        <f>+IF(I428=0,"",'Ark1'!AA4281)</f>
        <v/>
      </c>
      <c r="U428" s="249" t="str">
        <f>+IF(I428=0,"",'Ark1'!AC4281)</f>
        <v/>
      </c>
      <c r="V428" s="250" t="str">
        <f>+IF(I428=0,"",'Ark1'!AE4281)</f>
        <v/>
      </c>
      <c r="W428" s="248" t="str">
        <f t="shared" si="63"/>
        <v/>
      </c>
      <c r="X428" s="248" t="str">
        <f t="shared" si="64"/>
        <v/>
      </c>
      <c r="Y428" s="227"/>
      <c r="AB428" s="28"/>
      <c r="AE428" s="29"/>
      <c r="AF428" s="29"/>
      <c r="AG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</row>
    <row r="429" spans="1:64" s="30" customFormat="1">
      <c r="A429" s="227"/>
      <c r="B429" s="227"/>
      <c r="C429" s="227"/>
      <c r="D429" s="227"/>
      <c r="E429" s="227"/>
      <c r="F429" s="227"/>
      <c r="G429" s="227"/>
      <c r="H429" s="227"/>
      <c r="I429" s="227"/>
      <c r="J429" s="227"/>
      <c r="K429" s="227"/>
      <c r="L429" s="227"/>
      <c r="M429" s="2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27"/>
      <c r="Y429" s="227"/>
      <c r="AB429" s="28"/>
      <c r="AE429" s="29"/>
      <c r="AF429" s="29"/>
      <c r="AG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</row>
    <row r="430" spans="1:64" s="30" customFormat="1" ht="15.6">
      <c r="A430" s="314"/>
      <c r="B430" s="314"/>
      <c r="C430" s="314"/>
      <c r="D430" s="314"/>
      <c r="E430" s="314"/>
      <c r="F430" s="314"/>
      <c r="G430" s="314"/>
      <c r="H430" s="314"/>
      <c r="I430" s="433"/>
      <c r="J430" s="315"/>
      <c r="K430" s="315"/>
      <c r="L430" s="315"/>
      <c r="M430" s="434"/>
      <c r="N430" s="435"/>
      <c r="O430" s="315"/>
      <c r="P430" s="316"/>
      <c r="Q430" s="316"/>
      <c r="R430" s="316"/>
      <c r="S430" s="316"/>
      <c r="T430" s="315"/>
      <c r="U430" s="434"/>
      <c r="V430" s="316"/>
      <c r="W430" s="315"/>
      <c r="X430" s="315"/>
      <c r="Y430" s="314"/>
      <c r="AB430" s="28"/>
      <c r="AE430" s="29"/>
      <c r="AF430" s="29"/>
      <c r="AG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</row>
    <row r="431" spans="1:64" s="30" customFormat="1" ht="17.399999999999999">
      <c r="A431" s="314"/>
      <c r="B431" s="314"/>
      <c r="C431" s="314"/>
      <c r="D431" s="273" t="e">
        <f>+D433</f>
        <v>#REF!</v>
      </c>
      <c r="E431" s="314"/>
      <c r="F431" s="314"/>
      <c r="G431" s="314"/>
      <c r="H431" s="314"/>
      <c r="I431" s="436" t="e">
        <f>SUM(I433:I457)</f>
        <v>#REF!</v>
      </c>
      <c r="J431" s="315"/>
      <c r="K431" s="315"/>
      <c r="L431" s="315"/>
      <c r="M431" s="434"/>
      <c r="N431" s="435"/>
      <c r="O431" s="315"/>
      <c r="P431" s="316"/>
      <c r="Q431" s="316"/>
      <c r="R431" s="316"/>
      <c r="S431" s="316"/>
      <c r="T431" s="315"/>
      <c r="U431" s="434"/>
      <c r="V431" s="316"/>
      <c r="W431" s="315"/>
      <c r="X431" s="315"/>
      <c r="Y431" s="314"/>
      <c r="AB431" s="28"/>
      <c r="AE431" s="29"/>
      <c r="AF431" s="29"/>
      <c r="AG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</row>
    <row r="432" spans="1:64" s="30" customFormat="1" ht="15.6">
      <c r="A432" s="339"/>
      <c r="B432" s="314"/>
      <c r="C432" s="314"/>
      <c r="D432" s="314"/>
      <c r="E432" s="314"/>
      <c r="F432" s="314"/>
      <c r="G432" s="314"/>
      <c r="H432" s="314"/>
      <c r="I432" s="433"/>
      <c r="J432" s="315"/>
      <c r="K432" s="315"/>
      <c r="L432" s="315"/>
      <c r="M432" s="434"/>
      <c r="N432" s="435"/>
      <c r="O432" s="315"/>
      <c r="P432" s="316"/>
      <c r="Q432" s="316"/>
      <c r="R432" s="316"/>
      <c r="S432" s="316"/>
      <c r="T432" s="315"/>
      <c r="U432" s="434"/>
      <c r="V432" s="316"/>
      <c r="W432" s="315"/>
      <c r="X432" s="315"/>
      <c r="Y432" s="339"/>
      <c r="AB432" s="28"/>
      <c r="AE432" s="29"/>
      <c r="AF432" s="29"/>
      <c r="AG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</row>
    <row r="433" spans="1:64" s="30" customFormat="1" ht="15.6">
      <c r="A433" s="339"/>
      <c r="B433" s="339" t="e">
        <f>+'Ark1'!#REF!</f>
        <v>#REF!</v>
      </c>
      <c r="C433" s="247" t="e">
        <f>+'Ark1'!#REF!</f>
        <v>#REF!</v>
      </c>
      <c r="D433" s="247" t="e">
        <f>VLOOKUP(C433,Klasse!$C$11:$D$27,2)</f>
        <v>#REF!</v>
      </c>
      <c r="E433" s="247" t="e">
        <f>+'Ark1'!#REF!</f>
        <v>#REF!</v>
      </c>
      <c r="F433" s="247" t="e">
        <f>+'Ark1'!#REF!</f>
        <v>#REF!</v>
      </c>
      <c r="G433" s="247" t="e">
        <f>VLOOKUP(F433,RNR!$A$8:$B$32,2)</f>
        <v>#REF!</v>
      </c>
      <c r="H433" s="247" t="e">
        <f>+IF(I433=0,"",'Ark1'!#REF!)</f>
        <v>#REF!</v>
      </c>
      <c r="I433" s="387" t="e">
        <f>+'Ark1'!#REF!</f>
        <v>#REF!</v>
      </c>
      <c r="J433" s="248" t="e">
        <f>+IF(I433=0,"",'Ark1'!#REF!)</f>
        <v>#REF!</v>
      </c>
      <c r="K433" s="248"/>
      <c r="L433" s="248" t="e">
        <f>+IF(I433=0,"",'Ark1'!#REF!)</f>
        <v>#REF!</v>
      </c>
      <c r="M433" s="249" t="e">
        <f>+IF(I433=0,"",'Ark1'!#REF!)</f>
        <v>#REF!</v>
      </c>
      <c r="N433" s="33" t="e">
        <f>+IF(I433=0,"",'Ark1'!#REF!)</f>
        <v>#REF!</v>
      </c>
      <c r="O433" s="248" t="e">
        <f>+IF(I433=0,"",'Ark1'!#REF!)</f>
        <v>#REF!</v>
      </c>
      <c r="P433" s="250" t="e">
        <f>+IF(I433=0,"",'Ark1'!#REF!)</f>
        <v>#REF!</v>
      </c>
      <c r="Q433" s="250" t="e">
        <f>+IF(I433=0,"",'Ark1'!#REF!)</f>
        <v>#REF!</v>
      </c>
      <c r="R433" s="250" t="e">
        <f>+IF(I433=0,"",'Ark1'!#REF!)</f>
        <v>#REF!</v>
      </c>
      <c r="S433" s="250" t="e">
        <f>+IF(I433=0,"",'Ark1'!#REF!)</f>
        <v>#REF!</v>
      </c>
      <c r="T433" s="248" t="e">
        <f>+IF(I433=0,"",'Ark1'!#REF!)</f>
        <v>#REF!</v>
      </c>
      <c r="U433" s="249" t="e">
        <f>+IF(I433=0,"",'Ark1'!#REF!)</f>
        <v>#REF!</v>
      </c>
      <c r="V433" s="250" t="e">
        <f>+IF(I433=0,"",'Ark1'!#REF!)</f>
        <v>#REF!</v>
      </c>
      <c r="W433" s="248" t="e">
        <f t="shared" si="63"/>
        <v>#REF!</v>
      </c>
      <c r="X433" s="248" t="e">
        <f t="shared" si="64"/>
        <v>#REF!</v>
      </c>
      <c r="Y433" s="339"/>
      <c r="AB433" s="28"/>
      <c r="AE433" s="29"/>
      <c r="AF433" s="29"/>
      <c r="AG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</row>
    <row r="434" spans="1:64" s="30" customFormat="1" ht="15.6">
      <c r="A434" s="339"/>
      <c r="B434" s="339" t="e">
        <f>+'Ark1'!#REF!</f>
        <v>#REF!</v>
      </c>
      <c r="C434" s="247" t="e">
        <f>+'Ark1'!#REF!</f>
        <v>#REF!</v>
      </c>
      <c r="D434" s="247" t="e">
        <f>VLOOKUP(C434,Klasse!$C$11:$D$27,2)</f>
        <v>#REF!</v>
      </c>
      <c r="E434" s="247" t="e">
        <f>+'Ark1'!#REF!</f>
        <v>#REF!</v>
      </c>
      <c r="F434" s="247" t="e">
        <f>+'Ark1'!#REF!</f>
        <v>#REF!</v>
      </c>
      <c r="G434" s="247" t="e">
        <f>VLOOKUP(F434,RNR!$A$8:$B$32,2)</f>
        <v>#REF!</v>
      </c>
      <c r="H434" s="247" t="e">
        <f>+IF(I434=0,"",'Ark1'!#REF!)</f>
        <v>#REF!</v>
      </c>
      <c r="I434" s="387" t="e">
        <f>+'Ark1'!#REF!</f>
        <v>#REF!</v>
      </c>
      <c r="J434" s="248" t="e">
        <f>+IF(I434=0,"",'Ark1'!#REF!)</f>
        <v>#REF!</v>
      </c>
      <c r="K434" s="248"/>
      <c r="L434" s="248" t="e">
        <f>+IF(I434=0,"",'Ark1'!#REF!)</f>
        <v>#REF!</v>
      </c>
      <c r="M434" s="249" t="e">
        <f>+IF(I434=0,"",'Ark1'!#REF!)</f>
        <v>#REF!</v>
      </c>
      <c r="N434" s="33" t="e">
        <f>+IF(I434=0,"",'Ark1'!#REF!)</f>
        <v>#REF!</v>
      </c>
      <c r="O434" s="248" t="e">
        <f>+IF(I434=0,"",'Ark1'!#REF!)</f>
        <v>#REF!</v>
      </c>
      <c r="P434" s="250" t="e">
        <f>+IF(I434=0,"",'Ark1'!#REF!)</f>
        <v>#REF!</v>
      </c>
      <c r="Q434" s="250" t="e">
        <f>+IF(I434=0,"",'Ark1'!#REF!)</f>
        <v>#REF!</v>
      </c>
      <c r="R434" s="250" t="e">
        <f>+IF(I434=0,"",'Ark1'!#REF!)</f>
        <v>#REF!</v>
      </c>
      <c r="S434" s="250" t="e">
        <f>+IF(I434=0,"",'Ark1'!#REF!)</f>
        <v>#REF!</v>
      </c>
      <c r="T434" s="248" t="e">
        <f>+IF(I434=0,"",'Ark1'!#REF!)</f>
        <v>#REF!</v>
      </c>
      <c r="U434" s="249" t="e">
        <f>+IF(I434=0,"",'Ark1'!#REF!)</f>
        <v>#REF!</v>
      </c>
      <c r="V434" s="250" t="e">
        <f>+IF(I434=0,"",'Ark1'!#REF!)</f>
        <v>#REF!</v>
      </c>
      <c r="W434" s="248" t="e">
        <f t="shared" si="63"/>
        <v>#REF!</v>
      </c>
      <c r="X434" s="248" t="e">
        <f t="shared" si="64"/>
        <v>#REF!</v>
      </c>
      <c r="Y434" s="339"/>
      <c r="AB434" s="28"/>
      <c r="AE434" s="29"/>
      <c r="AF434" s="29"/>
      <c r="AG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</row>
    <row r="435" spans="1:64" s="30" customFormat="1" ht="15.6">
      <c r="A435" s="339"/>
      <c r="B435" s="339" t="e">
        <f>+'Ark1'!#REF!</f>
        <v>#REF!</v>
      </c>
      <c r="C435" s="247" t="e">
        <f>+'Ark1'!#REF!</f>
        <v>#REF!</v>
      </c>
      <c r="D435" s="247" t="e">
        <f>VLOOKUP(C435,Klasse!$C$11:$D$27,2)</f>
        <v>#REF!</v>
      </c>
      <c r="E435" s="247" t="e">
        <f>+'Ark1'!#REF!</f>
        <v>#REF!</v>
      </c>
      <c r="F435" s="247" t="e">
        <f>+'Ark1'!#REF!</f>
        <v>#REF!</v>
      </c>
      <c r="G435" s="247" t="e">
        <f>VLOOKUP(F435,RNR!$A$8:$B$32,2)</f>
        <v>#REF!</v>
      </c>
      <c r="H435" s="247" t="e">
        <f>+IF(I435=0,"",'Ark1'!#REF!)</f>
        <v>#REF!</v>
      </c>
      <c r="I435" s="387" t="e">
        <f>+'Ark1'!#REF!</f>
        <v>#REF!</v>
      </c>
      <c r="J435" s="248" t="e">
        <f>+IF(I435=0,"",'Ark1'!#REF!)</f>
        <v>#REF!</v>
      </c>
      <c r="K435" s="248"/>
      <c r="L435" s="248" t="e">
        <f>+IF(I435=0,"",'Ark1'!#REF!)</f>
        <v>#REF!</v>
      </c>
      <c r="M435" s="249" t="e">
        <f>+IF(I435=0,"",'Ark1'!#REF!)</f>
        <v>#REF!</v>
      </c>
      <c r="N435" s="33" t="e">
        <f>+IF(I435=0,"",'Ark1'!#REF!)</f>
        <v>#REF!</v>
      </c>
      <c r="O435" s="248" t="e">
        <f>+IF(I435=0,"",'Ark1'!#REF!)</f>
        <v>#REF!</v>
      </c>
      <c r="P435" s="250" t="e">
        <f>+IF(I435=0,"",'Ark1'!#REF!)</f>
        <v>#REF!</v>
      </c>
      <c r="Q435" s="250" t="e">
        <f>+IF(I435=0,"",'Ark1'!#REF!)</f>
        <v>#REF!</v>
      </c>
      <c r="R435" s="250" t="e">
        <f>+IF(I435=0,"",'Ark1'!#REF!)</f>
        <v>#REF!</v>
      </c>
      <c r="S435" s="250" t="e">
        <f>+IF(I435=0,"",'Ark1'!#REF!)</f>
        <v>#REF!</v>
      </c>
      <c r="T435" s="248" t="e">
        <f>+IF(I435=0,"",'Ark1'!#REF!)</f>
        <v>#REF!</v>
      </c>
      <c r="U435" s="249" t="e">
        <f>+IF(I435=0,"",'Ark1'!#REF!)</f>
        <v>#REF!</v>
      </c>
      <c r="V435" s="250" t="e">
        <f>+IF(I435=0,"",'Ark1'!#REF!)</f>
        <v>#REF!</v>
      </c>
      <c r="W435" s="248" t="e">
        <f t="shared" si="63"/>
        <v>#REF!</v>
      </c>
      <c r="X435" s="248" t="e">
        <f t="shared" si="64"/>
        <v>#REF!</v>
      </c>
      <c r="Y435" s="339"/>
      <c r="AB435" s="28"/>
      <c r="AE435" s="29"/>
      <c r="AF435" s="29"/>
      <c r="AG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</row>
    <row r="436" spans="1:64" s="30" customFormat="1" ht="15.6">
      <c r="A436" s="339"/>
      <c r="B436" s="339" t="e">
        <f>+'Ark1'!#REF!</f>
        <v>#REF!</v>
      </c>
      <c r="C436" s="247" t="e">
        <f>+'Ark1'!#REF!</f>
        <v>#REF!</v>
      </c>
      <c r="D436" s="247" t="e">
        <f>VLOOKUP(C436,Klasse!$C$11:$D$27,2)</f>
        <v>#REF!</v>
      </c>
      <c r="E436" s="247" t="e">
        <f>+'Ark1'!#REF!</f>
        <v>#REF!</v>
      </c>
      <c r="F436" s="247" t="e">
        <f>+'Ark1'!#REF!</f>
        <v>#REF!</v>
      </c>
      <c r="G436" s="247" t="e">
        <f>VLOOKUP(F436,RNR!$A$8:$B$32,2)</f>
        <v>#REF!</v>
      </c>
      <c r="H436" s="247" t="e">
        <f>+IF(I436=0,"",'Ark1'!#REF!)</f>
        <v>#REF!</v>
      </c>
      <c r="I436" s="387" t="e">
        <f>+'Ark1'!#REF!</f>
        <v>#REF!</v>
      </c>
      <c r="J436" s="248" t="e">
        <f>+IF(I436=0,"",'Ark1'!#REF!)</f>
        <v>#REF!</v>
      </c>
      <c r="K436" s="248"/>
      <c r="L436" s="248" t="e">
        <f>+IF(I436=0,"",'Ark1'!#REF!)</f>
        <v>#REF!</v>
      </c>
      <c r="M436" s="249" t="e">
        <f>+IF(I436=0,"",'Ark1'!#REF!)</f>
        <v>#REF!</v>
      </c>
      <c r="N436" s="33" t="e">
        <f>+IF(I436=0,"",'Ark1'!#REF!)</f>
        <v>#REF!</v>
      </c>
      <c r="O436" s="248" t="e">
        <f>+IF(I436=0,"",'Ark1'!#REF!)</f>
        <v>#REF!</v>
      </c>
      <c r="P436" s="250" t="e">
        <f>+IF(I436=0,"",'Ark1'!#REF!)</f>
        <v>#REF!</v>
      </c>
      <c r="Q436" s="250" t="e">
        <f>+IF(I436=0,"",'Ark1'!#REF!)</f>
        <v>#REF!</v>
      </c>
      <c r="R436" s="250" t="e">
        <f>+IF(I436=0,"",'Ark1'!#REF!)</f>
        <v>#REF!</v>
      </c>
      <c r="S436" s="250" t="e">
        <f>+IF(I436=0,"",'Ark1'!#REF!)</f>
        <v>#REF!</v>
      </c>
      <c r="T436" s="248" t="e">
        <f>+IF(I436=0,"",'Ark1'!#REF!)</f>
        <v>#REF!</v>
      </c>
      <c r="U436" s="249" t="e">
        <f>+IF(I436=0,"",'Ark1'!#REF!)</f>
        <v>#REF!</v>
      </c>
      <c r="V436" s="250" t="e">
        <f>+IF(I436=0,"",'Ark1'!#REF!)</f>
        <v>#REF!</v>
      </c>
      <c r="W436" s="248" t="e">
        <f t="shared" si="63"/>
        <v>#REF!</v>
      </c>
      <c r="X436" s="248" t="e">
        <f t="shared" si="64"/>
        <v>#REF!</v>
      </c>
      <c r="Y436" s="339"/>
      <c r="AB436" s="28"/>
      <c r="AE436" s="29"/>
      <c r="AF436" s="29"/>
      <c r="AG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</row>
    <row r="437" spans="1:64" s="30" customFormat="1" ht="15.6">
      <c r="A437" s="339"/>
      <c r="B437" s="339" t="e">
        <f>+'Ark1'!#REF!</f>
        <v>#REF!</v>
      </c>
      <c r="C437" s="247" t="e">
        <f>+'Ark1'!#REF!</f>
        <v>#REF!</v>
      </c>
      <c r="D437" s="247" t="e">
        <f>VLOOKUP(C437,Klasse!$C$11:$D$27,2)</f>
        <v>#REF!</v>
      </c>
      <c r="E437" s="247" t="e">
        <f>+'Ark1'!#REF!</f>
        <v>#REF!</v>
      </c>
      <c r="F437" s="247" t="e">
        <f>+'Ark1'!#REF!</f>
        <v>#REF!</v>
      </c>
      <c r="G437" s="247" t="e">
        <f>VLOOKUP(F437,RNR!$A$8:$B$32,2)</f>
        <v>#REF!</v>
      </c>
      <c r="H437" s="247" t="e">
        <f>+IF(I437=0,"",'Ark1'!#REF!)</f>
        <v>#REF!</v>
      </c>
      <c r="I437" s="387" t="e">
        <f>+'Ark1'!#REF!</f>
        <v>#REF!</v>
      </c>
      <c r="J437" s="248" t="e">
        <f>+IF(I437=0,"",'Ark1'!#REF!)</f>
        <v>#REF!</v>
      </c>
      <c r="K437" s="248"/>
      <c r="L437" s="248" t="e">
        <f>+IF(I437=0,"",'Ark1'!#REF!)</f>
        <v>#REF!</v>
      </c>
      <c r="M437" s="249" t="e">
        <f>+IF(I437=0,"",'Ark1'!#REF!)</f>
        <v>#REF!</v>
      </c>
      <c r="N437" s="33" t="e">
        <f>+IF(I437=0,"",'Ark1'!#REF!)</f>
        <v>#REF!</v>
      </c>
      <c r="O437" s="248" t="e">
        <f>+IF(I437=0,"",'Ark1'!#REF!)</f>
        <v>#REF!</v>
      </c>
      <c r="P437" s="250" t="e">
        <f>+IF(I437=0,"",'Ark1'!#REF!)</f>
        <v>#REF!</v>
      </c>
      <c r="Q437" s="250" t="e">
        <f>+IF(I437=0,"",'Ark1'!#REF!)</f>
        <v>#REF!</v>
      </c>
      <c r="R437" s="250" t="e">
        <f>+IF(I437=0,"",'Ark1'!#REF!)</f>
        <v>#REF!</v>
      </c>
      <c r="S437" s="250" t="e">
        <f>+IF(I437=0,"",'Ark1'!#REF!)</f>
        <v>#REF!</v>
      </c>
      <c r="T437" s="248" t="e">
        <f>+IF(I437=0,"",'Ark1'!#REF!)</f>
        <v>#REF!</v>
      </c>
      <c r="U437" s="249" t="e">
        <f>+IF(I437=0,"",'Ark1'!#REF!)</f>
        <v>#REF!</v>
      </c>
      <c r="V437" s="250" t="e">
        <f>+IF(I437=0,"",'Ark1'!#REF!)</f>
        <v>#REF!</v>
      </c>
      <c r="W437" s="248" t="e">
        <f t="shared" si="63"/>
        <v>#REF!</v>
      </c>
      <c r="X437" s="248" t="e">
        <f t="shared" si="64"/>
        <v>#REF!</v>
      </c>
      <c r="Y437" s="339"/>
      <c r="AB437" s="28"/>
      <c r="AE437" s="29"/>
      <c r="AF437" s="29"/>
      <c r="AG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</row>
    <row r="438" spans="1:64" s="30" customFormat="1" ht="15.6">
      <c r="A438" s="339"/>
      <c r="B438" s="339" t="e">
        <f>+'Ark1'!#REF!</f>
        <v>#REF!</v>
      </c>
      <c r="C438" s="247" t="e">
        <f>+'Ark1'!#REF!</f>
        <v>#REF!</v>
      </c>
      <c r="D438" s="247" t="e">
        <f>VLOOKUP(C438,Klasse!$C$11:$D$27,2)</f>
        <v>#REF!</v>
      </c>
      <c r="E438" s="247" t="e">
        <f>+'Ark1'!#REF!</f>
        <v>#REF!</v>
      </c>
      <c r="F438" s="247" t="e">
        <f>+'Ark1'!#REF!</f>
        <v>#REF!</v>
      </c>
      <c r="G438" s="247" t="e">
        <f>VLOOKUP(F438,RNR!$A$8:$B$32,2)</f>
        <v>#REF!</v>
      </c>
      <c r="H438" s="247" t="e">
        <f>+IF(I438=0,"",'Ark1'!#REF!)</f>
        <v>#REF!</v>
      </c>
      <c r="I438" s="387" t="e">
        <f>+'Ark1'!#REF!</f>
        <v>#REF!</v>
      </c>
      <c r="J438" s="248" t="e">
        <f>+IF(I438=0,"",'Ark1'!#REF!)</f>
        <v>#REF!</v>
      </c>
      <c r="K438" s="248"/>
      <c r="L438" s="248" t="e">
        <f>+IF(I438=0,"",'Ark1'!#REF!)</f>
        <v>#REF!</v>
      </c>
      <c r="M438" s="249" t="e">
        <f>+IF(I438=0,"",'Ark1'!#REF!)</f>
        <v>#REF!</v>
      </c>
      <c r="N438" s="33" t="e">
        <f>+IF(I438=0,"",'Ark1'!#REF!)</f>
        <v>#REF!</v>
      </c>
      <c r="O438" s="248" t="e">
        <f>+IF(I438=0,"",'Ark1'!#REF!)</f>
        <v>#REF!</v>
      </c>
      <c r="P438" s="250" t="e">
        <f>+IF(I438=0,"",'Ark1'!#REF!)</f>
        <v>#REF!</v>
      </c>
      <c r="Q438" s="250" t="e">
        <f>+IF(I438=0,"",'Ark1'!#REF!)</f>
        <v>#REF!</v>
      </c>
      <c r="R438" s="250" t="e">
        <f>+IF(I438=0,"",'Ark1'!#REF!)</f>
        <v>#REF!</v>
      </c>
      <c r="S438" s="250" t="e">
        <f>+IF(I438=0,"",'Ark1'!#REF!)</f>
        <v>#REF!</v>
      </c>
      <c r="T438" s="248" t="e">
        <f>+IF(I438=0,"",'Ark1'!#REF!)</f>
        <v>#REF!</v>
      </c>
      <c r="U438" s="249" t="e">
        <f>+IF(I438=0,"",'Ark1'!#REF!)</f>
        <v>#REF!</v>
      </c>
      <c r="V438" s="250" t="e">
        <f>+IF(I438=0,"",'Ark1'!#REF!)</f>
        <v>#REF!</v>
      </c>
      <c r="W438" s="248" t="e">
        <f t="shared" si="63"/>
        <v>#REF!</v>
      </c>
      <c r="X438" s="248" t="e">
        <f t="shared" si="64"/>
        <v>#REF!</v>
      </c>
      <c r="Y438" s="339"/>
      <c r="AB438" s="28"/>
      <c r="AE438" s="29"/>
      <c r="AF438" s="29"/>
      <c r="AG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</row>
    <row r="439" spans="1:64" s="30" customFormat="1" ht="15.6">
      <c r="A439" s="339"/>
      <c r="B439" s="339" t="e">
        <f>+'Ark1'!#REF!</f>
        <v>#REF!</v>
      </c>
      <c r="C439" s="247" t="e">
        <f>+'Ark1'!#REF!</f>
        <v>#REF!</v>
      </c>
      <c r="D439" s="247" t="e">
        <f>VLOOKUP(C439,Klasse!$C$11:$D$27,2)</f>
        <v>#REF!</v>
      </c>
      <c r="E439" s="247" t="e">
        <f>+'Ark1'!#REF!</f>
        <v>#REF!</v>
      </c>
      <c r="F439" s="247" t="e">
        <f>+'Ark1'!#REF!</f>
        <v>#REF!</v>
      </c>
      <c r="G439" s="247" t="e">
        <f>VLOOKUP(F439,RNR!$A$8:$B$32,2)</f>
        <v>#REF!</v>
      </c>
      <c r="H439" s="247" t="e">
        <f>+IF(I439=0,"",'Ark1'!#REF!)</f>
        <v>#REF!</v>
      </c>
      <c r="I439" s="387" t="e">
        <f>+'Ark1'!#REF!</f>
        <v>#REF!</v>
      </c>
      <c r="J439" s="248" t="e">
        <f>+IF(I439=0,"",'Ark1'!#REF!)</f>
        <v>#REF!</v>
      </c>
      <c r="K439" s="248"/>
      <c r="L439" s="248" t="e">
        <f>+IF(I439=0,"",'Ark1'!#REF!)</f>
        <v>#REF!</v>
      </c>
      <c r="M439" s="249" t="e">
        <f>+IF(I439=0,"",'Ark1'!#REF!)</f>
        <v>#REF!</v>
      </c>
      <c r="N439" s="33" t="e">
        <f>+IF(I439=0,"",'Ark1'!#REF!)</f>
        <v>#REF!</v>
      </c>
      <c r="O439" s="248" t="e">
        <f>+IF(I439=0,"",'Ark1'!#REF!)</f>
        <v>#REF!</v>
      </c>
      <c r="P439" s="250" t="e">
        <f>+IF(I439=0,"",'Ark1'!#REF!)</f>
        <v>#REF!</v>
      </c>
      <c r="Q439" s="250" t="e">
        <f>+IF(I439=0,"",'Ark1'!#REF!)</f>
        <v>#REF!</v>
      </c>
      <c r="R439" s="250" t="e">
        <f>+IF(I439=0,"",'Ark1'!#REF!)</f>
        <v>#REF!</v>
      </c>
      <c r="S439" s="250" t="e">
        <f>+IF(I439=0,"",'Ark1'!#REF!)</f>
        <v>#REF!</v>
      </c>
      <c r="T439" s="248" t="e">
        <f>+IF(I439=0,"",'Ark1'!#REF!)</f>
        <v>#REF!</v>
      </c>
      <c r="U439" s="249" t="e">
        <f>+IF(I439=0,"",'Ark1'!#REF!)</f>
        <v>#REF!</v>
      </c>
      <c r="V439" s="250" t="e">
        <f>+IF(I439=0,"",'Ark1'!#REF!)</f>
        <v>#REF!</v>
      </c>
      <c r="W439" s="248" t="e">
        <f t="shared" si="63"/>
        <v>#REF!</v>
      </c>
      <c r="X439" s="248" t="e">
        <f t="shared" si="64"/>
        <v>#REF!</v>
      </c>
      <c r="Y439" s="339"/>
      <c r="AB439" s="28"/>
      <c r="AE439" s="29"/>
      <c r="AF439" s="29"/>
      <c r="AG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</row>
    <row r="440" spans="1:64" s="30" customFormat="1" ht="15.6">
      <c r="A440" s="339"/>
      <c r="B440" s="339" t="e">
        <f>+'Ark1'!#REF!</f>
        <v>#REF!</v>
      </c>
      <c r="C440" s="247" t="e">
        <f>+'Ark1'!#REF!</f>
        <v>#REF!</v>
      </c>
      <c r="D440" s="247" t="e">
        <f>VLOOKUP(C440,Klasse!$C$11:$D$27,2)</f>
        <v>#REF!</v>
      </c>
      <c r="E440" s="247" t="e">
        <f>+'Ark1'!#REF!</f>
        <v>#REF!</v>
      </c>
      <c r="F440" s="247" t="e">
        <f>+'Ark1'!#REF!</f>
        <v>#REF!</v>
      </c>
      <c r="G440" s="247" t="e">
        <f>VLOOKUP(F440,RNR!$A$8:$B$32,2)</f>
        <v>#REF!</v>
      </c>
      <c r="H440" s="247" t="e">
        <f>+IF(I440=0,"",'Ark1'!#REF!)</f>
        <v>#REF!</v>
      </c>
      <c r="I440" s="387" t="e">
        <f>+'Ark1'!#REF!</f>
        <v>#REF!</v>
      </c>
      <c r="J440" s="248" t="e">
        <f>+IF(I440=0,"",'Ark1'!#REF!)</f>
        <v>#REF!</v>
      </c>
      <c r="K440" s="248"/>
      <c r="L440" s="248" t="e">
        <f>+IF(I440=0,"",'Ark1'!#REF!)</f>
        <v>#REF!</v>
      </c>
      <c r="M440" s="249" t="e">
        <f>+IF(I440=0,"",'Ark1'!#REF!)</f>
        <v>#REF!</v>
      </c>
      <c r="N440" s="33" t="e">
        <f>+IF(I440=0,"",'Ark1'!#REF!)</f>
        <v>#REF!</v>
      </c>
      <c r="O440" s="248" t="e">
        <f>+IF(I440=0,"",'Ark1'!#REF!)</f>
        <v>#REF!</v>
      </c>
      <c r="P440" s="250" t="e">
        <f>+IF(I440=0,"",'Ark1'!#REF!)</f>
        <v>#REF!</v>
      </c>
      <c r="Q440" s="250" t="e">
        <f>+IF(I440=0,"",'Ark1'!#REF!)</f>
        <v>#REF!</v>
      </c>
      <c r="R440" s="250" t="e">
        <f>+IF(I440=0,"",'Ark1'!#REF!)</f>
        <v>#REF!</v>
      </c>
      <c r="S440" s="250" t="e">
        <f>+IF(I440=0,"",'Ark1'!#REF!)</f>
        <v>#REF!</v>
      </c>
      <c r="T440" s="248" t="e">
        <f>+IF(I440=0,"",'Ark1'!#REF!)</f>
        <v>#REF!</v>
      </c>
      <c r="U440" s="249" t="e">
        <f>+IF(I440=0,"",'Ark1'!#REF!)</f>
        <v>#REF!</v>
      </c>
      <c r="V440" s="250" t="e">
        <f>+IF(I440=0,"",'Ark1'!#REF!)</f>
        <v>#REF!</v>
      </c>
      <c r="W440" s="248" t="e">
        <f t="shared" si="63"/>
        <v>#REF!</v>
      </c>
      <c r="X440" s="248" t="e">
        <f t="shared" si="64"/>
        <v>#REF!</v>
      </c>
      <c r="Y440" s="339"/>
      <c r="AB440" s="28"/>
      <c r="AE440" s="29"/>
      <c r="AF440" s="29"/>
      <c r="AG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</row>
    <row r="441" spans="1:64" s="30" customFormat="1" ht="15.6">
      <c r="A441" s="339"/>
      <c r="B441" s="339" t="e">
        <f>+'Ark1'!#REF!</f>
        <v>#REF!</v>
      </c>
      <c r="C441" s="247" t="e">
        <f>+'Ark1'!#REF!</f>
        <v>#REF!</v>
      </c>
      <c r="D441" s="247" t="e">
        <f>VLOOKUP(C441,Klasse!$C$11:$D$27,2)</f>
        <v>#REF!</v>
      </c>
      <c r="E441" s="247" t="e">
        <f>+'Ark1'!#REF!</f>
        <v>#REF!</v>
      </c>
      <c r="F441" s="247" t="e">
        <f>+'Ark1'!#REF!</f>
        <v>#REF!</v>
      </c>
      <c r="G441" s="247" t="e">
        <f>VLOOKUP(F441,RNR!$A$8:$B$32,2)</f>
        <v>#REF!</v>
      </c>
      <c r="H441" s="247" t="e">
        <f>+IF(I441=0,"",'Ark1'!#REF!)</f>
        <v>#REF!</v>
      </c>
      <c r="I441" s="387" t="e">
        <f>+'Ark1'!#REF!</f>
        <v>#REF!</v>
      </c>
      <c r="J441" s="248" t="e">
        <f>+IF(I441=0,"",'Ark1'!#REF!)</f>
        <v>#REF!</v>
      </c>
      <c r="K441" s="248"/>
      <c r="L441" s="248" t="e">
        <f>+IF(I441=0,"",'Ark1'!#REF!)</f>
        <v>#REF!</v>
      </c>
      <c r="M441" s="249" t="e">
        <f>+IF(I441=0,"",'Ark1'!#REF!)</f>
        <v>#REF!</v>
      </c>
      <c r="N441" s="33" t="e">
        <f>+IF(I441=0,"",'Ark1'!#REF!)</f>
        <v>#REF!</v>
      </c>
      <c r="O441" s="248" t="e">
        <f>+IF(I441=0,"",'Ark1'!#REF!)</f>
        <v>#REF!</v>
      </c>
      <c r="P441" s="250" t="e">
        <f>+IF(I441=0,"",'Ark1'!#REF!)</f>
        <v>#REF!</v>
      </c>
      <c r="Q441" s="250" t="e">
        <f>+IF(I441=0,"",'Ark1'!#REF!)</f>
        <v>#REF!</v>
      </c>
      <c r="R441" s="250" t="e">
        <f>+IF(I441=0,"",'Ark1'!#REF!)</f>
        <v>#REF!</v>
      </c>
      <c r="S441" s="250" t="e">
        <f>+IF(I441=0,"",'Ark1'!#REF!)</f>
        <v>#REF!</v>
      </c>
      <c r="T441" s="248" t="e">
        <f>+IF(I441=0,"",'Ark1'!#REF!)</f>
        <v>#REF!</v>
      </c>
      <c r="U441" s="249" t="e">
        <f>+IF(I441=0,"",'Ark1'!#REF!)</f>
        <v>#REF!</v>
      </c>
      <c r="V441" s="250" t="e">
        <f>+IF(I441=0,"",'Ark1'!#REF!)</f>
        <v>#REF!</v>
      </c>
      <c r="W441" s="248" t="e">
        <f t="shared" si="63"/>
        <v>#REF!</v>
      </c>
      <c r="X441" s="248" t="e">
        <f t="shared" si="64"/>
        <v>#REF!</v>
      </c>
      <c r="Y441" s="339"/>
      <c r="AB441" s="28"/>
      <c r="AE441" s="29"/>
      <c r="AF441" s="29"/>
      <c r="AG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</row>
    <row r="442" spans="1:64" s="30" customFormat="1" ht="15.6">
      <c r="A442" s="339"/>
      <c r="B442" s="339" t="e">
        <f>+'Ark1'!#REF!</f>
        <v>#REF!</v>
      </c>
      <c r="C442" s="247" t="e">
        <f>+'Ark1'!#REF!</f>
        <v>#REF!</v>
      </c>
      <c r="D442" s="247" t="e">
        <f>VLOOKUP(C442,Klasse!$C$11:$D$27,2)</f>
        <v>#REF!</v>
      </c>
      <c r="E442" s="247" t="e">
        <f>+'Ark1'!#REF!</f>
        <v>#REF!</v>
      </c>
      <c r="F442" s="247" t="e">
        <f>+'Ark1'!#REF!</f>
        <v>#REF!</v>
      </c>
      <c r="G442" s="247" t="e">
        <f>VLOOKUP(F442,RNR!$A$8:$B$32,2)</f>
        <v>#REF!</v>
      </c>
      <c r="H442" s="247" t="e">
        <f>+IF(I442=0,"",'Ark1'!#REF!)</f>
        <v>#REF!</v>
      </c>
      <c r="I442" s="387" t="e">
        <f>+'Ark1'!#REF!</f>
        <v>#REF!</v>
      </c>
      <c r="J442" s="248" t="e">
        <f>+IF(I442=0,"",'Ark1'!#REF!)</f>
        <v>#REF!</v>
      </c>
      <c r="K442" s="248"/>
      <c r="L442" s="248" t="e">
        <f>+IF(I442=0,"",'Ark1'!#REF!)</f>
        <v>#REF!</v>
      </c>
      <c r="M442" s="249" t="e">
        <f>+IF(I442=0,"",'Ark1'!#REF!)</f>
        <v>#REF!</v>
      </c>
      <c r="N442" s="33" t="e">
        <f>+IF(I442=0,"",'Ark1'!#REF!)</f>
        <v>#REF!</v>
      </c>
      <c r="O442" s="248" t="e">
        <f>+IF(I442=0,"",'Ark1'!#REF!)</f>
        <v>#REF!</v>
      </c>
      <c r="P442" s="250" t="e">
        <f>+IF(I442=0,"",'Ark1'!#REF!)</f>
        <v>#REF!</v>
      </c>
      <c r="Q442" s="250" t="e">
        <f>+IF(I442=0,"",'Ark1'!#REF!)</f>
        <v>#REF!</v>
      </c>
      <c r="R442" s="250" t="e">
        <f>+IF(I442=0,"",'Ark1'!#REF!)</f>
        <v>#REF!</v>
      </c>
      <c r="S442" s="250" t="e">
        <f>+IF(I442=0,"",'Ark1'!#REF!)</f>
        <v>#REF!</v>
      </c>
      <c r="T442" s="248" t="e">
        <f>+IF(I442=0,"",'Ark1'!#REF!)</f>
        <v>#REF!</v>
      </c>
      <c r="U442" s="249" t="e">
        <f>+IF(I442=0,"",'Ark1'!#REF!)</f>
        <v>#REF!</v>
      </c>
      <c r="V442" s="250" t="e">
        <f>+IF(I442=0,"",'Ark1'!#REF!)</f>
        <v>#REF!</v>
      </c>
      <c r="W442" s="248" t="e">
        <f t="shared" si="63"/>
        <v>#REF!</v>
      </c>
      <c r="X442" s="248" t="e">
        <f t="shared" si="64"/>
        <v>#REF!</v>
      </c>
      <c r="Y442" s="339"/>
      <c r="AB442" s="28"/>
      <c r="AE442" s="29"/>
      <c r="AF442" s="29"/>
      <c r="AG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</row>
    <row r="443" spans="1:64" s="30" customFormat="1" ht="15.6">
      <c r="A443" s="339"/>
      <c r="B443" s="339" t="e">
        <f>+'Ark1'!#REF!</f>
        <v>#REF!</v>
      </c>
      <c r="C443" s="247" t="e">
        <f>+'Ark1'!#REF!</f>
        <v>#REF!</v>
      </c>
      <c r="D443" s="247" t="e">
        <f>VLOOKUP(C443,Klasse!$C$11:$D$27,2)</f>
        <v>#REF!</v>
      </c>
      <c r="E443" s="247" t="e">
        <f>+'Ark1'!#REF!</f>
        <v>#REF!</v>
      </c>
      <c r="F443" s="247" t="e">
        <f>+'Ark1'!#REF!</f>
        <v>#REF!</v>
      </c>
      <c r="G443" s="247" t="e">
        <f>VLOOKUP(F443,RNR!$A$8:$B$32,2)</f>
        <v>#REF!</v>
      </c>
      <c r="H443" s="247" t="e">
        <f>+IF(I443=0,"",'Ark1'!#REF!)</f>
        <v>#REF!</v>
      </c>
      <c r="I443" s="387" t="e">
        <f>+'Ark1'!#REF!</f>
        <v>#REF!</v>
      </c>
      <c r="J443" s="248" t="e">
        <f>+IF(I443=0,"",'Ark1'!#REF!)</f>
        <v>#REF!</v>
      </c>
      <c r="K443" s="248"/>
      <c r="L443" s="248" t="e">
        <f>+IF(I443=0,"",'Ark1'!#REF!)</f>
        <v>#REF!</v>
      </c>
      <c r="M443" s="249" t="e">
        <f>+IF(I443=0,"",'Ark1'!#REF!)</f>
        <v>#REF!</v>
      </c>
      <c r="N443" s="33" t="e">
        <f>+IF(I443=0,"",'Ark1'!#REF!)</f>
        <v>#REF!</v>
      </c>
      <c r="O443" s="248" t="e">
        <f>+IF(I443=0,"",'Ark1'!#REF!)</f>
        <v>#REF!</v>
      </c>
      <c r="P443" s="250" t="e">
        <f>+IF(I443=0,"",'Ark1'!#REF!)</f>
        <v>#REF!</v>
      </c>
      <c r="Q443" s="250" t="e">
        <f>+IF(I443=0,"",'Ark1'!#REF!)</f>
        <v>#REF!</v>
      </c>
      <c r="R443" s="250" t="e">
        <f>+IF(I443=0,"",'Ark1'!#REF!)</f>
        <v>#REF!</v>
      </c>
      <c r="S443" s="250" t="e">
        <f>+IF(I443=0,"",'Ark1'!#REF!)</f>
        <v>#REF!</v>
      </c>
      <c r="T443" s="248" t="e">
        <f>+IF(I443=0,"",'Ark1'!#REF!)</f>
        <v>#REF!</v>
      </c>
      <c r="U443" s="249" t="e">
        <f>+IF(I443=0,"",'Ark1'!#REF!)</f>
        <v>#REF!</v>
      </c>
      <c r="V443" s="250" t="e">
        <f>+IF(I443=0,"",'Ark1'!#REF!)</f>
        <v>#REF!</v>
      </c>
      <c r="W443" s="248" t="e">
        <f t="shared" si="63"/>
        <v>#REF!</v>
      </c>
      <c r="X443" s="248" t="e">
        <f t="shared" si="64"/>
        <v>#REF!</v>
      </c>
      <c r="Y443" s="339"/>
      <c r="AB443" s="28"/>
      <c r="AE443" s="29"/>
      <c r="AF443" s="29"/>
      <c r="AG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</row>
    <row r="444" spans="1:64" s="30" customFormat="1" ht="15.6">
      <c r="A444" s="339"/>
      <c r="B444" s="339" t="e">
        <f>+'Ark1'!#REF!</f>
        <v>#REF!</v>
      </c>
      <c r="C444" s="247" t="e">
        <f>+'Ark1'!#REF!</f>
        <v>#REF!</v>
      </c>
      <c r="D444" s="247" t="e">
        <f>VLOOKUP(C444,Klasse!$C$11:$D$27,2)</f>
        <v>#REF!</v>
      </c>
      <c r="E444" s="247" t="e">
        <f>+'Ark1'!#REF!</f>
        <v>#REF!</v>
      </c>
      <c r="F444" s="247" t="e">
        <f>+'Ark1'!#REF!</f>
        <v>#REF!</v>
      </c>
      <c r="G444" s="247" t="e">
        <f>VLOOKUP(F444,RNR!$A$8:$B$32,2)</f>
        <v>#REF!</v>
      </c>
      <c r="H444" s="247" t="e">
        <f>+IF(I444=0,"",'Ark1'!#REF!)</f>
        <v>#REF!</v>
      </c>
      <c r="I444" s="387" t="e">
        <f>+'Ark1'!#REF!</f>
        <v>#REF!</v>
      </c>
      <c r="J444" s="248" t="e">
        <f>+IF(I444=0,"",'Ark1'!#REF!)</f>
        <v>#REF!</v>
      </c>
      <c r="K444" s="248"/>
      <c r="L444" s="248" t="e">
        <f>+IF(I444=0,"",'Ark1'!#REF!)</f>
        <v>#REF!</v>
      </c>
      <c r="M444" s="249" t="e">
        <f>+IF(I444=0,"",'Ark1'!#REF!)</f>
        <v>#REF!</v>
      </c>
      <c r="N444" s="33" t="e">
        <f>+IF(I444=0,"",'Ark1'!#REF!)</f>
        <v>#REF!</v>
      </c>
      <c r="O444" s="248" t="e">
        <f>+IF(I444=0,"",'Ark1'!#REF!)</f>
        <v>#REF!</v>
      </c>
      <c r="P444" s="250" t="e">
        <f>+IF(I444=0,"",'Ark1'!#REF!)</f>
        <v>#REF!</v>
      </c>
      <c r="Q444" s="250" t="e">
        <f>+IF(I444=0,"",'Ark1'!#REF!)</f>
        <v>#REF!</v>
      </c>
      <c r="R444" s="250" t="e">
        <f>+IF(I444=0,"",'Ark1'!#REF!)</f>
        <v>#REF!</v>
      </c>
      <c r="S444" s="250" t="e">
        <f>+IF(I444=0,"",'Ark1'!#REF!)</f>
        <v>#REF!</v>
      </c>
      <c r="T444" s="248" t="e">
        <f>+IF(I444=0,"",'Ark1'!#REF!)</f>
        <v>#REF!</v>
      </c>
      <c r="U444" s="249" t="e">
        <f>+IF(I444=0,"",'Ark1'!#REF!)</f>
        <v>#REF!</v>
      </c>
      <c r="V444" s="250" t="e">
        <f>+IF(I444=0,"",'Ark1'!#REF!)</f>
        <v>#REF!</v>
      </c>
      <c r="W444" s="248" t="e">
        <f t="shared" si="63"/>
        <v>#REF!</v>
      </c>
      <c r="X444" s="248" t="e">
        <f t="shared" si="64"/>
        <v>#REF!</v>
      </c>
      <c r="Y444" s="339"/>
      <c r="AB444" s="28"/>
      <c r="AE444" s="29"/>
      <c r="AF444" s="29"/>
      <c r="AG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</row>
    <row r="445" spans="1:64" s="30" customFormat="1" ht="15.6">
      <c r="A445" s="339"/>
      <c r="B445" s="339" t="e">
        <f>+'Ark1'!#REF!</f>
        <v>#REF!</v>
      </c>
      <c r="C445" s="247" t="e">
        <f>+'Ark1'!#REF!</f>
        <v>#REF!</v>
      </c>
      <c r="D445" s="247" t="e">
        <f>VLOOKUP(C445,Klasse!$C$11:$D$27,2)</f>
        <v>#REF!</v>
      </c>
      <c r="E445" s="247" t="e">
        <f>+'Ark1'!#REF!</f>
        <v>#REF!</v>
      </c>
      <c r="F445" s="247" t="e">
        <f>+'Ark1'!#REF!</f>
        <v>#REF!</v>
      </c>
      <c r="G445" s="247" t="e">
        <f>VLOOKUP(F445,RNR!$A$8:$B$32,2)</f>
        <v>#REF!</v>
      </c>
      <c r="H445" s="247" t="e">
        <f>+IF(I445=0,"",'Ark1'!#REF!)</f>
        <v>#REF!</v>
      </c>
      <c r="I445" s="387" t="e">
        <f>+'Ark1'!#REF!</f>
        <v>#REF!</v>
      </c>
      <c r="J445" s="248" t="e">
        <f>+IF(I445=0,"",'Ark1'!#REF!)</f>
        <v>#REF!</v>
      </c>
      <c r="K445" s="248"/>
      <c r="L445" s="248" t="e">
        <f>+IF(I445=0,"",'Ark1'!#REF!)</f>
        <v>#REF!</v>
      </c>
      <c r="M445" s="249" t="e">
        <f>+IF(I445=0,"",'Ark1'!#REF!)</f>
        <v>#REF!</v>
      </c>
      <c r="N445" s="33" t="e">
        <f>+IF(I445=0,"",'Ark1'!#REF!)</f>
        <v>#REF!</v>
      </c>
      <c r="O445" s="248" t="e">
        <f>+IF(I445=0,"",'Ark1'!#REF!)</f>
        <v>#REF!</v>
      </c>
      <c r="P445" s="250" t="e">
        <f>+IF(I445=0,"",'Ark1'!#REF!)</f>
        <v>#REF!</v>
      </c>
      <c r="Q445" s="250" t="e">
        <f>+IF(I445=0,"",'Ark1'!#REF!)</f>
        <v>#REF!</v>
      </c>
      <c r="R445" s="250" t="e">
        <f>+IF(I445=0,"",'Ark1'!#REF!)</f>
        <v>#REF!</v>
      </c>
      <c r="S445" s="250" t="e">
        <f>+IF(I445=0,"",'Ark1'!#REF!)</f>
        <v>#REF!</v>
      </c>
      <c r="T445" s="248" t="e">
        <f>+IF(I445=0,"",'Ark1'!#REF!)</f>
        <v>#REF!</v>
      </c>
      <c r="U445" s="249" t="e">
        <f>+IF(I445=0,"",'Ark1'!#REF!)</f>
        <v>#REF!</v>
      </c>
      <c r="V445" s="250" t="e">
        <f>+IF(I445=0,"",'Ark1'!#REF!)</f>
        <v>#REF!</v>
      </c>
      <c r="W445" s="248" t="e">
        <f t="shared" si="63"/>
        <v>#REF!</v>
      </c>
      <c r="X445" s="248" t="e">
        <f t="shared" si="64"/>
        <v>#REF!</v>
      </c>
      <c r="Y445" s="339"/>
      <c r="AB445" s="28"/>
      <c r="AE445" s="29"/>
      <c r="AF445" s="29"/>
      <c r="AG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</row>
    <row r="446" spans="1:64" s="30" customFormat="1" ht="15.6">
      <c r="A446" s="339"/>
      <c r="B446" s="339" t="e">
        <f>+'Ark1'!#REF!</f>
        <v>#REF!</v>
      </c>
      <c r="C446" s="247" t="e">
        <f>+'Ark1'!#REF!</f>
        <v>#REF!</v>
      </c>
      <c r="D446" s="247" t="e">
        <f>VLOOKUP(C446,Klasse!$C$11:$D$27,2)</f>
        <v>#REF!</v>
      </c>
      <c r="E446" s="247" t="e">
        <f>+'Ark1'!#REF!</f>
        <v>#REF!</v>
      </c>
      <c r="F446" s="247" t="e">
        <f>+'Ark1'!#REF!</f>
        <v>#REF!</v>
      </c>
      <c r="G446" s="247" t="e">
        <f>VLOOKUP(F446,RNR!$A$8:$B$32,2)</f>
        <v>#REF!</v>
      </c>
      <c r="H446" s="247" t="e">
        <f>+IF(I446=0,"",'Ark1'!#REF!)</f>
        <v>#REF!</v>
      </c>
      <c r="I446" s="387" t="e">
        <f>+'Ark1'!#REF!</f>
        <v>#REF!</v>
      </c>
      <c r="J446" s="248" t="e">
        <f>+IF(I446=0,"",'Ark1'!#REF!)</f>
        <v>#REF!</v>
      </c>
      <c r="K446" s="248"/>
      <c r="L446" s="248" t="e">
        <f>+IF(I446=0,"",'Ark1'!#REF!)</f>
        <v>#REF!</v>
      </c>
      <c r="M446" s="249" t="e">
        <f>+IF(I446=0,"",'Ark1'!#REF!)</f>
        <v>#REF!</v>
      </c>
      <c r="N446" s="33" t="e">
        <f>+IF(I446=0,"",'Ark1'!#REF!)</f>
        <v>#REF!</v>
      </c>
      <c r="O446" s="248" t="e">
        <f>+IF(I446=0,"",'Ark1'!#REF!)</f>
        <v>#REF!</v>
      </c>
      <c r="P446" s="250" t="e">
        <f>+IF(I446=0,"",'Ark1'!#REF!)</f>
        <v>#REF!</v>
      </c>
      <c r="Q446" s="250" t="e">
        <f>+IF(I446=0,"",'Ark1'!#REF!)</f>
        <v>#REF!</v>
      </c>
      <c r="R446" s="250" t="e">
        <f>+IF(I446=0,"",'Ark1'!#REF!)</f>
        <v>#REF!</v>
      </c>
      <c r="S446" s="250" t="e">
        <f>+IF(I446=0,"",'Ark1'!#REF!)</f>
        <v>#REF!</v>
      </c>
      <c r="T446" s="248" t="e">
        <f>+IF(I446=0,"",'Ark1'!#REF!)</f>
        <v>#REF!</v>
      </c>
      <c r="U446" s="249" t="e">
        <f>+IF(I446=0,"",'Ark1'!#REF!)</f>
        <v>#REF!</v>
      </c>
      <c r="V446" s="250" t="e">
        <f>+IF(I446=0,"",'Ark1'!#REF!)</f>
        <v>#REF!</v>
      </c>
      <c r="W446" s="248" t="e">
        <f t="shared" si="63"/>
        <v>#REF!</v>
      </c>
      <c r="X446" s="248" t="e">
        <f t="shared" si="64"/>
        <v>#REF!</v>
      </c>
      <c r="Y446" s="339"/>
      <c r="AB446" s="28"/>
      <c r="AE446" s="29"/>
      <c r="AF446" s="29"/>
      <c r="AG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</row>
    <row r="447" spans="1:64" s="30" customFormat="1" ht="15.6">
      <c r="A447" s="339"/>
      <c r="B447" s="339" t="e">
        <f>+'Ark1'!#REF!</f>
        <v>#REF!</v>
      </c>
      <c r="C447" s="247" t="e">
        <f>+'Ark1'!#REF!</f>
        <v>#REF!</v>
      </c>
      <c r="D447" s="247" t="e">
        <f>VLOOKUP(C447,Klasse!$C$11:$D$27,2)</f>
        <v>#REF!</v>
      </c>
      <c r="E447" s="247" t="e">
        <f>+'Ark1'!#REF!</f>
        <v>#REF!</v>
      </c>
      <c r="F447" s="247" t="e">
        <f>+'Ark1'!#REF!</f>
        <v>#REF!</v>
      </c>
      <c r="G447" s="247" t="e">
        <f>VLOOKUP(F447,RNR!$A$8:$B$32,2)</f>
        <v>#REF!</v>
      </c>
      <c r="H447" s="247" t="e">
        <f>+IF(I447=0,"",'Ark1'!#REF!)</f>
        <v>#REF!</v>
      </c>
      <c r="I447" s="387" t="e">
        <f>+'Ark1'!#REF!</f>
        <v>#REF!</v>
      </c>
      <c r="J447" s="248" t="e">
        <f>+IF(I447=0,"",'Ark1'!#REF!)</f>
        <v>#REF!</v>
      </c>
      <c r="K447" s="248"/>
      <c r="L447" s="248" t="e">
        <f>+IF(I447=0,"",'Ark1'!#REF!)</f>
        <v>#REF!</v>
      </c>
      <c r="M447" s="249" t="e">
        <f>+IF(I447=0,"",'Ark1'!#REF!)</f>
        <v>#REF!</v>
      </c>
      <c r="N447" s="33" t="e">
        <f>+IF(I447=0,"",'Ark1'!#REF!)</f>
        <v>#REF!</v>
      </c>
      <c r="O447" s="248" t="e">
        <f>+IF(I447=0,"",'Ark1'!#REF!)</f>
        <v>#REF!</v>
      </c>
      <c r="P447" s="250" t="e">
        <f>+IF(I447=0,"",'Ark1'!#REF!)</f>
        <v>#REF!</v>
      </c>
      <c r="Q447" s="250" t="e">
        <f>+IF(I447=0,"",'Ark1'!#REF!)</f>
        <v>#REF!</v>
      </c>
      <c r="R447" s="250" t="e">
        <f>+IF(I447=0,"",'Ark1'!#REF!)</f>
        <v>#REF!</v>
      </c>
      <c r="S447" s="250" t="e">
        <f>+IF(I447=0,"",'Ark1'!#REF!)</f>
        <v>#REF!</v>
      </c>
      <c r="T447" s="248" t="e">
        <f>+IF(I447=0,"",'Ark1'!#REF!)</f>
        <v>#REF!</v>
      </c>
      <c r="U447" s="249" t="e">
        <f>+IF(I447=0,"",'Ark1'!#REF!)</f>
        <v>#REF!</v>
      </c>
      <c r="V447" s="250" t="e">
        <f>+IF(I447=0,"",'Ark1'!#REF!)</f>
        <v>#REF!</v>
      </c>
      <c r="W447" s="248" t="e">
        <f t="shared" ref="W447:W448" si="65">IF(I447=0,"",N447/C447)</f>
        <v>#REF!</v>
      </c>
      <c r="X447" s="248" t="e">
        <f t="shared" ref="X447:X448" si="66">IF(I447=0,"",I447/H447)</f>
        <v>#REF!</v>
      </c>
      <c r="Y447" s="339"/>
      <c r="AB447" s="28"/>
      <c r="AE447" s="29"/>
      <c r="AF447" s="29"/>
      <c r="AG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</row>
    <row r="448" spans="1:64" s="30" customFormat="1" ht="15.6">
      <c r="A448" s="339"/>
      <c r="B448" s="339" t="e">
        <f>+'Ark1'!#REF!</f>
        <v>#REF!</v>
      </c>
      <c r="C448" s="247" t="e">
        <f>+'Ark1'!#REF!</f>
        <v>#REF!</v>
      </c>
      <c r="D448" s="247" t="e">
        <f>VLOOKUP(C448,Klasse!$C$11:$D$27,2)</f>
        <v>#REF!</v>
      </c>
      <c r="E448" s="247" t="e">
        <f>+'Ark1'!#REF!</f>
        <v>#REF!</v>
      </c>
      <c r="F448" s="247" t="e">
        <f>+'Ark1'!#REF!</f>
        <v>#REF!</v>
      </c>
      <c r="G448" s="247" t="e">
        <f>VLOOKUP(F448,RNR!$A$8:$B$32,2)</f>
        <v>#REF!</v>
      </c>
      <c r="H448" s="247" t="e">
        <f>+IF(I448=0,"",'Ark1'!#REF!)</f>
        <v>#REF!</v>
      </c>
      <c r="I448" s="387" t="e">
        <f>+'Ark1'!#REF!</f>
        <v>#REF!</v>
      </c>
      <c r="J448" s="248" t="e">
        <f>+IF(I448=0,"",'Ark1'!#REF!)</f>
        <v>#REF!</v>
      </c>
      <c r="K448" s="248"/>
      <c r="L448" s="248" t="e">
        <f>+IF(I448=0,"",'Ark1'!#REF!)</f>
        <v>#REF!</v>
      </c>
      <c r="M448" s="249" t="e">
        <f>+IF(I448=0,"",'Ark1'!#REF!)</f>
        <v>#REF!</v>
      </c>
      <c r="N448" s="33" t="e">
        <f>+IF(I448=0,"",'Ark1'!#REF!)</f>
        <v>#REF!</v>
      </c>
      <c r="O448" s="248" t="e">
        <f>+IF(I448=0,"",'Ark1'!#REF!)</f>
        <v>#REF!</v>
      </c>
      <c r="P448" s="250" t="e">
        <f>+IF(I448=0,"",'Ark1'!#REF!)</f>
        <v>#REF!</v>
      </c>
      <c r="Q448" s="250" t="e">
        <f>+IF(I448=0,"",'Ark1'!#REF!)</f>
        <v>#REF!</v>
      </c>
      <c r="R448" s="250" t="e">
        <f>+IF(I448=0,"",'Ark1'!#REF!)</f>
        <v>#REF!</v>
      </c>
      <c r="S448" s="250" t="e">
        <f>+IF(I448=0,"",'Ark1'!#REF!)</f>
        <v>#REF!</v>
      </c>
      <c r="T448" s="248" t="e">
        <f>+IF(I448=0,"",'Ark1'!#REF!)</f>
        <v>#REF!</v>
      </c>
      <c r="U448" s="249" t="e">
        <f>+IF(I448=0,"",'Ark1'!#REF!)</f>
        <v>#REF!</v>
      </c>
      <c r="V448" s="250" t="e">
        <f>+IF(I448=0,"",'Ark1'!#REF!)</f>
        <v>#REF!</v>
      </c>
      <c r="W448" s="248" t="e">
        <f t="shared" si="65"/>
        <v>#REF!</v>
      </c>
      <c r="X448" s="248" t="e">
        <f t="shared" si="66"/>
        <v>#REF!</v>
      </c>
      <c r="Y448" s="339"/>
      <c r="AB448" s="28"/>
      <c r="AE448" s="29"/>
      <c r="AF448" s="29"/>
      <c r="AG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</row>
    <row r="449" spans="1:64" s="30" customFormat="1" ht="15.6">
      <c r="A449" s="339"/>
      <c r="B449" s="339" t="e">
        <f>+'Ark1'!#REF!</f>
        <v>#REF!</v>
      </c>
      <c r="C449" s="247" t="e">
        <f>+'Ark1'!#REF!</f>
        <v>#REF!</v>
      </c>
      <c r="D449" s="247" t="e">
        <f>VLOOKUP(C449,Klasse!$C$11:$D$27,2)</f>
        <v>#REF!</v>
      </c>
      <c r="E449" s="247" t="e">
        <f>+'Ark1'!#REF!</f>
        <v>#REF!</v>
      </c>
      <c r="F449" s="247" t="e">
        <f>+'Ark1'!#REF!</f>
        <v>#REF!</v>
      </c>
      <c r="G449" s="247" t="e">
        <f>VLOOKUP(F449,RNR!$A$8:$B$32,2)</f>
        <v>#REF!</v>
      </c>
      <c r="H449" s="247" t="e">
        <f>+IF(I449=0,"",'Ark1'!#REF!)</f>
        <v>#REF!</v>
      </c>
      <c r="I449" s="387" t="e">
        <f>+'Ark1'!#REF!</f>
        <v>#REF!</v>
      </c>
      <c r="J449" s="248" t="e">
        <f>+IF(I449=0,"",'Ark1'!#REF!)</f>
        <v>#REF!</v>
      </c>
      <c r="K449" s="248"/>
      <c r="L449" s="248" t="e">
        <f>+IF(I449=0,"",'Ark1'!#REF!)</f>
        <v>#REF!</v>
      </c>
      <c r="M449" s="249" t="e">
        <f>+IF(I449=0,"",'Ark1'!#REF!)</f>
        <v>#REF!</v>
      </c>
      <c r="N449" s="33" t="e">
        <f>+IF(I449=0,"",'Ark1'!#REF!)</f>
        <v>#REF!</v>
      </c>
      <c r="O449" s="248" t="e">
        <f>+IF(I449=0,"",'Ark1'!#REF!)</f>
        <v>#REF!</v>
      </c>
      <c r="P449" s="250" t="e">
        <f>+IF(I449=0,"",'Ark1'!#REF!)</f>
        <v>#REF!</v>
      </c>
      <c r="Q449" s="250" t="e">
        <f>+IF(I449=0,"",'Ark1'!#REF!)</f>
        <v>#REF!</v>
      </c>
      <c r="R449" s="250" t="e">
        <f>+IF(I449=0,"",'Ark1'!#REF!)</f>
        <v>#REF!</v>
      </c>
      <c r="S449" s="250" t="e">
        <f>+IF(I449=0,"",'Ark1'!#REF!)</f>
        <v>#REF!</v>
      </c>
      <c r="T449" s="248" t="e">
        <f>+IF(I449=0,"",'Ark1'!#REF!)</f>
        <v>#REF!</v>
      </c>
      <c r="U449" s="249" t="e">
        <f>+IF(I449=0,"",'Ark1'!#REF!)</f>
        <v>#REF!</v>
      </c>
      <c r="V449" s="250" t="e">
        <f>+IF(I449=0,"",'Ark1'!#REF!)</f>
        <v>#REF!</v>
      </c>
      <c r="W449" s="248" t="e">
        <f t="shared" ref="W449" si="67">IF(I449=0,"",N449/C449)</f>
        <v>#REF!</v>
      </c>
      <c r="X449" s="248" t="e">
        <f t="shared" ref="X449" si="68">IF(I449=0,"",I449/H449)</f>
        <v>#REF!</v>
      </c>
      <c r="Y449" s="339"/>
      <c r="AB449" s="28"/>
      <c r="AE449" s="29"/>
      <c r="AF449" s="29"/>
      <c r="AG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</row>
    <row r="450" spans="1:64" s="30" customFormat="1" ht="15.6">
      <c r="A450" s="339"/>
      <c r="B450" s="339" t="e">
        <f>+'Ark1'!#REF!</f>
        <v>#REF!</v>
      </c>
      <c r="C450" s="247" t="e">
        <f>+'Ark1'!#REF!</f>
        <v>#REF!</v>
      </c>
      <c r="D450" s="247" t="e">
        <f>VLOOKUP(C450,Klasse!$C$11:$D$27,2)</f>
        <v>#REF!</v>
      </c>
      <c r="E450" s="247" t="e">
        <f>+'Ark1'!#REF!</f>
        <v>#REF!</v>
      </c>
      <c r="F450" s="247" t="e">
        <f>+'Ark1'!#REF!</f>
        <v>#REF!</v>
      </c>
      <c r="G450" s="247" t="e">
        <f>VLOOKUP(F450,RNR!$A$8:$B$32,2)</f>
        <v>#REF!</v>
      </c>
      <c r="H450" s="247" t="e">
        <f>+IF(I450=0,"",'Ark1'!#REF!)</f>
        <v>#REF!</v>
      </c>
      <c r="I450" s="387" t="e">
        <f>+'Ark1'!#REF!</f>
        <v>#REF!</v>
      </c>
      <c r="J450" s="248" t="e">
        <f>+IF(I450=0,"",'Ark1'!#REF!)</f>
        <v>#REF!</v>
      </c>
      <c r="K450" s="248"/>
      <c r="L450" s="248" t="e">
        <f>+IF(I450=0,"",'Ark1'!#REF!)</f>
        <v>#REF!</v>
      </c>
      <c r="M450" s="249" t="e">
        <f>+IF(I450=0,"",'Ark1'!#REF!)</f>
        <v>#REF!</v>
      </c>
      <c r="N450" s="33" t="e">
        <f>+IF(I450=0,"",'Ark1'!#REF!)</f>
        <v>#REF!</v>
      </c>
      <c r="O450" s="248" t="e">
        <f>+IF(I450=0,"",'Ark1'!#REF!)</f>
        <v>#REF!</v>
      </c>
      <c r="P450" s="250" t="e">
        <f>+IF(I450=0,"",'Ark1'!#REF!)</f>
        <v>#REF!</v>
      </c>
      <c r="Q450" s="250" t="e">
        <f>+IF(I450=0,"",'Ark1'!#REF!)</f>
        <v>#REF!</v>
      </c>
      <c r="R450" s="250" t="e">
        <f>+IF(I450=0,"",'Ark1'!#REF!)</f>
        <v>#REF!</v>
      </c>
      <c r="S450" s="250" t="e">
        <f>+IF(I450=0,"",'Ark1'!#REF!)</f>
        <v>#REF!</v>
      </c>
      <c r="T450" s="248" t="e">
        <f>+IF(I450=0,"",'Ark1'!#REF!)</f>
        <v>#REF!</v>
      </c>
      <c r="U450" s="249" t="e">
        <f>+IF(I450=0,"",'Ark1'!#REF!)</f>
        <v>#REF!</v>
      </c>
      <c r="V450" s="250" t="e">
        <f>+IF(I450=0,"",'Ark1'!#REF!)</f>
        <v>#REF!</v>
      </c>
      <c r="W450" s="248" t="e">
        <f t="shared" ref="W450:W457" si="69">IF(I450=0,"",N450/C450)</f>
        <v>#REF!</v>
      </c>
      <c r="X450" s="248" t="e">
        <f t="shared" ref="X450:X457" si="70">IF(I450=0,"",I450/H450)</f>
        <v>#REF!</v>
      </c>
      <c r="Y450" s="339"/>
      <c r="AB450" s="28"/>
      <c r="AE450" s="29"/>
      <c r="AF450" s="29"/>
      <c r="AG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</row>
    <row r="451" spans="1:64" s="30" customFormat="1" ht="15.6">
      <c r="A451" s="339"/>
      <c r="B451" s="339" t="e">
        <f>+'Ark1'!#REF!</f>
        <v>#REF!</v>
      </c>
      <c r="C451" s="247" t="e">
        <f>+'Ark1'!#REF!</f>
        <v>#REF!</v>
      </c>
      <c r="D451" s="247" t="e">
        <f>VLOOKUP(C451,Klasse!$C$11:$D$27,2)</f>
        <v>#REF!</v>
      </c>
      <c r="E451" s="247" t="e">
        <f>+'Ark1'!#REF!</f>
        <v>#REF!</v>
      </c>
      <c r="F451" s="247" t="e">
        <f>+'Ark1'!#REF!</f>
        <v>#REF!</v>
      </c>
      <c r="G451" s="247" t="e">
        <f>VLOOKUP(F451,RNR!$A$8:$B$32,2)</f>
        <v>#REF!</v>
      </c>
      <c r="H451" s="247" t="e">
        <f>+IF(I451=0,"",'Ark1'!#REF!)</f>
        <v>#REF!</v>
      </c>
      <c r="I451" s="387" t="e">
        <f>+'Ark1'!#REF!</f>
        <v>#REF!</v>
      </c>
      <c r="J451" s="248" t="e">
        <f>+IF(I451=0,"",'Ark1'!#REF!)</f>
        <v>#REF!</v>
      </c>
      <c r="K451" s="248"/>
      <c r="L451" s="248" t="e">
        <f>+IF(I451=0,"",'Ark1'!#REF!)</f>
        <v>#REF!</v>
      </c>
      <c r="M451" s="249" t="e">
        <f>+IF(I451=0,"",'Ark1'!#REF!)</f>
        <v>#REF!</v>
      </c>
      <c r="N451" s="33" t="e">
        <f>+IF(I451=0,"",'Ark1'!#REF!)</f>
        <v>#REF!</v>
      </c>
      <c r="O451" s="248" t="e">
        <f>+IF(I451=0,"",'Ark1'!#REF!)</f>
        <v>#REF!</v>
      </c>
      <c r="P451" s="250" t="e">
        <f>+IF(I451=0,"",'Ark1'!#REF!)</f>
        <v>#REF!</v>
      </c>
      <c r="Q451" s="250" t="e">
        <f>+IF(I451=0,"",'Ark1'!#REF!)</f>
        <v>#REF!</v>
      </c>
      <c r="R451" s="250" t="e">
        <f>+IF(I451=0,"",'Ark1'!#REF!)</f>
        <v>#REF!</v>
      </c>
      <c r="S451" s="250" t="e">
        <f>+IF(I451=0,"",'Ark1'!#REF!)</f>
        <v>#REF!</v>
      </c>
      <c r="T451" s="248" t="e">
        <f>+IF(I451=0,"",'Ark1'!#REF!)</f>
        <v>#REF!</v>
      </c>
      <c r="U451" s="249" t="e">
        <f>+IF(I451=0,"",'Ark1'!#REF!)</f>
        <v>#REF!</v>
      </c>
      <c r="V451" s="250" t="e">
        <f>+IF(I451=0,"",'Ark1'!#REF!)</f>
        <v>#REF!</v>
      </c>
      <c r="W451" s="248" t="e">
        <f t="shared" si="69"/>
        <v>#REF!</v>
      </c>
      <c r="X451" s="248" t="e">
        <f t="shared" si="70"/>
        <v>#REF!</v>
      </c>
      <c r="Y451" s="339"/>
      <c r="AB451" s="28"/>
      <c r="AE451" s="29"/>
      <c r="AF451" s="29"/>
      <c r="AG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</row>
    <row r="452" spans="1:64" s="30" customFormat="1" ht="15.6">
      <c r="A452" s="339"/>
      <c r="B452" s="339" t="e">
        <f>+'Ark1'!#REF!</f>
        <v>#REF!</v>
      </c>
      <c r="C452" s="247" t="e">
        <f>+'Ark1'!#REF!</f>
        <v>#REF!</v>
      </c>
      <c r="D452" s="247" t="e">
        <f>VLOOKUP(C452,Klasse!$C$11:$D$27,2)</f>
        <v>#REF!</v>
      </c>
      <c r="E452" s="247" t="e">
        <f>+'Ark1'!#REF!</f>
        <v>#REF!</v>
      </c>
      <c r="F452" s="247" t="e">
        <f>+'Ark1'!#REF!</f>
        <v>#REF!</v>
      </c>
      <c r="G452" s="247" t="e">
        <f>VLOOKUP(F452,RNR!$A$8:$B$32,2)</f>
        <v>#REF!</v>
      </c>
      <c r="H452" s="247" t="e">
        <f>+IF(I452=0,"",'Ark1'!#REF!)</f>
        <v>#REF!</v>
      </c>
      <c r="I452" s="387" t="e">
        <f>+'Ark1'!#REF!</f>
        <v>#REF!</v>
      </c>
      <c r="J452" s="248" t="e">
        <f>+IF(I452=0,"",'Ark1'!#REF!)</f>
        <v>#REF!</v>
      </c>
      <c r="K452" s="248"/>
      <c r="L452" s="248" t="e">
        <f>+IF(I452=0,"",'Ark1'!#REF!)</f>
        <v>#REF!</v>
      </c>
      <c r="M452" s="249" t="e">
        <f>+IF(I452=0,"",'Ark1'!#REF!)</f>
        <v>#REF!</v>
      </c>
      <c r="N452" s="33" t="e">
        <f>+IF(I452=0,"",'Ark1'!#REF!)</f>
        <v>#REF!</v>
      </c>
      <c r="O452" s="248" t="e">
        <f>+IF(I452=0,"",'Ark1'!#REF!)</f>
        <v>#REF!</v>
      </c>
      <c r="P452" s="250" t="e">
        <f>+IF(I452=0,"",'Ark1'!#REF!)</f>
        <v>#REF!</v>
      </c>
      <c r="Q452" s="250" t="e">
        <f>+IF(I452=0,"",'Ark1'!#REF!)</f>
        <v>#REF!</v>
      </c>
      <c r="R452" s="250" t="e">
        <f>+IF(I452=0,"",'Ark1'!#REF!)</f>
        <v>#REF!</v>
      </c>
      <c r="S452" s="250" t="e">
        <f>+IF(I452=0,"",'Ark1'!#REF!)</f>
        <v>#REF!</v>
      </c>
      <c r="T452" s="248" t="e">
        <f>+IF(I452=0,"",'Ark1'!#REF!)</f>
        <v>#REF!</v>
      </c>
      <c r="U452" s="249" t="e">
        <f>+IF(I452=0,"",'Ark1'!#REF!)</f>
        <v>#REF!</v>
      </c>
      <c r="V452" s="250" t="e">
        <f>+IF(I452=0,"",'Ark1'!#REF!)</f>
        <v>#REF!</v>
      </c>
      <c r="W452" s="248" t="e">
        <f t="shared" si="69"/>
        <v>#REF!</v>
      </c>
      <c r="X452" s="248" t="e">
        <f t="shared" si="70"/>
        <v>#REF!</v>
      </c>
      <c r="Y452" s="339"/>
      <c r="AB452" s="28"/>
      <c r="AE452" s="29"/>
      <c r="AF452" s="29"/>
      <c r="AG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</row>
    <row r="453" spans="1:64" s="30" customFormat="1" ht="15.6">
      <c r="A453" s="339"/>
      <c r="B453" s="339" t="e">
        <f>+'Ark1'!#REF!</f>
        <v>#REF!</v>
      </c>
      <c r="C453" s="247" t="e">
        <f>+'Ark1'!#REF!</f>
        <v>#REF!</v>
      </c>
      <c r="D453" s="247" t="e">
        <f>VLOOKUP(C453,Klasse!$C$11:$D$27,2)</f>
        <v>#REF!</v>
      </c>
      <c r="E453" s="247" t="e">
        <f>+'Ark1'!#REF!</f>
        <v>#REF!</v>
      </c>
      <c r="F453" s="247" t="e">
        <f>+'Ark1'!#REF!</f>
        <v>#REF!</v>
      </c>
      <c r="G453" s="247" t="e">
        <f>VLOOKUP(F453,RNR!$A$8:$B$32,2)</f>
        <v>#REF!</v>
      </c>
      <c r="H453" s="247" t="e">
        <f>+IF(I453=0,"",'Ark1'!#REF!)</f>
        <v>#REF!</v>
      </c>
      <c r="I453" s="387" t="e">
        <f>+'Ark1'!#REF!</f>
        <v>#REF!</v>
      </c>
      <c r="J453" s="248" t="e">
        <f>+IF(I453=0,"",'Ark1'!#REF!)</f>
        <v>#REF!</v>
      </c>
      <c r="K453" s="248"/>
      <c r="L453" s="248" t="e">
        <f>+IF(I453=0,"",'Ark1'!#REF!)</f>
        <v>#REF!</v>
      </c>
      <c r="M453" s="249" t="e">
        <f>+IF(I453=0,"",'Ark1'!#REF!)</f>
        <v>#REF!</v>
      </c>
      <c r="N453" s="33" t="e">
        <f>+IF(I453=0,"",'Ark1'!#REF!)</f>
        <v>#REF!</v>
      </c>
      <c r="O453" s="248" t="e">
        <f>+IF(I453=0,"",'Ark1'!#REF!)</f>
        <v>#REF!</v>
      </c>
      <c r="P453" s="250" t="e">
        <f>+IF(I453=0,"",'Ark1'!#REF!)</f>
        <v>#REF!</v>
      </c>
      <c r="Q453" s="250" t="e">
        <f>+IF(I453=0,"",'Ark1'!#REF!)</f>
        <v>#REF!</v>
      </c>
      <c r="R453" s="250" t="e">
        <f>+IF(I453=0,"",'Ark1'!#REF!)</f>
        <v>#REF!</v>
      </c>
      <c r="S453" s="250" t="e">
        <f>+IF(I453=0,"",'Ark1'!#REF!)</f>
        <v>#REF!</v>
      </c>
      <c r="T453" s="248" t="e">
        <f>+IF(I453=0,"",'Ark1'!#REF!)</f>
        <v>#REF!</v>
      </c>
      <c r="U453" s="249" t="e">
        <f>+IF(I453=0,"",'Ark1'!#REF!)</f>
        <v>#REF!</v>
      </c>
      <c r="V453" s="250" t="e">
        <f>+IF(I453=0,"",'Ark1'!#REF!)</f>
        <v>#REF!</v>
      </c>
      <c r="W453" s="248" t="e">
        <f t="shared" si="69"/>
        <v>#REF!</v>
      </c>
      <c r="X453" s="248" t="e">
        <f t="shared" si="70"/>
        <v>#REF!</v>
      </c>
      <c r="Y453" s="339"/>
      <c r="AB453" s="28"/>
      <c r="AE453" s="29"/>
      <c r="AF453" s="29"/>
      <c r="AG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</row>
    <row r="454" spans="1:64" s="30" customFormat="1" ht="15.6">
      <c r="A454" s="339"/>
      <c r="B454" s="339" t="e">
        <f>+'Ark1'!#REF!</f>
        <v>#REF!</v>
      </c>
      <c r="C454" s="247" t="e">
        <f>+'Ark1'!#REF!</f>
        <v>#REF!</v>
      </c>
      <c r="D454" s="247" t="e">
        <f>VLOOKUP(C454,Klasse!$C$11:$D$27,2)</f>
        <v>#REF!</v>
      </c>
      <c r="E454" s="247" t="e">
        <f>+'Ark1'!#REF!</f>
        <v>#REF!</v>
      </c>
      <c r="F454" s="247" t="e">
        <f>+'Ark1'!#REF!</f>
        <v>#REF!</v>
      </c>
      <c r="G454" s="247" t="e">
        <f>VLOOKUP(F454,RNR!$A$8:$B$32,2)</f>
        <v>#REF!</v>
      </c>
      <c r="H454" s="247" t="e">
        <f>+IF(I454=0,"",'Ark1'!#REF!)</f>
        <v>#REF!</v>
      </c>
      <c r="I454" s="387" t="e">
        <f>+'Ark1'!#REF!</f>
        <v>#REF!</v>
      </c>
      <c r="J454" s="248" t="e">
        <f>+IF(I454=0,"",'Ark1'!#REF!)</f>
        <v>#REF!</v>
      </c>
      <c r="K454" s="248"/>
      <c r="L454" s="248" t="e">
        <f>+IF(I454=0,"",'Ark1'!#REF!)</f>
        <v>#REF!</v>
      </c>
      <c r="M454" s="249" t="e">
        <f>+IF(I454=0,"",'Ark1'!#REF!)</f>
        <v>#REF!</v>
      </c>
      <c r="N454" s="33" t="e">
        <f>+IF(I454=0,"",'Ark1'!#REF!)</f>
        <v>#REF!</v>
      </c>
      <c r="O454" s="248" t="e">
        <f>+IF(I454=0,"",'Ark1'!#REF!)</f>
        <v>#REF!</v>
      </c>
      <c r="P454" s="250" t="e">
        <f>+IF(I454=0,"",'Ark1'!#REF!)</f>
        <v>#REF!</v>
      </c>
      <c r="Q454" s="250" t="e">
        <f>+IF(I454=0,"",'Ark1'!#REF!)</f>
        <v>#REF!</v>
      </c>
      <c r="R454" s="250" t="e">
        <f>+IF(I454=0,"",'Ark1'!#REF!)</f>
        <v>#REF!</v>
      </c>
      <c r="S454" s="250" t="e">
        <f>+IF(I454=0,"",'Ark1'!#REF!)</f>
        <v>#REF!</v>
      </c>
      <c r="T454" s="248" t="e">
        <f>+IF(I454=0,"",'Ark1'!#REF!)</f>
        <v>#REF!</v>
      </c>
      <c r="U454" s="249" t="e">
        <f>+IF(I454=0,"",'Ark1'!#REF!)</f>
        <v>#REF!</v>
      </c>
      <c r="V454" s="250" t="e">
        <f>+IF(I454=0,"",'Ark1'!#REF!)</f>
        <v>#REF!</v>
      </c>
      <c r="W454" s="248" t="e">
        <f t="shared" si="69"/>
        <v>#REF!</v>
      </c>
      <c r="X454" s="248" t="e">
        <f t="shared" si="70"/>
        <v>#REF!</v>
      </c>
      <c r="Y454" s="339"/>
      <c r="AB454" s="28"/>
      <c r="AE454" s="29"/>
      <c r="AF454" s="29"/>
      <c r="AG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</row>
    <row r="455" spans="1:64" s="30" customFormat="1" ht="15.6">
      <c r="A455" s="339"/>
      <c r="B455" s="339" t="e">
        <f>+'Ark1'!#REF!</f>
        <v>#REF!</v>
      </c>
      <c r="C455" s="247" t="e">
        <f>+'Ark1'!#REF!</f>
        <v>#REF!</v>
      </c>
      <c r="D455" s="247" t="e">
        <f>VLOOKUP(C455,Klasse!$C$11:$D$27,2)</f>
        <v>#REF!</v>
      </c>
      <c r="E455" s="247" t="e">
        <f>+'Ark1'!#REF!</f>
        <v>#REF!</v>
      </c>
      <c r="F455" s="247" t="e">
        <f>+'Ark1'!#REF!</f>
        <v>#REF!</v>
      </c>
      <c r="G455" s="247" t="e">
        <f>VLOOKUP(F455,RNR!$A$8:$B$32,2)</f>
        <v>#REF!</v>
      </c>
      <c r="H455" s="247" t="e">
        <f>+IF(I455=0,"",'Ark1'!#REF!)</f>
        <v>#REF!</v>
      </c>
      <c r="I455" s="387" t="e">
        <f>+'Ark1'!#REF!</f>
        <v>#REF!</v>
      </c>
      <c r="J455" s="248" t="e">
        <f>+IF(I455=0,"",'Ark1'!#REF!)</f>
        <v>#REF!</v>
      </c>
      <c r="K455" s="248"/>
      <c r="L455" s="248" t="e">
        <f>+IF(I455=0,"",'Ark1'!#REF!)</f>
        <v>#REF!</v>
      </c>
      <c r="M455" s="249" t="e">
        <f>+IF(I455=0,"",'Ark1'!#REF!)</f>
        <v>#REF!</v>
      </c>
      <c r="N455" s="33" t="e">
        <f>+IF(I455=0,"",'Ark1'!#REF!)</f>
        <v>#REF!</v>
      </c>
      <c r="O455" s="248" t="e">
        <f>+IF(I455=0,"",'Ark1'!#REF!)</f>
        <v>#REF!</v>
      </c>
      <c r="P455" s="250" t="e">
        <f>+IF(I455=0,"",'Ark1'!#REF!)</f>
        <v>#REF!</v>
      </c>
      <c r="Q455" s="250" t="e">
        <f>+IF(I455=0,"",'Ark1'!#REF!)</f>
        <v>#REF!</v>
      </c>
      <c r="R455" s="250" t="e">
        <f>+IF(I455=0,"",'Ark1'!#REF!)</f>
        <v>#REF!</v>
      </c>
      <c r="S455" s="250" t="e">
        <f>+IF(I455=0,"",'Ark1'!#REF!)</f>
        <v>#REF!</v>
      </c>
      <c r="T455" s="248" t="e">
        <f>+IF(I455=0,"",'Ark1'!#REF!)</f>
        <v>#REF!</v>
      </c>
      <c r="U455" s="249" t="e">
        <f>+IF(I455=0,"",'Ark1'!#REF!)</f>
        <v>#REF!</v>
      </c>
      <c r="V455" s="250" t="e">
        <f>+IF(I455=0,"",'Ark1'!#REF!)</f>
        <v>#REF!</v>
      </c>
      <c r="W455" s="248" t="e">
        <f t="shared" si="69"/>
        <v>#REF!</v>
      </c>
      <c r="X455" s="248" t="e">
        <f t="shared" si="70"/>
        <v>#REF!</v>
      </c>
      <c r="Y455" s="339"/>
      <c r="AB455" s="28"/>
      <c r="AE455" s="29"/>
      <c r="AF455" s="29"/>
      <c r="AG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</row>
    <row r="456" spans="1:64" s="30" customFormat="1" ht="15.6">
      <c r="A456" s="339"/>
      <c r="B456" s="339" t="e">
        <f>+'Ark1'!#REF!</f>
        <v>#REF!</v>
      </c>
      <c r="C456" s="247" t="e">
        <f>+'Ark1'!#REF!</f>
        <v>#REF!</v>
      </c>
      <c r="D456" s="247" t="e">
        <f>VLOOKUP(C456,Klasse!$C$11:$D$27,2)</f>
        <v>#REF!</v>
      </c>
      <c r="E456" s="247" t="e">
        <f>+'Ark1'!#REF!</f>
        <v>#REF!</v>
      </c>
      <c r="F456" s="247" t="e">
        <f>+'Ark1'!#REF!</f>
        <v>#REF!</v>
      </c>
      <c r="G456" s="247" t="e">
        <f>VLOOKUP(F456,RNR!$A$8:$B$32,2)</f>
        <v>#REF!</v>
      </c>
      <c r="H456" s="247" t="e">
        <f>+IF(I456=0,"",'Ark1'!#REF!)</f>
        <v>#REF!</v>
      </c>
      <c r="I456" s="387" t="e">
        <f>+'Ark1'!#REF!</f>
        <v>#REF!</v>
      </c>
      <c r="J456" s="248" t="e">
        <f>+IF(I456=0,"",'Ark1'!#REF!)</f>
        <v>#REF!</v>
      </c>
      <c r="K456" s="248"/>
      <c r="L456" s="248" t="e">
        <f>+IF(I456=0,"",'Ark1'!#REF!)</f>
        <v>#REF!</v>
      </c>
      <c r="M456" s="249" t="e">
        <f>+IF(I456=0,"",'Ark1'!#REF!)</f>
        <v>#REF!</v>
      </c>
      <c r="N456" s="33" t="e">
        <f>+IF(I456=0,"",'Ark1'!#REF!)</f>
        <v>#REF!</v>
      </c>
      <c r="O456" s="248" t="e">
        <f>+IF(I456=0,"",'Ark1'!#REF!)</f>
        <v>#REF!</v>
      </c>
      <c r="P456" s="250" t="e">
        <f>+IF(I456=0,"",'Ark1'!#REF!)</f>
        <v>#REF!</v>
      </c>
      <c r="Q456" s="250" t="e">
        <f>+IF(I456=0,"",'Ark1'!#REF!)</f>
        <v>#REF!</v>
      </c>
      <c r="R456" s="250" t="e">
        <f>+IF(I456=0,"",'Ark1'!#REF!)</f>
        <v>#REF!</v>
      </c>
      <c r="S456" s="250" t="e">
        <f>+IF(I456=0,"",'Ark1'!#REF!)</f>
        <v>#REF!</v>
      </c>
      <c r="T456" s="248" t="e">
        <f>+IF(I456=0,"",'Ark1'!#REF!)</f>
        <v>#REF!</v>
      </c>
      <c r="U456" s="249" t="e">
        <f>+IF(I456=0,"",'Ark1'!#REF!)</f>
        <v>#REF!</v>
      </c>
      <c r="V456" s="250" t="e">
        <f>+IF(I456=0,"",'Ark1'!#REF!)</f>
        <v>#REF!</v>
      </c>
      <c r="W456" s="248" t="e">
        <f t="shared" si="69"/>
        <v>#REF!</v>
      </c>
      <c r="X456" s="248" t="e">
        <f t="shared" si="70"/>
        <v>#REF!</v>
      </c>
      <c r="Y456" s="339"/>
      <c r="AB456" s="28"/>
      <c r="AE456" s="29"/>
      <c r="AF456" s="29"/>
      <c r="AG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</row>
    <row r="457" spans="1:64" s="30" customFormat="1" ht="15.6">
      <c r="A457" s="339"/>
      <c r="B457" s="339" t="e">
        <f>+'Ark1'!#REF!</f>
        <v>#REF!</v>
      </c>
      <c r="C457" s="247" t="e">
        <f>+'Ark1'!#REF!</f>
        <v>#REF!</v>
      </c>
      <c r="D457" s="247" t="e">
        <f>VLOOKUP(C457,Klasse!$C$11:$D$27,2)</f>
        <v>#REF!</v>
      </c>
      <c r="E457" s="247" t="e">
        <f>+'Ark1'!#REF!</f>
        <v>#REF!</v>
      </c>
      <c r="F457" s="247" t="e">
        <f>+'Ark1'!#REF!</f>
        <v>#REF!</v>
      </c>
      <c r="G457" s="247" t="e">
        <f>VLOOKUP(F457,RNR!$A$8:$B$32,2)</f>
        <v>#REF!</v>
      </c>
      <c r="H457" s="247" t="e">
        <f>+IF(I457=0,"",'Ark1'!#REF!)</f>
        <v>#REF!</v>
      </c>
      <c r="I457" s="387" t="e">
        <f>+'Ark1'!#REF!</f>
        <v>#REF!</v>
      </c>
      <c r="J457" s="248" t="e">
        <f>+IF(I457=0,"",'Ark1'!#REF!)</f>
        <v>#REF!</v>
      </c>
      <c r="K457" s="248"/>
      <c r="L457" s="248" t="e">
        <f>+IF(I457=0,"",'Ark1'!#REF!)</f>
        <v>#REF!</v>
      </c>
      <c r="M457" s="249" t="e">
        <f>+IF(I457=0,"",'Ark1'!#REF!)</f>
        <v>#REF!</v>
      </c>
      <c r="N457" s="33" t="e">
        <f>+IF(I457=0,"",'Ark1'!#REF!)</f>
        <v>#REF!</v>
      </c>
      <c r="O457" s="248" t="e">
        <f>+IF(I457=0,"",'Ark1'!#REF!)</f>
        <v>#REF!</v>
      </c>
      <c r="P457" s="250" t="e">
        <f>+IF(I457=0,"",'Ark1'!#REF!)</f>
        <v>#REF!</v>
      </c>
      <c r="Q457" s="250" t="e">
        <f>+IF(I457=0,"",'Ark1'!#REF!)</f>
        <v>#REF!</v>
      </c>
      <c r="R457" s="250" t="e">
        <f>+IF(I457=0,"",'Ark1'!#REF!)</f>
        <v>#REF!</v>
      </c>
      <c r="S457" s="250" t="e">
        <f>+IF(I457=0,"",'Ark1'!#REF!)</f>
        <v>#REF!</v>
      </c>
      <c r="T457" s="248" t="e">
        <f>+IF(I457=0,"",'Ark1'!#REF!)</f>
        <v>#REF!</v>
      </c>
      <c r="U457" s="249" t="e">
        <f>+IF(I457=0,"",'Ark1'!#REF!)</f>
        <v>#REF!</v>
      </c>
      <c r="V457" s="250" t="e">
        <f>+IF(I457=0,"",'Ark1'!#REF!)</f>
        <v>#REF!</v>
      </c>
      <c r="W457" s="248" t="e">
        <f t="shared" si="69"/>
        <v>#REF!</v>
      </c>
      <c r="X457" s="248" t="e">
        <f t="shared" si="70"/>
        <v>#REF!</v>
      </c>
      <c r="Y457" s="339"/>
      <c r="AB457" s="28"/>
      <c r="AE457" s="29"/>
      <c r="AF457" s="29"/>
      <c r="AG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</row>
    <row r="458" spans="1:64" ht="19.8">
      <c r="A458" s="339"/>
      <c r="B458" s="339"/>
      <c r="C458" s="339"/>
      <c r="D458" s="339"/>
      <c r="E458" s="339"/>
      <c r="F458" s="339"/>
      <c r="G458" s="339"/>
      <c r="H458" s="339"/>
      <c r="I458" s="388"/>
      <c r="J458" s="364"/>
      <c r="K458" s="364"/>
      <c r="L458" s="364"/>
      <c r="M458" s="339"/>
      <c r="N458" s="339"/>
      <c r="O458" s="339"/>
      <c r="P458" s="365"/>
      <c r="Q458" s="365"/>
      <c r="R458" s="365"/>
      <c r="S458" s="365"/>
      <c r="T458" s="365"/>
      <c r="U458" s="339"/>
      <c r="V458" s="365"/>
      <c r="W458" s="366"/>
      <c r="X458" s="367"/>
      <c r="Y458" s="339"/>
      <c r="AA458" s="30"/>
      <c r="AB458" s="28"/>
      <c r="AC458" s="231"/>
      <c r="AD458" s="29"/>
      <c r="AH458" s="29"/>
      <c r="AZ458" s="243"/>
    </row>
    <row r="459" spans="1:64" ht="19.8">
      <c r="A459" s="339"/>
      <c r="B459" s="339" t="s">
        <v>675</v>
      </c>
      <c r="C459" s="339"/>
      <c r="D459" s="273" t="e">
        <f>+D461</f>
        <v>#REF!</v>
      </c>
      <c r="E459" s="339"/>
      <c r="F459" s="339"/>
      <c r="G459" s="339"/>
      <c r="H459" s="339"/>
      <c r="I459" s="372" t="e">
        <f>SUM(I461:I485)</f>
        <v>#REF!</v>
      </c>
      <c r="J459" s="368"/>
      <c r="K459" s="368"/>
      <c r="L459" s="368"/>
      <c r="M459" s="369"/>
      <c r="N459" s="276">
        <f>+Klasse!L61</f>
        <v>0</v>
      </c>
      <c r="O459" s="339"/>
      <c r="P459" s="365"/>
      <c r="Q459" s="365"/>
      <c r="R459" s="365"/>
      <c r="S459" s="365"/>
      <c r="T459" s="365"/>
      <c r="U459" s="339"/>
      <c r="V459" s="339"/>
      <c r="W459" s="339"/>
      <c r="X459" s="339"/>
      <c r="Y459" s="339"/>
      <c r="AA459" s="30"/>
      <c r="AB459" s="28"/>
      <c r="AC459" s="231"/>
      <c r="AD459" s="29"/>
      <c r="AH459" s="29"/>
      <c r="AZ459" s="243"/>
    </row>
    <row r="460" spans="1:64" ht="15" customHeight="1">
      <c r="A460" s="339"/>
      <c r="B460" s="339"/>
      <c r="C460" s="339"/>
      <c r="D460" s="339"/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66"/>
      <c r="X460" s="367"/>
      <c r="Y460" s="339"/>
      <c r="AA460" s="30"/>
      <c r="AB460" s="28"/>
      <c r="AC460" s="231"/>
      <c r="AD460" s="29"/>
      <c r="AH460" s="29"/>
      <c r="AZ460" s="243"/>
    </row>
    <row r="461" spans="1:64" s="30" customFormat="1" ht="15.6">
      <c r="A461" s="339"/>
      <c r="B461" s="339" t="e">
        <f>+'Ark1'!#REF!</f>
        <v>#REF!</v>
      </c>
      <c r="C461" s="247" t="e">
        <f>+'Ark1'!#REF!</f>
        <v>#REF!</v>
      </c>
      <c r="D461" s="247" t="e">
        <f>VLOOKUP(C461,Klasse!$C$11:$D$27,2)</f>
        <v>#REF!</v>
      </c>
      <c r="E461" s="247" t="e">
        <f>+'Ark1'!#REF!</f>
        <v>#REF!</v>
      </c>
      <c r="F461" s="247" t="e">
        <f>+'Ark1'!#REF!</f>
        <v>#REF!</v>
      </c>
      <c r="G461" s="247" t="e">
        <f>VLOOKUP(F461,RNR!$A$8:$B$32,2)</f>
        <v>#REF!</v>
      </c>
      <c r="H461" s="247" t="e">
        <f>+IF(I461=0,"",'Ark1'!#REF!)</f>
        <v>#REF!</v>
      </c>
      <c r="I461" s="387" t="e">
        <f>+'Ark1'!#REF!</f>
        <v>#REF!</v>
      </c>
      <c r="J461" s="248" t="e">
        <f>+IF(I461=0,"",'Ark1'!#REF!)</f>
        <v>#REF!</v>
      </c>
      <c r="K461" s="248"/>
      <c r="L461" s="248" t="e">
        <f>+IF(I461=0,"",'Ark1'!#REF!)</f>
        <v>#REF!</v>
      </c>
      <c r="M461" s="249" t="e">
        <f>+IF(I461=0,"",'Ark1'!#REF!)</f>
        <v>#REF!</v>
      </c>
      <c r="N461" s="33" t="e">
        <f>+IF(I461=0,"",'Ark1'!#REF!)</f>
        <v>#REF!</v>
      </c>
      <c r="O461" s="248" t="e">
        <f>+IF(I461=0,"",'Ark1'!#REF!)</f>
        <v>#REF!</v>
      </c>
      <c r="P461" s="250" t="e">
        <f>+IF(I461=0,"",'Ark1'!#REF!)</f>
        <v>#REF!</v>
      </c>
      <c r="Q461" s="250" t="e">
        <f>+IF(I461=0,"",'Ark1'!#REF!)</f>
        <v>#REF!</v>
      </c>
      <c r="R461" s="250" t="e">
        <f>+IF(I461=0,"",'Ark1'!#REF!)</f>
        <v>#REF!</v>
      </c>
      <c r="S461" s="250" t="e">
        <f>+IF(I461=0,"",'Ark1'!#REF!)</f>
        <v>#REF!</v>
      </c>
      <c r="T461" s="248" t="e">
        <f>+IF(I461=0,"",'Ark1'!#REF!)</f>
        <v>#REF!</v>
      </c>
      <c r="U461" s="249" t="e">
        <f>+IF(I461=0,"",'Ark1'!#REF!)</f>
        <v>#REF!</v>
      </c>
      <c r="V461" s="250" t="e">
        <f>+IF(I461=0,"",'Ark1'!#REF!)</f>
        <v>#REF!</v>
      </c>
      <c r="W461" s="248" t="e">
        <f t="shared" ref="W461:W522" si="71">IF(I461=0,"",N461/C461)</f>
        <v>#REF!</v>
      </c>
      <c r="X461" s="248" t="e">
        <f t="shared" ref="X461:X522" si="72">IF(I461=0,"",I461/H461)</f>
        <v>#REF!</v>
      </c>
      <c r="Y461" s="339"/>
      <c r="AB461" s="28"/>
      <c r="AE461" s="29"/>
      <c r="AF461" s="29"/>
      <c r="AG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</row>
    <row r="462" spans="1:64" s="30" customFormat="1" ht="15.6">
      <c r="A462" s="339"/>
      <c r="B462" s="339" t="e">
        <f>+'Ark1'!#REF!</f>
        <v>#REF!</v>
      </c>
      <c r="C462" s="247" t="e">
        <f>+'Ark1'!#REF!</f>
        <v>#REF!</v>
      </c>
      <c r="D462" s="247" t="e">
        <f>VLOOKUP(C462,Klasse!$C$11:$D$27,2)</f>
        <v>#REF!</v>
      </c>
      <c r="E462" s="247" t="e">
        <f>+'Ark1'!#REF!</f>
        <v>#REF!</v>
      </c>
      <c r="F462" s="247" t="e">
        <f>+'Ark1'!#REF!</f>
        <v>#REF!</v>
      </c>
      <c r="G462" s="247" t="e">
        <f>VLOOKUP(F462,RNR!$A$8:$B$32,2)</f>
        <v>#REF!</v>
      </c>
      <c r="H462" s="247" t="e">
        <f>+IF(I462=0,"",'Ark1'!#REF!)</f>
        <v>#REF!</v>
      </c>
      <c r="I462" s="387" t="e">
        <f>+'Ark1'!#REF!</f>
        <v>#REF!</v>
      </c>
      <c r="J462" s="248" t="e">
        <f>+IF(I462=0,"",'Ark1'!#REF!)</f>
        <v>#REF!</v>
      </c>
      <c r="K462" s="248"/>
      <c r="L462" s="248" t="e">
        <f>+IF(I462=0,"",'Ark1'!#REF!)</f>
        <v>#REF!</v>
      </c>
      <c r="M462" s="249" t="e">
        <f>+IF(I462=0,"",'Ark1'!#REF!)</f>
        <v>#REF!</v>
      </c>
      <c r="N462" s="33" t="e">
        <f>+IF(I462=0,"",'Ark1'!#REF!)</f>
        <v>#REF!</v>
      </c>
      <c r="O462" s="248" t="e">
        <f>+IF(I462=0,"",'Ark1'!#REF!)</f>
        <v>#REF!</v>
      </c>
      <c r="P462" s="250" t="e">
        <f>+IF(I462=0,"",'Ark1'!#REF!)</f>
        <v>#REF!</v>
      </c>
      <c r="Q462" s="250" t="e">
        <f>+IF(I462=0,"",'Ark1'!#REF!)</f>
        <v>#REF!</v>
      </c>
      <c r="R462" s="250" t="e">
        <f>+IF(I462=0,"",'Ark1'!#REF!)</f>
        <v>#REF!</v>
      </c>
      <c r="S462" s="250" t="e">
        <f>+IF(I462=0,"",'Ark1'!#REF!)</f>
        <v>#REF!</v>
      </c>
      <c r="T462" s="248" t="e">
        <f>+IF(I462=0,"",'Ark1'!#REF!)</f>
        <v>#REF!</v>
      </c>
      <c r="U462" s="249" t="e">
        <f>+IF(I462=0,"",'Ark1'!#REF!)</f>
        <v>#REF!</v>
      </c>
      <c r="V462" s="250" t="e">
        <f>+IF(I462=0,"",'Ark1'!#REF!)</f>
        <v>#REF!</v>
      </c>
      <c r="W462" s="248" t="e">
        <f t="shared" si="71"/>
        <v>#REF!</v>
      </c>
      <c r="X462" s="248" t="e">
        <f t="shared" si="72"/>
        <v>#REF!</v>
      </c>
      <c r="Y462" s="339"/>
      <c r="AB462" s="28"/>
      <c r="AE462" s="29"/>
      <c r="AF462" s="29"/>
      <c r="AG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</row>
    <row r="463" spans="1:64" s="30" customFormat="1" ht="15.6">
      <c r="A463" s="339"/>
      <c r="B463" s="339" t="e">
        <f>+'Ark1'!#REF!</f>
        <v>#REF!</v>
      </c>
      <c r="C463" s="247" t="e">
        <f>+'Ark1'!#REF!</f>
        <v>#REF!</v>
      </c>
      <c r="D463" s="247" t="e">
        <f>VLOOKUP(C463,Klasse!$C$11:$D$27,2)</f>
        <v>#REF!</v>
      </c>
      <c r="E463" s="247" t="e">
        <f>+'Ark1'!#REF!</f>
        <v>#REF!</v>
      </c>
      <c r="F463" s="247" t="e">
        <f>+'Ark1'!#REF!</f>
        <v>#REF!</v>
      </c>
      <c r="G463" s="247" t="e">
        <f>VLOOKUP(F463,RNR!$A$8:$B$32,2)</f>
        <v>#REF!</v>
      </c>
      <c r="H463" s="247" t="e">
        <f>+IF(I463=0,"",'Ark1'!#REF!)</f>
        <v>#REF!</v>
      </c>
      <c r="I463" s="387" t="e">
        <f>+'Ark1'!#REF!</f>
        <v>#REF!</v>
      </c>
      <c r="J463" s="248" t="e">
        <f>+IF(I463=0,"",'Ark1'!#REF!)</f>
        <v>#REF!</v>
      </c>
      <c r="K463" s="248"/>
      <c r="L463" s="248" t="e">
        <f>+IF(I463=0,"",'Ark1'!#REF!)</f>
        <v>#REF!</v>
      </c>
      <c r="M463" s="249" t="e">
        <f>+IF(I463=0,"",'Ark1'!#REF!)</f>
        <v>#REF!</v>
      </c>
      <c r="N463" s="33" t="e">
        <f>+IF(I463=0,"",'Ark1'!#REF!)</f>
        <v>#REF!</v>
      </c>
      <c r="O463" s="248" t="e">
        <f>+IF(I463=0,"",'Ark1'!#REF!)</f>
        <v>#REF!</v>
      </c>
      <c r="P463" s="250" t="e">
        <f>+IF(I463=0,"",'Ark1'!#REF!)</f>
        <v>#REF!</v>
      </c>
      <c r="Q463" s="250" t="e">
        <f>+IF(I463=0,"",'Ark1'!#REF!)</f>
        <v>#REF!</v>
      </c>
      <c r="R463" s="250" t="e">
        <f>+IF(I463=0,"",'Ark1'!#REF!)</f>
        <v>#REF!</v>
      </c>
      <c r="S463" s="250" t="e">
        <f>+IF(I463=0,"",'Ark1'!#REF!)</f>
        <v>#REF!</v>
      </c>
      <c r="T463" s="248" t="e">
        <f>+IF(I463=0,"",'Ark1'!#REF!)</f>
        <v>#REF!</v>
      </c>
      <c r="U463" s="249" t="e">
        <f>+IF(I463=0,"",'Ark1'!#REF!)</f>
        <v>#REF!</v>
      </c>
      <c r="V463" s="250" t="e">
        <f>+IF(I463=0,"",'Ark1'!#REF!)</f>
        <v>#REF!</v>
      </c>
      <c r="W463" s="248" t="e">
        <f t="shared" si="71"/>
        <v>#REF!</v>
      </c>
      <c r="X463" s="248" t="e">
        <f t="shared" si="72"/>
        <v>#REF!</v>
      </c>
      <c r="Y463" s="339"/>
      <c r="AB463" s="28"/>
      <c r="AE463" s="29"/>
      <c r="AF463" s="29"/>
      <c r="AG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</row>
    <row r="464" spans="1:64" s="30" customFormat="1" ht="15.6">
      <c r="A464" s="339"/>
      <c r="B464" s="339" t="e">
        <f>+'Ark1'!#REF!</f>
        <v>#REF!</v>
      </c>
      <c r="C464" s="247" t="e">
        <f>+'Ark1'!#REF!</f>
        <v>#REF!</v>
      </c>
      <c r="D464" s="247" t="e">
        <f>VLOOKUP(C464,Klasse!$C$11:$D$27,2)</f>
        <v>#REF!</v>
      </c>
      <c r="E464" s="247" t="e">
        <f>+'Ark1'!#REF!</f>
        <v>#REF!</v>
      </c>
      <c r="F464" s="247" t="e">
        <f>+'Ark1'!#REF!</f>
        <v>#REF!</v>
      </c>
      <c r="G464" s="247" t="e">
        <f>VLOOKUP(F464,RNR!$A$8:$B$32,2)</f>
        <v>#REF!</v>
      </c>
      <c r="H464" s="247" t="e">
        <f>+IF(I464=0,"",'Ark1'!#REF!)</f>
        <v>#REF!</v>
      </c>
      <c r="I464" s="387" t="e">
        <f>+'Ark1'!#REF!</f>
        <v>#REF!</v>
      </c>
      <c r="J464" s="248" t="e">
        <f>+IF(I464=0,"",'Ark1'!#REF!)</f>
        <v>#REF!</v>
      </c>
      <c r="K464" s="248"/>
      <c r="L464" s="248" t="e">
        <f>+IF(I464=0,"",'Ark1'!#REF!)</f>
        <v>#REF!</v>
      </c>
      <c r="M464" s="249" t="e">
        <f>+IF(I464=0,"",'Ark1'!#REF!)</f>
        <v>#REF!</v>
      </c>
      <c r="N464" s="33" t="e">
        <f>+IF(I464=0,"",'Ark1'!#REF!)</f>
        <v>#REF!</v>
      </c>
      <c r="O464" s="248" t="e">
        <f>+IF(I464=0,"",'Ark1'!#REF!)</f>
        <v>#REF!</v>
      </c>
      <c r="P464" s="250" t="e">
        <f>+IF(I464=0,"",'Ark1'!#REF!)</f>
        <v>#REF!</v>
      </c>
      <c r="Q464" s="250" t="e">
        <f>+IF(I464=0,"",'Ark1'!#REF!)</f>
        <v>#REF!</v>
      </c>
      <c r="R464" s="250" t="e">
        <f>+IF(I464=0,"",'Ark1'!#REF!)</f>
        <v>#REF!</v>
      </c>
      <c r="S464" s="250" t="e">
        <f>+IF(I464=0,"",'Ark1'!#REF!)</f>
        <v>#REF!</v>
      </c>
      <c r="T464" s="248" t="e">
        <f>+IF(I464=0,"",'Ark1'!#REF!)</f>
        <v>#REF!</v>
      </c>
      <c r="U464" s="249" t="e">
        <f>+IF(I464=0,"",'Ark1'!#REF!)</f>
        <v>#REF!</v>
      </c>
      <c r="V464" s="250" t="e">
        <f>+IF(I464=0,"",'Ark1'!#REF!)</f>
        <v>#REF!</v>
      </c>
      <c r="W464" s="248" t="e">
        <f t="shared" si="71"/>
        <v>#REF!</v>
      </c>
      <c r="X464" s="248" t="e">
        <f t="shared" si="72"/>
        <v>#REF!</v>
      </c>
      <c r="Y464" s="339"/>
      <c r="AB464" s="28"/>
      <c r="AE464" s="29"/>
      <c r="AF464" s="29"/>
      <c r="AG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</row>
    <row r="465" spans="1:64" s="30" customFormat="1" ht="15.6">
      <c r="A465" s="339"/>
      <c r="B465" s="339" t="e">
        <f>+'Ark1'!#REF!</f>
        <v>#REF!</v>
      </c>
      <c r="C465" s="247" t="e">
        <f>+'Ark1'!#REF!</f>
        <v>#REF!</v>
      </c>
      <c r="D465" s="247" t="e">
        <f>VLOOKUP(C465,Klasse!$C$11:$D$27,2)</f>
        <v>#REF!</v>
      </c>
      <c r="E465" s="247" t="e">
        <f>+'Ark1'!#REF!</f>
        <v>#REF!</v>
      </c>
      <c r="F465" s="247" t="e">
        <f>+'Ark1'!#REF!</f>
        <v>#REF!</v>
      </c>
      <c r="G465" s="247" t="e">
        <f>VLOOKUP(F465,RNR!$A$8:$B$32,2)</f>
        <v>#REF!</v>
      </c>
      <c r="H465" s="247" t="e">
        <f>+IF(I465=0,"",'Ark1'!#REF!)</f>
        <v>#REF!</v>
      </c>
      <c r="I465" s="387" t="e">
        <f>+'Ark1'!#REF!</f>
        <v>#REF!</v>
      </c>
      <c r="J465" s="248" t="e">
        <f>+IF(I465=0,"",'Ark1'!#REF!)</f>
        <v>#REF!</v>
      </c>
      <c r="K465" s="248"/>
      <c r="L465" s="248" t="e">
        <f>+IF(I465=0,"",'Ark1'!#REF!)</f>
        <v>#REF!</v>
      </c>
      <c r="M465" s="249" t="e">
        <f>+IF(I465=0,"",'Ark1'!#REF!)</f>
        <v>#REF!</v>
      </c>
      <c r="N465" s="33" t="e">
        <f>+IF(I465=0,"",'Ark1'!#REF!)</f>
        <v>#REF!</v>
      </c>
      <c r="O465" s="248" t="e">
        <f>+IF(I465=0,"",'Ark1'!#REF!)</f>
        <v>#REF!</v>
      </c>
      <c r="P465" s="250" t="e">
        <f>+IF(I465=0,"",'Ark1'!#REF!)</f>
        <v>#REF!</v>
      </c>
      <c r="Q465" s="250" t="e">
        <f>+IF(I465=0,"",'Ark1'!#REF!)</f>
        <v>#REF!</v>
      </c>
      <c r="R465" s="250" t="e">
        <f>+IF(I465=0,"",'Ark1'!#REF!)</f>
        <v>#REF!</v>
      </c>
      <c r="S465" s="250" t="e">
        <f>+IF(I465=0,"",'Ark1'!#REF!)</f>
        <v>#REF!</v>
      </c>
      <c r="T465" s="248" t="e">
        <f>+IF(I465=0,"",'Ark1'!#REF!)</f>
        <v>#REF!</v>
      </c>
      <c r="U465" s="249" t="e">
        <f>+IF(I465=0,"",'Ark1'!#REF!)</f>
        <v>#REF!</v>
      </c>
      <c r="V465" s="250" t="e">
        <f>+IF(I465=0,"",'Ark1'!#REF!)</f>
        <v>#REF!</v>
      </c>
      <c r="W465" s="248" t="e">
        <f t="shared" si="71"/>
        <v>#REF!</v>
      </c>
      <c r="X465" s="248" t="e">
        <f t="shared" si="72"/>
        <v>#REF!</v>
      </c>
      <c r="Y465" s="339"/>
      <c r="AB465" s="28"/>
      <c r="AE465" s="29"/>
      <c r="AF465" s="29"/>
      <c r="AG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</row>
    <row r="466" spans="1:64" s="30" customFormat="1" ht="15.6">
      <c r="A466" s="339"/>
      <c r="B466" s="339" t="e">
        <f>+'Ark1'!#REF!</f>
        <v>#REF!</v>
      </c>
      <c r="C466" s="247" t="e">
        <f>+'Ark1'!#REF!</f>
        <v>#REF!</v>
      </c>
      <c r="D466" s="247" t="e">
        <f>VLOOKUP(C466,Klasse!$C$11:$D$27,2)</f>
        <v>#REF!</v>
      </c>
      <c r="E466" s="247" t="e">
        <f>+'Ark1'!#REF!</f>
        <v>#REF!</v>
      </c>
      <c r="F466" s="247" t="e">
        <f>+'Ark1'!#REF!</f>
        <v>#REF!</v>
      </c>
      <c r="G466" s="247" t="e">
        <f>VLOOKUP(F466,RNR!$A$8:$B$32,2)</f>
        <v>#REF!</v>
      </c>
      <c r="H466" s="247" t="e">
        <f>+IF(I466=0,"",'Ark1'!#REF!)</f>
        <v>#REF!</v>
      </c>
      <c r="I466" s="387" t="e">
        <f>+'Ark1'!#REF!</f>
        <v>#REF!</v>
      </c>
      <c r="J466" s="248" t="e">
        <f>+IF(I466=0,"",'Ark1'!#REF!)</f>
        <v>#REF!</v>
      </c>
      <c r="K466" s="248"/>
      <c r="L466" s="248" t="e">
        <f>+IF(I466=0,"",'Ark1'!#REF!)</f>
        <v>#REF!</v>
      </c>
      <c r="M466" s="249" t="e">
        <f>+IF(I466=0,"",'Ark1'!#REF!)</f>
        <v>#REF!</v>
      </c>
      <c r="N466" s="33" t="e">
        <f>+IF(I466=0,"",'Ark1'!#REF!)</f>
        <v>#REF!</v>
      </c>
      <c r="O466" s="248" t="e">
        <f>+IF(I466=0,"",'Ark1'!#REF!)</f>
        <v>#REF!</v>
      </c>
      <c r="P466" s="250" t="e">
        <f>+IF(I466=0,"",'Ark1'!#REF!)</f>
        <v>#REF!</v>
      </c>
      <c r="Q466" s="250" t="e">
        <f>+IF(I466=0,"",'Ark1'!#REF!)</f>
        <v>#REF!</v>
      </c>
      <c r="R466" s="250" t="e">
        <f>+IF(I466=0,"",'Ark1'!#REF!)</f>
        <v>#REF!</v>
      </c>
      <c r="S466" s="250" t="e">
        <f>+IF(I466=0,"",'Ark1'!#REF!)</f>
        <v>#REF!</v>
      </c>
      <c r="T466" s="248" t="e">
        <f>+IF(I466=0,"",'Ark1'!#REF!)</f>
        <v>#REF!</v>
      </c>
      <c r="U466" s="249" t="e">
        <f>+IF(I466=0,"",'Ark1'!#REF!)</f>
        <v>#REF!</v>
      </c>
      <c r="V466" s="250" t="e">
        <f>+IF(I466=0,"",'Ark1'!#REF!)</f>
        <v>#REF!</v>
      </c>
      <c r="W466" s="248" t="e">
        <f t="shared" si="71"/>
        <v>#REF!</v>
      </c>
      <c r="X466" s="248" t="e">
        <f t="shared" si="72"/>
        <v>#REF!</v>
      </c>
      <c r="Y466" s="339"/>
      <c r="AB466" s="28"/>
      <c r="AE466" s="29"/>
      <c r="AF466" s="29"/>
      <c r="AG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</row>
    <row r="467" spans="1:64" s="30" customFormat="1" ht="15.6">
      <c r="A467" s="339"/>
      <c r="B467" s="339" t="e">
        <f>+'Ark1'!#REF!</f>
        <v>#REF!</v>
      </c>
      <c r="C467" s="247" t="e">
        <f>+'Ark1'!#REF!</f>
        <v>#REF!</v>
      </c>
      <c r="D467" s="247" t="e">
        <f>VLOOKUP(C467,Klasse!$C$11:$D$27,2)</f>
        <v>#REF!</v>
      </c>
      <c r="E467" s="247" t="e">
        <f>+'Ark1'!#REF!</f>
        <v>#REF!</v>
      </c>
      <c r="F467" s="247" t="e">
        <f>+'Ark1'!#REF!</f>
        <v>#REF!</v>
      </c>
      <c r="G467" s="247" t="e">
        <f>VLOOKUP(F467,RNR!$A$8:$B$32,2)</f>
        <v>#REF!</v>
      </c>
      <c r="H467" s="247" t="e">
        <f>+IF(I467=0,"",'Ark1'!#REF!)</f>
        <v>#REF!</v>
      </c>
      <c r="I467" s="387" t="e">
        <f>+'Ark1'!#REF!</f>
        <v>#REF!</v>
      </c>
      <c r="J467" s="248" t="e">
        <f>+IF(I467=0,"",'Ark1'!#REF!)</f>
        <v>#REF!</v>
      </c>
      <c r="K467" s="248"/>
      <c r="L467" s="248" t="e">
        <f>+IF(I467=0,"",'Ark1'!#REF!)</f>
        <v>#REF!</v>
      </c>
      <c r="M467" s="249" t="e">
        <f>+IF(I467=0,"",'Ark1'!#REF!)</f>
        <v>#REF!</v>
      </c>
      <c r="N467" s="33" t="e">
        <f>+IF(I467=0,"",'Ark1'!#REF!)</f>
        <v>#REF!</v>
      </c>
      <c r="O467" s="248" t="e">
        <f>+IF(I467=0,"",'Ark1'!#REF!)</f>
        <v>#REF!</v>
      </c>
      <c r="P467" s="250" t="e">
        <f>+IF(I467=0,"",'Ark1'!#REF!)</f>
        <v>#REF!</v>
      </c>
      <c r="Q467" s="250" t="e">
        <f>+IF(I467=0,"",'Ark1'!#REF!)</f>
        <v>#REF!</v>
      </c>
      <c r="R467" s="250" t="e">
        <f>+IF(I467=0,"",'Ark1'!#REF!)</f>
        <v>#REF!</v>
      </c>
      <c r="S467" s="250" t="e">
        <f>+IF(I467=0,"",'Ark1'!#REF!)</f>
        <v>#REF!</v>
      </c>
      <c r="T467" s="248" t="e">
        <f>+IF(I467=0,"",'Ark1'!#REF!)</f>
        <v>#REF!</v>
      </c>
      <c r="U467" s="249" t="e">
        <f>+IF(I467=0,"",'Ark1'!#REF!)</f>
        <v>#REF!</v>
      </c>
      <c r="V467" s="250" t="e">
        <f>+IF(I467=0,"",'Ark1'!#REF!)</f>
        <v>#REF!</v>
      </c>
      <c r="W467" s="248" t="e">
        <f t="shared" si="71"/>
        <v>#REF!</v>
      </c>
      <c r="X467" s="248" t="e">
        <f t="shared" si="72"/>
        <v>#REF!</v>
      </c>
      <c r="Y467" s="339"/>
      <c r="AB467" s="28"/>
      <c r="AE467" s="29"/>
      <c r="AF467" s="29"/>
      <c r="AG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</row>
    <row r="468" spans="1:64" s="30" customFormat="1" ht="15.6">
      <c r="A468" s="339"/>
      <c r="B468" s="339" t="e">
        <f>+'Ark1'!#REF!</f>
        <v>#REF!</v>
      </c>
      <c r="C468" s="247" t="e">
        <f>+'Ark1'!#REF!</f>
        <v>#REF!</v>
      </c>
      <c r="D468" s="247" t="e">
        <f>VLOOKUP(C468,Klasse!$C$11:$D$27,2)</f>
        <v>#REF!</v>
      </c>
      <c r="E468" s="247" t="e">
        <f>+'Ark1'!#REF!</f>
        <v>#REF!</v>
      </c>
      <c r="F468" s="247" t="e">
        <f>+'Ark1'!#REF!</f>
        <v>#REF!</v>
      </c>
      <c r="G468" s="247" t="e">
        <f>VLOOKUP(F468,RNR!$A$8:$B$32,2)</f>
        <v>#REF!</v>
      </c>
      <c r="H468" s="247" t="e">
        <f>+IF(I468=0,"",'Ark1'!#REF!)</f>
        <v>#REF!</v>
      </c>
      <c r="I468" s="387" t="e">
        <f>+'Ark1'!#REF!</f>
        <v>#REF!</v>
      </c>
      <c r="J468" s="248" t="e">
        <f>+IF(I468=0,"",'Ark1'!#REF!)</f>
        <v>#REF!</v>
      </c>
      <c r="K468" s="248"/>
      <c r="L468" s="248" t="e">
        <f>+IF(I468=0,"",'Ark1'!#REF!)</f>
        <v>#REF!</v>
      </c>
      <c r="M468" s="249" t="e">
        <f>+IF(I468=0,"",'Ark1'!#REF!)</f>
        <v>#REF!</v>
      </c>
      <c r="N468" s="33" t="e">
        <f>+IF(I468=0,"",'Ark1'!#REF!)</f>
        <v>#REF!</v>
      </c>
      <c r="O468" s="248" t="e">
        <f>+IF(I468=0,"",'Ark1'!#REF!)</f>
        <v>#REF!</v>
      </c>
      <c r="P468" s="250" t="e">
        <f>+IF(I468=0,"",'Ark1'!#REF!)</f>
        <v>#REF!</v>
      </c>
      <c r="Q468" s="250" t="e">
        <f>+IF(I468=0,"",'Ark1'!#REF!)</f>
        <v>#REF!</v>
      </c>
      <c r="R468" s="250" t="e">
        <f>+IF(I468=0,"",'Ark1'!#REF!)</f>
        <v>#REF!</v>
      </c>
      <c r="S468" s="250" t="e">
        <f>+IF(I468=0,"",'Ark1'!#REF!)</f>
        <v>#REF!</v>
      </c>
      <c r="T468" s="248" t="e">
        <f>+IF(I468=0,"",'Ark1'!#REF!)</f>
        <v>#REF!</v>
      </c>
      <c r="U468" s="249" t="e">
        <f>+IF(I468=0,"",'Ark1'!#REF!)</f>
        <v>#REF!</v>
      </c>
      <c r="V468" s="250" t="e">
        <f>+IF(I468=0,"",'Ark1'!#REF!)</f>
        <v>#REF!</v>
      </c>
      <c r="W468" s="248" t="e">
        <f t="shared" si="71"/>
        <v>#REF!</v>
      </c>
      <c r="X468" s="248" t="e">
        <f t="shared" si="72"/>
        <v>#REF!</v>
      </c>
      <c r="Y468" s="339"/>
      <c r="AB468" s="28"/>
      <c r="AE468" s="29"/>
      <c r="AF468" s="29"/>
      <c r="AG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</row>
    <row r="469" spans="1:64" s="30" customFormat="1" ht="15.6">
      <c r="A469" s="339"/>
      <c r="B469" s="339" t="e">
        <f>+'Ark1'!#REF!</f>
        <v>#REF!</v>
      </c>
      <c r="C469" s="247" t="e">
        <f>+'Ark1'!#REF!</f>
        <v>#REF!</v>
      </c>
      <c r="D469" s="247" t="e">
        <f>VLOOKUP(C469,Klasse!$C$11:$D$27,2)</f>
        <v>#REF!</v>
      </c>
      <c r="E469" s="247" t="e">
        <f>+'Ark1'!#REF!</f>
        <v>#REF!</v>
      </c>
      <c r="F469" s="247" t="e">
        <f>+'Ark1'!#REF!</f>
        <v>#REF!</v>
      </c>
      <c r="G469" s="247" t="e">
        <f>VLOOKUP(F469,RNR!$A$8:$B$32,2)</f>
        <v>#REF!</v>
      </c>
      <c r="H469" s="247" t="e">
        <f>+IF(I469=0,"",'Ark1'!#REF!)</f>
        <v>#REF!</v>
      </c>
      <c r="I469" s="387" t="e">
        <f>+'Ark1'!#REF!</f>
        <v>#REF!</v>
      </c>
      <c r="J469" s="248" t="e">
        <f>+IF(I469=0,"",'Ark1'!#REF!)</f>
        <v>#REF!</v>
      </c>
      <c r="K469" s="248"/>
      <c r="L469" s="248" t="e">
        <f>+IF(I469=0,"",'Ark1'!#REF!)</f>
        <v>#REF!</v>
      </c>
      <c r="M469" s="249" t="e">
        <f>+IF(I469=0,"",'Ark1'!#REF!)</f>
        <v>#REF!</v>
      </c>
      <c r="N469" s="33" t="e">
        <f>+IF(I469=0,"",'Ark1'!#REF!)</f>
        <v>#REF!</v>
      </c>
      <c r="O469" s="248" t="e">
        <f>+IF(I469=0,"",'Ark1'!#REF!)</f>
        <v>#REF!</v>
      </c>
      <c r="P469" s="250" t="e">
        <f>+IF(I469=0,"",'Ark1'!#REF!)</f>
        <v>#REF!</v>
      </c>
      <c r="Q469" s="250" t="e">
        <f>+IF(I469=0,"",'Ark1'!#REF!)</f>
        <v>#REF!</v>
      </c>
      <c r="R469" s="250" t="e">
        <f>+IF(I469=0,"",'Ark1'!#REF!)</f>
        <v>#REF!</v>
      </c>
      <c r="S469" s="250" t="e">
        <f>+IF(I469=0,"",'Ark1'!#REF!)</f>
        <v>#REF!</v>
      </c>
      <c r="T469" s="248" t="e">
        <f>+IF(I469=0,"",'Ark1'!#REF!)</f>
        <v>#REF!</v>
      </c>
      <c r="U469" s="249" t="e">
        <f>+IF(I469=0,"",'Ark1'!#REF!)</f>
        <v>#REF!</v>
      </c>
      <c r="V469" s="250" t="e">
        <f>+IF(I469=0,"",'Ark1'!#REF!)</f>
        <v>#REF!</v>
      </c>
      <c r="W469" s="248" t="e">
        <f t="shared" si="71"/>
        <v>#REF!</v>
      </c>
      <c r="X469" s="248" t="e">
        <f t="shared" si="72"/>
        <v>#REF!</v>
      </c>
      <c r="Y469" s="339"/>
      <c r="AB469" s="28"/>
      <c r="AE469" s="29"/>
      <c r="AF469" s="29"/>
      <c r="AG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</row>
    <row r="470" spans="1:64" s="30" customFormat="1" ht="15.6">
      <c r="A470" s="339"/>
      <c r="B470" s="339" t="e">
        <f>+'Ark1'!#REF!</f>
        <v>#REF!</v>
      </c>
      <c r="C470" s="247" t="e">
        <f>+'Ark1'!#REF!</f>
        <v>#REF!</v>
      </c>
      <c r="D470" s="247" t="e">
        <f>VLOOKUP(C470,Klasse!$C$11:$D$27,2)</f>
        <v>#REF!</v>
      </c>
      <c r="E470" s="247" t="e">
        <f>+'Ark1'!#REF!</f>
        <v>#REF!</v>
      </c>
      <c r="F470" s="247" t="e">
        <f>+'Ark1'!#REF!</f>
        <v>#REF!</v>
      </c>
      <c r="G470" s="247" t="e">
        <f>VLOOKUP(F470,RNR!$A$8:$B$32,2)</f>
        <v>#REF!</v>
      </c>
      <c r="H470" s="247" t="e">
        <f>+IF(I470=0,"",'Ark1'!#REF!)</f>
        <v>#REF!</v>
      </c>
      <c r="I470" s="387" t="e">
        <f>+'Ark1'!#REF!</f>
        <v>#REF!</v>
      </c>
      <c r="J470" s="248" t="e">
        <f>+IF(I470=0,"",'Ark1'!#REF!)</f>
        <v>#REF!</v>
      </c>
      <c r="K470" s="248"/>
      <c r="L470" s="248" t="e">
        <f>+IF(I470=0,"",'Ark1'!#REF!)</f>
        <v>#REF!</v>
      </c>
      <c r="M470" s="249" t="e">
        <f>+IF(I470=0,"",'Ark1'!#REF!)</f>
        <v>#REF!</v>
      </c>
      <c r="N470" s="33" t="e">
        <f>+IF(I470=0,"",'Ark1'!#REF!)</f>
        <v>#REF!</v>
      </c>
      <c r="O470" s="248" t="e">
        <f>+IF(I470=0,"",'Ark1'!#REF!)</f>
        <v>#REF!</v>
      </c>
      <c r="P470" s="250" t="e">
        <f>+IF(I470=0,"",'Ark1'!#REF!)</f>
        <v>#REF!</v>
      </c>
      <c r="Q470" s="250" t="e">
        <f>+IF(I470=0,"",'Ark1'!#REF!)</f>
        <v>#REF!</v>
      </c>
      <c r="R470" s="250" t="e">
        <f>+IF(I470=0,"",'Ark1'!#REF!)</f>
        <v>#REF!</v>
      </c>
      <c r="S470" s="250" t="e">
        <f>+IF(I470=0,"",'Ark1'!#REF!)</f>
        <v>#REF!</v>
      </c>
      <c r="T470" s="248" t="e">
        <f>+IF(I470=0,"",'Ark1'!#REF!)</f>
        <v>#REF!</v>
      </c>
      <c r="U470" s="249" t="e">
        <f>+IF(I470=0,"",'Ark1'!#REF!)</f>
        <v>#REF!</v>
      </c>
      <c r="V470" s="250" t="e">
        <f>+IF(I470=0,"",'Ark1'!#REF!)</f>
        <v>#REF!</v>
      </c>
      <c r="W470" s="248" t="e">
        <f t="shared" si="71"/>
        <v>#REF!</v>
      </c>
      <c r="X470" s="248" t="e">
        <f t="shared" si="72"/>
        <v>#REF!</v>
      </c>
      <c r="Y470" s="339"/>
      <c r="AB470" s="28"/>
      <c r="AE470" s="29"/>
      <c r="AF470" s="29"/>
      <c r="AG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</row>
    <row r="471" spans="1:64" s="30" customFormat="1" ht="15.6">
      <c r="A471" s="339"/>
      <c r="B471" s="339" t="e">
        <f>+'Ark1'!#REF!</f>
        <v>#REF!</v>
      </c>
      <c r="C471" s="247" t="e">
        <f>+'Ark1'!#REF!</f>
        <v>#REF!</v>
      </c>
      <c r="D471" s="247" t="e">
        <f>VLOOKUP(C471,Klasse!$C$11:$D$27,2)</f>
        <v>#REF!</v>
      </c>
      <c r="E471" s="247" t="e">
        <f>+'Ark1'!#REF!</f>
        <v>#REF!</v>
      </c>
      <c r="F471" s="247" t="e">
        <f>+'Ark1'!#REF!</f>
        <v>#REF!</v>
      </c>
      <c r="G471" s="247" t="e">
        <f>VLOOKUP(F471,RNR!$A$8:$B$32,2)</f>
        <v>#REF!</v>
      </c>
      <c r="H471" s="247" t="e">
        <f>+IF(I471=0,"",'Ark1'!#REF!)</f>
        <v>#REF!</v>
      </c>
      <c r="I471" s="387" t="e">
        <f>+'Ark1'!#REF!</f>
        <v>#REF!</v>
      </c>
      <c r="J471" s="248" t="e">
        <f>+IF(I471=0,"",'Ark1'!#REF!)</f>
        <v>#REF!</v>
      </c>
      <c r="K471" s="248"/>
      <c r="L471" s="248" t="e">
        <f>+IF(I471=0,"",'Ark1'!#REF!)</f>
        <v>#REF!</v>
      </c>
      <c r="M471" s="249" t="e">
        <f>+IF(I471=0,"",'Ark1'!#REF!)</f>
        <v>#REF!</v>
      </c>
      <c r="N471" s="33" t="e">
        <f>+IF(I471=0,"",'Ark1'!#REF!)</f>
        <v>#REF!</v>
      </c>
      <c r="O471" s="248" t="e">
        <f>+IF(I471=0,"",'Ark1'!#REF!)</f>
        <v>#REF!</v>
      </c>
      <c r="P471" s="250" t="e">
        <f>+IF(I471=0,"",'Ark1'!#REF!)</f>
        <v>#REF!</v>
      </c>
      <c r="Q471" s="250" t="e">
        <f>+IF(I471=0,"",'Ark1'!#REF!)</f>
        <v>#REF!</v>
      </c>
      <c r="R471" s="250" t="e">
        <f>+IF(I471=0,"",'Ark1'!#REF!)</f>
        <v>#REF!</v>
      </c>
      <c r="S471" s="250" t="e">
        <f>+IF(I471=0,"",'Ark1'!#REF!)</f>
        <v>#REF!</v>
      </c>
      <c r="T471" s="248" t="e">
        <f>+IF(I471=0,"",'Ark1'!#REF!)</f>
        <v>#REF!</v>
      </c>
      <c r="U471" s="249" t="e">
        <f>+IF(I471=0,"",'Ark1'!#REF!)</f>
        <v>#REF!</v>
      </c>
      <c r="V471" s="250" t="e">
        <f>+IF(I471=0,"",'Ark1'!#REF!)</f>
        <v>#REF!</v>
      </c>
      <c r="W471" s="248" t="e">
        <f t="shared" si="71"/>
        <v>#REF!</v>
      </c>
      <c r="X471" s="248" t="e">
        <f t="shared" si="72"/>
        <v>#REF!</v>
      </c>
      <c r="Y471" s="339"/>
      <c r="AB471" s="28"/>
      <c r="AE471" s="29"/>
      <c r="AF471" s="29"/>
      <c r="AG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</row>
    <row r="472" spans="1:64" s="30" customFormat="1" ht="15.6">
      <c r="A472" s="339"/>
      <c r="B472" s="339" t="e">
        <f>+'Ark1'!#REF!</f>
        <v>#REF!</v>
      </c>
      <c r="C472" s="247" t="e">
        <f>+'Ark1'!#REF!</f>
        <v>#REF!</v>
      </c>
      <c r="D472" s="247" t="e">
        <f>VLOOKUP(C472,Klasse!$C$11:$D$27,2)</f>
        <v>#REF!</v>
      </c>
      <c r="E472" s="247" t="e">
        <f>+'Ark1'!#REF!</f>
        <v>#REF!</v>
      </c>
      <c r="F472" s="247" t="e">
        <f>+'Ark1'!#REF!</f>
        <v>#REF!</v>
      </c>
      <c r="G472" s="247" t="e">
        <f>VLOOKUP(F472,RNR!$A$8:$B$32,2)</f>
        <v>#REF!</v>
      </c>
      <c r="H472" s="247" t="e">
        <f>+IF(I472=0,"",'Ark1'!#REF!)</f>
        <v>#REF!</v>
      </c>
      <c r="I472" s="387" t="e">
        <f>+'Ark1'!#REF!</f>
        <v>#REF!</v>
      </c>
      <c r="J472" s="248" t="e">
        <f>+IF(I472=0,"",'Ark1'!#REF!)</f>
        <v>#REF!</v>
      </c>
      <c r="K472" s="248"/>
      <c r="L472" s="248" t="e">
        <f>+IF(I472=0,"",'Ark1'!#REF!)</f>
        <v>#REF!</v>
      </c>
      <c r="M472" s="249" t="e">
        <f>+IF(I472=0,"",'Ark1'!#REF!)</f>
        <v>#REF!</v>
      </c>
      <c r="N472" s="33" t="e">
        <f>+IF(I472=0,"",'Ark1'!#REF!)</f>
        <v>#REF!</v>
      </c>
      <c r="O472" s="248" t="e">
        <f>+IF(I472=0,"",'Ark1'!#REF!)</f>
        <v>#REF!</v>
      </c>
      <c r="P472" s="250" t="e">
        <f>+IF(I472=0,"",'Ark1'!#REF!)</f>
        <v>#REF!</v>
      </c>
      <c r="Q472" s="250" t="e">
        <f>+IF(I472=0,"",'Ark1'!#REF!)</f>
        <v>#REF!</v>
      </c>
      <c r="R472" s="250" t="e">
        <f>+IF(I472=0,"",'Ark1'!#REF!)</f>
        <v>#REF!</v>
      </c>
      <c r="S472" s="250" t="e">
        <f>+IF(I472=0,"",'Ark1'!#REF!)</f>
        <v>#REF!</v>
      </c>
      <c r="T472" s="248" t="e">
        <f>+IF(I472=0,"",'Ark1'!#REF!)</f>
        <v>#REF!</v>
      </c>
      <c r="U472" s="249" t="e">
        <f>+IF(I472=0,"",'Ark1'!#REF!)</f>
        <v>#REF!</v>
      </c>
      <c r="V472" s="250" t="e">
        <f>+IF(I472=0,"",'Ark1'!#REF!)</f>
        <v>#REF!</v>
      </c>
      <c r="W472" s="248" t="e">
        <f t="shared" si="71"/>
        <v>#REF!</v>
      </c>
      <c r="X472" s="248" t="e">
        <f t="shared" si="72"/>
        <v>#REF!</v>
      </c>
      <c r="Y472" s="339"/>
      <c r="AB472" s="28"/>
      <c r="AE472" s="29"/>
      <c r="AF472" s="29"/>
      <c r="AG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</row>
    <row r="473" spans="1:64" s="30" customFormat="1" ht="15.6">
      <c r="A473" s="339"/>
      <c r="B473" s="339" t="e">
        <f>+'Ark1'!#REF!</f>
        <v>#REF!</v>
      </c>
      <c r="C473" s="247" t="e">
        <f>+'Ark1'!#REF!</f>
        <v>#REF!</v>
      </c>
      <c r="D473" s="247" t="e">
        <f>VLOOKUP(C473,Klasse!$C$11:$D$27,2)</f>
        <v>#REF!</v>
      </c>
      <c r="E473" s="247" t="e">
        <f>+'Ark1'!#REF!</f>
        <v>#REF!</v>
      </c>
      <c r="F473" s="247" t="e">
        <f>+'Ark1'!#REF!</f>
        <v>#REF!</v>
      </c>
      <c r="G473" s="247" t="e">
        <f>VLOOKUP(F473,RNR!$A$8:$B$32,2)</f>
        <v>#REF!</v>
      </c>
      <c r="H473" s="247" t="e">
        <f>+IF(I473=0,"",'Ark1'!#REF!)</f>
        <v>#REF!</v>
      </c>
      <c r="I473" s="387" t="e">
        <f>+'Ark1'!#REF!</f>
        <v>#REF!</v>
      </c>
      <c r="J473" s="248" t="e">
        <f>+IF(I473=0,"",'Ark1'!#REF!)</f>
        <v>#REF!</v>
      </c>
      <c r="K473" s="248"/>
      <c r="L473" s="248" t="e">
        <f>+IF(I473=0,"",'Ark1'!#REF!)</f>
        <v>#REF!</v>
      </c>
      <c r="M473" s="249" t="e">
        <f>+IF(I473=0,"",'Ark1'!#REF!)</f>
        <v>#REF!</v>
      </c>
      <c r="N473" s="33" t="e">
        <f>+IF(I473=0,"",'Ark1'!#REF!)</f>
        <v>#REF!</v>
      </c>
      <c r="O473" s="248" t="e">
        <f>+IF(I473=0,"",'Ark1'!#REF!)</f>
        <v>#REF!</v>
      </c>
      <c r="P473" s="250" t="e">
        <f>+IF(I473=0,"",'Ark1'!#REF!)</f>
        <v>#REF!</v>
      </c>
      <c r="Q473" s="250" t="e">
        <f>+IF(I473=0,"",'Ark1'!#REF!)</f>
        <v>#REF!</v>
      </c>
      <c r="R473" s="250" t="e">
        <f>+IF(I473=0,"",'Ark1'!#REF!)</f>
        <v>#REF!</v>
      </c>
      <c r="S473" s="250" t="e">
        <f>+IF(I473=0,"",'Ark1'!#REF!)</f>
        <v>#REF!</v>
      </c>
      <c r="T473" s="248" t="e">
        <f>+IF(I473=0,"",'Ark1'!#REF!)</f>
        <v>#REF!</v>
      </c>
      <c r="U473" s="249" t="e">
        <f>+IF(I473=0,"",'Ark1'!#REF!)</f>
        <v>#REF!</v>
      </c>
      <c r="V473" s="250" t="e">
        <f>+IF(I473=0,"",'Ark1'!#REF!)</f>
        <v>#REF!</v>
      </c>
      <c r="W473" s="248" t="e">
        <f t="shared" si="71"/>
        <v>#REF!</v>
      </c>
      <c r="X473" s="248" t="e">
        <f t="shared" si="72"/>
        <v>#REF!</v>
      </c>
      <c r="Y473" s="339"/>
      <c r="AB473" s="28"/>
      <c r="AE473" s="29"/>
      <c r="AF473" s="29"/>
      <c r="AG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</row>
    <row r="474" spans="1:64" s="30" customFormat="1" ht="15.6">
      <c r="A474" s="339"/>
      <c r="B474" s="339" t="e">
        <f>+'Ark1'!#REF!</f>
        <v>#REF!</v>
      </c>
      <c r="C474" s="247" t="e">
        <f>+'Ark1'!#REF!</f>
        <v>#REF!</v>
      </c>
      <c r="D474" s="247" t="e">
        <f>VLOOKUP(C474,Klasse!$C$11:$D$27,2)</f>
        <v>#REF!</v>
      </c>
      <c r="E474" s="247" t="e">
        <f>+'Ark1'!#REF!</f>
        <v>#REF!</v>
      </c>
      <c r="F474" s="247" t="e">
        <f>+'Ark1'!#REF!</f>
        <v>#REF!</v>
      </c>
      <c r="G474" s="247" t="e">
        <f>VLOOKUP(F474,RNR!$A$8:$B$32,2)</f>
        <v>#REF!</v>
      </c>
      <c r="H474" s="247" t="e">
        <f>+IF(I474=0,"",'Ark1'!#REF!)</f>
        <v>#REF!</v>
      </c>
      <c r="I474" s="387" t="e">
        <f>+'Ark1'!#REF!</f>
        <v>#REF!</v>
      </c>
      <c r="J474" s="248" t="e">
        <f>+IF(I474=0,"",'Ark1'!#REF!)</f>
        <v>#REF!</v>
      </c>
      <c r="K474" s="248"/>
      <c r="L474" s="248" t="e">
        <f>+IF(I474=0,"",'Ark1'!#REF!)</f>
        <v>#REF!</v>
      </c>
      <c r="M474" s="249" t="e">
        <f>+IF(I474=0,"",'Ark1'!#REF!)</f>
        <v>#REF!</v>
      </c>
      <c r="N474" s="33" t="e">
        <f>+IF(I474=0,"",'Ark1'!#REF!)</f>
        <v>#REF!</v>
      </c>
      <c r="O474" s="248" t="e">
        <f>+IF(I474=0,"",'Ark1'!#REF!)</f>
        <v>#REF!</v>
      </c>
      <c r="P474" s="250" t="e">
        <f>+IF(I474=0,"",'Ark1'!#REF!)</f>
        <v>#REF!</v>
      </c>
      <c r="Q474" s="250" t="e">
        <f>+IF(I474=0,"",'Ark1'!#REF!)</f>
        <v>#REF!</v>
      </c>
      <c r="R474" s="250" t="e">
        <f>+IF(I474=0,"",'Ark1'!#REF!)</f>
        <v>#REF!</v>
      </c>
      <c r="S474" s="250" t="e">
        <f>+IF(I474=0,"",'Ark1'!#REF!)</f>
        <v>#REF!</v>
      </c>
      <c r="T474" s="248" t="e">
        <f>+IF(I474=0,"",'Ark1'!#REF!)</f>
        <v>#REF!</v>
      </c>
      <c r="U474" s="249" t="e">
        <f>+IF(I474=0,"",'Ark1'!#REF!)</f>
        <v>#REF!</v>
      </c>
      <c r="V474" s="250" t="e">
        <f>+IF(I474=0,"",'Ark1'!#REF!)</f>
        <v>#REF!</v>
      </c>
      <c r="W474" s="248" t="e">
        <f t="shared" si="71"/>
        <v>#REF!</v>
      </c>
      <c r="X474" s="248" t="e">
        <f t="shared" si="72"/>
        <v>#REF!</v>
      </c>
      <c r="Y474" s="339"/>
      <c r="AB474" s="28"/>
      <c r="AE474" s="29"/>
      <c r="AF474" s="29"/>
      <c r="AG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</row>
    <row r="475" spans="1:64" s="30" customFormat="1" ht="15.6">
      <c r="A475" s="339"/>
      <c r="B475" s="339" t="e">
        <f>+'Ark1'!#REF!</f>
        <v>#REF!</v>
      </c>
      <c r="C475" s="247" t="e">
        <f>+'Ark1'!#REF!</f>
        <v>#REF!</v>
      </c>
      <c r="D475" s="247" t="e">
        <f>VLOOKUP(C475,Klasse!$C$11:$D$27,2)</f>
        <v>#REF!</v>
      </c>
      <c r="E475" s="247" t="e">
        <f>+'Ark1'!#REF!</f>
        <v>#REF!</v>
      </c>
      <c r="F475" s="247" t="e">
        <f>+'Ark1'!#REF!</f>
        <v>#REF!</v>
      </c>
      <c r="G475" s="247" t="e">
        <f>VLOOKUP(F475,RNR!$A$8:$B$32,2)</f>
        <v>#REF!</v>
      </c>
      <c r="H475" s="247" t="e">
        <f>+IF(I475=0,"",'Ark1'!#REF!)</f>
        <v>#REF!</v>
      </c>
      <c r="I475" s="387" t="e">
        <f>+'Ark1'!#REF!</f>
        <v>#REF!</v>
      </c>
      <c r="J475" s="248" t="e">
        <f>+IF(I475=0,"",'Ark1'!#REF!)</f>
        <v>#REF!</v>
      </c>
      <c r="K475" s="248"/>
      <c r="L475" s="248" t="e">
        <f>+IF(I475=0,"",'Ark1'!#REF!)</f>
        <v>#REF!</v>
      </c>
      <c r="M475" s="249" t="e">
        <f>+IF(I475=0,"",'Ark1'!#REF!)</f>
        <v>#REF!</v>
      </c>
      <c r="N475" s="33" t="e">
        <f>+IF(I475=0,"",'Ark1'!#REF!)</f>
        <v>#REF!</v>
      </c>
      <c r="O475" s="248" t="e">
        <f>+IF(I475=0,"",'Ark1'!#REF!)</f>
        <v>#REF!</v>
      </c>
      <c r="P475" s="250" t="e">
        <f>+IF(I475=0,"",'Ark1'!#REF!)</f>
        <v>#REF!</v>
      </c>
      <c r="Q475" s="250" t="e">
        <f>+IF(I475=0,"",'Ark1'!#REF!)</f>
        <v>#REF!</v>
      </c>
      <c r="R475" s="250" t="e">
        <f>+IF(I475=0,"",'Ark1'!#REF!)</f>
        <v>#REF!</v>
      </c>
      <c r="S475" s="250" t="e">
        <f>+IF(I475=0,"",'Ark1'!#REF!)</f>
        <v>#REF!</v>
      </c>
      <c r="T475" s="248" t="e">
        <f>+IF(I475=0,"",'Ark1'!#REF!)</f>
        <v>#REF!</v>
      </c>
      <c r="U475" s="249" t="e">
        <f>+IF(I475=0,"",'Ark1'!#REF!)</f>
        <v>#REF!</v>
      </c>
      <c r="V475" s="250" t="e">
        <f>+IF(I475=0,"",'Ark1'!#REF!)</f>
        <v>#REF!</v>
      </c>
      <c r="W475" s="248" t="e">
        <f t="shared" si="71"/>
        <v>#REF!</v>
      </c>
      <c r="X475" s="248" t="e">
        <f t="shared" si="72"/>
        <v>#REF!</v>
      </c>
      <c r="Y475" s="339"/>
      <c r="AB475" s="28"/>
      <c r="AE475" s="29"/>
      <c r="AF475" s="29"/>
      <c r="AG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</row>
    <row r="476" spans="1:64" s="30" customFormat="1" ht="15.6">
      <c r="A476" s="339"/>
      <c r="B476" s="339" t="e">
        <f>+'Ark1'!#REF!</f>
        <v>#REF!</v>
      </c>
      <c r="C476" s="247" t="e">
        <f>+'Ark1'!#REF!</f>
        <v>#REF!</v>
      </c>
      <c r="D476" s="247" t="e">
        <f>VLOOKUP(C476,Klasse!$C$11:$D$27,2)</f>
        <v>#REF!</v>
      </c>
      <c r="E476" s="247" t="e">
        <f>+'Ark1'!#REF!</f>
        <v>#REF!</v>
      </c>
      <c r="F476" s="247" t="e">
        <f>+'Ark1'!#REF!</f>
        <v>#REF!</v>
      </c>
      <c r="G476" s="247" t="e">
        <f>VLOOKUP(F476,RNR!$A$8:$B$32,2)</f>
        <v>#REF!</v>
      </c>
      <c r="H476" s="247" t="e">
        <f>+IF(I476=0,"",'Ark1'!#REF!)</f>
        <v>#REF!</v>
      </c>
      <c r="I476" s="387" t="e">
        <f>+'Ark1'!#REF!</f>
        <v>#REF!</v>
      </c>
      <c r="J476" s="248" t="e">
        <f>+IF(I476=0,"",'Ark1'!#REF!)</f>
        <v>#REF!</v>
      </c>
      <c r="K476" s="248"/>
      <c r="L476" s="248" t="e">
        <f>+IF(I476=0,"",'Ark1'!#REF!)</f>
        <v>#REF!</v>
      </c>
      <c r="M476" s="249" t="e">
        <f>+IF(I476=0,"",'Ark1'!#REF!)</f>
        <v>#REF!</v>
      </c>
      <c r="N476" s="33" t="e">
        <f>+IF(I476=0,"",'Ark1'!#REF!)</f>
        <v>#REF!</v>
      </c>
      <c r="O476" s="248" t="e">
        <f>+IF(I476=0,"",'Ark1'!#REF!)</f>
        <v>#REF!</v>
      </c>
      <c r="P476" s="250" t="e">
        <f>+IF(I476=0,"",'Ark1'!#REF!)</f>
        <v>#REF!</v>
      </c>
      <c r="Q476" s="250" t="e">
        <f>+IF(I476=0,"",'Ark1'!#REF!)</f>
        <v>#REF!</v>
      </c>
      <c r="R476" s="250" t="e">
        <f>+IF(I476=0,"",'Ark1'!#REF!)</f>
        <v>#REF!</v>
      </c>
      <c r="S476" s="250" t="e">
        <f>+IF(I476=0,"",'Ark1'!#REF!)</f>
        <v>#REF!</v>
      </c>
      <c r="T476" s="248" t="e">
        <f>+IF(I476=0,"",'Ark1'!#REF!)</f>
        <v>#REF!</v>
      </c>
      <c r="U476" s="249" t="e">
        <f>+IF(I476=0,"",'Ark1'!#REF!)</f>
        <v>#REF!</v>
      </c>
      <c r="V476" s="250" t="e">
        <f>+IF(I476=0,"",'Ark1'!#REF!)</f>
        <v>#REF!</v>
      </c>
      <c r="W476" s="248" t="e">
        <f t="shared" si="71"/>
        <v>#REF!</v>
      </c>
      <c r="X476" s="248" t="e">
        <f t="shared" si="72"/>
        <v>#REF!</v>
      </c>
      <c r="Y476" s="339"/>
      <c r="AB476" s="28"/>
      <c r="AE476" s="29"/>
      <c r="AF476" s="29"/>
      <c r="AG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</row>
    <row r="477" spans="1:64" s="30" customFormat="1" ht="15.6">
      <c r="A477" s="339"/>
      <c r="B477" s="339" t="e">
        <f>+'Ark1'!#REF!</f>
        <v>#REF!</v>
      </c>
      <c r="C477" s="247" t="e">
        <f>+'Ark1'!#REF!</f>
        <v>#REF!</v>
      </c>
      <c r="D477" s="247" t="e">
        <f>VLOOKUP(C477,Klasse!$C$11:$D$27,2)</f>
        <v>#REF!</v>
      </c>
      <c r="E477" s="247" t="e">
        <f>+'Ark1'!#REF!</f>
        <v>#REF!</v>
      </c>
      <c r="F477" s="247" t="e">
        <f>+'Ark1'!#REF!</f>
        <v>#REF!</v>
      </c>
      <c r="G477" s="247" t="e">
        <f>VLOOKUP(F477,RNR!$A$8:$B$32,2)</f>
        <v>#REF!</v>
      </c>
      <c r="H477" s="247" t="e">
        <f>+IF(I477=0,"",'Ark1'!#REF!)</f>
        <v>#REF!</v>
      </c>
      <c r="I477" s="387" t="e">
        <f>+'Ark1'!#REF!</f>
        <v>#REF!</v>
      </c>
      <c r="J477" s="248" t="e">
        <f>+IF(I477=0,"",'Ark1'!#REF!)</f>
        <v>#REF!</v>
      </c>
      <c r="K477" s="248"/>
      <c r="L477" s="248" t="e">
        <f>+IF(I477=0,"",'Ark1'!#REF!)</f>
        <v>#REF!</v>
      </c>
      <c r="M477" s="249" t="e">
        <f>+IF(I477=0,"",'Ark1'!#REF!)</f>
        <v>#REF!</v>
      </c>
      <c r="N477" s="33" t="e">
        <f>+IF(I477=0,"",'Ark1'!#REF!)</f>
        <v>#REF!</v>
      </c>
      <c r="O477" s="248" t="e">
        <f>+IF(I477=0,"",'Ark1'!#REF!)</f>
        <v>#REF!</v>
      </c>
      <c r="P477" s="250" t="e">
        <f>+IF(I477=0,"",'Ark1'!#REF!)</f>
        <v>#REF!</v>
      </c>
      <c r="Q477" s="250" t="e">
        <f>+IF(I477=0,"",'Ark1'!#REF!)</f>
        <v>#REF!</v>
      </c>
      <c r="R477" s="250" t="e">
        <f>+IF(I477=0,"",'Ark1'!#REF!)</f>
        <v>#REF!</v>
      </c>
      <c r="S477" s="250" t="e">
        <f>+IF(I477=0,"",'Ark1'!#REF!)</f>
        <v>#REF!</v>
      </c>
      <c r="T477" s="248" t="e">
        <f>+IF(I477=0,"",'Ark1'!#REF!)</f>
        <v>#REF!</v>
      </c>
      <c r="U477" s="249" t="e">
        <f>+IF(I477=0,"",'Ark1'!#REF!)</f>
        <v>#REF!</v>
      </c>
      <c r="V477" s="250" t="e">
        <f>+IF(I477=0,"",'Ark1'!#REF!)</f>
        <v>#REF!</v>
      </c>
      <c r="W477" s="248" t="e">
        <f t="shared" si="71"/>
        <v>#REF!</v>
      </c>
      <c r="X477" s="248" t="e">
        <f t="shared" si="72"/>
        <v>#REF!</v>
      </c>
      <c r="Y477" s="339"/>
      <c r="AB477" s="28"/>
      <c r="AE477" s="29"/>
      <c r="AF477" s="29"/>
      <c r="AG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</row>
    <row r="478" spans="1:64" s="30" customFormat="1" ht="15.6">
      <c r="A478" s="339"/>
      <c r="B478" s="339" t="e">
        <f>+'Ark1'!#REF!</f>
        <v>#REF!</v>
      </c>
      <c r="C478" s="247" t="e">
        <f>+'Ark1'!#REF!</f>
        <v>#REF!</v>
      </c>
      <c r="D478" s="247" t="e">
        <f>VLOOKUP(C478,Klasse!$C$11:$D$27,2)</f>
        <v>#REF!</v>
      </c>
      <c r="E478" s="247" t="e">
        <f>+'Ark1'!#REF!</f>
        <v>#REF!</v>
      </c>
      <c r="F478" s="247" t="e">
        <f>+'Ark1'!#REF!</f>
        <v>#REF!</v>
      </c>
      <c r="G478" s="247" t="e">
        <f>VLOOKUP(F478,RNR!$A$8:$B$32,2)</f>
        <v>#REF!</v>
      </c>
      <c r="H478" s="247" t="e">
        <f>+IF(I478=0,"",'Ark1'!#REF!)</f>
        <v>#REF!</v>
      </c>
      <c r="I478" s="387" t="e">
        <f>+'Ark1'!#REF!</f>
        <v>#REF!</v>
      </c>
      <c r="J478" s="248" t="e">
        <f>+IF(I478=0,"",'Ark1'!#REF!)</f>
        <v>#REF!</v>
      </c>
      <c r="K478" s="248"/>
      <c r="L478" s="248" t="e">
        <f>+IF(I478=0,"",'Ark1'!#REF!)</f>
        <v>#REF!</v>
      </c>
      <c r="M478" s="249" t="e">
        <f>+IF(I478=0,"",'Ark1'!#REF!)</f>
        <v>#REF!</v>
      </c>
      <c r="N478" s="33" t="e">
        <f>+IF(I478=0,"",'Ark1'!#REF!)</f>
        <v>#REF!</v>
      </c>
      <c r="O478" s="248" t="e">
        <f>+IF(I478=0,"",'Ark1'!#REF!)</f>
        <v>#REF!</v>
      </c>
      <c r="P478" s="250" t="e">
        <f>+IF(I478=0,"",'Ark1'!#REF!)</f>
        <v>#REF!</v>
      </c>
      <c r="Q478" s="250" t="e">
        <f>+IF(I478=0,"",'Ark1'!#REF!)</f>
        <v>#REF!</v>
      </c>
      <c r="R478" s="250" t="e">
        <f>+IF(I478=0,"",'Ark1'!#REF!)</f>
        <v>#REF!</v>
      </c>
      <c r="S478" s="250" t="e">
        <f>+IF(I478=0,"",'Ark1'!#REF!)</f>
        <v>#REF!</v>
      </c>
      <c r="T478" s="248" t="e">
        <f>+IF(I478=0,"",'Ark1'!#REF!)</f>
        <v>#REF!</v>
      </c>
      <c r="U478" s="249" t="e">
        <f>+IF(I478=0,"",'Ark1'!#REF!)</f>
        <v>#REF!</v>
      </c>
      <c r="V478" s="250" t="e">
        <f>+IF(I478=0,"",'Ark1'!#REF!)</f>
        <v>#REF!</v>
      </c>
      <c r="W478" s="248" t="e">
        <f t="shared" ref="W478:W485" si="73">IF(I478=0,"",N478/C478)</f>
        <v>#REF!</v>
      </c>
      <c r="X478" s="248" t="e">
        <f t="shared" ref="X478:X485" si="74">IF(I478=0,"",I478/H478)</f>
        <v>#REF!</v>
      </c>
      <c r="Y478" s="339"/>
      <c r="AB478" s="28"/>
      <c r="AE478" s="29"/>
      <c r="AF478" s="29"/>
      <c r="AG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</row>
    <row r="479" spans="1:64" s="30" customFormat="1" ht="15.6">
      <c r="A479" s="339"/>
      <c r="B479" s="339" t="e">
        <f>+'Ark1'!#REF!</f>
        <v>#REF!</v>
      </c>
      <c r="C479" s="247" t="e">
        <f>+'Ark1'!#REF!</f>
        <v>#REF!</v>
      </c>
      <c r="D479" s="247" t="e">
        <f>VLOOKUP(C479,Klasse!$C$11:$D$27,2)</f>
        <v>#REF!</v>
      </c>
      <c r="E479" s="247" t="e">
        <f>+'Ark1'!#REF!</f>
        <v>#REF!</v>
      </c>
      <c r="F479" s="247" t="e">
        <f>+'Ark1'!#REF!</f>
        <v>#REF!</v>
      </c>
      <c r="G479" s="247" t="e">
        <f>VLOOKUP(F479,RNR!$A$8:$B$32,2)</f>
        <v>#REF!</v>
      </c>
      <c r="H479" s="247" t="e">
        <f>+IF(I479=0,"",'Ark1'!#REF!)</f>
        <v>#REF!</v>
      </c>
      <c r="I479" s="387" t="e">
        <f>+'Ark1'!#REF!</f>
        <v>#REF!</v>
      </c>
      <c r="J479" s="248" t="e">
        <f>+IF(I479=0,"",'Ark1'!#REF!)</f>
        <v>#REF!</v>
      </c>
      <c r="K479" s="248"/>
      <c r="L479" s="248" t="e">
        <f>+IF(I479=0,"",'Ark1'!#REF!)</f>
        <v>#REF!</v>
      </c>
      <c r="M479" s="249" t="e">
        <f>+IF(I479=0,"",'Ark1'!#REF!)</f>
        <v>#REF!</v>
      </c>
      <c r="N479" s="33" t="e">
        <f>+IF(I479=0,"",'Ark1'!#REF!)</f>
        <v>#REF!</v>
      </c>
      <c r="O479" s="248" t="e">
        <f>+IF(I479=0,"",'Ark1'!#REF!)</f>
        <v>#REF!</v>
      </c>
      <c r="P479" s="250" t="e">
        <f>+IF(I479=0,"",'Ark1'!#REF!)</f>
        <v>#REF!</v>
      </c>
      <c r="Q479" s="250" t="e">
        <f>+IF(I479=0,"",'Ark1'!#REF!)</f>
        <v>#REF!</v>
      </c>
      <c r="R479" s="250" t="e">
        <f>+IF(I479=0,"",'Ark1'!#REF!)</f>
        <v>#REF!</v>
      </c>
      <c r="S479" s="250" t="e">
        <f>+IF(I479=0,"",'Ark1'!#REF!)</f>
        <v>#REF!</v>
      </c>
      <c r="T479" s="248" t="e">
        <f>+IF(I479=0,"",'Ark1'!#REF!)</f>
        <v>#REF!</v>
      </c>
      <c r="U479" s="249" t="e">
        <f>+IF(I479=0,"",'Ark1'!#REF!)</f>
        <v>#REF!</v>
      </c>
      <c r="V479" s="250" t="e">
        <f>+IF(I479=0,"",'Ark1'!#REF!)</f>
        <v>#REF!</v>
      </c>
      <c r="W479" s="248" t="e">
        <f t="shared" si="73"/>
        <v>#REF!</v>
      </c>
      <c r="X479" s="248" t="e">
        <f t="shared" si="74"/>
        <v>#REF!</v>
      </c>
      <c r="Y479" s="339"/>
      <c r="AB479" s="28"/>
      <c r="AE479" s="29"/>
      <c r="AF479" s="29"/>
      <c r="AG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</row>
    <row r="480" spans="1:64" s="30" customFormat="1" ht="15.6">
      <c r="A480" s="339"/>
      <c r="B480" s="339" t="e">
        <f>+'Ark1'!#REF!</f>
        <v>#REF!</v>
      </c>
      <c r="C480" s="247" t="e">
        <f>+'Ark1'!#REF!</f>
        <v>#REF!</v>
      </c>
      <c r="D480" s="247" t="e">
        <f>VLOOKUP(C480,Klasse!$C$11:$D$27,2)</f>
        <v>#REF!</v>
      </c>
      <c r="E480" s="247" t="e">
        <f>+'Ark1'!#REF!</f>
        <v>#REF!</v>
      </c>
      <c r="F480" s="247" t="e">
        <f>+'Ark1'!#REF!</f>
        <v>#REF!</v>
      </c>
      <c r="G480" s="247" t="e">
        <f>VLOOKUP(F480,RNR!$A$8:$B$32,2)</f>
        <v>#REF!</v>
      </c>
      <c r="H480" s="247" t="e">
        <f>+IF(I480=0,"",'Ark1'!#REF!)</f>
        <v>#REF!</v>
      </c>
      <c r="I480" s="387" t="e">
        <f>+'Ark1'!#REF!</f>
        <v>#REF!</v>
      </c>
      <c r="J480" s="248" t="e">
        <f>+IF(I480=0,"",'Ark1'!#REF!)</f>
        <v>#REF!</v>
      </c>
      <c r="K480" s="248"/>
      <c r="L480" s="248" t="e">
        <f>+IF(I480=0,"",'Ark1'!#REF!)</f>
        <v>#REF!</v>
      </c>
      <c r="M480" s="249" t="e">
        <f>+IF(I480=0,"",'Ark1'!#REF!)</f>
        <v>#REF!</v>
      </c>
      <c r="N480" s="33" t="e">
        <f>+IF(I480=0,"",'Ark1'!#REF!)</f>
        <v>#REF!</v>
      </c>
      <c r="O480" s="248" t="e">
        <f>+IF(I480=0,"",'Ark1'!#REF!)</f>
        <v>#REF!</v>
      </c>
      <c r="P480" s="250" t="e">
        <f>+IF(I480=0,"",'Ark1'!#REF!)</f>
        <v>#REF!</v>
      </c>
      <c r="Q480" s="250" t="e">
        <f>+IF(I480=0,"",'Ark1'!#REF!)</f>
        <v>#REF!</v>
      </c>
      <c r="R480" s="250" t="e">
        <f>+IF(I480=0,"",'Ark1'!#REF!)</f>
        <v>#REF!</v>
      </c>
      <c r="S480" s="250" t="e">
        <f>+IF(I480=0,"",'Ark1'!#REF!)</f>
        <v>#REF!</v>
      </c>
      <c r="T480" s="248" t="e">
        <f>+IF(I480=0,"",'Ark1'!#REF!)</f>
        <v>#REF!</v>
      </c>
      <c r="U480" s="249" t="e">
        <f>+IF(I480=0,"",'Ark1'!#REF!)</f>
        <v>#REF!</v>
      </c>
      <c r="V480" s="250" t="e">
        <f>+IF(I480=0,"",'Ark1'!#REF!)</f>
        <v>#REF!</v>
      </c>
      <c r="W480" s="248" t="e">
        <f t="shared" si="73"/>
        <v>#REF!</v>
      </c>
      <c r="X480" s="248" t="e">
        <f t="shared" si="74"/>
        <v>#REF!</v>
      </c>
      <c r="Y480" s="339"/>
      <c r="AB480" s="28"/>
      <c r="AE480" s="29"/>
      <c r="AF480" s="29"/>
      <c r="AG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</row>
    <row r="481" spans="1:64" s="30" customFormat="1" ht="15.6">
      <c r="A481" s="339"/>
      <c r="B481" s="339" t="e">
        <f>+'Ark1'!#REF!</f>
        <v>#REF!</v>
      </c>
      <c r="C481" s="247" t="e">
        <f>+'Ark1'!#REF!</f>
        <v>#REF!</v>
      </c>
      <c r="D481" s="247" t="e">
        <f>VLOOKUP(C481,Klasse!$C$11:$D$27,2)</f>
        <v>#REF!</v>
      </c>
      <c r="E481" s="247" t="e">
        <f>+'Ark1'!#REF!</f>
        <v>#REF!</v>
      </c>
      <c r="F481" s="247" t="e">
        <f>+'Ark1'!#REF!</f>
        <v>#REF!</v>
      </c>
      <c r="G481" s="247" t="e">
        <f>VLOOKUP(F481,RNR!$A$8:$B$32,2)</f>
        <v>#REF!</v>
      </c>
      <c r="H481" s="247" t="e">
        <f>+IF(I481=0,"",'Ark1'!#REF!)</f>
        <v>#REF!</v>
      </c>
      <c r="I481" s="387" t="e">
        <f>+'Ark1'!#REF!</f>
        <v>#REF!</v>
      </c>
      <c r="J481" s="248" t="e">
        <f>+IF(I481=0,"",'Ark1'!#REF!)</f>
        <v>#REF!</v>
      </c>
      <c r="K481" s="248"/>
      <c r="L481" s="248" t="e">
        <f>+IF(I481=0,"",'Ark1'!#REF!)</f>
        <v>#REF!</v>
      </c>
      <c r="M481" s="249" t="e">
        <f>+IF(I481=0,"",'Ark1'!#REF!)</f>
        <v>#REF!</v>
      </c>
      <c r="N481" s="33" t="e">
        <f>+IF(I481=0,"",'Ark1'!#REF!)</f>
        <v>#REF!</v>
      </c>
      <c r="O481" s="248" t="e">
        <f>+IF(I481=0,"",'Ark1'!#REF!)</f>
        <v>#REF!</v>
      </c>
      <c r="P481" s="250" t="e">
        <f>+IF(I481=0,"",'Ark1'!#REF!)</f>
        <v>#REF!</v>
      </c>
      <c r="Q481" s="250" t="e">
        <f>+IF(I481=0,"",'Ark1'!#REF!)</f>
        <v>#REF!</v>
      </c>
      <c r="R481" s="250" t="e">
        <f>+IF(I481=0,"",'Ark1'!#REF!)</f>
        <v>#REF!</v>
      </c>
      <c r="S481" s="250" t="e">
        <f>+IF(I481=0,"",'Ark1'!#REF!)</f>
        <v>#REF!</v>
      </c>
      <c r="T481" s="248" t="e">
        <f>+IF(I481=0,"",'Ark1'!#REF!)</f>
        <v>#REF!</v>
      </c>
      <c r="U481" s="249" t="e">
        <f>+IF(I481=0,"",'Ark1'!#REF!)</f>
        <v>#REF!</v>
      </c>
      <c r="V481" s="250" t="e">
        <f>+IF(I481=0,"",'Ark1'!#REF!)</f>
        <v>#REF!</v>
      </c>
      <c r="W481" s="248" t="e">
        <f t="shared" si="73"/>
        <v>#REF!</v>
      </c>
      <c r="X481" s="248" t="e">
        <f t="shared" si="74"/>
        <v>#REF!</v>
      </c>
      <c r="Y481" s="339"/>
      <c r="AB481" s="28"/>
      <c r="AE481" s="29"/>
      <c r="AF481" s="29"/>
      <c r="AG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</row>
    <row r="482" spans="1:64" s="30" customFormat="1" ht="15.6">
      <c r="A482" s="339"/>
      <c r="B482" s="339" t="e">
        <f>+'Ark1'!#REF!</f>
        <v>#REF!</v>
      </c>
      <c r="C482" s="247" t="e">
        <f>+'Ark1'!#REF!</f>
        <v>#REF!</v>
      </c>
      <c r="D482" s="247" t="e">
        <f>VLOOKUP(C482,Klasse!$C$11:$D$27,2)</f>
        <v>#REF!</v>
      </c>
      <c r="E482" s="247" t="e">
        <f>+'Ark1'!#REF!</f>
        <v>#REF!</v>
      </c>
      <c r="F482" s="247" t="e">
        <f>+'Ark1'!#REF!</f>
        <v>#REF!</v>
      </c>
      <c r="G482" s="247" t="e">
        <f>VLOOKUP(F482,RNR!$A$8:$B$32,2)</f>
        <v>#REF!</v>
      </c>
      <c r="H482" s="247" t="e">
        <f>+IF(I482=0,"",'Ark1'!#REF!)</f>
        <v>#REF!</v>
      </c>
      <c r="I482" s="387" t="e">
        <f>+'Ark1'!#REF!</f>
        <v>#REF!</v>
      </c>
      <c r="J482" s="248" t="e">
        <f>+IF(I482=0,"",'Ark1'!#REF!)</f>
        <v>#REF!</v>
      </c>
      <c r="K482" s="248"/>
      <c r="L482" s="248" t="e">
        <f>+IF(I482=0,"",'Ark1'!#REF!)</f>
        <v>#REF!</v>
      </c>
      <c r="M482" s="249" t="e">
        <f>+IF(I482=0,"",'Ark1'!#REF!)</f>
        <v>#REF!</v>
      </c>
      <c r="N482" s="33" t="e">
        <f>+IF(I482=0,"",'Ark1'!#REF!)</f>
        <v>#REF!</v>
      </c>
      <c r="O482" s="248" t="e">
        <f>+IF(I482=0,"",'Ark1'!#REF!)</f>
        <v>#REF!</v>
      </c>
      <c r="P482" s="250" t="e">
        <f>+IF(I482=0,"",'Ark1'!#REF!)</f>
        <v>#REF!</v>
      </c>
      <c r="Q482" s="250" t="e">
        <f>+IF(I482=0,"",'Ark1'!#REF!)</f>
        <v>#REF!</v>
      </c>
      <c r="R482" s="250" t="e">
        <f>+IF(I482=0,"",'Ark1'!#REF!)</f>
        <v>#REF!</v>
      </c>
      <c r="S482" s="250" t="e">
        <f>+IF(I482=0,"",'Ark1'!#REF!)</f>
        <v>#REF!</v>
      </c>
      <c r="T482" s="248" t="e">
        <f>+IF(I482=0,"",'Ark1'!#REF!)</f>
        <v>#REF!</v>
      </c>
      <c r="U482" s="249" t="e">
        <f>+IF(I482=0,"",'Ark1'!#REF!)</f>
        <v>#REF!</v>
      </c>
      <c r="V482" s="250" t="e">
        <f>+IF(I482=0,"",'Ark1'!#REF!)</f>
        <v>#REF!</v>
      </c>
      <c r="W482" s="248" t="e">
        <f t="shared" si="73"/>
        <v>#REF!</v>
      </c>
      <c r="X482" s="248" t="e">
        <f t="shared" si="74"/>
        <v>#REF!</v>
      </c>
      <c r="Y482" s="339"/>
      <c r="AB482" s="28"/>
      <c r="AE482" s="29"/>
      <c r="AF482" s="29"/>
      <c r="AG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</row>
    <row r="483" spans="1:64" s="30" customFormat="1" ht="15.6">
      <c r="A483" s="339"/>
      <c r="B483" s="339" t="e">
        <f>+'Ark1'!#REF!</f>
        <v>#REF!</v>
      </c>
      <c r="C483" s="247" t="e">
        <f>+'Ark1'!#REF!</f>
        <v>#REF!</v>
      </c>
      <c r="D483" s="247" t="e">
        <f>VLOOKUP(C483,Klasse!$C$11:$D$27,2)</f>
        <v>#REF!</v>
      </c>
      <c r="E483" s="247" t="e">
        <f>+'Ark1'!#REF!</f>
        <v>#REF!</v>
      </c>
      <c r="F483" s="247" t="e">
        <f>+'Ark1'!#REF!</f>
        <v>#REF!</v>
      </c>
      <c r="G483" s="247" t="e">
        <f>VLOOKUP(F483,RNR!$A$8:$B$32,2)</f>
        <v>#REF!</v>
      </c>
      <c r="H483" s="247" t="e">
        <f>+IF(I483=0,"",'Ark1'!#REF!)</f>
        <v>#REF!</v>
      </c>
      <c r="I483" s="387" t="e">
        <f>+'Ark1'!#REF!</f>
        <v>#REF!</v>
      </c>
      <c r="J483" s="248" t="e">
        <f>+IF(I483=0,"",'Ark1'!#REF!)</f>
        <v>#REF!</v>
      </c>
      <c r="K483" s="248"/>
      <c r="L483" s="248" t="e">
        <f>+IF(I483=0,"",'Ark1'!#REF!)</f>
        <v>#REF!</v>
      </c>
      <c r="M483" s="249" t="e">
        <f>+IF(I483=0,"",'Ark1'!#REF!)</f>
        <v>#REF!</v>
      </c>
      <c r="N483" s="33" t="e">
        <f>+IF(I483=0,"",'Ark1'!#REF!)</f>
        <v>#REF!</v>
      </c>
      <c r="O483" s="248" t="e">
        <f>+IF(I483=0,"",'Ark1'!#REF!)</f>
        <v>#REF!</v>
      </c>
      <c r="P483" s="250" t="e">
        <f>+IF(I483=0,"",'Ark1'!#REF!)</f>
        <v>#REF!</v>
      </c>
      <c r="Q483" s="250" t="e">
        <f>+IF(I483=0,"",'Ark1'!#REF!)</f>
        <v>#REF!</v>
      </c>
      <c r="R483" s="250" t="e">
        <f>+IF(I483=0,"",'Ark1'!#REF!)</f>
        <v>#REF!</v>
      </c>
      <c r="S483" s="250" t="e">
        <f>+IF(I483=0,"",'Ark1'!#REF!)</f>
        <v>#REF!</v>
      </c>
      <c r="T483" s="248" t="e">
        <f>+IF(I483=0,"",'Ark1'!#REF!)</f>
        <v>#REF!</v>
      </c>
      <c r="U483" s="249" t="e">
        <f>+IF(I483=0,"",'Ark1'!#REF!)</f>
        <v>#REF!</v>
      </c>
      <c r="V483" s="250" t="e">
        <f>+IF(I483=0,"",'Ark1'!#REF!)</f>
        <v>#REF!</v>
      </c>
      <c r="W483" s="248" t="e">
        <f t="shared" si="73"/>
        <v>#REF!</v>
      </c>
      <c r="X483" s="248" t="e">
        <f t="shared" si="74"/>
        <v>#REF!</v>
      </c>
      <c r="Y483" s="339"/>
      <c r="AB483" s="28"/>
      <c r="AE483" s="29"/>
      <c r="AF483" s="29"/>
      <c r="AG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</row>
    <row r="484" spans="1:64" s="30" customFormat="1" ht="15.6">
      <c r="A484" s="339"/>
      <c r="B484" s="339" t="e">
        <f>+'Ark1'!#REF!</f>
        <v>#REF!</v>
      </c>
      <c r="C484" s="247" t="e">
        <f>+'Ark1'!#REF!</f>
        <v>#REF!</v>
      </c>
      <c r="D484" s="247" t="e">
        <f>VLOOKUP(C484,Klasse!$C$11:$D$27,2)</f>
        <v>#REF!</v>
      </c>
      <c r="E484" s="247" t="e">
        <f>+'Ark1'!#REF!</f>
        <v>#REF!</v>
      </c>
      <c r="F484" s="247" t="e">
        <f>+'Ark1'!#REF!</f>
        <v>#REF!</v>
      </c>
      <c r="G484" s="247" t="e">
        <f>VLOOKUP(F484,RNR!$A$8:$B$32,2)</f>
        <v>#REF!</v>
      </c>
      <c r="H484" s="247" t="e">
        <f>+IF(I484=0,"",'Ark1'!#REF!)</f>
        <v>#REF!</v>
      </c>
      <c r="I484" s="387" t="e">
        <f>+'Ark1'!#REF!</f>
        <v>#REF!</v>
      </c>
      <c r="J484" s="248" t="e">
        <f>+IF(I484=0,"",'Ark1'!#REF!)</f>
        <v>#REF!</v>
      </c>
      <c r="K484" s="248"/>
      <c r="L484" s="248" t="e">
        <f>+IF(I484=0,"",'Ark1'!#REF!)</f>
        <v>#REF!</v>
      </c>
      <c r="M484" s="249" t="e">
        <f>+IF(I484=0,"",'Ark1'!#REF!)</f>
        <v>#REF!</v>
      </c>
      <c r="N484" s="33" t="e">
        <f>+IF(I484=0,"",'Ark1'!#REF!)</f>
        <v>#REF!</v>
      </c>
      <c r="O484" s="248" t="e">
        <f>+IF(I484=0,"",'Ark1'!#REF!)</f>
        <v>#REF!</v>
      </c>
      <c r="P484" s="250" t="e">
        <f>+IF(I484=0,"",'Ark1'!#REF!)</f>
        <v>#REF!</v>
      </c>
      <c r="Q484" s="250" t="e">
        <f>+IF(I484=0,"",'Ark1'!#REF!)</f>
        <v>#REF!</v>
      </c>
      <c r="R484" s="250" t="e">
        <f>+IF(I484=0,"",'Ark1'!#REF!)</f>
        <v>#REF!</v>
      </c>
      <c r="S484" s="250" t="e">
        <f>+IF(I484=0,"",'Ark1'!#REF!)</f>
        <v>#REF!</v>
      </c>
      <c r="T484" s="248" t="e">
        <f>+IF(I484=0,"",'Ark1'!#REF!)</f>
        <v>#REF!</v>
      </c>
      <c r="U484" s="249" t="e">
        <f>+IF(I484=0,"",'Ark1'!#REF!)</f>
        <v>#REF!</v>
      </c>
      <c r="V484" s="250" t="e">
        <f>+IF(I484=0,"",'Ark1'!#REF!)</f>
        <v>#REF!</v>
      </c>
      <c r="W484" s="248" t="e">
        <f t="shared" si="73"/>
        <v>#REF!</v>
      </c>
      <c r="X484" s="248" t="e">
        <f t="shared" si="74"/>
        <v>#REF!</v>
      </c>
      <c r="Y484" s="339"/>
      <c r="AB484" s="28"/>
      <c r="AE484" s="29"/>
      <c r="AF484" s="29"/>
      <c r="AG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</row>
    <row r="485" spans="1:64" s="30" customFormat="1" ht="15.6">
      <c r="A485" s="339"/>
      <c r="B485" s="339" t="e">
        <f>+'Ark1'!#REF!</f>
        <v>#REF!</v>
      </c>
      <c r="C485" s="247" t="e">
        <f>+'Ark1'!#REF!</f>
        <v>#REF!</v>
      </c>
      <c r="D485" s="247" t="e">
        <f>VLOOKUP(C485,Klasse!$C$11:$D$27,2)</f>
        <v>#REF!</v>
      </c>
      <c r="E485" s="247" t="e">
        <f>+'Ark1'!#REF!</f>
        <v>#REF!</v>
      </c>
      <c r="F485" s="247" t="e">
        <f>+'Ark1'!#REF!</f>
        <v>#REF!</v>
      </c>
      <c r="G485" s="247" t="e">
        <f>VLOOKUP(F485,RNR!$A$8:$B$32,2)</f>
        <v>#REF!</v>
      </c>
      <c r="H485" s="247" t="e">
        <f>+IF(I485=0,"",'Ark1'!#REF!)</f>
        <v>#REF!</v>
      </c>
      <c r="I485" s="387" t="e">
        <f>+'Ark1'!#REF!</f>
        <v>#REF!</v>
      </c>
      <c r="J485" s="248" t="e">
        <f>+IF(I485=0,"",'Ark1'!#REF!)</f>
        <v>#REF!</v>
      </c>
      <c r="K485" s="248"/>
      <c r="L485" s="248" t="e">
        <f>+IF(I485=0,"",'Ark1'!#REF!)</f>
        <v>#REF!</v>
      </c>
      <c r="M485" s="249" t="e">
        <f>+IF(I485=0,"",'Ark1'!#REF!)</f>
        <v>#REF!</v>
      </c>
      <c r="N485" s="33" t="e">
        <f>+IF(I485=0,"",'Ark1'!#REF!)</f>
        <v>#REF!</v>
      </c>
      <c r="O485" s="248" t="e">
        <f>+IF(I485=0,"",'Ark1'!#REF!)</f>
        <v>#REF!</v>
      </c>
      <c r="P485" s="250" t="e">
        <f>+IF(I485=0,"",'Ark1'!#REF!)</f>
        <v>#REF!</v>
      </c>
      <c r="Q485" s="250" t="e">
        <f>+IF(I485=0,"",'Ark1'!#REF!)</f>
        <v>#REF!</v>
      </c>
      <c r="R485" s="250" t="e">
        <f>+IF(I485=0,"",'Ark1'!#REF!)</f>
        <v>#REF!</v>
      </c>
      <c r="S485" s="250" t="e">
        <f>+IF(I485=0,"",'Ark1'!#REF!)</f>
        <v>#REF!</v>
      </c>
      <c r="T485" s="248" t="e">
        <f>+IF(I485=0,"",'Ark1'!#REF!)</f>
        <v>#REF!</v>
      </c>
      <c r="U485" s="249" t="e">
        <f>+IF(I485=0,"",'Ark1'!#REF!)</f>
        <v>#REF!</v>
      </c>
      <c r="V485" s="250" t="e">
        <f>+IF(I485=0,"",'Ark1'!#REF!)</f>
        <v>#REF!</v>
      </c>
      <c r="W485" s="248" t="e">
        <f t="shared" si="73"/>
        <v>#REF!</v>
      </c>
      <c r="X485" s="248" t="e">
        <f t="shared" si="74"/>
        <v>#REF!</v>
      </c>
      <c r="Y485" s="339"/>
      <c r="AB485" s="28"/>
      <c r="AE485" s="29"/>
      <c r="AF485" s="29"/>
      <c r="AG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</row>
    <row r="486" spans="1:64" ht="15" customHeight="1">
      <c r="A486" s="339"/>
      <c r="B486" s="339"/>
      <c r="C486" s="339"/>
      <c r="D486" s="339"/>
      <c r="E486" s="339"/>
      <c r="F486" s="339"/>
      <c r="G486" s="339"/>
      <c r="H486" s="339"/>
      <c r="I486" s="388"/>
      <c r="J486" s="364"/>
      <c r="K486" s="364"/>
      <c r="L486" s="364"/>
      <c r="M486" s="339"/>
      <c r="N486" s="339"/>
      <c r="O486" s="339"/>
      <c r="P486" s="365"/>
      <c r="Q486" s="365"/>
      <c r="R486" s="365"/>
      <c r="S486" s="365"/>
      <c r="T486" s="365"/>
      <c r="U486" s="339"/>
      <c r="V486" s="365"/>
      <c r="W486" s="366"/>
      <c r="X486" s="367"/>
      <c r="Y486" s="339"/>
      <c r="AA486" s="30"/>
      <c r="AB486" s="28"/>
      <c r="AC486" s="231"/>
      <c r="AD486" s="29"/>
      <c r="AH486" s="29"/>
      <c r="AZ486" s="243"/>
    </row>
    <row r="487" spans="1:64" ht="19.8">
      <c r="A487" s="339"/>
      <c r="B487" s="339" t="s">
        <v>675</v>
      </c>
      <c r="C487" s="339"/>
      <c r="D487" s="273" t="e">
        <f>+D489</f>
        <v>#REF!</v>
      </c>
      <c r="E487" s="339"/>
      <c r="F487" s="339"/>
      <c r="G487" s="339"/>
      <c r="H487" s="339"/>
      <c r="I487" s="372" t="e">
        <f>SUM(I489:I513)</f>
        <v>#REF!</v>
      </c>
      <c r="J487" s="368"/>
      <c r="K487" s="368"/>
      <c r="L487" s="368"/>
      <c r="M487" s="369"/>
      <c r="N487" s="276">
        <f>+Klasse!L93</f>
        <v>6.92</v>
      </c>
      <c r="O487" s="339"/>
      <c r="P487" s="365"/>
      <c r="Q487" s="365"/>
      <c r="R487" s="365"/>
      <c r="S487" s="365"/>
      <c r="T487" s="365"/>
      <c r="U487" s="339"/>
      <c r="V487" s="365"/>
      <c r="W487" s="365"/>
      <c r="X487" s="365"/>
      <c r="Y487" s="365"/>
      <c r="AA487" s="30"/>
      <c r="AB487" s="28"/>
      <c r="AC487" s="231"/>
      <c r="AD487" s="29"/>
      <c r="AH487" s="29"/>
      <c r="AZ487" s="243"/>
    </row>
    <row r="488" spans="1:64" ht="15" customHeight="1">
      <c r="A488" s="526"/>
      <c r="B488" s="526"/>
      <c r="C488" s="526"/>
      <c r="D488" s="526"/>
      <c r="E488" s="370"/>
      <c r="F488" s="370"/>
      <c r="G488" s="370"/>
      <c r="H488" s="370"/>
      <c r="I488" s="388"/>
      <c r="J488" s="364"/>
      <c r="K488" s="364"/>
      <c r="L488" s="364"/>
      <c r="M488" s="370"/>
      <c r="N488" s="364"/>
      <c r="O488" s="364"/>
      <c r="P488" s="365"/>
      <c r="Q488" s="365"/>
      <c r="R488" s="365"/>
      <c r="S488" s="365"/>
      <c r="T488" s="366"/>
      <c r="U488" s="339"/>
      <c r="V488" s="366"/>
      <c r="W488" s="366"/>
      <c r="X488" s="367"/>
      <c r="Y488" s="339"/>
      <c r="AA488" s="30"/>
      <c r="AB488" s="28"/>
      <c r="AC488" s="231"/>
      <c r="AD488" s="29"/>
      <c r="AH488" s="29"/>
      <c r="AZ488" s="243"/>
    </row>
    <row r="489" spans="1:64" s="30" customFormat="1" ht="15.6">
      <c r="A489" s="339"/>
      <c r="B489" s="339" t="e">
        <f>+'Ark1'!#REF!</f>
        <v>#REF!</v>
      </c>
      <c r="C489" s="247" t="e">
        <f>+'Ark1'!#REF!</f>
        <v>#REF!</v>
      </c>
      <c r="D489" s="247" t="e">
        <f>VLOOKUP(C489,Klasse!$C$11:$D$27,2)</f>
        <v>#REF!</v>
      </c>
      <c r="E489" s="247" t="e">
        <f>+'Ark1'!#REF!</f>
        <v>#REF!</v>
      </c>
      <c r="F489" s="247" t="e">
        <f>+'Ark1'!#REF!</f>
        <v>#REF!</v>
      </c>
      <c r="G489" s="247" t="e">
        <f>VLOOKUP(F489,RNR!$A$8:$B$32,2)</f>
        <v>#REF!</v>
      </c>
      <c r="H489" s="247" t="e">
        <f>+IF(I489=0,"",'Ark1'!#REF!)</f>
        <v>#REF!</v>
      </c>
      <c r="I489" s="387" t="e">
        <f>+'Ark1'!#REF!</f>
        <v>#REF!</v>
      </c>
      <c r="J489" s="248" t="e">
        <f>+IF(I489=0,"",'Ark1'!#REF!)</f>
        <v>#REF!</v>
      </c>
      <c r="K489" s="248"/>
      <c r="L489" s="248" t="e">
        <f>+IF(I489=0,"",'Ark1'!#REF!)</f>
        <v>#REF!</v>
      </c>
      <c r="M489" s="249" t="e">
        <f>+IF(I489=0,"",'Ark1'!#REF!)</f>
        <v>#REF!</v>
      </c>
      <c r="N489" s="33" t="e">
        <f>+IF(I489=0,"",'Ark1'!#REF!)</f>
        <v>#REF!</v>
      </c>
      <c r="O489" s="248" t="e">
        <f>+IF(I489=0,"",'Ark1'!#REF!)</f>
        <v>#REF!</v>
      </c>
      <c r="P489" s="250" t="e">
        <f>+IF(I489=0,"",'Ark1'!#REF!)</f>
        <v>#REF!</v>
      </c>
      <c r="Q489" s="250" t="e">
        <f>+IF(I489=0,"",'Ark1'!#REF!)</f>
        <v>#REF!</v>
      </c>
      <c r="R489" s="250" t="e">
        <f>+IF(I489=0,"",'Ark1'!#REF!)</f>
        <v>#REF!</v>
      </c>
      <c r="S489" s="250" t="e">
        <f>+IF(I489=0,"",'Ark1'!#REF!)</f>
        <v>#REF!</v>
      </c>
      <c r="T489" s="248" t="e">
        <f>+IF(I489=0,"",'Ark1'!#REF!)</f>
        <v>#REF!</v>
      </c>
      <c r="U489" s="249" t="e">
        <f>+IF(I489=0,"",'Ark1'!#REF!)</f>
        <v>#REF!</v>
      </c>
      <c r="V489" s="250" t="e">
        <f>+IF(I489=0,"",'Ark1'!#REF!)</f>
        <v>#REF!</v>
      </c>
      <c r="W489" s="248" t="e">
        <f t="shared" si="71"/>
        <v>#REF!</v>
      </c>
      <c r="X489" s="248" t="e">
        <f t="shared" si="72"/>
        <v>#REF!</v>
      </c>
      <c r="Y489" s="339"/>
      <c r="AB489" s="28"/>
      <c r="AE489" s="29"/>
      <c r="AF489" s="29"/>
      <c r="AG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</row>
    <row r="490" spans="1:64" s="30" customFormat="1" ht="15.6">
      <c r="A490" s="339"/>
      <c r="B490" s="339" t="e">
        <f>+'Ark1'!#REF!</f>
        <v>#REF!</v>
      </c>
      <c r="C490" s="247" t="e">
        <f>+'Ark1'!#REF!</f>
        <v>#REF!</v>
      </c>
      <c r="D490" s="247" t="e">
        <f>VLOOKUP(C490,Klasse!$C$11:$D$27,2)</f>
        <v>#REF!</v>
      </c>
      <c r="E490" s="247" t="e">
        <f>+'Ark1'!#REF!</f>
        <v>#REF!</v>
      </c>
      <c r="F490" s="247" t="e">
        <f>+'Ark1'!#REF!</f>
        <v>#REF!</v>
      </c>
      <c r="G490" s="247" t="e">
        <f>VLOOKUP(F490,RNR!$A$8:$B$32,2)</f>
        <v>#REF!</v>
      </c>
      <c r="H490" s="247" t="e">
        <f>+IF(I490=0,"",'Ark1'!#REF!)</f>
        <v>#REF!</v>
      </c>
      <c r="I490" s="387" t="e">
        <f>+'Ark1'!#REF!</f>
        <v>#REF!</v>
      </c>
      <c r="J490" s="248" t="e">
        <f>+IF(I490=0,"",'Ark1'!#REF!)</f>
        <v>#REF!</v>
      </c>
      <c r="K490" s="248"/>
      <c r="L490" s="248" t="e">
        <f>+IF(I490=0,"",'Ark1'!#REF!)</f>
        <v>#REF!</v>
      </c>
      <c r="M490" s="249" t="e">
        <f>+IF(I490=0,"",'Ark1'!#REF!)</f>
        <v>#REF!</v>
      </c>
      <c r="N490" s="33" t="e">
        <f>+IF(I490=0,"",'Ark1'!#REF!)</f>
        <v>#REF!</v>
      </c>
      <c r="O490" s="248" t="e">
        <f>+IF(I490=0,"",'Ark1'!#REF!)</f>
        <v>#REF!</v>
      </c>
      <c r="P490" s="250" t="e">
        <f>+IF(I490=0,"",'Ark1'!#REF!)</f>
        <v>#REF!</v>
      </c>
      <c r="Q490" s="250" t="e">
        <f>+IF(I490=0,"",'Ark1'!#REF!)</f>
        <v>#REF!</v>
      </c>
      <c r="R490" s="250" t="e">
        <f>+IF(I490=0,"",'Ark1'!#REF!)</f>
        <v>#REF!</v>
      </c>
      <c r="S490" s="250" t="e">
        <f>+IF(I490=0,"",'Ark1'!#REF!)</f>
        <v>#REF!</v>
      </c>
      <c r="T490" s="248" t="e">
        <f>+IF(I490=0,"",'Ark1'!#REF!)</f>
        <v>#REF!</v>
      </c>
      <c r="U490" s="249" t="e">
        <f>+IF(I490=0,"",'Ark1'!#REF!)</f>
        <v>#REF!</v>
      </c>
      <c r="V490" s="250" t="e">
        <f>+IF(I490=0,"",'Ark1'!#REF!)</f>
        <v>#REF!</v>
      </c>
      <c r="W490" s="248" t="e">
        <f t="shared" si="71"/>
        <v>#REF!</v>
      </c>
      <c r="X490" s="248" t="e">
        <f t="shared" si="72"/>
        <v>#REF!</v>
      </c>
      <c r="Y490" s="339"/>
      <c r="AB490" s="28"/>
      <c r="AE490" s="29"/>
      <c r="AF490" s="29"/>
      <c r="AG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</row>
    <row r="491" spans="1:64" s="30" customFormat="1" ht="15.6">
      <c r="A491" s="339"/>
      <c r="B491" s="339" t="e">
        <f>+'Ark1'!#REF!</f>
        <v>#REF!</v>
      </c>
      <c r="C491" s="247" t="e">
        <f>+'Ark1'!#REF!</f>
        <v>#REF!</v>
      </c>
      <c r="D491" s="247" t="e">
        <f>VLOOKUP(C491,Klasse!$C$11:$D$27,2)</f>
        <v>#REF!</v>
      </c>
      <c r="E491" s="247" t="e">
        <f>+'Ark1'!#REF!</f>
        <v>#REF!</v>
      </c>
      <c r="F491" s="247" t="e">
        <f>+'Ark1'!#REF!</f>
        <v>#REF!</v>
      </c>
      <c r="G491" s="247" t="e">
        <f>VLOOKUP(F491,RNR!$A$8:$B$32,2)</f>
        <v>#REF!</v>
      </c>
      <c r="H491" s="247" t="e">
        <f>+IF(I491=0,"",'Ark1'!#REF!)</f>
        <v>#REF!</v>
      </c>
      <c r="I491" s="387" t="e">
        <f>+'Ark1'!#REF!</f>
        <v>#REF!</v>
      </c>
      <c r="J491" s="248" t="e">
        <f>+IF(I491=0,"",'Ark1'!#REF!)</f>
        <v>#REF!</v>
      </c>
      <c r="K491" s="248"/>
      <c r="L491" s="248" t="e">
        <f>+IF(I491=0,"",'Ark1'!#REF!)</f>
        <v>#REF!</v>
      </c>
      <c r="M491" s="249" t="e">
        <f>+IF(I491=0,"",'Ark1'!#REF!)</f>
        <v>#REF!</v>
      </c>
      <c r="N491" s="33" t="e">
        <f>+IF(I491=0,"",'Ark1'!#REF!)</f>
        <v>#REF!</v>
      </c>
      <c r="O491" s="248" t="e">
        <f>+IF(I491=0,"",'Ark1'!#REF!)</f>
        <v>#REF!</v>
      </c>
      <c r="P491" s="250" t="e">
        <f>+IF(I491=0,"",'Ark1'!#REF!)</f>
        <v>#REF!</v>
      </c>
      <c r="Q491" s="250" t="e">
        <f>+IF(I491=0,"",'Ark1'!#REF!)</f>
        <v>#REF!</v>
      </c>
      <c r="R491" s="250" t="e">
        <f>+IF(I491=0,"",'Ark1'!#REF!)</f>
        <v>#REF!</v>
      </c>
      <c r="S491" s="250" t="e">
        <f>+IF(I491=0,"",'Ark1'!#REF!)</f>
        <v>#REF!</v>
      </c>
      <c r="T491" s="248" t="e">
        <f>+IF(I491=0,"",'Ark1'!#REF!)</f>
        <v>#REF!</v>
      </c>
      <c r="U491" s="249" t="e">
        <f>+IF(I491=0,"",'Ark1'!#REF!)</f>
        <v>#REF!</v>
      </c>
      <c r="V491" s="250" t="e">
        <f>+IF(I491=0,"",'Ark1'!#REF!)</f>
        <v>#REF!</v>
      </c>
      <c r="W491" s="248" t="e">
        <f t="shared" si="71"/>
        <v>#REF!</v>
      </c>
      <c r="X491" s="248" t="e">
        <f t="shared" si="72"/>
        <v>#REF!</v>
      </c>
      <c r="Y491" s="339"/>
      <c r="AB491" s="28"/>
      <c r="AE491" s="29"/>
      <c r="AF491" s="29"/>
      <c r="AG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</row>
    <row r="492" spans="1:64" s="30" customFormat="1" ht="15.6">
      <c r="A492" s="339"/>
      <c r="B492" s="339" t="e">
        <f>+'Ark1'!#REF!</f>
        <v>#REF!</v>
      </c>
      <c r="C492" s="247" t="e">
        <f>+'Ark1'!#REF!</f>
        <v>#REF!</v>
      </c>
      <c r="D492" s="247" t="e">
        <f>VLOOKUP(C492,Klasse!$C$11:$D$27,2)</f>
        <v>#REF!</v>
      </c>
      <c r="E492" s="247" t="e">
        <f>+'Ark1'!#REF!</f>
        <v>#REF!</v>
      </c>
      <c r="F492" s="247" t="e">
        <f>+'Ark1'!#REF!</f>
        <v>#REF!</v>
      </c>
      <c r="G492" s="247" t="e">
        <f>VLOOKUP(F492,RNR!$A$8:$B$32,2)</f>
        <v>#REF!</v>
      </c>
      <c r="H492" s="247" t="e">
        <f>+IF(I492=0,"",'Ark1'!#REF!)</f>
        <v>#REF!</v>
      </c>
      <c r="I492" s="387" t="e">
        <f>+'Ark1'!#REF!</f>
        <v>#REF!</v>
      </c>
      <c r="J492" s="248" t="e">
        <f>+IF(I492=0,"",'Ark1'!#REF!)</f>
        <v>#REF!</v>
      </c>
      <c r="K492" s="248"/>
      <c r="L492" s="248" t="e">
        <f>+IF(I492=0,"",'Ark1'!#REF!)</f>
        <v>#REF!</v>
      </c>
      <c r="M492" s="249" t="e">
        <f>+IF(I492=0,"",'Ark1'!#REF!)</f>
        <v>#REF!</v>
      </c>
      <c r="N492" s="33" t="e">
        <f>+IF(I492=0,"",'Ark1'!#REF!)</f>
        <v>#REF!</v>
      </c>
      <c r="O492" s="248" t="e">
        <f>+IF(I492=0,"",'Ark1'!#REF!)</f>
        <v>#REF!</v>
      </c>
      <c r="P492" s="250" t="e">
        <f>+IF(I492=0,"",'Ark1'!#REF!)</f>
        <v>#REF!</v>
      </c>
      <c r="Q492" s="250" t="e">
        <f>+IF(I492=0,"",'Ark1'!#REF!)</f>
        <v>#REF!</v>
      </c>
      <c r="R492" s="250" t="e">
        <f>+IF(I492=0,"",'Ark1'!#REF!)</f>
        <v>#REF!</v>
      </c>
      <c r="S492" s="250" t="e">
        <f>+IF(I492=0,"",'Ark1'!#REF!)</f>
        <v>#REF!</v>
      </c>
      <c r="T492" s="248" t="e">
        <f>+IF(I492=0,"",'Ark1'!#REF!)</f>
        <v>#REF!</v>
      </c>
      <c r="U492" s="249" t="e">
        <f>+IF(I492=0,"",'Ark1'!#REF!)</f>
        <v>#REF!</v>
      </c>
      <c r="V492" s="250" t="e">
        <f>+IF(I492=0,"",'Ark1'!#REF!)</f>
        <v>#REF!</v>
      </c>
      <c r="W492" s="248" t="e">
        <f t="shared" si="71"/>
        <v>#REF!</v>
      </c>
      <c r="X492" s="248" t="e">
        <f t="shared" si="72"/>
        <v>#REF!</v>
      </c>
      <c r="Y492" s="339"/>
      <c r="AB492" s="28"/>
      <c r="AE492" s="29"/>
      <c r="AF492" s="29"/>
      <c r="AG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</row>
    <row r="493" spans="1:64" s="30" customFormat="1" ht="15.6">
      <c r="A493" s="339"/>
      <c r="B493" s="339" t="e">
        <f>+'Ark1'!#REF!</f>
        <v>#REF!</v>
      </c>
      <c r="C493" s="247" t="e">
        <f>+'Ark1'!#REF!</f>
        <v>#REF!</v>
      </c>
      <c r="D493" s="247" t="e">
        <f>VLOOKUP(C493,Klasse!$C$11:$D$27,2)</f>
        <v>#REF!</v>
      </c>
      <c r="E493" s="247" t="e">
        <f>+'Ark1'!#REF!</f>
        <v>#REF!</v>
      </c>
      <c r="F493" s="247" t="e">
        <f>+'Ark1'!#REF!</f>
        <v>#REF!</v>
      </c>
      <c r="G493" s="247" t="e">
        <f>VLOOKUP(F493,RNR!$A$8:$B$32,2)</f>
        <v>#REF!</v>
      </c>
      <c r="H493" s="247" t="e">
        <f>+IF(I493=0,"",'Ark1'!#REF!)</f>
        <v>#REF!</v>
      </c>
      <c r="I493" s="387" t="e">
        <f>+'Ark1'!#REF!</f>
        <v>#REF!</v>
      </c>
      <c r="J493" s="248" t="e">
        <f>+IF(I493=0,"",'Ark1'!#REF!)</f>
        <v>#REF!</v>
      </c>
      <c r="K493" s="248"/>
      <c r="L493" s="248" t="e">
        <f>+IF(I493=0,"",'Ark1'!#REF!)</f>
        <v>#REF!</v>
      </c>
      <c r="M493" s="249" t="e">
        <f>+IF(I493=0,"",'Ark1'!#REF!)</f>
        <v>#REF!</v>
      </c>
      <c r="N493" s="33" t="e">
        <f>+IF(I493=0,"",'Ark1'!#REF!)</f>
        <v>#REF!</v>
      </c>
      <c r="O493" s="248" t="e">
        <f>+IF(I493=0,"",'Ark1'!#REF!)</f>
        <v>#REF!</v>
      </c>
      <c r="P493" s="250" t="e">
        <f>+IF(I493=0,"",'Ark1'!#REF!)</f>
        <v>#REF!</v>
      </c>
      <c r="Q493" s="250" t="e">
        <f>+IF(I493=0,"",'Ark1'!#REF!)</f>
        <v>#REF!</v>
      </c>
      <c r="R493" s="250" t="e">
        <f>+IF(I493=0,"",'Ark1'!#REF!)</f>
        <v>#REF!</v>
      </c>
      <c r="S493" s="250" t="e">
        <f>+IF(I493=0,"",'Ark1'!#REF!)</f>
        <v>#REF!</v>
      </c>
      <c r="T493" s="248" t="e">
        <f>+IF(I493=0,"",'Ark1'!#REF!)</f>
        <v>#REF!</v>
      </c>
      <c r="U493" s="249" t="e">
        <f>+IF(I493=0,"",'Ark1'!#REF!)</f>
        <v>#REF!</v>
      </c>
      <c r="V493" s="250" t="e">
        <f>+IF(I493=0,"",'Ark1'!#REF!)</f>
        <v>#REF!</v>
      </c>
      <c r="W493" s="248" t="e">
        <f t="shared" si="71"/>
        <v>#REF!</v>
      </c>
      <c r="X493" s="248" t="e">
        <f t="shared" si="72"/>
        <v>#REF!</v>
      </c>
      <c r="Y493" s="339"/>
      <c r="AB493" s="28"/>
      <c r="AE493" s="29"/>
      <c r="AF493" s="29"/>
      <c r="AG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</row>
    <row r="494" spans="1:64" s="30" customFormat="1" ht="15.6">
      <c r="A494" s="339"/>
      <c r="B494" s="339" t="e">
        <f>+'Ark1'!#REF!</f>
        <v>#REF!</v>
      </c>
      <c r="C494" s="247" t="e">
        <f>+'Ark1'!#REF!</f>
        <v>#REF!</v>
      </c>
      <c r="D494" s="247" t="e">
        <f>VLOOKUP(C494,Klasse!$C$11:$D$27,2)</f>
        <v>#REF!</v>
      </c>
      <c r="E494" s="247" t="e">
        <f>+'Ark1'!#REF!</f>
        <v>#REF!</v>
      </c>
      <c r="F494" s="247" t="e">
        <f>+'Ark1'!#REF!</f>
        <v>#REF!</v>
      </c>
      <c r="G494" s="247" t="e">
        <f>VLOOKUP(F494,RNR!$A$8:$B$32,2)</f>
        <v>#REF!</v>
      </c>
      <c r="H494" s="247" t="e">
        <f>+IF(I494=0,"",'Ark1'!#REF!)</f>
        <v>#REF!</v>
      </c>
      <c r="I494" s="387" t="e">
        <f>+'Ark1'!#REF!</f>
        <v>#REF!</v>
      </c>
      <c r="J494" s="248" t="e">
        <f>+IF(I494=0,"",'Ark1'!#REF!)</f>
        <v>#REF!</v>
      </c>
      <c r="K494" s="248"/>
      <c r="L494" s="248" t="e">
        <f>+IF(I494=0,"",'Ark1'!#REF!)</f>
        <v>#REF!</v>
      </c>
      <c r="M494" s="249" t="e">
        <f>+IF(I494=0,"",'Ark1'!#REF!)</f>
        <v>#REF!</v>
      </c>
      <c r="N494" s="33" t="e">
        <f>+IF(I494=0,"",'Ark1'!#REF!)</f>
        <v>#REF!</v>
      </c>
      <c r="O494" s="248" t="e">
        <f>+IF(I494=0,"",'Ark1'!#REF!)</f>
        <v>#REF!</v>
      </c>
      <c r="P494" s="250" t="e">
        <f>+IF(I494=0,"",'Ark1'!#REF!)</f>
        <v>#REF!</v>
      </c>
      <c r="Q494" s="250" t="e">
        <f>+IF(I494=0,"",'Ark1'!#REF!)</f>
        <v>#REF!</v>
      </c>
      <c r="R494" s="250" t="e">
        <f>+IF(I494=0,"",'Ark1'!#REF!)</f>
        <v>#REF!</v>
      </c>
      <c r="S494" s="250" t="e">
        <f>+IF(I494=0,"",'Ark1'!#REF!)</f>
        <v>#REF!</v>
      </c>
      <c r="T494" s="248" t="e">
        <f>+IF(I494=0,"",'Ark1'!#REF!)</f>
        <v>#REF!</v>
      </c>
      <c r="U494" s="249" t="e">
        <f>+IF(I494=0,"",'Ark1'!#REF!)</f>
        <v>#REF!</v>
      </c>
      <c r="V494" s="250" t="e">
        <f>+IF(I494=0,"",'Ark1'!#REF!)</f>
        <v>#REF!</v>
      </c>
      <c r="W494" s="248" t="e">
        <f t="shared" si="71"/>
        <v>#REF!</v>
      </c>
      <c r="X494" s="248" t="e">
        <f t="shared" si="72"/>
        <v>#REF!</v>
      </c>
      <c r="Y494" s="339"/>
      <c r="AB494" s="28"/>
      <c r="AE494" s="29"/>
      <c r="AF494" s="29"/>
      <c r="AG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</row>
    <row r="495" spans="1:64" s="30" customFormat="1" ht="15.6">
      <c r="A495" s="339"/>
      <c r="B495" s="339" t="e">
        <f>+'Ark1'!#REF!</f>
        <v>#REF!</v>
      </c>
      <c r="C495" s="247" t="e">
        <f>+'Ark1'!#REF!</f>
        <v>#REF!</v>
      </c>
      <c r="D495" s="247" t="e">
        <f>VLOOKUP(C495,Klasse!$C$11:$D$27,2)</f>
        <v>#REF!</v>
      </c>
      <c r="E495" s="247" t="e">
        <f>+'Ark1'!#REF!</f>
        <v>#REF!</v>
      </c>
      <c r="F495" s="247" t="e">
        <f>+'Ark1'!#REF!</f>
        <v>#REF!</v>
      </c>
      <c r="G495" s="247" t="e">
        <f>VLOOKUP(F495,RNR!$A$8:$B$32,2)</f>
        <v>#REF!</v>
      </c>
      <c r="H495" s="247" t="e">
        <f>+IF(I495=0,"",'Ark1'!#REF!)</f>
        <v>#REF!</v>
      </c>
      <c r="I495" s="387" t="e">
        <f>+'Ark1'!#REF!</f>
        <v>#REF!</v>
      </c>
      <c r="J495" s="248" t="e">
        <f>+IF(I495=0,"",'Ark1'!#REF!)</f>
        <v>#REF!</v>
      </c>
      <c r="K495" s="248"/>
      <c r="L495" s="248" t="e">
        <f>+IF(I495=0,"",'Ark1'!#REF!)</f>
        <v>#REF!</v>
      </c>
      <c r="M495" s="249" t="e">
        <f>+IF(I495=0,"",'Ark1'!#REF!)</f>
        <v>#REF!</v>
      </c>
      <c r="N495" s="33" t="e">
        <f>+IF(I495=0,"",'Ark1'!#REF!)</f>
        <v>#REF!</v>
      </c>
      <c r="O495" s="248" t="e">
        <f>+IF(I495=0,"",'Ark1'!#REF!)</f>
        <v>#REF!</v>
      </c>
      <c r="P495" s="250" t="e">
        <f>+IF(I495=0,"",'Ark1'!#REF!)</f>
        <v>#REF!</v>
      </c>
      <c r="Q495" s="250" t="e">
        <f>+IF(I495=0,"",'Ark1'!#REF!)</f>
        <v>#REF!</v>
      </c>
      <c r="R495" s="250" t="e">
        <f>+IF(I495=0,"",'Ark1'!#REF!)</f>
        <v>#REF!</v>
      </c>
      <c r="S495" s="250" t="e">
        <f>+IF(I495=0,"",'Ark1'!#REF!)</f>
        <v>#REF!</v>
      </c>
      <c r="T495" s="248" t="e">
        <f>+IF(I495=0,"",'Ark1'!#REF!)</f>
        <v>#REF!</v>
      </c>
      <c r="U495" s="249" t="e">
        <f>+IF(I495=0,"",'Ark1'!#REF!)</f>
        <v>#REF!</v>
      </c>
      <c r="V495" s="250" t="e">
        <f>+IF(I495=0,"",'Ark1'!#REF!)</f>
        <v>#REF!</v>
      </c>
      <c r="W495" s="248" t="e">
        <f t="shared" si="71"/>
        <v>#REF!</v>
      </c>
      <c r="X495" s="248" t="e">
        <f t="shared" si="72"/>
        <v>#REF!</v>
      </c>
      <c r="Y495" s="339"/>
      <c r="AB495" s="28"/>
      <c r="AE495" s="29"/>
      <c r="AF495" s="29"/>
      <c r="AG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</row>
    <row r="496" spans="1:64" s="30" customFormat="1" ht="15.6">
      <c r="A496" s="339"/>
      <c r="B496" s="339" t="e">
        <f>+'Ark1'!#REF!</f>
        <v>#REF!</v>
      </c>
      <c r="C496" s="247" t="e">
        <f>+'Ark1'!#REF!</f>
        <v>#REF!</v>
      </c>
      <c r="D496" s="247" t="e">
        <f>VLOOKUP(C496,Klasse!$C$11:$D$27,2)</f>
        <v>#REF!</v>
      </c>
      <c r="E496" s="247" t="e">
        <f>+'Ark1'!#REF!</f>
        <v>#REF!</v>
      </c>
      <c r="F496" s="247" t="e">
        <f>+'Ark1'!#REF!</f>
        <v>#REF!</v>
      </c>
      <c r="G496" s="247" t="e">
        <f>VLOOKUP(F496,RNR!$A$8:$B$32,2)</f>
        <v>#REF!</v>
      </c>
      <c r="H496" s="247" t="e">
        <f>+IF(I496=0,"",'Ark1'!#REF!)</f>
        <v>#REF!</v>
      </c>
      <c r="I496" s="387" t="e">
        <f>+'Ark1'!#REF!</f>
        <v>#REF!</v>
      </c>
      <c r="J496" s="248" t="e">
        <f>+IF(I496=0,"",'Ark1'!#REF!)</f>
        <v>#REF!</v>
      </c>
      <c r="K496" s="248"/>
      <c r="L496" s="248" t="e">
        <f>+IF(I496=0,"",'Ark1'!#REF!)</f>
        <v>#REF!</v>
      </c>
      <c r="M496" s="249" t="e">
        <f>+IF(I496=0,"",'Ark1'!#REF!)</f>
        <v>#REF!</v>
      </c>
      <c r="N496" s="33" t="e">
        <f>+IF(I496=0,"",'Ark1'!#REF!)</f>
        <v>#REF!</v>
      </c>
      <c r="O496" s="248" t="e">
        <f>+IF(I496=0,"",'Ark1'!#REF!)</f>
        <v>#REF!</v>
      </c>
      <c r="P496" s="250" t="e">
        <f>+IF(I496=0,"",'Ark1'!#REF!)</f>
        <v>#REF!</v>
      </c>
      <c r="Q496" s="250" t="e">
        <f>+IF(I496=0,"",'Ark1'!#REF!)</f>
        <v>#REF!</v>
      </c>
      <c r="R496" s="250" t="e">
        <f>+IF(I496=0,"",'Ark1'!#REF!)</f>
        <v>#REF!</v>
      </c>
      <c r="S496" s="250" t="e">
        <f>+IF(I496=0,"",'Ark1'!#REF!)</f>
        <v>#REF!</v>
      </c>
      <c r="T496" s="248" t="e">
        <f>+IF(I496=0,"",'Ark1'!#REF!)</f>
        <v>#REF!</v>
      </c>
      <c r="U496" s="249" t="e">
        <f>+IF(I496=0,"",'Ark1'!#REF!)</f>
        <v>#REF!</v>
      </c>
      <c r="V496" s="250" t="e">
        <f>+IF(I496=0,"",'Ark1'!#REF!)</f>
        <v>#REF!</v>
      </c>
      <c r="W496" s="248" t="e">
        <f t="shared" si="71"/>
        <v>#REF!</v>
      </c>
      <c r="X496" s="248" t="e">
        <f t="shared" si="72"/>
        <v>#REF!</v>
      </c>
      <c r="Y496" s="339"/>
      <c r="AB496" s="28"/>
      <c r="AE496" s="29"/>
      <c r="AF496" s="29"/>
      <c r="AG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</row>
    <row r="497" spans="1:64" s="30" customFormat="1" ht="15.6">
      <c r="A497" s="339"/>
      <c r="B497" s="339" t="e">
        <f>+'Ark1'!#REF!</f>
        <v>#REF!</v>
      </c>
      <c r="C497" s="247" t="e">
        <f>+'Ark1'!#REF!</f>
        <v>#REF!</v>
      </c>
      <c r="D497" s="247" t="e">
        <f>VLOOKUP(C497,Klasse!$C$11:$D$27,2)</f>
        <v>#REF!</v>
      </c>
      <c r="E497" s="247" t="e">
        <f>+'Ark1'!#REF!</f>
        <v>#REF!</v>
      </c>
      <c r="F497" s="247" t="e">
        <f>+'Ark1'!#REF!</f>
        <v>#REF!</v>
      </c>
      <c r="G497" s="247" t="e">
        <f>VLOOKUP(F497,RNR!$A$8:$B$32,2)</f>
        <v>#REF!</v>
      </c>
      <c r="H497" s="247" t="e">
        <f>+IF(I497=0,"",'Ark1'!#REF!)</f>
        <v>#REF!</v>
      </c>
      <c r="I497" s="387" t="e">
        <f>+'Ark1'!#REF!</f>
        <v>#REF!</v>
      </c>
      <c r="J497" s="248" t="e">
        <f>+IF(I497=0,"",'Ark1'!#REF!)</f>
        <v>#REF!</v>
      </c>
      <c r="K497" s="248"/>
      <c r="L497" s="248" t="e">
        <f>+IF(I497=0,"",'Ark1'!#REF!)</f>
        <v>#REF!</v>
      </c>
      <c r="M497" s="249" t="e">
        <f>+IF(I497=0,"",'Ark1'!#REF!)</f>
        <v>#REF!</v>
      </c>
      <c r="N497" s="33" t="e">
        <f>+IF(I497=0,"",'Ark1'!#REF!)</f>
        <v>#REF!</v>
      </c>
      <c r="O497" s="248" t="e">
        <f>+IF(I497=0,"",'Ark1'!#REF!)</f>
        <v>#REF!</v>
      </c>
      <c r="P497" s="250" t="e">
        <f>+IF(I497=0,"",'Ark1'!#REF!)</f>
        <v>#REF!</v>
      </c>
      <c r="Q497" s="250" t="e">
        <f>+IF(I497=0,"",'Ark1'!#REF!)</f>
        <v>#REF!</v>
      </c>
      <c r="R497" s="250" t="e">
        <f>+IF(I497=0,"",'Ark1'!#REF!)</f>
        <v>#REF!</v>
      </c>
      <c r="S497" s="250" t="e">
        <f>+IF(I497=0,"",'Ark1'!#REF!)</f>
        <v>#REF!</v>
      </c>
      <c r="T497" s="248" t="e">
        <f>+IF(I497=0,"",'Ark1'!#REF!)</f>
        <v>#REF!</v>
      </c>
      <c r="U497" s="249" t="e">
        <f>+IF(I497=0,"",'Ark1'!#REF!)</f>
        <v>#REF!</v>
      </c>
      <c r="V497" s="250" t="e">
        <f>+IF(I497=0,"",'Ark1'!#REF!)</f>
        <v>#REF!</v>
      </c>
      <c r="W497" s="248" t="e">
        <f t="shared" si="71"/>
        <v>#REF!</v>
      </c>
      <c r="X497" s="248" t="e">
        <f t="shared" si="72"/>
        <v>#REF!</v>
      </c>
      <c r="Y497" s="339"/>
      <c r="AB497" s="28"/>
      <c r="AE497" s="29"/>
      <c r="AF497" s="29"/>
      <c r="AG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</row>
    <row r="498" spans="1:64" s="30" customFormat="1" ht="15.6">
      <c r="A498" s="339"/>
      <c r="B498" s="339" t="e">
        <f>+'Ark1'!#REF!</f>
        <v>#REF!</v>
      </c>
      <c r="C498" s="247" t="e">
        <f>+'Ark1'!#REF!</f>
        <v>#REF!</v>
      </c>
      <c r="D498" s="247" t="e">
        <f>VLOOKUP(C498,Klasse!$C$11:$D$27,2)</f>
        <v>#REF!</v>
      </c>
      <c r="E498" s="247" t="e">
        <f>+'Ark1'!#REF!</f>
        <v>#REF!</v>
      </c>
      <c r="F498" s="247" t="e">
        <f>+'Ark1'!#REF!</f>
        <v>#REF!</v>
      </c>
      <c r="G498" s="247" t="e">
        <f>VLOOKUP(F498,RNR!$A$8:$B$32,2)</f>
        <v>#REF!</v>
      </c>
      <c r="H498" s="247" t="e">
        <f>+IF(I498=0,"",'Ark1'!#REF!)</f>
        <v>#REF!</v>
      </c>
      <c r="I498" s="387" t="e">
        <f>+'Ark1'!#REF!</f>
        <v>#REF!</v>
      </c>
      <c r="J498" s="248" t="e">
        <f>+IF(I498=0,"",'Ark1'!#REF!)</f>
        <v>#REF!</v>
      </c>
      <c r="K498" s="248"/>
      <c r="L498" s="248" t="e">
        <f>+IF(I498=0,"",'Ark1'!#REF!)</f>
        <v>#REF!</v>
      </c>
      <c r="M498" s="249" t="e">
        <f>+IF(I498=0,"",'Ark1'!#REF!)</f>
        <v>#REF!</v>
      </c>
      <c r="N498" s="33" t="e">
        <f>+IF(I498=0,"",'Ark1'!#REF!)</f>
        <v>#REF!</v>
      </c>
      <c r="O498" s="248" t="e">
        <f>+IF(I498=0,"",'Ark1'!#REF!)</f>
        <v>#REF!</v>
      </c>
      <c r="P498" s="250" t="e">
        <f>+IF(I498=0,"",'Ark1'!#REF!)</f>
        <v>#REF!</v>
      </c>
      <c r="Q498" s="250" t="e">
        <f>+IF(I498=0,"",'Ark1'!#REF!)</f>
        <v>#REF!</v>
      </c>
      <c r="R498" s="250" t="e">
        <f>+IF(I498=0,"",'Ark1'!#REF!)</f>
        <v>#REF!</v>
      </c>
      <c r="S498" s="250" t="e">
        <f>+IF(I498=0,"",'Ark1'!#REF!)</f>
        <v>#REF!</v>
      </c>
      <c r="T498" s="248" t="e">
        <f>+IF(I498=0,"",'Ark1'!#REF!)</f>
        <v>#REF!</v>
      </c>
      <c r="U498" s="249" t="e">
        <f>+IF(I498=0,"",'Ark1'!#REF!)</f>
        <v>#REF!</v>
      </c>
      <c r="V498" s="250" t="e">
        <f>+IF(I498=0,"",'Ark1'!#REF!)</f>
        <v>#REF!</v>
      </c>
      <c r="W498" s="248" t="e">
        <f t="shared" si="71"/>
        <v>#REF!</v>
      </c>
      <c r="X498" s="248" t="e">
        <f t="shared" si="72"/>
        <v>#REF!</v>
      </c>
      <c r="Y498" s="339"/>
      <c r="AB498" s="28"/>
      <c r="AE498" s="29"/>
      <c r="AF498" s="29"/>
      <c r="AG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</row>
    <row r="499" spans="1:64" s="30" customFormat="1" ht="15.6">
      <c r="A499" s="339"/>
      <c r="B499" s="339" t="e">
        <f>+'Ark1'!#REF!</f>
        <v>#REF!</v>
      </c>
      <c r="C499" s="247" t="e">
        <f>+'Ark1'!#REF!</f>
        <v>#REF!</v>
      </c>
      <c r="D499" s="247" t="e">
        <f>VLOOKUP(C499,Klasse!$C$11:$D$27,2)</f>
        <v>#REF!</v>
      </c>
      <c r="E499" s="247" t="e">
        <f>+'Ark1'!#REF!</f>
        <v>#REF!</v>
      </c>
      <c r="F499" s="247" t="e">
        <f>+'Ark1'!#REF!</f>
        <v>#REF!</v>
      </c>
      <c r="G499" s="247" t="e">
        <f>VLOOKUP(F499,RNR!$A$8:$B$32,2)</f>
        <v>#REF!</v>
      </c>
      <c r="H499" s="247" t="e">
        <f>+IF(I499=0,"",'Ark1'!#REF!)</f>
        <v>#REF!</v>
      </c>
      <c r="I499" s="387" t="e">
        <f>+'Ark1'!#REF!</f>
        <v>#REF!</v>
      </c>
      <c r="J499" s="248" t="e">
        <f>+IF(I499=0,"",'Ark1'!#REF!)</f>
        <v>#REF!</v>
      </c>
      <c r="K499" s="248"/>
      <c r="L499" s="248" t="e">
        <f>+IF(I499=0,"",'Ark1'!#REF!)</f>
        <v>#REF!</v>
      </c>
      <c r="M499" s="249" t="e">
        <f>+IF(I499=0,"",'Ark1'!#REF!)</f>
        <v>#REF!</v>
      </c>
      <c r="N499" s="33" t="e">
        <f>+IF(I499=0,"",'Ark1'!#REF!)</f>
        <v>#REF!</v>
      </c>
      <c r="O499" s="248" t="e">
        <f>+IF(I499=0,"",'Ark1'!#REF!)</f>
        <v>#REF!</v>
      </c>
      <c r="P499" s="250" t="e">
        <f>+IF(I499=0,"",'Ark1'!#REF!)</f>
        <v>#REF!</v>
      </c>
      <c r="Q499" s="250" t="e">
        <f>+IF(I499=0,"",'Ark1'!#REF!)</f>
        <v>#REF!</v>
      </c>
      <c r="R499" s="250" t="e">
        <f>+IF(I499=0,"",'Ark1'!#REF!)</f>
        <v>#REF!</v>
      </c>
      <c r="S499" s="250" t="e">
        <f>+IF(I499=0,"",'Ark1'!#REF!)</f>
        <v>#REF!</v>
      </c>
      <c r="T499" s="248" t="e">
        <f>+IF(I499=0,"",'Ark1'!#REF!)</f>
        <v>#REF!</v>
      </c>
      <c r="U499" s="249" t="e">
        <f>+IF(I499=0,"",'Ark1'!#REF!)</f>
        <v>#REF!</v>
      </c>
      <c r="V499" s="250" t="e">
        <f>+IF(I499=0,"",'Ark1'!#REF!)</f>
        <v>#REF!</v>
      </c>
      <c r="W499" s="248" t="e">
        <f t="shared" si="71"/>
        <v>#REF!</v>
      </c>
      <c r="X499" s="248" t="e">
        <f t="shared" si="72"/>
        <v>#REF!</v>
      </c>
      <c r="Y499" s="339"/>
      <c r="AB499" s="28"/>
      <c r="AE499" s="29"/>
      <c r="AF499" s="29"/>
      <c r="AG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</row>
    <row r="500" spans="1:64" s="30" customFormat="1" ht="15.6">
      <c r="A500" s="339"/>
      <c r="B500" s="339" t="e">
        <f>+'Ark1'!#REF!</f>
        <v>#REF!</v>
      </c>
      <c r="C500" s="247" t="e">
        <f>+'Ark1'!#REF!</f>
        <v>#REF!</v>
      </c>
      <c r="D500" s="247" t="e">
        <f>VLOOKUP(C500,Klasse!$C$11:$D$27,2)</f>
        <v>#REF!</v>
      </c>
      <c r="E500" s="247" t="e">
        <f>+'Ark1'!#REF!</f>
        <v>#REF!</v>
      </c>
      <c r="F500" s="247" t="e">
        <f>+'Ark1'!#REF!</f>
        <v>#REF!</v>
      </c>
      <c r="G500" s="247" t="e">
        <f>VLOOKUP(F500,RNR!$A$8:$B$32,2)</f>
        <v>#REF!</v>
      </c>
      <c r="H500" s="247" t="e">
        <f>+IF(I500=0,"",'Ark1'!#REF!)</f>
        <v>#REF!</v>
      </c>
      <c r="I500" s="387" t="e">
        <f>+'Ark1'!#REF!</f>
        <v>#REF!</v>
      </c>
      <c r="J500" s="248" t="e">
        <f>+IF(I500=0,"",'Ark1'!#REF!)</f>
        <v>#REF!</v>
      </c>
      <c r="K500" s="248"/>
      <c r="L500" s="248" t="e">
        <f>+IF(I500=0,"",'Ark1'!#REF!)</f>
        <v>#REF!</v>
      </c>
      <c r="M500" s="249" t="e">
        <f>+IF(I500=0,"",'Ark1'!#REF!)</f>
        <v>#REF!</v>
      </c>
      <c r="N500" s="33" t="e">
        <f>+IF(I500=0,"",'Ark1'!#REF!)</f>
        <v>#REF!</v>
      </c>
      <c r="O500" s="248" t="e">
        <f>+IF(I500=0,"",'Ark1'!#REF!)</f>
        <v>#REF!</v>
      </c>
      <c r="P500" s="250" t="e">
        <f>+IF(I500=0,"",'Ark1'!#REF!)</f>
        <v>#REF!</v>
      </c>
      <c r="Q500" s="250" t="e">
        <f>+IF(I500=0,"",'Ark1'!#REF!)</f>
        <v>#REF!</v>
      </c>
      <c r="R500" s="250" t="e">
        <f>+IF(I500=0,"",'Ark1'!#REF!)</f>
        <v>#REF!</v>
      </c>
      <c r="S500" s="250" t="e">
        <f>+IF(I500=0,"",'Ark1'!#REF!)</f>
        <v>#REF!</v>
      </c>
      <c r="T500" s="248" t="e">
        <f>+IF(I500=0,"",'Ark1'!#REF!)</f>
        <v>#REF!</v>
      </c>
      <c r="U500" s="249" t="e">
        <f>+IF(I500=0,"",'Ark1'!#REF!)</f>
        <v>#REF!</v>
      </c>
      <c r="V500" s="250" t="e">
        <f>+IF(I500=0,"",'Ark1'!#REF!)</f>
        <v>#REF!</v>
      </c>
      <c r="W500" s="248" t="e">
        <f t="shared" si="71"/>
        <v>#REF!</v>
      </c>
      <c r="X500" s="248" t="e">
        <f t="shared" si="72"/>
        <v>#REF!</v>
      </c>
      <c r="Y500" s="339"/>
      <c r="AB500" s="28"/>
      <c r="AE500" s="29"/>
      <c r="AF500" s="29"/>
      <c r="AG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</row>
    <row r="501" spans="1:64" s="30" customFormat="1" ht="15.6">
      <c r="A501" s="339"/>
      <c r="B501" s="339" t="e">
        <f>+'Ark1'!#REF!</f>
        <v>#REF!</v>
      </c>
      <c r="C501" s="247" t="e">
        <f>+'Ark1'!#REF!</f>
        <v>#REF!</v>
      </c>
      <c r="D501" s="247" t="e">
        <f>VLOOKUP(C501,Klasse!$C$11:$D$27,2)</f>
        <v>#REF!</v>
      </c>
      <c r="E501" s="247" t="e">
        <f>+'Ark1'!#REF!</f>
        <v>#REF!</v>
      </c>
      <c r="F501" s="247" t="e">
        <f>+'Ark1'!#REF!</f>
        <v>#REF!</v>
      </c>
      <c r="G501" s="247" t="e">
        <f>VLOOKUP(F501,RNR!$A$8:$B$32,2)</f>
        <v>#REF!</v>
      </c>
      <c r="H501" s="247" t="e">
        <f>+IF(I501=0,"",'Ark1'!#REF!)</f>
        <v>#REF!</v>
      </c>
      <c r="I501" s="387" t="e">
        <f>+'Ark1'!#REF!</f>
        <v>#REF!</v>
      </c>
      <c r="J501" s="248" t="e">
        <f>+IF(I501=0,"",'Ark1'!#REF!)</f>
        <v>#REF!</v>
      </c>
      <c r="K501" s="248"/>
      <c r="L501" s="248" t="e">
        <f>+IF(I501=0,"",'Ark1'!#REF!)</f>
        <v>#REF!</v>
      </c>
      <c r="M501" s="249" t="e">
        <f>+IF(I501=0,"",'Ark1'!#REF!)</f>
        <v>#REF!</v>
      </c>
      <c r="N501" s="33" t="e">
        <f>+IF(I501=0,"",'Ark1'!#REF!)</f>
        <v>#REF!</v>
      </c>
      <c r="O501" s="248" t="e">
        <f>+IF(I501=0,"",'Ark1'!#REF!)</f>
        <v>#REF!</v>
      </c>
      <c r="P501" s="250" t="e">
        <f>+IF(I501=0,"",'Ark1'!#REF!)</f>
        <v>#REF!</v>
      </c>
      <c r="Q501" s="250" t="e">
        <f>+IF(I501=0,"",'Ark1'!#REF!)</f>
        <v>#REF!</v>
      </c>
      <c r="R501" s="250" t="e">
        <f>+IF(I501=0,"",'Ark1'!#REF!)</f>
        <v>#REF!</v>
      </c>
      <c r="S501" s="250" t="e">
        <f>+IF(I501=0,"",'Ark1'!#REF!)</f>
        <v>#REF!</v>
      </c>
      <c r="T501" s="248" t="e">
        <f>+IF(I501=0,"",'Ark1'!#REF!)</f>
        <v>#REF!</v>
      </c>
      <c r="U501" s="249" t="e">
        <f>+IF(I501=0,"",'Ark1'!#REF!)</f>
        <v>#REF!</v>
      </c>
      <c r="V501" s="250" t="e">
        <f>+IF(I501=0,"",'Ark1'!#REF!)</f>
        <v>#REF!</v>
      </c>
      <c r="W501" s="248" t="e">
        <f t="shared" si="71"/>
        <v>#REF!</v>
      </c>
      <c r="X501" s="248" t="e">
        <f t="shared" si="72"/>
        <v>#REF!</v>
      </c>
      <c r="Y501" s="339"/>
      <c r="AB501" s="28"/>
      <c r="AE501" s="29"/>
      <c r="AF501" s="29"/>
      <c r="AG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</row>
    <row r="502" spans="1:64" s="30" customFormat="1" ht="15.6">
      <c r="A502" s="339"/>
      <c r="B502" s="339" t="e">
        <f>+'Ark1'!#REF!</f>
        <v>#REF!</v>
      </c>
      <c r="C502" s="247" t="e">
        <f>+'Ark1'!#REF!</f>
        <v>#REF!</v>
      </c>
      <c r="D502" s="247" t="e">
        <f>VLOOKUP(C502,Klasse!$C$11:$D$27,2)</f>
        <v>#REF!</v>
      </c>
      <c r="E502" s="247" t="e">
        <f>+'Ark1'!#REF!</f>
        <v>#REF!</v>
      </c>
      <c r="F502" s="247" t="e">
        <f>+'Ark1'!#REF!</f>
        <v>#REF!</v>
      </c>
      <c r="G502" s="247" t="e">
        <f>VLOOKUP(F502,RNR!$A$8:$B$32,2)</f>
        <v>#REF!</v>
      </c>
      <c r="H502" s="247" t="e">
        <f>+IF(I502=0,"",'Ark1'!#REF!)</f>
        <v>#REF!</v>
      </c>
      <c r="I502" s="387" t="e">
        <f>+'Ark1'!#REF!</f>
        <v>#REF!</v>
      </c>
      <c r="J502" s="248" t="e">
        <f>+IF(I502=0,"",'Ark1'!#REF!)</f>
        <v>#REF!</v>
      </c>
      <c r="K502" s="248"/>
      <c r="L502" s="248" t="e">
        <f>+IF(I502=0,"",'Ark1'!#REF!)</f>
        <v>#REF!</v>
      </c>
      <c r="M502" s="249" t="e">
        <f>+IF(I502=0,"",'Ark1'!#REF!)</f>
        <v>#REF!</v>
      </c>
      <c r="N502" s="33" t="e">
        <f>+IF(I502=0,"",'Ark1'!#REF!)</f>
        <v>#REF!</v>
      </c>
      <c r="O502" s="248" t="e">
        <f>+IF(I502=0,"",'Ark1'!#REF!)</f>
        <v>#REF!</v>
      </c>
      <c r="P502" s="250" t="e">
        <f>+IF(I502=0,"",'Ark1'!#REF!)</f>
        <v>#REF!</v>
      </c>
      <c r="Q502" s="250" t="e">
        <f>+IF(I502=0,"",'Ark1'!#REF!)</f>
        <v>#REF!</v>
      </c>
      <c r="R502" s="250" t="e">
        <f>+IF(I502=0,"",'Ark1'!#REF!)</f>
        <v>#REF!</v>
      </c>
      <c r="S502" s="250" t="e">
        <f>+IF(I502=0,"",'Ark1'!#REF!)</f>
        <v>#REF!</v>
      </c>
      <c r="T502" s="248" t="e">
        <f>+IF(I502=0,"",'Ark1'!#REF!)</f>
        <v>#REF!</v>
      </c>
      <c r="U502" s="249" t="e">
        <f>+IF(I502=0,"",'Ark1'!#REF!)</f>
        <v>#REF!</v>
      </c>
      <c r="V502" s="250" t="e">
        <f>+IF(I502=0,"",'Ark1'!#REF!)</f>
        <v>#REF!</v>
      </c>
      <c r="W502" s="248" t="e">
        <f t="shared" si="71"/>
        <v>#REF!</v>
      </c>
      <c r="X502" s="248" t="e">
        <f t="shared" si="72"/>
        <v>#REF!</v>
      </c>
      <c r="Y502" s="339"/>
      <c r="AB502" s="28"/>
      <c r="AE502" s="29"/>
      <c r="AF502" s="29"/>
      <c r="AG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</row>
    <row r="503" spans="1:64" s="30" customFormat="1" ht="15.6">
      <c r="A503" s="339"/>
      <c r="B503" s="339" t="e">
        <f>+'Ark1'!#REF!</f>
        <v>#REF!</v>
      </c>
      <c r="C503" s="247" t="e">
        <f>+'Ark1'!#REF!</f>
        <v>#REF!</v>
      </c>
      <c r="D503" s="247" t="e">
        <f>VLOOKUP(C503,Klasse!$C$11:$D$27,2)</f>
        <v>#REF!</v>
      </c>
      <c r="E503" s="247" t="e">
        <f>+'Ark1'!#REF!</f>
        <v>#REF!</v>
      </c>
      <c r="F503" s="247" t="e">
        <f>+'Ark1'!#REF!</f>
        <v>#REF!</v>
      </c>
      <c r="G503" s="247" t="e">
        <f>VLOOKUP(F503,RNR!$A$8:$B$32,2)</f>
        <v>#REF!</v>
      </c>
      <c r="H503" s="247" t="e">
        <f>+IF(I503=0,"",'Ark1'!#REF!)</f>
        <v>#REF!</v>
      </c>
      <c r="I503" s="387" t="e">
        <f>+'Ark1'!#REF!</f>
        <v>#REF!</v>
      </c>
      <c r="J503" s="248" t="e">
        <f>+IF(I503=0,"",'Ark1'!#REF!)</f>
        <v>#REF!</v>
      </c>
      <c r="K503" s="248"/>
      <c r="L503" s="248" t="e">
        <f>+IF(I503=0,"",'Ark1'!#REF!)</f>
        <v>#REF!</v>
      </c>
      <c r="M503" s="249" t="e">
        <f>+IF(I503=0,"",'Ark1'!#REF!)</f>
        <v>#REF!</v>
      </c>
      <c r="N503" s="33" t="e">
        <f>+IF(I503=0,"",'Ark1'!#REF!)</f>
        <v>#REF!</v>
      </c>
      <c r="O503" s="248" t="e">
        <f>+IF(I503=0,"",'Ark1'!#REF!)</f>
        <v>#REF!</v>
      </c>
      <c r="P503" s="250" t="e">
        <f>+IF(I503=0,"",'Ark1'!#REF!)</f>
        <v>#REF!</v>
      </c>
      <c r="Q503" s="250" t="e">
        <f>+IF(I503=0,"",'Ark1'!#REF!)</f>
        <v>#REF!</v>
      </c>
      <c r="R503" s="250" t="e">
        <f>+IF(I503=0,"",'Ark1'!#REF!)</f>
        <v>#REF!</v>
      </c>
      <c r="S503" s="250" t="e">
        <f>+IF(I503=0,"",'Ark1'!#REF!)</f>
        <v>#REF!</v>
      </c>
      <c r="T503" s="248" t="e">
        <f>+IF(I503=0,"",'Ark1'!#REF!)</f>
        <v>#REF!</v>
      </c>
      <c r="U503" s="249" t="e">
        <f>+IF(I503=0,"",'Ark1'!#REF!)</f>
        <v>#REF!</v>
      </c>
      <c r="V503" s="250" t="e">
        <f>+IF(I503=0,"",'Ark1'!#REF!)</f>
        <v>#REF!</v>
      </c>
      <c r="W503" s="248" t="e">
        <f t="shared" si="71"/>
        <v>#REF!</v>
      </c>
      <c r="X503" s="248" t="e">
        <f t="shared" si="72"/>
        <v>#REF!</v>
      </c>
      <c r="Y503" s="339"/>
      <c r="AB503" s="28"/>
      <c r="AE503" s="29"/>
      <c r="AF503" s="29"/>
      <c r="AG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</row>
    <row r="504" spans="1:64" s="30" customFormat="1" ht="15.6">
      <c r="A504" s="339"/>
      <c r="B504" s="339" t="e">
        <f>+'Ark1'!#REF!</f>
        <v>#REF!</v>
      </c>
      <c r="C504" s="247" t="e">
        <f>+'Ark1'!#REF!</f>
        <v>#REF!</v>
      </c>
      <c r="D504" s="247" t="e">
        <f>VLOOKUP(C504,Klasse!$C$11:$D$27,2)</f>
        <v>#REF!</v>
      </c>
      <c r="E504" s="247" t="e">
        <f>+'Ark1'!#REF!</f>
        <v>#REF!</v>
      </c>
      <c r="F504" s="247" t="e">
        <f>+'Ark1'!#REF!</f>
        <v>#REF!</v>
      </c>
      <c r="G504" s="247" t="e">
        <f>VLOOKUP(F504,RNR!$A$8:$B$32,2)</f>
        <v>#REF!</v>
      </c>
      <c r="H504" s="247" t="e">
        <f>+IF(I504=0,"",'Ark1'!#REF!)</f>
        <v>#REF!</v>
      </c>
      <c r="I504" s="387" t="e">
        <f>+'Ark1'!#REF!</f>
        <v>#REF!</v>
      </c>
      <c r="J504" s="248" t="e">
        <f>+IF(I504=0,"",'Ark1'!#REF!)</f>
        <v>#REF!</v>
      </c>
      <c r="K504" s="248"/>
      <c r="L504" s="248" t="e">
        <f>+IF(I504=0,"",'Ark1'!#REF!)</f>
        <v>#REF!</v>
      </c>
      <c r="M504" s="249" t="e">
        <f>+IF(I504=0,"",'Ark1'!#REF!)</f>
        <v>#REF!</v>
      </c>
      <c r="N504" s="33" t="e">
        <f>+IF(I504=0,"",'Ark1'!#REF!)</f>
        <v>#REF!</v>
      </c>
      <c r="O504" s="248" t="e">
        <f>+IF(I504=0,"",'Ark1'!#REF!)</f>
        <v>#REF!</v>
      </c>
      <c r="P504" s="250" t="e">
        <f>+IF(I504=0,"",'Ark1'!#REF!)</f>
        <v>#REF!</v>
      </c>
      <c r="Q504" s="250" t="e">
        <f>+IF(I504=0,"",'Ark1'!#REF!)</f>
        <v>#REF!</v>
      </c>
      <c r="R504" s="250" t="e">
        <f>+IF(I504=0,"",'Ark1'!#REF!)</f>
        <v>#REF!</v>
      </c>
      <c r="S504" s="250" t="e">
        <f>+IF(I504=0,"",'Ark1'!#REF!)</f>
        <v>#REF!</v>
      </c>
      <c r="T504" s="248" t="e">
        <f>+IF(I504=0,"",'Ark1'!#REF!)</f>
        <v>#REF!</v>
      </c>
      <c r="U504" s="249" t="e">
        <f>+IF(I504=0,"",'Ark1'!#REF!)</f>
        <v>#REF!</v>
      </c>
      <c r="V504" s="250" t="e">
        <f>+IF(I504=0,"",'Ark1'!#REF!)</f>
        <v>#REF!</v>
      </c>
      <c r="W504" s="248" t="e">
        <f t="shared" si="71"/>
        <v>#REF!</v>
      </c>
      <c r="X504" s="248" t="e">
        <f t="shared" si="72"/>
        <v>#REF!</v>
      </c>
      <c r="Y504" s="339"/>
      <c r="AB504" s="28"/>
      <c r="AE504" s="29"/>
      <c r="AF504" s="29"/>
      <c r="AG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</row>
    <row r="505" spans="1:64" s="30" customFormat="1" ht="15.6">
      <c r="A505" s="339"/>
      <c r="B505" s="339" t="e">
        <f>+'Ark1'!#REF!</f>
        <v>#REF!</v>
      </c>
      <c r="C505" s="247" t="e">
        <f>+'Ark1'!#REF!</f>
        <v>#REF!</v>
      </c>
      <c r="D505" s="247" t="e">
        <f>VLOOKUP(C505,Klasse!$C$11:$D$27,2)</f>
        <v>#REF!</v>
      </c>
      <c r="E505" s="247" t="e">
        <f>+'Ark1'!#REF!</f>
        <v>#REF!</v>
      </c>
      <c r="F505" s="247" t="e">
        <f>+'Ark1'!#REF!</f>
        <v>#REF!</v>
      </c>
      <c r="G505" s="247" t="e">
        <f>VLOOKUP(F505,RNR!$A$8:$B$32,2)</f>
        <v>#REF!</v>
      </c>
      <c r="H505" s="247" t="e">
        <f>+IF(I505=0,"",'Ark1'!#REF!)</f>
        <v>#REF!</v>
      </c>
      <c r="I505" s="387" t="e">
        <f>+'Ark1'!#REF!</f>
        <v>#REF!</v>
      </c>
      <c r="J505" s="248" t="e">
        <f>+IF(I505=0,"",'Ark1'!#REF!)</f>
        <v>#REF!</v>
      </c>
      <c r="K505" s="248"/>
      <c r="L505" s="248" t="e">
        <f>+IF(I505=0,"",'Ark1'!#REF!)</f>
        <v>#REF!</v>
      </c>
      <c r="M505" s="249" t="e">
        <f>+IF(I505=0,"",'Ark1'!#REF!)</f>
        <v>#REF!</v>
      </c>
      <c r="N505" s="33" t="e">
        <f>+IF(I505=0,"",'Ark1'!#REF!)</f>
        <v>#REF!</v>
      </c>
      <c r="O505" s="248" t="e">
        <f>+IF(I505=0,"",'Ark1'!#REF!)</f>
        <v>#REF!</v>
      </c>
      <c r="P505" s="250" t="e">
        <f>+IF(I505=0,"",'Ark1'!#REF!)</f>
        <v>#REF!</v>
      </c>
      <c r="Q505" s="250" t="e">
        <f>+IF(I505=0,"",'Ark1'!#REF!)</f>
        <v>#REF!</v>
      </c>
      <c r="R505" s="250" t="e">
        <f>+IF(I505=0,"",'Ark1'!#REF!)</f>
        <v>#REF!</v>
      </c>
      <c r="S505" s="250" t="e">
        <f>+IF(I505=0,"",'Ark1'!#REF!)</f>
        <v>#REF!</v>
      </c>
      <c r="T505" s="248" t="e">
        <f>+IF(I505=0,"",'Ark1'!#REF!)</f>
        <v>#REF!</v>
      </c>
      <c r="U505" s="249" t="e">
        <f>+IF(I505=0,"",'Ark1'!#REF!)</f>
        <v>#REF!</v>
      </c>
      <c r="V505" s="250" t="e">
        <f>+IF(I505=0,"",'Ark1'!#REF!)</f>
        <v>#REF!</v>
      </c>
      <c r="W505" s="248" t="e">
        <f t="shared" si="71"/>
        <v>#REF!</v>
      </c>
      <c r="X505" s="248" t="e">
        <f t="shared" si="72"/>
        <v>#REF!</v>
      </c>
      <c r="Y505" s="339"/>
      <c r="AB505" s="28"/>
      <c r="AE505" s="29"/>
      <c r="AF505" s="29"/>
      <c r="AG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</row>
    <row r="506" spans="1:64" s="30" customFormat="1" ht="15.6">
      <c r="A506" s="339"/>
      <c r="B506" s="339" t="e">
        <f>+'Ark1'!#REF!</f>
        <v>#REF!</v>
      </c>
      <c r="C506" s="247" t="e">
        <f>+'Ark1'!#REF!</f>
        <v>#REF!</v>
      </c>
      <c r="D506" s="247" t="e">
        <f>VLOOKUP(C506,Klasse!$C$11:$D$27,2)</f>
        <v>#REF!</v>
      </c>
      <c r="E506" s="247" t="e">
        <f>+'Ark1'!#REF!</f>
        <v>#REF!</v>
      </c>
      <c r="F506" s="247" t="e">
        <f>+'Ark1'!#REF!</f>
        <v>#REF!</v>
      </c>
      <c r="G506" s="247" t="e">
        <f>VLOOKUP(F506,RNR!$A$8:$B$32,2)</f>
        <v>#REF!</v>
      </c>
      <c r="H506" s="247" t="e">
        <f>+IF(I506=0,"",'Ark1'!#REF!)</f>
        <v>#REF!</v>
      </c>
      <c r="I506" s="387" t="e">
        <f>+'Ark1'!#REF!</f>
        <v>#REF!</v>
      </c>
      <c r="J506" s="248" t="e">
        <f>+IF(I506=0,"",'Ark1'!#REF!)</f>
        <v>#REF!</v>
      </c>
      <c r="K506" s="248"/>
      <c r="L506" s="248" t="e">
        <f>+IF(I506=0,"",'Ark1'!#REF!)</f>
        <v>#REF!</v>
      </c>
      <c r="M506" s="249" t="e">
        <f>+IF(I506=0,"",'Ark1'!#REF!)</f>
        <v>#REF!</v>
      </c>
      <c r="N506" s="33" t="e">
        <f>+IF(I506=0,"",'Ark1'!#REF!)</f>
        <v>#REF!</v>
      </c>
      <c r="O506" s="248" t="e">
        <f>+IF(I506=0,"",'Ark1'!#REF!)</f>
        <v>#REF!</v>
      </c>
      <c r="P506" s="250" t="e">
        <f>+IF(I506=0,"",'Ark1'!#REF!)</f>
        <v>#REF!</v>
      </c>
      <c r="Q506" s="250" t="e">
        <f>+IF(I506=0,"",'Ark1'!#REF!)</f>
        <v>#REF!</v>
      </c>
      <c r="R506" s="250" t="e">
        <f>+IF(I506=0,"",'Ark1'!#REF!)</f>
        <v>#REF!</v>
      </c>
      <c r="S506" s="250" t="e">
        <f>+IF(I506=0,"",'Ark1'!#REF!)</f>
        <v>#REF!</v>
      </c>
      <c r="T506" s="248" t="e">
        <f>+IF(I506=0,"",'Ark1'!#REF!)</f>
        <v>#REF!</v>
      </c>
      <c r="U506" s="249" t="e">
        <f>+IF(I506=0,"",'Ark1'!#REF!)</f>
        <v>#REF!</v>
      </c>
      <c r="V506" s="250" t="e">
        <f>+IF(I506=0,"",'Ark1'!#REF!)</f>
        <v>#REF!</v>
      </c>
      <c r="W506" s="248" t="e">
        <f t="shared" si="71"/>
        <v>#REF!</v>
      </c>
      <c r="X506" s="248" t="e">
        <f t="shared" si="72"/>
        <v>#REF!</v>
      </c>
      <c r="Y506" s="339"/>
      <c r="AB506" s="28"/>
      <c r="AE506" s="29"/>
      <c r="AF506" s="29"/>
      <c r="AG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</row>
    <row r="507" spans="1:64" s="30" customFormat="1" ht="15.6">
      <c r="A507" s="339"/>
      <c r="B507" s="339" t="e">
        <f>+'Ark1'!#REF!</f>
        <v>#REF!</v>
      </c>
      <c r="C507" s="247" t="e">
        <f>+'Ark1'!#REF!</f>
        <v>#REF!</v>
      </c>
      <c r="D507" s="247" t="e">
        <f>VLOOKUP(C507,Klasse!$C$11:$D$27,2)</f>
        <v>#REF!</v>
      </c>
      <c r="E507" s="247" t="e">
        <f>+'Ark1'!#REF!</f>
        <v>#REF!</v>
      </c>
      <c r="F507" s="247" t="e">
        <f>+'Ark1'!#REF!</f>
        <v>#REF!</v>
      </c>
      <c r="G507" s="247" t="e">
        <f>VLOOKUP(F507,RNR!$A$8:$B$32,2)</f>
        <v>#REF!</v>
      </c>
      <c r="H507" s="247" t="e">
        <f>+IF(I507=0,"",'Ark1'!#REF!)</f>
        <v>#REF!</v>
      </c>
      <c r="I507" s="387" t="e">
        <f>+'Ark1'!#REF!</f>
        <v>#REF!</v>
      </c>
      <c r="J507" s="248" t="e">
        <f>+IF(I507=0,"",'Ark1'!#REF!)</f>
        <v>#REF!</v>
      </c>
      <c r="K507" s="248"/>
      <c r="L507" s="248" t="e">
        <f>+IF(I507=0,"",'Ark1'!#REF!)</f>
        <v>#REF!</v>
      </c>
      <c r="M507" s="249" t="e">
        <f>+IF(I507=0,"",'Ark1'!#REF!)</f>
        <v>#REF!</v>
      </c>
      <c r="N507" s="33" t="e">
        <f>+IF(I507=0,"",'Ark1'!#REF!)</f>
        <v>#REF!</v>
      </c>
      <c r="O507" s="248" t="e">
        <f>+IF(I507=0,"",'Ark1'!#REF!)</f>
        <v>#REF!</v>
      </c>
      <c r="P507" s="250" t="e">
        <f>+IF(I507=0,"",'Ark1'!#REF!)</f>
        <v>#REF!</v>
      </c>
      <c r="Q507" s="250" t="e">
        <f>+IF(I507=0,"",'Ark1'!#REF!)</f>
        <v>#REF!</v>
      </c>
      <c r="R507" s="250" t="e">
        <f>+IF(I507=0,"",'Ark1'!#REF!)</f>
        <v>#REF!</v>
      </c>
      <c r="S507" s="250" t="e">
        <f>+IF(I507=0,"",'Ark1'!#REF!)</f>
        <v>#REF!</v>
      </c>
      <c r="T507" s="248" t="e">
        <f>+IF(I507=0,"",'Ark1'!#REF!)</f>
        <v>#REF!</v>
      </c>
      <c r="U507" s="249" t="e">
        <f>+IF(I507=0,"",'Ark1'!#REF!)</f>
        <v>#REF!</v>
      </c>
      <c r="V507" s="250" t="e">
        <f>+IF(I507=0,"",'Ark1'!#REF!)</f>
        <v>#REF!</v>
      </c>
      <c r="W507" s="248" t="e">
        <f t="shared" ref="W507:W513" si="75">IF(I507=0,"",N507/C507)</f>
        <v>#REF!</v>
      </c>
      <c r="X507" s="248" t="e">
        <f t="shared" ref="X507:X513" si="76">IF(I507=0,"",I507/H507)</f>
        <v>#REF!</v>
      </c>
      <c r="Y507" s="339"/>
      <c r="AB507" s="28"/>
      <c r="AE507" s="29"/>
      <c r="AF507" s="29"/>
      <c r="AG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</row>
    <row r="508" spans="1:64" s="30" customFormat="1" ht="15.6">
      <c r="A508" s="339"/>
      <c r="B508" s="339" t="e">
        <f>+'Ark1'!#REF!</f>
        <v>#REF!</v>
      </c>
      <c r="C508" s="247" t="e">
        <f>+'Ark1'!#REF!</f>
        <v>#REF!</v>
      </c>
      <c r="D508" s="247" t="e">
        <f>VLOOKUP(C508,Klasse!$C$11:$D$27,2)</f>
        <v>#REF!</v>
      </c>
      <c r="E508" s="247" t="e">
        <f>+'Ark1'!#REF!</f>
        <v>#REF!</v>
      </c>
      <c r="F508" s="247" t="e">
        <f>+'Ark1'!#REF!</f>
        <v>#REF!</v>
      </c>
      <c r="G508" s="247" t="e">
        <f>VLOOKUP(F508,RNR!$A$8:$B$32,2)</f>
        <v>#REF!</v>
      </c>
      <c r="H508" s="247" t="e">
        <f>+IF(I508=0,"",'Ark1'!#REF!)</f>
        <v>#REF!</v>
      </c>
      <c r="I508" s="387" t="e">
        <f>+'Ark1'!#REF!</f>
        <v>#REF!</v>
      </c>
      <c r="J508" s="248" t="e">
        <f>+IF(I508=0,"",'Ark1'!#REF!)</f>
        <v>#REF!</v>
      </c>
      <c r="K508" s="248"/>
      <c r="L508" s="248" t="e">
        <f>+IF(I508=0,"",'Ark1'!#REF!)</f>
        <v>#REF!</v>
      </c>
      <c r="M508" s="249" t="e">
        <f>+IF(I508=0,"",'Ark1'!#REF!)</f>
        <v>#REF!</v>
      </c>
      <c r="N508" s="33" t="e">
        <f>+IF(I508=0,"",'Ark1'!#REF!)</f>
        <v>#REF!</v>
      </c>
      <c r="O508" s="248" t="e">
        <f>+IF(I508=0,"",'Ark1'!#REF!)</f>
        <v>#REF!</v>
      </c>
      <c r="P508" s="250" t="e">
        <f>+IF(I508=0,"",'Ark1'!#REF!)</f>
        <v>#REF!</v>
      </c>
      <c r="Q508" s="250" t="e">
        <f>+IF(I508=0,"",'Ark1'!#REF!)</f>
        <v>#REF!</v>
      </c>
      <c r="R508" s="250" t="e">
        <f>+IF(I508=0,"",'Ark1'!#REF!)</f>
        <v>#REF!</v>
      </c>
      <c r="S508" s="250" t="e">
        <f>+IF(I508=0,"",'Ark1'!#REF!)</f>
        <v>#REF!</v>
      </c>
      <c r="T508" s="248" t="e">
        <f>+IF(I508=0,"",'Ark1'!#REF!)</f>
        <v>#REF!</v>
      </c>
      <c r="U508" s="249" t="e">
        <f>+IF(I508=0,"",'Ark1'!#REF!)</f>
        <v>#REF!</v>
      </c>
      <c r="V508" s="250" t="e">
        <f>+IF(I508=0,"",'Ark1'!#REF!)</f>
        <v>#REF!</v>
      </c>
      <c r="W508" s="248" t="e">
        <f t="shared" si="75"/>
        <v>#REF!</v>
      </c>
      <c r="X508" s="248" t="e">
        <f t="shared" si="76"/>
        <v>#REF!</v>
      </c>
      <c r="Y508" s="339"/>
      <c r="AB508" s="28"/>
      <c r="AE508" s="29"/>
      <c r="AF508" s="29"/>
      <c r="AG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</row>
    <row r="509" spans="1:64" s="30" customFormat="1" ht="15.6">
      <c r="A509" s="339"/>
      <c r="B509" s="339" t="e">
        <f>+'Ark1'!#REF!</f>
        <v>#REF!</v>
      </c>
      <c r="C509" s="247" t="e">
        <f>+'Ark1'!#REF!</f>
        <v>#REF!</v>
      </c>
      <c r="D509" s="247" t="e">
        <f>VLOOKUP(C509,Klasse!$C$11:$D$27,2)</f>
        <v>#REF!</v>
      </c>
      <c r="E509" s="247" t="e">
        <f>+'Ark1'!#REF!</f>
        <v>#REF!</v>
      </c>
      <c r="F509" s="247" t="e">
        <f>+'Ark1'!#REF!</f>
        <v>#REF!</v>
      </c>
      <c r="G509" s="247" t="e">
        <f>VLOOKUP(F509,RNR!$A$8:$B$32,2)</f>
        <v>#REF!</v>
      </c>
      <c r="H509" s="247" t="e">
        <f>+IF(I509=0,"",'Ark1'!#REF!)</f>
        <v>#REF!</v>
      </c>
      <c r="I509" s="387" t="e">
        <f>+'Ark1'!#REF!</f>
        <v>#REF!</v>
      </c>
      <c r="J509" s="248" t="e">
        <f>+IF(I509=0,"",'Ark1'!#REF!)</f>
        <v>#REF!</v>
      </c>
      <c r="K509" s="248"/>
      <c r="L509" s="248" t="e">
        <f>+IF(I509=0,"",'Ark1'!#REF!)</f>
        <v>#REF!</v>
      </c>
      <c r="M509" s="249" t="e">
        <f>+IF(I509=0,"",'Ark1'!#REF!)</f>
        <v>#REF!</v>
      </c>
      <c r="N509" s="33" t="e">
        <f>+IF(I509=0,"",'Ark1'!#REF!)</f>
        <v>#REF!</v>
      </c>
      <c r="O509" s="248" t="e">
        <f>+IF(I509=0,"",'Ark1'!#REF!)</f>
        <v>#REF!</v>
      </c>
      <c r="P509" s="250" t="e">
        <f>+IF(I509=0,"",'Ark1'!#REF!)</f>
        <v>#REF!</v>
      </c>
      <c r="Q509" s="250" t="e">
        <f>+IF(I509=0,"",'Ark1'!#REF!)</f>
        <v>#REF!</v>
      </c>
      <c r="R509" s="250" t="e">
        <f>+IF(I509=0,"",'Ark1'!#REF!)</f>
        <v>#REF!</v>
      </c>
      <c r="S509" s="250" t="e">
        <f>+IF(I509=0,"",'Ark1'!#REF!)</f>
        <v>#REF!</v>
      </c>
      <c r="T509" s="248" t="e">
        <f>+IF(I509=0,"",'Ark1'!#REF!)</f>
        <v>#REF!</v>
      </c>
      <c r="U509" s="249" t="e">
        <f>+IF(I509=0,"",'Ark1'!#REF!)</f>
        <v>#REF!</v>
      </c>
      <c r="V509" s="250" t="e">
        <f>+IF(I509=0,"",'Ark1'!#REF!)</f>
        <v>#REF!</v>
      </c>
      <c r="W509" s="248" t="e">
        <f t="shared" si="75"/>
        <v>#REF!</v>
      </c>
      <c r="X509" s="248" t="e">
        <f t="shared" si="76"/>
        <v>#REF!</v>
      </c>
      <c r="Y509" s="339"/>
      <c r="AB509" s="28"/>
      <c r="AE509" s="29"/>
      <c r="AF509" s="29"/>
      <c r="AG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</row>
    <row r="510" spans="1:64" s="30" customFormat="1" ht="15.6">
      <c r="A510" s="339"/>
      <c r="B510" s="339" t="e">
        <f>+'Ark1'!#REF!</f>
        <v>#REF!</v>
      </c>
      <c r="C510" s="247" t="e">
        <f>+'Ark1'!#REF!</f>
        <v>#REF!</v>
      </c>
      <c r="D510" s="247" t="e">
        <f>VLOOKUP(C510,Klasse!$C$11:$D$27,2)</f>
        <v>#REF!</v>
      </c>
      <c r="E510" s="247" t="e">
        <f>+'Ark1'!#REF!</f>
        <v>#REF!</v>
      </c>
      <c r="F510" s="247" t="e">
        <f>+'Ark1'!#REF!</f>
        <v>#REF!</v>
      </c>
      <c r="G510" s="247" t="e">
        <f>VLOOKUP(F510,RNR!$A$8:$B$32,2)</f>
        <v>#REF!</v>
      </c>
      <c r="H510" s="247" t="e">
        <f>+IF(I510=0,"",'Ark1'!#REF!)</f>
        <v>#REF!</v>
      </c>
      <c r="I510" s="387" t="e">
        <f>+'Ark1'!#REF!</f>
        <v>#REF!</v>
      </c>
      <c r="J510" s="248" t="e">
        <f>+IF(I510=0,"",'Ark1'!#REF!)</f>
        <v>#REF!</v>
      </c>
      <c r="K510" s="248"/>
      <c r="L510" s="248" t="e">
        <f>+IF(I510=0,"",'Ark1'!#REF!)</f>
        <v>#REF!</v>
      </c>
      <c r="M510" s="249" t="e">
        <f>+IF(I510=0,"",'Ark1'!#REF!)</f>
        <v>#REF!</v>
      </c>
      <c r="N510" s="33" t="e">
        <f>+IF(I510=0,"",'Ark1'!#REF!)</f>
        <v>#REF!</v>
      </c>
      <c r="O510" s="248" t="e">
        <f>+IF(I510=0,"",'Ark1'!#REF!)</f>
        <v>#REF!</v>
      </c>
      <c r="P510" s="250" t="e">
        <f>+IF(I510=0,"",'Ark1'!#REF!)</f>
        <v>#REF!</v>
      </c>
      <c r="Q510" s="250" t="e">
        <f>+IF(I510=0,"",'Ark1'!#REF!)</f>
        <v>#REF!</v>
      </c>
      <c r="R510" s="250" t="e">
        <f>+IF(I510=0,"",'Ark1'!#REF!)</f>
        <v>#REF!</v>
      </c>
      <c r="S510" s="250" t="e">
        <f>+IF(I510=0,"",'Ark1'!#REF!)</f>
        <v>#REF!</v>
      </c>
      <c r="T510" s="248" t="e">
        <f>+IF(I510=0,"",'Ark1'!#REF!)</f>
        <v>#REF!</v>
      </c>
      <c r="U510" s="249" t="e">
        <f>+IF(I510=0,"",'Ark1'!#REF!)</f>
        <v>#REF!</v>
      </c>
      <c r="V510" s="250" t="e">
        <f>+IF(I510=0,"",'Ark1'!#REF!)</f>
        <v>#REF!</v>
      </c>
      <c r="W510" s="248" t="e">
        <f t="shared" si="75"/>
        <v>#REF!</v>
      </c>
      <c r="X510" s="248" t="e">
        <f t="shared" si="76"/>
        <v>#REF!</v>
      </c>
      <c r="Y510" s="339"/>
      <c r="AB510" s="28"/>
      <c r="AE510" s="29"/>
      <c r="AF510" s="29"/>
      <c r="AG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</row>
    <row r="511" spans="1:64" s="30" customFormat="1" ht="15.6">
      <c r="A511" s="339"/>
      <c r="B511" s="339" t="e">
        <f>+'Ark1'!#REF!</f>
        <v>#REF!</v>
      </c>
      <c r="C511" s="247" t="e">
        <f>+'Ark1'!#REF!</f>
        <v>#REF!</v>
      </c>
      <c r="D511" s="247" t="e">
        <f>VLOOKUP(C511,Klasse!$C$11:$D$27,2)</f>
        <v>#REF!</v>
      </c>
      <c r="E511" s="247" t="e">
        <f>+'Ark1'!#REF!</f>
        <v>#REF!</v>
      </c>
      <c r="F511" s="247" t="e">
        <f>+'Ark1'!#REF!</f>
        <v>#REF!</v>
      </c>
      <c r="G511" s="247" t="e">
        <f>VLOOKUP(F511,RNR!$A$8:$B$32,2)</f>
        <v>#REF!</v>
      </c>
      <c r="H511" s="247" t="e">
        <f>+IF(I511=0,"",'Ark1'!#REF!)</f>
        <v>#REF!</v>
      </c>
      <c r="I511" s="387" t="e">
        <f>+'Ark1'!#REF!</f>
        <v>#REF!</v>
      </c>
      <c r="J511" s="248" t="e">
        <f>+IF(I511=0,"",'Ark1'!#REF!)</f>
        <v>#REF!</v>
      </c>
      <c r="K511" s="248"/>
      <c r="L511" s="248" t="e">
        <f>+IF(I511=0,"",'Ark1'!#REF!)</f>
        <v>#REF!</v>
      </c>
      <c r="M511" s="249" t="e">
        <f>+IF(I511=0,"",'Ark1'!#REF!)</f>
        <v>#REF!</v>
      </c>
      <c r="N511" s="33" t="e">
        <f>+IF(I511=0,"",'Ark1'!#REF!)</f>
        <v>#REF!</v>
      </c>
      <c r="O511" s="248" t="e">
        <f>+IF(I511=0,"",'Ark1'!#REF!)</f>
        <v>#REF!</v>
      </c>
      <c r="P511" s="250" t="e">
        <f>+IF(I511=0,"",'Ark1'!#REF!)</f>
        <v>#REF!</v>
      </c>
      <c r="Q511" s="250" t="e">
        <f>+IF(I511=0,"",'Ark1'!#REF!)</f>
        <v>#REF!</v>
      </c>
      <c r="R511" s="250" t="e">
        <f>+IF(I511=0,"",'Ark1'!#REF!)</f>
        <v>#REF!</v>
      </c>
      <c r="S511" s="250" t="e">
        <f>+IF(I511=0,"",'Ark1'!#REF!)</f>
        <v>#REF!</v>
      </c>
      <c r="T511" s="248" t="e">
        <f>+IF(I511=0,"",'Ark1'!#REF!)</f>
        <v>#REF!</v>
      </c>
      <c r="U511" s="249" t="e">
        <f>+IF(I511=0,"",'Ark1'!#REF!)</f>
        <v>#REF!</v>
      </c>
      <c r="V511" s="250" t="e">
        <f>+IF(I511=0,"",'Ark1'!#REF!)</f>
        <v>#REF!</v>
      </c>
      <c r="W511" s="248" t="e">
        <f t="shared" si="75"/>
        <v>#REF!</v>
      </c>
      <c r="X511" s="248" t="e">
        <f t="shared" si="76"/>
        <v>#REF!</v>
      </c>
      <c r="Y511" s="339"/>
      <c r="AB511" s="28"/>
      <c r="AE511" s="29"/>
      <c r="AF511" s="29"/>
      <c r="AG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</row>
    <row r="512" spans="1:64" s="30" customFormat="1" ht="15.6">
      <c r="A512" s="339"/>
      <c r="B512" s="339" t="e">
        <f>+'Ark1'!#REF!</f>
        <v>#REF!</v>
      </c>
      <c r="C512" s="247" t="e">
        <f>+'Ark1'!#REF!</f>
        <v>#REF!</v>
      </c>
      <c r="D512" s="247" t="e">
        <f>VLOOKUP(C512,Klasse!$C$11:$D$27,2)</f>
        <v>#REF!</v>
      </c>
      <c r="E512" s="247" t="e">
        <f>+'Ark1'!#REF!</f>
        <v>#REF!</v>
      </c>
      <c r="F512" s="247" t="e">
        <f>+'Ark1'!#REF!</f>
        <v>#REF!</v>
      </c>
      <c r="G512" s="247" t="e">
        <f>VLOOKUP(F512,RNR!$A$8:$B$32,2)</f>
        <v>#REF!</v>
      </c>
      <c r="H512" s="247" t="e">
        <f>+IF(I512=0,"",'Ark1'!#REF!)</f>
        <v>#REF!</v>
      </c>
      <c r="I512" s="387" t="e">
        <f>+'Ark1'!#REF!</f>
        <v>#REF!</v>
      </c>
      <c r="J512" s="248" t="e">
        <f>+IF(I512=0,"",'Ark1'!#REF!)</f>
        <v>#REF!</v>
      </c>
      <c r="K512" s="248"/>
      <c r="L512" s="248" t="e">
        <f>+IF(I512=0,"",'Ark1'!#REF!)</f>
        <v>#REF!</v>
      </c>
      <c r="M512" s="249" t="e">
        <f>+IF(I512=0,"",'Ark1'!#REF!)</f>
        <v>#REF!</v>
      </c>
      <c r="N512" s="33" t="e">
        <f>+IF(I512=0,"",'Ark1'!#REF!)</f>
        <v>#REF!</v>
      </c>
      <c r="O512" s="248" t="e">
        <f>+IF(I512=0,"",'Ark1'!#REF!)</f>
        <v>#REF!</v>
      </c>
      <c r="P512" s="250" t="e">
        <f>+IF(I512=0,"",'Ark1'!#REF!)</f>
        <v>#REF!</v>
      </c>
      <c r="Q512" s="250" t="e">
        <f>+IF(I512=0,"",'Ark1'!#REF!)</f>
        <v>#REF!</v>
      </c>
      <c r="R512" s="250" t="e">
        <f>+IF(I512=0,"",'Ark1'!#REF!)</f>
        <v>#REF!</v>
      </c>
      <c r="S512" s="250" t="e">
        <f>+IF(I512=0,"",'Ark1'!#REF!)</f>
        <v>#REF!</v>
      </c>
      <c r="T512" s="248" t="e">
        <f>+IF(I512=0,"",'Ark1'!#REF!)</f>
        <v>#REF!</v>
      </c>
      <c r="U512" s="249" t="e">
        <f>+IF(I512=0,"",'Ark1'!#REF!)</f>
        <v>#REF!</v>
      </c>
      <c r="V512" s="250" t="e">
        <f>+IF(I512=0,"",'Ark1'!#REF!)</f>
        <v>#REF!</v>
      </c>
      <c r="W512" s="248" t="e">
        <f t="shared" si="75"/>
        <v>#REF!</v>
      </c>
      <c r="X512" s="248" t="e">
        <f t="shared" si="76"/>
        <v>#REF!</v>
      </c>
      <c r="Y512" s="339"/>
      <c r="AB512" s="28"/>
      <c r="AE512" s="29"/>
      <c r="AF512" s="29"/>
      <c r="AG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</row>
    <row r="513" spans="1:64" s="30" customFormat="1" ht="15.6">
      <c r="A513" s="339"/>
      <c r="B513" s="339" t="e">
        <f>+'Ark1'!#REF!</f>
        <v>#REF!</v>
      </c>
      <c r="C513" s="247" t="e">
        <f>+'Ark1'!#REF!</f>
        <v>#REF!</v>
      </c>
      <c r="D513" s="247" t="e">
        <f>VLOOKUP(C513,Klasse!$C$11:$D$27,2)</f>
        <v>#REF!</v>
      </c>
      <c r="E513" s="247" t="e">
        <f>+'Ark1'!#REF!</f>
        <v>#REF!</v>
      </c>
      <c r="F513" s="247" t="e">
        <f>+'Ark1'!#REF!</f>
        <v>#REF!</v>
      </c>
      <c r="G513" s="247" t="e">
        <f>VLOOKUP(F513,RNR!$A$8:$B$32,2)</f>
        <v>#REF!</v>
      </c>
      <c r="H513" s="247" t="e">
        <f>+IF(I513=0,"",'Ark1'!#REF!)</f>
        <v>#REF!</v>
      </c>
      <c r="I513" s="387" t="e">
        <f>+'Ark1'!#REF!</f>
        <v>#REF!</v>
      </c>
      <c r="J513" s="248" t="e">
        <f>+IF(I513=0,"",'Ark1'!#REF!)</f>
        <v>#REF!</v>
      </c>
      <c r="K513" s="248"/>
      <c r="L513" s="248" t="e">
        <f>+IF(I513=0,"",'Ark1'!#REF!)</f>
        <v>#REF!</v>
      </c>
      <c r="M513" s="249" t="e">
        <f>+IF(I513=0,"",'Ark1'!#REF!)</f>
        <v>#REF!</v>
      </c>
      <c r="N513" s="33" t="e">
        <f>+IF(I513=0,"",'Ark1'!#REF!)</f>
        <v>#REF!</v>
      </c>
      <c r="O513" s="248" t="e">
        <f>+IF(I513=0,"",'Ark1'!#REF!)</f>
        <v>#REF!</v>
      </c>
      <c r="P513" s="250" t="e">
        <f>+IF(I513=0,"",'Ark1'!#REF!)</f>
        <v>#REF!</v>
      </c>
      <c r="Q513" s="250" t="e">
        <f>+IF(I513=0,"",'Ark1'!#REF!)</f>
        <v>#REF!</v>
      </c>
      <c r="R513" s="250" t="e">
        <f>+IF(I513=0,"",'Ark1'!#REF!)</f>
        <v>#REF!</v>
      </c>
      <c r="S513" s="250" t="e">
        <f>+IF(I513=0,"",'Ark1'!#REF!)</f>
        <v>#REF!</v>
      </c>
      <c r="T513" s="248" t="e">
        <f>+IF(I513=0,"",'Ark1'!#REF!)</f>
        <v>#REF!</v>
      </c>
      <c r="U513" s="249" t="e">
        <f>+IF(I513=0,"",'Ark1'!#REF!)</f>
        <v>#REF!</v>
      </c>
      <c r="V513" s="250" t="e">
        <f>+IF(I513=0,"",'Ark1'!#REF!)</f>
        <v>#REF!</v>
      </c>
      <c r="W513" s="248" t="e">
        <f t="shared" si="75"/>
        <v>#REF!</v>
      </c>
      <c r="X513" s="248" t="e">
        <f t="shared" si="76"/>
        <v>#REF!</v>
      </c>
      <c r="Y513" s="339"/>
      <c r="AB513" s="28"/>
      <c r="AE513" s="29"/>
      <c r="AF513" s="29"/>
      <c r="AG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</row>
    <row r="514" spans="1:64" ht="19.8">
      <c r="A514" s="339"/>
      <c r="B514" s="339"/>
      <c r="C514" s="339"/>
      <c r="D514" s="339"/>
      <c r="E514" s="339"/>
      <c r="F514" s="339"/>
      <c r="G514" s="339"/>
      <c r="H514" s="339"/>
      <c r="I514" s="388"/>
      <c r="J514" s="364"/>
      <c r="K514" s="364"/>
      <c r="L514" s="364"/>
      <c r="M514" s="339"/>
      <c r="N514" s="339"/>
      <c r="O514" s="339"/>
      <c r="P514" s="365"/>
      <c r="Q514" s="365"/>
      <c r="R514" s="365"/>
      <c r="S514" s="365"/>
      <c r="T514" s="365"/>
      <c r="U514" s="339"/>
      <c r="V514" s="365"/>
      <c r="W514" s="366"/>
      <c r="X514" s="367"/>
      <c r="Y514" s="339"/>
      <c r="AA514" s="30"/>
      <c r="AB514" s="28"/>
      <c r="AC514" s="231"/>
      <c r="AD514" s="29"/>
      <c r="AH514" s="29"/>
      <c r="AZ514" s="243"/>
    </row>
    <row r="515" spans="1:64" ht="19.8">
      <c r="A515" s="339"/>
      <c r="B515" s="339" t="s">
        <v>675</v>
      </c>
      <c r="C515" s="339"/>
      <c r="D515" s="273" t="e">
        <f>+D517</f>
        <v>#REF!</v>
      </c>
      <c r="E515" s="339"/>
      <c r="F515" s="339"/>
      <c r="G515" s="339"/>
      <c r="H515" s="339"/>
      <c r="I515" s="372" t="e">
        <f>SUM(I517:I541)</f>
        <v>#REF!</v>
      </c>
      <c r="J515" s="368"/>
      <c r="K515" s="368"/>
      <c r="L515" s="368"/>
      <c r="M515" s="369"/>
      <c r="N515" s="276">
        <f>+Klasse!L125</f>
        <v>7.9956521739130419</v>
      </c>
      <c r="O515" s="339"/>
      <c r="P515" s="365"/>
      <c r="Q515" s="365"/>
      <c r="R515" s="365"/>
      <c r="S515" s="365"/>
      <c r="T515" s="365"/>
      <c r="U515" s="339"/>
      <c r="V515" s="365"/>
      <c r="W515" s="365"/>
      <c r="X515" s="365"/>
      <c r="Y515" s="339"/>
      <c r="AA515" s="30"/>
      <c r="AB515" s="28"/>
      <c r="AC515" s="231"/>
      <c r="AD515" s="29"/>
      <c r="AH515" s="29"/>
      <c r="AZ515" s="243"/>
    </row>
    <row r="516" spans="1:64" ht="19.8">
      <c r="A516" s="526"/>
      <c r="B516" s="526"/>
      <c r="C516" s="527"/>
      <c r="D516" s="526"/>
      <c r="E516" s="339"/>
      <c r="F516" s="339"/>
      <c r="G516" s="339"/>
      <c r="H516" s="370"/>
      <c r="I516" s="388"/>
      <c r="J516" s="364"/>
      <c r="K516" s="364"/>
      <c r="L516" s="364"/>
      <c r="M516" s="370"/>
      <c r="N516" s="364"/>
      <c r="O516" s="364"/>
      <c r="P516" s="365"/>
      <c r="Q516" s="365"/>
      <c r="R516" s="365"/>
      <c r="S516" s="365"/>
      <c r="T516" s="366"/>
      <c r="U516" s="339"/>
      <c r="V516" s="366"/>
      <c r="W516" s="366"/>
      <c r="X516" s="367"/>
      <c r="Y516" s="339"/>
      <c r="AA516" s="30"/>
      <c r="AB516" s="28"/>
      <c r="AC516" s="231"/>
      <c r="AD516" s="29"/>
      <c r="AH516" s="29"/>
      <c r="AZ516" s="243"/>
    </row>
    <row r="517" spans="1:64" s="30" customFormat="1" ht="15.6">
      <c r="A517" s="339"/>
      <c r="B517" s="339" t="e">
        <f>+'Ark1'!#REF!</f>
        <v>#REF!</v>
      </c>
      <c r="C517" s="247" t="e">
        <f>+'Ark1'!#REF!</f>
        <v>#REF!</v>
      </c>
      <c r="D517" s="247" t="e">
        <f>VLOOKUP(C517,Klasse!$C$11:$D$27,2)</f>
        <v>#REF!</v>
      </c>
      <c r="E517" s="247" t="e">
        <f>+'Ark1'!#REF!</f>
        <v>#REF!</v>
      </c>
      <c r="F517" s="247" t="e">
        <f>+'Ark1'!#REF!</f>
        <v>#REF!</v>
      </c>
      <c r="G517" s="247" t="e">
        <f>VLOOKUP(F517,RNR!$A$8:$B$32,2)</f>
        <v>#REF!</v>
      </c>
      <c r="H517" s="247" t="e">
        <f>+IF(I517=0,"",'Ark1'!#REF!)</f>
        <v>#REF!</v>
      </c>
      <c r="I517" s="387" t="e">
        <f>+'Ark1'!#REF!</f>
        <v>#REF!</v>
      </c>
      <c r="J517" s="248" t="e">
        <f>+IF(I517=0,"",'Ark1'!#REF!)</f>
        <v>#REF!</v>
      </c>
      <c r="K517" s="248"/>
      <c r="L517" s="248" t="e">
        <f>+IF(I517=0,"",'Ark1'!#REF!)</f>
        <v>#REF!</v>
      </c>
      <c r="M517" s="249" t="e">
        <f>+IF(I517=0,"",'Ark1'!#REF!)</f>
        <v>#REF!</v>
      </c>
      <c r="N517" s="33" t="e">
        <f>+IF(I517=0,"",'Ark1'!#REF!)</f>
        <v>#REF!</v>
      </c>
      <c r="O517" s="248" t="e">
        <f>+IF(I517=0,"",'Ark1'!#REF!)</f>
        <v>#REF!</v>
      </c>
      <c r="P517" s="250" t="e">
        <f>+IF(I517=0,"",'Ark1'!#REF!)</f>
        <v>#REF!</v>
      </c>
      <c r="Q517" s="250" t="e">
        <f>+IF(I517=0,"",'Ark1'!#REF!)</f>
        <v>#REF!</v>
      </c>
      <c r="R517" s="250" t="e">
        <f>+IF(I517=0,"",'Ark1'!#REF!)</f>
        <v>#REF!</v>
      </c>
      <c r="S517" s="250" t="e">
        <f>+IF(I517=0,"",'Ark1'!#REF!)</f>
        <v>#REF!</v>
      </c>
      <c r="T517" s="248" t="e">
        <f>+IF(I517=0,"",'Ark1'!#REF!)</f>
        <v>#REF!</v>
      </c>
      <c r="U517" s="249" t="e">
        <f>+IF(I517=0,"",'Ark1'!#REF!)</f>
        <v>#REF!</v>
      </c>
      <c r="V517" s="250" t="e">
        <f>+IF(I517=0,"",'Ark1'!#REF!)</f>
        <v>#REF!</v>
      </c>
      <c r="W517" s="248" t="e">
        <f t="shared" si="71"/>
        <v>#REF!</v>
      </c>
      <c r="X517" s="248" t="e">
        <f t="shared" si="72"/>
        <v>#REF!</v>
      </c>
      <c r="Y517" s="339"/>
      <c r="AB517" s="28"/>
      <c r="AE517" s="29"/>
      <c r="AF517" s="29"/>
      <c r="AG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</row>
    <row r="518" spans="1:64" s="30" customFormat="1" ht="15.6">
      <c r="A518" s="339"/>
      <c r="B518" s="339" t="e">
        <f>+'Ark1'!#REF!</f>
        <v>#REF!</v>
      </c>
      <c r="C518" s="247" t="e">
        <f>+'Ark1'!#REF!</f>
        <v>#REF!</v>
      </c>
      <c r="D518" s="247" t="e">
        <f>VLOOKUP(C518,Klasse!$C$11:$D$27,2)</f>
        <v>#REF!</v>
      </c>
      <c r="E518" s="247" t="e">
        <f>+'Ark1'!#REF!</f>
        <v>#REF!</v>
      </c>
      <c r="F518" s="247" t="e">
        <f>+'Ark1'!#REF!</f>
        <v>#REF!</v>
      </c>
      <c r="G518" s="247" t="e">
        <f>VLOOKUP(F518,RNR!$A$8:$B$32,2)</f>
        <v>#REF!</v>
      </c>
      <c r="H518" s="247" t="e">
        <f>+IF(I518=0,"",'Ark1'!#REF!)</f>
        <v>#REF!</v>
      </c>
      <c r="I518" s="387" t="e">
        <f>+'Ark1'!#REF!</f>
        <v>#REF!</v>
      </c>
      <c r="J518" s="248" t="e">
        <f>+IF(I518=0,"",'Ark1'!#REF!)</f>
        <v>#REF!</v>
      </c>
      <c r="K518" s="248"/>
      <c r="L518" s="248" t="e">
        <f>+IF(I518=0,"",'Ark1'!#REF!)</f>
        <v>#REF!</v>
      </c>
      <c r="M518" s="249" t="e">
        <f>+IF(I518=0,"",'Ark1'!#REF!)</f>
        <v>#REF!</v>
      </c>
      <c r="N518" s="33" t="e">
        <f>+IF(I518=0,"",'Ark1'!#REF!)</f>
        <v>#REF!</v>
      </c>
      <c r="O518" s="248" t="e">
        <f>+IF(I518=0,"",'Ark1'!#REF!)</f>
        <v>#REF!</v>
      </c>
      <c r="P518" s="250" t="e">
        <f>+IF(I518=0,"",'Ark1'!#REF!)</f>
        <v>#REF!</v>
      </c>
      <c r="Q518" s="250" t="e">
        <f>+IF(I518=0,"",'Ark1'!#REF!)</f>
        <v>#REF!</v>
      </c>
      <c r="R518" s="250" t="e">
        <f>+IF(I518=0,"",'Ark1'!#REF!)</f>
        <v>#REF!</v>
      </c>
      <c r="S518" s="250" t="e">
        <f>+IF(I518=0,"",'Ark1'!#REF!)</f>
        <v>#REF!</v>
      </c>
      <c r="T518" s="248" t="e">
        <f>+IF(I518=0,"",'Ark1'!#REF!)</f>
        <v>#REF!</v>
      </c>
      <c r="U518" s="249" t="e">
        <f>+IF(I518=0,"",'Ark1'!#REF!)</f>
        <v>#REF!</v>
      </c>
      <c r="V518" s="250" t="e">
        <f>+IF(I518=0,"",'Ark1'!#REF!)</f>
        <v>#REF!</v>
      </c>
      <c r="W518" s="248" t="e">
        <f t="shared" si="71"/>
        <v>#REF!</v>
      </c>
      <c r="X518" s="248" t="e">
        <f t="shared" si="72"/>
        <v>#REF!</v>
      </c>
      <c r="Y518" s="339"/>
      <c r="AB518" s="28"/>
      <c r="AE518" s="29"/>
      <c r="AF518" s="29"/>
      <c r="AG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</row>
    <row r="519" spans="1:64" s="30" customFormat="1" ht="15.6">
      <c r="A519" s="339"/>
      <c r="B519" s="339" t="e">
        <f>+'Ark1'!#REF!</f>
        <v>#REF!</v>
      </c>
      <c r="C519" s="247" t="e">
        <f>+'Ark1'!#REF!</f>
        <v>#REF!</v>
      </c>
      <c r="D519" s="247" t="e">
        <f>VLOOKUP(C519,Klasse!$C$11:$D$27,2)</f>
        <v>#REF!</v>
      </c>
      <c r="E519" s="247" t="e">
        <f>+'Ark1'!#REF!</f>
        <v>#REF!</v>
      </c>
      <c r="F519" s="247" t="e">
        <f>+'Ark1'!#REF!</f>
        <v>#REF!</v>
      </c>
      <c r="G519" s="247" t="e">
        <f>VLOOKUP(F519,RNR!$A$8:$B$32,2)</f>
        <v>#REF!</v>
      </c>
      <c r="H519" s="247" t="e">
        <f>+IF(I519=0,"",'Ark1'!#REF!)</f>
        <v>#REF!</v>
      </c>
      <c r="I519" s="387" t="e">
        <f>+'Ark1'!#REF!</f>
        <v>#REF!</v>
      </c>
      <c r="J519" s="248" t="e">
        <f>+IF(I519=0,"",'Ark1'!#REF!)</f>
        <v>#REF!</v>
      </c>
      <c r="K519" s="248"/>
      <c r="L519" s="248" t="e">
        <f>+IF(I519=0,"",'Ark1'!#REF!)</f>
        <v>#REF!</v>
      </c>
      <c r="M519" s="249" t="e">
        <f>+IF(I519=0,"",'Ark1'!#REF!)</f>
        <v>#REF!</v>
      </c>
      <c r="N519" s="33" t="e">
        <f>+IF(I519=0,"",'Ark1'!#REF!)</f>
        <v>#REF!</v>
      </c>
      <c r="O519" s="248" t="e">
        <f>+IF(I519=0,"",'Ark1'!#REF!)</f>
        <v>#REF!</v>
      </c>
      <c r="P519" s="250" t="e">
        <f>+IF(I519=0,"",'Ark1'!#REF!)</f>
        <v>#REF!</v>
      </c>
      <c r="Q519" s="250" t="e">
        <f>+IF(I519=0,"",'Ark1'!#REF!)</f>
        <v>#REF!</v>
      </c>
      <c r="R519" s="250" t="e">
        <f>+IF(I519=0,"",'Ark1'!#REF!)</f>
        <v>#REF!</v>
      </c>
      <c r="S519" s="250" t="e">
        <f>+IF(I519=0,"",'Ark1'!#REF!)</f>
        <v>#REF!</v>
      </c>
      <c r="T519" s="248" t="e">
        <f>+IF(I519=0,"",'Ark1'!#REF!)</f>
        <v>#REF!</v>
      </c>
      <c r="U519" s="249" t="e">
        <f>+IF(I519=0,"",'Ark1'!#REF!)</f>
        <v>#REF!</v>
      </c>
      <c r="V519" s="250" t="e">
        <f>+IF(I519=0,"",'Ark1'!#REF!)</f>
        <v>#REF!</v>
      </c>
      <c r="W519" s="248" t="e">
        <f t="shared" si="71"/>
        <v>#REF!</v>
      </c>
      <c r="X519" s="248" t="e">
        <f t="shared" si="72"/>
        <v>#REF!</v>
      </c>
      <c r="Y519" s="339"/>
      <c r="AB519" s="28"/>
      <c r="AE519" s="29"/>
      <c r="AF519" s="29"/>
      <c r="AG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</row>
    <row r="520" spans="1:64" s="30" customFormat="1" ht="15.6">
      <c r="A520" s="339"/>
      <c r="B520" s="339" t="e">
        <f>+'Ark1'!#REF!</f>
        <v>#REF!</v>
      </c>
      <c r="C520" s="247" t="e">
        <f>+'Ark1'!#REF!</f>
        <v>#REF!</v>
      </c>
      <c r="D520" s="247" t="e">
        <f>VLOOKUP(C520,Klasse!$C$11:$D$27,2)</f>
        <v>#REF!</v>
      </c>
      <c r="E520" s="247" t="e">
        <f>+'Ark1'!#REF!</f>
        <v>#REF!</v>
      </c>
      <c r="F520" s="247" t="e">
        <f>+'Ark1'!#REF!</f>
        <v>#REF!</v>
      </c>
      <c r="G520" s="247" t="e">
        <f>VLOOKUP(F520,RNR!$A$8:$B$32,2)</f>
        <v>#REF!</v>
      </c>
      <c r="H520" s="247" t="e">
        <f>+IF(I520=0,"",'Ark1'!#REF!)</f>
        <v>#REF!</v>
      </c>
      <c r="I520" s="387" t="e">
        <f>+'Ark1'!#REF!</f>
        <v>#REF!</v>
      </c>
      <c r="J520" s="248" t="e">
        <f>+IF(I520=0,"",'Ark1'!#REF!)</f>
        <v>#REF!</v>
      </c>
      <c r="K520" s="248"/>
      <c r="L520" s="248" t="e">
        <f>+IF(I520=0,"",'Ark1'!#REF!)</f>
        <v>#REF!</v>
      </c>
      <c r="M520" s="249" t="e">
        <f>+IF(I520=0,"",'Ark1'!#REF!)</f>
        <v>#REF!</v>
      </c>
      <c r="N520" s="33" t="e">
        <f>+IF(I520=0,"",'Ark1'!#REF!)</f>
        <v>#REF!</v>
      </c>
      <c r="O520" s="248" t="e">
        <f>+IF(I520=0,"",'Ark1'!#REF!)</f>
        <v>#REF!</v>
      </c>
      <c r="P520" s="250" t="e">
        <f>+IF(I520=0,"",'Ark1'!#REF!)</f>
        <v>#REF!</v>
      </c>
      <c r="Q520" s="250" t="e">
        <f>+IF(I520=0,"",'Ark1'!#REF!)</f>
        <v>#REF!</v>
      </c>
      <c r="R520" s="250" t="e">
        <f>+IF(I520=0,"",'Ark1'!#REF!)</f>
        <v>#REF!</v>
      </c>
      <c r="S520" s="250" t="e">
        <f>+IF(I520=0,"",'Ark1'!#REF!)</f>
        <v>#REF!</v>
      </c>
      <c r="T520" s="248" t="e">
        <f>+IF(I520=0,"",'Ark1'!#REF!)</f>
        <v>#REF!</v>
      </c>
      <c r="U520" s="249" t="e">
        <f>+IF(I520=0,"",'Ark1'!#REF!)</f>
        <v>#REF!</v>
      </c>
      <c r="V520" s="250" t="e">
        <f>+IF(I520=0,"",'Ark1'!#REF!)</f>
        <v>#REF!</v>
      </c>
      <c r="W520" s="248" t="e">
        <f t="shared" si="71"/>
        <v>#REF!</v>
      </c>
      <c r="X520" s="248" t="e">
        <f t="shared" si="72"/>
        <v>#REF!</v>
      </c>
      <c r="Y520" s="339"/>
      <c r="AB520" s="28"/>
      <c r="AE520" s="29"/>
      <c r="AF520" s="29"/>
      <c r="AG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</row>
    <row r="521" spans="1:64" s="30" customFormat="1" ht="15.6">
      <c r="A521" s="339"/>
      <c r="B521" s="339" t="e">
        <f>+'Ark1'!#REF!</f>
        <v>#REF!</v>
      </c>
      <c r="C521" s="247" t="e">
        <f>+'Ark1'!#REF!</f>
        <v>#REF!</v>
      </c>
      <c r="D521" s="247" t="e">
        <f>VLOOKUP(C521,Klasse!$C$11:$D$27,2)</f>
        <v>#REF!</v>
      </c>
      <c r="E521" s="247" t="e">
        <f>+'Ark1'!#REF!</f>
        <v>#REF!</v>
      </c>
      <c r="F521" s="247" t="e">
        <f>+'Ark1'!#REF!</f>
        <v>#REF!</v>
      </c>
      <c r="G521" s="247" t="e">
        <f>VLOOKUP(F521,RNR!$A$8:$B$32,2)</f>
        <v>#REF!</v>
      </c>
      <c r="H521" s="247" t="e">
        <f>+IF(I521=0,"",'Ark1'!#REF!)</f>
        <v>#REF!</v>
      </c>
      <c r="I521" s="387" t="e">
        <f>+'Ark1'!#REF!</f>
        <v>#REF!</v>
      </c>
      <c r="J521" s="248" t="e">
        <f>+IF(I521=0,"",'Ark1'!#REF!)</f>
        <v>#REF!</v>
      </c>
      <c r="K521" s="248"/>
      <c r="L521" s="248" t="e">
        <f>+IF(I521=0,"",'Ark1'!#REF!)</f>
        <v>#REF!</v>
      </c>
      <c r="M521" s="249" t="e">
        <f>+IF(I521=0,"",'Ark1'!#REF!)</f>
        <v>#REF!</v>
      </c>
      <c r="N521" s="33" t="e">
        <f>+IF(I521=0,"",'Ark1'!#REF!)</f>
        <v>#REF!</v>
      </c>
      <c r="O521" s="248" t="e">
        <f>+IF(I521=0,"",'Ark1'!#REF!)</f>
        <v>#REF!</v>
      </c>
      <c r="P521" s="250" t="e">
        <f>+IF(I521=0,"",'Ark1'!#REF!)</f>
        <v>#REF!</v>
      </c>
      <c r="Q521" s="250" t="e">
        <f>+IF(I521=0,"",'Ark1'!#REF!)</f>
        <v>#REF!</v>
      </c>
      <c r="R521" s="250" t="e">
        <f>+IF(I521=0,"",'Ark1'!#REF!)</f>
        <v>#REF!</v>
      </c>
      <c r="S521" s="250" t="e">
        <f>+IF(I521=0,"",'Ark1'!#REF!)</f>
        <v>#REF!</v>
      </c>
      <c r="T521" s="248" t="e">
        <f>+IF(I521=0,"",'Ark1'!#REF!)</f>
        <v>#REF!</v>
      </c>
      <c r="U521" s="249" t="e">
        <f>+IF(I521=0,"",'Ark1'!#REF!)</f>
        <v>#REF!</v>
      </c>
      <c r="V521" s="250" t="e">
        <f>+IF(I521=0,"",'Ark1'!#REF!)</f>
        <v>#REF!</v>
      </c>
      <c r="W521" s="248" t="e">
        <f t="shared" si="71"/>
        <v>#REF!</v>
      </c>
      <c r="X521" s="248" t="e">
        <f t="shared" si="72"/>
        <v>#REF!</v>
      </c>
      <c r="Y521" s="339"/>
      <c r="AA521" s="35"/>
      <c r="AE521" s="29"/>
      <c r="AF521" s="29"/>
      <c r="AG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</row>
    <row r="522" spans="1:64" s="30" customFormat="1" ht="15.6">
      <c r="A522" s="339"/>
      <c r="B522" s="339" t="e">
        <f>+'Ark1'!#REF!</f>
        <v>#REF!</v>
      </c>
      <c r="C522" s="247" t="e">
        <f>+'Ark1'!#REF!</f>
        <v>#REF!</v>
      </c>
      <c r="D522" s="247" t="e">
        <f>VLOOKUP(C522,Klasse!$C$11:$D$27,2)</f>
        <v>#REF!</v>
      </c>
      <c r="E522" s="247" t="e">
        <f>+'Ark1'!#REF!</f>
        <v>#REF!</v>
      </c>
      <c r="F522" s="247" t="e">
        <f>+'Ark1'!#REF!</f>
        <v>#REF!</v>
      </c>
      <c r="G522" s="247" t="e">
        <f>VLOOKUP(F522,RNR!$A$8:$B$32,2)</f>
        <v>#REF!</v>
      </c>
      <c r="H522" s="247" t="e">
        <f>+IF(I522=0,"",'Ark1'!#REF!)</f>
        <v>#REF!</v>
      </c>
      <c r="I522" s="387" t="e">
        <f>+'Ark1'!#REF!</f>
        <v>#REF!</v>
      </c>
      <c r="J522" s="248" t="e">
        <f>+IF(I522=0,"",'Ark1'!#REF!)</f>
        <v>#REF!</v>
      </c>
      <c r="K522" s="248"/>
      <c r="L522" s="248" t="e">
        <f>+IF(I522=0,"",'Ark1'!#REF!)</f>
        <v>#REF!</v>
      </c>
      <c r="M522" s="249" t="e">
        <f>+IF(I522=0,"",'Ark1'!#REF!)</f>
        <v>#REF!</v>
      </c>
      <c r="N522" s="33" t="e">
        <f>+IF(I522=0,"",'Ark1'!#REF!)</f>
        <v>#REF!</v>
      </c>
      <c r="O522" s="248" t="e">
        <f>+IF(I522=0,"",'Ark1'!#REF!)</f>
        <v>#REF!</v>
      </c>
      <c r="P522" s="250" t="e">
        <f>+IF(I522=0,"",'Ark1'!#REF!)</f>
        <v>#REF!</v>
      </c>
      <c r="Q522" s="250" t="e">
        <f>+IF(I522=0,"",'Ark1'!#REF!)</f>
        <v>#REF!</v>
      </c>
      <c r="R522" s="250" t="e">
        <f>+IF(I522=0,"",'Ark1'!#REF!)</f>
        <v>#REF!</v>
      </c>
      <c r="S522" s="250" t="e">
        <f>+IF(I522=0,"",'Ark1'!#REF!)</f>
        <v>#REF!</v>
      </c>
      <c r="T522" s="248" t="e">
        <f>+IF(I522=0,"",'Ark1'!#REF!)</f>
        <v>#REF!</v>
      </c>
      <c r="U522" s="249" t="e">
        <f>+IF(I522=0,"",'Ark1'!#REF!)</f>
        <v>#REF!</v>
      </c>
      <c r="V522" s="250" t="e">
        <f>+IF(I522=0,"",'Ark1'!#REF!)</f>
        <v>#REF!</v>
      </c>
      <c r="W522" s="248" t="e">
        <f t="shared" si="71"/>
        <v>#REF!</v>
      </c>
      <c r="X522" s="248" t="e">
        <f t="shared" si="72"/>
        <v>#REF!</v>
      </c>
      <c r="Y522" s="339"/>
      <c r="AA522" s="35"/>
      <c r="AE522" s="29"/>
      <c r="AF522" s="29"/>
      <c r="AG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</row>
    <row r="523" spans="1:64" s="30" customFormat="1" ht="15.6">
      <c r="A523" s="339"/>
      <c r="B523" s="339" t="e">
        <f>+'Ark1'!#REF!</f>
        <v>#REF!</v>
      </c>
      <c r="C523" s="247" t="e">
        <f>+'Ark1'!#REF!</f>
        <v>#REF!</v>
      </c>
      <c r="D523" s="247" t="e">
        <f>VLOOKUP(C523,Klasse!$C$11:$D$27,2)</f>
        <v>#REF!</v>
      </c>
      <c r="E523" s="247" t="e">
        <f>+'Ark1'!#REF!</f>
        <v>#REF!</v>
      </c>
      <c r="F523" s="247" t="e">
        <f>+'Ark1'!#REF!</f>
        <v>#REF!</v>
      </c>
      <c r="G523" s="247" t="e">
        <f>VLOOKUP(F523,RNR!$A$8:$B$32,2)</f>
        <v>#REF!</v>
      </c>
      <c r="H523" s="247" t="e">
        <f>+IF(I523=0,"",'Ark1'!#REF!)</f>
        <v>#REF!</v>
      </c>
      <c r="I523" s="387" t="e">
        <f>+'Ark1'!#REF!</f>
        <v>#REF!</v>
      </c>
      <c r="J523" s="248" t="e">
        <f>+IF(I523=0,"",'Ark1'!#REF!)</f>
        <v>#REF!</v>
      </c>
      <c r="K523" s="248"/>
      <c r="L523" s="248" t="e">
        <f>+IF(I523=0,"",'Ark1'!#REF!)</f>
        <v>#REF!</v>
      </c>
      <c r="M523" s="249" t="e">
        <f>+IF(I523=0,"",'Ark1'!#REF!)</f>
        <v>#REF!</v>
      </c>
      <c r="N523" s="33" t="e">
        <f>+IF(I523=0,"",'Ark1'!#REF!)</f>
        <v>#REF!</v>
      </c>
      <c r="O523" s="248" t="e">
        <f>+IF(I523=0,"",'Ark1'!#REF!)</f>
        <v>#REF!</v>
      </c>
      <c r="P523" s="250" t="e">
        <f>+IF(I523=0,"",'Ark1'!#REF!)</f>
        <v>#REF!</v>
      </c>
      <c r="Q523" s="250" t="e">
        <f>+IF(I523=0,"",'Ark1'!#REF!)</f>
        <v>#REF!</v>
      </c>
      <c r="R523" s="250" t="e">
        <f>+IF(I523=0,"",'Ark1'!#REF!)</f>
        <v>#REF!</v>
      </c>
      <c r="S523" s="250" t="e">
        <f>+IF(I523=0,"",'Ark1'!#REF!)</f>
        <v>#REF!</v>
      </c>
      <c r="T523" s="248" t="e">
        <f>+IF(I523=0,"",'Ark1'!#REF!)</f>
        <v>#REF!</v>
      </c>
      <c r="U523" s="249" t="e">
        <f>+IF(I523=0,"",'Ark1'!#REF!)</f>
        <v>#REF!</v>
      </c>
      <c r="V523" s="250" t="e">
        <f>+IF(I523=0,"",'Ark1'!#REF!)</f>
        <v>#REF!</v>
      </c>
      <c r="W523" s="248" t="e">
        <f t="shared" ref="W523:W592" si="77">IF(I523=0,"",N523/C523)</f>
        <v>#REF!</v>
      </c>
      <c r="X523" s="248" t="e">
        <f t="shared" ref="X523:X592" si="78">IF(I523=0,"",I523/H523)</f>
        <v>#REF!</v>
      </c>
      <c r="Y523" s="339"/>
      <c r="AA523" s="35"/>
      <c r="AE523" s="29"/>
      <c r="AF523" s="29"/>
      <c r="AG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</row>
    <row r="524" spans="1:64" s="30" customFormat="1" ht="15.6">
      <c r="A524" s="339"/>
      <c r="B524" s="339" t="e">
        <f>+'Ark1'!#REF!</f>
        <v>#REF!</v>
      </c>
      <c r="C524" s="247" t="e">
        <f>+'Ark1'!#REF!</f>
        <v>#REF!</v>
      </c>
      <c r="D524" s="247" t="e">
        <f>VLOOKUP(C524,Klasse!$C$11:$D$27,2)</f>
        <v>#REF!</v>
      </c>
      <c r="E524" s="247" t="e">
        <f>+'Ark1'!#REF!</f>
        <v>#REF!</v>
      </c>
      <c r="F524" s="247" t="e">
        <f>+'Ark1'!#REF!</f>
        <v>#REF!</v>
      </c>
      <c r="G524" s="247" t="e">
        <f>VLOOKUP(F524,RNR!$A$8:$B$32,2)</f>
        <v>#REF!</v>
      </c>
      <c r="H524" s="247" t="e">
        <f>+IF(I524=0,"",'Ark1'!#REF!)</f>
        <v>#REF!</v>
      </c>
      <c r="I524" s="387" t="e">
        <f>+'Ark1'!#REF!</f>
        <v>#REF!</v>
      </c>
      <c r="J524" s="248" t="e">
        <f>+IF(I524=0,"",'Ark1'!#REF!)</f>
        <v>#REF!</v>
      </c>
      <c r="K524" s="248"/>
      <c r="L524" s="248" t="e">
        <f>+IF(I524=0,"",'Ark1'!#REF!)</f>
        <v>#REF!</v>
      </c>
      <c r="M524" s="249" t="e">
        <f>+IF(I524=0,"",'Ark1'!#REF!)</f>
        <v>#REF!</v>
      </c>
      <c r="N524" s="33" t="e">
        <f>+IF(I524=0,"",'Ark1'!#REF!)</f>
        <v>#REF!</v>
      </c>
      <c r="O524" s="248" t="e">
        <f>+IF(I524=0,"",'Ark1'!#REF!)</f>
        <v>#REF!</v>
      </c>
      <c r="P524" s="250" t="e">
        <f>+IF(I524=0,"",'Ark1'!#REF!)</f>
        <v>#REF!</v>
      </c>
      <c r="Q524" s="250" t="e">
        <f>+IF(I524=0,"",'Ark1'!#REF!)</f>
        <v>#REF!</v>
      </c>
      <c r="R524" s="250" t="e">
        <f>+IF(I524=0,"",'Ark1'!#REF!)</f>
        <v>#REF!</v>
      </c>
      <c r="S524" s="250" t="e">
        <f>+IF(I524=0,"",'Ark1'!#REF!)</f>
        <v>#REF!</v>
      </c>
      <c r="T524" s="248" t="e">
        <f>+IF(I524=0,"",'Ark1'!#REF!)</f>
        <v>#REF!</v>
      </c>
      <c r="U524" s="249" t="e">
        <f>+IF(I524=0,"",'Ark1'!#REF!)</f>
        <v>#REF!</v>
      </c>
      <c r="V524" s="250" t="e">
        <f>+IF(I524=0,"",'Ark1'!#REF!)</f>
        <v>#REF!</v>
      </c>
      <c r="W524" s="248" t="e">
        <f t="shared" si="77"/>
        <v>#REF!</v>
      </c>
      <c r="X524" s="248" t="e">
        <f t="shared" si="78"/>
        <v>#REF!</v>
      </c>
      <c r="Y524" s="339"/>
      <c r="AA524" s="35"/>
      <c r="AE524" s="29"/>
      <c r="AF524" s="29"/>
      <c r="AG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</row>
    <row r="525" spans="1:64" s="30" customFormat="1" ht="15.6">
      <c r="A525" s="339"/>
      <c r="B525" s="339" t="e">
        <f>+'Ark1'!#REF!</f>
        <v>#REF!</v>
      </c>
      <c r="C525" s="247" t="e">
        <f>+'Ark1'!#REF!</f>
        <v>#REF!</v>
      </c>
      <c r="D525" s="247" t="e">
        <f>VLOOKUP(C525,Klasse!$C$11:$D$27,2)</f>
        <v>#REF!</v>
      </c>
      <c r="E525" s="247" t="e">
        <f>+'Ark1'!#REF!</f>
        <v>#REF!</v>
      </c>
      <c r="F525" s="247" t="e">
        <f>+'Ark1'!#REF!</f>
        <v>#REF!</v>
      </c>
      <c r="G525" s="247" t="e">
        <f>VLOOKUP(F525,RNR!$A$8:$B$32,2)</f>
        <v>#REF!</v>
      </c>
      <c r="H525" s="247" t="e">
        <f>+IF(I525=0,"",'Ark1'!#REF!)</f>
        <v>#REF!</v>
      </c>
      <c r="I525" s="387" t="e">
        <f>+'Ark1'!#REF!</f>
        <v>#REF!</v>
      </c>
      <c r="J525" s="248" t="e">
        <f>+IF(I525=0,"",'Ark1'!#REF!)</f>
        <v>#REF!</v>
      </c>
      <c r="K525" s="248"/>
      <c r="L525" s="248" t="e">
        <f>+IF(I525=0,"",'Ark1'!#REF!)</f>
        <v>#REF!</v>
      </c>
      <c r="M525" s="249" t="e">
        <f>+IF(I525=0,"",'Ark1'!#REF!)</f>
        <v>#REF!</v>
      </c>
      <c r="N525" s="33" t="e">
        <f>+IF(I525=0,"",'Ark1'!#REF!)</f>
        <v>#REF!</v>
      </c>
      <c r="O525" s="248" t="e">
        <f>+IF(I525=0,"",'Ark1'!#REF!)</f>
        <v>#REF!</v>
      </c>
      <c r="P525" s="250" t="e">
        <f>+IF(I525=0,"",'Ark1'!#REF!)</f>
        <v>#REF!</v>
      </c>
      <c r="Q525" s="250" t="e">
        <f>+IF(I525=0,"",'Ark1'!#REF!)</f>
        <v>#REF!</v>
      </c>
      <c r="R525" s="250" t="e">
        <f>+IF(I525=0,"",'Ark1'!#REF!)</f>
        <v>#REF!</v>
      </c>
      <c r="S525" s="250" t="e">
        <f>+IF(I525=0,"",'Ark1'!#REF!)</f>
        <v>#REF!</v>
      </c>
      <c r="T525" s="248" t="e">
        <f>+IF(I525=0,"",'Ark1'!#REF!)</f>
        <v>#REF!</v>
      </c>
      <c r="U525" s="249" t="e">
        <f>+IF(I525=0,"",'Ark1'!#REF!)</f>
        <v>#REF!</v>
      </c>
      <c r="V525" s="250" t="e">
        <f>+IF(I525=0,"",'Ark1'!#REF!)</f>
        <v>#REF!</v>
      </c>
      <c r="W525" s="248" t="e">
        <f t="shared" si="77"/>
        <v>#REF!</v>
      </c>
      <c r="X525" s="248" t="e">
        <f t="shared" si="78"/>
        <v>#REF!</v>
      </c>
      <c r="Y525" s="339"/>
      <c r="AA525" s="35"/>
      <c r="AE525" s="29"/>
      <c r="AF525" s="29"/>
      <c r="AG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</row>
    <row r="526" spans="1:64" s="30" customFormat="1" ht="15.6">
      <c r="A526" s="339"/>
      <c r="B526" s="339" t="e">
        <f>+'Ark1'!#REF!</f>
        <v>#REF!</v>
      </c>
      <c r="C526" s="247" t="e">
        <f>+'Ark1'!#REF!</f>
        <v>#REF!</v>
      </c>
      <c r="D526" s="247" t="e">
        <f>VLOOKUP(C526,Klasse!$C$11:$D$27,2)</f>
        <v>#REF!</v>
      </c>
      <c r="E526" s="247" t="e">
        <f>+'Ark1'!#REF!</f>
        <v>#REF!</v>
      </c>
      <c r="F526" s="247" t="e">
        <f>+'Ark1'!#REF!</f>
        <v>#REF!</v>
      </c>
      <c r="G526" s="247" t="e">
        <f>VLOOKUP(F526,RNR!$A$8:$B$32,2)</f>
        <v>#REF!</v>
      </c>
      <c r="H526" s="247" t="e">
        <f>+IF(I526=0,"",'Ark1'!#REF!)</f>
        <v>#REF!</v>
      </c>
      <c r="I526" s="387" t="e">
        <f>+'Ark1'!#REF!</f>
        <v>#REF!</v>
      </c>
      <c r="J526" s="248" t="e">
        <f>+IF(I526=0,"",'Ark1'!#REF!)</f>
        <v>#REF!</v>
      </c>
      <c r="K526" s="248"/>
      <c r="L526" s="248" t="e">
        <f>+IF(I526=0,"",'Ark1'!#REF!)</f>
        <v>#REF!</v>
      </c>
      <c r="M526" s="249" t="e">
        <f>+IF(I526=0,"",'Ark1'!#REF!)</f>
        <v>#REF!</v>
      </c>
      <c r="N526" s="33" t="e">
        <f>+IF(I526=0,"",'Ark1'!#REF!)</f>
        <v>#REF!</v>
      </c>
      <c r="O526" s="248" t="e">
        <f>+IF(I526=0,"",'Ark1'!#REF!)</f>
        <v>#REF!</v>
      </c>
      <c r="P526" s="250" t="e">
        <f>+IF(I526=0,"",'Ark1'!#REF!)</f>
        <v>#REF!</v>
      </c>
      <c r="Q526" s="250" t="e">
        <f>+IF(I526=0,"",'Ark1'!#REF!)</f>
        <v>#REF!</v>
      </c>
      <c r="R526" s="250" t="e">
        <f>+IF(I526=0,"",'Ark1'!#REF!)</f>
        <v>#REF!</v>
      </c>
      <c r="S526" s="250" t="e">
        <f>+IF(I526=0,"",'Ark1'!#REF!)</f>
        <v>#REF!</v>
      </c>
      <c r="T526" s="248" t="e">
        <f>+IF(I526=0,"",'Ark1'!#REF!)</f>
        <v>#REF!</v>
      </c>
      <c r="U526" s="249" t="e">
        <f>+IF(I526=0,"",'Ark1'!#REF!)</f>
        <v>#REF!</v>
      </c>
      <c r="V526" s="250" t="e">
        <f>+IF(I526=0,"",'Ark1'!#REF!)</f>
        <v>#REF!</v>
      </c>
      <c r="W526" s="248" t="e">
        <f t="shared" si="77"/>
        <v>#REF!</v>
      </c>
      <c r="X526" s="248" t="e">
        <f t="shared" si="78"/>
        <v>#REF!</v>
      </c>
      <c r="Y526" s="339"/>
      <c r="AA526" s="35"/>
      <c r="AE526" s="29"/>
      <c r="AF526" s="29"/>
      <c r="AG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</row>
    <row r="527" spans="1:64" s="30" customFormat="1" ht="15.6">
      <c r="A527" s="339"/>
      <c r="B527" s="339" t="e">
        <f>+'Ark1'!#REF!</f>
        <v>#REF!</v>
      </c>
      <c r="C527" s="247" t="e">
        <f>+'Ark1'!#REF!</f>
        <v>#REF!</v>
      </c>
      <c r="D527" s="247" t="e">
        <f>VLOOKUP(C527,Klasse!$C$11:$D$27,2)</f>
        <v>#REF!</v>
      </c>
      <c r="E527" s="247" t="e">
        <f>+'Ark1'!#REF!</f>
        <v>#REF!</v>
      </c>
      <c r="F527" s="247" t="e">
        <f>+'Ark1'!#REF!</f>
        <v>#REF!</v>
      </c>
      <c r="G527" s="247" t="e">
        <f>VLOOKUP(F527,RNR!$A$8:$B$32,2)</f>
        <v>#REF!</v>
      </c>
      <c r="H527" s="247" t="e">
        <f>+IF(I527=0,"",'Ark1'!#REF!)</f>
        <v>#REF!</v>
      </c>
      <c r="I527" s="387" t="e">
        <f>+'Ark1'!#REF!</f>
        <v>#REF!</v>
      </c>
      <c r="J527" s="248" t="e">
        <f>+IF(I527=0,"",'Ark1'!#REF!)</f>
        <v>#REF!</v>
      </c>
      <c r="K527" s="248"/>
      <c r="L527" s="248" t="e">
        <f>+IF(I527=0,"",'Ark1'!#REF!)</f>
        <v>#REF!</v>
      </c>
      <c r="M527" s="249" t="e">
        <f>+IF(I527=0,"",'Ark1'!#REF!)</f>
        <v>#REF!</v>
      </c>
      <c r="N527" s="33" t="e">
        <f>+IF(I527=0,"",'Ark1'!#REF!)</f>
        <v>#REF!</v>
      </c>
      <c r="O527" s="248" t="e">
        <f>+IF(I527=0,"",'Ark1'!#REF!)</f>
        <v>#REF!</v>
      </c>
      <c r="P527" s="250" t="e">
        <f>+IF(I527=0,"",'Ark1'!#REF!)</f>
        <v>#REF!</v>
      </c>
      <c r="Q527" s="250" t="e">
        <f>+IF(I527=0,"",'Ark1'!#REF!)</f>
        <v>#REF!</v>
      </c>
      <c r="R527" s="250" t="e">
        <f>+IF(I527=0,"",'Ark1'!#REF!)</f>
        <v>#REF!</v>
      </c>
      <c r="S527" s="250" t="e">
        <f>+IF(I527=0,"",'Ark1'!#REF!)</f>
        <v>#REF!</v>
      </c>
      <c r="T527" s="248" t="e">
        <f>+IF(I527=0,"",'Ark1'!#REF!)</f>
        <v>#REF!</v>
      </c>
      <c r="U527" s="249" t="e">
        <f>+IF(I527=0,"",'Ark1'!#REF!)</f>
        <v>#REF!</v>
      </c>
      <c r="V527" s="250" t="e">
        <f>+IF(I527=0,"",'Ark1'!#REF!)</f>
        <v>#REF!</v>
      </c>
      <c r="W527" s="248" t="e">
        <f t="shared" si="77"/>
        <v>#REF!</v>
      </c>
      <c r="X527" s="248" t="e">
        <f t="shared" si="78"/>
        <v>#REF!</v>
      </c>
      <c r="Y527" s="339"/>
      <c r="AA527" s="35"/>
      <c r="AE527" s="29"/>
      <c r="AF527" s="29"/>
      <c r="AG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</row>
    <row r="528" spans="1:64" s="30" customFormat="1" ht="15.6">
      <c r="A528" s="339"/>
      <c r="B528" s="339" t="e">
        <f>+'Ark1'!#REF!</f>
        <v>#REF!</v>
      </c>
      <c r="C528" s="247" t="e">
        <f>+'Ark1'!#REF!</f>
        <v>#REF!</v>
      </c>
      <c r="D528" s="247" t="e">
        <f>VLOOKUP(C528,Klasse!$C$11:$D$27,2)</f>
        <v>#REF!</v>
      </c>
      <c r="E528" s="247" t="e">
        <f>+'Ark1'!#REF!</f>
        <v>#REF!</v>
      </c>
      <c r="F528" s="247" t="e">
        <f>+'Ark1'!#REF!</f>
        <v>#REF!</v>
      </c>
      <c r="G528" s="247" t="e">
        <f>VLOOKUP(F528,RNR!$A$8:$B$32,2)</f>
        <v>#REF!</v>
      </c>
      <c r="H528" s="247" t="e">
        <f>+IF(I528=0,"",'Ark1'!#REF!)</f>
        <v>#REF!</v>
      </c>
      <c r="I528" s="387" t="e">
        <f>+'Ark1'!#REF!</f>
        <v>#REF!</v>
      </c>
      <c r="J528" s="248" t="e">
        <f>+IF(I528=0,"",'Ark1'!#REF!)</f>
        <v>#REF!</v>
      </c>
      <c r="K528" s="248"/>
      <c r="L528" s="248" t="e">
        <f>+IF(I528=0,"",'Ark1'!#REF!)</f>
        <v>#REF!</v>
      </c>
      <c r="M528" s="249" t="e">
        <f>+IF(I528=0,"",'Ark1'!#REF!)</f>
        <v>#REF!</v>
      </c>
      <c r="N528" s="33" t="e">
        <f>+IF(I528=0,"",'Ark1'!#REF!)</f>
        <v>#REF!</v>
      </c>
      <c r="O528" s="248" t="e">
        <f>+IF(I528=0,"",'Ark1'!#REF!)</f>
        <v>#REF!</v>
      </c>
      <c r="P528" s="250" t="e">
        <f>+IF(I528=0,"",'Ark1'!#REF!)</f>
        <v>#REF!</v>
      </c>
      <c r="Q528" s="250" t="e">
        <f>+IF(I528=0,"",'Ark1'!#REF!)</f>
        <v>#REF!</v>
      </c>
      <c r="R528" s="250" t="e">
        <f>+IF(I528=0,"",'Ark1'!#REF!)</f>
        <v>#REF!</v>
      </c>
      <c r="S528" s="250" t="e">
        <f>+IF(I528=0,"",'Ark1'!#REF!)</f>
        <v>#REF!</v>
      </c>
      <c r="T528" s="248" t="e">
        <f>+IF(I528=0,"",'Ark1'!#REF!)</f>
        <v>#REF!</v>
      </c>
      <c r="U528" s="249" t="e">
        <f>+IF(I528=0,"",'Ark1'!#REF!)</f>
        <v>#REF!</v>
      </c>
      <c r="V528" s="250" t="e">
        <f>+IF(I528=0,"",'Ark1'!#REF!)</f>
        <v>#REF!</v>
      </c>
      <c r="W528" s="248" t="e">
        <f t="shared" si="77"/>
        <v>#REF!</v>
      </c>
      <c r="X528" s="248" t="e">
        <f t="shared" si="78"/>
        <v>#REF!</v>
      </c>
      <c r="Y528" s="339"/>
      <c r="AA528" s="35"/>
      <c r="AE528" s="29"/>
      <c r="AF528" s="29"/>
      <c r="AG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</row>
    <row r="529" spans="1:64" s="30" customFormat="1" ht="15.6">
      <c r="A529" s="339"/>
      <c r="B529" s="339" t="e">
        <f>+'Ark1'!#REF!</f>
        <v>#REF!</v>
      </c>
      <c r="C529" s="247" t="e">
        <f>+'Ark1'!#REF!</f>
        <v>#REF!</v>
      </c>
      <c r="D529" s="247" t="e">
        <f>VLOOKUP(C529,Klasse!$C$11:$D$27,2)</f>
        <v>#REF!</v>
      </c>
      <c r="E529" s="247" t="e">
        <f>+'Ark1'!#REF!</f>
        <v>#REF!</v>
      </c>
      <c r="F529" s="247" t="e">
        <f>+'Ark1'!#REF!</f>
        <v>#REF!</v>
      </c>
      <c r="G529" s="247" t="e">
        <f>VLOOKUP(F529,RNR!$A$8:$B$32,2)</f>
        <v>#REF!</v>
      </c>
      <c r="H529" s="247" t="e">
        <f>+IF(I529=0,"",'Ark1'!#REF!)</f>
        <v>#REF!</v>
      </c>
      <c r="I529" s="387" t="e">
        <f>+'Ark1'!#REF!</f>
        <v>#REF!</v>
      </c>
      <c r="J529" s="248" t="e">
        <f>+IF(I529=0,"",'Ark1'!#REF!)</f>
        <v>#REF!</v>
      </c>
      <c r="K529" s="248"/>
      <c r="L529" s="248" t="e">
        <f>+IF(I529=0,"",'Ark1'!#REF!)</f>
        <v>#REF!</v>
      </c>
      <c r="M529" s="249" t="e">
        <f>+IF(I529=0,"",'Ark1'!#REF!)</f>
        <v>#REF!</v>
      </c>
      <c r="N529" s="33" t="e">
        <f>+IF(I529=0,"",'Ark1'!#REF!)</f>
        <v>#REF!</v>
      </c>
      <c r="O529" s="248" t="e">
        <f>+IF(I529=0,"",'Ark1'!#REF!)</f>
        <v>#REF!</v>
      </c>
      <c r="P529" s="250" t="e">
        <f>+IF(I529=0,"",'Ark1'!#REF!)</f>
        <v>#REF!</v>
      </c>
      <c r="Q529" s="250" t="e">
        <f>+IF(I529=0,"",'Ark1'!#REF!)</f>
        <v>#REF!</v>
      </c>
      <c r="R529" s="250" t="e">
        <f>+IF(I529=0,"",'Ark1'!#REF!)</f>
        <v>#REF!</v>
      </c>
      <c r="S529" s="250" t="e">
        <f>+IF(I529=0,"",'Ark1'!#REF!)</f>
        <v>#REF!</v>
      </c>
      <c r="T529" s="248" t="e">
        <f>+IF(I529=0,"",'Ark1'!#REF!)</f>
        <v>#REF!</v>
      </c>
      <c r="U529" s="249" t="e">
        <f>+IF(I529=0,"",'Ark1'!#REF!)</f>
        <v>#REF!</v>
      </c>
      <c r="V529" s="250" t="e">
        <f>+IF(I529=0,"",'Ark1'!#REF!)</f>
        <v>#REF!</v>
      </c>
      <c r="W529" s="248" t="e">
        <f t="shared" si="77"/>
        <v>#REF!</v>
      </c>
      <c r="X529" s="248" t="e">
        <f t="shared" si="78"/>
        <v>#REF!</v>
      </c>
      <c r="Y529" s="339"/>
      <c r="AA529" s="35"/>
      <c r="AE529" s="29"/>
      <c r="AF529" s="29"/>
      <c r="AG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</row>
    <row r="530" spans="1:64" s="30" customFormat="1" ht="15.6">
      <c r="A530" s="339"/>
      <c r="B530" s="339" t="e">
        <f>+'Ark1'!#REF!</f>
        <v>#REF!</v>
      </c>
      <c r="C530" s="247" t="e">
        <f>+'Ark1'!#REF!</f>
        <v>#REF!</v>
      </c>
      <c r="D530" s="247" t="e">
        <f>VLOOKUP(C530,Klasse!$C$11:$D$27,2)</f>
        <v>#REF!</v>
      </c>
      <c r="E530" s="247" t="e">
        <f>+'Ark1'!#REF!</f>
        <v>#REF!</v>
      </c>
      <c r="F530" s="247" t="e">
        <f>+'Ark1'!#REF!</f>
        <v>#REF!</v>
      </c>
      <c r="G530" s="247" t="e">
        <f>VLOOKUP(F530,RNR!$A$8:$B$32,2)</f>
        <v>#REF!</v>
      </c>
      <c r="H530" s="247" t="e">
        <f>+IF(I530=0,"",'Ark1'!#REF!)</f>
        <v>#REF!</v>
      </c>
      <c r="I530" s="387" t="e">
        <f>+'Ark1'!#REF!</f>
        <v>#REF!</v>
      </c>
      <c r="J530" s="248" t="e">
        <f>+IF(I530=0,"",'Ark1'!#REF!)</f>
        <v>#REF!</v>
      </c>
      <c r="K530" s="248"/>
      <c r="L530" s="248" t="e">
        <f>+IF(I530=0,"",'Ark1'!#REF!)</f>
        <v>#REF!</v>
      </c>
      <c r="M530" s="249" t="e">
        <f>+IF(I530=0,"",'Ark1'!#REF!)</f>
        <v>#REF!</v>
      </c>
      <c r="N530" s="33" t="e">
        <f>+IF(I530=0,"",'Ark1'!#REF!)</f>
        <v>#REF!</v>
      </c>
      <c r="O530" s="248" t="e">
        <f>+IF(I530=0,"",'Ark1'!#REF!)</f>
        <v>#REF!</v>
      </c>
      <c r="P530" s="250" t="e">
        <f>+IF(I530=0,"",'Ark1'!#REF!)</f>
        <v>#REF!</v>
      </c>
      <c r="Q530" s="250" t="e">
        <f>+IF(I530=0,"",'Ark1'!#REF!)</f>
        <v>#REF!</v>
      </c>
      <c r="R530" s="250" t="e">
        <f>+IF(I530=0,"",'Ark1'!#REF!)</f>
        <v>#REF!</v>
      </c>
      <c r="S530" s="250" t="e">
        <f>+IF(I530=0,"",'Ark1'!#REF!)</f>
        <v>#REF!</v>
      </c>
      <c r="T530" s="248" t="e">
        <f>+IF(I530=0,"",'Ark1'!#REF!)</f>
        <v>#REF!</v>
      </c>
      <c r="U530" s="249" t="e">
        <f>+IF(I530=0,"",'Ark1'!#REF!)</f>
        <v>#REF!</v>
      </c>
      <c r="V530" s="250" t="e">
        <f>+IF(I530=0,"",'Ark1'!#REF!)</f>
        <v>#REF!</v>
      </c>
      <c r="W530" s="248" t="e">
        <f t="shared" si="77"/>
        <v>#REF!</v>
      </c>
      <c r="X530" s="248" t="e">
        <f t="shared" si="78"/>
        <v>#REF!</v>
      </c>
      <c r="Y530" s="339"/>
      <c r="AA530" s="35"/>
      <c r="AE530" s="29"/>
      <c r="AF530" s="29"/>
      <c r="AG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</row>
    <row r="531" spans="1:64" s="30" customFormat="1" ht="15.6">
      <c r="A531" s="339"/>
      <c r="B531" s="339" t="e">
        <f>+'Ark1'!#REF!</f>
        <v>#REF!</v>
      </c>
      <c r="C531" s="247" t="e">
        <f>+'Ark1'!#REF!</f>
        <v>#REF!</v>
      </c>
      <c r="D531" s="247" t="e">
        <f>VLOOKUP(C531,Klasse!$C$11:$D$27,2)</f>
        <v>#REF!</v>
      </c>
      <c r="E531" s="247" t="e">
        <f>+'Ark1'!#REF!</f>
        <v>#REF!</v>
      </c>
      <c r="F531" s="247" t="e">
        <f>+'Ark1'!#REF!</f>
        <v>#REF!</v>
      </c>
      <c r="G531" s="247" t="e">
        <f>VLOOKUP(F531,RNR!$A$8:$B$32,2)</f>
        <v>#REF!</v>
      </c>
      <c r="H531" s="247" t="e">
        <f>+IF(I531=0,"",'Ark1'!#REF!)</f>
        <v>#REF!</v>
      </c>
      <c r="I531" s="387" t="e">
        <f>+'Ark1'!#REF!</f>
        <v>#REF!</v>
      </c>
      <c r="J531" s="248" t="e">
        <f>+IF(I531=0,"",'Ark1'!#REF!)</f>
        <v>#REF!</v>
      </c>
      <c r="K531" s="248"/>
      <c r="L531" s="248" t="e">
        <f>+IF(I531=0,"",'Ark1'!#REF!)</f>
        <v>#REF!</v>
      </c>
      <c r="M531" s="249" t="e">
        <f>+IF(I531=0,"",'Ark1'!#REF!)</f>
        <v>#REF!</v>
      </c>
      <c r="N531" s="33" t="e">
        <f>+IF(I531=0,"",'Ark1'!#REF!)</f>
        <v>#REF!</v>
      </c>
      <c r="O531" s="248" t="e">
        <f>+IF(I531=0,"",'Ark1'!#REF!)</f>
        <v>#REF!</v>
      </c>
      <c r="P531" s="250" t="e">
        <f>+IF(I531=0,"",'Ark1'!#REF!)</f>
        <v>#REF!</v>
      </c>
      <c r="Q531" s="250" t="e">
        <f>+IF(I531=0,"",'Ark1'!#REF!)</f>
        <v>#REF!</v>
      </c>
      <c r="R531" s="250" t="e">
        <f>+IF(I531=0,"",'Ark1'!#REF!)</f>
        <v>#REF!</v>
      </c>
      <c r="S531" s="250" t="e">
        <f>+IF(I531=0,"",'Ark1'!#REF!)</f>
        <v>#REF!</v>
      </c>
      <c r="T531" s="248" t="e">
        <f>+IF(I531=0,"",'Ark1'!#REF!)</f>
        <v>#REF!</v>
      </c>
      <c r="U531" s="249" t="e">
        <f>+IF(I531=0,"",'Ark1'!#REF!)</f>
        <v>#REF!</v>
      </c>
      <c r="V531" s="250" t="e">
        <f>+IF(I531=0,"",'Ark1'!#REF!)</f>
        <v>#REF!</v>
      </c>
      <c r="W531" s="248" t="e">
        <f t="shared" si="77"/>
        <v>#REF!</v>
      </c>
      <c r="X531" s="248" t="e">
        <f t="shared" si="78"/>
        <v>#REF!</v>
      </c>
      <c r="Y531" s="339"/>
      <c r="AA531" s="35"/>
      <c r="AE531" s="29"/>
      <c r="AF531" s="29"/>
      <c r="AG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</row>
    <row r="532" spans="1:64" ht="15.6">
      <c r="A532" s="339"/>
      <c r="B532" s="339" t="e">
        <f>+'Ark1'!#REF!</f>
        <v>#REF!</v>
      </c>
      <c r="C532" s="247" t="e">
        <f>+'Ark1'!#REF!</f>
        <v>#REF!</v>
      </c>
      <c r="D532" s="247" t="e">
        <f>VLOOKUP(C532,Klasse!$C$11:$D$27,2)</f>
        <v>#REF!</v>
      </c>
      <c r="E532" s="247" t="e">
        <f>+'Ark1'!#REF!</f>
        <v>#REF!</v>
      </c>
      <c r="F532" s="247" t="e">
        <f>+'Ark1'!#REF!</f>
        <v>#REF!</v>
      </c>
      <c r="G532" s="247" t="e">
        <f>VLOOKUP(F532,RNR!$A$8:$B$32,2)</f>
        <v>#REF!</v>
      </c>
      <c r="H532" s="247" t="e">
        <f>+IF(I532=0,"",'Ark1'!#REF!)</f>
        <v>#REF!</v>
      </c>
      <c r="I532" s="387" t="e">
        <f>+'Ark1'!#REF!</f>
        <v>#REF!</v>
      </c>
      <c r="J532" s="248" t="e">
        <f>+IF(I532=0,"",'Ark1'!#REF!)</f>
        <v>#REF!</v>
      </c>
      <c r="K532" s="248"/>
      <c r="L532" s="248" t="e">
        <f>+IF(I532=0,"",'Ark1'!#REF!)</f>
        <v>#REF!</v>
      </c>
      <c r="M532" s="249" t="e">
        <f>+IF(I532=0,"",'Ark1'!#REF!)</f>
        <v>#REF!</v>
      </c>
      <c r="N532" s="33" t="e">
        <f>+IF(I532=0,"",'Ark1'!#REF!)</f>
        <v>#REF!</v>
      </c>
      <c r="O532" s="248" t="e">
        <f>+IF(I532=0,"",'Ark1'!#REF!)</f>
        <v>#REF!</v>
      </c>
      <c r="P532" s="250" t="e">
        <f>+IF(I532=0,"",'Ark1'!#REF!)</f>
        <v>#REF!</v>
      </c>
      <c r="Q532" s="250" t="e">
        <f>+IF(I532=0,"",'Ark1'!#REF!)</f>
        <v>#REF!</v>
      </c>
      <c r="R532" s="250" t="e">
        <f>+IF(I532=0,"",'Ark1'!#REF!)</f>
        <v>#REF!</v>
      </c>
      <c r="S532" s="250" t="e">
        <f>+IF(I532=0,"",'Ark1'!#REF!)</f>
        <v>#REF!</v>
      </c>
      <c r="T532" s="248" t="e">
        <f>+IF(I532=0,"",'Ark1'!#REF!)</f>
        <v>#REF!</v>
      </c>
      <c r="U532" s="249" t="e">
        <f>+IF(I532=0,"",'Ark1'!#REF!)</f>
        <v>#REF!</v>
      </c>
      <c r="V532" s="250" t="e">
        <f>+IF(I532=0,"",'Ark1'!#REF!)</f>
        <v>#REF!</v>
      </c>
      <c r="W532" s="248" t="e">
        <f t="shared" si="77"/>
        <v>#REF!</v>
      </c>
      <c r="X532" s="248" t="e">
        <f t="shared" si="78"/>
        <v>#REF!</v>
      </c>
      <c r="Y532" s="339"/>
    </row>
    <row r="533" spans="1:64" ht="15.6">
      <c r="A533" s="339"/>
      <c r="B533" s="339" t="e">
        <f>+'Ark1'!#REF!</f>
        <v>#REF!</v>
      </c>
      <c r="C533" s="247" t="e">
        <f>+'Ark1'!#REF!</f>
        <v>#REF!</v>
      </c>
      <c r="D533" s="247" t="e">
        <f>VLOOKUP(C533,Klasse!$C$11:$D$27,2)</f>
        <v>#REF!</v>
      </c>
      <c r="E533" s="247" t="e">
        <f>+'Ark1'!#REF!</f>
        <v>#REF!</v>
      </c>
      <c r="F533" s="247" t="e">
        <f>+'Ark1'!#REF!</f>
        <v>#REF!</v>
      </c>
      <c r="G533" s="247" t="e">
        <f>VLOOKUP(F533,RNR!$A$8:$B$32,2)</f>
        <v>#REF!</v>
      </c>
      <c r="H533" s="247" t="e">
        <f>+IF(I533=0,"",'Ark1'!#REF!)</f>
        <v>#REF!</v>
      </c>
      <c r="I533" s="387" t="e">
        <f>+'Ark1'!#REF!</f>
        <v>#REF!</v>
      </c>
      <c r="J533" s="248" t="e">
        <f>+IF(I533=0,"",'Ark1'!#REF!)</f>
        <v>#REF!</v>
      </c>
      <c r="K533" s="248"/>
      <c r="L533" s="248" t="e">
        <f>+IF(I533=0,"",'Ark1'!#REF!)</f>
        <v>#REF!</v>
      </c>
      <c r="M533" s="249" t="e">
        <f>+IF(I533=0,"",'Ark1'!#REF!)</f>
        <v>#REF!</v>
      </c>
      <c r="N533" s="33" t="e">
        <f>+IF(I533=0,"",'Ark1'!#REF!)</f>
        <v>#REF!</v>
      </c>
      <c r="O533" s="248" t="e">
        <f>+IF(I533=0,"",'Ark1'!#REF!)</f>
        <v>#REF!</v>
      </c>
      <c r="P533" s="250" t="e">
        <f>+IF(I533=0,"",'Ark1'!#REF!)</f>
        <v>#REF!</v>
      </c>
      <c r="Q533" s="250" t="e">
        <f>+IF(I533=0,"",'Ark1'!#REF!)</f>
        <v>#REF!</v>
      </c>
      <c r="R533" s="250" t="e">
        <f>+IF(I533=0,"",'Ark1'!#REF!)</f>
        <v>#REF!</v>
      </c>
      <c r="S533" s="250" t="e">
        <f>+IF(I533=0,"",'Ark1'!#REF!)</f>
        <v>#REF!</v>
      </c>
      <c r="T533" s="248" t="e">
        <f>+IF(I533=0,"",'Ark1'!#REF!)</f>
        <v>#REF!</v>
      </c>
      <c r="U533" s="249" t="e">
        <f>+IF(I533=0,"",'Ark1'!#REF!)</f>
        <v>#REF!</v>
      </c>
      <c r="V533" s="250" t="e">
        <f>+IF(I533=0,"",'Ark1'!#REF!)</f>
        <v>#REF!</v>
      </c>
      <c r="W533" s="248" t="e">
        <f t="shared" si="77"/>
        <v>#REF!</v>
      </c>
      <c r="X533" s="248" t="e">
        <f t="shared" si="78"/>
        <v>#REF!</v>
      </c>
      <c r="Y533" s="339"/>
    </row>
    <row r="534" spans="1:64" ht="15.6">
      <c r="A534" s="339"/>
      <c r="B534" s="339" t="e">
        <f>+'Ark1'!#REF!</f>
        <v>#REF!</v>
      </c>
      <c r="C534" s="247" t="e">
        <f>+'Ark1'!#REF!</f>
        <v>#REF!</v>
      </c>
      <c r="D534" s="247" t="e">
        <f>VLOOKUP(C534,Klasse!$C$11:$D$27,2)</f>
        <v>#REF!</v>
      </c>
      <c r="E534" s="247" t="e">
        <f>+'Ark1'!#REF!</f>
        <v>#REF!</v>
      </c>
      <c r="F534" s="247" t="e">
        <f>+'Ark1'!#REF!</f>
        <v>#REF!</v>
      </c>
      <c r="G534" s="247" t="e">
        <f>VLOOKUP(F534,RNR!$A$8:$B$32,2)</f>
        <v>#REF!</v>
      </c>
      <c r="H534" s="247" t="e">
        <f>+IF(I534=0,"",'Ark1'!#REF!)</f>
        <v>#REF!</v>
      </c>
      <c r="I534" s="387" t="e">
        <f>+'Ark1'!#REF!</f>
        <v>#REF!</v>
      </c>
      <c r="J534" s="248" t="e">
        <f>+IF(I534=0,"",'Ark1'!#REF!)</f>
        <v>#REF!</v>
      </c>
      <c r="K534" s="248"/>
      <c r="L534" s="248" t="e">
        <f>+IF(I534=0,"",'Ark1'!#REF!)</f>
        <v>#REF!</v>
      </c>
      <c r="M534" s="249" t="e">
        <f>+IF(I534=0,"",'Ark1'!#REF!)</f>
        <v>#REF!</v>
      </c>
      <c r="N534" s="33" t="e">
        <f>+IF(I534=0,"",'Ark1'!#REF!)</f>
        <v>#REF!</v>
      </c>
      <c r="O534" s="248" t="e">
        <f>+IF(I534=0,"",'Ark1'!#REF!)</f>
        <v>#REF!</v>
      </c>
      <c r="P534" s="250" t="e">
        <f>+IF(I534=0,"",'Ark1'!#REF!)</f>
        <v>#REF!</v>
      </c>
      <c r="Q534" s="250" t="e">
        <f>+IF(I534=0,"",'Ark1'!#REF!)</f>
        <v>#REF!</v>
      </c>
      <c r="R534" s="250" t="e">
        <f>+IF(I534=0,"",'Ark1'!#REF!)</f>
        <v>#REF!</v>
      </c>
      <c r="S534" s="250" t="e">
        <f>+IF(I534=0,"",'Ark1'!#REF!)</f>
        <v>#REF!</v>
      </c>
      <c r="T534" s="248" t="e">
        <f>+IF(I534=0,"",'Ark1'!#REF!)</f>
        <v>#REF!</v>
      </c>
      <c r="U534" s="249" t="e">
        <f>+IF(I534=0,"",'Ark1'!#REF!)</f>
        <v>#REF!</v>
      </c>
      <c r="V534" s="250" t="e">
        <f>+IF(I534=0,"",'Ark1'!#REF!)</f>
        <v>#REF!</v>
      </c>
      <c r="W534" s="248" t="e">
        <f t="shared" si="77"/>
        <v>#REF!</v>
      </c>
      <c r="X534" s="248" t="e">
        <f t="shared" si="78"/>
        <v>#REF!</v>
      </c>
      <c r="Y534" s="339"/>
    </row>
    <row r="535" spans="1:64" ht="15.6">
      <c r="A535" s="339"/>
      <c r="B535" s="339" t="e">
        <f>+'Ark1'!#REF!</f>
        <v>#REF!</v>
      </c>
      <c r="C535" s="247" t="e">
        <f>+'Ark1'!#REF!</f>
        <v>#REF!</v>
      </c>
      <c r="D535" s="247" t="e">
        <f>VLOOKUP(C535,Klasse!$C$11:$D$27,2)</f>
        <v>#REF!</v>
      </c>
      <c r="E535" s="247" t="e">
        <f>+'Ark1'!#REF!</f>
        <v>#REF!</v>
      </c>
      <c r="F535" s="247" t="e">
        <f>+'Ark1'!#REF!</f>
        <v>#REF!</v>
      </c>
      <c r="G535" s="247" t="e">
        <f>VLOOKUP(F535,RNR!$A$8:$B$32,2)</f>
        <v>#REF!</v>
      </c>
      <c r="H535" s="247" t="e">
        <f>+IF(I535=0,"",'Ark1'!#REF!)</f>
        <v>#REF!</v>
      </c>
      <c r="I535" s="387" t="e">
        <f>+'Ark1'!#REF!</f>
        <v>#REF!</v>
      </c>
      <c r="J535" s="248" t="e">
        <f>+IF(I535=0,"",'Ark1'!#REF!)</f>
        <v>#REF!</v>
      </c>
      <c r="K535" s="248"/>
      <c r="L535" s="248" t="e">
        <f>+IF(I535=0,"",'Ark1'!#REF!)</f>
        <v>#REF!</v>
      </c>
      <c r="M535" s="249" t="e">
        <f>+IF(I535=0,"",'Ark1'!#REF!)</f>
        <v>#REF!</v>
      </c>
      <c r="N535" s="33" t="e">
        <f>+IF(I535=0,"",'Ark1'!#REF!)</f>
        <v>#REF!</v>
      </c>
      <c r="O535" s="248" t="e">
        <f>+IF(I535=0,"",'Ark1'!#REF!)</f>
        <v>#REF!</v>
      </c>
      <c r="P535" s="250" t="e">
        <f>+IF(I535=0,"",'Ark1'!#REF!)</f>
        <v>#REF!</v>
      </c>
      <c r="Q535" s="250" t="e">
        <f>+IF(I535=0,"",'Ark1'!#REF!)</f>
        <v>#REF!</v>
      </c>
      <c r="R535" s="250" t="e">
        <f>+IF(I535=0,"",'Ark1'!#REF!)</f>
        <v>#REF!</v>
      </c>
      <c r="S535" s="250" t="e">
        <f>+IF(I535=0,"",'Ark1'!#REF!)</f>
        <v>#REF!</v>
      </c>
      <c r="T535" s="248" t="e">
        <f>+IF(I535=0,"",'Ark1'!#REF!)</f>
        <v>#REF!</v>
      </c>
      <c r="U535" s="249" t="e">
        <f>+IF(I535=0,"",'Ark1'!#REF!)</f>
        <v>#REF!</v>
      </c>
      <c r="V535" s="250" t="e">
        <f>+IF(I535=0,"",'Ark1'!#REF!)</f>
        <v>#REF!</v>
      </c>
      <c r="W535" s="248" t="e">
        <f t="shared" si="77"/>
        <v>#REF!</v>
      </c>
      <c r="X535" s="248" t="e">
        <f t="shared" si="78"/>
        <v>#REF!</v>
      </c>
      <c r="Y535" s="339"/>
    </row>
    <row r="536" spans="1:64" ht="15.6">
      <c r="A536" s="339"/>
      <c r="B536" s="339" t="e">
        <f>+'Ark1'!#REF!</f>
        <v>#REF!</v>
      </c>
      <c r="C536" s="247" t="e">
        <f>+'Ark1'!#REF!</f>
        <v>#REF!</v>
      </c>
      <c r="D536" s="247" t="e">
        <f>VLOOKUP(C536,Klasse!$C$11:$D$27,2)</f>
        <v>#REF!</v>
      </c>
      <c r="E536" s="247" t="e">
        <f>+'Ark1'!#REF!</f>
        <v>#REF!</v>
      </c>
      <c r="F536" s="247" t="e">
        <f>+'Ark1'!#REF!</f>
        <v>#REF!</v>
      </c>
      <c r="G536" s="247" t="e">
        <f>VLOOKUP(F536,RNR!$A$8:$B$32,2)</f>
        <v>#REF!</v>
      </c>
      <c r="H536" s="247" t="e">
        <f>+IF(I536=0,"",'Ark1'!#REF!)</f>
        <v>#REF!</v>
      </c>
      <c r="I536" s="387" t="e">
        <f>+'Ark1'!#REF!</f>
        <v>#REF!</v>
      </c>
      <c r="J536" s="248" t="e">
        <f>+IF(I536=0,"",'Ark1'!#REF!)</f>
        <v>#REF!</v>
      </c>
      <c r="K536" s="248"/>
      <c r="L536" s="248" t="e">
        <f>+IF(I536=0,"",'Ark1'!#REF!)</f>
        <v>#REF!</v>
      </c>
      <c r="M536" s="249" t="e">
        <f>+IF(I536=0,"",'Ark1'!#REF!)</f>
        <v>#REF!</v>
      </c>
      <c r="N536" s="33" t="e">
        <f>+IF(I536=0,"",'Ark1'!#REF!)</f>
        <v>#REF!</v>
      </c>
      <c r="O536" s="248" t="e">
        <f>+IF(I536=0,"",'Ark1'!#REF!)</f>
        <v>#REF!</v>
      </c>
      <c r="P536" s="250" t="e">
        <f>+IF(I536=0,"",'Ark1'!#REF!)</f>
        <v>#REF!</v>
      </c>
      <c r="Q536" s="250" t="e">
        <f>+IF(I536=0,"",'Ark1'!#REF!)</f>
        <v>#REF!</v>
      </c>
      <c r="R536" s="250" t="e">
        <f>+IF(I536=0,"",'Ark1'!#REF!)</f>
        <v>#REF!</v>
      </c>
      <c r="S536" s="250" t="e">
        <f>+IF(I536=0,"",'Ark1'!#REF!)</f>
        <v>#REF!</v>
      </c>
      <c r="T536" s="248" t="e">
        <f>+IF(I536=0,"",'Ark1'!#REF!)</f>
        <v>#REF!</v>
      </c>
      <c r="U536" s="249" t="e">
        <f>+IF(I536=0,"",'Ark1'!#REF!)</f>
        <v>#REF!</v>
      </c>
      <c r="V536" s="250" t="e">
        <f>+IF(I536=0,"",'Ark1'!#REF!)</f>
        <v>#REF!</v>
      </c>
      <c r="W536" s="248" t="e">
        <f t="shared" ref="W536:W541" si="79">IF(I536=0,"",N536/C536)</f>
        <v>#REF!</v>
      </c>
      <c r="X536" s="248" t="e">
        <f t="shared" ref="X536:X541" si="80">IF(I536=0,"",I536/H536)</f>
        <v>#REF!</v>
      </c>
      <c r="Y536" s="339"/>
    </row>
    <row r="537" spans="1:64" ht="15.6">
      <c r="A537" s="339"/>
      <c r="B537" s="339" t="e">
        <f>+'Ark1'!#REF!</f>
        <v>#REF!</v>
      </c>
      <c r="C537" s="247" t="e">
        <f>+'Ark1'!#REF!</f>
        <v>#REF!</v>
      </c>
      <c r="D537" s="247" t="e">
        <f>VLOOKUP(C537,Klasse!$C$11:$D$27,2)</f>
        <v>#REF!</v>
      </c>
      <c r="E537" s="247" t="e">
        <f>+'Ark1'!#REF!</f>
        <v>#REF!</v>
      </c>
      <c r="F537" s="247" t="e">
        <f>+'Ark1'!#REF!</f>
        <v>#REF!</v>
      </c>
      <c r="G537" s="247" t="e">
        <f>VLOOKUP(F537,RNR!$A$8:$B$32,2)</f>
        <v>#REF!</v>
      </c>
      <c r="H537" s="247" t="e">
        <f>+IF(I537=0,"",'Ark1'!#REF!)</f>
        <v>#REF!</v>
      </c>
      <c r="I537" s="387" t="e">
        <f>+'Ark1'!#REF!</f>
        <v>#REF!</v>
      </c>
      <c r="J537" s="248" t="e">
        <f>+IF(I537=0,"",'Ark1'!#REF!)</f>
        <v>#REF!</v>
      </c>
      <c r="K537" s="248"/>
      <c r="L537" s="248" t="e">
        <f>+IF(I537=0,"",'Ark1'!#REF!)</f>
        <v>#REF!</v>
      </c>
      <c r="M537" s="249" t="e">
        <f>+IF(I537=0,"",'Ark1'!#REF!)</f>
        <v>#REF!</v>
      </c>
      <c r="N537" s="33" t="e">
        <f>+IF(I537=0,"",'Ark1'!#REF!)</f>
        <v>#REF!</v>
      </c>
      <c r="O537" s="248" t="e">
        <f>+IF(I537=0,"",'Ark1'!#REF!)</f>
        <v>#REF!</v>
      </c>
      <c r="P537" s="250" t="e">
        <f>+IF(I537=0,"",'Ark1'!#REF!)</f>
        <v>#REF!</v>
      </c>
      <c r="Q537" s="250" t="e">
        <f>+IF(I537=0,"",'Ark1'!#REF!)</f>
        <v>#REF!</v>
      </c>
      <c r="R537" s="250" t="e">
        <f>+IF(I537=0,"",'Ark1'!#REF!)</f>
        <v>#REF!</v>
      </c>
      <c r="S537" s="250" t="e">
        <f>+IF(I537=0,"",'Ark1'!#REF!)</f>
        <v>#REF!</v>
      </c>
      <c r="T537" s="248" t="e">
        <f>+IF(I537=0,"",'Ark1'!#REF!)</f>
        <v>#REF!</v>
      </c>
      <c r="U537" s="249" t="e">
        <f>+IF(I537=0,"",'Ark1'!#REF!)</f>
        <v>#REF!</v>
      </c>
      <c r="V537" s="250" t="e">
        <f>+IF(I537=0,"",'Ark1'!#REF!)</f>
        <v>#REF!</v>
      </c>
      <c r="W537" s="248" t="e">
        <f t="shared" si="79"/>
        <v>#REF!</v>
      </c>
      <c r="X537" s="248" t="e">
        <f t="shared" si="80"/>
        <v>#REF!</v>
      </c>
      <c r="Y537" s="339"/>
    </row>
    <row r="538" spans="1:64" ht="15.6">
      <c r="A538" s="339"/>
      <c r="B538" s="339" t="e">
        <f>+'Ark1'!#REF!</f>
        <v>#REF!</v>
      </c>
      <c r="C538" s="247" t="e">
        <f>+'Ark1'!#REF!</f>
        <v>#REF!</v>
      </c>
      <c r="D538" s="247" t="e">
        <f>VLOOKUP(C538,Klasse!$C$11:$D$27,2)</f>
        <v>#REF!</v>
      </c>
      <c r="E538" s="247" t="e">
        <f>+'Ark1'!#REF!</f>
        <v>#REF!</v>
      </c>
      <c r="F538" s="247" t="e">
        <f>+'Ark1'!#REF!</f>
        <v>#REF!</v>
      </c>
      <c r="G538" s="247" t="e">
        <f>VLOOKUP(F538,RNR!$A$8:$B$32,2)</f>
        <v>#REF!</v>
      </c>
      <c r="H538" s="247" t="e">
        <f>+IF(I538=0,"",'Ark1'!#REF!)</f>
        <v>#REF!</v>
      </c>
      <c r="I538" s="387" t="e">
        <f>+'Ark1'!#REF!</f>
        <v>#REF!</v>
      </c>
      <c r="J538" s="248" t="e">
        <f>+IF(I538=0,"",'Ark1'!#REF!)</f>
        <v>#REF!</v>
      </c>
      <c r="K538" s="248"/>
      <c r="L538" s="248" t="e">
        <f>+IF(I538=0,"",'Ark1'!#REF!)</f>
        <v>#REF!</v>
      </c>
      <c r="M538" s="249" t="e">
        <f>+IF(I538=0,"",'Ark1'!#REF!)</f>
        <v>#REF!</v>
      </c>
      <c r="N538" s="33" t="e">
        <f>+IF(I538=0,"",'Ark1'!#REF!)</f>
        <v>#REF!</v>
      </c>
      <c r="O538" s="248" t="e">
        <f>+IF(I538=0,"",'Ark1'!#REF!)</f>
        <v>#REF!</v>
      </c>
      <c r="P538" s="250" t="e">
        <f>+IF(I538=0,"",'Ark1'!#REF!)</f>
        <v>#REF!</v>
      </c>
      <c r="Q538" s="250" t="e">
        <f>+IF(I538=0,"",'Ark1'!#REF!)</f>
        <v>#REF!</v>
      </c>
      <c r="R538" s="250" t="e">
        <f>+IF(I538=0,"",'Ark1'!#REF!)</f>
        <v>#REF!</v>
      </c>
      <c r="S538" s="250" t="e">
        <f>+IF(I538=0,"",'Ark1'!#REF!)</f>
        <v>#REF!</v>
      </c>
      <c r="T538" s="248" t="e">
        <f>+IF(I538=0,"",'Ark1'!#REF!)</f>
        <v>#REF!</v>
      </c>
      <c r="U538" s="249" t="e">
        <f>+IF(I538=0,"",'Ark1'!#REF!)</f>
        <v>#REF!</v>
      </c>
      <c r="V538" s="250" t="e">
        <f>+IF(I538=0,"",'Ark1'!#REF!)</f>
        <v>#REF!</v>
      </c>
      <c r="W538" s="248" t="e">
        <f t="shared" si="79"/>
        <v>#REF!</v>
      </c>
      <c r="X538" s="248" t="e">
        <f t="shared" si="80"/>
        <v>#REF!</v>
      </c>
      <c r="Y538" s="339"/>
    </row>
    <row r="539" spans="1:64" ht="15.6">
      <c r="A539" s="339"/>
      <c r="B539" s="339" t="e">
        <f>+'Ark1'!#REF!</f>
        <v>#REF!</v>
      </c>
      <c r="C539" s="247" t="e">
        <f>+'Ark1'!#REF!</f>
        <v>#REF!</v>
      </c>
      <c r="D539" s="247" t="e">
        <f>VLOOKUP(C539,Klasse!$C$11:$D$27,2)</f>
        <v>#REF!</v>
      </c>
      <c r="E539" s="247" t="e">
        <f>+'Ark1'!#REF!</f>
        <v>#REF!</v>
      </c>
      <c r="F539" s="247" t="e">
        <f>+'Ark1'!#REF!</f>
        <v>#REF!</v>
      </c>
      <c r="G539" s="247" t="e">
        <f>VLOOKUP(F539,RNR!$A$8:$B$32,2)</f>
        <v>#REF!</v>
      </c>
      <c r="H539" s="247" t="e">
        <f>+IF(I539=0,"",'Ark1'!#REF!)</f>
        <v>#REF!</v>
      </c>
      <c r="I539" s="387" t="e">
        <f>+'Ark1'!#REF!</f>
        <v>#REF!</v>
      </c>
      <c r="J539" s="248" t="e">
        <f>+IF(I539=0,"",'Ark1'!#REF!)</f>
        <v>#REF!</v>
      </c>
      <c r="K539" s="248"/>
      <c r="L539" s="248" t="e">
        <f>+IF(I539=0,"",'Ark1'!#REF!)</f>
        <v>#REF!</v>
      </c>
      <c r="M539" s="249" t="e">
        <f>+IF(I539=0,"",'Ark1'!#REF!)</f>
        <v>#REF!</v>
      </c>
      <c r="N539" s="33" t="e">
        <f>+IF(I539=0,"",'Ark1'!#REF!)</f>
        <v>#REF!</v>
      </c>
      <c r="O539" s="248" t="e">
        <f>+IF(I539=0,"",'Ark1'!#REF!)</f>
        <v>#REF!</v>
      </c>
      <c r="P539" s="250" t="e">
        <f>+IF(I539=0,"",'Ark1'!#REF!)</f>
        <v>#REF!</v>
      </c>
      <c r="Q539" s="250" t="e">
        <f>+IF(I539=0,"",'Ark1'!#REF!)</f>
        <v>#REF!</v>
      </c>
      <c r="R539" s="250" t="e">
        <f>+IF(I539=0,"",'Ark1'!#REF!)</f>
        <v>#REF!</v>
      </c>
      <c r="S539" s="250" t="e">
        <f>+IF(I539=0,"",'Ark1'!#REF!)</f>
        <v>#REF!</v>
      </c>
      <c r="T539" s="248" t="e">
        <f>+IF(I539=0,"",'Ark1'!#REF!)</f>
        <v>#REF!</v>
      </c>
      <c r="U539" s="249" t="e">
        <f>+IF(I539=0,"",'Ark1'!#REF!)</f>
        <v>#REF!</v>
      </c>
      <c r="V539" s="250" t="e">
        <f>+IF(I539=0,"",'Ark1'!#REF!)</f>
        <v>#REF!</v>
      </c>
      <c r="W539" s="248" t="e">
        <f t="shared" si="79"/>
        <v>#REF!</v>
      </c>
      <c r="X539" s="248" t="e">
        <f t="shared" si="80"/>
        <v>#REF!</v>
      </c>
      <c r="Y539" s="339"/>
    </row>
    <row r="540" spans="1:64" ht="15.6">
      <c r="A540" s="339"/>
      <c r="B540" s="339" t="e">
        <f>+'Ark1'!#REF!</f>
        <v>#REF!</v>
      </c>
      <c r="C540" s="247" t="e">
        <f>+'Ark1'!#REF!</f>
        <v>#REF!</v>
      </c>
      <c r="D540" s="247" t="e">
        <f>VLOOKUP(C540,Klasse!$C$11:$D$27,2)</f>
        <v>#REF!</v>
      </c>
      <c r="E540" s="247" t="e">
        <f>+'Ark1'!#REF!</f>
        <v>#REF!</v>
      </c>
      <c r="F540" s="247" t="e">
        <f>+'Ark1'!#REF!</f>
        <v>#REF!</v>
      </c>
      <c r="G540" s="247" t="e">
        <f>VLOOKUP(F540,RNR!$A$8:$B$32,2)</f>
        <v>#REF!</v>
      </c>
      <c r="H540" s="247" t="e">
        <f>+IF(I540=0,"",'Ark1'!#REF!)</f>
        <v>#REF!</v>
      </c>
      <c r="I540" s="387" t="e">
        <f>+'Ark1'!#REF!</f>
        <v>#REF!</v>
      </c>
      <c r="J540" s="248" t="e">
        <f>+IF(I540=0,"",'Ark1'!#REF!)</f>
        <v>#REF!</v>
      </c>
      <c r="K540" s="248"/>
      <c r="L540" s="248" t="e">
        <f>+IF(I540=0,"",'Ark1'!#REF!)</f>
        <v>#REF!</v>
      </c>
      <c r="M540" s="249" t="e">
        <f>+IF(I540=0,"",'Ark1'!#REF!)</f>
        <v>#REF!</v>
      </c>
      <c r="N540" s="33" t="e">
        <f>+IF(I540=0,"",'Ark1'!#REF!)</f>
        <v>#REF!</v>
      </c>
      <c r="O540" s="248" t="e">
        <f>+IF(I540=0,"",'Ark1'!#REF!)</f>
        <v>#REF!</v>
      </c>
      <c r="P540" s="250" t="e">
        <f>+IF(I540=0,"",'Ark1'!#REF!)</f>
        <v>#REF!</v>
      </c>
      <c r="Q540" s="250" t="e">
        <f>+IF(I540=0,"",'Ark1'!#REF!)</f>
        <v>#REF!</v>
      </c>
      <c r="R540" s="250" t="e">
        <f>+IF(I540=0,"",'Ark1'!#REF!)</f>
        <v>#REF!</v>
      </c>
      <c r="S540" s="250" t="e">
        <f>+IF(I540=0,"",'Ark1'!#REF!)</f>
        <v>#REF!</v>
      </c>
      <c r="T540" s="248" t="e">
        <f>+IF(I540=0,"",'Ark1'!#REF!)</f>
        <v>#REF!</v>
      </c>
      <c r="U540" s="249" t="e">
        <f>+IF(I540=0,"",'Ark1'!#REF!)</f>
        <v>#REF!</v>
      </c>
      <c r="V540" s="250" t="e">
        <f>+IF(I540=0,"",'Ark1'!#REF!)</f>
        <v>#REF!</v>
      </c>
      <c r="W540" s="248" t="e">
        <f t="shared" si="79"/>
        <v>#REF!</v>
      </c>
      <c r="X540" s="248" t="e">
        <f t="shared" si="80"/>
        <v>#REF!</v>
      </c>
      <c r="Y540" s="339"/>
    </row>
    <row r="541" spans="1:64" ht="15.6">
      <c r="A541" s="339"/>
      <c r="B541" s="339" t="e">
        <f>+'Ark1'!#REF!</f>
        <v>#REF!</v>
      </c>
      <c r="C541" s="247" t="e">
        <f>+'Ark1'!#REF!</f>
        <v>#REF!</v>
      </c>
      <c r="D541" s="247" t="e">
        <f>VLOOKUP(C541,Klasse!$C$11:$D$27,2)</f>
        <v>#REF!</v>
      </c>
      <c r="E541" s="247" t="e">
        <f>+'Ark1'!#REF!</f>
        <v>#REF!</v>
      </c>
      <c r="F541" s="247" t="e">
        <f>+'Ark1'!#REF!</f>
        <v>#REF!</v>
      </c>
      <c r="G541" s="247" t="e">
        <f>VLOOKUP(F541,RNR!$A$8:$B$32,2)</f>
        <v>#REF!</v>
      </c>
      <c r="H541" s="247" t="e">
        <f>+IF(I541=0,"",'Ark1'!#REF!)</f>
        <v>#REF!</v>
      </c>
      <c r="I541" s="387" t="e">
        <f>+'Ark1'!#REF!</f>
        <v>#REF!</v>
      </c>
      <c r="J541" s="248" t="e">
        <f>+IF(I541=0,"",'Ark1'!#REF!)</f>
        <v>#REF!</v>
      </c>
      <c r="K541" s="248"/>
      <c r="L541" s="248" t="e">
        <f>+IF(I541=0,"",'Ark1'!#REF!)</f>
        <v>#REF!</v>
      </c>
      <c r="M541" s="249" t="e">
        <f>+IF(I541=0,"",'Ark1'!#REF!)</f>
        <v>#REF!</v>
      </c>
      <c r="N541" s="33" t="e">
        <f>+IF(I541=0,"",'Ark1'!#REF!)</f>
        <v>#REF!</v>
      </c>
      <c r="O541" s="248" t="e">
        <f>+IF(I541=0,"",'Ark1'!#REF!)</f>
        <v>#REF!</v>
      </c>
      <c r="P541" s="250" t="e">
        <f>+IF(I541=0,"",'Ark1'!#REF!)</f>
        <v>#REF!</v>
      </c>
      <c r="Q541" s="250" t="e">
        <f>+IF(I541=0,"",'Ark1'!#REF!)</f>
        <v>#REF!</v>
      </c>
      <c r="R541" s="250" t="e">
        <f>+IF(I541=0,"",'Ark1'!#REF!)</f>
        <v>#REF!</v>
      </c>
      <c r="S541" s="250" t="e">
        <f>+IF(I541=0,"",'Ark1'!#REF!)</f>
        <v>#REF!</v>
      </c>
      <c r="T541" s="248" t="e">
        <f>+IF(I541=0,"",'Ark1'!#REF!)</f>
        <v>#REF!</v>
      </c>
      <c r="U541" s="249" t="e">
        <f>+IF(I541=0,"",'Ark1'!#REF!)</f>
        <v>#REF!</v>
      </c>
      <c r="V541" s="250" t="e">
        <f>+IF(I541=0,"",'Ark1'!#REF!)</f>
        <v>#REF!</v>
      </c>
      <c r="W541" s="248" t="e">
        <f t="shared" si="79"/>
        <v>#REF!</v>
      </c>
      <c r="X541" s="248" t="e">
        <f t="shared" si="80"/>
        <v>#REF!</v>
      </c>
      <c r="Y541" s="339"/>
    </row>
    <row r="542" spans="1:64" ht="19.8">
      <c r="A542" s="339"/>
      <c r="B542" s="339"/>
      <c r="C542" s="339"/>
      <c r="D542" s="339"/>
      <c r="E542" s="339"/>
      <c r="F542" s="339"/>
      <c r="G542" s="339"/>
      <c r="H542" s="339"/>
      <c r="I542" s="388"/>
      <c r="J542" s="364"/>
      <c r="K542" s="364"/>
      <c r="L542" s="364"/>
      <c r="M542" s="339"/>
      <c r="N542" s="339"/>
      <c r="O542" s="339"/>
      <c r="P542" s="365"/>
      <c r="Q542" s="365"/>
      <c r="R542" s="365"/>
      <c r="S542" s="365"/>
      <c r="T542" s="365"/>
      <c r="U542" s="339"/>
      <c r="V542" s="365"/>
      <c r="W542" s="366"/>
      <c r="X542" s="367"/>
      <c r="Y542" s="339"/>
      <c r="AA542" s="30"/>
      <c r="AB542" s="28"/>
      <c r="AC542" s="231"/>
      <c r="AD542" s="29"/>
      <c r="AH542" s="29"/>
      <c r="AZ542" s="243"/>
    </row>
    <row r="543" spans="1:64" ht="19.8">
      <c r="A543" s="339"/>
      <c r="B543" s="339" t="s">
        <v>675</v>
      </c>
      <c r="C543" s="339"/>
      <c r="D543" s="273" t="e">
        <f>+D545</f>
        <v>#REF!</v>
      </c>
      <c r="E543" s="339"/>
      <c r="F543" s="339"/>
      <c r="G543" s="339"/>
      <c r="H543" s="339"/>
      <c r="I543" s="372" t="e">
        <f>SUM(I545:I569)</f>
        <v>#REF!</v>
      </c>
      <c r="J543" s="368"/>
      <c r="K543" s="368"/>
      <c r="L543" s="368"/>
      <c r="M543" s="369"/>
      <c r="N543" s="276">
        <f>+Klasse!L158</f>
        <v>11.83581267217631</v>
      </c>
      <c r="O543" s="339"/>
      <c r="P543" s="365"/>
      <c r="Q543" s="365"/>
      <c r="R543" s="365"/>
      <c r="S543" s="365"/>
      <c r="T543" s="365"/>
      <c r="U543" s="339"/>
      <c r="V543" s="365"/>
      <c r="W543" s="365"/>
      <c r="X543" s="365"/>
      <c r="Y543" s="365"/>
      <c r="AA543" s="30"/>
      <c r="AB543" s="28"/>
      <c r="AC543" s="231"/>
      <c r="AD543" s="29"/>
      <c r="AH543" s="29"/>
      <c r="AZ543" s="243"/>
    </row>
    <row r="544" spans="1:64" ht="15" customHeight="1">
      <c r="A544" s="526"/>
      <c r="B544" s="526"/>
      <c r="C544" s="527"/>
      <c r="D544" s="526"/>
      <c r="E544" s="339"/>
      <c r="F544" s="339"/>
      <c r="G544" s="339"/>
      <c r="H544" s="370"/>
      <c r="I544" s="388"/>
      <c r="J544" s="364"/>
      <c r="K544" s="364"/>
      <c r="L544" s="364"/>
      <c r="M544" s="370"/>
      <c r="N544" s="364"/>
      <c r="O544" s="364"/>
      <c r="P544" s="365"/>
      <c r="Q544" s="365"/>
      <c r="R544" s="365"/>
      <c r="S544" s="365"/>
      <c r="T544" s="366"/>
      <c r="U544" s="339"/>
      <c r="V544" s="366"/>
      <c r="W544" s="366"/>
      <c r="X544" s="367"/>
      <c r="Y544" s="339"/>
      <c r="AA544" s="30"/>
      <c r="AB544" s="28"/>
      <c r="AC544" s="231"/>
      <c r="AD544" s="29"/>
      <c r="AH544" s="29"/>
      <c r="AZ544" s="243"/>
    </row>
    <row r="545" spans="1:25" ht="15.6">
      <c r="A545" s="339"/>
      <c r="B545" s="339" t="e">
        <f>+'Ark1'!#REF!</f>
        <v>#REF!</v>
      </c>
      <c r="C545" s="247" t="e">
        <f>+'Ark1'!#REF!</f>
        <v>#REF!</v>
      </c>
      <c r="D545" s="247" t="e">
        <f>VLOOKUP(C545,Klasse!$C$11:$D$27,2)</f>
        <v>#REF!</v>
      </c>
      <c r="E545" s="247" t="e">
        <f>+'Ark1'!#REF!</f>
        <v>#REF!</v>
      </c>
      <c r="F545" s="247" t="e">
        <f>+'Ark1'!#REF!</f>
        <v>#REF!</v>
      </c>
      <c r="G545" s="247" t="e">
        <f>VLOOKUP(F545,RNR!$A$8:$B$32,2)</f>
        <v>#REF!</v>
      </c>
      <c r="H545" s="247" t="e">
        <f>+IF(I545=0,"",'Ark1'!#REF!)</f>
        <v>#REF!</v>
      </c>
      <c r="I545" s="387" t="e">
        <f>+'Ark1'!#REF!</f>
        <v>#REF!</v>
      </c>
      <c r="J545" s="248" t="e">
        <f>+IF(I545=0,"",'Ark1'!#REF!)</f>
        <v>#REF!</v>
      </c>
      <c r="K545" s="248"/>
      <c r="L545" s="248" t="e">
        <f>+IF(I545=0,"",'Ark1'!#REF!)</f>
        <v>#REF!</v>
      </c>
      <c r="M545" s="249" t="e">
        <f>+IF(I545=0,"",'Ark1'!#REF!)</f>
        <v>#REF!</v>
      </c>
      <c r="N545" s="33" t="e">
        <f>+IF(I545=0,"",'Ark1'!#REF!)</f>
        <v>#REF!</v>
      </c>
      <c r="O545" s="248" t="e">
        <f>+IF(I545=0,"",'Ark1'!#REF!)</f>
        <v>#REF!</v>
      </c>
      <c r="P545" s="250" t="e">
        <f>+IF(I545=0,"",'Ark1'!#REF!)</f>
        <v>#REF!</v>
      </c>
      <c r="Q545" s="250" t="e">
        <f>+IF(I545=0,"",'Ark1'!#REF!)</f>
        <v>#REF!</v>
      </c>
      <c r="R545" s="250" t="e">
        <f>+IF(I545=0,"",'Ark1'!#REF!)</f>
        <v>#REF!</v>
      </c>
      <c r="S545" s="250" t="e">
        <f>+IF(I545=0,"",'Ark1'!#REF!)</f>
        <v>#REF!</v>
      </c>
      <c r="T545" s="248" t="e">
        <f>+IF(I545=0,"",'Ark1'!#REF!)</f>
        <v>#REF!</v>
      </c>
      <c r="U545" s="249" t="e">
        <f>+IF(I545=0,"",'Ark1'!#REF!)</f>
        <v>#REF!</v>
      </c>
      <c r="V545" s="250" t="e">
        <f>+IF(I545=0,"",'Ark1'!#REF!)</f>
        <v>#REF!</v>
      </c>
      <c r="W545" s="248" t="e">
        <f t="shared" si="77"/>
        <v>#REF!</v>
      </c>
      <c r="X545" s="248" t="e">
        <f t="shared" si="78"/>
        <v>#REF!</v>
      </c>
      <c r="Y545" s="339"/>
    </row>
    <row r="546" spans="1:25" ht="15.6">
      <c r="A546" s="339"/>
      <c r="B546" s="339" t="e">
        <f>+'Ark1'!#REF!</f>
        <v>#REF!</v>
      </c>
      <c r="C546" s="247" t="e">
        <f>+'Ark1'!#REF!</f>
        <v>#REF!</v>
      </c>
      <c r="D546" s="247" t="e">
        <f>VLOOKUP(C546,Klasse!$C$11:$D$27,2)</f>
        <v>#REF!</v>
      </c>
      <c r="E546" s="247" t="e">
        <f>+'Ark1'!#REF!</f>
        <v>#REF!</v>
      </c>
      <c r="F546" s="247" t="e">
        <f>+'Ark1'!#REF!</f>
        <v>#REF!</v>
      </c>
      <c r="G546" s="247" t="e">
        <f>VLOOKUP(F546,RNR!$A$8:$B$32,2)</f>
        <v>#REF!</v>
      </c>
      <c r="H546" s="247" t="e">
        <f>+IF(I546=0,"",'Ark1'!#REF!)</f>
        <v>#REF!</v>
      </c>
      <c r="I546" s="387" t="e">
        <f>+'Ark1'!#REF!</f>
        <v>#REF!</v>
      </c>
      <c r="J546" s="248" t="e">
        <f>+IF(I546=0,"",'Ark1'!#REF!)</f>
        <v>#REF!</v>
      </c>
      <c r="K546" s="248"/>
      <c r="L546" s="248" t="e">
        <f>+IF(I546=0,"",'Ark1'!#REF!)</f>
        <v>#REF!</v>
      </c>
      <c r="M546" s="249" t="e">
        <f>+IF(I546=0,"",'Ark1'!#REF!)</f>
        <v>#REF!</v>
      </c>
      <c r="N546" s="33" t="e">
        <f>+IF(I546=0,"",'Ark1'!#REF!)</f>
        <v>#REF!</v>
      </c>
      <c r="O546" s="248" t="e">
        <f>+IF(I546=0,"",'Ark1'!#REF!)</f>
        <v>#REF!</v>
      </c>
      <c r="P546" s="250" t="e">
        <f>+IF(I546=0,"",'Ark1'!#REF!)</f>
        <v>#REF!</v>
      </c>
      <c r="Q546" s="250" t="e">
        <f>+IF(I546=0,"",'Ark1'!#REF!)</f>
        <v>#REF!</v>
      </c>
      <c r="R546" s="250" t="e">
        <f>+IF(I546=0,"",'Ark1'!#REF!)</f>
        <v>#REF!</v>
      </c>
      <c r="S546" s="250" t="e">
        <f>+IF(I546=0,"",'Ark1'!#REF!)</f>
        <v>#REF!</v>
      </c>
      <c r="T546" s="248" t="e">
        <f>+IF(I546=0,"",'Ark1'!#REF!)</f>
        <v>#REF!</v>
      </c>
      <c r="U546" s="249" t="e">
        <f>+IF(I546=0,"",'Ark1'!#REF!)</f>
        <v>#REF!</v>
      </c>
      <c r="V546" s="250" t="e">
        <f>+IF(I546=0,"",'Ark1'!#REF!)</f>
        <v>#REF!</v>
      </c>
      <c r="W546" s="248" t="e">
        <f t="shared" si="77"/>
        <v>#REF!</v>
      </c>
      <c r="X546" s="248" t="e">
        <f t="shared" si="78"/>
        <v>#REF!</v>
      </c>
      <c r="Y546" s="339"/>
    </row>
    <row r="547" spans="1:25" ht="15.6">
      <c r="A547" s="339"/>
      <c r="B547" s="339" t="e">
        <f>+'Ark1'!#REF!</f>
        <v>#REF!</v>
      </c>
      <c r="C547" s="247" t="e">
        <f>+'Ark1'!#REF!</f>
        <v>#REF!</v>
      </c>
      <c r="D547" s="247" t="e">
        <f>VLOOKUP(C547,Klasse!$C$11:$D$27,2)</f>
        <v>#REF!</v>
      </c>
      <c r="E547" s="247" t="e">
        <f>+'Ark1'!#REF!</f>
        <v>#REF!</v>
      </c>
      <c r="F547" s="247" t="e">
        <f>+'Ark1'!#REF!</f>
        <v>#REF!</v>
      </c>
      <c r="G547" s="247" t="e">
        <f>VLOOKUP(F547,RNR!$A$8:$B$32,2)</f>
        <v>#REF!</v>
      </c>
      <c r="H547" s="247" t="e">
        <f>+IF(I547=0,"",'Ark1'!#REF!)</f>
        <v>#REF!</v>
      </c>
      <c r="I547" s="387" t="e">
        <f>+'Ark1'!#REF!</f>
        <v>#REF!</v>
      </c>
      <c r="J547" s="248" t="e">
        <f>+IF(I547=0,"",'Ark1'!#REF!)</f>
        <v>#REF!</v>
      </c>
      <c r="K547" s="248"/>
      <c r="L547" s="248" t="e">
        <f>+IF(I547=0,"",'Ark1'!#REF!)</f>
        <v>#REF!</v>
      </c>
      <c r="M547" s="249" t="e">
        <f>+IF(I547=0,"",'Ark1'!#REF!)</f>
        <v>#REF!</v>
      </c>
      <c r="N547" s="33" t="e">
        <f>+IF(I547=0,"",'Ark1'!#REF!)</f>
        <v>#REF!</v>
      </c>
      <c r="O547" s="248" t="e">
        <f>+IF(I547=0,"",'Ark1'!#REF!)</f>
        <v>#REF!</v>
      </c>
      <c r="P547" s="250" t="e">
        <f>+IF(I547=0,"",'Ark1'!#REF!)</f>
        <v>#REF!</v>
      </c>
      <c r="Q547" s="250" t="e">
        <f>+IF(I547=0,"",'Ark1'!#REF!)</f>
        <v>#REF!</v>
      </c>
      <c r="R547" s="250" t="e">
        <f>+IF(I547=0,"",'Ark1'!#REF!)</f>
        <v>#REF!</v>
      </c>
      <c r="S547" s="250" t="e">
        <f>+IF(I547=0,"",'Ark1'!#REF!)</f>
        <v>#REF!</v>
      </c>
      <c r="T547" s="248" t="e">
        <f>+IF(I547=0,"",'Ark1'!#REF!)</f>
        <v>#REF!</v>
      </c>
      <c r="U547" s="249" t="e">
        <f>+IF(I547=0,"",'Ark1'!#REF!)</f>
        <v>#REF!</v>
      </c>
      <c r="V547" s="250" t="e">
        <f>+IF(I547=0,"",'Ark1'!#REF!)</f>
        <v>#REF!</v>
      </c>
      <c r="W547" s="248" t="e">
        <f t="shared" si="77"/>
        <v>#REF!</v>
      </c>
      <c r="X547" s="248" t="e">
        <f t="shared" si="78"/>
        <v>#REF!</v>
      </c>
      <c r="Y547" s="339"/>
    </row>
    <row r="548" spans="1:25" ht="15.6">
      <c r="A548" s="339"/>
      <c r="B548" s="339" t="e">
        <f>+'Ark1'!#REF!</f>
        <v>#REF!</v>
      </c>
      <c r="C548" s="247" t="e">
        <f>+'Ark1'!#REF!</f>
        <v>#REF!</v>
      </c>
      <c r="D548" s="247" t="e">
        <f>VLOOKUP(C548,Klasse!$C$11:$D$27,2)</f>
        <v>#REF!</v>
      </c>
      <c r="E548" s="247" t="e">
        <f>+'Ark1'!#REF!</f>
        <v>#REF!</v>
      </c>
      <c r="F548" s="247" t="e">
        <f>+'Ark1'!#REF!</f>
        <v>#REF!</v>
      </c>
      <c r="G548" s="247" t="e">
        <f>VLOOKUP(F548,RNR!$A$8:$B$32,2)</f>
        <v>#REF!</v>
      </c>
      <c r="H548" s="247" t="e">
        <f>+IF(I548=0,"",'Ark1'!#REF!)</f>
        <v>#REF!</v>
      </c>
      <c r="I548" s="387" t="e">
        <f>+'Ark1'!#REF!</f>
        <v>#REF!</v>
      </c>
      <c r="J548" s="248" t="e">
        <f>+IF(I548=0,"",'Ark1'!#REF!)</f>
        <v>#REF!</v>
      </c>
      <c r="K548" s="248"/>
      <c r="L548" s="248" t="e">
        <f>+IF(I548=0,"",'Ark1'!#REF!)</f>
        <v>#REF!</v>
      </c>
      <c r="M548" s="249" t="e">
        <f>+IF(I548=0,"",'Ark1'!#REF!)</f>
        <v>#REF!</v>
      </c>
      <c r="N548" s="33" t="e">
        <f>+IF(I548=0,"",'Ark1'!#REF!)</f>
        <v>#REF!</v>
      </c>
      <c r="O548" s="248" t="e">
        <f>+IF(I548=0,"",'Ark1'!#REF!)</f>
        <v>#REF!</v>
      </c>
      <c r="P548" s="250" t="e">
        <f>+IF(I548=0,"",'Ark1'!#REF!)</f>
        <v>#REF!</v>
      </c>
      <c r="Q548" s="250" t="e">
        <f>+IF(I548=0,"",'Ark1'!#REF!)</f>
        <v>#REF!</v>
      </c>
      <c r="R548" s="250" t="e">
        <f>+IF(I548=0,"",'Ark1'!#REF!)</f>
        <v>#REF!</v>
      </c>
      <c r="S548" s="250" t="e">
        <f>+IF(I548=0,"",'Ark1'!#REF!)</f>
        <v>#REF!</v>
      </c>
      <c r="T548" s="248" t="e">
        <f>+IF(I548=0,"",'Ark1'!#REF!)</f>
        <v>#REF!</v>
      </c>
      <c r="U548" s="249" t="e">
        <f>+IF(I548=0,"",'Ark1'!#REF!)</f>
        <v>#REF!</v>
      </c>
      <c r="V548" s="250" t="e">
        <f>+IF(I548=0,"",'Ark1'!#REF!)</f>
        <v>#REF!</v>
      </c>
      <c r="W548" s="248" t="e">
        <f t="shared" si="77"/>
        <v>#REF!</v>
      </c>
      <c r="X548" s="248" t="e">
        <f t="shared" si="78"/>
        <v>#REF!</v>
      </c>
      <c r="Y548" s="339"/>
    </row>
    <row r="549" spans="1:25" ht="15.6">
      <c r="A549" s="339"/>
      <c r="B549" s="339" t="e">
        <f>+'Ark1'!#REF!</f>
        <v>#REF!</v>
      </c>
      <c r="C549" s="247" t="e">
        <f>+'Ark1'!#REF!</f>
        <v>#REF!</v>
      </c>
      <c r="D549" s="247" t="e">
        <f>VLOOKUP(C549,Klasse!$C$11:$D$27,2)</f>
        <v>#REF!</v>
      </c>
      <c r="E549" s="247" t="e">
        <f>+'Ark1'!#REF!</f>
        <v>#REF!</v>
      </c>
      <c r="F549" s="247" t="e">
        <f>+'Ark1'!#REF!</f>
        <v>#REF!</v>
      </c>
      <c r="G549" s="247" t="e">
        <f>VLOOKUP(F549,RNR!$A$8:$B$32,2)</f>
        <v>#REF!</v>
      </c>
      <c r="H549" s="247" t="e">
        <f>+IF(I549=0,"",'Ark1'!#REF!)</f>
        <v>#REF!</v>
      </c>
      <c r="I549" s="387" t="e">
        <f>+'Ark1'!#REF!</f>
        <v>#REF!</v>
      </c>
      <c r="J549" s="248" t="e">
        <f>+IF(I549=0,"",'Ark1'!#REF!)</f>
        <v>#REF!</v>
      </c>
      <c r="K549" s="248"/>
      <c r="L549" s="248" t="e">
        <f>+IF(I549=0,"",'Ark1'!#REF!)</f>
        <v>#REF!</v>
      </c>
      <c r="M549" s="249" t="e">
        <f>+IF(I549=0,"",'Ark1'!#REF!)</f>
        <v>#REF!</v>
      </c>
      <c r="N549" s="33" t="e">
        <f>+IF(I549=0,"",'Ark1'!#REF!)</f>
        <v>#REF!</v>
      </c>
      <c r="O549" s="248" t="e">
        <f>+IF(I549=0,"",'Ark1'!#REF!)</f>
        <v>#REF!</v>
      </c>
      <c r="P549" s="250" t="e">
        <f>+IF(I549=0,"",'Ark1'!#REF!)</f>
        <v>#REF!</v>
      </c>
      <c r="Q549" s="250" t="e">
        <f>+IF(I549=0,"",'Ark1'!#REF!)</f>
        <v>#REF!</v>
      </c>
      <c r="R549" s="250" t="e">
        <f>+IF(I549=0,"",'Ark1'!#REF!)</f>
        <v>#REF!</v>
      </c>
      <c r="S549" s="250" t="e">
        <f>+IF(I549=0,"",'Ark1'!#REF!)</f>
        <v>#REF!</v>
      </c>
      <c r="T549" s="248" t="e">
        <f>+IF(I549=0,"",'Ark1'!#REF!)</f>
        <v>#REF!</v>
      </c>
      <c r="U549" s="249" t="e">
        <f>+IF(I549=0,"",'Ark1'!#REF!)</f>
        <v>#REF!</v>
      </c>
      <c r="V549" s="250" t="e">
        <f>+IF(I549=0,"",'Ark1'!#REF!)</f>
        <v>#REF!</v>
      </c>
      <c r="W549" s="248" t="e">
        <f t="shared" si="77"/>
        <v>#REF!</v>
      </c>
      <c r="X549" s="248" t="e">
        <f t="shared" si="78"/>
        <v>#REF!</v>
      </c>
      <c r="Y549" s="339"/>
    </row>
    <row r="550" spans="1:25" ht="15.6">
      <c r="A550" s="339"/>
      <c r="B550" s="339" t="e">
        <f>+'Ark1'!#REF!</f>
        <v>#REF!</v>
      </c>
      <c r="C550" s="247" t="e">
        <f>+'Ark1'!#REF!</f>
        <v>#REF!</v>
      </c>
      <c r="D550" s="247" t="e">
        <f>VLOOKUP(C550,Klasse!$C$11:$D$27,2)</f>
        <v>#REF!</v>
      </c>
      <c r="E550" s="247" t="e">
        <f>+'Ark1'!#REF!</f>
        <v>#REF!</v>
      </c>
      <c r="F550" s="247" t="e">
        <f>+'Ark1'!#REF!</f>
        <v>#REF!</v>
      </c>
      <c r="G550" s="247" t="e">
        <f>VLOOKUP(F550,RNR!$A$8:$B$32,2)</f>
        <v>#REF!</v>
      </c>
      <c r="H550" s="247" t="e">
        <f>+IF(I550=0,"",'Ark1'!#REF!)</f>
        <v>#REF!</v>
      </c>
      <c r="I550" s="387" t="e">
        <f>+'Ark1'!#REF!</f>
        <v>#REF!</v>
      </c>
      <c r="J550" s="248" t="e">
        <f>+IF(I550=0,"",'Ark1'!#REF!)</f>
        <v>#REF!</v>
      </c>
      <c r="K550" s="248"/>
      <c r="L550" s="248" t="e">
        <f>+IF(I550=0,"",'Ark1'!#REF!)</f>
        <v>#REF!</v>
      </c>
      <c r="M550" s="249" t="e">
        <f>+IF(I550=0,"",'Ark1'!#REF!)</f>
        <v>#REF!</v>
      </c>
      <c r="N550" s="33" t="e">
        <f>+IF(I550=0,"",'Ark1'!#REF!)</f>
        <v>#REF!</v>
      </c>
      <c r="O550" s="248" t="e">
        <f>+IF(I550=0,"",'Ark1'!#REF!)</f>
        <v>#REF!</v>
      </c>
      <c r="P550" s="250" t="e">
        <f>+IF(I550=0,"",'Ark1'!#REF!)</f>
        <v>#REF!</v>
      </c>
      <c r="Q550" s="250" t="e">
        <f>+IF(I550=0,"",'Ark1'!#REF!)</f>
        <v>#REF!</v>
      </c>
      <c r="R550" s="250" t="e">
        <f>+IF(I550=0,"",'Ark1'!#REF!)</f>
        <v>#REF!</v>
      </c>
      <c r="S550" s="250" t="e">
        <f>+IF(I550=0,"",'Ark1'!#REF!)</f>
        <v>#REF!</v>
      </c>
      <c r="T550" s="248" t="e">
        <f>+IF(I550=0,"",'Ark1'!#REF!)</f>
        <v>#REF!</v>
      </c>
      <c r="U550" s="249" t="e">
        <f>+IF(I550=0,"",'Ark1'!#REF!)</f>
        <v>#REF!</v>
      </c>
      <c r="V550" s="250" t="e">
        <f>+IF(I550=0,"",'Ark1'!#REF!)</f>
        <v>#REF!</v>
      </c>
      <c r="W550" s="248" t="e">
        <f t="shared" si="77"/>
        <v>#REF!</v>
      </c>
      <c r="X550" s="248" t="e">
        <f t="shared" si="78"/>
        <v>#REF!</v>
      </c>
      <c r="Y550" s="339"/>
    </row>
    <row r="551" spans="1:25" ht="15.6">
      <c r="A551" s="339"/>
      <c r="B551" s="339" t="e">
        <f>+'Ark1'!#REF!</f>
        <v>#REF!</v>
      </c>
      <c r="C551" s="247" t="e">
        <f>+'Ark1'!#REF!</f>
        <v>#REF!</v>
      </c>
      <c r="D551" s="247" t="e">
        <f>VLOOKUP(C551,Klasse!$C$11:$D$27,2)</f>
        <v>#REF!</v>
      </c>
      <c r="E551" s="247" t="e">
        <f>+'Ark1'!#REF!</f>
        <v>#REF!</v>
      </c>
      <c r="F551" s="247" t="e">
        <f>+'Ark1'!#REF!</f>
        <v>#REF!</v>
      </c>
      <c r="G551" s="247" t="e">
        <f>VLOOKUP(F551,RNR!$A$8:$B$32,2)</f>
        <v>#REF!</v>
      </c>
      <c r="H551" s="247" t="e">
        <f>+IF(I551=0,"",'Ark1'!#REF!)</f>
        <v>#REF!</v>
      </c>
      <c r="I551" s="387" t="e">
        <f>+'Ark1'!#REF!</f>
        <v>#REF!</v>
      </c>
      <c r="J551" s="248" t="e">
        <f>+IF(I551=0,"",'Ark1'!#REF!)</f>
        <v>#REF!</v>
      </c>
      <c r="K551" s="248"/>
      <c r="L551" s="248" t="e">
        <f>+IF(I551=0,"",'Ark1'!#REF!)</f>
        <v>#REF!</v>
      </c>
      <c r="M551" s="249" t="e">
        <f>+IF(I551=0,"",'Ark1'!#REF!)</f>
        <v>#REF!</v>
      </c>
      <c r="N551" s="33" t="e">
        <f>+IF(I551=0,"",'Ark1'!#REF!)</f>
        <v>#REF!</v>
      </c>
      <c r="O551" s="248" t="e">
        <f>+IF(I551=0,"",'Ark1'!#REF!)</f>
        <v>#REF!</v>
      </c>
      <c r="P551" s="250" t="e">
        <f>+IF(I551=0,"",'Ark1'!#REF!)</f>
        <v>#REF!</v>
      </c>
      <c r="Q551" s="250" t="e">
        <f>+IF(I551=0,"",'Ark1'!#REF!)</f>
        <v>#REF!</v>
      </c>
      <c r="R551" s="250" t="e">
        <f>+IF(I551=0,"",'Ark1'!#REF!)</f>
        <v>#REF!</v>
      </c>
      <c r="S551" s="250" t="e">
        <f>+IF(I551=0,"",'Ark1'!#REF!)</f>
        <v>#REF!</v>
      </c>
      <c r="T551" s="248" t="e">
        <f>+IF(I551=0,"",'Ark1'!#REF!)</f>
        <v>#REF!</v>
      </c>
      <c r="U551" s="249" t="e">
        <f>+IF(I551=0,"",'Ark1'!#REF!)</f>
        <v>#REF!</v>
      </c>
      <c r="V551" s="250" t="e">
        <f>+IF(I551=0,"",'Ark1'!#REF!)</f>
        <v>#REF!</v>
      </c>
      <c r="W551" s="248" t="e">
        <f t="shared" si="77"/>
        <v>#REF!</v>
      </c>
      <c r="X551" s="248" t="e">
        <f t="shared" si="78"/>
        <v>#REF!</v>
      </c>
      <c r="Y551" s="339"/>
    </row>
    <row r="552" spans="1:25" ht="15.6">
      <c r="A552" s="339"/>
      <c r="B552" s="339" t="e">
        <f>+'Ark1'!#REF!</f>
        <v>#REF!</v>
      </c>
      <c r="C552" s="247" t="e">
        <f>+'Ark1'!#REF!</f>
        <v>#REF!</v>
      </c>
      <c r="D552" s="247" t="e">
        <f>VLOOKUP(C552,Klasse!$C$11:$D$27,2)</f>
        <v>#REF!</v>
      </c>
      <c r="E552" s="247" t="e">
        <f>+'Ark1'!#REF!</f>
        <v>#REF!</v>
      </c>
      <c r="F552" s="247" t="e">
        <f>+'Ark1'!#REF!</f>
        <v>#REF!</v>
      </c>
      <c r="G552" s="247" t="e">
        <f>VLOOKUP(F552,RNR!$A$8:$B$32,2)</f>
        <v>#REF!</v>
      </c>
      <c r="H552" s="247" t="e">
        <f>+IF(I552=0,"",'Ark1'!#REF!)</f>
        <v>#REF!</v>
      </c>
      <c r="I552" s="387" t="e">
        <f>+'Ark1'!#REF!</f>
        <v>#REF!</v>
      </c>
      <c r="J552" s="248" t="e">
        <f>+IF(I552=0,"",'Ark1'!#REF!)</f>
        <v>#REF!</v>
      </c>
      <c r="K552" s="248"/>
      <c r="L552" s="248" t="e">
        <f>+IF(I552=0,"",'Ark1'!#REF!)</f>
        <v>#REF!</v>
      </c>
      <c r="M552" s="249" t="e">
        <f>+IF(I552=0,"",'Ark1'!#REF!)</f>
        <v>#REF!</v>
      </c>
      <c r="N552" s="33" t="e">
        <f>+IF(I552=0,"",'Ark1'!#REF!)</f>
        <v>#REF!</v>
      </c>
      <c r="O552" s="248" t="e">
        <f>+IF(I552=0,"",'Ark1'!#REF!)</f>
        <v>#REF!</v>
      </c>
      <c r="P552" s="250" t="e">
        <f>+IF(I552=0,"",'Ark1'!#REF!)</f>
        <v>#REF!</v>
      </c>
      <c r="Q552" s="250" t="e">
        <f>+IF(I552=0,"",'Ark1'!#REF!)</f>
        <v>#REF!</v>
      </c>
      <c r="R552" s="250" t="e">
        <f>+IF(I552=0,"",'Ark1'!#REF!)</f>
        <v>#REF!</v>
      </c>
      <c r="S552" s="250" t="e">
        <f>+IF(I552=0,"",'Ark1'!#REF!)</f>
        <v>#REF!</v>
      </c>
      <c r="T552" s="248" t="e">
        <f>+IF(I552=0,"",'Ark1'!#REF!)</f>
        <v>#REF!</v>
      </c>
      <c r="U552" s="249" t="e">
        <f>+IF(I552=0,"",'Ark1'!#REF!)</f>
        <v>#REF!</v>
      </c>
      <c r="V552" s="250" t="e">
        <f>+IF(I552=0,"",'Ark1'!#REF!)</f>
        <v>#REF!</v>
      </c>
      <c r="W552" s="248" t="e">
        <f t="shared" si="77"/>
        <v>#REF!</v>
      </c>
      <c r="X552" s="248" t="e">
        <f t="shared" si="78"/>
        <v>#REF!</v>
      </c>
      <c r="Y552" s="339"/>
    </row>
    <row r="553" spans="1:25" ht="15.6">
      <c r="A553" s="339"/>
      <c r="B553" s="339" t="e">
        <f>+'Ark1'!#REF!</f>
        <v>#REF!</v>
      </c>
      <c r="C553" s="247" t="e">
        <f>+'Ark1'!#REF!</f>
        <v>#REF!</v>
      </c>
      <c r="D553" s="247" t="e">
        <f>VLOOKUP(C553,Klasse!$C$11:$D$27,2)</f>
        <v>#REF!</v>
      </c>
      <c r="E553" s="247" t="e">
        <f>+'Ark1'!#REF!</f>
        <v>#REF!</v>
      </c>
      <c r="F553" s="247" t="e">
        <f>+'Ark1'!#REF!</f>
        <v>#REF!</v>
      </c>
      <c r="G553" s="247" t="e">
        <f>VLOOKUP(F553,RNR!$A$8:$B$32,2)</f>
        <v>#REF!</v>
      </c>
      <c r="H553" s="247" t="e">
        <f>+IF(I553=0,"",'Ark1'!#REF!)</f>
        <v>#REF!</v>
      </c>
      <c r="I553" s="387" t="e">
        <f>+'Ark1'!#REF!</f>
        <v>#REF!</v>
      </c>
      <c r="J553" s="248" t="e">
        <f>+IF(I553=0,"",'Ark1'!#REF!)</f>
        <v>#REF!</v>
      </c>
      <c r="K553" s="248"/>
      <c r="L553" s="248" t="e">
        <f>+IF(I553=0,"",'Ark1'!#REF!)</f>
        <v>#REF!</v>
      </c>
      <c r="M553" s="249" t="e">
        <f>+IF(I553=0,"",'Ark1'!#REF!)</f>
        <v>#REF!</v>
      </c>
      <c r="N553" s="33" t="e">
        <f>+IF(I553=0,"",'Ark1'!#REF!)</f>
        <v>#REF!</v>
      </c>
      <c r="O553" s="248" t="e">
        <f>+IF(I553=0,"",'Ark1'!#REF!)</f>
        <v>#REF!</v>
      </c>
      <c r="P553" s="250" t="e">
        <f>+IF(I553=0,"",'Ark1'!#REF!)</f>
        <v>#REF!</v>
      </c>
      <c r="Q553" s="250" t="e">
        <f>+IF(I553=0,"",'Ark1'!#REF!)</f>
        <v>#REF!</v>
      </c>
      <c r="R553" s="250" t="e">
        <f>+IF(I553=0,"",'Ark1'!#REF!)</f>
        <v>#REF!</v>
      </c>
      <c r="S553" s="250" t="e">
        <f>+IF(I553=0,"",'Ark1'!#REF!)</f>
        <v>#REF!</v>
      </c>
      <c r="T553" s="248" t="e">
        <f>+IF(I553=0,"",'Ark1'!#REF!)</f>
        <v>#REF!</v>
      </c>
      <c r="U553" s="249" t="e">
        <f>+IF(I553=0,"",'Ark1'!#REF!)</f>
        <v>#REF!</v>
      </c>
      <c r="V553" s="250" t="e">
        <f>+IF(I553=0,"",'Ark1'!#REF!)</f>
        <v>#REF!</v>
      </c>
      <c r="W553" s="248" t="e">
        <f t="shared" si="77"/>
        <v>#REF!</v>
      </c>
      <c r="X553" s="248" t="e">
        <f t="shared" si="78"/>
        <v>#REF!</v>
      </c>
      <c r="Y553" s="339"/>
    </row>
    <row r="554" spans="1:25" ht="15.6">
      <c r="A554" s="339"/>
      <c r="B554" s="339" t="e">
        <f>+'Ark1'!#REF!</f>
        <v>#REF!</v>
      </c>
      <c r="C554" s="247" t="e">
        <f>+'Ark1'!#REF!</f>
        <v>#REF!</v>
      </c>
      <c r="D554" s="247" t="e">
        <f>VLOOKUP(C554,Klasse!$C$11:$D$27,2)</f>
        <v>#REF!</v>
      </c>
      <c r="E554" s="247" t="e">
        <f>+'Ark1'!#REF!</f>
        <v>#REF!</v>
      </c>
      <c r="F554" s="247" t="e">
        <f>+'Ark1'!#REF!</f>
        <v>#REF!</v>
      </c>
      <c r="G554" s="247" t="e">
        <f>VLOOKUP(F554,RNR!$A$8:$B$32,2)</f>
        <v>#REF!</v>
      </c>
      <c r="H554" s="247" t="e">
        <f>+IF(I554=0,"",'Ark1'!#REF!)</f>
        <v>#REF!</v>
      </c>
      <c r="I554" s="387" t="e">
        <f>+'Ark1'!#REF!</f>
        <v>#REF!</v>
      </c>
      <c r="J554" s="248" t="e">
        <f>+IF(I554=0,"",'Ark1'!#REF!)</f>
        <v>#REF!</v>
      </c>
      <c r="K554" s="248"/>
      <c r="L554" s="248" t="e">
        <f>+IF(I554=0,"",'Ark1'!#REF!)</f>
        <v>#REF!</v>
      </c>
      <c r="M554" s="249" t="e">
        <f>+IF(I554=0,"",'Ark1'!#REF!)</f>
        <v>#REF!</v>
      </c>
      <c r="N554" s="33" t="e">
        <f>+IF(I554=0,"",'Ark1'!#REF!)</f>
        <v>#REF!</v>
      </c>
      <c r="O554" s="248" t="e">
        <f>+IF(I554=0,"",'Ark1'!#REF!)</f>
        <v>#REF!</v>
      </c>
      <c r="P554" s="250" t="e">
        <f>+IF(I554=0,"",'Ark1'!#REF!)</f>
        <v>#REF!</v>
      </c>
      <c r="Q554" s="250" t="e">
        <f>+IF(I554=0,"",'Ark1'!#REF!)</f>
        <v>#REF!</v>
      </c>
      <c r="R554" s="250" t="e">
        <f>+IF(I554=0,"",'Ark1'!#REF!)</f>
        <v>#REF!</v>
      </c>
      <c r="S554" s="250" t="e">
        <f>+IF(I554=0,"",'Ark1'!#REF!)</f>
        <v>#REF!</v>
      </c>
      <c r="T554" s="248" t="e">
        <f>+IF(I554=0,"",'Ark1'!#REF!)</f>
        <v>#REF!</v>
      </c>
      <c r="U554" s="249" t="e">
        <f>+IF(I554=0,"",'Ark1'!#REF!)</f>
        <v>#REF!</v>
      </c>
      <c r="V554" s="250" t="e">
        <f>+IF(I554=0,"",'Ark1'!#REF!)</f>
        <v>#REF!</v>
      </c>
      <c r="W554" s="248" t="e">
        <f t="shared" si="77"/>
        <v>#REF!</v>
      </c>
      <c r="X554" s="248" t="e">
        <f t="shared" si="78"/>
        <v>#REF!</v>
      </c>
      <c r="Y554" s="339"/>
    </row>
    <row r="555" spans="1:25" ht="15.6">
      <c r="A555" s="339"/>
      <c r="B555" s="339" t="e">
        <f>+'Ark1'!#REF!</f>
        <v>#REF!</v>
      </c>
      <c r="C555" s="247" t="e">
        <f>+'Ark1'!#REF!</f>
        <v>#REF!</v>
      </c>
      <c r="D555" s="247" t="e">
        <f>VLOOKUP(C555,Klasse!$C$11:$D$27,2)</f>
        <v>#REF!</v>
      </c>
      <c r="E555" s="247" t="e">
        <f>+'Ark1'!#REF!</f>
        <v>#REF!</v>
      </c>
      <c r="F555" s="247" t="e">
        <f>+'Ark1'!#REF!</f>
        <v>#REF!</v>
      </c>
      <c r="G555" s="247" t="e">
        <f>VLOOKUP(F555,RNR!$A$8:$B$32,2)</f>
        <v>#REF!</v>
      </c>
      <c r="H555" s="247" t="e">
        <f>+IF(I555=0,"",'Ark1'!#REF!)</f>
        <v>#REF!</v>
      </c>
      <c r="I555" s="387" t="e">
        <f>+'Ark1'!#REF!</f>
        <v>#REF!</v>
      </c>
      <c r="J555" s="248" t="e">
        <f>+IF(I555=0,"",'Ark1'!#REF!)</f>
        <v>#REF!</v>
      </c>
      <c r="K555" s="248"/>
      <c r="L555" s="248" t="e">
        <f>+IF(I555=0,"",'Ark1'!#REF!)</f>
        <v>#REF!</v>
      </c>
      <c r="M555" s="249" t="e">
        <f>+IF(I555=0,"",'Ark1'!#REF!)</f>
        <v>#REF!</v>
      </c>
      <c r="N555" s="33" t="e">
        <f>+IF(I555=0,"",'Ark1'!#REF!)</f>
        <v>#REF!</v>
      </c>
      <c r="O555" s="248" t="e">
        <f>+IF(I555=0,"",'Ark1'!#REF!)</f>
        <v>#REF!</v>
      </c>
      <c r="P555" s="250" t="e">
        <f>+IF(I555=0,"",'Ark1'!#REF!)</f>
        <v>#REF!</v>
      </c>
      <c r="Q555" s="250" t="e">
        <f>+IF(I555=0,"",'Ark1'!#REF!)</f>
        <v>#REF!</v>
      </c>
      <c r="R555" s="250" t="e">
        <f>+IF(I555=0,"",'Ark1'!#REF!)</f>
        <v>#REF!</v>
      </c>
      <c r="S555" s="250" t="e">
        <f>+IF(I555=0,"",'Ark1'!#REF!)</f>
        <v>#REF!</v>
      </c>
      <c r="T555" s="248" t="e">
        <f>+IF(I555=0,"",'Ark1'!#REF!)</f>
        <v>#REF!</v>
      </c>
      <c r="U555" s="249" t="e">
        <f>+IF(I555=0,"",'Ark1'!#REF!)</f>
        <v>#REF!</v>
      </c>
      <c r="V555" s="250" t="e">
        <f>+IF(I555=0,"",'Ark1'!#REF!)</f>
        <v>#REF!</v>
      </c>
      <c r="W555" s="248" t="e">
        <f t="shared" si="77"/>
        <v>#REF!</v>
      </c>
      <c r="X555" s="248" t="e">
        <f t="shared" si="78"/>
        <v>#REF!</v>
      </c>
      <c r="Y555" s="339"/>
    </row>
    <row r="556" spans="1:25" ht="15.6">
      <c r="A556" s="339"/>
      <c r="B556" s="339" t="e">
        <f>+'Ark1'!#REF!</f>
        <v>#REF!</v>
      </c>
      <c r="C556" s="247" t="e">
        <f>+'Ark1'!#REF!</f>
        <v>#REF!</v>
      </c>
      <c r="D556" s="247" t="e">
        <f>VLOOKUP(C556,Klasse!$C$11:$D$27,2)</f>
        <v>#REF!</v>
      </c>
      <c r="E556" s="247" t="e">
        <f>+'Ark1'!#REF!</f>
        <v>#REF!</v>
      </c>
      <c r="F556" s="247" t="e">
        <f>+'Ark1'!#REF!</f>
        <v>#REF!</v>
      </c>
      <c r="G556" s="247" t="e">
        <f>VLOOKUP(F556,RNR!$A$8:$B$32,2)</f>
        <v>#REF!</v>
      </c>
      <c r="H556" s="247" t="e">
        <f>+IF(I556=0,"",'Ark1'!#REF!)</f>
        <v>#REF!</v>
      </c>
      <c r="I556" s="387" t="e">
        <f>+'Ark1'!#REF!</f>
        <v>#REF!</v>
      </c>
      <c r="J556" s="248" t="e">
        <f>+IF(I556=0,"",'Ark1'!#REF!)</f>
        <v>#REF!</v>
      </c>
      <c r="K556" s="248"/>
      <c r="L556" s="248" t="e">
        <f>+IF(I556=0,"",'Ark1'!#REF!)</f>
        <v>#REF!</v>
      </c>
      <c r="M556" s="249" t="e">
        <f>+IF(I556=0,"",'Ark1'!#REF!)</f>
        <v>#REF!</v>
      </c>
      <c r="N556" s="33" t="e">
        <f>+IF(I556=0,"",'Ark1'!#REF!)</f>
        <v>#REF!</v>
      </c>
      <c r="O556" s="248" t="e">
        <f>+IF(I556=0,"",'Ark1'!#REF!)</f>
        <v>#REF!</v>
      </c>
      <c r="P556" s="250" t="e">
        <f>+IF(I556=0,"",'Ark1'!#REF!)</f>
        <v>#REF!</v>
      </c>
      <c r="Q556" s="250" t="e">
        <f>+IF(I556=0,"",'Ark1'!#REF!)</f>
        <v>#REF!</v>
      </c>
      <c r="R556" s="250" t="e">
        <f>+IF(I556=0,"",'Ark1'!#REF!)</f>
        <v>#REF!</v>
      </c>
      <c r="S556" s="250" t="e">
        <f>+IF(I556=0,"",'Ark1'!#REF!)</f>
        <v>#REF!</v>
      </c>
      <c r="T556" s="248" t="e">
        <f>+IF(I556=0,"",'Ark1'!#REF!)</f>
        <v>#REF!</v>
      </c>
      <c r="U556" s="249" t="e">
        <f>+IF(I556=0,"",'Ark1'!#REF!)</f>
        <v>#REF!</v>
      </c>
      <c r="V556" s="250" t="e">
        <f>+IF(I556=0,"",'Ark1'!#REF!)</f>
        <v>#REF!</v>
      </c>
      <c r="W556" s="248" t="e">
        <f t="shared" si="77"/>
        <v>#REF!</v>
      </c>
      <c r="X556" s="248" t="e">
        <f t="shared" si="78"/>
        <v>#REF!</v>
      </c>
      <c r="Y556" s="339"/>
    </row>
    <row r="557" spans="1:25" ht="15.6">
      <c r="A557" s="339"/>
      <c r="B557" s="339" t="e">
        <f>+'Ark1'!#REF!</f>
        <v>#REF!</v>
      </c>
      <c r="C557" s="247" t="e">
        <f>+'Ark1'!#REF!</f>
        <v>#REF!</v>
      </c>
      <c r="D557" s="247" t="e">
        <f>VLOOKUP(C557,Klasse!$C$11:$D$27,2)</f>
        <v>#REF!</v>
      </c>
      <c r="E557" s="247" t="e">
        <f>+'Ark1'!#REF!</f>
        <v>#REF!</v>
      </c>
      <c r="F557" s="247" t="e">
        <f>+'Ark1'!#REF!</f>
        <v>#REF!</v>
      </c>
      <c r="G557" s="247" t="e">
        <f>VLOOKUP(F557,RNR!$A$8:$B$32,2)</f>
        <v>#REF!</v>
      </c>
      <c r="H557" s="247" t="e">
        <f>+IF(I557=0,"",'Ark1'!#REF!)</f>
        <v>#REF!</v>
      </c>
      <c r="I557" s="387" t="e">
        <f>+'Ark1'!#REF!</f>
        <v>#REF!</v>
      </c>
      <c r="J557" s="248" t="e">
        <f>+IF(I557=0,"",'Ark1'!#REF!)</f>
        <v>#REF!</v>
      </c>
      <c r="K557" s="248"/>
      <c r="L557" s="248" t="e">
        <f>+IF(I557=0,"",'Ark1'!#REF!)</f>
        <v>#REF!</v>
      </c>
      <c r="M557" s="249" t="e">
        <f>+IF(I557=0,"",'Ark1'!#REF!)</f>
        <v>#REF!</v>
      </c>
      <c r="N557" s="33" t="e">
        <f>+IF(I557=0,"",'Ark1'!#REF!)</f>
        <v>#REF!</v>
      </c>
      <c r="O557" s="248" t="e">
        <f>+IF(I557=0,"",'Ark1'!#REF!)</f>
        <v>#REF!</v>
      </c>
      <c r="P557" s="250" t="e">
        <f>+IF(I557=0,"",'Ark1'!#REF!)</f>
        <v>#REF!</v>
      </c>
      <c r="Q557" s="250" t="e">
        <f>+IF(I557=0,"",'Ark1'!#REF!)</f>
        <v>#REF!</v>
      </c>
      <c r="R557" s="250" t="e">
        <f>+IF(I557=0,"",'Ark1'!#REF!)</f>
        <v>#REF!</v>
      </c>
      <c r="S557" s="250" t="e">
        <f>+IF(I557=0,"",'Ark1'!#REF!)</f>
        <v>#REF!</v>
      </c>
      <c r="T557" s="248" t="e">
        <f>+IF(I557=0,"",'Ark1'!#REF!)</f>
        <v>#REF!</v>
      </c>
      <c r="U557" s="249" t="e">
        <f>+IF(I557=0,"",'Ark1'!#REF!)</f>
        <v>#REF!</v>
      </c>
      <c r="V557" s="250" t="e">
        <f>+IF(I557=0,"",'Ark1'!#REF!)</f>
        <v>#REF!</v>
      </c>
      <c r="W557" s="248" t="e">
        <f t="shared" si="77"/>
        <v>#REF!</v>
      </c>
      <c r="X557" s="248" t="e">
        <f t="shared" si="78"/>
        <v>#REF!</v>
      </c>
      <c r="Y557" s="339"/>
    </row>
    <row r="558" spans="1:25" ht="15.6">
      <c r="A558" s="339"/>
      <c r="B558" s="339" t="e">
        <f>+'Ark1'!#REF!</f>
        <v>#REF!</v>
      </c>
      <c r="C558" s="247" t="e">
        <f>+'Ark1'!#REF!</f>
        <v>#REF!</v>
      </c>
      <c r="D558" s="247" t="e">
        <f>VLOOKUP(C558,Klasse!$C$11:$D$27,2)</f>
        <v>#REF!</v>
      </c>
      <c r="E558" s="247" t="e">
        <f>+'Ark1'!#REF!</f>
        <v>#REF!</v>
      </c>
      <c r="F558" s="247" t="e">
        <f>+'Ark1'!#REF!</f>
        <v>#REF!</v>
      </c>
      <c r="G558" s="247" t="e">
        <f>VLOOKUP(F558,RNR!$A$8:$B$32,2)</f>
        <v>#REF!</v>
      </c>
      <c r="H558" s="247" t="e">
        <f>+IF(I558=0,"",'Ark1'!#REF!)</f>
        <v>#REF!</v>
      </c>
      <c r="I558" s="387" t="e">
        <f>+'Ark1'!#REF!</f>
        <v>#REF!</v>
      </c>
      <c r="J558" s="248" t="e">
        <f>+IF(I558=0,"",'Ark1'!#REF!)</f>
        <v>#REF!</v>
      </c>
      <c r="K558" s="248"/>
      <c r="L558" s="248" t="e">
        <f>+IF(I558=0,"",'Ark1'!#REF!)</f>
        <v>#REF!</v>
      </c>
      <c r="M558" s="249" t="e">
        <f>+IF(I558=0,"",'Ark1'!#REF!)</f>
        <v>#REF!</v>
      </c>
      <c r="N558" s="33" t="e">
        <f>+IF(I558=0,"",'Ark1'!#REF!)</f>
        <v>#REF!</v>
      </c>
      <c r="O558" s="248" t="e">
        <f>+IF(I558=0,"",'Ark1'!#REF!)</f>
        <v>#REF!</v>
      </c>
      <c r="P558" s="250" t="e">
        <f>+IF(I558=0,"",'Ark1'!#REF!)</f>
        <v>#REF!</v>
      </c>
      <c r="Q558" s="250" t="e">
        <f>+IF(I558=0,"",'Ark1'!#REF!)</f>
        <v>#REF!</v>
      </c>
      <c r="R558" s="250" t="e">
        <f>+IF(I558=0,"",'Ark1'!#REF!)</f>
        <v>#REF!</v>
      </c>
      <c r="S558" s="250" t="e">
        <f>+IF(I558=0,"",'Ark1'!#REF!)</f>
        <v>#REF!</v>
      </c>
      <c r="T558" s="248" t="e">
        <f>+IF(I558=0,"",'Ark1'!#REF!)</f>
        <v>#REF!</v>
      </c>
      <c r="U558" s="249" t="e">
        <f>+IF(I558=0,"",'Ark1'!#REF!)</f>
        <v>#REF!</v>
      </c>
      <c r="V558" s="250" t="e">
        <f>+IF(I558=0,"",'Ark1'!#REF!)</f>
        <v>#REF!</v>
      </c>
      <c r="W558" s="248" t="e">
        <f t="shared" si="77"/>
        <v>#REF!</v>
      </c>
      <c r="X558" s="248" t="e">
        <f t="shared" si="78"/>
        <v>#REF!</v>
      </c>
      <c r="Y558" s="339"/>
    </row>
    <row r="559" spans="1:25" ht="15.6">
      <c r="A559" s="339"/>
      <c r="B559" s="339" t="e">
        <f>+'Ark1'!#REF!</f>
        <v>#REF!</v>
      </c>
      <c r="C559" s="247" t="e">
        <f>+'Ark1'!#REF!</f>
        <v>#REF!</v>
      </c>
      <c r="D559" s="247" t="e">
        <f>VLOOKUP(C559,Klasse!$C$11:$D$27,2)</f>
        <v>#REF!</v>
      </c>
      <c r="E559" s="247" t="e">
        <f>+'Ark1'!#REF!</f>
        <v>#REF!</v>
      </c>
      <c r="F559" s="247" t="e">
        <f>+'Ark1'!#REF!</f>
        <v>#REF!</v>
      </c>
      <c r="G559" s="247" t="e">
        <f>VLOOKUP(F559,RNR!$A$8:$B$32,2)</f>
        <v>#REF!</v>
      </c>
      <c r="H559" s="247" t="e">
        <f>+IF(I559=0,"",'Ark1'!#REF!)</f>
        <v>#REF!</v>
      </c>
      <c r="I559" s="387" t="e">
        <f>+'Ark1'!#REF!</f>
        <v>#REF!</v>
      </c>
      <c r="J559" s="248" t="e">
        <f>+IF(I559=0,"",'Ark1'!#REF!)</f>
        <v>#REF!</v>
      </c>
      <c r="K559" s="248"/>
      <c r="L559" s="248" t="e">
        <f>+IF(I559=0,"",'Ark1'!#REF!)</f>
        <v>#REF!</v>
      </c>
      <c r="M559" s="249" t="e">
        <f>+IF(I559=0,"",'Ark1'!#REF!)</f>
        <v>#REF!</v>
      </c>
      <c r="N559" s="33" t="e">
        <f>+IF(I559=0,"",'Ark1'!#REF!)</f>
        <v>#REF!</v>
      </c>
      <c r="O559" s="248" t="e">
        <f>+IF(I559=0,"",'Ark1'!#REF!)</f>
        <v>#REF!</v>
      </c>
      <c r="P559" s="250" t="e">
        <f>+IF(I559=0,"",'Ark1'!#REF!)</f>
        <v>#REF!</v>
      </c>
      <c r="Q559" s="250" t="e">
        <f>+IF(I559=0,"",'Ark1'!#REF!)</f>
        <v>#REF!</v>
      </c>
      <c r="R559" s="250" t="e">
        <f>+IF(I559=0,"",'Ark1'!#REF!)</f>
        <v>#REF!</v>
      </c>
      <c r="S559" s="250" t="e">
        <f>+IF(I559=0,"",'Ark1'!#REF!)</f>
        <v>#REF!</v>
      </c>
      <c r="T559" s="248" t="e">
        <f>+IF(I559=0,"",'Ark1'!#REF!)</f>
        <v>#REF!</v>
      </c>
      <c r="U559" s="249" t="e">
        <f>+IF(I559=0,"",'Ark1'!#REF!)</f>
        <v>#REF!</v>
      </c>
      <c r="V559" s="250" t="e">
        <f>+IF(I559=0,"",'Ark1'!#REF!)</f>
        <v>#REF!</v>
      </c>
      <c r="W559" s="248" t="e">
        <f t="shared" si="77"/>
        <v>#REF!</v>
      </c>
      <c r="X559" s="248" t="e">
        <f t="shared" si="78"/>
        <v>#REF!</v>
      </c>
      <c r="Y559" s="339"/>
    </row>
    <row r="560" spans="1:25" ht="15.6">
      <c r="A560" s="339"/>
      <c r="B560" s="339" t="e">
        <f>+'Ark1'!#REF!</f>
        <v>#REF!</v>
      </c>
      <c r="C560" s="247" t="e">
        <f>+'Ark1'!#REF!</f>
        <v>#REF!</v>
      </c>
      <c r="D560" s="247" t="e">
        <f>VLOOKUP(C560,Klasse!$C$11:$D$27,2)</f>
        <v>#REF!</v>
      </c>
      <c r="E560" s="247" t="e">
        <f>+'Ark1'!#REF!</f>
        <v>#REF!</v>
      </c>
      <c r="F560" s="247" t="e">
        <f>+'Ark1'!#REF!</f>
        <v>#REF!</v>
      </c>
      <c r="G560" s="247" t="e">
        <f>VLOOKUP(F560,RNR!$A$8:$B$32,2)</f>
        <v>#REF!</v>
      </c>
      <c r="H560" s="247" t="e">
        <f>+IF(I560=0,"",'Ark1'!#REF!)</f>
        <v>#REF!</v>
      </c>
      <c r="I560" s="387" t="e">
        <f>+'Ark1'!#REF!</f>
        <v>#REF!</v>
      </c>
      <c r="J560" s="248" t="e">
        <f>+IF(I560=0,"",'Ark1'!#REF!)</f>
        <v>#REF!</v>
      </c>
      <c r="K560" s="248"/>
      <c r="L560" s="248" t="e">
        <f>+IF(I560=0,"",'Ark1'!#REF!)</f>
        <v>#REF!</v>
      </c>
      <c r="M560" s="249" t="e">
        <f>+IF(I560=0,"",'Ark1'!#REF!)</f>
        <v>#REF!</v>
      </c>
      <c r="N560" s="33" t="e">
        <f>+IF(I560=0,"",'Ark1'!#REF!)</f>
        <v>#REF!</v>
      </c>
      <c r="O560" s="248" t="e">
        <f>+IF(I560=0,"",'Ark1'!#REF!)</f>
        <v>#REF!</v>
      </c>
      <c r="P560" s="250" t="e">
        <f>+IF(I560=0,"",'Ark1'!#REF!)</f>
        <v>#REF!</v>
      </c>
      <c r="Q560" s="250" t="e">
        <f>+IF(I560=0,"",'Ark1'!#REF!)</f>
        <v>#REF!</v>
      </c>
      <c r="R560" s="250" t="e">
        <f>+IF(I560=0,"",'Ark1'!#REF!)</f>
        <v>#REF!</v>
      </c>
      <c r="S560" s="250" t="e">
        <f>+IF(I560=0,"",'Ark1'!#REF!)</f>
        <v>#REF!</v>
      </c>
      <c r="T560" s="248" t="e">
        <f>+IF(I560=0,"",'Ark1'!#REF!)</f>
        <v>#REF!</v>
      </c>
      <c r="U560" s="249" t="e">
        <f>+IF(I560=0,"",'Ark1'!#REF!)</f>
        <v>#REF!</v>
      </c>
      <c r="V560" s="250" t="e">
        <f>+IF(I560=0,"",'Ark1'!#REF!)</f>
        <v>#REF!</v>
      </c>
      <c r="W560" s="248" t="e">
        <f t="shared" si="77"/>
        <v>#REF!</v>
      </c>
      <c r="X560" s="248" t="e">
        <f t="shared" si="78"/>
        <v>#REF!</v>
      </c>
      <c r="Y560" s="339"/>
    </row>
    <row r="561" spans="1:52" ht="15.6">
      <c r="A561" s="339"/>
      <c r="B561" s="339" t="e">
        <f>+'Ark1'!#REF!</f>
        <v>#REF!</v>
      </c>
      <c r="C561" s="247" t="e">
        <f>+'Ark1'!#REF!</f>
        <v>#REF!</v>
      </c>
      <c r="D561" s="247" t="e">
        <f>VLOOKUP(C561,Klasse!$C$11:$D$27,2)</f>
        <v>#REF!</v>
      </c>
      <c r="E561" s="247" t="e">
        <f>+'Ark1'!#REF!</f>
        <v>#REF!</v>
      </c>
      <c r="F561" s="247" t="e">
        <f>+'Ark1'!#REF!</f>
        <v>#REF!</v>
      </c>
      <c r="G561" s="247" t="e">
        <f>VLOOKUP(F561,RNR!$A$8:$B$32,2)</f>
        <v>#REF!</v>
      </c>
      <c r="H561" s="247" t="e">
        <f>+IF(I561=0,"",'Ark1'!#REF!)</f>
        <v>#REF!</v>
      </c>
      <c r="I561" s="387" t="e">
        <f>+'Ark1'!#REF!</f>
        <v>#REF!</v>
      </c>
      <c r="J561" s="248" t="e">
        <f>+IF(I561=0,"",'Ark1'!#REF!)</f>
        <v>#REF!</v>
      </c>
      <c r="K561" s="248"/>
      <c r="L561" s="248" t="e">
        <f>+IF(I561=0,"",'Ark1'!#REF!)</f>
        <v>#REF!</v>
      </c>
      <c r="M561" s="249" t="e">
        <f>+IF(I561=0,"",'Ark1'!#REF!)</f>
        <v>#REF!</v>
      </c>
      <c r="N561" s="33" t="e">
        <f>+IF(I561=0,"",'Ark1'!#REF!)</f>
        <v>#REF!</v>
      </c>
      <c r="O561" s="248" t="e">
        <f>+IF(I561=0,"",'Ark1'!#REF!)</f>
        <v>#REF!</v>
      </c>
      <c r="P561" s="250" t="e">
        <f>+IF(I561=0,"",'Ark1'!#REF!)</f>
        <v>#REF!</v>
      </c>
      <c r="Q561" s="250" t="e">
        <f>+IF(I561=0,"",'Ark1'!#REF!)</f>
        <v>#REF!</v>
      </c>
      <c r="R561" s="250" t="e">
        <f>+IF(I561=0,"",'Ark1'!#REF!)</f>
        <v>#REF!</v>
      </c>
      <c r="S561" s="250" t="e">
        <f>+IF(I561=0,"",'Ark1'!#REF!)</f>
        <v>#REF!</v>
      </c>
      <c r="T561" s="248" t="e">
        <f>+IF(I561=0,"",'Ark1'!#REF!)</f>
        <v>#REF!</v>
      </c>
      <c r="U561" s="249" t="e">
        <f>+IF(I561=0,"",'Ark1'!#REF!)</f>
        <v>#REF!</v>
      </c>
      <c r="V561" s="250" t="e">
        <f>+IF(I561=0,"",'Ark1'!#REF!)</f>
        <v>#REF!</v>
      </c>
      <c r="W561" s="248" t="e">
        <f t="shared" si="77"/>
        <v>#REF!</v>
      </c>
      <c r="X561" s="248" t="e">
        <f t="shared" si="78"/>
        <v>#REF!</v>
      </c>
      <c r="Y561" s="339"/>
    </row>
    <row r="562" spans="1:52" ht="15.6">
      <c r="A562" s="339"/>
      <c r="B562" s="339" t="e">
        <f>+'Ark1'!#REF!</f>
        <v>#REF!</v>
      </c>
      <c r="C562" s="247" t="e">
        <f>+'Ark1'!#REF!</f>
        <v>#REF!</v>
      </c>
      <c r="D562" s="247" t="e">
        <f>VLOOKUP(C562,Klasse!$C$11:$D$27,2)</f>
        <v>#REF!</v>
      </c>
      <c r="E562" s="247" t="e">
        <f>+'Ark1'!#REF!</f>
        <v>#REF!</v>
      </c>
      <c r="F562" s="247" t="e">
        <f>+'Ark1'!#REF!</f>
        <v>#REF!</v>
      </c>
      <c r="G562" s="247" t="e">
        <f>VLOOKUP(F562,RNR!$A$8:$B$32,2)</f>
        <v>#REF!</v>
      </c>
      <c r="H562" s="247" t="e">
        <f>+IF(I562=0,"",'Ark1'!#REF!)</f>
        <v>#REF!</v>
      </c>
      <c r="I562" s="387" t="e">
        <f>+'Ark1'!#REF!</f>
        <v>#REF!</v>
      </c>
      <c r="J562" s="248" t="e">
        <f>+IF(I562=0,"",'Ark1'!#REF!)</f>
        <v>#REF!</v>
      </c>
      <c r="K562" s="248"/>
      <c r="L562" s="248" t="e">
        <f>+IF(I562=0,"",'Ark1'!#REF!)</f>
        <v>#REF!</v>
      </c>
      <c r="M562" s="249" t="e">
        <f>+IF(I562=0,"",'Ark1'!#REF!)</f>
        <v>#REF!</v>
      </c>
      <c r="N562" s="33" t="e">
        <f>+IF(I562=0,"",'Ark1'!#REF!)</f>
        <v>#REF!</v>
      </c>
      <c r="O562" s="248" t="e">
        <f>+IF(I562=0,"",'Ark1'!#REF!)</f>
        <v>#REF!</v>
      </c>
      <c r="P562" s="250" t="e">
        <f>+IF(I562=0,"",'Ark1'!#REF!)</f>
        <v>#REF!</v>
      </c>
      <c r="Q562" s="250" t="e">
        <f>+IF(I562=0,"",'Ark1'!#REF!)</f>
        <v>#REF!</v>
      </c>
      <c r="R562" s="250" t="e">
        <f>+IF(I562=0,"",'Ark1'!#REF!)</f>
        <v>#REF!</v>
      </c>
      <c r="S562" s="250" t="e">
        <f>+IF(I562=0,"",'Ark1'!#REF!)</f>
        <v>#REF!</v>
      </c>
      <c r="T562" s="248" t="e">
        <f>+IF(I562=0,"",'Ark1'!#REF!)</f>
        <v>#REF!</v>
      </c>
      <c r="U562" s="249" t="e">
        <f>+IF(I562=0,"",'Ark1'!#REF!)</f>
        <v>#REF!</v>
      </c>
      <c r="V562" s="250" t="e">
        <f>+IF(I562=0,"",'Ark1'!#REF!)</f>
        <v>#REF!</v>
      </c>
      <c r="W562" s="248" t="e">
        <f t="shared" si="77"/>
        <v>#REF!</v>
      </c>
      <c r="X562" s="248" t="e">
        <f t="shared" si="78"/>
        <v>#REF!</v>
      </c>
      <c r="Y562" s="339"/>
    </row>
    <row r="563" spans="1:52" ht="15.6">
      <c r="A563" s="339"/>
      <c r="B563" s="339" t="e">
        <f>+'Ark1'!#REF!</f>
        <v>#REF!</v>
      </c>
      <c r="C563" s="247" t="e">
        <f>+'Ark1'!#REF!</f>
        <v>#REF!</v>
      </c>
      <c r="D563" s="247" t="e">
        <f>VLOOKUP(C563,Klasse!$C$11:$D$27,2)</f>
        <v>#REF!</v>
      </c>
      <c r="E563" s="247" t="e">
        <f>+'Ark1'!#REF!</f>
        <v>#REF!</v>
      </c>
      <c r="F563" s="247" t="e">
        <f>+'Ark1'!#REF!</f>
        <v>#REF!</v>
      </c>
      <c r="G563" s="247" t="e">
        <f>VLOOKUP(F563,RNR!$A$8:$B$32,2)</f>
        <v>#REF!</v>
      </c>
      <c r="H563" s="247" t="e">
        <f>+IF(I563=0,"",'Ark1'!#REF!)</f>
        <v>#REF!</v>
      </c>
      <c r="I563" s="387" t="e">
        <f>+'Ark1'!#REF!</f>
        <v>#REF!</v>
      </c>
      <c r="J563" s="248" t="e">
        <f>+IF(I563=0,"",'Ark1'!#REF!)</f>
        <v>#REF!</v>
      </c>
      <c r="K563" s="248"/>
      <c r="L563" s="248" t="e">
        <f>+IF(I563=0,"",'Ark1'!#REF!)</f>
        <v>#REF!</v>
      </c>
      <c r="M563" s="249" t="e">
        <f>+IF(I563=0,"",'Ark1'!#REF!)</f>
        <v>#REF!</v>
      </c>
      <c r="N563" s="33" t="e">
        <f>+IF(I563=0,"",'Ark1'!#REF!)</f>
        <v>#REF!</v>
      </c>
      <c r="O563" s="248" t="e">
        <f>+IF(I563=0,"",'Ark1'!#REF!)</f>
        <v>#REF!</v>
      </c>
      <c r="P563" s="250" t="e">
        <f>+IF(I563=0,"",'Ark1'!#REF!)</f>
        <v>#REF!</v>
      </c>
      <c r="Q563" s="250" t="e">
        <f>+IF(I563=0,"",'Ark1'!#REF!)</f>
        <v>#REF!</v>
      </c>
      <c r="R563" s="250" t="e">
        <f>+IF(I563=0,"",'Ark1'!#REF!)</f>
        <v>#REF!</v>
      </c>
      <c r="S563" s="250" t="e">
        <f>+IF(I563=0,"",'Ark1'!#REF!)</f>
        <v>#REF!</v>
      </c>
      <c r="T563" s="248" t="e">
        <f>+IF(I563=0,"",'Ark1'!#REF!)</f>
        <v>#REF!</v>
      </c>
      <c r="U563" s="249" t="e">
        <f>+IF(I563=0,"",'Ark1'!#REF!)</f>
        <v>#REF!</v>
      </c>
      <c r="V563" s="250" t="e">
        <f>+IF(I563=0,"",'Ark1'!#REF!)</f>
        <v>#REF!</v>
      </c>
      <c r="W563" s="248" t="e">
        <f t="shared" si="77"/>
        <v>#REF!</v>
      </c>
      <c r="X563" s="248" t="e">
        <f t="shared" si="78"/>
        <v>#REF!</v>
      </c>
      <c r="Y563" s="339"/>
    </row>
    <row r="564" spans="1:52" ht="15.6">
      <c r="A564" s="339"/>
      <c r="B564" s="339" t="e">
        <f>+'Ark1'!#REF!</f>
        <v>#REF!</v>
      </c>
      <c r="C564" s="247" t="e">
        <f>+'Ark1'!#REF!</f>
        <v>#REF!</v>
      </c>
      <c r="D564" s="247" t="e">
        <f>VLOOKUP(C564,Klasse!$C$11:$D$27,2)</f>
        <v>#REF!</v>
      </c>
      <c r="E564" s="247" t="e">
        <f>+'Ark1'!#REF!</f>
        <v>#REF!</v>
      </c>
      <c r="F564" s="247" t="e">
        <f>+'Ark1'!#REF!</f>
        <v>#REF!</v>
      </c>
      <c r="G564" s="247" t="e">
        <f>VLOOKUP(F564,RNR!$A$8:$B$32,2)</f>
        <v>#REF!</v>
      </c>
      <c r="H564" s="247" t="e">
        <f>+IF(I564=0,"",'Ark1'!#REF!)</f>
        <v>#REF!</v>
      </c>
      <c r="I564" s="387" t="e">
        <f>+'Ark1'!#REF!</f>
        <v>#REF!</v>
      </c>
      <c r="J564" s="248" t="e">
        <f>+IF(I564=0,"",'Ark1'!#REF!)</f>
        <v>#REF!</v>
      </c>
      <c r="K564" s="248"/>
      <c r="L564" s="248" t="e">
        <f>+IF(I564=0,"",'Ark1'!#REF!)</f>
        <v>#REF!</v>
      </c>
      <c r="M564" s="249" t="e">
        <f>+IF(I564=0,"",'Ark1'!#REF!)</f>
        <v>#REF!</v>
      </c>
      <c r="N564" s="33" t="e">
        <f>+IF(I564=0,"",'Ark1'!#REF!)</f>
        <v>#REF!</v>
      </c>
      <c r="O564" s="248" t="e">
        <f>+IF(I564=0,"",'Ark1'!#REF!)</f>
        <v>#REF!</v>
      </c>
      <c r="P564" s="250" t="e">
        <f>+IF(I564=0,"",'Ark1'!#REF!)</f>
        <v>#REF!</v>
      </c>
      <c r="Q564" s="250" t="e">
        <f>+IF(I564=0,"",'Ark1'!#REF!)</f>
        <v>#REF!</v>
      </c>
      <c r="R564" s="250" t="e">
        <f>+IF(I564=0,"",'Ark1'!#REF!)</f>
        <v>#REF!</v>
      </c>
      <c r="S564" s="250" t="e">
        <f>+IF(I564=0,"",'Ark1'!#REF!)</f>
        <v>#REF!</v>
      </c>
      <c r="T564" s="248" t="e">
        <f>+IF(I564=0,"",'Ark1'!#REF!)</f>
        <v>#REF!</v>
      </c>
      <c r="U564" s="249" t="e">
        <f>+IF(I564=0,"",'Ark1'!#REF!)</f>
        <v>#REF!</v>
      </c>
      <c r="V564" s="250" t="e">
        <f>+IF(I564=0,"",'Ark1'!#REF!)</f>
        <v>#REF!</v>
      </c>
      <c r="W564" s="248" t="e">
        <f t="shared" si="77"/>
        <v>#REF!</v>
      </c>
      <c r="X564" s="248" t="e">
        <f t="shared" si="78"/>
        <v>#REF!</v>
      </c>
      <c r="Y564" s="339"/>
    </row>
    <row r="565" spans="1:52" ht="15.6">
      <c r="A565" s="339"/>
      <c r="B565" s="339" t="e">
        <f>+'Ark1'!#REF!</f>
        <v>#REF!</v>
      </c>
      <c r="C565" s="247" t="e">
        <f>+'Ark1'!#REF!</f>
        <v>#REF!</v>
      </c>
      <c r="D565" s="247" t="e">
        <f>VLOOKUP(C565,Klasse!$C$11:$D$27,2)</f>
        <v>#REF!</v>
      </c>
      <c r="E565" s="247" t="e">
        <f>+'Ark1'!#REF!</f>
        <v>#REF!</v>
      </c>
      <c r="F565" s="247" t="e">
        <f>+'Ark1'!#REF!</f>
        <v>#REF!</v>
      </c>
      <c r="G565" s="247" t="e">
        <f>VLOOKUP(F565,RNR!$A$8:$B$32,2)</f>
        <v>#REF!</v>
      </c>
      <c r="H565" s="247" t="e">
        <f>+IF(I565=0,"",'Ark1'!#REF!)</f>
        <v>#REF!</v>
      </c>
      <c r="I565" s="387" t="e">
        <f>+'Ark1'!#REF!</f>
        <v>#REF!</v>
      </c>
      <c r="J565" s="248" t="e">
        <f>+IF(I565=0,"",'Ark1'!#REF!)</f>
        <v>#REF!</v>
      </c>
      <c r="K565" s="248"/>
      <c r="L565" s="248" t="e">
        <f>+IF(I565=0,"",'Ark1'!#REF!)</f>
        <v>#REF!</v>
      </c>
      <c r="M565" s="249" t="e">
        <f>+IF(I565=0,"",'Ark1'!#REF!)</f>
        <v>#REF!</v>
      </c>
      <c r="N565" s="33" t="e">
        <f>+IF(I565=0,"",'Ark1'!#REF!)</f>
        <v>#REF!</v>
      </c>
      <c r="O565" s="248" t="e">
        <f>+IF(I565=0,"",'Ark1'!#REF!)</f>
        <v>#REF!</v>
      </c>
      <c r="P565" s="250" t="e">
        <f>+IF(I565=0,"",'Ark1'!#REF!)</f>
        <v>#REF!</v>
      </c>
      <c r="Q565" s="250" t="e">
        <f>+IF(I565=0,"",'Ark1'!#REF!)</f>
        <v>#REF!</v>
      </c>
      <c r="R565" s="250" t="e">
        <f>+IF(I565=0,"",'Ark1'!#REF!)</f>
        <v>#REF!</v>
      </c>
      <c r="S565" s="250" t="e">
        <f>+IF(I565=0,"",'Ark1'!#REF!)</f>
        <v>#REF!</v>
      </c>
      <c r="T565" s="248" t="e">
        <f>+IF(I565=0,"",'Ark1'!#REF!)</f>
        <v>#REF!</v>
      </c>
      <c r="U565" s="249" t="e">
        <f>+IF(I565=0,"",'Ark1'!#REF!)</f>
        <v>#REF!</v>
      </c>
      <c r="V565" s="250" t="e">
        <f>+IF(I565=0,"",'Ark1'!#REF!)</f>
        <v>#REF!</v>
      </c>
      <c r="W565" s="248" t="e">
        <f t="shared" si="77"/>
        <v>#REF!</v>
      </c>
      <c r="X565" s="248" t="e">
        <f t="shared" si="78"/>
        <v>#REF!</v>
      </c>
      <c r="Y565" s="339"/>
    </row>
    <row r="566" spans="1:52" ht="15.6">
      <c r="A566" s="339"/>
      <c r="B566" s="339" t="e">
        <f>+'Ark1'!#REF!</f>
        <v>#REF!</v>
      </c>
      <c r="C566" s="247" t="e">
        <f>+'Ark1'!#REF!</f>
        <v>#REF!</v>
      </c>
      <c r="D566" s="247" t="e">
        <f>VLOOKUP(C566,Klasse!$C$11:$D$27,2)</f>
        <v>#REF!</v>
      </c>
      <c r="E566" s="247" t="e">
        <f>+'Ark1'!#REF!</f>
        <v>#REF!</v>
      </c>
      <c r="F566" s="247" t="e">
        <f>+'Ark1'!#REF!</f>
        <v>#REF!</v>
      </c>
      <c r="G566" s="247" t="e">
        <f>VLOOKUP(F566,RNR!$A$8:$B$32,2)</f>
        <v>#REF!</v>
      </c>
      <c r="H566" s="247" t="e">
        <f>+IF(I566=0,"",'Ark1'!#REF!)</f>
        <v>#REF!</v>
      </c>
      <c r="I566" s="387" t="e">
        <f>+'Ark1'!#REF!</f>
        <v>#REF!</v>
      </c>
      <c r="J566" s="248" t="e">
        <f>+IF(I566=0,"",'Ark1'!#REF!)</f>
        <v>#REF!</v>
      </c>
      <c r="K566" s="248"/>
      <c r="L566" s="248" t="e">
        <f>+IF(I566=0,"",'Ark1'!#REF!)</f>
        <v>#REF!</v>
      </c>
      <c r="M566" s="249" t="e">
        <f>+IF(I566=0,"",'Ark1'!#REF!)</f>
        <v>#REF!</v>
      </c>
      <c r="N566" s="33" t="e">
        <f>+IF(I566=0,"",'Ark1'!#REF!)</f>
        <v>#REF!</v>
      </c>
      <c r="O566" s="248" t="e">
        <f>+IF(I566=0,"",'Ark1'!#REF!)</f>
        <v>#REF!</v>
      </c>
      <c r="P566" s="250" t="e">
        <f>+IF(I566=0,"",'Ark1'!#REF!)</f>
        <v>#REF!</v>
      </c>
      <c r="Q566" s="250" t="e">
        <f>+IF(I566=0,"",'Ark1'!#REF!)</f>
        <v>#REF!</v>
      </c>
      <c r="R566" s="250" t="e">
        <f>+IF(I566=0,"",'Ark1'!#REF!)</f>
        <v>#REF!</v>
      </c>
      <c r="S566" s="250" t="e">
        <f>+IF(I566=0,"",'Ark1'!#REF!)</f>
        <v>#REF!</v>
      </c>
      <c r="T566" s="248" t="e">
        <f>+IF(I566=0,"",'Ark1'!#REF!)</f>
        <v>#REF!</v>
      </c>
      <c r="U566" s="249" t="e">
        <f>+IF(I566=0,"",'Ark1'!#REF!)</f>
        <v>#REF!</v>
      </c>
      <c r="V566" s="250" t="e">
        <f>+IF(I566=0,"",'Ark1'!#REF!)</f>
        <v>#REF!</v>
      </c>
      <c r="W566" s="248" t="e">
        <f t="shared" si="77"/>
        <v>#REF!</v>
      </c>
      <c r="X566" s="248" t="e">
        <f t="shared" si="78"/>
        <v>#REF!</v>
      </c>
      <c r="Y566" s="339"/>
    </row>
    <row r="567" spans="1:52" ht="15.6">
      <c r="A567" s="339"/>
      <c r="B567" s="339" t="e">
        <f>+'Ark1'!#REF!</f>
        <v>#REF!</v>
      </c>
      <c r="C567" s="247" t="e">
        <f>+'Ark1'!#REF!</f>
        <v>#REF!</v>
      </c>
      <c r="D567" s="247" t="e">
        <f>VLOOKUP(C567,Klasse!$C$11:$D$27,2)</f>
        <v>#REF!</v>
      </c>
      <c r="E567" s="247" t="e">
        <f>+'Ark1'!#REF!</f>
        <v>#REF!</v>
      </c>
      <c r="F567" s="247" t="e">
        <f>+'Ark1'!#REF!</f>
        <v>#REF!</v>
      </c>
      <c r="G567" s="247" t="e">
        <f>VLOOKUP(F567,RNR!$A$8:$B$32,2)</f>
        <v>#REF!</v>
      </c>
      <c r="H567" s="247" t="e">
        <f>+IF(I567=0,"",'Ark1'!#REF!)</f>
        <v>#REF!</v>
      </c>
      <c r="I567" s="387" t="e">
        <f>+'Ark1'!#REF!</f>
        <v>#REF!</v>
      </c>
      <c r="J567" s="248" t="e">
        <f>+IF(I567=0,"",'Ark1'!#REF!)</f>
        <v>#REF!</v>
      </c>
      <c r="K567" s="248"/>
      <c r="L567" s="248" t="e">
        <f>+IF(I567=0,"",'Ark1'!#REF!)</f>
        <v>#REF!</v>
      </c>
      <c r="M567" s="249" t="e">
        <f>+IF(I567=0,"",'Ark1'!#REF!)</f>
        <v>#REF!</v>
      </c>
      <c r="N567" s="33" t="e">
        <f>+IF(I567=0,"",'Ark1'!#REF!)</f>
        <v>#REF!</v>
      </c>
      <c r="O567" s="248" t="e">
        <f>+IF(I567=0,"",'Ark1'!#REF!)</f>
        <v>#REF!</v>
      </c>
      <c r="P567" s="250" t="e">
        <f>+IF(I567=0,"",'Ark1'!#REF!)</f>
        <v>#REF!</v>
      </c>
      <c r="Q567" s="250" t="e">
        <f>+IF(I567=0,"",'Ark1'!#REF!)</f>
        <v>#REF!</v>
      </c>
      <c r="R567" s="250" t="e">
        <f>+IF(I567=0,"",'Ark1'!#REF!)</f>
        <v>#REF!</v>
      </c>
      <c r="S567" s="250" t="e">
        <f>+IF(I567=0,"",'Ark1'!#REF!)</f>
        <v>#REF!</v>
      </c>
      <c r="T567" s="248" t="e">
        <f>+IF(I567=0,"",'Ark1'!#REF!)</f>
        <v>#REF!</v>
      </c>
      <c r="U567" s="249" t="e">
        <f>+IF(I567=0,"",'Ark1'!#REF!)</f>
        <v>#REF!</v>
      </c>
      <c r="V567" s="250" t="e">
        <f>+IF(I567=0,"",'Ark1'!#REF!)</f>
        <v>#REF!</v>
      </c>
      <c r="W567" s="248" t="e">
        <f t="shared" si="77"/>
        <v>#REF!</v>
      </c>
      <c r="X567" s="248" t="e">
        <f t="shared" si="78"/>
        <v>#REF!</v>
      </c>
      <c r="Y567" s="339"/>
    </row>
    <row r="568" spans="1:52" ht="15.6">
      <c r="A568" s="339"/>
      <c r="B568" s="339" t="e">
        <f>+'Ark1'!#REF!</f>
        <v>#REF!</v>
      </c>
      <c r="C568" s="247" t="e">
        <f>+'Ark1'!#REF!</f>
        <v>#REF!</v>
      </c>
      <c r="D568" s="247" t="e">
        <f>VLOOKUP(C568,Klasse!$C$11:$D$27,2)</f>
        <v>#REF!</v>
      </c>
      <c r="E568" s="247" t="e">
        <f>+'Ark1'!#REF!</f>
        <v>#REF!</v>
      </c>
      <c r="F568" s="247" t="e">
        <f>+'Ark1'!#REF!</f>
        <v>#REF!</v>
      </c>
      <c r="G568" s="247" t="e">
        <f>VLOOKUP(F568,RNR!$A$8:$B$32,2)</f>
        <v>#REF!</v>
      </c>
      <c r="H568" s="247" t="e">
        <f>+IF(I568=0,"",'Ark1'!#REF!)</f>
        <v>#REF!</v>
      </c>
      <c r="I568" s="387" t="e">
        <f>+'Ark1'!#REF!</f>
        <v>#REF!</v>
      </c>
      <c r="J568" s="248" t="e">
        <f>+IF(I568=0,"",'Ark1'!#REF!)</f>
        <v>#REF!</v>
      </c>
      <c r="K568" s="248"/>
      <c r="L568" s="248" t="e">
        <f>+IF(I568=0,"",'Ark1'!#REF!)</f>
        <v>#REF!</v>
      </c>
      <c r="M568" s="249" t="e">
        <f>+IF(I568=0,"",'Ark1'!#REF!)</f>
        <v>#REF!</v>
      </c>
      <c r="N568" s="33" t="e">
        <f>+IF(I568=0,"",'Ark1'!#REF!)</f>
        <v>#REF!</v>
      </c>
      <c r="O568" s="248" t="e">
        <f>+IF(I568=0,"",'Ark1'!#REF!)</f>
        <v>#REF!</v>
      </c>
      <c r="P568" s="250" t="e">
        <f>+IF(I568=0,"",'Ark1'!#REF!)</f>
        <v>#REF!</v>
      </c>
      <c r="Q568" s="250" t="e">
        <f>+IF(I568=0,"",'Ark1'!#REF!)</f>
        <v>#REF!</v>
      </c>
      <c r="R568" s="250" t="e">
        <f>+IF(I568=0,"",'Ark1'!#REF!)</f>
        <v>#REF!</v>
      </c>
      <c r="S568" s="250" t="e">
        <f>+IF(I568=0,"",'Ark1'!#REF!)</f>
        <v>#REF!</v>
      </c>
      <c r="T568" s="248" t="e">
        <f>+IF(I568=0,"",'Ark1'!#REF!)</f>
        <v>#REF!</v>
      </c>
      <c r="U568" s="249" t="e">
        <f>+IF(I568=0,"",'Ark1'!#REF!)</f>
        <v>#REF!</v>
      </c>
      <c r="V568" s="250" t="e">
        <f>+IF(I568=0,"",'Ark1'!#REF!)</f>
        <v>#REF!</v>
      </c>
      <c r="W568" s="248" t="e">
        <f t="shared" si="77"/>
        <v>#REF!</v>
      </c>
      <c r="X568" s="248" t="e">
        <f t="shared" si="78"/>
        <v>#REF!</v>
      </c>
      <c r="Y568" s="339"/>
    </row>
    <row r="569" spans="1:52" ht="15.6">
      <c r="A569" s="339"/>
      <c r="B569" s="339" t="e">
        <f>+'Ark1'!#REF!</f>
        <v>#REF!</v>
      </c>
      <c r="C569" s="247" t="e">
        <f>+'Ark1'!#REF!</f>
        <v>#REF!</v>
      </c>
      <c r="D569" s="247" t="e">
        <f>VLOOKUP(C569,Klasse!$C$11:$D$27,2)</f>
        <v>#REF!</v>
      </c>
      <c r="E569" s="247" t="e">
        <f>+'Ark1'!#REF!</f>
        <v>#REF!</v>
      </c>
      <c r="F569" s="247" t="e">
        <f>+'Ark1'!#REF!</f>
        <v>#REF!</v>
      </c>
      <c r="G569" s="247" t="e">
        <f>VLOOKUP(F569,RNR!$A$8:$B$32,2)</f>
        <v>#REF!</v>
      </c>
      <c r="H569" s="247" t="e">
        <f>+IF(I569=0,"",'Ark1'!#REF!)</f>
        <v>#REF!</v>
      </c>
      <c r="I569" s="387" t="e">
        <f>+'Ark1'!#REF!</f>
        <v>#REF!</v>
      </c>
      <c r="J569" s="248" t="e">
        <f>+IF(I569=0,"",'Ark1'!#REF!)</f>
        <v>#REF!</v>
      </c>
      <c r="K569" s="248"/>
      <c r="L569" s="248" t="e">
        <f>+IF(I569=0,"",'Ark1'!#REF!)</f>
        <v>#REF!</v>
      </c>
      <c r="M569" s="249" t="e">
        <f>+IF(I569=0,"",'Ark1'!#REF!)</f>
        <v>#REF!</v>
      </c>
      <c r="N569" s="33" t="e">
        <f>+IF(I569=0,"",'Ark1'!#REF!)</f>
        <v>#REF!</v>
      </c>
      <c r="O569" s="248" t="e">
        <f>+IF(I569=0,"",'Ark1'!#REF!)</f>
        <v>#REF!</v>
      </c>
      <c r="P569" s="250" t="e">
        <f>+IF(I569=0,"",'Ark1'!#REF!)</f>
        <v>#REF!</v>
      </c>
      <c r="Q569" s="250" t="e">
        <f>+IF(I569=0,"",'Ark1'!#REF!)</f>
        <v>#REF!</v>
      </c>
      <c r="R569" s="250" t="e">
        <f>+IF(I569=0,"",'Ark1'!#REF!)</f>
        <v>#REF!</v>
      </c>
      <c r="S569" s="250" t="e">
        <f>+IF(I569=0,"",'Ark1'!#REF!)</f>
        <v>#REF!</v>
      </c>
      <c r="T569" s="248" t="e">
        <f>+IF(I569=0,"",'Ark1'!#REF!)</f>
        <v>#REF!</v>
      </c>
      <c r="U569" s="249" t="e">
        <f>+IF(I569=0,"",'Ark1'!#REF!)</f>
        <v>#REF!</v>
      </c>
      <c r="V569" s="250" t="e">
        <f>+IF(I569=0,"",'Ark1'!#REF!)</f>
        <v>#REF!</v>
      </c>
      <c r="W569" s="248" t="e">
        <f t="shared" si="77"/>
        <v>#REF!</v>
      </c>
      <c r="X569" s="248" t="e">
        <f t="shared" si="78"/>
        <v>#REF!</v>
      </c>
      <c r="Y569" s="339"/>
    </row>
    <row r="570" spans="1:52" ht="15" customHeight="1">
      <c r="A570" s="339"/>
      <c r="B570" s="339"/>
      <c r="C570" s="339"/>
      <c r="D570" s="339"/>
      <c r="E570" s="339"/>
      <c r="F570" s="339"/>
      <c r="G570" s="339"/>
      <c r="H570" s="339"/>
      <c r="I570" s="388"/>
      <c r="J570" s="364"/>
      <c r="K570" s="364"/>
      <c r="L570" s="364"/>
      <c r="M570" s="339"/>
      <c r="N570" s="339"/>
      <c r="O570" s="339"/>
      <c r="P570" s="365"/>
      <c r="Q570" s="365"/>
      <c r="R570" s="365"/>
      <c r="S570" s="365"/>
      <c r="T570" s="365"/>
      <c r="U570" s="339"/>
      <c r="V570" s="365"/>
      <c r="W570" s="366"/>
      <c r="X570" s="367"/>
      <c r="Y570" s="339"/>
      <c r="AA570" s="30"/>
      <c r="AB570" s="28"/>
      <c r="AC570" s="231"/>
      <c r="AD570" s="29"/>
      <c r="AH570" s="29"/>
      <c r="AZ570" s="243"/>
    </row>
    <row r="571" spans="1:52" ht="15" customHeight="1">
      <c r="A571" s="339"/>
      <c r="B571" s="339" t="s">
        <v>675</v>
      </c>
      <c r="C571" s="339"/>
      <c r="D571" s="273" t="e">
        <f>+D573</f>
        <v>#REF!</v>
      </c>
      <c r="E571" s="339"/>
      <c r="F571" s="339"/>
      <c r="G571" s="339"/>
      <c r="H571" s="339"/>
      <c r="I571" s="372" t="e">
        <f>SUM(I573:I597)</f>
        <v>#REF!</v>
      </c>
      <c r="J571" s="368"/>
      <c r="K571" s="368"/>
      <c r="L571" s="368"/>
      <c r="M571" s="369"/>
      <c r="N571" s="276">
        <f>+Klasse!L186</f>
        <v>10.70114942528736</v>
      </c>
      <c r="O571" s="339"/>
      <c r="P571" s="365"/>
      <c r="Q571" s="365"/>
      <c r="R571" s="365"/>
      <c r="S571" s="365"/>
      <c r="T571" s="365"/>
      <c r="U571" s="339"/>
      <c r="V571" s="365"/>
      <c r="W571" s="365"/>
      <c r="X571" s="365"/>
      <c r="Y571" s="365"/>
      <c r="AA571" s="30"/>
      <c r="AB571" s="28"/>
      <c r="AC571" s="231"/>
      <c r="AD571" s="29"/>
      <c r="AH571" s="29"/>
      <c r="AZ571" s="243"/>
    </row>
    <row r="572" spans="1:52" ht="15" customHeight="1">
      <c r="A572" s="526"/>
      <c r="B572" s="526"/>
      <c r="C572" s="527"/>
      <c r="D572" s="526"/>
      <c r="E572" s="339"/>
      <c r="F572" s="339"/>
      <c r="G572" s="339"/>
      <c r="H572" s="370"/>
      <c r="I572" s="388"/>
      <c r="J572" s="364"/>
      <c r="K572" s="364"/>
      <c r="L572" s="364"/>
      <c r="M572" s="370"/>
      <c r="N572" s="364"/>
      <c r="O572" s="364"/>
      <c r="P572" s="365"/>
      <c r="Q572" s="365"/>
      <c r="R572" s="365"/>
      <c r="S572" s="365"/>
      <c r="T572" s="366"/>
      <c r="U572" s="339"/>
      <c r="V572" s="366"/>
      <c r="W572" s="366"/>
      <c r="X572" s="367"/>
      <c r="Y572" s="339"/>
      <c r="AA572" s="30"/>
      <c r="AB572" s="28"/>
      <c r="AC572" s="231"/>
      <c r="AD572" s="29"/>
      <c r="AH572" s="29"/>
      <c r="AZ572" s="243"/>
    </row>
    <row r="573" spans="1:52" ht="15.6">
      <c r="A573" s="339"/>
      <c r="B573" s="339" t="e">
        <f>+'Ark1'!#REF!</f>
        <v>#REF!</v>
      </c>
      <c r="C573" s="247" t="e">
        <f>+'Ark1'!#REF!</f>
        <v>#REF!</v>
      </c>
      <c r="D573" s="247" t="e">
        <f>VLOOKUP(C573,Klasse!$C$11:$D$27,2)</f>
        <v>#REF!</v>
      </c>
      <c r="E573" s="247" t="e">
        <f>+'Ark1'!#REF!</f>
        <v>#REF!</v>
      </c>
      <c r="F573" s="247" t="e">
        <f>+'Ark1'!#REF!</f>
        <v>#REF!</v>
      </c>
      <c r="G573" s="247" t="e">
        <f>VLOOKUP(F573,RNR!$A$8:$B$32,2)</f>
        <v>#REF!</v>
      </c>
      <c r="H573" s="247" t="e">
        <f>+IF(I573=0,"",'Ark1'!#REF!)</f>
        <v>#REF!</v>
      </c>
      <c r="I573" s="387" t="e">
        <f>+'Ark1'!#REF!</f>
        <v>#REF!</v>
      </c>
      <c r="J573" s="248" t="e">
        <f>+IF(I573=0,"",'Ark1'!#REF!)</f>
        <v>#REF!</v>
      </c>
      <c r="K573" s="248"/>
      <c r="L573" s="248" t="e">
        <f>+IF(I573=0,"",'Ark1'!#REF!)</f>
        <v>#REF!</v>
      </c>
      <c r="M573" s="249" t="e">
        <f>+IF(I573=0,"",'Ark1'!#REF!)</f>
        <v>#REF!</v>
      </c>
      <c r="N573" s="33" t="e">
        <f>+IF(I573=0,"",'Ark1'!#REF!)</f>
        <v>#REF!</v>
      </c>
      <c r="O573" s="248" t="e">
        <f>+IF(I573=0,"",'Ark1'!#REF!)</f>
        <v>#REF!</v>
      </c>
      <c r="P573" s="250" t="e">
        <f>+IF(I573=0,"",'Ark1'!#REF!)</f>
        <v>#REF!</v>
      </c>
      <c r="Q573" s="250" t="e">
        <f>+IF(I573=0,"",'Ark1'!#REF!)</f>
        <v>#REF!</v>
      </c>
      <c r="R573" s="250" t="e">
        <f>+IF(I573=0,"",'Ark1'!#REF!)</f>
        <v>#REF!</v>
      </c>
      <c r="S573" s="250" t="e">
        <f>+IF(I573=0,"",'Ark1'!#REF!)</f>
        <v>#REF!</v>
      </c>
      <c r="T573" s="248" t="e">
        <f>+IF(I573=0,"",'Ark1'!#REF!)</f>
        <v>#REF!</v>
      </c>
      <c r="U573" s="249" t="e">
        <f>+IF(I573=0,"",'Ark1'!#REF!)</f>
        <v>#REF!</v>
      </c>
      <c r="V573" s="250" t="e">
        <f>+IF(I573=0,"",'Ark1'!#REF!)</f>
        <v>#REF!</v>
      </c>
      <c r="W573" s="248" t="e">
        <f t="shared" si="77"/>
        <v>#REF!</v>
      </c>
      <c r="X573" s="248" t="e">
        <f t="shared" si="78"/>
        <v>#REF!</v>
      </c>
      <c r="Y573" s="339"/>
    </row>
    <row r="574" spans="1:52" ht="15.6">
      <c r="A574" s="339"/>
      <c r="B574" s="339" t="e">
        <f>+'Ark1'!#REF!</f>
        <v>#REF!</v>
      </c>
      <c r="C574" s="247" t="e">
        <f>+'Ark1'!#REF!</f>
        <v>#REF!</v>
      </c>
      <c r="D574" s="247" t="e">
        <f>VLOOKUP(C574,Klasse!$C$11:$D$27,2)</f>
        <v>#REF!</v>
      </c>
      <c r="E574" s="247" t="e">
        <f>+'Ark1'!#REF!</f>
        <v>#REF!</v>
      </c>
      <c r="F574" s="247" t="e">
        <f>+'Ark1'!#REF!</f>
        <v>#REF!</v>
      </c>
      <c r="G574" s="247" t="e">
        <f>VLOOKUP(F574,RNR!$A$8:$B$32,2)</f>
        <v>#REF!</v>
      </c>
      <c r="H574" s="247" t="e">
        <f>+IF(I574=0,"",'Ark1'!#REF!)</f>
        <v>#REF!</v>
      </c>
      <c r="I574" s="387" t="e">
        <f>+'Ark1'!#REF!</f>
        <v>#REF!</v>
      </c>
      <c r="J574" s="248" t="e">
        <f>+IF(I574=0,"",'Ark1'!#REF!)</f>
        <v>#REF!</v>
      </c>
      <c r="K574" s="248"/>
      <c r="L574" s="248" t="e">
        <f>+IF(I574=0,"",'Ark1'!#REF!)</f>
        <v>#REF!</v>
      </c>
      <c r="M574" s="249" t="e">
        <f>+IF(I574=0,"",'Ark1'!#REF!)</f>
        <v>#REF!</v>
      </c>
      <c r="N574" s="33" t="e">
        <f>+IF(I574=0,"",'Ark1'!#REF!)</f>
        <v>#REF!</v>
      </c>
      <c r="O574" s="248" t="e">
        <f>+IF(I574=0,"",'Ark1'!#REF!)</f>
        <v>#REF!</v>
      </c>
      <c r="P574" s="250" t="e">
        <f>+IF(I574=0,"",'Ark1'!#REF!)</f>
        <v>#REF!</v>
      </c>
      <c r="Q574" s="250" t="e">
        <f>+IF(I574=0,"",'Ark1'!#REF!)</f>
        <v>#REF!</v>
      </c>
      <c r="R574" s="250" t="e">
        <f>+IF(I574=0,"",'Ark1'!#REF!)</f>
        <v>#REF!</v>
      </c>
      <c r="S574" s="250" t="e">
        <f>+IF(I574=0,"",'Ark1'!#REF!)</f>
        <v>#REF!</v>
      </c>
      <c r="T574" s="248" t="e">
        <f>+IF(I574=0,"",'Ark1'!#REF!)</f>
        <v>#REF!</v>
      </c>
      <c r="U574" s="249" t="e">
        <f>+IF(I574=0,"",'Ark1'!#REF!)</f>
        <v>#REF!</v>
      </c>
      <c r="V574" s="250" t="e">
        <f>+IF(I574=0,"",'Ark1'!#REF!)</f>
        <v>#REF!</v>
      </c>
      <c r="W574" s="248" t="e">
        <f t="shared" si="77"/>
        <v>#REF!</v>
      </c>
      <c r="X574" s="248" t="e">
        <f t="shared" si="78"/>
        <v>#REF!</v>
      </c>
      <c r="Y574" s="339"/>
    </row>
    <row r="575" spans="1:52" ht="15.6">
      <c r="A575" s="339"/>
      <c r="B575" s="339" t="e">
        <f>+'Ark1'!#REF!</f>
        <v>#REF!</v>
      </c>
      <c r="C575" s="247" t="e">
        <f>+'Ark1'!#REF!</f>
        <v>#REF!</v>
      </c>
      <c r="D575" s="247" t="e">
        <f>VLOOKUP(C575,Klasse!$C$11:$D$27,2)</f>
        <v>#REF!</v>
      </c>
      <c r="E575" s="247" t="e">
        <f>+'Ark1'!#REF!</f>
        <v>#REF!</v>
      </c>
      <c r="F575" s="247" t="e">
        <f>+'Ark1'!#REF!</f>
        <v>#REF!</v>
      </c>
      <c r="G575" s="247" t="e">
        <f>VLOOKUP(F575,RNR!$A$8:$B$32,2)</f>
        <v>#REF!</v>
      </c>
      <c r="H575" s="247" t="e">
        <f>+IF(I575=0,"",'Ark1'!#REF!)</f>
        <v>#REF!</v>
      </c>
      <c r="I575" s="387" t="e">
        <f>+'Ark1'!#REF!</f>
        <v>#REF!</v>
      </c>
      <c r="J575" s="248" t="e">
        <f>+IF(I575=0,"",'Ark1'!#REF!)</f>
        <v>#REF!</v>
      </c>
      <c r="K575" s="248"/>
      <c r="L575" s="248" t="e">
        <f>+IF(I575=0,"",'Ark1'!#REF!)</f>
        <v>#REF!</v>
      </c>
      <c r="M575" s="249" t="e">
        <f>+IF(I575=0,"",'Ark1'!#REF!)</f>
        <v>#REF!</v>
      </c>
      <c r="N575" s="33" t="e">
        <f>+IF(I575=0,"",'Ark1'!#REF!)</f>
        <v>#REF!</v>
      </c>
      <c r="O575" s="248" t="e">
        <f>+IF(I575=0,"",'Ark1'!#REF!)</f>
        <v>#REF!</v>
      </c>
      <c r="P575" s="250" t="e">
        <f>+IF(I575=0,"",'Ark1'!#REF!)</f>
        <v>#REF!</v>
      </c>
      <c r="Q575" s="250" t="e">
        <f>+IF(I575=0,"",'Ark1'!#REF!)</f>
        <v>#REF!</v>
      </c>
      <c r="R575" s="250" t="e">
        <f>+IF(I575=0,"",'Ark1'!#REF!)</f>
        <v>#REF!</v>
      </c>
      <c r="S575" s="250" t="e">
        <f>+IF(I575=0,"",'Ark1'!#REF!)</f>
        <v>#REF!</v>
      </c>
      <c r="T575" s="248" t="e">
        <f>+IF(I575=0,"",'Ark1'!#REF!)</f>
        <v>#REF!</v>
      </c>
      <c r="U575" s="249" t="e">
        <f>+IF(I575=0,"",'Ark1'!#REF!)</f>
        <v>#REF!</v>
      </c>
      <c r="V575" s="250" t="e">
        <f>+IF(I575=0,"",'Ark1'!#REF!)</f>
        <v>#REF!</v>
      </c>
      <c r="W575" s="248" t="e">
        <f t="shared" si="77"/>
        <v>#REF!</v>
      </c>
      <c r="X575" s="248" t="e">
        <f t="shared" si="78"/>
        <v>#REF!</v>
      </c>
      <c r="Y575" s="339"/>
    </row>
    <row r="576" spans="1:52" ht="15.6">
      <c r="A576" s="339"/>
      <c r="B576" s="339" t="e">
        <f>+'Ark1'!#REF!</f>
        <v>#REF!</v>
      </c>
      <c r="C576" s="247" t="e">
        <f>+'Ark1'!#REF!</f>
        <v>#REF!</v>
      </c>
      <c r="D576" s="247" t="e">
        <f>VLOOKUP(C576,Klasse!$C$11:$D$27,2)</f>
        <v>#REF!</v>
      </c>
      <c r="E576" s="247" t="e">
        <f>+'Ark1'!#REF!</f>
        <v>#REF!</v>
      </c>
      <c r="F576" s="247" t="e">
        <f>+'Ark1'!#REF!</f>
        <v>#REF!</v>
      </c>
      <c r="G576" s="247" t="e">
        <f>VLOOKUP(F576,RNR!$A$8:$B$32,2)</f>
        <v>#REF!</v>
      </c>
      <c r="H576" s="247" t="e">
        <f>+IF(I576=0,"",'Ark1'!#REF!)</f>
        <v>#REF!</v>
      </c>
      <c r="I576" s="387" t="e">
        <f>+'Ark1'!#REF!</f>
        <v>#REF!</v>
      </c>
      <c r="J576" s="248" t="e">
        <f>+IF(I576=0,"",'Ark1'!#REF!)</f>
        <v>#REF!</v>
      </c>
      <c r="K576" s="248"/>
      <c r="L576" s="248" t="e">
        <f>+IF(I576=0,"",'Ark1'!#REF!)</f>
        <v>#REF!</v>
      </c>
      <c r="M576" s="249" t="e">
        <f>+IF(I576=0,"",'Ark1'!#REF!)</f>
        <v>#REF!</v>
      </c>
      <c r="N576" s="33" t="e">
        <f>+IF(I576=0,"",'Ark1'!#REF!)</f>
        <v>#REF!</v>
      </c>
      <c r="O576" s="248" t="e">
        <f>+IF(I576=0,"",'Ark1'!#REF!)</f>
        <v>#REF!</v>
      </c>
      <c r="P576" s="250" t="e">
        <f>+IF(I576=0,"",'Ark1'!#REF!)</f>
        <v>#REF!</v>
      </c>
      <c r="Q576" s="250" t="e">
        <f>+IF(I576=0,"",'Ark1'!#REF!)</f>
        <v>#REF!</v>
      </c>
      <c r="R576" s="250" t="e">
        <f>+IF(I576=0,"",'Ark1'!#REF!)</f>
        <v>#REF!</v>
      </c>
      <c r="S576" s="250" t="e">
        <f>+IF(I576=0,"",'Ark1'!#REF!)</f>
        <v>#REF!</v>
      </c>
      <c r="T576" s="248" t="e">
        <f>+IF(I576=0,"",'Ark1'!#REF!)</f>
        <v>#REF!</v>
      </c>
      <c r="U576" s="249" t="e">
        <f>+IF(I576=0,"",'Ark1'!#REF!)</f>
        <v>#REF!</v>
      </c>
      <c r="V576" s="250" t="e">
        <f>+IF(I576=0,"",'Ark1'!#REF!)</f>
        <v>#REF!</v>
      </c>
      <c r="W576" s="248" t="e">
        <f t="shared" si="77"/>
        <v>#REF!</v>
      </c>
      <c r="X576" s="248" t="e">
        <f t="shared" si="78"/>
        <v>#REF!</v>
      </c>
      <c r="Y576" s="339"/>
    </row>
    <row r="577" spans="1:25" ht="15.6">
      <c r="A577" s="339"/>
      <c r="B577" s="339" t="e">
        <f>+'Ark1'!#REF!</f>
        <v>#REF!</v>
      </c>
      <c r="C577" s="247" t="e">
        <f>+'Ark1'!#REF!</f>
        <v>#REF!</v>
      </c>
      <c r="D577" s="247" t="e">
        <f>VLOOKUP(C577,Klasse!$C$11:$D$27,2)</f>
        <v>#REF!</v>
      </c>
      <c r="E577" s="247" t="e">
        <f>+'Ark1'!#REF!</f>
        <v>#REF!</v>
      </c>
      <c r="F577" s="247" t="e">
        <f>+'Ark1'!#REF!</f>
        <v>#REF!</v>
      </c>
      <c r="G577" s="247" t="e">
        <f>VLOOKUP(F577,RNR!$A$8:$B$32,2)</f>
        <v>#REF!</v>
      </c>
      <c r="H577" s="247" t="e">
        <f>+IF(I577=0,"",'Ark1'!#REF!)</f>
        <v>#REF!</v>
      </c>
      <c r="I577" s="387" t="e">
        <f>+'Ark1'!#REF!</f>
        <v>#REF!</v>
      </c>
      <c r="J577" s="248" t="e">
        <f>+IF(I577=0,"",'Ark1'!#REF!)</f>
        <v>#REF!</v>
      </c>
      <c r="K577" s="248"/>
      <c r="L577" s="248" t="e">
        <f>+IF(I577=0,"",'Ark1'!#REF!)</f>
        <v>#REF!</v>
      </c>
      <c r="M577" s="249" t="e">
        <f>+IF(I577=0,"",'Ark1'!#REF!)</f>
        <v>#REF!</v>
      </c>
      <c r="N577" s="33" t="e">
        <f>+IF(I577=0,"",'Ark1'!#REF!)</f>
        <v>#REF!</v>
      </c>
      <c r="O577" s="248" t="e">
        <f>+IF(I577=0,"",'Ark1'!#REF!)</f>
        <v>#REF!</v>
      </c>
      <c r="P577" s="250" t="e">
        <f>+IF(I577=0,"",'Ark1'!#REF!)</f>
        <v>#REF!</v>
      </c>
      <c r="Q577" s="250" t="e">
        <f>+IF(I577=0,"",'Ark1'!#REF!)</f>
        <v>#REF!</v>
      </c>
      <c r="R577" s="250" t="e">
        <f>+IF(I577=0,"",'Ark1'!#REF!)</f>
        <v>#REF!</v>
      </c>
      <c r="S577" s="250" t="e">
        <f>+IF(I577=0,"",'Ark1'!#REF!)</f>
        <v>#REF!</v>
      </c>
      <c r="T577" s="248" t="e">
        <f>+IF(I577=0,"",'Ark1'!#REF!)</f>
        <v>#REF!</v>
      </c>
      <c r="U577" s="249" t="e">
        <f>+IF(I577=0,"",'Ark1'!#REF!)</f>
        <v>#REF!</v>
      </c>
      <c r="V577" s="250" t="e">
        <f>+IF(I577=0,"",'Ark1'!#REF!)</f>
        <v>#REF!</v>
      </c>
      <c r="W577" s="248" t="e">
        <f t="shared" si="77"/>
        <v>#REF!</v>
      </c>
      <c r="X577" s="248" t="e">
        <f t="shared" si="78"/>
        <v>#REF!</v>
      </c>
      <c r="Y577" s="339"/>
    </row>
    <row r="578" spans="1:25" ht="15.6">
      <c r="A578" s="339"/>
      <c r="B578" s="339" t="e">
        <f>+'Ark1'!#REF!</f>
        <v>#REF!</v>
      </c>
      <c r="C578" s="247" t="e">
        <f>+'Ark1'!#REF!</f>
        <v>#REF!</v>
      </c>
      <c r="D578" s="247" t="e">
        <f>VLOOKUP(C578,Klasse!$C$11:$D$27,2)</f>
        <v>#REF!</v>
      </c>
      <c r="E578" s="247" t="e">
        <f>+'Ark1'!#REF!</f>
        <v>#REF!</v>
      </c>
      <c r="F578" s="247" t="e">
        <f>+'Ark1'!#REF!</f>
        <v>#REF!</v>
      </c>
      <c r="G578" s="247" t="e">
        <f>VLOOKUP(F578,RNR!$A$8:$B$32,2)</f>
        <v>#REF!</v>
      </c>
      <c r="H578" s="247" t="e">
        <f>+IF(I578=0,"",'Ark1'!#REF!)</f>
        <v>#REF!</v>
      </c>
      <c r="I578" s="387" t="e">
        <f>+'Ark1'!#REF!</f>
        <v>#REF!</v>
      </c>
      <c r="J578" s="248" t="e">
        <f>+IF(I578=0,"",'Ark1'!#REF!)</f>
        <v>#REF!</v>
      </c>
      <c r="K578" s="248"/>
      <c r="L578" s="248" t="e">
        <f>+IF(I578=0,"",'Ark1'!#REF!)</f>
        <v>#REF!</v>
      </c>
      <c r="M578" s="249" t="e">
        <f>+IF(I578=0,"",'Ark1'!#REF!)</f>
        <v>#REF!</v>
      </c>
      <c r="N578" s="33" t="e">
        <f>+IF(I578=0,"",'Ark1'!#REF!)</f>
        <v>#REF!</v>
      </c>
      <c r="O578" s="248" t="e">
        <f>+IF(I578=0,"",'Ark1'!#REF!)</f>
        <v>#REF!</v>
      </c>
      <c r="P578" s="250" t="e">
        <f>+IF(I578=0,"",'Ark1'!#REF!)</f>
        <v>#REF!</v>
      </c>
      <c r="Q578" s="250" t="e">
        <f>+IF(I578=0,"",'Ark1'!#REF!)</f>
        <v>#REF!</v>
      </c>
      <c r="R578" s="250" t="e">
        <f>+IF(I578=0,"",'Ark1'!#REF!)</f>
        <v>#REF!</v>
      </c>
      <c r="S578" s="250" t="e">
        <f>+IF(I578=0,"",'Ark1'!#REF!)</f>
        <v>#REF!</v>
      </c>
      <c r="T578" s="248" t="e">
        <f>+IF(I578=0,"",'Ark1'!#REF!)</f>
        <v>#REF!</v>
      </c>
      <c r="U578" s="249" t="e">
        <f>+IF(I578=0,"",'Ark1'!#REF!)</f>
        <v>#REF!</v>
      </c>
      <c r="V578" s="250" t="e">
        <f>+IF(I578=0,"",'Ark1'!#REF!)</f>
        <v>#REF!</v>
      </c>
      <c r="W578" s="248" t="e">
        <f t="shared" si="77"/>
        <v>#REF!</v>
      </c>
      <c r="X578" s="248" t="e">
        <f t="shared" si="78"/>
        <v>#REF!</v>
      </c>
      <c r="Y578" s="339"/>
    </row>
    <row r="579" spans="1:25" ht="15.6">
      <c r="A579" s="339"/>
      <c r="B579" s="339" t="e">
        <f>+'Ark1'!#REF!</f>
        <v>#REF!</v>
      </c>
      <c r="C579" s="247" t="e">
        <f>+'Ark1'!#REF!</f>
        <v>#REF!</v>
      </c>
      <c r="D579" s="247" t="e">
        <f>VLOOKUP(C579,Klasse!$C$11:$D$27,2)</f>
        <v>#REF!</v>
      </c>
      <c r="E579" s="247" t="e">
        <f>+'Ark1'!#REF!</f>
        <v>#REF!</v>
      </c>
      <c r="F579" s="247" t="e">
        <f>+'Ark1'!#REF!</f>
        <v>#REF!</v>
      </c>
      <c r="G579" s="247" t="e">
        <f>VLOOKUP(F579,RNR!$A$8:$B$32,2)</f>
        <v>#REF!</v>
      </c>
      <c r="H579" s="247" t="e">
        <f>+IF(I579=0,"",'Ark1'!#REF!)</f>
        <v>#REF!</v>
      </c>
      <c r="I579" s="387" t="e">
        <f>+'Ark1'!#REF!</f>
        <v>#REF!</v>
      </c>
      <c r="J579" s="248" t="e">
        <f>+IF(I579=0,"",'Ark1'!#REF!)</f>
        <v>#REF!</v>
      </c>
      <c r="K579" s="248"/>
      <c r="L579" s="248" t="e">
        <f>+IF(I579=0,"",'Ark1'!#REF!)</f>
        <v>#REF!</v>
      </c>
      <c r="M579" s="249" t="e">
        <f>+IF(I579=0,"",'Ark1'!#REF!)</f>
        <v>#REF!</v>
      </c>
      <c r="N579" s="33" t="e">
        <f>+IF(I579=0,"",'Ark1'!#REF!)</f>
        <v>#REF!</v>
      </c>
      <c r="O579" s="248" t="e">
        <f>+IF(I579=0,"",'Ark1'!#REF!)</f>
        <v>#REF!</v>
      </c>
      <c r="P579" s="250" t="e">
        <f>+IF(I579=0,"",'Ark1'!#REF!)</f>
        <v>#REF!</v>
      </c>
      <c r="Q579" s="250" t="e">
        <f>+IF(I579=0,"",'Ark1'!#REF!)</f>
        <v>#REF!</v>
      </c>
      <c r="R579" s="250" t="e">
        <f>+IF(I579=0,"",'Ark1'!#REF!)</f>
        <v>#REF!</v>
      </c>
      <c r="S579" s="250" t="e">
        <f>+IF(I579=0,"",'Ark1'!#REF!)</f>
        <v>#REF!</v>
      </c>
      <c r="T579" s="248" t="e">
        <f>+IF(I579=0,"",'Ark1'!#REF!)</f>
        <v>#REF!</v>
      </c>
      <c r="U579" s="249" t="e">
        <f>+IF(I579=0,"",'Ark1'!#REF!)</f>
        <v>#REF!</v>
      </c>
      <c r="V579" s="250" t="e">
        <f>+IF(I579=0,"",'Ark1'!#REF!)</f>
        <v>#REF!</v>
      </c>
      <c r="W579" s="248" t="e">
        <f t="shared" si="77"/>
        <v>#REF!</v>
      </c>
      <c r="X579" s="248" t="e">
        <f t="shared" si="78"/>
        <v>#REF!</v>
      </c>
      <c r="Y579" s="339"/>
    </row>
    <row r="580" spans="1:25" ht="15.6">
      <c r="A580" s="339"/>
      <c r="B580" s="339" t="e">
        <f>+'Ark1'!#REF!</f>
        <v>#REF!</v>
      </c>
      <c r="C580" s="247" t="e">
        <f>+'Ark1'!#REF!</f>
        <v>#REF!</v>
      </c>
      <c r="D580" s="247" t="e">
        <f>VLOOKUP(C580,Klasse!$C$11:$D$27,2)</f>
        <v>#REF!</v>
      </c>
      <c r="E580" s="247" t="e">
        <f>+'Ark1'!#REF!</f>
        <v>#REF!</v>
      </c>
      <c r="F580" s="247" t="e">
        <f>+'Ark1'!#REF!</f>
        <v>#REF!</v>
      </c>
      <c r="G580" s="247" t="e">
        <f>VLOOKUP(F580,RNR!$A$8:$B$32,2)</f>
        <v>#REF!</v>
      </c>
      <c r="H580" s="247" t="e">
        <f>+IF(I580=0,"",'Ark1'!#REF!)</f>
        <v>#REF!</v>
      </c>
      <c r="I580" s="387" t="e">
        <f>+'Ark1'!#REF!</f>
        <v>#REF!</v>
      </c>
      <c r="J580" s="248" t="e">
        <f>+IF(I580=0,"",'Ark1'!#REF!)</f>
        <v>#REF!</v>
      </c>
      <c r="K580" s="248"/>
      <c r="L580" s="248" t="e">
        <f>+IF(I580=0,"",'Ark1'!#REF!)</f>
        <v>#REF!</v>
      </c>
      <c r="M580" s="249" t="e">
        <f>+IF(I580=0,"",'Ark1'!#REF!)</f>
        <v>#REF!</v>
      </c>
      <c r="N580" s="33" t="e">
        <f>+IF(I580=0,"",'Ark1'!#REF!)</f>
        <v>#REF!</v>
      </c>
      <c r="O580" s="248" t="e">
        <f>+IF(I580=0,"",'Ark1'!#REF!)</f>
        <v>#REF!</v>
      </c>
      <c r="P580" s="250" t="e">
        <f>+IF(I580=0,"",'Ark1'!#REF!)</f>
        <v>#REF!</v>
      </c>
      <c r="Q580" s="250" t="e">
        <f>+IF(I580=0,"",'Ark1'!#REF!)</f>
        <v>#REF!</v>
      </c>
      <c r="R580" s="250" t="e">
        <f>+IF(I580=0,"",'Ark1'!#REF!)</f>
        <v>#REF!</v>
      </c>
      <c r="S580" s="250" t="e">
        <f>+IF(I580=0,"",'Ark1'!#REF!)</f>
        <v>#REF!</v>
      </c>
      <c r="T580" s="248" t="e">
        <f>+IF(I580=0,"",'Ark1'!#REF!)</f>
        <v>#REF!</v>
      </c>
      <c r="U580" s="249" t="e">
        <f>+IF(I580=0,"",'Ark1'!#REF!)</f>
        <v>#REF!</v>
      </c>
      <c r="V580" s="250" t="e">
        <f>+IF(I580=0,"",'Ark1'!#REF!)</f>
        <v>#REF!</v>
      </c>
      <c r="W580" s="248" t="e">
        <f t="shared" si="77"/>
        <v>#REF!</v>
      </c>
      <c r="X580" s="248" t="e">
        <f t="shared" si="78"/>
        <v>#REF!</v>
      </c>
      <c r="Y580" s="339"/>
    </row>
    <row r="581" spans="1:25" ht="15.6">
      <c r="A581" s="339"/>
      <c r="B581" s="339" t="e">
        <f>+'Ark1'!#REF!</f>
        <v>#REF!</v>
      </c>
      <c r="C581" s="247" t="e">
        <f>+'Ark1'!#REF!</f>
        <v>#REF!</v>
      </c>
      <c r="D581" s="247" t="e">
        <f>VLOOKUP(C581,Klasse!$C$11:$D$27,2)</f>
        <v>#REF!</v>
      </c>
      <c r="E581" s="247" t="e">
        <f>+'Ark1'!#REF!</f>
        <v>#REF!</v>
      </c>
      <c r="F581" s="247" t="e">
        <f>+'Ark1'!#REF!</f>
        <v>#REF!</v>
      </c>
      <c r="G581" s="247" t="e">
        <f>VLOOKUP(F581,RNR!$A$8:$B$32,2)</f>
        <v>#REF!</v>
      </c>
      <c r="H581" s="247" t="e">
        <f>+IF(I581=0,"",'Ark1'!#REF!)</f>
        <v>#REF!</v>
      </c>
      <c r="I581" s="387" t="e">
        <f>+'Ark1'!#REF!</f>
        <v>#REF!</v>
      </c>
      <c r="J581" s="248" t="e">
        <f>+IF(I581=0,"",'Ark1'!#REF!)</f>
        <v>#REF!</v>
      </c>
      <c r="K581" s="248"/>
      <c r="L581" s="248" t="e">
        <f>+IF(I581=0,"",'Ark1'!#REF!)</f>
        <v>#REF!</v>
      </c>
      <c r="M581" s="249" t="e">
        <f>+IF(I581=0,"",'Ark1'!#REF!)</f>
        <v>#REF!</v>
      </c>
      <c r="N581" s="33" t="e">
        <f>+IF(I581=0,"",'Ark1'!#REF!)</f>
        <v>#REF!</v>
      </c>
      <c r="O581" s="248" t="e">
        <f>+IF(I581=0,"",'Ark1'!#REF!)</f>
        <v>#REF!</v>
      </c>
      <c r="P581" s="250" t="e">
        <f>+IF(I581=0,"",'Ark1'!#REF!)</f>
        <v>#REF!</v>
      </c>
      <c r="Q581" s="250" t="e">
        <f>+IF(I581=0,"",'Ark1'!#REF!)</f>
        <v>#REF!</v>
      </c>
      <c r="R581" s="250" t="e">
        <f>+IF(I581=0,"",'Ark1'!#REF!)</f>
        <v>#REF!</v>
      </c>
      <c r="S581" s="250" t="e">
        <f>+IF(I581=0,"",'Ark1'!#REF!)</f>
        <v>#REF!</v>
      </c>
      <c r="T581" s="248" t="e">
        <f>+IF(I581=0,"",'Ark1'!#REF!)</f>
        <v>#REF!</v>
      </c>
      <c r="U581" s="249" t="e">
        <f>+IF(I581=0,"",'Ark1'!#REF!)</f>
        <v>#REF!</v>
      </c>
      <c r="V581" s="250" t="e">
        <f>+IF(I581=0,"",'Ark1'!#REF!)</f>
        <v>#REF!</v>
      </c>
      <c r="W581" s="248" t="e">
        <f t="shared" si="77"/>
        <v>#REF!</v>
      </c>
      <c r="X581" s="248" t="e">
        <f t="shared" si="78"/>
        <v>#REF!</v>
      </c>
      <c r="Y581" s="339"/>
    </row>
    <row r="582" spans="1:25" ht="15.6">
      <c r="A582" s="339"/>
      <c r="B582" s="339" t="e">
        <f>+'Ark1'!#REF!</f>
        <v>#REF!</v>
      </c>
      <c r="C582" s="247" t="e">
        <f>+'Ark1'!#REF!</f>
        <v>#REF!</v>
      </c>
      <c r="D582" s="247" t="e">
        <f>VLOOKUP(C582,Klasse!$C$11:$D$27,2)</f>
        <v>#REF!</v>
      </c>
      <c r="E582" s="247" t="e">
        <f>+'Ark1'!#REF!</f>
        <v>#REF!</v>
      </c>
      <c r="F582" s="247" t="e">
        <f>+'Ark1'!#REF!</f>
        <v>#REF!</v>
      </c>
      <c r="G582" s="247" t="e">
        <f>VLOOKUP(F582,RNR!$A$8:$B$32,2)</f>
        <v>#REF!</v>
      </c>
      <c r="H582" s="247" t="e">
        <f>+IF(I582=0,"",'Ark1'!#REF!)</f>
        <v>#REF!</v>
      </c>
      <c r="I582" s="387" t="e">
        <f>+'Ark1'!#REF!</f>
        <v>#REF!</v>
      </c>
      <c r="J582" s="248" t="e">
        <f>+IF(I582=0,"",'Ark1'!#REF!)</f>
        <v>#REF!</v>
      </c>
      <c r="K582" s="248"/>
      <c r="L582" s="248" t="e">
        <f>+IF(I582=0,"",'Ark1'!#REF!)</f>
        <v>#REF!</v>
      </c>
      <c r="M582" s="249" t="e">
        <f>+IF(I582=0,"",'Ark1'!#REF!)</f>
        <v>#REF!</v>
      </c>
      <c r="N582" s="33" t="e">
        <f>+IF(I582=0,"",'Ark1'!#REF!)</f>
        <v>#REF!</v>
      </c>
      <c r="O582" s="248" t="e">
        <f>+IF(I582=0,"",'Ark1'!#REF!)</f>
        <v>#REF!</v>
      </c>
      <c r="P582" s="250" t="e">
        <f>+IF(I582=0,"",'Ark1'!#REF!)</f>
        <v>#REF!</v>
      </c>
      <c r="Q582" s="250" t="e">
        <f>+IF(I582=0,"",'Ark1'!#REF!)</f>
        <v>#REF!</v>
      </c>
      <c r="R582" s="250" t="e">
        <f>+IF(I582=0,"",'Ark1'!#REF!)</f>
        <v>#REF!</v>
      </c>
      <c r="S582" s="250" t="e">
        <f>+IF(I582=0,"",'Ark1'!#REF!)</f>
        <v>#REF!</v>
      </c>
      <c r="T582" s="248" t="e">
        <f>+IF(I582=0,"",'Ark1'!#REF!)</f>
        <v>#REF!</v>
      </c>
      <c r="U582" s="249" t="e">
        <f>+IF(I582=0,"",'Ark1'!#REF!)</f>
        <v>#REF!</v>
      </c>
      <c r="V582" s="250" t="e">
        <f>+IF(I582=0,"",'Ark1'!#REF!)</f>
        <v>#REF!</v>
      </c>
      <c r="W582" s="248" t="e">
        <f t="shared" si="77"/>
        <v>#REF!</v>
      </c>
      <c r="X582" s="248" t="e">
        <f t="shared" si="78"/>
        <v>#REF!</v>
      </c>
      <c r="Y582" s="339"/>
    </row>
    <row r="583" spans="1:25" ht="15.6">
      <c r="A583" s="339"/>
      <c r="B583" s="339" t="e">
        <f>+'Ark1'!#REF!</f>
        <v>#REF!</v>
      </c>
      <c r="C583" s="247" t="e">
        <f>+'Ark1'!#REF!</f>
        <v>#REF!</v>
      </c>
      <c r="D583" s="247" t="e">
        <f>VLOOKUP(C583,Klasse!$C$11:$D$27,2)</f>
        <v>#REF!</v>
      </c>
      <c r="E583" s="247" t="e">
        <f>+'Ark1'!#REF!</f>
        <v>#REF!</v>
      </c>
      <c r="F583" s="247" t="e">
        <f>+'Ark1'!#REF!</f>
        <v>#REF!</v>
      </c>
      <c r="G583" s="247" t="e">
        <f>VLOOKUP(F583,RNR!$A$8:$B$32,2)</f>
        <v>#REF!</v>
      </c>
      <c r="H583" s="247" t="e">
        <f>+IF(I583=0,"",'Ark1'!#REF!)</f>
        <v>#REF!</v>
      </c>
      <c r="I583" s="387" t="e">
        <f>+'Ark1'!#REF!</f>
        <v>#REF!</v>
      </c>
      <c r="J583" s="248" t="e">
        <f>+IF(I583=0,"",'Ark1'!#REF!)</f>
        <v>#REF!</v>
      </c>
      <c r="K583" s="248"/>
      <c r="L583" s="248" t="e">
        <f>+IF(I583=0,"",'Ark1'!#REF!)</f>
        <v>#REF!</v>
      </c>
      <c r="M583" s="249" t="e">
        <f>+IF(I583=0,"",'Ark1'!#REF!)</f>
        <v>#REF!</v>
      </c>
      <c r="N583" s="33" t="e">
        <f>+IF(I583=0,"",'Ark1'!#REF!)</f>
        <v>#REF!</v>
      </c>
      <c r="O583" s="248" t="e">
        <f>+IF(I583=0,"",'Ark1'!#REF!)</f>
        <v>#REF!</v>
      </c>
      <c r="P583" s="250" t="e">
        <f>+IF(I583=0,"",'Ark1'!#REF!)</f>
        <v>#REF!</v>
      </c>
      <c r="Q583" s="250" t="e">
        <f>+IF(I583=0,"",'Ark1'!#REF!)</f>
        <v>#REF!</v>
      </c>
      <c r="R583" s="250" t="e">
        <f>+IF(I583=0,"",'Ark1'!#REF!)</f>
        <v>#REF!</v>
      </c>
      <c r="S583" s="250" t="e">
        <f>+IF(I583=0,"",'Ark1'!#REF!)</f>
        <v>#REF!</v>
      </c>
      <c r="T583" s="248" t="e">
        <f>+IF(I583=0,"",'Ark1'!#REF!)</f>
        <v>#REF!</v>
      </c>
      <c r="U583" s="249" t="e">
        <f>+IF(I583=0,"",'Ark1'!#REF!)</f>
        <v>#REF!</v>
      </c>
      <c r="V583" s="250" t="e">
        <f>+IF(I583=0,"",'Ark1'!#REF!)</f>
        <v>#REF!</v>
      </c>
      <c r="W583" s="248" t="e">
        <f t="shared" si="77"/>
        <v>#REF!</v>
      </c>
      <c r="X583" s="248" t="e">
        <f t="shared" si="78"/>
        <v>#REF!</v>
      </c>
      <c r="Y583" s="339"/>
    </row>
    <row r="584" spans="1:25" ht="15.6">
      <c r="A584" s="339"/>
      <c r="B584" s="339" t="e">
        <f>+'Ark1'!#REF!</f>
        <v>#REF!</v>
      </c>
      <c r="C584" s="247" t="e">
        <f>+'Ark1'!#REF!</f>
        <v>#REF!</v>
      </c>
      <c r="D584" s="247" t="e">
        <f>VLOOKUP(C584,Klasse!$C$11:$D$27,2)</f>
        <v>#REF!</v>
      </c>
      <c r="E584" s="247" t="e">
        <f>+'Ark1'!#REF!</f>
        <v>#REF!</v>
      </c>
      <c r="F584" s="247" t="e">
        <f>+'Ark1'!#REF!</f>
        <v>#REF!</v>
      </c>
      <c r="G584" s="247" t="e">
        <f>VLOOKUP(F584,RNR!$A$8:$B$32,2)</f>
        <v>#REF!</v>
      </c>
      <c r="H584" s="247" t="e">
        <f>+IF(I584=0,"",'Ark1'!#REF!)</f>
        <v>#REF!</v>
      </c>
      <c r="I584" s="387" t="e">
        <f>+'Ark1'!#REF!</f>
        <v>#REF!</v>
      </c>
      <c r="J584" s="248" t="e">
        <f>+IF(I584=0,"",'Ark1'!#REF!)</f>
        <v>#REF!</v>
      </c>
      <c r="K584" s="248"/>
      <c r="L584" s="248" t="e">
        <f>+IF(I584=0,"",'Ark1'!#REF!)</f>
        <v>#REF!</v>
      </c>
      <c r="M584" s="249" t="e">
        <f>+IF(I584=0,"",'Ark1'!#REF!)</f>
        <v>#REF!</v>
      </c>
      <c r="N584" s="33" t="e">
        <f>+IF(I584=0,"",'Ark1'!#REF!)</f>
        <v>#REF!</v>
      </c>
      <c r="O584" s="248" t="e">
        <f>+IF(I584=0,"",'Ark1'!#REF!)</f>
        <v>#REF!</v>
      </c>
      <c r="P584" s="250" t="e">
        <f>+IF(I584=0,"",'Ark1'!#REF!)</f>
        <v>#REF!</v>
      </c>
      <c r="Q584" s="250" t="e">
        <f>+IF(I584=0,"",'Ark1'!#REF!)</f>
        <v>#REF!</v>
      </c>
      <c r="R584" s="250" t="e">
        <f>+IF(I584=0,"",'Ark1'!#REF!)</f>
        <v>#REF!</v>
      </c>
      <c r="S584" s="250" t="e">
        <f>+IF(I584=0,"",'Ark1'!#REF!)</f>
        <v>#REF!</v>
      </c>
      <c r="T584" s="248" t="e">
        <f>+IF(I584=0,"",'Ark1'!#REF!)</f>
        <v>#REF!</v>
      </c>
      <c r="U584" s="249" t="e">
        <f>+IF(I584=0,"",'Ark1'!#REF!)</f>
        <v>#REF!</v>
      </c>
      <c r="V584" s="250" t="e">
        <f>+IF(I584=0,"",'Ark1'!#REF!)</f>
        <v>#REF!</v>
      </c>
      <c r="W584" s="248" t="e">
        <f t="shared" si="77"/>
        <v>#REF!</v>
      </c>
      <c r="X584" s="248" t="e">
        <f t="shared" si="78"/>
        <v>#REF!</v>
      </c>
      <c r="Y584" s="339"/>
    </row>
    <row r="585" spans="1:25" ht="15.6">
      <c r="A585" s="339"/>
      <c r="B585" s="339" t="e">
        <f>+'Ark1'!#REF!</f>
        <v>#REF!</v>
      </c>
      <c r="C585" s="247" t="e">
        <f>+'Ark1'!#REF!</f>
        <v>#REF!</v>
      </c>
      <c r="D585" s="247" t="e">
        <f>VLOOKUP(C585,Klasse!$C$11:$D$27,2)</f>
        <v>#REF!</v>
      </c>
      <c r="E585" s="247" t="e">
        <f>+'Ark1'!#REF!</f>
        <v>#REF!</v>
      </c>
      <c r="F585" s="247" t="e">
        <f>+'Ark1'!#REF!</f>
        <v>#REF!</v>
      </c>
      <c r="G585" s="247" t="e">
        <f>VLOOKUP(F585,RNR!$A$8:$B$32,2)</f>
        <v>#REF!</v>
      </c>
      <c r="H585" s="247" t="e">
        <f>+IF(I585=0,"",'Ark1'!#REF!)</f>
        <v>#REF!</v>
      </c>
      <c r="I585" s="387" t="e">
        <f>+'Ark1'!#REF!</f>
        <v>#REF!</v>
      </c>
      <c r="J585" s="248" t="e">
        <f>+IF(I585=0,"",'Ark1'!#REF!)</f>
        <v>#REF!</v>
      </c>
      <c r="K585" s="248"/>
      <c r="L585" s="248" t="e">
        <f>+IF(I585=0,"",'Ark1'!#REF!)</f>
        <v>#REF!</v>
      </c>
      <c r="M585" s="249" t="e">
        <f>+IF(I585=0,"",'Ark1'!#REF!)</f>
        <v>#REF!</v>
      </c>
      <c r="N585" s="33" t="e">
        <f>+IF(I585=0,"",'Ark1'!#REF!)</f>
        <v>#REF!</v>
      </c>
      <c r="O585" s="248" t="e">
        <f>+IF(I585=0,"",'Ark1'!#REF!)</f>
        <v>#REF!</v>
      </c>
      <c r="P585" s="250" t="e">
        <f>+IF(I585=0,"",'Ark1'!#REF!)</f>
        <v>#REF!</v>
      </c>
      <c r="Q585" s="250" t="e">
        <f>+IF(I585=0,"",'Ark1'!#REF!)</f>
        <v>#REF!</v>
      </c>
      <c r="R585" s="250" t="e">
        <f>+IF(I585=0,"",'Ark1'!#REF!)</f>
        <v>#REF!</v>
      </c>
      <c r="S585" s="250" t="e">
        <f>+IF(I585=0,"",'Ark1'!#REF!)</f>
        <v>#REF!</v>
      </c>
      <c r="T585" s="248" t="e">
        <f>+IF(I585=0,"",'Ark1'!#REF!)</f>
        <v>#REF!</v>
      </c>
      <c r="U585" s="249" t="e">
        <f>+IF(I585=0,"",'Ark1'!#REF!)</f>
        <v>#REF!</v>
      </c>
      <c r="V585" s="250" t="e">
        <f>+IF(I585=0,"",'Ark1'!#REF!)</f>
        <v>#REF!</v>
      </c>
      <c r="W585" s="248" t="e">
        <f t="shared" si="77"/>
        <v>#REF!</v>
      </c>
      <c r="X585" s="248" t="e">
        <f t="shared" si="78"/>
        <v>#REF!</v>
      </c>
      <c r="Y585" s="339"/>
    </row>
    <row r="586" spans="1:25" ht="15.6">
      <c r="A586" s="339"/>
      <c r="B586" s="339" t="e">
        <f>+'Ark1'!#REF!</f>
        <v>#REF!</v>
      </c>
      <c r="C586" s="247" t="e">
        <f>+'Ark1'!#REF!</f>
        <v>#REF!</v>
      </c>
      <c r="D586" s="247" t="e">
        <f>VLOOKUP(C586,Klasse!$C$11:$D$27,2)</f>
        <v>#REF!</v>
      </c>
      <c r="E586" s="247" t="e">
        <f>+'Ark1'!#REF!</f>
        <v>#REF!</v>
      </c>
      <c r="F586" s="247" t="e">
        <f>+'Ark1'!#REF!</f>
        <v>#REF!</v>
      </c>
      <c r="G586" s="247" t="e">
        <f>VLOOKUP(F586,RNR!$A$8:$B$32,2)</f>
        <v>#REF!</v>
      </c>
      <c r="H586" s="247" t="e">
        <f>+IF(I586=0,"",'Ark1'!#REF!)</f>
        <v>#REF!</v>
      </c>
      <c r="I586" s="387" t="e">
        <f>+'Ark1'!#REF!</f>
        <v>#REF!</v>
      </c>
      <c r="J586" s="248" t="e">
        <f>+IF(I586=0,"",'Ark1'!#REF!)</f>
        <v>#REF!</v>
      </c>
      <c r="K586" s="248"/>
      <c r="L586" s="248" t="e">
        <f>+IF(I586=0,"",'Ark1'!#REF!)</f>
        <v>#REF!</v>
      </c>
      <c r="M586" s="249" t="e">
        <f>+IF(I586=0,"",'Ark1'!#REF!)</f>
        <v>#REF!</v>
      </c>
      <c r="N586" s="33" t="e">
        <f>+IF(I586=0,"",'Ark1'!#REF!)</f>
        <v>#REF!</v>
      </c>
      <c r="O586" s="248" t="e">
        <f>+IF(I586=0,"",'Ark1'!#REF!)</f>
        <v>#REF!</v>
      </c>
      <c r="P586" s="250" t="e">
        <f>+IF(I586=0,"",'Ark1'!#REF!)</f>
        <v>#REF!</v>
      </c>
      <c r="Q586" s="250" t="e">
        <f>+IF(I586=0,"",'Ark1'!#REF!)</f>
        <v>#REF!</v>
      </c>
      <c r="R586" s="250" t="e">
        <f>+IF(I586=0,"",'Ark1'!#REF!)</f>
        <v>#REF!</v>
      </c>
      <c r="S586" s="250" t="e">
        <f>+IF(I586=0,"",'Ark1'!#REF!)</f>
        <v>#REF!</v>
      </c>
      <c r="T586" s="248" t="e">
        <f>+IF(I586=0,"",'Ark1'!#REF!)</f>
        <v>#REF!</v>
      </c>
      <c r="U586" s="249" t="e">
        <f>+IF(I586=0,"",'Ark1'!#REF!)</f>
        <v>#REF!</v>
      </c>
      <c r="V586" s="250" t="e">
        <f>+IF(I586=0,"",'Ark1'!#REF!)</f>
        <v>#REF!</v>
      </c>
      <c r="W586" s="248" t="e">
        <f t="shared" si="77"/>
        <v>#REF!</v>
      </c>
      <c r="X586" s="248" t="e">
        <f t="shared" si="78"/>
        <v>#REF!</v>
      </c>
      <c r="Y586" s="339"/>
    </row>
    <row r="587" spans="1:25" ht="15.6">
      <c r="A587" s="339"/>
      <c r="B587" s="339" t="e">
        <f>+'Ark1'!#REF!</f>
        <v>#REF!</v>
      </c>
      <c r="C587" s="247" t="e">
        <f>+'Ark1'!#REF!</f>
        <v>#REF!</v>
      </c>
      <c r="D587" s="247" t="e">
        <f>VLOOKUP(C587,Klasse!$C$11:$D$27,2)</f>
        <v>#REF!</v>
      </c>
      <c r="E587" s="247" t="e">
        <f>+'Ark1'!#REF!</f>
        <v>#REF!</v>
      </c>
      <c r="F587" s="247" t="e">
        <f>+'Ark1'!#REF!</f>
        <v>#REF!</v>
      </c>
      <c r="G587" s="247" t="e">
        <f>VLOOKUP(F587,RNR!$A$8:$B$32,2)</f>
        <v>#REF!</v>
      </c>
      <c r="H587" s="247" t="e">
        <f>+IF(I587=0,"",'Ark1'!#REF!)</f>
        <v>#REF!</v>
      </c>
      <c r="I587" s="387" t="e">
        <f>+'Ark1'!#REF!</f>
        <v>#REF!</v>
      </c>
      <c r="J587" s="248" t="e">
        <f>+IF(I587=0,"",'Ark1'!#REF!)</f>
        <v>#REF!</v>
      </c>
      <c r="K587" s="248"/>
      <c r="L587" s="248" t="e">
        <f>+IF(I587=0,"",'Ark1'!#REF!)</f>
        <v>#REF!</v>
      </c>
      <c r="M587" s="249" t="e">
        <f>+IF(I587=0,"",'Ark1'!#REF!)</f>
        <v>#REF!</v>
      </c>
      <c r="N587" s="33" t="e">
        <f>+IF(I587=0,"",'Ark1'!#REF!)</f>
        <v>#REF!</v>
      </c>
      <c r="O587" s="248" t="e">
        <f>+IF(I587=0,"",'Ark1'!#REF!)</f>
        <v>#REF!</v>
      </c>
      <c r="P587" s="250" t="e">
        <f>+IF(I587=0,"",'Ark1'!#REF!)</f>
        <v>#REF!</v>
      </c>
      <c r="Q587" s="250" t="e">
        <f>+IF(I587=0,"",'Ark1'!#REF!)</f>
        <v>#REF!</v>
      </c>
      <c r="R587" s="250" t="e">
        <f>+IF(I587=0,"",'Ark1'!#REF!)</f>
        <v>#REF!</v>
      </c>
      <c r="S587" s="250" t="e">
        <f>+IF(I587=0,"",'Ark1'!#REF!)</f>
        <v>#REF!</v>
      </c>
      <c r="T587" s="248" t="e">
        <f>+IF(I587=0,"",'Ark1'!#REF!)</f>
        <v>#REF!</v>
      </c>
      <c r="U587" s="249" t="e">
        <f>+IF(I587=0,"",'Ark1'!#REF!)</f>
        <v>#REF!</v>
      </c>
      <c r="V587" s="250" t="e">
        <f>+IF(I587=0,"",'Ark1'!#REF!)</f>
        <v>#REF!</v>
      </c>
      <c r="W587" s="248" t="e">
        <f t="shared" si="77"/>
        <v>#REF!</v>
      </c>
      <c r="X587" s="248" t="e">
        <f t="shared" si="78"/>
        <v>#REF!</v>
      </c>
      <c r="Y587" s="339"/>
    </row>
    <row r="588" spans="1:25" ht="15.6">
      <c r="A588" s="339"/>
      <c r="B588" s="339" t="e">
        <f>+'Ark1'!#REF!</f>
        <v>#REF!</v>
      </c>
      <c r="C588" s="247" t="e">
        <f>+'Ark1'!#REF!</f>
        <v>#REF!</v>
      </c>
      <c r="D588" s="247" t="e">
        <f>VLOOKUP(C588,Klasse!$C$11:$D$27,2)</f>
        <v>#REF!</v>
      </c>
      <c r="E588" s="247" t="e">
        <f>+'Ark1'!#REF!</f>
        <v>#REF!</v>
      </c>
      <c r="F588" s="247" t="e">
        <f>+'Ark1'!#REF!</f>
        <v>#REF!</v>
      </c>
      <c r="G588" s="247" t="e">
        <f>VLOOKUP(F588,RNR!$A$8:$B$32,2)</f>
        <v>#REF!</v>
      </c>
      <c r="H588" s="247" t="e">
        <f>+IF(I588=0,"",'Ark1'!#REF!)</f>
        <v>#REF!</v>
      </c>
      <c r="I588" s="387" t="e">
        <f>+'Ark1'!#REF!</f>
        <v>#REF!</v>
      </c>
      <c r="J588" s="248" t="e">
        <f>+IF(I588=0,"",'Ark1'!#REF!)</f>
        <v>#REF!</v>
      </c>
      <c r="K588" s="248"/>
      <c r="L588" s="248" t="e">
        <f>+IF(I588=0,"",'Ark1'!#REF!)</f>
        <v>#REF!</v>
      </c>
      <c r="M588" s="249" t="e">
        <f>+IF(I588=0,"",'Ark1'!#REF!)</f>
        <v>#REF!</v>
      </c>
      <c r="N588" s="33" t="e">
        <f>+IF(I588=0,"",'Ark1'!#REF!)</f>
        <v>#REF!</v>
      </c>
      <c r="O588" s="248" t="e">
        <f>+IF(I588=0,"",'Ark1'!#REF!)</f>
        <v>#REF!</v>
      </c>
      <c r="P588" s="250" t="e">
        <f>+IF(I588=0,"",'Ark1'!#REF!)</f>
        <v>#REF!</v>
      </c>
      <c r="Q588" s="250" t="e">
        <f>+IF(I588=0,"",'Ark1'!#REF!)</f>
        <v>#REF!</v>
      </c>
      <c r="R588" s="250" t="e">
        <f>+IF(I588=0,"",'Ark1'!#REF!)</f>
        <v>#REF!</v>
      </c>
      <c r="S588" s="250" t="e">
        <f>+IF(I588=0,"",'Ark1'!#REF!)</f>
        <v>#REF!</v>
      </c>
      <c r="T588" s="248" t="e">
        <f>+IF(I588=0,"",'Ark1'!#REF!)</f>
        <v>#REF!</v>
      </c>
      <c r="U588" s="249" t="e">
        <f>+IF(I588=0,"",'Ark1'!#REF!)</f>
        <v>#REF!</v>
      </c>
      <c r="V588" s="250" t="e">
        <f>+IF(I588=0,"",'Ark1'!#REF!)</f>
        <v>#REF!</v>
      </c>
      <c r="W588" s="248" t="e">
        <f t="shared" si="77"/>
        <v>#REF!</v>
      </c>
      <c r="X588" s="248" t="e">
        <f t="shared" si="78"/>
        <v>#REF!</v>
      </c>
      <c r="Y588" s="339"/>
    </row>
    <row r="589" spans="1:25" ht="15.6">
      <c r="A589" s="339"/>
      <c r="B589" s="339" t="e">
        <f>+'Ark1'!#REF!</f>
        <v>#REF!</v>
      </c>
      <c r="C589" s="247" t="e">
        <f>+'Ark1'!#REF!</f>
        <v>#REF!</v>
      </c>
      <c r="D589" s="247" t="e">
        <f>VLOOKUP(C589,Klasse!$C$11:$D$27,2)</f>
        <v>#REF!</v>
      </c>
      <c r="E589" s="247" t="e">
        <f>+'Ark1'!#REF!</f>
        <v>#REF!</v>
      </c>
      <c r="F589" s="247" t="e">
        <f>+'Ark1'!#REF!</f>
        <v>#REF!</v>
      </c>
      <c r="G589" s="247" t="e">
        <f>VLOOKUP(F589,RNR!$A$8:$B$32,2)</f>
        <v>#REF!</v>
      </c>
      <c r="H589" s="247" t="e">
        <f>+IF(I589=0,"",'Ark1'!#REF!)</f>
        <v>#REF!</v>
      </c>
      <c r="I589" s="387" t="e">
        <f>+'Ark1'!#REF!</f>
        <v>#REF!</v>
      </c>
      <c r="J589" s="248" t="e">
        <f>+IF(I589=0,"",'Ark1'!#REF!)</f>
        <v>#REF!</v>
      </c>
      <c r="K589" s="248"/>
      <c r="L589" s="248" t="e">
        <f>+IF(I589=0,"",'Ark1'!#REF!)</f>
        <v>#REF!</v>
      </c>
      <c r="M589" s="249" t="e">
        <f>+IF(I589=0,"",'Ark1'!#REF!)</f>
        <v>#REF!</v>
      </c>
      <c r="N589" s="33" t="e">
        <f>+IF(I589=0,"",'Ark1'!#REF!)</f>
        <v>#REF!</v>
      </c>
      <c r="O589" s="248" t="e">
        <f>+IF(I589=0,"",'Ark1'!#REF!)</f>
        <v>#REF!</v>
      </c>
      <c r="P589" s="250" t="e">
        <f>+IF(I589=0,"",'Ark1'!#REF!)</f>
        <v>#REF!</v>
      </c>
      <c r="Q589" s="250" t="e">
        <f>+IF(I589=0,"",'Ark1'!#REF!)</f>
        <v>#REF!</v>
      </c>
      <c r="R589" s="250" t="e">
        <f>+IF(I589=0,"",'Ark1'!#REF!)</f>
        <v>#REF!</v>
      </c>
      <c r="S589" s="250" t="e">
        <f>+IF(I589=0,"",'Ark1'!#REF!)</f>
        <v>#REF!</v>
      </c>
      <c r="T589" s="248" t="e">
        <f>+IF(I589=0,"",'Ark1'!#REF!)</f>
        <v>#REF!</v>
      </c>
      <c r="U589" s="249" t="e">
        <f>+IF(I589=0,"",'Ark1'!#REF!)</f>
        <v>#REF!</v>
      </c>
      <c r="V589" s="250" t="e">
        <f>+IF(I589=0,"",'Ark1'!#REF!)</f>
        <v>#REF!</v>
      </c>
      <c r="W589" s="248" t="e">
        <f t="shared" si="77"/>
        <v>#REF!</v>
      </c>
      <c r="X589" s="248" t="e">
        <f t="shared" si="78"/>
        <v>#REF!</v>
      </c>
      <c r="Y589" s="339"/>
    </row>
    <row r="590" spans="1:25" ht="15.6">
      <c r="A590" s="339"/>
      <c r="B590" s="339" t="e">
        <f>+'Ark1'!#REF!</f>
        <v>#REF!</v>
      </c>
      <c r="C590" s="247" t="e">
        <f>+'Ark1'!#REF!</f>
        <v>#REF!</v>
      </c>
      <c r="D590" s="247" t="e">
        <f>VLOOKUP(C590,Klasse!$C$11:$D$27,2)</f>
        <v>#REF!</v>
      </c>
      <c r="E590" s="247" t="e">
        <f>+'Ark1'!#REF!</f>
        <v>#REF!</v>
      </c>
      <c r="F590" s="247" t="e">
        <f>+'Ark1'!#REF!</f>
        <v>#REF!</v>
      </c>
      <c r="G590" s="247" t="e">
        <f>VLOOKUP(F590,RNR!$A$8:$B$32,2)</f>
        <v>#REF!</v>
      </c>
      <c r="H590" s="247" t="e">
        <f>+IF(I590=0,"",'Ark1'!#REF!)</f>
        <v>#REF!</v>
      </c>
      <c r="I590" s="387" t="e">
        <f>+'Ark1'!#REF!</f>
        <v>#REF!</v>
      </c>
      <c r="J590" s="248" t="e">
        <f>+IF(I590=0,"",'Ark1'!#REF!)</f>
        <v>#REF!</v>
      </c>
      <c r="K590" s="248"/>
      <c r="L590" s="248" t="e">
        <f>+IF(I590=0,"",'Ark1'!#REF!)</f>
        <v>#REF!</v>
      </c>
      <c r="M590" s="249" t="e">
        <f>+IF(I590=0,"",'Ark1'!#REF!)</f>
        <v>#REF!</v>
      </c>
      <c r="N590" s="33" t="e">
        <f>+IF(I590=0,"",'Ark1'!#REF!)</f>
        <v>#REF!</v>
      </c>
      <c r="O590" s="248" t="e">
        <f>+IF(I590=0,"",'Ark1'!#REF!)</f>
        <v>#REF!</v>
      </c>
      <c r="P590" s="250" t="e">
        <f>+IF(I590=0,"",'Ark1'!#REF!)</f>
        <v>#REF!</v>
      </c>
      <c r="Q590" s="250" t="e">
        <f>+IF(I590=0,"",'Ark1'!#REF!)</f>
        <v>#REF!</v>
      </c>
      <c r="R590" s="250" t="e">
        <f>+IF(I590=0,"",'Ark1'!#REF!)</f>
        <v>#REF!</v>
      </c>
      <c r="S590" s="250" t="e">
        <f>+IF(I590=0,"",'Ark1'!#REF!)</f>
        <v>#REF!</v>
      </c>
      <c r="T590" s="248" t="e">
        <f>+IF(I590=0,"",'Ark1'!#REF!)</f>
        <v>#REF!</v>
      </c>
      <c r="U590" s="249" t="e">
        <f>+IF(I590=0,"",'Ark1'!#REF!)</f>
        <v>#REF!</v>
      </c>
      <c r="V590" s="250" t="e">
        <f>+IF(I590=0,"",'Ark1'!#REF!)</f>
        <v>#REF!</v>
      </c>
      <c r="W590" s="248" t="e">
        <f t="shared" si="77"/>
        <v>#REF!</v>
      </c>
      <c r="X590" s="248" t="e">
        <f t="shared" si="78"/>
        <v>#REF!</v>
      </c>
      <c r="Y590" s="339"/>
    </row>
    <row r="591" spans="1:25" ht="15.6">
      <c r="A591" s="339"/>
      <c r="B591" s="339" t="e">
        <f>+'Ark1'!#REF!</f>
        <v>#REF!</v>
      </c>
      <c r="C591" s="247" t="e">
        <f>+'Ark1'!#REF!</f>
        <v>#REF!</v>
      </c>
      <c r="D591" s="247" t="e">
        <f>VLOOKUP(C591,Klasse!$C$11:$D$27,2)</f>
        <v>#REF!</v>
      </c>
      <c r="E591" s="247" t="e">
        <f>+'Ark1'!#REF!</f>
        <v>#REF!</v>
      </c>
      <c r="F591" s="247" t="e">
        <f>+'Ark1'!#REF!</f>
        <v>#REF!</v>
      </c>
      <c r="G591" s="247" t="e">
        <f>VLOOKUP(F591,RNR!$A$8:$B$32,2)</f>
        <v>#REF!</v>
      </c>
      <c r="H591" s="247" t="e">
        <f>+IF(I591=0,"",'Ark1'!#REF!)</f>
        <v>#REF!</v>
      </c>
      <c r="I591" s="387" t="e">
        <f>+'Ark1'!#REF!</f>
        <v>#REF!</v>
      </c>
      <c r="J591" s="248" t="e">
        <f>+IF(I591=0,"",'Ark1'!#REF!)</f>
        <v>#REF!</v>
      </c>
      <c r="K591" s="248"/>
      <c r="L591" s="248" t="e">
        <f>+IF(I591=0,"",'Ark1'!#REF!)</f>
        <v>#REF!</v>
      </c>
      <c r="M591" s="249" t="e">
        <f>+IF(I591=0,"",'Ark1'!#REF!)</f>
        <v>#REF!</v>
      </c>
      <c r="N591" s="33" t="e">
        <f>+IF(I591=0,"",'Ark1'!#REF!)</f>
        <v>#REF!</v>
      </c>
      <c r="O591" s="248" t="e">
        <f>+IF(I591=0,"",'Ark1'!#REF!)</f>
        <v>#REF!</v>
      </c>
      <c r="P591" s="250" t="e">
        <f>+IF(I591=0,"",'Ark1'!#REF!)</f>
        <v>#REF!</v>
      </c>
      <c r="Q591" s="250" t="e">
        <f>+IF(I591=0,"",'Ark1'!#REF!)</f>
        <v>#REF!</v>
      </c>
      <c r="R591" s="250" t="e">
        <f>+IF(I591=0,"",'Ark1'!#REF!)</f>
        <v>#REF!</v>
      </c>
      <c r="S591" s="250" t="e">
        <f>+IF(I591=0,"",'Ark1'!#REF!)</f>
        <v>#REF!</v>
      </c>
      <c r="T591" s="248" t="e">
        <f>+IF(I591=0,"",'Ark1'!#REF!)</f>
        <v>#REF!</v>
      </c>
      <c r="U591" s="249" t="e">
        <f>+IF(I591=0,"",'Ark1'!#REF!)</f>
        <v>#REF!</v>
      </c>
      <c r="V591" s="250" t="e">
        <f>+IF(I591=0,"",'Ark1'!#REF!)</f>
        <v>#REF!</v>
      </c>
      <c r="W591" s="248" t="e">
        <f t="shared" si="77"/>
        <v>#REF!</v>
      </c>
      <c r="X591" s="248" t="e">
        <f t="shared" si="78"/>
        <v>#REF!</v>
      </c>
      <c r="Y591" s="339"/>
    </row>
    <row r="592" spans="1:25" ht="15.6">
      <c r="A592" s="339"/>
      <c r="B592" s="339" t="e">
        <f>+'Ark1'!#REF!</f>
        <v>#REF!</v>
      </c>
      <c r="C592" s="247" t="e">
        <f>+'Ark1'!#REF!</f>
        <v>#REF!</v>
      </c>
      <c r="D592" s="247" t="e">
        <f>VLOOKUP(C592,Klasse!$C$11:$D$27,2)</f>
        <v>#REF!</v>
      </c>
      <c r="E592" s="247" t="e">
        <f>+'Ark1'!#REF!</f>
        <v>#REF!</v>
      </c>
      <c r="F592" s="247" t="e">
        <f>+'Ark1'!#REF!</f>
        <v>#REF!</v>
      </c>
      <c r="G592" s="247" t="e">
        <f>VLOOKUP(F592,RNR!$A$8:$B$32,2)</f>
        <v>#REF!</v>
      </c>
      <c r="H592" s="247" t="e">
        <f>+IF(I592=0,"",'Ark1'!#REF!)</f>
        <v>#REF!</v>
      </c>
      <c r="I592" s="387" t="e">
        <f>+'Ark1'!#REF!</f>
        <v>#REF!</v>
      </c>
      <c r="J592" s="248" t="e">
        <f>+IF(I592=0,"",'Ark1'!#REF!)</f>
        <v>#REF!</v>
      </c>
      <c r="K592" s="248"/>
      <c r="L592" s="248" t="e">
        <f>+IF(I592=0,"",'Ark1'!#REF!)</f>
        <v>#REF!</v>
      </c>
      <c r="M592" s="249" t="e">
        <f>+IF(I592=0,"",'Ark1'!#REF!)</f>
        <v>#REF!</v>
      </c>
      <c r="N592" s="33" t="e">
        <f>+IF(I592=0,"",'Ark1'!#REF!)</f>
        <v>#REF!</v>
      </c>
      <c r="O592" s="248" t="e">
        <f>+IF(I592=0,"",'Ark1'!#REF!)</f>
        <v>#REF!</v>
      </c>
      <c r="P592" s="250" t="e">
        <f>+IF(I592=0,"",'Ark1'!#REF!)</f>
        <v>#REF!</v>
      </c>
      <c r="Q592" s="250" t="e">
        <f>+IF(I592=0,"",'Ark1'!#REF!)</f>
        <v>#REF!</v>
      </c>
      <c r="R592" s="250" t="e">
        <f>+IF(I592=0,"",'Ark1'!#REF!)</f>
        <v>#REF!</v>
      </c>
      <c r="S592" s="250" t="e">
        <f>+IF(I592=0,"",'Ark1'!#REF!)</f>
        <v>#REF!</v>
      </c>
      <c r="T592" s="248" t="e">
        <f>+IF(I592=0,"",'Ark1'!#REF!)</f>
        <v>#REF!</v>
      </c>
      <c r="U592" s="249" t="e">
        <f>+IF(I592=0,"",'Ark1'!#REF!)</f>
        <v>#REF!</v>
      </c>
      <c r="V592" s="250" t="e">
        <f>+IF(I592=0,"",'Ark1'!#REF!)</f>
        <v>#REF!</v>
      </c>
      <c r="W592" s="248" t="e">
        <f t="shared" si="77"/>
        <v>#REF!</v>
      </c>
      <c r="X592" s="248" t="e">
        <f t="shared" si="78"/>
        <v>#REF!</v>
      </c>
      <c r="Y592" s="339"/>
    </row>
    <row r="593" spans="1:52" ht="15.6">
      <c r="A593" s="339"/>
      <c r="B593" s="339" t="e">
        <f>+'Ark1'!#REF!</f>
        <v>#REF!</v>
      </c>
      <c r="C593" s="247" t="e">
        <f>+'Ark1'!#REF!</f>
        <v>#REF!</v>
      </c>
      <c r="D593" s="247" t="e">
        <f>VLOOKUP(C593,Klasse!$C$11:$D$27,2)</f>
        <v>#REF!</v>
      </c>
      <c r="E593" s="247" t="e">
        <f>+'Ark1'!#REF!</f>
        <v>#REF!</v>
      </c>
      <c r="F593" s="247" t="e">
        <f>+'Ark1'!#REF!</f>
        <v>#REF!</v>
      </c>
      <c r="G593" s="247" t="e">
        <f>VLOOKUP(F593,RNR!$A$8:$B$32,2)</f>
        <v>#REF!</v>
      </c>
      <c r="H593" s="247" t="e">
        <f>+IF(I593=0,"",'Ark1'!#REF!)</f>
        <v>#REF!</v>
      </c>
      <c r="I593" s="387" t="e">
        <f>+'Ark1'!#REF!</f>
        <v>#REF!</v>
      </c>
      <c r="J593" s="248" t="e">
        <f>+IF(I593=0,"",'Ark1'!#REF!)</f>
        <v>#REF!</v>
      </c>
      <c r="K593" s="248"/>
      <c r="L593" s="248" t="e">
        <f>+IF(I593=0,"",'Ark1'!#REF!)</f>
        <v>#REF!</v>
      </c>
      <c r="M593" s="249" t="e">
        <f>+IF(I593=0,"",'Ark1'!#REF!)</f>
        <v>#REF!</v>
      </c>
      <c r="N593" s="33" t="e">
        <f>+IF(I593=0,"",'Ark1'!#REF!)</f>
        <v>#REF!</v>
      </c>
      <c r="O593" s="248" t="e">
        <f>+IF(I593=0,"",'Ark1'!#REF!)</f>
        <v>#REF!</v>
      </c>
      <c r="P593" s="250" t="e">
        <f>+IF(I593=0,"",'Ark1'!#REF!)</f>
        <v>#REF!</v>
      </c>
      <c r="Q593" s="250" t="e">
        <f>+IF(I593=0,"",'Ark1'!#REF!)</f>
        <v>#REF!</v>
      </c>
      <c r="R593" s="250" t="e">
        <f>+IF(I593=0,"",'Ark1'!#REF!)</f>
        <v>#REF!</v>
      </c>
      <c r="S593" s="250" t="e">
        <f>+IF(I593=0,"",'Ark1'!#REF!)</f>
        <v>#REF!</v>
      </c>
      <c r="T593" s="248" t="e">
        <f>+IF(I593=0,"",'Ark1'!#REF!)</f>
        <v>#REF!</v>
      </c>
      <c r="U593" s="249" t="e">
        <f>+IF(I593=0,"",'Ark1'!#REF!)</f>
        <v>#REF!</v>
      </c>
      <c r="V593" s="250" t="e">
        <f>+IF(I593=0,"",'Ark1'!#REF!)</f>
        <v>#REF!</v>
      </c>
      <c r="W593" s="248" t="e">
        <f t="shared" ref="W593:W665" si="81">IF(I593=0,"",N593/C593)</f>
        <v>#REF!</v>
      </c>
      <c r="X593" s="248" t="e">
        <f t="shared" ref="X593:X665" si="82">IF(I593=0,"",I593/H593)</f>
        <v>#REF!</v>
      </c>
      <c r="Y593" s="339"/>
    </row>
    <row r="594" spans="1:52" ht="15.6">
      <c r="A594" s="339"/>
      <c r="B594" s="339" t="e">
        <f>+'Ark1'!#REF!</f>
        <v>#REF!</v>
      </c>
      <c r="C594" s="247" t="e">
        <f>+'Ark1'!#REF!</f>
        <v>#REF!</v>
      </c>
      <c r="D594" s="247" t="e">
        <f>VLOOKUP(C594,Klasse!$C$11:$D$27,2)</f>
        <v>#REF!</v>
      </c>
      <c r="E594" s="247" t="e">
        <f>+'Ark1'!#REF!</f>
        <v>#REF!</v>
      </c>
      <c r="F594" s="247" t="e">
        <f>+'Ark1'!#REF!</f>
        <v>#REF!</v>
      </c>
      <c r="G594" s="247" t="e">
        <f>VLOOKUP(F594,RNR!$A$8:$B$32,2)</f>
        <v>#REF!</v>
      </c>
      <c r="H594" s="247" t="e">
        <f>+IF(I594=0,"",'Ark1'!#REF!)</f>
        <v>#REF!</v>
      </c>
      <c r="I594" s="387" t="e">
        <f>+'Ark1'!#REF!</f>
        <v>#REF!</v>
      </c>
      <c r="J594" s="248" t="e">
        <f>+IF(I594=0,"",'Ark1'!#REF!)</f>
        <v>#REF!</v>
      </c>
      <c r="K594" s="248"/>
      <c r="L594" s="248" t="e">
        <f>+IF(I594=0,"",'Ark1'!#REF!)</f>
        <v>#REF!</v>
      </c>
      <c r="M594" s="249" t="e">
        <f>+IF(I594=0,"",'Ark1'!#REF!)</f>
        <v>#REF!</v>
      </c>
      <c r="N594" s="33" t="e">
        <f>+IF(I594=0,"",'Ark1'!#REF!)</f>
        <v>#REF!</v>
      </c>
      <c r="O594" s="248" t="e">
        <f>+IF(I594=0,"",'Ark1'!#REF!)</f>
        <v>#REF!</v>
      </c>
      <c r="P594" s="250" t="e">
        <f>+IF(I594=0,"",'Ark1'!#REF!)</f>
        <v>#REF!</v>
      </c>
      <c r="Q594" s="250" t="e">
        <f>+IF(I594=0,"",'Ark1'!#REF!)</f>
        <v>#REF!</v>
      </c>
      <c r="R594" s="250" t="e">
        <f>+IF(I594=0,"",'Ark1'!#REF!)</f>
        <v>#REF!</v>
      </c>
      <c r="S594" s="250" t="e">
        <f>+IF(I594=0,"",'Ark1'!#REF!)</f>
        <v>#REF!</v>
      </c>
      <c r="T594" s="248" t="e">
        <f>+IF(I594=0,"",'Ark1'!#REF!)</f>
        <v>#REF!</v>
      </c>
      <c r="U594" s="249" t="e">
        <f>+IF(I594=0,"",'Ark1'!#REF!)</f>
        <v>#REF!</v>
      </c>
      <c r="V594" s="250" t="e">
        <f>+IF(I594=0,"",'Ark1'!#REF!)</f>
        <v>#REF!</v>
      </c>
      <c r="W594" s="248" t="e">
        <f t="shared" si="81"/>
        <v>#REF!</v>
      </c>
      <c r="X594" s="248" t="e">
        <f t="shared" si="82"/>
        <v>#REF!</v>
      </c>
      <c r="Y594" s="339"/>
    </row>
    <row r="595" spans="1:52" ht="15.6">
      <c r="A595" s="339"/>
      <c r="B595" s="339" t="e">
        <f>+'Ark1'!#REF!</f>
        <v>#REF!</v>
      </c>
      <c r="C595" s="247" t="e">
        <f>+'Ark1'!#REF!</f>
        <v>#REF!</v>
      </c>
      <c r="D595" s="247" t="e">
        <f>VLOOKUP(C595,Klasse!$C$11:$D$27,2)</f>
        <v>#REF!</v>
      </c>
      <c r="E595" s="247" t="e">
        <f>+'Ark1'!#REF!</f>
        <v>#REF!</v>
      </c>
      <c r="F595" s="247" t="e">
        <f>+'Ark1'!#REF!</f>
        <v>#REF!</v>
      </c>
      <c r="G595" s="247" t="e">
        <f>VLOOKUP(F595,RNR!$A$8:$B$32,2)</f>
        <v>#REF!</v>
      </c>
      <c r="H595" s="247" t="e">
        <f>+IF(I595=0,"",'Ark1'!#REF!)</f>
        <v>#REF!</v>
      </c>
      <c r="I595" s="387" t="e">
        <f>+'Ark1'!#REF!</f>
        <v>#REF!</v>
      </c>
      <c r="J595" s="248" t="e">
        <f>+IF(I595=0,"",'Ark1'!#REF!)</f>
        <v>#REF!</v>
      </c>
      <c r="K595" s="248"/>
      <c r="L595" s="248" t="e">
        <f>+IF(I595=0,"",'Ark1'!#REF!)</f>
        <v>#REF!</v>
      </c>
      <c r="M595" s="249" t="e">
        <f>+IF(I595=0,"",'Ark1'!#REF!)</f>
        <v>#REF!</v>
      </c>
      <c r="N595" s="33" t="e">
        <f>+IF(I595=0,"",'Ark1'!#REF!)</f>
        <v>#REF!</v>
      </c>
      <c r="O595" s="248" t="e">
        <f>+IF(I595=0,"",'Ark1'!#REF!)</f>
        <v>#REF!</v>
      </c>
      <c r="P595" s="250" t="e">
        <f>+IF(I595=0,"",'Ark1'!#REF!)</f>
        <v>#REF!</v>
      </c>
      <c r="Q595" s="250" t="e">
        <f>+IF(I595=0,"",'Ark1'!#REF!)</f>
        <v>#REF!</v>
      </c>
      <c r="R595" s="250" t="e">
        <f>+IF(I595=0,"",'Ark1'!#REF!)</f>
        <v>#REF!</v>
      </c>
      <c r="S595" s="250" t="e">
        <f>+IF(I595=0,"",'Ark1'!#REF!)</f>
        <v>#REF!</v>
      </c>
      <c r="T595" s="248" t="e">
        <f>+IF(I595=0,"",'Ark1'!#REF!)</f>
        <v>#REF!</v>
      </c>
      <c r="U595" s="249" t="e">
        <f>+IF(I595=0,"",'Ark1'!#REF!)</f>
        <v>#REF!</v>
      </c>
      <c r="V595" s="250" t="e">
        <f>+IF(I595=0,"",'Ark1'!#REF!)</f>
        <v>#REF!</v>
      </c>
      <c r="W595" s="248" t="e">
        <f t="shared" si="81"/>
        <v>#REF!</v>
      </c>
      <c r="X595" s="248" t="e">
        <f t="shared" si="82"/>
        <v>#REF!</v>
      </c>
      <c r="Y595" s="339"/>
    </row>
    <row r="596" spans="1:52" ht="15.6">
      <c r="A596" s="339"/>
      <c r="B596" s="339" t="e">
        <f>+'Ark1'!#REF!</f>
        <v>#REF!</v>
      </c>
      <c r="C596" s="247" t="e">
        <f>+'Ark1'!#REF!</f>
        <v>#REF!</v>
      </c>
      <c r="D596" s="247" t="e">
        <f>VLOOKUP(C596,Klasse!$C$11:$D$27,2)</f>
        <v>#REF!</v>
      </c>
      <c r="E596" s="247" t="e">
        <f>+'Ark1'!#REF!</f>
        <v>#REF!</v>
      </c>
      <c r="F596" s="247" t="e">
        <f>+'Ark1'!#REF!</f>
        <v>#REF!</v>
      </c>
      <c r="G596" s="247" t="e">
        <f>VLOOKUP(F596,RNR!$A$8:$B$32,2)</f>
        <v>#REF!</v>
      </c>
      <c r="H596" s="247" t="e">
        <f>+IF(I596=0,"",'Ark1'!#REF!)</f>
        <v>#REF!</v>
      </c>
      <c r="I596" s="387" t="e">
        <f>+'Ark1'!#REF!</f>
        <v>#REF!</v>
      </c>
      <c r="J596" s="248" t="e">
        <f>+IF(I596=0,"",'Ark1'!#REF!)</f>
        <v>#REF!</v>
      </c>
      <c r="K596" s="248"/>
      <c r="L596" s="248" t="e">
        <f>+IF(I596=0,"",'Ark1'!#REF!)</f>
        <v>#REF!</v>
      </c>
      <c r="M596" s="249" t="e">
        <f>+IF(I596=0,"",'Ark1'!#REF!)</f>
        <v>#REF!</v>
      </c>
      <c r="N596" s="33" t="e">
        <f>+IF(I596=0,"",'Ark1'!#REF!)</f>
        <v>#REF!</v>
      </c>
      <c r="O596" s="248" t="e">
        <f>+IF(I596=0,"",'Ark1'!#REF!)</f>
        <v>#REF!</v>
      </c>
      <c r="P596" s="250" t="e">
        <f>+IF(I596=0,"",'Ark1'!#REF!)</f>
        <v>#REF!</v>
      </c>
      <c r="Q596" s="250" t="e">
        <f>+IF(I596=0,"",'Ark1'!#REF!)</f>
        <v>#REF!</v>
      </c>
      <c r="R596" s="250" t="e">
        <f>+IF(I596=0,"",'Ark1'!#REF!)</f>
        <v>#REF!</v>
      </c>
      <c r="S596" s="250" t="e">
        <f>+IF(I596=0,"",'Ark1'!#REF!)</f>
        <v>#REF!</v>
      </c>
      <c r="T596" s="248" t="e">
        <f>+IF(I596=0,"",'Ark1'!#REF!)</f>
        <v>#REF!</v>
      </c>
      <c r="U596" s="249" t="e">
        <f>+IF(I596=0,"",'Ark1'!#REF!)</f>
        <v>#REF!</v>
      </c>
      <c r="V596" s="250" t="e">
        <f>+IF(I596=0,"",'Ark1'!#REF!)</f>
        <v>#REF!</v>
      </c>
      <c r="W596" s="248" t="e">
        <f t="shared" si="81"/>
        <v>#REF!</v>
      </c>
      <c r="X596" s="248" t="e">
        <f t="shared" si="82"/>
        <v>#REF!</v>
      </c>
      <c r="Y596" s="339"/>
    </row>
    <row r="597" spans="1:52" ht="15.6">
      <c r="A597" s="339"/>
      <c r="B597" s="339" t="e">
        <f>+'Ark1'!#REF!</f>
        <v>#REF!</v>
      </c>
      <c r="C597" s="247" t="e">
        <f>+'Ark1'!#REF!</f>
        <v>#REF!</v>
      </c>
      <c r="D597" s="247" t="e">
        <f>VLOOKUP(C597,Klasse!$C$11:$D$27,2)</f>
        <v>#REF!</v>
      </c>
      <c r="E597" s="247" t="e">
        <f>+'Ark1'!#REF!</f>
        <v>#REF!</v>
      </c>
      <c r="F597" s="247" t="e">
        <f>+'Ark1'!#REF!</f>
        <v>#REF!</v>
      </c>
      <c r="G597" s="247" t="e">
        <f>VLOOKUP(F597,RNR!$A$8:$B$32,2)</f>
        <v>#REF!</v>
      </c>
      <c r="H597" s="247" t="e">
        <f>+IF(I597=0,"",'Ark1'!#REF!)</f>
        <v>#REF!</v>
      </c>
      <c r="I597" s="387" t="e">
        <f>+'Ark1'!#REF!</f>
        <v>#REF!</v>
      </c>
      <c r="J597" s="248" t="e">
        <f>+IF(I597=0,"",'Ark1'!#REF!)</f>
        <v>#REF!</v>
      </c>
      <c r="K597" s="248"/>
      <c r="L597" s="248" t="e">
        <f>+IF(I597=0,"",'Ark1'!#REF!)</f>
        <v>#REF!</v>
      </c>
      <c r="M597" s="249" t="e">
        <f>+IF(I597=0,"",'Ark1'!#REF!)</f>
        <v>#REF!</v>
      </c>
      <c r="N597" s="33" t="e">
        <f>+IF(I597=0,"",'Ark1'!#REF!)</f>
        <v>#REF!</v>
      </c>
      <c r="O597" s="248" t="e">
        <f>+IF(I597=0,"",'Ark1'!#REF!)</f>
        <v>#REF!</v>
      </c>
      <c r="P597" s="250" t="e">
        <f>+IF(I597=0,"",'Ark1'!#REF!)</f>
        <v>#REF!</v>
      </c>
      <c r="Q597" s="250" t="e">
        <f>+IF(I597=0,"",'Ark1'!#REF!)</f>
        <v>#REF!</v>
      </c>
      <c r="R597" s="250" t="e">
        <f>+IF(I597=0,"",'Ark1'!#REF!)</f>
        <v>#REF!</v>
      </c>
      <c r="S597" s="250" t="e">
        <f>+IF(I597=0,"",'Ark1'!#REF!)</f>
        <v>#REF!</v>
      </c>
      <c r="T597" s="248" t="e">
        <f>+IF(I597=0,"",'Ark1'!#REF!)</f>
        <v>#REF!</v>
      </c>
      <c r="U597" s="249" t="e">
        <f>+IF(I597=0,"",'Ark1'!#REF!)</f>
        <v>#REF!</v>
      </c>
      <c r="V597" s="250" t="e">
        <f>+IF(I597=0,"",'Ark1'!#REF!)</f>
        <v>#REF!</v>
      </c>
      <c r="W597" s="248" t="e">
        <f t="shared" si="81"/>
        <v>#REF!</v>
      </c>
      <c r="X597" s="248" t="e">
        <f t="shared" si="82"/>
        <v>#REF!</v>
      </c>
      <c r="Y597" s="339"/>
    </row>
    <row r="598" spans="1:52" ht="15" customHeight="1">
      <c r="A598" s="339"/>
      <c r="B598" s="339"/>
      <c r="C598" s="339"/>
      <c r="D598" s="339"/>
      <c r="E598" s="339"/>
      <c r="F598" s="339"/>
      <c r="G598" s="339"/>
      <c r="H598" s="339"/>
      <c r="I598" s="388"/>
      <c r="J598" s="364"/>
      <c r="K598" s="364"/>
      <c r="L598" s="364"/>
      <c r="M598" s="339"/>
      <c r="N598" s="339"/>
      <c r="O598" s="339"/>
      <c r="P598" s="365"/>
      <c r="Q598" s="365"/>
      <c r="R598" s="365"/>
      <c r="S598" s="365"/>
      <c r="T598" s="365"/>
      <c r="U598" s="339"/>
      <c r="V598" s="365"/>
      <c r="W598" s="366"/>
      <c r="X598" s="367"/>
      <c r="Y598" s="339"/>
      <c r="AA598" s="30"/>
      <c r="AB598" s="28"/>
      <c r="AC598" s="231"/>
      <c r="AD598" s="29"/>
      <c r="AH598" s="29"/>
      <c r="AZ598" s="243"/>
    </row>
    <row r="599" spans="1:52" ht="15" customHeight="1">
      <c r="A599" s="339"/>
      <c r="B599" s="339" t="s">
        <v>675</v>
      </c>
      <c r="C599" s="339"/>
      <c r="D599" s="273" t="e">
        <f>+D601</f>
        <v>#REF!</v>
      </c>
      <c r="E599" s="339"/>
      <c r="F599" s="339"/>
      <c r="G599" s="339"/>
      <c r="H599" s="339"/>
      <c r="I599" s="372" t="e">
        <f>SUM(I601:I624)</f>
        <v>#REF!</v>
      </c>
      <c r="J599" s="368"/>
      <c r="K599" s="368"/>
      <c r="L599" s="368"/>
      <c r="M599" s="369"/>
      <c r="N599" s="276">
        <f>+Klasse!L224</f>
        <v>18.688888888888886</v>
      </c>
      <c r="O599" s="339"/>
      <c r="P599" s="365"/>
      <c r="Q599" s="365"/>
      <c r="R599" s="365"/>
      <c r="S599" s="365"/>
      <c r="T599" s="365"/>
      <c r="U599" s="339"/>
      <c r="V599" s="365"/>
      <c r="W599" s="365"/>
      <c r="X599" s="365"/>
      <c r="Y599" s="339"/>
      <c r="AA599" s="30"/>
      <c r="AB599" s="28"/>
      <c r="AC599" s="231"/>
      <c r="AD599" s="29"/>
      <c r="AH599" s="29"/>
      <c r="AZ599" s="243"/>
    </row>
    <row r="600" spans="1:52" ht="15" customHeight="1">
      <c r="A600" s="526"/>
      <c r="B600" s="526"/>
      <c r="C600" s="527"/>
      <c r="D600" s="526"/>
      <c r="E600" s="526"/>
      <c r="F600" s="526"/>
      <c r="G600" s="370"/>
      <c r="H600" s="370"/>
      <c r="I600" s="388"/>
      <c r="J600" s="364"/>
      <c r="K600" s="364"/>
      <c r="L600" s="364"/>
      <c r="M600" s="370"/>
      <c r="N600" s="364"/>
      <c r="O600" s="364"/>
      <c r="P600" s="365"/>
      <c r="Q600" s="365"/>
      <c r="R600" s="365"/>
      <c r="S600" s="365"/>
      <c r="T600" s="366"/>
      <c r="U600" s="339"/>
      <c r="V600" s="366"/>
      <c r="W600" s="366"/>
      <c r="X600" s="367"/>
      <c r="Y600" s="339"/>
      <c r="AA600" s="30"/>
      <c r="AB600" s="28"/>
      <c r="AC600" s="231"/>
      <c r="AD600" s="29"/>
      <c r="AH600" s="29"/>
      <c r="AZ600" s="243"/>
    </row>
    <row r="601" spans="1:52" ht="15.6">
      <c r="A601" s="339"/>
      <c r="B601" s="339" t="e">
        <f>+'Ark1'!#REF!</f>
        <v>#REF!</v>
      </c>
      <c r="C601" s="247" t="e">
        <f>+'Ark1'!#REF!</f>
        <v>#REF!</v>
      </c>
      <c r="D601" s="247" t="e">
        <f>VLOOKUP(C601,Klasse!$C$11:$D$27,2)</f>
        <v>#REF!</v>
      </c>
      <c r="E601" s="247" t="e">
        <f>+'Ark1'!#REF!</f>
        <v>#REF!</v>
      </c>
      <c r="F601" s="247" t="e">
        <f>+'Ark1'!#REF!</f>
        <v>#REF!</v>
      </c>
      <c r="G601" s="247" t="e">
        <f>VLOOKUP(F601,RNR!$A$8:$B$32,2)</f>
        <v>#REF!</v>
      </c>
      <c r="H601" s="247" t="e">
        <f>+IF(I601=0,"",'Ark1'!#REF!)</f>
        <v>#REF!</v>
      </c>
      <c r="I601" s="387" t="e">
        <f>+'Ark1'!#REF!</f>
        <v>#REF!</v>
      </c>
      <c r="J601" s="248" t="e">
        <f>+IF(I601=0,"",'Ark1'!#REF!)</f>
        <v>#REF!</v>
      </c>
      <c r="K601" s="248"/>
      <c r="L601" s="248" t="e">
        <f>+IF(I601=0,"",'Ark1'!#REF!)</f>
        <v>#REF!</v>
      </c>
      <c r="M601" s="249" t="e">
        <f>+IF(I601=0,"",'Ark1'!#REF!)</f>
        <v>#REF!</v>
      </c>
      <c r="N601" s="33" t="e">
        <f>+IF(I601=0,"",'Ark1'!#REF!)</f>
        <v>#REF!</v>
      </c>
      <c r="O601" s="248" t="e">
        <f>+IF(I601=0,"",'Ark1'!#REF!)</f>
        <v>#REF!</v>
      </c>
      <c r="P601" s="250" t="e">
        <f>+IF(I601=0,"",'Ark1'!#REF!)</f>
        <v>#REF!</v>
      </c>
      <c r="Q601" s="250" t="e">
        <f>+IF(I601=0,"",'Ark1'!#REF!)</f>
        <v>#REF!</v>
      </c>
      <c r="R601" s="250" t="e">
        <f>+IF(I601=0,"",'Ark1'!#REF!)</f>
        <v>#REF!</v>
      </c>
      <c r="S601" s="250" t="e">
        <f>+IF(I601=0,"",'Ark1'!#REF!)</f>
        <v>#REF!</v>
      </c>
      <c r="T601" s="248" t="e">
        <f>+IF(I601=0,"",'Ark1'!#REF!)</f>
        <v>#REF!</v>
      </c>
      <c r="U601" s="249" t="e">
        <f>+IF(I601=0,"",'Ark1'!#REF!)</f>
        <v>#REF!</v>
      </c>
      <c r="V601" s="250" t="e">
        <f>+IF(I601=0,"",'Ark1'!#REF!)</f>
        <v>#REF!</v>
      </c>
      <c r="W601" s="248" t="e">
        <f t="shared" si="81"/>
        <v>#REF!</v>
      </c>
      <c r="X601" s="248" t="e">
        <f t="shared" si="82"/>
        <v>#REF!</v>
      </c>
      <c r="Y601" s="339"/>
    </row>
    <row r="602" spans="1:52" ht="15.6">
      <c r="A602" s="339"/>
      <c r="B602" s="339" t="e">
        <f>+'Ark1'!#REF!</f>
        <v>#REF!</v>
      </c>
      <c r="C602" s="247" t="e">
        <f>+'Ark1'!#REF!</f>
        <v>#REF!</v>
      </c>
      <c r="D602" s="247" t="e">
        <f>VLOOKUP(C602,Klasse!$C$11:$D$27,2)</f>
        <v>#REF!</v>
      </c>
      <c r="E602" s="247" t="e">
        <f>+'Ark1'!#REF!</f>
        <v>#REF!</v>
      </c>
      <c r="F602" s="247" t="e">
        <f>+'Ark1'!#REF!</f>
        <v>#REF!</v>
      </c>
      <c r="G602" s="247" t="e">
        <f>VLOOKUP(F602,RNR!$A$8:$B$32,2)</f>
        <v>#REF!</v>
      </c>
      <c r="H602" s="247" t="e">
        <f>+IF(I602=0,"",'Ark1'!#REF!)</f>
        <v>#REF!</v>
      </c>
      <c r="I602" s="387" t="e">
        <f>+'Ark1'!#REF!</f>
        <v>#REF!</v>
      </c>
      <c r="J602" s="248" t="e">
        <f>+IF(I602=0,"",'Ark1'!#REF!)</f>
        <v>#REF!</v>
      </c>
      <c r="K602" s="248"/>
      <c r="L602" s="248" t="e">
        <f>+IF(I602=0,"",'Ark1'!#REF!)</f>
        <v>#REF!</v>
      </c>
      <c r="M602" s="249" t="e">
        <f>+IF(I602=0,"",'Ark1'!#REF!)</f>
        <v>#REF!</v>
      </c>
      <c r="N602" s="33" t="e">
        <f>+IF(I602=0,"",'Ark1'!#REF!)</f>
        <v>#REF!</v>
      </c>
      <c r="O602" s="248" t="e">
        <f>+IF(I602=0,"",'Ark1'!#REF!)</f>
        <v>#REF!</v>
      </c>
      <c r="P602" s="250" t="e">
        <f>+IF(I602=0,"",'Ark1'!#REF!)</f>
        <v>#REF!</v>
      </c>
      <c r="Q602" s="250" t="e">
        <f>+IF(I602=0,"",'Ark1'!#REF!)</f>
        <v>#REF!</v>
      </c>
      <c r="R602" s="250" t="e">
        <f>+IF(I602=0,"",'Ark1'!#REF!)</f>
        <v>#REF!</v>
      </c>
      <c r="S602" s="250" t="e">
        <f>+IF(I602=0,"",'Ark1'!#REF!)</f>
        <v>#REF!</v>
      </c>
      <c r="T602" s="248" t="e">
        <f>+IF(I602=0,"",'Ark1'!#REF!)</f>
        <v>#REF!</v>
      </c>
      <c r="U602" s="249" t="e">
        <f>+IF(I602=0,"",'Ark1'!#REF!)</f>
        <v>#REF!</v>
      </c>
      <c r="V602" s="250" t="e">
        <f>+IF(I602=0,"",'Ark1'!#REF!)</f>
        <v>#REF!</v>
      </c>
      <c r="W602" s="248" t="e">
        <f t="shared" si="81"/>
        <v>#REF!</v>
      </c>
      <c r="X602" s="248" t="e">
        <f t="shared" si="82"/>
        <v>#REF!</v>
      </c>
      <c r="Y602" s="339"/>
    </row>
    <row r="603" spans="1:52" ht="15.6">
      <c r="A603" s="339"/>
      <c r="B603" s="339" t="e">
        <f>+'Ark1'!#REF!</f>
        <v>#REF!</v>
      </c>
      <c r="C603" s="247" t="e">
        <f>+'Ark1'!#REF!</f>
        <v>#REF!</v>
      </c>
      <c r="D603" s="247" t="e">
        <f>VLOOKUP(C603,Klasse!$C$11:$D$27,2)</f>
        <v>#REF!</v>
      </c>
      <c r="E603" s="247" t="e">
        <f>+'Ark1'!#REF!</f>
        <v>#REF!</v>
      </c>
      <c r="F603" s="247" t="e">
        <f>+'Ark1'!#REF!</f>
        <v>#REF!</v>
      </c>
      <c r="G603" s="247" t="e">
        <f>VLOOKUP(F603,RNR!$A$8:$B$32,2)</f>
        <v>#REF!</v>
      </c>
      <c r="H603" s="247" t="e">
        <f>+IF(I603=0,"",'Ark1'!#REF!)</f>
        <v>#REF!</v>
      </c>
      <c r="I603" s="387" t="e">
        <f>+'Ark1'!#REF!</f>
        <v>#REF!</v>
      </c>
      <c r="J603" s="248" t="e">
        <f>+IF(I603=0,"",'Ark1'!#REF!)</f>
        <v>#REF!</v>
      </c>
      <c r="K603" s="248"/>
      <c r="L603" s="248" t="e">
        <f>+IF(I603=0,"",'Ark1'!#REF!)</f>
        <v>#REF!</v>
      </c>
      <c r="M603" s="249" t="e">
        <f>+IF(I603=0,"",'Ark1'!#REF!)</f>
        <v>#REF!</v>
      </c>
      <c r="N603" s="33" t="e">
        <f>+IF(I603=0,"",'Ark1'!#REF!)</f>
        <v>#REF!</v>
      </c>
      <c r="O603" s="248" t="e">
        <f>+IF(I603=0,"",'Ark1'!#REF!)</f>
        <v>#REF!</v>
      </c>
      <c r="P603" s="250" t="e">
        <f>+IF(I603=0,"",'Ark1'!#REF!)</f>
        <v>#REF!</v>
      </c>
      <c r="Q603" s="250" t="e">
        <f>+IF(I603=0,"",'Ark1'!#REF!)</f>
        <v>#REF!</v>
      </c>
      <c r="R603" s="250" t="e">
        <f>+IF(I603=0,"",'Ark1'!#REF!)</f>
        <v>#REF!</v>
      </c>
      <c r="S603" s="250" t="e">
        <f>+IF(I603=0,"",'Ark1'!#REF!)</f>
        <v>#REF!</v>
      </c>
      <c r="T603" s="248" t="e">
        <f>+IF(I603=0,"",'Ark1'!#REF!)</f>
        <v>#REF!</v>
      </c>
      <c r="U603" s="249" t="e">
        <f>+IF(I603=0,"",'Ark1'!#REF!)</f>
        <v>#REF!</v>
      </c>
      <c r="V603" s="250" t="e">
        <f>+IF(I603=0,"",'Ark1'!#REF!)</f>
        <v>#REF!</v>
      </c>
      <c r="W603" s="248" t="e">
        <f t="shared" si="81"/>
        <v>#REF!</v>
      </c>
      <c r="X603" s="248" t="e">
        <f t="shared" si="82"/>
        <v>#REF!</v>
      </c>
      <c r="Y603" s="339"/>
    </row>
    <row r="604" spans="1:52" ht="15.6">
      <c r="A604" s="339"/>
      <c r="B604" s="339" t="e">
        <f>+'Ark1'!#REF!</f>
        <v>#REF!</v>
      </c>
      <c r="C604" s="247" t="e">
        <f>+'Ark1'!#REF!</f>
        <v>#REF!</v>
      </c>
      <c r="D604" s="247" t="e">
        <f>VLOOKUP(C604,Klasse!$C$11:$D$27,2)</f>
        <v>#REF!</v>
      </c>
      <c r="E604" s="247" t="e">
        <f>+'Ark1'!#REF!</f>
        <v>#REF!</v>
      </c>
      <c r="F604" s="247" t="e">
        <f>+'Ark1'!#REF!</f>
        <v>#REF!</v>
      </c>
      <c r="G604" s="247" t="e">
        <f>VLOOKUP(F604,RNR!$A$8:$B$32,2)</f>
        <v>#REF!</v>
      </c>
      <c r="H604" s="247" t="e">
        <f>+IF(I604=0,"",'Ark1'!#REF!)</f>
        <v>#REF!</v>
      </c>
      <c r="I604" s="387" t="e">
        <f>+'Ark1'!#REF!</f>
        <v>#REF!</v>
      </c>
      <c r="J604" s="248" t="e">
        <f>+IF(I604=0,"",'Ark1'!#REF!)</f>
        <v>#REF!</v>
      </c>
      <c r="K604" s="248"/>
      <c r="L604" s="248" t="e">
        <f>+IF(I604=0,"",'Ark1'!#REF!)</f>
        <v>#REF!</v>
      </c>
      <c r="M604" s="249" t="e">
        <f>+IF(I604=0,"",'Ark1'!#REF!)</f>
        <v>#REF!</v>
      </c>
      <c r="N604" s="33" t="e">
        <f>+IF(I604=0,"",'Ark1'!#REF!)</f>
        <v>#REF!</v>
      </c>
      <c r="O604" s="248" t="e">
        <f>+IF(I604=0,"",'Ark1'!#REF!)</f>
        <v>#REF!</v>
      </c>
      <c r="P604" s="250" t="e">
        <f>+IF(I604=0,"",'Ark1'!#REF!)</f>
        <v>#REF!</v>
      </c>
      <c r="Q604" s="250" t="e">
        <f>+IF(I604=0,"",'Ark1'!#REF!)</f>
        <v>#REF!</v>
      </c>
      <c r="R604" s="250" t="e">
        <f>+IF(I604=0,"",'Ark1'!#REF!)</f>
        <v>#REF!</v>
      </c>
      <c r="S604" s="250" t="e">
        <f>+IF(I604=0,"",'Ark1'!#REF!)</f>
        <v>#REF!</v>
      </c>
      <c r="T604" s="248" t="e">
        <f>+IF(I604=0,"",'Ark1'!#REF!)</f>
        <v>#REF!</v>
      </c>
      <c r="U604" s="249" t="e">
        <f>+IF(I604=0,"",'Ark1'!#REF!)</f>
        <v>#REF!</v>
      </c>
      <c r="V604" s="250" t="e">
        <f>+IF(I604=0,"",'Ark1'!#REF!)</f>
        <v>#REF!</v>
      </c>
      <c r="W604" s="248" t="e">
        <f t="shared" si="81"/>
        <v>#REF!</v>
      </c>
      <c r="X604" s="248" t="e">
        <f t="shared" si="82"/>
        <v>#REF!</v>
      </c>
      <c r="Y604" s="339"/>
    </row>
    <row r="605" spans="1:52" ht="15.6">
      <c r="A605" s="339"/>
      <c r="B605" s="339" t="e">
        <f>+'Ark1'!#REF!</f>
        <v>#REF!</v>
      </c>
      <c r="C605" s="247" t="e">
        <f>+'Ark1'!#REF!</f>
        <v>#REF!</v>
      </c>
      <c r="D605" s="247" t="e">
        <f>VLOOKUP(C605,Klasse!$C$11:$D$27,2)</f>
        <v>#REF!</v>
      </c>
      <c r="E605" s="247" t="e">
        <f>+'Ark1'!#REF!</f>
        <v>#REF!</v>
      </c>
      <c r="F605" s="247" t="e">
        <f>+'Ark1'!#REF!</f>
        <v>#REF!</v>
      </c>
      <c r="G605" s="247" t="e">
        <f>VLOOKUP(F605,RNR!$A$8:$B$32,2)</f>
        <v>#REF!</v>
      </c>
      <c r="H605" s="247" t="e">
        <f>+IF(I605=0,"",'Ark1'!#REF!)</f>
        <v>#REF!</v>
      </c>
      <c r="I605" s="387" t="e">
        <f>+'Ark1'!#REF!</f>
        <v>#REF!</v>
      </c>
      <c r="J605" s="248" t="e">
        <f>+IF(I605=0,"",'Ark1'!#REF!)</f>
        <v>#REF!</v>
      </c>
      <c r="K605" s="248"/>
      <c r="L605" s="248" t="e">
        <f>+IF(I605=0,"",'Ark1'!#REF!)</f>
        <v>#REF!</v>
      </c>
      <c r="M605" s="249" t="e">
        <f>+IF(I605=0,"",'Ark1'!#REF!)</f>
        <v>#REF!</v>
      </c>
      <c r="N605" s="33" t="e">
        <f>+IF(I605=0,"",'Ark1'!#REF!)</f>
        <v>#REF!</v>
      </c>
      <c r="O605" s="248" t="e">
        <f>+IF(I605=0,"",'Ark1'!#REF!)</f>
        <v>#REF!</v>
      </c>
      <c r="P605" s="250" t="e">
        <f>+IF(I605=0,"",'Ark1'!#REF!)</f>
        <v>#REF!</v>
      </c>
      <c r="Q605" s="250" t="e">
        <f>+IF(I605=0,"",'Ark1'!#REF!)</f>
        <v>#REF!</v>
      </c>
      <c r="R605" s="250" t="e">
        <f>+IF(I605=0,"",'Ark1'!#REF!)</f>
        <v>#REF!</v>
      </c>
      <c r="S605" s="250" t="e">
        <f>+IF(I605=0,"",'Ark1'!#REF!)</f>
        <v>#REF!</v>
      </c>
      <c r="T605" s="248" t="e">
        <f>+IF(I605=0,"",'Ark1'!#REF!)</f>
        <v>#REF!</v>
      </c>
      <c r="U605" s="249" t="e">
        <f>+IF(I605=0,"",'Ark1'!#REF!)</f>
        <v>#REF!</v>
      </c>
      <c r="V605" s="250" t="e">
        <f>+IF(I605=0,"",'Ark1'!#REF!)</f>
        <v>#REF!</v>
      </c>
      <c r="W605" s="248" t="e">
        <f t="shared" si="81"/>
        <v>#REF!</v>
      </c>
      <c r="X605" s="248" t="e">
        <f t="shared" si="82"/>
        <v>#REF!</v>
      </c>
      <c r="Y605" s="339"/>
    </row>
    <row r="606" spans="1:52" ht="15.6">
      <c r="A606" s="339"/>
      <c r="B606" s="339" t="e">
        <f>+'Ark1'!#REF!</f>
        <v>#REF!</v>
      </c>
      <c r="C606" s="247" t="e">
        <f>+'Ark1'!#REF!</f>
        <v>#REF!</v>
      </c>
      <c r="D606" s="247" t="e">
        <f>VLOOKUP(C606,Klasse!$C$11:$D$27,2)</f>
        <v>#REF!</v>
      </c>
      <c r="E606" s="247" t="e">
        <f>+'Ark1'!#REF!</f>
        <v>#REF!</v>
      </c>
      <c r="F606" s="247" t="e">
        <f>+'Ark1'!#REF!</f>
        <v>#REF!</v>
      </c>
      <c r="G606" s="247" t="e">
        <f>VLOOKUP(F606,RNR!$A$8:$B$32,2)</f>
        <v>#REF!</v>
      </c>
      <c r="H606" s="247" t="e">
        <f>+IF(I606=0,"",'Ark1'!#REF!)</f>
        <v>#REF!</v>
      </c>
      <c r="I606" s="387" t="e">
        <f>+'Ark1'!#REF!</f>
        <v>#REF!</v>
      </c>
      <c r="J606" s="248" t="e">
        <f>+IF(I606=0,"",'Ark1'!#REF!)</f>
        <v>#REF!</v>
      </c>
      <c r="K606" s="248"/>
      <c r="L606" s="248" t="e">
        <f>+IF(I606=0,"",'Ark1'!#REF!)</f>
        <v>#REF!</v>
      </c>
      <c r="M606" s="249" t="e">
        <f>+IF(I606=0,"",'Ark1'!#REF!)</f>
        <v>#REF!</v>
      </c>
      <c r="N606" s="33" t="e">
        <f>+IF(I606=0,"",'Ark1'!#REF!)</f>
        <v>#REF!</v>
      </c>
      <c r="O606" s="248" t="e">
        <f>+IF(I606=0,"",'Ark1'!#REF!)</f>
        <v>#REF!</v>
      </c>
      <c r="P606" s="250" t="e">
        <f>+IF(I606=0,"",'Ark1'!#REF!)</f>
        <v>#REF!</v>
      </c>
      <c r="Q606" s="250" t="e">
        <f>+IF(I606=0,"",'Ark1'!#REF!)</f>
        <v>#REF!</v>
      </c>
      <c r="R606" s="250" t="e">
        <f>+IF(I606=0,"",'Ark1'!#REF!)</f>
        <v>#REF!</v>
      </c>
      <c r="S606" s="250" t="e">
        <f>+IF(I606=0,"",'Ark1'!#REF!)</f>
        <v>#REF!</v>
      </c>
      <c r="T606" s="248" t="e">
        <f>+IF(I606=0,"",'Ark1'!#REF!)</f>
        <v>#REF!</v>
      </c>
      <c r="U606" s="249" t="e">
        <f>+IF(I606=0,"",'Ark1'!#REF!)</f>
        <v>#REF!</v>
      </c>
      <c r="V606" s="250" t="e">
        <f>+IF(I606=0,"",'Ark1'!#REF!)</f>
        <v>#REF!</v>
      </c>
      <c r="W606" s="248" t="e">
        <f t="shared" si="81"/>
        <v>#REF!</v>
      </c>
      <c r="X606" s="248" t="e">
        <f t="shared" si="82"/>
        <v>#REF!</v>
      </c>
      <c r="Y606" s="339"/>
    </row>
    <row r="607" spans="1:52" ht="15.6">
      <c r="A607" s="339"/>
      <c r="B607" s="339" t="e">
        <f>+'Ark1'!#REF!</f>
        <v>#REF!</v>
      </c>
      <c r="C607" s="247" t="e">
        <f>+'Ark1'!#REF!</f>
        <v>#REF!</v>
      </c>
      <c r="D607" s="247" t="e">
        <f>VLOOKUP(C607,Klasse!$C$11:$D$27,2)</f>
        <v>#REF!</v>
      </c>
      <c r="E607" s="247" t="e">
        <f>+'Ark1'!#REF!</f>
        <v>#REF!</v>
      </c>
      <c r="F607" s="247" t="e">
        <f>+'Ark1'!#REF!</f>
        <v>#REF!</v>
      </c>
      <c r="G607" s="247" t="e">
        <f>VLOOKUP(F607,RNR!$A$8:$B$32,2)</f>
        <v>#REF!</v>
      </c>
      <c r="H607" s="247" t="e">
        <f>+IF(I607=0,"",'Ark1'!#REF!)</f>
        <v>#REF!</v>
      </c>
      <c r="I607" s="387" t="e">
        <f>+'Ark1'!#REF!</f>
        <v>#REF!</v>
      </c>
      <c r="J607" s="248" t="e">
        <f>+IF(I607=0,"",'Ark1'!#REF!)</f>
        <v>#REF!</v>
      </c>
      <c r="K607" s="248"/>
      <c r="L607" s="248" t="e">
        <f>+IF(I607=0,"",'Ark1'!#REF!)</f>
        <v>#REF!</v>
      </c>
      <c r="M607" s="249" t="e">
        <f>+IF(I607=0,"",'Ark1'!#REF!)</f>
        <v>#REF!</v>
      </c>
      <c r="N607" s="33" t="e">
        <f>+IF(I607=0,"",'Ark1'!#REF!)</f>
        <v>#REF!</v>
      </c>
      <c r="O607" s="248" t="e">
        <f>+IF(I607=0,"",'Ark1'!#REF!)</f>
        <v>#REF!</v>
      </c>
      <c r="P607" s="250" t="e">
        <f>+IF(I607=0,"",'Ark1'!#REF!)</f>
        <v>#REF!</v>
      </c>
      <c r="Q607" s="250" t="e">
        <f>+IF(I607=0,"",'Ark1'!#REF!)</f>
        <v>#REF!</v>
      </c>
      <c r="R607" s="250" t="e">
        <f>+IF(I607=0,"",'Ark1'!#REF!)</f>
        <v>#REF!</v>
      </c>
      <c r="S607" s="250" t="e">
        <f>+IF(I607=0,"",'Ark1'!#REF!)</f>
        <v>#REF!</v>
      </c>
      <c r="T607" s="248" t="e">
        <f>+IF(I607=0,"",'Ark1'!#REF!)</f>
        <v>#REF!</v>
      </c>
      <c r="U607" s="249" t="e">
        <f>+IF(I607=0,"",'Ark1'!#REF!)</f>
        <v>#REF!</v>
      </c>
      <c r="V607" s="250" t="e">
        <f>+IF(I607=0,"",'Ark1'!#REF!)</f>
        <v>#REF!</v>
      </c>
      <c r="W607" s="248" t="e">
        <f t="shared" si="81"/>
        <v>#REF!</v>
      </c>
      <c r="X607" s="248" t="e">
        <f t="shared" si="82"/>
        <v>#REF!</v>
      </c>
      <c r="Y607" s="339"/>
    </row>
    <row r="608" spans="1:52" ht="15.6">
      <c r="A608" s="339"/>
      <c r="B608" s="339" t="e">
        <f>+'Ark1'!#REF!</f>
        <v>#REF!</v>
      </c>
      <c r="C608" s="247" t="e">
        <f>+'Ark1'!#REF!</f>
        <v>#REF!</v>
      </c>
      <c r="D608" s="247" t="e">
        <f>VLOOKUP(C608,Klasse!$C$11:$D$27,2)</f>
        <v>#REF!</v>
      </c>
      <c r="E608" s="247" t="e">
        <f>+'Ark1'!#REF!</f>
        <v>#REF!</v>
      </c>
      <c r="F608" s="247" t="e">
        <f>+'Ark1'!#REF!</f>
        <v>#REF!</v>
      </c>
      <c r="G608" s="247" t="e">
        <f>VLOOKUP(F608,RNR!$A$8:$B$32,2)</f>
        <v>#REF!</v>
      </c>
      <c r="H608" s="247" t="e">
        <f>+IF(I608=0,"",'Ark1'!#REF!)</f>
        <v>#REF!</v>
      </c>
      <c r="I608" s="387" t="e">
        <f>+'Ark1'!#REF!</f>
        <v>#REF!</v>
      </c>
      <c r="J608" s="248" t="e">
        <f>+IF(I608=0,"",'Ark1'!#REF!)</f>
        <v>#REF!</v>
      </c>
      <c r="K608" s="248"/>
      <c r="L608" s="248" t="e">
        <f>+IF(I608=0,"",'Ark1'!#REF!)</f>
        <v>#REF!</v>
      </c>
      <c r="M608" s="249" t="e">
        <f>+IF(I608=0,"",'Ark1'!#REF!)</f>
        <v>#REF!</v>
      </c>
      <c r="N608" s="33" t="e">
        <f>+IF(I608=0,"",'Ark1'!#REF!)</f>
        <v>#REF!</v>
      </c>
      <c r="O608" s="248" t="e">
        <f>+IF(I608=0,"",'Ark1'!#REF!)</f>
        <v>#REF!</v>
      </c>
      <c r="P608" s="250" t="e">
        <f>+IF(I608=0,"",'Ark1'!#REF!)</f>
        <v>#REF!</v>
      </c>
      <c r="Q608" s="250" t="e">
        <f>+IF(I608=0,"",'Ark1'!#REF!)</f>
        <v>#REF!</v>
      </c>
      <c r="R608" s="250" t="e">
        <f>+IF(I608=0,"",'Ark1'!#REF!)</f>
        <v>#REF!</v>
      </c>
      <c r="S608" s="250" t="e">
        <f>+IF(I608=0,"",'Ark1'!#REF!)</f>
        <v>#REF!</v>
      </c>
      <c r="T608" s="248" t="e">
        <f>+IF(I608=0,"",'Ark1'!#REF!)</f>
        <v>#REF!</v>
      </c>
      <c r="U608" s="249" t="e">
        <f>+IF(I608=0,"",'Ark1'!#REF!)</f>
        <v>#REF!</v>
      </c>
      <c r="V608" s="250" t="e">
        <f>+IF(I608=0,"",'Ark1'!#REF!)</f>
        <v>#REF!</v>
      </c>
      <c r="W608" s="248" t="e">
        <f t="shared" si="81"/>
        <v>#REF!</v>
      </c>
      <c r="X608" s="248" t="e">
        <f t="shared" si="82"/>
        <v>#REF!</v>
      </c>
      <c r="Y608" s="339"/>
    </row>
    <row r="609" spans="1:25" ht="15.6">
      <c r="A609" s="339"/>
      <c r="B609" s="339" t="e">
        <f>+'Ark1'!#REF!</f>
        <v>#REF!</v>
      </c>
      <c r="C609" s="247" t="e">
        <f>+'Ark1'!#REF!</f>
        <v>#REF!</v>
      </c>
      <c r="D609" s="247" t="e">
        <f>VLOOKUP(C609,Klasse!$C$11:$D$27,2)</f>
        <v>#REF!</v>
      </c>
      <c r="E609" s="247" t="e">
        <f>+'Ark1'!#REF!</f>
        <v>#REF!</v>
      </c>
      <c r="F609" s="247" t="e">
        <f>+'Ark1'!#REF!</f>
        <v>#REF!</v>
      </c>
      <c r="G609" s="247" t="e">
        <f>VLOOKUP(F609,RNR!$A$8:$B$32,2)</f>
        <v>#REF!</v>
      </c>
      <c r="H609" s="247" t="e">
        <f>+IF(I609=0,"",'Ark1'!#REF!)</f>
        <v>#REF!</v>
      </c>
      <c r="I609" s="387" t="e">
        <f>+'Ark1'!#REF!</f>
        <v>#REF!</v>
      </c>
      <c r="J609" s="248" t="e">
        <f>+IF(I609=0,"",'Ark1'!#REF!)</f>
        <v>#REF!</v>
      </c>
      <c r="K609" s="248"/>
      <c r="L609" s="248" t="e">
        <f>+IF(I609=0,"",'Ark1'!#REF!)</f>
        <v>#REF!</v>
      </c>
      <c r="M609" s="249" t="e">
        <f>+IF(I609=0,"",'Ark1'!#REF!)</f>
        <v>#REF!</v>
      </c>
      <c r="N609" s="33" t="e">
        <f>+IF(I609=0,"",'Ark1'!#REF!)</f>
        <v>#REF!</v>
      </c>
      <c r="O609" s="248" t="e">
        <f>+IF(I609=0,"",'Ark1'!#REF!)</f>
        <v>#REF!</v>
      </c>
      <c r="P609" s="250" t="e">
        <f>+IF(I609=0,"",'Ark1'!#REF!)</f>
        <v>#REF!</v>
      </c>
      <c r="Q609" s="250" t="e">
        <f>+IF(I609=0,"",'Ark1'!#REF!)</f>
        <v>#REF!</v>
      </c>
      <c r="R609" s="250" t="e">
        <f>+IF(I609=0,"",'Ark1'!#REF!)</f>
        <v>#REF!</v>
      </c>
      <c r="S609" s="250" t="e">
        <f>+IF(I609=0,"",'Ark1'!#REF!)</f>
        <v>#REF!</v>
      </c>
      <c r="T609" s="248" t="e">
        <f>+IF(I609=0,"",'Ark1'!#REF!)</f>
        <v>#REF!</v>
      </c>
      <c r="U609" s="249" t="e">
        <f>+IF(I609=0,"",'Ark1'!#REF!)</f>
        <v>#REF!</v>
      </c>
      <c r="V609" s="250" t="e">
        <f>+IF(I609=0,"",'Ark1'!#REF!)</f>
        <v>#REF!</v>
      </c>
      <c r="W609" s="248" t="e">
        <f t="shared" si="81"/>
        <v>#REF!</v>
      </c>
      <c r="X609" s="248" t="e">
        <f t="shared" si="82"/>
        <v>#REF!</v>
      </c>
      <c r="Y609" s="339"/>
    </row>
    <row r="610" spans="1:25" ht="15.6">
      <c r="A610" s="339"/>
      <c r="B610" s="339" t="e">
        <f>+'Ark1'!#REF!</f>
        <v>#REF!</v>
      </c>
      <c r="C610" s="247" t="e">
        <f>+'Ark1'!#REF!</f>
        <v>#REF!</v>
      </c>
      <c r="D610" s="247" t="e">
        <f>VLOOKUP(C610,Klasse!$C$11:$D$27,2)</f>
        <v>#REF!</v>
      </c>
      <c r="E610" s="247" t="e">
        <f>+'Ark1'!#REF!</f>
        <v>#REF!</v>
      </c>
      <c r="F610" s="247" t="e">
        <f>+'Ark1'!#REF!</f>
        <v>#REF!</v>
      </c>
      <c r="G610" s="247" t="e">
        <f>VLOOKUP(F610,RNR!$A$8:$B$32,2)</f>
        <v>#REF!</v>
      </c>
      <c r="H610" s="247" t="e">
        <f>+IF(I610=0,"",'Ark1'!#REF!)</f>
        <v>#REF!</v>
      </c>
      <c r="I610" s="387" t="e">
        <f>+'Ark1'!#REF!</f>
        <v>#REF!</v>
      </c>
      <c r="J610" s="248" t="e">
        <f>+IF(I610=0,"",'Ark1'!#REF!)</f>
        <v>#REF!</v>
      </c>
      <c r="K610" s="248"/>
      <c r="L610" s="248" t="e">
        <f>+IF(I610=0,"",'Ark1'!#REF!)</f>
        <v>#REF!</v>
      </c>
      <c r="M610" s="249" t="e">
        <f>+IF(I610=0,"",'Ark1'!#REF!)</f>
        <v>#REF!</v>
      </c>
      <c r="N610" s="33" t="e">
        <f>+IF(I610=0,"",'Ark1'!#REF!)</f>
        <v>#REF!</v>
      </c>
      <c r="O610" s="248" t="e">
        <f>+IF(I610=0,"",'Ark1'!#REF!)</f>
        <v>#REF!</v>
      </c>
      <c r="P610" s="250" t="e">
        <f>+IF(I610=0,"",'Ark1'!#REF!)</f>
        <v>#REF!</v>
      </c>
      <c r="Q610" s="250" t="e">
        <f>+IF(I610=0,"",'Ark1'!#REF!)</f>
        <v>#REF!</v>
      </c>
      <c r="R610" s="250" t="e">
        <f>+IF(I610=0,"",'Ark1'!#REF!)</f>
        <v>#REF!</v>
      </c>
      <c r="S610" s="250" t="e">
        <f>+IF(I610=0,"",'Ark1'!#REF!)</f>
        <v>#REF!</v>
      </c>
      <c r="T610" s="248" t="e">
        <f>+IF(I610=0,"",'Ark1'!#REF!)</f>
        <v>#REF!</v>
      </c>
      <c r="U610" s="249" t="e">
        <f>+IF(I610=0,"",'Ark1'!#REF!)</f>
        <v>#REF!</v>
      </c>
      <c r="V610" s="250" t="e">
        <f>+IF(I610=0,"",'Ark1'!#REF!)</f>
        <v>#REF!</v>
      </c>
      <c r="W610" s="248" t="e">
        <f t="shared" si="81"/>
        <v>#REF!</v>
      </c>
      <c r="X610" s="248" t="e">
        <f t="shared" si="82"/>
        <v>#REF!</v>
      </c>
      <c r="Y610" s="339"/>
    </row>
    <row r="611" spans="1:25" ht="15.6">
      <c r="A611" s="339"/>
      <c r="B611" s="339" t="e">
        <f>+'Ark1'!#REF!</f>
        <v>#REF!</v>
      </c>
      <c r="C611" s="247" t="e">
        <f>+'Ark1'!#REF!</f>
        <v>#REF!</v>
      </c>
      <c r="D611" s="247" t="e">
        <f>VLOOKUP(C611,Klasse!$C$11:$D$27,2)</f>
        <v>#REF!</v>
      </c>
      <c r="E611" s="247" t="e">
        <f>+'Ark1'!#REF!</f>
        <v>#REF!</v>
      </c>
      <c r="F611" s="247" t="e">
        <f>+'Ark1'!#REF!</f>
        <v>#REF!</v>
      </c>
      <c r="G611" s="247" t="e">
        <f>VLOOKUP(F611,RNR!$A$8:$B$32,2)</f>
        <v>#REF!</v>
      </c>
      <c r="H611" s="247" t="e">
        <f>+IF(I611=0,"",'Ark1'!#REF!)</f>
        <v>#REF!</v>
      </c>
      <c r="I611" s="387" t="e">
        <f>+'Ark1'!#REF!</f>
        <v>#REF!</v>
      </c>
      <c r="J611" s="248" t="e">
        <f>+IF(I611=0,"",'Ark1'!#REF!)</f>
        <v>#REF!</v>
      </c>
      <c r="K611" s="248"/>
      <c r="L611" s="248" t="e">
        <f>+IF(I611=0,"",'Ark1'!#REF!)</f>
        <v>#REF!</v>
      </c>
      <c r="M611" s="249" t="e">
        <f>+IF(I611=0,"",'Ark1'!#REF!)</f>
        <v>#REF!</v>
      </c>
      <c r="N611" s="33" t="e">
        <f>+IF(I611=0,"",'Ark1'!#REF!)</f>
        <v>#REF!</v>
      </c>
      <c r="O611" s="248" t="e">
        <f>+IF(I611=0,"",'Ark1'!#REF!)</f>
        <v>#REF!</v>
      </c>
      <c r="P611" s="250" t="e">
        <f>+IF(I611=0,"",'Ark1'!#REF!)</f>
        <v>#REF!</v>
      </c>
      <c r="Q611" s="250" t="e">
        <f>+IF(I611=0,"",'Ark1'!#REF!)</f>
        <v>#REF!</v>
      </c>
      <c r="R611" s="250" t="e">
        <f>+IF(I611=0,"",'Ark1'!#REF!)</f>
        <v>#REF!</v>
      </c>
      <c r="S611" s="250" t="e">
        <f>+IF(I611=0,"",'Ark1'!#REF!)</f>
        <v>#REF!</v>
      </c>
      <c r="T611" s="248" t="e">
        <f>+IF(I611=0,"",'Ark1'!#REF!)</f>
        <v>#REF!</v>
      </c>
      <c r="U611" s="249" t="e">
        <f>+IF(I611=0,"",'Ark1'!#REF!)</f>
        <v>#REF!</v>
      </c>
      <c r="V611" s="250" t="e">
        <f>+IF(I611=0,"",'Ark1'!#REF!)</f>
        <v>#REF!</v>
      </c>
      <c r="W611" s="248" t="e">
        <f t="shared" si="81"/>
        <v>#REF!</v>
      </c>
      <c r="X611" s="248" t="e">
        <f t="shared" si="82"/>
        <v>#REF!</v>
      </c>
      <c r="Y611" s="339"/>
    </row>
    <row r="612" spans="1:25" ht="15.6">
      <c r="A612" s="339"/>
      <c r="B612" s="339" t="e">
        <f>+'Ark1'!#REF!</f>
        <v>#REF!</v>
      </c>
      <c r="C612" s="247" t="e">
        <f>+'Ark1'!#REF!</f>
        <v>#REF!</v>
      </c>
      <c r="D612" s="247" t="e">
        <f>VLOOKUP(C612,Klasse!$C$11:$D$27,2)</f>
        <v>#REF!</v>
      </c>
      <c r="E612" s="247" t="e">
        <f>+'Ark1'!#REF!</f>
        <v>#REF!</v>
      </c>
      <c r="F612" s="247" t="e">
        <f>+'Ark1'!#REF!</f>
        <v>#REF!</v>
      </c>
      <c r="G612" s="247" t="e">
        <f>VLOOKUP(F612,RNR!$A$8:$B$32,2)</f>
        <v>#REF!</v>
      </c>
      <c r="H612" s="247" t="e">
        <f>+IF(I612=0,"",'Ark1'!#REF!)</f>
        <v>#REF!</v>
      </c>
      <c r="I612" s="387" t="e">
        <f>+'Ark1'!#REF!</f>
        <v>#REF!</v>
      </c>
      <c r="J612" s="248" t="e">
        <f>+IF(I612=0,"",'Ark1'!#REF!)</f>
        <v>#REF!</v>
      </c>
      <c r="K612" s="248"/>
      <c r="L612" s="248" t="e">
        <f>+IF(I612=0,"",'Ark1'!#REF!)</f>
        <v>#REF!</v>
      </c>
      <c r="M612" s="249" t="e">
        <f>+IF(I612=0,"",'Ark1'!#REF!)</f>
        <v>#REF!</v>
      </c>
      <c r="N612" s="33" t="e">
        <f>+IF(I612=0,"",'Ark1'!#REF!)</f>
        <v>#REF!</v>
      </c>
      <c r="O612" s="248" t="e">
        <f>+IF(I612=0,"",'Ark1'!#REF!)</f>
        <v>#REF!</v>
      </c>
      <c r="P612" s="250" t="e">
        <f>+IF(I612=0,"",'Ark1'!#REF!)</f>
        <v>#REF!</v>
      </c>
      <c r="Q612" s="250" t="e">
        <f>+IF(I612=0,"",'Ark1'!#REF!)</f>
        <v>#REF!</v>
      </c>
      <c r="R612" s="250" t="e">
        <f>+IF(I612=0,"",'Ark1'!#REF!)</f>
        <v>#REF!</v>
      </c>
      <c r="S612" s="250" t="e">
        <f>+IF(I612=0,"",'Ark1'!#REF!)</f>
        <v>#REF!</v>
      </c>
      <c r="T612" s="248" t="e">
        <f>+IF(I612=0,"",'Ark1'!#REF!)</f>
        <v>#REF!</v>
      </c>
      <c r="U612" s="249" t="e">
        <f>+IF(I612=0,"",'Ark1'!#REF!)</f>
        <v>#REF!</v>
      </c>
      <c r="V612" s="250" t="e">
        <f>+IF(I612=0,"",'Ark1'!#REF!)</f>
        <v>#REF!</v>
      </c>
      <c r="W612" s="248" t="e">
        <f t="shared" si="81"/>
        <v>#REF!</v>
      </c>
      <c r="X612" s="248" t="e">
        <f t="shared" si="82"/>
        <v>#REF!</v>
      </c>
      <c r="Y612" s="339"/>
    </row>
    <row r="613" spans="1:25" ht="15.6">
      <c r="A613" s="339"/>
      <c r="B613" s="339" t="e">
        <f>+'Ark1'!#REF!</f>
        <v>#REF!</v>
      </c>
      <c r="C613" s="247" t="e">
        <f>+'Ark1'!#REF!</f>
        <v>#REF!</v>
      </c>
      <c r="D613" s="247" t="e">
        <f>VLOOKUP(C613,Klasse!$C$11:$D$27,2)</f>
        <v>#REF!</v>
      </c>
      <c r="E613" s="247" t="e">
        <f>+'Ark1'!#REF!</f>
        <v>#REF!</v>
      </c>
      <c r="F613" s="247" t="e">
        <f>+'Ark1'!#REF!</f>
        <v>#REF!</v>
      </c>
      <c r="G613" s="247" t="e">
        <f>VLOOKUP(F613,RNR!$A$8:$B$32,2)</f>
        <v>#REF!</v>
      </c>
      <c r="H613" s="247" t="e">
        <f>+IF(I613=0,"",'Ark1'!#REF!)</f>
        <v>#REF!</v>
      </c>
      <c r="I613" s="387" t="e">
        <f>+'Ark1'!#REF!</f>
        <v>#REF!</v>
      </c>
      <c r="J613" s="248" t="e">
        <f>+IF(I613=0,"",'Ark1'!#REF!)</f>
        <v>#REF!</v>
      </c>
      <c r="K613" s="248"/>
      <c r="L613" s="248" t="e">
        <f>+IF(I613=0,"",'Ark1'!#REF!)</f>
        <v>#REF!</v>
      </c>
      <c r="M613" s="249" t="e">
        <f>+IF(I613=0,"",'Ark1'!#REF!)</f>
        <v>#REF!</v>
      </c>
      <c r="N613" s="33" t="e">
        <f>+IF(I613=0,"",'Ark1'!#REF!)</f>
        <v>#REF!</v>
      </c>
      <c r="O613" s="248" t="e">
        <f>+IF(I613=0,"",'Ark1'!#REF!)</f>
        <v>#REF!</v>
      </c>
      <c r="P613" s="250" t="e">
        <f>+IF(I613=0,"",'Ark1'!#REF!)</f>
        <v>#REF!</v>
      </c>
      <c r="Q613" s="250" t="e">
        <f>+IF(I613=0,"",'Ark1'!#REF!)</f>
        <v>#REF!</v>
      </c>
      <c r="R613" s="250" t="e">
        <f>+IF(I613=0,"",'Ark1'!#REF!)</f>
        <v>#REF!</v>
      </c>
      <c r="S613" s="250" t="e">
        <f>+IF(I613=0,"",'Ark1'!#REF!)</f>
        <v>#REF!</v>
      </c>
      <c r="T613" s="248" t="e">
        <f>+IF(I613=0,"",'Ark1'!#REF!)</f>
        <v>#REF!</v>
      </c>
      <c r="U613" s="249" t="e">
        <f>+IF(I613=0,"",'Ark1'!#REF!)</f>
        <v>#REF!</v>
      </c>
      <c r="V613" s="250" t="e">
        <f>+IF(I613=0,"",'Ark1'!#REF!)</f>
        <v>#REF!</v>
      </c>
      <c r="W613" s="248" t="e">
        <f t="shared" si="81"/>
        <v>#REF!</v>
      </c>
      <c r="X613" s="248" t="e">
        <f t="shared" si="82"/>
        <v>#REF!</v>
      </c>
      <c r="Y613" s="339"/>
    </row>
    <row r="614" spans="1:25" ht="15.6">
      <c r="A614" s="339"/>
      <c r="B614" s="339" t="e">
        <f>+'Ark1'!#REF!</f>
        <v>#REF!</v>
      </c>
      <c r="C614" s="247" t="e">
        <f>+'Ark1'!#REF!</f>
        <v>#REF!</v>
      </c>
      <c r="D614" s="247" t="e">
        <f>VLOOKUP(C614,Klasse!$C$11:$D$27,2)</f>
        <v>#REF!</v>
      </c>
      <c r="E614" s="247" t="e">
        <f>+'Ark1'!#REF!</f>
        <v>#REF!</v>
      </c>
      <c r="F614" s="247" t="e">
        <f>+'Ark1'!#REF!</f>
        <v>#REF!</v>
      </c>
      <c r="G614" s="247" t="e">
        <f>VLOOKUP(F614,RNR!$A$8:$B$32,2)</f>
        <v>#REF!</v>
      </c>
      <c r="H614" s="247" t="e">
        <f>+IF(I614=0,"",'Ark1'!#REF!)</f>
        <v>#REF!</v>
      </c>
      <c r="I614" s="387" t="e">
        <f>+'Ark1'!#REF!</f>
        <v>#REF!</v>
      </c>
      <c r="J614" s="248" t="e">
        <f>+IF(I614=0,"",'Ark1'!#REF!)</f>
        <v>#REF!</v>
      </c>
      <c r="K614" s="248"/>
      <c r="L614" s="248" t="e">
        <f>+IF(I614=0,"",'Ark1'!#REF!)</f>
        <v>#REF!</v>
      </c>
      <c r="M614" s="249" t="e">
        <f>+IF(I614=0,"",'Ark1'!#REF!)</f>
        <v>#REF!</v>
      </c>
      <c r="N614" s="33" t="e">
        <f>+IF(I614=0,"",'Ark1'!#REF!)</f>
        <v>#REF!</v>
      </c>
      <c r="O614" s="248" t="e">
        <f>+IF(I614=0,"",'Ark1'!#REF!)</f>
        <v>#REF!</v>
      </c>
      <c r="P614" s="250" t="e">
        <f>+IF(I614=0,"",'Ark1'!#REF!)</f>
        <v>#REF!</v>
      </c>
      <c r="Q614" s="250" t="e">
        <f>+IF(I614=0,"",'Ark1'!#REF!)</f>
        <v>#REF!</v>
      </c>
      <c r="R614" s="250" t="e">
        <f>+IF(I614=0,"",'Ark1'!#REF!)</f>
        <v>#REF!</v>
      </c>
      <c r="S614" s="250" t="e">
        <f>+IF(I614=0,"",'Ark1'!#REF!)</f>
        <v>#REF!</v>
      </c>
      <c r="T614" s="248" t="e">
        <f>+IF(I614=0,"",'Ark1'!#REF!)</f>
        <v>#REF!</v>
      </c>
      <c r="U614" s="249" t="e">
        <f>+IF(I614=0,"",'Ark1'!#REF!)</f>
        <v>#REF!</v>
      </c>
      <c r="V614" s="250" t="e">
        <f>+IF(I614=0,"",'Ark1'!#REF!)</f>
        <v>#REF!</v>
      </c>
      <c r="W614" s="248" t="e">
        <f t="shared" si="81"/>
        <v>#REF!</v>
      </c>
      <c r="X614" s="248" t="e">
        <f t="shared" si="82"/>
        <v>#REF!</v>
      </c>
      <c r="Y614" s="339"/>
    </row>
    <row r="615" spans="1:25" ht="15.6">
      <c r="A615" s="339"/>
      <c r="B615" s="339" t="e">
        <f>+'Ark1'!#REF!</f>
        <v>#REF!</v>
      </c>
      <c r="C615" s="247" t="e">
        <f>+'Ark1'!#REF!</f>
        <v>#REF!</v>
      </c>
      <c r="D615" s="247" t="e">
        <f>VLOOKUP(C615,Klasse!$C$11:$D$27,2)</f>
        <v>#REF!</v>
      </c>
      <c r="E615" s="247" t="e">
        <f>+'Ark1'!#REF!</f>
        <v>#REF!</v>
      </c>
      <c r="F615" s="247" t="e">
        <f>+'Ark1'!#REF!</f>
        <v>#REF!</v>
      </c>
      <c r="G615" s="247" t="e">
        <f>VLOOKUP(F615,RNR!$A$8:$B$32,2)</f>
        <v>#REF!</v>
      </c>
      <c r="H615" s="247" t="e">
        <f>+IF(I615=0,"",'Ark1'!#REF!)</f>
        <v>#REF!</v>
      </c>
      <c r="I615" s="387" t="e">
        <f>+'Ark1'!#REF!</f>
        <v>#REF!</v>
      </c>
      <c r="J615" s="248" t="e">
        <f>+IF(I615=0,"",'Ark1'!#REF!)</f>
        <v>#REF!</v>
      </c>
      <c r="K615" s="248"/>
      <c r="L615" s="248" t="e">
        <f>+IF(I615=0,"",'Ark1'!#REF!)</f>
        <v>#REF!</v>
      </c>
      <c r="M615" s="249" t="e">
        <f>+IF(I615=0,"",'Ark1'!#REF!)</f>
        <v>#REF!</v>
      </c>
      <c r="N615" s="33" t="e">
        <f>+IF(I615=0,"",'Ark1'!#REF!)</f>
        <v>#REF!</v>
      </c>
      <c r="O615" s="248" t="e">
        <f>+IF(I615=0,"",'Ark1'!#REF!)</f>
        <v>#REF!</v>
      </c>
      <c r="P615" s="250" t="e">
        <f>+IF(I615=0,"",'Ark1'!#REF!)</f>
        <v>#REF!</v>
      </c>
      <c r="Q615" s="250" t="e">
        <f>+IF(I615=0,"",'Ark1'!#REF!)</f>
        <v>#REF!</v>
      </c>
      <c r="R615" s="250" t="e">
        <f>+IF(I615=0,"",'Ark1'!#REF!)</f>
        <v>#REF!</v>
      </c>
      <c r="S615" s="250" t="e">
        <f>+IF(I615=0,"",'Ark1'!#REF!)</f>
        <v>#REF!</v>
      </c>
      <c r="T615" s="248" t="e">
        <f>+IF(I615=0,"",'Ark1'!#REF!)</f>
        <v>#REF!</v>
      </c>
      <c r="U615" s="249" t="e">
        <f>+IF(I615=0,"",'Ark1'!#REF!)</f>
        <v>#REF!</v>
      </c>
      <c r="V615" s="250" t="e">
        <f>+IF(I615=0,"",'Ark1'!#REF!)</f>
        <v>#REF!</v>
      </c>
      <c r="W615" s="248" t="e">
        <f t="shared" si="81"/>
        <v>#REF!</v>
      </c>
      <c r="X615" s="248" t="e">
        <f t="shared" si="82"/>
        <v>#REF!</v>
      </c>
      <c r="Y615" s="339"/>
    </row>
    <row r="616" spans="1:25" ht="15.6">
      <c r="A616" s="339"/>
      <c r="B616" s="339" t="e">
        <f>+'Ark1'!#REF!</f>
        <v>#REF!</v>
      </c>
      <c r="C616" s="247" t="e">
        <f>+'Ark1'!#REF!</f>
        <v>#REF!</v>
      </c>
      <c r="D616" s="247" t="e">
        <f>VLOOKUP(C616,Klasse!$C$11:$D$27,2)</f>
        <v>#REF!</v>
      </c>
      <c r="E616" s="247" t="e">
        <f>+'Ark1'!#REF!</f>
        <v>#REF!</v>
      </c>
      <c r="F616" s="247" t="e">
        <f>+'Ark1'!#REF!</f>
        <v>#REF!</v>
      </c>
      <c r="G616" s="247" t="e">
        <f>VLOOKUP(F616,RNR!$A$8:$B$32,2)</f>
        <v>#REF!</v>
      </c>
      <c r="H616" s="247" t="e">
        <f>+IF(I616=0,"",'Ark1'!#REF!)</f>
        <v>#REF!</v>
      </c>
      <c r="I616" s="387" t="e">
        <f>+'Ark1'!#REF!</f>
        <v>#REF!</v>
      </c>
      <c r="J616" s="248" t="e">
        <f>+IF(I616=0,"",'Ark1'!#REF!)</f>
        <v>#REF!</v>
      </c>
      <c r="K616" s="248"/>
      <c r="L616" s="248" t="e">
        <f>+IF(I616=0,"",'Ark1'!#REF!)</f>
        <v>#REF!</v>
      </c>
      <c r="M616" s="249" t="e">
        <f>+IF(I616=0,"",'Ark1'!#REF!)</f>
        <v>#REF!</v>
      </c>
      <c r="N616" s="33" t="e">
        <f>+IF(I616=0,"",'Ark1'!#REF!)</f>
        <v>#REF!</v>
      </c>
      <c r="O616" s="248" t="e">
        <f>+IF(I616=0,"",'Ark1'!#REF!)</f>
        <v>#REF!</v>
      </c>
      <c r="P616" s="250" t="e">
        <f>+IF(I616=0,"",'Ark1'!#REF!)</f>
        <v>#REF!</v>
      </c>
      <c r="Q616" s="250" t="e">
        <f>+IF(I616=0,"",'Ark1'!#REF!)</f>
        <v>#REF!</v>
      </c>
      <c r="R616" s="250" t="e">
        <f>+IF(I616=0,"",'Ark1'!#REF!)</f>
        <v>#REF!</v>
      </c>
      <c r="S616" s="250" t="e">
        <f>+IF(I616=0,"",'Ark1'!#REF!)</f>
        <v>#REF!</v>
      </c>
      <c r="T616" s="248" t="e">
        <f>+IF(I616=0,"",'Ark1'!#REF!)</f>
        <v>#REF!</v>
      </c>
      <c r="U616" s="249" t="e">
        <f>+IF(I616=0,"",'Ark1'!#REF!)</f>
        <v>#REF!</v>
      </c>
      <c r="V616" s="250" t="e">
        <f>+IF(I616=0,"",'Ark1'!#REF!)</f>
        <v>#REF!</v>
      </c>
      <c r="W616" s="248" t="e">
        <f t="shared" si="81"/>
        <v>#REF!</v>
      </c>
      <c r="X616" s="248" t="e">
        <f t="shared" si="82"/>
        <v>#REF!</v>
      </c>
      <c r="Y616" s="339"/>
    </row>
    <row r="617" spans="1:25" ht="15.6">
      <c r="A617" s="339"/>
      <c r="B617" s="339" t="e">
        <f>+'Ark1'!#REF!</f>
        <v>#REF!</v>
      </c>
      <c r="C617" s="247" t="e">
        <f>+'Ark1'!#REF!</f>
        <v>#REF!</v>
      </c>
      <c r="D617" s="247" t="e">
        <f>VLOOKUP(C617,Klasse!$C$11:$D$27,2)</f>
        <v>#REF!</v>
      </c>
      <c r="E617" s="247" t="e">
        <f>+'Ark1'!#REF!</f>
        <v>#REF!</v>
      </c>
      <c r="F617" s="247" t="e">
        <f>+'Ark1'!#REF!</f>
        <v>#REF!</v>
      </c>
      <c r="G617" s="247" t="e">
        <f>VLOOKUP(F617,RNR!$A$8:$B$32,2)</f>
        <v>#REF!</v>
      </c>
      <c r="H617" s="247" t="e">
        <f>+IF(I617=0,"",'Ark1'!#REF!)</f>
        <v>#REF!</v>
      </c>
      <c r="I617" s="387" t="e">
        <f>+'Ark1'!#REF!</f>
        <v>#REF!</v>
      </c>
      <c r="J617" s="248" t="e">
        <f>+IF(I617=0,"",'Ark1'!#REF!)</f>
        <v>#REF!</v>
      </c>
      <c r="K617" s="248"/>
      <c r="L617" s="248" t="e">
        <f>+IF(I617=0,"",'Ark1'!#REF!)</f>
        <v>#REF!</v>
      </c>
      <c r="M617" s="249" t="e">
        <f>+IF(I617=0,"",'Ark1'!#REF!)</f>
        <v>#REF!</v>
      </c>
      <c r="N617" s="33" t="e">
        <f>+IF(I617=0,"",'Ark1'!#REF!)</f>
        <v>#REF!</v>
      </c>
      <c r="O617" s="248" t="e">
        <f>+IF(I617=0,"",'Ark1'!#REF!)</f>
        <v>#REF!</v>
      </c>
      <c r="P617" s="250" t="e">
        <f>+IF(I617=0,"",'Ark1'!#REF!)</f>
        <v>#REF!</v>
      </c>
      <c r="Q617" s="250" t="e">
        <f>+IF(I617=0,"",'Ark1'!#REF!)</f>
        <v>#REF!</v>
      </c>
      <c r="R617" s="250" t="e">
        <f>+IF(I617=0,"",'Ark1'!#REF!)</f>
        <v>#REF!</v>
      </c>
      <c r="S617" s="250" t="e">
        <f>+IF(I617=0,"",'Ark1'!#REF!)</f>
        <v>#REF!</v>
      </c>
      <c r="T617" s="248" t="e">
        <f>+IF(I617=0,"",'Ark1'!#REF!)</f>
        <v>#REF!</v>
      </c>
      <c r="U617" s="249" t="e">
        <f>+IF(I617=0,"",'Ark1'!#REF!)</f>
        <v>#REF!</v>
      </c>
      <c r="V617" s="250" t="e">
        <f>+IF(I617=0,"",'Ark1'!#REF!)</f>
        <v>#REF!</v>
      </c>
      <c r="W617" s="248" t="e">
        <f t="shared" si="81"/>
        <v>#REF!</v>
      </c>
      <c r="X617" s="248" t="e">
        <f t="shared" si="82"/>
        <v>#REF!</v>
      </c>
      <c r="Y617" s="339"/>
    </row>
    <row r="618" spans="1:25" ht="15.6">
      <c r="A618" s="339"/>
      <c r="B618" s="339" t="e">
        <f>+'Ark1'!#REF!</f>
        <v>#REF!</v>
      </c>
      <c r="C618" s="247" t="e">
        <f>+'Ark1'!#REF!</f>
        <v>#REF!</v>
      </c>
      <c r="D618" s="247" t="e">
        <f>VLOOKUP(C618,Klasse!$C$11:$D$27,2)</f>
        <v>#REF!</v>
      </c>
      <c r="E618" s="247" t="e">
        <f>+'Ark1'!#REF!</f>
        <v>#REF!</v>
      </c>
      <c r="F618" s="247" t="e">
        <f>+'Ark1'!#REF!</f>
        <v>#REF!</v>
      </c>
      <c r="G618" s="247" t="e">
        <f>VLOOKUP(F618,RNR!$A$8:$B$32,2)</f>
        <v>#REF!</v>
      </c>
      <c r="H618" s="247" t="e">
        <f>+IF(I618=0,"",'Ark1'!#REF!)</f>
        <v>#REF!</v>
      </c>
      <c r="I618" s="387" t="e">
        <f>+'Ark1'!#REF!</f>
        <v>#REF!</v>
      </c>
      <c r="J618" s="248" t="e">
        <f>+IF(I618=0,"",'Ark1'!#REF!)</f>
        <v>#REF!</v>
      </c>
      <c r="K618" s="248"/>
      <c r="L618" s="248" t="e">
        <f>+IF(I618=0,"",'Ark1'!#REF!)</f>
        <v>#REF!</v>
      </c>
      <c r="M618" s="249" t="e">
        <f>+IF(I618=0,"",'Ark1'!#REF!)</f>
        <v>#REF!</v>
      </c>
      <c r="N618" s="33" t="e">
        <f>+IF(I618=0,"",'Ark1'!#REF!)</f>
        <v>#REF!</v>
      </c>
      <c r="O618" s="248" t="e">
        <f>+IF(I618=0,"",'Ark1'!#REF!)</f>
        <v>#REF!</v>
      </c>
      <c r="P618" s="250" t="e">
        <f>+IF(I618=0,"",'Ark1'!#REF!)</f>
        <v>#REF!</v>
      </c>
      <c r="Q618" s="250" t="e">
        <f>+IF(I618=0,"",'Ark1'!#REF!)</f>
        <v>#REF!</v>
      </c>
      <c r="R618" s="250" t="e">
        <f>+IF(I618=0,"",'Ark1'!#REF!)</f>
        <v>#REF!</v>
      </c>
      <c r="S618" s="250" t="e">
        <f>+IF(I618=0,"",'Ark1'!#REF!)</f>
        <v>#REF!</v>
      </c>
      <c r="T618" s="248" t="e">
        <f>+IF(I618=0,"",'Ark1'!#REF!)</f>
        <v>#REF!</v>
      </c>
      <c r="U618" s="249" t="e">
        <f>+IF(I618=0,"",'Ark1'!#REF!)</f>
        <v>#REF!</v>
      </c>
      <c r="V618" s="250" t="e">
        <f>+IF(I618=0,"",'Ark1'!#REF!)</f>
        <v>#REF!</v>
      </c>
      <c r="W618" s="248" t="e">
        <f t="shared" si="81"/>
        <v>#REF!</v>
      </c>
      <c r="X618" s="248" t="e">
        <f t="shared" si="82"/>
        <v>#REF!</v>
      </c>
      <c r="Y618" s="339"/>
    </row>
    <row r="619" spans="1:25" ht="15.6">
      <c r="A619" s="339"/>
      <c r="B619" s="339" t="e">
        <f>+'Ark1'!#REF!</f>
        <v>#REF!</v>
      </c>
      <c r="C619" s="247" t="e">
        <f>+'Ark1'!#REF!</f>
        <v>#REF!</v>
      </c>
      <c r="D619" s="247" t="e">
        <f>VLOOKUP(C619,Klasse!$C$11:$D$27,2)</f>
        <v>#REF!</v>
      </c>
      <c r="E619" s="247" t="e">
        <f>+'Ark1'!#REF!</f>
        <v>#REF!</v>
      </c>
      <c r="F619" s="247" t="e">
        <f>+'Ark1'!#REF!</f>
        <v>#REF!</v>
      </c>
      <c r="G619" s="247" t="e">
        <f>VLOOKUP(F619,RNR!$A$8:$B$32,2)</f>
        <v>#REF!</v>
      </c>
      <c r="H619" s="247" t="e">
        <f>+IF(I619=0,"",'Ark1'!#REF!)</f>
        <v>#REF!</v>
      </c>
      <c r="I619" s="387" t="e">
        <f>+'Ark1'!#REF!</f>
        <v>#REF!</v>
      </c>
      <c r="J619" s="248" t="e">
        <f>+IF(I619=0,"",'Ark1'!#REF!)</f>
        <v>#REF!</v>
      </c>
      <c r="K619" s="248"/>
      <c r="L619" s="248" t="e">
        <f>+IF(I619=0,"",'Ark1'!#REF!)</f>
        <v>#REF!</v>
      </c>
      <c r="M619" s="249" t="e">
        <f>+IF(I619=0,"",'Ark1'!#REF!)</f>
        <v>#REF!</v>
      </c>
      <c r="N619" s="33" t="e">
        <f>+IF(I619=0,"",'Ark1'!#REF!)</f>
        <v>#REF!</v>
      </c>
      <c r="O619" s="248" t="e">
        <f>+IF(I619=0,"",'Ark1'!#REF!)</f>
        <v>#REF!</v>
      </c>
      <c r="P619" s="250" t="e">
        <f>+IF(I619=0,"",'Ark1'!#REF!)</f>
        <v>#REF!</v>
      </c>
      <c r="Q619" s="250" t="e">
        <f>+IF(I619=0,"",'Ark1'!#REF!)</f>
        <v>#REF!</v>
      </c>
      <c r="R619" s="250" t="e">
        <f>+IF(I619=0,"",'Ark1'!#REF!)</f>
        <v>#REF!</v>
      </c>
      <c r="S619" s="250" t="e">
        <f>+IF(I619=0,"",'Ark1'!#REF!)</f>
        <v>#REF!</v>
      </c>
      <c r="T619" s="248" t="e">
        <f>+IF(I619=0,"",'Ark1'!#REF!)</f>
        <v>#REF!</v>
      </c>
      <c r="U619" s="249" t="e">
        <f>+IF(I619=0,"",'Ark1'!#REF!)</f>
        <v>#REF!</v>
      </c>
      <c r="V619" s="250" t="e">
        <f>+IF(I619=0,"",'Ark1'!#REF!)</f>
        <v>#REF!</v>
      </c>
      <c r="W619" s="248" t="e">
        <f t="shared" si="81"/>
        <v>#REF!</v>
      </c>
      <c r="X619" s="248" t="e">
        <f t="shared" si="82"/>
        <v>#REF!</v>
      </c>
      <c r="Y619" s="339"/>
    </row>
    <row r="620" spans="1:25" ht="15.6">
      <c r="A620" s="339"/>
      <c r="B620" s="339" t="e">
        <f>+'Ark1'!#REF!</f>
        <v>#REF!</v>
      </c>
      <c r="C620" s="247" t="e">
        <f>+'Ark1'!#REF!</f>
        <v>#REF!</v>
      </c>
      <c r="D620" s="247" t="e">
        <f>VLOOKUP(C620,Klasse!$C$11:$D$27,2)</f>
        <v>#REF!</v>
      </c>
      <c r="E620" s="247" t="e">
        <f>+'Ark1'!#REF!</f>
        <v>#REF!</v>
      </c>
      <c r="F620" s="247" t="e">
        <f>+'Ark1'!#REF!</f>
        <v>#REF!</v>
      </c>
      <c r="G620" s="247" t="e">
        <f>VLOOKUP(F620,RNR!$A$8:$B$32,2)</f>
        <v>#REF!</v>
      </c>
      <c r="H620" s="247" t="e">
        <f>+IF(I620=0,"",'Ark1'!#REF!)</f>
        <v>#REF!</v>
      </c>
      <c r="I620" s="387" t="e">
        <f>+'Ark1'!#REF!</f>
        <v>#REF!</v>
      </c>
      <c r="J620" s="248" t="e">
        <f>+IF(I620=0,"",'Ark1'!#REF!)</f>
        <v>#REF!</v>
      </c>
      <c r="K620" s="248"/>
      <c r="L620" s="248" t="e">
        <f>+IF(I620=0,"",'Ark1'!#REF!)</f>
        <v>#REF!</v>
      </c>
      <c r="M620" s="249" t="e">
        <f>+IF(I620=0,"",'Ark1'!#REF!)</f>
        <v>#REF!</v>
      </c>
      <c r="N620" s="33" t="e">
        <f>+IF(I620=0,"",'Ark1'!#REF!)</f>
        <v>#REF!</v>
      </c>
      <c r="O620" s="248" t="e">
        <f>+IF(I620=0,"",'Ark1'!#REF!)</f>
        <v>#REF!</v>
      </c>
      <c r="P620" s="250" t="e">
        <f>+IF(I620=0,"",'Ark1'!#REF!)</f>
        <v>#REF!</v>
      </c>
      <c r="Q620" s="250" t="e">
        <f>+IF(I620=0,"",'Ark1'!#REF!)</f>
        <v>#REF!</v>
      </c>
      <c r="R620" s="250" t="e">
        <f>+IF(I620=0,"",'Ark1'!#REF!)</f>
        <v>#REF!</v>
      </c>
      <c r="S620" s="250" t="e">
        <f>+IF(I620=0,"",'Ark1'!#REF!)</f>
        <v>#REF!</v>
      </c>
      <c r="T620" s="248" t="e">
        <f>+IF(I620=0,"",'Ark1'!#REF!)</f>
        <v>#REF!</v>
      </c>
      <c r="U620" s="249" t="e">
        <f>+IF(I620=0,"",'Ark1'!#REF!)</f>
        <v>#REF!</v>
      </c>
      <c r="V620" s="250" t="e">
        <f>+IF(I620=0,"",'Ark1'!#REF!)</f>
        <v>#REF!</v>
      </c>
      <c r="W620" s="248" t="e">
        <f t="shared" si="81"/>
        <v>#REF!</v>
      </c>
      <c r="X620" s="248" t="e">
        <f t="shared" si="82"/>
        <v>#REF!</v>
      </c>
      <c r="Y620" s="339"/>
    </row>
    <row r="621" spans="1:25" ht="15.6">
      <c r="A621" s="339"/>
      <c r="B621" s="339" t="e">
        <f>+'Ark1'!#REF!</f>
        <v>#REF!</v>
      </c>
      <c r="C621" s="247" t="e">
        <f>+'Ark1'!#REF!</f>
        <v>#REF!</v>
      </c>
      <c r="D621" s="247" t="e">
        <f>VLOOKUP(C621,Klasse!$C$11:$D$27,2)</f>
        <v>#REF!</v>
      </c>
      <c r="E621" s="247" t="e">
        <f>+'Ark1'!#REF!</f>
        <v>#REF!</v>
      </c>
      <c r="F621" s="247" t="e">
        <f>+'Ark1'!#REF!</f>
        <v>#REF!</v>
      </c>
      <c r="G621" s="247" t="e">
        <f>VLOOKUP(F621,RNR!$A$8:$B$32,2)</f>
        <v>#REF!</v>
      </c>
      <c r="H621" s="247" t="e">
        <f>+IF(I621=0,"",'Ark1'!#REF!)</f>
        <v>#REF!</v>
      </c>
      <c r="I621" s="387" t="e">
        <f>+'Ark1'!#REF!</f>
        <v>#REF!</v>
      </c>
      <c r="J621" s="248" t="e">
        <f>+IF(I621=0,"",'Ark1'!#REF!)</f>
        <v>#REF!</v>
      </c>
      <c r="K621" s="248"/>
      <c r="L621" s="248" t="e">
        <f>+IF(I621=0,"",'Ark1'!#REF!)</f>
        <v>#REF!</v>
      </c>
      <c r="M621" s="249" t="e">
        <f>+IF(I621=0,"",'Ark1'!#REF!)</f>
        <v>#REF!</v>
      </c>
      <c r="N621" s="33" t="e">
        <f>+IF(I621=0,"",'Ark1'!#REF!)</f>
        <v>#REF!</v>
      </c>
      <c r="O621" s="248" t="e">
        <f>+IF(I621=0,"",'Ark1'!#REF!)</f>
        <v>#REF!</v>
      </c>
      <c r="P621" s="250" t="e">
        <f>+IF(I621=0,"",'Ark1'!#REF!)</f>
        <v>#REF!</v>
      </c>
      <c r="Q621" s="250" t="e">
        <f>+IF(I621=0,"",'Ark1'!#REF!)</f>
        <v>#REF!</v>
      </c>
      <c r="R621" s="250" t="e">
        <f>+IF(I621=0,"",'Ark1'!#REF!)</f>
        <v>#REF!</v>
      </c>
      <c r="S621" s="250" t="e">
        <f>+IF(I621=0,"",'Ark1'!#REF!)</f>
        <v>#REF!</v>
      </c>
      <c r="T621" s="248" t="e">
        <f>+IF(I621=0,"",'Ark1'!#REF!)</f>
        <v>#REF!</v>
      </c>
      <c r="U621" s="249" t="e">
        <f>+IF(I621=0,"",'Ark1'!#REF!)</f>
        <v>#REF!</v>
      </c>
      <c r="V621" s="250" t="e">
        <f>+IF(I621=0,"",'Ark1'!#REF!)</f>
        <v>#REF!</v>
      </c>
      <c r="W621" s="248" t="e">
        <f t="shared" si="81"/>
        <v>#REF!</v>
      </c>
      <c r="X621" s="248" t="e">
        <f t="shared" si="82"/>
        <v>#REF!</v>
      </c>
      <c r="Y621" s="339"/>
    </row>
    <row r="622" spans="1:25" ht="15.6">
      <c r="A622" s="339"/>
      <c r="B622" s="339" t="e">
        <f>+'Ark1'!#REF!</f>
        <v>#REF!</v>
      </c>
      <c r="C622" s="247" t="e">
        <f>+'Ark1'!#REF!</f>
        <v>#REF!</v>
      </c>
      <c r="D622" s="247" t="e">
        <f>VLOOKUP(C622,Klasse!$C$11:$D$27,2)</f>
        <v>#REF!</v>
      </c>
      <c r="E622" s="247" t="e">
        <f>+'Ark1'!#REF!</f>
        <v>#REF!</v>
      </c>
      <c r="F622" s="247" t="e">
        <f>+'Ark1'!#REF!</f>
        <v>#REF!</v>
      </c>
      <c r="G622" s="247" t="e">
        <f>VLOOKUP(F622,RNR!$A$8:$B$32,2)</f>
        <v>#REF!</v>
      </c>
      <c r="H622" s="247" t="e">
        <f>+IF(I622=0,"",'Ark1'!#REF!)</f>
        <v>#REF!</v>
      </c>
      <c r="I622" s="387" t="e">
        <f>+'Ark1'!#REF!</f>
        <v>#REF!</v>
      </c>
      <c r="J622" s="248" t="e">
        <f>+IF(I622=0,"",'Ark1'!#REF!)</f>
        <v>#REF!</v>
      </c>
      <c r="K622" s="248"/>
      <c r="L622" s="248" t="e">
        <f>+IF(I622=0,"",'Ark1'!#REF!)</f>
        <v>#REF!</v>
      </c>
      <c r="M622" s="249" t="e">
        <f>+IF(I622=0,"",'Ark1'!#REF!)</f>
        <v>#REF!</v>
      </c>
      <c r="N622" s="33" t="e">
        <f>+IF(I622=0,"",'Ark1'!#REF!)</f>
        <v>#REF!</v>
      </c>
      <c r="O622" s="248" t="e">
        <f>+IF(I622=0,"",'Ark1'!#REF!)</f>
        <v>#REF!</v>
      </c>
      <c r="P622" s="250" t="e">
        <f>+IF(I622=0,"",'Ark1'!#REF!)</f>
        <v>#REF!</v>
      </c>
      <c r="Q622" s="250" t="e">
        <f>+IF(I622=0,"",'Ark1'!#REF!)</f>
        <v>#REF!</v>
      </c>
      <c r="R622" s="250" t="e">
        <f>+IF(I622=0,"",'Ark1'!#REF!)</f>
        <v>#REF!</v>
      </c>
      <c r="S622" s="250" t="e">
        <f>+IF(I622=0,"",'Ark1'!#REF!)</f>
        <v>#REF!</v>
      </c>
      <c r="T622" s="248" t="e">
        <f>+IF(I622=0,"",'Ark1'!#REF!)</f>
        <v>#REF!</v>
      </c>
      <c r="U622" s="249" t="e">
        <f>+IF(I622=0,"",'Ark1'!#REF!)</f>
        <v>#REF!</v>
      </c>
      <c r="V622" s="250" t="e">
        <f>+IF(I622=0,"",'Ark1'!#REF!)</f>
        <v>#REF!</v>
      </c>
      <c r="W622" s="248" t="e">
        <f t="shared" si="81"/>
        <v>#REF!</v>
      </c>
      <c r="X622" s="248" t="e">
        <f t="shared" si="82"/>
        <v>#REF!</v>
      </c>
      <c r="Y622" s="339"/>
    </row>
    <row r="623" spans="1:25" ht="15.6">
      <c r="A623" s="339"/>
      <c r="B623" s="339" t="e">
        <f>+'Ark1'!#REF!</f>
        <v>#REF!</v>
      </c>
      <c r="C623" s="247" t="e">
        <f>+'Ark1'!#REF!</f>
        <v>#REF!</v>
      </c>
      <c r="D623" s="247" t="e">
        <f>VLOOKUP(C623,Klasse!$C$11:$D$27,2)</f>
        <v>#REF!</v>
      </c>
      <c r="E623" s="247" t="e">
        <f>+'Ark1'!#REF!</f>
        <v>#REF!</v>
      </c>
      <c r="F623" s="247" t="e">
        <f>+'Ark1'!#REF!</f>
        <v>#REF!</v>
      </c>
      <c r="G623" s="247" t="e">
        <f>VLOOKUP(F623,RNR!$A$8:$B$32,2)</f>
        <v>#REF!</v>
      </c>
      <c r="H623" s="247" t="e">
        <f>+IF(I623=0,"",'Ark1'!#REF!)</f>
        <v>#REF!</v>
      </c>
      <c r="I623" s="387" t="e">
        <f>+'Ark1'!#REF!</f>
        <v>#REF!</v>
      </c>
      <c r="J623" s="248" t="e">
        <f>+IF(I623=0,"",'Ark1'!#REF!)</f>
        <v>#REF!</v>
      </c>
      <c r="K623" s="248"/>
      <c r="L623" s="248" t="e">
        <f>+IF(I623=0,"",'Ark1'!#REF!)</f>
        <v>#REF!</v>
      </c>
      <c r="M623" s="249" t="e">
        <f>+IF(I623=0,"",'Ark1'!#REF!)</f>
        <v>#REF!</v>
      </c>
      <c r="N623" s="33" t="e">
        <f>+IF(I623=0,"",'Ark1'!#REF!)</f>
        <v>#REF!</v>
      </c>
      <c r="O623" s="248" t="e">
        <f>+IF(I623=0,"",'Ark1'!#REF!)</f>
        <v>#REF!</v>
      </c>
      <c r="P623" s="250" t="e">
        <f>+IF(I623=0,"",'Ark1'!#REF!)</f>
        <v>#REF!</v>
      </c>
      <c r="Q623" s="250" t="e">
        <f>+IF(I623=0,"",'Ark1'!#REF!)</f>
        <v>#REF!</v>
      </c>
      <c r="R623" s="250" t="e">
        <f>+IF(I623=0,"",'Ark1'!#REF!)</f>
        <v>#REF!</v>
      </c>
      <c r="S623" s="250" t="e">
        <f>+IF(I623=0,"",'Ark1'!#REF!)</f>
        <v>#REF!</v>
      </c>
      <c r="T623" s="248" t="e">
        <f>+IF(I623=0,"",'Ark1'!#REF!)</f>
        <v>#REF!</v>
      </c>
      <c r="U623" s="249" t="e">
        <f>+IF(I623=0,"",'Ark1'!#REF!)</f>
        <v>#REF!</v>
      </c>
      <c r="V623" s="250" t="e">
        <f>+IF(I623=0,"",'Ark1'!#REF!)</f>
        <v>#REF!</v>
      </c>
      <c r="W623" s="248" t="e">
        <f t="shared" ref="W623:W624" si="83">IF(I623=0,"",N623/C623)</f>
        <v>#REF!</v>
      </c>
      <c r="X623" s="248" t="e">
        <f t="shared" ref="X623:X624" si="84">IF(I623=0,"",I623/H623)</f>
        <v>#REF!</v>
      </c>
      <c r="Y623" s="339"/>
    </row>
    <row r="624" spans="1:25" ht="15.6">
      <c r="A624" s="339"/>
      <c r="B624" s="339" t="e">
        <f>+'Ark1'!#REF!</f>
        <v>#REF!</v>
      </c>
      <c r="C624" s="247" t="e">
        <f>+'Ark1'!#REF!</f>
        <v>#REF!</v>
      </c>
      <c r="D624" s="247" t="e">
        <f>VLOOKUP(C624,Klasse!$C$11:$D$27,2)</f>
        <v>#REF!</v>
      </c>
      <c r="E624" s="247" t="e">
        <f>+'Ark1'!#REF!</f>
        <v>#REF!</v>
      </c>
      <c r="F624" s="247" t="e">
        <f>+'Ark1'!#REF!</f>
        <v>#REF!</v>
      </c>
      <c r="G624" s="247" t="e">
        <f>VLOOKUP(F624,RNR!$A$8:$B$32,2)</f>
        <v>#REF!</v>
      </c>
      <c r="H624" s="247" t="e">
        <f>+IF(I624=0,"",'Ark1'!#REF!)</f>
        <v>#REF!</v>
      </c>
      <c r="I624" s="387" t="e">
        <f>+'Ark1'!#REF!</f>
        <v>#REF!</v>
      </c>
      <c r="J624" s="248" t="e">
        <f>+IF(I624=0,"",'Ark1'!#REF!)</f>
        <v>#REF!</v>
      </c>
      <c r="K624" s="248"/>
      <c r="L624" s="248" t="e">
        <f>+IF(I624=0,"",'Ark1'!#REF!)</f>
        <v>#REF!</v>
      </c>
      <c r="M624" s="249" t="e">
        <f>+IF(I624=0,"",'Ark1'!#REF!)</f>
        <v>#REF!</v>
      </c>
      <c r="N624" s="33" t="e">
        <f>+IF(I624=0,"",'Ark1'!#REF!)</f>
        <v>#REF!</v>
      </c>
      <c r="O624" s="248" t="e">
        <f>+IF(I624=0,"",'Ark1'!#REF!)</f>
        <v>#REF!</v>
      </c>
      <c r="P624" s="250" t="e">
        <f>+IF(I624=0,"",'Ark1'!#REF!)</f>
        <v>#REF!</v>
      </c>
      <c r="Q624" s="250" t="e">
        <f>+IF(I624=0,"",'Ark1'!#REF!)</f>
        <v>#REF!</v>
      </c>
      <c r="R624" s="250" t="e">
        <f>+IF(I624=0,"",'Ark1'!#REF!)</f>
        <v>#REF!</v>
      </c>
      <c r="S624" s="250" t="e">
        <f>+IF(I624=0,"",'Ark1'!#REF!)</f>
        <v>#REF!</v>
      </c>
      <c r="T624" s="248" t="e">
        <f>+IF(I624=0,"",'Ark1'!#REF!)</f>
        <v>#REF!</v>
      </c>
      <c r="U624" s="249" t="e">
        <f>+IF(I624=0,"",'Ark1'!#REF!)</f>
        <v>#REF!</v>
      </c>
      <c r="V624" s="250" t="e">
        <f>+IF(I624=0,"",'Ark1'!#REF!)</f>
        <v>#REF!</v>
      </c>
      <c r="W624" s="248" t="e">
        <f t="shared" si="83"/>
        <v>#REF!</v>
      </c>
      <c r="X624" s="248" t="e">
        <f t="shared" si="84"/>
        <v>#REF!</v>
      </c>
      <c r="Y624" s="339"/>
    </row>
    <row r="625" spans="1:52" ht="19.8">
      <c r="A625" s="339"/>
      <c r="B625" s="339"/>
      <c r="C625" s="339"/>
      <c r="D625" s="339"/>
      <c r="E625" s="339"/>
      <c r="F625" s="339"/>
      <c r="G625" s="339"/>
      <c r="H625" s="339"/>
      <c r="I625" s="388"/>
      <c r="J625" s="364"/>
      <c r="K625" s="364"/>
      <c r="L625" s="364"/>
      <c r="M625" s="339"/>
      <c r="N625" s="339"/>
      <c r="O625" s="339"/>
      <c r="P625" s="365"/>
      <c r="Q625" s="365"/>
      <c r="R625" s="365"/>
      <c r="S625" s="365"/>
      <c r="T625" s="365"/>
      <c r="U625" s="339"/>
      <c r="V625" s="365"/>
      <c r="W625" s="366"/>
      <c r="X625" s="367"/>
      <c r="Y625" s="339"/>
      <c r="AA625" s="30"/>
      <c r="AB625" s="28"/>
      <c r="AC625" s="231"/>
      <c r="AD625" s="29"/>
      <c r="AH625" s="29"/>
      <c r="AZ625" s="243"/>
    </row>
    <row r="626" spans="1:52" ht="19.8">
      <c r="A626" s="339"/>
      <c r="B626" s="339" t="s">
        <v>675</v>
      </c>
      <c r="C626" s="339"/>
      <c r="D626" s="273" t="e">
        <f>+D623</f>
        <v>#REF!</v>
      </c>
      <c r="E626" s="339"/>
      <c r="F626" s="339"/>
      <c r="G626" s="339"/>
      <c r="H626" s="339"/>
      <c r="I626" s="372" t="e">
        <f>SUM(I628:I652)</f>
        <v>#REF!</v>
      </c>
      <c r="J626" s="368"/>
      <c r="K626" s="368"/>
      <c r="L626" s="368"/>
      <c r="M626" s="369"/>
      <c r="N626" s="276">
        <f>+Klasse!L257</f>
        <v>6.25</v>
      </c>
      <c r="O626" s="339"/>
      <c r="P626" s="365"/>
      <c r="Q626" s="365"/>
      <c r="R626" s="365"/>
      <c r="S626" s="365"/>
      <c r="T626" s="365"/>
      <c r="U626" s="339"/>
      <c r="V626" s="365"/>
      <c r="W626" s="365"/>
      <c r="X626" s="365"/>
      <c r="Y626" s="339"/>
      <c r="AA626" s="30"/>
      <c r="AB626" s="28"/>
      <c r="AC626" s="231"/>
      <c r="AD626" s="29"/>
      <c r="AH626" s="29"/>
      <c r="AZ626" s="243"/>
    </row>
    <row r="627" spans="1:52" ht="19.8">
      <c r="A627" s="526"/>
      <c r="B627" s="526"/>
      <c r="C627" s="527"/>
      <c r="D627" s="526"/>
      <c r="E627" s="526"/>
      <c r="F627" s="526"/>
      <c r="G627" s="370"/>
      <c r="H627" s="370"/>
      <c r="I627" s="388"/>
      <c r="J627" s="364"/>
      <c r="K627" s="364"/>
      <c r="L627" s="364"/>
      <c r="M627" s="370"/>
      <c r="N627" s="364"/>
      <c r="O627" s="364"/>
      <c r="P627" s="365"/>
      <c r="Q627" s="365"/>
      <c r="R627" s="365"/>
      <c r="S627" s="365"/>
      <c r="T627" s="366"/>
      <c r="U627" s="339"/>
      <c r="V627" s="366"/>
      <c r="W627" s="366"/>
      <c r="X627" s="367"/>
      <c r="Y627" s="339"/>
      <c r="AA627" s="30"/>
      <c r="AB627" s="28"/>
      <c r="AC627" s="231"/>
      <c r="AD627" s="29"/>
      <c r="AH627" s="29"/>
      <c r="AZ627" s="243"/>
    </row>
    <row r="628" spans="1:52" ht="15.6">
      <c r="A628" s="339"/>
      <c r="B628" s="339" t="e">
        <f>+'Ark1'!#REF!</f>
        <v>#REF!</v>
      </c>
      <c r="C628" s="247" t="e">
        <f>+'Ark1'!#REF!</f>
        <v>#REF!</v>
      </c>
      <c r="D628" s="247" t="e">
        <f>VLOOKUP(C628,Klasse!$C$11:$D$27,2)</f>
        <v>#REF!</v>
      </c>
      <c r="E628" s="247" t="e">
        <f>+'Ark1'!#REF!</f>
        <v>#REF!</v>
      </c>
      <c r="F628" s="247" t="e">
        <f>+'Ark1'!#REF!</f>
        <v>#REF!</v>
      </c>
      <c r="G628" s="247" t="e">
        <f>VLOOKUP(F628,RNR!$A$8:$B$32,2)</f>
        <v>#REF!</v>
      </c>
      <c r="H628" s="247" t="e">
        <f>+IF(I628=0,"",'Ark1'!#REF!)</f>
        <v>#REF!</v>
      </c>
      <c r="I628" s="387" t="e">
        <f>+'Ark1'!#REF!</f>
        <v>#REF!</v>
      </c>
      <c r="J628" s="248" t="e">
        <f>+IF(I628=0,"",'Ark1'!#REF!)</f>
        <v>#REF!</v>
      </c>
      <c r="K628" s="248"/>
      <c r="L628" s="248" t="e">
        <f>+IF(I628=0,"",'Ark1'!#REF!)</f>
        <v>#REF!</v>
      </c>
      <c r="M628" s="249" t="e">
        <f>+IF(I628=0,"",'Ark1'!#REF!)</f>
        <v>#REF!</v>
      </c>
      <c r="N628" s="33" t="e">
        <f>+IF(I628=0,"",'Ark1'!#REF!)</f>
        <v>#REF!</v>
      </c>
      <c r="O628" s="248" t="e">
        <f>+IF(I628=0,"",'Ark1'!#REF!)</f>
        <v>#REF!</v>
      </c>
      <c r="P628" s="250" t="e">
        <f>+IF(I628=0,"",'Ark1'!#REF!)</f>
        <v>#REF!</v>
      </c>
      <c r="Q628" s="250" t="e">
        <f>+IF(I628=0,"",'Ark1'!#REF!)</f>
        <v>#REF!</v>
      </c>
      <c r="R628" s="250" t="e">
        <f>+IF(I628=0,"",'Ark1'!#REF!)</f>
        <v>#REF!</v>
      </c>
      <c r="S628" s="250" t="e">
        <f>+IF(I628=0,"",'Ark1'!#REF!)</f>
        <v>#REF!</v>
      </c>
      <c r="T628" s="248" t="e">
        <f>+IF(I628=0,"",'Ark1'!#REF!)</f>
        <v>#REF!</v>
      </c>
      <c r="U628" s="249" t="e">
        <f>+IF(I628=0,"",'Ark1'!#REF!)</f>
        <v>#REF!</v>
      </c>
      <c r="V628" s="250" t="e">
        <f>+IF(I628=0,"",'Ark1'!#REF!)</f>
        <v>#REF!</v>
      </c>
      <c r="W628" s="248" t="e">
        <f t="shared" si="81"/>
        <v>#REF!</v>
      </c>
      <c r="X628" s="248" t="e">
        <f t="shared" si="82"/>
        <v>#REF!</v>
      </c>
      <c r="Y628" s="339"/>
    </row>
    <row r="629" spans="1:52" ht="15.6">
      <c r="A629" s="339"/>
      <c r="B629" s="339" t="e">
        <f>+'Ark1'!#REF!</f>
        <v>#REF!</v>
      </c>
      <c r="C629" s="247" t="e">
        <f>+'Ark1'!#REF!</f>
        <v>#REF!</v>
      </c>
      <c r="D629" s="247" t="e">
        <f>VLOOKUP(C629,Klasse!$C$11:$D$27,2)</f>
        <v>#REF!</v>
      </c>
      <c r="E629" s="247" t="e">
        <f>+'Ark1'!#REF!</f>
        <v>#REF!</v>
      </c>
      <c r="F629" s="247" t="e">
        <f>+'Ark1'!#REF!</f>
        <v>#REF!</v>
      </c>
      <c r="G629" s="247" t="e">
        <f>VLOOKUP(F629,RNR!$A$8:$B$32,2)</f>
        <v>#REF!</v>
      </c>
      <c r="H629" s="247" t="e">
        <f>+IF(I629=0,"",'Ark1'!#REF!)</f>
        <v>#REF!</v>
      </c>
      <c r="I629" s="387" t="e">
        <f>+'Ark1'!#REF!</f>
        <v>#REF!</v>
      </c>
      <c r="J629" s="248" t="e">
        <f>+IF(I629=0,"",'Ark1'!#REF!)</f>
        <v>#REF!</v>
      </c>
      <c r="K629" s="248"/>
      <c r="L629" s="248" t="e">
        <f>+IF(I629=0,"",'Ark1'!#REF!)</f>
        <v>#REF!</v>
      </c>
      <c r="M629" s="249" t="e">
        <f>+IF(I629=0,"",'Ark1'!#REF!)</f>
        <v>#REF!</v>
      </c>
      <c r="N629" s="33" t="e">
        <f>+IF(I629=0,"",'Ark1'!#REF!)</f>
        <v>#REF!</v>
      </c>
      <c r="O629" s="248" t="e">
        <f>+IF(I629=0,"",'Ark1'!#REF!)</f>
        <v>#REF!</v>
      </c>
      <c r="P629" s="250" t="e">
        <f>+IF(I629=0,"",'Ark1'!#REF!)</f>
        <v>#REF!</v>
      </c>
      <c r="Q629" s="250" t="e">
        <f>+IF(I629=0,"",'Ark1'!#REF!)</f>
        <v>#REF!</v>
      </c>
      <c r="R629" s="250" t="e">
        <f>+IF(I629=0,"",'Ark1'!#REF!)</f>
        <v>#REF!</v>
      </c>
      <c r="S629" s="250" t="e">
        <f>+IF(I629=0,"",'Ark1'!#REF!)</f>
        <v>#REF!</v>
      </c>
      <c r="T629" s="248" t="e">
        <f>+IF(I629=0,"",'Ark1'!#REF!)</f>
        <v>#REF!</v>
      </c>
      <c r="U629" s="249" t="e">
        <f>+IF(I629=0,"",'Ark1'!#REF!)</f>
        <v>#REF!</v>
      </c>
      <c r="V629" s="250" t="e">
        <f>+IF(I629=0,"",'Ark1'!#REF!)</f>
        <v>#REF!</v>
      </c>
      <c r="W629" s="248" t="e">
        <f t="shared" si="81"/>
        <v>#REF!</v>
      </c>
      <c r="X629" s="248" t="e">
        <f t="shared" si="82"/>
        <v>#REF!</v>
      </c>
      <c r="Y629" s="339"/>
    </row>
    <row r="630" spans="1:52" ht="15.6">
      <c r="A630" s="339"/>
      <c r="B630" s="339" t="e">
        <f>+'Ark1'!#REF!</f>
        <v>#REF!</v>
      </c>
      <c r="C630" s="247" t="e">
        <f>+'Ark1'!#REF!</f>
        <v>#REF!</v>
      </c>
      <c r="D630" s="247" t="e">
        <f>VLOOKUP(C630,Klasse!$C$11:$D$27,2)</f>
        <v>#REF!</v>
      </c>
      <c r="E630" s="247" t="e">
        <f>+'Ark1'!#REF!</f>
        <v>#REF!</v>
      </c>
      <c r="F630" s="247" t="e">
        <f>+'Ark1'!#REF!</f>
        <v>#REF!</v>
      </c>
      <c r="G630" s="247" t="e">
        <f>VLOOKUP(F630,RNR!$A$8:$B$32,2)</f>
        <v>#REF!</v>
      </c>
      <c r="H630" s="247" t="e">
        <f>+IF(I630=0,"",'Ark1'!#REF!)</f>
        <v>#REF!</v>
      </c>
      <c r="I630" s="387" t="e">
        <f>+'Ark1'!#REF!</f>
        <v>#REF!</v>
      </c>
      <c r="J630" s="248" t="e">
        <f>+IF(I630=0,"",'Ark1'!#REF!)</f>
        <v>#REF!</v>
      </c>
      <c r="K630" s="248"/>
      <c r="L630" s="248" t="e">
        <f>+IF(I630=0,"",'Ark1'!#REF!)</f>
        <v>#REF!</v>
      </c>
      <c r="M630" s="249" t="e">
        <f>+IF(I630=0,"",'Ark1'!#REF!)</f>
        <v>#REF!</v>
      </c>
      <c r="N630" s="33" t="e">
        <f>+IF(I630=0,"",'Ark1'!#REF!)</f>
        <v>#REF!</v>
      </c>
      <c r="O630" s="248" t="e">
        <f>+IF(I630=0,"",'Ark1'!#REF!)</f>
        <v>#REF!</v>
      </c>
      <c r="P630" s="250" t="e">
        <f>+IF(I630=0,"",'Ark1'!#REF!)</f>
        <v>#REF!</v>
      </c>
      <c r="Q630" s="250" t="e">
        <f>+IF(I630=0,"",'Ark1'!#REF!)</f>
        <v>#REF!</v>
      </c>
      <c r="R630" s="250" t="e">
        <f>+IF(I630=0,"",'Ark1'!#REF!)</f>
        <v>#REF!</v>
      </c>
      <c r="S630" s="250" t="e">
        <f>+IF(I630=0,"",'Ark1'!#REF!)</f>
        <v>#REF!</v>
      </c>
      <c r="T630" s="248" t="e">
        <f>+IF(I630=0,"",'Ark1'!#REF!)</f>
        <v>#REF!</v>
      </c>
      <c r="U630" s="249" t="e">
        <f>+IF(I630=0,"",'Ark1'!#REF!)</f>
        <v>#REF!</v>
      </c>
      <c r="V630" s="250" t="e">
        <f>+IF(I630=0,"",'Ark1'!#REF!)</f>
        <v>#REF!</v>
      </c>
      <c r="W630" s="248" t="e">
        <f t="shared" si="81"/>
        <v>#REF!</v>
      </c>
      <c r="X630" s="248" t="e">
        <f t="shared" si="82"/>
        <v>#REF!</v>
      </c>
      <c r="Y630" s="339"/>
    </row>
    <row r="631" spans="1:52" ht="15.6">
      <c r="A631" s="339"/>
      <c r="B631" s="339" t="e">
        <f>+'Ark1'!#REF!</f>
        <v>#REF!</v>
      </c>
      <c r="C631" s="247" t="e">
        <f>+'Ark1'!#REF!</f>
        <v>#REF!</v>
      </c>
      <c r="D631" s="247" t="e">
        <f>VLOOKUP(C631,Klasse!$C$11:$D$27,2)</f>
        <v>#REF!</v>
      </c>
      <c r="E631" s="247" t="e">
        <f>+'Ark1'!#REF!</f>
        <v>#REF!</v>
      </c>
      <c r="F631" s="247" t="e">
        <f>+'Ark1'!#REF!</f>
        <v>#REF!</v>
      </c>
      <c r="G631" s="247" t="e">
        <f>VLOOKUP(F631,RNR!$A$8:$B$32,2)</f>
        <v>#REF!</v>
      </c>
      <c r="H631" s="247" t="e">
        <f>+IF(I631=0,"",'Ark1'!#REF!)</f>
        <v>#REF!</v>
      </c>
      <c r="I631" s="387" t="e">
        <f>+'Ark1'!#REF!</f>
        <v>#REF!</v>
      </c>
      <c r="J631" s="248" t="e">
        <f>+IF(I631=0,"",'Ark1'!#REF!)</f>
        <v>#REF!</v>
      </c>
      <c r="K631" s="248"/>
      <c r="L631" s="248" t="e">
        <f>+IF(I631=0,"",'Ark1'!#REF!)</f>
        <v>#REF!</v>
      </c>
      <c r="M631" s="249" t="e">
        <f>+IF(I631=0,"",'Ark1'!#REF!)</f>
        <v>#REF!</v>
      </c>
      <c r="N631" s="33" t="e">
        <f>+IF(I631=0,"",'Ark1'!#REF!)</f>
        <v>#REF!</v>
      </c>
      <c r="O631" s="248" t="e">
        <f>+IF(I631=0,"",'Ark1'!#REF!)</f>
        <v>#REF!</v>
      </c>
      <c r="P631" s="250" t="e">
        <f>+IF(I631=0,"",'Ark1'!#REF!)</f>
        <v>#REF!</v>
      </c>
      <c r="Q631" s="250" t="e">
        <f>+IF(I631=0,"",'Ark1'!#REF!)</f>
        <v>#REF!</v>
      </c>
      <c r="R631" s="250" t="e">
        <f>+IF(I631=0,"",'Ark1'!#REF!)</f>
        <v>#REF!</v>
      </c>
      <c r="S631" s="250" t="e">
        <f>+IF(I631=0,"",'Ark1'!#REF!)</f>
        <v>#REF!</v>
      </c>
      <c r="T631" s="248" t="e">
        <f>+IF(I631=0,"",'Ark1'!#REF!)</f>
        <v>#REF!</v>
      </c>
      <c r="U631" s="249" t="e">
        <f>+IF(I631=0,"",'Ark1'!#REF!)</f>
        <v>#REF!</v>
      </c>
      <c r="V631" s="250" t="e">
        <f>+IF(I631=0,"",'Ark1'!#REF!)</f>
        <v>#REF!</v>
      </c>
      <c r="W631" s="248" t="e">
        <f t="shared" si="81"/>
        <v>#REF!</v>
      </c>
      <c r="X631" s="248" t="e">
        <f t="shared" si="82"/>
        <v>#REF!</v>
      </c>
      <c r="Y631" s="339"/>
    </row>
    <row r="632" spans="1:52" ht="15.6">
      <c r="A632" s="339"/>
      <c r="B632" s="339" t="e">
        <f>+'Ark1'!#REF!</f>
        <v>#REF!</v>
      </c>
      <c r="C632" s="247" t="e">
        <f>+'Ark1'!#REF!</f>
        <v>#REF!</v>
      </c>
      <c r="D632" s="247" t="e">
        <f>VLOOKUP(C632,Klasse!$C$11:$D$27,2)</f>
        <v>#REF!</v>
      </c>
      <c r="E632" s="247" t="e">
        <f>+'Ark1'!#REF!</f>
        <v>#REF!</v>
      </c>
      <c r="F632" s="247" t="e">
        <f>+'Ark1'!#REF!</f>
        <v>#REF!</v>
      </c>
      <c r="G632" s="247" t="e">
        <f>VLOOKUP(F632,RNR!$A$8:$B$32,2)</f>
        <v>#REF!</v>
      </c>
      <c r="H632" s="247" t="e">
        <f>+IF(I632=0,"",'Ark1'!#REF!)</f>
        <v>#REF!</v>
      </c>
      <c r="I632" s="387" t="e">
        <f>+'Ark1'!#REF!</f>
        <v>#REF!</v>
      </c>
      <c r="J632" s="248" t="e">
        <f>+IF(I632=0,"",'Ark1'!#REF!)</f>
        <v>#REF!</v>
      </c>
      <c r="K632" s="248"/>
      <c r="L632" s="248" t="e">
        <f>+IF(I632=0,"",'Ark1'!#REF!)</f>
        <v>#REF!</v>
      </c>
      <c r="M632" s="249" t="e">
        <f>+IF(I632=0,"",'Ark1'!#REF!)</f>
        <v>#REF!</v>
      </c>
      <c r="N632" s="33" t="e">
        <f>+IF(I632=0,"",'Ark1'!#REF!)</f>
        <v>#REF!</v>
      </c>
      <c r="O632" s="248" t="e">
        <f>+IF(I632=0,"",'Ark1'!#REF!)</f>
        <v>#REF!</v>
      </c>
      <c r="P632" s="250" t="e">
        <f>+IF(I632=0,"",'Ark1'!#REF!)</f>
        <v>#REF!</v>
      </c>
      <c r="Q632" s="250" t="e">
        <f>+IF(I632=0,"",'Ark1'!#REF!)</f>
        <v>#REF!</v>
      </c>
      <c r="R632" s="250" t="e">
        <f>+IF(I632=0,"",'Ark1'!#REF!)</f>
        <v>#REF!</v>
      </c>
      <c r="S632" s="250" t="e">
        <f>+IF(I632=0,"",'Ark1'!#REF!)</f>
        <v>#REF!</v>
      </c>
      <c r="T632" s="248" t="e">
        <f>+IF(I632=0,"",'Ark1'!#REF!)</f>
        <v>#REF!</v>
      </c>
      <c r="U632" s="249" t="e">
        <f>+IF(I632=0,"",'Ark1'!#REF!)</f>
        <v>#REF!</v>
      </c>
      <c r="V632" s="250" t="e">
        <f>+IF(I632=0,"",'Ark1'!#REF!)</f>
        <v>#REF!</v>
      </c>
      <c r="W632" s="248" t="e">
        <f t="shared" si="81"/>
        <v>#REF!</v>
      </c>
      <c r="X632" s="248" t="e">
        <f t="shared" si="82"/>
        <v>#REF!</v>
      </c>
      <c r="Y632" s="339"/>
    </row>
    <row r="633" spans="1:52" ht="15.6">
      <c r="A633" s="339"/>
      <c r="B633" s="339" t="e">
        <f>+'Ark1'!#REF!</f>
        <v>#REF!</v>
      </c>
      <c r="C633" s="247" t="e">
        <f>+'Ark1'!#REF!</f>
        <v>#REF!</v>
      </c>
      <c r="D633" s="247" t="e">
        <f>VLOOKUP(C633,Klasse!$C$11:$D$27,2)</f>
        <v>#REF!</v>
      </c>
      <c r="E633" s="247" t="e">
        <f>+'Ark1'!#REF!</f>
        <v>#REF!</v>
      </c>
      <c r="F633" s="247" t="e">
        <f>+'Ark1'!#REF!</f>
        <v>#REF!</v>
      </c>
      <c r="G633" s="247" t="e">
        <f>VLOOKUP(F633,RNR!$A$8:$B$32,2)</f>
        <v>#REF!</v>
      </c>
      <c r="H633" s="247" t="e">
        <f>+IF(I633=0,"",'Ark1'!#REF!)</f>
        <v>#REF!</v>
      </c>
      <c r="I633" s="387" t="e">
        <f>+'Ark1'!#REF!</f>
        <v>#REF!</v>
      </c>
      <c r="J633" s="248" t="e">
        <f>+IF(I633=0,"",'Ark1'!#REF!)</f>
        <v>#REF!</v>
      </c>
      <c r="K633" s="248"/>
      <c r="L633" s="248" t="e">
        <f>+IF(I633=0,"",'Ark1'!#REF!)</f>
        <v>#REF!</v>
      </c>
      <c r="M633" s="249" t="e">
        <f>+IF(I633=0,"",'Ark1'!#REF!)</f>
        <v>#REF!</v>
      </c>
      <c r="N633" s="33" t="e">
        <f>+IF(I633=0,"",'Ark1'!#REF!)</f>
        <v>#REF!</v>
      </c>
      <c r="O633" s="248" t="e">
        <f>+IF(I633=0,"",'Ark1'!#REF!)</f>
        <v>#REF!</v>
      </c>
      <c r="P633" s="250" t="e">
        <f>+IF(I633=0,"",'Ark1'!#REF!)</f>
        <v>#REF!</v>
      </c>
      <c r="Q633" s="250" t="e">
        <f>+IF(I633=0,"",'Ark1'!#REF!)</f>
        <v>#REF!</v>
      </c>
      <c r="R633" s="250" t="e">
        <f>+IF(I633=0,"",'Ark1'!#REF!)</f>
        <v>#REF!</v>
      </c>
      <c r="S633" s="250" t="e">
        <f>+IF(I633=0,"",'Ark1'!#REF!)</f>
        <v>#REF!</v>
      </c>
      <c r="T633" s="248" t="e">
        <f>+IF(I633=0,"",'Ark1'!#REF!)</f>
        <v>#REF!</v>
      </c>
      <c r="U633" s="249" t="e">
        <f>+IF(I633=0,"",'Ark1'!#REF!)</f>
        <v>#REF!</v>
      </c>
      <c r="V633" s="250" t="e">
        <f>+IF(I633=0,"",'Ark1'!#REF!)</f>
        <v>#REF!</v>
      </c>
      <c r="W633" s="248" t="e">
        <f t="shared" si="81"/>
        <v>#REF!</v>
      </c>
      <c r="X633" s="248" t="e">
        <f t="shared" si="82"/>
        <v>#REF!</v>
      </c>
      <c r="Y633" s="339"/>
    </row>
    <row r="634" spans="1:52" ht="15.6">
      <c r="A634" s="339"/>
      <c r="B634" s="339" t="e">
        <f>+'Ark1'!#REF!</f>
        <v>#REF!</v>
      </c>
      <c r="C634" s="247" t="e">
        <f>+'Ark1'!#REF!</f>
        <v>#REF!</v>
      </c>
      <c r="D634" s="247" t="e">
        <f>VLOOKUP(C634,Klasse!$C$11:$D$27,2)</f>
        <v>#REF!</v>
      </c>
      <c r="E634" s="247" t="e">
        <f>+'Ark1'!#REF!</f>
        <v>#REF!</v>
      </c>
      <c r="F634" s="247" t="e">
        <f>+'Ark1'!#REF!</f>
        <v>#REF!</v>
      </c>
      <c r="G634" s="247" t="e">
        <f>VLOOKUP(F634,RNR!$A$8:$B$32,2)</f>
        <v>#REF!</v>
      </c>
      <c r="H634" s="247" t="e">
        <f>+IF(I634=0,"",'Ark1'!#REF!)</f>
        <v>#REF!</v>
      </c>
      <c r="I634" s="387" t="e">
        <f>+'Ark1'!#REF!</f>
        <v>#REF!</v>
      </c>
      <c r="J634" s="248" t="e">
        <f>+IF(I634=0,"",'Ark1'!#REF!)</f>
        <v>#REF!</v>
      </c>
      <c r="K634" s="248"/>
      <c r="L634" s="248" t="e">
        <f>+IF(I634=0,"",'Ark1'!#REF!)</f>
        <v>#REF!</v>
      </c>
      <c r="M634" s="249" t="e">
        <f>+IF(I634=0,"",'Ark1'!#REF!)</f>
        <v>#REF!</v>
      </c>
      <c r="N634" s="33" t="e">
        <f>+IF(I634=0,"",'Ark1'!#REF!)</f>
        <v>#REF!</v>
      </c>
      <c r="O634" s="248" t="e">
        <f>+IF(I634=0,"",'Ark1'!#REF!)</f>
        <v>#REF!</v>
      </c>
      <c r="P634" s="250" t="e">
        <f>+IF(I634=0,"",'Ark1'!#REF!)</f>
        <v>#REF!</v>
      </c>
      <c r="Q634" s="250" t="e">
        <f>+IF(I634=0,"",'Ark1'!#REF!)</f>
        <v>#REF!</v>
      </c>
      <c r="R634" s="250" t="e">
        <f>+IF(I634=0,"",'Ark1'!#REF!)</f>
        <v>#REF!</v>
      </c>
      <c r="S634" s="250" t="e">
        <f>+IF(I634=0,"",'Ark1'!#REF!)</f>
        <v>#REF!</v>
      </c>
      <c r="T634" s="248" t="e">
        <f>+IF(I634=0,"",'Ark1'!#REF!)</f>
        <v>#REF!</v>
      </c>
      <c r="U634" s="249" t="e">
        <f>+IF(I634=0,"",'Ark1'!#REF!)</f>
        <v>#REF!</v>
      </c>
      <c r="V634" s="250" t="e">
        <f>+IF(I634=0,"",'Ark1'!#REF!)</f>
        <v>#REF!</v>
      </c>
      <c r="W634" s="248" t="e">
        <f t="shared" si="81"/>
        <v>#REF!</v>
      </c>
      <c r="X634" s="248" t="e">
        <f t="shared" si="82"/>
        <v>#REF!</v>
      </c>
      <c r="Y634" s="339"/>
    </row>
    <row r="635" spans="1:52" ht="15.6">
      <c r="A635" s="339"/>
      <c r="B635" s="339" t="e">
        <f>+'Ark1'!#REF!</f>
        <v>#REF!</v>
      </c>
      <c r="C635" s="247" t="e">
        <f>+'Ark1'!#REF!</f>
        <v>#REF!</v>
      </c>
      <c r="D635" s="247" t="e">
        <f>VLOOKUP(C635,Klasse!$C$11:$D$27,2)</f>
        <v>#REF!</v>
      </c>
      <c r="E635" s="247" t="e">
        <f>+'Ark1'!#REF!</f>
        <v>#REF!</v>
      </c>
      <c r="F635" s="247" t="e">
        <f>+'Ark1'!#REF!</f>
        <v>#REF!</v>
      </c>
      <c r="G635" s="247" t="e">
        <f>VLOOKUP(F635,RNR!$A$8:$B$32,2)</f>
        <v>#REF!</v>
      </c>
      <c r="H635" s="247" t="e">
        <f>+IF(I635=0,"",'Ark1'!#REF!)</f>
        <v>#REF!</v>
      </c>
      <c r="I635" s="387" t="e">
        <f>+'Ark1'!#REF!</f>
        <v>#REF!</v>
      </c>
      <c r="J635" s="248" t="e">
        <f>+IF(I635=0,"",'Ark1'!#REF!)</f>
        <v>#REF!</v>
      </c>
      <c r="K635" s="248"/>
      <c r="L635" s="248" t="e">
        <f>+IF(I635=0,"",'Ark1'!#REF!)</f>
        <v>#REF!</v>
      </c>
      <c r="M635" s="249" t="e">
        <f>+IF(I635=0,"",'Ark1'!#REF!)</f>
        <v>#REF!</v>
      </c>
      <c r="N635" s="33" t="e">
        <f>+IF(I635=0,"",'Ark1'!#REF!)</f>
        <v>#REF!</v>
      </c>
      <c r="O635" s="248" t="e">
        <f>+IF(I635=0,"",'Ark1'!#REF!)</f>
        <v>#REF!</v>
      </c>
      <c r="P635" s="250" t="e">
        <f>+IF(I635=0,"",'Ark1'!#REF!)</f>
        <v>#REF!</v>
      </c>
      <c r="Q635" s="250" t="e">
        <f>+IF(I635=0,"",'Ark1'!#REF!)</f>
        <v>#REF!</v>
      </c>
      <c r="R635" s="250" t="e">
        <f>+IF(I635=0,"",'Ark1'!#REF!)</f>
        <v>#REF!</v>
      </c>
      <c r="S635" s="250" t="e">
        <f>+IF(I635=0,"",'Ark1'!#REF!)</f>
        <v>#REF!</v>
      </c>
      <c r="T635" s="248" t="e">
        <f>+IF(I635=0,"",'Ark1'!#REF!)</f>
        <v>#REF!</v>
      </c>
      <c r="U635" s="249" t="e">
        <f>+IF(I635=0,"",'Ark1'!#REF!)</f>
        <v>#REF!</v>
      </c>
      <c r="V635" s="250" t="e">
        <f>+IF(I635=0,"",'Ark1'!#REF!)</f>
        <v>#REF!</v>
      </c>
      <c r="W635" s="248" t="e">
        <f t="shared" si="81"/>
        <v>#REF!</v>
      </c>
      <c r="X635" s="248" t="e">
        <f t="shared" si="82"/>
        <v>#REF!</v>
      </c>
      <c r="Y635" s="339"/>
    </row>
    <row r="636" spans="1:52" ht="15.6">
      <c r="A636" s="339"/>
      <c r="B636" s="339" t="e">
        <f>+'Ark1'!#REF!</f>
        <v>#REF!</v>
      </c>
      <c r="C636" s="247" t="e">
        <f>+'Ark1'!#REF!</f>
        <v>#REF!</v>
      </c>
      <c r="D636" s="247" t="e">
        <f>VLOOKUP(C636,Klasse!$C$11:$D$27,2)</f>
        <v>#REF!</v>
      </c>
      <c r="E636" s="247" t="e">
        <f>+'Ark1'!#REF!</f>
        <v>#REF!</v>
      </c>
      <c r="F636" s="247" t="e">
        <f>+'Ark1'!#REF!</f>
        <v>#REF!</v>
      </c>
      <c r="G636" s="247" t="e">
        <f>VLOOKUP(F636,RNR!$A$8:$B$32,2)</f>
        <v>#REF!</v>
      </c>
      <c r="H636" s="247" t="e">
        <f>+IF(I636=0,"",'Ark1'!#REF!)</f>
        <v>#REF!</v>
      </c>
      <c r="I636" s="387" t="e">
        <f>+'Ark1'!#REF!</f>
        <v>#REF!</v>
      </c>
      <c r="J636" s="248" t="e">
        <f>+IF(I636=0,"",'Ark1'!#REF!)</f>
        <v>#REF!</v>
      </c>
      <c r="K636" s="248"/>
      <c r="L636" s="248" t="e">
        <f>+IF(I636=0,"",'Ark1'!#REF!)</f>
        <v>#REF!</v>
      </c>
      <c r="M636" s="249" t="e">
        <f>+IF(I636=0,"",'Ark1'!#REF!)</f>
        <v>#REF!</v>
      </c>
      <c r="N636" s="33" t="e">
        <f>+IF(I636=0,"",'Ark1'!#REF!)</f>
        <v>#REF!</v>
      </c>
      <c r="O636" s="248" t="e">
        <f>+IF(I636=0,"",'Ark1'!#REF!)</f>
        <v>#REF!</v>
      </c>
      <c r="P636" s="250" t="e">
        <f>+IF(I636=0,"",'Ark1'!#REF!)</f>
        <v>#REF!</v>
      </c>
      <c r="Q636" s="250" t="e">
        <f>+IF(I636=0,"",'Ark1'!#REF!)</f>
        <v>#REF!</v>
      </c>
      <c r="R636" s="250" t="e">
        <f>+IF(I636=0,"",'Ark1'!#REF!)</f>
        <v>#REF!</v>
      </c>
      <c r="S636" s="250" t="e">
        <f>+IF(I636=0,"",'Ark1'!#REF!)</f>
        <v>#REF!</v>
      </c>
      <c r="T636" s="248" t="e">
        <f>+IF(I636=0,"",'Ark1'!#REF!)</f>
        <v>#REF!</v>
      </c>
      <c r="U636" s="249" t="e">
        <f>+IF(I636=0,"",'Ark1'!#REF!)</f>
        <v>#REF!</v>
      </c>
      <c r="V636" s="250" t="e">
        <f>+IF(I636=0,"",'Ark1'!#REF!)</f>
        <v>#REF!</v>
      </c>
      <c r="W636" s="248" t="e">
        <f t="shared" si="81"/>
        <v>#REF!</v>
      </c>
      <c r="X636" s="248" t="e">
        <f t="shared" si="82"/>
        <v>#REF!</v>
      </c>
      <c r="Y636" s="339"/>
    </row>
    <row r="637" spans="1:52" ht="15.6">
      <c r="A637" s="339"/>
      <c r="B637" s="339" t="e">
        <f>+'Ark1'!#REF!</f>
        <v>#REF!</v>
      </c>
      <c r="C637" s="247" t="e">
        <f>+'Ark1'!#REF!</f>
        <v>#REF!</v>
      </c>
      <c r="D637" s="247" t="e">
        <f>VLOOKUP(C637,Klasse!$C$11:$D$27,2)</f>
        <v>#REF!</v>
      </c>
      <c r="E637" s="247" t="e">
        <f>+'Ark1'!#REF!</f>
        <v>#REF!</v>
      </c>
      <c r="F637" s="247" t="e">
        <f>+'Ark1'!#REF!</f>
        <v>#REF!</v>
      </c>
      <c r="G637" s="247" t="e">
        <f>VLOOKUP(F637,RNR!$A$8:$B$32,2)</f>
        <v>#REF!</v>
      </c>
      <c r="H637" s="247" t="e">
        <f>+IF(I637=0,"",'Ark1'!#REF!)</f>
        <v>#REF!</v>
      </c>
      <c r="I637" s="387" t="e">
        <f>+'Ark1'!#REF!</f>
        <v>#REF!</v>
      </c>
      <c r="J637" s="248" t="e">
        <f>+IF(I637=0,"",'Ark1'!#REF!)</f>
        <v>#REF!</v>
      </c>
      <c r="K637" s="248"/>
      <c r="L637" s="248" t="e">
        <f>+IF(I637=0,"",'Ark1'!#REF!)</f>
        <v>#REF!</v>
      </c>
      <c r="M637" s="249" t="e">
        <f>+IF(I637=0,"",'Ark1'!#REF!)</f>
        <v>#REF!</v>
      </c>
      <c r="N637" s="33" t="e">
        <f>+IF(I637=0,"",'Ark1'!#REF!)</f>
        <v>#REF!</v>
      </c>
      <c r="O637" s="248" t="e">
        <f>+IF(I637=0,"",'Ark1'!#REF!)</f>
        <v>#REF!</v>
      </c>
      <c r="P637" s="250" t="e">
        <f>+IF(I637=0,"",'Ark1'!#REF!)</f>
        <v>#REF!</v>
      </c>
      <c r="Q637" s="250" t="e">
        <f>+IF(I637=0,"",'Ark1'!#REF!)</f>
        <v>#REF!</v>
      </c>
      <c r="R637" s="250" t="e">
        <f>+IF(I637=0,"",'Ark1'!#REF!)</f>
        <v>#REF!</v>
      </c>
      <c r="S637" s="250" t="e">
        <f>+IF(I637=0,"",'Ark1'!#REF!)</f>
        <v>#REF!</v>
      </c>
      <c r="T637" s="248" t="e">
        <f>+IF(I637=0,"",'Ark1'!#REF!)</f>
        <v>#REF!</v>
      </c>
      <c r="U637" s="249" t="e">
        <f>+IF(I637=0,"",'Ark1'!#REF!)</f>
        <v>#REF!</v>
      </c>
      <c r="V637" s="250" t="e">
        <f>+IF(I637=0,"",'Ark1'!#REF!)</f>
        <v>#REF!</v>
      </c>
      <c r="W637" s="248" t="e">
        <f t="shared" si="81"/>
        <v>#REF!</v>
      </c>
      <c r="X637" s="248" t="e">
        <f t="shared" si="82"/>
        <v>#REF!</v>
      </c>
      <c r="Y637" s="339"/>
    </row>
    <row r="638" spans="1:52" ht="15.6">
      <c r="A638" s="339"/>
      <c r="B638" s="339" t="e">
        <f>+'Ark1'!#REF!</f>
        <v>#REF!</v>
      </c>
      <c r="C638" s="247" t="e">
        <f>+'Ark1'!#REF!</f>
        <v>#REF!</v>
      </c>
      <c r="D638" s="247" t="e">
        <f>VLOOKUP(C638,Klasse!$C$11:$D$27,2)</f>
        <v>#REF!</v>
      </c>
      <c r="E638" s="247" t="e">
        <f>+'Ark1'!#REF!</f>
        <v>#REF!</v>
      </c>
      <c r="F638" s="247" t="e">
        <f>+'Ark1'!#REF!</f>
        <v>#REF!</v>
      </c>
      <c r="G638" s="247" t="e">
        <f>VLOOKUP(F638,RNR!$A$8:$B$32,2)</f>
        <v>#REF!</v>
      </c>
      <c r="H638" s="247" t="e">
        <f>+IF(I638=0,"",'Ark1'!#REF!)</f>
        <v>#REF!</v>
      </c>
      <c r="I638" s="387" t="e">
        <f>+'Ark1'!#REF!</f>
        <v>#REF!</v>
      </c>
      <c r="J638" s="248" t="e">
        <f>+IF(I638=0,"",'Ark1'!#REF!)</f>
        <v>#REF!</v>
      </c>
      <c r="K638" s="248"/>
      <c r="L638" s="248" t="e">
        <f>+IF(I638=0,"",'Ark1'!#REF!)</f>
        <v>#REF!</v>
      </c>
      <c r="M638" s="249" t="e">
        <f>+IF(I638=0,"",'Ark1'!#REF!)</f>
        <v>#REF!</v>
      </c>
      <c r="N638" s="33" t="e">
        <f>+IF(I638=0,"",'Ark1'!#REF!)</f>
        <v>#REF!</v>
      </c>
      <c r="O638" s="248" t="e">
        <f>+IF(I638=0,"",'Ark1'!#REF!)</f>
        <v>#REF!</v>
      </c>
      <c r="P638" s="250" t="e">
        <f>+IF(I638=0,"",'Ark1'!#REF!)</f>
        <v>#REF!</v>
      </c>
      <c r="Q638" s="250" t="e">
        <f>+IF(I638=0,"",'Ark1'!#REF!)</f>
        <v>#REF!</v>
      </c>
      <c r="R638" s="250" t="e">
        <f>+IF(I638=0,"",'Ark1'!#REF!)</f>
        <v>#REF!</v>
      </c>
      <c r="S638" s="250" t="e">
        <f>+IF(I638=0,"",'Ark1'!#REF!)</f>
        <v>#REF!</v>
      </c>
      <c r="T638" s="248" t="e">
        <f>+IF(I638=0,"",'Ark1'!#REF!)</f>
        <v>#REF!</v>
      </c>
      <c r="U638" s="249" t="e">
        <f>+IF(I638=0,"",'Ark1'!#REF!)</f>
        <v>#REF!</v>
      </c>
      <c r="V638" s="250" t="e">
        <f>+IF(I638=0,"",'Ark1'!#REF!)</f>
        <v>#REF!</v>
      </c>
      <c r="W638" s="248" t="e">
        <f t="shared" si="81"/>
        <v>#REF!</v>
      </c>
      <c r="X638" s="248" t="e">
        <f t="shared" si="82"/>
        <v>#REF!</v>
      </c>
      <c r="Y638" s="339"/>
    </row>
    <row r="639" spans="1:52" ht="15.6">
      <c r="A639" s="339"/>
      <c r="B639" s="339" t="e">
        <f>+'Ark1'!#REF!</f>
        <v>#REF!</v>
      </c>
      <c r="C639" s="247" t="e">
        <f>+'Ark1'!#REF!</f>
        <v>#REF!</v>
      </c>
      <c r="D639" s="247" t="e">
        <f>VLOOKUP(C639,Klasse!$C$11:$D$27,2)</f>
        <v>#REF!</v>
      </c>
      <c r="E639" s="247" t="e">
        <f>+'Ark1'!#REF!</f>
        <v>#REF!</v>
      </c>
      <c r="F639" s="247" t="e">
        <f>+'Ark1'!#REF!</f>
        <v>#REF!</v>
      </c>
      <c r="G639" s="247" t="e">
        <f>VLOOKUP(F639,RNR!$A$8:$B$32,2)</f>
        <v>#REF!</v>
      </c>
      <c r="H639" s="247" t="e">
        <f>+IF(I639=0,"",'Ark1'!#REF!)</f>
        <v>#REF!</v>
      </c>
      <c r="I639" s="387" t="e">
        <f>+'Ark1'!#REF!</f>
        <v>#REF!</v>
      </c>
      <c r="J639" s="248" t="e">
        <f>+IF(I639=0,"",'Ark1'!#REF!)</f>
        <v>#REF!</v>
      </c>
      <c r="K639" s="248"/>
      <c r="L639" s="248" t="e">
        <f>+IF(I639=0,"",'Ark1'!#REF!)</f>
        <v>#REF!</v>
      </c>
      <c r="M639" s="249" t="e">
        <f>+IF(I639=0,"",'Ark1'!#REF!)</f>
        <v>#REF!</v>
      </c>
      <c r="N639" s="33" t="e">
        <f>+IF(I639=0,"",'Ark1'!#REF!)</f>
        <v>#REF!</v>
      </c>
      <c r="O639" s="248" t="e">
        <f>+IF(I639=0,"",'Ark1'!#REF!)</f>
        <v>#REF!</v>
      </c>
      <c r="P639" s="250" t="e">
        <f>+IF(I639=0,"",'Ark1'!#REF!)</f>
        <v>#REF!</v>
      </c>
      <c r="Q639" s="250" t="e">
        <f>+IF(I639=0,"",'Ark1'!#REF!)</f>
        <v>#REF!</v>
      </c>
      <c r="R639" s="250" t="e">
        <f>+IF(I639=0,"",'Ark1'!#REF!)</f>
        <v>#REF!</v>
      </c>
      <c r="S639" s="250" t="e">
        <f>+IF(I639=0,"",'Ark1'!#REF!)</f>
        <v>#REF!</v>
      </c>
      <c r="T639" s="248" t="e">
        <f>+IF(I639=0,"",'Ark1'!#REF!)</f>
        <v>#REF!</v>
      </c>
      <c r="U639" s="249" t="e">
        <f>+IF(I639=0,"",'Ark1'!#REF!)</f>
        <v>#REF!</v>
      </c>
      <c r="V639" s="250" t="e">
        <f>+IF(I639=0,"",'Ark1'!#REF!)</f>
        <v>#REF!</v>
      </c>
      <c r="W639" s="248" t="e">
        <f t="shared" si="81"/>
        <v>#REF!</v>
      </c>
      <c r="X639" s="248" t="e">
        <f t="shared" si="82"/>
        <v>#REF!</v>
      </c>
      <c r="Y639" s="339"/>
    </row>
    <row r="640" spans="1:52" ht="15.6">
      <c r="A640" s="339"/>
      <c r="B640" s="339" t="e">
        <f>+'Ark1'!#REF!</f>
        <v>#REF!</v>
      </c>
      <c r="C640" s="247" t="e">
        <f>+'Ark1'!#REF!</f>
        <v>#REF!</v>
      </c>
      <c r="D640" s="247" t="e">
        <f>VLOOKUP(C640,Klasse!$C$11:$D$27,2)</f>
        <v>#REF!</v>
      </c>
      <c r="E640" s="247" t="e">
        <f>+'Ark1'!#REF!</f>
        <v>#REF!</v>
      </c>
      <c r="F640" s="247" t="e">
        <f>+'Ark1'!#REF!</f>
        <v>#REF!</v>
      </c>
      <c r="G640" s="247" t="e">
        <f>VLOOKUP(F640,RNR!$A$8:$B$32,2)</f>
        <v>#REF!</v>
      </c>
      <c r="H640" s="247" t="e">
        <f>+IF(I640=0,"",'Ark1'!#REF!)</f>
        <v>#REF!</v>
      </c>
      <c r="I640" s="387" t="e">
        <f>+'Ark1'!#REF!</f>
        <v>#REF!</v>
      </c>
      <c r="J640" s="248" t="e">
        <f>+IF(I640=0,"",'Ark1'!#REF!)</f>
        <v>#REF!</v>
      </c>
      <c r="K640" s="248"/>
      <c r="L640" s="248" t="e">
        <f>+IF(I640=0,"",'Ark1'!#REF!)</f>
        <v>#REF!</v>
      </c>
      <c r="M640" s="249" t="e">
        <f>+IF(I640=0,"",'Ark1'!#REF!)</f>
        <v>#REF!</v>
      </c>
      <c r="N640" s="33" t="e">
        <f>+IF(I640=0,"",'Ark1'!#REF!)</f>
        <v>#REF!</v>
      </c>
      <c r="O640" s="248" t="e">
        <f>+IF(I640=0,"",'Ark1'!#REF!)</f>
        <v>#REF!</v>
      </c>
      <c r="P640" s="250" t="e">
        <f>+IF(I640=0,"",'Ark1'!#REF!)</f>
        <v>#REF!</v>
      </c>
      <c r="Q640" s="250" t="e">
        <f>+IF(I640=0,"",'Ark1'!#REF!)</f>
        <v>#REF!</v>
      </c>
      <c r="R640" s="250" t="e">
        <f>+IF(I640=0,"",'Ark1'!#REF!)</f>
        <v>#REF!</v>
      </c>
      <c r="S640" s="250" t="e">
        <f>+IF(I640=0,"",'Ark1'!#REF!)</f>
        <v>#REF!</v>
      </c>
      <c r="T640" s="248" t="e">
        <f>+IF(I640=0,"",'Ark1'!#REF!)</f>
        <v>#REF!</v>
      </c>
      <c r="U640" s="249" t="e">
        <f>+IF(I640=0,"",'Ark1'!#REF!)</f>
        <v>#REF!</v>
      </c>
      <c r="V640" s="250" t="e">
        <f>+IF(I640=0,"",'Ark1'!#REF!)</f>
        <v>#REF!</v>
      </c>
      <c r="W640" s="248" t="e">
        <f t="shared" si="81"/>
        <v>#REF!</v>
      </c>
      <c r="X640" s="248" t="e">
        <f t="shared" si="82"/>
        <v>#REF!</v>
      </c>
      <c r="Y640" s="339"/>
    </row>
    <row r="641" spans="1:52" ht="15.6">
      <c r="A641" s="339"/>
      <c r="B641" s="339" t="e">
        <f>+'Ark1'!#REF!</f>
        <v>#REF!</v>
      </c>
      <c r="C641" s="247" t="e">
        <f>+'Ark1'!#REF!</f>
        <v>#REF!</v>
      </c>
      <c r="D641" s="247" t="e">
        <f>VLOOKUP(C641,Klasse!$C$11:$D$27,2)</f>
        <v>#REF!</v>
      </c>
      <c r="E641" s="247" t="e">
        <f>+'Ark1'!#REF!</f>
        <v>#REF!</v>
      </c>
      <c r="F641" s="247" t="e">
        <f>+'Ark1'!#REF!</f>
        <v>#REF!</v>
      </c>
      <c r="G641" s="247" t="e">
        <f>VLOOKUP(F641,RNR!$A$8:$B$32,2)</f>
        <v>#REF!</v>
      </c>
      <c r="H641" s="247" t="e">
        <f>+IF(I641=0,"",'Ark1'!#REF!)</f>
        <v>#REF!</v>
      </c>
      <c r="I641" s="387" t="e">
        <f>+'Ark1'!#REF!</f>
        <v>#REF!</v>
      </c>
      <c r="J641" s="248" t="e">
        <f>+IF(I641=0,"",'Ark1'!#REF!)</f>
        <v>#REF!</v>
      </c>
      <c r="K641" s="248"/>
      <c r="L641" s="248" t="e">
        <f>+IF(I641=0,"",'Ark1'!#REF!)</f>
        <v>#REF!</v>
      </c>
      <c r="M641" s="249" t="e">
        <f>+IF(I641=0,"",'Ark1'!#REF!)</f>
        <v>#REF!</v>
      </c>
      <c r="N641" s="33" t="e">
        <f>+IF(I641=0,"",'Ark1'!#REF!)</f>
        <v>#REF!</v>
      </c>
      <c r="O641" s="248" t="e">
        <f>+IF(I641=0,"",'Ark1'!#REF!)</f>
        <v>#REF!</v>
      </c>
      <c r="P641" s="250" t="e">
        <f>+IF(I641=0,"",'Ark1'!#REF!)</f>
        <v>#REF!</v>
      </c>
      <c r="Q641" s="250" t="e">
        <f>+IF(I641=0,"",'Ark1'!#REF!)</f>
        <v>#REF!</v>
      </c>
      <c r="R641" s="250" t="e">
        <f>+IF(I641=0,"",'Ark1'!#REF!)</f>
        <v>#REF!</v>
      </c>
      <c r="S641" s="250" t="e">
        <f>+IF(I641=0,"",'Ark1'!#REF!)</f>
        <v>#REF!</v>
      </c>
      <c r="T641" s="248" t="e">
        <f>+IF(I641=0,"",'Ark1'!#REF!)</f>
        <v>#REF!</v>
      </c>
      <c r="U641" s="249" t="e">
        <f>+IF(I641=0,"",'Ark1'!#REF!)</f>
        <v>#REF!</v>
      </c>
      <c r="V641" s="250" t="e">
        <f>+IF(I641=0,"",'Ark1'!#REF!)</f>
        <v>#REF!</v>
      </c>
      <c r="W641" s="248" t="e">
        <f t="shared" si="81"/>
        <v>#REF!</v>
      </c>
      <c r="X641" s="248" t="e">
        <f t="shared" si="82"/>
        <v>#REF!</v>
      </c>
      <c r="Y641" s="339"/>
    </row>
    <row r="642" spans="1:52" ht="15.6">
      <c r="A642" s="339"/>
      <c r="B642" s="339" t="e">
        <f>+'Ark1'!#REF!</f>
        <v>#REF!</v>
      </c>
      <c r="C642" s="247" t="e">
        <f>+'Ark1'!#REF!</f>
        <v>#REF!</v>
      </c>
      <c r="D642" s="247" t="e">
        <f>VLOOKUP(C642,Klasse!$C$11:$D$27,2)</f>
        <v>#REF!</v>
      </c>
      <c r="E642" s="247" t="e">
        <f>+'Ark1'!#REF!</f>
        <v>#REF!</v>
      </c>
      <c r="F642" s="247" t="e">
        <f>+'Ark1'!#REF!</f>
        <v>#REF!</v>
      </c>
      <c r="G642" s="247" t="e">
        <f>VLOOKUP(F642,RNR!$A$8:$B$32,2)</f>
        <v>#REF!</v>
      </c>
      <c r="H642" s="247" t="e">
        <f>+IF(I642=0,"",'Ark1'!#REF!)</f>
        <v>#REF!</v>
      </c>
      <c r="I642" s="387" t="e">
        <f>+'Ark1'!#REF!</f>
        <v>#REF!</v>
      </c>
      <c r="J642" s="248" t="e">
        <f>+IF(I642=0,"",'Ark1'!#REF!)</f>
        <v>#REF!</v>
      </c>
      <c r="K642" s="248"/>
      <c r="L642" s="248" t="e">
        <f>+IF(I642=0,"",'Ark1'!#REF!)</f>
        <v>#REF!</v>
      </c>
      <c r="M642" s="249" t="e">
        <f>+IF(I642=0,"",'Ark1'!#REF!)</f>
        <v>#REF!</v>
      </c>
      <c r="N642" s="33" t="e">
        <f>+IF(I642=0,"",'Ark1'!#REF!)</f>
        <v>#REF!</v>
      </c>
      <c r="O642" s="248" t="e">
        <f>+IF(I642=0,"",'Ark1'!#REF!)</f>
        <v>#REF!</v>
      </c>
      <c r="P642" s="250" t="e">
        <f>+IF(I642=0,"",'Ark1'!#REF!)</f>
        <v>#REF!</v>
      </c>
      <c r="Q642" s="250" t="e">
        <f>+IF(I642=0,"",'Ark1'!#REF!)</f>
        <v>#REF!</v>
      </c>
      <c r="R642" s="250" t="e">
        <f>+IF(I642=0,"",'Ark1'!#REF!)</f>
        <v>#REF!</v>
      </c>
      <c r="S642" s="250" t="e">
        <f>+IF(I642=0,"",'Ark1'!#REF!)</f>
        <v>#REF!</v>
      </c>
      <c r="T642" s="248" t="e">
        <f>+IF(I642=0,"",'Ark1'!#REF!)</f>
        <v>#REF!</v>
      </c>
      <c r="U642" s="249" t="e">
        <f>+IF(I642=0,"",'Ark1'!#REF!)</f>
        <v>#REF!</v>
      </c>
      <c r="V642" s="250" t="e">
        <f>+IF(I642=0,"",'Ark1'!#REF!)</f>
        <v>#REF!</v>
      </c>
      <c r="W642" s="248" t="e">
        <f t="shared" si="81"/>
        <v>#REF!</v>
      </c>
      <c r="X642" s="248" t="e">
        <f t="shared" si="82"/>
        <v>#REF!</v>
      </c>
      <c r="Y642" s="339"/>
    </row>
    <row r="643" spans="1:52" ht="15.6">
      <c r="A643" s="339"/>
      <c r="B643" s="339" t="e">
        <f>+'Ark1'!#REF!</f>
        <v>#REF!</v>
      </c>
      <c r="C643" s="247" t="e">
        <f>+'Ark1'!#REF!</f>
        <v>#REF!</v>
      </c>
      <c r="D643" s="247" t="e">
        <f>VLOOKUP(C643,Klasse!$C$11:$D$27,2)</f>
        <v>#REF!</v>
      </c>
      <c r="E643" s="247" t="e">
        <f>+'Ark1'!#REF!</f>
        <v>#REF!</v>
      </c>
      <c r="F643" s="247" t="e">
        <f>+'Ark1'!#REF!</f>
        <v>#REF!</v>
      </c>
      <c r="G643" s="247" t="e">
        <f>VLOOKUP(F643,RNR!$A$8:$B$32,2)</f>
        <v>#REF!</v>
      </c>
      <c r="H643" s="247" t="e">
        <f>+IF(I643=0,"",'Ark1'!#REF!)</f>
        <v>#REF!</v>
      </c>
      <c r="I643" s="387" t="e">
        <f>+'Ark1'!#REF!</f>
        <v>#REF!</v>
      </c>
      <c r="J643" s="248" t="e">
        <f>+IF(I643=0,"",'Ark1'!#REF!)</f>
        <v>#REF!</v>
      </c>
      <c r="K643" s="248"/>
      <c r="L643" s="248" t="e">
        <f>+IF(I643=0,"",'Ark1'!#REF!)</f>
        <v>#REF!</v>
      </c>
      <c r="M643" s="249" t="e">
        <f>+IF(I643=0,"",'Ark1'!#REF!)</f>
        <v>#REF!</v>
      </c>
      <c r="N643" s="33" t="e">
        <f>+IF(I643=0,"",'Ark1'!#REF!)</f>
        <v>#REF!</v>
      </c>
      <c r="O643" s="248" t="e">
        <f>+IF(I643=0,"",'Ark1'!#REF!)</f>
        <v>#REF!</v>
      </c>
      <c r="P643" s="250" t="e">
        <f>+IF(I643=0,"",'Ark1'!#REF!)</f>
        <v>#REF!</v>
      </c>
      <c r="Q643" s="250" t="e">
        <f>+IF(I643=0,"",'Ark1'!#REF!)</f>
        <v>#REF!</v>
      </c>
      <c r="R643" s="250" t="e">
        <f>+IF(I643=0,"",'Ark1'!#REF!)</f>
        <v>#REF!</v>
      </c>
      <c r="S643" s="250" t="e">
        <f>+IF(I643=0,"",'Ark1'!#REF!)</f>
        <v>#REF!</v>
      </c>
      <c r="T643" s="248" t="e">
        <f>+IF(I643=0,"",'Ark1'!#REF!)</f>
        <v>#REF!</v>
      </c>
      <c r="U643" s="249" t="e">
        <f>+IF(I643=0,"",'Ark1'!#REF!)</f>
        <v>#REF!</v>
      </c>
      <c r="V643" s="250" t="e">
        <f>+IF(I643=0,"",'Ark1'!#REF!)</f>
        <v>#REF!</v>
      </c>
      <c r="W643" s="248" t="e">
        <f t="shared" si="81"/>
        <v>#REF!</v>
      </c>
      <c r="X643" s="248" t="e">
        <f t="shared" si="82"/>
        <v>#REF!</v>
      </c>
      <c r="Y643" s="339"/>
    </row>
    <row r="644" spans="1:52" ht="15.6">
      <c r="A644" s="339"/>
      <c r="B644" s="339" t="e">
        <f>+'Ark1'!#REF!</f>
        <v>#REF!</v>
      </c>
      <c r="C644" s="247" t="e">
        <f>+'Ark1'!#REF!</f>
        <v>#REF!</v>
      </c>
      <c r="D644" s="247" t="e">
        <f>VLOOKUP(C644,Klasse!$C$11:$D$27,2)</f>
        <v>#REF!</v>
      </c>
      <c r="E644" s="247" t="e">
        <f>+'Ark1'!#REF!</f>
        <v>#REF!</v>
      </c>
      <c r="F644" s="247" t="e">
        <f>+'Ark1'!#REF!</f>
        <v>#REF!</v>
      </c>
      <c r="G644" s="247" t="e">
        <f>VLOOKUP(F644,RNR!$A$8:$B$32,2)</f>
        <v>#REF!</v>
      </c>
      <c r="H644" s="247" t="e">
        <f>+IF(I644=0,"",'Ark1'!#REF!)</f>
        <v>#REF!</v>
      </c>
      <c r="I644" s="387" t="e">
        <f>+'Ark1'!#REF!</f>
        <v>#REF!</v>
      </c>
      <c r="J644" s="248" t="e">
        <f>+IF(I644=0,"",'Ark1'!#REF!)</f>
        <v>#REF!</v>
      </c>
      <c r="K644" s="248"/>
      <c r="L644" s="248" t="e">
        <f>+IF(I644=0,"",'Ark1'!#REF!)</f>
        <v>#REF!</v>
      </c>
      <c r="M644" s="249" t="e">
        <f>+IF(I644=0,"",'Ark1'!#REF!)</f>
        <v>#REF!</v>
      </c>
      <c r="N644" s="33" t="e">
        <f>+IF(I644=0,"",'Ark1'!#REF!)</f>
        <v>#REF!</v>
      </c>
      <c r="O644" s="248" t="e">
        <f>+IF(I644=0,"",'Ark1'!#REF!)</f>
        <v>#REF!</v>
      </c>
      <c r="P644" s="250" t="e">
        <f>+IF(I644=0,"",'Ark1'!#REF!)</f>
        <v>#REF!</v>
      </c>
      <c r="Q644" s="250" t="e">
        <f>+IF(I644=0,"",'Ark1'!#REF!)</f>
        <v>#REF!</v>
      </c>
      <c r="R644" s="250" t="e">
        <f>+IF(I644=0,"",'Ark1'!#REF!)</f>
        <v>#REF!</v>
      </c>
      <c r="S644" s="250" t="e">
        <f>+IF(I644=0,"",'Ark1'!#REF!)</f>
        <v>#REF!</v>
      </c>
      <c r="T644" s="248" t="e">
        <f>+IF(I644=0,"",'Ark1'!#REF!)</f>
        <v>#REF!</v>
      </c>
      <c r="U644" s="249" t="e">
        <f>+IF(I644=0,"",'Ark1'!#REF!)</f>
        <v>#REF!</v>
      </c>
      <c r="V644" s="250" t="e">
        <f>+IF(I644=0,"",'Ark1'!#REF!)</f>
        <v>#REF!</v>
      </c>
      <c r="W644" s="248" t="e">
        <f t="shared" si="81"/>
        <v>#REF!</v>
      </c>
      <c r="X644" s="248" t="e">
        <f t="shared" si="82"/>
        <v>#REF!</v>
      </c>
      <c r="Y644" s="339"/>
    </row>
    <row r="645" spans="1:52" ht="15.6">
      <c r="A645" s="339"/>
      <c r="B645" s="339" t="e">
        <f>+'Ark1'!#REF!</f>
        <v>#REF!</v>
      </c>
      <c r="C645" s="247" t="e">
        <f>+'Ark1'!#REF!</f>
        <v>#REF!</v>
      </c>
      <c r="D645" s="247" t="e">
        <f>VLOOKUP(C645,Klasse!$C$11:$D$27,2)</f>
        <v>#REF!</v>
      </c>
      <c r="E645" s="247" t="e">
        <f>+'Ark1'!#REF!</f>
        <v>#REF!</v>
      </c>
      <c r="F645" s="247" t="e">
        <f>+'Ark1'!#REF!</f>
        <v>#REF!</v>
      </c>
      <c r="G645" s="247" t="e">
        <f>VLOOKUP(F645,RNR!$A$8:$B$32,2)</f>
        <v>#REF!</v>
      </c>
      <c r="H645" s="247" t="e">
        <f>+IF(I645=0,"",'Ark1'!#REF!)</f>
        <v>#REF!</v>
      </c>
      <c r="I645" s="387" t="e">
        <f>+'Ark1'!#REF!</f>
        <v>#REF!</v>
      </c>
      <c r="J645" s="248" t="e">
        <f>+IF(I645=0,"",'Ark1'!#REF!)</f>
        <v>#REF!</v>
      </c>
      <c r="K645" s="248"/>
      <c r="L645" s="248" t="e">
        <f>+IF(I645=0,"",'Ark1'!#REF!)</f>
        <v>#REF!</v>
      </c>
      <c r="M645" s="249" t="e">
        <f>+IF(I645=0,"",'Ark1'!#REF!)</f>
        <v>#REF!</v>
      </c>
      <c r="N645" s="33" t="e">
        <f>+IF(I645=0,"",'Ark1'!#REF!)</f>
        <v>#REF!</v>
      </c>
      <c r="O645" s="248" t="e">
        <f>+IF(I645=0,"",'Ark1'!#REF!)</f>
        <v>#REF!</v>
      </c>
      <c r="P645" s="250" t="e">
        <f>+IF(I645=0,"",'Ark1'!#REF!)</f>
        <v>#REF!</v>
      </c>
      <c r="Q645" s="250" t="e">
        <f>+IF(I645=0,"",'Ark1'!#REF!)</f>
        <v>#REF!</v>
      </c>
      <c r="R645" s="250" t="e">
        <f>+IF(I645=0,"",'Ark1'!#REF!)</f>
        <v>#REF!</v>
      </c>
      <c r="S645" s="250" t="e">
        <f>+IF(I645=0,"",'Ark1'!#REF!)</f>
        <v>#REF!</v>
      </c>
      <c r="T645" s="248" t="e">
        <f>+IF(I645=0,"",'Ark1'!#REF!)</f>
        <v>#REF!</v>
      </c>
      <c r="U645" s="249" t="e">
        <f>+IF(I645=0,"",'Ark1'!#REF!)</f>
        <v>#REF!</v>
      </c>
      <c r="V645" s="250" t="e">
        <f>+IF(I645=0,"",'Ark1'!#REF!)</f>
        <v>#REF!</v>
      </c>
      <c r="W645" s="248" t="e">
        <f t="shared" si="81"/>
        <v>#REF!</v>
      </c>
      <c r="X645" s="248" t="e">
        <f t="shared" si="82"/>
        <v>#REF!</v>
      </c>
      <c r="Y645" s="339"/>
    </row>
    <row r="646" spans="1:52" ht="15.6">
      <c r="A646" s="339"/>
      <c r="B646" s="339" t="e">
        <f>+'Ark1'!#REF!</f>
        <v>#REF!</v>
      </c>
      <c r="C646" s="247" t="e">
        <f>+'Ark1'!#REF!</f>
        <v>#REF!</v>
      </c>
      <c r="D646" s="247" t="e">
        <f>VLOOKUP(C646,Klasse!$C$11:$D$27,2)</f>
        <v>#REF!</v>
      </c>
      <c r="E646" s="247" t="e">
        <f>+'Ark1'!#REF!</f>
        <v>#REF!</v>
      </c>
      <c r="F646" s="247" t="e">
        <f>+'Ark1'!#REF!</f>
        <v>#REF!</v>
      </c>
      <c r="G646" s="247" t="e">
        <f>VLOOKUP(F646,RNR!$A$8:$B$32,2)</f>
        <v>#REF!</v>
      </c>
      <c r="H646" s="247" t="e">
        <f>+IF(I646=0,"",'Ark1'!#REF!)</f>
        <v>#REF!</v>
      </c>
      <c r="I646" s="387" t="e">
        <f>+'Ark1'!#REF!</f>
        <v>#REF!</v>
      </c>
      <c r="J646" s="248" t="e">
        <f>+IF(I646=0,"",'Ark1'!#REF!)</f>
        <v>#REF!</v>
      </c>
      <c r="K646" s="248"/>
      <c r="L646" s="248" t="e">
        <f>+IF(I646=0,"",'Ark1'!#REF!)</f>
        <v>#REF!</v>
      </c>
      <c r="M646" s="249" t="e">
        <f>+IF(I646=0,"",'Ark1'!#REF!)</f>
        <v>#REF!</v>
      </c>
      <c r="N646" s="33" t="e">
        <f>+IF(I646=0,"",'Ark1'!#REF!)</f>
        <v>#REF!</v>
      </c>
      <c r="O646" s="248" t="e">
        <f>+IF(I646=0,"",'Ark1'!#REF!)</f>
        <v>#REF!</v>
      </c>
      <c r="P646" s="250" t="e">
        <f>+IF(I646=0,"",'Ark1'!#REF!)</f>
        <v>#REF!</v>
      </c>
      <c r="Q646" s="250" t="e">
        <f>+IF(I646=0,"",'Ark1'!#REF!)</f>
        <v>#REF!</v>
      </c>
      <c r="R646" s="250" t="e">
        <f>+IF(I646=0,"",'Ark1'!#REF!)</f>
        <v>#REF!</v>
      </c>
      <c r="S646" s="250" t="e">
        <f>+IF(I646=0,"",'Ark1'!#REF!)</f>
        <v>#REF!</v>
      </c>
      <c r="T646" s="248" t="e">
        <f>+IF(I646=0,"",'Ark1'!#REF!)</f>
        <v>#REF!</v>
      </c>
      <c r="U646" s="249" t="e">
        <f>+IF(I646=0,"",'Ark1'!#REF!)</f>
        <v>#REF!</v>
      </c>
      <c r="V646" s="250" t="e">
        <f>+IF(I646=0,"",'Ark1'!#REF!)</f>
        <v>#REF!</v>
      </c>
      <c r="W646" s="248" t="e">
        <f t="shared" si="81"/>
        <v>#REF!</v>
      </c>
      <c r="X646" s="248" t="e">
        <f t="shared" si="82"/>
        <v>#REF!</v>
      </c>
      <c r="Y646" s="339"/>
    </row>
    <row r="647" spans="1:52" ht="15.6">
      <c r="A647" s="339"/>
      <c r="B647" s="339" t="e">
        <f>+'Ark1'!#REF!</f>
        <v>#REF!</v>
      </c>
      <c r="C647" s="247" t="e">
        <f>+'Ark1'!#REF!</f>
        <v>#REF!</v>
      </c>
      <c r="D647" s="247" t="e">
        <f>VLOOKUP(C647,Klasse!$C$11:$D$27,2)</f>
        <v>#REF!</v>
      </c>
      <c r="E647" s="247" t="e">
        <f>+'Ark1'!#REF!</f>
        <v>#REF!</v>
      </c>
      <c r="F647" s="247" t="e">
        <f>+'Ark1'!#REF!</f>
        <v>#REF!</v>
      </c>
      <c r="G647" s="247" t="e">
        <f>VLOOKUP(F647,RNR!$A$8:$B$32,2)</f>
        <v>#REF!</v>
      </c>
      <c r="H647" s="247" t="e">
        <f>+IF(I647=0,"",'Ark1'!#REF!)</f>
        <v>#REF!</v>
      </c>
      <c r="I647" s="387" t="e">
        <f>+'Ark1'!#REF!</f>
        <v>#REF!</v>
      </c>
      <c r="J647" s="248" t="e">
        <f>+IF(I647=0,"",'Ark1'!#REF!)</f>
        <v>#REF!</v>
      </c>
      <c r="K647" s="248"/>
      <c r="L647" s="248" t="e">
        <f>+IF(I647=0,"",'Ark1'!#REF!)</f>
        <v>#REF!</v>
      </c>
      <c r="M647" s="249" t="e">
        <f>+IF(I647=0,"",'Ark1'!#REF!)</f>
        <v>#REF!</v>
      </c>
      <c r="N647" s="33" t="e">
        <f>+IF(I647=0,"",'Ark1'!#REF!)</f>
        <v>#REF!</v>
      </c>
      <c r="O647" s="248" t="e">
        <f>+IF(I647=0,"",'Ark1'!#REF!)</f>
        <v>#REF!</v>
      </c>
      <c r="P647" s="250" t="e">
        <f>+IF(I647=0,"",'Ark1'!#REF!)</f>
        <v>#REF!</v>
      </c>
      <c r="Q647" s="250" t="e">
        <f>+IF(I647=0,"",'Ark1'!#REF!)</f>
        <v>#REF!</v>
      </c>
      <c r="R647" s="250" t="e">
        <f>+IF(I647=0,"",'Ark1'!#REF!)</f>
        <v>#REF!</v>
      </c>
      <c r="S647" s="250" t="e">
        <f>+IF(I647=0,"",'Ark1'!#REF!)</f>
        <v>#REF!</v>
      </c>
      <c r="T647" s="248" t="e">
        <f>+IF(I647=0,"",'Ark1'!#REF!)</f>
        <v>#REF!</v>
      </c>
      <c r="U647" s="249" t="e">
        <f>+IF(I647=0,"",'Ark1'!#REF!)</f>
        <v>#REF!</v>
      </c>
      <c r="V647" s="250" t="e">
        <f>+IF(I647=0,"",'Ark1'!#REF!)</f>
        <v>#REF!</v>
      </c>
      <c r="W647" s="248" t="e">
        <f t="shared" si="81"/>
        <v>#REF!</v>
      </c>
      <c r="X647" s="248" t="e">
        <f t="shared" si="82"/>
        <v>#REF!</v>
      </c>
      <c r="Y647" s="339"/>
    </row>
    <row r="648" spans="1:52" ht="15.6">
      <c r="A648" s="339"/>
      <c r="B648" s="339" t="e">
        <f>+'Ark1'!#REF!</f>
        <v>#REF!</v>
      </c>
      <c r="C648" s="247" t="e">
        <f>+'Ark1'!#REF!</f>
        <v>#REF!</v>
      </c>
      <c r="D648" s="247" t="e">
        <f>VLOOKUP(C648,Klasse!$C$11:$D$27,2)</f>
        <v>#REF!</v>
      </c>
      <c r="E648" s="247" t="e">
        <f>+'Ark1'!#REF!</f>
        <v>#REF!</v>
      </c>
      <c r="F648" s="247" t="e">
        <f>+'Ark1'!#REF!</f>
        <v>#REF!</v>
      </c>
      <c r="G648" s="247" t="e">
        <f>VLOOKUP(F648,RNR!$A$8:$B$32,2)</f>
        <v>#REF!</v>
      </c>
      <c r="H648" s="247" t="e">
        <f>+IF(I648=0,"",'Ark1'!#REF!)</f>
        <v>#REF!</v>
      </c>
      <c r="I648" s="387" t="e">
        <f>+'Ark1'!#REF!</f>
        <v>#REF!</v>
      </c>
      <c r="J648" s="248" t="e">
        <f>+IF(I648=0,"",'Ark1'!#REF!)</f>
        <v>#REF!</v>
      </c>
      <c r="K648" s="248"/>
      <c r="L648" s="248" t="e">
        <f>+IF(I648=0,"",'Ark1'!#REF!)</f>
        <v>#REF!</v>
      </c>
      <c r="M648" s="249" t="e">
        <f>+IF(I648=0,"",'Ark1'!#REF!)</f>
        <v>#REF!</v>
      </c>
      <c r="N648" s="33" t="e">
        <f>+IF(I648=0,"",'Ark1'!#REF!)</f>
        <v>#REF!</v>
      </c>
      <c r="O648" s="248" t="e">
        <f>+IF(I648=0,"",'Ark1'!#REF!)</f>
        <v>#REF!</v>
      </c>
      <c r="P648" s="250" t="e">
        <f>+IF(I648=0,"",'Ark1'!#REF!)</f>
        <v>#REF!</v>
      </c>
      <c r="Q648" s="250" t="e">
        <f>+IF(I648=0,"",'Ark1'!#REF!)</f>
        <v>#REF!</v>
      </c>
      <c r="R648" s="250" t="e">
        <f>+IF(I648=0,"",'Ark1'!#REF!)</f>
        <v>#REF!</v>
      </c>
      <c r="S648" s="250" t="e">
        <f>+IF(I648=0,"",'Ark1'!#REF!)</f>
        <v>#REF!</v>
      </c>
      <c r="T648" s="248" t="e">
        <f>+IF(I648=0,"",'Ark1'!#REF!)</f>
        <v>#REF!</v>
      </c>
      <c r="U648" s="249" t="e">
        <f>+IF(I648=0,"",'Ark1'!#REF!)</f>
        <v>#REF!</v>
      </c>
      <c r="V648" s="250" t="e">
        <f>+IF(I648=0,"",'Ark1'!#REF!)</f>
        <v>#REF!</v>
      </c>
      <c r="W648" s="248" t="e">
        <f t="shared" si="81"/>
        <v>#REF!</v>
      </c>
      <c r="X648" s="248" t="e">
        <f t="shared" si="82"/>
        <v>#REF!</v>
      </c>
      <c r="Y648" s="339"/>
    </row>
    <row r="649" spans="1:52" ht="15.6">
      <c r="A649" s="339"/>
      <c r="B649" s="339" t="e">
        <f>+'Ark1'!#REF!</f>
        <v>#REF!</v>
      </c>
      <c r="C649" s="247" t="e">
        <f>+'Ark1'!#REF!</f>
        <v>#REF!</v>
      </c>
      <c r="D649" s="247" t="e">
        <f>VLOOKUP(C649,Klasse!$C$11:$D$27,2)</f>
        <v>#REF!</v>
      </c>
      <c r="E649" s="247" t="e">
        <f>+'Ark1'!#REF!</f>
        <v>#REF!</v>
      </c>
      <c r="F649" s="247" t="e">
        <f>+'Ark1'!#REF!</f>
        <v>#REF!</v>
      </c>
      <c r="G649" s="247" t="e">
        <f>VLOOKUP(F649,RNR!$A$8:$B$32,2)</f>
        <v>#REF!</v>
      </c>
      <c r="H649" s="247" t="e">
        <f>+IF(I649=0,"",'Ark1'!#REF!)</f>
        <v>#REF!</v>
      </c>
      <c r="I649" s="387" t="e">
        <f>+'Ark1'!#REF!</f>
        <v>#REF!</v>
      </c>
      <c r="J649" s="248" t="e">
        <f>+IF(I649=0,"",'Ark1'!#REF!)</f>
        <v>#REF!</v>
      </c>
      <c r="K649" s="248"/>
      <c r="L649" s="248" t="e">
        <f>+IF(I649=0,"",'Ark1'!#REF!)</f>
        <v>#REF!</v>
      </c>
      <c r="M649" s="249" t="e">
        <f>+IF(I649=0,"",'Ark1'!#REF!)</f>
        <v>#REF!</v>
      </c>
      <c r="N649" s="33" t="e">
        <f>+IF(I649=0,"",'Ark1'!#REF!)</f>
        <v>#REF!</v>
      </c>
      <c r="O649" s="248" t="e">
        <f>+IF(I649=0,"",'Ark1'!#REF!)</f>
        <v>#REF!</v>
      </c>
      <c r="P649" s="250" t="e">
        <f>+IF(I649=0,"",'Ark1'!#REF!)</f>
        <v>#REF!</v>
      </c>
      <c r="Q649" s="250" t="e">
        <f>+IF(I649=0,"",'Ark1'!#REF!)</f>
        <v>#REF!</v>
      </c>
      <c r="R649" s="250" t="e">
        <f>+IF(I649=0,"",'Ark1'!#REF!)</f>
        <v>#REF!</v>
      </c>
      <c r="S649" s="250" t="e">
        <f>+IF(I649=0,"",'Ark1'!#REF!)</f>
        <v>#REF!</v>
      </c>
      <c r="T649" s="248" t="e">
        <f>+IF(I649=0,"",'Ark1'!#REF!)</f>
        <v>#REF!</v>
      </c>
      <c r="U649" s="249" t="e">
        <f>+IF(I649=0,"",'Ark1'!#REF!)</f>
        <v>#REF!</v>
      </c>
      <c r="V649" s="250" t="e">
        <f>+IF(I649=0,"",'Ark1'!#REF!)</f>
        <v>#REF!</v>
      </c>
      <c r="W649" s="248" t="e">
        <f t="shared" si="81"/>
        <v>#REF!</v>
      </c>
      <c r="X649" s="248" t="e">
        <f t="shared" si="82"/>
        <v>#REF!</v>
      </c>
      <c r="Y649" s="339"/>
    </row>
    <row r="650" spans="1:52" ht="15.6">
      <c r="A650" s="339"/>
      <c r="B650" s="339" t="e">
        <f>+'Ark1'!#REF!</f>
        <v>#REF!</v>
      </c>
      <c r="C650" s="247" t="e">
        <f>+'Ark1'!#REF!</f>
        <v>#REF!</v>
      </c>
      <c r="D650" s="247" t="e">
        <f>VLOOKUP(C650,Klasse!$C$11:$D$27,2)</f>
        <v>#REF!</v>
      </c>
      <c r="E650" s="247" t="e">
        <f>+'Ark1'!#REF!</f>
        <v>#REF!</v>
      </c>
      <c r="F650" s="247" t="e">
        <f>+'Ark1'!#REF!</f>
        <v>#REF!</v>
      </c>
      <c r="G650" s="247" t="e">
        <f>VLOOKUP(F650,RNR!$A$8:$B$32,2)</f>
        <v>#REF!</v>
      </c>
      <c r="H650" s="247" t="e">
        <f>+IF(I650=0,"",'Ark1'!#REF!)</f>
        <v>#REF!</v>
      </c>
      <c r="I650" s="387" t="e">
        <f>+'Ark1'!#REF!</f>
        <v>#REF!</v>
      </c>
      <c r="J650" s="248" t="e">
        <f>+IF(I650=0,"",'Ark1'!#REF!)</f>
        <v>#REF!</v>
      </c>
      <c r="K650" s="248"/>
      <c r="L650" s="248" t="e">
        <f>+IF(I650=0,"",'Ark1'!#REF!)</f>
        <v>#REF!</v>
      </c>
      <c r="M650" s="249" t="e">
        <f>+IF(I650=0,"",'Ark1'!#REF!)</f>
        <v>#REF!</v>
      </c>
      <c r="N650" s="33" t="e">
        <f>+IF(I650=0,"",'Ark1'!#REF!)</f>
        <v>#REF!</v>
      </c>
      <c r="O650" s="248" t="e">
        <f>+IF(I650=0,"",'Ark1'!#REF!)</f>
        <v>#REF!</v>
      </c>
      <c r="P650" s="250" t="e">
        <f>+IF(I650=0,"",'Ark1'!#REF!)</f>
        <v>#REF!</v>
      </c>
      <c r="Q650" s="250" t="e">
        <f>+IF(I650=0,"",'Ark1'!#REF!)</f>
        <v>#REF!</v>
      </c>
      <c r="R650" s="250" t="e">
        <f>+IF(I650=0,"",'Ark1'!#REF!)</f>
        <v>#REF!</v>
      </c>
      <c r="S650" s="250" t="e">
        <f>+IF(I650=0,"",'Ark1'!#REF!)</f>
        <v>#REF!</v>
      </c>
      <c r="T650" s="248" t="e">
        <f>+IF(I650=0,"",'Ark1'!#REF!)</f>
        <v>#REF!</v>
      </c>
      <c r="U650" s="249" t="e">
        <f>+IF(I650=0,"",'Ark1'!#REF!)</f>
        <v>#REF!</v>
      </c>
      <c r="V650" s="250" t="e">
        <f>+IF(I650=0,"",'Ark1'!#REF!)</f>
        <v>#REF!</v>
      </c>
      <c r="W650" s="248" t="e">
        <f t="shared" si="81"/>
        <v>#REF!</v>
      </c>
      <c r="X650" s="248" t="e">
        <f t="shared" si="82"/>
        <v>#REF!</v>
      </c>
      <c r="Y650" s="339"/>
    </row>
    <row r="651" spans="1:52" ht="15.6">
      <c r="A651" s="339"/>
      <c r="B651" s="339" t="e">
        <f>+'Ark1'!#REF!</f>
        <v>#REF!</v>
      </c>
      <c r="C651" s="247" t="e">
        <f>+'Ark1'!#REF!</f>
        <v>#REF!</v>
      </c>
      <c r="D651" s="247" t="e">
        <f>VLOOKUP(C651,Klasse!$C$11:$D$27,2)</f>
        <v>#REF!</v>
      </c>
      <c r="E651" s="247" t="e">
        <f>+'Ark1'!#REF!</f>
        <v>#REF!</v>
      </c>
      <c r="F651" s="247" t="e">
        <f>+'Ark1'!#REF!</f>
        <v>#REF!</v>
      </c>
      <c r="G651" s="247" t="e">
        <f>VLOOKUP(F651,RNR!$A$8:$B$32,2)</f>
        <v>#REF!</v>
      </c>
      <c r="H651" s="247" t="e">
        <f>+IF(I651=0,"",'Ark1'!#REF!)</f>
        <v>#REF!</v>
      </c>
      <c r="I651" s="387" t="e">
        <f>+'Ark1'!#REF!</f>
        <v>#REF!</v>
      </c>
      <c r="J651" s="248" t="e">
        <f>+IF(I651=0,"",'Ark1'!#REF!)</f>
        <v>#REF!</v>
      </c>
      <c r="K651" s="248"/>
      <c r="L651" s="248" t="e">
        <f>+IF(I651=0,"",'Ark1'!#REF!)</f>
        <v>#REF!</v>
      </c>
      <c r="M651" s="249" t="e">
        <f>+IF(I651=0,"",'Ark1'!#REF!)</f>
        <v>#REF!</v>
      </c>
      <c r="N651" s="33" t="e">
        <f>+IF(I651=0,"",'Ark1'!#REF!)</f>
        <v>#REF!</v>
      </c>
      <c r="O651" s="248" t="e">
        <f>+IF(I651=0,"",'Ark1'!#REF!)</f>
        <v>#REF!</v>
      </c>
      <c r="P651" s="250" t="e">
        <f>+IF(I651=0,"",'Ark1'!#REF!)</f>
        <v>#REF!</v>
      </c>
      <c r="Q651" s="250" t="e">
        <f>+IF(I651=0,"",'Ark1'!#REF!)</f>
        <v>#REF!</v>
      </c>
      <c r="R651" s="250" t="e">
        <f>+IF(I651=0,"",'Ark1'!#REF!)</f>
        <v>#REF!</v>
      </c>
      <c r="S651" s="250" t="e">
        <f>+IF(I651=0,"",'Ark1'!#REF!)</f>
        <v>#REF!</v>
      </c>
      <c r="T651" s="248" t="e">
        <f>+IF(I651=0,"",'Ark1'!#REF!)</f>
        <v>#REF!</v>
      </c>
      <c r="U651" s="249" t="e">
        <f>+IF(I651=0,"",'Ark1'!#REF!)</f>
        <v>#REF!</v>
      </c>
      <c r="V651" s="250" t="e">
        <f>+IF(I651=0,"",'Ark1'!#REF!)</f>
        <v>#REF!</v>
      </c>
      <c r="W651" s="248" t="e">
        <f t="shared" si="81"/>
        <v>#REF!</v>
      </c>
      <c r="X651" s="248" t="e">
        <f t="shared" si="82"/>
        <v>#REF!</v>
      </c>
      <c r="Y651" s="339"/>
    </row>
    <row r="652" spans="1:52" ht="15.6">
      <c r="A652" s="339"/>
      <c r="B652" s="339" t="e">
        <f>+'Ark1'!#REF!</f>
        <v>#REF!</v>
      </c>
      <c r="C652" s="247" t="e">
        <f>+'Ark1'!#REF!</f>
        <v>#REF!</v>
      </c>
      <c r="D652" s="247" t="e">
        <f>VLOOKUP(C652,Klasse!$C$11:$D$27,2)</f>
        <v>#REF!</v>
      </c>
      <c r="E652" s="247" t="e">
        <f>+'Ark1'!#REF!</f>
        <v>#REF!</v>
      </c>
      <c r="F652" s="247" t="e">
        <f>+'Ark1'!#REF!</f>
        <v>#REF!</v>
      </c>
      <c r="G652" s="247" t="e">
        <f>VLOOKUP(F652,RNR!$A$8:$B$32,2)</f>
        <v>#REF!</v>
      </c>
      <c r="H652" s="247" t="e">
        <f>+IF(I652=0,"",'Ark1'!#REF!)</f>
        <v>#REF!</v>
      </c>
      <c r="I652" s="387" t="e">
        <f>+'Ark1'!#REF!</f>
        <v>#REF!</v>
      </c>
      <c r="J652" s="248" t="e">
        <f>+IF(I652=0,"",'Ark1'!#REF!)</f>
        <v>#REF!</v>
      </c>
      <c r="K652" s="248"/>
      <c r="L652" s="248" t="e">
        <f>+IF(I652=0,"",'Ark1'!#REF!)</f>
        <v>#REF!</v>
      </c>
      <c r="M652" s="249" t="e">
        <f>+IF(I652=0,"",'Ark1'!#REF!)</f>
        <v>#REF!</v>
      </c>
      <c r="N652" s="33" t="e">
        <f>+IF(I652=0,"",'Ark1'!#REF!)</f>
        <v>#REF!</v>
      </c>
      <c r="O652" s="248" t="e">
        <f>+IF(I652=0,"",'Ark1'!#REF!)</f>
        <v>#REF!</v>
      </c>
      <c r="P652" s="250" t="e">
        <f>+IF(I652=0,"",'Ark1'!#REF!)</f>
        <v>#REF!</v>
      </c>
      <c r="Q652" s="250" t="e">
        <f>+IF(I652=0,"",'Ark1'!#REF!)</f>
        <v>#REF!</v>
      </c>
      <c r="R652" s="250" t="e">
        <f>+IF(I652=0,"",'Ark1'!#REF!)</f>
        <v>#REF!</v>
      </c>
      <c r="S652" s="250" t="e">
        <f>+IF(I652=0,"",'Ark1'!#REF!)</f>
        <v>#REF!</v>
      </c>
      <c r="T652" s="248" t="e">
        <f>+IF(I652=0,"",'Ark1'!#REF!)</f>
        <v>#REF!</v>
      </c>
      <c r="U652" s="249" t="e">
        <f>+IF(I652=0,"",'Ark1'!#REF!)</f>
        <v>#REF!</v>
      </c>
      <c r="V652" s="250" t="e">
        <f>+IF(I652=0,"",'Ark1'!#REF!)</f>
        <v>#REF!</v>
      </c>
      <c r="W652" s="248" t="e">
        <f t="shared" si="81"/>
        <v>#REF!</v>
      </c>
      <c r="X652" s="248" t="e">
        <f t="shared" si="82"/>
        <v>#REF!</v>
      </c>
      <c r="Y652" s="339"/>
    </row>
    <row r="653" spans="1:52" ht="15" customHeight="1">
      <c r="A653" s="339"/>
      <c r="B653" s="339"/>
      <c r="C653" s="339"/>
      <c r="D653" s="339"/>
      <c r="E653" s="339"/>
      <c r="F653" s="339"/>
      <c r="G653" s="339"/>
      <c r="H653" s="339"/>
      <c r="I653" s="388"/>
      <c r="J653" s="364"/>
      <c r="K653" s="364"/>
      <c r="L653" s="364"/>
      <c r="M653" s="339"/>
      <c r="N653" s="339"/>
      <c r="O653" s="339"/>
      <c r="P653" s="365"/>
      <c r="Q653" s="365"/>
      <c r="R653" s="365"/>
      <c r="S653" s="365"/>
      <c r="T653" s="365"/>
      <c r="U653" s="339"/>
      <c r="V653" s="365"/>
      <c r="W653" s="366"/>
      <c r="X653" s="367"/>
      <c r="Y653" s="339"/>
      <c r="AA653" s="30"/>
      <c r="AB653" s="28"/>
      <c r="AC653" s="231"/>
      <c r="AD653" s="29"/>
      <c r="AH653" s="29"/>
      <c r="AZ653" s="243"/>
    </row>
    <row r="654" spans="1:52" ht="15" customHeight="1">
      <c r="A654" s="339"/>
      <c r="B654" s="339" t="s">
        <v>675</v>
      </c>
      <c r="C654" s="339"/>
      <c r="D654" s="273" t="e">
        <f>+D652</f>
        <v>#REF!</v>
      </c>
      <c r="E654" s="339"/>
      <c r="F654" s="339"/>
      <c r="G654" s="339"/>
      <c r="H654" s="339"/>
      <c r="I654" s="372" t="e">
        <f>SUM(I656:I680)</f>
        <v>#REF!</v>
      </c>
      <c r="J654" s="368"/>
      <c r="K654" s="368"/>
      <c r="L654" s="368"/>
      <c r="M654" s="369"/>
      <c r="N654" s="276">
        <f>+Klasse!L290</f>
        <v>11.943617021276591</v>
      </c>
      <c r="O654" s="339"/>
      <c r="P654" s="365"/>
      <c r="Q654" s="365"/>
      <c r="R654" s="365"/>
      <c r="S654" s="365"/>
      <c r="T654" s="365"/>
      <c r="U654" s="339"/>
      <c r="V654" s="365"/>
      <c r="W654" s="365"/>
      <c r="X654" s="365"/>
      <c r="Y654" s="339"/>
      <c r="AA654" s="30"/>
      <c r="AB654" s="28"/>
      <c r="AC654" s="231"/>
      <c r="AD654" s="29"/>
      <c r="AH654" s="29"/>
      <c r="AZ654" s="243"/>
    </row>
    <row r="655" spans="1:52" ht="15" customHeight="1">
      <c r="A655" s="526"/>
      <c r="B655" s="526"/>
      <c r="C655" s="527"/>
      <c r="D655" s="526"/>
      <c r="E655" s="526"/>
      <c r="F655" s="526"/>
      <c r="G655" s="370"/>
      <c r="H655" s="370"/>
      <c r="I655" s="388"/>
      <c r="J655" s="364"/>
      <c r="K655" s="364"/>
      <c r="L655" s="364"/>
      <c r="M655" s="370"/>
      <c r="N655" s="364"/>
      <c r="O655" s="364"/>
      <c r="P655" s="365"/>
      <c r="Q655" s="365"/>
      <c r="R655" s="365"/>
      <c r="S655" s="365"/>
      <c r="T655" s="366"/>
      <c r="U655" s="339"/>
      <c r="V655" s="366"/>
      <c r="W655" s="366"/>
      <c r="X655" s="367"/>
      <c r="Y655" s="339"/>
      <c r="AA655" s="30"/>
      <c r="AB655" s="28"/>
      <c r="AC655" s="231"/>
      <c r="AD655" s="29"/>
      <c r="AH655" s="29"/>
      <c r="AZ655" s="243"/>
    </row>
    <row r="656" spans="1:52" ht="15.6">
      <c r="A656" s="339"/>
      <c r="B656" s="339" t="e">
        <f>+'Ark1'!#REF!</f>
        <v>#REF!</v>
      </c>
      <c r="C656" s="247" t="e">
        <f>+'Ark1'!#REF!</f>
        <v>#REF!</v>
      </c>
      <c r="D656" s="247" t="e">
        <f>VLOOKUP(C656,Klasse!$C$11:$D$27,2)</f>
        <v>#REF!</v>
      </c>
      <c r="E656" s="247" t="e">
        <f>+'Ark1'!#REF!</f>
        <v>#REF!</v>
      </c>
      <c r="F656" s="247" t="e">
        <f>+'Ark1'!#REF!</f>
        <v>#REF!</v>
      </c>
      <c r="G656" s="247" t="e">
        <f>VLOOKUP(F656,RNR!$A$8:$B$32,2)</f>
        <v>#REF!</v>
      </c>
      <c r="H656" s="247" t="e">
        <f>+IF(I656=0,"",'Ark1'!#REF!)</f>
        <v>#REF!</v>
      </c>
      <c r="I656" s="387" t="e">
        <f>+'Ark1'!#REF!</f>
        <v>#REF!</v>
      </c>
      <c r="J656" s="248" t="e">
        <f>+IF(I656=0,"",'Ark1'!#REF!)</f>
        <v>#REF!</v>
      </c>
      <c r="K656" s="248"/>
      <c r="L656" s="248" t="e">
        <f>+IF(I656=0,"",'Ark1'!#REF!)</f>
        <v>#REF!</v>
      </c>
      <c r="M656" s="249" t="e">
        <f>+IF(I656=0,"",'Ark1'!#REF!)</f>
        <v>#REF!</v>
      </c>
      <c r="N656" s="33" t="e">
        <f>+IF(I656=0,"",'Ark1'!#REF!)</f>
        <v>#REF!</v>
      </c>
      <c r="O656" s="248" t="e">
        <f>+IF(I656=0,"",'Ark1'!#REF!)</f>
        <v>#REF!</v>
      </c>
      <c r="P656" s="250" t="e">
        <f>+IF(I656=0,"",'Ark1'!#REF!)</f>
        <v>#REF!</v>
      </c>
      <c r="Q656" s="250" t="e">
        <f>+IF(I656=0,"",'Ark1'!#REF!)</f>
        <v>#REF!</v>
      </c>
      <c r="R656" s="250" t="e">
        <f>+IF(I656=0,"",'Ark1'!#REF!)</f>
        <v>#REF!</v>
      </c>
      <c r="S656" s="250" t="e">
        <f>+IF(I656=0,"",'Ark1'!#REF!)</f>
        <v>#REF!</v>
      </c>
      <c r="T656" s="248" t="e">
        <f>+IF(I656=0,"",'Ark1'!#REF!)</f>
        <v>#REF!</v>
      </c>
      <c r="U656" s="249" t="e">
        <f>+IF(I656=0,"",'Ark1'!#REF!)</f>
        <v>#REF!</v>
      </c>
      <c r="V656" s="250" t="e">
        <f>+IF(I656=0,"",'Ark1'!#REF!)</f>
        <v>#REF!</v>
      </c>
      <c r="W656" s="248" t="e">
        <f t="shared" si="81"/>
        <v>#REF!</v>
      </c>
      <c r="X656" s="248" t="e">
        <f t="shared" si="82"/>
        <v>#REF!</v>
      </c>
      <c r="Y656" s="339"/>
    </row>
    <row r="657" spans="1:25" ht="15.6">
      <c r="A657" s="339"/>
      <c r="B657" s="339" t="e">
        <f>+'Ark1'!#REF!</f>
        <v>#REF!</v>
      </c>
      <c r="C657" s="247" t="e">
        <f>+'Ark1'!#REF!</f>
        <v>#REF!</v>
      </c>
      <c r="D657" s="247" t="e">
        <f>VLOOKUP(C657,Klasse!$C$11:$D$27,2)</f>
        <v>#REF!</v>
      </c>
      <c r="E657" s="247" t="e">
        <f>+'Ark1'!#REF!</f>
        <v>#REF!</v>
      </c>
      <c r="F657" s="247" t="e">
        <f>+'Ark1'!#REF!</f>
        <v>#REF!</v>
      </c>
      <c r="G657" s="247" t="e">
        <f>VLOOKUP(F657,RNR!$A$8:$B$32,2)</f>
        <v>#REF!</v>
      </c>
      <c r="H657" s="247" t="e">
        <f>+IF(I657=0,"",'Ark1'!#REF!)</f>
        <v>#REF!</v>
      </c>
      <c r="I657" s="387" t="e">
        <f>+'Ark1'!#REF!</f>
        <v>#REF!</v>
      </c>
      <c r="J657" s="248" t="e">
        <f>+IF(I657=0,"",'Ark1'!#REF!)</f>
        <v>#REF!</v>
      </c>
      <c r="K657" s="248"/>
      <c r="L657" s="248" t="e">
        <f>+IF(I657=0,"",'Ark1'!#REF!)</f>
        <v>#REF!</v>
      </c>
      <c r="M657" s="249" t="e">
        <f>+IF(I657=0,"",'Ark1'!#REF!)</f>
        <v>#REF!</v>
      </c>
      <c r="N657" s="33" t="e">
        <f>+IF(I657=0,"",'Ark1'!#REF!)</f>
        <v>#REF!</v>
      </c>
      <c r="O657" s="248" t="e">
        <f>+IF(I657=0,"",'Ark1'!#REF!)</f>
        <v>#REF!</v>
      </c>
      <c r="P657" s="250" t="e">
        <f>+IF(I657=0,"",'Ark1'!#REF!)</f>
        <v>#REF!</v>
      </c>
      <c r="Q657" s="250" t="e">
        <f>+IF(I657=0,"",'Ark1'!#REF!)</f>
        <v>#REF!</v>
      </c>
      <c r="R657" s="250" t="e">
        <f>+IF(I657=0,"",'Ark1'!#REF!)</f>
        <v>#REF!</v>
      </c>
      <c r="S657" s="250" t="e">
        <f>+IF(I657=0,"",'Ark1'!#REF!)</f>
        <v>#REF!</v>
      </c>
      <c r="T657" s="248" t="e">
        <f>+IF(I657=0,"",'Ark1'!#REF!)</f>
        <v>#REF!</v>
      </c>
      <c r="U657" s="249" t="e">
        <f>+IF(I657=0,"",'Ark1'!#REF!)</f>
        <v>#REF!</v>
      </c>
      <c r="V657" s="250" t="e">
        <f>+IF(I657=0,"",'Ark1'!#REF!)</f>
        <v>#REF!</v>
      </c>
      <c r="W657" s="248" t="e">
        <f t="shared" si="81"/>
        <v>#REF!</v>
      </c>
      <c r="X657" s="248" t="e">
        <f t="shared" si="82"/>
        <v>#REF!</v>
      </c>
      <c r="Y657" s="339"/>
    </row>
    <row r="658" spans="1:25" ht="15.6">
      <c r="A658" s="339"/>
      <c r="B658" s="339" t="e">
        <f>+'Ark1'!#REF!</f>
        <v>#REF!</v>
      </c>
      <c r="C658" s="247" t="e">
        <f>+'Ark1'!#REF!</f>
        <v>#REF!</v>
      </c>
      <c r="D658" s="247" t="e">
        <f>VLOOKUP(C658,Klasse!$C$11:$D$27,2)</f>
        <v>#REF!</v>
      </c>
      <c r="E658" s="247" t="e">
        <f>+'Ark1'!#REF!</f>
        <v>#REF!</v>
      </c>
      <c r="F658" s="247" t="e">
        <f>+'Ark1'!#REF!</f>
        <v>#REF!</v>
      </c>
      <c r="G658" s="247" t="e">
        <f>VLOOKUP(F658,RNR!$A$8:$B$32,2)</f>
        <v>#REF!</v>
      </c>
      <c r="H658" s="247" t="e">
        <f>+IF(I658=0,"",'Ark1'!#REF!)</f>
        <v>#REF!</v>
      </c>
      <c r="I658" s="387" t="e">
        <f>+'Ark1'!#REF!</f>
        <v>#REF!</v>
      </c>
      <c r="J658" s="248" t="e">
        <f>+IF(I658=0,"",'Ark1'!#REF!)</f>
        <v>#REF!</v>
      </c>
      <c r="K658" s="248"/>
      <c r="L658" s="248" t="e">
        <f>+IF(I658=0,"",'Ark1'!#REF!)</f>
        <v>#REF!</v>
      </c>
      <c r="M658" s="249" t="e">
        <f>+IF(I658=0,"",'Ark1'!#REF!)</f>
        <v>#REF!</v>
      </c>
      <c r="N658" s="33" t="e">
        <f>+IF(I658=0,"",'Ark1'!#REF!)</f>
        <v>#REF!</v>
      </c>
      <c r="O658" s="248" t="e">
        <f>+IF(I658=0,"",'Ark1'!#REF!)</f>
        <v>#REF!</v>
      </c>
      <c r="P658" s="250" t="e">
        <f>+IF(I658=0,"",'Ark1'!#REF!)</f>
        <v>#REF!</v>
      </c>
      <c r="Q658" s="250" t="e">
        <f>+IF(I658=0,"",'Ark1'!#REF!)</f>
        <v>#REF!</v>
      </c>
      <c r="R658" s="250" t="e">
        <f>+IF(I658=0,"",'Ark1'!#REF!)</f>
        <v>#REF!</v>
      </c>
      <c r="S658" s="250" t="e">
        <f>+IF(I658=0,"",'Ark1'!#REF!)</f>
        <v>#REF!</v>
      </c>
      <c r="T658" s="248" t="e">
        <f>+IF(I658=0,"",'Ark1'!#REF!)</f>
        <v>#REF!</v>
      </c>
      <c r="U658" s="249" t="e">
        <f>+IF(I658=0,"",'Ark1'!#REF!)</f>
        <v>#REF!</v>
      </c>
      <c r="V658" s="250" t="e">
        <f>+IF(I658=0,"",'Ark1'!#REF!)</f>
        <v>#REF!</v>
      </c>
      <c r="W658" s="248" t="e">
        <f t="shared" si="81"/>
        <v>#REF!</v>
      </c>
      <c r="X658" s="248" t="e">
        <f t="shared" si="82"/>
        <v>#REF!</v>
      </c>
      <c r="Y658" s="339"/>
    </row>
    <row r="659" spans="1:25" ht="15.6">
      <c r="A659" s="339"/>
      <c r="B659" s="339" t="e">
        <f>+'Ark1'!#REF!</f>
        <v>#REF!</v>
      </c>
      <c r="C659" s="247" t="e">
        <f>+'Ark1'!#REF!</f>
        <v>#REF!</v>
      </c>
      <c r="D659" s="247" t="e">
        <f>VLOOKUP(C659,Klasse!$C$11:$D$27,2)</f>
        <v>#REF!</v>
      </c>
      <c r="E659" s="247" t="e">
        <f>+'Ark1'!#REF!</f>
        <v>#REF!</v>
      </c>
      <c r="F659" s="247" t="e">
        <f>+'Ark1'!#REF!</f>
        <v>#REF!</v>
      </c>
      <c r="G659" s="247" t="e">
        <f>VLOOKUP(F659,RNR!$A$8:$B$32,2)</f>
        <v>#REF!</v>
      </c>
      <c r="H659" s="247" t="e">
        <f>+IF(I659=0,"",'Ark1'!#REF!)</f>
        <v>#REF!</v>
      </c>
      <c r="I659" s="387" t="e">
        <f>+'Ark1'!#REF!</f>
        <v>#REF!</v>
      </c>
      <c r="J659" s="248" t="e">
        <f>+IF(I659=0,"",'Ark1'!#REF!)</f>
        <v>#REF!</v>
      </c>
      <c r="K659" s="248"/>
      <c r="L659" s="248" t="e">
        <f>+IF(I659=0,"",'Ark1'!#REF!)</f>
        <v>#REF!</v>
      </c>
      <c r="M659" s="249" t="e">
        <f>+IF(I659=0,"",'Ark1'!#REF!)</f>
        <v>#REF!</v>
      </c>
      <c r="N659" s="33" t="e">
        <f>+IF(I659=0,"",'Ark1'!#REF!)</f>
        <v>#REF!</v>
      </c>
      <c r="O659" s="248" t="e">
        <f>+IF(I659=0,"",'Ark1'!#REF!)</f>
        <v>#REF!</v>
      </c>
      <c r="P659" s="250" t="e">
        <f>+IF(I659=0,"",'Ark1'!#REF!)</f>
        <v>#REF!</v>
      </c>
      <c r="Q659" s="250" t="e">
        <f>+IF(I659=0,"",'Ark1'!#REF!)</f>
        <v>#REF!</v>
      </c>
      <c r="R659" s="250" t="e">
        <f>+IF(I659=0,"",'Ark1'!#REF!)</f>
        <v>#REF!</v>
      </c>
      <c r="S659" s="250" t="e">
        <f>+IF(I659=0,"",'Ark1'!#REF!)</f>
        <v>#REF!</v>
      </c>
      <c r="T659" s="248" t="e">
        <f>+IF(I659=0,"",'Ark1'!#REF!)</f>
        <v>#REF!</v>
      </c>
      <c r="U659" s="249" t="e">
        <f>+IF(I659=0,"",'Ark1'!#REF!)</f>
        <v>#REF!</v>
      </c>
      <c r="V659" s="250" t="e">
        <f>+IF(I659=0,"",'Ark1'!#REF!)</f>
        <v>#REF!</v>
      </c>
      <c r="W659" s="248" t="e">
        <f t="shared" si="81"/>
        <v>#REF!</v>
      </c>
      <c r="X659" s="248" t="e">
        <f t="shared" si="82"/>
        <v>#REF!</v>
      </c>
      <c r="Y659" s="339"/>
    </row>
    <row r="660" spans="1:25" ht="15.6">
      <c r="A660" s="339"/>
      <c r="B660" s="339" t="e">
        <f>+'Ark1'!#REF!</f>
        <v>#REF!</v>
      </c>
      <c r="C660" s="247" t="e">
        <f>+'Ark1'!#REF!</f>
        <v>#REF!</v>
      </c>
      <c r="D660" s="247" t="e">
        <f>VLOOKUP(C660,Klasse!$C$11:$D$27,2)</f>
        <v>#REF!</v>
      </c>
      <c r="E660" s="247" t="e">
        <f>+'Ark1'!#REF!</f>
        <v>#REF!</v>
      </c>
      <c r="F660" s="247" t="e">
        <f>+'Ark1'!#REF!</f>
        <v>#REF!</v>
      </c>
      <c r="G660" s="247" t="e">
        <f>VLOOKUP(F660,RNR!$A$8:$B$32,2)</f>
        <v>#REF!</v>
      </c>
      <c r="H660" s="247" t="e">
        <f>+IF(I660=0,"",'Ark1'!#REF!)</f>
        <v>#REF!</v>
      </c>
      <c r="I660" s="387" t="e">
        <f>+'Ark1'!#REF!</f>
        <v>#REF!</v>
      </c>
      <c r="J660" s="248" t="e">
        <f>+IF(I660=0,"",'Ark1'!#REF!)</f>
        <v>#REF!</v>
      </c>
      <c r="K660" s="248"/>
      <c r="L660" s="248" t="e">
        <f>+IF(I660=0,"",'Ark1'!#REF!)</f>
        <v>#REF!</v>
      </c>
      <c r="M660" s="249" t="e">
        <f>+IF(I660=0,"",'Ark1'!#REF!)</f>
        <v>#REF!</v>
      </c>
      <c r="N660" s="33" t="e">
        <f>+IF(I660=0,"",'Ark1'!#REF!)</f>
        <v>#REF!</v>
      </c>
      <c r="O660" s="248" t="e">
        <f>+IF(I660=0,"",'Ark1'!#REF!)</f>
        <v>#REF!</v>
      </c>
      <c r="P660" s="250" t="e">
        <f>+IF(I660=0,"",'Ark1'!#REF!)</f>
        <v>#REF!</v>
      </c>
      <c r="Q660" s="250" t="e">
        <f>+IF(I660=0,"",'Ark1'!#REF!)</f>
        <v>#REF!</v>
      </c>
      <c r="R660" s="250" t="e">
        <f>+IF(I660=0,"",'Ark1'!#REF!)</f>
        <v>#REF!</v>
      </c>
      <c r="S660" s="250" t="e">
        <f>+IF(I660=0,"",'Ark1'!#REF!)</f>
        <v>#REF!</v>
      </c>
      <c r="T660" s="248" t="e">
        <f>+IF(I660=0,"",'Ark1'!#REF!)</f>
        <v>#REF!</v>
      </c>
      <c r="U660" s="249" t="e">
        <f>+IF(I660=0,"",'Ark1'!#REF!)</f>
        <v>#REF!</v>
      </c>
      <c r="V660" s="250" t="e">
        <f>+IF(I660=0,"",'Ark1'!#REF!)</f>
        <v>#REF!</v>
      </c>
      <c r="W660" s="248" t="e">
        <f t="shared" si="81"/>
        <v>#REF!</v>
      </c>
      <c r="X660" s="248" t="e">
        <f t="shared" si="82"/>
        <v>#REF!</v>
      </c>
      <c r="Y660" s="339"/>
    </row>
    <row r="661" spans="1:25" ht="15.6">
      <c r="A661" s="339"/>
      <c r="B661" s="339" t="e">
        <f>+'Ark1'!#REF!</f>
        <v>#REF!</v>
      </c>
      <c r="C661" s="247" t="e">
        <f>+'Ark1'!#REF!</f>
        <v>#REF!</v>
      </c>
      <c r="D661" s="247" t="e">
        <f>VLOOKUP(C661,Klasse!$C$11:$D$27,2)</f>
        <v>#REF!</v>
      </c>
      <c r="E661" s="247" t="e">
        <f>+'Ark1'!#REF!</f>
        <v>#REF!</v>
      </c>
      <c r="F661" s="247" t="e">
        <f>+'Ark1'!#REF!</f>
        <v>#REF!</v>
      </c>
      <c r="G661" s="247" t="e">
        <f>VLOOKUP(F661,RNR!$A$8:$B$32,2)</f>
        <v>#REF!</v>
      </c>
      <c r="H661" s="247" t="e">
        <f>+IF(I661=0,"",'Ark1'!#REF!)</f>
        <v>#REF!</v>
      </c>
      <c r="I661" s="387" t="e">
        <f>+'Ark1'!#REF!</f>
        <v>#REF!</v>
      </c>
      <c r="J661" s="248" t="e">
        <f>+IF(I661=0,"",'Ark1'!#REF!)</f>
        <v>#REF!</v>
      </c>
      <c r="K661" s="248"/>
      <c r="L661" s="248" t="e">
        <f>+IF(I661=0,"",'Ark1'!#REF!)</f>
        <v>#REF!</v>
      </c>
      <c r="M661" s="249" t="e">
        <f>+IF(I661=0,"",'Ark1'!#REF!)</f>
        <v>#REF!</v>
      </c>
      <c r="N661" s="33" t="e">
        <f>+IF(I661=0,"",'Ark1'!#REF!)</f>
        <v>#REF!</v>
      </c>
      <c r="O661" s="248" t="e">
        <f>+IF(I661=0,"",'Ark1'!#REF!)</f>
        <v>#REF!</v>
      </c>
      <c r="P661" s="250" t="e">
        <f>+IF(I661=0,"",'Ark1'!#REF!)</f>
        <v>#REF!</v>
      </c>
      <c r="Q661" s="250" t="e">
        <f>+IF(I661=0,"",'Ark1'!#REF!)</f>
        <v>#REF!</v>
      </c>
      <c r="R661" s="250" t="e">
        <f>+IF(I661=0,"",'Ark1'!#REF!)</f>
        <v>#REF!</v>
      </c>
      <c r="S661" s="250" t="e">
        <f>+IF(I661=0,"",'Ark1'!#REF!)</f>
        <v>#REF!</v>
      </c>
      <c r="T661" s="248" t="e">
        <f>+IF(I661=0,"",'Ark1'!#REF!)</f>
        <v>#REF!</v>
      </c>
      <c r="U661" s="249" t="e">
        <f>+IF(I661=0,"",'Ark1'!#REF!)</f>
        <v>#REF!</v>
      </c>
      <c r="V661" s="250" t="e">
        <f>+IF(I661=0,"",'Ark1'!#REF!)</f>
        <v>#REF!</v>
      </c>
      <c r="W661" s="248" t="e">
        <f t="shared" si="81"/>
        <v>#REF!</v>
      </c>
      <c r="X661" s="248" t="e">
        <f t="shared" si="82"/>
        <v>#REF!</v>
      </c>
      <c r="Y661" s="339"/>
    </row>
    <row r="662" spans="1:25" ht="15.6">
      <c r="A662" s="339"/>
      <c r="B662" s="339" t="e">
        <f>+'Ark1'!#REF!</f>
        <v>#REF!</v>
      </c>
      <c r="C662" s="247" t="e">
        <f>+'Ark1'!#REF!</f>
        <v>#REF!</v>
      </c>
      <c r="D662" s="247" t="e">
        <f>VLOOKUP(C662,Klasse!$C$11:$D$27,2)</f>
        <v>#REF!</v>
      </c>
      <c r="E662" s="247" t="e">
        <f>+'Ark1'!#REF!</f>
        <v>#REF!</v>
      </c>
      <c r="F662" s="247" t="e">
        <f>+'Ark1'!#REF!</f>
        <v>#REF!</v>
      </c>
      <c r="G662" s="247" t="e">
        <f>VLOOKUP(F662,RNR!$A$8:$B$32,2)</f>
        <v>#REF!</v>
      </c>
      <c r="H662" s="247" t="e">
        <f>+IF(I662=0,"",'Ark1'!#REF!)</f>
        <v>#REF!</v>
      </c>
      <c r="I662" s="387" t="e">
        <f>+'Ark1'!#REF!</f>
        <v>#REF!</v>
      </c>
      <c r="J662" s="248" t="e">
        <f>+IF(I662=0,"",'Ark1'!#REF!)</f>
        <v>#REF!</v>
      </c>
      <c r="K662" s="248"/>
      <c r="L662" s="248" t="e">
        <f>+IF(I662=0,"",'Ark1'!#REF!)</f>
        <v>#REF!</v>
      </c>
      <c r="M662" s="249" t="e">
        <f>+IF(I662=0,"",'Ark1'!#REF!)</f>
        <v>#REF!</v>
      </c>
      <c r="N662" s="33" t="e">
        <f>+IF(I662=0,"",'Ark1'!#REF!)</f>
        <v>#REF!</v>
      </c>
      <c r="O662" s="248" t="e">
        <f>+IF(I662=0,"",'Ark1'!#REF!)</f>
        <v>#REF!</v>
      </c>
      <c r="P662" s="250" t="e">
        <f>+IF(I662=0,"",'Ark1'!#REF!)</f>
        <v>#REF!</v>
      </c>
      <c r="Q662" s="250" t="e">
        <f>+IF(I662=0,"",'Ark1'!#REF!)</f>
        <v>#REF!</v>
      </c>
      <c r="R662" s="250" t="e">
        <f>+IF(I662=0,"",'Ark1'!#REF!)</f>
        <v>#REF!</v>
      </c>
      <c r="S662" s="250" t="e">
        <f>+IF(I662=0,"",'Ark1'!#REF!)</f>
        <v>#REF!</v>
      </c>
      <c r="T662" s="248" t="e">
        <f>+IF(I662=0,"",'Ark1'!#REF!)</f>
        <v>#REF!</v>
      </c>
      <c r="U662" s="249" t="e">
        <f>+IF(I662=0,"",'Ark1'!#REF!)</f>
        <v>#REF!</v>
      </c>
      <c r="V662" s="250" t="e">
        <f>+IF(I662=0,"",'Ark1'!#REF!)</f>
        <v>#REF!</v>
      </c>
      <c r="W662" s="248" t="e">
        <f t="shared" si="81"/>
        <v>#REF!</v>
      </c>
      <c r="X662" s="248" t="e">
        <f t="shared" si="82"/>
        <v>#REF!</v>
      </c>
      <c r="Y662" s="339"/>
    </row>
    <row r="663" spans="1:25" ht="15.6">
      <c r="A663" s="339"/>
      <c r="B663" s="339" t="e">
        <f>+'Ark1'!#REF!</f>
        <v>#REF!</v>
      </c>
      <c r="C663" s="247" t="e">
        <f>+'Ark1'!#REF!</f>
        <v>#REF!</v>
      </c>
      <c r="D663" s="247" t="e">
        <f>VLOOKUP(C663,Klasse!$C$11:$D$27,2)</f>
        <v>#REF!</v>
      </c>
      <c r="E663" s="247" t="e">
        <f>+'Ark1'!#REF!</f>
        <v>#REF!</v>
      </c>
      <c r="F663" s="247" t="e">
        <f>+'Ark1'!#REF!</f>
        <v>#REF!</v>
      </c>
      <c r="G663" s="247" t="e">
        <f>VLOOKUP(F663,RNR!$A$8:$B$32,2)</f>
        <v>#REF!</v>
      </c>
      <c r="H663" s="247" t="e">
        <f>+IF(I663=0,"",'Ark1'!#REF!)</f>
        <v>#REF!</v>
      </c>
      <c r="I663" s="387" t="e">
        <f>+'Ark1'!#REF!</f>
        <v>#REF!</v>
      </c>
      <c r="J663" s="248" t="e">
        <f>+IF(I663=0,"",'Ark1'!#REF!)</f>
        <v>#REF!</v>
      </c>
      <c r="K663" s="248"/>
      <c r="L663" s="248" t="e">
        <f>+IF(I663=0,"",'Ark1'!#REF!)</f>
        <v>#REF!</v>
      </c>
      <c r="M663" s="249" t="e">
        <f>+IF(I663=0,"",'Ark1'!#REF!)</f>
        <v>#REF!</v>
      </c>
      <c r="N663" s="33" t="e">
        <f>+IF(I663=0,"",'Ark1'!#REF!)</f>
        <v>#REF!</v>
      </c>
      <c r="O663" s="248" t="e">
        <f>+IF(I663=0,"",'Ark1'!#REF!)</f>
        <v>#REF!</v>
      </c>
      <c r="P663" s="250" t="e">
        <f>+IF(I663=0,"",'Ark1'!#REF!)</f>
        <v>#REF!</v>
      </c>
      <c r="Q663" s="250" t="e">
        <f>+IF(I663=0,"",'Ark1'!#REF!)</f>
        <v>#REF!</v>
      </c>
      <c r="R663" s="250" t="e">
        <f>+IF(I663=0,"",'Ark1'!#REF!)</f>
        <v>#REF!</v>
      </c>
      <c r="S663" s="250" t="e">
        <f>+IF(I663=0,"",'Ark1'!#REF!)</f>
        <v>#REF!</v>
      </c>
      <c r="T663" s="248" t="e">
        <f>+IF(I663=0,"",'Ark1'!#REF!)</f>
        <v>#REF!</v>
      </c>
      <c r="U663" s="249" t="e">
        <f>+IF(I663=0,"",'Ark1'!#REF!)</f>
        <v>#REF!</v>
      </c>
      <c r="V663" s="250" t="e">
        <f>+IF(I663=0,"",'Ark1'!#REF!)</f>
        <v>#REF!</v>
      </c>
      <c r="W663" s="248" t="e">
        <f t="shared" si="81"/>
        <v>#REF!</v>
      </c>
      <c r="X663" s="248" t="e">
        <f t="shared" si="82"/>
        <v>#REF!</v>
      </c>
      <c r="Y663" s="339"/>
    </row>
    <row r="664" spans="1:25" ht="15.6">
      <c r="A664" s="339"/>
      <c r="B664" s="339" t="e">
        <f>+'Ark1'!#REF!</f>
        <v>#REF!</v>
      </c>
      <c r="C664" s="247" t="e">
        <f>+'Ark1'!#REF!</f>
        <v>#REF!</v>
      </c>
      <c r="D664" s="247" t="e">
        <f>VLOOKUP(C664,Klasse!$C$11:$D$27,2)</f>
        <v>#REF!</v>
      </c>
      <c r="E664" s="247" t="e">
        <f>+'Ark1'!#REF!</f>
        <v>#REF!</v>
      </c>
      <c r="F664" s="247" t="e">
        <f>+'Ark1'!#REF!</f>
        <v>#REF!</v>
      </c>
      <c r="G664" s="247" t="e">
        <f>VLOOKUP(F664,RNR!$A$8:$B$32,2)</f>
        <v>#REF!</v>
      </c>
      <c r="H664" s="247" t="e">
        <f>+IF(I664=0,"",'Ark1'!#REF!)</f>
        <v>#REF!</v>
      </c>
      <c r="I664" s="387" t="e">
        <f>+'Ark1'!#REF!</f>
        <v>#REF!</v>
      </c>
      <c r="J664" s="248" t="e">
        <f>+IF(I664=0,"",'Ark1'!#REF!)</f>
        <v>#REF!</v>
      </c>
      <c r="K664" s="248"/>
      <c r="L664" s="248" t="e">
        <f>+IF(I664=0,"",'Ark1'!#REF!)</f>
        <v>#REF!</v>
      </c>
      <c r="M664" s="249" t="e">
        <f>+IF(I664=0,"",'Ark1'!#REF!)</f>
        <v>#REF!</v>
      </c>
      <c r="N664" s="33" t="e">
        <f>+IF(I664=0,"",'Ark1'!#REF!)</f>
        <v>#REF!</v>
      </c>
      <c r="O664" s="248" t="e">
        <f>+IF(I664=0,"",'Ark1'!#REF!)</f>
        <v>#REF!</v>
      </c>
      <c r="P664" s="250" t="e">
        <f>+IF(I664=0,"",'Ark1'!#REF!)</f>
        <v>#REF!</v>
      </c>
      <c r="Q664" s="250" t="e">
        <f>+IF(I664=0,"",'Ark1'!#REF!)</f>
        <v>#REF!</v>
      </c>
      <c r="R664" s="250" t="e">
        <f>+IF(I664=0,"",'Ark1'!#REF!)</f>
        <v>#REF!</v>
      </c>
      <c r="S664" s="250" t="e">
        <f>+IF(I664=0,"",'Ark1'!#REF!)</f>
        <v>#REF!</v>
      </c>
      <c r="T664" s="248" t="e">
        <f>+IF(I664=0,"",'Ark1'!#REF!)</f>
        <v>#REF!</v>
      </c>
      <c r="U664" s="249" t="e">
        <f>+IF(I664=0,"",'Ark1'!#REF!)</f>
        <v>#REF!</v>
      </c>
      <c r="V664" s="250" t="e">
        <f>+IF(I664=0,"",'Ark1'!#REF!)</f>
        <v>#REF!</v>
      </c>
      <c r="W664" s="248" t="e">
        <f t="shared" si="81"/>
        <v>#REF!</v>
      </c>
      <c r="X664" s="248" t="e">
        <f t="shared" si="82"/>
        <v>#REF!</v>
      </c>
      <c r="Y664" s="339"/>
    </row>
    <row r="665" spans="1:25" ht="15.6">
      <c r="A665" s="339"/>
      <c r="B665" s="339" t="e">
        <f>+'Ark1'!#REF!</f>
        <v>#REF!</v>
      </c>
      <c r="C665" s="247" t="e">
        <f>+'Ark1'!#REF!</f>
        <v>#REF!</v>
      </c>
      <c r="D665" s="247" t="e">
        <f>VLOOKUP(C665,Klasse!$C$11:$D$27,2)</f>
        <v>#REF!</v>
      </c>
      <c r="E665" s="247" t="e">
        <f>+'Ark1'!#REF!</f>
        <v>#REF!</v>
      </c>
      <c r="F665" s="247" t="e">
        <f>+'Ark1'!#REF!</f>
        <v>#REF!</v>
      </c>
      <c r="G665" s="247" t="e">
        <f>VLOOKUP(F665,RNR!$A$8:$B$32,2)</f>
        <v>#REF!</v>
      </c>
      <c r="H665" s="247" t="e">
        <f>+IF(I665=0,"",'Ark1'!#REF!)</f>
        <v>#REF!</v>
      </c>
      <c r="I665" s="387" t="e">
        <f>+'Ark1'!#REF!</f>
        <v>#REF!</v>
      </c>
      <c r="J665" s="248" t="e">
        <f>+IF(I665=0,"",'Ark1'!#REF!)</f>
        <v>#REF!</v>
      </c>
      <c r="K665" s="248"/>
      <c r="L665" s="248" t="e">
        <f>+IF(I665=0,"",'Ark1'!#REF!)</f>
        <v>#REF!</v>
      </c>
      <c r="M665" s="249" t="e">
        <f>+IF(I665=0,"",'Ark1'!#REF!)</f>
        <v>#REF!</v>
      </c>
      <c r="N665" s="33" t="e">
        <f>+IF(I665=0,"",'Ark1'!#REF!)</f>
        <v>#REF!</v>
      </c>
      <c r="O665" s="248" t="e">
        <f>+IF(I665=0,"",'Ark1'!#REF!)</f>
        <v>#REF!</v>
      </c>
      <c r="P665" s="250" t="e">
        <f>+IF(I665=0,"",'Ark1'!#REF!)</f>
        <v>#REF!</v>
      </c>
      <c r="Q665" s="250" t="e">
        <f>+IF(I665=0,"",'Ark1'!#REF!)</f>
        <v>#REF!</v>
      </c>
      <c r="R665" s="250" t="e">
        <f>+IF(I665=0,"",'Ark1'!#REF!)</f>
        <v>#REF!</v>
      </c>
      <c r="S665" s="250" t="e">
        <f>+IF(I665=0,"",'Ark1'!#REF!)</f>
        <v>#REF!</v>
      </c>
      <c r="T665" s="248" t="e">
        <f>+IF(I665=0,"",'Ark1'!#REF!)</f>
        <v>#REF!</v>
      </c>
      <c r="U665" s="249" t="e">
        <f>+IF(I665=0,"",'Ark1'!#REF!)</f>
        <v>#REF!</v>
      </c>
      <c r="V665" s="250" t="e">
        <f>+IF(I665=0,"",'Ark1'!#REF!)</f>
        <v>#REF!</v>
      </c>
      <c r="W665" s="248" t="e">
        <f t="shared" si="81"/>
        <v>#REF!</v>
      </c>
      <c r="X665" s="248" t="e">
        <f t="shared" si="82"/>
        <v>#REF!</v>
      </c>
      <c r="Y665" s="339"/>
    </row>
    <row r="666" spans="1:25" ht="15.6">
      <c r="A666" s="339"/>
      <c r="B666" s="339" t="e">
        <f>+'Ark1'!#REF!</f>
        <v>#REF!</v>
      </c>
      <c r="C666" s="247" t="e">
        <f>+'Ark1'!#REF!</f>
        <v>#REF!</v>
      </c>
      <c r="D666" s="247" t="e">
        <f>VLOOKUP(C666,Klasse!$C$11:$D$27,2)</f>
        <v>#REF!</v>
      </c>
      <c r="E666" s="247" t="e">
        <f>+'Ark1'!#REF!</f>
        <v>#REF!</v>
      </c>
      <c r="F666" s="247" t="e">
        <f>+'Ark1'!#REF!</f>
        <v>#REF!</v>
      </c>
      <c r="G666" s="247" t="e">
        <f>VLOOKUP(F666,RNR!$A$8:$B$32,2)</f>
        <v>#REF!</v>
      </c>
      <c r="H666" s="247" t="e">
        <f>+IF(I666=0,"",'Ark1'!#REF!)</f>
        <v>#REF!</v>
      </c>
      <c r="I666" s="387" t="e">
        <f>+'Ark1'!#REF!</f>
        <v>#REF!</v>
      </c>
      <c r="J666" s="248" t="e">
        <f>+IF(I666=0,"",'Ark1'!#REF!)</f>
        <v>#REF!</v>
      </c>
      <c r="K666" s="248"/>
      <c r="L666" s="248" t="e">
        <f>+IF(I666=0,"",'Ark1'!#REF!)</f>
        <v>#REF!</v>
      </c>
      <c r="M666" s="249" t="e">
        <f>+IF(I666=0,"",'Ark1'!#REF!)</f>
        <v>#REF!</v>
      </c>
      <c r="N666" s="33" t="e">
        <f>+IF(I666=0,"",'Ark1'!#REF!)</f>
        <v>#REF!</v>
      </c>
      <c r="O666" s="248" t="e">
        <f>+IF(I666=0,"",'Ark1'!#REF!)</f>
        <v>#REF!</v>
      </c>
      <c r="P666" s="250" t="e">
        <f>+IF(I666=0,"",'Ark1'!#REF!)</f>
        <v>#REF!</v>
      </c>
      <c r="Q666" s="250" t="e">
        <f>+IF(I666=0,"",'Ark1'!#REF!)</f>
        <v>#REF!</v>
      </c>
      <c r="R666" s="250" t="e">
        <f>+IF(I666=0,"",'Ark1'!#REF!)</f>
        <v>#REF!</v>
      </c>
      <c r="S666" s="250" t="e">
        <f>+IF(I666=0,"",'Ark1'!#REF!)</f>
        <v>#REF!</v>
      </c>
      <c r="T666" s="248" t="e">
        <f>+IF(I666=0,"",'Ark1'!#REF!)</f>
        <v>#REF!</v>
      </c>
      <c r="U666" s="249" t="e">
        <f>+IF(I666=0,"",'Ark1'!#REF!)</f>
        <v>#REF!</v>
      </c>
      <c r="V666" s="250" t="e">
        <f>+IF(I666=0,"",'Ark1'!#REF!)</f>
        <v>#REF!</v>
      </c>
      <c r="W666" s="248" t="e">
        <f t="shared" ref="W666:W735" si="85">IF(I666=0,"",N666/C666)</f>
        <v>#REF!</v>
      </c>
      <c r="X666" s="248" t="e">
        <f t="shared" ref="X666:X735" si="86">IF(I666=0,"",I666/H666)</f>
        <v>#REF!</v>
      </c>
      <c r="Y666" s="339"/>
    </row>
    <row r="667" spans="1:25" ht="15.6">
      <c r="A667" s="339"/>
      <c r="B667" s="339" t="e">
        <f>+'Ark1'!#REF!</f>
        <v>#REF!</v>
      </c>
      <c r="C667" s="247" t="e">
        <f>+'Ark1'!#REF!</f>
        <v>#REF!</v>
      </c>
      <c r="D667" s="247" t="e">
        <f>VLOOKUP(C667,Klasse!$C$11:$D$27,2)</f>
        <v>#REF!</v>
      </c>
      <c r="E667" s="247" t="e">
        <f>+'Ark1'!#REF!</f>
        <v>#REF!</v>
      </c>
      <c r="F667" s="247" t="e">
        <f>+'Ark1'!#REF!</f>
        <v>#REF!</v>
      </c>
      <c r="G667" s="247" t="e">
        <f>VLOOKUP(F667,RNR!$A$8:$B$32,2)</f>
        <v>#REF!</v>
      </c>
      <c r="H667" s="247" t="e">
        <f>+IF(I667=0,"",'Ark1'!#REF!)</f>
        <v>#REF!</v>
      </c>
      <c r="I667" s="387" t="e">
        <f>+'Ark1'!#REF!</f>
        <v>#REF!</v>
      </c>
      <c r="J667" s="248" t="e">
        <f>+IF(I667=0,"",'Ark1'!#REF!)</f>
        <v>#REF!</v>
      </c>
      <c r="K667" s="248"/>
      <c r="L667" s="248" t="e">
        <f>+IF(I667=0,"",'Ark1'!#REF!)</f>
        <v>#REF!</v>
      </c>
      <c r="M667" s="249" t="e">
        <f>+IF(I667=0,"",'Ark1'!#REF!)</f>
        <v>#REF!</v>
      </c>
      <c r="N667" s="33" t="e">
        <f>+IF(I667=0,"",'Ark1'!#REF!)</f>
        <v>#REF!</v>
      </c>
      <c r="O667" s="248" t="e">
        <f>+IF(I667=0,"",'Ark1'!#REF!)</f>
        <v>#REF!</v>
      </c>
      <c r="P667" s="250" t="e">
        <f>+IF(I667=0,"",'Ark1'!#REF!)</f>
        <v>#REF!</v>
      </c>
      <c r="Q667" s="250" t="e">
        <f>+IF(I667=0,"",'Ark1'!#REF!)</f>
        <v>#REF!</v>
      </c>
      <c r="R667" s="250" t="e">
        <f>+IF(I667=0,"",'Ark1'!#REF!)</f>
        <v>#REF!</v>
      </c>
      <c r="S667" s="250" t="e">
        <f>+IF(I667=0,"",'Ark1'!#REF!)</f>
        <v>#REF!</v>
      </c>
      <c r="T667" s="248" t="e">
        <f>+IF(I667=0,"",'Ark1'!#REF!)</f>
        <v>#REF!</v>
      </c>
      <c r="U667" s="249" t="e">
        <f>+IF(I667=0,"",'Ark1'!#REF!)</f>
        <v>#REF!</v>
      </c>
      <c r="V667" s="250" t="e">
        <f>+IF(I667=0,"",'Ark1'!#REF!)</f>
        <v>#REF!</v>
      </c>
      <c r="W667" s="248" t="e">
        <f t="shared" si="85"/>
        <v>#REF!</v>
      </c>
      <c r="X667" s="248" t="e">
        <f t="shared" si="86"/>
        <v>#REF!</v>
      </c>
      <c r="Y667" s="339"/>
    </row>
    <row r="668" spans="1:25" ht="15.6">
      <c r="A668" s="339"/>
      <c r="B668" s="339" t="e">
        <f>+'Ark1'!#REF!</f>
        <v>#REF!</v>
      </c>
      <c r="C668" s="247" t="e">
        <f>+'Ark1'!#REF!</f>
        <v>#REF!</v>
      </c>
      <c r="D668" s="247" t="e">
        <f>VLOOKUP(C668,Klasse!$C$11:$D$27,2)</f>
        <v>#REF!</v>
      </c>
      <c r="E668" s="247" t="e">
        <f>+'Ark1'!#REF!</f>
        <v>#REF!</v>
      </c>
      <c r="F668" s="247" t="e">
        <f>+'Ark1'!#REF!</f>
        <v>#REF!</v>
      </c>
      <c r="G668" s="247" t="e">
        <f>VLOOKUP(F668,RNR!$A$8:$B$32,2)</f>
        <v>#REF!</v>
      </c>
      <c r="H668" s="247" t="e">
        <f>+IF(I668=0,"",'Ark1'!#REF!)</f>
        <v>#REF!</v>
      </c>
      <c r="I668" s="387" t="e">
        <f>+'Ark1'!#REF!</f>
        <v>#REF!</v>
      </c>
      <c r="J668" s="248" t="e">
        <f>+IF(I668=0,"",'Ark1'!#REF!)</f>
        <v>#REF!</v>
      </c>
      <c r="K668" s="248"/>
      <c r="L668" s="248" t="e">
        <f>+IF(I668=0,"",'Ark1'!#REF!)</f>
        <v>#REF!</v>
      </c>
      <c r="M668" s="249" t="e">
        <f>+IF(I668=0,"",'Ark1'!#REF!)</f>
        <v>#REF!</v>
      </c>
      <c r="N668" s="33" t="e">
        <f>+IF(I668=0,"",'Ark1'!#REF!)</f>
        <v>#REF!</v>
      </c>
      <c r="O668" s="248" t="e">
        <f>+IF(I668=0,"",'Ark1'!#REF!)</f>
        <v>#REF!</v>
      </c>
      <c r="P668" s="250" t="e">
        <f>+IF(I668=0,"",'Ark1'!#REF!)</f>
        <v>#REF!</v>
      </c>
      <c r="Q668" s="250" t="e">
        <f>+IF(I668=0,"",'Ark1'!#REF!)</f>
        <v>#REF!</v>
      </c>
      <c r="R668" s="250" t="e">
        <f>+IF(I668=0,"",'Ark1'!#REF!)</f>
        <v>#REF!</v>
      </c>
      <c r="S668" s="250" t="e">
        <f>+IF(I668=0,"",'Ark1'!#REF!)</f>
        <v>#REF!</v>
      </c>
      <c r="T668" s="248" t="e">
        <f>+IF(I668=0,"",'Ark1'!#REF!)</f>
        <v>#REF!</v>
      </c>
      <c r="U668" s="249" t="e">
        <f>+IF(I668=0,"",'Ark1'!#REF!)</f>
        <v>#REF!</v>
      </c>
      <c r="V668" s="250" t="e">
        <f>+IF(I668=0,"",'Ark1'!#REF!)</f>
        <v>#REF!</v>
      </c>
      <c r="W668" s="248" t="e">
        <f t="shared" si="85"/>
        <v>#REF!</v>
      </c>
      <c r="X668" s="248" t="e">
        <f t="shared" si="86"/>
        <v>#REF!</v>
      </c>
      <c r="Y668" s="339"/>
    </row>
    <row r="669" spans="1:25" ht="15.6">
      <c r="A669" s="339"/>
      <c r="B669" s="339" t="e">
        <f>+'Ark1'!#REF!</f>
        <v>#REF!</v>
      </c>
      <c r="C669" s="247" t="e">
        <f>+'Ark1'!#REF!</f>
        <v>#REF!</v>
      </c>
      <c r="D669" s="247" t="e">
        <f>VLOOKUP(C669,Klasse!$C$11:$D$27,2)</f>
        <v>#REF!</v>
      </c>
      <c r="E669" s="247" t="e">
        <f>+'Ark1'!#REF!</f>
        <v>#REF!</v>
      </c>
      <c r="F669" s="247" t="e">
        <f>+'Ark1'!#REF!</f>
        <v>#REF!</v>
      </c>
      <c r="G669" s="247" t="e">
        <f>VLOOKUP(F669,RNR!$A$8:$B$32,2)</f>
        <v>#REF!</v>
      </c>
      <c r="H669" s="247" t="e">
        <f>+IF(I669=0,"",'Ark1'!#REF!)</f>
        <v>#REF!</v>
      </c>
      <c r="I669" s="387" t="e">
        <f>+'Ark1'!#REF!</f>
        <v>#REF!</v>
      </c>
      <c r="J669" s="248" t="e">
        <f>+IF(I669=0,"",'Ark1'!#REF!)</f>
        <v>#REF!</v>
      </c>
      <c r="K669" s="248"/>
      <c r="L669" s="248" t="e">
        <f>+IF(I669=0,"",'Ark1'!#REF!)</f>
        <v>#REF!</v>
      </c>
      <c r="M669" s="249" t="e">
        <f>+IF(I669=0,"",'Ark1'!#REF!)</f>
        <v>#REF!</v>
      </c>
      <c r="N669" s="33" t="e">
        <f>+IF(I669=0,"",'Ark1'!#REF!)</f>
        <v>#REF!</v>
      </c>
      <c r="O669" s="248" t="e">
        <f>+IF(I669=0,"",'Ark1'!#REF!)</f>
        <v>#REF!</v>
      </c>
      <c r="P669" s="250" t="e">
        <f>+IF(I669=0,"",'Ark1'!#REF!)</f>
        <v>#REF!</v>
      </c>
      <c r="Q669" s="250" t="e">
        <f>+IF(I669=0,"",'Ark1'!#REF!)</f>
        <v>#REF!</v>
      </c>
      <c r="R669" s="250" t="e">
        <f>+IF(I669=0,"",'Ark1'!#REF!)</f>
        <v>#REF!</v>
      </c>
      <c r="S669" s="250" t="e">
        <f>+IF(I669=0,"",'Ark1'!#REF!)</f>
        <v>#REF!</v>
      </c>
      <c r="T669" s="248" t="e">
        <f>+IF(I669=0,"",'Ark1'!#REF!)</f>
        <v>#REF!</v>
      </c>
      <c r="U669" s="249" t="e">
        <f>+IF(I669=0,"",'Ark1'!#REF!)</f>
        <v>#REF!</v>
      </c>
      <c r="V669" s="250" t="e">
        <f>+IF(I669=0,"",'Ark1'!#REF!)</f>
        <v>#REF!</v>
      </c>
      <c r="W669" s="248" t="e">
        <f t="shared" si="85"/>
        <v>#REF!</v>
      </c>
      <c r="X669" s="248" t="e">
        <f t="shared" si="86"/>
        <v>#REF!</v>
      </c>
      <c r="Y669" s="339"/>
    </row>
    <row r="670" spans="1:25" ht="15.6">
      <c r="A670" s="339"/>
      <c r="B670" s="339" t="e">
        <f>+'Ark1'!#REF!</f>
        <v>#REF!</v>
      </c>
      <c r="C670" s="247" t="e">
        <f>+'Ark1'!#REF!</f>
        <v>#REF!</v>
      </c>
      <c r="D670" s="247" t="e">
        <f>VLOOKUP(C670,Klasse!$C$11:$D$27,2)</f>
        <v>#REF!</v>
      </c>
      <c r="E670" s="247" t="e">
        <f>+'Ark1'!#REF!</f>
        <v>#REF!</v>
      </c>
      <c r="F670" s="247" t="e">
        <f>+'Ark1'!#REF!</f>
        <v>#REF!</v>
      </c>
      <c r="G670" s="247" t="e">
        <f>VLOOKUP(F670,RNR!$A$8:$B$32,2)</f>
        <v>#REF!</v>
      </c>
      <c r="H670" s="247" t="e">
        <f>+IF(I670=0,"",'Ark1'!#REF!)</f>
        <v>#REF!</v>
      </c>
      <c r="I670" s="387" t="e">
        <f>+'Ark1'!#REF!</f>
        <v>#REF!</v>
      </c>
      <c r="J670" s="248" t="e">
        <f>+IF(I670=0,"",'Ark1'!#REF!)</f>
        <v>#REF!</v>
      </c>
      <c r="K670" s="248"/>
      <c r="L670" s="248" t="e">
        <f>+IF(I670=0,"",'Ark1'!#REF!)</f>
        <v>#REF!</v>
      </c>
      <c r="M670" s="249" t="e">
        <f>+IF(I670=0,"",'Ark1'!#REF!)</f>
        <v>#REF!</v>
      </c>
      <c r="N670" s="33" t="e">
        <f>+IF(I670=0,"",'Ark1'!#REF!)</f>
        <v>#REF!</v>
      </c>
      <c r="O670" s="248" t="e">
        <f>+IF(I670=0,"",'Ark1'!#REF!)</f>
        <v>#REF!</v>
      </c>
      <c r="P670" s="250" t="e">
        <f>+IF(I670=0,"",'Ark1'!#REF!)</f>
        <v>#REF!</v>
      </c>
      <c r="Q670" s="250" t="e">
        <f>+IF(I670=0,"",'Ark1'!#REF!)</f>
        <v>#REF!</v>
      </c>
      <c r="R670" s="250" t="e">
        <f>+IF(I670=0,"",'Ark1'!#REF!)</f>
        <v>#REF!</v>
      </c>
      <c r="S670" s="250" t="e">
        <f>+IF(I670=0,"",'Ark1'!#REF!)</f>
        <v>#REF!</v>
      </c>
      <c r="T670" s="248" t="e">
        <f>+IF(I670=0,"",'Ark1'!#REF!)</f>
        <v>#REF!</v>
      </c>
      <c r="U670" s="249" t="e">
        <f>+IF(I670=0,"",'Ark1'!#REF!)</f>
        <v>#REF!</v>
      </c>
      <c r="V670" s="250" t="e">
        <f>+IF(I670=0,"",'Ark1'!#REF!)</f>
        <v>#REF!</v>
      </c>
      <c r="W670" s="248" t="e">
        <f t="shared" si="85"/>
        <v>#REF!</v>
      </c>
      <c r="X670" s="248" t="e">
        <f t="shared" si="86"/>
        <v>#REF!</v>
      </c>
      <c r="Y670" s="339"/>
    </row>
    <row r="671" spans="1:25" ht="15.6">
      <c r="A671" s="339"/>
      <c r="B671" s="339" t="e">
        <f>+'Ark1'!#REF!</f>
        <v>#REF!</v>
      </c>
      <c r="C671" s="247" t="e">
        <f>+'Ark1'!#REF!</f>
        <v>#REF!</v>
      </c>
      <c r="D671" s="247" t="e">
        <f>VLOOKUP(C671,Klasse!$C$11:$D$27,2)</f>
        <v>#REF!</v>
      </c>
      <c r="E671" s="247" t="e">
        <f>+'Ark1'!#REF!</f>
        <v>#REF!</v>
      </c>
      <c r="F671" s="247" t="e">
        <f>+'Ark1'!#REF!</f>
        <v>#REF!</v>
      </c>
      <c r="G671" s="247" t="e">
        <f>VLOOKUP(F671,RNR!$A$8:$B$32,2)</f>
        <v>#REF!</v>
      </c>
      <c r="H671" s="247" t="e">
        <f>+IF(I671=0,"",'Ark1'!#REF!)</f>
        <v>#REF!</v>
      </c>
      <c r="I671" s="387" t="e">
        <f>+'Ark1'!#REF!</f>
        <v>#REF!</v>
      </c>
      <c r="J671" s="248" t="e">
        <f>+IF(I671=0,"",'Ark1'!#REF!)</f>
        <v>#REF!</v>
      </c>
      <c r="K671" s="248"/>
      <c r="L671" s="248" t="e">
        <f>+IF(I671=0,"",'Ark1'!#REF!)</f>
        <v>#REF!</v>
      </c>
      <c r="M671" s="249" t="e">
        <f>+IF(I671=0,"",'Ark1'!#REF!)</f>
        <v>#REF!</v>
      </c>
      <c r="N671" s="33" t="e">
        <f>+IF(I671=0,"",'Ark1'!#REF!)</f>
        <v>#REF!</v>
      </c>
      <c r="O671" s="248" t="e">
        <f>+IF(I671=0,"",'Ark1'!#REF!)</f>
        <v>#REF!</v>
      </c>
      <c r="P671" s="250" t="e">
        <f>+IF(I671=0,"",'Ark1'!#REF!)</f>
        <v>#REF!</v>
      </c>
      <c r="Q671" s="250" t="e">
        <f>+IF(I671=0,"",'Ark1'!#REF!)</f>
        <v>#REF!</v>
      </c>
      <c r="R671" s="250" t="e">
        <f>+IF(I671=0,"",'Ark1'!#REF!)</f>
        <v>#REF!</v>
      </c>
      <c r="S671" s="250" t="e">
        <f>+IF(I671=0,"",'Ark1'!#REF!)</f>
        <v>#REF!</v>
      </c>
      <c r="T671" s="248" t="e">
        <f>+IF(I671=0,"",'Ark1'!#REF!)</f>
        <v>#REF!</v>
      </c>
      <c r="U671" s="249" t="e">
        <f>+IF(I671=0,"",'Ark1'!#REF!)</f>
        <v>#REF!</v>
      </c>
      <c r="V671" s="250" t="e">
        <f>+IF(I671=0,"",'Ark1'!#REF!)</f>
        <v>#REF!</v>
      </c>
      <c r="W671" s="248" t="e">
        <f t="shared" si="85"/>
        <v>#REF!</v>
      </c>
      <c r="X671" s="248" t="e">
        <f t="shared" si="86"/>
        <v>#REF!</v>
      </c>
      <c r="Y671" s="339"/>
    </row>
    <row r="672" spans="1:25" ht="15.6">
      <c r="A672" s="339"/>
      <c r="B672" s="339" t="e">
        <f>+'Ark1'!#REF!</f>
        <v>#REF!</v>
      </c>
      <c r="C672" s="247" t="e">
        <f>+'Ark1'!#REF!</f>
        <v>#REF!</v>
      </c>
      <c r="D672" s="247" t="e">
        <f>VLOOKUP(C672,Klasse!$C$11:$D$27,2)</f>
        <v>#REF!</v>
      </c>
      <c r="E672" s="247" t="e">
        <f>+'Ark1'!#REF!</f>
        <v>#REF!</v>
      </c>
      <c r="F672" s="247" t="e">
        <f>+'Ark1'!#REF!</f>
        <v>#REF!</v>
      </c>
      <c r="G672" s="247" t="e">
        <f>VLOOKUP(F672,RNR!$A$8:$B$32,2)</f>
        <v>#REF!</v>
      </c>
      <c r="H672" s="247" t="e">
        <f>+IF(I672=0,"",'Ark1'!#REF!)</f>
        <v>#REF!</v>
      </c>
      <c r="I672" s="387" t="e">
        <f>+'Ark1'!#REF!</f>
        <v>#REF!</v>
      </c>
      <c r="J672" s="248" t="e">
        <f>+IF(I672=0,"",'Ark1'!#REF!)</f>
        <v>#REF!</v>
      </c>
      <c r="K672" s="248"/>
      <c r="L672" s="248" t="e">
        <f>+IF(I672=0,"",'Ark1'!#REF!)</f>
        <v>#REF!</v>
      </c>
      <c r="M672" s="249" t="e">
        <f>+IF(I672=0,"",'Ark1'!#REF!)</f>
        <v>#REF!</v>
      </c>
      <c r="N672" s="33" t="e">
        <f>+IF(I672=0,"",'Ark1'!#REF!)</f>
        <v>#REF!</v>
      </c>
      <c r="O672" s="248" t="e">
        <f>+IF(I672=0,"",'Ark1'!#REF!)</f>
        <v>#REF!</v>
      </c>
      <c r="P672" s="250" t="e">
        <f>+IF(I672=0,"",'Ark1'!#REF!)</f>
        <v>#REF!</v>
      </c>
      <c r="Q672" s="250" t="e">
        <f>+IF(I672=0,"",'Ark1'!#REF!)</f>
        <v>#REF!</v>
      </c>
      <c r="R672" s="250" t="e">
        <f>+IF(I672=0,"",'Ark1'!#REF!)</f>
        <v>#REF!</v>
      </c>
      <c r="S672" s="250" t="e">
        <f>+IF(I672=0,"",'Ark1'!#REF!)</f>
        <v>#REF!</v>
      </c>
      <c r="T672" s="248" t="e">
        <f>+IF(I672=0,"",'Ark1'!#REF!)</f>
        <v>#REF!</v>
      </c>
      <c r="U672" s="249" t="e">
        <f>+IF(I672=0,"",'Ark1'!#REF!)</f>
        <v>#REF!</v>
      </c>
      <c r="V672" s="250" t="e">
        <f>+IF(I672=0,"",'Ark1'!#REF!)</f>
        <v>#REF!</v>
      </c>
      <c r="W672" s="248" t="e">
        <f t="shared" si="85"/>
        <v>#REF!</v>
      </c>
      <c r="X672" s="248" t="e">
        <f t="shared" si="86"/>
        <v>#REF!</v>
      </c>
      <c r="Y672" s="339"/>
    </row>
    <row r="673" spans="1:52" ht="15.6">
      <c r="A673" s="339"/>
      <c r="B673" s="339" t="e">
        <f>+'Ark1'!#REF!</f>
        <v>#REF!</v>
      </c>
      <c r="C673" s="247" t="e">
        <f>+'Ark1'!#REF!</f>
        <v>#REF!</v>
      </c>
      <c r="D673" s="247" t="e">
        <f>VLOOKUP(C673,Klasse!$C$11:$D$27,2)</f>
        <v>#REF!</v>
      </c>
      <c r="E673" s="247" t="e">
        <f>+'Ark1'!#REF!</f>
        <v>#REF!</v>
      </c>
      <c r="F673" s="247" t="e">
        <f>+'Ark1'!#REF!</f>
        <v>#REF!</v>
      </c>
      <c r="G673" s="247" t="e">
        <f>VLOOKUP(F673,RNR!$A$8:$B$32,2)</f>
        <v>#REF!</v>
      </c>
      <c r="H673" s="247" t="e">
        <f>+IF(I673=0,"",'Ark1'!#REF!)</f>
        <v>#REF!</v>
      </c>
      <c r="I673" s="387" t="e">
        <f>+'Ark1'!#REF!</f>
        <v>#REF!</v>
      </c>
      <c r="J673" s="248" t="e">
        <f>+IF(I673=0,"",'Ark1'!#REF!)</f>
        <v>#REF!</v>
      </c>
      <c r="K673" s="248"/>
      <c r="L673" s="248" t="e">
        <f>+IF(I673=0,"",'Ark1'!#REF!)</f>
        <v>#REF!</v>
      </c>
      <c r="M673" s="249" t="e">
        <f>+IF(I673=0,"",'Ark1'!#REF!)</f>
        <v>#REF!</v>
      </c>
      <c r="N673" s="33" t="e">
        <f>+IF(I673=0,"",'Ark1'!#REF!)</f>
        <v>#REF!</v>
      </c>
      <c r="O673" s="248" t="e">
        <f>+IF(I673=0,"",'Ark1'!#REF!)</f>
        <v>#REF!</v>
      </c>
      <c r="P673" s="250" t="e">
        <f>+IF(I673=0,"",'Ark1'!#REF!)</f>
        <v>#REF!</v>
      </c>
      <c r="Q673" s="250" t="e">
        <f>+IF(I673=0,"",'Ark1'!#REF!)</f>
        <v>#REF!</v>
      </c>
      <c r="R673" s="250" t="e">
        <f>+IF(I673=0,"",'Ark1'!#REF!)</f>
        <v>#REF!</v>
      </c>
      <c r="S673" s="250" t="e">
        <f>+IF(I673=0,"",'Ark1'!#REF!)</f>
        <v>#REF!</v>
      </c>
      <c r="T673" s="248" t="e">
        <f>+IF(I673=0,"",'Ark1'!#REF!)</f>
        <v>#REF!</v>
      </c>
      <c r="U673" s="249" t="e">
        <f>+IF(I673=0,"",'Ark1'!#REF!)</f>
        <v>#REF!</v>
      </c>
      <c r="V673" s="250" t="e">
        <f>+IF(I673=0,"",'Ark1'!#REF!)</f>
        <v>#REF!</v>
      </c>
      <c r="W673" s="248" t="e">
        <f t="shared" si="85"/>
        <v>#REF!</v>
      </c>
      <c r="X673" s="248" t="e">
        <f t="shared" si="86"/>
        <v>#REF!</v>
      </c>
      <c r="Y673" s="339"/>
    </row>
    <row r="674" spans="1:52" ht="15.6">
      <c r="A674" s="339"/>
      <c r="B674" s="339" t="e">
        <f>+'Ark1'!#REF!</f>
        <v>#REF!</v>
      </c>
      <c r="C674" s="247" t="e">
        <f>+'Ark1'!#REF!</f>
        <v>#REF!</v>
      </c>
      <c r="D674" s="247" t="e">
        <f>VLOOKUP(C674,Klasse!$C$11:$D$27,2)</f>
        <v>#REF!</v>
      </c>
      <c r="E674" s="247" t="e">
        <f>+'Ark1'!#REF!</f>
        <v>#REF!</v>
      </c>
      <c r="F674" s="247" t="e">
        <f>+'Ark1'!#REF!</f>
        <v>#REF!</v>
      </c>
      <c r="G674" s="247" t="e">
        <f>VLOOKUP(F674,RNR!$A$8:$B$32,2)</f>
        <v>#REF!</v>
      </c>
      <c r="H674" s="247" t="e">
        <f>+IF(I674=0,"",'Ark1'!#REF!)</f>
        <v>#REF!</v>
      </c>
      <c r="I674" s="387" t="e">
        <f>+'Ark1'!#REF!</f>
        <v>#REF!</v>
      </c>
      <c r="J674" s="248" t="e">
        <f>+IF(I674=0,"",'Ark1'!#REF!)</f>
        <v>#REF!</v>
      </c>
      <c r="K674" s="248"/>
      <c r="L674" s="248" t="e">
        <f>+IF(I674=0,"",'Ark1'!#REF!)</f>
        <v>#REF!</v>
      </c>
      <c r="M674" s="249" t="e">
        <f>+IF(I674=0,"",'Ark1'!#REF!)</f>
        <v>#REF!</v>
      </c>
      <c r="N674" s="33" t="e">
        <f>+IF(I674=0,"",'Ark1'!#REF!)</f>
        <v>#REF!</v>
      </c>
      <c r="O674" s="248" t="e">
        <f>+IF(I674=0,"",'Ark1'!#REF!)</f>
        <v>#REF!</v>
      </c>
      <c r="P674" s="250" t="e">
        <f>+IF(I674=0,"",'Ark1'!#REF!)</f>
        <v>#REF!</v>
      </c>
      <c r="Q674" s="250" t="e">
        <f>+IF(I674=0,"",'Ark1'!#REF!)</f>
        <v>#REF!</v>
      </c>
      <c r="R674" s="250" t="e">
        <f>+IF(I674=0,"",'Ark1'!#REF!)</f>
        <v>#REF!</v>
      </c>
      <c r="S674" s="250" t="e">
        <f>+IF(I674=0,"",'Ark1'!#REF!)</f>
        <v>#REF!</v>
      </c>
      <c r="T674" s="248" t="e">
        <f>+IF(I674=0,"",'Ark1'!#REF!)</f>
        <v>#REF!</v>
      </c>
      <c r="U674" s="249" t="e">
        <f>+IF(I674=0,"",'Ark1'!#REF!)</f>
        <v>#REF!</v>
      </c>
      <c r="V674" s="250" t="e">
        <f>+IF(I674=0,"",'Ark1'!#REF!)</f>
        <v>#REF!</v>
      </c>
      <c r="W674" s="248" t="e">
        <f t="shared" si="85"/>
        <v>#REF!</v>
      </c>
      <c r="X674" s="248" t="e">
        <f t="shared" si="86"/>
        <v>#REF!</v>
      </c>
      <c r="Y674" s="339"/>
    </row>
    <row r="675" spans="1:52" ht="15.6">
      <c r="A675" s="339"/>
      <c r="B675" s="339" t="e">
        <f>+'Ark1'!#REF!</f>
        <v>#REF!</v>
      </c>
      <c r="C675" s="247" t="e">
        <f>+'Ark1'!#REF!</f>
        <v>#REF!</v>
      </c>
      <c r="D675" s="247" t="e">
        <f>VLOOKUP(C675,Klasse!$C$11:$D$27,2)</f>
        <v>#REF!</v>
      </c>
      <c r="E675" s="247" t="e">
        <f>+'Ark1'!#REF!</f>
        <v>#REF!</v>
      </c>
      <c r="F675" s="247" t="e">
        <f>+'Ark1'!#REF!</f>
        <v>#REF!</v>
      </c>
      <c r="G675" s="247" t="e">
        <f>VLOOKUP(F675,RNR!$A$8:$B$32,2)</f>
        <v>#REF!</v>
      </c>
      <c r="H675" s="247" t="e">
        <f>+IF(I675=0,"",'Ark1'!#REF!)</f>
        <v>#REF!</v>
      </c>
      <c r="I675" s="387" t="e">
        <f>+'Ark1'!#REF!</f>
        <v>#REF!</v>
      </c>
      <c r="J675" s="248" t="e">
        <f>+IF(I675=0,"",'Ark1'!#REF!)</f>
        <v>#REF!</v>
      </c>
      <c r="K675" s="248"/>
      <c r="L675" s="248" t="e">
        <f>+IF(I675=0,"",'Ark1'!#REF!)</f>
        <v>#REF!</v>
      </c>
      <c r="M675" s="249" t="e">
        <f>+IF(I675=0,"",'Ark1'!#REF!)</f>
        <v>#REF!</v>
      </c>
      <c r="N675" s="33" t="e">
        <f>+IF(I675=0,"",'Ark1'!#REF!)</f>
        <v>#REF!</v>
      </c>
      <c r="O675" s="248" t="e">
        <f>+IF(I675=0,"",'Ark1'!#REF!)</f>
        <v>#REF!</v>
      </c>
      <c r="P675" s="250" t="e">
        <f>+IF(I675=0,"",'Ark1'!#REF!)</f>
        <v>#REF!</v>
      </c>
      <c r="Q675" s="250" t="e">
        <f>+IF(I675=0,"",'Ark1'!#REF!)</f>
        <v>#REF!</v>
      </c>
      <c r="R675" s="250" t="e">
        <f>+IF(I675=0,"",'Ark1'!#REF!)</f>
        <v>#REF!</v>
      </c>
      <c r="S675" s="250" t="e">
        <f>+IF(I675=0,"",'Ark1'!#REF!)</f>
        <v>#REF!</v>
      </c>
      <c r="T675" s="248" t="e">
        <f>+IF(I675=0,"",'Ark1'!#REF!)</f>
        <v>#REF!</v>
      </c>
      <c r="U675" s="249" t="e">
        <f>+IF(I675=0,"",'Ark1'!#REF!)</f>
        <v>#REF!</v>
      </c>
      <c r="V675" s="250" t="e">
        <f>+IF(I675=0,"",'Ark1'!#REF!)</f>
        <v>#REF!</v>
      </c>
      <c r="W675" s="248" t="e">
        <f t="shared" si="85"/>
        <v>#REF!</v>
      </c>
      <c r="X675" s="248" t="e">
        <f t="shared" si="86"/>
        <v>#REF!</v>
      </c>
      <c r="Y675" s="339"/>
    </row>
    <row r="676" spans="1:52" ht="15.6">
      <c r="A676" s="339"/>
      <c r="B676" s="339" t="e">
        <f>+'Ark1'!#REF!</f>
        <v>#REF!</v>
      </c>
      <c r="C676" s="247" t="e">
        <f>+'Ark1'!#REF!</f>
        <v>#REF!</v>
      </c>
      <c r="D676" s="247" t="e">
        <f>VLOOKUP(C676,Klasse!$C$11:$D$27,2)</f>
        <v>#REF!</v>
      </c>
      <c r="E676" s="247" t="e">
        <f>+'Ark1'!#REF!</f>
        <v>#REF!</v>
      </c>
      <c r="F676" s="247" t="e">
        <f>+'Ark1'!#REF!</f>
        <v>#REF!</v>
      </c>
      <c r="G676" s="247" t="e">
        <f>VLOOKUP(F676,RNR!$A$8:$B$32,2)</f>
        <v>#REF!</v>
      </c>
      <c r="H676" s="247" t="e">
        <f>+IF(I676=0,"",'Ark1'!#REF!)</f>
        <v>#REF!</v>
      </c>
      <c r="I676" s="387" t="e">
        <f>+'Ark1'!#REF!</f>
        <v>#REF!</v>
      </c>
      <c r="J676" s="248" t="e">
        <f>+IF(I676=0,"",'Ark1'!#REF!)</f>
        <v>#REF!</v>
      </c>
      <c r="K676" s="248"/>
      <c r="L676" s="248" t="e">
        <f>+IF(I676=0,"",'Ark1'!#REF!)</f>
        <v>#REF!</v>
      </c>
      <c r="M676" s="249" t="e">
        <f>+IF(I676=0,"",'Ark1'!#REF!)</f>
        <v>#REF!</v>
      </c>
      <c r="N676" s="33" t="e">
        <f>+IF(I676=0,"",'Ark1'!#REF!)</f>
        <v>#REF!</v>
      </c>
      <c r="O676" s="248" t="e">
        <f>+IF(I676=0,"",'Ark1'!#REF!)</f>
        <v>#REF!</v>
      </c>
      <c r="P676" s="250" t="e">
        <f>+IF(I676=0,"",'Ark1'!#REF!)</f>
        <v>#REF!</v>
      </c>
      <c r="Q676" s="250" t="e">
        <f>+IF(I676=0,"",'Ark1'!#REF!)</f>
        <v>#REF!</v>
      </c>
      <c r="R676" s="250" t="e">
        <f>+IF(I676=0,"",'Ark1'!#REF!)</f>
        <v>#REF!</v>
      </c>
      <c r="S676" s="250" t="e">
        <f>+IF(I676=0,"",'Ark1'!#REF!)</f>
        <v>#REF!</v>
      </c>
      <c r="T676" s="248" t="e">
        <f>+IF(I676=0,"",'Ark1'!#REF!)</f>
        <v>#REF!</v>
      </c>
      <c r="U676" s="249" t="e">
        <f>+IF(I676=0,"",'Ark1'!#REF!)</f>
        <v>#REF!</v>
      </c>
      <c r="V676" s="250" t="e">
        <f>+IF(I676=0,"",'Ark1'!#REF!)</f>
        <v>#REF!</v>
      </c>
      <c r="W676" s="248" t="e">
        <f t="shared" si="85"/>
        <v>#REF!</v>
      </c>
      <c r="X676" s="248" t="e">
        <f t="shared" si="86"/>
        <v>#REF!</v>
      </c>
      <c r="Y676" s="339"/>
    </row>
    <row r="677" spans="1:52" ht="15.6">
      <c r="A677" s="339"/>
      <c r="B677" s="339" t="e">
        <f>+'Ark1'!#REF!</f>
        <v>#REF!</v>
      </c>
      <c r="C677" s="247" t="e">
        <f>+'Ark1'!#REF!</f>
        <v>#REF!</v>
      </c>
      <c r="D677" s="247" t="e">
        <f>VLOOKUP(C677,Klasse!$C$11:$D$27,2)</f>
        <v>#REF!</v>
      </c>
      <c r="E677" s="247" t="e">
        <f>+'Ark1'!#REF!</f>
        <v>#REF!</v>
      </c>
      <c r="F677" s="247" t="e">
        <f>+'Ark1'!#REF!</f>
        <v>#REF!</v>
      </c>
      <c r="G677" s="247" t="e">
        <f>VLOOKUP(F677,RNR!$A$8:$B$32,2)</f>
        <v>#REF!</v>
      </c>
      <c r="H677" s="247" t="e">
        <f>+IF(I677=0,"",'Ark1'!#REF!)</f>
        <v>#REF!</v>
      </c>
      <c r="I677" s="387" t="e">
        <f>+'Ark1'!#REF!</f>
        <v>#REF!</v>
      </c>
      <c r="J677" s="248" t="e">
        <f>+IF(I677=0,"",'Ark1'!#REF!)</f>
        <v>#REF!</v>
      </c>
      <c r="K677" s="248"/>
      <c r="L677" s="248" t="e">
        <f>+IF(I677=0,"",'Ark1'!#REF!)</f>
        <v>#REF!</v>
      </c>
      <c r="M677" s="249" t="e">
        <f>+IF(I677=0,"",'Ark1'!#REF!)</f>
        <v>#REF!</v>
      </c>
      <c r="N677" s="33" t="e">
        <f>+IF(I677=0,"",'Ark1'!#REF!)</f>
        <v>#REF!</v>
      </c>
      <c r="O677" s="248" t="e">
        <f>+IF(I677=0,"",'Ark1'!#REF!)</f>
        <v>#REF!</v>
      </c>
      <c r="P677" s="250" t="e">
        <f>+IF(I677=0,"",'Ark1'!#REF!)</f>
        <v>#REF!</v>
      </c>
      <c r="Q677" s="250" t="e">
        <f>+IF(I677=0,"",'Ark1'!#REF!)</f>
        <v>#REF!</v>
      </c>
      <c r="R677" s="250" t="e">
        <f>+IF(I677=0,"",'Ark1'!#REF!)</f>
        <v>#REF!</v>
      </c>
      <c r="S677" s="250" t="e">
        <f>+IF(I677=0,"",'Ark1'!#REF!)</f>
        <v>#REF!</v>
      </c>
      <c r="T677" s="248" t="e">
        <f>+IF(I677=0,"",'Ark1'!#REF!)</f>
        <v>#REF!</v>
      </c>
      <c r="U677" s="249" t="e">
        <f>+IF(I677=0,"",'Ark1'!#REF!)</f>
        <v>#REF!</v>
      </c>
      <c r="V677" s="250" t="e">
        <f>+IF(I677=0,"",'Ark1'!#REF!)</f>
        <v>#REF!</v>
      </c>
      <c r="W677" s="248" t="e">
        <f t="shared" si="85"/>
        <v>#REF!</v>
      </c>
      <c r="X677" s="248" t="e">
        <f t="shared" si="86"/>
        <v>#REF!</v>
      </c>
      <c r="Y677" s="339"/>
    </row>
    <row r="678" spans="1:52" ht="15.6">
      <c r="A678" s="339"/>
      <c r="B678" s="339" t="e">
        <f>+'Ark1'!#REF!</f>
        <v>#REF!</v>
      </c>
      <c r="C678" s="247" t="e">
        <f>+'Ark1'!#REF!</f>
        <v>#REF!</v>
      </c>
      <c r="D678" s="247" t="e">
        <f>VLOOKUP(C678,Klasse!$C$11:$D$27,2)</f>
        <v>#REF!</v>
      </c>
      <c r="E678" s="247" t="e">
        <f>+'Ark1'!#REF!</f>
        <v>#REF!</v>
      </c>
      <c r="F678" s="247" t="e">
        <f>+'Ark1'!#REF!</f>
        <v>#REF!</v>
      </c>
      <c r="G678" s="247" t="e">
        <f>VLOOKUP(F678,RNR!$A$8:$B$32,2)</f>
        <v>#REF!</v>
      </c>
      <c r="H678" s="247" t="e">
        <f>+IF(I678=0,"",'Ark1'!#REF!)</f>
        <v>#REF!</v>
      </c>
      <c r="I678" s="387" t="e">
        <f>+'Ark1'!#REF!</f>
        <v>#REF!</v>
      </c>
      <c r="J678" s="248" t="e">
        <f>+IF(I678=0,"",'Ark1'!#REF!)</f>
        <v>#REF!</v>
      </c>
      <c r="K678" s="248"/>
      <c r="L678" s="248" t="e">
        <f>+IF(I678=0,"",'Ark1'!#REF!)</f>
        <v>#REF!</v>
      </c>
      <c r="M678" s="249" t="e">
        <f>+IF(I678=0,"",'Ark1'!#REF!)</f>
        <v>#REF!</v>
      </c>
      <c r="N678" s="33" t="e">
        <f>+IF(I678=0,"",'Ark1'!#REF!)</f>
        <v>#REF!</v>
      </c>
      <c r="O678" s="248" t="e">
        <f>+IF(I678=0,"",'Ark1'!#REF!)</f>
        <v>#REF!</v>
      </c>
      <c r="P678" s="250" t="e">
        <f>+IF(I678=0,"",'Ark1'!#REF!)</f>
        <v>#REF!</v>
      </c>
      <c r="Q678" s="250" t="e">
        <f>+IF(I678=0,"",'Ark1'!#REF!)</f>
        <v>#REF!</v>
      </c>
      <c r="R678" s="250" t="e">
        <f>+IF(I678=0,"",'Ark1'!#REF!)</f>
        <v>#REF!</v>
      </c>
      <c r="S678" s="250" t="e">
        <f>+IF(I678=0,"",'Ark1'!#REF!)</f>
        <v>#REF!</v>
      </c>
      <c r="T678" s="248" t="e">
        <f>+IF(I678=0,"",'Ark1'!#REF!)</f>
        <v>#REF!</v>
      </c>
      <c r="U678" s="249" t="e">
        <f>+IF(I678=0,"",'Ark1'!#REF!)</f>
        <v>#REF!</v>
      </c>
      <c r="V678" s="250" t="e">
        <f>+IF(I678=0,"",'Ark1'!#REF!)</f>
        <v>#REF!</v>
      </c>
      <c r="W678" s="248" t="e">
        <f t="shared" si="85"/>
        <v>#REF!</v>
      </c>
      <c r="X678" s="248" t="e">
        <f t="shared" si="86"/>
        <v>#REF!</v>
      </c>
      <c r="Y678" s="339"/>
    </row>
    <row r="679" spans="1:52" ht="15.6">
      <c r="A679" s="339"/>
      <c r="B679" s="339" t="e">
        <f>+'Ark1'!#REF!</f>
        <v>#REF!</v>
      </c>
      <c r="C679" s="247" t="e">
        <f>+'Ark1'!#REF!</f>
        <v>#REF!</v>
      </c>
      <c r="D679" s="247" t="e">
        <f>VLOOKUP(C679,Klasse!$C$11:$D$27,2)</f>
        <v>#REF!</v>
      </c>
      <c r="E679" s="247" t="e">
        <f>+'Ark1'!#REF!</f>
        <v>#REF!</v>
      </c>
      <c r="F679" s="247" t="e">
        <f>+'Ark1'!#REF!</f>
        <v>#REF!</v>
      </c>
      <c r="G679" s="247" t="e">
        <f>VLOOKUP(F679,RNR!$A$8:$B$32,2)</f>
        <v>#REF!</v>
      </c>
      <c r="H679" s="247" t="e">
        <f>+IF(I679=0,"",'Ark1'!#REF!)</f>
        <v>#REF!</v>
      </c>
      <c r="I679" s="387" t="e">
        <f>+'Ark1'!#REF!</f>
        <v>#REF!</v>
      </c>
      <c r="J679" s="248" t="e">
        <f>+IF(I679=0,"",'Ark1'!#REF!)</f>
        <v>#REF!</v>
      </c>
      <c r="K679" s="248"/>
      <c r="L679" s="248" t="e">
        <f>+IF(I679=0,"",'Ark1'!#REF!)</f>
        <v>#REF!</v>
      </c>
      <c r="M679" s="249" t="e">
        <f>+IF(I679=0,"",'Ark1'!#REF!)</f>
        <v>#REF!</v>
      </c>
      <c r="N679" s="33" t="e">
        <f>+IF(I679=0,"",'Ark1'!#REF!)</f>
        <v>#REF!</v>
      </c>
      <c r="O679" s="248" t="e">
        <f>+IF(I679=0,"",'Ark1'!#REF!)</f>
        <v>#REF!</v>
      </c>
      <c r="P679" s="250" t="e">
        <f>+IF(I679=0,"",'Ark1'!#REF!)</f>
        <v>#REF!</v>
      </c>
      <c r="Q679" s="250" t="e">
        <f>+IF(I679=0,"",'Ark1'!#REF!)</f>
        <v>#REF!</v>
      </c>
      <c r="R679" s="250" t="e">
        <f>+IF(I679=0,"",'Ark1'!#REF!)</f>
        <v>#REF!</v>
      </c>
      <c r="S679" s="250" t="e">
        <f>+IF(I679=0,"",'Ark1'!#REF!)</f>
        <v>#REF!</v>
      </c>
      <c r="T679" s="248" t="e">
        <f>+IF(I679=0,"",'Ark1'!#REF!)</f>
        <v>#REF!</v>
      </c>
      <c r="U679" s="249" t="e">
        <f>+IF(I679=0,"",'Ark1'!#REF!)</f>
        <v>#REF!</v>
      </c>
      <c r="V679" s="250" t="e">
        <f>+IF(I679=0,"",'Ark1'!#REF!)</f>
        <v>#REF!</v>
      </c>
      <c r="W679" s="248" t="e">
        <f t="shared" si="85"/>
        <v>#REF!</v>
      </c>
      <c r="X679" s="248" t="e">
        <f t="shared" si="86"/>
        <v>#REF!</v>
      </c>
      <c r="Y679" s="339"/>
    </row>
    <row r="680" spans="1:52" ht="15.6">
      <c r="A680" s="339"/>
      <c r="B680" s="339" t="e">
        <f>+'Ark1'!#REF!</f>
        <v>#REF!</v>
      </c>
      <c r="C680" s="247" t="e">
        <f>+'Ark1'!#REF!</f>
        <v>#REF!</v>
      </c>
      <c r="D680" s="247" t="e">
        <f>VLOOKUP(C680,Klasse!$C$11:$D$27,2)</f>
        <v>#REF!</v>
      </c>
      <c r="E680" s="247" t="e">
        <f>+'Ark1'!#REF!</f>
        <v>#REF!</v>
      </c>
      <c r="F680" s="247" t="e">
        <f>+'Ark1'!#REF!</f>
        <v>#REF!</v>
      </c>
      <c r="G680" s="247" t="e">
        <f>VLOOKUP(F680,RNR!$A$8:$B$32,2)</f>
        <v>#REF!</v>
      </c>
      <c r="H680" s="247" t="e">
        <f>+IF(I680=0,"",'Ark1'!#REF!)</f>
        <v>#REF!</v>
      </c>
      <c r="I680" s="387" t="e">
        <f>+'Ark1'!#REF!</f>
        <v>#REF!</v>
      </c>
      <c r="J680" s="248" t="e">
        <f>+IF(I680=0,"",'Ark1'!#REF!)</f>
        <v>#REF!</v>
      </c>
      <c r="K680" s="248"/>
      <c r="L680" s="248" t="e">
        <f>+IF(I680=0,"",'Ark1'!#REF!)</f>
        <v>#REF!</v>
      </c>
      <c r="M680" s="249" t="e">
        <f>+IF(I680=0,"",'Ark1'!#REF!)</f>
        <v>#REF!</v>
      </c>
      <c r="N680" s="33" t="e">
        <f>+IF(I680=0,"",'Ark1'!#REF!)</f>
        <v>#REF!</v>
      </c>
      <c r="O680" s="248" t="e">
        <f>+IF(I680=0,"",'Ark1'!#REF!)</f>
        <v>#REF!</v>
      </c>
      <c r="P680" s="250" t="e">
        <f>+IF(I680=0,"",'Ark1'!#REF!)</f>
        <v>#REF!</v>
      </c>
      <c r="Q680" s="250" t="e">
        <f>+IF(I680=0,"",'Ark1'!#REF!)</f>
        <v>#REF!</v>
      </c>
      <c r="R680" s="250" t="e">
        <f>+IF(I680=0,"",'Ark1'!#REF!)</f>
        <v>#REF!</v>
      </c>
      <c r="S680" s="250" t="e">
        <f>+IF(I680=0,"",'Ark1'!#REF!)</f>
        <v>#REF!</v>
      </c>
      <c r="T680" s="248" t="e">
        <f>+IF(I680=0,"",'Ark1'!#REF!)</f>
        <v>#REF!</v>
      </c>
      <c r="U680" s="249" t="e">
        <f>+IF(I680=0,"",'Ark1'!#REF!)</f>
        <v>#REF!</v>
      </c>
      <c r="V680" s="250" t="e">
        <f>+IF(I680=0,"",'Ark1'!#REF!)</f>
        <v>#REF!</v>
      </c>
      <c r="W680" s="248" t="e">
        <f t="shared" si="85"/>
        <v>#REF!</v>
      </c>
      <c r="X680" s="248" t="e">
        <f t="shared" si="86"/>
        <v>#REF!</v>
      </c>
      <c r="Y680" s="339"/>
    </row>
    <row r="681" spans="1:52" ht="19.8">
      <c r="A681" s="339"/>
      <c r="B681" s="339"/>
      <c r="C681" s="339"/>
      <c r="D681" s="339"/>
      <c r="E681" s="339"/>
      <c r="F681" s="339"/>
      <c r="G681" s="339"/>
      <c r="H681" s="339"/>
      <c r="I681" s="388"/>
      <c r="J681" s="364"/>
      <c r="K681" s="364"/>
      <c r="L681" s="364"/>
      <c r="M681" s="339"/>
      <c r="N681" s="339"/>
      <c r="O681" s="339"/>
      <c r="P681" s="365"/>
      <c r="Q681" s="365"/>
      <c r="R681" s="365"/>
      <c r="S681" s="365"/>
      <c r="T681" s="365"/>
      <c r="U681" s="339"/>
      <c r="V681" s="365"/>
      <c r="W681" s="366"/>
      <c r="X681" s="367"/>
      <c r="Y681" s="339"/>
      <c r="AA681" s="30"/>
      <c r="AB681" s="28"/>
      <c r="AC681" s="231"/>
      <c r="AD681" s="29"/>
      <c r="AH681" s="29"/>
      <c r="AZ681" s="243"/>
    </row>
    <row r="682" spans="1:52" ht="19.8">
      <c r="A682" s="339"/>
      <c r="B682" s="339" t="s">
        <v>675</v>
      </c>
      <c r="C682" s="339"/>
      <c r="D682" s="273" t="e">
        <f>+D684</f>
        <v>#REF!</v>
      </c>
      <c r="E682" s="339"/>
      <c r="F682" s="339"/>
      <c r="G682" s="339"/>
      <c r="H682" s="339"/>
      <c r="I682" s="372" t="e">
        <f>SUM(I684:I712)</f>
        <v>#REF!</v>
      </c>
      <c r="J682" s="364"/>
      <c r="K682" s="368"/>
      <c r="L682" s="368"/>
      <c r="M682" s="369"/>
      <c r="N682" s="276">
        <f>+Klasse!L323</f>
        <v>0</v>
      </c>
      <c r="O682" s="339"/>
      <c r="P682" s="365"/>
      <c r="Q682" s="365"/>
      <c r="R682" s="365"/>
      <c r="S682" s="365"/>
      <c r="T682" s="365"/>
      <c r="U682" s="339"/>
      <c r="V682" s="365"/>
      <c r="W682" s="365"/>
      <c r="X682" s="365"/>
      <c r="Y682" s="339"/>
      <c r="AA682" s="30"/>
      <c r="AB682" s="28"/>
      <c r="AC682" s="231"/>
      <c r="AD682" s="29"/>
      <c r="AH682" s="29"/>
      <c r="AZ682" s="243"/>
    </row>
    <row r="683" spans="1:52" ht="19.8">
      <c r="A683" s="526"/>
      <c r="B683" s="526"/>
      <c r="C683" s="527"/>
      <c r="D683" s="526"/>
      <c r="E683" s="526"/>
      <c r="F683" s="526"/>
      <c r="G683" s="526"/>
      <c r="H683" s="526"/>
      <c r="I683" s="388"/>
      <c r="J683" s="364"/>
      <c r="K683" s="364"/>
      <c r="L683" s="364"/>
      <c r="M683" s="370"/>
      <c r="N683" s="364"/>
      <c r="O683" s="364"/>
      <c r="P683" s="365"/>
      <c r="Q683" s="365"/>
      <c r="R683" s="365"/>
      <c r="S683" s="365"/>
      <c r="T683" s="366"/>
      <c r="U683" s="339"/>
      <c r="V683" s="366"/>
      <c r="W683" s="366"/>
      <c r="X683" s="367"/>
      <c r="Y683" s="339"/>
      <c r="AA683" s="30"/>
      <c r="AB683" s="28"/>
      <c r="AC683" s="231"/>
      <c r="AD683" s="29"/>
      <c r="AH683" s="29"/>
      <c r="AZ683" s="243"/>
    </row>
    <row r="684" spans="1:52" ht="15.6">
      <c r="A684" s="339"/>
      <c r="B684" s="339" t="e">
        <f>+'Ark1'!#REF!</f>
        <v>#REF!</v>
      </c>
      <c r="C684" s="247" t="e">
        <f>+'Ark1'!#REF!</f>
        <v>#REF!</v>
      </c>
      <c r="D684" s="247" t="e">
        <f>VLOOKUP(C684,Klasse!$C$11:$D$27,2)</f>
        <v>#REF!</v>
      </c>
      <c r="E684" s="247" t="e">
        <f>+'Ark1'!#REF!</f>
        <v>#REF!</v>
      </c>
      <c r="F684" s="247" t="e">
        <f>+'Ark1'!#REF!</f>
        <v>#REF!</v>
      </c>
      <c r="G684" s="247" t="e">
        <f>VLOOKUP(F684,RNR!$A$8:$B$32,2)</f>
        <v>#REF!</v>
      </c>
      <c r="H684" s="247" t="e">
        <f>+IF(I684=0,"",'Ark1'!#REF!)</f>
        <v>#REF!</v>
      </c>
      <c r="I684" s="387" t="e">
        <f>+'Ark1'!#REF!</f>
        <v>#REF!</v>
      </c>
      <c r="J684" s="248" t="e">
        <f>+IF(I684=0,"",'Ark1'!#REF!)</f>
        <v>#REF!</v>
      </c>
      <c r="K684" s="248"/>
      <c r="L684" s="248" t="e">
        <f>+IF(I684=0,"",'Ark1'!#REF!)</f>
        <v>#REF!</v>
      </c>
      <c r="M684" s="249" t="e">
        <f>+IF(I684=0,"",'Ark1'!#REF!)</f>
        <v>#REF!</v>
      </c>
      <c r="N684" s="33" t="e">
        <f>+IF(I684=0,"",'Ark1'!#REF!)</f>
        <v>#REF!</v>
      </c>
      <c r="O684" s="248" t="e">
        <f>+IF(I684=0,"",'Ark1'!#REF!)</f>
        <v>#REF!</v>
      </c>
      <c r="P684" s="250" t="e">
        <f>+IF(I684=0,"",'Ark1'!#REF!)</f>
        <v>#REF!</v>
      </c>
      <c r="Q684" s="250" t="e">
        <f>+IF(I684=0,"",'Ark1'!#REF!)</f>
        <v>#REF!</v>
      </c>
      <c r="R684" s="250" t="e">
        <f>+IF(I684=0,"",'Ark1'!#REF!)</f>
        <v>#REF!</v>
      </c>
      <c r="S684" s="250" t="e">
        <f>+IF(I684=0,"",'Ark1'!#REF!)</f>
        <v>#REF!</v>
      </c>
      <c r="T684" s="248" t="e">
        <f>+IF(I684=0,"",'Ark1'!#REF!)</f>
        <v>#REF!</v>
      </c>
      <c r="U684" s="249" t="e">
        <f>+IF(I684=0,"",'Ark1'!#REF!)</f>
        <v>#REF!</v>
      </c>
      <c r="V684" s="250" t="e">
        <f>+IF(I684=0,"",'Ark1'!#REF!)</f>
        <v>#REF!</v>
      </c>
      <c r="W684" s="248" t="e">
        <f t="shared" si="85"/>
        <v>#REF!</v>
      </c>
      <c r="X684" s="248" t="e">
        <f t="shared" si="86"/>
        <v>#REF!</v>
      </c>
      <c r="Y684" s="339"/>
    </row>
    <row r="685" spans="1:52" ht="15.6">
      <c r="A685" s="339"/>
      <c r="B685" s="339" t="e">
        <f>+'Ark1'!#REF!</f>
        <v>#REF!</v>
      </c>
      <c r="C685" s="247" t="e">
        <f>+'Ark1'!#REF!</f>
        <v>#REF!</v>
      </c>
      <c r="D685" s="247" t="e">
        <f>VLOOKUP(C685,Klasse!$C$11:$D$27,2)</f>
        <v>#REF!</v>
      </c>
      <c r="E685" s="247" t="e">
        <f>+'Ark1'!#REF!</f>
        <v>#REF!</v>
      </c>
      <c r="F685" s="247" t="e">
        <f>+'Ark1'!#REF!</f>
        <v>#REF!</v>
      </c>
      <c r="G685" s="247" t="e">
        <f>VLOOKUP(F685,RNR!$A$8:$B$32,2)</f>
        <v>#REF!</v>
      </c>
      <c r="H685" s="247" t="e">
        <f>+IF(I685=0,"",'Ark1'!#REF!)</f>
        <v>#REF!</v>
      </c>
      <c r="I685" s="387" t="e">
        <f>+'Ark1'!#REF!</f>
        <v>#REF!</v>
      </c>
      <c r="J685" s="248" t="e">
        <f>+IF(I685=0,"",'Ark1'!#REF!)</f>
        <v>#REF!</v>
      </c>
      <c r="K685" s="248"/>
      <c r="L685" s="248" t="e">
        <f>+IF(I685=0,"",'Ark1'!#REF!)</f>
        <v>#REF!</v>
      </c>
      <c r="M685" s="249" t="e">
        <f>+IF(I685=0,"",'Ark1'!#REF!)</f>
        <v>#REF!</v>
      </c>
      <c r="N685" s="33" t="e">
        <f>+IF(I685=0,"",'Ark1'!#REF!)</f>
        <v>#REF!</v>
      </c>
      <c r="O685" s="248" t="e">
        <f>+IF(I685=0,"",'Ark1'!#REF!)</f>
        <v>#REF!</v>
      </c>
      <c r="P685" s="250" t="e">
        <f>+IF(I685=0,"",'Ark1'!#REF!)</f>
        <v>#REF!</v>
      </c>
      <c r="Q685" s="250" t="e">
        <f>+IF(I685=0,"",'Ark1'!#REF!)</f>
        <v>#REF!</v>
      </c>
      <c r="R685" s="250" t="e">
        <f>+IF(I685=0,"",'Ark1'!#REF!)</f>
        <v>#REF!</v>
      </c>
      <c r="S685" s="250" t="e">
        <f>+IF(I685=0,"",'Ark1'!#REF!)</f>
        <v>#REF!</v>
      </c>
      <c r="T685" s="248" t="e">
        <f>+IF(I685=0,"",'Ark1'!#REF!)</f>
        <v>#REF!</v>
      </c>
      <c r="U685" s="249" t="e">
        <f>+IF(I685=0,"",'Ark1'!#REF!)</f>
        <v>#REF!</v>
      </c>
      <c r="V685" s="250" t="e">
        <f>+IF(I685=0,"",'Ark1'!#REF!)</f>
        <v>#REF!</v>
      </c>
      <c r="W685" s="248" t="e">
        <f t="shared" si="85"/>
        <v>#REF!</v>
      </c>
      <c r="X685" s="248" t="e">
        <f t="shared" si="86"/>
        <v>#REF!</v>
      </c>
      <c r="Y685" s="339"/>
    </row>
    <row r="686" spans="1:52" ht="15.6">
      <c r="A686" s="339"/>
      <c r="B686" s="339" t="e">
        <f>+'Ark1'!#REF!</f>
        <v>#REF!</v>
      </c>
      <c r="C686" s="247" t="e">
        <f>+'Ark1'!#REF!</f>
        <v>#REF!</v>
      </c>
      <c r="D686" s="247" t="e">
        <f>VLOOKUP(C686,Klasse!$C$11:$D$27,2)</f>
        <v>#REF!</v>
      </c>
      <c r="E686" s="247" t="e">
        <f>+'Ark1'!#REF!</f>
        <v>#REF!</v>
      </c>
      <c r="F686" s="247" t="e">
        <f>+'Ark1'!#REF!</f>
        <v>#REF!</v>
      </c>
      <c r="G686" s="247" t="e">
        <f>VLOOKUP(F686,RNR!$A$8:$B$32,2)</f>
        <v>#REF!</v>
      </c>
      <c r="H686" s="247" t="e">
        <f>+IF(I686=0,"",'Ark1'!#REF!)</f>
        <v>#REF!</v>
      </c>
      <c r="I686" s="387" t="e">
        <f>+'Ark1'!#REF!</f>
        <v>#REF!</v>
      </c>
      <c r="J686" s="248" t="e">
        <f>+IF(I686=0,"",'Ark1'!#REF!)</f>
        <v>#REF!</v>
      </c>
      <c r="K686" s="248"/>
      <c r="L686" s="248" t="e">
        <f>+IF(I686=0,"",'Ark1'!#REF!)</f>
        <v>#REF!</v>
      </c>
      <c r="M686" s="249" t="e">
        <f>+IF(I686=0,"",'Ark1'!#REF!)</f>
        <v>#REF!</v>
      </c>
      <c r="N686" s="33" t="e">
        <f>+IF(I686=0,"",'Ark1'!#REF!)</f>
        <v>#REF!</v>
      </c>
      <c r="O686" s="248" t="e">
        <f>+IF(I686=0,"",'Ark1'!#REF!)</f>
        <v>#REF!</v>
      </c>
      <c r="P686" s="250" t="e">
        <f>+IF(I686=0,"",'Ark1'!#REF!)</f>
        <v>#REF!</v>
      </c>
      <c r="Q686" s="250" t="e">
        <f>+IF(I686=0,"",'Ark1'!#REF!)</f>
        <v>#REF!</v>
      </c>
      <c r="R686" s="250" t="e">
        <f>+IF(I686=0,"",'Ark1'!#REF!)</f>
        <v>#REF!</v>
      </c>
      <c r="S686" s="250" t="e">
        <f>+IF(I686=0,"",'Ark1'!#REF!)</f>
        <v>#REF!</v>
      </c>
      <c r="T686" s="248" t="e">
        <f>+IF(I686=0,"",'Ark1'!#REF!)</f>
        <v>#REF!</v>
      </c>
      <c r="U686" s="249" t="e">
        <f>+IF(I686=0,"",'Ark1'!#REF!)</f>
        <v>#REF!</v>
      </c>
      <c r="V686" s="250" t="e">
        <f>+IF(I686=0,"",'Ark1'!#REF!)</f>
        <v>#REF!</v>
      </c>
      <c r="W686" s="248" t="e">
        <f t="shared" si="85"/>
        <v>#REF!</v>
      </c>
      <c r="X686" s="248" t="e">
        <f t="shared" si="86"/>
        <v>#REF!</v>
      </c>
      <c r="Y686" s="339"/>
    </row>
    <row r="687" spans="1:52" ht="15.6">
      <c r="A687" s="339"/>
      <c r="B687" s="339" t="e">
        <f>+'Ark1'!#REF!</f>
        <v>#REF!</v>
      </c>
      <c r="C687" s="247" t="e">
        <f>+'Ark1'!#REF!</f>
        <v>#REF!</v>
      </c>
      <c r="D687" s="247" t="e">
        <f>VLOOKUP(C687,Klasse!$C$11:$D$27,2)</f>
        <v>#REF!</v>
      </c>
      <c r="E687" s="247" t="e">
        <f>+'Ark1'!#REF!</f>
        <v>#REF!</v>
      </c>
      <c r="F687" s="247" t="e">
        <f>+'Ark1'!#REF!</f>
        <v>#REF!</v>
      </c>
      <c r="G687" s="247" t="e">
        <f>VLOOKUP(F687,RNR!$A$8:$B$32,2)</f>
        <v>#REF!</v>
      </c>
      <c r="H687" s="247" t="e">
        <f>+IF(I687=0,"",'Ark1'!#REF!)</f>
        <v>#REF!</v>
      </c>
      <c r="I687" s="387" t="e">
        <f>+'Ark1'!#REF!</f>
        <v>#REF!</v>
      </c>
      <c r="J687" s="248" t="e">
        <f>+IF(I687=0,"",'Ark1'!#REF!)</f>
        <v>#REF!</v>
      </c>
      <c r="K687" s="248"/>
      <c r="L687" s="248" t="e">
        <f>+IF(I687=0,"",'Ark1'!#REF!)</f>
        <v>#REF!</v>
      </c>
      <c r="M687" s="249" t="e">
        <f>+IF(I687=0,"",'Ark1'!#REF!)</f>
        <v>#REF!</v>
      </c>
      <c r="N687" s="33" t="e">
        <f>+IF(I687=0,"",'Ark1'!#REF!)</f>
        <v>#REF!</v>
      </c>
      <c r="O687" s="248" t="e">
        <f>+IF(I687=0,"",'Ark1'!#REF!)</f>
        <v>#REF!</v>
      </c>
      <c r="P687" s="250" t="e">
        <f>+IF(I687=0,"",'Ark1'!#REF!)</f>
        <v>#REF!</v>
      </c>
      <c r="Q687" s="250" t="e">
        <f>+IF(I687=0,"",'Ark1'!#REF!)</f>
        <v>#REF!</v>
      </c>
      <c r="R687" s="250" t="e">
        <f>+IF(I687=0,"",'Ark1'!#REF!)</f>
        <v>#REF!</v>
      </c>
      <c r="S687" s="250" t="e">
        <f>+IF(I687=0,"",'Ark1'!#REF!)</f>
        <v>#REF!</v>
      </c>
      <c r="T687" s="248" t="e">
        <f>+IF(I687=0,"",'Ark1'!#REF!)</f>
        <v>#REF!</v>
      </c>
      <c r="U687" s="249" t="e">
        <f>+IF(I687=0,"",'Ark1'!#REF!)</f>
        <v>#REF!</v>
      </c>
      <c r="V687" s="250" t="e">
        <f>+IF(I687=0,"",'Ark1'!#REF!)</f>
        <v>#REF!</v>
      </c>
      <c r="W687" s="248" t="e">
        <f t="shared" si="85"/>
        <v>#REF!</v>
      </c>
      <c r="X687" s="248" t="e">
        <f t="shared" si="86"/>
        <v>#REF!</v>
      </c>
      <c r="Y687" s="339"/>
    </row>
    <row r="688" spans="1:52" ht="15.6">
      <c r="A688" s="339"/>
      <c r="B688" s="339" t="e">
        <f>+'Ark1'!#REF!</f>
        <v>#REF!</v>
      </c>
      <c r="C688" s="247" t="e">
        <f>+'Ark1'!#REF!</f>
        <v>#REF!</v>
      </c>
      <c r="D688" s="247" t="e">
        <f>VLOOKUP(C688,Klasse!$C$11:$D$27,2)</f>
        <v>#REF!</v>
      </c>
      <c r="E688" s="247" t="e">
        <f>+'Ark1'!#REF!</f>
        <v>#REF!</v>
      </c>
      <c r="F688" s="247" t="e">
        <f>+'Ark1'!#REF!</f>
        <v>#REF!</v>
      </c>
      <c r="G688" s="247" t="e">
        <f>VLOOKUP(F688,RNR!$A$8:$B$32,2)</f>
        <v>#REF!</v>
      </c>
      <c r="H688" s="247" t="e">
        <f>+IF(I688=0,"",'Ark1'!#REF!)</f>
        <v>#REF!</v>
      </c>
      <c r="I688" s="387" t="e">
        <f>+'Ark1'!#REF!</f>
        <v>#REF!</v>
      </c>
      <c r="J688" s="248" t="e">
        <f>+IF(I688=0,"",'Ark1'!#REF!)</f>
        <v>#REF!</v>
      </c>
      <c r="K688" s="248"/>
      <c r="L688" s="248" t="e">
        <f>+IF(I688=0,"",'Ark1'!#REF!)</f>
        <v>#REF!</v>
      </c>
      <c r="M688" s="249" t="e">
        <f>+IF(I688=0,"",'Ark1'!#REF!)</f>
        <v>#REF!</v>
      </c>
      <c r="N688" s="33" t="e">
        <f>+IF(I688=0,"",'Ark1'!#REF!)</f>
        <v>#REF!</v>
      </c>
      <c r="O688" s="248" t="e">
        <f>+IF(I688=0,"",'Ark1'!#REF!)</f>
        <v>#REF!</v>
      </c>
      <c r="P688" s="250" t="e">
        <f>+IF(I688=0,"",'Ark1'!#REF!)</f>
        <v>#REF!</v>
      </c>
      <c r="Q688" s="250" t="e">
        <f>+IF(I688=0,"",'Ark1'!#REF!)</f>
        <v>#REF!</v>
      </c>
      <c r="R688" s="250" t="e">
        <f>+IF(I688=0,"",'Ark1'!#REF!)</f>
        <v>#REF!</v>
      </c>
      <c r="S688" s="250" t="e">
        <f>+IF(I688=0,"",'Ark1'!#REF!)</f>
        <v>#REF!</v>
      </c>
      <c r="T688" s="248" t="e">
        <f>+IF(I688=0,"",'Ark1'!#REF!)</f>
        <v>#REF!</v>
      </c>
      <c r="U688" s="249" t="e">
        <f>+IF(I688=0,"",'Ark1'!#REF!)</f>
        <v>#REF!</v>
      </c>
      <c r="V688" s="250" t="e">
        <f>+IF(I688=0,"",'Ark1'!#REF!)</f>
        <v>#REF!</v>
      </c>
      <c r="W688" s="248" t="e">
        <f t="shared" si="85"/>
        <v>#REF!</v>
      </c>
      <c r="X688" s="248" t="e">
        <f t="shared" si="86"/>
        <v>#REF!</v>
      </c>
      <c r="Y688" s="339"/>
    </row>
    <row r="689" spans="1:25" ht="15.6">
      <c r="A689" s="339"/>
      <c r="B689" s="339" t="e">
        <f>+'Ark1'!#REF!</f>
        <v>#REF!</v>
      </c>
      <c r="C689" s="247" t="e">
        <f>+'Ark1'!#REF!</f>
        <v>#REF!</v>
      </c>
      <c r="D689" s="247" t="e">
        <f>VLOOKUP(C689,Klasse!$C$11:$D$27,2)</f>
        <v>#REF!</v>
      </c>
      <c r="E689" s="247" t="e">
        <f>+'Ark1'!#REF!</f>
        <v>#REF!</v>
      </c>
      <c r="F689" s="247" t="e">
        <f>+'Ark1'!#REF!</f>
        <v>#REF!</v>
      </c>
      <c r="G689" s="247" t="e">
        <f>VLOOKUP(F689,RNR!$A$8:$B$32,2)</f>
        <v>#REF!</v>
      </c>
      <c r="H689" s="247" t="e">
        <f>+IF(I689=0,"",'Ark1'!#REF!)</f>
        <v>#REF!</v>
      </c>
      <c r="I689" s="387" t="e">
        <f>+'Ark1'!#REF!</f>
        <v>#REF!</v>
      </c>
      <c r="J689" s="248" t="e">
        <f>+IF(I689=0,"",'Ark1'!#REF!)</f>
        <v>#REF!</v>
      </c>
      <c r="K689" s="248"/>
      <c r="L689" s="248" t="e">
        <f>+IF(I689=0,"",'Ark1'!#REF!)</f>
        <v>#REF!</v>
      </c>
      <c r="M689" s="249" t="e">
        <f>+IF(I689=0,"",'Ark1'!#REF!)</f>
        <v>#REF!</v>
      </c>
      <c r="N689" s="33" t="e">
        <f>+IF(I689=0,"",'Ark1'!#REF!)</f>
        <v>#REF!</v>
      </c>
      <c r="O689" s="248" t="e">
        <f>+IF(I689=0,"",'Ark1'!#REF!)</f>
        <v>#REF!</v>
      </c>
      <c r="P689" s="250" t="e">
        <f>+IF(I689=0,"",'Ark1'!#REF!)</f>
        <v>#REF!</v>
      </c>
      <c r="Q689" s="250" t="e">
        <f>+IF(I689=0,"",'Ark1'!#REF!)</f>
        <v>#REF!</v>
      </c>
      <c r="R689" s="250" t="e">
        <f>+IF(I689=0,"",'Ark1'!#REF!)</f>
        <v>#REF!</v>
      </c>
      <c r="S689" s="250" t="e">
        <f>+IF(I689=0,"",'Ark1'!#REF!)</f>
        <v>#REF!</v>
      </c>
      <c r="T689" s="248" t="e">
        <f>+IF(I689=0,"",'Ark1'!#REF!)</f>
        <v>#REF!</v>
      </c>
      <c r="U689" s="249" t="e">
        <f>+IF(I689=0,"",'Ark1'!#REF!)</f>
        <v>#REF!</v>
      </c>
      <c r="V689" s="250" t="e">
        <f>+IF(I689=0,"",'Ark1'!#REF!)</f>
        <v>#REF!</v>
      </c>
      <c r="W689" s="248" t="e">
        <f t="shared" si="85"/>
        <v>#REF!</v>
      </c>
      <c r="X689" s="248" t="e">
        <f t="shared" si="86"/>
        <v>#REF!</v>
      </c>
      <c r="Y689" s="339"/>
    </row>
    <row r="690" spans="1:25" ht="15.6">
      <c r="A690" s="339"/>
      <c r="B690" s="339" t="e">
        <f>+'Ark1'!#REF!</f>
        <v>#REF!</v>
      </c>
      <c r="C690" s="247" t="e">
        <f>+'Ark1'!#REF!</f>
        <v>#REF!</v>
      </c>
      <c r="D690" s="247" t="e">
        <f>VLOOKUP(C690,Klasse!$C$11:$D$27,2)</f>
        <v>#REF!</v>
      </c>
      <c r="E690" s="247" t="e">
        <f>+'Ark1'!#REF!</f>
        <v>#REF!</v>
      </c>
      <c r="F690" s="247" t="e">
        <f>+'Ark1'!#REF!</f>
        <v>#REF!</v>
      </c>
      <c r="G690" s="247" t="e">
        <f>VLOOKUP(F690,RNR!$A$8:$B$32,2)</f>
        <v>#REF!</v>
      </c>
      <c r="H690" s="247" t="e">
        <f>+IF(I690=0,"",'Ark1'!#REF!)</f>
        <v>#REF!</v>
      </c>
      <c r="I690" s="387" t="e">
        <f>+'Ark1'!#REF!</f>
        <v>#REF!</v>
      </c>
      <c r="J690" s="248" t="e">
        <f>+IF(I690=0,"",'Ark1'!#REF!)</f>
        <v>#REF!</v>
      </c>
      <c r="K690" s="248"/>
      <c r="L690" s="248" t="e">
        <f>+IF(I690=0,"",'Ark1'!#REF!)</f>
        <v>#REF!</v>
      </c>
      <c r="M690" s="249" t="e">
        <f>+IF(I690=0,"",'Ark1'!#REF!)</f>
        <v>#REF!</v>
      </c>
      <c r="N690" s="33" t="e">
        <f>+IF(I690=0,"",'Ark1'!#REF!)</f>
        <v>#REF!</v>
      </c>
      <c r="O690" s="248" t="e">
        <f>+IF(I690=0,"",'Ark1'!#REF!)</f>
        <v>#REF!</v>
      </c>
      <c r="P690" s="250" t="e">
        <f>+IF(I690=0,"",'Ark1'!#REF!)</f>
        <v>#REF!</v>
      </c>
      <c r="Q690" s="250" t="e">
        <f>+IF(I690=0,"",'Ark1'!#REF!)</f>
        <v>#REF!</v>
      </c>
      <c r="R690" s="250" t="e">
        <f>+IF(I690=0,"",'Ark1'!#REF!)</f>
        <v>#REF!</v>
      </c>
      <c r="S690" s="250" t="e">
        <f>+IF(I690=0,"",'Ark1'!#REF!)</f>
        <v>#REF!</v>
      </c>
      <c r="T690" s="248" t="e">
        <f>+IF(I690=0,"",'Ark1'!#REF!)</f>
        <v>#REF!</v>
      </c>
      <c r="U690" s="249" t="e">
        <f>+IF(I690=0,"",'Ark1'!#REF!)</f>
        <v>#REF!</v>
      </c>
      <c r="V690" s="250" t="e">
        <f>+IF(I690=0,"",'Ark1'!#REF!)</f>
        <v>#REF!</v>
      </c>
      <c r="W690" s="248" t="e">
        <f t="shared" si="85"/>
        <v>#REF!</v>
      </c>
      <c r="X690" s="248" t="e">
        <f t="shared" si="86"/>
        <v>#REF!</v>
      </c>
      <c r="Y690" s="339"/>
    </row>
    <row r="691" spans="1:25" ht="15.6">
      <c r="A691" s="339"/>
      <c r="B691" s="339" t="e">
        <f>+'Ark1'!#REF!</f>
        <v>#REF!</v>
      </c>
      <c r="C691" s="247" t="e">
        <f>+'Ark1'!#REF!</f>
        <v>#REF!</v>
      </c>
      <c r="D691" s="247" t="e">
        <f>VLOOKUP(C691,Klasse!$C$11:$D$27,2)</f>
        <v>#REF!</v>
      </c>
      <c r="E691" s="247" t="e">
        <f>+'Ark1'!#REF!</f>
        <v>#REF!</v>
      </c>
      <c r="F691" s="247" t="e">
        <f>+'Ark1'!#REF!</f>
        <v>#REF!</v>
      </c>
      <c r="G691" s="247" t="e">
        <f>VLOOKUP(F691,RNR!$A$8:$B$32,2)</f>
        <v>#REF!</v>
      </c>
      <c r="H691" s="247" t="e">
        <f>+IF(I691=0,"",'Ark1'!#REF!)</f>
        <v>#REF!</v>
      </c>
      <c r="I691" s="387" t="e">
        <f>+'Ark1'!#REF!</f>
        <v>#REF!</v>
      </c>
      <c r="J691" s="248" t="e">
        <f>+IF(I691=0,"",'Ark1'!#REF!)</f>
        <v>#REF!</v>
      </c>
      <c r="K691" s="248"/>
      <c r="L691" s="248" t="e">
        <f>+IF(I691=0,"",'Ark1'!#REF!)</f>
        <v>#REF!</v>
      </c>
      <c r="M691" s="249" t="e">
        <f>+IF(I691=0,"",'Ark1'!#REF!)</f>
        <v>#REF!</v>
      </c>
      <c r="N691" s="33" t="e">
        <f>+IF(I691=0,"",'Ark1'!#REF!)</f>
        <v>#REF!</v>
      </c>
      <c r="O691" s="248" t="e">
        <f>+IF(I691=0,"",'Ark1'!#REF!)</f>
        <v>#REF!</v>
      </c>
      <c r="P691" s="250" t="e">
        <f>+IF(I691=0,"",'Ark1'!#REF!)</f>
        <v>#REF!</v>
      </c>
      <c r="Q691" s="250" t="e">
        <f>+IF(I691=0,"",'Ark1'!#REF!)</f>
        <v>#REF!</v>
      </c>
      <c r="R691" s="250" t="e">
        <f>+IF(I691=0,"",'Ark1'!#REF!)</f>
        <v>#REF!</v>
      </c>
      <c r="S691" s="250" t="e">
        <f>+IF(I691=0,"",'Ark1'!#REF!)</f>
        <v>#REF!</v>
      </c>
      <c r="T691" s="248" t="e">
        <f>+IF(I691=0,"",'Ark1'!#REF!)</f>
        <v>#REF!</v>
      </c>
      <c r="U691" s="249" t="e">
        <f>+IF(I691=0,"",'Ark1'!#REF!)</f>
        <v>#REF!</v>
      </c>
      <c r="V691" s="250" t="e">
        <f>+IF(I691=0,"",'Ark1'!#REF!)</f>
        <v>#REF!</v>
      </c>
      <c r="W691" s="248" t="e">
        <f t="shared" si="85"/>
        <v>#REF!</v>
      </c>
      <c r="X691" s="248" t="e">
        <f t="shared" si="86"/>
        <v>#REF!</v>
      </c>
      <c r="Y691" s="339"/>
    </row>
    <row r="692" spans="1:25" ht="15.6">
      <c r="A692" s="339"/>
      <c r="B692" s="339" t="e">
        <f>+'Ark1'!#REF!</f>
        <v>#REF!</v>
      </c>
      <c r="C692" s="247" t="e">
        <f>+'Ark1'!#REF!</f>
        <v>#REF!</v>
      </c>
      <c r="D692" s="247" t="e">
        <f>VLOOKUP(C692,Klasse!$C$11:$D$27,2)</f>
        <v>#REF!</v>
      </c>
      <c r="E692" s="247" t="e">
        <f>+'Ark1'!#REF!</f>
        <v>#REF!</v>
      </c>
      <c r="F692" s="247" t="e">
        <f>+'Ark1'!#REF!</f>
        <v>#REF!</v>
      </c>
      <c r="G692" s="247" t="e">
        <f>VLOOKUP(F692,RNR!$A$8:$B$32,2)</f>
        <v>#REF!</v>
      </c>
      <c r="H692" s="247" t="e">
        <f>+IF(I692=0,"",'Ark1'!#REF!)</f>
        <v>#REF!</v>
      </c>
      <c r="I692" s="387" t="e">
        <f>+'Ark1'!#REF!</f>
        <v>#REF!</v>
      </c>
      <c r="J692" s="248" t="e">
        <f>+IF(I692=0,"",'Ark1'!#REF!)</f>
        <v>#REF!</v>
      </c>
      <c r="K692" s="248"/>
      <c r="L692" s="248" t="e">
        <f>+IF(I692=0,"",'Ark1'!#REF!)</f>
        <v>#REF!</v>
      </c>
      <c r="M692" s="249" t="e">
        <f>+IF(I692=0,"",'Ark1'!#REF!)</f>
        <v>#REF!</v>
      </c>
      <c r="N692" s="33" t="e">
        <f>+IF(I692=0,"",'Ark1'!#REF!)</f>
        <v>#REF!</v>
      </c>
      <c r="O692" s="248" t="e">
        <f>+IF(I692=0,"",'Ark1'!#REF!)</f>
        <v>#REF!</v>
      </c>
      <c r="P692" s="250" t="e">
        <f>+IF(I692=0,"",'Ark1'!#REF!)</f>
        <v>#REF!</v>
      </c>
      <c r="Q692" s="250" t="e">
        <f>+IF(I692=0,"",'Ark1'!#REF!)</f>
        <v>#REF!</v>
      </c>
      <c r="R692" s="250" t="e">
        <f>+IF(I692=0,"",'Ark1'!#REF!)</f>
        <v>#REF!</v>
      </c>
      <c r="S692" s="250" t="e">
        <f>+IF(I692=0,"",'Ark1'!#REF!)</f>
        <v>#REF!</v>
      </c>
      <c r="T692" s="248" t="e">
        <f>+IF(I692=0,"",'Ark1'!#REF!)</f>
        <v>#REF!</v>
      </c>
      <c r="U692" s="249" t="e">
        <f>+IF(I692=0,"",'Ark1'!#REF!)</f>
        <v>#REF!</v>
      </c>
      <c r="V692" s="250" t="e">
        <f>+IF(I692=0,"",'Ark1'!#REF!)</f>
        <v>#REF!</v>
      </c>
      <c r="W692" s="248" t="e">
        <f t="shared" si="85"/>
        <v>#REF!</v>
      </c>
      <c r="X692" s="248" t="e">
        <f t="shared" si="86"/>
        <v>#REF!</v>
      </c>
      <c r="Y692" s="339"/>
    </row>
    <row r="693" spans="1:25" ht="15.6">
      <c r="A693" s="339"/>
      <c r="B693" s="339" t="e">
        <f>+'Ark1'!#REF!</f>
        <v>#REF!</v>
      </c>
      <c r="C693" s="247" t="e">
        <f>+'Ark1'!#REF!</f>
        <v>#REF!</v>
      </c>
      <c r="D693" s="247" t="e">
        <f>VLOOKUP(C693,Klasse!$C$11:$D$27,2)</f>
        <v>#REF!</v>
      </c>
      <c r="E693" s="247" t="e">
        <f>+'Ark1'!#REF!</f>
        <v>#REF!</v>
      </c>
      <c r="F693" s="247" t="e">
        <f>+'Ark1'!#REF!</f>
        <v>#REF!</v>
      </c>
      <c r="G693" s="247" t="e">
        <f>VLOOKUP(F693,RNR!$A$8:$B$32,2)</f>
        <v>#REF!</v>
      </c>
      <c r="H693" s="247" t="e">
        <f>+IF(I693=0,"",'Ark1'!#REF!)</f>
        <v>#REF!</v>
      </c>
      <c r="I693" s="387" t="e">
        <f>+'Ark1'!#REF!</f>
        <v>#REF!</v>
      </c>
      <c r="J693" s="248" t="e">
        <f>+IF(I693=0,"",'Ark1'!#REF!)</f>
        <v>#REF!</v>
      </c>
      <c r="K693" s="248"/>
      <c r="L693" s="248" t="e">
        <f>+IF(I693=0,"",'Ark1'!#REF!)</f>
        <v>#REF!</v>
      </c>
      <c r="M693" s="249" t="e">
        <f>+IF(I693=0,"",'Ark1'!#REF!)</f>
        <v>#REF!</v>
      </c>
      <c r="N693" s="33" t="e">
        <f>+IF(I693=0,"",'Ark1'!#REF!)</f>
        <v>#REF!</v>
      </c>
      <c r="O693" s="248" t="e">
        <f>+IF(I693=0,"",'Ark1'!#REF!)</f>
        <v>#REF!</v>
      </c>
      <c r="P693" s="250" t="e">
        <f>+IF(I693=0,"",'Ark1'!#REF!)</f>
        <v>#REF!</v>
      </c>
      <c r="Q693" s="250" t="e">
        <f>+IF(I693=0,"",'Ark1'!#REF!)</f>
        <v>#REF!</v>
      </c>
      <c r="R693" s="250" t="e">
        <f>+IF(I693=0,"",'Ark1'!#REF!)</f>
        <v>#REF!</v>
      </c>
      <c r="S693" s="250" t="e">
        <f>+IF(I693=0,"",'Ark1'!#REF!)</f>
        <v>#REF!</v>
      </c>
      <c r="T693" s="248" t="e">
        <f>+IF(I693=0,"",'Ark1'!#REF!)</f>
        <v>#REF!</v>
      </c>
      <c r="U693" s="249" t="e">
        <f>+IF(I693=0,"",'Ark1'!#REF!)</f>
        <v>#REF!</v>
      </c>
      <c r="V693" s="250" t="e">
        <f>+IF(I693=0,"",'Ark1'!#REF!)</f>
        <v>#REF!</v>
      </c>
      <c r="W693" s="248" t="e">
        <f t="shared" si="85"/>
        <v>#REF!</v>
      </c>
      <c r="X693" s="248" t="e">
        <f t="shared" si="86"/>
        <v>#REF!</v>
      </c>
      <c r="Y693" s="339"/>
    </row>
    <row r="694" spans="1:25" ht="15.6">
      <c r="A694" s="339"/>
      <c r="B694" s="339" t="e">
        <f>+'Ark1'!#REF!</f>
        <v>#REF!</v>
      </c>
      <c r="C694" s="247" t="e">
        <f>+'Ark1'!#REF!</f>
        <v>#REF!</v>
      </c>
      <c r="D694" s="247" t="e">
        <f>VLOOKUP(C694,Klasse!$C$11:$D$27,2)</f>
        <v>#REF!</v>
      </c>
      <c r="E694" s="247" t="e">
        <f>+'Ark1'!#REF!</f>
        <v>#REF!</v>
      </c>
      <c r="F694" s="247" t="e">
        <f>+'Ark1'!#REF!</f>
        <v>#REF!</v>
      </c>
      <c r="G694" s="247" t="e">
        <f>VLOOKUP(F694,RNR!$A$8:$B$32,2)</f>
        <v>#REF!</v>
      </c>
      <c r="H694" s="247" t="e">
        <f>+IF(I694=0,"",'Ark1'!#REF!)</f>
        <v>#REF!</v>
      </c>
      <c r="I694" s="387" t="e">
        <f>+'Ark1'!#REF!</f>
        <v>#REF!</v>
      </c>
      <c r="J694" s="248" t="e">
        <f>+IF(I694=0,"",'Ark1'!#REF!)</f>
        <v>#REF!</v>
      </c>
      <c r="K694" s="248"/>
      <c r="L694" s="248" t="e">
        <f>+IF(I694=0,"",'Ark1'!#REF!)</f>
        <v>#REF!</v>
      </c>
      <c r="M694" s="249" t="e">
        <f>+IF(I694=0,"",'Ark1'!#REF!)</f>
        <v>#REF!</v>
      </c>
      <c r="N694" s="33" t="e">
        <f>+IF(I694=0,"",'Ark1'!#REF!)</f>
        <v>#REF!</v>
      </c>
      <c r="O694" s="248" t="e">
        <f>+IF(I694=0,"",'Ark1'!#REF!)</f>
        <v>#REF!</v>
      </c>
      <c r="P694" s="250" t="e">
        <f>+IF(I694=0,"",'Ark1'!#REF!)</f>
        <v>#REF!</v>
      </c>
      <c r="Q694" s="250" t="e">
        <f>+IF(I694=0,"",'Ark1'!#REF!)</f>
        <v>#REF!</v>
      </c>
      <c r="R694" s="250" t="e">
        <f>+IF(I694=0,"",'Ark1'!#REF!)</f>
        <v>#REF!</v>
      </c>
      <c r="S694" s="250" t="e">
        <f>+IF(I694=0,"",'Ark1'!#REF!)</f>
        <v>#REF!</v>
      </c>
      <c r="T694" s="248" t="e">
        <f>+IF(I694=0,"",'Ark1'!#REF!)</f>
        <v>#REF!</v>
      </c>
      <c r="U694" s="249" t="e">
        <f>+IF(I694=0,"",'Ark1'!#REF!)</f>
        <v>#REF!</v>
      </c>
      <c r="V694" s="250" t="e">
        <f>+IF(I694=0,"",'Ark1'!#REF!)</f>
        <v>#REF!</v>
      </c>
      <c r="W694" s="248" t="e">
        <f t="shared" si="85"/>
        <v>#REF!</v>
      </c>
      <c r="X694" s="248" t="e">
        <f t="shared" si="86"/>
        <v>#REF!</v>
      </c>
      <c r="Y694" s="339"/>
    </row>
    <row r="695" spans="1:25" ht="15.6">
      <c r="A695" s="339"/>
      <c r="B695" s="339" t="e">
        <f>+'Ark1'!#REF!</f>
        <v>#REF!</v>
      </c>
      <c r="C695" s="247" t="e">
        <f>+'Ark1'!#REF!</f>
        <v>#REF!</v>
      </c>
      <c r="D695" s="247" t="e">
        <f>VLOOKUP(C695,Klasse!$C$11:$D$27,2)</f>
        <v>#REF!</v>
      </c>
      <c r="E695" s="247" t="e">
        <f>+'Ark1'!#REF!</f>
        <v>#REF!</v>
      </c>
      <c r="F695" s="247" t="e">
        <f>+'Ark1'!#REF!</f>
        <v>#REF!</v>
      </c>
      <c r="G695" s="247" t="e">
        <f>VLOOKUP(F695,RNR!$A$8:$B$32,2)</f>
        <v>#REF!</v>
      </c>
      <c r="H695" s="247" t="e">
        <f>+IF(I695=0,"",'Ark1'!#REF!)</f>
        <v>#REF!</v>
      </c>
      <c r="I695" s="387" t="e">
        <f>+'Ark1'!#REF!</f>
        <v>#REF!</v>
      </c>
      <c r="J695" s="248" t="e">
        <f>+IF(I695=0,"",'Ark1'!#REF!)</f>
        <v>#REF!</v>
      </c>
      <c r="K695" s="248"/>
      <c r="L695" s="248" t="e">
        <f>+IF(I695=0,"",'Ark1'!#REF!)</f>
        <v>#REF!</v>
      </c>
      <c r="M695" s="249" t="e">
        <f>+IF(I695=0,"",'Ark1'!#REF!)</f>
        <v>#REF!</v>
      </c>
      <c r="N695" s="33" t="e">
        <f>+IF(I695=0,"",'Ark1'!#REF!)</f>
        <v>#REF!</v>
      </c>
      <c r="O695" s="248" t="e">
        <f>+IF(I695=0,"",'Ark1'!#REF!)</f>
        <v>#REF!</v>
      </c>
      <c r="P695" s="250" t="e">
        <f>+IF(I695=0,"",'Ark1'!#REF!)</f>
        <v>#REF!</v>
      </c>
      <c r="Q695" s="250" t="e">
        <f>+IF(I695=0,"",'Ark1'!#REF!)</f>
        <v>#REF!</v>
      </c>
      <c r="R695" s="250" t="e">
        <f>+IF(I695=0,"",'Ark1'!#REF!)</f>
        <v>#REF!</v>
      </c>
      <c r="S695" s="250" t="e">
        <f>+IF(I695=0,"",'Ark1'!#REF!)</f>
        <v>#REF!</v>
      </c>
      <c r="T695" s="248" t="e">
        <f>+IF(I695=0,"",'Ark1'!#REF!)</f>
        <v>#REF!</v>
      </c>
      <c r="U695" s="249" t="e">
        <f>+IF(I695=0,"",'Ark1'!#REF!)</f>
        <v>#REF!</v>
      </c>
      <c r="V695" s="250" t="e">
        <f>+IF(I695=0,"",'Ark1'!#REF!)</f>
        <v>#REF!</v>
      </c>
      <c r="W695" s="248" t="e">
        <f t="shared" si="85"/>
        <v>#REF!</v>
      </c>
      <c r="X695" s="248" t="e">
        <f t="shared" si="86"/>
        <v>#REF!</v>
      </c>
      <c r="Y695" s="339"/>
    </row>
    <row r="696" spans="1:25" ht="15.6">
      <c r="A696" s="339"/>
      <c r="B696" s="339" t="e">
        <f>+'Ark1'!#REF!</f>
        <v>#REF!</v>
      </c>
      <c r="C696" s="247" t="e">
        <f>+'Ark1'!#REF!</f>
        <v>#REF!</v>
      </c>
      <c r="D696" s="247" t="e">
        <f>VLOOKUP(C696,Klasse!$C$11:$D$27,2)</f>
        <v>#REF!</v>
      </c>
      <c r="E696" s="247" t="e">
        <f>+'Ark1'!#REF!</f>
        <v>#REF!</v>
      </c>
      <c r="F696" s="247" t="e">
        <f>+'Ark1'!#REF!</f>
        <v>#REF!</v>
      </c>
      <c r="G696" s="247" t="e">
        <f>VLOOKUP(F696,RNR!$A$8:$B$32,2)</f>
        <v>#REF!</v>
      </c>
      <c r="H696" s="247" t="e">
        <f>+IF(I696=0,"",'Ark1'!#REF!)</f>
        <v>#REF!</v>
      </c>
      <c r="I696" s="387" t="e">
        <f>+'Ark1'!#REF!</f>
        <v>#REF!</v>
      </c>
      <c r="J696" s="248" t="e">
        <f>+IF(I696=0,"",'Ark1'!#REF!)</f>
        <v>#REF!</v>
      </c>
      <c r="K696" s="248"/>
      <c r="L696" s="248" t="e">
        <f>+IF(I696=0,"",'Ark1'!#REF!)</f>
        <v>#REF!</v>
      </c>
      <c r="M696" s="249" t="e">
        <f>+IF(I696=0,"",'Ark1'!#REF!)</f>
        <v>#REF!</v>
      </c>
      <c r="N696" s="33" t="e">
        <f>+IF(I696=0,"",'Ark1'!#REF!)</f>
        <v>#REF!</v>
      </c>
      <c r="O696" s="248" t="e">
        <f>+IF(I696=0,"",'Ark1'!#REF!)</f>
        <v>#REF!</v>
      </c>
      <c r="P696" s="250" t="e">
        <f>+IF(I696=0,"",'Ark1'!#REF!)</f>
        <v>#REF!</v>
      </c>
      <c r="Q696" s="250" t="e">
        <f>+IF(I696=0,"",'Ark1'!#REF!)</f>
        <v>#REF!</v>
      </c>
      <c r="R696" s="250" t="e">
        <f>+IF(I696=0,"",'Ark1'!#REF!)</f>
        <v>#REF!</v>
      </c>
      <c r="S696" s="250" t="e">
        <f>+IF(I696=0,"",'Ark1'!#REF!)</f>
        <v>#REF!</v>
      </c>
      <c r="T696" s="248" t="e">
        <f>+IF(I696=0,"",'Ark1'!#REF!)</f>
        <v>#REF!</v>
      </c>
      <c r="U696" s="249" t="e">
        <f>+IF(I696=0,"",'Ark1'!#REF!)</f>
        <v>#REF!</v>
      </c>
      <c r="V696" s="250" t="e">
        <f>+IF(I696=0,"",'Ark1'!#REF!)</f>
        <v>#REF!</v>
      </c>
      <c r="W696" s="248" t="e">
        <f t="shared" si="85"/>
        <v>#REF!</v>
      </c>
      <c r="X696" s="248" t="e">
        <f t="shared" si="86"/>
        <v>#REF!</v>
      </c>
      <c r="Y696" s="339"/>
    </row>
    <row r="697" spans="1:25" ht="15.6">
      <c r="A697" s="339"/>
      <c r="B697" s="339" t="e">
        <f>+'Ark1'!#REF!</f>
        <v>#REF!</v>
      </c>
      <c r="C697" s="247" t="e">
        <f>+'Ark1'!#REF!</f>
        <v>#REF!</v>
      </c>
      <c r="D697" s="247" t="e">
        <f>VLOOKUP(C697,Klasse!$C$11:$D$27,2)</f>
        <v>#REF!</v>
      </c>
      <c r="E697" s="247" t="e">
        <f>+'Ark1'!#REF!</f>
        <v>#REF!</v>
      </c>
      <c r="F697" s="247" t="e">
        <f>+'Ark1'!#REF!</f>
        <v>#REF!</v>
      </c>
      <c r="G697" s="247" t="e">
        <f>VLOOKUP(F697,RNR!$A$8:$B$32,2)</f>
        <v>#REF!</v>
      </c>
      <c r="H697" s="247" t="e">
        <f>+IF(I697=0,"",'Ark1'!#REF!)</f>
        <v>#REF!</v>
      </c>
      <c r="I697" s="387" t="e">
        <f>+'Ark1'!#REF!</f>
        <v>#REF!</v>
      </c>
      <c r="J697" s="248" t="e">
        <f>+IF(I697=0,"",'Ark1'!#REF!)</f>
        <v>#REF!</v>
      </c>
      <c r="K697" s="248"/>
      <c r="L697" s="248" t="e">
        <f>+IF(I697=0,"",'Ark1'!#REF!)</f>
        <v>#REF!</v>
      </c>
      <c r="M697" s="249" t="e">
        <f>+IF(I697=0,"",'Ark1'!#REF!)</f>
        <v>#REF!</v>
      </c>
      <c r="N697" s="33" t="e">
        <f>+IF(I697=0,"",'Ark1'!#REF!)</f>
        <v>#REF!</v>
      </c>
      <c r="O697" s="248" t="e">
        <f>+IF(I697=0,"",'Ark1'!#REF!)</f>
        <v>#REF!</v>
      </c>
      <c r="P697" s="250" t="e">
        <f>+IF(I697=0,"",'Ark1'!#REF!)</f>
        <v>#REF!</v>
      </c>
      <c r="Q697" s="250" t="e">
        <f>+IF(I697=0,"",'Ark1'!#REF!)</f>
        <v>#REF!</v>
      </c>
      <c r="R697" s="250" t="e">
        <f>+IF(I697=0,"",'Ark1'!#REF!)</f>
        <v>#REF!</v>
      </c>
      <c r="S697" s="250" t="e">
        <f>+IF(I697=0,"",'Ark1'!#REF!)</f>
        <v>#REF!</v>
      </c>
      <c r="T697" s="248" t="e">
        <f>+IF(I697=0,"",'Ark1'!#REF!)</f>
        <v>#REF!</v>
      </c>
      <c r="U697" s="249" t="e">
        <f>+IF(I697=0,"",'Ark1'!#REF!)</f>
        <v>#REF!</v>
      </c>
      <c r="V697" s="250" t="e">
        <f>+IF(I697=0,"",'Ark1'!#REF!)</f>
        <v>#REF!</v>
      </c>
      <c r="W697" s="248" t="e">
        <f t="shared" si="85"/>
        <v>#REF!</v>
      </c>
      <c r="X697" s="248" t="e">
        <f t="shared" si="86"/>
        <v>#REF!</v>
      </c>
      <c r="Y697" s="339"/>
    </row>
    <row r="698" spans="1:25" ht="15.6">
      <c r="A698" s="339"/>
      <c r="B698" s="339" t="e">
        <f>+'Ark1'!#REF!</f>
        <v>#REF!</v>
      </c>
      <c r="C698" s="247" t="e">
        <f>+'Ark1'!#REF!</f>
        <v>#REF!</v>
      </c>
      <c r="D698" s="247" t="e">
        <f>VLOOKUP(C698,Klasse!$C$11:$D$27,2)</f>
        <v>#REF!</v>
      </c>
      <c r="E698" s="247" t="e">
        <f>+'Ark1'!#REF!</f>
        <v>#REF!</v>
      </c>
      <c r="F698" s="247" t="e">
        <f>+'Ark1'!#REF!</f>
        <v>#REF!</v>
      </c>
      <c r="G698" s="247" t="e">
        <f>VLOOKUP(F698,RNR!$A$8:$B$32,2)</f>
        <v>#REF!</v>
      </c>
      <c r="H698" s="247" t="e">
        <f>+IF(I698=0,"",'Ark1'!#REF!)</f>
        <v>#REF!</v>
      </c>
      <c r="I698" s="387" t="e">
        <f>+'Ark1'!#REF!</f>
        <v>#REF!</v>
      </c>
      <c r="J698" s="248" t="e">
        <f>+IF(I698=0,"",'Ark1'!#REF!)</f>
        <v>#REF!</v>
      </c>
      <c r="K698" s="248"/>
      <c r="L698" s="248" t="e">
        <f>+IF(I698=0,"",'Ark1'!#REF!)</f>
        <v>#REF!</v>
      </c>
      <c r="M698" s="249" t="e">
        <f>+IF(I698=0,"",'Ark1'!#REF!)</f>
        <v>#REF!</v>
      </c>
      <c r="N698" s="33" t="e">
        <f>+IF(I698=0,"",'Ark1'!#REF!)</f>
        <v>#REF!</v>
      </c>
      <c r="O698" s="248" t="e">
        <f>+IF(I698=0,"",'Ark1'!#REF!)</f>
        <v>#REF!</v>
      </c>
      <c r="P698" s="250" t="e">
        <f>+IF(I698=0,"",'Ark1'!#REF!)</f>
        <v>#REF!</v>
      </c>
      <c r="Q698" s="250" t="e">
        <f>+IF(I698=0,"",'Ark1'!#REF!)</f>
        <v>#REF!</v>
      </c>
      <c r="R698" s="250" t="e">
        <f>+IF(I698=0,"",'Ark1'!#REF!)</f>
        <v>#REF!</v>
      </c>
      <c r="S698" s="250" t="e">
        <f>+IF(I698=0,"",'Ark1'!#REF!)</f>
        <v>#REF!</v>
      </c>
      <c r="T698" s="248" t="e">
        <f>+IF(I698=0,"",'Ark1'!#REF!)</f>
        <v>#REF!</v>
      </c>
      <c r="U698" s="249" t="e">
        <f>+IF(I698=0,"",'Ark1'!#REF!)</f>
        <v>#REF!</v>
      </c>
      <c r="V698" s="250" t="e">
        <f>+IF(I698=0,"",'Ark1'!#REF!)</f>
        <v>#REF!</v>
      </c>
      <c r="W698" s="248" t="e">
        <f t="shared" si="85"/>
        <v>#REF!</v>
      </c>
      <c r="X698" s="248" t="e">
        <f t="shared" si="86"/>
        <v>#REF!</v>
      </c>
      <c r="Y698" s="339"/>
    </row>
    <row r="699" spans="1:25" ht="15.6">
      <c r="A699" s="339"/>
      <c r="B699" s="339" t="e">
        <f>+'Ark1'!#REF!</f>
        <v>#REF!</v>
      </c>
      <c r="C699" s="247" t="e">
        <f>+'Ark1'!#REF!</f>
        <v>#REF!</v>
      </c>
      <c r="D699" s="247" t="e">
        <f>VLOOKUP(C699,Klasse!$C$11:$D$27,2)</f>
        <v>#REF!</v>
      </c>
      <c r="E699" s="247" t="e">
        <f>+'Ark1'!#REF!</f>
        <v>#REF!</v>
      </c>
      <c r="F699" s="247" t="e">
        <f>+'Ark1'!#REF!</f>
        <v>#REF!</v>
      </c>
      <c r="G699" s="247" t="e">
        <f>VLOOKUP(F699,RNR!$A$8:$B$32,2)</f>
        <v>#REF!</v>
      </c>
      <c r="H699" s="247" t="e">
        <f>+IF(I699=0,"",'Ark1'!#REF!)</f>
        <v>#REF!</v>
      </c>
      <c r="I699" s="387" t="e">
        <f>+'Ark1'!#REF!</f>
        <v>#REF!</v>
      </c>
      <c r="J699" s="248" t="e">
        <f>+IF(I699=0,"",'Ark1'!#REF!)</f>
        <v>#REF!</v>
      </c>
      <c r="K699" s="248"/>
      <c r="L699" s="248" t="e">
        <f>+IF(I699=0,"",'Ark1'!#REF!)</f>
        <v>#REF!</v>
      </c>
      <c r="M699" s="249" t="e">
        <f>+IF(I699=0,"",'Ark1'!#REF!)</f>
        <v>#REF!</v>
      </c>
      <c r="N699" s="33" t="e">
        <f>+IF(I699=0,"",'Ark1'!#REF!)</f>
        <v>#REF!</v>
      </c>
      <c r="O699" s="248" t="e">
        <f>+IF(I699=0,"",'Ark1'!#REF!)</f>
        <v>#REF!</v>
      </c>
      <c r="P699" s="250" t="e">
        <f>+IF(I699=0,"",'Ark1'!#REF!)</f>
        <v>#REF!</v>
      </c>
      <c r="Q699" s="250" t="e">
        <f>+IF(I699=0,"",'Ark1'!#REF!)</f>
        <v>#REF!</v>
      </c>
      <c r="R699" s="250" t="e">
        <f>+IF(I699=0,"",'Ark1'!#REF!)</f>
        <v>#REF!</v>
      </c>
      <c r="S699" s="250" t="e">
        <f>+IF(I699=0,"",'Ark1'!#REF!)</f>
        <v>#REF!</v>
      </c>
      <c r="T699" s="248" t="e">
        <f>+IF(I699=0,"",'Ark1'!#REF!)</f>
        <v>#REF!</v>
      </c>
      <c r="U699" s="249" t="e">
        <f>+IF(I699=0,"",'Ark1'!#REF!)</f>
        <v>#REF!</v>
      </c>
      <c r="V699" s="250" t="e">
        <f>+IF(I699=0,"",'Ark1'!#REF!)</f>
        <v>#REF!</v>
      </c>
      <c r="W699" s="248" t="e">
        <f t="shared" si="85"/>
        <v>#REF!</v>
      </c>
      <c r="X699" s="248" t="e">
        <f t="shared" si="86"/>
        <v>#REF!</v>
      </c>
      <c r="Y699" s="339"/>
    </row>
    <row r="700" spans="1:25" ht="15.6">
      <c r="A700" s="339"/>
      <c r="B700" s="339" t="e">
        <f>+'Ark1'!#REF!</f>
        <v>#REF!</v>
      </c>
      <c r="C700" s="247" t="e">
        <f>+'Ark1'!#REF!</f>
        <v>#REF!</v>
      </c>
      <c r="D700" s="247" t="e">
        <f>VLOOKUP(C700,Klasse!$C$11:$D$27,2)</f>
        <v>#REF!</v>
      </c>
      <c r="E700" s="247" t="e">
        <f>+'Ark1'!#REF!</f>
        <v>#REF!</v>
      </c>
      <c r="F700" s="247" t="e">
        <f>+'Ark1'!#REF!</f>
        <v>#REF!</v>
      </c>
      <c r="G700" s="247" t="e">
        <f>VLOOKUP(F700,RNR!$A$8:$B$32,2)</f>
        <v>#REF!</v>
      </c>
      <c r="H700" s="247" t="e">
        <f>+IF(I700=0,"",'Ark1'!#REF!)</f>
        <v>#REF!</v>
      </c>
      <c r="I700" s="387" t="e">
        <f>+'Ark1'!#REF!</f>
        <v>#REF!</v>
      </c>
      <c r="J700" s="248" t="e">
        <f>+IF(I700=0,"",'Ark1'!#REF!)</f>
        <v>#REF!</v>
      </c>
      <c r="K700" s="248"/>
      <c r="L700" s="248" t="e">
        <f>+IF(I700=0,"",'Ark1'!#REF!)</f>
        <v>#REF!</v>
      </c>
      <c r="M700" s="249" t="e">
        <f>+IF(I700=0,"",'Ark1'!#REF!)</f>
        <v>#REF!</v>
      </c>
      <c r="N700" s="33" t="e">
        <f>+IF(I700=0,"",'Ark1'!#REF!)</f>
        <v>#REF!</v>
      </c>
      <c r="O700" s="248" t="e">
        <f>+IF(I700=0,"",'Ark1'!#REF!)</f>
        <v>#REF!</v>
      </c>
      <c r="P700" s="250" t="e">
        <f>+IF(I700=0,"",'Ark1'!#REF!)</f>
        <v>#REF!</v>
      </c>
      <c r="Q700" s="250" t="e">
        <f>+IF(I700=0,"",'Ark1'!#REF!)</f>
        <v>#REF!</v>
      </c>
      <c r="R700" s="250" t="e">
        <f>+IF(I700=0,"",'Ark1'!#REF!)</f>
        <v>#REF!</v>
      </c>
      <c r="S700" s="250" t="e">
        <f>+IF(I700=0,"",'Ark1'!#REF!)</f>
        <v>#REF!</v>
      </c>
      <c r="T700" s="248" t="e">
        <f>+IF(I700=0,"",'Ark1'!#REF!)</f>
        <v>#REF!</v>
      </c>
      <c r="U700" s="249" t="e">
        <f>+IF(I700=0,"",'Ark1'!#REF!)</f>
        <v>#REF!</v>
      </c>
      <c r="V700" s="250" t="e">
        <f>+IF(I700=0,"",'Ark1'!#REF!)</f>
        <v>#REF!</v>
      </c>
      <c r="W700" s="248" t="e">
        <f t="shared" si="85"/>
        <v>#REF!</v>
      </c>
      <c r="X700" s="248" t="e">
        <f t="shared" si="86"/>
        <v>#REF!</v>
      </c>
      <c r="Y700" s="339"/>
    </row>
    <row r="701" spans="1:25" ht="15.6">
      <c r="A701" s="339"/>
      <c r="B701" s="339" t="e">
        <f>+'Ark1'!#REF!</f>
        <v>#REF!</v>
      </c>
      <c r="C701" s="247" t="e">
        <f>+'Ark1'!#REF!</f>
        <v>#REF!</v>
      </c>
      <c r="D701" s="247" t="e">
        <f>VLOOKUP(C701,Klasse!$C$11:$D$27,2)</f>
        <v>#REF!</v>
      </c>
      <c r="E701" s="247" t="e">
        <f>+'Ark1'!#REF!</f>
        <v>#REF!</v>
      </c>
      <c r="F701" s="247" t="e">
        <f>+'Ark1'!#REF!</f>
        <v>#REF!</v>
      </c>
      <c r="G701" s="247" t="e">
        <f>VLOOKUP(F701,RNR!$A$8:$B$32,2)</f>
        <v>#REF!</v>
      </c>
      <c r="H701" s="247" t="e">
        <f>+IF(I701=0,"",'Ark1'!#REF!)</f>
        <v>#REF!</v>
      </c>
      <c r="I701" s="387" t="e">
        <f>+'Ark1'!#REF!</f>
        <v>#REF!</v>
      </c>
      <c r="J701" s="248" t="e">
        <f>+IF(I701=0,"",'Ark1'!#REF!)</f>
        <v>#REF!</v>
      </c>
      <c r="K701" s="248"/>
      <c r="L701" s="248" t="e">
        <f>+IF(I701=0,"",'Ark1'!#REF!)</f>
        <v>#REF!</v>
      </c>
      <c r="M701" s="249" t="e">
        <f>+IF(I701=0,"",'Ark1'!#REF!)</f>
        <v>#REF!</v>
      </c>
      <c r="N701" s="33" t="e">
        <f>+IF(I701=0,"",'Ark1'!#REF!)</f>
        <v>#REF!</v>
      </c>
      <c r="O701" s="248" t="e">
        <f>+IF(I701=0,"",'Ark1'!#REF!)</f>
        <v>#REF!</v>
      </c>
      <c r="P701" s="250" t="e">
        <f>+IF(I701=0,"",'Ark1'!#REF!)</f>
        <v>#REF!</v>
      </c>
      <c r="Q701" s="250" t="e">
        <f>+IF(I701=0,"",'Ark1'!#REF!)</f>
        <v>#REF!</v>
      </c>
      <c r="R701" s="250" t="e">
        <f>+IF(I701=0,"",'Ark1'!#REF!)</f>
        <v>#REF!</v>
      </c>
      <c r="S701" s="250" t="e">
        <f>+IF(I701=0,"",'Ark1'!#REF!)</f>
        <v>#REF!</v>
      </c>
      <c r="T701" s="248" t="e">
        <f>+IF(I701=0,"",'Ark1'!#REF!)</f>
        <v>#REF!</v>
      </c>
      <c r="U701" s="249" t="e">
        <f>+IF(I701=0,"",'Ark1'!#REF!)</f>
        <v>#REF!</v>
      </c>
      <c r="V701" s="250" t="e">
        <f>+IF(I701=0,"",'Ark1'!#REF!)</f>
        <v>#REF!</v>
      </c>
      <c r="W701" s="248" t="e">
        <f t="shared" si="85"/>
        <v>#REF!</v>
      </c>
      <c r="X701" s="248" t="e">
        <f t="shared" si="86"/>
        <v>#REF!</v>
      </c>
      <c r="Y701" s="339"/>
    </row>
    <row r="702" spans="1:25" ht="15.6">
      <c r="A702" s="339"/>
      <c r="B702" s="339" t="e">
        <f>+'Ark1'!#REF!</f>
        <v>#REF!</v>
      </c>
      <c r="C702" s="247" t="e">
        <f>+'Ark1'!#REF!</f>
        <v>#REF!</v>
      </c>
      <c r="D702" s="247" t="e">
        <f>VLOOKUP(C702,Klasse!$C$11:$D$27,2)</f>
        <v>#REF!</v>
      </c>
      <c r="E702" s="247" t="e">
        <f>+'Ark1'!#REF!</f>
        <v>#REF!</v>
      </c>
      <c r="F702" s="247" t="e">
        <f>+'Ark1'!#REF!</f>
        <v>#REF!</v>
      </c>
      <c r="G702" s="247" t="e">
        <f>VLOOKUP(F702,RNR!$A$8:$B$32,2)</f>
        <v>#REF!</v>
      </c>
      <c r="H702" s="247" t="e">
        <f>+IF(I702=0,"",'Ark1'!#REF!)</f>
        <v>#REF!</v>
      </c>
      <c r="I702" s="387" t="e">
        <f>+'Ark1'!#REF!</f>
        <v>#REF!</v>
      </c>
      <c r="J702" s="248" t="e">
        <f>+IF(I702=0,"",'Ark1'!#REF!)</f>
        <v>#REF!</v>
      </c>
      <c r="K702" s="248"/>
      <c r="L702" s="248" t="e">
        <f>+IF(I702=0,"",'Ark1'!#REF!)</f>
        <v>#REF!</v>
      </c>
      <c r="M702" s="249" t="e">
        <f>+IF(I702=0,"",'Ark1'!#REF!)</f>
        <v>#REF!</v>
      </c>
      <c r="N702" s="33" t="e">
        <f>+IF(I702=0,"",'Ark1'!#REF!)</f>
        <v>#REF!</v>
      </c>
      <c r="O702" s="248" t="e">
        <f>+IF(I702=0,"",'Ark1'!#REF!)</f>
        <v>#REF!</v>
      </c>
      <c r="P702" s="250" t="e">
        <f>+IF(I702=0,"",'Ark1'!#REF!)</f>
        <v>#REF!</v>
      </c>
      <c r="Q702" s="250" t="e">
        <f>+IF(I702=0,"",'Ark1'!#REF!)</f>
        <v>#REF!</v>
      </c>
      <c r="R702" s="250" t="e">
        <f>+IF(I702=0,"",'Ark1'!#REF!)</f>
        <v>#REF!</v>
      </c>
      <c r="S702" s="250" t="e">
        <f>+IF(I702=0,"",'Ark1'!#REF!)</f>
        <v>#REF!</v>
      </c>
      <c r="T702" s="248" t="e">
        <f>+IF(I702=0,"",'Ark1'!#REF!)</f>
        <v>#REF!</v>
      </c>
      <c r="U702" s="249" t="e">
        <f>+IF(I702=0,"",'Ark1'!#REF!)</f>
        <v>#REF!</v>
      </c>
      <c r="V702" s="250" t="e">
        <f>+IF(I702=0,"",'Ark1'!#REF!)</f>
        <v>#REF!</v>
      </c>
      <c r="W702" s="248" t="e">
        <f t="shared" si="85"/>
        <v>#REF!</v>
      </c>
      <c r="X702" s="248" t="e">
        <f t="shared" si="86"/>
        <v>#REF!</v>
      </c>
      <c r="Y702" s="339"/>
    </row>
    <row r="703" spans="1:25" ht="15.6">
      <c r="A703" s="339"/>
      <c r="B703" s="339" t="e">
        <f>+'Ark1'!#REF!</f>
        <v>#REF!</v>
      </c>
      <c r="C703" s="247" t="e">
        <f>+'Ark1'!#REF!</f>
        <v>#REF!</v>
      </c>
      <c r="D703" s="247" t="e">
        <f>VLOOKUP(C703,Klasse!$C$11:$D$27,2)</f>
        <v>#REF!</v>
      </c>
      <c r="E703" s="247" t="e">
        <f>+'Ark1'!#REF!</f>
        <v>#REF!</v>
      </c>
      <c r="F703" s="247" t="e">
        <f>+'Ark1'!#REF!</f>
        <v>#REF!</v>
      </c>
      <c r="G703" s="247" t="e">
        <f>VLOOKUP(F703,RNR!$A$8:$B$32,2)</f>
        <v>#REF!</v>
      </c>
      <c r="H703" s="247" t="e">
        <f>+IF(I703=0,"",'Ark1'!#REF!)</f>
        <v>#REF!</v>
      </c>
      <c r="I703" s="387" t="e">
        <f>+'Ark1'!#REF!</f>
        <v>#REF!</v>
      </c>
      <c r="J703" s="248" t="e">
        <f>+IF(I703=0,"",'Ark1'!#REF!)</f>
        <v>#REF!</v>
      </c>
      <c r="K703" s="248"/>
      <c r="L703" s="248" t="e">
        <f>+IF(I703=0,"",'Ark1'!#REF!)</f>
        <v>#REF!</v>
      </c>
      <c r="M703" s="249" t="e">
        <f>+IF(I703=0,"",'Ark1'!#REF!)</f>
        <v>#REF!</v>
      </c>
      <c r="N703" s="33" t="e">
        <f>+IF(I703=0,"",'Ark1'!#REF!)</f>
        <v>#REF!</v>
      </c>
      <c r="O703" s="248" t="e">
        <f>+IF(I703=0,"",'Ark1'!#REF!)</f>
        <v>#REF!</v>
      </c>
      <c r="P703" s="250" t="e">
        <f>+IF(I703=0,"",'Ark1'!#REF!)</f>
        <v>#REF!</v>
      </c>
      <c r="Q703" s="250" t="e">
        <f>+IF(I703=0,"",'Ark1'!#REF!)</f>
        <v>#REF!</v>
      </c>
      <c r="R703" s="250" t="e">
        <f>+IF(I703=0,"",'Ark1'!#REF!)</f>
        <v>#REF!</v>
      </c>
      <c r="S703" s="250" t="e">
        <f>+IF(I703=0,"",'Ark1'!#REF!)</f>
        <v>#REF!</v>
      </c>
      <c r="T703" s="248" t="e">
        <f>+IF(I703=0,"",'Ark1'!#REF!)</f>
        <v>#REF!</v>
      </c>
      <c r="U703" s="249" t="e">
        <f>+IF(I703=0,"",'Ark1'!#REF!)</f>
        <v>#REF!</v>
      </c>
      <c r="V703" s="250" t="e">
        <f>+IF(I703=0,"",'Ark1'!#REF!)</f>
        <v>#REF!</v>
      </c>
      <c r="W703" s="248" t="e">
        <f t="shared" si="85"/>
        <v>#REF!</v>
      </c>
      <c r="X703" s="248" t="e">
        <f t="shared" si="86"/>
        <v>#REF!</v>
      </c>
      <c r="Y703" s="339"/>
    </row>
    <row r="704" spans="1:25" ht="15.6">
      <c r="A704" s="339"/>
      <c r="B704" s="339" t="e">
        <f>+'Ark1'!#REF!</f>
        <v>#REF!</v>
      </c>
      <c r="C704" s="247" t="e">
        <f>+'Ark1'!#REF!</f>
        <v>#REF!</v>
      </c>
      <c r="D704" s="247" t="e">
        <f>VLOOKUP(C704,Klasse!$C$11:$D$27,2)</f>
        <v>#REF!</v>
      </c>
      <c r="E704" s="247" t="e">
        <f>+'Ark1'!#REF!</f>
        <v>#REF!</v>
      </c>
      <c r="F704" s="247" t="e">
        <f>+'Ark1'!#REF!</f>
        <v>#REF!</v>
      </c>
      <c r="G704" s="247" t="e">
        <f>VLOOKUP(F704,RNR!$A$8:$B$32,2)</f>
        <v>#REF!</v>
      </c>
      <c r="H704" s="247" t="e">
        <f>+IF(I704=0,"",'Ark1'!#REF!)</f>
        <v>#REF!</v>
      </c>
      <c r="I704" s="387" t="e">
        <f>+'Ark1'!#REF!</f>
        <v>#REF!</v>
      </c>
      <c r="J704" s="248" t="e">
        <f>+IF(I704=0,"",'Ark1'!#REF!)</f>
        <v>#REF!</v>
      </c>
      <c r="K704" s="248"/>
      <c r="L704" s="248" t="e">
        <f>+IF(I704=0,"",'Ark1'!#REF!)</f>
        <v>#REF!</v>
      </c>
      <c r="M704" s="249" t="e">
        <f>+IF(I704=0,"",'Ark1'!#REF!)</f>
        <v>#REF!</v>
      </c>
      <c r="N704" s="33" t="e">
        <f>+IF(I704=0,"",'Ark1'!#REF!)</f>
        <v>#REF!</v>
      </c>
      <c r="O704" s="248" t="e">
        <f>+IF(I704=0,"",'Ark1'!#REF!)</f>
        <v>#REF!</v>
      </c>
      <c r="P704" s="250" t="e">
        <f>+IF(I704=0,"",'Ark1'!#REF!)</f>
        <v>#REF!</v>
      </c>
      <c r="Q704" s="250" t="e">
        <f>+IF(I704=0,"",'Ark1'!#REF!)</f>
        <v>#REF!</v>
      </c>
      <c r="R704" s="250" t="e">
        <f>+IF(I704=0,"",'Ark1'!#REF!)</f>
        <v>#REF!</v>
      </c>
      <c r="S704" s="250" t="e">
        <f>+IF(I704=0,"",'Ark1'!#REF!)</f>
        <v>#REF!</v>
      </c>
      <c r="T704" s="248" t="e">
        <f>+IF(I704=0,"",'Ark1'!#REF!)</f>
        <v>#REF!</v>
      </c>
      <c r="U704" s="249" t="e">
        <f>+IF(I704=0,"",'Ark1'!#REF!)</f>
        <v>#REF!</v>
      </c>
      <c r="V704" s="250" t="e">
        <f>+IF(I704=0,"",'Ark1'!#REF!)</f>
        <v>#REF!</v>
      </c>
      <c r="W704" s="248" t="e">
        <f t="shared" si="85"/>
        <v>#REF!</v>
      </c>
      <c r="X704" s="248" t="e">
        <f t="shared" si="86"/>
        <v>#REF!</v>
      </c>
      <c r="Y704" s="339"/>
    </row>
    <row r="705" spans="1:52" ht="15.6">
      <c r="A705" s="339"/>
      <c r="B705" s="339" t="e">
        <f>+'Ark1'!#REF!</f>
        <v>#REF!</v>
      </c>
      <c r="C705" s="247" t="e">
        <f>+'Ark1'!#REF!</f>
        <v>#REF!</v>
      </c>
      <c r="D705" s="247" t="e">
        <f>VLOOKUP(C705,Klasse!$C$11:$D$27,2)</f>
        <v>#REF!</v>
      </c>
      <c r="E705" s="247" t="e">
        <f>+'Ark1'!#REF!</f>
        <v>#REF!</v>
      </c>
      <c r="F705" s="247" t="e">
        <f>+'Ark1'!#REF!</f>
        <v>#REF!</v>
      </c>
      <c r="G705" s="247" t="e">
        <f>VLOOKUP(F705,RNR!$A$8:$B$32,2)</f>
        <v>#REF!</v>
      </c>
      <c r="H705" s="247" t="e">
        <f>+IF(I705=0,"",'Ark1'!#REF!)</f>
        <v>#REF!</v>
      </c>
      <c r="I705" s="387" t="e">
        <f>+'Ark1'!#REF!</f>
        <v>#REF!</v>
      </c>
      <c r="J705" s="248" t="e">
        <f>+IF(I705=0,"",'Ark1'!#REF!)</f>
        <v>#REF!</v>
      </c>
      <c r="K705" s="248"/>
      <c r="L705" s="248" t="e">
        <f>+IF(I705=0,"",'Ark1'!#REF!)</f>
        <v>#REF!</v>
      </c>
      <c r="M705" s="249" t="e">
        <f>+IF(I705=0,"",'Ark1'!#REF!)</f>
        <v>#REF!</v>
      </c>
      <c r="N705" s="33" t="e">
        <f>+IF(I705=0,"",'Ark1'!#REF!)</f>
        <v>#REF!</v>
      </c>
      <c r="O705" s="248" t="e">
        <f>+IF(I705=0,"",'Ark1'!#REF!)</f>
        <v>#REF!</v>
      </c>
      <c r="P705" s="250" t="e">
        <f>+IF(I705=0,"",'Ark1'!#REF!)</f>
        <v>#REF!</v>
      </c>
      <c r="Q705" s="250" t="e">
        <f>+IF(I705=0,"",'Ark1'!#REF!)</f>
        <v>#REF!</v>
      </c>
      <c r="R705" s="250" t="e">
        <f>+IF(I705=0,"",'Ark1'!#REF!)</f>
        <v>#REF!</v>
      </c>
      <c r="S705" s="250" t="e">
        <f>+IF(I705=0,"",'Ark1'!#REF!)</f>
        <v>#REF!</v>
      </c>
      <c r="T705" s="248" t="e">
        <f>+IF(I705=0,"",'Ark1'!#REF!)</f>
        <v>#REF!</v>
      </c>
      <c r="U705" s="249" t="e">
        <f>+IF(I705=0,"",'Ark1'!#REF!)</f>
        <v>#REF!</v>
      </c>
      <c r="V705" s="250" t="e">
        <f>+IF(I705=0,"",'Ark1'!#REF!)</f>
        <v>#REF!</v>
      </c>
      <c r="W705" s="248" t="e">
        <f t="shared" si="85"/>
        <v>#REF!</v>
      </c>
      <c r="X705" s="248" t="e">
        <f t="shared" si="86"/>
        <v>#REF!</v>
      </c>
      <c r="Y705" s="339"/>
    </row>
    <row r="706" spans="1:52" ht="15.6">
      <c r="A706" s="339"/>
      <c r="B706" s="339" t="e">
        <f>+'Ark1'!#REF!</f>
        <v>#REF!</v>
      </c>
      <c r="C706" s="247" t="e">
        <f>+'Ark1'!#REF!</f>
        <v>#REF!</v>
      </c>
      <c r="D706" s="247" t="e">
        <f>VLOOKUP(C706,Klasse!$C$11:$D$27,2)</f>
        <v>#REF!</v>
      </c>
      <c r="E706" s="247" t="e">
        <f>+'Ark1'!#REF!</f>
        <v>#REF!</v>
      </c>
      <c r="F706" s="247" t="e">
        <f>+'Ark1'!#REF!</f>
        <v>#REF!</v>
      </c>
      <c r="G706" s="247" t="e">
        <f>VLOOKUP(F706,RNR!$A$8:$B$32,2)</f>
        <v>#REF!</v>
      </c>
      <c r="H706" s="247" t="e">
        <f>+IF(I706=0,"",'Ark1'!#REF!)</f>
        <v>#REF!</v>
      </c>
      <c r="I706" s="387" t="e">
        <f>+'Ark1'!#REF!</f>
        <v>#REF!</v>
      </c>
      <c r="J706" s="248" t="e">
        <f>+IF(I706=0,"",'Ark1'!#REF!)</f>
        <v>#REF!</v>
      </c>
      <c r="K706" s="248"/>
      <c r="L706" s="248" t="e">
        <f>+IF(I706=0,"",'Ark1'!#REF!)</f>
        <v>#REF!</v>
      </c>
      <c r="M706" s="249" t="e">
        <f>+IF(I706=0,"",'Ark1'!#REF!)</f>
        <v>#REF!</v>
      </c>
      <c r="N706" s="33" t="e">
        <f>+IF(I706=0,"",'Ark1'!#REF!)</f>
        <v>#REF!</v>
      </c>
      <c r="O706" s="248" t="e">
        <f>+IF(I706=0,"",'Ark1'!#REF!)</f>
        <v>#REF!</v>
      </c>
      <c r="P706" s="250" t="e">
        <f>+IF(I706=0,"",'Ark1'!#REF!)</f>
        <v>#REF!</v>
      </c>
      <c r="Q706" s="250" t="e">
        <f>+IF(I706=0,"",'Ark1'!#REF!)</f>
        <v>#REF!</v>
      </c>
      <c r="R706" s="250" t="e">
        <f>+IF(I706=0,"",'Ark1'!#REF!)</f>
        <v>#REF!</v>
      </c>
      <c r="S706" s="250" t="e">
        <f>+IF(I706=0,"",'Ark1'!#REF!)</f>
        <v>#REF!</v>
      </c>
      <c r="T706" s="248" t="e">
        <f>+IF(I706=0,"",'Ark1'!#REF!)</f>
        <v>#REF!</v>
      </c>
      <c r="U706" s="249" t="e">
        <f>+IF(I706=0,"",'Ark1'!#REF!)</f>
        <v>#REF!</v>
      </c>
      <c r="V706" s="250" t="e">
        <f>+IF(I706=0,"",'Ark1'!#REF!)</f>
        <v>#REF!</v>
      </c>
      <c r="W706" s="248" t="e">
        <f t="shared" si="85"/>
        <v>#REF!</v>
      </c>
      <c r="X706" s="248" t="e">
        <f t="shared" si="86"/>
        <v>#REF!</v>
      </c>
      <c r="Y706" s="339"/>
    </row>
    <row r="707" spans="1:52" ht="15.6">
      <c r="A707" s="339"/>
      <c r="B707" s="339" t="e">
        <f>+'Ark1'!#REF!</f>
        <v>#REF!</v>
      </c>
      <c r="C707" s="247" t="e">
        <f>+'Ark1'!#REF!</f>
        <v>#REF!</v>
      </c>
      <c r="D707" s="247" t="e">
        <f>VLOOKUP(C707,Klasse!$C$11:$D$27,2)</f>
        <v>#REF!</v>
      </c>
      <c r="E707" s="247" t="e">
        <f>+'Ark1'!#REF!</f>
        <v>#REF!</v>
      </c>
      <c r="F707" s="247" t="e">
        <f>+'Ark1'!#REF!</f>
        <v>#REF!</v>
      </c>
      <c r="G707" s="247" t="e">
        <f>VLOOKUP(F707,RNR!$A$8:$B$32,2)</f>
        <v>#REF!</v>
      </c>
      <c r="H707" s="247" t="e">
        <f>+IF(I707=0,"",'Ark1'!#REF!)</f>
        <v>#REF!</v>
      </c>
      <c r="I707" s="387" t="e">
        <f>+'Ark1'!#REF!</f>
        <v>#REF!</v>
      </c>
      <c r="J707" s="248" t="e">
        <f>+IF(I707=0,"",'Ark1'!#REF!)</f>
        <v>#REF!</v>
      </c>
      <c r="K707" s="248"/>
      <c r="L707" s="248" t="e">
        <f>+IF(I707=0,"",'Ark1'!#REF!)</f>
        <v>#REF!</v>
      </c>
      <c r="M707" s="249" t="e">
        <f>+IF(I707=0,"",'Ark1'!#REF!)</f>
        <v>#REF!</v>
      </c>
      <c r="N707" s="33" t="e">
        <f>+IF(I707=0,"",'Ark1'!#REF!)</f>
        <v>#REF!</v>
      </c>
      <c r="O707" s="248" t="e">
        <f>+IF(I707=0,"",'Ark1'!#REF!)</f>
        <v>#REF!</v>
      </c>
      <c r="P707" s="250" t="e">
        <f>+IF(I707=0,"",'Ark1'!#REF!)</f>
        <v>#REF!</v>
      </c>
      <c r="Q707" s="250" t="e">
        <f>+IF(I707=0,"",'Ark1'!#REF!)</f>
        <v>#REF!</v>
      </c>
      <c r="R707" s="250" t="e">
        <f>+IF(I707=0,"",'Ark1'!#REF!)</f>
        <v>#REF!</v>
      </c>
      <c r="S707" s="250" t="e">
        <f>+IF(I707=0,"",'Ark1'!#REF!)</f>
        <v>#REF!</v>
      </c>
      <c r="T707" s="248" t="e">
        <f>+IF(I707=0,"",'Ark1'!#REF!)</f>
        <v>#REF!</v>
      </c>
      <c r="U707" s="249" t="e">
        <f>+IF(I707=0,"",'Ark1'!#REF!)</f>
        <v>#REF!</v>
      </c>
      <c r="V707" s="250" t="e">
        <f>+IF(I707=0,"",'Ark1'!#REF!)</f>
        <v>#REF!</v>
      </c>
      <c r="W707" s="248" t="e">
        <f t="shared" si="85"/>
        <v>#REF!</v>
      </c>
      <c r="X707" s="248" t="e">
        <f t="shared" si="86"/>
        <v>#REF!</v>
      </c>
      <c r="Y707" s="339"/>
    </row>
    <row r="708" spans="1:52" ht="15.6">
      <c r="A708" s="339"/>
      <c r="B708" s="339" t="e">
        <f>+'Ark1'!#REF!</f>
        <v>#REF!</v>
      </c>
      <c r="C708" s="247" t="e">
        <f>+'Ark1'!#REF!</f>
        <v>#REF!</v>
      </c>
      <c r="D708" s="247" t="e">
        <f>VLOOKUP(C708,Klasse!$C$11:$D$27,2)</f>
        <v>#REF!</v>
      </c>
      <c r="E708" s="247" t="e">
        <f>+'Ark1'!#REF!</f>
        <v>#REF!</v>
      </c>
      <c r="F708" s="247" t="e">
        <f>+'Ark1'!#REF!</f>
        <v>#REF!</v>
      </c>
      <c r="G708" s="247" t="e">
        <f>VLOOKUP(F708,RNR!$A$8:$B$32,2)</f>
        <v>#REF!</v>
      </c>
      <c r="H708" s="247" t="e">
        <f>+IF(I708=0,"",'Ark1'!#REF!)</f>
        <v>#REF!</v>
      </c>
      <c r="I708" s="387" t="e">
        <f>+'Ark1'!#REF!</f>
        <v>#REF!</v>
      </c>
      <c r="J708" s="248" t="e">
        <f>+IF(I708=0,"",'Ark1'!#REF!)</f>
        <v>#REF!</v>
      </c>
      <c r="K708" s="248"/>
      <c r="L708" s="248" t="e">
        <f>+IF(I708=0,"",'Ark1'!#REF!)</f>
        <v>#REF!</v>
      </c>
      <c r="M708" s="249" t="e">
        <f>+IF(I708=0,"",'Ark1'!#REF!)</f>
        <v>#REF!</v>
      </c>
      <c r="N708" s="33" t="e">
        <f>+IF(I708=0,"",'Ark1'!#REF!)</f>
        <v>#REF!</v>
      </c>
      <c r="O708" s="248" t="e">
        <f>+IF(I708=0,"",'Ark1'!#REF!)</f>
        <v>#REF!</v>
      </c>
      <c r="P708" s="250" t="e">
        <f>+IF(I708=0,"",'Ark1'!#REF!)</f>
        <v>#REF!</v>
      </c>
      <c r="Q708" s="250" t="e">
        <f>+IF(I708=0,"",'Ark1'!#REF!)</f>
        <v>#REF!</v>
      </c>
      <c r="R708" s="250" t="e">
        <f>+IF(I708=0,"",'Ark1'!#REF!)</f>
        <v>#REF!</v>
      </c>
      <c r="S708" s="250" t="e">
        <f>+IF(I708=0,"",'Ark1'!#REF!)</f>
        <v>#REF!</v>
      </c>
      <c r="T708" s="248" t="e">
        <f>+IF(I708=0,"",'Ark1'!#REF!)</f>
        <v>#REF!</v>
      </c>
      <c r="U708" s="249" t="e">
        <f>+IF(I708=0,"",'Ark1'!#REF!)</f>
        <v>#REF!</v>
      </c>
      <c r="V708" s="250" t="e">
        <f>+IF(I708=0,"",'Ark1'!#REF!)</f>
        <v>#REF!</v>
      </c>
      <c r="W708" s="248" t="e">
        <f t="shared" si="85"/>
        <v>#REF!</v>
      </c>
      <c r="X708" s="248" t="e">
        <f t="shared" si="86"/>
        <v>#REF!</v>
      </c>
      <c r="Y708" s="339"/>
    </row>
    <row r="709" spans="1:52" ht="19.8">
      <c r="A709" s="339"/>
      <c r="B709" s="339"/>
      <c r="C709" s="339"/>
      <c r="D709" s="339"/>
      <c r="E709" s="339"/>
      <c r="F709" s="339"/>
      <c r="G709" s="339"/>
      <c r="H709" s="339"/>
      <c r="I709" s="388"/>
      <c r="J709" s="364"/>
      <c r="K709" s="364"/>
      <c r="L709" s="364"/>
      <c r="M709" s="339"/>
      <c r="N709" s="339"/>
      <c r="O709" s="339"/>
      <c r="P709" s="365"/>
      <c r="Q709" s="365"/>
      <c r="R709" s="365"/>
      <c r="S709" s="365"/>
      <c r="T709" s="365"/>
      <c r="U709" s="339"/>
      <c r="V709" s="365"/>
      <c r="W709" s="366"/>
      <c r="X709" s="367"/>
      <c r="Y709" s="339"/>
      <c r="AA709" s="30"/>
      <c r="AB709" s="28"/>
      <c r="AC709" s="231"/>
      <c r="AD709" s="29"/>
      <c r="AH709" s="29"/>
      <c r="AZ709" s="243"/>
    </row>
    <row r="710" spans="1:52" ht="19.8">
      <c r="A710" s="339"/>
      <c r="B710" s="339" t="s">
        <v>675</v>
      </c>
      <c r="C710" s="339"/>
      <c r="D710" s="273" t="e">
        <f>+D713</f>
        <v>#REF!</v>
      </c>
      <c r="E710" s="339"/>
      <c r="F710" s="339"/>
      <c r="G710" s="339"/>
      <c r="H710" s="339"/>
      <c r="I710" s="372" t="e">
        <f>SUM(I712:I736)</f>
        <v>#REF!</v>
      </c>
      <c r="J710" s="364"/>
      <c r="K710" s="368"/>
      <c r="L710" s="368"/>
      <c r="M710" s="369"/>
      <c r="N710" s="276">
        <f>+Klasse!L355</f>
        <v>0</v>
      </c>
      <c r="O710" s="339"/>
      <c r="P710" s="365"/>
      <c r="Q710" s="365"/>
      <c r="R710" s="365"/>
      <c r="S710" s="365"/>
      <c r="T710" s="365"/>
      <c r="U710" s="339"/>
      <c r="V710" s="365"/>
      <c r="W710" s="365"/>
      <c r="X710" s="365"/>
      <c r="Y710" s="339"/>
      <c r="AA710" s="30"/>
      <c r="AB710" s="28"/>
      <c r="AC710" s="231"/>
      <c r="AD710" s="29"/>
      <c r="AH710" s="29"/>
      <c r="AZ710" s="243"/>
    </row>
    <row r="711" spans="1:52" ht="19.8">
      <c r="A711" s="526"/>
      <c r="B711" s="526"/>
      <c r="C711" s="527"/>
      <c r="D711" s="526"/>
      <c r="E711" s="526"/>
      <c r="F711" s="526"/>
      <c r="G711" s="526"/>
      <c r="H711" s="526"/>
      <c r="I711" s="388"/>
      <c r="J711" s="364"/>
      <c r="K711" s="364"/>
      <c r="L711" s="364"/>
      <c r="M711" s="370"/>
      <c r="N711" s="364"/>
      <c r="O711" s="364"/>
      <c r="P711" s="365"/>
      <c r="Q711" s="365"/>
      <c r="R711" s="365"/>
      <c r="S711" s="365"/>
      <c r="T711" s="366"/>
      <c r="U711" s="339"/>
      <c r="V711" s="366"/>
      <c r="W711" s="366"/>
      <c r="X711" s="367"/>
      <c r="Y711" s="339"/>
      <c r="AA711" s="30"/>
      <c r="AB711" s="28"/>
      <c r="AC711" s="231"/>
      <c r="AD711" s="29"/>
      <c r="AH711" s="29"/>
      <c r="AZ711" s="243"/>
    </row>
    <row r="712" spans="1:52" ht="15.6">
      <c r="A712" s="339"/>
      <c r="B712" s="339" t="e">
        <f>+'Ark1'!#REF!</f>
        <v>#REF!</v>
      </c>
      <c r="C712" s="247" t="e">
        <f>+'Ark1'!#REF!</f>
        <v>#REF!</v>
      </c>
      <c r="D712" s="247" t="e">
        <f>VLOOKUP(C712,Klasse!$C$11:$D$27,2)</f>
        <v>#REF!</v>
      </c>
      <c r="E712" s="247" t="e">
        <f>+'Ark1'!#REF!</f>
        <v>#REF!</v>
      </c>
      <c r="F712" s="247" t="e">
        <f>+'Ark1'!#REF!</f>
        <v>#REF!</v>
      </c>
      <c r="G712" s="247" t="e">
        <f>VLOOKUP(F712,RNR!$A$8:$B$32,2)</f>
        <v>#REF!</v>
      </c>
      <c r="H712" s="247" t="e">
        <f>+IF(I712=0,"",'Ark1'!#REF!)</f>
        <v>#REF!</v>
      </c>
      <c r="I712" s="387" t="e">
        <f>+'Ark1'!#REF!</f>
        <v>#REF!</v>
      </c>
      <c r="J712" s="248" t="e">
        <f>+IF(I712=0,"",'Ark1'!#REF!)</f>
        <v>#REF!</v>
      </c>
      <c r="K712" s="248"/>
      <c r="L712" s="248" t="e">
        <f>+IF(I712=0,"",'Ark1'!#REF!)</f>
        <v>#REF!</v>
      </c>
      <c r="M712" s="249" t="e">
        <f>+IF(I712=0,"",'Ark1'!#REF!)</f>
        <v>#REF!</v>
      </c>
      <c r="N712" s="33" t="e">
        <f>+IF(I712=0,"",'Ark1'!#REF!)</f>
        <v>#REF!</v>
      </c>
      <c r="O712" s="248" t="e">
        <f>+IF(I712=0,"",'Ark1'!#REF!)</f>
        <v>#REF!</v>
      </c>
      <c r="P712" s="250" t="e">
        <f>+IF(I712=0,"",'Ark1'!#REF!)</f>
        <v>#REF!</v>
      </c>
      <c r="Q712" s="250" t="e">
        <f>+IF(I712=0,"",'Ark1'!#REF!)</f>
        <v>#REF!</v>
      </c>
      <c r="R712" s="250" t="e">
        <f>+IF(I712=0,"",'Ark1'!#REF!)</f>
        <v>#REF!</v>
      </c>
      <c r="S712" s="250" t="e">
        <f>+IF(I712=0,"",'Ark1'!#REF!)</f>
        <v>#REF!</v>
      </c>
      <c r="T712" s="248" t="e">
        <f>+IF(I712=0,"",'Ark1'!#REF!)</f>
        <v>#REF!</v>
      </c>
      <c r="U712" s="249" t="e">
        <f>+IF(I712=0,"",'Ark1'!#REF!)</f>
        <v>#REF!</v>
      </c>
      <c r="V712" s="250" t="e">
        <f>+IF(I712=0,"",'Ark1'!#REF!)</f>
        <v>#REF!</v>
      </c>
      <c r="W712" s="248" t="e">
        <f t="shared" si="85"/>
        <v>#REF!</v>
      </c>
      <c r="X712" s="248" t="e">
        <f t="shared" si="86"/>
        <v>#REF!</v>
      </c>
      <c r="Y712" s="339"/>
    </row>
    <row r="713" spans="1:52" ht="15.6">
      <c r="A713" s="339"/>
      <c r="B713" s="339" t="e">
        <f>+'Ark1'!#REF!</f>
        <v>#REF!</v>
      </c>
      <c r="C713" s="247" t="e">
        <f>+'Ark1'!#REF!</f>
        <v>#REF!</v>
      </c>
      <c r="D713" s="247" t="e">
        <f>VLOOKUP(C713,Klasse!$C$11:$D$27,2)</f>
        <v>#REF!</v>
      </c>
      <c r="E713" s="247" t="e">
        <f>+'Ark1'!#REF!</f>
        <v>#REF!</v>
      </c>
      <c r="F713" s="247" t="e">
        <f>+'Ark1'!#REF!</f>
        <v>#REF!</v>
      </c>
      <c r="G713" s="247" t="e">
        <f>VLOOKUP(F713,RNR!$A$8:$B$32,2)</f>
        <v>#REF!</v>
      </c>
      <c r="H713" s="247" t="e">
        <f>+IF(I713=0,"",'Ark1'!#REF!)</f>
        <v>#REF!</v>
      </c>
      <c r="I713" s="387" t="e">
        <f>+'Ark1'!#REF!</f>
        <v>#REF!</v>
      </c>
      <c r="J713" s="248" t="e">
        <f>+IF(I713=0,"",'Ark1'!#REF!)</f>
        <v>#REF!</v>
      </c>
      <c r="K713" s="248"/>
      <c r="L713" s="248" t="e">
        <f>+IF(I713=0,"",'Ark1'!#REF!)</f>
        <v>#REF!</v>
      </c>
      <c r="M713" s="249" t="e">
        <f>+IF(I713=0,"",'Ark1'!#REF!)</f>
        <v>#REF!</v>
      </c>
      <c r="N713" s="33" t="e">
        <f>+IF(I713=0,"",'Ark1'!#REF!)</f>
        <v>#REF!</v>
      </c>
      <c r="O713" s="248" t="e">
        <f>+IF(I713=0,"",'Ark1'!#REF!)</f>
        <v>#REF!</v>
      </c>
      <c r="P713" s="250" t="e">
        <f>+IF(I713=0,"",'Ark1'!#REF!)</f>
        <v>#REF!</v>
      </c>
      <c r="Q713" s="250" t="e">
        <f>+IF(I713=0,"",'Ark1'!#REF!)</f>
        <v>#REF!</v>
      </c>
      <c r="R713" s="250" t="e">
        <f>+IF(I713=0,"",'Ark1'!#REF!)</f>
        <v>#REF!</v>
      </c>
      <c r="S713" s="250" t="e">
        <f>+IF(I713=0,"",'Ark1'!#REF!)</f>
        <v>#REF!</v>
      </c>
      <c r="T713" s="248" t="e">
        <f>+IF(I713=0,"",'Ark1'!#REF!)</f>
        <v>#REF!</v>
      </c>
      <c r="U713" s="249" t="e">
        <f>+IF(I713=0,"",'Ark1'!#REF!)</f>
        <v>#REF!</v>
      </c>
      <c r="V713" s="250" t="e">
        <f>+IF(I713=0,"",'Ark1'!#REF!)</f>
        <v>#REF!</v>
      </c>
      <c r="W713" s="248" t="e">
        <f t="shared" si="85"/>
        <v>#REF!</v>
      </c>
      <c r="X713" s="248" t="e">
        <f t="shared" si="86"/>
        <v>#REF!</v>
      </c>
      <c r="Y713" s="339"/>
    </row>
    <row r="714" spans="1:52" ht="15.6">
      <c r="A714" s="339"/>
      <c r="B714" s="339" t="e">
        <f>+'Ark1'!#REF!</f>
        <v>#REF!</v>
      </c>
      <c r="C714" s="247" t="e">
        <f>+'Ark1'!#REF!</f>
        <v>#REF!</v>
      </c>
      <c r="D714" s="247" t="e">
        <f>VLOOKUP(C714,Klasse!$C$11:$D$27,2)</f>
        <v>#REF!</v>
      </c>
      <c r="E714" s="247" t="e">
        <f>+'Ark1'!#REF!</f>
        <v>#REF!</v>
      </c>
      <c r="F714" s="247" t="e">
        <f>+'Ark1'!#REF!</f>
        <v>#REF!</v>
      </c>
      <c r="G714" s="247" t="e">
        <f>VLOOKUP(F714,RNR!$A$8:$B$32,2)</f>
        <v>#REF!</v>
      </c>
      <c r="H714" s="247" t="e">
        <f>+IF(I714=0,"",'Ark1'!#REF!)</f>
        <v>#REF!</v>
      </c>
      <c r="I714" s="387" t="e">
        <f>+'Ark1'!#REF!</f>
        <v>#REF!</v>
      </c>
      <c r="J714" s="248" t="e">
        <f>+IF(I714=0,"",'Ark1'!#REF!)</f>
        <v>#REF!</v>
      </c>
      <c r="K714" s="248"/>
      <c r="L714" s="248" t="e">
        <f>+IF(I714=0,"",'Ark1'!#REF!)</f>
        <v>#REF!</v>
      </c>
      <c r="M714" s="249" t="e">
        <f>+IF(I714=0,"",'Ark1'!#REF!)</f>
        <v>#REF!</v>
      </c>
      <c r="N714" s="33" t="e">
        <f>+IF(I714=0,"",'Ark1'!#REF!)</f>
        <v>#REF!</v>
      </c>
      <c r="O714" s="248" t="e">
        <f>+IF(I714=0,"",'Ark1'!#REF!)</f>
        <v>#REF!</v>
      </c>
      <c r="P714" s="250" t="e">
        <f>+IF(I714=0,"",'Ark1'!#REF!)</f>
        <v>#REF!</v>
      </c>
      <c r="Q714" s="250" t="e">
        <f>+IF(I714=0,"",'Ark1'!#REF!)</f>
        <v>#REF!</v>
      </c>
      <c r="R714" s="250" t="e">
        <f>+IF(I714=0,"",'Ark1'!#REF!)</f>
        <v>#REF!</v>
      </c>
      <c r="S714" s="250" t="e">
        <f>+IF(I714=0,"",'Ark1'!#REF!)</f>
        <v>#REF!</v>
      </c>
      <c r="T714" s="248" t="e">
        <f>+IF(I714=0,"",'Ark1'!#REF!)</f>
        <v>#REF!</v>
      </c>
      <c r="U714" s="249" t="e">
        <f>+IF(I714=0,"",'Ark1'!#REF!)</f>
        <v>#REF!</v>
      </c>
      <c r="V714" s="250" t="e">
        <f>+IF(I714=0,"",'Ark1'!#REF!)</f>
        <v>#REF!</v>
      </c>
      <c r="W714" s="248" t="e">
        <f t="shared" si="85"/>
        <v>#REF!</v>
      </c>
      <c r="X714" s="248" t="e">
        <f t="shared" si="86"/>
        <v>#REF!</v>
      </c>
      <c r="Y714" s="339"/>
    </row>
    <row r="715" spans="1:52" ht="15.6">
      <c r="A715" s="339"/>
      <c r="B715" s="339" t="e">
        <f>+'Ark1'!#REF!</f>
        <v>#REF!</v>
      </c>
      <c r="C715" s="247" t="e">
        <f>+'Ark1'!#REF!</f>
        <v>#REF!</v>
      </c>
      <c r="D715" s="247" t="e">
        <f>VLOOKUP(C715,Klasse!$C$11:$D$27,2)</f>
        <v>#REF!</v>
      </c>
      <c r="E715" s="247" t="e">
        <f>+'Ark1'!#REF!</f>
        <v>#REF!</v>
      </c>
      <c r="F715" s="247" t="e">
        <f>+'Ark1'!#REF!</f>
        <v>#REF!</v>
      </c>
      <c r="G715" s="247" t="e">
        <f>VLOOKUP(F715,RNR!$A$8:$B$32,2)</f>
        <v>#REF!</v>
      </c>
      <c r="H715" s="247" t="e">
        <f>+IF(I715=0,"",'Ark1'!#REF!)</f>
        <v>#REF!</v>
      </c>
      <c r="I715" s="387" t="e">
        <f>+'Ark1'!#REF!</f>
        <v>#REF!</v>
      </c>
      <c r="J715" s="248" t="e">
        <f>+IF(I715=0,"",'Ark1'!#REF!)</f>
        <v>#REF!</v>
      </c>
      <c r="K715" s="248"/>
      <c r="L715" s="248" t="e">
        <f>+IF(I715=0,"",'Ark1'!#REF!)</f>
        <v>#REF!</v>
      </c>
      <c r="M715" s="249" t="e">
        <f>+IF(I715=0,"",'Ark1'!#REF!)</f>
        <v>#REF!</v>
      </c>
      <c r="N715" s="33" t="e">
        <f>+IF(I715=0,"",'Ark1'!#REF!)</f>
        <v>#REF!</v>
      </c>
      <c r="O715" s="248" t="e">
        <f>+IF(I715=0,"",'Ark1'!#REF!)</f>
        <v>#REF!</v>
      </c>
      <c r="P715" s="250" t="e">
        <f>+IF(I715=0,"",'Ark1'!#REF!)</f>
        <v>#REF!</v>
      </c>
      <c r="Q715" s="250" t="e">
        <f>+IF(I715=0,"",'Ark1'!#REF!)</f>
        <v>#REF!</v>
      </c>
      <c r="R715" s="250" t="e">
        <f>+IF(I715=0,"",'Ark1'!#REF!)</f>
        <v>#REF!</v>
      </c>
      <c r="S715" s="250" t="e">
        <f>+IF(I715=0,"",'Ark1'!#REF!)</f>
        <v>#REF!</v>
      </c>
      <c r="T715" s="248" t="e">
        <f>+IF(I715=0,"",'Ark1'!#REF!)</f>
        <v>#REF!</v>
      </c>
      <c r="U715" s="249" t="e">
        <f>+IF(I715=0,"",'Ark1'!#REF!)</f>
        <v>#REF!</v>
      </c>
      <c r="V715" s="250" t="e">
        <f>+IF(I715=0,"",'Ark1'!#REF!)</f>
        <v>#REF!</v>
      </c>
      <c r="W715" s="248" t="e">
        <f t="shared" si="85"/>
        <v>#REF!</v>
      </c>
      <c r="X715" s="248" t="e">
        <f t="shared" si="86"/>
        <v>#REF!</v>
      </c>
      <c r="Y715" s="339"/>
    </row>
    <row r="716" spans="1:52" ht="15.6">
      <c r="A716" s="339"/>
      <c r="B716" s="339" t="e">
        <f>+'Ark1'!#REF!</f>
        <v>#REF!</v>
      </c>
      <c r="C716" s="247" t="e">
        <f>+'Ark1'!#REF!</f>
        <v>#REF!</v>
      </c>
      <c r="D716" s="247" t="e">
        <f>VLOOKUP(C716,Klasse!$C$11:$D$27,2)</f>
        <v>#REF!</v>
      </c>
      <c r="E716" s="247" t="e">
        <f>+'Ark1'!#REF!</f>
        <v>#REF!</v>
      </c>
      <c r="F716" s="247" t="e">
        <f>+'Ark1'!#REF!</f>
        <v>#REF!</v>
      </c>
      <c r="G716" s="247" t="e">
        <f>VLOOKUP(F716,RNR!$A$8:$B$32,2)</f>
        <v>#REF!</v>
      </c>
      <c r="H716" s="247" t="e">
        <f>+IF(I716=0,"",'Ark1'!#REF!)</f>
        <v>#REF!</v>
      </c>
      <c r="I716" s="387" t="e">
        <f>+'Ark1'!#REF!</f>
        <v>#REF!</v>
      </c>
      <c r="J716" s="248" t="e">
        <f>+IF(I716=0,"",'Ark1'!#REF!)</f>
        <v>#REF!</v>
      </c>
      <c r="K716" s="248"/>
      <c r="L716" s="248" t="e">
        <f>+IF(I716=0,"",'Ark1'!#REF!)</f>
        <v>#REF!</v>
      </c>
      <c r="M716" s="249" t="e">
        <f>+IF(I716=0,"",'Ark1'!#REF!)</f>
        <v>#REF!</v>
      </c>
      <c r="N716" s="33" t="e">
        <f>+IF(I716=0,"",'Ark1'!#REF!)</f>
        <v>#REF!</v>
      </c>
      <c r="O716" s="248" t="e">
        <f>+IF(I716=0,"",'Ark1'!#REF!)</f>
        <v>#REF!</v>
      </c>
      <c r="P716" s="250" t="e">
        <f>+IF(I716=0,"",'Ark1'!#REF!)</f>
        <v>#REF!</v>
      </c>
      <c r="Q716" s="250" t="e">
        <f>+IF(I716=0,"",'Ark1'!#REF!)</f>
        <v>#REF!</v>
      </c>
      <c r="R716" s="250" t="e">
        <f>+IF(I716=0,"",'Ark1'!#REF!)</f>
        <v>#REF!</v>
      </c>
      <c r="S716" s="250" t="e">
        <f>+IF(I716=0,"",'Ark1'!#REF!)</f>
        <v>#REF!</v>
      </c>
      <c r="T716" s="248" t="e">
        <f>+IF(I716=0,"",'Ark1'!#REF!)</f>
        <v>#REF!</v>
      </c>
      <c r="U716" s="249" t="e">
        <f>+IF(I716=0,"",'Ark1'!#REF!)</f>
        <v>#REF!</v>
      </c>
      <c r="V716" s="250" t="e">
        <f>+IF(I716=0,"",'Ark1'!#REF!)</f>
        <v>#REF!</v>
      </c>
      <c r="W716" s="248" t="e">
        <f t="shared" si="85"/>
        <v>#REF!</v>
      </c>
      <c r="X716" s="248" t="e">
        <f t="shared" si="86"/>
        <v>#REF!</v>
      </c>
      <c r="Y716" s="339"/>
    </row>
    <row r="717" spans="1:52" ht="15.6">
      <c r="A717" s="339"/>
      <c r="B717" s="339" t="e">
        <f>+'Ark1'!#REF!</f>
        <v>#REF!</v>
      </c>
      <c r="C717" s="247" t="e">
        <f>+'Ark1'!#REF!</f>
        <v>#REF!</v>
      </c>
      <c r="D717" s="247" t="e">
        <f>VLOOKUP(C717,Klasse!$C$11:$D$27,2)</f>
        <v>#REF!</v>
      </c>
      <c r="E717" s="247" t="e">
        <f>+'Ark1'!#REF!</f>
        <v>#REF!</v>
      </c>
      <c r="F717" s="247" t="e">
        <f>+'Ark1'!#REF!</f>
        <v>#REF!</v>
      </c>
      <c r="G717" s="247" t="e">
        <f>VLOOKUP(F717,RNR!$A$8:$B$32,2)</f>
        <v>#REF!</v>
      </c>
      <c r="H717" s="247" t="e">
        <f>+IF(I717=0,"",'Ark1'!#REF!)</f>
        <v>#REF!</v>
      </c>
      <c r="I717" s="387" t="e">
        <f>+'Ark1'!#REF!</f>
        <v>#REF!</v>
      </c>
      <c r="J717" s="248" t="e">
        <f>+IF(I717=0,"",'Ark1'!#REF!)</f>
        <v>#REF!</v>
      </c>
      <c r="K717" s="248"/>
      <c r="L717" s="248" t="e">
        <f>+IF(I717=0,"",'Ark1'!#REF!)</f>
        <v>#REF!</v>
      </c>
      <c r="M717" s="249" t="e">
        <f>+IF(I717=0,"",'Ark1'!#REF!)</f>
        <v>#REF!</v>
      </c>
      <c r="N717" s="33" t="e">
        <f>+IF(I717=0,"",'Ark1'!#REF!)</f>
        <v>#REF!</v>
      </c>
      <c r="O717" s="248" t="e">
        <f>+IF(I717=0,"",'Ark1'!#REF!)</f>
        <v>#REF!</v>
      </c>
      <c r="P717" s="250" t="e">
        <f>+IF(I717=0,"",'Ark1'!#REF!)</f>
        <v>#REF!</v>
      </c>
      <c r="Q717" s="250" t="e">
        <f>+IF(I717=0,"",'Ark1'!#REF!)</f>
        <v>#REF!</v>
      </c>
      <c r="R717" s="250" t="e">
        <f>+IF(I717=0,"",'Ark1'!#REF!)</f>
        <v>#REF!</v>
      </c>
      <c r="S717" s="250" t="e">
        <f>+IF(I717=0,"",'Ark1'!#REF!)</f>
        <v>#REF!</v>
      </c>
      <c r="T717" s="248" t="e">
        <f>+IF(I717=0,"",'Ark1'!#REF!)</f>
        <v>#REF!</v>
      </c>
      <c r="U717" s="249" t="e">
        <f>+IF(I717=0,"",'Ark1'!#REF!)</f>
        <v>#REF!</v>
      </c>
      <c r="V717" s="250" t="e">
        <f>+IF(I717=0,"",'Ark1'!#REF!)</f>
        <v>#REF!</v>
      </c>
      <c r="W717" s="248" t="e">
        <f t="shared" si="85"/>
        <v>#REF!</v>
      </c>
      <c r="X717" s="248" t="e">
        <f t="shared" si="86"/>
        <v>#REF!</v>
      </c>
      <c r="Y717" s="339"/>
    </row>
    <row r="718" spans="1:52" ht="15.6">
      <c r="A718" s="339"/>
      <c r="B718" s="339" t="e">
        <f>+'Ark1'!#REF!</f>
        <v>#REF!</v>
      </c>
      <c r="C718" s="247" t="e">
        <f>+'Ark1'!#REF!</f>
        <v>#REF!</v>
      </c>
      <c r="D718" s="247" t="e">
        <f>VLOOKUP(C718,Klasse!$C$11:$D$27,2)</f>
        <v>#REF!</v>
      </c>
      <c r="E718" s="247" t="e">
        <f>+'Ark1'!#REF!</f>
        <v>#REF!</v>
      </c>
      <c r="F718" s="247" t="e">
        <f>+'Ark1'!#REF!</f>
        <v>#REF!</v>
      </c>
      <c r="G718" s="247" t="e">
        <f>VLOOKUP(F718,RNR!$A$8:$B$32,2)</f>
        <v>#REF!</v>
      </c>
      <c r="H718" s="247" t="e">
        <f>+IF(I718=0,"",'Ark1'!#REF!)</f>
        <v>#REF!</v>
      </c>
      <c r="I718" s="387" t="e">
        <f>+'Ark1'!#REF!</f>
        <v>#REF!</v>
      </c>
      <c r="J718" s="248" t="e">
        <f>+IF(I718=0,"",'Ark1'!#REF!)</f>
        <v>#REF!</v>
      </c>
      <c r="K718" s="248"/>
      <c r="L718" s="248" t="e">
        <f>+IF(I718=0,"",'Ark1'!#REF!)</f>
        <v>#REF!</v>
      </c>
      <c r="M718" s="249" t="e">
        <f>+IF(I718=0,"",'Ark1'!#REF!)</f>
        <v>#REF!</v>
      </c>
      <c r="N718" s="33" t="e">
        <f>+IF(I718=0,"",'Ark1'!#REF!)</f>
        <v>#REF!</v>
      </c>
      <c r="O718" s="248" t="e">
        <f>+IF(I718=0,"",'Ark1'!#REF!)</f>
        <v>#REF!</v>
      </c>
      <c r="P718" s="250" t="e">
        <f>+IF(I718=0,"",'Ark1'!#REF!)</f>
        <v>#REF!</v>
      </c>
      <c r="Q718" s="250" t="e">
        <f>+IF(I718=0,"",'Ark1'!#REF!)</f>
        <v>#REF!</v>
      </c>
      <c r="R718" s="250" t="e">
        <f>+IF(I718=0,"",'Ark1'!#REF!)</f>
        <v>#REF!</v>
      </c>
      <c r="S718" s="250" t="e">
        <f>+IF(I718=0,"",'Ark1'!#REF!)</f>
        <v>#REF!</v>
      </c>
      <c r="T718" s="248" t="e">
        <f>+IF(I718=0,"",'Ark1'!#REF!)</f>
        <v>#REF!</v>
      </c>
      <c r="U718" s="249" t="e">
        <f>+IF(I718=0,"",'Ark1'!#REF!)</f>
        <v>#REF!</v>
      </c>
      <c r="V718" s="250" t="e">
        <f>+IF(I718=0,"",'Ark1'!#REF!)</f>
        <v>#REF!</v>
      </c>
      <c r="W718" s="248" t="e">
        <f t="shared" si="85"/>
        <v>#REF!</v>
      </c>
      <c r="X718" s="248" t="e">
        <f t="shared" si="86"/>
        <v>#REF!</v>
      </c>
      <c r="Y718" s="339"/>
    </row>
    <row r="719" spans="1:52" ht="15.6">
      <c r="A719" s="339"/>
      <c r="B719" s="339" t="e">
        <f>+'Ark1'!#REF!</f>
        <v>#REF!</v>
      </c>
      <c r="C719" s="247" t="e">
        <f>+'Ark1'!#REF!</f>
        <v>#REF!</v>
      </c>
      <c r="D719" s="247" t="e">
        <f>VLOOKUP(C719,Klasse!$C$11:$D$27,2)</f>
        <v>#REF!</v>
      </c>
      <c r="E719" s="247" t="e">
        <f>+'Ark1'!#REF!</f>
        <v>#REF!</v>
      </c>
      <c r="F719" s="247" t="e">
        <f>+'Ark1'!#REF!</f>
        <v>#REF!</v>
      </c>
      <c r="G719" s="247" t="e">
        <f>VLOOKUP(F719,RNR!$A$8:$B$32,2)</f>
        <v>#REF!</v>
      </c>
      <c r="H719" s="247" t="e">
        <f>+IF(I719=0,"",'Ark1'!#REF!)</f>
        <v>#REF!</v>
      </c>
      <c r="I719" s="387" t="e">
        <f>+'Ark1'!#REF!</f>
        <v>#REF!</v>
      </c>
      <c r="J719" s="248" t="e">
        <f>+IF(I719=0,"",'Ark1'!#REF!)</f>
        <v>#REF!</v>
      </c>
      <c r="K719" s="248"/>
      <c r="L719" s="248" t="e">
        <f>+IF(I719=0,"",'Ark1'!#REF!)</f>
        <v>#REF!</v>
      </c>
      <c r="M719" s="249" t="e">
        <f>+IF(I719=0,"",'Ark1'!#REF!)</f>
        <v>#REF!</v>
      </c>
      <c r="N719" s="33" t="e">
        <f>+IF(I719=0,"",'Ark1'!#REF!)</f>
        <v>#REF!</v>
      </c>
      <c r="O719" s="248" t="e">
        <f>+IF(I719=0,"",'Ark1'!#REF!)</f>
        <v>#REF!</v>
      </c>
      <c r="P719" s="250" t="e">
        <f>+IF(I719=0,"",'Ark1'!#REF!)</f>
        <v>#REF!</v>
      </c>
      <c r="Q719" s="250" t="e">
        <f>+IF(I719=0,"",'Ark1'!#REF!)</f>
        <v>#REF!</v>
      </c>
      <c r="R719" s="250" t="e">
        <f>+IF(I719=0,"",'Ark1'!#REF!)</f>
        <v>#REF!</v>
      </c>
      <c r="S719" s="250" t="e">
        <f>+IF(I719=0,"",'Ark1'!#REF!)</f>
        <v>#REF!</v>
      </c>
      <c r="T719" s="248" t="e">
        <f>+IF(I719=0,"",'Ark1'!#REF!)</f>
        <v>#REF!</v>
      </c>
      <c r="U719" s="249" t="e">
        <f>+IF(I719=0,"",'Ark1'!#REF!)</f>
        <v>#REF!</v>
      </c>
      <c r="V719" s="250" t="e">
        <f>+IF(I719=0,"",'Ark1'!#REF!)</f>
        <v>#REF!</v>
      </c>
      <c r="W719" s="248" t="e">
        <f t="shared" si="85"/>
        <v>#REF!</v>
      </c>
      <c r="X719" s="248" t="e">
        <f t="shared" si="86"/>
        <v>#REF!</v>
      </c>
      <c r="Y719" s="339"/>
    </row>
    <row r="720" spans="1:52" ht="15.6">
      <c r="A720" s="339"/>
      <c r="B720" s="339" t="e">
        <f>+'Ark1'!#REF!</f>
        <v>#REF!</v>
      </c>
      <c r="C720" s="247" t="e">
        <f>+'Ark1'!#REF!</f>
        <v>#REF!</v>
      </c>
      <c r="D720" s="247" t="e">
        <f>VLOOKUP(C720,Klasse!$C$11:$D$27,2)</f>
        <v>#REF!</v>
      </c>
      <c r="E720" s="247" t="e">
        <f>+'Ark1'!#REF!</f>
        <v>#REF!</v>
      </c>
      <c r="F720" s="247" t="e">
        <f>+'Ark1'!#REF!</f>
        <v>#REF!</v>
      </c>
      <c r="G720" s="247" t="e">
        <f>VLOOKUP(F720,RNR!$A$8:$B$32,2)</f>
        <v>#REF!</v>
      </c>
      <c r="H720" s="247" t="e">
        <f>+IF(I720=0,"",'Ark1'!#REF!)</f>
        <v>#REF!</v>
      </c>
      <c r="I720" s="387" t="e">
        <f>+'Ark1'!#REF!</f>
        <v>#REF!</v>
      </c>
      <c r="J720" s="248" t="e">
        <f>+IF(I720=0,"",'Ark1'!#REF!)</f>
        <v>#REF!</v>
      </c>
      <c r="K720" s="248"/>
      <c r="L720" s="248" t="e">
        <f>+IF(I720=0,"",'Ark1'!#REF!)</f>
        <v>#REF!</v>
      </c>
      <c r="M720" s="249" t="e">
        <f>+IF(I720=0,"",'Ark1'!#REF!)</f>
        <v>#REF!</v>
      </c>
      <c r="N720" s="33" t="e">
        <f>+IF(I720=0,"",'Ark1'!#REF!)</f>
        <v>#REF!</v>
      </c>
      <c r="O720" s="248" t="e">
        <f>+IF(I720=0,"",'Ark1'!#REF!)</f>
        <v>#REF!</v>
      </c>
      <c r="P720" s="250" t="e">
        <f>+IF(I720=0,"",'Ark1'!#REF!)</f>
        <v>#REF!</v>
      </c>
      <c r="Q720" s="250" t="e">
        <f>+IF(I720=0,"",'Ark1'!#REF!)</f>
        <v>#REF!</v>
      </c>
      <c r="R720" s="250" t="e">
        <f>+IF(I720=0,"",'Ark1'!#REF!)</f>
        <v>#REF!</v>
      </c>
      <c r="S720" s="250" t="e">
        <f>+IF(I720=0,"",'Ark1'!#REF!)</f>
        <v>#REF!</v>
      </c>
      <c r="T720" s="248" t="e">
        <f>+IF(I720=0,"",'Ark1'!#REF!)</f>
        <v>#REF!</v>
      </c>
      <c r="U720" s="249" t="e">
        <f>+IF(I720=0,"",'Ark1'!#REF!)</f>
        <v>#REF!</v>
      </c>
      <c r="V720" s="250" t="e">
        <f>+IF(I720=0,"",'Ark1'!#REF!)</f>
        <v>#REF!</v>
      </c>
      <c r="W720" s="248" t="e">
        <f t="shared" si="85"/>
        <v>#REF!</v>
      </c>
      <c r="X720" s="248" t="e">
        <f t="shared" si="86"/>
        <v>#REF!</v>
      </c>
      <c r="Y720" s="339"/>
    </row>
    <row r="721" spans="1:25" ht="15.6">
      <c r="A721" s="339"/>
      <c r="B721" s="339" t="e">
        <f>+'Ark1'!#REF!</f>
        <v>#REF!</v>
      </c>
      <c r="C721" s="247" t="e">
        <f>+'Ark1'!#REF!</f>
        <v>#REF!</v>
      </c>
      <c r="D721" s="247" t="e">
        <f>VLOOKUP(C721,Klasse!$C$11:$D$27,2)</f>
        <v>#REF!</v>
      </c>
      <c r="E721" s="247" t="e">
        <f>+'Ark1'!#REF!</f>
        <v>#REF!</v>
      </c>
      <c r="F721" s="247" t="e">
        <f>+'Ark1'!#REF!</f>
        <v>#REF!</v>
      </c>
      <c r="G721" s="247" t="e">
        <f>VLOOKUP(F721,RNR!$A$8:$B$32,2)</f>
        <v>#REF!</v>
      </c>
      <c r="H721" s="247" t="e">
        <f>+IF(I721=0,"",'Ark1'!#REF!)</f>
        <v>#REF!</v>
      </c>
      <c r="I721" s="387" t="e">
        <f>+'Ark1'!#REF!</f>
        <v>#REF!</v>
      </c>
      <c r="J721" s="248" t="e">
        <f>+IF(I721=0,"",'Ark1'!#REF!)</f>
        <v>#REF!</v>
      </c>
      <c r="K721" s="248"/>
      <c r="L721" s="248" t="e">
        <f>+IF(I721=0,"",'Ark1'!#REF!)</f>
        <v>#REF!</v>
      </c>
      <c r="M721" s="249" t="e">
        <f>+IF(I721=0,"",'Ark1'!#REF!)</f>
        <v>#REF!</v>
      </c>
      <c r="N721" s="33" t="e">
        <f>+IF(I721=0,"",'Ark1'!#REF!)</f>
        <v>#REF!</v>
      </c>
      <c r="O721" s="248" t="e">
        <f>+IF(I721=0,"",'Ark1'!#REF!)</f>
        <v>#REF!</v>
      </c>
      <c r="P721" s="250" t="e">
        <f>+IF(I721=0,"",'Ark1'!#REF!)</f>
        <v>#REF!</v>
      </c>
      <c r="Q721" s="250" t="e">
        <f>+IF(I721=0,"",'Ark1'!#REF!)</f>
        <v>#REF!</v>
      </c>
      <c r="R721" s="250" t="e">
        <f>+IF(I721=0,"",'Ark1'!#REF!)</f>
        <v>#REF!</v>
      </c>
      <c r="S721" s="250" t="e">
        <f>+IF(I721=0,"",'Ark1'!#REF!)</f>
        <v>#REF!</v>
      </c>
      <c r="T721" s="248" t="e">
        <f>+IF(I721=0,"",'Ark1'!#REF!)</f>
        <v>#REF!</v>
      </c>
      <c r="U721" s="249" t="e">
        <f>+IF(I721=0,"",'Ark1'!#REF!)</f>
        <v>#REF!</v>
      </c>
      <c r="V721" s="250" t="e">
        <f>+IF(I721=0,"",'Ark1'!#REF!)</f>
        <v>#REF!</v>
      </c>
      <c r="W721" s="248" t="e">
        <f t="shared" si="85"/>
        <v>#REF!</v>
      </c>
      <c r="X721" s="248" t="e">
        <f t="shared" si="86"/>
        <v>#REF!</v>
      </c>
      <c r="Y721" s="339"/>
    </row>
    <row r="722" spans="1:25" ht="15.6">
      <c r="A722" s="339"/>
      <c r="B722" s="339" t="e">
        <f>+'Ark1'!#REF!</f>
        <v>#REF!</v>
      </c>
      <c r="C722" s="247" t="e">
        <f>+'Ark1'!#REF!</f>
        <v>#REF!</v>
      </c>
      <c r="D722" s="247" t="e">
        <f>VLOOKUP(C722,Klasse!$C$11:$D$27,2)</f>
        <v>#REF!</v>
      </c>
      <c r="E722" s="247" t="e">
        <f>+'Ark1'!#REF!</f>
        <v>#REF!</v>
      </c>
      <c r="F722" s="247" t="e">
        <f>+'Ark1'!#REF!</f>
        <v>#REF!</v>
      </c>
      <c r="G722" s="247" t="e">
        <f>VLOOKUP(F722,RNR!$A$8:$B$32,2)</f>
        <v>#REF!</v>
      </c>
      <c r="H722" s="247" t="e">
        <f>+IF(I722=0,"",'Ark1'!#REF!)</f>
        <v>#REF!</v>
      </c>
      <c r="I722" s="387" t="e">
        <f>+'Ark1'!#REF!</f>
        <v>#REF!</v>
      </c>
      <c r="J722" s="248" t="e">
        <f>+IF(I722=0,"",'Ark1'!#REF!)</f>
        <v>#REF!</v>
      </c>
      <c r="K722" s="248"/>
      <c r="L722" s="248" t="e">
        <f>+IF(I722=0,"",'Ark1'!#REF!)</f>
        <v>#REF!</v>
      </c>
      <c r="M722" s="249" t="e">
        <f>+IF(I722=0,"",'Ark1'!#REF!)</f>
        <v>#REF!</v>
      </c>
      <c r="N722" s="33" t="e">
        <f>+IF(I722=0,"",'Ark1'!#REF!)</f>
        <v>#REF!</v>
      </c>
      <c r="O722" s="248" t="e">
        <f>+IF(I722=0,"",'Ark1'!#REF!)</f>
        <v>#REF!</v>
      </c>
      <c r="P722" s="250" t="e">
        <f>+IF(I722=0,"",'Ark1'!#REF!)</f>
        <v>#REF!</v>
      </c>
      <c r="Q722" s="250" t="e">
        <f>+IF(I722=0,"",'Ark1'!#REF!)</f>
        <v>#REF!</v>
      </c>
      <c r="R722" s="250" t="e">
        <f>+IF(I722=0,"",'Ark1'!#REF!)</f>
        <v>#REF!</v>
      </c>
      <c r="S722" s="250" t="e">
        <f>+IF(I722=0,"",'Ark1'!#REF!)</f>
        <v>#REF!</v>
      </c>
      <c r="T722" s="248" t="e">
        <f>+IF(I722=0,"",'Ark1'!#REF!)</f>
        <v>#REF!</v>
      </c>
      <c r="U722" s="249" t="e">
        <f>+IF(I722=0,"",'Ark1'!#REF!)</f>
        <v>#REF!</v>
      </c>
      <c r="V722" s="250" t="e">
        <f>+IF(I722=0,"",'Ark1'!#REF!)</f>
        <v>#REF!</v>
      </c>
      <c r="W722" s="248" t="e">
        <f t="shared" si="85"/>
        <v>#REF!</v>
      </c>
      <c r="X722" s="248" t="e">
        <f t="shared" si="86"/>
        <v>#REF!</v>
      </c>
      <c r="Y722" s="339"/>
    </row>
    <row r="723" spans="1:25" ht="15.6">
      <c r="A723" s="339"/>
      <c r="B723" s="339" t="e">
        <f>+'Ark1'!#REF!</f>
        <v>#REF!</v>
      </c>
      <c r="C723" s="247" t="e">
        <f>+'Ark1'!#REF!</f>
        <v>#REF!</v>
      </c>
      <c r="D723" s="247" t="e">
        <f>VLOOKUP(C723,Klasse!$C$11:$D$27,2)</f>
        <v>#REF!</v>
      </c>
      <c r="E723" s="247" t="e">
        <f>+'Ark1'!#REF!</f>
        <v>#REF!</v>
      </c>
      <c r="F723" s="247" t="e">
        <f>+'Ark1'!#REF!</f>
        <v>#REF!</v>
      </c>
      <c r="G723" s="247" t="e">
        <f>VLOOKUP(F723,RNR!$A$8:$B$32,2)</f>
        <v>#REF!</v>
      </c>
      <c r="H723" s="247" t="e">
        <f>+IF(I723=0,"",'Ark1'!#REF!)</f>
        <v>#REF!</v>
      </c>
      <c r="I723" s="387" t="e">
        <f>+'Ark1'!#REF!</f>
        <v>#REF!</v>
      </c>
      <c r="J723" s="248" t="e">
        <f>+IF(I723=0,"",'Ark1'!#REF!)</f>
        <v>#REF!</v>
      </c>
      <c r="K723" s="248"/>
      <c r="L723" s="248" t="e">
        <f>+IF(I723=0,"",'Ark1'!#REF!)</f>
        <v>#REF!</v>
      </c>
      <c r="M723" s="249" t="e">
        <f>+IF(I723=0,"",'Ark1'!#REF!)</f>
        <v>#REF!</v>
      </c>
      <c r="N723" s="33" t="e">
        <f>+IF(I723=0,"",'Ark1'!#REF!)</f>
        <v>#REF!</v>
      </c>
      <c r="O723" s="248" t="e">
        <f>+IF(I723=0,"",'Ark1'!#REF!)</f>
        <v>#REF!</v>
      </c>
      <c r="P723" s="250" t="e">
        <f>+IF(I723=0,"",'Ark1'!#REF!)</f>
        <v>#REF!</v>
      </c>
      <c r="Q723" s="250" t="e">
        <f>+IF(I723=0,"",'Ark1'!#REF!)</f>
        <v>#REF!</v>
      </c>
      <c r="R723" s="250" t="e">
        <f>+IF(I723=0,"",'Ark1'!#REF!)</f>
        <v>#REF!</v>
      </c>
      <c r="S723" s="250" t="e">
        <f>+IF(I723=0,"",'Ark1'!#REF!)</f>
        <v>#REF!</v>
      </c>
      <c r="T723" s="248" t="e">
        <f>+IF(I723=0,"",'Ark1'!#REF!)</f>
        <v>#REF!</v>
      </c>
      <c r="U723" s="249" t="e">
        <f>+IF(I723=0,"",'Ark1'!#REF!)</f>
        <v>#REF!</v>
      </c>
      <c r="V723" s="250" t="e">
        <f>+IF(I723=0,"",'Ark1'!#REF!)</f>
        <v>#REF!</v>
      </c>
      <c r="W723" s="248" t="e">
        <f t="shared" si="85"/>
        <v>#REF!</v>
      </c>
      <c r="X723" s="248" t="e">
        <f t="shared" si="86"/>
        <v>#REF!</v>
      </c>
      <c r="Y723" s="339"/>
    </row>
    <row r="724" spans="1:25" ht="15.6">
      <c r="A724" s="339"/>
      <c r="B724" s="339" t="e">
        <f>+'Ark1'!#REF!</f>
        <v>#REF!</v>
      </c>
      <c r="C724" s="247" t="e">
        <f>+'Ark1'!#REF!</f>
        <v>#REF!</v>
      </c>
      <c r="D724" s="247" t="e">
        <f>VLOOKUP(C724,Klasse!$C$11:$D$27,2)</f>
        <v>#REF!</v>
      </c>
      <c r="E724" s="247" t="e">
        <f>+'Ark1'!#REF!</f>
        <v>#REF!</v>
      </c>
      <c r="F724" s="247" t="e">
        <f>+'Ark1'!#REF!</f>
        <v>#REF!</v>
      </c>
      <c r="G724" s="247" t="e">
        <f>VLOOKUP(F724,RNR!$A$8:$B$32,2)</f>
        <v>#REF!</v>
      </c>
      <c r="H724" s="247" t="e">
        <f>+IF(I724=0,"",'Ark1'!#REF!)</f>
        <v>#REF!</v>
      </c>
      <c r="I724" s="387" t="e">
        <f>+'Ark1'!#REF!</f>
        <v>#REF!</v>
      </c>
      <c r="J724" s="248" t="e">
        <f>+IF(I724=0,"",'Ark1'!#REF!)</f>
        <v>#REF!</v>
      </c>
      <c r="K724" s="248"/>
      <c r="L724" s="248" t="e">
        <f>+IF(I724=0,"",'Ark1'!#REF!)</f>
        <v>#REF!</v>
      </c>
      <c r="M724" s="249" t="e">
        <f>+IF(I724=0,"",'Ark1'!#REF!)</f>
        <v>#REF!</v>
      </c>
      <c r="N724" s="33" t="e">
        <f>+IF(I724=0,"",'Ark1'!#REF!)</f>
        <v>#REF!</v>
      </c>
      <c r="O724" s="248" t="e">
        <f>+IF(I724=0,"",'Ark1'!#REF!)</f>
        <v>#REF!</v>
      </c>
      <c r="P724" s="250" t="e">
        <f>+IF(I724=0,"",'Ark1'!#REF!)</f>
        <v>#REF!</v>
      </c>
      <c r="Q724" s="250" t="e">
        <f>+IF(I724=0,"",'Ark1'!#REF!)</f>
        <v>#REF!</v>
      </c>
      <c r="R724" s="250" t="e">
        <f>+IF(I724=0,"",'Ark1'!#REF!)</f>
        <v>#REF!</v>
      </c>
      <c r="S724" s="250" t="e">
        <f>+IF(I724=0,"",'Ark1'!#REF!)</f>
        <v>#REF!</v>
      </c>
      <c r="T724" s="248" t="e">
        <f>+IF(I724=0,"",'Ark1'!#REF!)</f>
        <v>#REF!</v>
      </c>
      <c r="U724" s="249" t="e">
        <f>+IF(I724=0,"",'Ark1'!#REF!)</f>
        <v>#REF!</v>
      </c>
      <c r="V724" s="250" t="e">
        <f>+IF(I724=0,"",'Ark1'!#REF!)</f>
        <v>#REF!</v>
      </c>
      <c r="W724" s="248" t="e">
        <f t="shared" si="85"/>
        <v>#REF!</v>
      </c>
      <c r="X724" s="248" t="e">
        <f t="shared" si="86"/>
        <v>#REF!</v>
      </c>
      <c r="Y724" s="339"/>
    </row>
    <row r="725" spans="1:25" ht="15.6">
      <c r="A725" s="339"/>
      <c r="B725" s="339" t="e">
        <f>+'Ark1'!#REF!</f>
        <v>#REF!</v>
      </c>
      <c r="C725" s="247" t="e">
        <f>+'Ark1'!#REF!</f>
        <v>#REF!</v>
      </c>
      <c r="D725" s="247" t="e">
        <f>VLOOKUP(C725,Klasse!$C$11:$D$27,2)</f>
        <v>#REF!</v>
      </c>
      <c r="E725" s="247" t="e">
        <f>+'Ark1'!#REF!</f>
        <v>#REF!</v>
      </c>
      <c r="F725" s="247" t="e">
        <f>+'Ark1'!#REF!</f>
        <v>#REF!</v>
      </c>
      <c r="G725" s="247" t="e">
        <f>VLOOKUP(F725,RNR!$A$8:$B$32,2)</f>
        <v>#REF!</v>
      </c>
      <c r="H725" s="247" t="e">
        <f>+IF(I725=0,"",'Ark1'!#REF!)</f>
        <v>#REF!</v>
      </c>
      <c r="I725" s="387" t="e">
        <f>+'Ark1'!#REF!</f>
        <v>#REF!</v>
      </c>
      <c r="J725" s="248" t="e">
        <f>+IF(I725=0,"",'Ark1'!#REF!)</f>
        <v>#REF!</v>
      </c>
      <c r="K725" s="248"/>
      <c r="L725" s="248" t="e">
        <f>+IF(I725=0,"",'Ark1'!#REF!)</f>
        <v>#REF!</v>
      </c>
      <c r="M725" s="249" t="e">
        <f>+IF(I725=0,"",'Ark1'!#REF!)</f>
        <v>#REF!</v>
      </c>
      <c r="N725" s="33" t="e">
        <f>+IF(I725=0,"",'Ark1'!#REF!)</f>
        <v>#REF!</v>
      </c>
      <c r="O725" s="248" t="e">
        <f>+IF(I725=0,"",'Ark1'!#REF!)</f>
        <v>#REF!</v>
      </c>
      <c r="P725" s="250" t="e">
        <f>+IF(I725=0,"",'Ark1'!#REF!)</f>
        <v>#REF!</v>
      </c>
      <c r="Q725" s="250" t="e">
        <f>+IF(I725=0,"",'Ark1'!#REF!)</f>
        <v>#REF!</v>
      </c>
      <c r="R725" s="250" t="e">
        <f>+IF(I725=0,"",'Ark1'!#REF!)</f>
        <v>#REF!</v>
      </c>
      <c r="S725" s="250" t="e">
        <f>+IF(I725=0,"",'Ark1'!#REF!)</f>
        <v>#REF!</v>
      </c>
      <c r="T725" s="248" t="e">
        <f>+IF(I725=0,"",'Ark1'!#REF!)</f>
        <v>#REF!</v>
      </c>
      <c r="U725" s="249" t="e">
        <f>+IF(I725=0,"",'Ark1'!#REF!)</f>
        <v>#REF!</v>
      </c>
      <c r="V725" s="250" t="e">
        <f>+IF(I725=0,"",'Ark1'!#REF!)</f>
        <v>#REF!</v>
      </c>
      <c r="W725" s="248" t="e">
        <f t="shared" si="85"/>
        <v>#REF!</v>
      </c>
      <c r="X725" s="248" t="e">
        <f t="shared" si="86"/>
        <v>#REF!</v>
      </c>
      <c r="Y725" s="339"/>
    </row>
    <row r="726" spans="1:25" ht="15.6">
      <c r="A726" s="339"/>
      <c r="B726" s="339" t="e">
        <f>+'Ark1'!#REF!</f>
        <v>#REF!</v>
      </c>
      <c r="C726" s="247" t="e">
        <f>+'Ark1'!#REF!</f>
        <v>#REF!</v>
      </c>
      <c r="D726" s="247" t="e">
        <f>VLOOKUP(C726,Klasse!$C$11:$D$27,2)</f>
        <v>#REF!</v>
      </c>
      <c r="E726" s="247" t="e">
        <f>+'Ark1'!#REF!</f>
        <v>#REF!</v>
      </c>
      <c r="F726" s="247" t="e">
        <f>+'Ark1'!#REF!</f>
        <v>#REF!</v>
      </c>
      <c r="G726" s="247" t="e">
        <f>VLOOKUP(F726,RNR!$A$8:$B$32,2)</f>
        <v>#REF!</v>
      </c>
      <c r="H726" s="247" t="e">
        <f>+IF(I726=0,"",'Ark1'!#REF!)</f>
        <v>#REF!</v>
      </c>
      <c r="I726" s="387" t="e">
        <f>+'Ark1'!#REF!</f>
        <v>#REF!</v>
      </c>
      <c r="J726" s="248" t="e">
        <f>+IF(I726=0,"",'Ark1'!#REF!)</f>
        <v>#REF!</v>
      </c>
      <c r="K726" s="248"/>
      <c r="L726" s="248" t="e">
        <f>+IF(I726=0,"",'Ark1'!#REF!)</f>
        <v>#REF!</v>
      </c>
      <c r="M726" s="249" t="e">
        <f>+IF(I726=0,"",'Ark1'!#REF!)</f>
        <v>#REF!</v>
      </c>
      <c r="N726" s="33" t="e">
        <f>+IF(I726=0,"",'Ark1'!#REF!)</f>
        <v>#REF!</v>
      </c>
      <c r="O726" s="248" t="e">
        <f>+IF(I726=0,"",'Ark1'!#REF!)</f>
        <v>#REF!</v>
      </c>
      <c r="P726" s="250" t="e">
        <f>+IF(I726=0,"",'Ark1'!#REF!)</f>
        <v>#REF!</v>
      </c>
      <c r="Q726" s="250" t="e">
        <f>+IF(I726=0,"",'Ark1'!#REF!)</f>
        <v>#REF!</v>
      </c>
      <c r="R726" s="250" t="e">
        <f>+IF(I726=0,"",'Ark1'!#REF!)</f>
        <v>#REF!</v>
      </c>
      <c r="S726" s="250" t="e">
        <f>+IF(I726=0,"",'Ark1'!#REF!)</f>
        <v>#REF!</v>
      </c>
      <c r="T726" s="248" t="e">
        <f>+IF(I726=0,"",'Ark1'!#REF!)</f>
        <v>#REF!</v>
      </c>
      <c r="U726" s="249" t="e">
        <f>+IF(I726=0,"",'Ark1'!#REF!)</f>
        <v>#REF!</v>
      </c>
      <c r="V726" s="250" t="e">
        <f>+IF(I726=0,"",'Ark1'!#REF!)</f>
        <v>#REF!</v>
      </c>
      <c r="W726" s="248" t="e">
        <f t="shared" si="85"/>
        <v>#REF!</v>
      </c>
      <c r="X726" s="248" t="e">
        <f t="shared" si="86"/>
        <v>#REF!</v>
      </c>
      <c r="Y726" s="339"/>
    </row>
    <row r="727" spans="1:25" ht="15.6">
      <c r="A727" s="339"/>
      <c r="B727" s="339" t="e">
        <f>+'Ark1'!#REF!</f>
        <v>#REF!</v>
      </c>
      <c r="C727" s="247" t="e">
        <f>+'Ark1'!#REF!</f>
        <v>#REF!</v>
      </c>
      <c r="D727" s="247" t="e">
        <f>VLOOKUP(C727,Klasse!$C$11:$D$27,2)</f>
        <v>#REF!</v>
      </c>
      <c r="E727" s="247" t="e">
        <f>+'Ark1'!#REF!</f>
        <v>#REF!</v>
      </c>
      <c r="F727" s="247" t="e">
        <f>+'Ark1'!#REF!</f>
        <v>#REF!</v>
      </c>
      <c r="G727" s="247" t="e">
        <f>VLOOKUP(F727,RNR!$A$8:$B$32,2)</f>
        <v>#REF!</v>
      </c>
      <c r="H727" s="247" t="e">
        <f>+IF(I727=0,"",'Ark1'!#REF!)</f>
        <v>#REF!</v>
      </c>
      <c r="I727" s="387" t="e">
        <f>+'Ark1'!#REF!</f>
        <v>#REF!</v>
      </c>
      <c r="J727" s="248" t="e">
        <f>+IF(I727=0,"",'Ark1'!#REF!)</f>
        <v>#REF!</v>
      </c>
      <c r="K727" s="248"/>
      <c r="L727" s="248" t="e">
        <f>+IF(I727=0,"",'Ark1'!#REF!)</f>
        <v>#REF!</v>
      </c>
      <c r="M727" s="249" t="e">
        <f>+IF(I727=0,"",'Ark1'!#REF!)</f>
        <v>#REF!</v>
      </c>
      <c r="N727" s="33" t="e">
        <f>+IF(I727=0,"",'Ark1'!#REF!)</f>
        <v>#REF!</v>
      </c>
      <c r="O727" s="248" t="e">
        <f>+IF(I727=0,"",'Ark1'!#REF!)</f>
        <v>#REF!</v>
      </c>
      <c r="P727" s="250" t="e">
        <f>+IF(I727=0,"",'Ark1'!#REF!)</f>
        <v>#REF!</v>
      </c>
      <c r="Q727" s="250" t="e">
        <f>+IF(I727=0,"",'Ark1'!#REF!)</f>
        <v>#REF!</v>
      </c>
      <c r="R727" s="250" t="e">
        <f>+IF(I727=0,"",'Ark1'!#REF!)</f>
        <v>#REF!</v>
      </c>
      <c r="S727" s="250" t="e">
        <f>+IF(I727=0,"",'Ark1'!#REF!)</f>
        <v>#REF!</v>
      </c>
      <c r="T727" s="248" t="e">
        <f>+IF(I727=0,"",'Ark1'!#REF!)</f>
        <v>#REF!</v>
      </c>
      <c r="U727" s="249" t="e">
        <f>+IF(I727=0,"",'Ark1'!#REF!)</f>
        <v>#REF!</v>
      </c>
      <c r="V727" s="250" t="e">
        <f>+IF(I727=0,"",'Ark1'!#REF!)</f>
        <v>#REF!</v>
      </c>
      <c r="W727" s="248" t="e">
        <f t="shared" si="85"/>
        <v>#REF!</v>
      </c>
      <c r="X727" s="248" t="e">
        <f t="shared" si="86"/>
        <v>#REF!</v>
      </c>
      <c r="Y727" s="339"/>
    </row>
    <row r="728" spans="1:25" ht="15.6">
      <c r="A728" s="339"/>
      <c r="B728" s="339" t="e">
        <f>+'Ark1'!#REF!</f>
        <v>#REF!</v>
      </c>
      <c r="C728" s="247" t="e">
        <f>+'Ark1'!#REF!</f>
        <v>#REF!</v>
      </c>
      <c r="D728" s="247" t="e">
        <f>VLOOKUP(C728,Klasse!$C$11:$D$27,2)</f>
        <v>#REF!</v>
      </c>
      <c r="E728" s="247" t="e">
        <f>+'Ark1'!#REF!</f>
        <v>#REF!</v>
      </c>
      <c r="F728" s="247" t="e">
        <f>+'Ark1'!#REF!</f>
        <v>#REF!</v>
      </c>
      <c r="G728" s="247" t="e">
        <f>VLOOKUP(F728,RNR!$A$8:$B$32,2)</f>
        <v>#REF!</v>
      </c>
      <c r="H728" s="247" t="e">
        <f>+IF(I728=0,"",'Ark1'!#REF!)</f>
        <v>#REF!</v>
      </c>
      <c r="I728" s="387" t="e">
        <f>+'Ark1'!#REF!</f>
        <v>#REF!</v>
      </c>
      <c r="J728" s="248" t="e">
        <f>+IF(I728=0,"",'Ark1'!#REF!)</f>
        <v>#REF!</v>
      </c>
      <c r="K728" s="248"/>
      <c r="L728" s="248" t="e">
        <f>+IF(I728=0,"",'Ark1'!#REF!)</f>
        <v>#REF!</v>
      </c>
      <c r="M728" s="249" t="e">
        <f>+IF(I728=0,"",'Ark1'!#REF!)</f>
        <v>#REF!</v>
      </c>
      <c r="N728" s="33" t="e">
        <f>+IF(I728=0,"",'Ark1'!#REF!)</f>
        <v>#REF!</v>
      </c>
      <c r="O728" s="248" t="e">
        <f>+IF(I728=0,"",'Ark1'!#REF!)</f>
        <v>#REF!</v>
      </c>
      <c r="P728" s="250" t="e">
        <f>+IF(I728=0,"",'Ark1'!#REF!)</f>
        <v>#REF!</v>
      </c>
      <c r="Q728" s="250" t="e">
        <f>+IF(I728=0,"",'Ark1'!#REF!)</f>
        <v>#REF!</v>
      </c>
      <c r="R728" s="250" t="e">
        <f>+IF(I728=0,"",'Ark1'!#REF!)</f>
        <v>#REF!</v>
      </c>
      <c r="S728" s="250" t="e">
        <f>+IF(I728=0,"",'Ark1'!#REF!)</f>
        <v>#REF!</v>
      </c>
      <c r="T728" s="248" t="e">
        <f>+IF(I728=0,"",'Ark1'!#REF!)</f>
        <v>#REF!</v>
      </c>
      <c r="U728" s="249" t="e">
        <f>+IF(I728=0,"",'Ark1'!#REF!)</f>
        <v>#REF!</v>
      </c>
      <c r="V728" s="250" t="e">
        <f>+IF(I728=0,"",'Ark1'!#REF!)</f>
        <v>#REF!</v>
      </c>
      <c r="W728" s="248" t="e">
        <f t="shared" si="85"/>
        <v>#REF!</v>
      </c>
      <c r="X728" s="248" t="e">
        <f t="shared" si="86"/>
        <v>#REF!</v>
      </c>
      <c r="Y728" s="339"/>
    </row>
    <row r="729" spans="1:25" ht="15.6">
      <c r="A729" s="339"/>
      <c r="B729" s="339" t="e">
        <f>+'Ark1'!#REF!</f>
        <v>#REF!</v>
      </c>
      <c r="C729" s="247" t="e">
        <f>+'Ark1'!#REF!</f>
        <v>#REF!</v>
      </c>
      <c r="D729" s="247" t="e">
        <f>VLOOKUP(C729,Klasse!$C$11:$D$27,2)</f>
        <v>#REF!</v>
      </c>
      <c r="E729" s="247" t="e">
        <f>+'Ark1'!#REF!</f>
        <v>#REF!</v>
      </c>
      <c r="F729" s="247" t="e">
        <f>+'Ark1'!#REF!</f>
        <v>#REF!</v>
      </c>
      <c r="G729" s="247" t="e">
        <f>VLOOKUP(F729,RNR!$A$8:$B$32,2)</f>
        <v>#REF!</v>
      </c>
      <c r="H729" s="247" t="e">
        <f>+IF(I729=0,"",'Ark1'!#REF!)</f>
        <v>#REF!</v>
      </c>
      <c r="I729" s="387" t="e">
        <f>+'Ark1'!#REF!</f>
        <v>#REF!</v>
      </c>
      <c r="J729" s="248" t="e">
        <f>+IF(I729=0,"",'Ark1'!#REF!)</f>
        <v>#REF!</v>
      </c>
      <c r="K729" s="248"/>
      <c r="L729" s="248" t="e">
        <f>+IF(I729=0,"",'Ark1'!#REF!)</f>
        <v>#REF!</v>
      </c>
      <c r="M729" s="249" t="e">
        <f>+IF(I729=0,"",'Ark1'!#REF!)</f>
        <v>#REF!</v>
      </c>
      <c r="N729" s="33" t="e">
        <f>+IF(I729=0,"",'Ark1'!#REF!)</f>
        <v>#REF!</v>
      </c>
      <c r="O729" s="248" t="e">
        <f>+IF(I729=0,"",'Ark1'!#REF!)</f>
        <v>#REF!</v>
      </c>
      <c r="P729" s="250" t="e">
        <f>+IF(I729=0,"",'Ark1'!#REF!)</f>
        <v>#REF!</v>
      </c>
      <c r="Q729" s="250" t="e">
        <f>+IF(I729=0,"",'Ark1'!#REF!)</f>
        <v>#REF!</v>
      </c>
      <c r="R729" s="250" t="e">
        <f>+IF(I729=0,"",'Ark1'!#REF!)</f>
        <v>#REF!</v>
      </c>
      <c r="S729" s="250" t="e">
        <f>+IF(I729=0,"",'Ark1'!#REF!)</f>
        <v>#REF!</v>
      </c>
      <c r="T729" s="248" t="e">
        <f>+IF(I729=0,"",'Ark1'!#REF!)</f>
        <v>#REF!</v>
      </c>
      <c r="U729" s="249" t="e">
        <f>+IF(I729=0,"",'Ark1'!#REF!)</f>
        <v>#REF!</v>
      </c>
      <c r="V729" s="250" t="e">
        <f>+IF(I729=0,"",'Ark1'!#REF!)</f>
        <v>#REF!</v>
      </c>
      <c r="W729" s="248" t="e">
        <f t="shared" si="85"/>
        <v>#REF!</v>
      </c>
      <c r="X729" s="248" t="e">
        <f t="shared" si="86"/>
        <v>#REF!</v>
      </c>
      <c r="Y729" s="339"/>
    </row>
    <row r="730" spans="1:25" ht="15.6">
      <c r="A730" s="339"/>
      <c r="B730" s="339" t="e">
        <f>+'Ark1'!#REF!</f>
        <v>#REF!</v>
      </c>
      <c r="C730" s="247" t="e">
        <f>+'Ark1'!#REF!</f>
        <v>#REF!</v>
      </c>
      <c r="D730" s="247" t="e">
        <f>VLOOKUP(C730,Klasse!$C$11:$D$27,2)</f>
        <v>#REF!</v>
      </c>
      <c r="E730" s="247" t="e">
        <f>+'Ark1'!#REF!</f>
        <v>#REF!</v>
      </c>
      <c r="F730" s="247" t="e">
        <f>+'Ark1'!#REF!</f>
        <v>#REF!</v>
      </c>
      <c r="G730" s="247" t="e">
        <f>VLOOKUP(F730,RNR!$A$8:$B$32,2)</f>
        <v>#REF!</v>
      </c>
      <c r="H730" s="247" t="e">
        <f>+IF(I730=0,"",'Ark1'!#REF!)</f>
        <v>#REF!</v>
      </c>
      <c r="I730" s="387" t="e">
        <f>+'Ark1'!#REF!</f>
        <v>#REF!</v>
      </c>
      <c r="J730" s="248" t="e">
        <f>+IF(I730=0,"",'Ark1'!#REF!)</f>
        <v>#REF!</v>
      </c>
      <c r="K730" s="248"/>
      <c r="L730" s="248" t="e">
        <f>+IF(I730=0,"",'Ark1'!#REF!)</f>
        <v>#REF!</v>
      </c>
      <c r="M730" s="249" t="e">
        <f>+IF(I730=0,"",'Ark1'!#REF!)</f>
        <v>#REF!</v>
      </c>
      <c r="N730" s="33" t="e">
        <f>+IF(I730=0,"",'Ark1'!#REF!)</f>
        <v>#REF!</v>
      </c>
      <c r="O730" s="248" t="e">
        <f>+IF(I730=0,"",'Ark1'!#REF!)</f>
        <v>#REF!</v>
      </c>
      <c r="P730" s="250" t="e">
        <f>+IF(I730=0,"",'Ark1'!#REF!)</f>
        <v>#REF!</v>
      </c>
      <c r="Q730" s="250" t="e">
        <f>+IF(I730=0,"",'Ark1'!#REF!)</f>
        <v>#REF!</v>
      </c>
      <c r="R730" s="250" t="e">
        <f>+IF(I730=0,"",'Ark1'!#REF!)</f>
        <v>#REF!</v>
      </c>
      <c r="S730" s="250" t="e">
        <f>+IF(I730=0,"",'Ark1'!#REF!)</f>
        <v>#REF!</v>
      </c>
      <c r="T730" s="248" t="e">
        <f>+IF(I730=0,"",'Ark1'!#REF!)</f>
        <v>#REF!</v>
      </c>
      <c r="U730" s="249" t="e">
        <f>+IF(I730=0,"",'Ark1'!#REF!)</f>
        <v>#REF!</v>
      </c>
      <c r="V730" s="250" t="e">
        <f>+IF(I730=0,"",'Ark1'!#REF!)</f>
        <v>#REF!</v>
      </c>
      <c r="W730" s="248" t="e">
        <f t="shared" si="85"/>
        <v>#REF!</v>
      </c>
      <c r="X730" s="248" t="e">
        <f t="shared" si="86"/>
        <v>#REF!</v>
      </c>
      <c r="Y730" s="339"/>
    </row>
    <row r="731" spans="1:25" ht="15.6">
      <c r="A731" s="339"/>
      <c r="B731" s="339" t="e">
        <f>+'Ark1'!#REF!</f>
        <v>#REF!</v>
      </c>
      <c r="C731" s="247" t="e">
        <f>+'Ark1'!#REF!</f>
        <v>#REF!</v>
      </c>
      <c r="D731" s="247" t="e">
        <f>VLOOKUP(C731,Klasse!$C$11:$D$27,2)</f>
        <v>#REF!</v>
      </c>
      <c r="E731" s="247" t="e">
        <f>+'Ark1'!#REF!</f>
        <v>#REF!</v>
      </c>
      <c r="F731" s="247" t="e">
        <f>+'Ark1'!#REF!</f>
        <v>#REF!</v>
      </c>
      <c r="G731" s="247" t="e">
        <f>VLOOKUP(F731,RNR!$A$8:$B$32,2)</f>
        <v>#REF!</v>
      </c>
      <c r="H731" s="247" t="e">
        <f>+IF(I731=0,"",'Ark1'!#REF!)</f>
        <v>#REF!</v>
      </c>
      <c r="I731" s="387" t="e">
        <f>+'Ark1'!#REF!</f>
        <v>#REF!</v>
      </c>
      <c r="J731" s="248" t="e">
        <f>+IF(I731=0,"",'Ark1'!#REF!)</f>
        <v>#REF!</v>
      </c>
      <c r="K731" s="248"/>
      <c r="L731" s="248" t="e">
        <f>+IF(I731=0,"",'Ark1'!#REF!)</f>
        <v>#REF!</v>
      </c>
      <c r="M731" s="249" t="e">
        <f>+IF(I731=0,"",'Ark1'!#REF!)</f>
        <v>#REF!</v>
      </c>
      <c r="N731" s="33" t="e">
        <f>+IF(I731=0,"",'Ark1'!#REF!)</f>
        <v>#REF!</v>
      </c>
      <c r="O731" s="248" t="e">
        <f>+IF(I731=0,"",'Ark1'!#REF!)</f>
        <v>#REF!</v>
      </c>
      <c r="P731" s="250" t="e">
        <f>+IF(I731=0,"",'Ark1'!#REF!)</f>
        <v>#REF!</v>
      </c>
      <c r="Q731" s="250" t="e">
        <f>+IF(I731=0,"",'Ark1'!#REF!)</f>
        <v>#REF!</v>
      </c>
      <c r="R731" s="250" t="e">
        <f>+IF(I731=0,"",'Ark1'!#REF!)</f>
        <v>#REF!</v>
      </c>
      <c r="S731" s="250" t="e">
        <f>+IF(I731=0,"",'Ark1'!#REF!)</f>
        <v>#REF!</v>
      </c>
      <c r="T731" s="248" t="e">
        <f>+IF(I731=0,"",'Ark1'!#REF!)</f>
        <v>#REF!</v>
      </c>
      <c r="U731" s="249" t="e">
        <f>+IF(I731=0,"",'Ark1'!#REF!)</f>
        <v>#REF!</v>
      </c>
      <c r="V731" s="250" t="e">
        <f>+IF(I731=0,"",'Ark1'!#REF!)</f>
        <v>#REF!</v>
      </c>
      <c r="W731" s="248" t="e">
        <f t="shared" si="85"/>
        <v>#REF!</v>
      </c>
      <c r="X731" s="248" t="e">
        <f t="shared" si="86"/>
        <v>#REF!</v>
      </c>
      <c r="Y731" s="339"/>
    </row>
    <row r="732" spans="1:25" ht="15.6">
      <c r="A732" s="339"/>
      <c r="B732" s="339" t="e">
        <f>+'Ark1'!#REF!</f>
        <v>#REF!</v>
      </c>
      <c r="C732" s="247" t="e">
        <f>+'Ark1'!#REF!</f>
        <v>#REF!</v>
      </c>
      <c r="D732" s="247" t="e">
        <f>VLOOKUP(C732,Klasse!$C$11:$D$27,2)</f>
        <v>#REF!</v>
      </c>
      <c r="E732" s="247" t="e">
        <f>+'Ark1'!#REF!</f>
        <v>#REF!</v>
      </c>
      <c r="F732" s="247" t="e">
        <f>+'Ark1'!#REF!</f>
        <v>#REF!</v>
      </c>
      <c r="G732" s="247" t="e">
        <f>VLOOKUP(F732,RNR!$A$8:$B$32,2)</f>
        <v>#REF!</v>
      </c>
      <c r="H732" s="247" t="e">
        <f>+IF(I732=0,"",'Ark1'!#REF!)</f>
        <v>#REF!</v>
      </c>
      <c r="I732" s="387" t="e">
        <f>+'Ark1'!#REF!</f>
        <v>#REF!</v>
      </c>
      <c r="J732" s="248" t="e">
        <f>+IF(I732=0,"",'Ark1'!#REF!)</f>
        <v>#REF!</v>
      </c>
      <c r="K732" s="248"/>
      <c r="L732" s="248" t="e">
        <f>+IF(I732=0,"",'Ark1'!#REF!)</f>
        <v>#REF!</v>
      </c>
      <c r="M732" s="249" t="e">
        <f>+IF(I732=0,"",'Ark1'!#REF!)</f>
        <v>#REF!</v>
      </c>
      <c r="N732" s="33" t="e">
        <f>+IF(I732=0,"",'Ark1'!#REF!)</f>
        <v>#REF!</v>
      </c>
      <c r="O732" s="248" t="e">
        <f>+IF(I732=0,"",'Ark1'!#REF!)</f>
        <v>#REF!</v>
      </c>
      <c r="P732" s="250" t="e">
        <f>+IF(I732=0,"",'Ark1'!#REF!)</f>
        <v>#REF!</v>
      </c>
      <c r="Q732" s="250" t="e">
        <f>+IF(I732=0,"",'Ark1'!#REF!)</f>
        <v>#REF!</v>
      </c>
      <c r="R732" s="250" t="e">
        <f>+IF(I732=0,"",'Ark1'!#REF!)</f>
        <v>#REF!</v>
      </c>
      <c r="S732" s="250" t="e">
        <f>+IF(I732=0,"",'Ark1'!#REF!)</f>
        <v>#REF!</v>
      </c>
      <c r="T732" s="248" t="e">
        <f>+IF(I732=0,"",'Ark1'!#REF!)</f>
        <v>#REF!</v>
      </c>
      <c r="U732" s="249" t="e">
        <f>+IF(I732=0,"",'Ark1'!#REF!)</f>
        <v>#REF!</v>
      </c>
      <c r="V732" s="250" t="e">
        <f>+IF(I732=0,"",'Ark1'!#REF!)</f>
        <v>#REF!</v>
      </c>
      <c r="W732" s="248" t="e">
        <f t="shared" si="85"/>
        <v>#REF!</v>
      </c>
      <c r="X732" s="248" t="e">
        <f t="shared" si="86"/>
        <v>#REF!</v>
      </c>
      <c r="Y732" s="339"/>
    </row>
    <row r="733" spans="1:25" ht="15.6">
      <c r="A733" s="339"/>
      <c r="B733" s="339" t="e">
        <f>+'Ark1'!#REF!</f>
        <v>#REF!</v>
      </c>
      <c r="C733" s="247" t="e">
        <f>+'Ark1'!#REF!</f>
        <v>#REF!</v>
      </c>
      <c r="D733" s="247" t="e">
        <f>VLOOKUP(C733,Klasse!$C$11:$D$27,2)</f>
        <v>#REF!</v>
      </c>
      <c r="E733" s="247" t="e">
        <f>+'Ark1'!#REF!</f>
        <v>#REF!</v>
      </c>
      <c r="F733" s="247" t="e">
        <f>+'Ark1'!#REF!</f>
        <v>#REF!</v>
      </c>
      <c r="G733" s="247" t="e">
        <f>VLOOKUP(F733,RNR!$A$8:$B$32,2)</f>
        <v>#REF!</v>
      </c>
      <c r="H733" s="247" t="e">
        <f>+IF(I733=0,"",'Ark1'!#REF!)</f>
        <v>#REF!</v>
      </c>
      <c r="I733" s="387" t="e">
        <f>+'Ark1'!#REF!</f>
        <v>#REF!</v>
      </c>
      <c r="J733" s="248" t="e">
        <f>+IF(I733=0,"",'Ark1'!#REF!)</f>
        <v>#REF!</v>
      </c>
      <c r="K733" s="248"/>
      <c r="L733" s="248" t="e">
        <f>+IF(I733=0,"",'Ark1'!#REF!)</f>
        <v>#REF!</v>
      </c>
      <c r="M733" s="249" t="e">
        <f>+IF(I733=0,"",'Ark1'!#REF!)</f>
        <v>#REF!</v>
      </c>
      <c r="N733" s="33" t="e">
        <f>+IF(I733=0,"",'Ark1'!#REF!)</f>
        <v>#REF!</v>
      </c>
      <c r="O733" s="248" t="e">
        <f>+IF(I733=0,"",'Ark1'!#REF!)</f>
        <v>#REF!</v>
      </c>
      <c r="P733" s="250" t="e">
        <f>+IF(I733=0,"",'Ark1'!#REF!)</f>
        <v>#REF!</v>
      </c>
      <c r="Q733" s="250" t="e">
        <f>+IF(I733=0,"",'Ark1'!#REF!)</f>
        <v>#REF!</v>
      </c>
      <c r="R733" s="250" t="e">
        <f>+IF(I733=0,"",'Ark1'!#REF!)</f>
        <v>#REF!</v>
      </c>
      <c r="S733" s="250" t="e">
        <f>+IF(I733=0,"",'Ark1'!#REF!)</f>
        <v>#REF!</v>
      </c>
      <c r="T733" s="248" t="e">
        <f>+IF(I733=0,"",'Ark1'!#REF!)</f>
        <v>#REF!</v>
      </c>
      <c r="U733" s="249" t="e">
        <f>+IF(I733=0,"",'Ark1'!#REF!)</f>
        <v>#REF!</v>
      </c>
      <c r="V733" s="250" t="e">
        <f>+IF(I733=0,"",'Ark1'!#REF!)</f>
        <v>#REF!</v>
      </c>
      <c r="W733" s="248" t="e">
        <f t="shared" si="85"/>
        <v>#REF!</v>
      </c>
      <c r="X733" s="248" t="e">
        <f t="shared" si="86"/>
        <v>#REF!</v>
      </c>
      <c r="Y733" s="339"/>
    </row>
    <row r="734" spans="1:25" ht="15.6">
      <c r="A734" s="339"/>
      <c r="B734" s="339" t="e">
        <f>+'Ark1'!#REF!</f>
        <v>#REF!</v>
      </c>
      <c r="C734" s="247" t="e">
        <f>+'Ark1'!#REF!</f>
        <v>#REF!</v>
      </c>
      <c r="D734" s="247" t="e">
        <f>VLOOKUP(C734,Klasse!$C$11:$D$27,2)</f>
        <v>#REF!</v>
      </c>
      <c r="E734" s="247" t="e">
        <f>+'Ark1'!#REF!</f>
        <v>#REF!</v>
      </c>
      <c r="F734" s="247" t="e">
        <f>+'Ark1'!#REF!</f>
        <v>#REF!</v>
      </c>
      <c r="G734" s="247" t="e">
        <f>VLOOKUP(F734,RNR!$A$8:$B$32,2)</f>
        <v>#REF!</v>
      </c>
      <c r="H734" s="247" t="e">
        <f>+IF(I734=0,"",'Ark1'!#REF!)</f>
        <v>#REF!</v>
      </c>
      <c r="I734" s="387" t="e">
        <f>+'Ark1'!#REF!</f>
        <v>#REF!</v>
      </c>
      <c r="J734" s="248" t="e">
        <f>+IF(I734=0,"",'Ark1'!#REF!)</f>
        <v>#REF!</v>
      </c>
      <c r="K734" s="248"/>
      <c r="L734" s="248" t="e">
        <f>+IF(I734=0,"",'Ark1'!#REF!)</f>
        <v>#REF!</v>
      </c>
      <c r="M734" s="249" t="e">
        <f>+IF(I734=0,"",'Ark1'!#REF!)</f>
        <v>#REF!</v>
      </c>
      <c r="N734" s="33" t="e">
        <f>+IF(I734=0,"",'Ark1'!#REF!)</f>
        <v>#REF!</v>
      </c>
      <c r="O734" s="248" t="e">
        <f>+IF(I734=0,"",'Ark1'!#REF!)</f>
        <v>#REF!</v>
      </c>
      <c r="P734" s="250" t="e">
        <f>+IF(I734=0,"",'Ark1'!#REF!)</f>
        <v>#REF!</v>
      </c>
      <c r="Q734" s="250" t="e">
        <f>+IF(I734=0,"",'Ark1'!#REF!)</f>
        <v>#REF!</v>
      </c>
      <c r="R734" s="250" t="e">
        <f>+IF(I734=0,"",'Ark1'!#REF!)</f>
        <v>#REF!</v>
      </c>
      <c r="S734" s="250" t="e">
        <f>+IF(I734=0,"",'Ark1'!#REF!)</f>
        <v>#REF!</v>
      </c>
      <c r="T734" s="248" t="e">
        <f>+IF(I734=0,"",'Ark1'!#REF!)</f>
        <v>#REF!</v>
      </c>
      <c r="U734" s="249" t="e">
        <f>+IF(I734=0,"",'Ark1'!#REF!)</f>
        <v>#REF!</v>
      </c>
      <c r="V734" s="250" t="e">
        <f>+IF(I734=0,"",'Ark1'!#REF!)</f>
        <v>#REF!</v>
      </c>
      <c r="W734" s="248" t="e">
        <f t="shared" si="85"/>
        <v>#REF!</v>
      </c>
      <c r="X734" s="248" t="e">
        <f t="shared" si="86"/>
        <v>#REF!</v>
      </c>
      <c r="Y734" s="339"/>
    </row>
    <row r="735" spans="1:25" ht="15.6">
      <c r="A735" s="339"/>
      <c r="B735" s="339" t="e">
        <f>+'Ark1'!#REF!</f>
        <v>#REF!</v>
      </c>
      <c r="C735" s="247" t="e">
        <f>+'Ark1'!#REF!</f>
        <v>#REF!</v>
      </c>
      <c r="D735" s="247" t="e">
        <f>VLOOKUP(C735,Klasse!$C$11:$D$27,2)</f>
        <v>#REF!</v>
      </c>
      <c r="E735" s="247" t="e">
        <f>+'Ark1'!#REF!</f>
        <v>#REF!</v>
      </c>
      <c r="F735" s="247" t="e">
        <f>+'Ark1'!#REF!</f>
        <v>#REF!</v>
      </c>
      <c r="G735" s="247" t="e">
        <f>VLOOKUP(F735,RNR!$A$8:$B$32,2)</f>
        <v>#REF!</v>
      </c>
      <c r="H735" s="247" t="e">
        <f>+IF(I735=0,"",'Ark1'!#REF!)</f>
        <v>#REF!</v>
      </c>
      <c r="I735" s="387" t="e">
        <f>+'Ark1'!#REF!</f>
        <v>#REF!</v>
      </c>
      <c r="J735" s="248" t="e">
        <f>+IF(I735=0,"",'Ark1'!#REF!)</f>
        <v>#REF!</v>
      </c>
      <c r="K735" s="248"/>
      <c r="L735" s="248" t="e">
        <f>+IF(I735=0,"",'Ark1'!#REF!)</f>
        <v>#REF!</v>
      </c>
      <c r="M735" s="249" t="e">
        <f>+IF(I735=0,"",'Ark1'!#REF!)</f>
        <v>#REF!</v>
      </c>
      <c r="N735" s="33" t="e">
        <f>+IF(I735=0,"",'Ark1'!#REF!)</f>
        <v>#REF!</v>
      </c>
      <c r="O735" s="248" t="e">
        <f>+IF(I735=0,"",'Ark1'!#REF!)</f>
        <v>#REF!</v>
      </c>
      <c r="P735" s="250" t="e">
        <f>+IF(I735=0,"",'Ark1'!#REF!)</f>
        <v>#REF!</v>
      </c>
      <c r="Q735" s="250" t="e">
        <f>+IF(I735=0,"",'Ark1'!#REF!)</f>
        <v>#REF!</v>
      </c>
      <c r="R735" s="250" t="e">
        <f>+IF(I735=0,"",'Ark1'!#REF!)</f>
        <v>#REF!</v>
      </c>
      <c r="S735" s="250" t="e">
        <f>+IF(I735=0,"",'Ark1'!#REF!)</f>
        <v>#REF!</v>
      </c>
      <c r="T735" s="248" t="e">
        <f>+IF(I735=0,"",'Ark1'!#REF!)</f>
        <v>#REF!</v>
      </c>
      <c r="U735" s="249" t="e">
        <f>+IF(I735=0,"",'Ark1'!#REF!)</f>
        <v>#REF!</v>
      </c>
      <c r="V735" s="250" t="e">
        <f>+IF(I735=0,"",'Ark1'!#REF!)</f>
        <v>#REF!</v>
      </c>
      <c r="W735" s="248" t="e">
        <f t="shared" si="85"/>
        <v>#REF!</v>
      </c>
      <c r="X735" s="248" t="e">
        <f t="shared" si="86"/>
        <v>#REF!</v>
      </c>
      <c r="Y735" s="339"/>
    </row>
    <row r="736" spans="1:25" ht="15.6">
      <c r="A736" s="339"/>
      <c r="B736" s="339" t="e">
        <f>+'Ark1'!#REF!</f>
        <v>#REF!</v>
      </c>
      <c r="C736" s="247" t="e">
        <f>+'Ark1'!#REF!</f>
        <v>#REF!</v>
      </c>
      <c r="D736" s="247" t="e">
        <f>VLOOKUP(C736,Klasse!$C$11:$D$27,2)</f>
        <v>#REF!</v>
      </c>
      <c r="E736" s="247" t="e">
        <f>+'Ark1'!#REF!</f>
        <v>#REF!</v>
      </c>
      <c r="F736" s="247" t="e">
        <f>+'Ark1'!#REF!</f>
        <v>#REF!</v>
      </c>
      <c r="G736" s="247" t="e">
        <f>VLOOKUP(F736,RNR!$A$8:$B$32,2)</f>
        <v>#REF!</v>
      </c>
      <c r="H736" s="247" t="e">
        <f>+IF(I736=0,"",'Ark1'!#REF!)</f>
        <v>#REF!</v>
      </c>
      <c r="I736" s="387" t="e">
        <f>+'Ark1'!#REF!</f>
        <v>#REF!</v>
      </c>
      <c r="J736" s="248" t="e">
        <f>+IF(I736=0,"",'Ark1'!#REF!)</f>
        <v>#REF!</v>
      </c>
      <c r="K736" s="248"/>
      <c r="L736" s="248" t="e">
        <f>+IF(I736=0,"",'Ark1'!#REF!)</f>
        <v>#REF!</v>
      </c>
      <c r="M736" s="249" t="e">
        <f>+IF(I736=0,"",'Ark1'!#REF!)</f>
        <v>#REF!</v>
      </c>
      <c r="N736" s="33" t="e">
        <f>+IF(I736=0,"",'Ark1'!#REF!)</f>
        <v>#REF!</v>
      </c>
      <c r="O736" s="248" t="e">
        <f>+IF(I736=0,"",'Ark1'!#REF!)</f>
        <v>#REF!</v>
      </c>
      <c r="P736" s="250" t="e">
        <f>+IF(I736=0,"",'Ark1'!#REF!)</f>
        <v>#REF!</v>
      </c>
      <c r="Q736" s="250" t="e">
        <f>+IF(I736=0,"",'Ark1'!#REF!)</f>
        <v>#REF!</v>
      </c>
      <c r="R736" s="250" t="e">
        <f>+IF(I736=0,"",'Ark1'!#REF!)</f>
        <v>#REF!</v>
      </c>
      <c r="S736" s="250" t="e">
        <f>+IF(I736=0,"",'Ark1'!#REF!)</f>
        <v>#REF!</v>
      </c>
      <c r="T736" s="248" t="e">
        <f>+IF(I736=0,"",'Ark1'!#REF!)</f>
        <v>#REF!</v>
      </c>
      <c r="U736" s="249" t="e">
        <f>+IF(I736=0,"",'Ark1'!#REF!)</f>
        <v>#REF!</v>
      </c>
      <c r="V736" s="250" t="e">
        <f>+IF(I736=0,"",'Ark1'!#REF!)</f>
        <v>#REF!</v>
      </c>
      <c r="W736" s="248" t="e">
        <f t="shared" ref="W736:W808" si="87">IF(I736=0,"",N736/C736)</f>
        <v>#REF!</v>
      </c>
      <c r="X736" s="248" t="e">
        <f t="shared" ref="X736:X808" si="88">IF(I736=0,"",I736/H736)</f>
        <v>#REF!</v>
      </c>
      <c r="Y736" s="339"/>
    </row>
    <row r="737" spans="1:52" ht="15" customHeight="1">
      <c r="A737" s="339"/>
      <c r="B737" s="339"/>
      <c r="C737" s="339"/>
      <c r="D737" s="339"/>
      <c r="E737" s="339"/>
      <c r="F737" s="339"/>
      <c r="G737" s="339"/>
      <c r="H737" s="339"/>
      <c r="I737" s="388"/>
      <c r="J737" s="364"/>
      <c r="K737" s="364"/>
      <c r="L737" s="364"/>
      <c r="M737" s="339"/>
      <c r="N737" s="339"/>
      <c r="O737" s="339"/>
      <c r="P737" s="365"/>
      <c r="Q737" s="365"/>
      <c r="R737" s="365"/>
      <c r="S737" s="365"/>
      <c r="T737" s="365"/>
      <c r="U737" s="339"/>
      <c r="V737" s="365"/>
      <c r="W737" s="366"/>
      <c r="X737" s="367"/>
      <c r="Y737" s="339"/>
      <c r="AA737" s="30"/>
      <c r="AB737" s="28"/>
      <c r="AC737" s="231"/>
      <c r="AD737" s="29"/>
      <c r="AH737" s="29"/>
      <c r="AZ737" s="243"/>
    </row>
    <row r="738" spans="1:52" ht="15" customHeight="1">
      <c r="A738" s="339"/>
      <c r="B738" s="339" t="s">
        <v>675</v>
      </c>
      <c r="C738" s="339"/>
      <c r="D738" s="273" t="e">
        <f>+D742</f>
        <v>#REF!</v>
      </c>
      <c r="E738" s="339"/>
      <c r="F738" s="339"/>
      <c r="G738" s="339"/>
      <c r="H738" s="339"/>
      <c r="I738" s="372" t="e">
        <f>SUM(I740:I770)</f>
        <v>#REF!</v>
      </c>
      <c r="J738" s="364"/>
      <c r="K738" s="368"/>
      <c r="L738" s="368"/>
      <c r="M738" s="369"/>
      <c r="N738" s="276">
        <f>+Klasse!L386</f>
        <v>0</v>
      </c>
      <c r="O738" s="339"/>
      <c r="P738" s="365"/>
      <c r="Q738" s="365"/>
      <c r="R738" s="365"/>
      <c r="S738" s="365"/>
      <c r="T738" s="365"/>
      <c r="U738" s="339"/>
      <c r="V738" s="365"/>
      <c r="W738" s="365"/>
      <c r="X738" s="365"/>
      <c r="Y738" s="365"/>
      <c r="AA738" s="30"/>
      <c r="AB738" s="28"/>
      <c r="AC738" s="231"/>
      <c r="AD738" s="29"/>
      <c r="AH738" s="29"/>
      <c r="AZ738" s="243"/>
    </row>
    <row r="739" spans="1:52" ht="15" customHeight="1">
      <c r="A739" s="526"/>
      <c r="B739" s="526"/>
      <c r="C739" s="527"/>
      <c r="D739" s="526"/>
      <c r="E739" s="526"/>
      <c r="F739" s="526"/>
      <c r="G739" s="526"/>
      <c r="H739" s="526"/>
      <c r="I739" s="388"/>
      <c r="J739" s="364"/>
      <c r="K739" s="364"/>
      <c r="L739" s="364"/>
      <c r="M739" s="370"/>
      <c r="N739" s="364"/>
      <c r="O739" s="364"/>
      <c r="P739" s="365"/>
      <c r="Q739" s="365"/>
      <c r="R739" s="365"/>
      <c r="S739" s="365"/>
      <c r="T739" s="366"/>
      <c r="U739" s="339"/>
      <c r="V739" s="366"/>
      <c r="W739" s="366"/>
      <c r="X739" s="367"/>
      <c r="Y739" s="339"/>
      <c r="AA739" s="30"/>
      <c r="AB739" s="28"/>
      <c r="AC739" s="231"/>
      <c r="AD739" s="29"/>
      <c r="AH739" s="29"/>
      <c r="AZ739" s="243"/>
    </row>
    <row r="740" spans="1:52" ht="15.6">
      <c r="A740" s="339"/>
      <c r="B740" s="339" t="e">
        <f>+'Ark1'!#REF!</f>
        <v>#REF!</v>
      </c>
      <c r="C740" s="247" t="e">
        <f>+'Ark1'!#REF!</f>
        <v>#REF!</v>
      </c>
      <c r="D740" s="247" t="e">
        <f>VLOOKUP(C740,Klasse!$C$11:$D$27,2)</f>
        <v>#REF!</v>
      </c>
      <c r="E740" s="247" t="e">
        <f>+'Ark1'!#REF!</f>
        <v>#REF!</v>
      </c>
      <c r="F740" s="247" t="e">
        <f>+'Ark1'!#REF!</f>
        <v>#REF!</v>
      </c>
      <c r="G740" s="247" t="e">
        <f>VLOOKUP(F740,RNR!$A$8:$B$32,2)</f>
        <v>#REF!</v>
      </c>
      <c r="H740" s="247" t="e">
        <f>+IF(I740=0,"",'Ark1'!#REF!)</f>
        <v>#REF!</v>
      </c>
      <c r="I740" s="387" t="e">
        <f>+'Ark1'!#REF!</f>
        <v>#REF!</v>
      </c>
      <c r="J740" s="248" t="e">
        <f>+IF(I740=0,"",'Ark1'!#REF!)</f>
        <v>#REF!</v>
      </c>
      <c r="K740" s="248"/>
      <c r="L740" s="248" t="e">
        <f>+IF(I740=0,"",'Ark1'!#REF!)</f>
        <v>#REF!</v>
      </c>
      <c r="M740" s="249" t="e">
        <f>+IF(I740=0,"",'Ark1'!#REF!)</f>
        <v>#REF!</v>
      </c>
      <c r="N740" s="33" t="e">
        <f>+IF(I740=0,"",'Ark1'!#REF!)</f>
        <v>#REF!</v>
      </c>
      <c r="O740" s="248" t="e">
        <f>+IF(I740=0,"",'Ark1'!#REF!)</f>
        <v>#REF!</v>
      </c>
      <c r="P740" s="250" t="e">
        <f>+IF(I740=0,"",'Ark1'!#REF!)</f>
        <v>#REF!</v>
      </c>
      <c r="Q740" s="250" t="e">
        <f>+IF(I740=0,"",'Ark1'!#REF!)</f>
        <v>#REF!</v>
      </c>
      <c r="R740" s="250" t="e">
        <f>+IF(I740=0,"",'Ark1'!#REF!)</f>
        <v>#REF!</v>
      </c>
      <c r="S740" s="250" t="e">
        <f>+IF(I740=0,"",'Ark1'!#REF!)</f>
        <v>#REF!</v>
      </c>
      <c r="T740" s="248" t="e">
        <f>+IF(I740=0,"",'Ark1'!#REF!)</f>
        <v>#REF!</v>
      </c>
      <c r="U740" s="249" t="e">
        <f>+IF(I740=0,"",'Ark1'!#REF!)</f>
        <v>#REF!</v>
      </c>
      <c r="V740" s="250" t="e">
        <f>+IF(I740=0,"",'Ark1'!#REF!)</f>
        <v>#REF!</v>
      </c>
      <c r="W740" s="248" t="e">
        <f t="shared" si="87"/>
        <v>#REF!</v>
      </c>
      <c r="X740" s="248" t="e">
        <f t="shared" si="88"/>
        <v>#REF!</v>
      </c>
      <c r="Y740" s="339"/>
    </row>
    <row r="741" spans="1:52" ht="15.6">
      <c r="A741" s="339"/>
      <c r="B741" s="339" t="e">
        <f>+'Ark1'!#REF!</f>
        <v>#REF!</v>
      </c>
      <c r="C741" s="247" t="e">
        <f>+'Ark1'!#REF!</f>
        <v>#REF!</v>
      </c>
      <c r="D741" s="247" t="e">
        <f>VLOOKUP(C741,Klasse!$C$11:$D$27,2)</f>
        <v>#REF!</v>
      </c>
      <c r="E741" s="247" t="e">
        <f>+'Ark1'!#REF!</f>
        <v>#REF!</v>
      </c>
      <c r="F741" s="247" t="e">
        <f>+'Ark1'!#REF!</f>
        <v>#REF!</v>
      </c>
      <c r="G741" s="247" t="e">
        <f>VLOOKUP(F741,RNR!$A$8:$B$32,2)</f>
        <v>#REF!</v>
      </c>
      <c r="H741" s="247" t="e">
        <f>+IF(I741=0,"",'Ark1'!#REF!)</f>
        <v>#REF!</v>
      </c>
      <c r="I741" s="387" t="e">
        <f>+'Ark1'!#REF!</f>
        <v>#REF!</v>
      </c>
      <c r="J741" s="248" t="e">
        <f>+IF(I741=0,"",'Ark1'!#REF!)</f>
        <v>#REF!</v>
      </c>
      <c r="K741" s="248"/>
      <c r="L741" s="248" t="e">
        <f>+IF(I741=0,"",'Ark1'!#REF!)</f>
        <v>#REF!</v>
      </c>
      <c r="M741" s="249" t="e">
        <f>+IF(I741=0,"",'Ark1'!#REF!)</f>
        <v>#REF!</v>
      </c>
      <c r="N741" s="33" t="e">
        <f>+IF(I741=0,"",'Ark1'!#REF!)</f>
        <v>#REF!</v>
      </c>
      <c r="O741" s="248" t="e">
        <f>+IF(I741=0,"",'Ark1'!#REF!)</f>
        <v>#REF!</v>
      </c>
      <c r="P741" s="250" t="e">
        <f>+IF(I741=0,"",'Ark1'!#REF!)</f>
        <v>#REF!</v>
      </c>
      <c r="Q741" s="250" t="e">
        <f>+IF(I741=0,"",'Ark1'!#REF!)</f>
        <v>#REF!</v>
      </c>
      <c r="R741" s="250" t="e">
        <f>+IF(I741=0,"",'Ark1'!#REF!)</f>
        <v>#REF!</v>
      </c>
      <c r="S741" s="250" t="e">
        <f>+IF(I741=0,"",'Ark1'!#REF!)</f>
        <v>#REF!</v>
      </c>
      <c r="T741" s="248" t="e">
        <f>+IF(I741=0,"",'Ark1'!#REF!)</f>
        <v>#REF!</v>
      </c>
      <c r="U741" s="249" t="e">
        <f>+IF(I741=0,"",'Ark1'!#REF!)</f>
        <v>#REF!</v>
      </c>
      <c r="V741" s="250" t="e">
        <f>+IF(I741=0,"",'Ark1'!#REF!)</f>
        <v>#REF!</v>
      </c>
      <c r="W741" s="248" t="e">
        <f t="shared" si="87"/>
        <v>#REF!</v>
      </c>
      <c r="X741" s="248" t="e">
        <f t="shared" si="88"/>
        <v>#REF!</v>
      </c>
      <c r="Y741" s="339"/>
    </row>
    <row r="742" spans="1:52" ht="15.6">
      <c r="A742" s="339"/>
      <c r="B742" s="339" t="e">
        <f>+'Ark1'!#REF!</f>
        <v>#REF!</v>
      </c>
      <c r="C742" s="247" t="e">
        <f>+'Ark1'!#REF!</f>
        <v>#REF!</v>
      </c>
      <c r="D742" s="247" t="e">
        <f>VLOOKUP(C742,Klasse!$C$11:$D$27,2)</f>
        <v>#REF!</v>
      </c>
      <c r="E742" s="247" t="e">
        <f>+'Ark1'!#REF!</f>
        <v>#REF!</v>
      </c>
      <c r="F742" s="247" t="e">
        <f>+'Ark1'!#REF!</f>
        <v>#REF!</v>
      </c>
      <c r="G742" s="247" t="e">
        <f>VLOOKUP(F742,RNR!$A$8:$B$32,2)</f>
        <v>#REF!</v>
      </c>
      <c r="H742" s="247" t="e">
        <f>+IF(I742=0,"",'Ark1'!#REF!)</f>
        <v>#REF!</v>
      </c>
      <c r="I742" s="387" t="e">
        <f>+'Ark1'!#REF!</f>
        <v>#REF!</v>
      </c>
      <c r="J742" s="248" t="e">
        <f>+IF(I742=0,"",'Ark1'!#REF!)</f>
        <v>#REF!</v>
      </c>
      <c r="K742" s="248"/>
      <c r="L742" s="248" t="e">
        <f>+IF(I742=0,"",'Ark1'!#REF!)</f>
        <v>#REF!</v>
      </c>
      <c r="M742" s="249" t="e">
        <f>+IF(I742=0,"",'Ark1'!#REF!)</f>
        <v>#REF!</v>
      </c>
      <c r="N742" s="33" t="e">
        <f>+IF(I742=0,"",'Ark1'!#REF!)</f>
        <v>#REF!</v>
      </c>
      <c r="O742" s="248" t="e">
        <f>+IF(I742=0,"",'Ark1'!#REF!)</f>
        <v>#REF!</v>
      </c>
      <c r="P742" s="250" t="e">
        <f>+IF(I742=0,"",'Ark1'!#REF!)</f>
        <v>#REF!</v>
      </c>
      <c r="Q742" s="250" t="e">
        <f>+IF(I742=0,"",'Ark1'!#REF!)</f>
        <v>#REF!</v>
      </c>
      <c r="R742" s="250" t="e">
        <f>+IF(I742=0,"",'Ark1'!#REF!)</f>
        <v>#REF!</v>
      </c>
      <c r="S742" s="250" t="e">
        <f>+IF(I742=0,"",'Ark1'!#REF!)</f>
        <v>#REF!</v>
      </c>
      <c r="T742" s="248" t="e">
        <f>+IF(I742=0,"",'Ark1'!#REF!)</f>
        <v>#REF!</v>
      </c>
      <c r="U742" s="249" t="e">
        <f>+IF(I742=0,"",'Ark1'!#REF!)</f>
        <v>#REF!</v>
      </c>
      <c r="V742" s="250" t="e">
        <f>+IF(I742=0,"",'Ark1'!#REF!)</f>
        <v>#REF!</v>
      </c>
      <c r="W742" s="248" t="e">
        <f t="shared" si="87"/>
        <v>#REF!</v>
      </c>
      <c r="X742" s="248" t="e">
        <f t="shared" si="88"/>
        <v>#REF!</v>
      </c>
      <c r="Y742" s="339"/>
    </row>
    <row r="743" spans="1:52" ht="15.6">
      <c r="A743" s="339"/>
      <c r="B743" s="339" t="e">
        <f>+'Ark1'!#REF!</f>
        <v>#REF!</v>
      </c>
      <c r="C743" s="247" t="e">
        <f>+'Ark1'!#REF!</f>
        <v>#REF!</v>
      </c>
      <c r="D743" s="247" t="e">
        <f>VLOOKUP(C743,Klasse!$C$11:$D$27,2)</f>
        <v>#REF!</v>
      </c>
      <c r="E743" s="247" t="e">
        <f>+'Ark1'!#REF!</f>
        <v>#REF!</v>
      </c>
      <c r="F743" s="247" t="e">
        <f>+'Ark1'!#REF!</f>
        <v>#REF!</v>
      </c>
      <c r="G743" s="247" t="e">
        <f>VLOOKUP(F743,RNR!$A$8:$B$32,2)</f>
        <v>#REF!</v>
      </c>
      <c r="H743" s="247" t="e">
        <f>+IF(I743=0,"",'Ark1'!#REF!)</f>
        <v>#REF!</v>
      </c>
      <c r="I743" s="387" t="e">
        <f>+'Ark1'!#REF!</f>
        <v>#REF!</v>
      </c>
      <c r="J743" s="248" t="e">
        <f>+IF(I743=0,"",'Ark1'!#REF!)</f>
        <v>#REF!</v>
      </c>
      <c r="K743" s="248"/>
      <c r="L743" s="248" t="e">
        <f>+IF(I743=0,"",'Ark1'!#REF!)</f>
        <v>#REF!</v>
      </c>
      <c r="M743" s="249" t="e">
        <f>+IF(I743=0,"",'Ark1'!#REF!)</f>
        <v>#REF!</v>
      </c>
      <c r="N743" s="33" t="e">
        <f>+IF(I743=0,"",'Ark1'!#REF!)</f>
        <v>#REF!</v>
      </c>
      <c r="O743" s="248" t="e">
        <f>+IF(I743=0,"",'Ark1'!#REF!)</f>
        <v>#REF!</v>
      </c>
      <c r="P743" s="250" t="e">
        <f>+IF(I743=0,"",'Ark1'!#REF!)</f>
        <v>#REF!</v>
      </c>
      <c r="Q743" s="250" t="e">
        <f>+IF(I743=0,"",'Ark1'!#REF!)</f>
        <v>#REF!</v>
      </c>
      <c r="R743" s="250" t="e">
        <f>+IF(I743=0,"",'Ark1'!#REF!)</f>
        <v>#REF!</v>
      </c>
      <c r="S743" s="250" t="e">
        <f>+IF(I743=0,"",'Ark1'!#REF!)</f>
        <v>#REF!</v>
      </c>
      <c r="T743" s="248" t="e">
        <f>+IF(I743=0,"",'Ark1'!#REF!)</f>
        <v>#REF!</v>
      </c>
      <c r="U743" s="249" t="e">
        <f>+IF(I743=0,"",'Ark1'!#REF!)</f>
        <v>#REF!</v>
      </c>
      <c r="V743" s="250" t="e">
        <f>+IF(I743=0,"",'Ark1'!#REF!)</f>
        <v>#REF!</v>
      </c>
      <c r="W743" s="248" t="e">
        <f t="shared" si="87"/>
        <v>#REF!</v>
      </c>
      <c r="X743" s="248" t="e">
        <f t="shared" si="88"/>
        <v>#REF!</v>
      </c>
      <c r="Y743" s="339"/>
    </row>
    <row r="744" spans="1:52" ht="15.6">
      <c r="A744" s="339"/>
      <c r="B744" s="339" t="e">
        <f>+'Ark1'!#REF!</f>
        <v>#REF!</v>
      </c>
      <c r="C744" s="247" t="e">
        <f>+'Ark1'!#REF!</f>
        <v>#REF!</v>
      </c>
      <c r="D744" s="247" t="e">
        <f>VLOOKUP(C744,Klasse!$C$11:$D$27,2)</f>
        <v>#REF!</v>
      </c>
      <c r="E744" s="247" t="e">
        <f>+'Ark1'!#REF!</f>
        <v>#REF!</v>
      </c>
      <c r="F744" s="247" t="e">
        <f>+'Ark1'!#REF!</f>
        <v>#REF!</v>
      </c>
      <c r="G744" s="247" t="e">
        <f>VLOOKUP(F744,RNR!$A$8:$B$32,2)</f>
        <v>#REF!</v>
      </c>
      <c r="H744" s="247" t="e">
        <f>+IF(I744=0,"",'Ark1'!#REF!)</f>
        <v>#REF!</v>
      </c>
      <c r="I744" s="387" t="e">
        <f>+'Ark1'!#REF!</f>
        <v>#REF!</v>
      </c>
      <c r="J744" s="248" t="e">
        <f>+IF(I744=0,"",'Ark1'!#REF!)</f>
        <v>#REF!</v>
      </c>
      <c r="K744" s="248"/>
      <c r="L744" s="248" t="e">
        <f>+IF(I744=0,"",'Ark1'!#REF!)</f>
        <v>#REF!</v>
      </c>
      <c r="M744" s="249" t="e">
        <f>+IF(I744=0,"",'Ark1'!#REF!)</f>
        <v>#REF!</v>
      </c>
      <c r="N744" s="33" t="e">
        <f>+IF(I744=0,"",'Ark1'!#REF!)</f>
        <v>#REF!</v>
      </c>
      <c r="O744" s="248" t="e">
        <f>+IF(I744=0,"",'Ark1'!#REF!)</f>
        <v>#REF!</v>
      </c>
      <c r="P744" s="250" t="e">
        <f>+IF(I744=0,"",'Ark1'!#REF!)</f>
        <v>#REF!</v>
      </c>
      <c r="Q744" s="250" t="e">
        <f>+IF(I744=0,"",'Ark1'!#REF!)</f>
        <v>#REF!</v>
      </c>
      <c r="R744" s="250" t="e">
        <f>+IF(I744=0,"",'Ark1'!#REF!)</f>
        <v>#REF!</v>
      </c>
      <c r="S744" s="250" t="e">
        <f>+IF(I744=0,"",'Ark1'!#REF!)</f>
        <v>#REF!</v>
      </c>
      <c r="T744" s="248" t="e">
        <f>+IF(I744=0,"",'Ark1'!#REF!)</f>
        <v>#REF!</v>
      </c>
      <c r="U744" s="249" t="e">
        <f>+IF(I744=0,"",'Ark1'!#REF!)</f>
        <v>#REF!</v>
      </c>
      <c r="V744" s="250" t="e">
        <f>+IF(I744=0,"",'Ark1'!#REF!)</f>
        <v>#REF!</v>
      </c>
      <c r="W744" s="248" t="e">
        <f t="shared" si="87"/>
        <v>#REF!</v>
      </c>
      <c r="X744" s="248" t="e">
        <f t="shared" si="88"/>
        <v>#REF!</v>
      </c>
      <c r="Y744" s="339"/>
    </row>
    <row r="745" spans="1:52" ht="15.6">
      <c r="A745" s="339"/>
      <c r="B745" s="339" t="e">
        <f>+'Ark1'!#REF!</f>
        <v>#REF!</v>
      </c>
      <c r="C745" s="247" t="e">
        <f>+'Ark1'!#REF!</f>
        <v>#REF!</v>
      </c>
      <c r="D745" s="247" t="e">
        <f>VLOOKUP(C745,Klasse!$C$11:$D$27,2)</f>
        <v>#REF!</v>
      </c>
      <c r="E745" s="247" t="e">
        <f>+'Ark1'!#REF!</f>
        <v>#REF!</v>
      </c>
      <c r="F745" s="247" t="e">
        <f>+'Ark1'!#REF!</f>
        <v>#REF!</v>
      </c>
      <c r="G745" s="247" t="e">
        <f>VLOOKUP(F745,RNR!$A$8:$B$32,2)</f>
        <v>#REF!</v>
      </c>
      <c r="H745" s="247" t="e">
        <f>+IF(I745=0,"",'Ark1'!#REF!)</f>
        <v>#REF!</v>
      </c>
      <c r="I745" s="387" t="e">
        <f>+'Ark1'!#REF!</f>
        <v>#REF!</v>
      </c>
      <c r="J745" s="248" t="e">
        <f>+IF(I745=0,"",'Ark1'!#REF!)</f>
        <v>#REF!</v>
      </c>
      <c r="K745" s="248"/>
      <c r="L745" s="248" t="e">
        <f>+IF(I745=0,"",'Ark1'!#REF!)</f>
        <v>#REF!</v>
      </c>
      <c r="M745" s="249" t="e">
        <f>+IF(I745=0,"",'Ark1'!#REF!)</f>
        <v>#REF!</v>
      </c>
      <c r="N745" s="33" t="e">
        <f>+IF(I745=0,"",'Ark1'!#REF!)</f>
        <v>#REF!</v>
      </c>
      <c r="O745" s="248" t="e">
        <f>+IF(I745=0,"",'Ark1'!#REF!)</f>
        <v>#REF!</v>
      </c>
      <c r="P745" s="250" t="e">
        <f>+IF(I745=0,"",'Ark1'!#REF!)</f>
        <v>#REF!</v>
      </c>
      <c r="Q745" s="250" t="e">
        <f>+IF(I745=0,"",'Ark1'!#REF!)</f>
        <v>#REF!</v>
      </c>
      <c r="R745" s="250" t="e">
        <f>+IF(I745=0,"",'Ark1'!#REF!)</f>
        <v>#REF!</v>
      </c>
      <c r="S745" s="250" t="e">
        <f>+IF(I745=0,"",'Ark1'!#REF!)</f>
        <v>#REF!</v>
      </c>
      <c r="T745" s="248" t="e">
        <f>+IF(I745=0,"",'Ark1'!#REF!)</f>
        <v>#REF!</v>
      </c>
      <c r="U745" s="249" t="e">
        <f>+IF(I745=0,"",'Ark1'!#REF!)</f>
        <v>#REF!</v>
      </c>
      <c r="V745" s="250" t="e">
        <f>+IF(I745=0,"",'Ark1'!#REF!)</f>
        <v>#REF!</v>
      </c>
      <c r="W745" s="248" t="e">
        <f t="shared" si="87"/>
        <v>#REF!</v>
      </c>
      <c r="X745" s="248" t="e">
        <f t="shared" si="88"/>
        <v>#REF!</v>
      </c>
      <c r="Y745" s="339"/>
    </row>
    <row r="746" spans="1:52" ht="15.6">
      <c r="A746" s="339"/>
      <c r="B746" s="339" t="e">
        <f>+'Ark1'!#REF!</f>
        <v>#REF!</v>
      </c>
      <c r="C746" s="247" t="e">
        <f>+'Ark1'!#REF!</f>
        <v>#REF!</v>
      </c>
      <c r="D746" s="247" t="e">
        <f>VLOOKUP(C746,Klasse!$C$11:$D$27,2)</f>
        <v>#REF!</v>
      </c>
      <c r="E746" s="247" t="e">
        <f>+'Ark1'!#REF!</f>
        <v>#REF!</v>
      </c>
      <c r="F746" s="247" t="e">
        <f>+'Ark1'!#REF!</f>
        <v>#REF!</v>
      </c>
      <c r="G746" s="247" t="e">
        <f>VLOOKUP(F746,RNR!$A$8:$B$32,2)</f>
        <v>#REF!</v>
      </c>
      <c r="H746" s="247" t="e">
        <f>+IF(I746=0,"",'Ark1'!#REF!)</f>
        <v>#REF!</v>
      </c>
      <c r="I746" s="387" t="e">
        <f>+'Ark1'!#REF!</f>
        <v>#REF!</v>
      </c>
      <c r="J746" s="248" t="e">
        <f>+IF(I746=0,"",'Ark1'!#REF!)</f>
        <v>#REF!</v>
      </c>
      <c r="K746" s="248"/>
      <c r="L746" s="248" t="e">
        <f>+IF(I746=0,"",'Ark1'!#REF!)</f>
        <v>#REF!</v>
      </c>
      <c r="M746" s="249" t="e">
        <f>+IF(I746=0,"",'Ark1'!#REF!)</f>
        <v>#REF!</v>
      </c>
      <c r="N746" s="33" t="e">
        <f>+IF(I746=0,"",'Ark1'!#REF!)</f>
        <v>#REF!</v>
      </c>
      <c r="O746" s="248" t="e">
        <f>+IF(I746=0,"",'Ark1'!#REF!)</f>
        <v>#REF!</v>
      </c>
      <c r="P746" s="250" t="e">
        <f>+IF(I746=0,"",'Ark1'!#REF!)</f>
        <v>#REF!</v>
      </c>
      <c r="Q746" s="250" t="e">
        <f>+IF(I746=0,"",'Ark1'!#REF!)</f>
        <v>#REF!</v>
      </c>
      <c r="R746" s="250" t="e">
        <f>+IF(I746=0,"",'Ark1'!#REF!)</f>
        <v>#REF!</v>
      </c>
      <c r="S746" s="250" t="e">
        <f>+IF(I746=0,"",'Ark1'!#REF!)</f>
        <v>#REF!</v>
      </c>
      <c r="T746" s="248" t="e">
        <f>+IF(I746=0,"",'Ark1'!#REF!)</f>
        <v>#REF!</v>
      </c>
      <c r="U746" s="249" t="e">
        <f>+IF(I746=0,"",'Ark1'!#REF!)</f>
        <v>#REF!</v>
      </c>
      <c r="V746" s="250" t="e">
        <f>+IF(I746=0,"",'Ark1'!#REF!)</f>
        <v>#REF!</v>
      </c>
      <c r="W746" s="248" t="e">
        <f t="shared" si="87"/>
        <v>#REF!</v>
      </c>
      <c r="X746" s="248" t="e">
        <f t="shared" si="88"/>
        <v>#REF!</v>
      </c>
      <c r="Y746" s="339"/>
    </row>
    <row r="747" spans="1:52" ht="15.6">
      <c r="A747" s="339"/>
      <c r="B747" s="339" t="e">
        <f>+'Ark1'!#REF!</f>
        <v>#REF!</v>
      </c>
      <c r="C747" s="247" t="e">
        <f>+'Ark1'!#REF!</f>
        <v>#REF!</v>
      </c>
      <c r="D747" s="247" t="e">
        <f>VLOOKUP(C747,Klasse!$C$11:$D$27,2)</f>
        <v>#REF!</v>
      </c>
      <c r="E747" s="247" t="e">
        <f>+'Ark1'!#REF!</f>
        <v>#REF!</v>
      </c>
      <c r="F747" s="247" t="e">
        <f>+'Ark1'!#REF!</f>
        <v>#REF!</v>
      </c>
      <c r="G747" s="247" t="e">
        <f>VLOOKUP(F747,RNR!$A$8:$B$32,2)</f>
        <v>#REF!</v>
      </c>
      <c r="H747" s="247" t="e">
        <f>+IF(I747=0,"",'Ark1'!#REF!)</f>
        <v>#REF!</v>
      </c>
      <c r="I747" s="387" t="e">
        <f>+'Ark1'!#REF!</f>
        <v>#REF!</v>
      </c>
      <c r="J747" s="248" t="e">
        <f>+IF(I747=0,"",'Ark1'!#REF!)</f>
        <v>#REF!</v>
      </c>
      <c r="K747" s="248"/>
      <c r="L747" s="248" t="e">
        <f>+IF(I747=0,"",'Ark1'!#REF!)</f>
        <v>#REF!</v>
      </c>
      <c r="M747" s="249" t="e">
        <f>+IF(I747=0,"",'Ark1'!#REF!)</f>
        <v>#REF!</v>
      </c>
      <c r="N747" s="33" t="e">
        <f>+IF(I747=0,"",'Ark1'!#REF!)</f>
        <v>#REF!</v>
      </c>
      <c r="O747" s="248" t="e">
        <f>+IF(I747=0,"",'Ark1'!#REF!)</f>
        <v>#REF!</v>
      </c>
      <c r="P747" s="250" t="e">
        <f>+IF(I747=0,"",'Ark1'!#REF!)</f>
        <v>#REF!</v>
      </c>
      <c r="Q747" s="250" t="e">
        <f>+IF(I747=0,"",'Ark1'!#REF!)</f>
        <v>#REF!</v>
      </c>
      <c r="R747" s="250" t="e">
        <f>+IF(I747=0,"",'Ark1'!#REF!)</f>
        <v>#REF!</v>
      </c>
      <c r="S747" s="250" t="e">
        <f>+IF(I747=0,"",'Ark1'!#REF!)</f>
        <v>#REF!</v>
      </c>
      <c r="T747" s="248" t="e">
        <f>+IF(I747=0,"",'Ark1'!#REF!)</f>
        <v>#REF!</v>
      </c>
      <c r="U747" s="249" t="e">
        <f>+IF(I747=0,"",'Ark1'!#REF!)</f>
        <v>#REF!</v>
      </c>
      <c r="V747" s="250" t="e">
        <f>+IF(I747=0,"",'Ark1'!#REF!)</f>
        <v>#REF!</v>
      </c>
      <c r="W747" s="248" t="e">
        <f t="shared" si="87"/>
        <v>#REF!</v>
      </c>
      <c r="X747" s="248" t="e">
        <f t="shared" si="88"/>
        <v>#REF!</v>
      </c>
      <c r="Y747" s="339"/>
    </row>
    <row r="748" spans="1:52" ht="15.6">
      <c r="A748" s="339"/>
      <c r="B748" s="339" t="e">
        <f>+'Ark1'!#REF!</f>
        <v>#REF!</v>
      </c>
      <c r="C748" s="247" t="e">
        <f>+'Ark1'!#REF!</f>
        <v>#REF!</v>
      </c>
      <c r="D748" s="247" t="e">
        <f>VLOOKUP(C748,Klasse!$C$11:$D$27,2)</f>
        <v>#REF!</v>
      </c>
      <c r="E748" s="247" t="e">
        <f>+'Ark1'!#REF!</f>
        <v>#REF!</v>
      </c>
      <c r="F748" s="247" t="e">
        <f>+'Ark1'!#REF!</f>
        <v>#REF!</v>
      </c>
      <c r="G748" s="247" t="e">
        <f>VLOOKUP(F748,RNR!$A$8:$B$32,2)</f>
        <v>#REF!</v>
      </c>
      <c r="H748" s="247" t="e">
        <f>+IF(I748=0,"",'Ark1'!#REF!)</f>
        <v>#REF!</v>
      </c>
      <c r="I748" s="387" t="e">
        <f>+'Ark1'!#REF!</f>
        <v>#REF!</v>
      </c>
      <c r="J748" s="248" t="e">
        <f>+IF(I748=0,"",'Ark1'!#REF!)</f>
        <v>#REF!</v>
      </c>
      <c r="K748" s="248"/>
      <c r="L748" s="248" t="e">
        <f>+IF(I748=0,"",'Ark1'!#REF!)</f>
        <v>#REF!</v>
      </c>
      <c r="M748" s="249" t="e">
        <f>+IF(I748=0,"",'Ark1'!#REF!)</f>
        <v>#REF!</v>
      </c>
      <c r="N748" s="33" t="e">
        <f>+IF(I748=0,"",'Ark1'!#REF!)</f>
        <v>#REF!</v>
      </c>
      <c r="O748" s="248" t="e">
        <f>+IF(I748=0,"",'Ark1'!#REF!)</f>
        <v>#REF!</v>
      </c>
      <c r="P748" s="250" t="e">
        <f>+IF(I748=0,"",'Ark1'!#REF!)</f>
        <v>#REF!</v>
      </c>
      <c r="Q748" s="250" t="e">
        <f>+IF(I748=0,"",'Ark1'!#REF!)</f>
        <v>#REF!</v>
      </c>
      <c r="R748" s="250" t="e">
        <f>+IF(I748=0,"",'Ark1'!#REF!)</f>
        <v>#REF!</v>
      </c>
      <c r="S748" s="250" t="e">
        <f>+IF(I748=0,"",'Ark1'!#REF!)</f>
        <v>#REF!</v>
      </c>
      <c r="T748" s="248" t="e">
        <f>+IF(I748=0,"",'Ark1'!#REF!)</f>
        <v>#REF!</v>
      </c>
      <c r="U748" s="249" t="e">
        <f>+IF(I748=0,"",'Ark1'!#REF!)</f>
        <v>#REF!</v>
      </c>
      <c r="V748" s="250" t="e">
        <f>+IF(I748=0,"",'Ark1'!#REF!)</f>
        <v>#REF!</v>
      </c>
      <c r="W748" s="248" t="e">
        <f t="shared" si="87"/>
        <v>#REF!</v>
      </c>
      <c r="X748" s="248" t="e">
        <f t="shared" si="88"/>
        <v>#REF!</v>
      </c>
      <c r="Y748" s="339"/>
    </row>
    <row r="749" spans="1:52" ht="15.6">
      <c r="A749" s="339"/>
      <c r="B749" s="339" t="e">
        <f>+'Ark1'!#REF!</f>
        <v>#REF!</v>
      </c>
      <c r="C749" s="247" t="e">
        <f>+'Ark1'!#REF!</f>
        <v>#REF!</v>
      </c>
      <c r="D749" s="247" t="e">
        <f>VLOOKUP(C749,Klasse!$C$11:$D$27,2)</f>
        <v>#REF!</v>
      </c>
      <c r="E749" s="247" t="e">
        <f>+'Ark1'!#REF!</f>
        <v>#REF!</v>
      </c>
      <c r="F749" s="247" t="e">
        <f>+'Ark1'!#REF!</f>
        <v>#REF!</v>
      </c>
      <c r="G749" s="247" t="e">
        <f>VLOOKUP(F749,RNR!$A$8:$B$32,2)</f>
        <v>#REF!</v>
      </c>
      <c r="H749" s="247" t="e">
        <f>+IF(I749=0,"",'Ark1'!#REF!)</f>
        <v>#REF!</v>
      </c>
      <c r="I749" s="387" t="e">
        <f>+'Ark1'!#REF!</f>
        <v>#REF!</v>
      </c>
      <c r="J749" s="248" t="e">
        <f>+IF(I749=0,"",'Ark1'!#REF!)</f>
        <v>#REF!</v>
      </c>
      <c r="K749" s="248"/>
      <c r="L749" s="248" t="e">
        <f>+IF(I749=0,"",'Ark1'!#REF!)</f>
        <v>#REF!</v>
      </c>
      <c r="M749" s="249" t="e">
        <f>+IF(I749=0,"",'Ark1'!#REF!)</f>
        <v>#REF!</v>
      </c>
      <c r="N749" s="33" t="e">
        <f>+IF(I749=0,"",'Ark1'!#REF!)</f>
        <v>#REF!</v>
      </c>
      <c r="O749" s="248" t="e">
        <f>+IF(I749=0,"",'Ark1'!#REF!)</f>
        <v>#REF!</v>
      </c>
      <c r="P749" s="250" t="e">
        <f>+IF(I749=0,"",'Ark1'!#REF!)</f>
        <v>#REF!</v>
      </c>
      <c r="Q749" s="250" t="e">
        <f>+IF(I749=0,"",'Ark1'!#REF!)</f>
        <v>#REF!</v>
      </c>
      <c r="R749" s="250" t="e">
        <f>+IF(I749=0,"",'Ark1'!#REF!)</f>
        <v>#REF!</v>
      </c>
      <c r="S749" s="250" t="e">
        <f>+IF(I749=0,"",'Ark1'!#REF!)</f>
        <v>#REF!</v>
      </c>
      <c r="T749" s="248" t="e">
        <f>+IF(I749=0,"",'Ark1'!#REF!)</f>
        <v>#REF!</v>
      </c>
      <c r="U749" s="249" t="e">
        <f>+IF(I749=0,"",'Ark1'!#REF!)</f>
        <v>#REF!</v>
      </c>
      <c r="V749" s="250" t="e">
        <f>+IF(I749=0,"",'Ark1'!#REF!)</f>
        <v>#REF!</v>
      </c>
      <c r="W749" s="248" t="e">
        <f t="shared" si="87"/>
        <v>#REF!</v>
      </c>
      <c r="X749" s="248" t="e">
        <f t="shared" si="88"/>
        <v>#REF!</v>
      </c>
      <c r="Y749" s="339"/>
    </row>
    <row r="750" spans="1:52" ht="15.6">
      <c r="A750" s="339"/>
      <c r="B750" s="339" t="e">
        <f>+'Ark1'!#REF!</f>
        <v>#REF!</v>
      </c>
      <c r="C750" s="247" t="e">
        <f>+'Ark1'!#REF!</f>
        <v>#REF!</v>
      </c>
      <c r="D750" s="247" t="e">
        <f>VLOOKUP(C750,Klasse!$C$11:$D$27,2)</f>
        <v>#REF!</v>
      </c>
      <c r="E750" s="247" t="e">
        <f>+'Ark1'!#REF!</f>
        <v>#REF!</v>
      </c>
      <c r="F750" s="247" t="e">
        <f>+'Ark1'!#REF!</f>
        <v>#REF!</v>
      </c>
      <c r="G750" s="247" t="e">
        <f>VLOOKUP(F750,RNR!$A$8:$B$32,2)</f>
        <v>#REF!</v>
      </c>
      <c r="H750" s="247" t="e">
        <f>+IF(I750=0,"",'Ark1'!#REF!)</f>
        <v>#REF!</v>
      </c>
      <c r="I750" s="387" t="e">
        <f>+'Ark1'!#REF!</f>
        <v>#REF!</v>
      </c>
      <c r="J750" s="248" t="e">
        <f>+IF(I750=0,"",'Ark1'!#REF!)</f>
        <v>#REF!</v>
      </c>
      <c r="K750" s="248"/>
      <c r="L750" s="248" t="e">
        <f>+IF(I750=0,"",'Ark1'!#REF!)</f>
        <v>#REF!</v>
      </c>
      <c r="M750" s="249" t="e">
        <f>+IF(I750=0,"",'Ark1'!#REF!)</f>
        <v>#REF!</v>
      </c>
      <c r="N750" s="33" t="e">
        <f>+IF(I750=0,"",'Ark1'!#REF!)</f>
        <v>#REF!</v>
      </c>
      <c r="O750" s="248" t="e">
        <f>+IF(I750=0,"",'Ark1'!#REF!)</f>
        <v>#REF!</v>
      </c>
      <c r="P750" s="250" t="e">
        <f>+IF(I750=0,"",'Ark1'!#REF!)</f>
        <v>#REF!</v>
      </c>
      <c r="Q750" s="250" t="e">
        <f>+IF(I750=0,"",'Ark1'!#REF!)</f>
        <v>#REF!</v>
      </c>
      <c r="R750" s="250" t="e">
        <f>+IF(I750=0,"",'Ark1'!#REF!)</f>
        <v>#REF!</v>
      </c>
      <c r="S750" s="250" t="e">
        <f>+IF(I750=0,"",'Ark1'!#REF!)</f>
        <v>#REF!</v>
      </c>
      <c r="T750" s="248" t="e">
        <f>+IF(I750=0,"",'Ark1'!#REF!)</f>
        <v>#REF!</v>
      </c>
      <c r="U750" s="249" t="e">
        <f>+IF(I750=0,"",'Ark1'!#REF!)</f>
        <v>#REF!</v>
      </c>
      <c r="V750" s="250" t="e">
        <f>+IF(I750=0,"",'Ark1'!#REF!)</f>
        <v>#REF!</v>
      </c>
      <c r="W750" s="248" t="e">
        <f t="shared" si="87"/>
        <v>#REF!</v>
      </c>
      <c r="X750" s="248" t="e">
        <f t="shared" si="88"/>
        <v>#REF!</v>
      </c>
      <c r="Y750" s="339"/>
    </row>
    <row r="751" spans="1:52" ht="15.6">
      <c r="A751" s="339"/>
      <c r="B751" s="339" t="e">
        <f>+'Ark1'!#REF!</f>
        <v>#REF!</v>
      </c>
      <c r="C751" s="247" t="e">
        <f>+'Ark1'!#REF!</f>
        <v>#REF!</v>
      </c>
      <c r="D751" s="247" t="e">
        <f>VLOOKUP(C751,Klasse!$C$11:$D$27,2)</f>
        <v>#REF!</v>
      </c>
      <c r="E751" s="247" t="e">
        <f>+'Ark1'!#REF!</f>
        <v>#REF!</v>
      </c>
      <c r="F751" s="247" t="e">
        <f>+'Ark1'!#REF!</f>
        <v>#REF!</v>
      </c>
      <c r="G751" s="247" t="e">
        <f>VLOOKUP(F751,RNR!$A$8:$B$32,2)</f>
        <v>#REF!</v>
      </c>
      <c r="H751" s="247" t="e">
        <f>+IF(I751=0,"",'Ark1'!#REF!)</f>
        <v>#REF!</v>
      </c>
      <c r="I751" s="387" t="e">
        <f>+'Ark1'!#REF!</f>
        <v>#REF!</v>
      </c>
      <c r="J751" s="248" t="e">
        <f>+IF(I751=0,"",'Ark1'!#REF!)</f>
        <v>#REF!</v>
      </c>
      <c r="K751" s="248"/>
      <c r="L751" s="248" t="e">
        <f>+IF(I751=0,"",'Ark1'!#REF!)</f>
        <v>#REF!</v>
      </c>
      <c r="M751" s="249" t="e">
        <f>+IF(I751=0,"",'Ark1'!#REF!)</f>
        <v>#REF!</v>
      </c>
      <c r="N751" s="33" t="e">
        <f>+IF(I751=0,"",'Ark1'!#REF!)</f>
        <v>#REF!</v>
      </c>
      <c r="O751" s="248" t="e">
        <f>+IF(I751=0,"",'Ark1'!#REF!)</f>
        <v>#REF!</v>
      </c>
      <c r="P751" s="250" t="e">
        <f>+IF(I751=0,"",'Ark1'!#REF!)</f>
        <v>#REF!</v>
      </c>
      <c r="Q751" s="250" t="e">
        <f>+IF(I751=0,"",'Ark1'!#REF!)</f>
        <v>#REF!</v>
      </c>
      <c r="R751" s="250" t="e">
        <f>+IF(I751=0,"",'Ark1'!#REF!)</f>
        <v>#REF!</v>
      </c>
      <c r="S751" s="250" t="e">
        <f>+IF(I751=0,"",'Ark1'!#REF!)</f>
        <v>#REF!</v>
      </c>
      <c r="T751" s="248" t="e">
        <f>+IF(I751=0,"",'Ark1'!#REF!)</f>
        <v>#REF!</v>
      </c>
      <c r="U751" s="249" t="e">
        <f>+IF(I751=0,"",'Ark1'!#REF!)</f>
        <v>#REF!</v>
      </c>
      <c r="V751" s="250" t="e">
        <f>+IF(I751=0,"",'Ark1'!#REF!)</f>
        <v>#REF!</v>
      </c>
      <c r="W751" s="248" t="e">
        <f t="shared" si="87"/>
        <v>#REF!</v>
      </c>
      <c r="X751" s="248" t="e">
        <f t="shared" si="88"/>
        <v>#REF!</v>
      </c>
      <c r="Y751" s="339"/>
    </row>
    <row r="752" spans="1:52" ht="15.6">
      <c r="A752" s="339"/>
      <c r="B752" s="339" t="e">
        <f>+'Ark1'!#REF!</f>
        <v>#REF!</v>
      </c>
      <c r="C752" s="247" t="e">
        <f>+'Ark1'!#REF!</f>
        <v>#REF!</v>
      </c>
      <c r="D752" s="247" t="e">
        <f>VLOOKUP(C752,Klasse!$C$11:$D$27,2)</f>
        <v>#REF!</v>
      </c>
      <c r="E752" s="247" t="e">
        <f>+'Ark1'!#REF!</f>
        <v>#REF!</v>
      </c>
      <c r="F752" s="247" t="e">
        <f>+'Ark1'!#REF!</f>
        <v>#REF!</v>
      </c>
      <c r="G752" s="247" t="e">
        <f>VLOOKUP(F752,RNR!$A$8:$B$32,2)</f>
        <v>#REF!</v>
      </c>
      <c r="H752" s="247" t="e">
        <f>+IF(I752=0,"",'Ark1'!#REF!)</f>
        <v>#REF!</v>
      </c>
      <c r="I752" s="387" t="e">
        <f>+'Ark1'!#REF!</f>
        <v>#REF!</v>
      </c>
      <c r="J752" s="248" t="e">
        <f>+IF(I752=0,"",'Ark1'!#REF!)</f>
        <v>#REF!</v>
      </c>
      <c r="K752" s="248"/>
      <c r="L752" s="248" t="e">
        <f>+IF(I752=0,"",'Ark1'!#REF!)</f>
        <v>#REF!</v>
      </c>
      <c r="M752" s="249" t="e">
        <f>+IF(I752=0,"",'Ark1'!#REF!)</f>
        <v>#REF!</v>
      </c>
      <c r="N752" s="33" t="e">
        <f>+IF(I752=0,"",'Ark1'!#REF!)</f>
        <v>#REF!</v>
      </c>
      <c r="O752" s="248" t="e">
        <f>+IF(I752=0,"",'Ark1'!#REF!)</f>
        <v>#REF!</v>
      </c>
      <c r="P752" s="250" t="e">
        <f>+IF(I752=0,"",'Ark1'!#REF!)</f>
        <v>#REF!</v>
      </c>
      <c r="Q752" s="250" t="e">
        <f>+IF(I752=0,"",'Ark1'!#REF!)</f>
        <v>#REF!</v>
      </c>
      <c r="R752" s="250" t="e">
        <f>+IF(I752=0,"",'Ark1'!#REF!)</f>
        <v>#REF!</v>
      </c>
      <c r="S752" s="250" t="e">
        <f>+IF(I752=0,"",'Ark1'!#REF!)</f>
        <v>#REF!</v>
      </c>
      <c r="T752" s="248" t="e">
        <f>+IF(I752=0,"",'Ark1'!#REF!)</f>
        <v>#REF!</v>
      </c>
      <c r="U752" s="249" t="e">
        <f>+IF(I752=0,"",'Ark1'!#REF!)</f>
        <v>#REF!</v>
      </c>
      <c r="V752" s="250" t="e">
        <f>+IF(I752=0,"",'Ark1'!#REF!)</f>
        <v>#REF!</v>
      </c>
      <c r="W752" s="248" t="e">
        <f t="shared" si="87"/>
        <v>#REF!</v>
      </c>
      <c r="X752" s="248" t="e">
        <f t="shared" si="88"/>
        <v>#REF!</v>
      </c>
      <c r="Y752" s="339"/>
    </row>
    <row r="753" spans="1:52" ht="15.6">
      <c r="A753" s="339"/>
      <c r="B753" s="339" t="e">
        <f>+'Ark1'!#REF!</f>
        <v>#REF!</v>
      </c>
      <c r="C753" s="247" t="e">
        <f>+'Ark1'!#REF!</f>
        <v>#REF!</v>
      </c>
      <c r="D753" s="247" t="e">
        <f>VLOOKUP(C753,Klasse!$C$11:$D$27,2)</f>
        <v>#REF!</v>
      </c>
      <c r="E753" s="247" t="e">
        <f>+'Ark1'!#REF!</f>
        <v>#REF!</v>
      </c>
      <c r="F753" s="247" t="e">
        <f>+'Ark1'!#REF!</f>
        <v>#REF!</v>
      </c>
      <c r="G753" s="247" t="e">
        <f>VLOOKUP(F753,RNR!$A$8:$B$32,2)</f>
        <v>#REF!</v>
      </c>
      <c r="H753" s="247" t="e">
        <f>+IF(I753=0,"",'Ark1'!#REF!)</f>
        <v>#REF!</v>
      </c>
      <c r="I753" s="387" t="e">
        <f>+'Ark1'!#REF!</f>
        <v>#REF!</v>
      </c>
      <c r="J753" s="248" t="e">
        <f>+IF(I753=0,"",'Ark1'!#REF!)</f>
        <v>#REF!</v>
      </c>
      <c r="K753" s="248"/>
      <c r="L753" s="248" t="e">
        <f>+IF(I753=0,"",'Ark1'!#REF!)</f>
        <v>#REF!</v>
      </c>
      <c r="M753" s="249" t="e">
        <f>+IF(I753=0,"",'Ark1'!#REF!)</f>
        <v>#REF!</v>
      </c>
      <c r="N753" s="33" t="e">
        <f>+IF(I753=0,"",'Ark1'!#REF!)</f>
        <v>#REF!</v>
      </c>
      <c r="O753" s="248" t="e">
        <f>+IF(I753=0,"",'Ark1'!#REF!)</f>
        <v>#REF!</v>
      </c>
      <c r="P753" s="250" t="e">
        <f>+IF(I753=0,"",'Ark1'!#REF!)</f>
        <v>#REF!</v>
      </c>
      <c r="Q753" s="250" t="e">
        <f>+IF(I753=0,"",'Ark1'!#REF!)</f>
        <v>#REF!</v>
      </c>
      <c r="R753" s="250" t="e">
        <f>+IF(I753=0,"",'Ark1'!#REF!)</f>
        <v>#REF!</v>
      </c>
      <c r="S753" s="250" t="e">
        <f>+IF(I753=0,"",'Ark1'!#REF!)</f>
        <v>#REF!</v>
      </c>
      <c r="T753" s="248" t="e">
        <f>+IF(I753=0,"",'Ark1'!#REF!)</f>
        <v>#REF!</v>
      </c>
      <c r="U753" s="249" t="e">
        <f>+IF(I753=0,"",'Ark1'!#REF!)</f>
        <v>#REF!</v>
      </c>
      <c r="V753" s="250" t="e">
        <f>+IF(I753=0,"",'Ark1'!#REF!)</f>
        <v>#REF!</v>
      </c>
      <c r="W753" s="248" t="e">
        <f t="shared" si="87"/>
        <v>#REF!</v>
      </c>
      <c r="X753" s="248" t="e">
        <f t="shared" si="88"/>
        <v>#REF!</v>
      </c>
      <c r="Y753" s="339"/>
    </row>
    <row r="754" spans="1:52" ht="15.6">
      <c r="A754" s="339"/>
      <c r="B754" s="339" t="e">
        <f>+'Ark1'!#REF!</f>
        <v>#REF!</v>
      </c>
      <c r="C754" s="247" t="e">
        <f>+'Ark1'!#REF!</f>
        <v>#REF!</v>
      </c>
      <c r="D754" s="247" t="e">
        <f>VLOOKUP(C754,Klasse!$C$11:$D$27,2)</f>
        <v>#REF!</v>
      </c>
      <c r="E754" s="247" t="e">
        <f>+'Ark1'!#REF!</f>
        <v>#REF!</v>
      </c>
      <c r="F754" s="247" t="e">
        <f>+'Ark1'!#REF!</f>
        <v>#REF!</v>
      </c>
      <c r="G754" s="247" t="e">
        <f>VLOOKUP(F754,RNR!$A$8:$B$32,2)</f>
        <v>#REF!</v>
      </c>
      <c r="H754" s="247" t="e">
        <f>+IF(I754=0,"",'Ark1'!#REF!)</f>
        <v>#REF!</v>
      </c>
      <c r="I754" s="387" t="e">
        <f>+'Ark1'!#REF!</f>
        <v>#REF!</v>
      </c>
      <c r="J754" s="248" t="e">
        <f>+IF(I754=0,"",'Ark1'!#REF!)</f>
        <v>#REF!</v>
      </c>
      <c r="K754" s="248"/>
      <c r="L754" s="248" t="e">
        <f>+IF(I754=0,"",'Ark1'!#REF!)</f>
        <v>#REF!</v>
      </c>
      <c r="M754" s="249" t="e">
        <f>+IF(I754=0,"",'Ark1'!#REF!)</f>
        <v>#REF!</v>
      </c>
      <c r="N754" s="33" t="e">
        <f>+IF(I754=0,"",'Ark1'!#REF!)</f>
        <v>#REF!</v>
      </c>
      <c r="O754" s="248" t="e">
        <f>+IF(I754=0,"",'Ark1'!#REF!)</f>
        <v>#REF!</v>
      </c>
      <c r="P754" s="250" t="e">
        <f>+IF(I754=0,"",'Ark1'!#REF!)</f>
        <v>#REF!</v>
      </c>
      <c r="Q754" s="250" t="e">
        <f>+IF(I754=0,"",'Ark1'!#REF!)</f>
        <v>#REF!</v>
      </c>
      <c r="R754" s="250" t="e">
        <f>+IF(I754=0,"",'Ark1'!#REF!)</f>
        <v>#REF!</v>
      </c>
      <c r="S754" s="250" t="e">
        <f>+IF(I754=0,"",'Ark1'!#REF!)</f>
        <v>#REF!</v>
      </c>
      <c r="T754" s="248" t="e">
        <f>+IF(I754=0,"",'Ark1'!#REF!)</f>
        <v>#REF!</v>
      </c>
      <c r="U754" s="249" t="e">
        <f>+IF(I754=0,"",'Ark1'!#REF!)</f>
        <v>#REF!</v>
      </c>
      <c r="V754" s="250" t="e">
        <f>+IF(I754=0,"",'Ark1'!#REF!)</f>
        <v>#REF!</v>
      </c>
      <c r="W754" s="248" t="e">
        <f t="shared" si="87"/>
        <v>#REF!</v>
      </c>
      <c r="X754" s="248" t="e">
        <f t="shared" si="88"/>
        <v>#REF!</v>
      </c>
      <c r="Y754" s="339"/>
    </row>
    <row r="755" spans="1:52" ht="15.6">
      <c r="A755" s="339"/>
      <c r="B755" s="339" t="e">
        <f>+'Ark1'!#REF!</f>
        <v>#REF!</v>
      </c>
      <c r="C755" s="247" t="e">
        <f>+'Ark1'!#REF!</f>
        <v>#REF!</v>
      </c>
      <c r="D755" s="247" t="e">
        <f>VLOOKUP(C755,Klasse!$C$11:$D$27,2)</f>
        <v>#REF!</v>
      </c>
      <c r="E755" s="247" t="e">
        <f>+'Ark1'!#REF!</f>
        <v>#REF!</v>
      </c>
      <c r="F755" s="247" t="e">
        <f>+'Ark1'!#REF!</f>
        <v>#REF!</v>
      </c>
      <c r="G755" s="247" t="e">
        <f>VLOOKUP(F755,RNR!$A$8:$B$32,2)</f>
        <v>#REF!</v>
      </c>
      <c r="H755" s="247" t="e">
        <f>+IF(I755=0,"",'Ark1'!#REF!)</f>
        <v>#REF!</v>
      </c>
      <c r="I755" s="387" t="e">
        <f>+'Ark1'!#REF!</f>
        <v>#REF!</v>
      </c>
      <c r="J755" s="248" t="e">
        <f>+IF(I755=0,"",'Ark1'!#REF!)</f>
        <v>#REF!</v>
      </c>
      <c r="K755" s="248"/>
      <c r="L755" s="248" t="e">
        <f>+IF(I755=0,"",'Ark1'!#REF!)</f>
        <v>#REF!</v>
      </c>
      <c r="M755" s="249" t="e">
        <f>+IF(I755=0,"",'Ark1'!#REF!)</f>
        <v>#REF!</v>
      </c>
      <c r="N755" s="33" t="e">
        <f>+IF(I755=0,"",'Ark1'!#REF!)</f>
        <v>#REF!</v>
      </c>
      <c r="O755" s="248" t="e">
        <f>+IF(I755=0,"",'Ark1'!#REF!)</f>
        <v>#REF!</v>
      </c>
      <c r="P755" s="250" t="e">
        <f>+IF(I755=0,"",'Ark1'!#REF!)</f>
        <v>#REF!</v>
      </c>
      <c r="Q755" s="250" t="e">
        <f>+IF(I755=0,"",'Ark1'!#REF!)</f>
        <v>#REF!</v>
      </c>
      <c r="R755" s="250" t="e">
        <f>+IF(I755=0,"",'Ark1'!#REF!)</f>
        <v>#REF!</v>
      </c>
      <c r="S755" s="250" t="e">
        <f>+IF(I755=0,"",'Ark1'!#REF!)</f>
        <v>#REF!</v>
      </c>
      <c r="T755" s="248" t="e">
        <f>+IF(I755=0,"",'Ark1'!#REF!)</f>
        <v>#REF!</v>
      </c>
      <c r="U755" s="249" t="e">
        <f>+IF(I755=0,"",'Ark1'!#REF!)</f>
        <v>#REF!</v>
      </c>
      <c r="V755" s="250" t="e">
        <f>+IF(I755=0,"",'Ark1'!#REF!)</f>
        <v>#REF!</v>
      </c>
      <c r="W755" s="248" t="e">
        <f t="shared" si="87"/>
        <v>#REF!</v>
      </c>
      <c r="X755" s="248" t="e">
        <f t="shared" si="88"/>
        <v>#REF!</v>
      </c>
      <c r="Y755" s="339"/>
    </row>
    <row r="756" spans="1:52" ht="15.6">
      <c r="A756" s="339"/>
      <c r="B756" s="339" t="e">
        <f>+'Ark1'!#REF!</f>
        <v>#REF!</v>
      </c>
      <c r="C756" s="247" t="e">
        <f>+'Ark1'!#REF!</f>
        <v>#REF!</v>
      </c>
      <c r="D756" s="247" t="e">
        <f>VLOOKUP(C756,Klasse!$C$11:$D$27,2)</f>
        <v>#REF!</v>
      </c>
      <c r="E756" s="247" t="e">
        <f>+'Ark1'!#REF!</f>
        <v>#REF!</v>
      </c>
      <c r="F756" s="247" t="e">
        <f>+'Ark1'!#REF!</f>
        <v>#REF!</v>
      </c>
      <c r="G756" s="247" t="e">
        <f>VLOOKUP(F756,RNR!$A$8:$B$32,2)</f>
        <v>#REF!</v>
      </c>
      <c r="H756" s="247" t="e">
        <f>+IF(I756=0,"",'Ark1'!#REF!)</f>
        <v>#REF!</v>
      </c>
      <c r="I756" s="387" t="e">
        <f>+'Ark1'!#REF!</f>
        <v>#REF!</v>
      </c>
      <c r="J756" s="248" t="e">
        <f>+IF(I756=0,"",'Ark1'!#REF!)</f>
        <v>#REF!</v>
      </c>
      <c r="K756" s="248"/>
      <c r="L756" s="248" t="e">
        <f>+IF(I756=0,"",'Ark1'!#REF!)</f>
        <v>#REF!</v>
      </c>
      <c r="M756" s="249" t="e">
        <f>+IF(I756=0,"",'Ark1'!#REF!)</f>
        <v>#REF!</v>
      </c>
      <c r="N756" s="33" t="e">
        <f>+IF(I756=0,"",'Ark1'!#REF!)</f>
        <v>#REF!</v>
      </c>
      <c r="O756" s="248" t="e">
        <f>+IF(I756=0,"",'Ark1'!#REF!)</f>
        <v>#REF!</v>
      </c>
      <c r="P756" s="250" t="e">
        <f>+IF(I756=0,"",'Ark1'!#REF!)</f>
        <v>#REF!</v>
      </c>
      <c r="Q756" s="250" t="e">
        <f>+IF(I756=0,"",'Ark1'!#REF!)</f>
        <v>#REF!</v>
      </c>
      <c r="R756" s="250" t="e">
        <f>+IF(I756=0,"",'Ark1'!#REF!)</f>
        <v>#REF!</v>
      </c>
      <c r="S756" s="250" t="e">
        <f>+IF(I756=0,"",'Ark1'!#REF!)</f>
        <v>#REF!</v>
      </c>
      <c r="T756" s="248" t="e">
        <f>+IF(I756=0,"",'Ark1'!#REF!)</f>
        <v>#REF!</v>
      </c>
      <c r="U756" s="249" t="e">
        <f>+IF(I756=0,"",'Ark1'!#REF!)</f>
        <v>#REF!</v>
      </c>
      <c r="V756" s="250" t="e">
        <f>+IF(I756=0,"",'Ark1'!#REF!)</f>
        <v>#REF!</v>
      </c>
      <c r="W756" s="248" t="e">
        <f t="shared" si="87"/>
        <v>#REF!</v>
      </c>
      <c r="X756" s="248" t="e">
        <f t="shared" si="88"/>
        <v>#REF!</v>
      </c>
      <c r="Y756" s="339"/>
    </row>
    <row r="757" spans="1:52" ht="15.6">
      <c r="A757" s="339"/>
      <c r="B757" s="339" t="e">
        <f>+'Ark1'!#REF!</f>
        <v>#REF!</v>
      </c>
      <c r="C757" s="247" t="e">
        <f>+'Ark1'!#REF!</f>
        <v>#REF!</v>
      </c>
      <c r="D757" s="247" t="e">
        <f>VLOOKUP(C757,Klasse!$C$11:$D$27,2)</f>
        <v>#REF!</v>
      </c>
      <c r="E757" s="247" t="e">
        <f>+'Ark1'!#REF!</f>
        <v>#REF!</v>
      </c>
      <c r="F757" s="247" t="e">
        <f>+'Ark1'!#REF!</f>
        <v>#REF!</v>
      </c>
      <c r="G757" s="247" t="e">
        <f>VLOOKUP(F757,RNR!$A$8:$B$32,2)</f>
        <v>#REF!</v>
      </c>
      <c r="H757" s="247" t="e">
        <f>+IF(I757=0,"",'Ark1'!#REF!)</f>
        <v>#REF!</v>
      </c>
      <c r="I757" s="387" t="e">
        <f>+'Ark1'!#REF!</f>
        <v>#REF!</v>
      </c>
      <c r="J757" s="248" t="e">
        <f>+IF(I757=0,"",'Ark1'!#REF!)</f>
        <v>#REF!</v>
      </c>
      <c r="K757" s="248"/>
      <c r="L757" s="248" t="e">
        <f>+IF(I757=0,"",'Ark1'!#REF!)</f>
        <v>#REF!</v>
      </c>
      <c r="M757" s="249" t="e">
        <f>+IF(I757=0,"",'Ark1'!#REF!)</f>
        <v>#REF!</v>
      </c>
      <c r="N757" s="33" t="e">
        <f>+IF(I757=0,"",'Ark1'!#REF!)</f>
        <v>#REF!</v>
      </c>
      <c r="O757" s="248" t="e">
        <f>+IF(I757=0,"",'Ark1'!#REF!)</f>
        <v>#REF!</v>
      </c>
      <c r="P757" s="250" t="e">
        <f>+IF(I757=0,"",'Ark1'!#REF!)</f>
        <v>#REF!</v>
      </c>
      <c r="Q757" s="250" t="e">
        <f>+IF(I757=0,"",'Ark1'!#REF!)</f>
        <v>#REF!</v>
      </c>
      <c r="R757" s="250" t="e">
        <f>+IF(I757=0,"",'Ark1'!#REF!)</f>
        <v>#REF!</v>
      </c>
      <c r="S757" s="250" t="e">
        <f>+IF(I757=0,"",'Ark1'!#REF!)</f>
        <v>#REF!</v>
      </c>
      <c r="T757" s="248" t="e">
        <f>+IF(I757=0,"",'Ark1'!#REF!)</f>
        <v>#REF!</v>
      </c>
      <c r="U757" s="249" t="e">
        <f>+IF(I757=0,"",'Ark1'!#REF!)</f>
        <v>#REF!</v>
      </c>
      <c r="V757" s="250" t="e">
        <f>+IF(I757=0,"",'Ark1'!#REF!)</f>
        <v>#REF!</v>
      </c>
      <c r="W757" s="248" t="e">
        <f t="shared" si="87"/>
        <v>#REF!</v>
      </c>
      <c r="X757" s="248" t="e">
        <f t="shared" si="88"/>
        <v>#REF!</v>
      </c>
      <c r="Y757" s="339"/>
    </row>
    <row r="758" spans="1:52" ht="15.6">
      <c r="A758" s="339"/>
      <c r="B758" s="339" t="e">
        <f>+'Ark1'!#REF!</f>
        <v>#REF!</v>
      </c>
      <c r="C758" s="247" t="e">
        <f>+'Ark1'!#REF!</f>
        <v>#REF!</v>
      </c>
      <c r="D758" s="247" t="e">
        <f>VLOOKUP(C758,Klasse!$C$11:$D$27,2)</f>
        <v>#REF!</v>
      </c>
      <c r="E758" s="247" t="e">
        <f>+'Ark1'!#REF!</f>
        <v>#REF!</v>
      </c>
      <c r="F758" s="247" t="e">
        <f>+'Ark1'!#REF!</f>
        <v>#REF!</v>
      </c>
      <c r="G758" s="247" t="e">
        <f>VLOOKUP(F758,RNR!$A$8:$B$32,2)</f>
        <v>#REF!</v>
      </c>
      <c r="H758" s="247" t="e">
        <f>+IF(I758=0,"",'Ark1'!#REF!)</f>
        <v>#REF!</v>
      </c>
      <c r="I758" s="387" t="e">
        <f>+'Ark1'!#REF!</f>
        <v>#REF!</v>
      </c>
      <c r="J758" s="248" t="e">
        <f>+IF(I758=0,"",'Ark1'!#REF!)</f>
        <v>#REF!</v>
      </c>
      <c r="K758" s="248"/>
      <c r="L758" s="248" t="e">
        <f>+IF(I758=0,"",'Ark1'!#REF!)</f>
        <v>#REF!</v>
      </c>
      <c r="M758" s="249" t="e">
        <f>+IF(I758=0,"",'Ark1'!#REF!)</f>
        <v>#REF!</v>
      </c>
      <c r="N758" s="33" t="e">
        <f>+IF(I758=0,"",'Ark1'!#REF!)</f>
        <v>#REF!</v>
      </c>
      <c r="O758" s="248" t="e">
        <f>+IF(I758=0,"",'Ark1'!#REF!)</f>
        <v>#REF!</v>
      </c>
      <c r="P758" s="250" t="e">
        <f>+IF(I758=0,"",'Ark1'!#REF!)</f>
        <v>#REF!</v>
      </c>
      <c r="Q758" s="250" t="e">
        <f>+IF(I758=0,"",'Ark1'!#REF!)</f>
        <v>#REF!</v>
      </c>
      <c r="R758" s="250" t="e">
        <f>+IF(I758=0,"",'Ark1'!#REF!)</f>
        <v>#REF!</v>
      </c>
      <c r="S758" s="250" t="e">
        <f>+IF(I758=0,"",'Ark1'!#REF!)</f>
        <v>#REF!</v>
      </c>
      <c r="T758" s="248" t="e">
        <f>+IF(I758=0,"",'Ark1'!#REF!)</f>
        <v>#REF!</v>
      </c>
      <c r="U758" s="249" t="e">
        <f>+IF(I758=0,"",'Ark1'!#REF!)</f>
        <v>#REF!</v>
      </c>
      <c r="V758" s="250" t="e">
        <f>+IF(I758=0,"",'Ark1'!#REF!)</f>
        <v>#REF!</v>
      </c>
      <c r="W758" s="248" t="e">
        <f t="shared" si="87"/>
        <v>#REF!</v>
      </c>
      <c r="X758" s="248" t="e">
        <f t="shared" si="88"/>
        <v>#REF!</v>
      </c>
      <c r="Y758" s="339"/>
    </row>
    <row r="759" spans="1:52" ht="15.6">
      <c r="A759" s="339"/>
      <c r="B759" s="339" t="e">
        <f>+'Ark1'!#REF!</f>
        <v>#REF!</v>
      </c>
      <c r="C759" s="247" t="e">
        <f>+'Ark1'!#REF!</f>
        <v>#REF!</v>
      </c>
      <c r="D759" s="247" t="e">
        <f>VLOOKUP(C759,Klasse!$C$11:$D$27,2)</f>
        <v>#REF!</v>
      </c>
      <c r="E759" s="247" t="e">
        <f>+'Ark1'!#REF!</f>
        <v>#REF!</v>
      </c>
      <c r="F759" s="247" t="e">
        <f>+'Ark1'!#REF!</f>
        <v>#REF!</v>
      </c>
      <c r="G759" s="247" t="e">
        <f>VLOOKUP(F759,RNR!$A$8:$B$32,2)</f>
        <v>#REF!</v>
      </c>
      <c r="H759" s="247" t="e">
        <f>+IF(I759=0,"",'Ark1'!#REF!)</f>
        <v>#REF!</v>
      </c>
      <c r="I759" s="387" t="e">
        <f>+'Ark1'!#REF!</f>
        <v>#REF!</v>
      </c>
      <c r="J759" s="248" t="e">
        <f>+IF(I759=0,"",'Ark1'!#REF!)</f>
        <v>#REF!</v>
      </c>
      <c r="K759" s="248"/>
      <c r="L759" s="248" t="e">
        <f>+IF(I759=0,"",'Ark1'!#REF!)</f>
        <v>#REF!</v>
      </c>
      <c r="M759" s="249" t="e">
        <f>+IF(I759=0,"",'Ark1'!#REF!)</f>
        <v>#REF!</v>
      </c>
      <c r="N759" s="33" t="e">
        <f>+IF(I759=0,"",'Ark1'!#REF!)</f>
        <v>#REF!</v>
      </c>
      <c r="O759" s="248" t="e">
        <f>+IF(I759=0,"",'Ark1'!#REF!)</f>
        <v>#REF!</v>
      </c>
      <c r="P759" s="250" t="e">
        <f>+IF(I759=0,"",'Ark1'!#REF!)</f>
        <v>#REF!</v>
      </c>
      <c r="Q759" s="250" t="e">
        <f>+IF(I759=0,"",'Ark1'!#REF!)</f>
        <v>#REF!</v>
      </c>
      <c r="R759" s="250" t="e">
        <f>+IF(I759=0,"",'Ark1'!#REF!)</f>
        <v>#REF!</v>
      </c>
      <c r="S759" s="250" t="e">
        <f>+IF(I759=0,"",'Ark1'!#REF!)</f>
        <v>#REF!</v>
      </c>
      <c r="T759" s="248" t="e">
        <f>+IF(I759=0,"",'Ark1'!#REF!)</f>
        <v>#REF!</v>
      </c>
      <c r="U759" s="249" t="e">
        <f>+IF(I759=0,"",'Ark1'!#REF!)</f>
        <v>#REF!</v>
      </c>
      <c r="V759" s="250" t="e">
        <f>+IF(I759=0,"",'Ark1'!#REF!)</f>
        <v>#REF!</v>
      </c>
      <c r="W759" s="248" t="e">
        <f t="shared" si="87"/>
        <v>#REF!</v>
      </c>
      <c r="X759" s="248" t="e">
        <f t="shared" si="88"/>
        <v>#REF!</v>
      </c>
      <c r="Y759" s="339"/>
    </row>
    <row r="760" spans="1:52" ht="15.6">
      <c r="A760" s="339"/>
      <c r="B760" s="339" t="e">
        <f>+'Ark1'!#REF!</f>
        <v>#REF!</v>
      </c>
      <c r="C760" s="247" t="e">
        <f>+'Ark1'!#REF!</f>
        <v>#REF!</v>
      </c>
      <c r="D760" s="247" t="e">
        <f>VLOOKUP(C760,Klasse!$C$11:$D$27,2)</f>
        <v>#REF!</v>
      </c>
      <c r="E760" s="247" t="e">
        <f>+'Ark1'!#REF!</f>
        <v>#REF!</v>
      </c>
      <c r="F760" s="247" t="e">
        <f>+'Ark1'!#REF!</f>
        <v>#REF!</v>
      </c>
      <c r="G760" s="247" t="e">
        <f>VLOOKUP(F760,RNR!$A$8:$B$32,2)</f>
        <v>#REF!</v>
      </c>
      <c r="H760" s="247" t="e">
        <f>+IF(I760=0,"",'Ark1'!#REF!)</f>
        <v>#REF!</v>
      </c>
      <c r="I760" s="387" t="e">
        <f>+'Ark1'!#REF!</f>
        <v>#REF!</v>
      </c>
      <c r="J760" s="248" t="e">
        <f>+IF(I760=0,"",'Ark1'!#REF!)</f>
        <v>#REF!</v>
      </c>
      <c r="K760" s="248"/>
      <c r="L760" s="248" t="e">
        <f>+IF(I760=0,"",'Ark1'!#REF!)</f>
        <v>#REF!</v>
      </c>
      <c r="M760" s="249" t="e">
        <f>+IF(I760=0,"",'Ark1'!#REF!)</f>
        <v>#REF!</v>
      </c>
      <c r="N760" s="33" t="e">
        <f>+IF(I760=0,"",'Ark1'!#REF!)</f>
        <v>#REF!</v>
      </c>
      <c r="O760" s="248" t="e">
        <f>+IF(I760=0,"",'Ark1'!#REF!)</f>
        <v>#REF!</v>
      </c>
      <c r="P760" s="250" t="e">
        <f>+IF(I760=0,"",'Ark1'!#REF!)</f>
        <v>#REF!</v>
      </c>
      <c r="Q760" s="250" t="e">
        <f>+IF(I760=0,"",'Ark1'!#REF!)</f>
        <v>#REF!</v>
      </c>
      <c r="R760" s="250" t="e">
        <f>+IF(I760=0,"",'Ark1'!#REF!)</f>
        <v>#REF!</v>
      </c>
      <c r="S760" s="250" t="e">
        <f>+IF(I760=0,"",'Ark1'!#REF!)</f>
        <v>#REF!</v>
      </c>
      <c r="T760" s="248" t="e">
        <f>+IF(I760=0,"",'Ark1'!#REF!)</f>
        <v>#REF!</v>
      </c>
      <c r="U760" s="249" t="e">
        <f>+IF(I760=0,"",'Ark1'!#REF!)</f>
        <v>#REF!</v>
      </c>
      <c r="V760" s="250" t="e">
        <f>+IF(I760=0,"",'Ark1'!#REF!)</f>
        <v>#REF!</v>
      </c>
      <c r="W760" s="248" t="e">
        <f t="shared" si="87"/>
        <v>#REF!</v>
      </c>
      <c r="X760" s="248" t="e">
        <f t="shared" si="88"/>
        <v>#REF!</v>
      </c>
      <c r="Y760" s="339"/>
    </row>
    <row r="761" spans="1:52" ht="15.6">
      <c r="A761" s="339"/>
      <c r="B761" s="339" t="e">
        <f>+'Ark1'!#REF!</f>
        <v>#REF!</v>
      </c>
      <c r="C761" s="247" t="e">
        <f>+'Ark1'!#REF!</f>
        <v>#REF!</v>
      </c>
      <c r="D761" s="247" t="e">
        <f>VLOOKUP(C761,Klasse!$C$11:$D$27,2)</f>
        <v>#REF!</v>
      </c>
      <c r="E761" s="247" t="e">
        <f>+'Ark1'!#REF!</f>
        <v>#REF!</v>
      </c>
      <c r="F761" s="247" t="e">
        <f>+'Ark1'!#REF!</f>
        <v>#REF!</v>
      </c>
      <c r="G761" s="247" t="e">
        <f>VLOOKUP(F761,RNR!$A$8:$B$32,2)</f>
        <v>#REF!</v>
      </c>
      <c r="H761" s="247" t="e">
        <f>+IF(I761=0,"",'Ark1'!#REF!)</f>
        <v>#REF!</v>
      </c>
      <c r="I761" s="387" t="e">
        <f>+'Ark1'!#REF!</f>
        <v>#REF!</v>
      </c>
      <c r="J761" s="248" t="e">
        <f>+IF(I761=0,"",'Ark1'!#REF!)</f>
        <v>#REF!</v>
      </c>
      <c r="K761" s="248"/>
      <c r="L761" s="248" t="e">
        <f>+IF(I761=0,"",'Ark1'!#REF!)</f>
        <v>#REF!</v>
      </c>
      <c r="M761" s="249" t="e">
        <f>+IF(I761=0,"",'Ark1'!#REF!)</f>
        <v>#REF!</v>
      </c>
      <c r="N761" s="33" t="e">
        <f>+IF(I761=0,"",'Ark1'!#REF!)</f>
        <v>#REF!</v>
      </c>
      <c r="O761" s="248" t="e">
        <f>+IF(I761=0,"",'Ark1'!#REF!)</f>
        <v>#REF!</v>
      </c>
      <c r="P761" s="250" t="e">
        <f>+IF(I761=0,"",'Ark1'!#REF!)</f>
        <v>#REF!</v>
      </c>
      <c r="Q761" s="250" t="e">
        <f>+IF(I761=0,"",'Ark1'!#REF!)</f>
        <v>#REF!</v>
      </c>
      <c r="R761" s="250" t="e">
        <f>+IF(I761=0,"",'Ark1'!#REF!)</f>
        <v>#REF!</v>
      </c>
      <c r="S761" s="250" t="e">
        <f>+IF(I761=0,"",'Ark1'!#REF!)</f>
        <v>#REF!</v>
      </c>
      <c r="T761" s="248" t="e">
        <f>+IF(I761=0,"",'Ark1'!#REF!)</f>
        <v>#REF!</v>
      </c>
      <c r="U761" s="249" t="e">
        <f>+IF(I761=0,"",'Ark1'!#REF!)</f>
        <v>#REF!</v>
      </c>
      <c r="V761" s="250" t="e">
        <f>+IF(I761=0,"",'Ark1'!#REF!)</f>
        <v>#REF!</v>
      </c>
      <c r="W761" s="248" t="e">
        <f t="shared" si="87"/>
        <v>#REF!</v>
      </c>
      <c r="X761" s="248" t="e">
        <f t="shared" si="88"/>
        <v>#REF!</v>
      </c>
      <c r="Y761" s="339"/>
    </row>
    <row r="762" spans="1:52" ht="15.6">
      <c r="A762" s="339"/>
      <c r="B762" s="339" t="e">
        <f>+'Ark1'!#REF!</f>
        <v>#REF!</v>
      </c>
      <c r="C762" s="247" t="e">
        <f>+'Ark1'!#REF!</f>
        <v>#REF!</v>
      </c>
      <c r="D762" s="247" t="e">
        <f>VLOOKUP(C762,Klasse!$C$11:$D$27,2)</f>
        <v>#REF!</v>
      </c>
      <c r="E762" s="247" t="e">
        <f>+'Ark1'!#REF!</f>
        <v>#REF!</v>
      </c>
      <c r="F762" s="247" t="e">
        <f>+'Ark1'!#REF!</f>
        <v>#REF!</v>
      </c>
      <c r="G762" s="247" t="e">
        <f>VLOOKUP(F762,RNR!$A$8:$B$32,2)</f>
        <v>#REF!</v>
      </c>
      <c r="H762" s="247" t="e">
        <f>+IF(I762=0,"",'Ark1'!#REF!)</f>
        <v>#REF!</v>
      </c>
      <c r="I762" s="387" t="e">
        <f>+'Ark1'!#REF!</f>
        <v>#REF!</v>
      </c>
      <c r="J762" s="248" t="e">
        <f>+IF(I762=0,"",'Ark1'!#REF!)</f>
        <v>#REF!</v>
      </c>
      <c r="K762" s="248"/>
      <c r="L762" s="248" t="e">
        <f>+IF(I762=0,"",'Ark1'!#REF!)</f>
        <v>#REF!</v>
      </c>
      <c r="M762" s="249" t="e">
        <f>+IF(I762=0,"",'Ark1'!#REF!)</f>
        <v>#REF!</v>
      </c>
      <c r="N762" s="33" t="e">
        <f>+IF(I762=0,"",'Ark1'!#REF!)</f>
        <v>#REF!</v>
      </c>
      <c r="O762" s="248" t="e">
        <f>+IF(I762=0,"",'Ark1'!#REF!)</f>
        <v>#REF!</v>
      </c>
      <c r="P762" s="250" t="e">
        <f>+IF(I762=0,"",'Ark1'!#REF!)</f>
        <v>#REF!</v>
      </c>
      <c r="Q762" s="250" t="e">
        <f>+IF(I762=0,"",'Ark1'!#REF!)</f>
        <v>#REF!</v>
      </c>
      <c r="R762" s="250" t="e">
        <f>+IF(I762=0,"",'Ark1'!#REF!)</f>
        <v>#REF!</v>
      </c>
      <c r="S762" s="250" t="e">
        <f>+IF(I762=0,"",'Ark1'!#REF!)</f>
        <v>#REF!</v>
      </c>
      <c r="T762" s="248" t="e">
        <f>+IF(I762=0,"",'Ark1'!#REF!)</f>
        <v>#REF!</v>
      </c>
      <c r="U762" s="249" t="e">
        <f>+IF(I762=0,"",'Ark1'!#REF!)</f>
        <v>#REF!</v>
      </c>
      <c r="V762" s="250" t="e">
        <f>+IF(I762=0,"",'Ark1'!#REF!)</f>
        <v>#REF!</v>
      </c>
      <c r="W762" s="248" t="e">
        <f t="shared" si="87"/>
        <v>#REF!</v>
      </c>
      <c r="X762" s="248" t="e">
        <f t="shared" si="88"/>
        <v>#REF!</v>
      </c>
      <c r="Y762" s="339"/>
    </row>
    <row r="763" spans="1:52" ht="15.6">
      <c r="A763" s="339"/>
      <c r="B763" s="339" t="e">
        <f>+'Ark1'!#REF!</f>
        <v>#REF!</v>
      </c>
      <c r="C763" s="247" t="e">
        <f>+'Ark1'!#REF!</f>
        <v>#REF!</v>
      </c>
      <c r="D763" s="247" t="e">
        <f>VLOOKUP(C763,Klasse!$C$11:$D$27,2)</f>
        <v>#REF!</v>
      </c>
      <c r="E763" s="247" t="e">
        <f>+'Ark1'!#REF!</f>
        <v>#REF!</v>
      </c>
      <c r="F763" s="247" t="e">
        <f>+'Ark1'!#REF!</f>
        <v>#REF!</v>
      </c>
      <c r="G763" s="247" t="e">
        <f>VLOOKUP(F763,RNR!$A$8:$B$32,2)</f>
        <v>#REF!</v>
      </c>
      <c r="H763" s="247" t="e">
        <f>+IF(I763=0,"",'Ark1'!#REF!)</f>
        <v>#REF!</v>
      </c>
      <c r="I763" s="387" t="e">
        <f>+'Ark1'!#REF!</f>
        <v>#REF!</v>
      </c>
      <c r="J763" s="248" t="e">
        <f>+IF(I763=0,"",'Ark1'!#REF!)</f>
        <v>#REF!</v>
      </c>
      <c r="K763" s="248"/>
      <c r="L763" s="248" t="e">
        <f>+IF(I763=0,"",'Ark1'!#REF!)</f>
        <v>#REF!</v>
      </c>
      <c r="M763" s="249" t="e">
        <f>+IF(I763=0,"",'Ark1'!#REF!)</f>
        <v>#REF!</v>
      </c>
      <c r="N763" s="33" t="e">
        <f>+IF(I763=0,"",'Ark1'!#REF!)</f>
        <v>#REF!</v>
      </c>
      <c r="O763" s="248" t="e">
        <f>+IF(I763=0,"",'Ark1'!#REF!)</f>
        <v>#REF!</v>
      </c>
      <c r="P763" s="250" t="e">
        <f>+IF(I763=0,"",'Ark1'!#REF!)</f>
        <v>#REF!</v>
      </c>
      <c r="Q763" s="250" t="e">
        <f>+IF(I763=0,"",'Ark1'!#REF!)</f>
        <v>#REF!</v>
      </c>
      <c r="R763" s="250" t="e">
        <f>+IF(I763=0,"",'Ark1'!#REF!)</f>
        <v>#REF!</v>
      </c>
      <c r="S763" s="250" t="e">
        <f>+IF(I763=0,"",'Ark1'!#REF!)</f>
        <v>#REF!</v>
      </c>
      <c r="T763" s="248" t="e">
        <f>+IF(I763=0,"",'Ark1'!#REF!)</f>
        <v>#REF!</v>
      </c>
      <c r="U763" s="249" t="e">
        <f>+IF(I763=0,"",'Ark1'!#REF!)</f>
        <v>#REF!</v>
      </c>
      <c r="V763" s="250" t="e">
        <f>+IF(I763=0,"",'Ark1'!#REF!)</f>
        <v>#REF!</v>
      </c>
      <c r="W763" s="248" t="e">
        <f t="shared" si="87"/>
        <v>#REF!</v>
      </c>
      <c r="X763" s="248" t="e">
        <f t="shared" si="88"/>
        <v>#REF!</v>
      </c>
      <c r="Y763" s="339"/>
    </row>
    <row r="764" spans="1:52" ht="15.6">
      <c r="A764" s="339"/>
      <c r="B764" s="339" t="e">
        <f>+'Ark1'!#REF!</f>
        <v>#REF!</v>
      </c>
      <c r="C764" s="247" t="e">
        <f>+'Ark1'!#REF!</f>
        <v>#REF!</v>
      </c>
      <c r="D764" s="247" t="e">
        <f>VLOOKUP(C764,Klasse!$C$11:$D$27,2)</f>
        <v>#REF!</v>
      </c>
      <c r="E764" s="247" t="e">
        <f>+'Ark1'!#REF!</f>
        <v>#REF!</v>
      </c>
      <c r="F764" s="247" t="e">
        <f>+'Ark1'!#REF!</f>
        <v>#REF!</v>
      </c>
      <c r="G764" s="247" t="e">
        <f>VLOOKUP(F764,RNR!$A$8:$B$32,2)</f>
        <v>#REF!</v>
      </c>
      <c r="H764" s="247" t="e">
        <f>+IF(I764=0,"",'Ark1'!#REF!)</f>
        <v>#REF!</v>
      </c>
      <c r="I764" s="387" t="e">
        <f>+'Ark1'!#REF!</f>
        <v>#REF!</v>
      </c>
      <c r="J764" s="248" t="e">
        <f>+IF(I764=0,"",'Ark1'!#REF!)</f>
        <v>#REF!</v>
      </c>
      <c r="K764" s="248"/>
      <c r="L764" s="248" t="e">
        <f>+IF(I764=0,"",'Ark1'!#REF!)</f>
        <v>#REF!</v>
      </c>
      <c r="M764" s="249" t="e">
        <f>+IF(I764=0,"",'Ark1'!#REF!)</f>
        <v>#REF!</v>
      </c>
      <c r="N764" s="33" t="e">
        <f>+IF(I764=0,"",'Ark1'!#REF!)</f>
        <v>#REF!</v>
      </c>
      <c r="O764" s="248" t="e">
        <f>+IF(I764=0,"",'Ark1'!#REF!)</f>
        <v>#REF!</v>
      </c>
      <c r="P764" s="250" t="e">
        <f>+IF(I764=0,"",'Ark1'!#REF!)</f>
        <v>#REF!</v>
      </c>
      <c r="Q764" s="250" t="e">
        <f>+IF(I764=0,"",'Ark1'!#REF!)</f>
        <v>#REF!</v>
      </c>
      <c r="R764" s="250" t="e">
        <f>+IF(I764=0,"",'Ark1'!#REF!)</f>
        <v>#REF!</v>
      </c>
      <c r="S764" s="250" t="e">
        <f>+IF(I764=0,"",'Ark1'!#REF!)</f>
        <v>#REF!</v>
      </c>
      <c r="T764" s="248" t="e">
        <f>+IF(I764=0,"",'Ark1'!#REF!)</f>
        <v>#REF!</v>
      </c>
      <c r="U764" s="249" t="e">
        <f>+IF(I764=0,"",'Ark1'!#REF!)</f>
        <v>#REF!</v>
      </c>
      <c r="V764" s="250" t="e">
        <f>+IF(I764=0,"",'Ark1'!#REF!)</f>
        <v>#REF!</v>
      </c>
      <c r="W764" s="248" t="e">
        <f t="shared" si="87"/>
        <v>#REF!</v>
      </c>
      <c r="X764" s="248" t="e">
        <f t="shared" si="88"/>
        <v>#REF!</v>
      </c>
      <c r="Y764" s="339"/>
    </row>
    <row r="765" spans="1:52" ht="15" customHeight="1">
      <c r="A765" s="339"/>
      <c r="B765" s="339"/>
      <c r="C765" s="339"/>
      <c r="D765" s="339"/>
      <c r="E765" s="339"/>
      <c r="F765" s="339"/>
      <c r="G765" s="339"/>
      <c r="H765" s="339"/>
      <c r="I765" s="388"/>
      <c r="J765" s="364"/>
      <c r="K765" s="364"/>
      <c r="L765" s="364"/>
      <c r="M765" s="339"/>
      <c r="N765" s="339"/>
      <c r="O765" s="339"/>
      <c r="P765" s="365"/>
      <c r="Q765" s="365"/>
      <c r="R765" s="365"/>
      <c r="S765" s="365"/>
      <c r="T765" s="365"/>
      <c r="U765" s="339"/>
      <c r="V765" s="365"/>
      <c r="W765" s="366"/>
      <c r="X765" s="367"/>
      <c r="Y765" s="339"/>
      <c r="AA765" s="30"/>
      <c r="AB765" s="28"/>
      <c r="AC765" s="231"/>
      <c r="AD765" s="29"/>
      <c r="AH765" s="29"/>
      <c r="AZ765" s="243"/>
    </row>
    <row r="766" spans="1:52" ht="15" customHeight="1">
      <c r="A766" s="339"/>
      <c r="B766" s="339" t="s">
        <v>675</v>
      </c>
      <c r="C766" s="339"/>
      <c r="D766" s="273" t="e">
        <f>+D770</f>
        <v>#REF!</v>
      </c>
      <c r="E766" s="339"/>
      <c r="F766" s="339"/>
      <c r="G766" s="339"/>
      <c r="H766" s="339"/>
      <c r="I766" s="372" t="e">
        <f>SUM(I768:I792)</f>
        <v>#REF!</v>
      </c>
      <c r="J766" s="364"/>
      <c r="K766" s="368"/>
      <c r="L766" s="368"/>
      <c r="M766" s="369"/>
      <c r="N766" s="276">
        <f>+Klasse!L414</f>
        <v>0</v>
      </c>
      <c r="O766" s="339"/>
      <c r="P766" s="365"/>
      <c r="Q766" s="365"/>
      <c r="R766" s="365"/>
      <c r="S766" s="365"/>
      <c r="T766" s="365"/>
      <c r="U766" s="339"/>
      <c r="V766" s="365"/>
      <c r="W766" s="365"/>
      <c r="X766" s="365"/>
      <c r="Y766" s="365"/>
      <c r="AA766" s="30"/>
      <c r="AB766" s="28"/>
      <c r="AC766" s="231"/>
      <c r="AD766" s="29"/>
      <c r="AH766" s="29"/>
      <c r="AZ766" s="243"/>
    </row>
    <row r="767" spans="1:52" ht="15" customHeight="1">
      <c r="A767" s="526"/>
      <c r="B767" s="526"/>
      <c r="C767" s="527"/>
      <c r="D767" s="526"/>
      <c r="E767" s="526"/>
      <c r="F767" s="526"/>
      <c r="G767" s="526"/>
      <c r="H767" s="526"/>
      <c r="I767" s="388"/>
      <c r="J767" s="364"/>
      <c r="K767" s="364"/>
      <c r="L767" s="364"/>
      <c r="M767" s="370"/>
      <c r="N767" s="364"/>
      <c r="O767" s="364"/>
      <c r="P767" s="365"/>
      <c r="Q767" s="365"/>
      <c r="R767" s="365"/>
      <c r="S767" s="365"/>
      <c r="T767" s="366"/>
      <c r="U767" s="339"/>
      <c r="V767" s="366"/>
      <c r="W767" s="366"/>
      <c r="X767" s="367"/>
      <c r="Y767" s="339"/>
      <c r="AA767" s="30"/>
      <c r="AB767" s="28"/>
      <c r="AC767" s="231"/>
      <c r="AD767" s="29"/>
      <c r="AH767" s="29"/>
      <c r="AZ767" s="243"/>
    </row>
    <row r="768" spans="1:52" ht="15.6">
      <c r="A768" s="339"/>
      <c r="B768" s="339" t="e">
        <f>+'Ark1'!#REF!</f>
        <v>#REF!</v>
      </c>
      <c r="C768" s="247" t="e">
        <f>+'Ark1'!#REF!</f>
        <v>#REF!</v>
      </c>
      <c r="D768" s="247" t="e">
        <f>VLOOKUP(C768,Klasse!$C$11:$D$27,2)</f>
        <v>#REF!</v>
      </c>
      <c r="E768" s="247" t="e">
        <f>+'Ark1'!#REF!</f>
        <v>#REF!</v>
      </c>
      <c r="F768" s="247" t="e">
        <f>+'Ark1'!#REF!</f>
        <v>#REF!</v>
      </c>
      <c r="G768" s="247" t="e">
        <f>VLOOKUP(F768,RNR!$A$8:$B$32,2)</f>
        <v>#REF!</v>
      </c>
      <c r="H768" s="247" t="e">
        <f>+IF(I768=0,"",'Ark1'!#REF!)</f>
        <v>#REF!</v>
      </c>
      <c r="I768" s="387" t="e">
        <f>+'Ark1'!#REF!</f>
        <v>#REF!</v>
      </c>
      <c r="J768" s="248" t="e">
        <f>+IF(I768=0,"",'Ark1'!#REF!)</f>
        <v>#REF!</v>
      </c>
      <c r="K768" s="248"/>
      <c r="L768" s="248" t="e">
        <f>+IF(I768=0,"",'Ark1'!#REF!)</f>
        <v>#REF!</v>
      </c>
      <c r="M768" s="249" t="e">
        <f>+IF(I768=0,"",'Ark1'!#REF!)</f>
        <v>#REF!</v>
      </c>
      <c r="N768" s="33" t="e">
        <f>+IF(I768=0,"",'Ark1'!#REF!)</f>
        <v>#REF!</v>
      </c>
      <c r="O768" s="248" t="e">
        <f>+IF(I768=0,"",'Ark1'!#REF!)</f>
        <v>#REF!</v>
      </c>
      <c r="P768" s="250" t="e">
        <f>+IF(I768=0,"",'Ark1'!#REF!)</f>
        <v>#REF!</v>
      </c>
      <c r="Q768" s="250" t="e">
        <f>+IF(I768=0,"",'Ark1'!#REF!)</f>
        <v>#REF!</v>
      </c>
      <c r="R768" s="250" t="e">
        <f>+IF(I768=0,"",'Ark1'!#REF!)</f>
        <v>#REF!</v>
      </c>
      <c r="S768" s="250" t="e">
        <f>+IF(I768=0,"",'Ark1'!#REF!)</f>
        <v>#REF!</v>
      </c>
      <c r="T768" s="248" t="e">
        <f>+IF(I768=0,"",'Ark1'!#REF!)</f>
        <v>#REF!</v>
      </c>
      <c r="U768" s="249" t="e">
        <f>+IF(I768=0,"",'Ark1'!#REF!)</f>
        <v>#REF!</v>
      </c>
      <c r="V768" s="250" t="e">
        <f>+IF(I768=0,"",'Ark1'!#REF!)</f>
        <v>#REF!</v>
      </c>
      <c r="W768" s="248" t="e">
        <f t="shared" si="87"/>
        <v>#REF!</v>
      </c>
      <c r="X768" s="248" t="e">
        <f t="shared" si="88"/>
        <v>#REF!</v>
      </c>
      <c r="Y768" s="339"/>
    </row>
    <row r="769" spans="1:25" ht="15.6">
      <c r="A769" s="339"/>
      <c r="B769" s="339" t="e">
        <f>+'Ark1'!#REF!</f>
        <v>#REF!</v>
      </c>
      <c r="C769" s="247" t="e">
        <f>+'Ark1'!#REF!</f>
        <v>#REF!</v>
      </c>
      <c r="D769" s="247" t="e">
        <f>VLOOKUP(C769,Klasse!$C$11:$D$27,2)</f>
        <v>#REF!</v>
      </c>
      <c r="E769" s="247" t="e">
        <f>+'Ark1'!#REF!</f>
        <v>#REF!</v>
      </c>
      <c r="F769" s="247" t="e">
        <f>+'Ark1'!#REF!</f>
        <v>#REF!</v>
      </c>
      <c r="G769" s="247" t="e">
        <f>VLOOKUP(F769,RNR!$A$8:$B$32,2)</f>
        <v>#REF!</v>
      </c>
      <c r="H769" s="247" t="e">
        <f>+IF(I769=0,"",'Ark1'!#REF!)</f>
        <v>#REF!</v>
      </c>
      <c r="I769" s="387" t="e">
        <f>+'Ark1'!#REF!</f>
        <v>#REF!</v>
      </c>
      <c r="J769" s="248" t="e">
        <f>+IF(I769=0,"",'Ark1'!#REF!)</f>
        <v>#REF!</v>
      </c>
      <c r="K769" s="248"/>
      <c r="L769" s="248" t="e">
        <f>+IF(I769=0,"",'Ark1'!#REF!)</f>
        <v>#REF!</v>
      </c>
      <c r="M769" s="249" t="e">
        <f>+IF(I769=0,"",'Ark1'!#REF!)</f>
        <v>#REF!</v>
      </c>
      <c r="N769" s="33" t="e">
        <f>+IF(I769=0,"",'Ark1'!#REF!)</f>
        <v>#REF!</v>
      </c>
      <c r="O769" s="248" t="e">
        <f>+IF(I769=0,"",'Ark1'!#REF!)</f>
        <v>#REF!</v>
      </c>
      <c r="P769" s="250" t="e">
        <f>+IF(I769=0,"",'Ark1'!#REF!)</f>
        <v>#REF!</v>
      </c>
      <c r="Q769" s="250" t="e">
        <f>+IF(I769=0,"",'Ark1'!#REF!)</f>
        <v>#REF!</v>
      </c>
      <c r="R769" s="250" t="e">
        <f>+IF(I769=0,"",'Ark1'!#REF!)</f>
        <v>#REF!</v>
      </c>
      <c r="S769" s="250" t="e">
        <f>+IF(I769=0,"",'Ark1'!#REF!)</f>
        <v>#REF!</v>
      </c>
      <c r="T769" s="248" t="e">
        <f>+IF(I769=0,"",'Ark1'!#REF!)</f>
        <v>#REF!</v>
      </c>
      <c r="U769" s="249" t="e">
        <f>+IF(I769=0,"",'Ark1'!#REF!)</f>
        <v>#REF!</v>
      </c>
      <c r="V769" s="250" t="e">
        <f>+IF(I769=0,"",'Ark1'!#REF!)</f>
        <v>#REF!</v>
      </c>
      <c r="W769" s="248" t="e">
        <f t="shared" si="87"/>
        <v>#REF!</v>
      </c>
      <c r="X769" s="248" t="e">
        <f t="shared" si="88"/>
        <v>#REF!</v>
      </c>
      <c r="Y769" s="339"/>
    </row>
    <row r="770" spans="1:25" ht="15.6">
      <c r="A770" s="339"/>
      <c r="B770" s="339" t="e">
        <f>+'Ark1'!#REF!</f>
        <v>#REF!</v>
      </c>
      <c r="C770" s="247" t="e">
        <f>+'Ark1'!#REF!</f>
        <v>#REF!</v>
      </c>
      <c r="D770" s="247" t="e">
        <f>VLOOKUP(C770,Klasse!$C$11:$D$27,2)</f>
        <v>#REF!</v>
      </c>
      <c r="E770" s="247" t="e">
        <f>+'Ark1'!#REF!</f>
        <v>#REF!</v>
      </c>
      <c r="F770" s="247" t="e">
        <f>+'Ark1'!#REF!</f>
        <v>#REF!</v>
      </c>
      <c r="G770" s="247" t="e">
        <f>VLOOKUP(F770,RNR!$A$8:$B$32,2)</f>
        <v>#REF!</v>
      </c>
      <c r="H770" s="247" t="e">
        <f>+IF(I770=0,"",'Ark1'!#REF!)</f>
        <v>#REF!</v>
      </c>
      <c r="I770" s="387" t="e">
        <f>+'Ark1'!#REF!</f>
        <v>#REF!</v>
      </c>
      <c r="J770" s="248" t="e">
        <f>+IF(I770=0,"",'Ark1'!#REF!)</f>
        <v>#REF!</v>
      </c>
      <c r="K770" s="248"/>
      <c r="L770" s="248" t="e">
        <f>+IF(I770=0,"",'Ark1'!#REF!)</f>
        <v>#REF!</v>
      </c>
      <c r="M770" s="249" t="e">
        <f>+IF(I770=0,"",'Ark1'!#REF!)</f>
        <v>#REF!</v>
      </c>
      <c r="N770" s="33" t="e">
        <f>+IF(I770=0,"",'Ark1'!#REF!)</f>
        <v>#REF!</v>
      </c>
      <c r="O770" s="248" t="e">
        <f>+IF(I770=0,"",'Ark1'!#REF!)</f>
        <v>#REF!</v>
      </c>
      <c r="P770" s="250" t="e">
        <f>+IF(I770=0,"",'Ark1'!#REF!)</f>
        <v>#REF!</v>
      </c>
      <c r="Q770" s="250" t="e">
        <f>+IF(I770=0,"",'Ark1'!#REF!)</f>
        <v>#REF!</v>
      </c>
      <c r="R770" s="250" t="e">
        <f>+IF(I770=0,"",'Ark1'!#REF!)</f>
        <v>#REF!</v>
      </c>
      <c r="S770" s="250" t="e">
        <f>+IF(I770=0,"",'Ark1'!#REF!)</f>
        <v>#REF!</v>
      </c>
      <c r="T770" s="248" t="e">
        <f>+IF(I770=0,"",'Ark1'!#REF!)</f>
        <v>#REF!</v>
      </c>
      <c r="U770" s="249" t="e">
        <f>+IF(I770=0,"",'Ark1'!#REF!)</f>
        <v>#REF!</v>
      </c>
      <c r="V770" s="250" t="e">
        <f>+IF(I770=0,"",'Ark1'!#REF!)</f>
        <v>#REF!</v>
      </c>
      <c r="W770" s="248" t="e">
        <f t="shared" si="87"/>
        <v>#REF!</v>
      </c>
      <c r="X770" s="248" t="e">
        <f t="shared" si="88"/>
        <v>#REF!</v>
      </c>
      <c r="Y770" s="339"/>
    </row>
    <row r="771" spans="1:25" ht="15.6">
      <c r="A771" s="339"/>
      <c r="B771" s="339" t="e">
        <f>+'Ark1'!#REF!</f>
        <v>#REF!</v>
      </c>
      <c r="C771" s="247" t="e">
        <f>+'Ark1'!#REF!</f>
        <v>#REF!</v>
      </c>
      <c r="D771" s="247" t="e">
        <f>VLOOKUP(C771,Klasse!$C$11:$D$27,2)</f>
        <v>#REF!</v>
      </c>
      <c r="E771" s="247" t="e">
        <f>+'Ark1'!#REF!</f>
        <v>#REF!</v>
      </c>
      <c r="F771" s="247" t="e">
        <f>+'Ark1'!#REF!</f>
        <v>#REF!</v>
      </c>
      <c r="G771" s="247" t="e">
        <f>VLOOKUP(F771,RNR!$A$8:$B$32,2)</f>
        <v>#REF!</v>
      </c>
      <c r="H771" s="247" t="e">
        <f>+IF(I771=0,"",'Ark1'!#REF!)</f>
        <v>#REF!</v>
      </c>
      <c r="I771" s="387" t="e">
        <f>+'Ark1'!#REF!</f>
        <v>#REF!</v>
      </c>
      <c r="J771" s="248" t="e">
        <f>+IF(I771=0,"",'Ark1'!#REF!)</f>
        <v>#REF!</v>
      </c>
      <c r="K771" s="248"/>
      <c r="L771" s="248" t="e">
        <f>+IF(I771=0,"",'Ark1'!#REF!)</f>
        <v>#REF!</v>
      </c>
      <c r="M771" s="249" t="e">
        <f>+IF(I771=0,"",'Ark1'!#REF!)</f>
        <v>#REF!</v>
      </c>
      <c r="N771" s="33" t="e">
        <f>+IF(I771=0,"",'Ark1'!#REF!)</f>
        <v>#REF!</v>
      </c>
      <c r="O771" s="248" t="e">
        <f>+IF(I771=0,"",'Ark1'!#REF!)</f>
        <v>#REF!</v>
      </c>
      <c r="P771" s="250" t="e">
        <f>+IF(I771=0,"",'Ark1'!#REF!)</f>
        <v>#REF!</v>
      </c>
      <c r="Q771" s="250" t="e">
        <f>+IF(I771=0,"",'Ark1'!#REF!)</f>
        <v>#REF!</v>
      </c>
      <c r="R771" s="250" t="e">
        <f>+IF(I771=0,"",'Ark1'!#REF!)</f>
        <v>#REF!</v>
      </c>
      <c r="S771" s="250" t="e">
        <f>+IF(I771=0,"",'Ark1'!#REF!)</f>
        <v>#REF!</v>
      </c>
      <c r="T771" s="248" t="e">
        <f>+IF(I771=0,"",'Ark1'!#REF!)</f>
        <v>#REF!</v>
      </c>
      <c r="U771" s="249" t="e">
        <f>+IF(I771=0,"",'Ark1'!#REF!)</f>
        <v>#REF!</v>
      </c>
      <c r="V771" s="250" t="e">
        <f>+IF(I771=0,"",'Ark1'!#REF!)</f>
        <v>#REF!</v>
      </c>
      <c r="W771" s="248" t="e">
        <f t="shared" si="87"/>
        <v>#REF!</v>
      </c>
      <c r="X771" s="248" t="e">
        <f t="shared" si="88"/>
        <v>#REF!</v>
      </c>
      <c r="Y771" s="339"/>
    </row>
    <row r="772" spans="1:25" ht="15.6">
      <c r="A772" s="339"/>
      <c r="B772" s="339" t="e">
        <f>+'Ark1'!#REF!</f>
        <v>#REF!</v>
      </c>
      <c r="C772" s="247" t="e">
        <f>+'Ark1'!#REF!</f>
        <v>#REF!</v>
      </c>
      <c r="D772" s="247" t="e">
        <f>VLOOKUP(C772,Klasse!$C$11:$D$27,2)</f>
        <v>#REF!</v>
      </c>
      <c r="E772" s="247" t="e">
        <f>+'Ark1'!#REF!</f>
        <v>#REF!</v>
      </c>
      <c r="F772" s="247" t="e">
        <f>+'Ark1'!#REF!</f>
        <v>#REF!</v>
      </c>
      <c r="G772" s="247" t="e">
        <f>VLOOKUP(F772,RNR!$A$8:$B$32,2)</f>
        <v>#REF!</v>
      </c>
      <c r="H772" s="247" t="e">
        <f>+IF(I772=0,"",'Ark1'!#REF!)</f>
        <v>#REF!</v>
      </c>
      <c r="I772" s="387" t="e">
        <f>+'Ark1'!#REF!</f>
        <v>#REF!</v>
      </c>
      <c r="J772" s="248" t="e">
        <f>+IF(I772=0,"",'Ark1'!#REF!)</f>
        <v>#REF!</v>
      </c>
      <c r="K772" s="248"/>
      <c r="L772" s="248" t="e">
        <f>+IF(I772=0,"",'Ark1'!#REF!)</f>
        <v>#REF!</v>
      </c>
      <c r="M772" s="249" t="e">
        <f>+IF(I772=0,"",'Ark1'!#REF!)</f>
        <v>#REF!</v>
      </c>
      <c r="N772" s="33" t="e">
        <f>+IF(I772=0,"",'Ark1'!#REF!)</f>
        <v>#REF!</v>
      </c>
      <c r="O772" s="248" t="e">
        <f>+IF(I772=0,"",'Ark1'!#REF!)</f>
        <v>#REF!</v>
      </c>
      <c r="P772" s="250" t="e">
        <f>+IF(I772=0,"",'Ark1'!#REF!)</f>
        <v>#REF!</v>
      </c>
      <c r="Q772" s="250" t="e">
        <f>+IF(I772=0,"",'Ark1'!#REF!)</f>
        <v>#REF!</v>
      </c>
      <c r="R772" s="250" t="e">
        <f>+IF(I772=0,"",'Ark1'!#REF!)</f>
        <v>#REF!</v>
      </c>
      <c r="S772" s="250" t="e">
        <f>+IF(I772=0,"",'Ark1'!#REF!)</f>
        <v>#REF!</v>
      </c>
      <c r="T772" s="248" t="e">
        <f>+IF(I772=0,"",'Ark1'!#REF!)</f>
        <v>#REF!</v>
      </c>
      <c r="U772" s="249" t="e">
        <f>+IF(I772=0,"",'Ark1'!#REF!)</f>
        <v>#REF!</v>
      </c>
      <c r="V772" s="250" t="e">
        <f>+IF(I772=0,"",'Ark1'!#REF!)</f>
        <v>#REF!</v>
      </c>
      <c r="W772" s="248" t="e">
        <f t="shared" si="87"/>
        <v>#REF!</v>
      </c>
      <c r="X772" s="248" t="e">
        <f t="shared" si="88"/>
        <v>#REF!</v>
      </c>
      <c r="Y772" s="339"/>
    </row>
    <row r="773" spans="1:25" ht="15.6">
      <c r="A773" s="339"/>
      <c r="B773" s="339" t="e">
        <f>+'Ark1'!#REF!</f>
        <v>#REF!</v>
      </c>
      <c r="C773" s="247" t="e">
        <f>+'Ark1'!#REF!</f>
        <v>#REF!</v>
      </c>
      <c r="D773" s="247" t="e">
        <f>VLOOKUP(C773,Klasse!$C$11:$D$27,2)</f>
        <v>#REF!</v>
      </c>
      <c r="E773" s="247" t="e">
        <f>+'Ark1'!#REF!</f>
        <v>#REF!</v>
      </c>
      <c r="F773" s="247" t="e">
        <f>+'Ark1'!#REF!</f>
        <v>#REF!</v>
      </c>
      <c r="G773" s="247" t="e">
        <f>VLOOKUP(F773,RNR!$A$8:$B$32,2)</f>
        <v>#REF!</v>
      </c>
      <c r="H773" s="247" t="e">
        <f>+IF(I773=0,"",'Ark1'!#REF!)</f>
        <v>#REF!</v>
      </c>
      <c r="I773" s="387" t="e">
        <f>+'Ark1'!#REF!</f>
        <v>#REF!</v>
      </c>
      <c r="J773" s="248" t="e">
        <f>+IF(I773=0,"",'Ark1'!#REF!)</f>
        <v>#REF!</v>
      </c>
      <c r="K773" s="248"/>
      <c r="L773" s="248" t="e">
        <f>+IF(I773=0,"",'Ark1'!#REF!)</f>
        <v>#REF!</v>
      </c>
      <c r="M773" s="249" t="e">
        <f>+IF(I773=0,"",'Ark1'!#REF!)</f>
        <v>#REF!</v>
      </c>
      <c r="N773" s="33" t="e">
        <f>+IF(I773=0,"",'Ark1'!#REF!)</f>
        <v>#REF!</v>
      </c>
      <c r="O773" s="248" t="e">
        <f>+IF(I773=0,"",'Ark1'!#REF!)</f>
        <v>#REF!</v>
      </c>
      <c r="P773" s="250" t="e">
        <f>+IF(I773=0,"",'Ark1'!#REF!)</f>
        <v>#REF!</v>
      </c>
      <c r="Q773" s="250" t="e">
        <f>+IF(I773=0,"",'Ark1'!#REF!)</f>
        <v>#REF!</v>
      </c>
      <c r="R773" s="250" t="e">
        <f>+IF(I773=0,"",'Ark1'!#REF!)</f>
        <v>#REF!</v>
      </c>
      <c r="S773" s="250" t="e">
        <f>+IF(I773=0,"",'Ark1'!#REF!)</f>
        <v>#REF!</v>
      </c>
      <c r="T773" s="248" t="e">
        <f>+IF(I773=0,"",'Ark1'!#REF!)</f>
        <v>#REF!</v>
      </c>
      <c r="U773" s="249" t="e">
        <f>+IF(I773=0,"",'Ark1'!#REF!)</f>
        <v>#REF!</v>
      </c>
      <c r="V773" s="250" t="e">
        <f>+IF(I773=0,"",'Ark1'!#REF!)</f>
        <v>#REF!</v>
      </c>
      <c r="W773" s="248" t="e">
        <f t="shared" si="87"/>
        <v>#REF!</v>
      </c>
      <c r="X773" s="248" t="e">
        <f t="shared" si="88"/>
        <v>#REF!</v>
      </c>
      <c r="Y773" s="339"/>
    </row>
    <row r="774" spans="1:25" ht="15.6">
      <c r="A774" s="339"/>
      <c r="B774" s="339" t="e">
        <f>+'Ark1'!#REF!</f>
        <v>#REF!</v>
      </c>
      <c r="C774" s="247" t="e">
        <f>+'Ark1'!#REF!</f>
        <v>#REF!</v>
      </c>
      <c r="D774" s="247" t="e">
        <f>VLOOKUP(C774,Klasse!$C$11:$D$27,2)</f>
        <v>#REF!</v>
      </c>
      <c r="E774" s="247" t="e">
        <f>+'Ark1'!#REF!</f>
        <v>#REF!</v>
      </c>
      <c r="F774" s="247" t="e">
        <f>+'Ark1'!#REF!</f>
        <v>#REF!</v>
      </c>
      <c r="G774" s="247" t="e">
        <f>VLOOKUP(F774,RNR!$A$8:$B$32,2)</f>
        <v>#REF!</v>
      </c>
      <c r="H774" s="247" t="e">
        <f>+IF(I774=0,"",'Ark1'!#REF!)</f>
        <v>#REF!</v>
      </c>
      <c r="I774" s="387" t="e">
        <f>+'Ark1'!#REF!</f>
        <v>#REF!</v>
      </c>
      <c r="J774" s="248" t="e">
        <f>+IF(I774=0,"",'Ark1'!#REF!)</f>
        <v>#REF!</v>
      </c>
      <c r="K774" s="248"/>
      <c r="L774" s="248" t="e">
        <f>+IF(I774=0,"",'Ark1'!#REF!)</f>
        <v>#REF!</v>
      </c>
      <c r="M774" s="249" t="e">
        <f>+IF(I774=0,"",'Ark1'!#REF!)</f>
        <v>#REF!</v>
      </c>
      <c r="N774" s="33" t="e">
        <f>+IF(I774=0,"",'Ark1'!#REF!)</f>
        <v>#REF!</v>
      </c>
      <c r="O774" s="248" t="e">
        <f>+IF(I774=0,"",'Ark1'!#REF!)</f>
        <v>#REF!</v>
      </c>
      <c r="P774" s="250" t="e">
        <f>+IF(I774=0,"",'Ark1'!#REF!)</f>
        <v>#REF!</v>
      </c>
      <c r="Q774" s="250" t="e">
        <f>+IF(I774=0,"",'Ark1'!#REF!)</f>
        <v>#REF!</v>
      </c>
      <c r="R774" s="250" t="e">
        <f>+IF(I774=0,"",'Ark1'!#REF!)</f>
        <v>#REF!</v>
      </c>
      <c r="S774" s="250" t="e">
        <f>+IF(I774=0,"",'Ark1'!#REF!)</f>
        <v>#REF!</v>
      </c>
      <c r="T774" s="248" t="e">
        <f>+IF(I774=0,"",'Ark1'!#REF!)</f>
        <v>#REF!</v>
      </c>
      <c r="U774" s="249" t="e">
        <f>+IF(I774=0,"",'Ark1'!#REF!)</f>
        <v>#REF!</v>
      </c>
      <c r="V774" s="250" t="e">
        <f>+IF(I774=0,"",'Ark1'!#REF!)</f>
        <v>#REF!</v>
      </c>
      <c r="W774" s="248" t="e">
        <f t="shared" si="87"/>
        <v>#REF!</v>
      </c>
      <c r="X774" s="248" t="e">
        <f t="shared" si="88"/>
        <v>#REF!</v>
      </c>
      <c r="Y774" s="339"/>
    </row>
    <row r="775" spans="1:25" ht="15.6">
      <c r="A775" s="339"/>
      <c r="B775" s="339" t="e">
        <f>+'Ark1'!#REF!</f>
        <v>#REF!</v>
      </c>
      <c r="C775" s="247" t="e">
        <f>+'Ark1'!#REF!</f>
        <v>#REF!</v>
      </c>
      <c r="D775" s="247" t="e">
        <f>VLOOKUP(C775,Klasse!$C$11:$D$27,2)</f>
        <v>#REF!</v>
      </c>
      <c r="E775" s="247" t="e">
        <f>+'Ark1'!#REF!</f>
        <v>#REF!</v>
      </c>
      <c r="F775" s="247" t="e">
        <f>+'Ark1'!#REF!</f>
        <v>#REF!</v>
      </c>
      <c r="G775" s="247" t="e">
        <f>VLOOKUP(F775,RNR!$A$8:$B$32,2)</f>
        <v>#REF!</v>
      </c>
      <c r="H775" s="247" t="e">
        <f>+IF(I775=0,"",'Ark1'!#REF!)</f>
        <v>#REF!</v>
      </c>
      <c r="I775" s="387" t="e">
        <f>+'Ark1'!#REF!</f>
        <v>#REF!</v>
      </c>
      <c r="J775" s="248" t="e">
        <f>+IF(I775=0,"",'Ark1'!#REF!)</f>
        <v>#REF!</v>
      </c>
      <c r="K775" s="248"/>
      <c r="L775" s="248" t="e">
        <f>+IF(I775=0,"",'Ark1'!#REF!)</f>
        <v>#REF!</v>
      </c>
      <c r="M775" s="249" t="e">
        <f>+IF(I775=0,"",'Ark1'!#REF!)</f>
        <v>#REF!</v>
      </c>
      <c r="N775" s="33" t="e">
        <f>+IF(I775=0,"",'Ark1'!#REF!)</f>
        <v>#REF!</v>
      </c>
      <c r="O775" s="248" t="e">
        <f>+IF(I775=0,"",'Ark1'!#REF!)</f>
        <v>#REF!</v>
      </c>
      <c r="P775" s="250" t="e">
        <f>+IF(I775=0,"",'Ark1'!#REF!)</f>
        <v>#REF!</v>
      </c>
      <c r="Q775" s="250" t="e">
        <f>+IF(I775=0,"",'Ark1'!#REF!)</f>
        <v>#REF!</v>
      </c>
      <c r="R775" s="250" t="e">
        <f>+IF(I775=0,"",'Ark1'!#REF!)</f>
        <v>#REF!</v>
      </c>
      <c r="S775" s="250" t="e">
        <f>+IF(I775=0,"",'Ark1'!#REF!)</f>
        <v>#REF!</v>
      </c>
      <c r="T775" s="248" t="e">
        <f>+IF(I775=0,"",'Ark1'!#REF!)</f>
        <v>#REF!</v>
      </c>
      <c r="U775" s="249" t="e">
        <f>+IF(I775=0,"",'Ark1'!#REF!)</f>
        <v>#REF!</v>
      </c>
      <c r="V775" s="250" t="e">
        <f>+IF(I775=0,"",'Ark1'!#REF!)</f>
        <v>#REF!</v>
      </c>
      <c r="W775" s="248" t="e">
        <f t="shared" si="87"/>
        <v>#REF!</v>
      </c>
      <c r="X775" s="248" t="e">
        <f t="shared" si="88"/>
        <v>#REF!</v>
      </c>
      <c r="Y775" s="339"/>
    </row>
    <row r="776" spans="1:25" ht="15.6">
      <c r="A776" s="339"/>
      <c r="B776" s="339" t="e">
        <f>+'Ark1'!#REF!</f>
        <v>#REF!</v>
      </c>
      <c r="C776" s="247" t="e">
        <f>+'Ark1'!#REF!</f>
        <v>#REF!</v>
      </c>
      <c r="D776" s="247" t="e">
        <f>VLOOKUP(C776,Klasse!$C$11:$D$27,2)</f>
        <v>#REF!</v>
      </c>
      <c r="E776" s="247" t="e">
        <f>+'Ark1'!#REF!</f>
        <v>#REF!</v>
      </c>
      <c r="F776" s="247" t="e">
        <f>+'Ark1'!#REF!</f>
        <v>#REF!</v>
      </c>
      <c r="G776" s="247" t="e">
        <f>VLOOKUP(F776,RNR!$A$8:$B$32,2)</f>
        <v>#REF!</v>
      </c>
      <c r="H776" s="247" t="e">
        <f>+IF(I776=0,"",'Ark1'!#REF!)</f>
        <v>#REF!</v>
      </c>
      <c r="I776" s="387" t="e">
        <f>+'Ark1'!#REF!</f>
        <v>#REF!</v>
      </c>
      <c r="J776" s="248" t="e">
        <f>+IF(I776=0,"",'Ark1'!#REF!)</f>
        <v>#REF!</v>
      </c>
      <c r="K776" s="248"/>
      <c r="L776" s="248" t="e">
        <f>+IF(I776=0,"",'Ark1'!#REF!)</f>
        <v>#REF!</v>
      </c>
      <c r="M776" s="249" t="e">
        <f>+IF(I776=0,"",'Ark1'!#REF!)</f>
        <v>#REF!</v>
      </c>
      <c r="N776" s="33" t="e">
        <f>+IF(I776=0,"",'Ark1'!#REF!)</f>
        <v>#REF!</v>
      </c>
      <c r="O776" s="248" t="e">
        <f>+IF(I776=0,"",'Ark1'!#REF!)</f>
        <v>#REF!</v>
      </c>
      <c r="P776" s="250" t="e">
        <f>+IF(I776=0,"",'Ark1'!#REF!)</f>
        <v>#REF!</v>
      </c>
      <c r="Q776" s="250" t="e">
        <f>+IF(I776=0,"",'Ark1'!#REF!)</f>
        <v>#REF!</v>
      </c>
      <c r="R776" s="250" t="e">
        <f>+IF(I776=0,"",'Ark1'!#REF!)</f>
        <v>#REF!</v>
      </c>
      <c r="S776" s="250" t="e">
        <f>+IF(I776=0,"",'Ark1'!#REF!)</f>
        <v>#REF!</v>
      </c>
      <c r="T776" s="248" t="e">
        <f>+IF(I776=0,"",'Ark1'!#REF!)</f>
        <v>#REF!</v>
      </c>
      <c r="U776" s="249" t="e">
        <f>+IF(I776=0,"",'Ark1'!#REF!)</f>
        <v>#REF!</v>
      </c>
      <c r="V776" s="250" t="e">
        <f>+IF(I776=0,"",'Ark1'!#REF!)</f>
        <v>#REF!</v>
      </c>
      <c r="W776" s="248" t="e">
        <f t="shared" si="87"/>
        <v>#REF!</v>
      </c>
      <c r="X776" s="248" t="e">
        <f t="shared" si="88"/>
        <v>#REF!</v>
      </c>
      <c r="Y776" s="339"/>
    </row>
    <row r="777" spans="1:25" ht="15.6">
      <c r="A777" s="339"/>
      <c r="B777" s="339" t="e">
        <f>+'Ark1'!#REF!</f>
        <v>#REF!</v>
      </c>
      <c r="C777" s="247" t="e">
        <f>+'Ark1'!#REF!</f>
        <v>#REF!</v>
      </c>
      <c r="D777" s="247" t="e">
        <f>VLOOKUP(C777,Klasse!$C$11:$D$27,2)</f>
        <v>#REF!</v>
      </c>
      <c r="E777" s="247" t="e">
        <f>+'Ark1'!#REF!</f>
        <v>#REF!</v>
      </c>
      <c r="F777" s="247" t="e">
        <f>+'Ark1'!#REF!</f>
        <v>#REF!</v>
      </c>
      <c r="G777" s="247" t="e">
        <f>VLOOKUP(F777,RNR!$A$8:$B$32,2)</f>
        <v>#REF!</v>
      </c>
      <c r="H777" s="247" t="e">
        <f>+IF(I777=0,"",'Ark1'!#REF!)</f>
        <v>#REF!</v>
      </c>
      <c r="I777" s="387" t="e">
        <f>+'Ark1'!#REF!</f>
        <v>#REF!</v>
      </c>
      <c r="J777" s="248" t="e">
        <f>+IF(I777=0,"",'Ark1'!#REF!)</f>
        <v>#REF!</v>
      </c>
      <c r="K777" s="248"/>
      <c r="L777" s="248" t="e">
        <f>+IF(I777=0,"",'Ark1'!#REF!)</f>
        <v>#REF!</v>
      </c>
      <c r="M777" s="249" t="e">
        <f>+IF(I777=0,"",'Ark1'!#REF!)</f>
        <v>#REF!</v>
      </c>
      <c r="N777" s="33" t="e">
        <f>+IF(I777=0,"",'Ark1'!#REF!)</f>
        <v>#REF!</v>
      </c>
      <c r="O777" s="248" t="e">
        <f>+IF(I777=0,"",'Ark1'!#REF!)</f>
        <v>#REF!</v>
      </c>
      <c r="P777" s="250" t="e">
        <f>+IF(I777=0,"",'Ark1'!#REF!)</f>
        <v>#REF!</v>
      </c>
      <c r="Q777" s="250" t="e">
        <f>+IF(I777=0,"",'Ark1'!#REF!)</f>
        <v>#REF!</v>
      </c>
      <c r="R777" s="250" t="e">
        <f>+IF(I777=0,"",'Ark1'!#REF!)</f>
        <v>#REF!</v>
      </c>
      <c r="S777" s="250" t="e">
        <f>+IF(I777=0,"",'Ark1'!#REF!)</f>
        <v>#REF!</v>
      </c>
      <c r="T777" s="248" t="e">
        <f>+IF(I777=0,"",'Ark1'!#REF!)</f>
        <v>#REF!</v>
      </c>
      <c r="U777" s="249" t="e">
        <f>+IF(I777=0,"",'Ark1'!#REF!)</f>
        <v>#REF!</v>
      </c>
      <c r="V777" s="250" t="e">
        <f>+IF(I777=0,"",'Ark1'!#REF!)</f>
        <v>#REF!</v>
      </c>
      <c r="W777" s="248" t="e">
        <f t="shared" si="87"/>
        <v>#REF!</v>
      </c>
      <c r="X777" s="248" t="e">
        <f t="shared" si="88"/>
        <v>#REF!</v>
      </c>
      <c r="Y777" s="339"/>
    </row>
    <row r="778" spans="1:25" ht="15.6">
      <c r="A778" s="339"/>
      <c r="B778" s="339" t="e">
        <f>+'Ark1'!#REF!</f>
        <v>#REF!</v>
      </c>
      <c r="C778" s="247" t="e">
        <f>+'Ark1'!#REF!</f>
        <v>#REF!</v>
      </c>
      <c r="D778" s="247" t="e">
        <f>VLOOKUP(C778,Klasse!$C$11:$D$27,2)</f>
        <v>#REF!</v>
      </c>
      <c r="E778" s="247" t="e">
        <f>+'Ark1'!#REF!</f>
        <v>#REF!</v>
      </c>
      <c r="F778" s="247" t="e">
        <f>+'Ark1'!#REF!</f>
        <v>#REF!</v>
      </c>
      <c r="G778" s="247" t="e">
        <f>VLOOKUP(F778,RNR!$A$8:$B$32,2)</f>
        <v>#REF!</v>
      </c>
      <c r="H778" s="247" t="e">
        <f>+IF(I778=0,"",'Ark1'!#REF!)</f>
        <v>#REF!</v>
      </c>
      <c r="I778" s="387" t="e">
        <f>+'Ark1'!#REF!</f>
        <v>#REF!</v>
      </c>
      <c r="J778" s="248" t="e">
        <f>+IF(I778=0,"",'Ark1'!#REF!)</f>
        <v>#REF!</v>
      </c>
      <c r="K778" s="248"/>
      <c r="L778" s="248" t="e">
        <f>+IF(I778=0,"",'Ark1'!#REF!)</f>
        <v>#REF!</v>
      </c>
      <c r="M778" s="249" t="e">
        <f>+IF(I778=0,"",'Ark1'!#REF!)</f>
        <v>#REF!</v>
      </c>
      <c r="N778" s="33" t="e">
        <f>+IF(I778=0,"",'Ark1'!#REF!)</f>
        <v>#REF!</v>
      </c>
      <c r="O778" s="248" t="e">
        <f>+IF(I778=0,"",'Ark1'!#REF!)</f>
        <v>#REF!</v>
      </c>
      <c r="P778" s="250" t="e">
        <f>+IF(I778=0,"",'Ark1'!#REF!)</f>
        <v>#REF!</v>
      </c>
      <c r="Q778" s="250" t="e">
        <f>+IF(I778=0,"",'Ark1'!#REF!)</f>
        <v>#REF!</v>
      </c>
      <c r="R778" s="250" t="e">
        <f>+IF(I778=0,"",'Ark1'!#REF!)</f>
        <v>#REF!</v>
      </c>
      <c r="S778" s="250" t="e">
        <f>+IF(I778=0,"",'Ark1'!#REF!)</f>
        <v>#REF!</v>
      </c>
      <c r="T778" s="248" t="e">
        <f>+IF(I778=0,"",'Ark1'!#REF!)</f>
        <v>#REF!</v>
      </c>
      <c r="U778" s="249" t="e">
        <f>+IF(I778=0,"",'Ark1'!#REF!)</f>
        <v>#REF!</v>
      </c>
      <c r="V778" s="250" t="e">
        <f>+IF(I778=0,"",'Ark1'!#REF!)</f>
        <v>#REF!</v>
      </c>
      <c r="W778" s="248" t="e">
        <f t="shared" si="87"/>
        <v>#REF!</v>
      </c>
      <c r="X778" s="248" t="e">
        <f t="shared" si="88"/>
        <v>#REF!</v>
      </c>
      <c r="Y778" s="339"/>
    </row>
    <row r="779" spans="1:25" ht="15.6">
      <c r="A779" s="339"/>
      <c r="B779" s="339" t="e">
        <f>+'Ark1'!#REF!</f>
        <v>#REF!</v>
      </c>
      <c r="C779" s="247" t="e">
        <f>+'Ark1'!#REF!</f>
        <v>#REF!</v>
      </c>
      <c r="D779" s="247" t="e">
        <f>VLOOKUP(C779,Klasse!$C$11:$D$27,2)</f>
        <v>#REF!</v>
      </c>
      <c r="E779" s="247" t="e">
        <f>+'Ark1'!#REF!</f>
        <v>#REF!</v>
      </c>
      <c r="F779" s="247" t="e">
        <f>+'Ark1'!#REF!</f>
        <v>#REF!</v>
      </c>
      <c r="G779" s="247" t="e">
        <f>VLOOKUP(F779,RNR!$A$8:$B$32,2)</f>
        <v>#REF!</v>
      </c>
      <c r="H779" s="247" t="e">
        <f>+IF(I779=0,"",'Ark1'!#REF!)</f>
        <v>#REF!</v>
      </c>
      <c r="I779" s="387" t="e">
        <f>+'Ark1'!#REF!</f>
        <v>#REF!</v>
      </c>
      <c r="J779" s="248" t="e">
        <f>+IF(I779=0,"",'Ark1'!#REF!)</f>
        <v>#REF!</v>
      </c>
      <c r="K779" s="248"/>
      <c r="L779" s="248" t="e">
        <f>+IF(I779=0,"",'Ark1'!#REF!)</f>
        <v>#REF!</v>
      </c>
      <c r="M779" s="249" t="e">
        <f>+IF(I779=0,"",'Ark1'!#REF!)</f>
        <v>#REF!</v>
      </c>
      <c r="N779" s="33" t="e">
        <f>+IF(I779=0,"",'Ark1'!#REF!)</f>
        <v>#REF!</v>
      </c>
      <c r="O779" s="248" t="e">
        <f>+IF(I779=0,"",'Ark1'!#REF!)</f>
        <v>#REF!</v>
      </c>
      <c r="P779" s="250" t="e">
        <f>+IF(I779=0,"",'Ark1'!#REF!)</f>
        <v>#REF!</v>
      </c>
      <c r="Q779" s="250" t="e">
        <f>+IF(I779=0,"",'Ark1'!#REF!)</f>
        <v>#REF!</v>
      </c>
      <c r="R779" s="250" t="e">
        <f>+IF(I779=0,"",'Ark1'!#REF!)</f>
        <v>#REF!</v>
      </c>
      <c r="S779" s="250" t="e">
        <f>+IF(I779=0,"",'Ark1'!#REF!)</f>
        <v>#REF!</v>
      </c>
      <c r="T779" s="248" t="e">
        <f>+IF(I779=0,"",'Ark1'!#REF!)</f>
        <v>#REF!</v>
      </c>
      <c r="U779" s="249" t="e">
        <f>+IF(I779=0,"",'Ark1'!#REF!)</f>
        <v>#REF!</v>
      </c>
      <c r="V779" s="250" t="e">
        <f>+IF(I779=0,"",'Ark1'!#REF!)</f>
        <v>#REF!</v>
      </c>
      <c r="W779" s="248" t="e">
        <f t="shared" si="87"/>
        <v>#REF!</v>
      </c>
      <c r="X779" s="248" t="e">
        <f t="shared" si="88"/>
        <v>#REF!</v>
      </c>
      <c r="Y779" s="339"/>
    </row>
    <row r="780" spans="1:25" ht="15.6">
      <c r="A780" s="339"/>
      <c r="B780" s="339" t="e">
        <f>+'Ark1'!#REF!</f>
        <v>#REF!</v>
      </c>
      <c r="C780" s="247" t="e">
        <f>+'Ark1'!#REF!</f>
        <v>#REF!</v>
      </c>
      <c r="D780" s="247" t="e">
        <f>VLOOKUP(C780,Klasse!$C$11:$D$27,2)</f>
        <v>#REF!</v>
      </c>
      <c r="E780" s="247" t="e">
        <f>+'Ark1'!#REF!</f>
        <v>#REF!</v>
      </c>
      <c r="F780" s="247" t="e">
        <f>+'Ark1'!#REF!</f>
        <v>#REF!</v>
      </c>
      <c r="G780" s="247" t="e">
        <f>VLOOKUP(F780,RNR!$A$8:$B$32,2)</f>
        <v>#REF!</v>
      </c>
      <c r="H780" s="247" t="e">
        <f>+IF(I780=0,"",'Ark1'!#REF!)</f>
        <v>#REF!</v>
      </c>
      <c r="I780" s="387" t="e">
        <f>+'Ark1'!#REF!</f>
        <v>#REF!</v>
      </c>
      <c r="J780" s="248" t="e">
        <f>+IF(I780=0,"",'Ark1'!#REF!)</f>
        <v>#REF!</v>
      </c>
      <c r="K780" s="248"/>
      <c r="L780" s="248" t="e">
        <f>+IF(I780=0,"",'Ark1'!#REF!)</f>
        <v>#REF!</v>
      </c>
      <c r="M780" s="249" t="e">
        <f>+IF(I780=0,"",'Ark1'!#REF!)</f>
        <v>#REF!</v>
      </c>
      <c r="N780" s="33" t="e">
        <f>+IF(I780=0,"",'Ark1'!#REF!)</f>
        <v>#REF!</v>
      </c>
      <c r="O780" s="248" t="e">
        <f>+IF(I780=0,"",'Ark1'!#REF!)</f>
        <v>#REF!</v>
      </c>
      <c r="P780" s="250" t="e">
        <f>+IF(I780=0,"",'Ark1'!#REF!)</f>
        <v>#REF!</v>
      </c>
      <c r="Q780" s="250" t="e">
        <f>+IF(I780=0,"",'Ark1'!#REF!)</f>
        <v>#REF!</v>
      </c>
      <c r="R780" s="250" t="e">
        <f>+IF(I780=0,"",'Ark1'!#REF!)</f>
        <v>#REF!</v>
      </c>
      <c r="S780" s="250" t="e">
        <f>+IF(I780=0,"",'Ark1'!#REF!)</f>
        <v>#REF!</v>
      </c>
      <c r="T780" s="248" t="e">
        <f>+IF(I780=0,"",'Ark1'!#REF!)</f>
        <v>#REF!</v>
      </c>
      <c r="U780" s="249" t="e">
        <f>+IF(I780=0,"",'Ark1'!#REF!)</f>
        <v>#REF!</v>
      </c>
      <c r="V780" s="250" t="e">
        <f>+IF(I780=0,"",'Ark1'!#REF!)</f>
        <v>#REF!</v>
      </c>
      <c r="W780" s="248" t="e">
        <f t="shared" si="87"/>
        <v>#REF!</v>
      </c>
      <c r="X780" s="248" t="e">
        <f t="shared" si="88"/>
        <v>#REF!</v>
      </c>
      <c r="Y780" s="339"/>
    </row>
    <row r="781" spans="1:25" ht="15.6">
      <c r="A781" s="339"/>
      <c r="B781" s="339" t="e">
        <f>+'Ark1'!#REF!</f>
        <v>#REF!</v>
      </c>
      <c r="C781" s="247" t="e">
        <f>+'Ark1'!#REF!</f>
        <v>#REF!</v>
      </c>
      <c r="D781" s="247" t="e">
        <f>VLOOKUP(C781,Klasse!$C$11:$D$27,2)</f>
        <v>#REF!</v>
      </c>
      <c r="E781" s="247" t="e">
        <f>+'Ark1'!#REF!</f>
        <v>#REF!</v>
      </c>
      <c r="F781" s="247" t="e">
        <f>+'Ark1'!#REF!</f>
        <v>#REF!</v>
      </c>
      <c r="G781" s="247" t="e">
        <f>VLOOKUP(F781,RNR!$A$8:$B$32,2)</f>
        <v>#REF!</v>
      </c>
      <c r="H781" s="247" t="e">
        <f>+IF(I781=0,"",'Ark1'!#REF!)</f>
        <v>#REF!</v>
      </c>
      <c r="I781" s="387" t="e">
        <f>+'Ark1'!#REF!</f>
        <v>#REF!</v>
      </c>
      <c r="J781" s="248" t="e">
        <f>+IF(I781=0,"",'Ark1'!#REF!)</f>
        <v>#REF!</v>
      </c>
      <c r="K781" s="248"/>
      <c r="L781" s="248" t="e">
        <f>+IF(I781=0,"",'Ark1'!#REF!)</f>
        <v>#REF!</v>
      </c>
      <c r="M781" s="249" t="e">
        <f>+IF(I781=0,"",'Ark1'!#REF!)</f>
        <v>#REF!</v>
      </c>
      <c r="N781" s="33" t="e">
        <f>+IF(I781=0,"",'Ark1'!#REF!)</f>
        <v>#REF!</v>
      </c>
      <c r="O781" s="248" t="e">
        <f>+IF(I781=0,"",'Ark1'!#REF!)</f>
        <v>#REF!</v>
      </c>
      <c r="P781" s="250" t="e">
        <f>+IF(I781=0,"",'Ark1'!#REF!)</f>
        <v>#REF!</v>
      </c>
      <c r="Q781" s="250" t="e">
        <f>+IF(I781=0,"",'Ark1'!#REF!)</f>
        <v>#REF!</v>
      </c>
      <c r="R781" s="250" t="e">
        <f>+IF(I781=0,"",'Ark1'!#REF!)</f>
        <v>#REF!</v>
      </c>
      <c r="S781" s="250" t="e">
        <f>+IF(I781=0,"",'Ark1'!#REF!)</f>
        <v>#REF!</v>
      </c>
      <c r="T781" s="248" t="e">
        <f>+IF(I781=0,"",'Ark1'!#REF!)</f>
        <v>#REF!</v>
      </c>
      <c r="U781" s="249" t="e">
        <f>+IF(I781=0,"",'Ark1'!#REF!)</f>
        <v>#REF!</v>
      </c>
      <c r="V781" s="250" t="e">
        <f>+IF(I781=0,"",'Ark1'!#REF!)</f>
        <v>#REF!</v>
      </c>
      <c r="W781" s="248" t="e">
        <f t="shared" si="87"/>
        <v>#REF!</v>
      </c>
      <c r="X781" s="248" t="e">
        <f t="shared" si="88"/>
        <v>#REF!</v>
      </c>
      <c r="Y781" s="339"/>
    </row>
    <row r="782" spans="1:25" ht="15.6">
      <c r="A782" s="339"/>
      <c r="B782" s="339" t="e">
        <f>+'Ark1'!#REF!</f>
        <v>#REF!</v>
      </c>
      <c r="C782" s="247" t="e">
        <f>+'Ark1'!#REF!</f>
        <v>#REF!</v>
      </c>
      <c r="D782" s="247" t="e">
        <f>VLOOKUP(C782,Klasse!$C$11:$D$27,2)</f>
        <v>#REF!</v>
      </c>
      <c r="E782" s="247" t="e">
        <f>+'Ark1'!#REF!</f>
        <v>#REF!</v>
      </c>
      <c r="F782" s="247" t="e">
        <f>+'Ark1'!#REF!</f>
        <v>#REF!</v>
      </c>
      <c r="G782" s="247" t="e">
        <f>VLOOKUP(F782,RNR!$A$8:$B$32,2)</f>
        <v>#REF!</v>
      </c>
      <c r="H782" s="247" t="e">
        <f>+IF(I782=0,"",'Ark1'!#REF!)</f>
        <v>#REF!</v>
      </c>
      <c r="I782" s="387" t="e">
        <f>+'Ark1'!#REF!</f>
        <v>#REF!</v>
      </c>
      <c r="J782" s="248" t="e">
        <f>+IF(I782=0,"",'Ark1'!#REF!)</f>
        <v>#REF!</v>
      </c>
      <c r="K782" s="248"/>
      <c r="L782" s="248" t="e">
        <f>+IF(I782=0,"",'Ark1'!#REF!)</f>
        <v>#REF!</v>
      </c>
      <c r="M782" s="249" t="e">
        <f>+IF(I782=0,"",'Ark1'!#REF!)</f>
        <v>#REF!</v>
      </c>
      <c r="N782" s="33" t="e">
        <f>+IF(I782=0,"",'Ark1'!#REF!)</f>
        <v>#REF!</v>
      </c>
      <c r="O782" s="248" t="e">
        <f>+IF(I782=0,"",'Ark1'!#REF!)</f>
        <v>#REF!</v>
      </c>
      <c r="P782" s="250" t="e">
        <f>+IF(I782=0,"",'Ark1'!#REF!)</f>
        <v>#REF!</v>
      </c>
      <c r="Q782" s="250" t="e">
        <f>+IF(I782=0,"",'Ark1'!#REF!)</f>
        <v>#REF!</v>
      </c>
      <c r="R782" s="250" t="e">
        <f>+IF(I782=0,"",'Ark1'!#REF!)</f>
        <v>#REF!</v>
      </c>
      <c r="S782" s="250" t="e">
        <f>+IF(I782=0,"",'Ark1'!#REF!)</f>
        <v>#REF!</v>
      </c>
      <c r="T782" s="248" t="e">
        <f>+IF(I782=0,"",'Ark1'!#REF!)</f>
        <v>#REF!</v>
      </c>
      <c r="U782" s="249" t="e">
        <f>+IF(I782=0,"",'Ark1'!#REF!)</f>
        <v>#REF!</v>
      </c>
      <c r="V782" s="250" t="e">
        <f>+IF(I782=0,"",'Ark1'!#REF!)</f>
        <v>#REF!</v>
      </c>
      <c r="W782" s="248" t="e">
        <f t="shared" si="87"/>
        <v>#REF!</v>
      </c>
      <c r="X782" s="248" t="e">
        <f t="shared" si="88"/>
        <v>#REF!</v>
      </c>
      <c r="Y782" s="339"/>
    </row>
    <row r="783" spans="1:25" ht="15.6">
      <c r="A783" s="339"/>
      <c r="B783" s="339" t="e">
        <f>+'Ark1'!#REF!</f>
        <v>#REF!</v>
      </c>
      <c r="C783" s="247" t="e">
        <f>+'Ark1'!#REF!</f>
        <v>#REF!</v>
      </c>
      <c r="D783" s="247" t="e">
        <f>VLOOKUP(C783,Klasse!$C$11:$D$27,2)</f>
        <v>#REF!</v>
      </c>
      <c r="E783" s="247" t="e">
        <f>+'Ark1'!#REF!</f>
        <v>#REF!</v>
      </c>
      <c r="F783" s="247" t="e">
        <f>+'Ark1'!#REF!</f>
        <v>#REF!</v>
      </c>
      <c r="G783" s="247" t="e">
        <f>VLOOKUP(F783,RNR!$A$8:$B$32,2)</f>
        <v>#REF!</v>
      </c>
      <c r="H783" s="247" t="e">
        <f>+IF(I783=0,"",'Ark1'!#REF!)</f>
        <v>#REF!</v>
      </c>
      <c r="I783" s="387" t="e">
        <f>+'Ark1'!#REF!</f>
        <v>#REF!</v>
      </c>
      <c r="J783" s="248" t="e">
        <f>+IF(I783=0,"",'Ark1'!#REF!)</f>
        <v>#REF!</v>
      </c>
      <c r="K783" s="248"/>
      <c r="L783" s="248" t="e">
        <f>+IF(I783=0,"",'Ark1'!#REF!)</f>
        <v>#REF!</v>
      </c>
      <c r="M783" s="249" t="e">
        <f>+IF(I783=0,"",'Ark1'!#REF!)</f>
        <v>#REF!</v>
      </c>
      <c r="N783" s="33" t="e">
        <f>+IF(I783=0,"",'Ark1'!#REF!)</f>
        <v>#REF!</v>
      </c>
      <c r="O783" s="248" t="e">
        <f>+IF(I783=0,"",'Ark1'!#REF!)</f>
        <v>#REF!</v>
      </c>
      <c r="P783" s="250" t="e">
        <f>+IF(I783=0,"",'Ark1'!#REF!)</f>
        <v>#REF!</v>
      </c>
      <c r="Q783" s="250" t="e">
        <f>+IF(I783=0,"",'Ark1'!#REF!)</f>
        <v>#REF!</v>
      </c>
      <c r="R783" s="250" t="e">
        <f>+IF(I783=0,"",'Ark1'!#REF!)</f>
        <v>#REF!</v>
      </c>
      <c r="S783" s="250" t="e">
        <f>+IF(I783=0,"",'Ark1'!#REF!)</f>
        <v>#REF!</v>
      </c>
      <c r="T783" s="248" t="e">
        <f>+IF(I783=0,"",'Ark1'!#REF!)</f>
        <v>#REF!</v>
      </c>
      <c r="U783" s="249" t="e">
        <f>+IF(I783=0,"",'Ark1'!#REF!)</f>
        <v>#REF!</v>
      </c>
      <c r="V783" s="250" t="e">
        <f>+IF(I783=0,"",'Ark1'!#REF!)</f>
        <v>#REF!</v>
      </c>
      <c r="W783" s="248" t="e">
        <f t="shared" si="87"/>
        <v>#REF!</v>
      </c>
      <c r="X783" s="248" t="e">
        <f t="shared" si="88"/>
        <v>#REF!</v>
      </c>
      <c r="Y783" s="339"/>
    </row>
    <row r="784" spans="1:25" ht="15.6">
      <c r="A784" s="339"/>
      <c r="B784" s="339" t="e">
        <f>+'Ark1'!#REF!</f>
        <v>#REF!</v>
      </c>
      <c r="C784" s="247" t="e">
        <f>+'Ark1'!#REF!</f>
        <v>#REF!</v>
      </c>
      <c r="D784" s="247" t="e">
        <f>VLOOKUP(C784,Klasse!$C$11:$D$27,2)</f>
        <v>#REF!</v>
      </c>
      <c r="E784" s="247" t="e">
        <f>+'Ark1'!#REF!</f>
        <v>#REF!</v>
      </c>
      <c r="F784" s="247" t="e">
        <f>+'Ark1'!#REF!</f>
        <v>#REF!</v>
      </c>
      <c r="G784" s="247" t="e">
        <f>VLOOKUP(F784,RNR!$A$8:$B$32,2)</f>
        <v>#REF!</v>
      </c>
      <c r="H784" s="247" t="e">
        <f>+IF(I784=0,"",'Ark1'!#REF!)</f>
        <v>#REF!</v>
      </c>
      <c r="I784" s="387" t="e">
        <f>+'Ark1'!#REF!</f>
        <v>#REF!</v>
      </c>
      <c r="J784" s="248" t="e">
        <f>+IF(I784=0,"",'Ark1'!#REF!)</f>
        <v>#REF!</v>
      </c>
      <c r="K784" s="248"/>
      <c r="L784" s="248" t="e">
        <f>+IF(I784=0,"",'Ark1'!#REF!)</f>
        <v>#REF!</v>
      </c>
      <c r="M784" s="249" t="e">
        <f>+IF(I784=0,"",'Ark1'!#REF!)</f>
        <v>#REF!</v>
      </c>
      <c r="N784" s="33" t="e">
        <f>+IF(I784=0,"",'Ark1'!#REF!)</f>
        <v>#REF!</v>
      </c>
      <c r="O784" s="248" t="e">
        <f>+IF(I784=0,"",'Ark1'!#REF!)</f>
        <v>#REF!</v>
      </c>
      <c r="P784" s="250" t="e">
        <f>+IF(I784=0,"",'Ark1'!#REF!)</f>
        <v>#REF!</v>
      </c>
      <c r="Q784" s="250" t="e">
        <f>+IF(I784=0,"",'Ark1'!#REF!)</f>
        <v>#REF!</v>
      </c>
      <c r="R784" s="250" t="e">
        <f>+IF(I784=0,"",'Ark1'!#REF!)</f>
        <v>#REF!</v>
      </c>
      <c r="S784" s="250" t="e">
        <f>+IF(I784=0,"",'Ark1'!#REF!)</f>
        <v>#REF!</v>
      </c>
      <c r="T784" s="248" t="e">
        <f>+IF(I784=0,"",'Ark1'!#REF!)</f>
        <v>#REF!</v>
      </c>
      <c r="U784" s="249" t="e">
        <f>+IF(I784=0,"",'Ark1'!#REF!)</f>
        <v>#REF!</v>
      </c>
      <c r="V784" s="250" t="e">
        <f>+IF(I784=0,"",'Ark1'!#REF!)</f>
        <v>#REF!</v>
      </c>
      <c r="W784" s="248" t="e">
        <f t="shared" si="87"/>
        <v>#REF!</v>
      </c>
      <c r="X784" s="248" t="e">
        <f t="shared" si="88"/>
        <v>#REF!</v>
      </c>
      <c r="Y784" s="339"/>
    </row>
    <row r="785" spans="1:52" ht="15.6">
      <c r="A785" s="339"/>
      <c r="B785" s="339" t="e">
        <f>+'Ark1'!#REF!</f>
        <v>#REF!</v>
      </c>
      <c r="C785" s="247" t="e">
        <f>+'Ark1'!#REF!</f>
        <v>#REF!</v>
      </c>
      <c r="D785" s="247" t="e">
        <f>VLOOKUP(C785,Klasse!$C$11:$D$27,2)</f>
        <v>#REF!</v>
      </c>
      <c r="E785" s="247" t="e">
        <f>+'Ark1'!#REF!</f>
        <v>#REF!</v>
      </c>
      <c r="F785" s="247" t="e">
        <f>+'Ark1'!#REF!</f>
        <v>#REF!</v>
      </c>
      <c r="G785" s="247" t="e">
        <f>VLOOKUP(F785,RNR!$A$8:$B$32,2)</f>
        <v>#REF!</v>
      </c>
      <c r="H785" s="247" t="e">
        <f>+IF(I785=0,"",'Ark1'!#REF!)</f>
        <v>#REF!</v>
      </c>
      <c r="I785" s="387" t="e">
        <f>+'Ark1'!#REF!</f>
        <v>#REF!</v>
      </c>
      <c r="J785" s="248" t="e">
        <f>+IF(I785=0,"",'Ark1'!#REF!)</f>
        <v>#REF!</v>
      </c>
      <c r="K785" s="248"/>
      <c r="L785" s="248" t="e">
        <f>+IF(I785=0,"",'Ark1'!#REF!)</f>
        <v>#REF!</v>
      </c>
      <c r="M785" s="249" t="e">
        <f>+IF(I785=0,"",'Ark1'!#REF!)</f>
        <v>#REF!</v>
      </c>
      <c r="N785" s="33" t="e">
        <f>+IF(I785=0,"",'Ark1'!#REF!)</f>
        <v>#REF!</v>
      </c>
      <c r="O785" s="248" t="e">
        <f>+IF(I785=0,"",'Ark1'!#REF!)</f>
        <v>#REF!</v>
      </c>
      <c r="P785" s="250" t="e">
        <f>+IF(I785=0,"",'Ark1'!#REF!)</f>
        <v>#REF!</v>
      </c>
      <c r="Q785" s="250" t="e">
        <f>+IF(I785=0,"",'Ark1'!#REF!)</f>
        <v>#REF!</v>
      </c>
      <c r="R785" s="250" t="e">
        <f>+IF(I785=0,"",'Ark1'!#REF!)</f>
        <v>#REF!</v>
      </c>
      <c r="S785" s="250" t="e">
        <f>+IF(I785=0,"",'Ark1'!#REF!)</f>
        <v>#REF!</v>
      </c>
      <c r="T785" s="248" t="e">
        <f>+IF(I785=0,"",'Ark1'!#REF!)</f>
        <v>#REF!</v>
      </c>
      <c r="U785" s="249" t="e">
        <f>+IF(I785=0,"",'Ark1'!#REF!)</f>
        <v>#REF!</v>
      </c>
      <c r="V785" s="250" t="e">
        <f>+IF(I785=0,"",'Ark1'!#REF!)</f>
        <v>#REF!</v>
      </c>
      <c r="W785" s="248" t="e">
        <f t="shared" si="87"/>
        <v>#REF!</v>
      </c>
      <c r="X785" s="248" t="e">
        <f t="shared" si="88"/>
        <v>#REF!</v>
      </c>
      <c r="Y785" s="339"/>
    </row>
    <row r="786" spans="1:52" ht="15.6">
      <c r="A786" s="339"/>
      <c r="B786" s="339" t="e">
        <f>+'Ark1'!#REF!</f>
        <v>#REF!</v>
      </c>
      <c r="C786" s="247" t="e">
        <f>+'Ark1'!#REF!</f>
        <v>#REF!</v>
      </c>
      <c r="D786" s="247" t="e">
        <f>VLOOKUP(C786,Klasse!$C$11:$D$27,2)</f>
        <v>#REF!</v>
      </c>
      <c r="E786" s="247" t="e">
        <f>+'Ark1'!#REF!</f>
        <v>#REF!</v>
      </c>
      <c r="F786" s="247" t="e">
        <f>+'Ark1'!#REF!</f>
        <v>#REF!</v>
      </c>
      <c r="G786" s="247" t="e">
        <f>VLOOKUP(F786,RNR!$A$8:$B$32,2)</f>
        <v>#REF!</v>
      </c>
      <c r="H786" s="247" t="e">
        <f>+IF(I786=0,"",'Ark1'!#REF!)</f>
        <v>#REF!</v>
      </c>
      <c r="I786" s="387" t="e">
        <f>+'Ark1'!#REF!</f>
        <v>#REF!</v>
      </c>
      <c r="J786" s="248" t="e">
        <f>+IF(I786=0,"",'Ark1'!#REF!)</f>
        <v>#REF!</v>
      </c>
      <c r="K786" s="248"/>
      <c r="L786" s="248" t="e">
        <f>+IF(I786=0,"",'Ark1'!#REF!)</f>
        <v>#REF!</v>
      </c>
      <c r="M786" s="249" t="e">
        <f>+IF(I786=0,"",'Ark1'!#REF!)</f>
        <v>#REF!</v>
      </c>
      <c r="N786" s="33" t="e">
        <f>+IF(I786=0,"",'Ark1'!#REF!)</f>
        <v>#REF!</v>
      </c>
      <c r="O786" s="248" t="e">
        <f>+IF(I786=0,"",'Ark1'!#REF!)</f>
        <v>#REF!</v>
      </c>
      <c r="P786" s="250" t="e">
        <f>+IF(I786=0,"",'Ark1'!#REF!)</f>
        <v>#REF!</v>
      </c>
      <c r="Q786" s="250" t="e">
        <f>+IF(I786=0,"",'Ark1'!#REF!)</f>
        <v>#REF!</v>
      </c>
      <c r="R786" s="250" t="e">
        <f>+IF(I786=0,"",'Ark1'!#REF!)</f>
        <v>#REF!</v>
      </c>
      <c r="S786" s="250" t="e">
        <f>+IF(I786=0,"",'Ark1'!#REF!)</f>
        <v>#REF!</v>
      </c>
      <c r="T786" s="248" t="e">
        <f>+IF(I786=0,"",'Ark1'!#REF!)</f>
        <v>#REF!</v>
      </c>
      <c r="U786" s="249" t="e">
        <f>+IF(I786=0,"",'Ark1'!#REF!)</f>
        <v>#REF!</v>
      </c>
      <c r="V786" s="250" t="e">
        <f>+IF(I786=0,"",'Ark1'!#REF!)</f>
        <v>#REF!</v>
      </c>
      <c r="W786" s="248" t="e">
        <f t="shared" si="87"/>
        <v>#REF!</v>
      </c>
      <c r="X786" s="248" t="e">
        <f t="shared" si="88"/>
        <v>#REF!</v>
      </c>
      <c r="Y786" s="339"/>
    </row>
    <row r="787" spans="1:52" ht="15.6">
      <c r="A787" s="339"/>
      <c r="B787" s="339" t="e">
        <f>+'Ark1'!#REF!</f>
        <v>#REF!</v>
      </c>
      <c r="C787" s="247" t="e">
        <f>+'Ark1'!#REF!</f>
        <v>#REF!</v>
      </c>
      <c r="D787" s="247" t="e">
        <f>VLOOKUP(C787,Klasse!$C$11:$D$27,2)</f>
        <v>#REF!</v>
      </c>
      <c r="E787" s="247" t="e">
        <f>+'Ark1'!#REF!</f>
        <v>#REF!</v>
      </c>
      <c r="F787" s="247" t="e">
        <f>+'Ark1'!#REF!</f>
        <v>#REF!</v>
      </c>
      <c r="G787" s="247" t="e">
        <f>VLOOKUP(F787,RNR!$A$8:$B$32,2)</f>
        <v>#REF!</v>
      </c>
      <c r="H787" s="247" t="e">
        <f>+IF(I787=0,"",'Ark1'!#REF!)</f>
        <v>#REF!</v>
      </c>
      <c r="I787" s="387" t="e">
        <f>+'Ark1'!#REF!</f>
        <v>#REF!</v>
      </c>
      <c r="J787" s="248" t="e">
        <f>+IF(I787=0,"",'Ark1'!#REF!)</f>
        <v>#REF!</v>
      </c>
      <c r="K787" s="248"/>
      <c r="L787" s="248" t="e">
        <f>+IF(I787=0,"",'Ark1'!#REF!)</f>
        <v>#REF!</v>
      </c>
      <c r="M787" s="249" t="e">
        <f>+IF(I787=0,"",'Ark1'!#REF!)</f>
        <v>#REF!</v>
      </c>
      <c r="N787" s="33" t="e">
        <f>+IF(I787=0,"",'Ark1'!#REF!)</f>
        <v>#REF!</v>
      </c>
      <c r="O787" s="248" t="e">
        <f>+IF(I787=0,"",'Ark1'!#REF!)</f>
        <v>#REF!</v>
      </c>
      <c r="P787" s="250" t="e">
        <f>+IF(I787=0,"",'Ark1'!#REF!)</f>
        <v>#REF!</v>
      </c>
      <c r="Q787" s="250" t="e">
        <f>+IF(I787=0,"",'Ark1'!#REF!)</f>
        <v>#REF!</v>
      </c>
      <c r="R787" s="250" t="e">
        <f>+IF(I787=0,"",'Ark1'!#REF!)</f>
        <v>#REF!</v>
      </c>
      <c r="S787" s="250" t="e">
        <f>+IF(I787=0,"",'Ark1'!#REF!)</f>
        <v>#REF!</v>
      </c>
      <c r="T787" s="248" t="e">
        <f>+IF(I787=0,"",'Ark1'!#REF!)</f>
        <v>#REF!</v>
      </c>
      <c r="U787" s="249" t="e">
        <f>+IF(I787=0,"",'Ark1'!#REF!)</f>
        <v>#REF!</v>
      </c>
      <c r="V787" s="250" t="e">
        <f>+IF(I787=0,"",'Ark1'!#REF!)</f>
        <v>#REF!</v>
      </c>
      <c r="W787" s="248" t="e">
        <f t="shared" si="87"/>
        <v>#REF!</v>
      </c>
      <c r="X787" s="248" t="e">
        <f t="shared" si="88"/>
        <v>#REF!</v>
      </c>
      <c r="Y787" s="339"/>
    </row>
    <row r="788" spans="1:52" ht="15.6">
      <c r="A788" s="339"/>
      <c r="B788" s="339" t="e">
        <f>+'Ark1'!#REF!</f>
        <v>#REF!</v>
      </c>
      <c r="C788" s="247" t="e">
        <f>+'Ark1'!#REF!</f>
        <v>#REF!</v>
      </c>
      <c r="D788" s="247" t="e">
        <f>VLOOKUP(C788,Klasse!$C$11:$D$27,2)</f>
        <v>#REF!</v>
      </c>
      <c r="E788" s="247" t="e">
        <f>+'Ark1'!#REF!</f>
        <v>#REF!</v>
      </c>
      <c r="F788" s="247" t="e">
        <f>+'Ark1'!#REF!</f>
        <v>#REF!</v>
      </c>
      <c r="G788" s="247" t="e">
        <f>VLOOKUP(F788,RNR!$A$8:$B$32,2)</f>
        <v>#REF!</v>
      </c>
      <c r="H788" s="247" t="e">
        <f>+IF(I788=0,"",'Ark1'!#REF!)</f>
        <v>#REF!</v>
      </c>
      <c r="I788" s="387" t="e">
        <f>+'Ark1'!#REF!</f>
        <v>#REF!</v>
      </c>
      <c r="J788" s="248" t="e">
        <f>+IF(I788=0,"",'Ark1'!#REF!)</f>
        <v>#REF!</v>
      </c>
      <c r="K788" s="248"/>
      <c r="L788" s="248" t="e">
        <f>+IF(I788=0,"",'Ark1'!#REF!)</f>
        <v>#REF!</v>
      </c>
      <c r="M788" s="249" t="e">
        <f>+IF(I788=0,"",'Ark1'!#REF!)</f>
        <v>#REF!</v>
      </c>
      <c r="N788" s="33" t="e">
        <f>+IF(I788=0,"",'Ark1'!#REF!)</f>
        <v>#REF!</v>
      </c>
      <c r="O788" s="248" t="e">
        <f>+IF(I788=0,"",'Ark1'!#REF!)</f>
        <v>#REF!</v>
      </c>
      <c r="P788" s="250" t="e">
        <f>+IF(I788=0,"",'Ark1'!#REF!)</f>
        <v>#REF!</v>
      </c>
      <c r="Q788" s="250" t="e">
        <f>+IF(I788=0,"",'Ark1'!#REF!)</f>
        <v>#REF!</v>
      </c>
      <c r="R788" s="250" t="e">
        <f>+IF(I788=0,"",'Ark1'!#REF!)</f>
        <v>#REF!</v>
      </c>
      <c r="S788" s="250" t="e">
        <f>+IF(I788=0,"",'Ark1'!#REF!)</f>
        <v>#REF!</v>
      </c>
      <c r="T788" s="248" t="e">
        <f>+IF(I788=0,"",'Ark1'!#REF!)</f>
        <v>#REF!</v>
      </c>
      <c r="U788" s="249" t="e">
        <f>+IF(I788=0,"",'Ark1'!#REF!)</f>
        <v>#REF!</v>
      </c>
      <c r="V788" s="250" t="e">
        <f>+IF(I788=0,"",'Ark1'!#REF!)</f>
        <v>#REF!</v>
      </c>
      <c r="W788" s="248" t="e">
        <f t="shared" si="87"/>
        <v>#REF!</v>
      </c>
      <c r="X788" s="248" t="e">
        <f t="shared" si="88"/>
        <v>#REF!</v>
      </c>
      <c r="Y788" s="339"/>
    </row>
    <row r="789" spans="1:52" ht="15.6">
      <c r="A789" s="339"/>
      <c r="B789" s="339" t="e">
        <f>+'Ark1'!#REF!</f>
        <v>#REF!</v>
      </c>
      <c r="C789" s="247" t="e">
        <f>+'Ark1'!#REF!</f>
        <v>#REF!</v>
      </c>
      <c r="D789" s="247" t="e">
        <f>VLOOKUP(C789,Klasse!$C$11:$D$27,2)</f>
        <v>#REF!</v>
      </c>
      <c r="E789" s="247" t="e">
        <f>+'Ark1'!#REF!</f>
        <v>#REF!</v>
      </c>
      <c r="F789" s="247" t="e">
        <f>+'Ark1'!#REF!</f>
        <v>#REF!</v>
      </c>
      <c r="G789" s="247" t="e">
        <f>VLOOKUP(F789,RNR!$A$8:$B$32,2)</f>
        <v>#REF!</v>
      </c>
      <c r="H789" s="247" t="e">
        <f>+IF(I789=0,"",'Ark1'!#REF!)</f>
        <v>#REF!</v>
      </c>
      <c r="I789" s="387" t="e">
        <f>+'Ark1'!#REF!</f>
        <v>#REF!</v>
      </c>
      <c r="J789" s="248" t="e">
        <f>+IF(I789=0,"",'Ark1'!#REF!)</f>
        <v>#REF!</v>
      </c>
      <c r="K789" s="248"/>
      <c r="L789" s="248" t="e">
        <f>+IF(I789=0,"",'Ark1'!#REF!)</f>
        <v>#REF!</v>
      </c>
      <c r="M789" s="249" t="e">
        <f>+IF(I789=0,"",'Ark1'!#REF!)</f>
        <v>#REF!</v>
      </c>
      <c r="N789" s="33" t="e">
        <f>+IF(I789=0,"",'Ark1'!#REF!)</f>
        <v>#REF!</v>
      </c>
      <c r="O789" s="248" t="e">
        <f>+IF(I789=0,"",'Ark1'!#REF!)</f>
        <v>#REF!</v>
      </c>
      <c r="P789" s="250" t="e">
        <f>+IF(I789=0,"",'Ark1'!#REF!)</f>
        <v>#REF!</v>
      </c>
      <c r="Q789" s="250" t="e">
        <f>+IF(I789=0,"",'Ark1'!#REF!)</f>
        <v>#REF!</v>
      </c>
      <c r="R789" s="250" t="e">
        <f>+IF(I789=0,"",'Ark1'!#REF!)</f>
        <v>#REF!</v>
      </c>
      <c r="S789" s="250" t="e">
        <f>+IF(I789=0,"",'Ark1'!#REF!)</f>
        <v>#REF!</v>
      </c>
      <c r="T789" s="248" t="e">
        <f>+IF(I789=0,"",'Ark1'!#REF!)</f>
        <v>#REF!</v>
      </c>
      <c r="U789" s="249" t="e">
        <f>+IF(I789=0,"",'Ark1'!#REF!)</f>
        <v>#REF!</v>
      </c>
      <c r="V789" s="250" t="e">
        <f>+IF(I789=0,"",'Ark1'!#REF!)</f>
        <v>#REF!</v>
      </c>
      <c r="W789" s="248" t="e">
        <f t="shared" si="87"/>
        <v>#REF!</v>
      </c>
      <c r="X789" s="248" t="e">
        <f t="shared" si="88"/>
        <v>#REF!</v>
      </c>
      <c r="Y789" s="339"/>
    </row>
    <row r="790" spans="1:52" ht="15.6">
      <c r="A790" s="339"/>
      <c r="B790" s="339" t="e">
        <f>+'Ark1'!#REF!</f>
        <v>#REF!</v>
      </c>
      <c r="C790" s="247" t="e">
        <f>+'Ark1'!#REF!</f>
        <v>#REF!</v>
      </c>
      <c r="D790" s="247" t="e">
        <f>VLOOKUP(C790,Klasse!$C$11:$D$27,2)</f>
        <v>#REF!</v>
      </c>
      <c r="E790" s="247" t="e">
        <f>+'Ark1'!#REF!</f>
        <v>#REF!</v>
      </c>
      <c r="F790" s="247" t="e">
        <f>+'Ark1'!#REF!</f>
        <v>#REF!</v>
      </c>
      <c r="G790" s="247" t="e">
        <f>VLOOKUP(F790,RNR!$A$8:$B$32,2)</f>
        <v>#REF!</v>
      </c>
      <c r="H790" s="247" t="e">
        <f>+IF(I790=0,"",'Ark1'!#REF!)</f>
        <v>#REF!</v>
      </c>
      <c r="I790" s="387" t="e">
        <f>+'Ark1'!#REF!</f>
        <v>#REF!</v>
      </c>
      <c r="J790" s="248" t="e">
        <f>+IF(I790=0,"",'Ark1'!#REF!)</f>
        <v>#REF!</v>
      </c>
      <c r="K790" s="248"/>
      <c r="L790" s="248" t="e">
        <f>+IF(I790=0,"",'Ark1'!#REF!)</f>
        <v>#REF!</v>
      </c>
      <c r="M790" s="249" t="e">
        <f>+IF(I790=0,"",'Ark1'!#REF!)</f>
        <v>#REF!</v>
      </c>
      <c r="N790" s="33" t="e">
        <f>+IF(I790=0,"",'Ark1'!#REF!)</f>
        <v>#REF!</v>
      </c>
      <c r="O790" s="248" t="e">
        <f>+IF(I790=0,"",'Ark1'!#REF!)</f>
        <v>#REF!</v>
      </c>
      <c r="P790" s="250" t="e">
        <f>+IF(I790=0,"",'Ark1'!#REF!)</f>
        <v>#REF!</v>
      </c>
      <c r="Q790" s="250" t="e">
        <f>+IF(I790=0,"",'Ark1'!#REF!)</f>
        <v>#REF!</v>
      </c>
      <c r="R790" s="250" t="e">
        <f>+IF(I790=0,"",'Ark1'!#REF!)</f>
        <v>#REF!</v>
      </c>
      <c r="S790" s="250" t="e">
        <f>+IF(I790=0,"",'Ark1'!#REF!)</f>
        <v>#REF!</v>
      </c>
      <c r="T790" s="248" t="e">
        <f>+IF(I790=0,"",'Ark1'!#REF!)</f>
        <v>#REF!</v>
      </c>
      <c r="U790" s="249" t="e">
        <f>+IF(I790=0,"",'Ark1'!#REF!)</f>
        <v>#REF!</v>
      </c>
      <c r="V790" s="250" t="e">
        <f>+IF(I790=0,"",'Ark1'!#REF!)</f>
        <v>#REF!</v>
      </c>
      <c r="W790" s="248" t="e">
        <f t="shared" si="87"/>
        <v>#REF!</v>
      </c>
      <c r="X790" s="248" t="e">
        <f t="shared" si="88"/>
        <v>#REF!</v>
      </c>
      <c r="Y790" s="339"/>
    </row>
    <row r="791" spans="1:52" ht="15.6">
      <c r="A791" s="339"/>
      <c r="B791" s="339" t="e">
        <f>+'Ark1'!#REF!</f>
        <v>#REF!</v>
      </c>
      <c r="C791" s="247" t="e">
        <f>+'Ark1'!#REF!</f>
        <v>#REF!</v>
      </c>
      <c r="D791" s="247" t="e">
        <f>VLOOKUP(C791,Klasse!$C$11:$D$27,2)</f>
        <v>#REF!</v>
      </c>
      <c r="E791" s="247" t="e">
        <f>+'Ark1'!#REF!</f>
        <v>#REF!</v>
      </c>
      <c r="F791" s="247" t="e">
        <f>+'Ark1'!#REF!</f>
        <v>#REF!</v>
      </c>
      <c r="G791" s="247" t="e">
        <f>VLOOKUP(F791,RNR!$A$8:$B$32,2)</f>
        <v>#REF!</v>
      </c>
      <c r="H791" s="247" t="e">
        <f>+IF(I791=0,"",'Ark1'!#REF!)</f>
        <v>#REF!</v>
      </c>
      <c r="I791" s="387" t="e">
        <f>+'Ark1'!#REF!</f>
        <v>#REF!</v>
      </c>
      <c r="J791" s="248" t="e">
        <f>+IF(I791=0,"",'Ark1'!#REF!)</f>
        <v>#REF!</v>
      </c>
      <c r="K791" s="248"/>
      <c r="L791" s="248" t="e">
        <f>+IF(I791=0,"",'Ark1'!#REF!)</f>
        <v>#REF!</v>
      </c>
      <c r="M791" s="249" t="e">
        <f>+IF(I791=0,"",'Ark1'!#REF!)</f>
        <v>#REF!</v>
      </c>
      <c r="N791" s="33" t="e">
        <f>+IF(I791=0,"",'Ark1'!#REF!)</f>
        <v>#REF!</v>
      </c>
      <c r="O791" s="248" t="e">
        <f>+IF(I791=0,"",'Ark1'!#REF!)</f>
        <v>#REF!</v>
      </c>
      <c r="P791" s="250" t="e">
        <f>+IF(I791=0,"",'Ark1'!#REF!)</f>
        <v>#REF!</v>
      </c>
      <c r="Q791" s="250" t="e">
        <f>+IF(I791=0,"",'Ark1'!#REF!)</f>
        <v>#REF!</v>
      </c>
      <c r="R791" s="250" t="e">
        <f>+IF(I791=0,"",'Ark1'!#REF!)</f>
        <v>#REF!</v>
      </c>
      <c r="S791" s="250" t="e">
        <f>+IF(I791=0,"",'Ark1'!#REF!)</f>
        <v>#REF!</v>
      </c>
      <c r="T791" s="248" t="e">
        <f>+IF(I791=0,"",'Ark1'!#REF!)</f>
        <v>#REF!</v>
      </c>
      <c r="U791" s="249" t="e">
        <f>+IF(I791=0,"",'Ark1'!#REF!)</f>
        <v>#REF!</v>
      </c>
      <c r="V791" s="250" t="e">
        <f>+IF(I791=0,"",'Ark1'!#REF!)</f>
        <v>#REF!</v>
      </c>
      <c r="W791" s="248" t="e">
        <f t="shared" si="87"/>
        <v>#REF!</v>
      </c>
      <c r="X791" s="248" t="e">
        <f t="shared" si="88"/>
        <v>#REF!</v>
      </c>
      <c r="Y791" s="339"/>
    </row>
    <row r="792" spans="1:52" ht="15.6">
      <c r="A792" s="339"/>
      <c r="B792" s="339" t="e">
        <f>+'Ark1'!#REF!</f>
        <v>#REF!</v>
      </c>
      <c r="C792" s="247" t="e">
        <f>+'Ark1'!#REF!</f>
        <v>#REF!</v>
      </c>
      <c r="D792" s="247" t="e">
        <f>VLOOKUP(C792,Klasse!$C$11:$D$27,2)</f>
        <v>#REF!</v>
      </c>
      <c r="E792" s="247" t="e">
        <f>+'Ark1'!#REF!</f>
        <v>#REF!</v>
      </c>
      <c r="F792" s="247" t="e">
        <f>+'Ark1'!#REF!</f>
        <v>#REF!</v>
      </c>
      <c r="G792" s="247" t="e">
        <f>VLOOKUP(F792,RNR!$A$8:$B$32,2)</f>
        <v>#REF!</v>
      </c>
      <c r="H792" s="247" t="e">
        <f>+IF(I792=0,"",'Ark1'!#REF!)</f>
        <v>#REF!</v>
      </c>
      <c r="I792" s="387" t="e">
        <f>+'Ark1'!#REF!</f>
        <v>#REF!</v>
      </c>
      <c r="J792" s="248" t="e">
        <f>+IF(I792=0,"",'Ark1'!#REF!)</f>
        <v>#REF!</v>
      </c>
      <c r="K792" s="248"/>
      <c r="L792" s="248" t="e">
        <f>+IF(I792=0,"",'Ark1'!#REF!)</f>
        <v>#REF!</v>
      </c>
      <c r="M792" s="249" t="e">
        <f>+IF(I792=0,"",'Ark1'!#REF!)</f>
        <v>#REF!</v>
      </c>
      <c r="N792" s="33" t="e">
        <f>+IF(I792=0,"",'Ark1'!#REF!)</f>
        <v>#REF!</v>
      </c>
      <c r="O792" s="248" t="e">
        <f>+IF(I792=0,"",'Ark1'!#REF!)</f>
        <v>#REF!</v>
      </c>
      <c r="P792" s="250" t="e">
        <f>+IF(I792=0,"",'Ark1'!#REF!)</f>
        <v>#REF!</v>
      </c>
      <c r="Q792" s="250" t="e">
        <f>+IF(I792=0,"",'Ark1'!#REF!)</f>
        <v>#REF!</v>
      </c>
      <c r="R792" s="250" t="e">
        <f>+IF(I792=0,"",'Ark1'!#REF!)</f>
        <v>#REF!</v>
      </c>
      <c r="S792" s="250" t="e">
        <f>+IF(I792=0,"",'Ark1'!#REF!)</f>
        <v>#REF!</v>
      </c>
      <c r="T792" s="248" t="e">
        <f>+IF(I792=0,"",'Ark1'!#REF!)</f>
        <v>#REF!</v>
      </c>
      <c r="U792" s="249" t="e">
        <f>+IF(I792=0,"",'Ark1'!#REF!)</f>
        <v>#REF!</v>
      </c>
      <c r="V792" s="250" t="e">
        <f>+IF(I792=0,"",'Ark1'!#REF!)</f>
        <v>#REF!</v>
      </c>
      <c r="W792" s="248" t="e">
        <f t="shared" si="87"/>
        <v>#REF!</v>
      </c>
      <c r="X792" s="248" t="e">
        <f t="shared" si="88"/>
        <v>#REF!</v>
      </c>
      <c r="Y792" s="339"/>
    </row>
    <row r="793" spans="1:52" ht="19.8">
      <c r="A793" s="339"/>
      <c r="B793" s="339"/>
      <c r="C793" s="339"/>
      <c r="D793" s="339"/>
      <c r="E793" s="339"/>
      <c r="F793" s="339"/>
      <c r="G793" s="339"/>
      <c r="H793" s="339"/>
      <c r="I793" s="388"/>
      <c r="J793" s="364"/>
      <c r="K793" s="364"/>
      <c r="L793" s="364"/>
      <c r="M793" s="339"/>
      <c r="N793" s="339"/>
      <c r="O793" s="339"/>
      <c r="P793" s="365"/>
      <c r="Q793" s="365"/>
      <c r="R793" s="365"/>
      <c r="S793" s="365"/>
      <c r="T793" s="365"/>
      <c r="U793" s="339"/>
      <c r="V793" s="365"/>
      <c r="W793" s="366"/>
      <c r="X793" s="367"/>
      <c r="Y793" s="339"/>
      <c r="AA793" s="30"/>
      <c r="AB793" s="28"/>
      <c r="AC793" s="231"/>
      <c r="AD793" s="29"/>
      <c r="AH793" s="29"/>
      <c r="AZ793" s="243"/>
    </row>
    <row r="794" spans="1:52" ht="19.8">
      <c r="A794" s="339"/>
      <c r="B794" s="339" t="s">
        <v>675</v>
      </c>
      <c r="C794" s="339"/>
      <c r="D794" s="273" t="e">
        <f>+D800</f>
        <v>#REF!</v>
      </c>
      <c r="E794" s="339"/>
      <c r="F794" s="339"/>
      <c r="G794" s="339"/>
      <c r="H794" s="339"/>
      <c r="I794" s="372" t="e">
        <f>SUM(I796:I820)</f>
        <v>#REF!</v>
      </c>
      <c r="J794" s="364"/>
      <c r="K794" s="368"/>
      <c r="L794" s="368"/>
      <c r="M794" s="369"/>
      <c r="N794" s="276">
        <f>+Klasse!L448</f>
        <v>0</v>
      </c>
      <c r="O794" s="339"/>
      <c r="P794" s="365"/>
      <c r="Q794" s="365"/>
      <c r="R794" s="365"/>
      <c r="S794" s="365"/>
      <c r="T794" s="365"/>
      <c r="U794" s="339"/>
      <c r="V794" s="365"/>
      <c r="W794" s="365"/>
      <c r="X794" s="365"/>
      <c r="Y794" s="339"/>
      <c r="AA794" s="30"/>
      <c r="AB794" s="28"/>
      <c r="AC794" s="231"/>
      <c r="AD794" s="29"/>
      <c r="AH794" s="29"/>
      <c r="AZ794" s="243"/>
    </row>
    <row r="795" spans="1:52" ht="19.8">
      <c r="A795" s="526"/>
      <c r="B795" s="526"/>
      <c r="C795" s="527"/>
      <c r="D795" s="526"/>
      <c r="E795" s="339"/>
      <c r="F795" s="339"/>
      <c r="G795" s="339"/>
      <c r="H795" s="370"/>
      <c r="I795" s="388"/>
      <c r="J795" s="364"/>
      <c r="K795" s="364"/>
      <c r="L795" s="364"/>
      <c r="M795" s="370"/>
      <c r="N795" s="364"/>
      <c r="O795" s="364"/>
      <c r="P795" s="365"/>
      <c r="Q795" s="365"/>
      <c r="R795" s="365"/>
      <c r="S795" s="365"/>
      <c r="T795" s="366"/>
      <c r="U795" s="339"/>
      <c r="V795" s="366"/>
      <c r="W795" s="366"/>
      <c r="X795" s="367"/>
      <c r="Y795" s="339"/>
      <c r="AA795" s="30"/>
      <c r="AB795" s="28"/>
      <c r="AC795" s="231"/>
      <c r="AD795" s="29"/>
      <c r="AH795" s="29"/>
      <c r="AZ795" s="243"/>
    </row>
    <row r="796" spans="1:52" ht="15.6">
      <c r="A796" s="339"/>
      <c r="B796" s="339" t="e">
        <f>+'Ark1'!#REF!</f>
        <v>#REF!</v>
      </c>
      <c r="C796" s="247" t="e">
        <f>+'Ark1'!#REF!</f>
        <v>#REF!</v>
      </c>
      <c r="D796" s="247" t="e">
        <f>VLOOKUP(C796,Klasse!$C$11:$D$27,2)</f>
        <v>#REF!</v>
      </c>
      <c r="E796" s="247" t="e">
        <f>+'Ark1'!#REF!</f>
        <v>#REF!</v>
      </c>
      <c r="F796" s="247" t="e">
        <f>+'Ark1'!#REF!</f>
        <v>#REF!</v>
      </c>
      <c r="G796" s="247" t="e">
        <f>VLOOKUP(F796,RNR!$A$8:$B$32,2)</f>
        <v>#REF!</v>
      </c>
      <c r="H796" s="247" t="e">
        <f>+IF(I796=0,"",'Ark1'!#REF!)</f>
        <v>#REF!</v>
      </c>
      <c r="I796" s="387" t="e">
        <f>+'Ark1'!#REF!</f>
        <v>#REF!</v>
      </c>
      <c r="J796" s="248" t="e">
        <f>+IF(I796=0,"",'Ark1'!#REF!)</f>
        <v>#REF!</v>
      </c>
      <c r="K796" s="248"/>
      <c r="L796" s="248" t="e">
        <f>+IF(I796=0,"",'Ark1'!#REF!)</f>
        <v>#REF!</v>
      </c>
      <c r="M796" s="249" t="e">
        <f>+IF(I796=0,"",'Ark1'!#REF!)</f>
        <v>#REF!</v>
      </c>
      <c r="N796" s="33" t="e">
        <f>+IF(I796=0,"",'Ark1'!#REF!)</f>
        <v>#REF!</v>
      </c>
      <c r="O796" s="248" t="e">
        <f>+IF(I796=0,"",'Ark1'!#REF!)</f>
        <v>#REF!</v>
      </c>
      <c r="P796" s="250" t="e">
        <f>+IF(I796=0,"",'Ark1'!#REF!)</f>
        <v>#REF!</v>
      </c>
      <c r="Q796" s="250" t="e">
        <f>+IF(I796=0,"",'Ark1'!#REF!)</f>
        <v>#REF!</v>
      </c>
      <c r="R796" s="250" t="e">
        <f>+IF(I796=0,"",'Ark1'!#REF!)</f>
        <v>#REF!</v>
      </c>
      <c r="S796" s="250" t="e">
        <f>+IF(I796=0,"",'Ark1'!#REF!)</f>
        <v>#REF!</v>
      </c>
      <c r="T796" s="248" t="e">
        <f>+IF(I796=0,"",'Ark1'!#REF!)</f>
        <v>#REF!</v>
      </c>
      <c r="U796" s="249" t="e">
        <f>+IF(I796=0,"",'Ark1'!#REF!)</f>
        <v>#REF!</v>
      </c>
      <c r="V796" s="250" t="e">
        <f>+IF(I796=0,"",'Ark1'!#REF!)</f>
        <v>#REF!</v>
      </c>
      <c r="W796" s="248" t="e">
        <f t="shared" si="87"/>
        <v>#REF!</v>
      </c>
      <c r="X796" s="248" t="e">
        <f t="shared" si="88"/>
        <v>#REF!</v>
      </c>
      <c r="Y796" s="339"/>
    </row>
    <row r="797" spans="1:52" ht="15.6">
      <c r="A797" s="339"/>
      <c r="B797" s="339" t="e">
        <f>+'Ark1'!#REF!</f>
        <v>#REF!</v>
      </c>
      <c r="C797" s="247" t="e">
        <f>+'Ark1'!#REF!</f>
        <v>#REF!</v>
      </c>
      <c r="D797" s="247" t="e">
        <f>VLOOKUP(C797,Klasse!$C$11:$D$27,2)</f>
        <v>#REF!</v>
      </c>
      <c r="E797" s="247" t="e">
        <f>+'Ark1'!#REF!</f>
        <v>#REF!</v>
      </c>
      <c r="F797" s="247" t="e">
        <f>+'Ark1'!#REF!</f>
        <v>#REF!</v>
      </c>
      <c r="G797" s="247" t="e">
        <f>VLOOKUP(F797,RNR!$A$8:$B$32,2)</f>
        <v>#REF!</v>
      </c>
      <c r="H797" s="247" t="e">
        <f>+IF(I797=0,"",'Ark1'!#REF!)</f>
        <v>#REF!</v>
      </c>
      <c r="I797" s="387" t="e">
        <f>+'Ark1'!#REF!</f>
        <v>#REF!</v>
      </c>
      <c r="J797" s="248" t="e">
        <f>+IF(I797=0,"",'Ark1'!#REF!)</f>
        <v>#REF!</v>
      </c>
      <c r="K797" s="248"/>
      <c r="L797" s="248" t="e">
        <f>+IF(I797=0,"",'Ark1'!#REF!)</f>
        <v>#REF!</v>
      </c>
      <c r="M797" s="249" t="e">
        <f>+IF(I797=0,"",'Ark1'!#REF!)</f>
        <v>#REF!</v>
      </c>
      <c r="N797" s="33" t="e">
        <f>+IF(I797=0,"",'Ark1'!#REF!)</f>
        <v>#REF!</v>
      </c>
      <c r="O797" s="248" t="e">
        <f>+IF(I797=0,"",'Ark1'!#REF!)</f>
        <v>#REF!</v>
      </c>
      <c r="P797" s="250" t="e">
        <f>+IF(I797=0,"",'Ark1'!#REF!)</f>
        <v>#REF!</v>
      </c>
      <c r="Q797" s="250" t="e">
        <f>+IF(I797=0,"",'Ark1'!#REF!)</f>
        <v>#REF!</v>
      </c>
      <c r="R797" s="250" t="e">
        <f>+IF(I797=0,"",'Ark1'!#REF!)</f>
        <v>#REF!</v>
      </c>
      <c r="S797" s="250" t="e">
        <f>+IF(I797=0,"",'Ark1'!#REF!)</f>
        <v>#REF!</v>
      </c>
      <c r="T797" s="248" t="e">
        <f>+IF(I797=0,"",'Ark1'!#REF!)</f>
        <v>#REF!</v>
      </c>
      <c r="U797" s="249" t="e">
        <f>+IF(I797=0,"",'Ark1'!#REF!)</f>
        <v>#REF!</v>
      </c>
      <c r="V797" s="250" t="e">
        <f>+IF(I797=0,"",'Ark1'!#REF!)</f>
        <v>#REF!</v>
      </c>
      <c r="W797" s="248" t="e">
        <f t="shared" si="87"/>
        <v>#REF!</v>
      </c>
      <c r="X797" s="248" t="e">
        <f t="shared" si="88"/>
        <v>#REF!</v>
      </c>
      <c r="Y797" s="339"/>
    </row>
    <row r="798" spans="1:52" ht="15.6">
      <c r="A798" s="339"/>
      <c r="B798" s="339" t="e">
        <f>+'Ark1'!#REF!</f>
        <v>#REF!</v>
      </c>
      <c r="C798" s="247" t="e">
        <f>+'Ark1'!#REF!</f>
        <v>#REF!</v>
      </c>
      <c r="D798" s="247" t="e">
        <f>VLOOKUP(C798,Klasse!$C$11:$D$27,2)</f>
        <v>#REF!</v>
      </c>
      <c r="E798" s="247" t="e">
        <f>+'Ark1'!#REF!</f>
        <v>#REF!</v>
      </c>
      <c r="F798" s="247" t="e">
        <f>+'Ark1'!#REF!</f>
        <v>#REF!</v>
      </c>
      <c r="G798" s="247" t="e">
        <f>VLOOKUP(F798,RNR!$A$8:$B$32,2)</f>
        <v>#REF!</v>
      </c>
      <c r="H798" s="247" t="e">
        <f>+IF(I798=0,"",'Ark1'!#REF!)</f>
        <v>#REF!</v>
      </c>
      <c r="I798" s="387" t="e">
        <f>+'Ark1'!#REF!</f>
        <v>#REF!</v>
      </c>
      <c r="J798" s="248" t="e">
        <f>+IF(I798=0,"",'Ark1'!#REF!)</f>
        <v>#REF!</v>
      </c>
      <c r="K798" s="248"/>
      <c r="L798" s="248" t="e">
        <f>+IF(I798=0,"",'Ark1'!#REF!)</f>
        <v>#REF!</v>
      </c>
      <c r="M798" s="249" t="e">
        <f>+IF(I798=0,"",'Ark1'!#REF!)</f>
        <v>#REF!</v>
      </c>
      <c r="N798" s="33" t="e">
        <f>+IF(I798=0,"",'Ark1'!#REF!)</f>
        <v>#REF!</v>
      </c>
      <c r="O798" s="248" t="e">
        <f>+IF(I798=0,"",'Ark1'!#REF!)</f>
        <v>#REF!</v>
      </c>
      <c r="P798" s="250" t="e">
        <f>+IF(I798=0,"",'Ark1'!#REF!)</f>
        <v>#REF!</v>
      </c>
      <c r="Q798" s="250" t="e">
        <f>+IF(I798=0,"",'Ark1'!#REF!)</f>
        <v>#REF!</v>
      </c>
      <c r="R798" s="250" t="e">
        <f>+IF(I798=0,"",'Ark1'!#REF!)</f>
        <v>#REF!</v>
      </c>
      <c r="S798" s="250" t="e">
        <f>+IF(I798=0,"",'Ark1'!#REF!)</f>
        <v>#REF!</v>
      </c>
      <c r="T798" s="248" t="e">
        <f>+IF(I798=0,"",'Ark1'!#REF!)</f>
        <v>#REF!</v>
      </c>
      <c r="U798" s="249" t="e">
        <f>+IF(I798=0,"",'Ark1'!#REF!)</f>
        <v>#REF!</v>
      </c>
      <c r="V798" s="250" t="e">
        <f>+IF(I798=0,"",'Ark1'!#REF!)</f>
        <v>#REF!</v>
      </c>
      <c r="W798" s="248" t="e">
        <f t="shared" si="87"/>
        <v>#REF!</v>
      </c>
      <c r="X798" s="248" t="e">
        <f t="shared" si="88"/>
        <v>#REF!</v>
      </c>
      <c r="Y798" s="339"/>
    </row>
    <row r="799" spans="1:52" ht="15.6">
      <c r="A799" s="339"/>
      <c r="B799" s="339" t="e">
        <f>+'Ark1'!#REF!</f>
        <v>#REF!</v>
      </c>
      <c r="C799" s="247" t="e">
        <f>+'Ark1'!#REF!</f>
        <v>#REF!</v>
      </c>
      <c r="D799" s="247" t="e">
        <f>VLOOKUP(C799,Klasse!$C$11:$D$27,2)</f>
        <v>#REF!</v>
      </c>
      <c r="E799" s="247" t="e">
        <f>+'Ark1'!#REF!</f>
        <v>#REF!</v>
      </c>
      <c r="F799" s="247" t="e">
        <f>+'Ark1'!#REF!</f>
        <v>#REF!</v>
      </c>
      <c r="G799" s="247" t="e">
        <f>VLOOKUP(F799,RNR!$A$8:$B$32,2)</f>
        <v>#REF!</v>
      </c>
      <c r="H799" s="247" t="e">
        <f>+IF(I799=0,"",'Ark1'!#REF!)</f>
        <v>#REF!</v>
      </c>
      <c r="I799" s="387" t="e">
        <f>+'Ark1'!#REF!</f>
        <v>#REF!</v>
      </c>
      <c r="J799" s="248" t="e">
        <f>+IF(I799=0,"",'Ark1'!#REF!)</f>
        <v>#REF!</v>
      </c>
      <c r="K799" s="248"/>
      <c r="L799" s="248" t="e">
        <f>+IF(I799=0,"",'Ark1'!#REF!)</f>
        <v>#REF!</v>
      </c>
      <c r="M799" s="249" t="e">
        <f>+IF(I799=0,"",'Ark1'!#REF!)</f>
        <v>#REF!</v>
      </c>
      <c r="N799" s="33" t="e">
        <f>+IF(I799=0,"",'Ark1'!#REF!)</f>
        <v>#REF!</v>
      </c>
      <c r="O799" s="248" t="e">
        <f>+IF(I799=0,"",'Ark1'!#REF!)</f>
        <v>#REF!</v>
      </c>
      <c r="P799" s="250" t="e">
        <f>+IF(I799=0,"",'Ark1'!#REF!)</f>
        <v>#REF!</v>
      </c>
      <c r="Q799" s="250" t="e">
        <f>+IF(I799=0,"",'Ark1'!#REF!)</f>
        <v>#REF!</v>
      </c>
      <c r="R799" s="250" t="e">
        <f>+IF(I799=0,"",'Ark1'!#REF!)</f>
        <v>#REF!</v>
      </c>
      <c r="S799" s="250" t="e">
        <f>+IF(I799=0,"",'Ark1'!#REF!)</f>
        <v>#REF!</v>
      </c>
      <c r="T799" s="248" t="e">
        <f>+IF(I799=0,"",'Ark1'!#REF!)</f>
        <v>#REF!</v>
      </c>
      <c r="U799" s="249" t="e">
        <f>+IF(I799=0,"",'Ark1'!#REF!)</f>
        <v>#REF!</v>
      </c>
      <c r="V799" s="250" t="e">
        <f>+IF(I799=0,"",'Ark1'!#REF!)</f>
        <v>#REF!</v>
      </c>
      <c r="W799" s="248" t="e">
        <f t="shared" si="87"/>
        <v>#REF!</v>
      </c>
      <c r="X799" s="248" t="e">
        <f t="shared" si="88"/>
        <v>#REF!</v>
      </c>
      <c r="Y799" s="339"/>
    </row>
    <row r="800" spans="1:52" ht="15.6">
      <c r="A800" s="339"/>
      <c r="B800" s="339" t="e">
        <f>+'Ark1'!#REF!</f>
        <v>#REF!</v>
      </c>
      <c r="C800" s="247" t="e">
        <f>+'Ark1'!#REF!</f>
        <v>#REF!</v>
      </c>
      <c r="D800" s="247" t="e">
        <f>VLOOKUP(C800,Klasse!$C$11:$D$27,2)</f>
        <v>#REF!</v>
      </c>
      <c r="E800" s="247" t="e">
        <f>+'Ark1'!#REF!</f>
        <v>#REF!</v>
      </c>
      <c r="F800" s="247" t="e">
        <f>+'Ark1'!#REF!</f>
        <v>#REF!</v>
      </c>
      <c r="G800" s="247" t="e">
        <f>VLOOKUP(F800,RNR!$A$8:$B$32,2)</f>
        <v>#REF!</v>
      </c>
      <c r="H800" s="247" t="e">
        <f>+IF(I800=0,"",'Ark1'!#REF!)</f>
        <v>#REF!</v>
      </c>
      <c r="I800" s="387" t="e">
        <f>+'Ark1'!#REF!</f>
        <v>#REF!</v>
      </c>
      <c r="J800" s="248" t="e">
        <f>+IF(I800=0,"",'Ark1'!#REF!)</f>
        <v>#REF!</v>
      </c>
      <c r="K800" s="248"/>
      <c r="L800" s="248" t="e">
        <f>+IF(I800=0,"",'Ark1'!#REF!)</f>
        <v>#REF!</v>
      </c>
      <c r="M800" s="249" t="e">
        <f>+IF(I800=0,"",'Ark1'!#REF!)</f>
        <v>#REF!</v>
      </c>
      <c r="N800" s="33" t="e">
        <f>+IF(I800=0,"",'Ark1'!#REF!)</f>
        <v>#REF!</v>
      </c>
      <c r="O800" s="248" t="e">
        <f>+IF(I800=0,"",'Ark1'!#REF!)</f>
        <v>#REF!</v>
      </c>
      <c r="P800" s="250" t="e">
        <f>+IF(I800=0,"",'Ark1'!#REF!)</f>
        <v>#REF!</v>
      </c>
      <c r="Q800" s="250" t="e">
        <f>+IF(I800=0,"",'Ark1'!#REF!)</f>
        <v>#REF!</v>
      </c>
      <c r="R800" s="250" t="e">
        <f>+IF(I800=0,"",'Ark1'!#REF!)</f>
        <v>#REF!</v>
      </c>
      <c r="S800" s="250" t="e">
        <f>+IF(I800=0,"",'Ark1'!#REF!)</f>
        <v>#REF!</v>
      </c>
      <c r="T800" s="248" t="e">
        <f>+IF(I800=0,"",'Ark1'!#REF!)</f>
        <v>#REF!</v>
      </c>
      <c r="U800" s="249" t="e">
        <f>+IF(I800=0,"",'Ark1'!#REF!)</f>
        <v>#REF!</v>
      </c>
      <c r="V800" s="250" t="e">
        <f>+IF(I800=0,"",'Ark1'!#REF!)</f>
        <v>#REF!</v>
      </c>
      <c r="W800" s="248" t="e">
        <f t="shared" si="87"/>
        <v>#REF!</v>
      </c>
      <c r="X800" s="248" t="e">
        <f t="shared" si="88"/>
        <v>#REF!</v>
      </c>
      <c r="Y800" s="339"/>
    </row>
    <row r="801" spans="1:25" ht="15.6">
      <c r="A801" s="339"/>
      <c r="B801" s="339" t="e">
        <f>+'Ark1'!#REF!</f>
        <v>#REF!</v>
      </c>
      <c r="C801" s="247" t="e">
        <f>+'Ark1'!#REF!</f>
        <v>#REF!</v>
      </c>
      <c r="D801" s="247" t="e">
        <f>VLOOKUP(C801,Klasse!$C$11:$D$27,2)</f>
        <v>#REF!</v>
      </c>
      <c r="E801" s="247" t="e">
        <f>+'Ark1'!#REF!</f>
        <v>#REF!</v>
      </c>
      <c r="F801" s="247" t="e">
        <f>+'Ark1'!#REF!</f>
        <v>#REF!</v>
      </c>
      <c r="G801" s="247" t="e">
        <f>VLOOKUP(F801,RNR!$A$8:$B$32,2)</f>
        <v>#REF!</v>
      </c>
      <c r="H801" s="247" t="e">
        <f>+IF(I801=0,"",'Ark1'!#REF!)</f>
        <v>#REF!</v>
      </c>
      <c r="I801" s="387" t="e">
        <f>+'Ark1'!#REF!</f>
        <v>#REF!</v>
      </c>
      <c r="J801" s="248" t="e">
        <f>+IF(I801=0,"",'Ark1'!#REF!)</f>
        <v>#REF!</v>
      </c>
      <c r="K801" s="248"/>
      <c r="L801" s="248" t="e">
        <f>+IF(I801=0,"",'Ark1'!#REF!)</f>
        <v>#REF!</v>
      </c>
      <c r="M801" s="249" t="e">
        <f>+IF(I801=0,"",'Ark1'!#REF!)</f>
        <v>#REF!</v>
      </c>
      <c r="N801" s="33" t="e">
        <f>+IF(I801=0,"",'Ark1'!#REF!)</f>
        <v>#REF!</v>
      </c>
      <c r="O801" s="248" t="e">
        <f>+IF(I801=0,"",'Ark1'!#REF!)</f>
        <v>#REF!</v>
      </c>
      <c r="P801" s="250" t="e">
        <f>+IF(I801=0,"",'Ark1'!#REF!)</f>
        <v>#REF!</v>
      </c>
      <c r="Q801" s="250" t="e">
        <f>+IF(I801=0,"",'Ark1'!#REF!)</f>
        <v>#REF!</v>
      </c>
      <c r="R801" s="250" t="e">
        <f>+IF(I801=0,"",'Ark1'!#REF!)</f>
        <v>#REF!</v>
      </c>
      <c r="S801" s="250" t="e">
        <f>+IF(I801=0,"",'Ark1'!#REF!)</f>
        <v>#REF!</v>
      </c>
      <c r="T801" s="248" t="e">
        <f>+IF(I801=0,"",'Ark1'!#REF!)</f>
        <v>#REF!</v>
      </c>
      <c r="U801" s="249" t="e">
        <f>+IF(I801=0,"",'Ark1'!#REF!)</f>
        <v>#REF!</v>
      </c>
      <c r="V801" s="250" t="e">
        <f>+IF(I801=0,"",'Ark1'!#REF!)</f>
        <v>#REF!</v>
      </c>
      <c r="W801" s="248" t="e">
        <f t="shared" si="87"/>
        <v>#REF!</v>
      </c>
      <c r="X801" s="248" t="e">
        <f t="shared" si="88"/>
        <v>#REF!</v>
      </c>
      <c r="Y801" s="339"/>
    </row>
    <row r="802" spans="1:25" ht="15.6">
      <c r="A802" s="339"/>
      <c r="B802" s="339" t="e">
        <f>+'Ark1'!#REF!</f>
        <v>#REF!</v>
      </c>
      <c r="C802" s="247" t="e">
        <f>+'Ark1'!#REF!</f>
        <v>#REF!</v>
      </c>
      <c r="D802" s="247" t="e">
        <f>VLOOKUP(C802,Klasse!$C$11:$D$27,2)</f>
        <v>#REF!</v>
      </c>
      <c r="E802" s="247" t="e">
        <f>+'Ark1'!#REF!</f>
        <v>#REF!</v>
      </c>
      <c r="F802" s="247" t="e">
        <f>+'Ark1'!#REF!</f>
        <v>#REF!</v>
      </c>
      <c r="G802" s="247" t="e">
        <f>VLOOKUP(F802,RNR!$A$8:$B$32,2)</f>
        <v>#REF!</v>
      </c>
      <c r="H802" s="247" t="e">
        <f>+IF(I802=0,"",'Ark1'!#REF!)</f>
        <v>#REF!</v>
      </c>
      <c r="I802" s="387" t="e">
        <f>+'Ark1'!#REF!</f>
        <v>#REF!</v>
      </c>
      <c r="J802" s="248" t="e">
        <f>+IF(I802=0,"",'Ark1'!#REF!)</f>
        <v>#REF!</v>
      </c>
      <c r="K802" s="248"/>
      <c r="L802" s="248" t="e">
        <f>+IF(I802=0,"",'Ark1'!#REF!)</f>
        <v>#REF!</v>
      </c>
      <c r="M802" s="249" t="e">
        <f>+IF(I802=0,"",'Ark1'!#REF!)</f>
        <v>#REF!</v>
      </c>
      <c r="N802" s="33" t="e">
        <f>+IF(I802=0,"",'Ark1'!#REF!)</f>
        <v>#REF!</v>
      </c>
      <c r="O802" s="248" t="e">
        <f>+IF(I802=0,"",'Ark1'!#REF!)</f>
        <v>#REF!</v>
      </c>
      <c r="P802" s="250" t="e">
        <f>+IF(I802=0,"",'Ark1'!#REF!)</f>
        <v>#REF!</v>
      </c>
      <c r="Q802" s="250" t="e">
        <f>+IF(I802=0,"",'Ark1'!#REF!)</f>
        <v>#REF!</v>
      </c>
      <c r="R802" s="250" t="e">
        <f>+IF(I802=0,"",'Ark1'!#REF!)</f>
        <v>#REF!</v>
      </c>
      <c r="S802" s="250" t="e">
        <f>+IF(I802=0,"",'Ark1'!#REF!)</f>
        <v>#REF!</v>
      </c>
      <c r="T802" s="248" t="e">
        <f>+IF(I802=0,"",'Ark1'!#REF!)</f>
        <v>#REF!</v>
      </c>
      <c r="U802" s="249" t="e">
        <f>+IF(I802=0,"",'Ark1'!#REF!)</f>
        <v>#REF!</v>
      </c>
      <c r="V802" s="250" t="e">
        <f>+IF(I802=0,"",'Ark1'!#REF!)</f>
        <v>#REF!</v>
      </c>
      <c r="W802" s="248" t="e">
        <f t="shared" si="87"/>
        <v>#REF!</v>
      </c>
      <c r="X802" s="248" t="e">
        <f t="shared" si="88"/>
        <v>#REF!</v>
      </c>
      <c r="Y802" s="339"/>
    </row>
    <row r="803" spans="1:25" ht="15.6">
      <c r="A803" s="339"/>
      <c r="B803" s="339" t="e">
        <f>+'Ark1'!#REF!</f>
        <v>#REF!</v>
      </c>
      <c r="C803" s="247" t="e">
        <f>+'Ark1'!#REF!</f>
        <v>#REF!</v>
      </c>
      <c r="D803" s="247" t="e">
        <f>VLOOKUP(C803,Klasse!$C$11:$D$27,2)</f>
        <v>#REF!</v>
      </c>
      <c r="E803" s="247" t="e">
        <f>+'Ark1'!#REF!</f>
        <v>#REF!</v>
      </c>
      <c r="F803" s="247" t="e">
        <f>+'Ark1'!#REF!</f>
        <v>#REF!</v>
      </c>
      <c r="G803" s="247" t="e">
        <f>VLOOKUP(F803,RNR!$A$8:$B$32,2)</f>
        <v>#REF!</v>
      </c>
      <c r="H803" s="247" t="e">
        <f>+IF(I803=0,"",'Ark1'!#REF!)</f>
        <v>#REF!</v>
      </c>
      <c r="I803" s="387" t="e">
        <f>+'Ark1'!#REF!</f>
        <v>#REF!</v>
      </c>
      <c r="J803" s="248" t="e">
        <f>+IF(I803=0,"",'Ark1'!#REF!)</f>
        <v>#REF!</v>
      </c>
      <c r="K803" s="248"/>
      <c r="L803" s="248" t="e">
        <f>+IF(I803=0,"",'Ark1'!#REF!)</f>
        <v>#REF!</v>
      </c>
      <c r="M803" s="249" t="e">
        <f>+IF(I803=0,"",'Ark1'!#REF!)</f>
        <v>#REF!</v>
      </c>
      <c r="N803" s="33" t="e">
        <f>+IF(I803=0,"",'Ark1'!#REF!)</f>
        <v>#REF!</v>
      </c>
      <c r="O803" s="248" t="e">
        <f>+IF(I803=0,"",'Ark1'!#REF!)</f>
        <v>#REF!</v>
      </c>
      <c r="P803" s="250" t="e">
        <f>+IF(I803=0,"",'Ark1'!#REF!)</f>
        <v>#REF!</v>
      </c>
      <c r="Q803" s="250" t="e">
        <f>+IF(I803=0,"",'Ark1'!#REF!)</f>
        <v>#REF!</v>
      </c>
      <c r="R803" s="250" t="e">
        <f>+IF(I803=0,"",'Ark1'!#REF!)</f>
        <v>#REF!</v>
      </c>
      <c r="S803" s="250" t="e">
        <f>+IF(I803=0,"",'Ark1'!#REF!)</f>
        <v>#REF!</v>
      </c>
      <c r="T803" s="248" t="e">
        <f>+IF(I803=0,"",'Ark1'!#REF!)</f>
        <v>#REF!</v>
      </c>
      <c r="U803" s="249" t="e">
        <f>+IF(I803=0,"",'Ark1'!#REF!)</f>
        <v>#REF!</v>
      </c>
      <c r="V803" s="250" t="e">
        <f>+IF(I803=0,"",'Ark1'!#REF!)</f>
        <v>#REF!</v>
      </c>
      <c r="W803" s="248" t="e">
        <f t="shared" si="87"/>
        <v>#REF!</v>
      </c>
      <c r="X803" s="248" t="e">
        <f t="shared" si="88"/>
        <v>#REF!</v>
      </c>
      <c r="Y803" s="339"/>
    </row>
    <row r="804" spans="1:25" ht="15.6">
      <c r="A804" s="339"/>
      <c r="B804" s="339" t="e">
        <f>+'Ark1'!#REF!</f>
        <v>#REF!</v>
      </c>
      <c r="C804" s="247" t="e">
        <f>+'Ark1'!#REF!</f>
        <v>#REF!</v>
      </c>
      <c r="D804" s="247" t="e">
        <f>VLOOKUP(C804,Klasse!$C$11:$D$27,2)</f>
        <v>#REF!</v>
      </c>
      <c r="E804" s="247" t="e">
        <f>+'Ark1'!#REF!</f>
        <v>#REF!</v>
      </c>
      <c r="F804" s="247" t="e">
        <f>+'Ark1'!#REF!</f>
        <v>#REF!</v>
      </c>
      <c r="G804" s="247" t="e">
        <f>VLOOKUP(F804,RNR!$A$8:$B$32,2)</f>
        <v>#REF!</v>
      </c>
      <c r="H804" s="247" t="e">
        <f>+IF(I804=0,"",'Ark1'!#REF!)</f>
        <v>#REF!</v>
      </c>
      <c r="I804" s="387" t="e">
        <f>+'Ark1'!#REF!</f>
        <v>#REF!</v>
      </c>
      <c r="J804" s="248" t="e">
        <f>+IF(I804=0,"",'Ark1'!#REF!)</f>
        <v>#REF!</v>
      </c>
      <c r="K804" s="248"/>
      <c r="L804" s="248" t="e">
        <f>+IF(I804=0,"",'Ark1'!#REF!)</f>
        <v>#REF!</v>
      </c>
      <c r="M804" s="249" t="e">
        <f>+IF(I804=0,"",'Ark1'!#REF!)</f>
        <v>#REF!</v>
      </c>
      <c r="N804" s="33" t="e">
        <f>+IF(I804=0,"",'Ark1'!#REF!)</f>
        <v>#REF!</v>
      </c>
      <c r="O804" s="248" t="e">
        <f>+IF(I804=0,"",'Ark1'!#REF!)</f>
        <v>#REF!</v>
      </c>
      <c r="P804" s="250" t="e">
        <f>+IF(I804=0,"",'Ark1'!#REF!)</f>
        <v>#REF!</v>
      </c>
      <c r="Q804" s="250" t="e">
        <f>+IF(I804=0,"",'Ark1'!#REF!)</f>
        <v>#REF!</v>
      </c>
      <c r="R804" s="250" t="e">
        <f>+IF(I804=0,"",'Ark1'!#REF!)</f>
        <v>#REF!</v>
      </c>
      <c r="S804" s="250" t="e">
        <f>+IF(I804=0,"",'Ark1'!#REF!)</f>
        <v>#REF!</v>
      </c>
      <c r="T804" s="248" t="e">
        <f>+IF(I804=0,"",'Ark1'!#REF!)</f>
        <v>#REF!</v>
      </c>
      <c r="U804" s="249" t="e">
        <f>+IF(I804=0,"",'Ark1'!#REF!)</f>
        <v>#REF!</v>
      </c>
      <c r="V804" s="250" t="e">
        <f>+IF(I804=0,"",'Ark1'!#REF!)</f>
        <v>#REF!</v>
      </c>
      <c r="W804" s="248" t="e">
        <f t="shared" si="87"/>
        <v>#REF!</v>
      </c>
      <c r="X804" s="248" t="e">
        <f t="shared" si="88"/>
        <v>#REF!</v>
      </c>
      <c r="Y804" s="339"/>
    </row>
    <row r="805" spans="1:25" ht="15.6">
      <c r="A805" s="339"/>
      <c r="B805" s="339" t="e">
        <f>+'Ark1'!#REF!</f>
        <v>#REF!</v>
      </c>
      <c r="C805" s="247" t="e">
        <f>+'Ark1'!#REF!</f>
        <v>#REF!</v>
      </c>
      <c r="D805" s="247" t="e">
        <f>VLOOKUP(C805,Klasse!$C$11:$D$27,2)</f>
        <v>#REF!</v>
      </c>
      <c r="E805" s="247" t="e">
        <f>+'Ark1'!#REF!</f>
        <v>#REF!</v>
      </c>
      <c r="F805" s="247" t="e">
        <f>+'Ark1'!#REF!</f>
        <v>#REF!</v>
      </c>
      <c r="G805" s="247" t="e">
        <f>VLOOKUP(F805,RNR!$A$8:$B$32,2)</f>
        <v>#REF!</v>
      </c>
      <c r="H805" s="247" t="e">
        <f>+IF(I805=0,"",'Ark1'!#REF!)</f>
        <v>#REF!</v>
      </c>
      <c r="I805" s="387" t="e">
        <f>+'Ark1'!#REF!</f>
        <v>#REF!</v>
      </c>
      <c r="J805" s="248" t="e">
        <f>+IF(I805=0,"",'Ark1'!#REF!)</f>
        <v>#REF!</v>
      </c>
      <c r="K805" s="248"/>
      <c r="L805" s="248" t="e">
        <f>+IF(I805=0,"",'Ark1'!#REF!)</f>
        <v>#REF!</v>
      </c>
      <c r="M805" s="249" t="e">
        <f>+IF(I805=0,"",'Ark1'!#REF!)</f>
        <v>#REF!</v>
      </c>
      <c r="N805" s="33" t="e">
        <f>+IF(I805=0,"",'Ark1'!#REF!)</f>
        <v>#REF!</v>
      </c>
      <c r="O805" s="248" t="e">
        <f>+IF(I805=0,"",'Ark1'!#REF!)</f>
        <v>#REF!</v>
      </c>
      <c r="P805" s="250" t="e">
        <f>+IF(I805=0,"",'Ark1'!#REF!)</f>
        <v>#REF!</v>
      </c>
      <c r="Q805" s="250" t="e">
        <f>+IF(I805=0,"",'Ark1'!#REF!)</f>
        <v>#REF!</v>
      </c>
      <c r="R805" s="250" t="e">
        <f>+IF(I805=0,"",'Ark1'!#REF!)</f>
        <v>#REF!</v>
      </c>
      <c r="S805" s="250" t="e">
        <f>+IF(I805=0,"",'Ark1'!#REF!)</f>
        <v>#REF!</v>
      </c>
      <c r="T805" s="248" t="e">
        <f>+IF(I805=0,"",'Ark1'!#REF!)</f>
        <v>#REF!</v>
      </c>
      <c r="U805" s="249" t="e">
        <f>+IF(I805=0,"",'Ark1'!#REF!)</f>
        <v>#REF!</v>
      </c>
      <c r="V805" s="250" t="e">
        <f>+IF(I805=0,"",'Ark1'!#REF!)</f>
        <v>#REF!</v>
      </c>
      <c r="W805" s="248" t="e">
        <f t="shared" si="87"/>
        <v>#REF!</v>
      </c>
      <c r="X805" s="248" t="e">
        <f t="shared" si="88"/>
        <v>#REF!</v>
      </c>
      <c r="Y805" s="339"/>
    </row>
    <row r="806" spans="1:25" ht="15.6">
      <c r="A806" s="339"/>
      <c r="B806" s="339" t="e">
        <f>+'Ark1'!#REF!</f>
        <v>#REF!</v>
      </c>
      <c r="C806" s="247" t="e">
        <f>+'Ark1'!#REF!</f>
        <v>#REF!</v>
      </c>
      <c r="D806" s="247" t="e">
        <f>VLOOKUP(C806,Klasse!$C$11:$D$27,2)</f>
        <v>#REF!</v>
      </c>
      <c r="E806" s="247" t="e">
        <f>+'Ark1'!#REF!</f>
        <v>#REF!</v>
      </c>
      <c r="F806" s="247" t="e">
        <f>+'Ark1'!#REF!</f>
        <v>#REF!</v>
      </c>
      <c r="G806" s="247" t="e">
        <f>VLOOKUP(F806,RNR!$A$8:$B$32,2)</f>
        <v>#REF!</v>
      </c>
      <c r="H806" s="247" t="e">
        <f>+IF(I806=0,"",'Ark1'!#REF!)</f>
        <v>#REF!</v>
      </c>
      <c r="I806" s="387" t="e">
        <f>+'Ark1'!#REF!</f>
        <v>#REF!</v>
      </c>
      <c r="J806" s="248" t="e">
        <f>+IF(I806=0,"",'Ark1'!#REF!)</f>
        <v>#REF!</v>
      </c>
      <c r="K806" s="248"/>
      <c r="L806" s="248" t="e">
        <f>+IF(I806=0,"",'Ark1'!#REF!)</f>
        <v>#REF!</v>
      </c>
      <c r="M806" s="249" t="e">
        <f>+IF(I806=0,"",'Ark1'!#REF!)</f>
        <v>#REF!</v>
      </c>
      <c r="N806" s="33" t="e">
        <f>+IF(I806=0,"",'Ark1'!#REF!)</f>
        <v>#REF!</v>
      </c>
      <c r="O806" s="248" t="e">
        <f>+IF(I806=0,"",'Ark1'!#REF!)</f>
        <v>#REF!</v>
      </c>
      <c r="P806" s="250" t="e">
        <f>+IF(I806=0,"",'Ark1'!#REF!)</f>
        <v>#REF!</v>
      </c>
      <c r="Q806" s="250" t="e">
        <f>+IF(I806=0,"",'Ark1'!#REF!)</f>
        <v>#REF!</v>
      </c>
      <c r="R806" s="250" t="e">
        <f>+IF(I806=0,"",'Ark1'!#REF!)</f>
        <v>#REF!</v>
      </c>
      <c r="S806" s="250" t="e">
        <f>+IF(I806=0,"",'Ark1'!#REF!)</f>
        <v>#REF!</v>
      </c>
      <c r="T806" s="248" t="e">
        <f>+IF(I806=0,"",'Ark1'!#REF!)</f>
        <v>#REF!</v>
      </c>
      <c r="U806" s="249" t="e">
        <f>+IF(I806=0,"",'Ark1'!#REF!)</f>
        <v>#REF!</v>
      </c>
      <c r="V806" s="250" t="e">
        <f>+IF(I806=0,"",'Ark1'!#REF!)</f>
        <v>#REF!</v>
      </c>
      <c r="W806" s="248" t="e">
        <f t="shared" si="87"/>
        <v>#REF!</v>
      </c>
      <c r="X806" s="248" t="e">
        <f t="shared" si="88"/>
        <v>#REF!</v>
      </c>
      <c r="Y806" s="339"/>
    </row>
    <row r="807" spans="1:25" ht="15.6">
      <c r="A807" s="339"/>
      <c r="B807" s="339" t="e">
        <f>+'Ark1'!#REF!</f>
        <v>#REF!</v>
      </c>
      <c r="C807" s="247" t="e">
        <f>+'Ark1'!#REF!</f>
        <v>#REF!</v>
      </c>
      <c r="D807" s="247" t="e">
        <f>VLOOKUP(C807,Klasse!$C$11:$D$27,2)</f>
        <v>#REF!</v>
      </c>
      <c r="E807" s="247" t="e">
        <f>+'Ark1'!#REF!</f>
        <v>#REF!</v>
      </c>
      <c r="F807" s="247" t="e">
        <f>+'Ark1'!#REF!</f>
        <v>#REF!</v>
      </c>
      <c r="G807" s="247" t="e">
        <f>VLOOKUP(F807,RNR!$A$8:$B$32,2)</f>
        <v>#REF!</v>
      </c>
      <c r="H807" s="247" t="e">
        <f>+IF(I807=0,"",'Ark1'!#REF!)</f>
        <v>#REF!</v>
      </c>
      <c r="I807" s="387" t="e">
        <f>+'Ark1'!#REF!</f>
        <v>#REF!</v>
      </c>
      <c r="J807" s="248" t="e">
        <f>+IF(I807=0,"",'Ark1'!#REF!)</f>
        <v>#REF!</v>
      </c>
      <c r="K807" s="248"/>
      <c r="L807" s="248" t="e">
        <f>+IF(I807=0,"",'Ark1'!#REF!)</f>
        <v>#REF!</v>
      </c>
      <c r="M807" s="249" t="e">
        <f>+IF(I807=0,"",'Ark1'!#REF!)</f>
        <v>#REF!</v>
      </c>
      <c r="N807" s="33" t="e">
        <f>+IF(I807=0,"",'Ark1'!#REF!)</f>
        <v>#REF!</v>
      </c>
      <c r="O807" s="248" t="e">
        <f>+IF(I807=0,"",'Ark1'!#REF!)</f>
        <v>#REF!</v>
      </c>
      <c r="P807" s="250" t="e">
        <f>+IF(I807=0,"",'Ark1'!#REF!)</f>
        <v>#REF!</v>
      </c>
      <c r="Q807" s="250" t="e">
        <f>+IF(I807=0,"",'Ark1'!#REF!)</f>
        <v>#REF!</v>
      </c>
      <c r="R807" s="250" t="e">
        <f>+IF(I807=0,"",'Ark1'!#REF!)</f>
        <v>#REF!</v>
      </c>
      <c r="S807" s="250" t="e">
        <f>+IF(I807=0,"",'Ark1'!#REF!)</f>
        <v>#REF!</v>
      </c>
      <c r="T807" s="248" t="e">
        <f>+IF(I807=0,"",'Ark1'!#REF!)</f>
        <v>#REF!</v>
      </c>
      <c r="U807" s="249" t="e">
        <f>+IF(I807=0,"",'Ark1'!#REF!)</f>
        <v>#REF!</v>
      </c>
      <c r="V807" s="250" t="e">
        <f>+IF(I807=0,"",'Ark1'!#REF!)</f>
        <v>#REF!</v>
      </c>
      <c r="W807" s="248" t="e">
        <f t="shared" si="87"/>
        <v>#REF!</v>
      </c>
      <c r="X807" s="248" t="e">
        <f t="shared" si="88"/>
        <v>#REF!</v>
      </c>
      <c r="Y807" s="339"/>
    </row>
    <row r="808" spans="1:25" ht="15.6">
      <c r="A808" s="339"/>
      <c r="B808" s="339" t="e">
        <f>+'Ark1'!#REF!</f>
        <v>#REF!</v>
      </c>
      <c r="C808" s="247" t="e">
        <f>+'Ark1'!#REF!</f>
        <v>#REF!</v>
      </c>
      <c r="D808" s="247" t="e">
        <f>VLOOKUP(C808,Klasse!$C$11:$D$27,2)</f>
        <v>#REF!</v>
      </c>
      <c r="E808" s="247" t="e">
        <f>+'Ark1'!#REF!</f>
        <v>#REF!</v>
      </c>
      <c r="F808" s="247" t="e">
        <f>+'Ark1'!#REF!</f>
        <v>#REF!</v>
      </c>
      <c r="G808" s="247" t="e">
        <f>VLOOKUP(F808,RNR!$A$8:$B$32,2)</f>
        <v>#REF!</v>
      </c>
      <c r="H808" s="247" t="e">
        <f>+IF(I808=0,"",'Ark1'!#REF!)</f>
        <v>#REF!</v>
      </c>
      <c r="I808" s="387" t="e">
        <f>+'Ark1'!#REF!</f>
        <v>#REF!</v>
      </c>
      <c r="J808" s="248" t="e">
        <f>+IF(I808=0,"",'Ark1'!#REF!)</f>
        <v>#REF!</v>
      </c>
      <c r="K808" s="248"/>
      <c r="L808" s="248" t="e">
        <f>+IF(I808=0,"",'Ark1'!#REF!)</f>
        <v>#REF!</v>
      </c>
      <c r="M808" s="249" t="e">
        <f>+IF(I808=0,"",'Ark1'!#REF!)</f>
        <v>#REF!</v>
      </c>
      <c r="N808" s="33" t="e">
        <f>+IF(I808=0,"",'Ark1'!#REF!)</f>
        <v>#REF!</v>
      </c>
      <c r="O808" s="248" t="e">
        <f>+IF(I808=0,"",'Ark1'!#REF!)</f>
        <v>#REF!</v>
      </c>
      <c r="P808" s="250" t="e">
        <f>+IF(I808=0,"",'Ark1'!#REF!)</f>
        <v>#REF!</v>
      </c>
      <c r="Q808" s="250" t="e">
        <f>+IF(I808=0,"",'Ark1'!#REF!)</f>
        <v>#REF!</v>
      </c>
      <c r="R808" s="250" t="e">
        <f>+IF(I808=0,"",'Ark1'!#REF!)</f>
        <v>#REF!</v>
      </c>
      <c r="S808" s="250" t="e">
        <f>+IF(I808=0,"",'Ark1'!#REF!)</f>
        <v>#REF!</v>
      </c>
      <c r="T808" s="248" t="e">
        <f>+IF(I808=0,"",'Ark1'!#REF!)</f>
        <v>#REF!</v>
      </c>
      <c r="U808" s="249" t="e">
        <f>+IF(I808=0,"",'Ark1'!#REF!)</f>
        <v>#REF!</v>
      </c>
      <c r="V808" s="250" t="e">
        <f>+IF(I808=0,"",'Ark1'!#REF!)</f>
        <v>#REF!</v>
      </c>
      <c r="W808" s="248" t="e">
        <f t="shared" si="87"/>
        <v>#REF!</v>
      </c>
      <c r="X808" s="248" t="e">
        <f t="shared" si="88"/>
        <v>#REF!</v>
      </c>
      <c r="Y808" s="339"/>
    </row>
    <row r="809" spans="1:25" ht="15.6">
      <c r="A809" s="339"/>
      <c r="B809" s="339" t="e">
        <f>+'Ark1'!#REF!</f>
        <v>#REF!</v>
      </c>
      <c r="C809" s="247" t="e">
        <f>+'Ark1'!#REF!</f>
        <v>#REF!</v>
      </c>
      <c r="D809" s="247" t="e">
        <f>VLOOKUP(C809,Klasse!$C$11:$D$27,2)</f>
        <v>#REF!</v>
      </c>
      <c r="E809" s="247" t="e">
        <f>+'Ark1'!#REF!</f>
        <v>#REF!</v>
      </c>
      <c r="F809" s="247" t="e">
        <f>+'Ark1'!#REF!</f>
        <v>#REF!</v>
      </c>
      <c r="G809" s="247" t="e">
        <f>VLOOKUP(F809,RNR!$A$8:$B$32,2)</f>
        <v>#REF!</v>
      </c>
      <c r="H809" s="247" t="e">
        <f>+IF(I809=0,"",'Ark1'!#REF!)</f>
        <v>#REF!</v>
      </c>
      <c r="I809" s="387" t="e">
        <f>+'Ark1'!#REF!</f>
        <v>#REF!</v>
      </c>
      <c r="J809" s="248" t="e">
        <f>+IF(I809=0,"",'Ark1'!#REF!)</f>
        <v>#REF!</v>
      </c>
      <c r="K809" s="248"/>
      <c r="L809" s="248" t="e">
        <f>+IF(I809=0,"",'Ark1'!#REF!)</f>
        <v>#REF!</v>
      </c>
      <c r="M809" s="249" t="e">
        <f>+IF(I809=0,"",'Ark1'!#REF!)</f>
        <v>#REF!</v>
      </c>
      <c r="N809" s="33" t="e">
        <f>+IF(I809=0,"",'Ark1'!#REF!)</f>
        <v>#REF!</v>
      </c>
      <c r="O809" s="248" t="e">
        <f>+IF(I809=0,"",'Ark1'!#REF!)</f>
        <v>#REF!</v>
      </c>
      <c r="P809" s="250" t="e">
        <f>+IF(I809=0,"",'Ark1'!#REF!)</f>
        <v>#REF!</v>
      </c>
      <c r="Q809" s="250" t="e">
        <f>+IF(I809=0,"",'Ark1'!#REF!)</f>
        <v>#REF!</v>
      </c>
      <c r="R809" s="250" t="e">
        <f>+IF(I809=0,"",'Ark1'!#REF!)</f>
        <v>#REF!</v>
      </c>
      <c r="S809" s="250" t="e">
        <f>+IF(I809=0,"",'Ark1'!#REF!)</f>
        <v>#REF!</v>
      </c>
      <c r="T809" s="248" t="e">
        <f>+IF(I809=0,"",'Ark1'!#REF!)</f>
        <v>#REF!</v>
      </c>
      <c r="U809" s="249" t="e">
        <f>+IF(I809=0,"",'Ark1'!#REF!)</f>
        <v>#REF!</v>
      </c>
      <c r="V809" s="250" t="e">
        <f>+IF(I809=0,"",'Ark1'!#REF!)</f>
        <v>#REF!</v>
      </c>
      <c r="W809" s="248" t="e">
        <f t="shared" ref="W809:W848" si="89">IF(I809=0,"",N809/C809)</f>
        <v>#REF!</v>
      </c>
      <c r="X809" s="248" t="e">
        <f t="shared" ref="X809:X848" si="90">IF(I809=0,"",I809/H809)</f>
        <v>#REF!</v>
      </c>
      <c r="Y809" s="339"/>
    </row>
    <row r="810" spans="1:25" ht="15.6">
      <c r="A810" s="339"/>
      <c r="B810" s="339" t="e">
        <f>+'Ark1'!#REF!</f>
        <v>#REF!</v>
      </c>
      <c r="C810" s="247" t="e">
        <f>+'Ark1'!#REF!</f>
        <v>#REF!</v>
      </c>
      <c r="D810" s="247" t="e">
        <f>VLOOKUP(C810,Klasse!$C$11:$D$27,2)</f>
        <v>#REF!</v>
      </c>
      <c r="E810" s="247" t="e">
        <f>+'Ark1'!#REF!</f>
        <v>#REF!</v>
      </c>
      <c r="F810" s="247" t="e">
        <f>+'Ark1'!#REF!</f>
        <v>#REF!</v>
      </c>
      <c r="G810" s="247" t="e">
        <f>VLOOKUP(F810,RNR!$A$8:$B$32,2)</f>
        <v>#REF!</v>
      </c>
      <c r="H810" s="247" t="e">
        <f>+IF(I810=0,"",'Ark1'!#REF!)</f>
        <v>#REF!</v>
      </c>
      <c r="I810" s="387" t="e">
        <f>+'Ark1'!#REF!</f>
        <v>#REF!</v>
      </c>
      <c r="J810" s="248" t="e">
        <f>+IF(I810=0,"",'Ark1'!#REF!)</f>
        <v>#REF!</v>
      </c>
      <c r="K810" s="248"/>
      <c r="L810" s="248" t="e">
        <f>+IF(I810=0,"",'Ark1'!#REF!)</f>
        <v>#REF!</v>
      </c>
      <c r="M810" s="249" t="e">
        <f>+IF(I810=0,"",'Ark1'!#REF!)</f>
        <v>#REF!</v>
      </c>
      <c r="N810" s="33" t="e">
        <f>+IF(I810=0,"",'Ark1'!#REF!)</f>
        <v>#REF!</v>
      </c>
      <c r="O810" s="248" t="e">
        <f>+IF(I810=0,"",'Ark1'!#REF!)</f>
        <v>#REF!</v>
      </c>
      <c r="P810" s="250" t="e">
        <f>+IF(I810=0,"",'Ark1'!#REF!)</f>
        <v>#REF!</v>
      </c>
      <c r="Q810" s="250" t="e">
        <f>+IF(I810=0,"",'Ark1'!#REF!)</f>
        <v>#REF!</v>
      </c>
      <c r="R810" s="250" t="e">
        <f>+IF(I810=0,"",'Ark1'!#REF!)</f>
        <v>#REF!</v>
      </c>
      <c r="S810" s="250" t="e">
        <f>+IF(I810=0,"",'Ark1'!#REF!)</f>
        <v>#REF!</v>
      </c>
      <c r="T810" s="248" t="e">
        <f>+IF(I810=0,"",'Ark1'!#REF!)</f>
        <v>#REF!</v>
      </c>
      <c r="U810" s="249" t="e">
        <f>+IF(I810=0,"",'Ark1'!#REF!)</f>
        <v>#REF!</v>
      </c>
      <c r="V810" s="250" t="e">
        <f>+IF(I810=0,"",'Ark1'!#REF!)</f>
        <v>#REF!</v>
      </c>
      <c r="W810" s="248" t="e">
        <f t="shared" si="89"/>
        <v>#REF!</v>
      </c>
      <c r="X810" s="248" t="e">
        <f t="shared" si="90"/>
        <v>#REF!</v>
      </c>
      <c r="Y810" s="339"/>
    </row>
    <row r="811" spans="1:25" ht="15.6">
      <c r="A811" s="339"/>
      <c r="B811" s="339" t="e">
        <f>+'Ark1'!#REF!</f>
        <v>#REF!</v>
      </c>
      <c r="C811" s="247" t="e">
        <f>+'Ark1'!#REF!</f>
        <v>#REF!</v>
      </c>
      <c r="D811" s="247" t="e">
        <f>VLOOKUP(C811,Klasse!$C$11:$D$27,2)</f>
        <v>#REF!</v>
      </c>
      <c r="E811" s="247" t="e">
        <f>+'Ark1'!#REF!</f>
        <v>#REF!</v>
      </c>
      <c r="F811" s="247" t="e">
        <f>+'Ark1'!#REF!</f>
        <v>#REF!</v>
      </c>
      <c r="G811" s="247" t="e">
        <f>VLOOKUP(F811,RNR!$A$8:$B$32,2)</f>
        <v>#REF!</v>
      </c>
      <c r="H811" s="247" t="e">
        <f>+IF(I811=0,"",'Ark1'!#REF!)</f>
        <v>#REF!</v>
      </c>
      <c r="I811" s="387" t="e">
        <f>+'Ark1'!#REF!</f>
        <v>#REF!</v>
      </c>
      <c r="J811" s="248" t="e">
        <f>+IF(I811=0,"",'Ark1'!#REF!)</f>
        <v>#REF!</v>
      </c>
      <c r="K811" s="248"/>
      <c r="L811" s="248" t="e">
        <f>+IF(I811=0,"",'Ark1'!#REF!)</f>
        <v>#REF!</v>
      </c>
      <c r="M811" s="249" t="e">
        <f>+IF(I811=0,"",'Ark1'!#REF!)</f>
        <v>#REF!</v>
      </c>
      <c r="N811" s="33" t="e">
        <f>+IF(I811=0,"",'Ark1'!#REF!)</f>
        <v>#REF!</v>
      </c>
      <c r="O811" s="248" t="e">
        <f>+IF(I811=0,"",'Ark1'!#REF!)</f>
        <v>#REF!</v>
      </c>
      <c r="P811" s="250" t="e">
        <f>+IF(I811=0,"",'Ark1'!#REF!)</f>
        <v>#REF!</v>
      </c>
      <c r="Q811" s="250" t="e">
        <f>+IF(I811=0,"",'Ark1'!#REF!)</f>
        <v>#REF!</v>
      </c>
      <c r="R811" s="250" t="e">
        <f>+IF(I811=0,"",'Ark1'!#REF!)</f>
        <v>#REF!</v>
      </c>
      <c r="S811" s="250" t="e">
        <f>+IF(I811=0,"",'Ark1'!#REF!)</f>
        <v>#REF!</v>
      </c>
      <c r="T811" s="248" t="e">
        <f>+IF(I811=0,"",'Ark1'!#REF!)</f>
        <v>#REF!</v>
      </c>
      <c r="U811" s="249" t="e">
        <f>+IF(I811=0,"",'Ark1'!#REF!)</f>
        <v>#REF!</v>
      </c>
      <c r="V811" s="250" t="e">
        <f>+IF(I811=0,"",'Ark1'!#REF!)</f>
        <v>#REF!</v>
      </c>
      <c r="W811" s="248" t="e">
        <f t="shared" si="89"/>
        <v>#REF!</v>
      </c>
      <c r="X811" s="248" t="e">
        <f t="shared" si="90"/>
        <v>#REF!</v>
      </c>
      <c r="Y811" s="339"/>
    </row>
    <row r="812" spans="1:25" ht="15.6">
      <c r="A812" s="339"/>
      <c r="B812" s="339" t="e">
        <f>+'Ark1'!#REF!</f>
        <v>#REF!</v>
      </c>
      <c r="C812" s="247" t="e">
        <f>+'Ark1'!#REF!</f>
        <v>#REF!</v>
      </c>
      <c r="D812" s="247" t="e">
        <f>VLOOKUP(C812,Klasse!$C$11:$D$27,2)</f>
        <v>#REF!</v>
      </c>
      <c r="E812" s="247" t="e">
        <f>+'Ark1'!#REF!</f>
        <v>#REF!</v>
      </c>
      <c r="F812" s="247" t="e">
        <f>+'Ark1'!#REF!</f>
        <v>#REF!</v>
      </c>
      <c r="G812" s="247" t="e">
        <f>VLOOKUP(F812,RNR!$A$8:$B$32,2)</f>
        <v>#REF!</v>
      </c>
      <c r="H812" s="247" t="e">
        <f>+IF(I812=0,"",'Ark1'!#REF!)</f>
        <v>#REF!</v>
      </c>
      <c r="I812" s="387" t="e">
        <f>+'Ark1'!#REF!</f>
        <v>#REF!</v>
      </c>
      <c r="J812" s="248" t="e">
        <f>+IF(I812=0,"",'Ark1'!#REF!)</f>
        <v>#REF!</v>
      </c>
      <c r="K812" s="248"/>
      <c r="L812" s="248" t="e">
        <f>+IF(I812=0,"",'Ark1'!#REF!)</f>
        <v>#REF!</v>
      </c>
      <c r="M812" s="249" t="e">
        <f>+IF(I812=0,"",'Ark1'!#REF!)</f>
        <v>#REF!</v>
      </c>
      <c r="N812" s="33" t="e">
        <f>+IF(I812=0,"",'Ark1'!#REF!)</f>
        <v>#REF!</v>
      </c>
      <c r="O812" s="248" t="e">
        <f>+IF(I812=0,"",'Ark1'!#REF!)</f>
        <v>#REF!</v>
      </c>
      <c r="P812" s="250" t="e">
        <f>+IF(I812=0,"",'Ark1'!#REF!)</f>
        <v>#REF!</v>
      </c>
      <c r="Q812" s="250" t="e">
        <f>+IF(I812=0,"",'Ark1'!#REF!)</f>
        <v>#REF!</v>
      </c>
      <c r="R812" s="250" t="e">
        <f>+IF(I812=0,"",'Ark1'!#REF!)</f>
        <v>#REF!</v>
      </c>
      <c r="S812" s="250" t="e">
        <f>+IF(I812=0,"",'Ark1'!#REF!)</f>
        <v>#REF!</v>
      </c>
      <c r="T812" s="248" t="e">
        <f>+IF(I812=0,"",'Ark1'!#REF!)</f>
        <v>#REF!</v>
      </c>
      <c r="U812" s="249" t="e">
        <f>+IF(I812=0,"",'Ark1'!#REF!)</f>
        <v>#REF!</v>
      </c>
      <c r="V812" s="250" t="e">
        <f>+IF(I812=0,"",'Ark1'!#REF!)</f>
        <v>#REF!</v>
      </c>
      <c r="W812" s="248" t="e">
        <f t="shared" si="89"/>
        <v>#REF!</v>
      </c>
      <c r="X812" s="248" t="e">
        <f t="shared" si="90"/>
        <v>#REF!</v>
      </c>
      <c r="Y812" s="339"/>
    </row>
    <row r="813" spans="1:25" ht="15.6">
      <c r="A813" s="339"/>
      <c r="B813" s="339" t="e">
        <f>+'Ark1'!#REF!</f>
        <v>#REF!</v>
      </c>
      <c r="C813" s="247" t="e">
        <f>+'Ark1'!#REF!</f>
        <v>#REF!</v>
      </c>
      <c r="D813" s="247" t="e">
        <f>VLOOKUP(C813,Klasse!$C$11:$D$27,2)</f>
        <v>#REF!</v>
      </c>
      <c r="E813" s="247" t="e">
        <f>+'Ark1'!#REF!</f>
        <v>#REF!</v>
      </c>
      <c r="F813" s="247" t="e">
        <f>+'Ark1'!#REF!</f>
        <v>#REF!</v>
      </c>
      <c r="G813" s="247" t="e">
        <f>VLOOKUP(F813,RNR!$A$8:$B$32,2)</f>
        <v>#REF!</v>
      </c>
      <c r="H813" s="247" t="e">
        <f>+IF(I813=0,"",'Ark1'!#REF!)</f>
        <v>#REF!</v>
      </c>
      <c r="I813" s="387" t="e">
        <f>+'Ark1'!#REF!</f>
        <v>#REF!</v>
      </c>
      <c r="J813" s="248" t="e">
        <f>+IF(I813=0,"",'Ark1'!#REF!)</f>
        <v>#REF!</v>
      </c>
      <c r="K813" s="248"/>
      <c r="L813" s="248" t="e">
        <f>+IF(I813=0,"",'Ark1'!#REF!)</f>
        <v>#REF!</v>
      </c>
      <c r="M813" s="249" t="e">
        <f>+IF(I813=0,"",'Ark1'!#REF!)</f>
        <v>#REF!</v>
      </c>
      <c r="N813" s="33" t="e">
        <f>+IF(I813=0,"",'Ark1'!#REF!)</f>
        <v>#REF!</v>
      </c>
      <c r="O813" s="248" t="e">
        <f>+IF(I813=0,"",'Ark1'!#REF!)</f>
        <v>#REF!</v>
      </c>
      <c r="P813" s="250" t="e">
        <f>+IF(I813=0,"",'Ark1'!#REF!)</f>
        <v>#REF!</v>
      </c>
      <c r="Q813" s="250" t="e">
        <f>+IF(I813=0,"",'Ark1'!#REF!)</f>
        <v>#REF!</v>
      </c>
      <c r="R813" s="250" t="e">
        <f>+IF(I813=0,"",'Ark1'!#REF!)</f>
        <v>#REF!</v>
      </c>
      <c r="S813" s="250" t="e">
        <f>+IF(I813=0,"",'Ark1'!#REF!)</f>
        <v>#REF!</v>
      </c>
      <c r="T813" s="248" t="e">
        <f>+IF(I813=0,"",'Ark1'!#REF!)</f>
        <v>#REF!</v>
      </c>
      <c r="U813" s="249" t="e">
        <f>+IF(I813=0,"",'Ark1'!#REF!)</f>
        <v>#REF!</v>
      </c>
      <c r="V813" s="250" t="e">
        <f>+IF(I813=0,"",'Ark1'!#REF!)</f>
        <v>#REF!</v>
      </c>
      <c r="W813" s="248" t="e">
        <f t="shared" si="89"/>
        <v>#REF!</v>
      </c>
      <c r="X813" s="248" t="e">
        <f t="shared" si="90"/>
        <v>#REF!</v>
      </c>
      <c r="Y813" s="339"/>
    </row>
    <row r="814" spans="1:25" ht="15.6">
      <c r="A814" s="339"/>
      <c r="B814" s="339" t="e">
        <f>+'Ark1'!#REF!</f>
        <v>#REF!</v>
      </c>
      <c r="C814" s="247" t="e">
        <f>+'Ark1'!#REF!</f>
        <v>#REF!</v>
      </c>
      <c r="D814" s="247" t="e">
        <f>VLOOKUP(C814,Klasse!$C$11:$D$27,2)</f>
        <v>#REF!</v>
      </c>
      <c r="E814" s="247" t="e">
        <f>+'Ark1'!#REF!</f>
        <v>#REF!</v>
      </c>
      <c r="F814" s="247" t="e">
        <f>+'Ark1'!#REF!</f>
        <v>#REF!</v>
      </c>
      <c r="G814" s="247" t="e">
        <f>VLOOKUP(F814,RNR!$A$8:$B$32,2)</f>
        <v>#REF!</v>
      </c>
      <c r="H814" s="247" t="e">
        <f>+IF(I814=0,"",'Ark1'!#REF!)</f>
        <v>#REF!</v>
      </c>
      <c r="I814" s="387" t="e">
        <f>+'Ark1'!#REF!</f>
        <v>#REF!</v>
      </c>
      <c r="J814" s="248" t="e">
        <f>+IF(I814=0,"",'Ark1'!#REF!)</f>
        <v>#REF!</v>
      </c>
      <c r="K814" s="248"/>
      <c r="L814" s="248" t="e">
        <f>+IF(I814=0,"",'Ark1'!#REF!)</f>
        <v>#REF!</v>
      </c>
      <c r="M814" s="249" t="e">
        <f>+IF(I814=0,"",'Ark1'!#REF!)</f>
        <v>#REF!</v>
      </c>
      <c r="N814" s="33" t="e">
        <f>+IF(I814=0,"",'Ark1'!#REF!)</f>
        <v>#REF!</v>
      </c>
      <c r="O814" s="248" t="e">
        <f>+IF(I814=0,"",'Ark1'!#REF!)</f>
        <v>#REF!</v>
      </c>
      <c r="P814" s="250" t="e">
        <f>+IF(I814=0,"",'Ark1'!#REF!)</f>
        <v>#REF!</v>
      </c>
      <c r="Q814" s="250" t="e">
        <f>+IF(I814=0,"",'Ark1'!#REF!)</f>
        <v>#REF!</v>
      </c>
      <c r="R814" s="250" t="e">
        <f>+IF(I814=0,"",'Ark1'!#REF!)</f>
        <v>#REF!</v>
      </c>
      <c r="S814" s="250" t="e">
        <f>+IF(I814=0,"",'Ark1'!#REF!)</f>
        <v>#REF!</v>
      </c>
      <c r="T814" s="248" t="e">
        <f>+IF(I814=0,"",'Ark1'!#REF!)</f>
        <v>#REF!</v>
      </c>
      <c r="U814" s="249" t="e">
        <f>+IF(I814=0,"",'Ark1'!#REF!)</f>
        <v>#REF!</v>
      </c>
      <c r="V814" s="250" t="e">
        <f>+IF(I814=0,"",'Ark1'!#REF!)</f>
        <v>#REF!</v>
      </c>
      <c r="W814" s="248" t="e">
        <f t="shared" si="89"/>
        <v>#REF!</v>
      </c>
      <c r="X814" s="248" t="e">
        <f t="shared" si="90"/>
        <v>#REF!</v>
      </c>
      <c r="Y814" s="339"/>
    </row>
    <row r="815" spans="1:25" ht="15.6">
      <c r="A815" s="339"/>
      <c r="B815" s="339" t="e">
        <f>+'Ark1'!#REF!</f>
        <v>#REF!</v>
      </c>
      <c r="C815" s="247" t="e">
        <f>+'Ark1'!#REF!</f>
        <v>#REF!</v>
      </c>
      <c r="D815" s="247" t="e">
        <f>VLOOKUP(C815,Klasse!$C$11:$D$27,2)</f>
        <v>#REF!</v>
      </c>
      <c r="E815" s="247" t="e">
        <f>+'Ark1'!#REF!</f>
        <v>#REF!</v>
      </c>
      <c r="F815" s="247" t="e">
        <f>+'Ark1'!#REF!</f>
        <v>#REF!</v>
      </c>
      <c r="G815" s="247" t="e">
        <f>VLOOKUP(F815,RNR!$A$8:$B$32,2)</f>
        <v>#REF!</v>
      </c>
      <c r="H815" s="247" t="e">
        <f>+IF(I815=0,"",'Ark1'!#REF!)</f>
        <v>#REF!</v>
      </c>
      <c r="I815" s="387" t="e">
        <f>+'Ark1'!#REF!</f>
        <v>#REF!</v>
      </c>
      <c r="J815" s="248" t="e">
        <f>+IF(I815=0,"",'Ark1'!#REF!)</f>
        <v>#REF!</v>
      </c>
      <c r="K815" s="248"/>
      <c r="L815" s="248" t="e">
        <f>+IF(I815=0,"",'Ark1'!#REF!)</f>
        <v>#REF!</v>
      </c>
      <c r="M815" s="249" t="e">
        <f>+IF(I815=0,"",'Ark1'!#REF!)</f>
        <v>#REF!</v>
      </c>
      <c r="N815" s="33" t="e">
        <f>+IF(I815=0,"",'Ark1'!#REF!)</f>
        <v>#REF!</v>
      </c>
      <c r="O815" s="248" t="e">
        <f>+IF(I815=0,"",'Ark1'!#REF!)</f>
        <v>#REF!</v>
      </c>
      <c r="P815" s="250" t="e">
        <f>+IF(I815=0,"",'Ark1'!#REF!)</f>
        <v>#REF!</v>
      </c>
      <c r="Q815" s="250" t="e">
        <f>+IF(I815=0,"",'Ark1'!#REF!)</f>
        <v>#REF!</v>
      </c>
      <c r="R815" s="250" t="e">
        <f>+IF(I815=0,"",'Ark1'!#REF!)</f>
        <v>#REF!</v>
      </c>
      <c r="S815" s="250" t="e">
        <f>+IF(I815=0,"",'Ark1'!#REF!)</f>
        <v>#REF!</v>
      </c>
      <c r="T815" s="248" t="e">
        <f>+IF(I815=0,"",'Ark1'!#REF!)</f>
        <v>#REF!</v>
      </c>
      <c r="U815" s="249" t="e">
        <f>+IF(I815=0,"",'Ark1'!#REF!)</f>
        <v>#REF!</v>
      </c>
      <c r="V815" s="250" t="e">
        <f>+IF(I815=0,"",'Ark1'!#REF!)</f>
        <v>#REF!</v>
      </c>
      <c r="W815" s="248" t="e">
        <f t="shared" si="89"/>
        <v>#REF!</v>
      </c>
      <c r="X815" s="248" t="e">
        <f t="shared" si="90"/>
        <v>#REF!</v>
      </c>
      <c r="Y815" s="339"/>
    </row>
    <row r="816" spans="1:25" ht="15.6">
      <c r="A816" s="339"/>
      <c r="B816" s="339" t="e">
        <f>+'Ark1'!#REF!</f>
        <v>#REF!</v>
      </c>
      <c r="C816" s="247" t="e">
        <f>+'Ark1'!#REF!</f>
        <v>#REF!</v>
      </c>
      <c r="D816" s="247" t="e">
        <f>VLOOKUP(C816,Klasse!$C$11:$D$27,2)</f>
        <v>#REF!</v>
      </c>
      <c r="E816" s="247" t="e">
        <f>+'Ark1'!#REF!</f>
        <v>#REF!</v>
      </c>
      <c r="F816" s="247" t="e">
        <f>+'Ark1'!#REF!</f>
        <v>#REF!</v>
      </c>
      <c r="G816" s="247" t="e">
        <f>VLOOKUP(F816,RNR!$A$8:$B$32,2)</f>
        <v>#REF!</v>
      </c>
      <c r="H816" s="247" t="e">
        <f>+IF(I816=0,"",'Ark1'!#REF!)</f>
        <v>#REF!</v>
      </c>
      <c r="I816" s="387" t="e">
        <f>+'Ark1'!#REF!</f>
        <v>#REF!</v>
      </c>
      <c r="J816" s="248" t="e">
        <f>+IF(I816=0,"",'Ark1'!#REF!)</f>
        <v>#REF!</v>
      </c>
      <c r="K816" s="248"/>
      <c r="L816" s="248" t="e">
        <f>+IF(I816=0,"",'Ark1'!#REF!)</f>
        <v>#REF!</v>
      </c>
      <c r="M816" s="249" t="e">
        <f>+IF(I816=0,"",'Ark1'!#REF!)</f>
        <v>#REF!</v>
      </c>
      <c r="N816" s="33" t="e">
        <f>+IF(I816=0,"",'Ark1'!#REF!)</f>
        <v>#REF!</v>
      </c>
      <c r="O816" s="248" t="e">
        <f>+IF(I816=0,"",'Ark1'!#REF!)</f>
        <v>#REF!</v>
      </c>
      <c r="P816" s="250" t="e">
        <f>+IF(I816=0,"",'Ark1'!#REF!)</f>
        <v>#REF!</v>
      </c>
      <c r="Q816" s="250" t="e">
        <f>+IF(I816=0,"",'Ark1'!#REF!)</f>
        <v>#REF!</v>
      </c>
      <c r="R816" s="250" t="e">
        <f>+IF(I816=0,"",'Ark1'!#REF!)</f>
        <v>#REF!</v>
      </c>
      <c r="S816" s="250" t="e">
        <f>+IF(I816=0,"",'Ark1'!#REF!)</f>
        <v>#REF!</v>
      </c>
      <c r="T816" s="248" t="e">
        <f>+IF(I816=0,"",'Ark1'!#REF!)</f>
        <v>#REF!</v>
      </c>
      <c r="U816" s="249" t="e">
        <f>+IF(I816=0,"",'Ark1'!#REF!)</f>
        <v>#REF!</v>
      </c>
      <c r="V816" s="250" t="e">
        <f>+IF(I816=0,"",'Ark1'!#REF!)</f>
        <v>#REF!</v>
      </c>
      <c r="W816" s="248" t="e">
        <f t="shared" si="89"/>
        <v>#REF!</v>
      </c>
      <c r="X816" s="248" t="e">
        <f t="shared" si="90"/>
        <v>#REF!</v>
      </c>
      <c r="Y816" s="339"/>
    </row>
    <row r="817" spans="1:52" ht="15.6">
      <c r="A817" s="339"/>
      <c r="B817" s="339" t="e">
        <f>+'Ark1'!#REF!</f>
        <v>#REF!</v>
      </c>
      <c r="C817" s="247" t="e">
        <f>+'Ark1'!#REF!</f>
        <v>#REF!</v>
      </c>
      <c r="D817" s="247" t="e">
        <f>VLOOKUP(C817,Klasse!$C$11:$D$27,2)</f>
        <v>#REF!</v>
      </c>
      <c r="E817" s="247" t="e">
        <f>+'Ark1'!#REF!</f>
        <v>#REF!</v>
      </c>
      <c r="F817" s="247" t="e">
        <f>+'Ark1'!#REF!</f>
        <v>#REF!</v>
      </c>
      <c r="G817" s="247" t="e">
        <f>VLOOKUP(F817,RNR!$A$8:$B$32,2)</f>
        <v>#REF!</v>
      </c>
      <c r="H817" s="247" t="e">
        <f>+IF(I817=0,"",'Ark1'!#REF!)</f>
        <v>#REF!</v>
      </c>
      <c r="I817" s="387" t="e">
        <f>+'Ark1'!#REF!</f>
        <v>#REF!</v>
      </c>
      <c r="J817" s="248" t="e">
        <f>+IF(I817=0,"",'Ark1'!#REF!)</f>
        <v>#REF!</v>
      </c>
      <c r="K817" s="248"/>
      <c r="L817" s="248" t="e">
        <f>+IF(I817=0,"",'Ark1'!#REF!)</f>
        <v>#REF!</v>
      </c>
      <c r="M817" s="249" t="e">
        <f>+IF(I817=0,"",'Ark1'!#REF!)</f>
        <v>#REF!</v>
      </c>
      <c r="N817" s="33" t="e">
        <f>+IF(I817=0,"",'Ark1'!#REF!)</f>
        <v>#REF!</v>
      </c>
      <c r="O817" s="248" t="e">
        <f>+IF(I817=0,"",'Ark1'!#REF!)</f>
        <v>#REF!</v>
      </c>
      <c r="P817" s="250" t="e">
        <f>+IF(I817=0,"",'Ark1'!#REF!)</f>
        <v>#REF!</v>
      </c>
      <c r="Q817" s="250" t="e">
        <f>+IF(I817=0,"",'Ark1'!#REF!)</f>
        <v>#REF!</v>
      </c>
      <c r="R817" s="250" t="e">
        <f>+IF(I817=0,"",'Ark1'!#REF!)</f>
        <v>#REF!</v>
      </c>
      <c r="S817" s="250" t="e">
        <f>+IF(I817=0,"",'Ark1'!#REF!)</f>
        <v>#REF!</v>
      </c>
      <c r="T817" s="248" t="e">
        <f>+IF(I817=0,"",'Ark1'!#REF!)</f>
        <v>#REF!</v>
      </c>
      <c r="U817" s="249" t="e">
        <f>+IF(I817=0,"",'Ark1'!#REF!)</f>
        <v>#REF!</v>
      </c>
      <c r="V817" s="250" t="e">
        <f>+IF(I817=0,"",'Ark1'!#REF!)</f>
        <v>#REF!</v>
      </c>
      <c r="W817" s="248" t="e">
        <f t="shared" si="89"/>
        <v>#REF!</v>
      </c>
      <c r="X817" s="248" t="e">
        <f t="shared" si="90"/>
        <v>#REF!</v>
      </c>
      <c r="Y817" s="339"/>
    </row>
    <row r="818" spans="1:52" ht="15.6">
      <c r="A818" s="339"/>
      <c r="B818" s="339" t="e">
        <f>+'Ark1'!#REF!</f>
        <v>#REF!</v>
      </c>
      <c r="C818" s="247" t="e">
        <f>+'Ark1'!#REF!</f>
        <v>#REF!</v>
      </c>
      <c r="D818" s="247" t="e">
        <f>VLOOKUP(C818,Klasse!$C$11:$D$27,2)</f>
        <v>#REF!</v>
      </c>
      <c r="E818" s="247" t="e">
        <f>+'Ark1'!#REF!</f>
        <v>#REF!</v>
      </c>
      <c r="F818" s="247" t="e">
        <f>+'Ark1'!#REF!</f>
        <v>#REF!</v>
      </c>
      <c r="G818" s="247" t="e">
        <f>VLOOKUP(F818,RNR!$A$8:$B$32,2)</f>
        <v>#REF!</v>
      </c>
      <c r="H818" s="247" t="e">
        <f>+IF(I818=0,"",'Ark1'!#REF!)</f>
        <v>#REF!</v>
      </c>
      <c r="I818" s="387" t="e">
        <f>+'Ark1'!#REF!</f>
        <v>#REF!</v>
      </c>
      <c r="J818" s="248" t="e">
        <f>+IF(I818=0,"",'Ark1'!#REF!)</f>
        <v>#REF!</v>
      </c>
      <c r="K818" s="248"/>
      <c r="L818" s="248" t="e">
        <f>+IF(I818=0,"",'Ark1'!#REF!)</f>
        <v>#REF!</v>
      </c>
      <c r="M818" s="249" t="e">
        <f>+IF(I818=0,"",'Ark1'!#REF!)</f>
        <v>#REF!</v>
      </c>
      <c r="N818" s="33" t="e">
        <f>+IF(I818=0,"",'Ark1'!#REF!)</f>
        <v>#REF!</v>
      </c>
      <c r="O818" s="248" t="e">
        <f>+IF(I818=0,"",'Ark1'!#REF!)</f>
        <v>#REF!</v>
      </c>
      <c r="P818" s="250" t="e">
        <f>+IF(I818=0,"",'Ark1'!#REF!)</f>
        <v>#REF!</v>
      </c>
      <c r="Q818" s="250" t="e">
        <f>+IF(I818=0,"",'Ark1'!#REF!)</f>
        <v>#REF!</v>
      </c>
      <c r="R818" s="250" t="e">
        <f>+IF(I818=0,"",'Ark1'!#REF!)</f>
        <v>#REF!</v>
      </c>
      <c r="S818" s="250" t="e">
        <f>+IF(I818=0,"",'Ark1'!#REF!)</f>
        <v>#REF!</v>
      </c>
      <c r="T818" s="248" t="e">
        <f>+IF(I818=0,"",'Ark1'!#REF!)</f>
        <v>#REF!</v>
      </c>
      <c r="U818" s="249" t="e">
        <f>+IF(I818=0,"",'Ark1'!#REF!)</f>
        <v>#REF!</v>
      </c>
      <c r="V818" s="250" t="e">
        <f>+IF(I818=0,"",'Ark1'!#REF!)</f>
        <v>#REF!</v>
      </c>
      <c r="W818" s="248" t="e">
        <f t="shared" si="89"/>
        <v>#REF!</v>
      </c>
      <c r="X818" s="248" t="e">
        <f t="shared" si="90"/>
        <v>#REF!</v>
      </c>
      <c r="Y818" s="339"/>
    </row>
    <row r="819" spans="1:52" ht="15.6">
      <c r="A819" s="339"/>
      <c r="B819" s="339" t="e">
        <f>+'Ark1'!#REF!</f>
        <v>#REF!</v>
      </c>
      <c r="C819" s="247" t="e">
        <f>+'Ark1'!#REF!</f>
        <v>#REF!</v>
      </c>
      <c r="D819" s="247" t="e">
        <f>VLOOKUP(C819,Klasse!$C$11:$D$27,2)</f>
        <v>#REF!</v>
      </c>
      <c r="E819" s="247" t="e">
        <f>+'Ark1'!#REF!</f>
        <v>#REF!</v>
      </c>
      <c r="F819" s="247" t="e">
        <f>+'Ark1'!#REF!</f>
        <v>#REF!</v>
      </c>
      <c r="G819" s="247" t="e">
        <f>VLOOKUP(F819,RNR!$A$8:$B$32,2)</f>
        <v>#REF!</v>
      </c>
      <c r="H819" s="247" t="e">
        <f>+IF(I819=0,"",'Ark1'!#REF!)</f>
        <v>#REF!</v>
      </c>
      <c r="I819" s="387" t="e">
        <f>+'Ark1'!#REF!</f>
        <v>#REF!</v>
      </c>
      <c r="J819" s="248" t="e">
        <f>+IF(I819=0,"",'Ark1'!#REF!)</f>
        <v>#REF!</v>
      </c>
      <c r="K819" s="248"/>
      <c r="L819" s="248" t="e">
        <f>+IF(I819=0,"",'Ark1'!#REF!)</f>
        <v>#REF!</v>
      </c>
      <c r="M819" s="249" t="e">
        <f>+IF(I819=0,"",'Ark1'!#REF!)</f>
        <v>#REF!</v>
      </c>
      <c r="N819" s="33" t="e">
        <f>+IF(I819=0,"",'Ark1'!#REF!)</f>
        <v>#REF!</v>
      </c>
      <c r="O819" s="248" t="e">
        <f>+IF(I819=0,"",'Ark1'!#REF!)</f>
        <v>#REF!</v>
      </c>
      <c r="P819" s="250" t="e">
        <f>+IF(I819=0,"",'Ark1'!#REF!)</f>
        <v>#REF!</v>
      </c>
      <c r="Q819" s="250" t="e">
        <f>+IF(I819=0,"",'Ark1'!#REF!)</f>
        <v>#REF!</v>
      </c>
      <c r="R819" s="250" t="e">
        <f>+IF(I819=0,"",'Ark1'!#REF!)</f>
        <v>#REF!</v>
      </c>
      <c r="S819" s="250" t="e">
        <f>+IF(I819=0,"",'Ark1'!#REF!)</f>
        <v>#REF!</v>
      </c>
      <c r="T819" s="248" t="e">
        <f>+IF(I819=0,"",'Ark1'!#REF!)</f>
        <v>#REF!</v>
      </c>
      <c r="U819" s="249" t="e">
        <f>+IF(I819=0,"",'Ark1'!#REF!)</f>
        <v>#REF!</v>
      </c>
      <c r="V819" s="250" t="e">
        <f>+IF(I819=0,"",'Ark1'!#REF!)</f>
        <v>#REF!</v>
      </c>
      <c r="W819" s="248" t="e">
        <f t="shared" si="89"/>
        <v>#REF!</v>
      </c>
      <c r="X819" s="248" t="e">
        <f t="shared" si="90"/>
        <v>#REF!</v>
      </c>
      <c r="Y819" s="339"/>
    </row>
    <row r="820" spans="1:52" ht="15.6">
      <c r="A820" s="339"/>
      <c r="B820" s="339" t="e">
        <f>+'Ark1'!#REF!</f>
        <v>#REF!</v>
      </c>
      <c r="C820" s="247" t="e">
        <f>+'Ark1'!#REF!</f>
        <v>#REF!</v>
      </c>
      <c r="D820" s="247" t="e">
        <f>VLOOKUP(C820,Klasse!$C$11:$D$27,2)</f>
        <v>#REF!</v>
      </c>
      <c r="E820" s="247" t="e">
        <f>+'Ark1'!#REF!</f>
        <v>#REF!</v>
      </c>
      <c r="F820" s="247" t="e">
        <f>+'Ark1'!#REF!</f>
        <v>#REF!</v>
      </c>
      <c r="G820" s="247" t="e">
        <f>VLOOKUP(F820,RNR!$A$8:$B$32,2)</f>
        <v>#REF!</v>
      </c>
      <c r="H820" s="247" t="e">
        <f>+IF(I820=0,"",'Ark1'!#REF!)</f>
        <v>#REF!</v>
      </c>
      <c r="I820" s="387" t="e">
        <f>+'Ark1'!#REF!</f>
        <v>#REF!</v>
      </c>
      <c r="J820" s="248" t="e">
        <f>+IF(I820=0,"",'Ark1'!#REF!)</f>
        <v>#REF!</v>
      </c>
      <c r="K820" s="248"/>
      <c r="L820" s="248" t="e">
        <f>+IF(I820=0,"",'Ark1'!#REF!)</f>
        <v>#REF!</v>
      </c>
      <c r="M820" s="249" t="e">
        <f>+IF(I820=0,"",'Ark1'!#REF!)</f>
        <v>#REF!</v>
      </c>
      <c r="N820" s="33" t="e">
        <f>+IF(I820=0,"",'Ark1'!#REF!)</f>
        <v>#REF!</v>
      </c>
      <c r="O820" s="248" t="e">
        <f>+IF(I820=0,"",'Ark1'!#REF!)</f>
        <v>#REF!</v>
      </c>
      <c r="P820" s="250" t="e">
        <f>+IF(I820=0,"",'Ark1'!#REF!)</f>
        <v>#REF!</v>
      </c>
      <c r="Q820" s="250" t="e">
        <f>+IF(I820=0,"",'Ark1'!#REF!)</f>
        <v>#REF!</v>
      </c>
      <c r="R820" s="250" t="e">
        <f>+IF(I820=0,"",'Ark1'!#REF!)</f>
        <v>#REF!</v>
      </c>
      <c r="S820" s="250" t="e">
        <f>+IF(I820=0,"",'Ark1'!#REF!)</f>
        <v>#REF!</v>
      </c>
      <c r="T820" s="248" t="e">
        <f>+IF(I820=0,"",'Ark1'!#REF!)</f>
        <v>#REF!</v>
      </c>
      <c r="U820" s="249" t="e">
        <f>+IF(I820=0,"",'Ark1'!#REF!)</f>
        <v>#REF!</v>
      </c>
      <c r="V820" s="250" t="e">
        <f>+IF(I820=0,"",'Ark1'!#REF!)</f>
        <v>#REF!</v>
      </c>
      <c r="W820" s="248" t="e">
        <f t="shared" si="89"/>
        <v>#REF!</v>
      </c>
      <c r="X820" s="248" t="e">
        <f t="shared" si="90"/>
        <v>#REF!</v>
      </c>
      <c r="Y820" s="339"/>
    </row>
    <row r="821" spans="1:52" ht="15" customHeight="1">
      <c r="A821" s="339"/>
      <c r="B821" s="339"/>
      <c r="C821" s="339"/>
      <c r="D821" s="339"/>
      <c r="E821" s="339"/>
      <c r="F821" s="339"/>
      <c r="G821" s="339"/>
      <c r="H821" s="339"/>
      <c r="I821" s="388"/>
      <c r="J821" s="364"/>
      <c r="K821" s="364"/>
      <c r="L821" s="364"/>
      <c r="M821" s="339"/>
      <c r="N821" s="339"/>
      <c r="O821" s="339"/>
      <c r="P821" s="365"/>
      <c r="Q821" s="365"/>
      <c r="R821" s="365"/>
      <c r="S821" s="365"/>
      <c r="T821" s="365"/>
      <c r="U821" s="339"/>
      <c r="V821" s="365"/>
      <c r="W821" s="366"/>
      <c r="X821" s="367"/>
      <c r="Y821" s="339"/>
      <c r="AA821" s="30"/>
      <c r="AB821" s="28"/>
      <c r="AC821" s="231"/>
      <c r="AD821" s="29"/>
      <c r="AH821" s="29"/>
      <c r="AZ821" s="243"/>
    </row>
    <row r="822" spans="1:52" ht="15" customHeight="1">
      <c r="A822" s="339"/>
      <c r="B822" s="339" t="s">
        <v>675</v>
      </c>
      <c r="C822" s="339"/>
      <c r="D822" s="273" t="e">
        <f>+D829</f>
        <v>#REF!</v>
      </c>
      <c r="E822" s="339"/>
      <c r="F822" s="339"/>
      <c r="G822" s="339"/>
      <c r="H822" s="339"/>
      <c r="I822" s="372" t="e">
        <f>SUM(I824:I848)</f>
        <v>#REF!</v>
      </c>
      <c r="J822" s="364"/>
      <c r="K822" s="368"/>
      <c r="L822" s="368"/>
      <c r="M822" s="369"/>
      <c r="N822" s="276">
        <f>+Klasse!L479</f>
        <v>0</v>
      </c>
      <c r="O822" s="339"/>
      <c r="P822" s="365"/>
      <c r="Q822" s="365"/>
      <c r="R822" s="365"/>
      <c r="S822" s="365"/>
      <c r="T822" s="365"/>
      <c r="U822" s="339"/>
      <c r="V822" s="365"/>
      <c r="W822" s="365"/>
      <c r="X822" s="365"/>
      <c r="Y822" s="339"/>
      <c r="AA822" s="30"/>
      <c r="AB822" s="28"/>
      <c r="AC822" s="231"/>
      <c r="AD822" s="29"/>
      <c r="AH822" s="29"/>
      <c r="AZ822" s="243"/>
    </row>
    <row r="823" spans="1:52" ht="15" customHeight="1">
      <c r="A823" s="526"/>
      <c r="B823" s="526"/>
      <c r="C823" s="527" t="s">
        <v>676</v>
      </c>
      <c r="D823" s="526"/>
      <c r="E823" s="339"/>
      <c r="F823" s="339"/>
      <c r="G823" s="526"/>
      <c r="H823" s="526"/>
      <c r="I823" s="526"/>
      <c r="J823" s="526"/>
      <c r="K823" s="526"/>
      <c r="L823" s="526"/>
      <c r="M823" s="526"/>
      <c r="N823" s="526"/>
      <c r="O823" s="526"/>
      <c r="P823" s="526"/>
      <c r="Q823" s="526"/>
      <c r="R823" s="526"/>
      <c r="S823" s="526"/>
      <c r="T823" s="526"/>
      <c r="U823" s="526"/>
      <c r="V823" s="526"/>
      <c r="W823" s="526"/>
      <c r="X823" s="526"/>
      <c r="Y823" s="339"/>
      <c r="AA823" s="30"/>
      <c r="AB823" s="28"/>
      <c r="AC823" s="231"/>
      <c r="AD823" s="29"/>
      <c r="AH823" s="29"/>
      <c r="AZ823" s="243"/>
    </row>
    <row r="824" spans="1:52" ht="15.6">
      <c r="A824" s="339"/>
      <c r="B824" s="339" t="e">
        <f>+'Ark1'!#REF!</f>
        <v>#REF!</v>
      </c>
      <c r="C824" s="247" t="e">
        <f>+'Ark1'!#REF!</f>
        <v>#REF!</v>
      </c>
      <c r="D824" s="247" t="e">
        <f>VLOOKUP(C824,Klasse!$C$11:$D$27,2)</f>
        <v>#REF!</v>
      </c>
      <c r="E824" s="247" t="e">
        <f>+'Ark1'!#REF!</f>
        <v>#REF!</v>
      </c>
      <c r="F824" s="247" t="e">
        <f>+'Ark1'!#REF!</f>
        <v>#REF!</v>
      </c>
      <c r="G824" s="247" t="e">
        <f>VLOOKUP(F824,RNR!$A$8:$B$32,2)</f>
        <v>#REF!</v>
      </c>
      <c r="H824" s="247" t="e">
        <f>+IF(I824=0,"",'Ark1'!#REF!)</f>
        <v>#REF!</v>
      </c>
      <c r="I824" s="387" t="e">
        <f>+'Ark1'!#REF!</f>
        <v>#REF!</v>
      </c>
      <c r="J824" s="248" t="e">
        <f>+IF(I824=0,"",'Ark1'!#REF!)</f>
        <v>#REF!</v>
      </c>
      <c r="K824" s="248"/>
      <c r="L824" s="248" t="e">
        <f>+IF(I824=0,"",'Ark1'!#REF!)</f>
        <v>#REF!</v>
      </c>
      <c r="M824" s="249" t="e">
        <f>+IF(I824=0,"",'Ark1'!#REF!)</f>
        <v>#REF!</v>
      </c>
      <c r="N824" s="33" t="e">
        <f>+IF(I824=0,"",'Ark1'!#REF!)</f>
        <v>#REF!</v>
      </c>
      <c r="O824" s="248" t="e">
        <f>+IF(I824=0,"",'Ark1'!#REF!)</f>
        <v>#REF!</v>
      </c>
      <c r="P824" s="250" t="e">
        <f>+IF(I824=0,"",'Ark1'!#REF!)</f>
        <v>#REF!</v>
      </c>
      <c r="Q824" s="250" t="e">
        <f>+IF(I824=0,"",'Ark1'!#REF!)</f>
        <v>#REF!</v>
      </c>
      <c r="R824" s="250" t="e">
        <f>+IF(I824=0,"",'Ark1'!#REF!)</f>
        <v>#REF!</v>
      </c>
      <c r="S824" s="250" t="e">
        <f>+IF(I824=0,"",'Ark1'!#REF!)</f>
        <v>#REF!</v>
      </c>
      <c r="T824" s="248" t="e">
        <f>+IF(I824=0,"",'Ark1'!#REF!)</f>
        <v>#REF!</v>
      </c>
      <c r="U824" s="249" t="e">
        <f>+IF(I824=0,"",'Ark1'!#REF!)</f>
        <v>#REF!</v>
      </c>
      <c r="V824" s="250" t="e">
        <f>+IF(I824=0,"",'Ark1'!#REF!)</f>
        <v>#REF!</v>
      </c>
      <c r="W824" s="248" t="e">
        <f t="shared" si="89"/>
        <v>#REF!</v>
      </c>
      <c r="X824" s="248" t="e">
        <f t="shared" si="90"/>
        <v>#REF!</v>
      </c>
      <c r="Y824" s="339"/>
    </row>
    <row r="825" spans="1:52" ht="15.6">
      <c r="A825" s="339"/>
      <c r="B825" s="339" t="e">
        <f>+'Ark1'!#REF!</f>
        <v>#REF!</v>
      </c>
      <c r="C825" s="247" t="e">
        <f>+'Ark1'!#REF!</f>
        <v>#REF!</v>
      </c>
      <c r="D825" s="247" t="e">
        <f>VLOOKUP(C825,Klasse!$C$11:$D$27,2)</f>
        <v>#REF!</v>
      </c>
      <c r="E825" s="247" t="e">
        <f>+'Ark1'!#REF!</f>
        <v>#REF!</v>
      </c>
      <c r="F825" s="247" t="e">
        <f>+'Ark1'!#REF!</f>
        <v>#REF!</v>
      </c>
      <c r="G825" s="247" t="e">
        <f>VLOOKUP(F825,RNR!$A$8:$B$32,2)</f>
        <v>#REF!</v>
      </c>
      <c r="H825" s="247" t="e">
        <f>+IF(I825=0,"",'Ark1'!#REF!)</f>
        <v>#REF!</v>
      </c>
      <c r="I825" s="387" t="e">
        <f>+'Ark1'!#REF!</f>
        <v>#REF!</v>
      </c>
      <c r="J825" s="248" t="e">
        <f>+IF(I825=0,"",'Ark1'!#REF!)</f>
        <v>#REF!</v>
      </c>
      <c r="K825" s="248"/>
      <c r="L825" s="248" t="e">
        <f>+IF(I825=0,"",'Ark1'!#REF!)</f>
        <v>#REF!</v>
      </c>
      <c r="M825" s="249" t="e">
        <f>+IF(I825=0,"",'Ark1'!#REF!)</f>
        <v>#REF!</v>
      </c>
      <c r="N825" s="33" t="e">
        <f>+IF(I825=0,"",'Ark1'!#REF!)</f>
        <v>#REF!</v>
      </c>
      <c r="O825" s="248" t="e">
        <f>+IF(I825=0,"",'Ark1'!#REF!)</f>
        <v>#REF!</v>
      </c>
      <c r="P825" s="250" t="e">
        <f>+IF(I825=0,"",'Ark1'!#REF!)</f>
        <v>#REF!</v>
      </c>
      <c r="Q825" s="250" t="e">
        <f>+IF(I825=0,"",'Ark1'!#REF!)</f>
        <v>#REF!</v>
      </c>
      <c r="R825" s="250" t="e">
        <f>+IF(I825=0,"",'Ark1'!#REF!)</f>
        <v>#REF!</v>
      </c>
      <c r="S825" s="250" t="e">
        <f>+IF(I825=0,"",'Ark1'!#REF!)</f>
        <v>#REF!</v>
      </c>
      <c r="T825" s="248" t="e">
        <f>+IF(I825=0,"",'Ark1'!#REF!)</f>
        <v>#REF!</v>
      </c>
      <c r="U825" s="249" t="e">
        <f>+IF(I825=0,"",'Ark1'!#REF!)</f>
        <v>#REF!</v>
      </c>
      <c r="V825" s="250" t="e">
        <f>+IF(I825=0,"",'Ark1'!#REF!)</f>
        <v>#REF!</v>
      </c>
      <c r="W825" s="248" t="e">
        <f t="shared" si="89"/>
        <v>#REF!</v>
      </c>
      <c r="X825" s="248" t="e">
        <f t="shared" si="90"/>
        <v>#REF!</v>
      </c>
      <c r="Y825" s="339"/>
    </row>
    <row r="826" spans="1:52" ht="15.6">
      <c r="A826" s="339"/>
      <c r="B826" s="339" t="e">
        <f>+'Ark1'!#REF!</f>
        <v>#REF!</v>
      </c>
      <c r="C826" s="247" t="e">
        <f>+'Ark1'!#REF!</f>
        <v>#REF!</v>
      </c>
      <c r="D826" s="247" t="e">
        <f>VLOOKUP(C826,Klasse!$C$11:$D$27,2)</f>
        <v>#REF!</v>
      </c>
      <c r="E826" s="247" t="e">
        <f>+'Ark1'!#REF!</f>
        <v>#REF!</v>
      </c>
      <c r="F826" s="247" t="e">
        <f>+'Ark1'!#REF!</f>
        <v>#REF!</v>
      </c>
      <c r="G826" s="247" t="e">
        <f>VLOOKUP(F826,RNR!$A$8:$B$32,2)</f>
        <v>#REF!</v>
      </c>
      <c r="H826" s="247" t="e">
        <f>+IF(I826=0,"",'Ark1'!#REF!)</f>
        <v>#REF!</v>
      </c>
      <c r="I826" s="387" t="e">
        <f>+'Ark1'!#REF!</f>
        <v>#REF!</v>
      </c>
      <c r="J826" s="248" t="e">
        <f>+IF(I826=0,"",'Ark1'!#REF!)</f>
        <v>#REF!</v>
      </c>
      <c r="K826" s="248"/>
      <c r="L826" s="248" t="e">
        <f>+IF(I826=0,"",'Ark1'!#REF!)</f>
        <v>#REF!</v>
      </c>
      <c r="M826" s="249" t="e">
        <f>+IF(I826=0,"",'Ark1'!#REF!)</f>
        <v>#REF!</v>
      </c>
      <c r="N826" s="33" t="e">
        <f>+IF(I826=0,"",'Ark1'!#REF!)</f>
        <v>#REF!</v>
      </c>
      <c r="O826" s="248" t="e">
        <f>+IF(I826=0,"",'Ark1'!#REF!)</f>
        <v>#REF!</v>
      </c>
      <c r="P826" s="250" t="e">
        <f>+IF(I826=0,"",'Ark1'!#REF!)</f>
        <v>#REF!</v>
      </c>
      <c r="Q826" s="250" t="e">
        <f>+IF(I826=0,"",'Ark1'!#REF!)</f>
        <v>#REF!</v>
      </c>
      <c r="R826" s="250" t="e">
        <f>+IF(I826=0,"",'Ark1'!#REF!)</f>
        <v>#REF!</v>
      </c>
      <c r="S826" s="250" t="e">
        <f>+IF(I826=0,"",'Ark1'!#REF!)</f>
        <v>#REF!</v>
      </c>
      <c r="T826" s="248" t="e">
        <f>+IF(I826=0,"",'Ark1'!#REF!)</f>
        <v>#REF!</v>
      </c>
      <c r="U826" s="249" t="e">
        <f>+IF(I826=0,"",'Ark1'!#REF!)</f>
        <v>#REF!</v>
      </c>
      <c r="V826" s="250" t="e">
        <f>+IF(I826=0,"",'Ark1'!#REF!)</f>
        <v>#REF!</v>
      </c>
      <c r="W826" s="248" t="e">
        <f t="shared" si="89"/>
        <v>#REF!</v>
      </c>
      <c r="X826" s="248" t="e">
        <f t="shared" si="90"/>
        <v>#REF!</v>
      </c>
      <c r="Y826" s="339"/>
    </row>
    <row r="827" spans="1:52" ht="15.6">
      <c r="A827" s="339"/>
      <c r="B827" s="339" t="e">
        <f>+'Ark1'!#REF!</f>
        <v>#REF!</v>
      </c>
      <c r="C827" s="247" t="e">
        <f>+'Ark1'!#REF!</f>
        <v>#REF!</v>
      </c>
      <c r="D827" s="247" t="e">
        <f>VLOOKUP(C827,Klasse!$C$11:$D$27,2)</f>
        <v>#REF!</v>
      </c>
      <c r="E827" s="247" t="e">
        <f>+'Ark1'!#REF!</f>
        <v>#REF!</v>
      </c>
      <c r="F827" s="247" t="e">
        <f>+'Ark1'!#REF!</f>
        <v>#REF!</v>
      </c>
      <c r="G827" s="247" t="e">
        <f>VLOOKUP(F827,RNR!$A$8:$B$32,2)</f>
        <v>#REF!</v>
      </c>
      <c r="H827" s="247" t="e">
        <f>+IF(I827=0,"",'Ark1'!#REF!)</f>
        <v>#REF!</v>
      </c>
      <c r="I827" s="387" t="e">
        <f>+'Ark1'!#REF!</f>
        <v>#REF!</v>
      </c>
      <c r="J827" s="248" t="e">
        <f>+IF(I827=0,"",'Ark1'!#REF!)</f>
        <v>#REF!</v>
      </c>
      <c r="K827" s="248"/>
      <c r="L827" s="248" t="e">
        <f>+IF(I827=0,"",'Ark1'!#REF!)</f>
        <v>#REF!</v>
      </c>
      <c r="M827" s="249" t="e">
        <f>+IF(I827=0,"",'Ark1'!#REF!)</f>
        <v>#REF!</v>
      </c>
      <c r="N827" s="33" t="e">
        <f>+IF(I827=0,"",'Ark1'!#REF!)</f>
        <v>#REF!</v>
      </c>
      <c r="O827" s="248" t="e">
        <f>+IF(I827=0,"",'Ark1'!#REF!)</f>
        <v>#REF!</v>
      </c>
      <c r="P827" s="250" t="e">
        <f>+IF(I827=0,"",'Ark1'!#REF!)</f>
        <v>#REF!</v>
      </c>
      <c r="Q827" s="250" t="e">
        <f>+IF(I827=0,"",'Ark1'!#REF!)</f>
        <v>#REF!</v>
      </c>
      <c r="R827" s="250" t="e">
        <f>+IF(I827=0,"",'Ark1'!#REF!)</f>
        <v>#REF!</v>
      </c>
      <c r="S827" s="250" t="e">
        <f>+IF(I827=0,"",'Ark1'!#REF!)</f>
        <v>#REF!</v>
      </c>
      <c r="T827" s="248" t="e">
        <f>+IF(I827=0,"",'Ark1'!#REF!)</f>
        <v>#REF!</v>
      </c>
      <c r="U827" s="249" t="e">
        <f>+IF(I827=0,"",'Ark1'!#REF!)</f>
        <v>#REF!</v>
      </c>
      <c r="V827" s="250" t="e">
        <f>+IF(I827=0,"",'Ark1'!#REF!)</f>
        <v>#REF!</v>
      </c>
      <c r="W827" s="248" t="e">
        <f t="shared" si="89"/>
        <v>#REF!</v>
      </c>
      <c r="X827" s="248" t="e">
        <f t="shared" si="90"/>
        <v>#REF!</v>
      </c>
      <c r="Y827" s="339"/>
    </row>
    <row r="828" spans="1:52" ht="15.6">
      <c r="A828" s="339"/>
      <c r="B828" s="339" t="e">
        <f>+'Ark1'!#REF!</f>
        <v>#REF!</v>
      </c>
      <c r="C828" s="247" t="e">
        <f>+'Ark1'!#REF!</f>
        <v>#REF!</v>
      </c>
      <c r="D828" s="247" t="e">
        <f>VLOOKUP(C828,Klasse!$C$11:$D$27,2)</f>
        <v>#REF!</v>
      </c>
      <c r="E828" s="247" t="e">
        <f>+'Ark1'!#REF!</f>
        <v>#REF!</v>
      </c>
      <c r="F828" s="247" t="e">
        <f>+'Ark1'!#REF!</f>
        <v>#REF!</v>
      </c>
      <c r="G828" s="247" t="e">
        <f>VLOOKUP(F828,RNR!$A$8:$B$32,2)</f>
        <v>#REF!</v>
      </c>
      <c r="H828" s="247" t="e">
        <f>+IF(I828=0,"",'Ark1'!#REF!)</f>
        <v>#REF!</v>
      </c>
      <c r="I828" s="387" t="e">
        <f>+'Ark1'!#REF!</f>
        <v>#REF!</v>
      </c>
      <c r="J828" s="248" t="e">
        <f>+IF(I828=0,"",'Ark1'!#REF!)</f>
        <v>#REF!</v>
      </c>
      <c r="K828" s="248"/>
      <c r="L828" s="248" t="e">
        <f>+IF(I828=0,"",'Ark1'!#REF!)</f>
        <v>#REF!</v>
      </c>
      <c r="M828" s="249" t="e">
        <f>+IF(I828=0,"",'Ark1'!#REF!)</f>
        <v>#REF!</v>
      </c>
      <c r="N828" s="33" t="e">
        <f>+IF(I828=0,"",'Ark1'!#REF!)</f>
        <v>#REF!</v>
      </c>
      <c r="O828" s="248" t="e">
        <f>+IF(I828=0,"",'Ark1'!#REF!)</f>
        <v>#REF!</v>
      </c>
      <c r="P828" s="250" t="e">
        <f>+IF(I828=0,"",'Ark1'!#REF!)</f>
        <v>#REF!</v>
      </c>
      <c r="Q828" s="250" t="e">
        <f>+IF(I828=0,"",'Ark1'!#REF!)</f>
        <v>#REF!</v>
      </c>
      <c r="R828" s="250" t="e">
        <f>+IF(I828=0,"",'Ark1'!#REF!)</f>
        <v>#REF!</v>
      </c>
      <c r="S828" s="250" t="e">
        <f>+IF(I828=0,"",'Ark1'!#REF!)</f>
        <v>#REF!</v>
      </c>
      <c r="T828" s="248" t="e">
        <f>+IF(I828=0,"",'Ark1'!#REF!)</f>
        <v>#REF!</v>
      </c>
      <c r="U828" s="249" t="e">
        <f>+IF(I828=0,"",'Ark1'!#REF!)</f>
        <v>#REF!</v>
      </c>
      <c r="V828" s="250" t="e">
        <f>+IF(I828=0,"",'Ark1'!#REF!)</f>
        <v>#REF!</v>
      </c>
      <c r="W828" s="248" t="e">
        <f t="shared" si="89"/>
        <v>#REF!</v>
      </c>
      <c r="X828" s="248" t="e">
        <f t="shared" si="90"/>
        <v>#REF!</v>
      </c>
      <c r="Y828" s="339"/>
    </row>
    <row r="829" spans="1:52" ht="15.6">
      <c r="A829" s="339"/>
      <c r="B829" s="339" t="e">
        <f>+'Ark1'!#REF!</f>
        <v>#REF!</v>
      </c>
      <c r="C829" s="247" t="e">
        <f>+'Ark1'!#REF!</f>
        <v>#REF!</v>
      </c>
      <c r="D829" s="247" t="e">
        <f>VLOOKUP(C829,Klasse!$C$11:$D$27,2)</f>
        <v>#REF!</v>
      </c>
      <c r="E829" s="247" t="e">
        <f>+'Ark1'!#REF!</f>
        <v>#REF!</v>
      </c>
      <c r="F829" s="247" t="e">
        <f>+'Ark1'!#REF!</f>
        <v>#REF!</v>
      </c>
      <c r="G829" s="247" t="e">
        <f>VLOOKUP(F829,RNR!$A$8:$B$32,2)</f>
        <v>#REF!</v>
      </c>
      <c r="H829" s="247" t="e">
        <f>+IF(I829=0,"",'Ark1'!#REF!)</f>
        <v>#REF!</v>
      </c>
      <c r="I829" s="387" t="e">
        <f>+'Ark1'!#REF!</f>
        <v>#REF!</v>
      </c>
      <c r="J829" s="248" t="e">
        <f>+IF(I829=0,"",'Ark1'!#REF!)</f>
        <v>#REF!</v>
      </c>
      <c r="K829" s="248"/>
      <c r="L829" s="248" t="e">
        <f>+IF(I829=0,"",'Ark1'!#REF!)</f>
        <v>#REF!</v>
      </c>
      <c r="M829" s="249" t="e">
        <f>+IF(I829=0,"",'Ark1'!#REF!)</f>
        <v>#REF!</v>
      </c>
      <c r="N829" s="33" t="e">
        <f>+IF(I829=0,"",'Ark1'!#REF!)</f>
        <v>#REF!</v>
      </c>
      <c r="O829" s="248" t="e">
        <f>+IF(I829=0,"",'Ark1'!#REF!)</f>
        <v>#REF!</v>
      </c>
      <c r="P829" s="250" t="e">
        <f>+IF(I829=0,"",'Ark1'!#REF!)</f>
        <v>#REF!</v>
      </c>
      <c r="Q829" s="250" t="e">
        <f>+IF(I829=0,"",'Ark1'!#REF!)</f>
        <v>#REF!</v>
      </c>
      <c r="R829" s="250" t="e">
        <f>+IF(I829=0,"",'Ark1'!#REF!)</f>
        <v>#REF!</v>
      </c>
      <c r="S829" s="250" t="e">
        <f>+IF(I829=0,"",'Ark1'!#REF!)</f>
        <v>#REF!</v>
      </c>
      <c r="T829" s="248" t="e">
        <f>+IF(I829=0,"",'Ark1'!#REF!)</f>
        <v>#REF!</v>
      </c>
      <c r="U829" s="249" t="e">
        <f>+IF(I829=0,"",'Ark1'!#REF!)</f>
        <v>#REF!</v>
      </c>
      <c r="V829" s="250" t="e">
        <f>+IF(I829=0,"",'Ark1'!#REF!)</f>
        <v>#REF!</v>
      </c>
      <c r="W829" s="248" t="e">
        <f t="shared" si="89"/>
        <v>#REF!</v>
      </c>
      <c r="X829" s="248" t="e">
        <f t="shared" si="90"/>
        <v>#REF!</v>
      </c>
      <c r="Y829" s="339"/>
    </row>
    <row r="830" spans="1:52" ht="15.6">
      <c r="A830" s="339"/>
      <c r="B830" s="339" t="e">
        <f>+'Ark1'!#REF!</f>
        <v>#REF!</v>
      </c>
      <c r="C830" s="247" t="e">
        <f>+'Ark1'!#REF!</f>
        <v>#REF!</v>
      </c>
      <c r="D830" s="247" t="e">
        <f>VLOOKUP(C830,Klasse!$C$11:$D$27,2)</f>
        <v>#REF!</v>
      </c>
      <c r="E830" s="247" t="e">
        <f>+'Ark1'!#REF!</f>
        <v>#REF!</v>
      </c>
      <c r="F830" s="247" t="e">
        <f>+'Ark1'!#REF!</f>
        <v>#REF!</v>
      </c>
      <c r="G830" s="247" t="e">
        <f>VLOOKUP(F830,RNR!$A$8:$B$32,2)</f>
        <v>#REF!</v>
      </c>
      <c r="H830" s="247" t="e">
        <f>+IF(I830=0,"",'Ark1'!#REF!)</f>
        <v>#REF!</v>
      </c>
      <c r="I830" s="387" t="e">
        <f>+'Ark1'!#REF!</f>
        <v>#REF!</v>
      </c>
      <c r="J830" s="248" t="e">
        <f>+IF(I830=0,"",'Ark1'!#REF!)</f>
        <v>#REF!</v>
      </c>
      <c r="K830" s="248"/>
      <c r="L830" s="248" t="e">
        <f>+IF(I830=0,"",'Ark1'!#REF!)</f>
        <v>#REF!</v>
      </c>
      <c r="M830" s="249" t="e">
        <f>+IF(I830=0,"",'Ark1'!#REF!)</f>
        <v>#REF!</v>
      </c>
      <c r="N830" s="33" t="e">
        <f>+IF(I830=0,"",'Ark1'!#REF!)</f>
        <v>#REF!</v>
      </c>
      <c r="O830" s="248" t="e">
        <f>+IF(I830=0,"",'Ark1'!#REF!)</f>
        <v>#REF!</v>
      </c>
      <c r="P830" s="250" t="e">
        <f>+IF(I830=0,"",'Ark1'!#REF!)</f>
        <v>#REF!</v>
      </c>
      <c r="Q830" s="250" t="e">
        <f>+IF(I830=0,"",'Ark1'!#REF!)</f>
        <v>#REF!</v>
      </c>
      <c r="R830" s="250" t="e">
        <f>+IF(I830=0,"",'Ark1'!#REF!)</f>
        <v>#REF!</v>
      </c>
      <c r="S830" s="250" t="e">
        <f>+IF(I830=0,"",'Ark1'!#REF!)</f>
        <v>#REF!</v>
      </c>
      <c r="T830" s="248" t="e">
        <f>+IF(I830=0,"",'Ark1'!#REF!)</f>
        <v>#REF!</v>
      </c>
      <c r="U830" s="249" t="e">
        <f>+IF(I830=0,"",'Ark1'!#REF!)</f>
        <v>#REF!</v>
      </c>
      <c r="V830" s="250" t="e">
        <f>+IF(I830=0,"",'Ark1'!#REF!)</f>
        <v>#REF!</v>
      </c>
      <c r="W830" s="248" t="e">
        <f t="shared" si="89"/>
        <v>#REF!</v>
      </c>
      <c r="X830" s="248" t="e">
        <f t="shared" si="90"/>
        <v>#REF!</v>
      </c>
      <c r="Y830" s="339"/>
    </row>
    <row r="831" spans="1:52" ht="15.6">
      <c r="A831" s="339"/>
      <c r="B831" s="339" t="e">
        <f>+'Ark1'!#REF!</f>
        <v>#REF!</v>
      </c>
      <c r="C831" s="247" t="e">
        <f>+'Ark1'!#REF!</f>
        <v>#REF!</v>
      </c>
      <c r="D831" s="247" t="e">
        <f>VLOOKUP(C831,Klasse!$C$11:$D$27,2)</f>
        <v>#REF!</v>
      </c>
      <c r="E831" s="247" t="e">
        <f>+'Ark1'!#REF!</f>
        <v>#REF!</v>
      </c>
      <c r="F831" s="247" t="e">
        <f>+'Ark1'!#REF!</f>
        <v>#REF!</v>
      </c>
      <c r="G831" s="247" t="e">
        <f>VLOOKUP(F831,RNR!$A$8:$B$32,2)</f>
        <v>#REF!</v>
      </c>
      <c r="H831" s="247" t="e">
        <f>+IF(I831=0,"",'Ark1'!#REF!)</f>
        <v>#REF!</v>
      </c>
      <c r="I831" s="387" t="e">
        <f>+'Ark1'!#REF!</f>
        <v>#REF!</v>
      </c>
      <c r="J831" s="248" t="e">
        <f>+IF(I831=0,"",'Ark1'!#REF!)</f>
        <v>#REF!</v>
      </c>
      <c r="K831" s="248"/>
      <c r="L831" s="248" t="e">
        <f>+IF(I831=0,"",'Ark1'!#REF!)</f>
        <v>#REF!</v>
      </c>
      <c r="M831" s="249" t="e">
        <f>+IF(I831=0,"",'Ark1'!#REF!)</f>
        <v>#REF!</v>
      </c>
      <c r="N831" s="33" t="e">
        <f>+IF(I831=0,"",'Ark1'!#REF!)</f>
        <v>#REF!</v>
      </c>
      <c r="O831" s="248" t="e">
        <f>+IF(I831=0,"",'Ark1'!#REF!)</f>
        <v>#REF!</v>
      </c>
      <c r="P831" s="250" t="e">
        <f>+IF(I831=0,"",'Ark1'!#REF!)</f>
        <v>#REF!</v>
      </c>
      <c r="Q831" s="250" t="e">
        <f>+IF(I831=0,"",'Ark1'!#REF!)</f>
        <v>#REF!</v>
      </c>
      <c r="R831" s="250" t="e">
        <f>+IF(I831=0,"",'Ark1'!#REF!)</f>
        <v>#REF!</v>
      </c>
      <c r="S831" s="250" t="e">
        <f>+IF(I831=0,"",'Ark1'!#REF!)</f>
        <v>#REF!</v>
      </c>
      <c r="T831" s="248" t="e">
        <f>+IF(I831=0,"",'Ark1'!#REF!)</f>
        <v>#REF!</v>
      </c>
      <c r="U831" s="249" t="e">
        <f>+IF(I831=0,"",'Ark1'!#REF!)</f>
        <v>#REF!</v>
      </c>
      <c r="V831" s="250" t="e">
        <f>+IF(I831=0,"",'Ark1'!#REF!)</f>
        <v>#REF!</v>
      </c>
      <c r="W831" s="248" t="e">
        <f t="shared" si="89"/>
        <v>#REF!</v>
      </c>
      <c r="X831" s="248" t="e">
        <f t="shared" si="90"/>
        <v>#REF!</v>
      </c>
      <c r="Y831" s="339"/>
    </row>
    <row r="832" spans="1:52" ht="15.6">
      <c r="A832" s="339"/>
      <c r="B832" s="339" t="e">
        <f>+'Ark1'!#REF!</f>
        <v>#REF!</v>
      </c>
      <c r="C832" s="247" t="e">
        <f>+'Ark1'!#REF!</f>
        <v>#REF!</v>
      </c>
      <c r="D832" s="247" t="e">
        <f>VLOOKUP(C832,Klasse!$C$11:$D$27,2)</f>
        <v>#REF!</v>
      </c>
      <c r="E832" s="247" t="e">
        <f>+'Ark1'!#REF!</f>
        <v>#REF!</v>
      </c>
      <c r="F832" s="247" t="e">
        <f>+'Ark1'!#REF!</f>
        <v>#REF!</v>
      </c>
      <c r="G832" s="247" t="e">
        <f>VLOOKUP(F832,RNR!$A$8:$B$32,2)</f>
        <v>#REF!</v>
      </c>
      <c r="H832" s="247" t="e">
        <f>+IF(I832=0,"",'Ark1'!#REF!)</f>
        <v>#REF!</v>
      </c>
      <c r="I832" s="387" t="e">
        <f>+'Ark1'!#REF!</f>
        <v>#REF!</v>
      </c>
      <c r="J832" s="248" t="e">
        <f>+IF(I832=0,"",'Ark1'!#REF!)</f>
        <v>#REF!</v>
      </c>
      <c r="K832" s="248"/>
      <c r="L832" s="248" t="e">
        <f>+IF(I832=0,"",'Ark1'!#REF!)</f>
        <v>#REF!</v>
      </c>
      <c r="M832" s="249" t="e">
        <f>+IF(I832=0,"",'Ark1'!#REF!)</f>
        <v>#REF!</v>
      </c>
      <c r="N832" s="33" t="e">
        <f>+IF(I832=0,"",'Ark1'!#REF!)</f>
        <v>#REF!</v>
      </c>
      <c r="O832" s="248" t="e">
        <f>+IF(I832=0,"",'Ark1'!#REF!)</f>
        <v>#REF!</v>
      </c>
      <c r="P832" s="250" t="e">
        <f>+IF(I832=0,"",'Ark1'!#REF!)</f>
        <v>#REF!</v>
      </c>
      <c r="Q832" s="250" t="e">
        <f>+IF(I832=0,"",'Ark1'!#REF!)</f>
        <v>#REF!</v>
      </c>
      <c r="R832" s="250" t="e">
        <f>+IF(I832=0,"",'Ark1'!#REF!)</f>
        <v>#REF!</v>
      </c>
      <c r="S832" s="250" t="e">
        <f>+IF(I832=0,"",'Ark1'!#REF!)</f>
        <v>#REF!</v>
      </c>
      <c r="T832" s="248" t="e">
        <f>+IF(I832=0,"",'Ark1'!#REF!)</f>
        <v>#REF!</v>
      </c>
      <c r="U832" s="249" t="e">
        <f>+IF(I832=0,"",'Ark1'!#REF!)</f>
        <v>#REF!</v>
      </c>
      <c r="V832" s="250" t="e">
        <f>+IF(I832=0,"",'Ark1'!#REF!)</f>
        <v>#REF!</v>
      </c>
      <c r="W832" s="248" t="e">
        <f t="shared" si="89"/>
        <v>#REF!</v>
      </c>
      <c r="X832" s="248" t="e">
        <f t="shared" si="90"/>
        <v>#REF!</v>
      </c>
      <c r="Y832" s="339"/>
    </row>
    <row r="833" spans="1:25" ht="15.6">
      <c r="A833" s="339"/>
      <c r="B833" s="339" t="e">
        <f>+'Ark1'!#REF!</f>
        <v>#REF!</v>
      </c>
      <c r="C833" s="247" t="e">
        <f>+'Ark1'!#REF!</f>
        <v>#REF!</v>
      </c>
      <c r="D833" s="247" t="e">
        <f>VLOOKUP(C833,Klasse!$C$11:$D$27,2)</f>
        <v>#REF!</v>
      </c>
      <c r="E833" s="247" t="e">
        <f>+'Ark1'!#REF!</f>
        <v>#REF!</v>
      </c>
      <c r="F833" s="247" t="e">
        <f>+'Ark1'!#REF!</f>
        <v>#REF!</v>
      </c>
      <c r="G833" s="247" t="e">
        <f>VLOOKUP(F833,RNR!$A$8:$B$32,2)</f>
        <v>#REF!</v>
      </c>
      <c r="H833" s="247" t="e">
        <f>+IF(I833=0,"",'Ark1'!#REF!)</f>
        <v>#REF!</v>
      </c>
      <c r="I833" s="387" t="e">
        <f>+'Ark1'!#REF!</f>
        <v>#REF!</v>
      </c>
      <c r="J833" s="248" t="e">
        <f>+IF(I833=0,"",'Ark1'!#REF!)</f>
        <v>#REF!</v>
      </c>
      <c r="K833" s="248"/>
      <c r="L833" s="248" t="e">
        <f>+IF(I833=0,"",'Ark1'!#REF!)</f>
        <v>#REF!</v>
      </c>
      <c r="M833" s="249" t="e">
        <f>+IF(I833=0,"",'Ark1'!#REF!)</f>
        <v>#REF!</v>
      </c>
      <c r="N833" s="33" t="e">
        <f>+IF(I833=0,"",'Ark1'!#REF!)</f>
        <v>#REF!</v>
      </c>
      <c r="O833" s="248" t="e">
        <f>+IF(I833=0,"",'Ark1'!#REF!)</f>
        <v>#REF!</v>
      </c>
      <c r="P833" s="250" t="e">
        <f>+IF(I833=0,"",'Ark1'!#REF!)</f>
        <v>#REF!</v>
      </c>
      <c r="Q833" s="250" t="e">
        <f>+IF(I833=0,"",'Ark1'!#REF!)</f>
        <v>#REF!</v>
      </c>
      <c r="R833" s="250" t="e">
        <f>+IF(I833=0,"",'Ark1'!#REF!)</f>
        <v>#REF!</v>
      </c>
      <c r="S833" s="250" t="e">
        <f>+IF(I833=0,"",'Ark1'!#REF!)</f>
        <v>#REF!</v>
      </c>
      <c r="T833" s="248" t="e">
        <f>+IF(I833=0,"",'Ark1'!#REF!)</f>
        <v>#REF!</v>
      </c>
      <c r="U833" s="249" t="e">
        <f>+IF(I833=0,"",'Ark1'!#REF!)</f>
        <v>#REF!</v>
      </c>
      <c r="V833" s="250" t="e">
        <f>+IF(I833=0,"",'Ark1'!#REF!)</f>
        <v>#REF!</v>
      </c>
      <c r="W833" s="248" t="e">
        <f t="shared" si="89"/>
        <v>#REF!</v>
      </c>
      <c r="X833" s="248" t="e">
        <f t="shared" si="90"/>
        <v>#REF!</v>
      </c>
      <c r="Y833" s="339"/>
    </row>
    <row r="834" spans="1:25" ht="15.6">
      <c r="A834" s="339"/>
      <c r="B834" s="339" t="e">
        <f>+'Ark1'!#REF!</f>
        <v>#REF!</v>
      </c>
      <c r="C834" s="247" t="e">
        <f>+'Ark1'!#REF!</f>
        <v>#REF!</v>
      </c>
      <c r="D834" s="247" t="e">
        <f>VLOOKUP(C834,Klasse!$C$11:$D$27,2)</f>
        <v>#REF!</v>
      </c>
      <c r="E834" s="247" t="e">
        <f>+'Ark1'!#REF!</f>
        <v>#REF!</v>
      </c>
      <c r="F834" s="247" t="e">
        <f>+'Ark1'!#REF!</f>
        <v>#REF!</v>
      </c>
      <c r="G834" s="247" t="e">
        <f>VLOOKUP(F834,RNR!$A$8:$B$32,2)</f>
        <v>#REF!</v>
      </c>
      <c r="H834" s="247" t="e">
        <f>+IF(I834=0,"",'Ark1'!#REF!)</f>
        <v>#REF!</v>
      </c>
      <c r="I834" s="387" t="e">
        <f>+'Ark1'!#REF!</f>
        <v>#REF!</v>
      </c>
      <c r="J834" s="248" t="e">
        <f>+IF(I834=0,"",'Ark1'!#REF!)</f>
        <v>#REF!</v>
      </c>
      <c r="K834" s="248"/>
      <c r="L834" s="248" t="e">
        <f>+IF(I834=0,"",'Ark1'!#REF!)</f>
        <v>#REF!</v>
      </c>
      <c r="M834" s="249" t="e">
        <f>+IF(I834=0,"",'Ark1'!#REF!)</f>
        <v>#REF!</v>
      </c>
      <c r="N834" s="33" t="e">
        <f>+IF(I834=0,"",'Ark1'!#REF!)</f>
        <v>#REF!</v>
      </c>
      <c r="O834" s="248" t="e">
        <f>+IF(I834=0,"",'Ark1'!#REF!)</f>
        <v>#REF!</v>
      </c>
      <c r="P834" s="250" t="e">
        <f>+IF(I834=0,"",'Ark1'!#REF!)</f>
        <v>#REF!</v>
      </c>
      <c r="Q834" s="250" t="e">
        <f>+IF(I834=0,"",'Ark1'!#REF!)</f>
        <v>#REF!</v>
      </c>
      <c r="R834" s="250" t="e">
        <f>+IF(I834=0,"",'Ark1'!#REF!)</f>
        <v>#REF!</v>
      </c>
      <c r="S834" s="250" t="e">
        <f>+IF(I834=0,"",'Ark1'!#REF!)</f>
        <v>#REF!</v>
      </c>
      <c r="T834" s="248" t="e">
        <f>+IF(I834=0,"",'Ark1'!#REF!)</f>
        <v>#REF!</v>
      </c>
      <c r="U834" s="249" t="e">
        <f>+IF(I834=0,"",'Ark1'!#REF!)</f>
        <v>#REF!</v>
      </c>
      <c r="V834" s="250" t="e">
        <f>+IF(I834=0,"",'Ark1'!#REF!)</f>
        <v>#REF!</v>
      </c>
      <c r="W834" s="248" t="e">
        <f t="shared" si="89"/>
        <v>#REF!</v>
      </c>
      <c r="X834" s="248" t="e">
        <f t="shared" si="90"/>
        <v>#REF!</v>
      </c>
      <c r="Y834" s="339"/>
    </row>
    <row r="835" spans="1:25" ht="15.6">
      <c r="A835" s="339"/>
      <c r="B835" s="339" t="e">
        <f>+'Ark1'!#REF!</f>
        <v>#REF!</v>
      </c>
      <c r="C835" s="247" t="e">
        <f>+'Ark1'!#REF!</f>
        <v>#REF!</v>
      </c>
      <c r="D835" s="247" t="e">
        <f>VLOOKUP(C835,Klasse!$C$11:$D$27,2)</f>
        <v>#REF!</v>
      </c>
      <c r="E835" s="247" t="e">
        <f>+'Ark1'!#REF!</f>
        <v>#REF!</v>
      </c>
      <c r="F835" s="247" t="e">
        <f>+'Ark1'!#REF!</f>
        <v>#REF!</v>
      </c>
      <c r="G835" s="247" t="e">
        <f>VLOOKUP(F835,RNR!$A$8:$B$32,2)</f>
        <v>#REF!</v>
      </c>
      <c r="H835" s="247" t="e">
        <f>+IF(I835=0,"",'Ark1'!#REF!)</f>
        <v>#REF!</v>
      </c>
      <c r="I835" s="387" t="e">
        <f>+'Ark1'!#REF!</f>
        <v>#REF!</v>
      </c>
      <c r="J835" s="248" t="e">
        <f>+IF(I835=0,"",'Ark1'!#REF!)</f>
        <v>#REF!</v>
      </c>
      <c r="K835" s="248"/>
      <c r="L835" s="248" t="e">
        <f>+IF(I835=0,"",'Ark1'!#REF!)</f>
        <v>#REF!</v>
      </c>
      <c r="M835" s="249" t="e">
        <f>+IF(I835=0,"",'Ark1'!#REF!)</f>
        <v>#REF!</v>
      </c>
      <c r="N835" s="33" t="e">
        <f>+IF(I835=0,"",'Ark1'!#REF!)</f>
        <v>#REF!</v>
      </c>
      <c r="O835" s="248" t="e">
        <f>+IF(I835=0,"",'Ark1'!#REF!)</f>
        <v>#REF!</v>
      </c>
      <c r="P835" s="250" t="e">
        <f>+IF(I835=0,"",'Ark1'!#REF!)</f>
        <v>#REF!</v>
      </c>
      <c r="Q835" s="250" t="e">
        <f>+IF(I835=0,"",'Ark1'!#REF!)</f>
        <v>#REF!</v>
      </c>
      <c r="R835" s="250" t="e">
        <f>+IF(I835=0,"",'Ark1'!#REF!)</f>
        <v>#REF!</v>
      </c>
      <c r="S835" s="250" t="e">
        <f>+IF(I835=0,"",'Ark1'!#REF!)</f>
        <v>#REF!</v>
      </c>
      <c r="T835" s="248" t="e">
        <f>+IF(I835=0,"",'Ark1'!#REF!)</f>
        <v>#REF!</v>
      </c>
      <c r="U835" s="249" t="e">
        <f>+IF(I835=0,"",'Ark1'!#REF!)</f>
        <v>#REF!</v>
      </c>
      <c r="V835" s="250" t="e">
        <f>+IF(I835=0,"",'Ark1'!#REF!)</f>
        <v>#REF!</v>
      </c>
      <c r="W835" s="248" t="e">
        <f t="shared" si="89"/>
        <v>#REF!</v>
      </c>
      <c r="X835" s="248" t="e">
        <f t="shared" si="90"/>
        <v>#REF!</v>
      </c>
      <c r="Y835" s="339"/>
    </row>
    <row r="836" spans="1:25" ht="15.6">
      <c r="A836" s="339"/>
      <c r="B836" s="339" t="e">
        <f>+'Ark1'!#REF!</f>
        <v>#REF!</v>
      </c>
      <c r="C836" s="247" t="e">
        <f>+'Ark1'!#REF!</f>
        <v>#REF!</v>
      </c>
      <c r="D836" s="247" t="e">
        <f>VLOOKUP(C836,Klasse!$C$11:$D$27,2)</f>
        <v>#REF!</v>
      </c>
      <c r="E836" s="247" t="e">
        <f>+'Ark1'!#REF!</f>
        <v>#REF!</v>
      </c>
      <c r="F836" s="247" t="e">
        <f>+'Ark1'!#REF!</f>
        <v>#REF!</v>
      </c>
      <c r="G836" s="247" t="e">
        <f>VLOOKUP(F836,RNR!$A$8:$B$32,2)</f>
        <v>#REF!</v>
      </c>
      <c r="H836" s="247" t="e">
        <f>+IF(I836=0,"",'Ark1'!#REF!)</f>
        <v>#REF!</v>
      </c>
      <c r="I836" s="387" t="e">
        <f>+'Ark1'!#REF!</f>
        <v>#REF!</v>
      </c>
      <c r="J836" s="248" t="e">
        <f>+IF(I836=0,"",'Ark1'!#REF!)</f>
        <v>#REF!</v>
      </c>
      <c r="K836" s="248"/>
      <c r="L836" s="248" t="e">
        <f>+IF(I836=0,"",'Ark1'!#REF!)</f>
        <v>#REF!</v>
      </c>
      <c r="M836" s="249" t="e">
        <f>+IF(I836=0,"",'Ark1'!#REF!)</f>
        <v>#REF!</v>
      </c>
      <c r="N836" s="33" t="e">
        <f>+IF(I836=0,"",'Ark1'!#REF!)</f>
        <v>#REF!</v>
      </c>
      <c r="O836" s="248" t="e">
        <f>+IF(I836=0,"",'Ark1'!#REF!)</f>
        <v>#REF!</v>
      </c>
      <c r="P836" s="250" t="e">
        <f>+IF(I836=0,"",'Ark1'!#REF!)</f>
        <v>#REF!</v>
      </c>
      <c r="Q836" s="250" t="e">
        <f>+IF(I836=0,"",'Ark1'!#REF!)</f>
        <v>#REF!</v>
      </c>
      <c r="R836" s="250" t="e">
        <f>+IF(I836=0,"",'Ark1'!#REF!)</f>
        <v>#REF!</v>
      </c>
      <c r="S836" s="250" t="e">
        <f>+IF(I836=0,"",'Ark1'!#REF!)</f>
        <v>#REF!</v>
      </c>
      <c r="T836" s="248" t="e">
        <f>+IF(I836=0,"",'Ark1'!#REF!)</f>
        <v>#REF!</v>
      </c>
      <c r="U836" s="249" t="e">
        <f>+IF(I836=0,"",'Ark1'!#REF!)</f>
        <v>#REF!</v>
      </c>
      <c r="V836" s="250" t="e">
        <f>+IF(I836=0,"",'Ark1'!#REF!)</f>
        <v>#REF!</v>
      </c>
      <c r="W836" s="248" t="e">
        <f t="shared" si="89"/>
        <v>#REF!</v>
      </c>
      <c r="X836" s="248" t="e">
        <f t="shared" si="90"/>
        <v>#REF!</v>
      </c>
      <c r="Y836" s="339"/>
    </row>
    <row r="837" spans="1:25" ht="15.6">
      <c r="A837" s="339"/>
      <c r="B837" s="339" t="e">
        <f>+'Ark1'!#REF!</f>
        <v>#REF!</v>
      </c>
      <c r="C837" s="247" t="e">
        <f>+'Ark1'!#REF!</f>
        <v>#REF!</v>
      </c>
      <c r="D837" s="247" t="e">
        <f>VLOOKUP(C837,Klasse!$C$11:$D$27,2)</f>
        <v>#REF!</v>
      </c>
      <c r="E837" s="247" t="e">
        <f>+'Ark1'!#REF!</f>
        <v>#REF!</v>
      </c>
      <c r="F837" s="247" t="e">
        <f>+'Ark1'!#REF!</f>
        <v>#REF!</v>
      </c>
      <c r="G837" s="247" t="e">
        <f>VLOOKUP(F837,RNR!$A$8:$B$32,2)</f>
        <v>#REF!</v>
      </c>
      <c r="H837" s="247" t="e">
        <f>+IF(I837=0,"",'Ark1'!#REF!)</f>
        <v>#REF!</v>
      </c>
      <c r="I837" s="387" t="e">
        <f>+'Ark1'!#REF!</f>
        <v>#REF!</v>
      </c>
      <c r="J837" s="248" t="e">
        <f>+IF(I837=0,"",'Ark1'!#REF!)</f>
        <v>#REF!</v>
      </c>
      <c r="K837" s="248"/>
      <c r="L837" s="248" t="e">
        <f>+IF(I837=0,"",'Ark1'!#REF!)</f>
        <v>#REF!</v>
      </c>
      <c r="M837" s="249" t="e">
        <f>+IF(I837=0,"",'Ark1'!#REF!)</f>
        <v>#REF!</v>
      </c>
      <c r="N837" s="33" t="e">
        <f>+IF(I837=0,"",'Ark1'!#REF!)</f>
        <v>#REF!</v>
      </c>
      <c r="O837" s="248" t="e">
        <f>+IF(I837=0,"",'Ark1'!#REF!)</f>
        <v>#REF!</v>
      </c>
      <c r="P837" s="250" t="e">
        <f>+IF(I837=0,"",'Ark1'!#REF!)</f>
        <v>#REF!</v>
      </c>
      <c r="Q837" s="250" t="e">
        <f>+IF(I837=0,"",'Ark1'!#REF!)</f>
        <v>#REF!</v>
      </c>
      <c r="R837" s="250" t="e">
        <f>+IF(I837=0,"",'Ark1'!#REF!)</f>
        <v>#REF!</v>
      </c>
      <c r="S837" s="250" t="e">
        <f>+IF(I837=0,"",'Ark1'!#REF!)</f>
        <v>#REF!</v>
      </c>
      <c r="T837" s="248" t="e">
        <f>+IF(I837=0,"",'Ark1'!#REF!)</f>
        <v>#REF!</v>
      </c>
      <c r="U837" s="249" t="e">
        <f>+IF(I837=0,"",'Ark1'!#REF!)</f>
        <v>#REF!</v>
      </c>
      <c r="V837" s="250" t="e">
        <f>+IF(I837=0,"",'Ark1'!#REF!)</f>
        <v>#REF!</v>
      </c>
      <c r="W837" s="248" t="e">
        <f t="shared" si="89"/>
        <v>#REF!</v>
      </c>
      <c r="X837" s="248" t="e">
        <f t="shared" si="90"/>
        <v>#REF!</v>
      </c>
      <c r="Y837" s="339"/>
    </row>
    <row r="838" spans="1:25" ht="15.6">
      <c r="A838" s="339"/>
      <c r="B838" s="339" t="e">
        <f>+'Ark1'!#REF!</f>
        <v>#REF!</v>
      </c>
      <c r="C838" s="247" t="e">
        <f>+'Ark1'!#REF!</f>
        <v>#REF!</v>
      </c>
      <c r="D838" s="247" t="e">
        <f>VLOOKUP(C838,Klasse!$C$11:$D$27,2)</f>
        <v>#REF!</v>
      </c>
      <c r="E838" s="247" t="e">
        <f>+'Ark1'!#REF!</f>
        <v>#REF!</v>
      </c>
      <c r="F838" s="247" t="e">
        <f>+'Ark1'!#REF!</f>
        <v>#REF!</v>
      </c>
      <c r="G838" s="247" t="e">
        <f>VLOOKUP(F838,RNR!$A$8:$B$32,2)</f>
        <v>#REF!</v>
      </c>
      <c r="H838" s="247" t="e">
        <f>+IF(I838=0,"",'Ark1'!#REF!)</f>
        <v>#REF!</v>
      </c>
      <c r="I838" s="387" t="e">
        <f>+'Ark1'!#REF!</f>
        <v>#REF!</v>
      </c>
      <c r="J838" s="248" t="e">
        <f>+IF(I838=0,"",'Ark1'!#REF!)</f>
        <v>#REF!</v>
      </c>
      <c r="K838" s="248"/>
      <c r="L838" s="248" t="e">
        <f>+IF(I838=0,"",'Ark1'!#REF!)</f>
        <v>#REF!</v>
      </c>
      <c r="M838" s="249" t="e">
        <f>+IF(I838=0,"",'Ark1'!#REF!)</f>
        <v>#REF!</v>
      </c>
      <c r="N838" s="33" t="e">
        <f>+IF(I838=0,"",'Ark1'!#REF!)</f>
        <v>#REF!</v>
      </c>
      <c r="O838" s="248" t="e">
        <f>+IF(I838=0,"",'Ark1'!#REF!)</f>
        <v>#REF!</v>
      </c>
      <c r="P838" s="250" t="e">
        <f>+IF(I838=0,"",'Ark1'!#REF!)</f>
        <v>#REF!</v>
      </c>
      <c r="Q838" s="250" t="e">
        <f>+IF(I838=0,"",'Ark1'!#REF!)</f>
        <v>#REF!</v>
      </c>
      <c r="R838" s="250" t="e">
        <f>+IF(I838=0,"",'Ark1'!#REF!)</f>
        <v>#REF!</v>
      </c>
      <c r="S838" s="250" t="e">
        <f>+IF(I838=0,"",'Ark1'!#REF!)</f>
        <v>#REF!</v>
      </c>
      <c r="T838" s="248" t="e">
        <f>+IF(I838=0,"",'Ark1'!#REF!)</f>
        <v>#REF!</v>
      </c>
      <c r="U838" s="249" t="e">
        <f>+IF(I838=0,"",'Ark1'!#REF!)</f>
        <v>#REF!</v>
      </c>
      <c r="V838" s="250" t="e">
        <f>+IF(I838=0,"",'Ark1'!#REF!)</f>
        <v>#REF!</v>
      </c>
      <c r="W838" s="248" t="e">
        <f t="shared" si="89"/>
        <v>#REF!</v>
      </c>
      <c r="X838" s="248" t="e">
        <f t="shared" si="90"/>
        <v>#REF!</v>
      </c>
      <c r="Y838" s="339"/>
    </row>
    <row r="839" spans="1:25" ht="15.6">
      <c r="A839" s="339"/>
      <c r="B839" s="339" t="e">
        <f>+'Ark1'!#REF!</f>
        <v>#REF!</v>
      </c>
      <c r="C839" s="247" t="e">
        <f>+'Ark1'!#REF!</f>
        <v>#REF!</v>
      </c>
      <c r="D839" s="247" t="e">
        <f>VLOOKUP(C839,Klasse!$C$11:$D$27,2)</f>
        <v>#REF!</v>
      </c>
      <c r="E839" s="247" t="e">
        <f>+'Ark1'!#REF!</f>
        <v>#REF!</v>
      </c>
      <c r="F839" s="247" t="e">
        <f>+'Ark1'!#REF!</f>
        <v>#REF!</v>
      </c>
      <c r="G839" s="247" t="e">
        <f>VLOOKUP(F839,RNR!$A$8:$B$32,2)</f>
        <v>#REF!</v>
      </c>
      <c r="H839" s="247" t="e">
        <f>+IF(I839=0,"",'Ark1'!#REF!)</f>
        <v>#REF!</v>
      </c>
      <c r="I839" s="387" t="e">
        <f>+'Ark1'!#REF!</f>
        <v>#REF!</v>
      </c>
      <c r="J839" s="248" t="e">
        <f>+IF(I839=0,"",'Ark1'!#REF!)</f>
        <v>#REF!</v>
      </c>
      <c r="K839" s="248"/>
      <c r="L839" s="248" t="e">
        <f>+IF(I839=0,"",'Ark1'!#REF!)</f>
        <v>#REF!</v>
      </c>
      <c r="M839" s="249" t="e">
        <f>+IF(I839=0,"",'Ark1'!#REF!)</f>
        <v>#REF!</v>
      </c>
      <c r="N839" s="33" t="e">
        <f>+IF(I839=0,"",'Ark1'!#REF!)</f>
        <v>#REF!</v>
      </c>
      <c r="O839" s="248" t="e">
        <f>+IF(I839=0,"",'Ark1'!#REF!)</f>
        <v>#REF!</v>
      </c>
      <c r="P839" s="250" t="e">
        <f>+IF(I839=0,"",'Ark1'!#REF!)</f>
        <v>#REF!</v>
      </c>
      <c r="Q839" s="250" t="e">
        <f>+IF(I839=0,"",'Ark1'!#REF!)</f>
        <v>#REF!</v>
      </c>
      <c r="R839" s="250" t="e">
        <f>+IF(I839=0,"",'Ark1'!#REF!)</f>
        <v>#REF!</v>
      </c>
      <c r="S839" s="250" t="e">
        <f>+IF(I839=0,"",'Ark1'!#REF!)</f>
        <v>#REF!</v>
      </c>
      <c r="T839" s="248" t="e">
        <f>+IF(I839=0,"",'Ark1'!#REF!)</f>
        <v>#REF!</v>
      </c>
      <c r="U839" s="249" t="e">
        <f>+IF(I839=0,"",'Ark1'!#REF!)</f>
        <v>#REF!</v>
      </c>
      <c r="V839" s="250" t="e">
        <f>+IF(I839=0,"",'Ark1'!#REF!)</f>
        <v>#REF!</v>
      </c>
      <c r="W839" s="248" t="e">
        <f t="shared" si="89"/>
        <v>#REF!</v>
      </c>
      <c r="X839" s="248" t="e">
        <f t="shared" si="90"/>
        <v>#REF!</v>
      </c>
      <c r="Y839" s="339"/>
    </row>
    <row r="840" spans="1:25" ht="15.6">
      <c r="A840" s="339"/>
      <c r="B840" s="339" t="e">
        <f>+'Ark1'!#REF!</f>
        <v>#REF!</v>
      </c>
      <c r="C840" s="247" t="e">
        <f>+'Ark1'!#REF!</f>
        <v>#REF!</v>
      </c>
      <c r="D840" s="247" t="e">
        <f>VLOOKUP(C840,Klasse!$C$11:$D$27,2)</f>
        <v>#REF!</v>
      </c>
      <c r="E840" s="247" t="e">
        <f>+'Ark1'!#REF!</f>
        <v>#REF!</v>
      </c>
      <c r="F840" s="247" t="e">
        <f>+'Ark1'!#REF!</f>
        <v>#REF!</v>
      </c>
      <c r="G840" s="247" t="e">
        <f>VLOOKUP(F840,RNR!$A$8:$B$32,2)</f>
        <v>#REF!</v>
      </c>
      <c r="H840" s="247" t="e">
        <f>+IF(I840=0,"",'Ark1'!#REF!)</f>
        <v>#REF!</v>
      </c>
      <c r="I840" s="387" t="e">
        <f>+'Ark1'!#REF!</f>
        <v>#REF!</v>
      </c>
      <c r="J840" s="248" t="e">
        <f>+IF(I840=0,"",'Ark1'!#REF!)</f>
        <v>#REF!</v>
      </c>
      <c r="K840" s="248"/>
      <c r="L840" s="248" t="e">
        <f>+IF(I840=0,"",'Ark1'!#REF!)</f>
        <v>#REF!</v>
      </c>
      <c r="M840" s="249" t="e">
        <f>+IF(I840=0,"",'Ark1'!#REF!)</f>
        <v>#REF!</v>
      </c>
      <c r="N840" s="33" t="e">
        <f>+IF(I840=0,"",'Ark1'!#REF!)</f>
        <v>#REF!</v>
      </c>
      <c r="O840" s="248" t="e">
        <f>+IF(I840=0,"",'Ark1'!#REF!)</f>
        <v>#REF!</v>
      </c>
      <c r="P840" s="250" t="e">
        <f>+IF(I840=0,"",'Ark1'!#REF!)</f>
        <v>#REF!</v>
      </c>
      <c r="Q840" s="250" t="e">
        <f>+IF(I840=0,"",'Ark1'!#REF!)</f>
        <v>#REF!</v>
      </c>
      <c r="R840" s="250" t="e">
        <f>+IF(I840=0,"",'Ark1'!#REF!)</f>
        <v>#REF!</v>
      </c>
      <c r="S840" s="250" t="e">
        <f>+IF(I840=0,"",'Ark1'!#REF!)</f>
        <v>#REF!</v>
      </c>
      <c r="T840" s="248" t="e">
        <f>+IF(I840=0,"",'Ark1'!#REF!)</f>
        <v>#REF!</v>
      </c>
      <c r="U840" s="249" t="e">
        <f>+IF(I840=0,"",'Ark1'!#REF!)</f>
        <v>#REF!</v>
      </c>
      <c r="V840" s="250" t="e">
        <f>+IF(I840=0,"",'Ark1'!#REF!)</f>
        <v>#REF!</v>
      </c>
      <c r="W840" s="248" t="e">
        <f t="shared" si="89"/>
        <v>#REF!</v>
      </c>
      <c r="X840" s="248" t="e">
        <f t="shared" si="90"/>
        <v>#REF!</v>
      </c>
      <c r="Y840" s="339"/>
    </row>
    <row r="841" spans="1:25" ht="15.6">
      <c r="A841" s="339"/>
      <c r="B841" s="339" t="e">
        <f>+'Ark1'!#REF!</f>
        <v>#REF!</v>
      </c>
      <c r="C841" s="247" t="e">
        <f>+'Ark1'!#REF!</f>
        <v>#REF!</v>
      </c>
      <c r="D841" s="247" t="e">
        <f>VLOOKUP(C841,Klasse!$C$11:$D$27,2)</f>
        <v>#REF!</v>
      </c>
      <c r="E841" s="247" t="e">
        <f>+'Ark1'!#REF!</f>
        <v>#REF!</v>
      </c>
      <c r="F841" s="247" t="e">
        <f>+'Ark1'!#REF!</f>
        <v>#REF!</v>
      </c>
      <c r="G841" s="247" t="e">
        <f>VLOOKUP(F841,RNR!$A$8:$B$32,2)</f>
        <v>#REF!</v>
      </c>
      <c r="H841" s="247" t="e">
        <f>+IF(I841=0,"",'Ark1'!#REF!)</f>
        <v>#REF!</v>
      </c>
      <c r="I841" s="387" t="e">
        <f>+'Ark1'!#REF!</f>
        <v>#REF!</v>
      </c>
      <c r="J841" s="248" t="e">
        <f>+IF(I841=0,"",'Ark1'!#REF!)</f>
        <v>#REF!</v>
      </c>
      <c r="K841" s="248"/>
      <c r="L841" s="248" t="e">
        <f>+IF(I841=0,"",'Ark1'!#REF!)</f>
        <v>#REF!</v>
      </c>
      <c r="M841" s="249" t="e">
        <f>+IF(I841=0,"",'Ark1'!#REF!)</f>
        <v>#REF!</v>
      </c>
      <c r="N841" s="33" t="e">
        <f>+IF(I841=0,"",'Ark1'!#REF!)</f>
        <v>#REF!</v>
      </c>
      <c r="O841" s="248" t="e">
        <f>+IF(I841=0,"",'Ark1'!#REF!)</f>
        <v>#REF!</v>
      </c>
      <c r="P841" s="250" t="e">
        <f>+IF(I841=0,"",'Ark1'!#REF!)</f>
        <v>#REF!</v>
      </c>
      <c r="Q841" s="250" t="e">
        <f>+IF(I841=0,"",'Ark1'!#REF!)</f>
        <v>#REF!</v>
      </c>
      <c r="R841" s="250" t="e">
        <f>+IF(I841=0,"",'Ark1'!#REF!)</f>
        <v>#REF!</v>
      </c>
      <c r="S841" s="250" t="e">
        <f>+IF(I841=0,"",'Ark1'!#REF!)</f>
        <v>#REF!</v>
      </c>
      <c r="T841" s="248" t="e">
        <f>+IF(I841=0,"",'Ark1'!#REF!)</f>
        <v>#REF!</v>
      </c>
      <c r="U841" s="249" t="e">
        <f>+IF(I841=0,"",'Ark1'!#REF!)</f>
        <v>#REF!</v>
      </c>
      <c r="V841" s="250" t="e">
        <f>+IF(I841=0,"",'Ark1'!#REF!)</f>
        <v>#REF!</v>
      </c>
      <c r="W841" s="248" t="e">
        <f t="shared" si="89"/>
        <v>#REF!</v>
      </c>
      <c r="X841" s="248" t="e">
        <f t="shared" si="90"/>
        <v>#REF!</v>
      </c>
      <c r="Y841" s="339"/>
    </row>
    <row r="842" spans="1:25" ht="15.6">
      <c r="A842" s="339"/>
      <c r="B842" s="339" t="e">
        <f>+'Ark1'!#REF!</f>
        <v>#REF!</v>
      </c>
      <c r="C842" s="247" t="e">
        <f>+'Ark1'!#REF!</f>
        <v>#REF!</v>
      </c>
      <c r="D842" s="247" t="e">
        <f>VLOOKUP(C842,Klasse!$C$11:$D$27,2)</f>
        <v>#REF!</v>
      </c>
      <c r="E842" s="247" t="e">
        <f>+'Ark1'!#REF!</f>
        <v>#REF!</v>
      </c>
      <c r="F842" s="247" t="e">
        <f>+'Ark1'!#REF!</f>
        <v>#REF!</v>
      </c>
      <c r="G842" s="247" t="e">
        <f>VLOOKUP(F842,RNR!$A$8:$B$32,2)</f>
        <v>#REF!</v>
      </c>
      <c r="H842" s="247" t="e">
        <f>+IF(I842=0,"",'Ark1'!#REF!)</f>
        <v>#REF!</v>
      </c>
      <c r="I842" s="387" t="e">
        <f>+'Ark1'!#REF!</f>
        <v>#REF!</v>
      </c>
      <c r="J842" s="248" t="e">
        <f>+IF(I842=0,"",'Ark1'!#REF!)</f>
        <v>#REF!</v>
      </c>
      <c r="K842" s="248"/>
      <c r="L842" s="248" t="e">
        <f>+IF(I842=0,"",'Ark1'!#REF!)</f>
        <v>#REF!</v>
      </c>
      <c r="M842" s="249" t="e">
        <f>+IF(I842=0,"",'Ark1'!#REF!)</f>
        <v>#REF!</v>
      </c>
      <c r="N842" s="33" t="e">
        <f>+IF(I842=0,"",'Ark1'!#REF!)</f>
        <v>#REF!</v>
      </c>
      <c r="O842" s="248" t="e">
        <f>+IF(I842=0,"",'Ark1'!#REF!)</f>
        <v>#REF!</v>
      </c>
      <c r="P842" s="250" t="e">
        <f>+IF(I842=0,"",'Ark1'!#REF!)</f>
        <v>#REF!</v>
      </c>
      <c r="Q842" s="250" t="e">
        <f>+IF(I842=0,"",'Ark1'!#REF!)</f>
        <v>#REF!</v>
      </c>
      <c r="R842" s="250" t="e">
        <f>+IF(I842=0,"",'Ark1'!#REF!)</f>
        <v>#REF!</v>
      </c>
      <c r="S842" s="250" t="e">
        <f>+IF(I842=0,"",'Ark1'!#REF!)</f>
        <v>#REF!</v>
      </c>
      <c r="T842" s="248" t="e">
        <f>+IF(I842=0,"",'Ark1'!#REF!)</f>
        <v>#REF!</v>
      </c>
      <c r="U842" s="249" t="e">
        <f>+IF(I842=0,"",'Ark1'!#REF!)</f>
        <v>#REF!</v>
      </c>
      <c r="V842" s="250" t="e">
        <f>+IF(I842=0,"",'Ark1'!#REF!)</f>
        <v>#REF!</v>
      </c>
      <c r="W842" s="248" t="e">
        <f t="shared" si="89"/>
        <v>#REF!</v>
      </c>
      <c r="X842" s="248" t="e">
        <f t="shared" si="90"/>
        <v>#REF!</v>
      </c>
      <c r="Y842" s="339"/>
    </row>
    <row r="843" spans="1:25" ht="15.6">
      <c r="A843" s="339"/>
      <c r="B843" s="339" t="e">
        <f>+'Ark1'!#REF!</f>
        <v>#REF!</v>
      </c>
      <c r="C843" s="247" t="e">
        <f>+'Ark1'!#REF!</f>
        <v>#REF!</v>
      </c>
      <c r="D843" s="247" t="e">
        <f>VLOOKUP(C843,Klasse!$C$11:$D$27,2)</f>
        <v>#REF!</v>
      </c>
      <c r="E843" s="247" t="e">
        <f>+'Ark1'!#REF!</f>
        <v>#REF!</v>
      </c>
      <c r="F843" s="247" t="e">
        <f>+'Ark1'!#REF!</f>
        <v>#REF!</v>
      </c>
      <c r="G843" s="247" t="e">
        <f>VLOOKUP(F843,RNR!$A$8:$B$32,2)</f>
        <v>#REF!</v>
      </c>
      <c r="H843" s="247" t="e">
        <f>+IF(I843=0,"",'Ark1'!#REF!)</f>
        <v>#REF!</v>
      </c>
      <c r="I843" s="387" t="e">
        <f>+'Ark1'!#REF!</f>
        <v>#REF!</v>
      </c>
      <c r="J843" s="248" t="e">
        <f>+IF(I843=0,"",'Ark1'!#REF!)</f>
        <v>#REF!</v>
      </c>
      <c r="K843" s="248"/>
      <c r="L843" s="248" t="e">
        <f>+IF(I843=0,"",'Ark1'!#REF!)</f>
        <v>#REF!</v>
      </c>
      <c r="M843" s="249" t="e">
        <f>+IF(I843=0,"",'Ark1'!#REF!)</f>
        <v>#REF!</v>
      </c>
      <c r="N843" s="33" t="e">
        <f>+IF(I843=0,"",'Ark1'!#REF!)</f>
        <v>#REF!</v>
      </c>
      <c r="O843" s="248" t="e">
        <f>+IF(I843=0,"",'Ark1'!#REF!)</f>
        <v>#REF!</v>
      </c>
      <c r="P843" s="250" t="e">
        <f>+IF(I843=0,"",'Ark1'!#REF!)</f>
        <v>#REF!</v>
      </c>
      <c r="Q843" s="250" t="e">
        <f>+IF(I843=0,"",'Ark1'!#REF!)</f>
        <v>#REF!</v>
      </c>
      <c r="R843" s="250" t="e">
        <f>+IF(I843=0,"",'Ark1'!#REF!)</f>
        <v>#REF!</v>
      </c>
      <c r="S843" s="250" t="e">
        <f>+IF(I843=0,"",'Ark1'!#REF!)</f>
        <v>#REF!</v>
      </c>
      <c r="T843" s="248" t="e">
        <f>+IF(I843=0,"",'Ark1'!#REF!)</f>
        <v>#REF!</v>
      </c>
      <c r="U843" s="249" t="e">
        <f>+IF(I843=0,"",'Ark1'!#REF!)</f>
        <v>#REF!</v>
      </c>
      <c r="V843" s="250" t="e">
        <f>+IF(I843=0,"",'Ark1'!#REF!)</f>
        <v>#REF!</v>
      </c>
      <c r="W843" s="248" t="e">
        <f t="shared" si="89"/>
        <v>#REF!</v>
      </c>
      <c r="X843" s="248" t="e">
        <f t="shared" si="90"/>
        <v>#REF!</v>
      </c>
      <c r="Y843" s="339"/>
    </row>
    <row r="844" spans="1:25" ht="15.6">
      <c r="A844" s="339"/>
      <c r="B844" s="339" t="e">
        <f>+'Ark1'!#REF!</f>
        <v>#REF!</v>
      </c>
      <c r="C844" s="247" t="e">
        <f>+'Ark1'!#REF!</f>
        <v>#REF!</v>
      </c>
      <c r="D844" s="247" t="e">
        <f>VLOOKUP(C844,Klasse!$C$11:$D$27,2)</f>
        <v>#REF!</v>
      </c>
      <c r="E844" s="247" t="e">
        <f>+'Ark1'!#REF!</f>
        <v>#REF!</v>
      </c>
      <c r="F844" s="247" t="e">
        <f>+'Ark1'!#REF!</f>
        <v>#REF!</v>
      </c>
      <c r="G844" s="247" t="e">
        <f>VLOOKUP(F844,RNR!$A$8:$B$32,2)</f>
        <v>#REF!</v>
      </c>
      <c r="H844" s="247" t="e">
        <f>+IF(I844=0,"",'Ark1'!#REF!)</f>
        <v>#REF!</v>
      </c>
      <c r="I844" s="387" t="e">
        <f>+'Ark1'!#REF!</f>
        <v>#REF!</v>
      </c>
      <c r="J844" s="248" t="e">
        <f>+IF(I844=0,"",'Ark1'!#REF!)</f>
        <v>#REF!</v>
      </c>
      <c r="K844" s="248"/>
      <c r="L844" s="248" t="e">
        <f>+IF(I844=0,"",'Ark1'!#REF!)</f>
        <v>#REF!</v>
      </c>
      <c r="M844" s="249" t="e">
        <f>+IF(I844=0,"",'Ark1'!#REF!)</f>
        <v>#REF!</v>
      </c>
      <c r="N844" s="33" t="e">
        <f>+IF(I844=0,"",'Ark1'!#REF!)</f>
        <v>#REF!</v>
      </c>
      <c r="O844" s="248" t="e">
        <f>+IF(I844=0,"",'Ark1'!#REF!)</f>
        <v>#REF!</v>
      </c>
      <c r="P844" s="250" t="e">
        <f>+IF(I844=0,"",'Ark1'!#REF!)</f>
        <v>#REF!</v>
      </c>
      <c r="Q844" s="250" t="e">
        <f>+IF(I844=0,"",'Ark1'!#REF!)</f>
        <v>#REF!</v>
      </c>
      <c r="R844" s="250" t="e">
        <f>+IF(I844=0,"",'Ark1'!#REF!)</f>
        <v>#REF!</v>
      </c>
      <c r="S844" s="250" t="e">
        <f>+IF(I844=0,"",'Ark1'!#REF!)</f>
        <v>#REF!</v>
      </c>
      <c r="T844" s="248" t="e">
        <f>+IF(I844=0,"",'Ark1'!#REF!)</f>
        <v>#REF!</v>
      </c>
      <c r="U844" s="249" t="e">
        <f>+IF(I844=0,"",'Ark1'!#REF!)</f>
        <v>#REF!</v>
      </c>
      <c r="V844" s="250" t="e">
        <f>+IF(I844=0,"",'Ark1'!#REF!)</f>
        <v>#REF!</v>
      </c>
      <c r="W844" s="248" t="e">
        <f t="shared" si="89"/>
        <v>#REF!</v>
      </c>
      <c r="X844" s="248" t="e">
        <f t="shared" si="90"/>
        <v>#REF!</v>
      </c>
      <c r="Y844" s="339"/>
    </row>
    <row r="845" spans="1:25" ht="15.6">
      <c r="A845" s="339"/>
      <c r="B845" s="339" t="e">
        <f>+'Ark1'!#REF!</f>
        <v>#REF!</v>
      </c>
      <c r="C845" s="247" t="e">
        <f>+'Ark1'!#REF!</f>
        <v>#REF!</v>
      </c>
      <c r="D845" s="247" t="e">
        <f>VLOOKUP(C845,Klasse!$C$11:$D$27,2)</f>
        <v>#REF!</v>
      </c>
      <c r="E845" s="247" t="e">
        <f>+'Ark1'!#REF!</f>
        <v>#REF!</v>
      </c>
      <c r="F845" s="247" t="e">
        <f>+'Ark1'!#REF!</f>
        <v>#REF!</v>
      </c>
      <c r="G845" s="247" t="e">
        <f>VLOOKUP(F845,RNR!$A$8:$B$32,2)</f>
        <v>#REF!</v>
      </c>
      <c r="H845" s="247" t="e">
        <f>+IF(I845=0,"",'Ark1'!#REF!)</f>
        <v>#REF!</v>
      </c>
      <c r="I845" s="387" t="e">
        <f>+'Ark1'!#REF!</f>
        <v>#REF!</v>
      </c>
      <c r="J845" s="248" t="e">
        <f>+IF(I845=0,"",'Ark1'!#REF!)</f>
        <v>#REF!</v>
      </c>
      <c r="K845" s="248"/>
      <c r="L845" s="248" t="e">
        <f>+IF(I845=0,"",'Ark1'!#REF!)</f>
        <v>#REF!</v>
      </c>
      <c r="M845" s="249" t="e">
        <f>+IF(I845=0,"",'Ark1'!#REF!)</f>
        <v>#REF!</v>
      </c>
      <c r="N845" s="33" t="e">
        <f>+IF(I845=0,"",'Ark1'!#REF!)</f>
        <v>#REF!</v>
      </c>
      <c r="O845" s="248" t="e">
        <f>+IF(I845=0,"",'Ark1'!#REF!)</f>
        <v>#REF!</v>
      </c>
      <c r="P845" s="250" t="e">
        <f>+IF(I845=0,"",'Ark1'!#REF!)</f>
        <v>#REF!</v>
      </c>
      <c r="Q845" s="250" t="e">
        <f>+IF(I845=0,"",'Ark1'!#REF!)</f>
        <v>#REF!</v>
      </c>
      <c r="R845" s="250" t="e">
        <f>+IF(I845=0,"",'Ark1'!#REF!)</f>
        <v>#REF!</v>
      </c>
      <c r="S845" s="250" t="e">
        <f>+IF(I845=0,"",'Ark1'!#REF!)</f>
        <v>#REF!</v>
      </c>
      <c r="T845" s="248" t="e">
        <f>+IF(I845=0,"",'Ark1'!#REF!)</f>
        <v>#REF!</v>
      </c>
      <c r="U845" s="249" t="e">
        <f>+IF(I845=0,"",'Ark1'!#REF!)</f>
        <v>#REF!</v>
      </c>
      <c r="V845" s="250" t="e">
        <f>+IF(I845=0,"",'Ark1'!#REF!)</f>
        <v>#REF!</v>
      </c>
      <c r="W845" s="248" t="e">
        <f t="shared" si="89"/>
        <v>#REF!</v>
      </c>
      <c r="X845" s="248" t="e">
        <f t="shared" si="90"/>
        <v>#REF!</v>
      </c>
      <c r="Y845" s="339"/>
    </row>
    <row r="846" spans="1:25" ht="15.6">
      <c r="A846" s="339"/>
      <c r="B846" s="339" t="e">
        <f>+'Ark1'!#REF!</f>
        <v>#REF!</v>
      </c>
      <c r="C846" s="247" t="e">
        <f>+'Ark1'!#REF!</f>
        <v>#REF!</v>
      </c>
      <c r="D846" s="247" t="e">
        <f>VLOOKUP(C846,Klasse!$C$11:$D$27,2)</f>
        <v>#REF!</v>
      </c>
      <c r="E846" s="247" t="e">
        <f>+'Ark1'!#REF!</f>
        <v>#REF!</v>
      </c>
      <c r="F846" s="247" t="e">
        <f>+'Ark1'!#REF!</f>
        <v>#REF!</v>
      </c>
      <c r="G846" s="247" t="e">
        <f>VLOOKUP(F846,RNR!$A$8:$B$32,2)</f>
        <v>#REF!</v>
      </c>
      <c r="H846" s="247" t="e">
        <f>+IF(I846=0,"",'Ark1'!#REF!)</f>
        <v>#REF!</v>
      </c>
      <c r="I846" s="387" t="e">
        <f>+'Ark1'!#REF!</f>
        <v>#REF!</v>
      </c>
      <c r="J846" s="248" t="e">
        <f>+IF(I846=0,"",'Ark1'!#REF!)</f>
        <v>#REF!</v>
      </c>
      <c r="K846" s="248"/>
      <c r="L846" s="248" t="e">
        <f>+IF(I846=0,"",'Ark1'!#REF!)</f>
        <v>#REF!</v>
      </c>
      <c r="M846" s="249" t="e">
        <f>+IF(I846=0,"",'Ark1'!#REF!)</f>
        <v>#REF!</v>
      </c>
      <c r="N846" s="33" t="e">
        <f>+IF(I846=0,"",'Ark1'!#REF!)</f>
        <v>#REF!</v>
      </c>
      <c r="O846" s="248" t="e">
        <f>+IF(I846=0,"",'Ark1'!#REF!)</f>
        <v>#REF!</v>
      </c>
      <c r="P846" s="250" t="e">
        <f>+IF(I846=0,"",'Ark1'!#REF!)</f>
        <v>#REF!</v>
      </c>
      <c r="Q846" s="250" t="e">
        <f>+IF(I846=0,"",'Ark1'!#REF!)</f>
        <v>#REF!</v>
      </c>
      <c r="R846" s="250" t="e">
        <f>+IF(I846=0,"",'Ark1'!#REF!)</f>
        <v>#REF!</v>
      </c>
      <c r="S846" s="250" t="e">
        <f>+IF(I846=0,"",'Ark1'!#REF!)</f>
        <v>#REF!</v>
      </c>
      <c r="T846" s="248" t="e">
        <f>+IF(I846=0,"",'Ark1'!#REF!)</f>
        <v>#REF!</v>
      </c>
      <c r="U846" s="249" t="e">
        <f>+IF(I846=0,"",'Ark1'!#REF!)</f>
        <v>#REF!</v>
      </c>
      <c r="V846" s="250" t="e">
        <f>+IF(I846=0,"",'Ark1'!#REF!)</f>
        <v>#REF!</v>
      </c>
      <c r="W846" s="248" t="e">
        <f t="shared" si="89"/>
        <v>#REF!</v>
      </c>
      <c r="X846" s="248" t="e">
        <f t="shared" si="90"/>
        <v>#REF!</v>
      </c>
      <c r="Y846" s="339"/>
    </row>
    <row r="847" spans="1:25" ht="15.6">
      <c r="A847" s="339"/>
      <c r="B847" s="339" t="e">
        <f>+'Ark1'!#REF!</f>
        <v>#REF!</v>
      </c>
      <c r="C847" s="247" t="e">
        <f>+'Ark1'!#REF!</f>
        <v>#REF!</v>
      </c>
      <c r="D847" s="247" t="e">
        <f>VLOOKUP(C847,Klasse!$C$11:$D$27,2)</f>
        <v>#REF!</v>
      </c>
      <c r="E847" s="247" t="e">
        <f>+'Ark1'!#REF!</f>
        <v>#REF!</v>
      </c>
      <c r="F847" s="247" t="e">
        <f>+'Ark1'!#REF!</f>
        <v>#REF!</v>
      </c>
      <c r="G847" s="247" t="e">
        <f>VLOOKUP(F847,RNR!$A$8:$B$32,2)</f>
        <v>#REF!</v>
      </c>
      <c r="H847" s="247" t="e">
        <f>+IF(I847=0,"",'Ark1'!#REF!)</f>
        <v>#REF!</v>
      </c>
      <c r="I847" s="387" t="e">
        <f>+'Ark1'!#REF!</f>
        <v>#REF!</v>
      </c>
      <c r="J847" s="248" t="e">
        <f>+IF(I847=0,"",'Ark1'!#REF!)</f>
        <v>#REF!</v>
      </c>
      <c r="K847" s="248"/>
      <c r="L847" s="248" t="e">
        <f>+IF(I847=0,"",'Ark1'!#REF!)</f>
        <v>#REF!</v>
      </c>
      <c r="M847" s="249" t="e">
        <f>+IF(I847=0,"",'Ark1'!#REF!)</f>
        <v>#REF!</v>
      </c>
      <c r="N847" s="33" t="e">
        <f>+IF(I847=0,"",'Ark1'!#REF!)</f>
        <v>#REF!</v>
      </c>
      <c r="O847" s="248" t="e">
        <f>+IF(I847=0,"",'Ark1'!#REF!)</f>
        <v>#REF!</v>
      </c>
      <c r="P847" s="250" t="e">
        <f>+IF(I847=0,"",'Ark1'!#REF!)</f>
        <v>#REF!</v>
      </c>
      <c r="Q847" s="250" t="e">
        <f>+IF(I847=0,"",'Ark1'!#REF!)</f>
        <v>#REF!</v>
      </c>
      <c r="R847" s="250" t="e">
        <f>+IF(I847=0,"",'Ark1'!#REF!)</f>
        <v>#REF!</v>
      </c>
      <c r="S847" s="250" t="e">
        <f>+IF(I847=0,"",'Ark1'!#REF!)</f>
        <v>#REF!</v>
      </c>
      <c r="T847" s="248" t="e">
        <f>+IF(I847=0,"",'Ark1'!#REF!)</f>
        <v>#REF!</v>
      </c>
      <c r="U847" s="249" t="e">
        <f>+IF(I847=0,"",'Ark1'!#REF!)</f>
        <v>#REF!</v>
      </c>
      <c r="V847" s="250" t="e">
        <f>+IF(I847=0,"",'Ark1'!#REF!)</f>
        <v>#REF!</v>
      </c>
      <c r="W847" s="248" t="e">
        <f t="shared" si="89"/>
        <v>#REF!</v>
      </c>
      <c r="X847" s="248" t="e">
        <f t="shared" si="90"/>
        <v>#REF!</v>
      </c>
      <c r="Y847" s="339"/>
    </row>
    <row r="848" spans="1:25" ht="15.6">
      <c r="A848" s="339"/>
      <c r="B848" s="339" t="e">
        <f>+'Ark1'!#REF!</f>
        <v>#REF!</v>
      </c>
      <c r="C848" s="247" t="e">
        <f>+'Ark1'!#REF!</f>
        <v>#REF!</v>
      </c>
      <c r="D848" s="247" t="e">
        <f>VLOOKUP(C848,Klasse!$C$11:$D$27,2)</f>
        <v>#REF!</v>
      </c>
      <c r="E848" s="247" t="e">
        <f>+'Ark1'!#REF!</f>
        <v>#REF!</v>
      </c>
      <c r="F848" s="247" t="e">
        <f>+'Ark1'!#REF!</f>
        <v>#REF!</v>
      </c>
      <c r="G848" s="247" t="e">
        <f>VLOOKUP(F848,RNR!$A$8:$B$32,2)</f>
        <v>#REF!</v>
      </c>
      <c r="H848" s="247" t="e">
        <f>+IF(I848=0,"",'Ark1'!#REF!)</f>
        <v>#REF!</v>
      </c>
      <c r="I848" s="387" t="e">
        <f>+'Ark1'!#REF!</f>
        <v>#REF!</v>
      </c>
      <c r="J848" s="248" t="e">
        <f>+IF(I848=0,"",'Ark1'!#REF!)</f>
        <v>#REF!</v>
      </c>
      <c r="K848" s="248"/>
      <c r="L848" s="248" t="e">
        <f>+IF(I848=0,"",'Ark1'!#REF!)</f>
        <v>#REF!</v>
      </c>
      <c r="M848" s="249" t="e">
        <f>+IF(I848=0,"",'Ark1'!#REF!)</f>
        <v>#REF!</v>
      </c>
      <c r="N848" s="33" t="e">
        <f>+IF(I848=0,"",'Ark1'!#REF!)</f>
        <v>#REF!</v>
      </c>
      <c r="O848" s="248" t="e">
        <f>+IF(I848=0,"",'Ark1'!#REF!)</f>
        <v>#REF!</v>
      </c>
      <c r="P848" s="250" t="e">
        <f>+IF(I848=0,"",'Ark1'!#REF!)</f>
        <v>#REF!</v>
      </c>
      <c r="Q848" s="250" t="e">
        <f>+IF(I848=0,"",'Ark1'!#REF!)</f>
        <v>#REF!</v>
      </c>
      <c r="R848" s="250" t="e">
        <f>+IF(I848=0,"",'Ark1'!#REF!)</f>
        <v>#REF!</v>
      </c>
      <c r="S848" s="250" t="e">
        <f>+IF(I848=0,"",'Ark1'!#REF!)</f>
        <v>#REF!</v>
      </c>
      <c r="T848" s="248" t="e">
        <f>+IF(I848=0,"",'Ark1'!#REF!)</f>
        <v>#REF!</v>
      </c>
      <c r="U848" s="249" t="e">
        <f>+IF(I848=0,"",'Ark1'!#REF!)</f>
        <v>#REF!</v>
      </c>
      <c r="V848" s="250" t="e">
        <f>+IF(I848=0,"",'Ark1'!#REF!)</f>
        <v>#REF!</v>
      </c>
      <c r="W848" s="248" t="e">
        <f t="shared" si="89"/>
        <v>#REF!</v>
      </c>
      <c r="X848" s="248" t="e">
        <f t="shared" si="90"/>
        <v>#REF!</v>
      </c>
      <c r="Y848" s="339"/>
    </row>
    <row r="849" spans="1:52" ht="19.8">
      <c r="A849" s="339"/>
      <c r="B849" s="339"/>
      <c r="C849" s="339"/>
      <c r="D849" s="339"/>
      <c r="E849" s="339"/>
      <c r="F849" s="339"/>
      <c r="G849" s="339"/>
      <c r="H849" s="339"/>
      <c r="I849" s="388"/>
      <c r="J849" s="364"/>
      <c r="K849" s="364"/>
      <c r="L849" s="364"/>
      <c r="M849" s="339"/>
      <c r="N849" s="339"/>
      <c r="O849" s="339"/>
      <c r="P849" s="365"/>
      <c r="Q849" s="365"/>
      <c r="R849" s="365"/>
      <c r="S849" s="365"/>
      <c r="T849" s="365"/>
      <c r="U849" s="339"/>
      <c r="V849" s="365"/>
      <c r="W849" s="366"/>
      <c r="X849" s="367"/>
      <c r="Y849" s="339"/>
      <c r="AA849" s="30"/>
      <c r="AB849" s="28"/>
      <c r="AC849" s="231"/>
      <c r="AD849" s="29"/>
      <c r="AH849" s="29"/>
      <c r="AZ849" s="243"/>
    </row>
    <row r="850" spans="1:52" ht="19.8">
      <c r="A850" s="526"/>
      <c r="B850" s="526"/>
      <c r="C850" s="527"/>
      <c r="D850" s="526"/>
      <c r="E850" s="526"/>
      <c r="F850" s="526"/>
      <c r="G850" s="339"/>
      <c r="H850" s="370"/>
      <c r="I850" s="388"/>
      <c r="J850" s="364"/>
      <c r="K850" s="364"/>
      <c r="L850" s="364"/>
      <c r="M850" s="370"/>
      <c r="N850" s="364"/>
      <c r="O850" s="364"/>
      <c r="P850" s="365"/>
      <c r="Q850" s="365"/>
      <c r="R850" s="365"/>
      <c r="S850" s="365"/>
      <c r="T850" s="366"/>
      <c r="U850" s="339"/>
      <c r="V850" s="366"/>
      <c r="W850" s="366"/>
      <c r="X850" s="367"/>
      <c r="Y850" s="339"/>
      <c r="AA850" s="30"/>
      <c r="AB850" s="28"/>
      <c r="AC850" s="231"/>
      <c r="AD850" s="29"/>
      <c r="AH850" s="29"/>
      <c r="AZ850" s="243"/>
    </row>
  </sheetData>
  <mergeCells count="62">
    <mergeCell ref="E319:F319"/>
    <mergeCell ref="E347:F347"/>
    <mergeCell ref="E375:F375"/>
    <mergeCell ref="E403:F403"/>
    <mergeCell ref="R4:T4"/>
    <mergeCell ref="A319:B319"/>
    <mergeCell ref="C319:D319"/>
    <mergeCell ref="A347:B347"/>
    <mergeCell ref="C347:D347"/>
    <mergeCell ref="A375:B375"/>
    <mergeCell ref="C375:D375"/>
    <mergeCell ref="A544:B544"/>
    <mergeCell ref="C544:D544"/>
    <mergeCell ref="A488:B488"/>
    <mergeCell ref="C488:D488"/>
    <mergeCell ref="A403:B403"/>
    <mergeCell ref="C403:D403"/>
    <mergeCell ref="A516:B516"/>
    <mergeCell ref="C516:D516"/>
    <mergeCell ref="E655:F655"/>
    <mergeCell ref="A683:B683"/>
    <mergeCell ref="C683:D683"/>
    <mergeCell ref="E683:F683"/>
    <mergeCell ref="A600:B600"/>
    <mergeCell ref="C600:D600"/>
    <mergeCell ref="E600:F600"/>
    <mergeCell ref="A627:B627"/>
    <mergeCell ref="C627:D627"/>
    <mergeCell ref="E627:F627"/>
    <mergeCell ref="A850:B850"/>
    <mergeCell ref="C850:D850"/>
    <mergeCell ref="E850:F850"/>
    <mergeCell ref="A795:B795"/>
    <mergeCell ref="C795:D795"/>
    <mergeCell ref="A823:B823"/>
    <mergeCell ref="C823:D823"/>
    <mergeCell ref="S823:T823"/>
    <mergeCell ref="U823:V823"/>
    <mergeCell ref="W823:X823"/>
    <mergeCell ref="A572:B572"/>
    <mergeCell ref="C572:D572"/>
    <mergeCell ref="G739:H739"/>
    <mergeCell ref="G711:H711"/>
    <mergeCell ref="G683:H683"/>
    <mergeCell ref="A739:B739"/>
    <mergeCell ref="C739:D739"/>
    <mergeCell ref="E739:F739"/>
    <mergeCell ref="A711:B711"/>
    <mergeCell ref="C711:D711"/>
    <mergeCell ref="E711:F711"/>
    <mergeCell ref="A655:B655"/>
    <mergeCell ref="C655:D655"/>
    <mergeCell ref="I823:J823"/>
    <mergeCell ref="K823:L823"/>
    <mergeCell ref="M823:N823"/>
    <mergeCell ref="O823:P823"/>
    <mergeCell ref="Q823:R823"/>
    <mergeCell ref="A767:B767"/>
    <mergeCell ref="C767:D767"/>
    <mergeCell ref="E767:F767"/>
    <mergeCell ref="G767:H767"/>
    <mergeCell ref="G823:H823"/>
  </mergeCells>
  <conditionalFormatting sqref="K13:K37">
    <cfRule type="cellIs" dxfId="69" priority="7" operator="greaterThan">
      <formula>10</formula>
    </cfRule>
  </conditionalFormatting>
  <conditionalFormatting sqref="K41:K65">
    <cfRule type="cellIs" dxfId="68" priority="6" operator="greaterThan">
      <formula>10</formula>
    </cfRule>
  </conditionalFormatting>
  <conditionalFormatting sqref="I153:I177">
    <cfRule type="cellIs" dxfId="67" priority="5" operator="greaterThan">
      <formula>0</formula>
    </cfRule>
  </conditionalFormatting>
  <conditionalFormatting sqref="I181:I204">
    <cfRule type="cellIs" dxfId="66" priority="4" operator="greaterThan">
      <formula>0</formula>
    </cfRule>
  </conditionalFormatting>
  <conditionalFormatting sqref="I264:I288">
    <cfRule type="cellIs" dxfId="65" priority="3" operator="greaterThan">
      <formula>0</formula>
    </cfRule>
  </conditionalFormatting>
  <conditionalFormatting sqref="I292:I316">
    <cfRule type="cellIs" dxfId="64" priority="2" operator="greaterThan">
      <formula>0</formula>
    </cfRule>
  </conditionalFormatting>
  <conditionalFormatting sqref="I236:I260">
    <cfRule type="cellIs" dxfId="63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385" workbookViewId="0">
      <selection activeCell="A393" sqref="A39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G348"/>
  <sheetViews>
    <sheetView zoomScale="95" zoomScaleNormal="95" workbookViewId="0">
      <pane xSplit="6" ySplit="10" topLeftCell="G21" activePane="bottomRight" state="frozen"/>
      <selection pane="topRight" activeCell="G1" sqref="G1"/>
      <selection pane="bottomLeft" activeCell="A11" sqref="A11"/>
      <selection pane="bottomRight" activeCell="X24" sqref="X24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8.6328125" style="347" customWidth="1"/>
    <col min="7" max="7" width="5.36328125" style="102" customWidth="1"/>
    <col min="8" max="8" width="5.36328125" customWidth="1"/>
    <col min="9" max="9" width="6.36328125" style="102" customWidth="1"/>
    <col min="10" max="10" width="7.36328125" customWidth="1"/>
    <col min="11" max="11" width="5.36328125" customWidth="1"/>
    <col min="12" max="12" width="7.08984375" style="102" customWidth="1"/>
    <col min="13" max="13" width="3.90625" style="102" customWidth="1"/>
    <col min="14" max="14" width="2.453125" style="11" customWidth="1"/>
    <col min="15" max="15" width="6.08984375" style="102" customWidth="1"/>
    <col min="16" max="16" width="7.36328125" style="102" customWidth="1"/>
    <col min="17" max="17" width="5.1796875" style="102" customWidth="1"/>
    <col min="18" max="18" width="6.54296875" customWidth="1"/>
    <col min="19" max="19" width="8" customWidth="1"/>
    <col min="20" max="20" width="8.1796875" style="11" customWidth="1"/>
    <col min="21" max="21" width="10" customWidth="1"/>
    <col min="22" max="22" width="10" style="11" customWidth="1"/>
    <col min="23" max="23" width="6.54296875" customWidth="1"/>
    <col min="35" max="35" width="14" customWidth="1"/>
    <col min="36" max="36" width="12.54296875" customWidth="1"/>
    <col min="37" max="37" width="10.90625" customWidth="1"/>
  </cols>
  <sheetData>
    <row r="1" spans="1:59">
      <c r="A1" s="47"/>
      <c r="B1" s="47"/>
      <c r="C1" s="47"/>
      <c r="D1" s="47"/>
      <c r="E1" s="47"/>
      <c r="F1" s="350"/>
      <c r="G1" s="97"/>
      <c r="H1" s="47"/>
      <c r="I1" s="97"/>
      <c r="J1" s="47"/>
      <c r="K1" s="47"/>
      <c r="L1" s="97"/>
      <c r="M1" s="97"/>
      <c r="N1" s="76"/>
      <c r="O1" s="97"/>
      <c r="P1" s="97"/>
      <c r="Q1" s="97"/>
      <c r="R1" s="47"/>
      <c r="S1" s="47"/>
      <c r="T1" s="76"/>
      <c r="U1" s="47"/>
      <c r="V1" s="76"/>
      <c r="W1" s="47"/>
      <c r="X1" s="4"/>
      <c r="Y1" s="4"/>
      <c r="Z1" s="4"/>
      <c r="AA1" s="4"/>
      <c r="AB1" s="4"/>
    </row>
    <row r="2" spans="1:59" s="196" customFormat="1" ht="31.8">
      <c r="A2" s="195"/>
      <c r="B2" s="195"/>
      <c r="C2" s="195"/>
      <c r="D2" s="149" t="s">
        <v>450</v>
      </c>
      <c r="E2" s="195"/>
      <c r="F2" s="355"/>
      <c r="G2" s="206"/>
      <c r="H2" s="195"/>
      <c r="I2" s="206"/>
      <c r="J2" s="195"/>
      <c r="K2" s="195"/>
      <c r="L2" s="185" t="str">
        <f>+År!B2</f>
        <v>DIELAM:</v>
      </c>
      <c r="M2" s="206"/>
      <c r="N2" s="211"/>
      <c r="O2" s="206"/>
      <c r="P2" s="206"/>
      <c r="Q2" s="206"/>
      <c r="R2" s="195"/>
      <c r="S2" s="195"/>
      <c r="T2" s="211"/>
      <c r="U2" s="195"/>
      <c r="V2" s="211"/>
      <c r="W2" s="195"/>
      <c r="X2" s="4"/>
      <c r="Y2" s="4"/>
      <c r="Z2" s="4"/>
      <c r="AA2" s="4"/>
      <c r="AB2" s="4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>
      <c r="A3" s="47"/>
      <c r="B3" s="47"/>
      <c r="C3" s="47"/>
      <c r="D3" s="47"/>
      <c r="E3" s="47"/>
      <c r="F3" s="350"/>
      <c r="G3" s="97"/>
      <c r="H3" s="47"/>
      <c r="I3" s="97"/>
      <c r="J3" s="47"/>
      <c r="K3" s="47"/>
      <c r="L3" s="97"/>
      <c r="M3" s="97"/>
      <c r="N3" s="76"/>
      <c r="O3" s="97"/>
      <c r="P3" s="97"/>
      <c r="Q3" s="97"/>
      <c r="R3" s="47"/>
      <c r="S3" s="47"/>
      <c r="T3" s="76"/>
      <c r="U3" s="47"/>
      <c r="V3" s="76"/>
      <c r="W3" s="47"/>
      <c r="X3" s="4"/>
      <c r="Y3" s="4"/>
      <c r="Z3" s="4"/>
      <c r="AA3" s="4"/>
      <c r="AB3" s="4"/>
    </row>
    <row r="4" spans="1:59">
      <c r="A4" s="47"/>
      <c r="B4" s="47"/>
      <c r="C4" s="47"/>
      <c r="D4" s="47"/>
      <c r="E4" s="47"/>
      <c r="F4" s="350"/>
      <c r="G4" s="97"/>
      <c r="H4" s="47"/>
      <c r="I4" s="97"/>
      <c r="J4" s="47"/>
      <c r="K4" s="47"/>
      <c r="L4" s="97"/>
      <c r="M4" s="97"/>
      <c r="N4" s="76"/>
      <c r="O4" s="97"/>
      <c r="P4" s="97"/>
      <c r="Q4" s="97"/>
      <c r="R4" s="47"/>
      <c r="S4" s="47"/>
      <c r="T4" s="76"/>
      <c r="U4" s="47"/>
      <c r="V4" s="76"/>
      <c r="W4" s="47"/>
      <c r="X4" s="4"/>
      <c r="Y4" s="4"/>
      <c r="Z4" s="4"/>
      <c r="AA4" s="4"/>
      <c r="AB4" s="4"/>
    </row>
    <row r="5" spans="1:59" s="197" customFormat="1" ht="19.8">
      <c r="A5" s="194"/>
      <c r="B5" s="194"/>
      <c r="C5" s="194"/>
      <c r="D5" s="194"/>
      <c r="E5" s="194" t="s">
        <v>5</v>
      </c>
      <c r="F5" s="382">
        <f>+År!N2</f>
        <v>49</v>
      </c>
      <c r="G5" s="219"/>
      <c r="H5" s="198"/>
      <c r="I5" s="219"/>
      <c r="J5" s="194"/>
      <c r="K5" s="198"/>
      <c r="L5" s="219" t="s">
        <v>436</v>
      </c>
      <c r="M5" s="215"/>
      <c r="N5" s="220"/>
      <c r="O5" s="219"/>
      <c r="P5" s="219"/>
      <c r="Q5" s="530">
        <f>SUM(F11:F25)</f>
        <v>1903</v>
      </c>
      <c r="R5" s="531"/>
      <c r="S5" s="510"/>
      <c r="T5" s="220"/>
      <c r="U5" s="194"/>
      <c r="V5" s="220"/>
      <c r="W5" s="194"/>
      <c r="X5" s="4"/>
      <c r="Y5" s="4"/>
      <c r="Z5" s="4"/>
      <c r="AA5" s="4"/>
      <c r="AB5" s="4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21">
      <c r="A6" s="54"/>
      <c r="B6" s="54"/>
      <c r="C6" s="54"/>
      <c r="D6" s="54"/>
      <c r="E6" s="54"/>
      <c r="F6" s="356"/>
      <c r="G6" s="105"/>
      <c r="H6" s="54"/>
      <c r="I6" s="105"/>
      <c r="J6" s="54"/>
      <c r="K6" s="54"/>
      <c r="L6" s="190"/>
      <c r="M6" s="105"/>
      <c r="N6" s="213"/>
      <c r="O6" s="97"/>
      <c r="P6" s="97"/>
      <c r="Q6" s="97"/>
      <c r="R6" s="47"/>
      <c r="S6" s="47"/>
      <c r="T6" s="76"/>
      <c r="U6" s="47"/>
      <c r="V6" s="76"/>
      <c r="W6" s="47"/>
      <c r="X6" s="4"/>
      <c r="Y6" s="4"/>
      <c r="Z6" s="4"/>
      <c r="AA6" s="4"/>
      <c r="AB6" s="4"/>
    </row>
    <row r="7" spans="1:59" ht="21">
      <c r="A7" s="54"/>
      <c r="B7" s="54"/>
      <c r="C7" s="54"/>
      <c r="D7" s="54"/>
      <c r="E7" s="54"/>
      <c r="F7" s="356"/>
      <c r="G7" s="105"/>
      <c r="H7" s="47"/>
      <c r="I7" s="105"/>
      <c r="J7" s="54"/>
      <c r="K7" s="47"/>
      <c r="L7" s="190"/>
      <c r="M7" s="97"/>
      <c r="N7" s="213"/>
      <c r="O7" s="97"/>
      <c r="P7" s="97"/>
      <c r="Q7" s="97"/>
      <c r="R7" s="47"/>
      <c r="S7" s="47"/>
      <c r="T7" s="76"/>
      <c r="U7" s="47"/>
      <c r="V7" s="76"/>
      <c r="W7" s="47"/>
      <c r="X7" s="4"/>
      <c r="Y7" s="4"/>
      <c r="Z7" s="4"/>
      <c r="AA7" s="4"/>
      <c r="AB7" s="4"/>
    </row>
    <row r="8" spans="1:59" ht="15.6">
      <c r="A8" s="47"/>
      <c r="B8" s="47"/>
      <c r="C8" s="47"/>
      <c r="D8" s="47"/>
      <c r="E8" s="54" t="s">
        <v>2</v>
      </c>
      <c r="F8" s="350"/>
      <c r="G8" s="97"/>
      <c r="H8" s="47"/>
      <c r="I8" s="97"/>
      <c r="J8" s="47"/>
      <c r="K8" s="47"/>
      <c r="L8" s="97"/>
      <c r="M8" s="97"/>
      <c r="N8" s="76"/>
      <c r="O8" s="105" t="s">
        <v>529</v>
      </c>
      <c r="P8" s="97"/>
      <c r="Q8" s="97"/>
      <c r="R8" s="47"/>
      <c r="S8" s="47"/>
      <c r="T8" s="77" t="s">
        <v>563</v>
      </c>
      <c r="U8" s="54" t="s">
        <v>84</v>
      </c>
      <c r="V8" s="77" t="s">
        <v>2</v>
      </c>
      <c r="W8" s="47"/>
      <c r="X8" s="4"/>
      <c r="Y8" s="4"/>
      <c r="Z8" s="4"/>
      <c r="AA8" s="4"/>
      <c r="AB8" s="4"/>
    </row>
    <row r="9" spans="1:59" ht="15.6">
      <c r="A9" s="47"/>
      <c r="B9" s="47"/>
      <c r="C9" s="54" t="s">
        <v>423</v>
      </c>
      <c r="D9" s="47"/>
      <c r="E9" s="54" t="s">
        <v>506</v>
      </c>
      <c r="F9" s="356" t="s">
        <v>2</v>
      </c>
      <c r="G9" s="105" t="s">
        <v>2</v>
      </c>
      <c r="H9" s="119"/>
      <c r="I9" s="105" t="s">
        <v>1</v>
      </c>
      <c r="J9" s="54" t="s">
        <v>22</v>
      </c>
      <c r="K9" s="119"/>
      <c r="L9" s="105" t="s">
        <v>22</v>
      </c>
      <c r="M9" s="225"/>
      <c r="N9" s="76"/>
      <c r="O9" s="105" t="s">
        <v>560</v>
      </c>
      <c r="P9" s="105"/>
      <c r="Q9" s="105"/>
      <c r="R9" s="54" t="s">
        <v>437</v>
      </c>
      <c r="S9" s="54"/>
      <c r="T9" s="77" t="s">
        <v>502</v>
      </c>
      <c r="U9" s="54" t="s">
        <v>439</v>
      </c>
      <c r="V9" s="77" t="s">
        <v>441</v>
      </c>
      <c r="W9" s="47"/>
      <c r="X9" s="4"/>
      <c r="Y9" s="61"/>
      <c r="Z9" s="61"/>
      <c r="AA9" s="1"/>
      <c r="AB9" s="5"/>
    </row>
    <row r="10" spans="1:59" ht="15.6">
      <c r="A10" s="47"/>
      <c r="B10" s="54" t="s">
        <v>96</v>
      </c>
      <c r="C10" s="54" t="s">
        <v>424</v>
      </c>
      <c r="D10" s="50"/>
      <c r="E10" s="55" t="s">
        <v>507</v>
      </c>
      <c r="F10" s="357" t="s">
        <v>8</v>
      </c>
      <c r="G10" s="106" t="s">
        <v>413</v>
      </c>
      <c r="H10" s="119" t="s">
        <v>509</v>
      </c>
      <c r="I10" s="106" t="s">
        <v>413</v>
      </c>
      <c r="J10" s="55" t="s">
        <v>0</v>
      </c>
      <c r="K10" s="119" t="s">
        <v>509</v>
      </c>
      <c r="L10" s="106" t="s">
        <v>44</v>
      </c>
      <c r="M10" s="225" t="s">
        <v>509</v>
      </c>
      <c r="N10" s="76"/>
      <c r="O10" s="106" t="s">
        <v>547</v>
      </c>
      <c r="P10" s="106" t="s">
        <v>542</v>
      </c>
      <c r="Q10" s="106" t="s">
        <v>543</v>
      </c>
      <c r="R10" s="55" t="s">
        <v>1</v>
      </c>
      <c r="S10" s="55" t="s">
        <v>0</v>
      </c>
      <c r="T10" s="78" t="s">
        <v>43</v>
      </c>
      <c r="U10" s="55" t="s">
        <v>440</v>
      </c>
      <c r="V10" s="78" t="s">
        <v>74</v>
      </c>
      <c r="W10" s="47"/>
      <c r="X10" s="4"/>
      <c r="Y10" s="61"/>
      <c r="Z10" s="61"/>
      <c r="AA10" s="1"/>
      <c r="AB10" s="5"/>
    </row>
    <row r="11" spans="1:59" ht="15.6">
      <c r="A11" s="47"/>
      <c r="B11" s="70">
        <f>+'Ark1'!C2077</f>
        <v>2024</v>
      </c>
      <c r="C11">
        <f>+'Ark1'!M2077</f>
        <v>1</v>
      </c>
      <c r="D11" t="str">
        <f>VLOOKUP(C11,RNR!$D$8:$E$22,2)</f>
        <v>1-</v>
      </c>
      <c r="E11" s="70">
        <f>+'Ark1'!Q2077</f>
        <v>0</v>
      </c>
      <c r="F11" s="358">
        <f>+'Ark1'!R2077</f>
        <v>0</v>
      </c>
      <c r="G11" s="209">
        <f>+'Ark1'!AG2077</f>
        <v>0</v>
      </c>
      <c r="H11" s="120">
        <f t="shared" ref="H11:H25" si="0">+G11-G27</f>
        <v>0</v>
      </c>
      <c r="I11" s="209">
        <f>+'Ark1'!AH2077</f>
        <v>0</v>
      </c>
      <c r="J11" s="266">
        <f>+'Ark1'!S2077</f>
        <v>0</v>
      </c>
      <c r="K11" s="120">
        <f t="shared" ref="K11:K25" si="1">+J11-J27</f>
        <v>0</v>
      </c>
      <c r="L11" s="264">
        <f>+'Ark1'!U2077</f>
        <v>0</v>
      </c>
      <c r="M11" s="226">
        <f t="shared" ref="M11:M25" si="2">+L11-L27</f>
        <v>0</v>
      </c>
      <c r="N11" s="76"/>
      <c r="O11" s="147">
        <f>+'Ark1'!X2077</f>
        <v>0</v>
      </c>
      <c r="P11" s="147">
        <f>+'Ark1'!Y2077</f>
        <v>0</v>
      </c>
      <c r="Q11" s="147">
        <f>+'Ark1'!Z2077</f>
        <v>0</v>
      </c>
      <c r="R11" s="71">
        <f>+'Ark1'!AA2077</f>
        <v>0</v>
      </c>
      <c r="S11" s="71">
        <f>+'Ark1'!AB2077</f>
        <v>0</v>
      </c>
      <c r="T11" s="148">
        <f>+'Ark1'!AD2077</f>
        <v>0</v>
      </c>
      <c r="U11" s="71" t="e">
        <f t="shared" ref="U11" si="3">+L11/J11</f>
        <v>#DIV/0!</v>
      </c>
      <c r="V11" s="148" t="e">
        <f t="shared" ref="V11" si="4">+F11/E11</f>
        <v>#DIV/0!</v>
      </c>
      <c r="W11" s="47"/>
      <c r="X11" s="4"/>
      <c r="Y11" s="61"/>
      <c r="Z11" s="61"/>
      <c r="AA11" s="1"/>
      <c r="AB11" s="5"/>
    </row>
    <row r="12" spans="1:59" ht="15.6">
      <c r="A12" s="47"/>
      <c r="B12" s="70">
        <f>+'Ark1'!C2078</f>
        <v>2024</v>
      </c>
      <c r="C12">
        <f>+'Ark1'!M2078</f>
        <v>2</v>
      </c>
      <c r="D12" t="str">
        <f>VLOOKUP(C12,RNR!$D$8:$E$22,2)</f>
        <v>1</v>
      </c>
      <c r="E12" s="70">
        <f>+'Ark1'!Q2078</f>
        <v>2</v>
      </c>
      <c r="F12" s="358">
        <f>+'Ark1'!R2078</f>
        <v>4</v>
      </c>
      <c r="G12" s="209">
        <f>+'Ark1'!AG2078</f>
        <v>0.21019442984760897</v>
      </c>
      <c r="H12" s="120">
        <f t="shared" si="0"/>
        <v>-0.72979110883641118</v>
      </c>
      <c r="I12" s="209">
        <f>+'Ark1'!AH2078</f>
        <v>9.0160775245017061E-2</v>
      </c>
      <c r="J12" s="266">
        <f>+'Ark1'!S2078</f>
        <v>5.25</v>
      </c>
      <c r="K12" s="120">
        <f t="shared" si="1"/>
        <v>-1.1730769230769216</v>
      </c>
      <c r="L12" s="264">
        <f>+'Ark1'!U2078</f>
        <v>6.55</v>
      </c>
      <c r="M12" s="226">
        <f t="shared" si="2"/>
        <v>-3.188461538461536</v>
      </c>
      <c r="N12" s="76"/>
      <c r="O12" s="147">
        <f>+'Ark1'!X2078</f>
        <v>0</v>
      </c>
      <c r="P12" s="147">
        <f>+'Ark1'!Y2078</f>
        <v>0</v>
      </c>
      <c r="Q12" s="147">
        <f>+'Ark1'!Z2078</f>
        <v>0</v>
      </c>
      <c r="R12" s="71">
        <f>+'Ark1'!AA2078</f>
        <v>1.685971530008737</v>
      </c>
      <c r="S12" s="71">
        <f>+'Ark1'!AB2078</f>
        <v>1.4790199457749036</v>
      </c>
      <c r="T12" s="148">
        <f>+'Ark1'!AD2078</f>
        <v>98.753380598695387</v>
      </c>
      <c r="U12" s="71">
        <f t="shared" ref="U12:U27" si="5">+L12/J12</f>
        <v>1.2476190476190476</v>
      </c>
      <c r="V12" s="148">
        <f t="shared" ref="V12:V27" si="6">+F12/E12</f>
        <v>2</v>
      </c>
      <c r="W12" s="47"/>
      <c r="X12" s="4"/>
      <c r="Y12" s="61"/>
      <c r="Z12" s="61"/>
      <c r="AA12" s="1"/>
      <c r="AB12" s="5"/>
    </row>
    <row r="13" spans="1:59" ht="15.6">
      <c r="A13" s="47"/>
      <c r="B13" s="70">
        <f>+'Ark1'!C2079</f>
        <v>2024</v>
      </c>
      <c r="C13">
        <f>+'Ark1'!M2079</f>
        <v>3</v>
      </c>
      <c r="D13" t="str">
        <f>VLOOKUP(C13,RNR!$D$8:$E$22,2)</f>
        <v>1+</v>
      </c>
      <c r="E13" s="70">
        <f>+'Ark1'!Q2079</f>
        <v>10</v>
      </c>
      <c r="F13" s="358">
        <f>+'Ark1'!R2079</f>
        <v>21</v>
      </c>
      <c r="G13" s="209">
        <f>+'Ark1'!AG2079</f>
        <v>1.1035207566999472</v>
      </c>
      <c r="H13" s="120">
        <f t="shared" si="0"/>
        <v>-1.6441292794533426</v>
      </c>
      <c r="I13" s="209">
        <f>+'Ark1'!AH2079</f>
        <v>0.66175256029071694</v>
      </c>
      <c r="J13" s="266">
        <f>+'Ark1'!S2079</f>
        <v>5.761904761904761</v>
      </c>
      <c r="K13" s="120">
        <f t="shared" si="1"/>
        <v>-1.8565162907268169</v>
      </c>
      <c r="L13" s="264">
        <f>+'Ark1'!U2079</f>
        <v>9.1571428571428601</v>
      </c>
      <c r="M13" s="226">
        <f t="shared" si="2"/>
        <v>-2.3573308270676705</v>
      </c>
      <c r="N13" s="76"/>
      <c r="O13" s="147">
        <f>+'Ark1'!X2079</f>
        <v>0</v>
      </c>
      <c r="P13" s="147">
        <f>+'Ark1'!Y2079</f>
        <v>0</v>
      </c>
      <c r="Q13" s="147">
        <f>+'Ark1'!Z2079</f>
        <v>0</v>
      </c>
      <c r="R13" s="71">
        <f>+'Ark1'!AA2079</f>
        <v>2.2712638454794938</v>
      </c>
      <c r="S13" s="71">
        <f>+'Ark1'!AB2079</f>
        <v>1.4443572274383909</v>
      </c>
      <c r="T13" s="148">
        <f>+'Ark1'!AD2079</f>
        <v>58.332446409078415</v>
      </c>
      <c r="U13" s="71">
        <f t="shared" si="5"/>
        <v>1.5892561983471083</v>
      </c>
      <c r="V13" s="148">
        <f t="shared" si="6"/>
        <v>2.1</v>
      </c>
      <c r="W13" s="47"/>
      <c r="X13" s="4"/>
      <c r="Y13" s="61"/>
      <c r="Z13" s="61"/>
      <c r="AA13" s="1"/>
      <c r="AB13" s="5"/>
    </row>
    <row r="14" spans="1:59" ht="15.6">
      <c r="A14" s="47"/>
      <c r="B14" s="70">
        <f>+'Ark1'!C2080</f>
        <v>2024</v>
      </c>
      <c r="C14">
        <f>+'Ark1'!M2080</f>
        <v>4</v>
      </c>
      <c r="D14" t="str">
        <f>VLOOKUP(C14,RNR!$D$8:$E$22,2)</f>
        <v>2-</v>
      </c>
      <c r="E14" s="70">
        <f>+'Ark1'!Q2080</f>
        <v>34</v>
      </c>
      <c r="F14" s="358">
        <f>+'Ark1'!R2080</f>
        <v>59</v>
      </c>
      <c r="G14" s="209">
        <f>+'Ark1'!AG2080</f>
        <v>3.1003678402522343</v>
      </c>
      <c r="H14" s="120">
        <f t="shared" si="0"/>
        <v>-3.4433776405865215</v>
      </c>
      <c r="I14" s="209">
        <f>+'Ark1'!AH2080</f>
        <v>2.6556133685717431</v>
      </c>
      <c r="J14" s="266">
        <f>+'Ark1'!S2080</f>
        <v>8</v>
      </c>
      <c r="K14" s="120">
        <f t="shared" si="1"/>
        <v>-3.3149171270718369E-2</v>
      </c>
      <c r="L14" s="264">
        <f>+'Ark1'!U2080</f>
        <v>13.079661016949157</v>
      </c>
      <c r="M14" s="226">
        <f t="shared" si="2"/>
        <v>0.49789306114805498</v>
      </c>
      <c r="N14" s="76"/>
      <c r="O14" s="147">
        <f>+'Ark1'!X2080</f>
        <v>16.949152542372879</v>
      </c>
      <c r="P14" s="147">
        <f>+'Ark1'!Y2080</f>
        <v>1.6949152542372876</v>
      </c>
      <c r="Q14" s="147">
        <f>+'Ark1'!Z2080</f>
        <v>0</v>
      </c>
      <c r="R14" s="71">
        <f>+'Ark1'!AA2080</f>
        <v>3.4607131459152818</v>
      </c>
      <c r="S14" s="71">
        <f>+'Ark1'!AB2080</f>
        <v>1.2487281665351773</v>
      </c>
      <c r="T14" s="148">
        <f>+'Ark1'!AD2080</f>
        <v>7.6480213070787988</v>
      </c>
      <c r="U14" s="71">
        <f t="shared" si="5"/>
        <v>1.6349576271186446</v>
      </c>
      <c r="V14" s="148">
        <f t="shared" si="6"/>
        <v>1.7352941176470589</v>
      </c>
      <c r="W14" s="47"/>
      <c r="X14" s="4"/>
      <c r="Y14" s="61"/>
      <c r="Z14" s="61"/>
      <c r="AA14" s="1"/>
      <c r="AB14" s="5"/>
      <c r="AD14" s="2"/>
      <c r="AE14" s="2"/>
      <c r="AF14" s="2"/>
    </row>
    <row r="15" spans="1:59" ht="15.6">
      <c r="A15" s="47"/>
      <c r="B15" s="70">
        <f>+'Ark1'!C2081</f>
        <v>2024</v>
      </c>
      <c r="C15">
        <f>+'Ark1'!M2081</f>
        <v>5</v>
      </c>
      <c r="D15" t="str">
        <f>VLOOKUP(C15,RNR!$D$8:$E$22,2)</f>
        <v>2</v>
      </c>
      <c r="E15" s="70">
        <f>+'Ark1'!Q2081</f>
        <v>76</v>
      </c>
      <c r="F15" s="358">
        <f>+'Ark1'!R2081</f>
        <v>198</v>
      </c>
      <c r="G15" s="209">
        <f>+'Ark1'!AG2081</f>
        <v>10.404624277456648</v>
      </c>
      <c r="H15" s="120">
        <f t="shared" si="0"/>
        <v>-2.8636331339677916</v>
      </c>
      <c r="I15" s="209">
        <f>+'Ark1'!AH2081</f>
        <v>9.0284660279704863</v>
      </c>
      <c r="J15" s="266">
        <f>+'Ark1'!S2081</f>
        <v>8.5555555555555554</v>
      </c>
      <c r="K15" s="120">
        <f t="shared" si="1"/>
        <v>7.5991522858005922E-2</v>
      </c>
      <c r="L15" s="264">
        <f>+'Ark1'!U2081</f>
        <v>13.250505050505048</v>
      </c>
      <c r="M15" s="226">
        <f t="shared" si="2"/>
        <v>-0.16747860072110221</v>
      </c>
      <c r="N15" s="76"/>
      <c r="O15" s="147">
        <f>+'Ark1'!X2081</f>
        <v>14.646464646464645</v>
      </c>
      <c r="P15" s="147">
        <f>+'Ark1'!Y2081</f>
        <v>0.50505050505050508</v>
      </c>
      <c r="Q15" s="147">
        <f>+'Ark1'!Z2081</f>
        <v>0</v>
      </c>
      <c r="R15" s="71">
        <f>+'Ark1'!AA2081</f>
        <v>2.8688636309177662</v>
      </c>
      <c r="S15" s="71">
        <f>+'Ark1'!AB2081</f>
        <v>0.96632410045263761</v>
      </c>
      <c r="T15" s="148">
        <f>+'Ark1'!AD2081</f>
        <v>19.647164041365738</v>
      </c>
      <c r="U15" s="71">
        <f t="shared" si="5"/>
        <v>1.548760330578512</v>
      </c>
      <c r="V15" s="148">
        <f t="shared" si="6"/>
        <v>2.6052631578947367</v>
      </c>
      <c r="W15" s="47"/>
      <c r="X15" s="4"/>
      <c r="Y15" s="61"/>
      <c r="Z15" s="61"/>
      <c r="AA15" s="13"/>
      <c r="AB15" s="5"/>
      <c r="AD15" s="2"/>
      <c r="AE15" s="2"/>
      <c r="AF15" s="4"/>
      <c r="AG15" s="4"/>
      <c r="AH15" s="4"/>
    </row>
    <row r="16" spans="1:59" ht="15.6">
      <c r="A16" s="47"/>
      <c r="B16" s="70">
        <f>+'Ark1'!C2082</f>
        <v>2024</v>
      </c>
      <c r="C16">
        <f>+'Ark1'!M2082</f>
        <v>6</v>
      </c>
      <c r="D16" t="str">
        <f>VLOOKUP(C16,RNR!$D$8:$E$22,2)</f>
        <v>2+</v>
      </c>
      <c r="E16" s="70">
        <f>+'Ark1'!Q2082</f>
        <v>112</v>
      </c>
      <c r="F16" s="358">
        <f>+'Ark1'!R2082</f>
        <v>349</v>
      </c>
      <c r="G16" s="209">
        <f>+'Ark1'!AG2082</f>
        <v>18.339464004203887</v>
      </c>
      <c r="H16" s="120">
        <f t="shared" si="0"/>
        <v>-4.3286487940607579</v>
      </c>
      <c r="I16" s="209">
        <f>+'Ark1'!AH2082</f>
        <v>17.390361744301277</v>
      </c>
      <c r="J16" s="266">
        <f>+'Ark1'!S2082</f>
        <v>9.1776504297994244</v>
      </c>
      <c r="K16" s="120">
        <f t="shared" si="1"/>
        <v>0.34830433729543842</v>
      </c>
      <c r="L16" s="264">
        <f>+'Ark1'!U2082</f>
        <v>14.479942693409743</v>
      </c>
      <c r="M16" s="226">
        <f t="shared" si="2"/>
        <v>-0.40123752987573447</v>
      </c>
      <c r="N16" s="76"/>
      <c r="O16" s="147">
        <f>+'Ark1'!X2082</f>
        <v>20.343839541547275</v>
      </c>
      <c r="P16" s="147">
        <f>+'Ark1'!Y2082</f>
        <v>0.28653295128939821</v>
      </c>
      <c r="Q16" s="147">
        <f>+'Ark1'!Z2082</f>
        <v>0</v>
      </c>
      <c r="R16" s="71">
        <f>+'Ark1'!AA2082</f>
        <v>2.2403435566292664</v>
      </c>
      <c r="S16" s="71">
        <f>+'Ark1'!AB2082</f>
        <v>1.0878143399767899</v>
      </c>
      <c r="T16" s="148">
        <f>+'Ark1'!AD2082</f>
        <v>28.998460281504951</v>
      </c>
      <c r="U16" s="71">
        <f t="shared" si="5"/>
        <v>1.5777396191070876</v>
      </c>
      <c r="V16" s="148">
        <f t="shared" si="6"/>
        <v>3.1160714285714284</v>
      </c>
      <c r="W16" s="47"/>
      <c r="X16" s="4"/>
      <c r="Y16" s="61"/>
      <c r="Z16" s="61"/>
      <c r="AA16" s="1"/>
      <c r="AB16" s="5"/>
    </row>
    <row r="17" spans="1:34" ht="15.6">
      <c r="A17" s="47"/>
      <c r="B17" s="70">
        <f>+'Ark1'!C2083</f>
        <v>2024</v>
      </c>
      <c r="C17">
        <f>+'Ark1'!M2083</f>
        <v>7</v>
      </c>
      <c r="D17" t="str">
        <f>VLOOKUP(C17,RNR!$D$8:$E$22,2)</f>
        <v>3-</v>
      </c>
      <c r="E17" s="70">
        <f>+'Ark1'!Q2083</f>
        <v>138</v>
      </c>
      <c r="F17" s="358">
        <f>+'Ark1'!R2083</f>
        <v>569</v>
      </c>
      <c r="G17" s="209">
        <f>+'Ark1'!AG2083</f>
        <v>29.900157645822379</v>
      </c>
      <c r="H17" s="120">
        <f t="shared" si="0"/>
        <v>4.629007971201986</v>
      </c>
      <c r="I17" s="209">
        <f>+'Ark1'!AH2083</f>
        <v>30.194912454575487</v>
      </c>
      <c r="J17" s="266">
        <f>+'Ark1'!S2083</f>
        <v>9.6871704745166962</v>
      </c>
      <c r="K17" s="120">
        <f t="shared" si="1"/>
        <v>0.61134787079709696</v>
      </c>
      <c r="L17" s="264">
        <f>+'Ark1'!U2083</f>
        <v>15.420738137082605</v>
      </c>
      <c r="M17" s="226">
        <f t="shared" si="2"/>
        <v>-0.49514169124357643</v>
      </c>
      <c r="N17" s="76"/>
      <c r="O17" s="147">
        <f>+'Ark1'!X2083</f>
        <v>36.731107205623907</v>
      </c>
      <c r="P17" s="147">
        <f>+'Ark1'!Y2083</f>
        <v>0.87873462214411246</v>
      </c>
      <c r="Q17" s="147">
        <f>+'Ark1'!Z2083</f>
        <v>0</v>
      </c>
      <c r="R17" s="71">
        <f>+'Ark1'!AA2083</f>
        <v>2.4350960869167286</v>
      </c>
      <c r="S17" s="71">
        <f>+'Ark1'!AB2083</f>
        <v>0.94331087308260897</v>
      </c>
      <c r="T17" s="148">
        <f>+'Ark1'!AD2083</f>
        <v>27.305671378796124</v>
      </c>
      <c r="U17" s="71">
        <f t="shared" si="5"/>
        <v>1.5918722786647319</v>
      </c>
      <c r="V17" s="148">
        <f t="shared" si="6"/>
        <v>4.1231884057971016</v>
      </c>
      <c r="W17" s="47"/>
      <c r="X17" s="4"/>
      <c r="Y17" s="61"/>
      <c r="Z17" s="61"/>
      <c r="AA17" s="1"/>
      <c r="AB17" s="5"/>
    </row>
    <row r="18" spans="1:34" ht="15.6">
      <c r="A18" s="47"/>
      <c r="B18" s="70">
        <f>+'Ark1'!C2084</f>
        <v>2024</v>
      </c>
      <c r="C18">
        <f>+'Ark1'!M2084</f>
        <v>8</v>
      </c>
      <c r="D18" t="str">
        <f>VLOOKUP(C18,RNR!$D$8:$E$22,2)</f>
        <v>3</v>
      </c>
      <c r="E18" s="70">
        <f>+'Ark1'!Q2084</f>
        <v>123</v>
      </c>
      <c r="F18" s="358">
        <f>+'Ark1'!R2084</f>
        <v>472</v>
      </c>
      <c r="G18" s="209">
        <f>+'Ark1'!AG2084</f>
        <v>24.802942722017871</v>
      </c>
      <c r="H18" s="120">
        <f t="shared" si="0"/>
        <v>5.4247793091473042</v>
      </c>
      <c r="I18" s="209">
        <f>+'Ark1'!AH2084</f>
        <v>26.249518224865113</v>
      </c>
      <c r="J18" s="266">
        <f>+'Ark1'!S2084</f>
        <v>9.917372881355929</v>
      </c>
      <c r="K18" s="120">
        <f t="shared" si="1"/>
        <v>0.6188654186693654</v>
      </c>
      <c r="L18" s="264">
        <f>+'Ark1'!U2084</f>
        <v>16.160805084745771</v>
      </c>
      <c r="M18" s="226">
        <f t="shared" si="2"/>
        <v>-0.17893372122436091</v>
      </c>
      <c r="N18" s="76"/>
      <c r="O18" s="147">
        <f>+'Ark1'!X2084</f>
        <v>45.974576271186443</v>
      </c>
      <c r="P18" s="147">
        <f>+'Ark1'!Y2084</f>
        <v>1.4830508474576267</v>
      </c>
      <c r="Q18" s="147">
        <f>+'Ark1'!Z2084</f>
        <v>0</v>
      </c>
      <c r="R18" s="71">
        <f>+'Ark1'!AA2084</f>
        <v>2.5019504654367206</v>
      </c>
      <c r="S18" s="71">
        <f>+'Ark1'!AB2084</f>
        <v>1.0103044749707488</v>
      </c>
      <c r="T18" s="148">
        <f>+'Ark1'!AD2084</f>
        <v>25.678830247931128</v>
      </c>
      <c r="U18" s="71">
        <f t="shared" si="5"/>
        <v>1.6295449690237143</v>
      </c>
      <c r="V18" s="148">
        <f t="shared" si="6"/>
        <v>3.8373983739837398</v>
      </c>
      <c r="W18" s="47"/>
      <c r="X18" s="4"/>
      <c r="Y18" s="61"/>
      <c r="Z18" s="61"/>
      <c r="AA18" s="1"/>
      <c r="AB18" s="5"/>
      <c r="AD18" s="2"/>
      <c r="AE18" s="2"/>
      <c r="AF18" s="2"/>
    </row>
    <row r="19" spans="1:34" ht="15.6">
      <c r="A19" s="47"/>
      <c r="B19" s="70">
        <f>+'Ark1'!C2085</f>
        <v>2024</v>
      </c>
      <c r="C19">
        <f>+'Ark1'!M2085</f>
        <v>9</v>
      </c>
      <c r="D19" t="str">
        <f>VLOOKUP(C19,RNR!$D$8:$E$22,2)</f>
        <v>3+</v>
      </c>
      <c r="E19" s="70">
        <f>+'Ark1'!Q2085</f>
        <v>75</v>
      </c>
      <c r="F19" s="358">
        <f>+'Ark1'!R2085</f>
        <v>187</v>
      </c>
      <c r="G19" s="209">
        <f>+'Ark1'!AG2085</f>
        <v>9.8265895953757187</v>
      </c>
      <c r="H19" s="120">
        <f t="shared" si="0"/>
        <v>1.8367125165615459</v>
      </c>
      <c r="I19" s="209">
        <f>+'Ark1'!AH2085</f>
        <v>10.903947803105384</v>
      </c>
      <c r="J19" s="266">
        <f>+'Ark1'!S2085</f>
        <v>10.037433155080212</v>
      </c>
      <c r="K19" s="120">
        <f t="shared" si="1"/>
        <v>0.81571369806664151</v>
      </c>
      <c r="L19" s="264">
        <f>+'Ark1'!U2085</f>
        <v>16.944385026737965</v>
      </c>
      <c r="M19" s="226">
        <f t="shared" si="2"/>
        <v>-0.29045660222131175</v>
      </c>
      <c r="N19" s="76"/>
      <c r="O19" s="147">
        <f>+'Ark1'!X2085</f>
        <v>57.754010695187155</v>
      </c>
      <c r="P19" s="147">
        <f>+'Ark1'!Y2085</f>
        <v>2.6737967914438503</v>
      </c>
      <c r="Q19" s="147">
        <f>+'Ark1'!Z2085</f>
        <v>0</v>
      </c>
      <c r="R19" s="71">
        <f>+'Ark1'!AA2085</f>
        <v>2.5682362539362158</v>
      </c>
      <c r="S19" s="71">
        <f>+'Ark1'!AB2085</f>
        <v>0.91551676741287236</v>
      </c>
      <c r="T19" s="148">
        <f>+'Ark1'!AD2085</f>
        <v>27.994804395501781</v>
      </c>
      <c r="U19" s="71">
        <f t="shared" si="5"/>
        <v>1.6881193393713374</v>
      </c>
      <c r="V19" s="148">
        <f t="shared" si="6"/>
        <v>2.4933333333333332</v>
      </c>
      <c r="W19" s="47"/>
      <c r="X19" s="4"/>
      <c r="Y19" s="61"/>
      <c r="Z19" s="61"/>
      <c r="AA19" s="1"/>
      <c r="AB19" s="5"/>
      <c r="AD19" s="2"/>
      <c r="AE19" s="2"/>
      <c r="AF19" s="2"/>
    </row>
    <row r="20" spans="1:34" ht="15.6">
      <c r="A20" s="47"/>
      <c r="B20" s="70">
        <f>+'Ark1'!C2086</f>
        <v>2024</v>
      </c>
      <c r="C20">
        <f>+'Ark1'!M2086</f>
        <v>10</v>
      </c>
      <c r="D20" t="str">
        <f>VLOOKUP(C20,RNR!$D$8:$E$22,2)</f>
        <v>4-</v>
      </c>
      <c r="E20" s="70">
        <f>+'Ark1'!Q2086</f>
        <v>18</v>
      </c>
      <c r="F20" s="358">
        <f>+'Ark1'!R2086</f>
        <v>32</v>
      </c>
      <c r="G20" s="209">
        <f>+'Ark1'!AG2086</f>
        <v>1.6815554387808715</v>
      </c>
      <c r="H20" s="120">
        <f t="shared" si="0"/>
        <v>0.74156990009685142</v>
      </c>
      <c r="I20" s="209">
        <f>+'Ark1'!AH2086</f>
        <v>2.0034963109789672</v>
      </c>
      <c r="J20" s="266">
        <f>+'Ark1'!S2086</f>
        <v>10.1875</v>
      </c>
      <c r="K20" s="120">
        <f t="shared" si="1"/>
        <v>1.0721153846153886</v>
      </c>
      <c r="L20" s="264">
        <f>+'Ark1'!U2086</f>
        <v>18.193750000000005</v>
      </c>
      <c r="M20" s="226">
        <f t="shared" si="2"/>
        <v>-1.983173076923066</v>
      </c>
      <c r="N20" s="76"/>
      <c r="O20" s="147">
        <f>+'Ark1'!X2086</f>
        <v>75</v>
      </c>
      <c r="P20" s="147">
        <f>+'Ark1'!Y2086</f>
        <v>3.125</v>
      </c>
      <c r="Q20" s="147">
        <f>+'Ark1'!Z2086</f>
        <v>0</v>
      </c>
      <c r="R20" s="71">
        <f>+'Ark1'!AA2086</f>
        <v>3.5142511204379958</v>
      </c>
      <c r="S20" s="71">
        <f>+'Ark1'!AB2086</f>
        <v>1.0439558180306294</v>
      </c>
      <c r="T20" s="148">
        <f>+'Ark1'!AD2086</f>
        <v>16.216048218868636</v>
      </c>
      <c r="U20" s="71">
        <f t="shared" si="5"/>
        <v>1.7858895705521478</v>
      </c>
      <c r="V20" s="148">
        <f t="shared" si="6"/>
        <v>1.7777777777777777</v>
      </c>
      <c r="W20" s="47"/>
      <c r="X20" s="4"/>
      <c r="Y20" s="61"/>
      <c r="Z20" s="61"/>
      <c r="AA20" s="1"/>
      <c r="AB20" s="5"/>
      <c r="AD20" s="2"/>
      <c r="AE20" s="2"/>
      <c r="AF20" s="2"/>
    </row>
    <row r="21" spans="1:34" ht="15.6">
      <c r="A21" s="47"/>
      <c r="B21" s="70">
        <f>+'Ark1'!C2087</f>
        <v>2024</v>
      </c>
      <c r="C21">
        <f>+'Ark1'!M2087</f>
        <v>11</v>
      </c>
      <c r="D21" t="str">
        <f>VLOOKUP(C21,RNR!$D$8:$E$22,2)</f>
        <v>4</v>
      </c>
      <c r="E21" s="70">
        <f>+'Ark1'!Q2087</f>
        <v>5</v>
      </c>
      <c r="F21" s="358">
        <f>+'Ark1'!R2087</f>
        <v>7</v>
      </c>
      <c r="G21" s="209">
        <f>+'Ark1'!AG2087</f>
        <v>0.36784025223331568</v>
      </c>
      <c r="H21" s="120">
        <f t="shared" si="0"/>
        <v>0.15092051253700337</v>
      </c>
      <c r="I21" s="209">
        <f>+'Ark1'!AH2087</f>
        <v>0.48969001211320334</v>
      </c>
      <c r="J21" s="266">
        <f>+'Ark1'!S2087</f>
        <v>10.714285714285712</v>
      </c>
      <c r="K21" s="120">
        <f t="shared" si="1"/>
        <v>1.380952380952376</v>
      </c>
      <c r="L21" s="264">
        <f>+'Ark1'!U2087</f>
        <v>20.328571428571426</v>
      </c>
      <c r="M21" s="226">
        <f t="shared" si="2"/>
        <v>-1.5214285714285793</v>
      </c>
      <c r="N21" s="76"/>
      <c r="O21" s="147">
        <f>+'Ark1'!X2087</f>
        <v>85.714285714285694</v>
      </c>
      <c r="P21" s="147">
        <f>+'Ark1'!Y2087</f>
        <v>14.285714285714288</v>
      </c>
      <c r="Q21" s="147">
        <f>+'Ark1'!Z2087</f>
        <v>0</v>
      </c>
      <c r="R21" s="71">
        <f>+'Ark1'!AA2087</f>
        <v>3.7277776932929054</v>
      </c>
      <c r="S21" s="71">
        <f>+'Ark1'!AB2087</f>
        <v>0.69985421222377842</v>
      </c>
      <c r="T21" s="148">
        <f>+'Ark1'!AD2087</f>
        <v>-7.3531629031270445</v>
      </c>
      <c r="U21" s="71">
        <f t="shared" si="5"/>
        <v>1.8973333333333335</v>
      </c>
      <c r="V21" s="148">
        <f t="shared" si="6"/>
        <v>1.4</v>
      </c>
      <c r="W21" s="47"/>
      <c r="X21" s="4"/>
      <c r="Y21" s="61"/>
      <c r="Z21" s="61"/>
      <c r="AA21" s="1"/>
      <c r="AB21" s="5"/>
      <c r="AD21" s="2"/>
      <c r="AE21" s="2"/>
      <c r="AF21" s="2"/>
    </row>
    <row r="22" spans="1:34" ht="15.6">
      <c r="A22" s="47"/>
      <c r="B22" s="70">
        <f>+'Ark1'!C2088</f>
        <v>2024</v>
      </c>
      <c r="C22">
        <f>+'Ark1'!M2088</f>
        <v>12</v>
      </c>
      <c r="D22" t="str">
        <f>VLOOKUP(C22,RNR!$D$8:$E$22,2)</f>
        <v>4+</v>
      </c>
      <c r="E22" s="70">
        <f>+'Ark1'!Q2088</f>
        <v>2</v>
      </c>
      <c r="F22" s="358">
        <f>+'Ark1'!R2088</f>
        <v>4</v>
      </c>
      <c r="G22" s="209">
        <f>+'Ark1'!AG2088</f>
        <v>0.21019442984760897</v>
      </c>
      <c r="H22" s="120">
        <f t="shared" si="0"/>
        <v>0.17404113989822356</v>
      </c>
      <c r="I22" s="209">
        <f>+'Ark1'!AH2088</f>
        <v>0.26876170025327606</v>
      </c>
      <c r="J22" s="266">
        <f>+'Ark1'!S2088</f>
        <v>11</v>
      </c>
      <c r="K22" s="120">
        <f t="shared" si="1"/>
        <v>4</v>
      </c>
      <c r="L22" s="264">
        <f>+'Ark1'!U2088</f>
        <v>19.524999999999999</v>
      </c>
      <c r="M22" s="226">
        <f t="shared" si="2"/>
        <v>4.1249999999999982</v>
      </c>
      <c r="N22" s="76"/>
      <c r="O22" s="147">
        <f>+'Ark1'!X2088</f>
        <v>50</v>
      </c>
      <c r="P22" s="147">
        <f>+'Ark1'!Y2088</f>
        <v>25</v>
      </c>
      <c r="Q22" s="147">
        <f>+'Ark1'!Z2088</f>
        <v>0</v>
      </c>
      <c r="R22" s="71">
        <f>+'Ark1'!AA2088</f>
        <v>6.4309311145432213</v>
      </c>
      <c r="S22" s="71">
        <f>+'Ark1'!AB2088</f>
        <v>0</v>
      </c>
      <c r="T22" s="148">
        <f>+'Ark1'!AD2088</f>
        <v>0</v>
      </c>
      <c r="U22" s="71">
        <f t="shared" si="5"/>
        <v>1.7749999999999999</v>
      </c>
      <c r="V22" s="148">
        <f t="shared" si="6"/>
        <v>2</v>
      </c>
      <c r="W22" s="47"/>
      <c r="X22" s="4"/>
      <c r="Y22" s="61"/>
      <c r="Z22" s="61"/>
      <c r="AA22" s="13"/>
      <c r="AB22" s="5"/>
      <c r="AD22" s="2"/>
      <c r="AE22" s="2"/>
      <c r="AF22" s="4"/>
      <c r="AG22" s="4"/>
      <c r="AH22" s="4"/>
    </row>
    <row r="23" spans="1:34" ht="15.6">
      <c r="A23" s="47"/>
      <c r="B23" s="70">
        <f>+'Ark1'!C2089</f>
        <v>2024</v>
      </c>
      <c r="C23">
        <f>+'Ark1'!M2089</f>
        <v>13</v>
      </c>
      <c r="D23" t="str">
        <f>VLOOKUP(C23,RNR!$D$8:$E$22,2)</f>
        <v>5-</v>
      </c>
      <c r="E23" s="70">
        <f>+'Ark1'!Q2089</f>
        <v>1</v>
      </c>
      <c r="F23" s="358">
        <f>+'Ark1'!R2089</f>
        <v>1</v>
      </c>
      <c r="G23" s="209">
        <f>+'Ark1'!AG2089</f>
        <v>5.2548607461902243E-2</v>
      </c>
      <c r="H23" s="120">
        <f t="shared" si="0"/>
        <v>5.2548607461902243E-2</v>
      </c>
      <c r="I23" s="209">
        <f>+'Ark1'!AH2089</f>
        <v>6.3319017729324995E-2</v>
      </c>
      <c r="J23" s="266">
        <f>+'Ark1'!S2089</f>
        <v>11</v>
      </c>
      <c r="K23" s="120">
        <f t="shared" si="1"/>
        <v>11</v>
      </c>
      <c r="L23" s="264">
        <f>+'Ark1'!U2089</f>
        <v>18.400000000000006</v>
      </c>
      <c r="M23" s="226">
        <f t="shared" si="2"/>
        <v>18.400000000000006</v>
      </c>
      <c r="N23" s="76"/>
      <c r="O23" s="147">
        <f>+'Ark1'!X2089</f>
        <v>100</v>
      </c>
      <c r="P23" s="147">
        <f>+'Ark1'!Y2089</f>
        <v>0</v>
      </c>
      <c r="Q23" s="147">
        <f>+'Ark1'!Z2089</f>
        <v>0</v>
      </c>
      <c r="R23" s="71">
        <f>+'Ark1'!AA2089</f>
        <v>0</v>
      </c>
      <c r="S23" s="71">
        <f>+'Ark1'!AB2089</f>
        <v>0</v>
      </c>
      <c r="T23" s="148">
        <f>+'Ark1'!AD2089</f>
        <v>0</v>
      </c>
      <c r="U23" s="71">
        <f t="shared" si="5"/>
        <v>1.6727272727272733</v>
      </c>
      <c r="V23" s="148">
        <f t="shared" si="6"/>
        <v>1</v>
      </c>
      <c r="W23" s="47"/>
      <c r="X23" s="4"/>
      <c r="Y23" s="61"/>
      <c r="Z23" s="61"/>
      <c r="AA23" s="13"/>
      <c r="AB23" s="5"/>
      <c r="AD23" s="1"/>
      <c r="AE23" s="1"/>
      <c r="AF23" s="11"/>
      <c r="AG23" s="11"/>
      <c r="AH23" s="11"/>
    </row>
    <row r="24" spans="1:34" ht="15.6">
      <c r="A24" s="47"/>
      <c r="B24" s="70">
        <f>+'Ark1'!C2090</f>
        <v>2024</v>
      </c>
      <c r="C24">
        <f>+'Ark1'!M2090</f>
        <v>14</v>
      </c>
      <c r="D24" t="str">
        <f>VLOOKUP(C24,RNR!$D$8:$E$22,2)</f>
        <v>5</v>
      </c>
      <c r="E24" s="70">
        <f>+'Ark1'!Q2090</f>
        <v>0</v>
      </c>
      <c r="F24" s="358">
        <f>+'Ark1'!R2090</f>
        <v>0</v>
      </c>
      <c r="G24" s="209">
        <f>+'Ark1'!AG2090</f>
        <v>0</v>
      </c>
      <c r="H24" s="120">
        <f t="shared" si="0"/>
        <v>0</v>
      </c>
      <c r="I24" s="209">
        <f>+'Ark1'!AH2090</f>
        <v>0</v>
      </c>
      <c r="J24" s="266">
        <f>+'Ark1'!S2090</f>
        <v>0</v>
      </c>
      <c r="K24" s="120">
        <f t="shared" si="1"/>
        <v>0</v>
      </c>
      <c r="L24" s="264">
        <f>+'Ark1'!U2090</f>
        <v>0</v>
      </c>
      <c r="M24" s="226">
        <f t="shared" si="2"/>
        <v>0</v>
      </c>
      <c r="N24" s="76"/>
      <c r="O24" s="147">
        <f>+'Ark1'!X2090</f>
        <v>0</v>
      </c>
      <c r="P24" s="147">
        <f>+'Ark1'!Y2090</f>
        <v>0</v>
      </c>
      <c r="Q24" s="147">
        <f>+'Ark1'!Z2090</f>
        <v>0</v>
      </c>
      <c r="R24" s="71">
        <f>+'Ark1'!AA2090</f>
        <v>0</v>
      </c>
      <c r="S24" s="71">
        <f>+'Ark1'!AB2090</f>
        <v>0</v>
      </c>
      <c r="T24" s="148">
        <f>+'Ark1'!AD2090</f>
        <v>0</v>
      </c>
      <c r="U24" s="71" t="e">
        <f t="shared" si="5"/>
        <v>#DIV/0!</v>
      </c>
      <c r="V24" s="148" t="e">
        <f t="shared" si="6"/>
        <v>#DIV/0!</v>
      </c>
      <c r="W24" s="47"/>
      <c r="X24" s="4"/>
      <c r="Y24" s="61"/>
      <c r="Z24" s="61"/>
      <c r="AA24" s="13"/>
      <c r="AB24" s="5"/>
      <c r="AD24" s="1"/>
      <c r="AE24" s="1"/>
      <c r="AF24" s="11"/>
      <c r="AG24" s="11"/>
      <c r="AH24" s="11"/>
    </row>
    <row r="25" spans="1:34" ht="15.6">
      <c r="A25" s="47"/>
      <c r="B25" s="70">
        <f>+'Ark1'!C2091</f>
        <v>2024</v>
      </c>
      <c r="C25">
        <f>+'Ark1'!M2091</f>
        <v>15</v>
      </c>
      <c r="D25" t="str">
        <f>VLOOKUP(C25,RNR!$D$8:$E$22,2)</f>
        <v>5+</v>
      </c>
      <c r="E25" s="70">
        <f>+'Ark1'!Q2091</f>
        <v>0</v>
      </c>
      <c r="F25" s="358">
        <f>+'Ark1'!R2091</f>
        <v>0</v>
      </c>
      <c r="G25" s="209">
        <f>+'Ark1'!AG2091</f>
        <v>0</v>
      </c>
      <c r="H25" s="120">
        <f t="shared" si="0"/>
        <v>0</v>
      </c>
      <c r="I25" s="209">
        <f>+'Ark1'!AH2091</f>
        <v>0</v>
      </c>
      <c r="J25" s="266">
        <f>+'Ark1'!S2091</f>
        <v>0</v>
      </c>
      <c r="K25" s="120">
        <f t="shared" si="1"/>
        <v>0</v>
      </c>
      <c r="L25" s="264">
        <f>+'Ark1'!U2091</f>
        <v>0</v>
      </c>
      <c r="M25" s="226">
        <f t="shared" si="2"/>
        <v>0</v>
      </c>
      <c r="N25" s="76"/>
      <c r="O25" s="147">
        <f>+'Ark1'!X2091</f>
        <v>0</v>
      </c>
      <c r="P25" s="147">
        <f>+'Ark1'!Y2091</f>
        <v>0</v>
      </c>
      <c r="Q25" s="147">
        <f>+'Ark1'!Z2091</f>
        <v>0</v>
      </c>
      <c r="R25" s="71">
        <f>+'Ark1'!AA2091</f>
        <v>0</v>
      </c>
      <c r="S25" s="71">
        <f>+'Ark1'!AB2091</f>
        <v>0</v>
      </c>
      <c r="T25" s="148">
        <f>+'Ark1'!AD2091</f>
        <v>0</v>
      </c>
      <c r="U25" s="71" t="e">
        <f t="shared" si="5"/>
        <v>#DIV/0!</v>
      </c>
      <c r="V25" s="148" t="e">
        <f t="shared" si="6"/>
        <v>#DIV/0!</v>
      </c>
      <c r="W25" s="47"/>
      <c r="X25" s="4"/>
      <c r="Y25" s="61"/>
      <c r="Z25" s="61"/>
      <c r="AA25" s="13"/>
      <c r="AB25" s="5"/>
      <c r="AD25" s="1"/>
      <c r="AE25" s="1"/>
      <c r="AF25" s="11"/>
      <c r="AG25" s="11"/>
      <c r="AH25" s="11"/>
    </row>
    <row r="26" spans="1:34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"/>
      <c r="Y26" s="61"/>
      <c r="Z26" s="61"/>
      <c r="AA26" s="13"/>
      <c r="AB26" s="5"/>
      <c r="AD26" s="1"/>
      <c r="AE26" s="1"/>
      <c r="AF26" s="11"/>
      <c r="AG26" s="11"/>
      <c r="AH26" s="11"/>
    </row>
    <row r="27" spans="1:34" ht="15.6">
      <c r="A27" s="47"/>
      <c r="B27">
        <f>+'Ark1'!C2092</f>
        <v>2023</v>
      </c>
      <c r="C27">
        <f>+'Ark1'!M2092</f>
        <v>1</v>
      </c>
      <c r="D27" t="str">
        <f>VLOOKUP(C27,RNR!$D$8:$E$22,2)</f>
        <v>1-</v>
      </c>
      <c r="E27">
        <f>+'Ark1'!Q2092</f>
        <v>0</v>
      </c>
      <c r="F27" s="347">
        <f>+'Ark1'!R2092</f>
        <v>0</v>
      </c>
      <c r="G27" s="210">
        <f>+'Ark1'!AG2092</f>
        <v>0</v>
      </c>
      <c r="H27" s="63">
        <f t="shared" ref="H27:H41" si="7">+G27-G43</f>
        <v>-0.25125628140703515</v>
      </c>
      <c r="I27" s="210">
        <f>+'Ark1'!AH2092</f>
        <v>0</v>
      </c>
      <c r="J27" s="1">
        <f>+'Ark1'!S2092</f>
        <v>0</v>
      </c>
      <c r="K27" s="63">
        <f t="shared" ref="K27:K41" si="8">+J27-J43</f>
        <v>-4.2857142857142847</v>
      </c>
      <c r="L27" s="102">
        <f>+'Ark1'!U2092</f>
        <v>0</v>
      </c>
      <c r="M27" s="210"/>
      <c r="N27" s="76"/>
      <c r="O27" s="102">
        <f>+'Ark1'!X2092</f>
        <v>0</v>
      </c>
      <c r="P27" s="102">
        <f>+'Ark1'!Y2092</f>
        <v>0</v>
      </c>
      <c r="Q27" s="102">
        <f>+'Ark1'!Z2092</f>
        <v>0</v>
      </c>
      <c r="R27" s="1">
        <f>+'Ark1'!AA2092</f>
        <v>0</v>
      </c>
      <c r="S27" s="1">
        <f>+'Ark1'!AB2092</f>
        <v>0</v>
      </c>
      <c r="T27" s="11">
        <f>+'Ark1'!AD2092</f>
        <v>0</v>
      </c>
      <c r="U27" s="1" t="e">
        <f t="shared" si="5"/>
        <v>#DIV/0!</v>
      </c>
      <c r="V27" s="11" t="e">
        <f t="shared" si="6"/>
        <v>#DIV/0!</v>
      </c>
      <c r="W27" s="47"/>
      <c r="X27" s="4"/>
      <c r="Y27" s="61"/>
      <c r="Z27" s="61"/>
      <c r="AA27" s="5"/>
      <c r="AB27" s="5"/>
      <c r="AD27" s="1"/>
      <c r="AE27" s="1"/>
      <c r="AF27" s="11"/>
      <c r="AG27" s="11"/>
      <c r="AH27" s="11"/>
    </row>
    <row r="28" spans="1:34" ht="15.6">
      <c r="A28" s="47"/>
      <c r="B28">
        <f>+'Ark1'!C2093</f>
        <v>2023</v>
      </c>
      <c r="C28">
        <f>+'Ark1'!M2093</f>
        <v>2</v>
      </c>
      <c r="D28" t="str">
        <f>VLOOKUP(C28,RNR!$D$8:$E$22,2)</f>
        <v>1</v>
      </c>
      <c r="E28">
        <f>+'Ark1'!Q2093</f>
        <v>14</v>
      </c>
      <c r="F28" s="347">
        <f>+'Ark1'!R2093</f>
        <v>26</v>
      </c>
      <c r="G28" s="210">
        <f>+'Ark1'!AG2093</f>
        <v>0.93998553868402013</v>
      </c>
      <c r="H28" s="63">
        <f t="shared" si="7"/>
        <v>-0.31629586835115564</v>
      </c>
      <c r="I28" s="210">
        <f>+'Ark1'!AH2093</f>
        <v>0.60251571728401554</v>
      </c>
      <c r="J28" s="1">
        <f>+'Ark1'!S2093</f>
        <v>6.4230769230769216</v>
      </c>
      <c r="K28" s="63">
        <f t="shared" si="8"/>
        <v>1.4230769230769216</v>
      </c>
      <c r="L28" s="102">
        <f>+'Ark1'!U2093</f>
        <v>9.7384615384615358</v>
      </c>
      <c r="M28" s="210"/>
      <c r="N28" s="76"/>
      <c r="O28" s="102">
        <f>+'Ark1'!X2093</f>
        <v>3.8461538461538449</v>
      </c>
      <c r="P28" s="102">
        <f>+'Ark1'!Y2093</f>
        <v>0</v>
      </c>
      <c r="Q28" s="102">
        <f>+'Ark1'!Z2093</f>
        <v>0</v>
      </c>
      <c r="R28" s="1">
        <f>+'Ark1'!AA2093</f>
        <v>3.2822455871970631</v>
      </c>
      <c r="S28" s="1">
        <f>+'Ark1'!AB2093</f>
        <v>1.6680960340154951</v>
      </c>
      <c r="T28" s="11">
        <f>+'Ark1'!AD2093</f>
        <v>81.471574907855484</v>
      </c>
      <c r="U28" s="1">
        <f t="shared" ref="U28:U92" si="9">+L28/J28</f>
        <v>1.5161676646706586</v>
      </c>
      <c r="V28" s="11">
        <f t="shared" ref="V28:V92" si="10">+F28/E28</f>
        <v>1.8571428571428572</v>
      </c>
      <c r="W28" s="47"/>
      <c r="X28" s="4"/>
      <c r="Y28" s="61"/>
      <c r="Z28" s="61"/>
      <c r="AA28" s="5"/>
      <c r="AB28" s="5"/>
      <c r="AD28" s="1"/>
      <c r="AE28" s="1"/>
      <c r="AF28" s="11"/>
      <c r="AG28" s="11"/>
      <c r="AH28" s="11"/>
    </row>
    <row r="29" spans="1:34" ht="15.6">
      <c r="A29" s="47"/>
      <c r="B29">
        <f>+'Ark1'!C2094</f>
        <v>2023</v>
      </c>
      <c r="C29">
        <f>+'Ark1'!M2094</f>
        <v>3</v>
      </c>
      <c r="D29" t="str">
        <f>VLOOKUP(C29,RNR!$D$8:$E$22,2)</f>
        <v>1+</v>
      </c>
      <c r="E29">
        <f>+'Ark1'!Q2094</f>
        <v>31</v>
      </c>
      <c r="F29" s="347">
        <f>+'Ark1'!R2094</f>
        <v>76</v>
      </c>
      <c r="G29" s="210">
        <f>+'Ark1'!AG2094</f>
        <v>2.7476500361532898</v>
      </c>
      <c r="H29" s="63">
        <f t="shared" si="7"/>
        <v>-1.4878129932795887</v>
      </c>
      <c r="I29" s="210">
        <f>+'Ark1'!AH2094</f>
        <v>2.0823914067742577</v>
      </c>
      <c r="J29" s="1">
        <f>+'Ark1'!S2094</f>
        <v>7.6184210526315779</v>
      </c>
      <c r="K29" s="63">
        <f t="shared" si="8"/>
        <v>1.1099464763603919</v>
      </c>
      <c r="L29" s="102">
        <f>+'Ark1'!U2094</f>
        <v>11.514473684210531</v>
      </c>
      <c r="M29" s="210"/>
      <c r="N29" s="76"/>
      <c r="O29" s="102">
        <f>+'Ark1'!X2094</f>
        <v>3.9473684210526319</v>
      </c>
      <c r="P29" s="102">
        <f>+'Ark1'!Y2094</f>
        <v>0</v>
      </c>
      <c r="Q29" s="102">
        <f>+'Ark1'!Z2094</f>
        <v>0</v>
      </c>
      <c r="R29" s="1">
        <f>+'Ark1'!AA2094</f>
        <v>2.7521620184181081</v>
      </c>
      <c r="S29" s="1">
        <f>+'Ark1'!AB2094</f>
        <v>1.5040918335551563</v>
      </c>
      <c r="T29" s="11">
        <f>+'Ark1'!AD2094</f>
        <v>52.485222812450012</v>
      </c>
      <c r="U29" s="1">
        <f t="shared" si="9"/>
        <v>1.5113989637305707</v>
      </c>
      <c r="V29" s="11">
        <f t="shared" si="10"/>
        <v>2.4516129032258065</v>
      </c>
      <c r="W29" s="47"/>
      <c r="X29" s="4"/>
      <c r="Y29" s="61"/>
      <c r="Z29" s="61"/>
      <c r="AA29" s="5"/>
      <c r="AB29" s="5"/>
      <c r="AD29" s="1"/>
      <c r="AE29" s="1"/>
      <c r="AF29" s="11"/>
      <c r="AG29" s="11"/>
      <c r="AH29" s="11"/>
    </row>
    <row r="30" spans="1:34" ht="15.6">
      <c r="A30" s="47"/>
      <c r="B30">
        <f>+'Ark1'!C2095</f>
        <v>2023</v>
      </c>
      <c r="C30">
        <f>+'Ark1'!M2095</f>
        <v>4</v>
      </c>
      <c r="D30" t="str">
        <f>VLOOKUP(C30,RNR!$D$8:$E$22,2)</f>
        <v>2-</v>
      </c>
      <c r="E30">
        <f>+'Ark1'!Q2095</f>
        <v>71</v>
      </c>
      <c r="F30" s="347">
        <f>+'Ark1'!R2095</f>
        <v>181</v>
      </c>
      <c r="G30" s="210">
        <f>+'Ark1'!AG2095</f>
        <v>6.5437454808387558</v>
      </c>
      <c r="H30" s="63">
        <f t="shared" si="7"/>
        <v>-3.00399321262858</v>
      </c>
      <c r="I30" s="210">
        <f>+'Ark1'!AH2095</f>
        <v>5.4190720496480562</v>
      </c>
      <c r="J30" s="1">
        <f>+'Ark1'!S2095</f>
        <v>8.0331491712707184</v>
      </c>
      <c r="K30" s="63">
        <f t="shared" si="8"/>
        <v>0.41660781788726275</v>
      </c>
      <c r="L30" s="102">
        <f>+'Ark1'!U2095</f>
        <v>12.581767955801102</v>
      </c>
      <c r="M30" s="210"/>
      <c r="N30" s="76"/>
      <c r="O30" s="102">
        <f>+'Ark1'!X2095</f>
        <v>13.812154696132598</v>
      </c>
      <c r="P30" s="102">
        <f>+'Ark1'!Y2095</f>
        <v>0</v>
      </c>
      <c r="Q30" s="102">
        <f>+'Ark1'!Z2095</f>
        <v>0</v>
      </c>
      <c r="R30" s="1">
        <f>+'Ark1'!AA2095</f>
        <v>3.1682557327565299</v>
      </c>
      <c r="S30" s="1">
        <f>+'Ark1'!AB2095</f>
        <v>1.220906974190247</v>
      </c>
      <c r="T30" s="11">
        <f>+'Ark1'!AD2095</f>
        <v>53.691037740556801</v>
      </c>
      <c r="U30" s="1">
        <f t="shared" si="9"/>
        <v>1.566231086657496</v>
      </c>
      <c r="V30" s="11">
        <f t="shared" si="10"/>
        <v>2.5492957746478875</v>
      </c>
      <c r="W30" s="47"/>
      <c r="X30" s="4"/>
      <c r="Y30" s="61"/>
      <c r="Z30" s="61"/>
      <c r="AA30" s="5"/>
      <c r="AB30" s="5"/>
      <c r="AD30" s="1"/>
      <c r="AE30" s="1"/>
      <c r="AF30" s="11"/>
      <c r="AG30" s="11"/>
      <c r="AH30" s="11"/>
    </row>
    <row r="31" spans="1:34" ht="15.6">
      <c r="A31" s="47"/>
      <c r="B31">
        <f>+'Ark1'!C2096</f>
        <v>2023</v>
      </c>
      <c r="C31">
        <f>+'Ark1'!M2096</f>
        <v>5</v>
      </c>
      <c r="D31" t="str">
        <f>VLOOKUP(C31,RNR!$D$8:$E$22,2)</f>
        <v>2</v>
      </c>
      <c r="E31">
        <f>+'Ark1'!Q2096</f>
        <v>99</v>
      </c>
      <c r="F31" s="347">
        <f>+'Ark1'!R2096</f>
        <v>367</v>
      </c>
      <c r="G31" s="210">
        <f>+'Ark1'!AG2096</f>
        <v>13.26825741142444</v>
      </c>
      <c r="H31" s="63">
        <f t="shared" si="7"/>
        <v>-5.5400699396164796</v>
      </c>
      <c r="I31" s="210">
        <f>+'Ark1'!AH2096</f>
        <v>11.718121635834924</v>
      </c>
      <c r="J31" s="1">
        <f>+'Ark1'!S2096</f>
        <v>8.4795640326975494</v>
      </c>
      <c r="K31" s="63">
        <f t="shared" si="8"/>
        <v>0.17803731514029764</v>
      </c>
      <c r="L31" s="102">
        <f>+'Ark1'!U2096</f>
        <v>13.41798365122615</v>
      </c>
      <c r="M31" s="210"/>
      <c r="N31" s="76"/>
      <c r="O31" s="102">
        <f>+'Ark1'!X2096</f>
        <v>13.07901907356948</v>
      </c>
      <c r="P31" s="102">
        <f>+'Ark1'!Y2096</f>
        <v>0.27247956403269757</v>
      </c>
      <c r="Q31" s="102">
        <f>+'Ark1'!Z2096</f>
        <v>0</v>
      </c>
      <c r="R31" s="1">
        <f>+'Ark1'!AA2096</f>
        <v>2.5187694910514744</v>
      </c>
      <c r="S31" s="1">
        <f>+'Ark1'!AB2096</f>
        <v>1.311858230532928</v>
      </c>
      <c r="T31" s="11">
        <f>+'Ark1'!AD2096</f>
        <v>47.311842195711129</v>
      </c>
      <c r="U31" s="1">
        <f t="shared" si="9"/>
        <v>1.582390745501284</v>
      </c>
      <c r="V31" s="11">
        <f t="shared" si="10"/>
        <v>3.7070707070707072</v>
      </c>
      <c r="W31" s="47"/>
      <c r="X31" s="4"/>
      <c r="Y31" s="61"/>
      <c r="Z31" s="61"/>
      <c r="AA31" s="5"/>
      <c r="AB31" s="5"/>
      <c r="AD31" s="1"/>
      <c r="AE31" s="1"/>
      <c r="AF31" s="11"/>
      <c r="AG31" s="11"/>
      <c r="AH31" s="11"/>
    </row>
    <row r="32" spans="1:34" ht="15.6">
      <c r="A32" s="47"/>
      <c r="B32">
        <f>+'Ark1'!C2097</f>
        <v>2023</v>
      </c>
      <c r="C32">
        <f>+'Ark1'!M2097</f>
        <v>6</v>
      </c>
      <c r="D32" t="str">
        <f>VLOOKUP(C32,RNR!$D$8:$E$22,2)</f>
        <v>2+</v>
      </c>
      <c r="E32">
        <f>+'Ark1'!Q2097</f>
        <v>144</v>
      </c>
      <c r="F32" s="347">
        <f>+'Ark1'!R2097</f>
        <v>627</v>
      </c>
      <c r="G32" s="210">
        <f>+'Ark1'!AG2097</f>
        <v>22.668112798264644</v>
      </c>
      <c r="H32" s="63">
        <f t="shared" si="7"/>
        <v>0.41398501649866759</v>
      </c>
      <c r="I32" s="210">
        <f>+'Ark1'!AH2097</f>
        <v>22.202894550231058</v>
      </c>
      <c r="J32" s="1">
        <f>+'Ark1'!S2097</f>
        <v>8.8293460925039859</v>
      </c>
      <c r="K32" s="63">
        <f t="shared" si="8"/>
        <v>8.5797705407211211E-2</v>
      </c>
      <c r="L32" s="102">
        <f>+'Ark1'!U2097</f>
        <v>14.881180223285478</v>
      </c>
      <c r="M32" s="210"/>
      <c r="N32" s="76"/>
      <c r="O32" s="102">
        <f>+'Ark1'!X2097</f>
        <v>30.622009569377997</v>
      </c>
      <c r="P32" s="102">
        <f>+'Ark1'!Y2097</f>
        <v>0.63795853269537461</v>
      </c>
      <c r="Q32" s="102">
        <f>+'Ark1'!Z2097</f>
        <v>0</v>
      </c>
      <c r="R32" s="1">
        <f>+'Ark1'!AA2097</f>
        <v>2.4710889471535928</v>
      </c>
      <c r="S32" s="1">
        <f>+'Ark1'!AB2097</f>
        <v>0.98694834541622267</v>
      </c>
      <c r="T32" s="11">
        <f>+'Ark1'!AD2097</f>
        <v>30.689337883761759</v>
      </c>
      <c r="U32" s="1">
        <f t="shared" si="9"/>
        <v>1.685422687861271</v>
      </c>
      <c r="V32" s="11">
        <f t="shared" si="10"/>
        <v>4.354166666666667</v>
      </c>
      <c r="W32" s="47"/>
      <c r="X32" s="4"/>
      <c r="Y32" s="61"/>
      <c r="Z32" s="61"/>
      <c r="AA32" s="5"/>
      <c r="AB32" s="5"/>
      <c r="AD32" s="1"/>
      <c r="AE32" s="1"/>
      <c r="AF32" s="11"/>
      <c r="AG32" s="11"/>
      <c r="AH32" s="11"/>
    </row>
    <row r="33" spans="1:34" ht="15.6">
      <c r="A33" s="47"/>
      <c r="B33">
        <f>+'Ark1'!C2098</f>
        <v>2023</v>
      </c>
      <c r="C33">
        <f>+'Ark1'!M2098</f>
        <v>7</v>
      </c>
      <c r="D33" t="str">
        <f>VLOOKUP(C33,RNR!$D$8:$E$22,2)</f>
        <v>3-</v>
      </c>
      <c r="E33">
        <f>+'Ark1'!Q2098</f>
        <v>161</v>
      </c>
      <c r="F33" s="347">
        <f>+'Ark1'!R2098</f>
        <v>699</v>
      </c>
      <c r="G33" s="210">
        <f>+'Ark1'!AG2098</f>
        <v>25.271149674620393</v>
      </c>
      <c r="H33" s="63">
        <f t="shared" si="7"/>
        <v>3.3041719287481719</v>
      </c>
      <c r="I33" s="210">
        <f>+'Ark1'!AH2098</f>
        <v>26.47356973905265</v>
      </c>
      <c r="J33" s="1">
        <f>+'Ark1'!S2098</f>
        <v>9.0758226037195993</v>
      </c>
      <c r="K33" s="63">
        <f t="shared" si="8"/>
        <v>5.948273443855534E-2</v>
      </c>
      <c r="L33" s="102">
        <f>+'Ark1'!U2098</f>
        <v>15.915879828326181</v>
      </c>
      <c r="M33" s="210"/>
      <c r="N33" s="76"/>
      <c r="O33" s="102">
        <f>+'Ark1'!X2098</f>
        <v>40.343347639484989</v>
      </c>
      <c r="P33" s="102">
        <f>+'Ark1'!Y2098</f>
        <v>2.57510729613734</v>
      </c>
      <c r="Q33" s="102">
        <f>+'Ark1'!Z2098</f>
        <v>0</v>
      </c>
      <c r="R33" s="1">
        <f>+'Ark1'!AA2098</f>
        <v>2.7988485609960745</v>
      </c>
      <c r="S33" s="1">
        <f>+'Ark1'!AB2098</f>
        <v>1.0127805618122032</v>
      </c>
      <c r="T33" s="11">
        <f>+'Ark1'!AD2098</f>
        <v>16.567000060959629</v>
      </c>
      <c r="U33" s="1">
        <f t="shared" si="9"/>
        <v>1.7536569987389661</v>
      </c>
      <c r="V33" s="11">
        <f t="shared" si="10"/>
        <v>4.341614906832298</v>
      </c>
      <c r="W33" s="47"/>
      <c r="X33" s="4"/>
      <c r="Y33" s="61"/>
      <c r="Z33" s="61"/>
      <c r="AA33" s="5"/>
      <c r="AB33" s="5"/>
      <c r="AD33" s="13"/>
      <c r="AE33" s="13"/>
      <c r="AF33" s="11"/>
      <c r="AG33" s="11"/>
      <c r="AH33" s="11"/>
    </row>
    <row r="34" spans="1:34" ht="16.5" customHeight="1">
      <c r="A34" s="47"/>
      <c r="B34">
        <f>+'Ark1'!C2099</f>
        <v>2023</v>
      </c>
      <c r="C34">
        <f>+'Ark1'!M2099</f>
        <v>8</v>
      </c>
      <c r="D34" t="str">
        <f>VLOOKUP(C34,RNR!$D$8:$E$22,2)</f>
        <v>3</v>
      </c>
      <c r="E34">
        <f>+'Ark1'!Q2099</f>
        <v>131</v>
      </c>
      <c r="F34" s="347">
        <f>+'Ark1'!R2099</f>
        <v>536</v>
      </c>
      <c r="G34" s="210">
        <f>+'Ark1'!AG2099</f>
        <v>19.378163412870567</v>
      </c>
      <c r="H34" s="63">
        <f t="shared" si="7"/>
        <v>3.297761402820317</v>
      </c>
      <c r="I34" s="210">
        <f>+'Ark1'!AH2099</f>
        <v>20.840809255707455</v>
      </c>
      <c r="J34" s="1">
        <f>+'Ark1'!S2099</f>
        <v>9.2985074626865636</v>
      </c>
      <c r="K34" s="63">
        <f t="shared" si="8"/>
        <v>-6.5331823027724667E-2</v>
      </c>
      <c r="L34" s="102">
        <f>+'Ark1'!U2099</f>
        <v>16.339738805970132</v>
      </c>
      <c r="M34" s="210"/>
      <c r="N34" s="76"/>
      <c r="O34" s="102">
        <f>+'Ark1'!X2099</f>
        <v>47.201492537313435</v>
      </c>
      <c r="P34" s="102">
        <f>+'Ark1'!Y2099</f>
        <v>3.3582089552238825</v>
      </c>
      <c r="Q34" s="102">
        <f>+'Ark1'!Z2099</f>
        <v>0</v>
      </c>
      <c r="R34" s="1">
        <f>+'Ark1'!AA2099</f>
        <v>2.7388796746254394</v>
      </c>
      <c r="S34" s="1">
        <f>+'Ark1'!AB2099</f>
        <v>1.1413519787938096</v>
      </c>
      <c r="T34" s="11">
        <f>+'Ark1'!AD2099</f>
        <v>19.781076760627212</v>
      </c>
      <c r="U34" s="1">
        <f t="shared" si="9"/>
        <v>1.7572431781701432</v>
      </c>
      <c r="V34" s="11">
        <f t="shared" si="10"/>
        <v>4.0916030534351142</v>
      </c>
      <c r="W34" s="47"/>
      <c r="X34" s="4"/>
      <c r="Y34" s="61"/>
      <c r="Z34" s="61"/>
      <c r="AA34" s="5"/>
      <c r="AB34" s="5"/>
      <c r="AD34" s="13"/>
      <c r="AE34" s="13"/>
      <c r="AF34" s="11"/>
      <c r="AG34" s="11"/>
      <c r="AH34" s="11"/>
    </row>
    <row r="35" spans="1:34" ht="16.5" customHeight="1">
      <c r="A35" s="47"/>
      <c r="B35">
        <f>+'Ark1'!C2100</f>
        <v>2023</v>
      </c>
      <c r="C35">
        <f>+'Ark1'!M2100</f>
        <v>9</v>
      </c>
      <c r="D35" t="str">
        <f>VLOOKUP(C35,RNR!$D$8:$E$22,2)</f>
        <v>3+</v>
      </c>
      <c r="E35">
        <f>+'Ark1'!Q2100</f>
        <v>83</v>
      </c>
      <c r="F35" s="347">
        <f>+'Ark1'!R2100</f>
        <v>221</v>
      </c>
      <c r="G35" s="210">
        <f>+'Ark1'!AG2100</f>
        <v>7.9898770788141729</v>
      </c>
      <c r="H35" s="63">
        <f t="shared" si="7"/>
        <v>3.3236889955406621</v>
      </c>
      <c r="I35" s="210">
        <f>+'Ark1'!AH2100</f>
        <v>9.0636734421922842</v>
      </c>
      <c r="J35" s="1">
        <f>+'Ark1'!S2100</f>
        <v>9.2217194570135703</v>
      </c>
      <c r="K35" s="63">
        <f t="shared" si="8"/>
        <v>-0.6475113122171976</v>
      </c>
      <c r="L35" s="102">
        <f>+'Ark1'!U2100</f>
        <v>17.234841628959277</v>
      </c>
      <c r="M35" s="210"/>
      <c r="N35" s="76"/>
      <c r="O35" s="102">
        <f>+'Ark1'!X2100</f>
        <v>59.728506787330318</v>
      </c>
      <c r="P35" s="102">
        <f>+'Ark1'!Y2100</f>
        <v>4.9773755656108589</v>
      </c>
      <c r="Q35" s="102">
        <f>+'Ark1'!Z2100</f>
        <v>0</v>
      </c>
      <c r="R35" s="1">
        <f>+'Ark1'!AA2100</f>
        <v>2.9882437217418194</v>
      </c>
      <c r="S35" s="1">
        <f>+'Ark1'!AB2100</f>
        <v>1.0336767101977049</v>
      </c>
      <c r="T35" s="11">
        <f>+'Ark1'!AD2100</f>
        <v>27.49504914809043</v>
      </c>
      <c r="U35" s="1">
        <f t="shared" si="9"/>
        <v>1.8689401373895986</v>
      </c>
      <c r="V35" s="11">
        <f t="shared" si="10"/>
        <v>2.6626506024096384</v>
      </c>
      <c r="W35" s="47"/>
      <c r="X35" s="4"/>
      <c r="Y35" s="60"/>
      <c r="Z35" s="61"/>
      <c r="AA35" s="5"/>
      <c r="AB35" s="5"/>
      <c r="AD35" s="13"/>
      <c r="AE35" s="13"/>
      <c r="AF35" s="11"/>
      <c r="AG35" s="11"/>
      <c r="AH35" s="11"/>
    </row>
    <row r="36" spans="1:34">
      <c r="A36" s="47"/>
      <c r="B36">
        <f>+'Ark1'!C2101</f>
        <v>2023</v>
      </c>
      <c r="C36">
        <f>+'Ark1'!M2101</f>
        <v>10</v>
      </c>
      <c r="D36" t="str">
        <f>VLOOKUP(C36,RNR!$D$8:$E$22,2)</f>
        <v>4-</v>
      </c>
      <c r="E36">
        <f>+'Ark1'!Q2101</f>
        <v>16</v>
      </c>
      <c r="F36" s="347">
        <f>+'Ark1'!R2101</f>
        <v>26</v>
      </c>
      <c r="G36" s="210">
        <f>+'Ark1'!AG2101</f>
        <v>0.93998553868402013</v>
      </c>
      <c r="H36" s="63">
        <f t="shared" si="7"/>
        <v>0.18621669446291456</v>
      </c>
      <c r="I36" s="210">
        <f>+'Ark1'!AH2101</f>
        <v>1.2483402262527421</v>
      </c>
      <c r="J36" s="1">
        <f>+'Ark1'!S2101</f>
        <v>9.1153846153846114</v>
      </c>
      <c r="K36" s="63">
        <f t="shared" si="8"/>
        <v>-0.83699633699634468</v>
      </c>
      <c r="L36" s="102">
        <f>+'Ark1'!U2101</f>
        <v>20.176923076923071</v>
      </c>
      <c r="M36" s="210"/>
      <c r="N36" s="76"/>
      <c r="O36" s="102">
        <f>+'Ark1'!X2101</f>
        <v>76.923076923076891</v>
      </c>
      <c r="P36" s="102">
        <f>+'Ark1'!Y2101</f>
        <v>30.769230769230759</v>
      </c>
      <c r="Q36" s="102">
        <f>+'Ark1'!Z2101</f>
        <v>0</v>
      </c>
      <c r="R36" s="1">
        <f>+'Ark1'!AA2101</f>
        <v>4.4461139205021372</v>
      </c>
      <c r="S36" s="1">
        <f>+'Ark1'!AB2101</f>
        <v>0.64012757604204862</v>
      </c>
      <c r="T36" s="11">
        <f>+'Ark1'!AD2101</f>
        <v>18.066996027315984</v>
      </c>
      <c r="U36" s="1">
        <f t="shared" si="9"/>
        <v>2.2135021097046415</v>
      </c>
      <c r="V36" s="11">
        <f t="shared" si="10"/>
        <v>1.625</v>
      </c>
      <c r="W36" s="47"/>
      <c r="Z36" s="61"/>
      <c r="AD36" s="13"/>
      <c r="AE36" s="13"/>
      <c r="AF36" s="11"/>
      <c r="AG36" s="11"/>
      <c r="AH36" s="11"/>
    </row>
    <row r="37" spans="1:34" ht="17.25" customHeight="1">
      <c r="A37" s="47"/>
      <c r="B37">
        <f>+'Ark1'!C2102</f>
        <v>2023</v>
      </c>
      <c r="C37">
        <f>+'Ark1'!M2102</f>
        <v>11</v>
      </c>
      <c r="D37" t="str">
        <f>VLOOKUP(C37,RNR!$D$8:$E$22,2)</f>
        <v>4</v>
      </c>
      <c r="E37">
        <f>+'Ark1'!Q2102</f>
        <v>5</v>
      </c>
      <c r="F37" s="347">
        <f>+'Ark1'!R2102</f>
        <v>6</v>
      </c>
      <c r="G37" s="210">
        <f>+'Ark1'!AG2102</f>
        <v>0.21691973969631231</v>
      </c>
      <c r="H37" s="63">
        <f t="shared" si="7"/>
        <v>3.7450967262715767E-2</v>
      </c>
      <c r="I37" s="210">
        <f>+'Ark1'!AH2102</f>
        <v>0.31196607636624979</v>
      </c>
      <c r="J37" s="1">
        <f>+'Ark1'!S2102</f>
        <v>9.3333333333333357</v>
      </c>
      <c r="K37" s="63">
        <f t="shared" si="8"/>
        <v>-0.6666666666666643</v>
      </c>
      <c r="L37" s="102">
        <f>+'Ark1'!U2102</f>
        <v>21.850000000000005</v>
      </c>
      <c r="M37" s="210"/>
      <c r="N37" s="76"/>
      <c r="O37" s="102">
        <f>+'Ark1'!X2102</f>
        <v>100</v>
      </c>
      <c r="P37" s="102">
        <f>+'Ark1'!Y2102</f>
        <v>33.333333333333343</v>
      </c>
      <c r="Q37" s="102">
        <f>+'Ark1'!Z2102</f>
        <v>0</v>
      </c>
      <c r="R37" s="1">
        <f>+'Ark1'!AA2102</f>
        <v>4.2185107956876342</v>
      </c>
      <c r="S37" s="1">
        <f>+'Ark1'!AB2102</f>
        <v>0.94280904158205681</v>
      </c>
      <c r="T37" s="11">
        <f>+'Ark1'!AD2102</f>
        <v>23.885850054499095</v>
      </c>
      <c r="U37" s="1">
        <f t="shared" si="9"/>
        <v>2.3410714285714285</v>
      </c>
      <c r="V37" s="11">
        <f t="shared" si="10"/>
        <v>1.2</v>
      </c>
      <c r="W37" s="47"/>
      <c r="X37" s="2"/>
      <c r="Y37" s="60"/>
      <c r="Z37" s="61"/>
      <c r="AB37" s="5"/>
      <c r="AD37" s="13"/>
      <c r="AE37" s="13"/>
      <c r="AF37" s="11"/>
      <c r="AG37" s="11"/>
      <c r="AH37" s="11"/>
    </row>
    <row r="38" spans="1:34" ht="15.6">
      <c r="A38" s="47"/>
      <c r="B38">
        <f>+'Ark1'!C2103</f>
        <v>2023</v>
      </c>
      <c r="C38">
        <f>+'Ark1'!M2103</f>
        <v>12</v>
      </c>
      <c r="D38" t="str">
        <f>VLOOKUP(C38,RNR!$D$8:$E$22,2)</f>
        <v>4+</v>
      </c>
      <c r="E38">
        <f>+'Ark1'!Q2103</f>
        <v>1</v>
      </c>
      <c r="F38" s="347">
        <f>+'Ark1'!R2103</f>
        <v>1</v>
      </c>
      <c r="G38" s="210">
        <f>+'Ark1'!AG2103</f>
        <v>3.6153289949385402E-2</v>
      </c>
      <c r="H38" s="63">
        <f t="shared" si="7"/>
        <v>3.6153289949385402E-2</v>
      </c>
      <c r="I38" s="210">
        <f>+'Ark1'!AH2103</f>
        <v>3.6645900656294778E-2</v>
      </c>
      <c r="J38" s="1">
        <f>+'Ark1'!S2103</f>
        <v>7</v>
      </c>
      <c r="K38" s="63">
        <f t="shared" si="8"/>
        <v>7</v>
      </c>
      <c r="L38" s="102">
        <f>+'Ark1'!U2103</f>
        <v>15.4</v>
      </c>
      <c r="M38" s="210"/>
      <c r="N38" s="76"/>
      <c r="O38" s="102">
        <f>+'Ark1'!X2103</f>
        <v>0</v>
      </c>
      <c r="P38" s="102">
        <f>+'Ark1'!Y2103</f>
        <v>0</v>
      </c>
      <c r="Q38" s="102">
        <f>+'Ark1'!Z2103</f>
        <v>0</v>
      </c>
      <c r="R38" s="1">
        <f>+'Ark1'!AA2103</f>
        <v>0</v>
      </c>
      <c r="S38" s="1">
        <f>+'Ark1'!AB2103</f>
        <v>0</v>
      </c>
      <c r="T38" s="11">
        <f>+'Ark1'!AD2103</f>
        <v>0</v>
      </c>
      <c r="U38" s="1">
        <f t="shared" si="9"/>
        <v>2.2000000000000002</v>
      </c>
      <c r="V38" s="11">
        <f t="shared" si="10"/>
        <v>1</v>
      </c>
      <c r="W38" s="47"/>
      <c r="X38" s="2"/>
      <c r="Y38" s="60"/>
      <c r="Z38" s="61"/>
      <c r="AD38" s="13"/>
      <c r="AE38" s="13"/>
      <c r="AF38" s="11"/>
      <c r="AG38" s="11"/>
      <c r="AH38" s="11"/>
    </row>
    <row r="39" spans="1:34">
      <c r="A39" s="47"/>
      <c r="B39">
        <f>+'Ark1'!C2104</f>
        <v>2023</v>
      </c>
      <c r="C39">
        <f>+'Ark1'!M2104</f>
        <v>13</v>
      </c>
      <c r="D39" t="str">
        <f>VLOOKUP(C39,RNR!$D$8:$E$22,2)</f>
        <v>5-</v>
      </c>
      <c r="E39">
        <f>+'Ark1'!Q2104</f>
        <v>0</v>
      </c>
      <c r="F39" s="347">
        <f>+'Ark1'!R2104</f>
        <v>0</v>
      </c>
      <c r="G39" s="210">
        <f>+'Ark1'!AG2104</f>
        <v>0</v>
      </c>
      <c r="H39" s="63">
        <f t="shared" si="7"/>
        <v>0</v>
      </c>
      <c r="I39" s="210">
        <f>+'Ark1'!AH2104</f>
        <v>0</v>
      </c>
      <c r="J39" s="1">
        <f>+'Ark1'!S2104</f>
        <v>0</v>
      </c>
      <c r="K39" s="63">
        <f t="shared" si="8"/>
        <v>0</v>
      </c>
      <c r="L39" s="102">
        <f>+'Ark1'!U2104</f>
        <v>0</v>
      </c>
      <c r="M39" s="210"/>
      <c r="N39" s="76"/>
      <c r="O39" s="102">
        <f>+'Ark1'!X2104</f>
        <v>0</v>
      </c>
      <c r="P39" s="102">
        <f>+'Ark1'!Y2104</f>
        <v>0</v>
      </c>
      <c r="Q39" s="102">
        <f>+'Ark1'!Z2104</f>
        <v>0</v>
      </c>
      <c r="R39" s="1">
        <f>+'Ark1'!AA2104</f>
        <v>0</v>
      </c>
      <c r="S39" s="1">
        <f>+'Ark1'!AB2104</f>
        <v>0</v>
      </c>
      <c r="T39" s="11">
        <f>+'Ark1'!AD2104</f>
        <v>0</v>
      </c>
      <c r="U39" s="1" t="e">
        <f t="shared" si="9"/>
        <v>#DIV/0!</v>
      </c>
      <c r="V39" s="11" t="e">
        <f t="shared" si="10"/>
        <v>#DIV/0!</v>
      </c>
      <c r="W39" s="47"/>
      <c r="X39" s="14"/>
      <c r="Y39" s="13"/>
      <c r="Z39" s="61"/>
      <c r="AD39" s="13"/>
      <c r="AE39" s="13"/>
      <c r="AF39" s="11"/>
      <c r="AG39" s="11"/>
      <c r="AH39" s="11"/>
    </row>
    <row r="40" spans="1:34" ht="21">
      <c r="A40" s="47"/>
      <c r="B40">
        <f>+'Ark1'!C2105</f>
        <v>2023</v>
      </c>
      <c r="C40">
        <f>+'Ark1'!M2105</f>
        <v>14</v>
      </c>
      <c r="D40" t="str">
        <f>VLOOKUP(C40,RNR!$D$8:$E$22,2)</f>
        <v>5</v>
      </c>
      <c r="E40">
        <f>+'Ark1'!Q2105</f>
        <v>0</v>
      </c>
      <c r="F40" s="347">
        <f>+'Ark1'!R2105</f>
        <v>0</v>
      </c>
      <c r="G40" s="210">
        <f>+'Ark1'!AG2105</f>
        <v>0</v>
      </c>
      <c r="H40" s="63">
        <f t="shared" si="7"/>
        <v>0</v>
      </c>
      <c r="I40" s="210">
        <f>+'Ark1'!AH2105</f>
        <v>0</v>
      </c>
      <c r="J40" s="1">
        <f>+'Ark1'!S2105</f>
        <v>0</v>
      </c>
      <c r="K40" s="63">
        <f t="shared" si="8"/>
        <v>0</v>
      </c>
      <c r="L40" s="102">
        <f>+'Ark1'!U2105</f>
        <v>0</v>
      </c>
      <c r="M40" s="210"/>
      <c r="N40" s="76"/>
      <c r="O40" s="102">
        <f>+'Ark1'!X2105</f>
        <v>0</v>
      </c>
      <c r="P40" s="102">
        <f>+'Ark1'!Y2105</f>
        <v>0</v>
      </c>
      <c r="Q40" s="102">
        <f>+'Ark1'!Z2105</f>
        <v>0</v>
      </c>
      <c r="R40" s="1">
        <f>+'Ark1'!AA2105</f>
        <v>0</v>
      </c>
      <c r="S40" s="1">
        <f>+'Ark1'!AB2105</f>
        <v>0</v>
      </c>
      <c r="T40" s="11">
        <f>+'Ark1'!AD2105</f>
        <v>0</v>
      </c>
      <c r="U40" s="1" t="e">
        <f t="shared" si="9"/>
        <v>#DIV/0!</v>
      </c>
      <c r="V40" s="11" t="e">
        <f t="shared" si="10"/>
        <v>#DIV/0!</v>
      </c>
      <c r="W40" s="47"/>
      <c r="X40" s="2"/>
      <c r="Y40" s="5"/>
      <c r="Z40" s="61"/>
      <c r="AD40" s="59"/>
      <c r="AE40" s="59"/>
      <c r="AF40" s="11"/>
      <c r="AG40" s="11"/>
      <c r="AH40" s="11"/>
    </row>
    <row r="41" spans="1:34">
      <c r="A41" s="47"/>
      <c r="B41">
        <f>+'Ark1'!C2106</f>
        <v>2023</v>
      </c>
      <c r="C41">
        <f>+'Ark1'!M2106</f>
        <v>15</v>
      </c>
      <c r="D41" t="str">
        <f>VLOOKUP(C41,RNR!$D$8:$E$22,2)</f>
        <v>5+</v>
      </c>
      <c r="E41">
        <f>+'Ark1'!Q2106</f>
        <v>0</v>
      </c>
      <c r="F41" s="347">
        <f>+'Ark1'!R2106</f>
        <v>0</v>
      </c>
      <c r="G41" s="210">
        <f>+'Ark1'!AG2106</f>
        <v>0</v>
      </c>
      <c r="H41" s="63">
        <f t="shared" si="7"/>
        <v>0</v>
      </c>
      <c r="I41" s="210">
        <f>+'Ark1'!AH2106</f>
        <v>0</v>
      </c>
      <c r="J41" s="1">
        <f>+'Ark1'!S2106</f>
        <v>0</v>
      </c>
      <c r="K41" s="63">
        <f t="shared" si="8"/>
        <v>0</v>
      </c>
      <c r="L41" s="102">
        <f>+'Ark1'!U2106</f>
        <v>0</v>
      </c>
      <c r="M41" s="210"/>
      <c r="N41" s="76"/>
      <c r="O41" s="102">
        <f>+'Ark1'!X2106</f>
        <v>0</v>
      </c>
      <c r="P41" s="102">
        <f>+'Ark1'!Y2106</f>
        <v>0</v>
      </c>
      <c r="Q41" s="102">
        <f>+'Ark1'!Z2106</f>
        <v>0</v>
      </c>
      <c r="R41" s="1">
        <f>+'Ark1'!AA2106</f>
        <v>0</v>
      </c>
      <c r="S41" s="1">
        <f>+'Ark1'!AB2106</f>
        <v>0</v>
      </c>
      <c r="T41" s="11">
        <f>+'Ark1'!AD2106</f>
        <v>0</v>
      </c>
      <c r="U41" s="1" t="e">
        <f t="shared" si="9"/>
        <v>#DIV/0!</v>
      </c>
      <c r="V41" s="11" t="e">
        <f t="shared" si="10"/>
        <v>#DIV/0!</v>
      </c>
      <c r="W41" s="47"/>
      <c r="X41" s="4"/>
      <c r="Y41" s="4"/>
      <c r="Z41" s="61"/>
      <c r="AA41" s="4"/>
      <c r="AB41" s="4"/>
    </row>
    <row r="42" spans="1:34">
      <c r="A42" s="47"/>
      <c r="B42" s="47"/>
      <c r="C42" s="47"/>
      <c r="D42" s="47"/>
      <c r="E42" s="47"/>
      <c r="F42" s="350"/>
      <c r="G42" s="47"/>
      <c r="H42" s="47"/>
      <c r="I42" s="47"/>
      <c r="J42" s="47"/>
      <c r="K42" s="47"/>
      <c r="L42" s="47"/>
      <c r="M42" s="47"/>
      <c r="N42" s="76"/>
      <c r="O42" s="47"/>
      <c r="P42" s="47"/>
      <c r="Q42" s="47"/>
      <c r="R42" s="47"/>
      <c r="S42" s="47"/>
      <c r="T42" s="47"/>
      <c r="U42" s="47"/>
      <c r="V42" s="47"/>
      <c r="W42" s="47"/>
      <c r="X42" s="4"/>
      <c r="Y42" s="4"/>
      <c r="Z42" s="61"/>
      <c r="AA42" s="4"/>
      <c r="AB42" s="4"/>
    </row>
    <row r="43" spans="1:34" ht="15.6">
      <c r="A43" s="47"/>
      <c r="B43" s="56">
        <f>+'Ark1'!C2107</f>
        <v>2022</v>
      </c>
      <c r="C43" s="56">
        <f>+'Ark1'!M2107</f>
        <v>1</v>
      </c>
      <c r="D43" s="57" t="s">
        <v>99</v>
      </c>
      <c r="E43" s="56">
        <f>+'Ark1'!Q2107</f>
        <v>1</v>
      </c>
      <c r="F43" s="359">
        <f>+'Ark1'!R2107</f>
        <v>7</v>
      </c>
      <c r="G43" s="192">
        <f>+'Ark1'!AG2107</f>
        <v>0.25125628140703515</v>
      </c>
      <c r="H43" s="62">
        <f t="shared" ref="H43:H77" si="11">+G43-G58</f>
        <v>0.25125628140703515</v>
      </c>
      <c r="I43" s="192">
        <f>+'Ark1'!AH2107</f>
        <v>6.3492681312960556E-2</v>
      </c>
      <c r="J43" s="58">
        <f>+'Ark1'!S2107</f>
        <v>4.2857142857142847</v>
      </c>
      <c r="K43" s="62">
        <f t="shared" ref="K43:K77" si="12">+J43-J58</f>
        <v>4.2857142857142847</v>
      </c>
      <c r="L43" s="169">
        <f>+'Ark1'!U2107</f>
        <v>3.7285714285714282</v>
      </c>
      <c r="M43" s="192"/>
      <c r="N43" s="76"/>
      <c r="O43" s="169">
        <f>+'Ark1'!X2107</f>
        <v>0</v>
      </c>
      <c r="P43" s="169">
        <f>+'Ark1'!Y2107</f>
        <v>0</v>
      </c>
      <c r="Q43" s="169">
        <f>+'Ark1'!Z2107</f>
        <v>0</v>
      </c>
      <c r="R43" s="58">
        <f>+'Ark1'!AA2107</f>
        <v>0.36533462435841058</v>
      </c>
      <c r="S43" s="58">
        <f>+'Ark1'!AB2107</f>
        <v>0.45175395145262814</v>
      </c>
      <c r="T43" s="79">
        <f>+'Ark1'!AD2107</f>
        <v>12.365484170738304</v>
      </c>
      <c r="U43" s="58">
        <f t="shared" si="9"/>
        <v>0.87000000000000011</v>
      </c>
      <c r="V43" s="79">
        <f t="shared" si="10"/>
        <v>7</v>
      </c>
      <c r="W43" s="47"/>
      <c r="X43" s="4"/>
      <c r="Y43" s="16"/>
      <c r="Z43" s="61"/>
      <c r="AA43" s="1"/>
      <c r="AB43" s="18"/>
      <c r="AD43" s="1"/>
      <c r="AE43" s="5"/>
    </row>
    <row r="44" spans="1:34" ht="15.6">
      <c r="A44" s="47"/>
      <c r="B44" s="56">
        <f>+'Ark1'!C2108</f>
        <v>2022</v>
      </c>
      <c r="C44" s="56">
        <f>+'Ark1'!M2108</f>
        <v>2</v>
      </c>
      <c r="D44" s="57" t="s">
        <v>100</v>
      </c>
      <c r="E44" s="56">
        <f>+'Ark1'!Q2108</f>
        <v>15</v>
      </c>
      <c r="F44" s="359">
        <f>+'Ark1'!R2108</f>
        <v>35</v>
      </c>
      <c r="G44" s="192">
        <f>+'Ark1'!AG2108</f>
        <v>1.2562814070351758</v>
      </c>
      <c r="H44" s="62">
        <f t="shared" si="11"/>
        <v>1.2562814070351758</v>
      </c>
      <c r="I44" s="192">
        <f>+'Ark1'!AH2108</f>
        <v>0.61911445954591771</v>
      </c>
      <c r="J44" s="58">
        <f>+'Ark1'!S2108</f>
        <v>5</v>
      </c>
      <c r="K44" s="62">
        <f t="shared" si="12"/>
        <v>5</v>
      </c>
      <c r="L44" s="169">
        <f>+'Ark1'!U2108</f>
        <v>7.2714285714285651</v>
      </c>
      <c r="M44" s="192"/>
      <c r="N44" s="76"/>
      <c r="O44" s="169">
        <f>+'Ark1'!X2108</f>
        <v>0</v>
      </c>
      <c r="P44" s="169">
        <f>+'Ark1'!Y2108</f>
        <v>0</v>
      </c>
      <c r="Q44" s="169">
        <f>+'Ark1'!Z2108</f>
        <v>0</v>
      </c>
      <c r="R44" s="58">
        <f>+'Ark1'!AA2108</f>
        <v>2.6448409542861793</v>
      </c>
      <c r="S44" s="58">
        <f>+'Ark1'!AB2108</f>
        <v>1.4928400545843579</v>
      </c>
      <c r="T44" s="79">
        <f>+'Ark1'!AD2108</f>
        <v>49.424219418406146</v>
      </c>
      <c r="U44" s="58">
        <f t="shared" si="9"/>
        <v>1.4542857142857131</v>
      </c>
      <c r="V44" s="79">
        <f t="shared" si="10"/>
        <v>2.3333333333333335</v>
      </c>
      <c r="W44" s="47"/>
      <c r="X44" s="4"/>
      <c r="Y44" s="16"/>
      <c r="Z44" s="61"/>
      <c r="AA44" s="1"/>
      <c r="AB44" s="18"/>
    </row>
    <row r="45" spans="1:34" ht="15.6">
      <c r="A45" s="47"/>
      <c r="B45" s="56">
        <f>+'Ark1'!C2109</f>
        <v>2022</v>
      </c>
      <c r="C45" s="56">
        <f>+'Ark1'!M2109</f>
        <v>3</v>
      </c>
      <c r="D45" s="57" t="s">
        <v>101</v>
      </c>
      <c r="E45" s="56">
        <f>+'Ark1'!Q2109</f>
        <v>48</v>
      </c>
      <c r="F45" s="359">
        <f>+'Ark1'!R2109</f>
        <v>118</v>
      </c>
      <c r="G45" s="192">
        <f>+'Ark1'!AG2109</f>
        <v>4.2354630294328786</v>
      </c>
      <c r="H45" s="62">
        <f t="shared" si="11"/>
        <v>4.2354630294328786</v>
      </c>
      <c r="I45" s="192">
        <f>+'Ark1'!AH2109</f>
        <v>2.9053375207689194</v>
      </c>
      <c r="J45" s="58">
        <f>+'Ark1'!S2109</f>
        <v>6.508474576271186</v>
      </c>
      <c r="K45" s="62">
        <f t="shared" si="12"/>
        <v>6.508474576271186</v>
      </c>
      <c r="L45" s="169">
        <f>+'Ark1'!U2109</f>
        <v>10.121186440677969</v>
      </c>
      <c r="M45" s="192"/>
      <c r="N45" s="76"/>
      <c r="O45" s="169">
        <f>+'Ark1'!X2109</f>
        <v>0.84745762711864381</v>
      </c>
      <c r="P45" s="169">
        <f>+'Ark1'!Y2109</f>
        <v>0</v>
      </c>
      <c r="Q45" s="169">
        <f>+'Ark1'!Z2109</f>
        <v>0</v>
      </c>
      <c r="R45" s="58">
        <f>+'Ark1'!AA2109</f>
        <v>2.9977067985354551</v>
      </c>
      <c r="S45" s="58">
        <f>+'Ark1'!AB2109</f>
        <v>1.4999760603279686</v>
      </c>
      <c r="T45" s="79">
        <f>+'Ark1'!AD2109</f>
        <v>34.4013862152811</v>
      </c>
      <c r="U45" s="58">
        <f t="shared" si="9"/>
        <v>1.5550781250000005</v>
      </c>
      <c r="V45" s="79">
        <f t="shared" si="10"/>
        <v>2.4583333333333335</v>
      </c>
      <c r="W45" s="47"/>
      <c r="X45" s="4"/>
      <c r="Y45" s="16"/>
      <c r="Z45" s="61"/>
      <c r="AA45" s="1"/>
      <c r="AB45" s="18"/>
    </row>
    <row r="46" spans="1:34" ht="15.6">
      <c r="A46" s="47"/>
      <c r="B46" s="56">
        <f>+'Ark1'!C2110</f>
        <v>2022</v>
      </c>
      <c r="C46" s="56">
        <f>+'Ark1'!M2110</f>
        <v>4</v>
      </c>
      <c r="D46" s="57" t="s">
        <v>102</v>
      </c>
      <c r="E46" s="56">
        <f>+'Ark1'!Q2110</f>
        <v>88</v>
      </c>
      <c r="F46" s="359">
        <f>+'Ark1'!R2110</f>
        <v>266</v>
      </c>
      <c r="G46" s="192">
        <f>+'Ark1'!AG2110</f>
        <v>9.5477386934673358</v>
      </c>
      <c r="H46" s="62">
        <f t="shared" si="11"/>
        <v>9.5477386934673358</v>
      </c>
      <c r="I46" s="192">
        <f>+'Ark1'!AH2110</f>
        <v>8.0258641451233501</v>
      </c>
      <c r="J46" s="58">
        <f>+'Ark1'!S2110</f>
        <v>7.6165413533834556</v>
      </c>
      <c r="K46" s="62">
        <f t="shared" si="12"/>
        <v>7.6165413533834556</v>
      </c>
      <c r="L46" s="169">
        <f>+'Ark1'!U2110</f>
        <v>12.403007518796995</v>
      </c>
      <c r="M46" s="192"/>
      <c r="N46" s="76"/>
      <c r="O46" s="169">
        <f>+'Ark1'!X2110</f>
        <v>7.8947368421052637</v>
      </c>
      <c r="P46" s="169">
        <f>+'Ark1'!Y2110</f>
        <v>0.75187969924812015</v>
      </c>
      <c r="Q46" s="169">
        <f>+'Ark1'!Z2110</f>
        <v>0</v>
      </c>
      <c r="R46" s="58">
        <f>+'Ark1'!AA2110</f>
        <v>3.035416009927955</v>
      </c>
      <c r="S46" s="58">
        <f>+'Ark1'!AB2110</f>
        <v>1.3361475567476395</v>
      </c>
      <c r="T46" s="79">
        <f>+'Ark1'!AD2110</f>
        <v>35.529754564915208</v>
      </c>
      <c r="U46" s="58">
        <f t="shared" si="9"/>
        <v>1.6284304047384017</v>
      </c>
      <c r="V46" s="79">
        <f t="shared" si="10"/>
        <v>3.0227272727272729</v>
      </c>
      <c r="W46" s="47"/>
      <c r="X46" s="4"/>
      <c r="Y46" s="16"/>
      <c r="Z46" s="61"/>
      <c r="AA46" s="1"/>
      <c r="AB46" s="18"/>
    </row>
    <row r="47" spans="1:34" ht="15.6">
      <c r="A47" s="47"/>
      <c r="B47" s="56">
        <f>+'Ark1'!C2111</f>
        <v>2022</v>
      </c>
      <c r="C47" s="56">
        <f>+'Ark1'!M2111</f>
        <v>5</v>
      </c>
      <c r="D47" s="57" t="s">
        <v>103</v>
      </c>
      <c r="E47" s="56">
        <f>+'Ark1'!Q2111</f>
        <v>146</v>
      </c>
      <c r="F47" s="359">
        <f>+'Ark1'!R2111</f>
        <v>524</v>
      </c>
      <c r="G47" s="192">
        <f>+'Ark1'!AG2111</f>
        <v>18.808327351040919</v>
      </c>
      <c r="H47" s="62">
        <f t="shared" si="11"/>
        <v>18.808327351040919</v>
      </c>
      <c r="I47" s="192">
        <f>+'Ark1'!AH2111</f>
        <v>17.593554398145329</v>
      </c>
      <c r="J47" s="58">
        <f>+'Ark1'!S2111</f>
        <v>8.3015267175572518</v>
      </c>
      <c r="K47" s="62">
        <f t="shared" si="12"/>
        <v>8.3015267175572518</v>
      </c>
      <c r="L47" s="169">
        <f>+'Ark1'!U2111</f>
        <v>13.80190839694656</v>
      </c>
      <c r="M47" s="192"/>
      <c r="N47" s="76"/>
      <c r="O47" s="169">
        <f>+'Ark1'!X2111</f>
        <v>16.793893129770996</v>
      </c>
      <c r="P47" s="169">
        <f>+'Ark1'!Y2111</f>
        <v>1.5267175572519092</v>
      </c>
      <c r="Q47" s="169">
        <f>+'Ark1'!Z2111</f>
        <v>0</v>
      </c>
      <c r="R47" s="58">
        <f>+'Ark1'!AA2111</f>
        <v>2.9131441041873591</v>
      </c>
      <c r="S47" s="58">
        <f>+'Ark1'!AB2111</f>
        <v>1.1544460839452617</v>
      </c>
      <c r="T47" s="79">
        <f>+'Ark1'!AD2111</f>
        <v>28.769992012909004</v>
      </c>
      <c r="U47" s="58">
        <f t="shared" si="9"/>
        <v>1.6625747126436776</v>
      </c>
      <c r="V47" s="79">
        <f t="shared" si="10"/>
        <v>3.5890410958904111</v>
      </c>
      <c r="W47" s="47"/>
      <c r="X47" s="4"/>
      <c r="Y47" s="16"/>
      <c r="Z47" s="61"/>
      <c r="AA47" s="13"/>
      <c r="AB47" s="18"/>
    </row>
    <row r="48" spans="1:34" ht="15.6">
      <c r="A48" s="47"/>
      <c r="B48" s="56">
        <f>+'Ark1'!C2112</f>
        <v>2022</v>
      </c>
      <c r="C48" s="56">
        <f>+'Ark1'!M2112</f>
        <v>6</v>
      </c>
      <c r="D48" s="57" t="s">
        <v>104</v>
      </c>
      <c r="E48" s="56">
        <f>+'Ark1'!Q2112</f>
        <v>166</v>
      </c>
      <c r="F48" s="359">
        <f>+'Ark1'!R2112</f>
        <v>620</v>
      </c>
      <c r="G48" s="192">
        <f>+'Ark1'!AG2112</f>
        <v>22.254127781765977</v>
      </c>
      <c r="H48" s="62">
        <f t="shared" si="11"/>
        <v>22.254127781765977</v>
      </c>
      <c r="I48" s="192">
        <f>+'Ark1'!AH2112</f>
        <v>22.363533306898319</v>
      </c>
      <c r="J48" s="58">
        <f>+'Ark1'!S2112</f>
        <v>8.7435483870967747</v>
      </c>
      <c r="K48" s="62">
        <f t="shared" si="12"/>
        <v>8.7435483870967747</v>
      </c>
      <c r="L48" s="169">
        <f>+'Ark1'!U2112</f>
        <v>14.827419354838714</v>
      </c>
      <c r="M48" s="192"/>
      <c r="N48" s="76"/>
      <c r="O48" s="169">
        <f>+'Ark1'!X2112</f>
        <v>29.516129032258057</v>
      </c>
      <c r="P48" s="169">
        <f>+'Ark1'!Y2112</f>
        <v>1.290322580645161</v>
      </c>
      <c r="Q48" s="169">
        <f>+'Ark1'!Z2112</f>
        <v>0</v>
      </c>
      <c r="R48" s="58">
        <f>+'Ark1'!AA2112</f>
        <v>3.1332488217471881</v>
      </c>
      <c r="S48" s="58">
        <f>+'Ark1'!AB2112</f>
        <v>1.0566412043619433</v>
      </c>
      <c r="T48" s="79">
        <f>+'Ark1'!AD2112</f>
        <v>19.002771250437998</v>
      </c>
      <c r="U48" s="58">
        <f t="shared" si="9"/>
        <v>1.6958125807046673</v>
      </c>
      <c r="V48" s="79">
        <f t="shared" si="10"/>
        <v>3.7349397590361444</v>
      </c>
      <c r="W48" s="47"/>
      <c r="X48" s="4"/>
      <c r="Y48" s="16"/>
      <c r="Z48" s="61"/>
      <c r="AA48" s="13"/>
      <c r="AB48" s="18"/>
    </row>
    <row r="49" spans="1:28" ht="15.6">
      <c r="A49" s="47"/>
      <c r="B49" s="56">
        <f>+'Ark1'!C2113</f>
        <v>2022</v>
      </c>
      <c r="C49" s="56">
        <f>+'Ark1'!M2113</f>
        <v>7</v>
      </c>
      <c r="D49" s="57" t="s">
        <v>105</v>
      </c>
      <c r="E49" s="56">
        <f>+'Ark1'!Q2113</f>
        <v>151</v>
      </c>
      <c r="F49" s="359">
        <f>+'Ark1'!R2113</f>
        <v>612</v>
      </c>
      <c r="G49" s="192">
        <f>+'Ark1'!AG2113</f>
        <v>21.966977745872221</v>
      </c>
      <c r="H49" s="62">
        <f t="shared" si="11"/>
        <v>21.966977745872221</v>
      </c>
      <c r="I49" s="192">
        <f>+'Ark1'!AH2113</f>
        <v>23.065115272057607</v>
      </c>
      <c r="J49" s="58">
        <f>+'Ark1'!S2113</f>
        <v>9.0163398692810439</v>
      </c>
      <c r="K49" s="62">
        <f t="shared" si="12"/>
        <v>9.0163398692810439</v>
      </c>
      <c r="L49" s="169">
        <f>+'Ark1'!U2113</f>
        <v>15.492483660130704</v>
      </c>
      <c r="M49" s="192"/>
      <c r="N49" s="76"/>
      <c r="O49" s="169">
        <f>+'Ark1'!X2113</f>
        <v>39.215686274509807</v>
      </c>
      <c r="P49" s="169">
        <f>+'Ark1'!Y2113</f>
        <v>1.6339869281045749</v>
      </c>
      <c r="Q49" s="169">
        <f>+'Ark1'!Z2113</f>
        <v>0</v>
      </c>
      <c r="R49" s="58">
        <f>+'Ark1'!AA2113</f>
        <v>2.9289086015337653</v>
      </c>
      <c r="S49" s="58">
        <f>+'Ark1'!AB2113</f>
        <v>1.046185571732831</v>
      </c>
      <c r="T49" s="79">
        <f>+'Ark1'!AD2113</f>
        <v>30.127520357631042</v>
      </c>
      <c r="U49" s="58">
        <f t="shared" si="9"/>
        <v>1.7182674882203683</v>
      </c>
      <c r="V49" s="79">
        <f t="shared" si="10"/>
        <v>4.0529801324503314</v>
      </c>
      <c r="W49" s="47"/>
      <c r="X49" s="4"/>
      <c r="Y49" s="16"/>
      <c r="Z49" s="61"/>
      <c r="AA49" s="13"/>
      <c r="AB49" s="18"/>
    </row>
    <row r="50" spans="1:28" ht="15.6">
      <c r="A50" s="47"/>
      <c r="B50" s="56">
        <f>+'Ark1'!C2114</f>
        <v>2022</v>
      </c>
      <c r="C50" s="56">
        <f>+'Ark1'!M2114</f>
        <v>8</v>
      </c>
      <c r="D50" s="57" t="s">
        <v>106</v>
      </c>
      <c r="E50" s="56">
        <f>+'Ark1'!Q2114</f>
        <v>128</v>
      </c>
      <c r="F50" s="359">
        <f>+'Ark1'!R2114</f>
        <v>448</v>
      </c>
      <c r="G50" s="192">
        <f>+'Ark1'!AG2114</f>
        <v>16.08040201005025</v>
      </c>
      <c r="H50" s="62">
        <f t="shared" si="11"/>
        <v>16.08040201005025</v>
      </c>
      <c r="I50" s="192">
        <f>+'Ark1'!AH2114</f>
        <v>18.519671784192997</v>
      </c>
      <c r="J50" s="58">
        <f>+'Ark1'!S2114</f>
        <v>9.3638392857142883</v>
      </c>
      <c r="K50" s="62">
        <f t="shared" si="12"/>
        <v>9.3638392857142883</v>
      </c>
      <c r="L50" s="169">
        <f>+'Ark1'!U2114</f>
        <v>16.993080357142858</v>
      </c>
      <c r="M50" s="192"/>
      <c r="N50" s="76"/>
      <c r="O50" s="169">
        <f>+'Ark1'!X2114</f>
        <v>57.589285714285694</v>
      </c>
      <c r="P50" s="169">
        <f>+'Ark1'!Y2114</f>
        <v>5.1339285714285694</v>
      </c>
      <c r="Q50" s="169">
        <f>+'Ark1'!Z2114</f>
        <v>0</v>
      </c>
      <c r="R50" s="58">
        <f>+'Ark1'!AA2114</f>
        <v>3.20998322380568</v>
      </c>
      <c r="S50" s="58">
        <f>+'Ark1'!AB2114</f>
        <v>1.1375237403611365</v>
      </c>
      <c r="T50" s="79">
        <f>+'Ark1'!AD2114</f>
        <v>14.648600639149929</v>
      </c>
      <c r="U50" s="58">
        <f t="shared" si="9"/>
        <v>1.8147556615017875</v>
      </c>
      <c r="V50" s="79">
        <f t="shared" si="10"/>
        <v>3.5</v>
      </c>
      <c r="W50" s="47"/>
      <c r="X50" s="4"/>
      <c r="Y50" s="16"/>
      <c r="Z50" s="61"/>
      <c r="AA50" s="13"/>
      <c r="AB50" s="18"/>
    </row>
    <row r="51" spans="1:28" ht="15.6">
      <c r="A51" s="47"/>
      <c r="B51" s="56">
        <f>+'Ark1'!C2115</f>
        <v>2022</v>
      </c>
      <c r="C51" s="56">
        <f>+'Ark1'!M2115</f>
        <v>9</v>
      </c>
      <c r="D51" s="57" t="s">
        <v>107</v>
      </c>
      <c r="E51" s="56">
        <f>+'Ark1'!Q2115</f>
        <v>58</v>
      </c>
      <c r="F51" s="359">
        <f>+'Ark1'!R2115</f>
        <v>130</v>
      </c>
      <c r="G51" s="192">
        <f>+'Ark1'!AG2115</f>
        <v>4.6661880832735108</v>
      </c>
      <c r="H51" s="62">
        <f t="shared" si="11"/>
        <v>4.6661880832735108</v>
      </c>
      <c r="I51" s="192">
        <f>+'Ark1'!AH2115</f>
        <v>5.6009789063203241</v>
      </c>
      <c r="J51" s="58">
        <f>+'Ark1'!S2115</f>
        <v>9.8692307692307679</v>
      </c>
      <c r="K51" s="62">
        <f t="shared" si="12"/>
        <v>9.8692307692307679</v>
      </c>
      <c r="L51" s="169">
        <f>+'Ark1'!U2115</f>
        <v>17.710769230769237</v>
      </c>
      <c r="M51" s="192"/>
      <c r="N51" s="76"/>
      <c r="O51" s="169">
        <f>+'Ark1'!X2115</f>
        <v>67.692307692307693</v>
      </c>
      <c r="P51" s="169">
        <f>+'Ark1'!Y2115</f>
        <v>6.923076923076926</v>
      </c>
      <c r="Q51" s="169">
        <f>+'Ark1'!Z2115</f>
        <v>0</v>
      </c>
      <c r="R51" s="58">
        <f>+'Ark1'!AA2115</f>
        <v>3.3591722000847444</v>
      </c>
      <c r="S51" s="58">
        <f>+'Ark1'!AB2115</f>
        <v>1.2177435724667189</v>
      </c>
      <c r="T51" s="79">
        <f>+'Ark1'!AD2115</f>
        <v>22.318105764903596</v>
      </c>
      <c r="U51" s="58">
        <f t="shared" si="9"/>
        <v>1.7945440374123158</v>
      </c>
      <c r="V51" s="79">
        <f t="shared" si="10"/>
        <v>2.2413793103448274</v>
      </c>
      <c r="W51" s="47"/>
      <c r="X51" s="4"/>
      <c r="Y51" s="16"/>
      <c r="Z51" s="61"/>
      <c r="AA51" s="5"/>
      <c r="AB51" s="18"/>
    </row>
    <row r="52" spans="1:28" ht="15.6">
      <c r="A52" s="47"/>
      <c r="B52" s="56">
        <f>+'Ark1'!C2116</f>
        <v>2022</v>
      </c>
      <c r="C52" s="56">
        <f>+'Ark1'!M2116</f>
        <v>10</v>
      </c>
      <c r="D52" s="57" t="s">
        <v>108</v>
      </c>
      <c r="E52" s="56">
        <f>+'Ark1'!Q2116</f>
        <v>14</v>
      </c>
      <c r="F52" s="359">
        <f>+'Ark1'!R2116</f>
        <v>21</v>
      </c>
      <c r="G52" s="192">
        <f>+'Ark1'!AG2116</f>
        <v>0.75376884422110557</v>
      </c>
      <c r="H52" s="62">
        <f t="shared" si="11"/>
        <v>0.75376884422110557</v>
      </c>
      <c r="I52" s="192">
        <f>+'Ark1'!AH2116</f>
        <v>0.95336328760724987</v>
      </c>
      <c r="J52" s="58">
        <f>+'Ark1'!S2116</f>
        <v>9.9523809523809561</v>
      </c>
      <c r="K52" s="62">
        <f t="shared" si="12"/>
        <v>9.9523809523809561</v>
      </c>
      <c r="L52" s="169">
        <f>+'Ark1'!U2116</f>
        <v>18.661904761904765</v>
      </c>
      <c r="M52" s="192"/>
      <c r="N52" s="76"/>
      <c r="O52" s="169">
        <f>+'Ark1'!X2116</f>
        <v>80.952380952380949</v>
      </c>
      <c r="P52" s="169">
        <f>+'Ark1'!Y2116</f>
        <v>9.5238095238095273</v>
      </c>
      <c r="Q52" s="169">
        <f>+'Ark1'!Z2116</f>
        <v>0</v>
      </c>
      <c r="R52" s="58">
        <f>+'Ark1'!AA2116</f>
        <v>3.4403039996455962</v>
      </c>
      <c r="S52" s="58">
        <f>+'Ark1'!AB2116</f>
        <v>0.89847439352919456</v>
      </c>
      <c r="T52" s="79">
        <f>+'Ark1'!AD2116</f>
        <v>21.971297905694318</v>
      </c>
      <c r="U52" s="58">
        <f t="shared" si="9"/>
        <v>1.8751196172248801</v>
      </c>
      <c r="V52" s="79">
        <f t="shared" si="10"/>
        <v>1.5</v>
      </c>
      <c r="W52" s="47"/>
      <c r="X52" s="4"/>
      <c r="Y52" s="16"/>
      <c r="Z52" s="61"/>
      <c r="AA52" s="5"/>
      <c r="AB52" s="18"/>
    </row>
    <row r="53" spans="1:28" ht="15.6">
      <c r="A53" s="47"/>
      <c r="B53" s="56">
        <f>+'Ark1'!C2117</f>
        <v>2022</v>
      </c>
      <c r="C53" s="56">
        <f>+'Ark1'!M2117</f>
        <v>11</v>
      </c>
      <c r="D53" s="57" t="s">
        <v>109</v>
      </c>
      <c r="E53" s="56">
        <f>+'Ark1'!Q2117</f>
        <v>4</v>
      </c>
      <c r="F53" s="359">
        <f>+'Ark1'!R2117</f>
        <v>5</v>
      </c>
      <c r="G53" s="192">
        <f>+'Ark1'!AG2117</f>
        <v>0.17946877243359655</v>
      </c>
      <c r="H53" s="62">
        <f t="shared" si="11"/>
        <v>0.17946877243359655</v>
      </c>
      <c r="I53" s="192">
        <f>+'Ark1'!AH2117</f>
        <v>0.28997423802700756</v>
      </c>
      <c r="J53" s="58">
        <f>+'Ark1'!S2117</f>
        <v>10</v>
      </c>
      <c r="K53" s="62">
        <f t="shared" si="12"/>
        <v>10</v>
      </c>
      <c r="L53" s="169">
        <f>+'Ark1'!U2117</f>
        <v>23.84</v>
      </c>
      <c r="M53" s="192"/>
      <c r="N53" s="76"/>
      <c r="O53" s="169">
        <f>+'Ark1'!X2117</f>
        <v>100</v>
      </c>
      <c r="P53" s="169">
        <f>+'Ark1'!Y2117</f>
        <v>60</v>
      </c>
      <c r="Q53" s="169">
        <f>+'Ark1'!Z2117</f>
        <v>0</v>
      </c>
      <c r="R53" s="58">
        <f>+'Ark1'!AA2117</f>
        <v>3.6274508956014926</v>
      </c>
      <c r="S53" s="58">
        <f>+'Ark1'!AB2117</f>
        <v>1.0954451150103319</v>
      </c>
      <c r="T53" s="79">
        <f>+'Ark1'!AD2117</f>
        <v>10.066252643498927</v>
      </c>
      <c r="U53" s="58">
        <f t="shared" si="9"/>
        <v>2.3839999999999999</v>
      </c>
      <c r="V53" s="79">
        <f t="shared" si="10"/>
        <v>1.25</v>
      </c>
      <c r="W53" s="47"/>
      <c r="X53" s="4"/>
      <c r="Y53" s="16"/>
      <c r="Z53" s="61"/>
      <c r="AA53" s="5"/>
      <c r="AB53" s="18"/>
    </row>
    <row r="54" spans="1:28" ht="15.6">
      <c r="A54" s="47"/>
      <c r="B54" s="56">
        <f>+'Ark1'!C2118</f>
        <v>2022</v>
      </c>
      <c r="C54" s="56">
        <f>+'Ark1'!M2118</f>
        <v>12</v>
      </c>
      <c r="D54" s="57" t="s">
        <v>110</v>
      </c>
      <c r="E54" s="56">
        <f>+'Ark1'!Q2118</f>
        <v>0</v>
      </c>
      <c r="F54" s="359">
        <f>+'Ark1'!R2118</f>
        <v>0</v>
      </c>
      <c r="G54" s="192">
        <f>+'Ark1'!AG2118</f>
        <v>0</v>
      </c>
      <c r="H54" s="62">
        <f t="shared" si="11"/>
        <v>0</v>
      </c>
      <c r="I54" s="192">
        <f>+'Ark1'!AH2118</f>
        <v>0</v>
      </c>
      <c r="J54" s="58">
        <f>+'Ark1'!S2118</f>
        <v>0</v>
      </c>
      <c r="K54" s="62">
        <f t="shared" si="12"/>
        <v>0</v>
      </c>
      <c r="L54" s="169">
        <f>+'Ark1'!U2118</f>
        <v>0</v>
      </c>
      <c r="M54" s="192"/>
      <c r="N54" s="76"/>
      <c r="O54" s="169">
        <f>+'Ark1'!X2118</f>
        <v>0</v>
      </c>
      <c r="P54" s="169">
        <f>+'Ark1'!Y2118</f>
        <v>0</v>
      </c>
      <c r="Q54" s="169">
        <f>+'Ark1'!Z2118</f>
        <v>0</v>
      </c>
      <c r="R54" s="58">
        <f>+'Ark1'!AA2118</f>
        <v>0</v>
      </c>
      <c r="S54" s="58">
        <f>+'Ark1'!AB2118</f>
        <v>0</v>
      </c>
      <c r="T54" s="79">
        <f>+'Ark1'!AD2118</f>
        <v>0</v>
      </c>
      <c r="U54" s="58" t="e">
        <f t="shared" si="9"/>
        <v>#DIV/0!</v>
      </c>
      <c r="V54" s="79" t="e">
        <f t="shared" si="10"/>
        <v>#DIV/0!</v>
      </c>
      <c r="W54" s="47"/>
      <c r="X54" s="4"/>
      <c r="Y54" s="16"/>
      <c r="Z54" s="61"/>
      <c r="AA54" s="5"/>
      <c r="AB54" s="18"/>
    </row>
    <row r="55" spans="1:28" ht="15.6">
      <c r="A55" s="47"/>
      <c r="B55" s="56">
        <f>+'Ark1'!C2119</f>
        <v>2022</v>
      </c>
      <c r="C55" s="56">
        <f>+'Ark1'!M2119</f>
        <v>13</v>
      </c>
      <c r="D55" s="57" t="s">
        <v>111</v>
      </c>
      <c r="E55" s="56">
        <f>+'Ark1'!Q2119</f>
        <v>0</v>
      </c>
      <c r="F55" s="359">
        <f>+'Ark1'!R2119</f>
        <v>0</v>
      </c>
      <c r="G55" s="192">
        <f>+'Ark1'!AG2119</f>
        <v>0</v>
      </c>
      <c r="H55" s="62">
        <f t="shared" si="11"/>
        <v>0</v>
      </c>
      <c r="I55" s="192">
        <f>+'Ark1'!AH2119</f>
        <v>0</v>
      </c>
      <c r="J55" s="58">
        <f>+'Ark1'!S2119</f>
        <v>0</v>
      </c>
      <c r="K55" s="62">
        <f t="shared" si="12"/>
        <v>0</v>
      </c>
      <c r="L55" s="169">
        <f>+'Ark1'!U2119</f>
        <v>0</v>
      </c>
      <c r="M55" s="192"/>
      <c r="N55" s="76"/>
      <c r="O55" s="169">
        <f>+'Ark1'!X2119</f>
        <v>0</v>
      </c>
      <c r="P55" s="169">
        <f>+'Ark1'!Y2119</f>
        <v>0</v>
      </c>
      <c r="Q55" s="169">
        <f>+'Ark1'!Z2119</f>
        <v>0</v>
      </c>
      <c r="R55" s="58">
        <f>+'Ark1'!AA2119</f>
        <v>0</v>
      </c>
      <c r="S55" s="58">
        <f>+'Ark1'!AB2119</f>
        <v>0</v>
      </c>
      <c r="T55" s="79">
        <f>+'Ark1'!AD2119</f>
        <v>0</v>
      </c>
      <c r="U55" s="58" t="e">
        <f t="shared" si="9"/>
        <v>#DIV/0!</v>
      </c>
      <c r="V55" s="79" t="e">
        <f t="shared" si="10"/>
        <v>#DIV/0!</v>
      </c>
      <c r="W55" s="47"/>
      <c r="X55" s="4"/>
      <c r="Y55" s="16"/>
      <c r="Z55" s="61"/>
      <c r="AA55" s="5"/>
      <c r="AB55" s="18"/>
    </row>
    <row r="56" spans="1:28" ht="15.6">
      <c r="A56" s="47"/>
      <c r="B56" s="56">
        <f>+'Ark1'!C2120</f>
        <v>2022</v>
      </c>
      <c r="C56" s="56">
        <f>+'Ark1'!M2120</f>
        <v>14</v>
      </c>
      <c r="D56" s="57" t="s">
        <v>112</v>
      </c>
      <c r="E56" s="56">
        <f>+'Ark1'!Q2120</f>
        <v>0</v>
      </c>
      <c r="F56" s="359">
        <f>+'Ark1'!R2120</f>
        <v>0</v>
      </c>
      <c r="G56" s="192">
        <f>+'Ark1'!AG2120</f>
        <v>0</v>
      </c>
      <c r="H56" s="62">
        <f t="shared" si="11"/>
        <v>0</v>
      </c>
      <c r="I56" s="192">
        <f>+'Ark1'!AH2120</f>
        <v>0</v>
      </c>
      <c r="J56" s="58">
        <f>+'Ark1'!S2120</f>
        <v>0</v>
      </c>
      <c r="K56" s="62">
        <f t="shared" si="12"/>
        <v>0</v>
      </c>
      <c r="L56" s="169">
        <f>+'Ark1'!U2120</f>
        <v>0</v>
      </c>
      <c r="M56" s="192"/>
      <c r="N56" s="76"/>
      <c r="O56" s="169">
        <f>+'Ark1'!X2120</f>
        <v>0</v>
      </c>
      <c r="P56" s="169">
        <f>+'Ark1'!Y2120</f>
        <v>0</v>
      </c>
      <c r="Q56" s="169">
        <f>+'Ark1'!Z2120</f>
        <v>0</v>
      </c>
      <c r="R56" s="58">
        <f>+'Ark1'!AA2120</f>
        <v>0</v>
      </c>
      <c r="S56" s="58">
        <f>+'Ark1'!AB2120</f>
        <v>0</v>
      </c>
      <c r="T56" s="79">
        <f>+'Ark1'!AD2120</f>
        <v>0</v>
      </c>
      <c r="U56" s="58" t="e">
        <f t="shared" si="9"/>
        <v>#DIV/0!</v>
      </c>
      <c r="V56" s="79" t="e">
        <f t="shared" si="10"/>
        <v>#DIV/0!</v>
      </c>
      <c r="W56" s="47"/>
      <c r="X56" s="4"/>
      <c r="Y56" s="16"/>
      <c r="Z56" s="61"/>
      <c r="AA56" s="5"/>
      <c r="AB56" s="18"/>
    </row>
    <row r="57" spans="1:28" ht="15.6">
      <c r="A57" s="47"/>
      <c r="B57" s="56">
        <f>+'Ark1'!C2121</f>
        <v>2022</v>
      </c>
      <c r="C57" s="56">
        <f>+'Ark1'!M2121</f>
        <v>15</v>
      </c>
      <c r="D57" s="57" t="s">
        <v>113</v>
      </c>
      <c r="E57" s="56">
        <f>+'Ark1'!Q2121</f>
        <v>0</v>
      </c>
      <c r="F57" s="359">
        <f>+'Ark1'!R2121</f>
        <v>0</v>
      </c>
      <c r="G57" s="192">
        <f>+'Ark1'!AG2121</f>
        <v>0</v>
      </c>
      <c r="H57" s="62">
        <f t="shared" si="11"/>
        <v>0</v>
      </c>
      <c r="I57" s="192">
        <f>+'Ark1'!AH2121</f>
        <v>0</v>
      </c>
      <c r="J57" s="58">
        <f>+'Ark1'!S2121</f>
        <v>0</v>
      </c>
      <c r="K57" s="62">
        <f t="shared" si="12"/>
        <v>0</v>
      </c>
      <c r="L57" s="169">
        <f>+'Ark1'!U2121</f>
        <v>0</v>
      </c>
      <c r="M57" s="192"/>
      <c r="N57" s="76"/>
      <c r="O57" s="169">
        <f>+'Ark1'!X2121</f>
        <v>0</v>
      </c>
      <c r="P57" s="169">
        <f>+'Ark1'!Y2121</f>
        <v>0</v>
      </c>
      <c r="Q57" s="169">
        <f>+'Ark1'!Z2121</f>
        <v>0</v>
      </c>
      <c r="R57" s="58">
        <f>+'Ark1'!AA2121</f>
        <v>0</v>
      </c>
      <c r="S57" s="58">
        <f>+'Ark1'!AB2121</f>
        <v>0</v>
      </c>
      <c r="T57" s="79">
        <f>+'Ark1'!AD2121</f>
        <v>0</v>
      </c>
      <c r="U57" s="58" t="e">
        <f t="shared" si="9"/>
        <v>#DIV/0!</v>
      </c>
      <c r="V57" s="79" t="e">
        <f t="shared" si="10"/>
        <v>#DIV/0!</v>
      </c>
      <c r="W57" s="47"/>
      <c r="X57" s="4"/>
      <c r="Y57" s="16"/>
      <c r="Z57" s="61"/>
      <c r="AA57" s="5"/>
      <c r="AB57" s="18"/>
    </row>
    <row r="58" spans="1:28" ht="15.6">
      <c r="A58" s="47"/>
      <c r="B58">
        <f>+'Ark1'!C2122</f>
        <v>2021</v>
      </c>
      <c r="C58">
        <f>+'Ark1'!M2122</f>
        <v>1</v>
      </c>
      <c r="D58" s="3" t="s">
        <v>99</v>
      </c>
      <c r="E58">
        <f>+'Ark1'!Q2122</f>
        <v>0</v>
      </c>
      <c r="F58" s="347">
        <f>+'Ark1'!R2122</f>
        <v>0</v>
      </c>
      <c r="G58" s="210">
        <f>+'Ark1'!AG2122</f>
        <v>0</v>
      </c>
      <c r="H58" s="63">
        <f t="shared" si="11"/>
        <v>0</v>
      </c>
      <c r="I58" s="210">
        <f>+'Ark1'!AH2122</f>
        <v>0</v>
      </c>
      <c r="J58" s="1">
        <f>+'Ark1'!S2122</f>
        <v>0</v>
      </c>
      <c r="K58" s="63">
        <f t="shared" si="12"/>
        <v>0</v>
      </c>
      <c r="L58" s="102">
        <f>+'Ark1'!U2122</f>
        <v>0</v>
      </c>
      <c r="M58" s="210"/>
      <c r="N58" s="76"/>
      <c r="O58" s="102">
        <f>+'Ark1'!X2122</f>
        <v>0</v>
      </c>
      <c r="P58" s="102">
        <f>+'Ark1'!Y2122</f>
        <v>0</v>
      </c>
      <c r="Q58" s="102">
        <f>+'Ark1'!Z2122</f>
        <v>0</v>
      </c>
      <c r="R58" s="1">
        <f>+'Ark1'!AA2122</f>
        <v>0</v>
      </c>
      <c r="S58" s="1">
        <f>+'Ark1'!AB2122</f>
        <v>0</v>
      </c>
      <c r="T58" s="11">
        <f>+'Ark1'!AD2122</f>
        <v>0</v>
      </c>
      <c r="U58" s="1" t="e">
        <f t="shared" si="9"/>
        <v>#DIV/0!</v>
      </c>
      <c r="V58" s="11" t="e">
        <f t="shared" si="10"/>
        <v>#DIV/0!</v>
      </c>
      <c r="W58" s="47"/>
      <c r="X58" s="4"/>
      <c r="Y58" s="16"/>
      <c r="Z58" s="61"/>
      <c r="AA58" s="5"/>
      <c r="AB58" s="18"/>
    </row>
    <row r="59" spans="1:28" ht="15.6">
      <c r="A59" s="47"/>
      <c r="B59">
        <f>+'Ark1'!C2123</f>
        <v>2021</v>
      </c>
      <c r="C59">
        <f>+'Ark1'!M2123</f>
        <v>2</v>
      </c>
      <c r="D59" s="3" t="s">
        <v>100</v>
      </c>
      <c r="E59">
        <f>+'Ark1'!Q2123</f>
        <v>0</v>
      </c>
      <c r="F59" s="347">
        <f>+'Ark1'!R2123</f>
        <v>0</v>
      </c>
      <c r="G59" s="210">
        <f>+'Ark1'!AG2123</f>
        <v>0</v>
      </c>
      <c r="H59" s="63">
        <f t="shared" si="11"/>
        <v>0</v>
      </c>
      <c r="I59" s="210">
        <f>+'Ark1'!AH2123</f>
        <v>0</v>
      </c>
      <c r="J59" s="1">
        <f>+'Ark1'!S2123</f>
        <v>0</v>
      </c>
      <c r="K59" s="63">
        <f t="shared" si="12"/>
        <v>0</v>
      </c>
      <c r="L59" s="102">
        <f>+'Ark1'!U2123</f>
        <v>0</v>
      </c>
      <c r="M59" s="210"/>
      <c r="N59" s="76"/>
      <c r="O59" s="102">
        <f>+'Ark1'!X2123</f>
        <v>0</v>
      </c>
      <c r="P59" s="102">
        <f>+'Ark1'!Y2123</f>
        <v>0</v>
      </c>
      <c r="Q59" s="102">
        <f>+'Ark1'!Z2123</f>
        <v>0</v>
      </c>
      <c r="R59" s="1">
        <f>+'Ark1'!AA2123</f>
        <v>0</v>
      </c>
      <c r="S59" s="1">
        <f>+'Ark1'!AB2123</f>
        <v>0</v>
      </c>
      <c r="T59" s="11">
        <f>+'Ark1'!AD2123</f>
        <v>0</v>
      </c>
      <c r="U59" s="1" t="e">
        <f t="shared" si="9"/>
        <v>#DIV/0!</v>
      </c>
      <c r="V59" s="11" t="e">
        <f t="shared" si="10"/>
        <v>#DIV/0!</v>
      </c>
      <c r="W59" s="47"/>
      <c r="X59" s="4"/>
      <c r="Y59" s="18"/>
      <c r="Z59" s="61"/>
      <c r="AA59" s="5"/>
      <c r="AB59" s="18"/>
    </row>
    <row r="60" spans="1:28">
      <c r="A60" s="47"/>
      <c r="B60">
        <f>+'Ark1'!C2124</f>
        <v>2021</v>
      </c>
      <c r="C60">
        <f>+'Ark1'!M2124</f>
        <v>3</v>
      </c>
      <c r="D60" s="3" t="s">
        <v>101</v>
      </c>
      <c r="E60">
        <f>+'Ark1'!Q2124</f>
        <v>0</v>
      </c>
      <c r="F60" s="347">
        <f>+'Ark1'!R2124</f>
        <v>0</v>
      </c>
      <c r="G60" s="210">
        <f>+'Ark1'!AG2124</f>
        <v>0</v>
      </c>
      <c r="H60" s="63">
        <f t="shared" si="11"/>
        <v>0</v>
      </c>
      <c r="I60" s="210">
        <f>+'Ark1'!AH2124</f>
        <v>0</v>
      </c>
      <c r="J60" s="1">
        <f>+'Ark1'!S2124</f>
        <v>0</v>
      </c>
      <c r="K60" s="63">
        <f t="shared" si="12"/>
        <v>0</v>
      </c>
      <c r="L60" s="102">
        <f>+'Ark1'!U2124</f>
        <v>0</v>
      </c>
      <c r="M60" s="210"/>
      <c r="N60" s="76"/>
      <c r="O60" s="102">
        <f>+'Ark1'!X2124</f>
        <v>0</v>
      </c>
      <c r="P60" s="102">
        <f>+'Ark1'!Y2124</f>
        <v>0</v>
      </c>
      <c r="Q60" s="102">
        <f>+'Ark1'!Z2124</f>
        <v>0</v>
      </c>
      <c r="R60" s="1">
        <f>+'Ark1'!AA2124</f>
        <v>0</v>
      </c>
      <c r="S60" s="1">
        <f>+'Ark1'!AB2124</f>
        <v>0</v>
      </c>
      <c r="T60" s="11">
        <f>+'Ark1'!AD2124</f>
        <v>0</v>
      </c>
      <c r="U60" s="1" t="e">
        <f t="shared" si="9"/>
        <v>#DIV/0!</v>
      </c>
      <c r="V60" s="11" t="e">
        <f t="shared" si="10"/>
        <v>#DIV/0!</v>
      </c>
      <c r="W60" s="47"/>
      <c r="X60" s="13"/>
      <c r="Y60" s="13"/>
      <c r="Z60" s="61"/>
    </row>
    <row r="61" spans="1:28" ht="15.6">
      <c r="A61" s="47"/>
      <c r="B61">
        <f>+'Ark1'!C2125</f>
        <v>2021</v>
      </c>
      <c r="C61">
        <f>+'Ark1'!M2125</f>
        <v>4</v>
      </c>
      <c r="D61" s="3" t="s">
        <v>102</v>
      </c>
      <c r="E61">
        <f>+'Ark1'!Q2125</f>
        <v>0</v>
      </c>
      <c r="F61" s="347">
        <f>+'Ark1'!R2125</f>
        <v>0</v>
      </c>
      <c r="G61" s="210">
        <f>+'Ark1'!AG2125</f>
        <v>0</v>
      </c>
      <c r="H61" s="63">
        <f t="shared" si="11"/>
        <v>0</v>
      </c>
      <c r="I61" s="210">
        <f>+'Ark1'!AH2125</f>
        <v>0</v>
      </c>
      <c r="J61" s="1">
        <f>+'Ark1'!S2125</f>
        <v>0</v>
      </c>
      <c r="K61" s="63">
        <f t="shared" si="12"/>
        <v>0</v>
      </c>
      <c r="L61" s="102">
        <f>+'Ark1'!U2125</f>
        <v>0</v>
      </c>
      <c r="M61" s="210"/>
      <c r="N61" s="76"/>
      <c r="O61" s="102">
        <f>+'Ark1'!X2125</f>
        <v>0</v>
      </c>
      <c r="P61" s="102">
        <f>+'Ark1'!Y2125</f>
        <v>0</v>
      </c>
      <c r="Q61" s="102">
        <f>+'Ark1'!Z2125</f>
        <v>0</v>
      </c>
      <c r="R61" s="1">
        <f>+'Ark1'!AA2125</f>
        <v>0</v>
      </c>
      <c r="S61" s="1">
        <f>+'Ark1'!AB2125</f>
        <v>0</v>
      </c>
      <c r="T61" s="11">
        <f>+'Ark1'!AD2125</f>
        <v>0</v>
      </c>
      <c r="U61" s="1" t="e">
        <f t="shared" si="9"/>
        <v>#DIV/0!</v>
      </c>
      <c r="V61" s="11" t="e">
        <f t="shared" si="10"/>
        <v>#DIV/0!</v>
      </c>
      <c r="W61" s="47"/>
      <c r="X61" s="5"/>
      <c r="Y61" s="18"/>
      <c r="Z61" s="61"/>
      <c r="AB61" s="18"/>
    </row>
    <row r="62" spans="1:28">
      <c r="A62" s="47"/>
      <c r="B62">
        <f>+'Ark1'!C2126</f>
        <v>2021</v>
      </c>
      <c r="C62">
        <f>+'Ark1'!M2126</f>
        <v>5</v>
      </c>
      <c r="D62" s="3" t="s">
        <v>103</v>
      </c>
      <c r="E62">
        <f>+'Ark1'!Q2126</f>
        <v>0</v>
      </c>
      <c r="F62" s="347">
        <f>+'Ark1'!R2126</f>
        <v>0</v>
      </c>
      <c r="G62" s="210">
        <f>+'Ark1'!AG2126</f>
        <v>0</v>
      </c>
      <c r="H62" s="63">
        <f t="shared" si="11"/>
        <v>0</v>
      </c>
      <c r="I62" s="210">
        <f>+'Ark1'!AH2126</f>
        <v>0</v>
      </c>
      <c r="J62" s="1">
        <f>+'Ark1'!S2126</f>
        <v>0</v>
      </c>
      <c r="K62" s="63">
        <f t="shared" si="12"/>
        <v>0</v>
      </c>
      <c r="L62" s="102">
        <f>+'Ark1'!U2126</f>
        <v>0</v>
      </c>
      <c r="M62" s="210"/>
      <c r="N62" s="76"/>
      <c r="O62" s="102">
        <f>+'Ark1'!X2126</f>
        <v>0</v>
      </c>
      <c r="P62" s="102">
        <f>+'Ark1'!Y2126</f>
        <v>0</v>
      </c>
      <c r="Q62" s="102">
        <f>+'Ark1'!Z2126</f>
        <v>0</v>
      </c>
      <c r="R62" s="1">
        <f>+'Ark1'!AA2126</f>
        <v>0</v>
      </c>
      <c r="S62" s="1">
        <f>+'Ark1'!AB2126</f>
        <v>0</v>
      </c>
      <c r="T62" s="11">
        <f>+'Ark1'!AD2126</f>
        <v>0</v>
      </c>
      <c r="U62" s="1" t="e">
        <f t="shared" si="9"/>
        <v>#DIV/0!</v>
      </c>
      <c r="V62" s="11" t="e">
        <f t="shared" si="10"/>
        <v>#DIV/0!</v>
      </c>
      <c r="W62" s="47"/>
      <c r="X62" s="13"/>
      <c r="Y62" s="13"/>
      <c r="Z62" s="61"/>
    </row>
    <row r="63" spans="1:28">
      <c r="A63" s="47"/>
      <c r="B63">
        <f>+'Ark1'!C2127</f>
        <v>2021</v>
      </c>
      <c r="C63">
        <f>+'Ark1'!M2127</f>
        <v>6</v>
      </c>
      <c r="D63" s="3" t="s">
        <v>104</v>
      </c>
      <c r="E63">
        <f>+'Ark1'!Q2127</f>
        <v>0</v>
      </c>
      <c r="F63" s="347">
        <f>+'Ark1'!R2127</f>
        <v>0</v>
      </c>
      <c r="G63" s="210">
        <f>+'Ark1'!AG2127</f>
        <v>0</v>
      </c>
      <c r="H63" s="63">
        <f t="shared" si="11"/>
        <v>0</v>
      </c>
      <c r="I63" s="210">
        <f>+'Ark1'!AH2127</f>
        <v>0</v>
      </c>
      <c r="J63" s="1">
        <f>+'Ark1'!S2127</f>
        <v>0</v>
      </c>
      <c r="K63" s="63">
        <f t="shared" si="12"/>
        <v>0</v>
      </c>
      <c r="L63" s="102">
        <f>+'Ark1'!U2127</f>
        <v>0</v>
      </c>
      <c r="M63" s="210"/>
      <c r="N63" s="76"/>
      <c r="O63" s="102">
        <f>+'Ark1'!X2127</f>
        <v>0</v>
      </c>
      <c r="P63" s="102">
        <f>+'Ark1'!Y2127</f>
        <v>0</v>
      </c>
      <c r="Q63" s="102">
        <f>+'Ark1'!Z2127</f>
        <v>0</v>
      </c>
      <c r="R63" s="1">
        <f>+'Ark1'!AA2127</f>
        <v>0</v>
      </c>
      <c r="S63" s="1">
        <f>+'Ark1'!AB2127</f>
        <v>0</v>
      </c>
      <c r="T63" s="11">
        <f>+'Ark1'!AD2127</f>
        <v>0</v>
      </c>
      <c r="U63" s="1" t="e">
        <f t="shared" si="9"/>
        <v>#DIV/0!</v>
      </c>
      <c r="V63" s="11" t="e">
        <f t="shared" si="10"/>
        <v>#DIV/0!</v>
      </c>
      <c r="W63" s="47"/>
      <c r="X63" s="13"/>
      <c r="Y63" s="13"/>
      <c r="Z63" s="61"/>
    </row>
    <row r="64" spans="1:28" ht="15.6">
      <c r="A64" s="47"/>
      <c r="B64">
        <f>+'Ark1'!C2128</f>
        <v>2021</v>
      </c>
      <c r="C64">
        <f>+'Ark1'!M2128</f>
        <v>7</v>
      </c>
      <c r="D64" s="3" t="s">
        <v>105</v>
      </c>
      <c r="E64">
        <f>+'Ark1'!Q2128</f>
        <v>0</v>
      </c>
      <c r="F64" s="347">
        <f>+'Ark1'!R2128</f>
        <v>0</v>
      </c>
      <c r="G64" s="210">
        <f>+'Ark1'!AG2128</f>
        <v>0</v>
      </c>
      <c r="H64" s="63">
        <f t="shared" si="11"/>
        <v>0</v>
      </c>
      <c r="I64" s="210">
        <f>+'Ark1'!AH2128</f>
        <v>0</v>
      </c>
      <c r="J64" s="1">
        <f>+'Ark1'!S2128</f>
        <v>0</v>
      </c>
      <c r="K64" s="63">
        <f t="shared" si="12"/>
        <v>0</v>
      </c>
      <c r="L64" s="102">
        <f>+'Ark1'!U2128</f>
        <v>0</v>
      </c>
      <c r="M64" s="210"/>
      <c r="N64" s="76"/>
      <c r="O64" s="102">
        <f>+'Ark1'!X2128</f>
        <v>0</v>
      </c>
      <c r="P64" s="102">
        <f>+'Ark1'!Y2128</f>
        <v>0</v>
      </c>
      <c r="Q64" s="102">
        <f>+'Ark1'!Z2128</f>
        <v>0</v>
      </c>
      <c r="R64" s="1">
        <f>+'Ark1'!AA2128</f>
        <v>0</v>
      </c>
      <c r="S64" s="1">
        <f>+'Ark1'!AB2128</f>
        <v>0</v>
      </c>
      <c r="T64" s="11">
        <f>+'Ark1'!AD2128</f>
        <v>0</v>
      </c>
      <c r="U64" s="1" t="e">
        <f t="shared" si="9"/>
        <v>#DIV/0!</v>
      </c>
      <c r="V64" s="11" t="e">
        <f t="shared" si="10"/>
        <v>#DIV/0!</v>
      </c>
      <c r="W64" s="47"/>
      <c r="X64" s="2"/>
      <c r="Y64" s="5"/>
      <c r="Z64" s="61"/>
    </row>
    <row r="65" spans="1:28">
      <c r="A65" s="47"/>
      <c r="B65">
        <f>+'Ark1'!C2129</f>
        <v>2021</v>
      </c>
      <c r="C65">
        <f>+'Ark1'!M2129</f>
        <v>8</v>
      </c>
      <c r="D65" s="3" t="s">
        <v>106</v>
      </c>
      <c r="E65">
        <f>+'Ark1'!Q2129</f>
        <v>0</v>
      </c>
      <c r="F65" s="347">
        <f>+'Ark1'!R2129</f>
        <v>0</v>
      </c>
      <c r="G65" s="210">
        <f>+'Ark1'!AG2129</f>
        <v>0</v>
      </c>
      <c r="H65" s="63">
        <f t="shared" si="11"/>
        <v>0</v>
      </c>
      <c r="I65" s="210">
        <f>+'Ark1'!AH2129</f>
        <v>0</v>
      </c>
      <c r="J65" s="1">
        <f>+'Ark1'!S2129</f>
        <v>0</v>
      </c>
      <c r="K65" s="63">
        <f t="shared" si="12"/>
        <v>0</v>
      </c>
      <c r="L65" s="102">
        <f>+'Ark1'!U2129</f>
        <v>0</v>
      </c>
      <c r="M65" s="210"/>
      <c r="N65" s="76"/>
      <c r="O65" s="102">
        <f>+'Ark1'!X2129</f>
        <v>0</v>
      </c>
      <c r="P65" s="102">
        <f>+'Ark1'!Y2129</f>
        <v>0</v>
      </c>
      <c r="Q65" s="102">
        <f>+'Ark1'!Z2129</f>
        <v>0</v>
      </c>
      <c r="R65" s="1">
        <f>+'Ark1'!AA2129</f>
        <v>0</v>
      </c>
      <c r="S65" s="1">
        <f>+'Ark1'!AB2129</f>
        <v>0</v>
      </c>
      <c r="T65" s="11">
        <f>+'Ark1'!AD2129</f>
        <v>0</v>
      </c>
      <c r="U65" s="1" t="e">
        <f t="shared" si="9"/>
        <v>#DIV/0!</v>
      </c>
      <c r="V65" s="11" t="e">
        <f t="shared" si="10"/>
        <v>#DIV/0!</v>
      </c>
      <c r="W65" s="47"/>
      <c r="X65" s="4"/>
      <c r="Y65" s="4"/>
      <c r="Z65" s="61"/>
      <c r="AA65" s="4"/>
      <c r="AB65" s="4"/>
    </row>
    <row r="66" spans="1:28" ht="15.6">
      <c r="A66" s="47"/>
      <c r="B66">
        <f>+'Ark1'!C2130</f>
        <v>2021</v>
      </c>
      <c r="C66">
        <f>+'Ark1'!M2130</f>
        <v>9</v>
      </c>
      <c r="D66" s="3" t="s">
        <v>107</v>
      </c>
      <c r="E66">
        <f>+'Ark1'!Q2130</f>
        <v>0</v>
      </c>
      <c r="F66" s="347">
        <f>+'Ark1'!R2130</f>
        <v>0</v>
      </c>
      <c r="G66" s="210">
        <f>+'Ark1'!AG2130</f>
        <v>0</v>
      </c>
      <c r="H66" s="63">
        <f t="shared" si="11"/>
        <v>0</v>
      </c>
      <c r="I66" s="210">
        <f>+'Ark1'!AH2130</f>
        <v>0</v>
      </c>
      <c r="J66" s="1">
        <f>+'Ark1'!S2130</f>
        <v>0</v>
      </c>
      <c r="K66" s="63">
        <f t="shared" si="12"/>
        <v>0</v>
      </c>
      <c r="L66" s="102">
        <f>+'Ark1'!U2130</f>
        <v>0</v>
      </c>
      <c r="M66" s="210"/>
      <c r="N66" s="76"/>
      <c r="O66" s="102">
        <f>+'Ark1'!X2130</f>
        <v>0</v>
      </c>
      <c r="P66" s="102">
        <f>+'Ark1'!Y2130</f>
        <v>0</v>
      </c>
      <c r="Q66" s="102">
        <f>+'Ark1'!Z2130</f>
        <v>0</v>
      </c>
      <c r="R66" s="1">
        <f>+'Ark1'!AA2130</f>
        <v>0</v>
      </c>
      <c r="S66" s="1">
        <f>+'Ark1'!AB2130</f>
        <v>0</v>
      </c>
      <c r="T66" s="11">
        <f>+'Ark1'!AD2130</f>
        <v>0</v>
      </c>
      <c r="U66" s="1" t="e">
        <f t="shared" si="9"/>
        <v>#DIV/0!</v>
      </c>
      <c r="V66" s="11" t="e">
        <f t="shared" si="10"/>
        <v>#DIV/0!</v>
      </c>
      <c r="W66" s="47"/>
      <c r="X66" s="4"/>
      <c r="Y66" s="13"/>
      <c r="Z66" s="61"/>
      <c r="AA66" s="1"/>
      <c r="AB66" s="5"/>
    </row>
    <row r="67" spans="1:28" ht="15.6">
      <c r="A67" s="47"/>
      <c r="B67">
        <f>+'Ark1'!C2131</f>
        <v>2021</v>
      </c>
      <c r="C67">
        <f>+'Ark1'!M2131</f>
        <v>10</v>
      </c>
      <c r="D67" s="3" t="s">
        <v>108</v>
      </c>
      <c r="E67">
        <f>+'Ark1'!Q2131</f>
        <v>0</v>
      </c>
      <c r="F67" s="347">
        <f>+'Ark1'!R2131</f>
        <v>0</v>
      </c>
      <c r="G67" s="210">
        <f>+'Ark1'!AG2131</f>
        <v>0</v>
      </c>
      <c r="H67" s="63">
        <f t="shared" si="11"/>
        <v>0</v>
      </c>
      <c r="I67" s="210">
        <f>+'Ark1'!AH2131</f>
        <v>0</v>
      </c>
      <c r="J67" s="1">
        <f>+'Ark1'!S2131</f>
        <v>0</v>
      </c>
      <c r="K67" s="63">
        <f t="shared" si="12"/>
        <v>0</v>
      </c>
      <c r="L67" s="102">
        <f>+'Ark1'!U2131</f>
        <v>0</v>
      </c>
      <c r="M67" s="210"/>
      <c r="N67" s="76"/>
      <c r="O67" s="102">
        <f>+'Ark1'!X2131</f>
        <v>0</v>
      </c>
      <c r="P67" s="102">
        <f>+'Ark1'!Y2131</f>
        <v>0</v>
      </c>
      <c r="Q67" s="102">
        <f>+'Ark1'!Z2131</f>
        <v>0</v>
      </c>
      <c r="R67" s="1">
        <f>+'Ark1'!AA2131</f>
        <v>0</v>
      </c>
      <c r="S67" s="1">
        <f>+'Ark1'!AB2131</f>
        <v>0</v>
      </c>
      <c r="T67" s="11">
        <f>+'Ark1'!AD2131</f>
        <v>0</v>
      </c>
      <c r="U67" s="1" t="e">
        <f t="shared" si="9"/>
        <v>#DIV/0!</v>
      </c>
      <c r="V67" s="11" t="e">
        <f t="shared" si="10"/>
        <v>#DIV/0!</v>
      </c>
      <c r="W67" s="47"/>
      <c r="X67" s="4"/>
      <c r="Y67" s="13"/>
      <c r="Z67" s="61"/>
      <c r="AA67" s="1"/>
      <c r="AB67" s="5"/>
    </row>
    <row r="68" spans="1:28" ht="15.6">
      <c r="A68" s="47"/>
      <c r="B68">
        <f>+'Ark1'!C2132</f>
        <v>2021</v>
      </c>
      <c r="C68">
        <f>+'Ark1'!M2132</f>
        <v>11</v>
      </c>
      <c r="D68" s="3" t="s">
        <v>109</v>
      </c>
      <c r="E68">
        <f>+'Ark1'!Q2132</f>
        <v>0</v>
      </c>
      <c r="F68" s="347">
        <f>+'Ark1'!R2132</f>
        <v>0</v>
      </c>
      <c r="G68" s="210">
        <f>+'Ark1'!AG2132</f>
        <v>0</v>
      </c>
      <c r="H68" s="63">
        <f t="shared" si="11"/>
        <v>0</v>
      </c>
      <c r="I68" s="210">
        <f>+'Ark1'!AH2132</f>
        <v>0</v>
      </c>
      <c r="J68" s="1">
        <f>+'Ark1'!S2132</f>
        <v>0</v>
      </c>
      <c r="K68" s="63">
        <f t="shared" si="12"/>
        <v>0</v>
      </c>
      <c r="L68" s="102">
        <f>+'Ark1'!U2132</f>
        <v>0</v>
      </c>
      <c r="M68" s="210"/>
      <c r="N68" s="76"/>
      <c r="O68" s="102">
        <f>+'Ark1'!X2132</f>
        <v>0</v>
      </c>
      <c r="P68" s="102">
        <f>+'Ark1'!Y2132</f>
        <v>0</v>
      </c>
      <c r="Q68" s="102">
        <f>+'Ark1'!Z2132</f>
        <v>0</v>
      </c>
      <c r="R68" s="1">
        <f>+'Ark1'!AA2132</f>
        <v>0</v>
      </c>
      <c r="S68" s="1">
        <f>+'Ark1'!AB2132</f>
        <v>0</v>
      </c>
      <c r="T68" s="11">
        <f>+'Ark1'!AD2132</f>
        <v>0</v>
      </c>
      <c r="U68" s="1" t="e">
        <f t="shared" si="9"/>
        <v>#DIV/0!</v>
      </c>
      <c r="V68" s="11" t="e">
        <f t="shared" si="10"/>
        <v>#DIV/0!</v>
      </c>
      <c r="W68" s="47"/>
      <c r="X68" s="4"/>
      <c r="Y68" s="13"/>
      <c r="Z68" s="61"/>
      <c r="AA68" s="1"/>
      <c r="AB68" s="5"/>
    </row>
    <row r="69" spans="1:28" ht="15.6">
      <c r="A69" s="47"/>
      <c r="B69">
        <f>+'Ark1'!C2133</f>
        <v>2021</v>
      </c>
      <c r="C69">
        <f>+'Ark1'!M2133</f>
        <v>12</v>
      </c>
      <c r="D69" s="3" t="s">
        <v>110</v>
      </c>
      <c r="E69">
        <f>+'Ark1'!Q2133</f>
        <v>0</v>
      </c>
      <c r="F69" s="347">
        <f>+'Ark1'!R2133</f>
        <v>0</v>
      </c>
      <c r="G69" s="210">
        <f>+'Ark1'!AG2133</f>
        <v>0</v>
      </c>
      <c r="H69" s="63">
        <f t="shared" si="11"/>
        <v>0</v>
      </c>
      <c r="I69" s="210">
        <f>+'Ark1'!AH2133</f>
        <v>0</v>
      </c>
      <c r="J69" s="1">
        <f>+'Ark1'!S2133</f>
        <v>0</v>
      </c>
      <c r="K69" s="63">
        <f t="shared" si="12"/>
        <v>0</v>
      </c>
      <c r="L69" s="102">
        <f>+'Ark1'!U2133</f>
        <v>0</v>
      </c>
      <c r="M69" s="210"/>
      <c r="N69" s="76"/>
      <c r="O69" s="102">
        <f>+'Ark1'!X2133</f>
        <v>0</v>
      </c>
      <c r="P69" s="102">
        <f>+'Ark1'!Y2133</f>
        <v>0</v>
      </c>
      <c r="Q69" s="102">
        <f>+'Ark1'!Z2133</f>
        <v>0</v>
      </c>
      <c r="R69" s="1">
        <f>+'Ark1'!AA2133</f>
        <v>0</v>
      </c>
      <c r="S69" s="1">
        <f>+'Ark1'!AB2133</f>
        <v>0</v>
      </c>
      <c r="T69" s="11">
        <f>+'Ark1'!AD2133</f>
        <v>0</v>
      </c>
      <c r="U69" s="1" t="e">
        <f t="shared" si="9"/>
        <v>#DIV/0!</v>
      </c>
      <c r="V69" s="11" t="e">
        <f t="shared" si="10"/>
        <v>#DIV/0!</v>
      </c>
      <c r="W69" s="47"/>
      <c r="X69" s="4"/>
      <c r="Y69" s="13"/>
      <c r="Z69" s="61"/>
      <c r="AA69" s="1"/>
      <c r="AB69" s="5"/>
    </row>
    <row r="70" spans="1:28" ht="15.6">
      <c r="A70" s="47"/>
      <c r="B70">
        <f>+'Ark1'!C2134</f>
        <v>2021</v>
      </c>
      <c r="C70">
        <f>+'Ark1'!M2134</f>
        <v>13</v>
      </c>
      <c r="D70" s="3" t="s">
        <v>111</v>
      </c>
      <c r="E70">
        <f>+'Ark1'!Q2134</f>
        <v>0</v>
      </c>
      <c r="F70" s="347">
        <f>+'Ark1'!R2134</f>
        <v>0</v>
      </c>
      <c r="G70" s="210">
        <f>+'Ark1'!AG2134</f>
        <v>0</v>
      </c>
      <c r="H70" s="63">
        <f t="shared" si="11"/>
        <v>0</v>
      </c>
      <c r="I70" s="210">
        <f>+'Ark1'!AH2134</f>
        <v>0</v>
      </c>
      <c r="J70" s="1">
        <f>+'Ark1'!S2134</f>
        <v>0</v>
      </c>
      <c r="K70" s="63">
        <f t="shared" si="12"/>
        <v>0</v>
      </c>
      <c r="L70" s="102">
        <f>+'Ark1'!U2134</f>
        <v>0</v>
      </c>
      <c r="M70" s="210"/>
      <c r="N70" s="76"/>
      <c r="O70" s="102">
        <f>+'Ark1'!X2134</f>
        <v>0</v>
      </c>
      <c r="P70" s="102">
        <f>+'Ark1'!Y2134</f>
        <v>0</v>
      </c>
      <c r="Q70" s="102">
        <f>+'Ark1'!Z2134</f>
        <v>0</v>
      </c>
      <c r="R70" s="1">
        <f>+'Ark1'!AA2134</f>
        <v>0</v>
      </c>
      <c r="S70" s="1">
        <f>+'Ark1'!AB2134</f>
        <v>0</v>
      </c>
      <c r="T70" s="11">
        <f>+'Ark1'!AD2134</f>
        <v>0</v>
      </c>
      <c r="U70" s="1" t="e">
        <f t="shared" si="9"/>
        <v>#DIV/0!</v>
      </c>
      <c r="V70" s="11" t="e">
        <f t="shared" si="10"/>
        <v>#DIV/0!</v>
      </c>
      <c r="W70" s="47"/>
      <c r="X70" s="4"/>
      <c r="Y70" s="13"/>
      <c r="Z70" s="61"/>
      <c r="AA70" s="13"/>
      <c r="AB70" s="5"/>
    </row>
    <row r="71" spans="1:28" ht="15.6">
      <c r="A71" s="47"/>
      <c r="B71">
        <f>+'Ark1'!C2135</f>
        <v>2021</v>
      </c>
      <c r="C71">
        <f>+'Ark1'!M2135</f>
        <v>14</v>
      </c>
      <c r="D71" s="3" t="s">
        <v>112</v>
      </c>
      <c r="E71">
        <f>+'Ark1'!Q2135</f>
        <v>0</v>
      </c>
      <c r="F71" s="347">
        <f>+'Ark1'!R2135</f>
        <v>0</v>
      </c>
      <c r="G71" s="210">
        <f>+'Ark1'!AG2135</f>
        <v>0</v>
      </c>
      <c r="H71" s="63">
        <f t="shared" si="11"/>
        <v>0</v>
      </c>
      <c r="I71" s="210">
        <f>+'Ark1'!AH2135</f>
        <v>0</v>
      </c>
      <c r="J71" s="1">
        <f>+'Ark1'!S2135</f>
        <v>0</v>
      </c>
      <c r="K71" s="63">
        <f t="shared" si="12"/>
        <v>0</v>
      </c>
      <c r="L71" s="102">
        <f>+'Ark1'!U2135</f>
        <v>0</v>
      </c>
      <c r="M71" s="210"/>
      <c r="N71" s="76"/>
      <c r="O71" s="102">
        <f>+'Ark1'!X2135</f>
        <v>0</v>
      </c>
      <c r="P71" s="102">
        <f>+'Ark1'!Y2135</f>
        <v>0</v>
      </c>
      <c r="Q71" s="102">
        <f>+'Ark1'!Z2135</f>
        <v>0</v>
      </c>
      <c r="R71" s="1">
        <f>+'Ark1'!AA2135</f>
        <v>0</v>
      </c>
      <c r="S71" s="1">
        <f>+'Ark1'!AB2135</f>
        <v>0</v>
      </c>
      <c r="T71" s="11">
        <f>+'Ark1'!AD2135</f>
        <v>0</v>
      </c>
      <c r="U71" s="1" t="e">
        <f t="shared" si="9"/>
        <v>#DIV/0!</v>
      </c>
      <c r="V71" s="11" t="e">
        <f t="shared" si="10"/>
        <v>#DIV/0!</v>
      </c>
      <c r="W71" s="47"/>
      <c r="X71" s="4"/>
      <c r="Y71" s="13"/>
      <c r="Z71" s="61"/>
      <c r="AA71" s="13"/>
      <c r="AB71" s="5"/>
    </row>
    <row r="72" spans="1:28" ht="15.6">
      <c r="A72" s="47"/>
      <c r="B72">
        <f>+'Ark1'!C2136</f>
        <v>2021</v>
      </c>
      <c r="C72">
        <f>+'Ark1'!M2136</f>
        <v>15</v>
      </c>
      <c r="D72" s="3" t="s">
        <v>113</v>
      </c>
      <c r="E72">
        <f>+'Ark1'!Q2136</f>
        <v>0</v>
      </c>
      <c r="F72" s="347">
        <f>+'Ark1'!R2136</f>
        <v>0</v>
      </c>
      <c r="G72" s="210">
        <f>+'Ark1'!AG2136</f>
        <v>0</v>
      </c>
      <c r="H72" s="63">
        <f t="shared" si="11"/>
        <v>0</v>
      </c>
      <c r="I72" s="210">
        <f>+'Ark1'!AH2136</f>
        <v>0</v>
      </c>
      <c r="J72" s="1">
        <f>+'Ark1'!S2136</f>
        <v>0</v>
      </c>
      <c r="K72" s="63">
        <f t="shared" si="12"/>
        <v>0</v>
      </c>
      <c r="L72" s="102">
        <f>+'Ark1'!U2136</f>
        <v>0</v>
      </c>
      <c r="M72" s="210"/>
      <c r="N72" s="76"/>
      <c r="O72" s="102">
        <f>+'Ark1'!X2136</f>
        <v>0</v>
      </c>
      <c r="P72" s="102">
        <f>+'Ark1'!Y2136</f>
        <v>0</v>
      </c>
      <c r="Q72" s="102">
        <f>+'Ark1'!Z2136</f>
        <v>0</v>
      </c>
      <c r="R72" s="1">
        <f>+'Ark1'!AA2136</f>
        <v>0</v>
      </c>
      <c r="S72" s="1">
        <f>+'Ark1'!AB2136</f>
        <v>0</v>
      </c>
      <c r="T72" s="11">
        <f>+'Ark1'!AD2136</f>
        <v>0</v>
      </c>
      <c r="U72" s="1" t="e">
        <f t="shared" si="9"/>
        <v>#DIV/0!</v>
      </c>
      <c r="V72" s="11" t="e">
        <f t="shared" si="10"/>
        <v>#DIV/0!</v>
      </c>
      <c r="W72" s="47"/>
      <c r="X72" s="4"/>
      <c r="Y72" s="13"/>
      <c r="Z72" s="61"/>
      <c r="AA72" s="13"/>
      <c r="AB72" s="5"/>
    </row>
    <row r="73" spans="1:28" ht="15.6">
      <c r="A73" s="47"/>
      <c r="B73" s="56">
        <f>+'Ark1'!C2137</f>
        <v>2020</v>
      </c>
      <c r="C73" s="56">
        <f>+'Ark1'!M2137</f>
        <v>1</v>
      </c>
      <c r="D73" s="57" t="s">
        <v>99</v>
      </c>
      <c r="E73" s="56">
        <f>+'Ark1'!Q2137</f>
        <v>0</v>
      </c>
      <c r="F73" s="359">
        <f>+'Ark1'!R2137</f>
        <v>0</v>
      </c>
      <c r="G73" s="192">
        <f>+'Ark1'!AG2137</f>
        <v>0</v>
      </c>
      <c r="H73" s="62">
        <f t="shared" si="11"/>
        <v>0</v>
      </c>
      <c r="I73" s="192">
        <f>+'Ark1'!AH2137</f>
        <v>0</v>
      </c>
      <c r="J73" s="58">
        <f>+'Ark1'!S2137</f>
        <v>0</v>
      </c>
      <c r="K73" s="62">
        <f t="shared" si="12"/>
        <v>0</v>
      </c>
      <c r="L73" s="169">
        <f>+'Ark1'!U2137</f>
        <v>0</v>
      </c>
      <c r="M73" s="192"/>
      <c r="N73" s="76"/>
      <c r="O73" s="169">
        <f>+'Ark1'!X2137</f>
        <v>0</v>
      </c>
      <c r="P73" s="169">
        <f>+'Ark1'!Y2137</f>
        <v>0</v>
      </c>
      <c r="Q73" s="169">
        <f>+'Ark1'!Z2137</f>
        <v>0</v>
      </c>
      <c r="R73" s="58">
        <f>+'Ark1'!AA2137</f>
        <v>0</v>
      </c>
      <c r="S73" s="58">
        <f>+'Ark1'!AB2137</f>
        <v>0</v>
      </c>
      <c r="T73" s="79">
        <f>+'Ark1'!AD2137</f>
        <v>0</v>
      </c>
      <c r="U73" s="58" t="e">
        <f t="shared" si="9"/>
        <v>#DIV/0!</v>
      </c>
      <c r="V73" s="79" t="e">
        <f t="shared" si="10"/>
        <v>#DIV/0!</v>
      </c>
      <c r="W73" s="47"/>
      <c r="X73" s="4"/>
      <c r="Y73" s="13"/>
      <c r="Z73" s="61"/>
      <c r="AA73" s="13"/>
      <c r="AB73" s="5"/>
    </row>
    <row r="74" spans="1:28" ht="15.6">
      <c r="A74" s="47"/>
      <c r="B74" s="56">
        <f>+'Ark1'!C2138</f>
        <v>2020</v>
      </c>
      <c r="C74" s="56">
        <f>+'Ark1'!M2138</f>
        <v>2</v>
      </c>
      <c r="D74" s="57" t="s">
        <v>100</v>
      </c>
      <c r="E74" s="56">
        <f>+'Ark1'!Q2138</f>
        <v>0</v>
      </c>
      <c r="F74" s="359">
        <f>+'Ark1'!R2138</f>
        <v>0</v>
      </c>
      <c r="G74" s="192">
        <f>+'Ark1'!AG2138</f>
        <v>0</v>
      </c>
      <c r="H74" s="62">
        <f t="shared" si="11"/>
        <v>0</v>
      </c>
      <c r="I74" s="192">
        <f>+'Ark1'!AH2138</f>
        <v>0</v>
      </c>
      <c r="J74" s="58">
        <f>+'Ark1'!S2138</f>
        <v>0</v>
      </c>
      <c r="K74" s="62">
        <f t="shared" si="12"/>
        <v>0</v>
      </c>
      <c r="L74" s="169">
        <f>+'Ark1'!U2138</f>
        <v>0</v>
      </c>
      <c r="M74" s="192"/>
      <c r="N74" s="76"/>
      <c r="O74" s="169">
        <f>+'Ark1'!X2138</f>
        <v>0</v>
      </c>
      <c r="P74" s="169">
        <f>+'Ark1'!Y2138</f>
        <v>0</v>
      </c>
      <c r="Q74" s="169">
        <f>+'Ark1'!Z2138</f>
        <v>0</v>
      </c>
      <c r="R74" s="58">
        <f>+'Ark1'!AA2138</f>
        <v>0</v>
      </c>
      <c r="S74" s="58">
        <f>+'Ark1'!AB2138</f>
        <v>0</v>
      </c>
      <c r="T74" s="79">
        <f>+'Ark1'!AD2138</f>
        <v>0</v>
      </c>
      <c r="U74" s="58" t="e">
        <f t="shared" si="9"/>
        <v>#DIV/0!</v>
      </c>
      <c r="V74" s="79" t="e">
        <f t="shared" si="10"/>
        <v>#DIV/0!</v>
      </c>
      <c r="W74" s="47"/>
      <c r="X74" s="4"/>
      <c r="Y74" s="13"/>
      <c r="Z74" s="61"/>
      <c r="AA74" s="5"/>
      <c r="AB74" s="5"/>
    </row>
    <row r="75" spans="1:28" ht="15.6">
      <c r="A75" s="47"/>
      <c r="B75" s="56">
        <f>+'Ark1'!C2139</f>
        <v>2020</v>
      </c>
      <c r="C75" s="56">
        <f>+'Ark1'!M2139</f>
        <v>3</v>
      </c>
      <c r="D75" s="57" t="s">
        <v>101</v>
      </c>
      <c r="E75" s="56">
        <f>+'Ark1'!Q2139</f>
        <v>0</v>
      </c>
      <c r="F75" s="359">
        <f>+'Ark1'!R2139</f>
        <v>0</v>
      </c>
      <c r="G75" s="192">
        <f>+'Ark1'!AG2139</f>
        <v>0</v>
      </c>
      <c r="H75" s="62">
        <f t="shared" si="11"/>
        <v>0</v>
      </c>
      <c r="I75" s="192">
        <f>+'Ark1'!AH2139</f>
        <v>0</v>
      </c>
      <c r="J75" s="58">
        <f>+'Ark1'!S2139</f>
        <v>0</v>
      </c>
      <c r="K75" s="62">
        <f t="shared" si="12"/>
        <v>0</v>
      </c>
      <c r="L75" s="169">
        <f>+'Ark1'!U2139</f>
        <v>0</v>
      </c>
      <c r="M75" s="192"/>
      <c r="N75" s="76"/>
      <c r="O75" s="169">
        <f>+'Ark1'!X2139</f>
        <v>0</v>
      </c>
      <c r="P75" s="169">
        <f>+'Ark1'!Y2139</f>
        <v>0</v>
      </c>
      <c r="Q75" s="169">
        <f>+'Ark1'!Z2139</f>
        <v>0</v>
      </c>
      <c r="R75" s="58">
        <f>+'Ark1'!AA2139</f>
        <v>0</v>
      </c>
      <c r="S75" s="58">
        <f>+'Ark1'!AB2139</f>
        <v>0</v>
      </c>
      <c r="T75" s="79">
        <f>+'Ark1'!AD2139</f>
        <v>0</v>
      </c>
      <c r="U75" s="58" t="e">
        <f t="shared" si="9"/>
        <v>#DIV/0!</v>
      </c>
      <c r="V75" s="79" t="e">
        <f t="shared" si="10"/>
        <v>#DIV/0!</v>
      </c>
      <c r="W75" s="47"/>
      <c r="X75" s="4"/>
      <c r="Y75" s="13"/>
      <c r="Z75" s="61"/>
      <c r="AA75" s="5"/>
      <c r="AB75" s="5"/>
    </row>
    <row r="76" spans="1:28" ht="15.6">
      <c r="A76" s="47"/>
      <c r="B76" s="56">
        <f>+'Ark1'!C2140</f>
        <v>2020</v>
      </c>
      <c r="C76" s="56">
        <f>+'Ark1'!M2140</f>
        <v>4</v>
      </c>
      <c r="D76" s="57" t="s">
        <v>102</v>
      </c>
      <c r="E76" s="56">
        <f>+'Ark1'!Q2140</f>
        <v>0</v>
      </c>
      <c r="F76" s="359">
        <f>+'Ark1'!R2140</f>
        <v>0</v>
      </c>
      <c r="G76" s="192">
        <f>+'Ark1'!AG2140</f>
        <v>0</v>
      </c>
      <c r="H76" s="62">
        <f t="shared" si="11"/>
        <v>0</v>
      </c>
      <c r="I76" s="192">
        <f>+'Ark1'!AH2140</f>
        <v>0</v>
      </c>
      <c r="J76" s="58">
        <f>+'Ark1'!S2140</f>
        <v>0</v>
      </c>
      <c r="K76" s="62">
        <f t="shared" si="12"/>
        <v>0</v>
      </c>
      <c r="L76" s="169">
        <f>+'Ark1'!U2140</f>
        <v>0</v>
      </c>
      <c r="M76" s="192"/>
      <c r="N76" s="76"/>
      <c r="O76" s="169">
        <f>+'Ark1'!X2140</f>
        <v>0</v>
      </c>
      <c r="P76" s="169">
        <f>+'Ark1'!Y2140</f>
        <v>0</v>
      </c>
      <c r="Q76" s="169">
        <f>+'Ark1'!Z2140</f>
        <v>0</v>
      </c>
      <c r="R76" s="58">
        <f>+'Ark1'!AA2140</f>
        <v>0</v>
      </c>
      <c r="S76" s="58">
        <f>+'Ark1'!AB2140</f>
        <v>0</v>
      </c>
      <c r="T76" s="79">
        <f>+'Ark1'!AD2140</f>
        <v>0</v>
      </c>
      <c r="U76" s="58" t="e">
        <f t="shared" si="9"/>
        <v>#DIV/0!</v>
      </c>
      <c r="V76" s="79" t="e">
        <f t="shared" si="10"/>
        <v>#DIV/0!</v>
      </c>
      <c r="W76" s="47"/>
      <c r="X76" s="4"/>
      <c r="Y76" s="13"/>
      <c r="Z76" s="61"/>
      <c r="AA76" s="5"/>
      <c r="AB76" s="5"/>
    </row>
    <row r="77" spans="1:28" ht="15.6">
      <c r="A77" s="47"/>
      <c r="B77" s="56">
        <f>+'Ark1'!C2141</f>
        <v>2020</v>
      </c>
      <c r="C77" s="56">
        <f>+'Ark1'!M2141</f>
        <v>5</v>
      </c>
      <c r="D77" s="57" t="s">
        <v>103</v>
      </c>
      <c r="E77" s="56">
        <f>+'Ark1'!Q2141</f>
        <v>0</v>
      </c>
      <c r="F77" s="359">
        <f>+'Ark1'!R2141</f>
        <v>0</v>
      </c>
      <c r="G77" s="192">
        <f>+'Ark1'!AG2141</f>
        <v>0</v>
      </c>
      <c r="H77" s="62">
        <f t="shared" si="11"/>
        <v>0</v>
      </c>
      <c r="I77" s="192">
        <f>+'Ark1'!AH2141</f>
        <v>0</v>
      </c>
      <c r="J77" s="58">
        <f>+'Ark1'!S2141</f>
        <v>0</v>
      </c>
      <c r="K77" s="62">
        <f t="shared" si="12"/>
        <v>0</v>
      </c>
      <c r="L77" s="169">
        <f>+'Ark1'!U2141</f>
        <v>0</v>
      </c>
      <c r="M77" s="192"/>
      <c r="N77" s="76"/>
      <c r="O77" s="169">
        <f>+'Ark1'!X2141</f>
        <v>0</v>
      </c>
      <c r="P77" s="169">
        <f>+'Ark1'!Y2141</f>
        <v>0</v>
      </c>
      <c r="Q77" s="169">
        <f>+'Ark1'!Z2141</f>
        <v>0</v>
      </c>
      <c r="R77" s="58">
        <f>+'Ark1'!AA2141</f>
        <v>0</v>
      </c>
      <c r="S77" s="58">
        <f>+'Ark1'!AB2141</f>
        <v>0</v>
      </c>
      <c r="T77" s="79">
        <f>+'Ark1'!AD2141</f>
        <v>0</v>
      </c>
      <c r="U77" s="58" t="e">
        <f t="shared" si="9"/>
        <v>#DIV/0!</v>
      </c>
      <c r="V77" s="79" t="e">
        <f t="shared" si="10"/>
        <v>#DIV/0!</v>
      </c>
      <c r="W77" s="47"/>
      <c r="X77" s="4"/>
      <c r="Y77" s="13"/>
      <c r="Z77" s="61"/>
      <c r="AA77" s="5"/>
      <c r="AB77" s="5"/>
    </row>
    <row r="78" spans="1:28" ht="15.6">
      <c r="A78" s="47"/>
      <c r="B78" s="56">
        <f>+'Ark1'!C2142</f>
        <v>2020</v>
      </c>
      <c r="C78" s="56">
        <f>+'Ark1'!M2142</f>
        <v>6</v>
      </c>
      <c r="D78" s="57" t="s">
        <v>104</v>
      </c>
      <c r="E78" s="56">
        <f>+'Ark1'!Q2142</f>
        <v>0</v>
      </c>
      <c r="F78" s="359">
        <f>+'Ark1'!R2142</f>
        <v>0</v>
      </c>
      <c r="G78" s="192">
        <f>+'Ark1'!AG2142</f>
        <v>0</v>
      </c>
      <c r="H78" s="62">
        <f t="shared" ref="H78:H141" si="13">+G78-G93</f>
        <v>0</v>
      </c>
      <c r="I78" s="192">
        <f>+'Ark1'!AH2142</f>
        <v>0</v>
      </c>
      <c r="J78" s="58">
        <f>+'Ark1'!S2142</f>
        <v>0</v>
      </c>
      <c r="K78" s="62">
        <f t="shared" ref="K78:K141" si="14">+J78-J93</f>
        <v>0</v>
      </c>
      <c r="L78" s="169">
        <f>+'Ark1'!U2142</f>
        <v>0</v>
      </c>
      <c r="M78" s="192"/>
      <c r="N78" s="76"/>
      <c r="O78" s="169">
        <f>+'Ark1'!X2142</f>
        <v>0</v>
      </c>
      <c r="P78" s="169">
        <f>+'Ark1'!Y2142</f>
        <v>0</v>
      </c>
      <c r="Q78" s="169">
        <f>+'Ark1'!Z2142</f>
        <v>0</v>
      </c>
      <c r="R78" s="58">
        <f>+'Ark1'!AA2142</f>
        <v>0</v>
      </c>
      <c r="S78" s="58">
        <f>+'Ark1'!AB2142</f>
        <v>0</v>
      </c>
      <c r="T78" s="79">
        <f>+'Ark1'!AD2142</f>
        <v>0</v>
      </c>
      <c r="U78" s="58" t="e">
        <f t="shared" si="9"/>
        <v>#DIV/0!</v>
      </c>
      <c r="V78" s="79" t="e">
        <f t="shared" si="10"/>
        <v>#DIV/0!</v>
      </c>
      <c r="W78" s="47"/>
      <c r="X78" s="4"/>
      <c r="Y78" s="13"/>
      <c r="Z78" s="61"/>
      <c r="AA78" s="5"/>
      <c r="AB78" s="5"/>
    </row>
    <row r="79" spans="1:28" ht="15.6">
      <c r="A79" s="47"/>
      <c r="B79" s="56">
        <f>+'Ark1'!C2143</f>
        <v>2020</v>
      </c>
      <c r="C79" s="56">
        <f>+'Ark1'!M2143</f>
        <v>7</v>
      </c>
      <c r="D79" s="57" t="s">
        <v>105</v>
      </c>
      <c r="E79" s="56">
        <f>+'Ark1'!Q2143</f>
        <v>0</v>
      </c>
      <c r="F79" s="359">
        <f>+'Ark1'!R2143</f>
        <v>0</v>
      </c>
      <c r="G79" s="192">
        <f>+'Ark1'!AG2143</f>
        <v>0</v>
      </c>
      <c r="H79" s="62">
        <f t="shared" si="13"/>
        <v>0</v>
      </c>
      <c r="I79" s="192">
        <f>+'Ark1'!AH2143</f>
        <v>0</v>
      </c>
      <c r="J79" s="58">
        <f>+'Ark1'!S2143</f>
        <v>0</v>
      </c>
      <c r="K79" s="62">
        <f t="shared" si="14"/>
        <v>0</v>
      </c>
      <c r="L79" s="169">
        <f>+'Ark1'!U2143</f>
        <v>0</v>
      </c>
      <c r="M79" s="192"/>
      <c r="N79" s="76"/>
      <c r="O79" s="169">
        <f>+'Ark1'!X2143</f>
        <v>0</v>
      </c>
      <c r="P79" s="169">
        <f>+'Ark1'!Y2143</f>
        <v>0</v>
      </c>
      <c r="Q79" s="169">
        <f>+'Ark1'!Z2143</f>
        <v>0</v>
      </c>
      <c r="R79" s="58">
        <f>+'Ark1'!AA2143</f>
        <v>0</v>
      </c>
      <c r="S79" s="58">
        <f>+'Ark1'!AB2143</f>
        <v>0</v>
      </c>
      <c r="T79" s="79">
        <f>+'Ark1'!AD2143</f>
        <v>0</v>
      </c>
      <c r="U79" s="58" t="e">
        <f t="shared" si="9"/>
        <v>#DIV/0!</v>
      </c>
      <c r="V79" s="79" t="e">
        <f t="shared" si="10"/>
        <v>#DIV/0!</v>
      </c>
      <c r="W79" s="47"/>
      <c r="X79" s="4"/>
      <c r="Y79" s="13"/>
      <c r="Z79" s="61"/>
      <c r="AA79" s="5"/>
      <c r="AB79" s="5"/>
    </row>
    <row r="80" spans="1:28" ht="15.6">
      <c r="A80" s="47"/>
      <c r="B80" s="56">
        <f>+'Ark1'!C2144</f>
        <v>2020</v>
      </c>
      <c r="C80" s="56">
        <f>+'Ark1'!M2144</f>
        <v>8</v>
      </c>
      <c r="D80" s="57" t="s">
        <v>106</v>
      </c>
      <c r="E80" s="56">
        <f>+'Ark1'!Q2144</f>
        <v>0</v>
      </c>
      <c r="F80" s="359">
        <f>+'Ark1'!R2144</f>
        <v>0</v>
      </c>
      <c r="G80" s="192">
        <f>+'Ark1'!AG2144</f>
        <v>0</v>
      </c>
      <c r="H80" s="62">
        <f t="shared" si="13"/>
        <v>0</v>
      </c>
      <c r="I80" s="192">
        <f>+'Ark1'!AH2144</f>
        <v>0</v>
      </c>
      <c r="J80" s="58">
        <f>+'Ark1'!S2144</f>
        <v>0</v>
      </c>
      <c r="K80" s="62">
        <f t="shared" si="14"/>
        <v>0</v>
      </c>
      <c r="L80" s="169">
        <f>+'Ark1'!U2144</f>
        <v>0</v>
      </c>
      <c r="M80" s="192"/>
      <c r="N80" s="76"/>
      <c r="O80" s="169">
        <f>+'Ark1'!X2144</f>
        <v>0</v>
      </c>
      <c r="P80" s="169">
        <f>+'Ark1'!Y2144</f>
        <v>0</v>
      </c>
      <c r="Q80" s="169">
        <f>+'Ark1'!Z2144</f>
        <v>0</v>
      </c>
      <c r="R80" s="58">
        <f>+'Ark1'!AA2144</f>
        <v>0</v>
      </c>
      <c r="S80" s="58">
        <f>+'Ark1'!AB2144</f>
        <v>0</v>
      </c>
      <c r="T80" s="79">
        <f>+'Ark1'!AD2144</f>
        <v>0</v>
      </c>
      <c r="U80" s="58" t="e">
        <f t="shared" si="9"/>
        <v>#DIV/0!</v>
      </c>
      <c r="V80" s="79" t="e">
        <f t="shared" si="10"/>
        <v>#DIV/0!</v>
      </c>
      <c r="W80" s="47"/>
      <c r="X80" s="4"/>
      <c r="Y80" s="13"/>
      <c r="Z80" s="61"/>
      <c r="AA80" s="5"/>
      <c r="AB80" s="5"/>
    </row>
    <row r="81" spans="1:28" ht="15.6">
      <c r="A81" s="47"/>
      <c r="B81" s="56">
        <f>+'Ark1'!C2145</f>
        <v>2020</v>
      </c>
      <c r="C81" s="56">
        <f>+'Ark1'!M2145</f>
        <v>9</v>
      </c>
      <c r="D81" s="57" t="s">
        <v>107</v>
      </c>
      <c r="E81" s="56">
        <f>+'Ark1'!Q2145</f>
        <v>0</v>
      </c>
      <c r="F81" s="359">
        <f>+'Ark1'!R2145</f>
        <v>0</v>
      </c>
      <c r="G81" s="192">
        <f>+'Ark1'!AG2145</f>
        <v>0</v>
      </c>
      <c r="H81" s="62">
        <f t="shared" si="13"/>
        <v>0</v>
      </c>
      <c r="I81" s="192">
        <f>+'Ark1'!AH2145</f>
        <v>0</v>
      </c>
      <c r="J81" s="58">
        <f>+'Ark1'!S2145</f>
        <v>0</v>
      </c>
      <c r="K81" s="62">
        <f t="shared" si="14"/>
        <v>0</v>
      </c>
      <c r="L81" s="169">
        <f>+'Ark1'!U2145</f>
        <v>0</v>
      </c>
      <c r="M81" s="192"/>
      <c r="N81" s="76"/>
      <c r="O81" s="169">
        <f>+'Ark1'!X2145</f>
        <v>0</v>
      </c>
      <c r="P81" s="169">
        <f>+'Ark1'!Y2145</f>
        <v>0</v>
      </c>
      <c r="Q81" s="169">
        <f>+'Ark1'!Z2145</f>
        <v>0</v>
      </c>
      <c r="R81" s="58">
        <f>+'Ark1'!AA2145</f>
        <v>0</v>
      </c>
      <c r="S81" s="58">
        <f>+'Ark1'!AB2145</f>
        <v>0</v>
      </c>
      <c r="T81" s="79">
        <f>+'Ark1'!AD2145</f>
        <v>0</v>
      </c>
      <c r="U81" s="58" t="e">
        <f t="shared" si="9"/>
        <v>#DIV/0!</v>
      </c>
      <c r="V81" s="79" t="e">
        <f t="shared" si="10"/>
        <v>#DIV/0!</v>
      </c>
      <c r="W81" s="47"/>
      <c r="X81" s="4"/>
      <c r="Y81" s="13"/>
      <c r="Z81" s="61"/>
      <c r="AA81" s="5"/>
      <c r="AB81" s="5"/>
    </row>
    <row r="82" spans="1:28" ht="15.6">
      <c r="A82" s="47"/>
      <c r="B82" s="56">
        <f>+'Ark1'!C2146</f>
        <v>2020</v>
      </c>
      <c r="C82" s="56">
        <f>+'Ark1'!M2146</f>
        <v>10</v>
      </c>
      <c r="D82" s="57" t="s">
        <v>108</v>
      </c>
      <c r="E82" s="56">
        <f>+'Ark1'!Q2146</f>
        <v>0</v>
      </c>
      <c r="F82" s="359">
        <f>+'Ark1'!R2146</f>
        <v>0</v>
      </c>
      <c r="G82" s="192">
        <f>+'Ark1'!AG2146</f>
        <v>0</v>
      </c>
      <c r="H82" s="62">
        <f t="shared" si="13"/>
        <v>0</v>
      </c>
      <c r="I82" s="192">
        <f>+'Ark1'!AH2146</f>
        <v>0</v>
      </c>
      <c r="J82" s="58">
        <f>+'Ark1'!S2146</f>
        <v>0</v>
      </c>
      <c r="K82" s="62">
        <f t="shared" si="14"/>
        <v>0</v>
      </c>
      <c r="L82" s="169">
        <f>+'Ark1'!U2146</f>
        <v>0</v>
      </c>
      <c r="M82" s="192"/>
      <c r="N82" s="76"/>
      <c r="O82" s="169">
        <f>+'Ark1'!X2146</f>
        <v>0</v>
      </c>
      <c r="P82" s="169">
        <f>+'Ark1'!Y2146</f>
        <v>0</v>
      </c>
      <c r="Q82" s="169">
        <f>+'Ark1'!Z2146</f>
        <v>0</v>
      </c>
      <c r="R82" s="58">
        <f>+'Ark1'!AA2146</f>
        <v>0</v>
      </c>
      <c r="S82" s="58">
        <f>+'Ark1'!AB2146</f>
        <v>0</v>
      </c>
      <c r="T82" s="79">
        <f>+'Ark1'!AD2146</f>
        <v>0</v>
      </c>
      <c r="U82" s="58" t="e">
        <f t="shared" si="9"/>
        <v>#DIV/0!</v>
      </c>
      <c r="V82" s="79" t="e">
        <f t="shared" si="10"/>
        <v>#DIV/0!</v>
      </c>
      <c r="W82" s="47"/>
      <c r="X82" s="4"/>
      <c r="Y82" s="5"/>
      <c r="Z82" s="61"/>
      <c r="AA82" s="5"/>
      <c r="AB82" s="5"/>
    </row>
    <row r="83" spans="1:28">
      <c r="A83" s="47"/>
      <c r="B83" s="56">
        <f>+'Ark1'!C2147</f>
        <v>2020</v>
      </c>
      <c r="C83" s="56">
        <f>+'Ark1'!M2147</f>
        <v>11</v>
      </c>
      <c r="D83" s="57" t="s">
        <v>109</v>
      </c>
      <c r="E83" s="56">
        <f>+'Ark1'!Q2147</f>
        <v>0</v>
      </c>
      <c r="F83" s="359">
        <f>+'Ark1'!R2147</f>
        <v>0</v>
      </c>
      <c r="G83" s="192">
        <f>+'Ark1'!AG2147</f>
        <v>0</v>
      </c>
      <c r="H83" s="62">
        <f t="shared" si="13"/>
        <v>0</v>
      </c>
      <c r="I83" s="192">
        <f>+'Ark1'!AH2147</f>
        <v>0</v>
      </c>
      <c r="J83" s="58">
        <f>+'Ark1'!S2147</f>
        <v>0</v>
      </c>
      <c r="K83" s="62">
        <f t="shared" si="14"/>
        <v>0</v>
      </c>
      <c r="L83" s="169">
        <f>+'Ark1'!U2147</f>
        <v>0</v>
      </c>
      <c r="M83" s="192"/>
      <c r="N83" s="76"/>
      <c r="O83" s="169">
        <f>+'Ark1'!X2147</f>
        <v>0</v>
      </c>
      <c r="P83" s="169">
        <f>+'Ark1'!Y2147</f>
        <v>0</v>
      </c>
      <c r="Q83" s="169">
        <f>+'Ark1'!Z2147</f>
        <v>0</v>
      </c>
      <c r="R83" s="58">
        <f>+'Ark1'!AA2147</f>
        <v>0</v>
      </c>
      <c r="S83" s="58">
        <f>+'Ark1'!AB2147</f>
        <v>0</v>
      </c>
      <c r="T83" s="79">
        <f>+'Ark1'!AD2147</f>
        <v>0</v>
      </c>
      <c r="U83" s="58" t="e">
        <f t="shared" si="9"/>
        <v>#DIV/0!</v>
      </c>
      <c r="V83" s="79" t="e">
        <f t="shared" si="10"/>
        <v>#DIV/0!</v>
      </c>
      <c r="W83" s="47"/>
      <c r="X83" s="13"/>
      <c r="Y83" s="13"/>
      <c r="Z83" s="61"/>
    </row>
    <row r="84" spans="1:28" ht="15.6">
      <c r="A84" s="47"/>
      <c r="B84" s="56">
        <f>+'Ark1'!C2148</f>
        <v>2020</v>
      </c>
      <c r="C84" s="56">
        <f>+'Ark1'!M2148</f>
        <v>12</v>
      </c>
      <c r="D84" s="57" t="s">
        <v>110</v>
      </c>
      <c r="E84" s="56">
        <f>+'Ark1'!Q2148</f>
        <v>0</v>
      </c>
      <c r="F84" s="359">
        <f>+'Ark1'!R2148</f>
        <v>0</v>
      </c>
      <c r="G84" s="192">
        <f>+'Ark1'!AG2148</f>
        <v>0</v>
      </c>
      <c r="H84" s="62">
        <f t="shared" si="13"/>
        <v>0</v>
      </c>
      <c r="I84" s="192">
        <f>+'Ark1'!AH2148</f>
        <v>0</v>
      </c>
      <c r="J84" s="58">
        <f>+'Ark1'!S2148</f>
        <v>0</v>
      </c>
      <c r="K84" s="62">
        <f t="shared" si="14"/>
        <v>0</v>
      </c>
      <c r="L84" s="169">
        <f>+'Ark1'!U2148</f>
        <v>0</v>
      </c>
      <c r="M84" s="192"/>
      <c r="N84" s="76"/>
      <c r="O84" s="169">
        <f>+'Ark1'!X2148</f>
        <v>0</v>
      </c>
      <c r="P84" s="169">
        <f>+'Ark1'!Y2148</f>
        <v>0</v>
      </c>
      <c r="Q84" s="169">
        <f>+'Ark1'!Z2148</f>
        <v>0</v>
      </c>
      <c r="R84" s="58">
        <f>+'Ark1'!AA2148</f>
        <v>0</v>
      </c>
      <c r="S84" s="58">
        <f>+'Ark1'!AB2148</f>
        <v>0</v>
      </c>
      <c r="T84" s="79">
        <f>+'Ark1'!AD2148</f>
        <v>0</v>
      </c>
      <c r="U84" s="58" t="e">
        <f t="shared" si="9"/>
        <v>#DIV/0!</v>
      </c>
      <c r="V84" s="79" t="e">
        <f t="shared" si="10"/>
        <v>#DIV/0!</v>
      </c>
      <c r="W84" s="47"/>
      <c r="X84" s="5"/>
      <c r="Y84" s="5"/>
      <c r="Z84" s="61"/>
      <c r="AB84" s="5"/>
    </row>
    <row r="85" spans="1:28">
      <c r="A85" s="47"/>
      <c r="B85" s="56">
        <f>+'Ark1'!C2149</f>
        <v>2020</v>
      </c>
      <c r="C85" s="56">
        <f>+'Ark1'!M2149</f>
        <v>13</v>
      </c>
      <c r="D85" s="57" t="s">
        <v>111</v>
      </c>
      <c r="E85" s="56">
        <f>+'Ark1'!Q2149</f>
        <v>0</v>
      </c>
      <c r="F85" s="359">
        <f>+'Ark1'!R2149</f>
        <v>0</v>
      </c>
      <c r="G85" s="192">
        <f>+'Ark1'!AG2149</f>
        <v>0</v>
      </c>
      <c r="H85" s="62">
        <f t="shared" si="13"/>
        <v>0</v>
      </c>
      <c r="I85" s="192">
        <f>+'Ark1'!AH2149</f>
        <v>0</v>
      </c>
      <c r="J85" s="58">
        <f>+'Ark1'!S2149</f>
        <v>0</v>
      </c>
      <c r="K85" s="62">
        <f t="shared" si="14"/>
        <v>0</v>
      </c>
      <c r="L85" s="169">
        <f>+'Ark1'!U2149</f>
        <v>0</v>
      </c>
      <c r="M85" s="192"/>
      <c r="N85" s="76"/>
      <c r="O85" s="169">
        <f>+'Ark1'!X2149</f>
        <v>0</v>
      </c>
      <c r="P85" s="169">
        <f>+'Ark1'!Y2149</f>
        <v>0</v>
      </c>
      <c r="Q85" s="169">
        <f>+'Ark1'!Z2149</f>
        <v>0</v>
      </c>
      <c r="R85" s="58">
        <f>+'Ark1'!AA2149</f>
        <v>0</v>
      </c>
      <c r="S85" s="58">
        <f>+'Ark1'!AB2149</f>
        <v>0</v>
      </c>
      <c r="T85" s="79">
        <f>+'Ark1'!AD2149</f>
        <v>0</v>
      </c>
      <c r="U85" s="58" t="e">
        <f t="shared" si="9"/>
        <v>#DIV/0!</v>
      </c>
      <c r="V85" s="79" t="e">
        <f t="shared" si="10"/>
        <v>#DIV/0!</v>
      </c>
      <c r="W85" s="47"/>
      <c r="X85" s="13"/>
      <c r="Y85" s="13"/>
      <c r="Z85" s="61"/>
    </row>
    <row r="86" spans="1:28">
      <c r="A86" s="47"/>
      <c r="B86" s="56">
        <f>+'Ark1'!C2150</f>
        <v>2020</v>
      </c>
      <c r="C86" s="56">
        <f>+'Ark1'!M2150</f>
        <v>14</v>
      </c>
      <c r="D86" s="57" t="s">
        <v>112</v>
      </c>
      <c r="E86" s="56">
        <f>+'Ark1'!Q2150</f>
        <v>0</v>
      </c>
      <c r="F86" s="359">
        <f>+'Ark1'!R2150</f>
        <v>0</v>
      </c>
      <c r="G86" s="192">
        <f>+'Ark1'!AG2150</f>
        <v>0</v>
      </c>
      <c r="H86" s="62">
        <f t="shared" si="13"/>
        <v>0</v>
      </c>
      <c r="I86" s="192">
        <f>+'Ark1'!AH2150</f>
        <v>0</v>
      </c>
      <c r="J86" s="58">
        <f>+'Ark1'!S2150</f>
        <v>0</v>
      </c>
      <c r="K86" s="62">
        <f t="shared" si="14"/>
        <v>0</v>
      </c>
      <c r="L86" s="169">
        <f>+'Ark1'!U2150</f>
        <v>0</v>
      </c>
      <c r="M86" s="192"/>
      <c r="N86" s="76"/>
      <c r="O86" s="169">
        <f>+'Ark1'!X2150</f>
        <v>0</v>
      </c>
      <c r="P86" s="169">
        <f>+'Ark1'!Y2150</f>
        <v>0</v>
      </c>
      <c r="Q86" s="169">
        <f>+'Ark1'!Z2150</f>
        <v>0</v>
      </c>
      <c r="R86" s="58">
        <f>+'Ark1'!AA2150</f>
        <v>0</v>
      </c>
      <c r="S86" s="58">
        <f>+'Ark1'!AB2150</f>
        <v>0</v>
      </c>
      <c r="T86" s="79">
        <f>+'Ark1'!AD2150</f>
        <v>0</v>
      </c>
      <c r="U86" s="58" t="e">
        <f t="shared" si="9"/>
        <v>#DIV/0!</v>
      </c>
      <c r="V86" s="79" t="e">
        <f t="shared" si="10"/>
        <v>#DIV/0!</v>
      </c>
      <c r="W86" s="47"/>
      <c r="X86" s="13"/>
      <c r="Y86" s="13"/>
      <c r="Z86" s="61"/>
    </row>
    <row r="87" spans="1:28" ht="15.6">
      <c r="A87" s="47"/>
      <c r="B87" s="56">
        <f>+'Ark1'!C2151</f>
        <v>2020</v>
      </c>
      <c r="C87" s="56">
        <f>+'Ark1'!M2151</f>
        <v>15</v>
      </c>
      <c r="D87" s="57" t="s">
        <v>113</v>
      </c>
      <c r="E87" s="56">
        <f>+'Ark1'!Q2151</f>
        <v>0</v>
      </c>
      <c r="F87" s="359">
        <f>+'Ark1'!R2151</f>
        <v>0</v>
      </c>
      <c r="G87" s="192">
        <f>+'Ark1'!AG2151</f>
        <v>0</v>
      </c>
      <c r="H87" s="62">
        <f t="shared" si="13"/>
        <v>0</v>
      </c>
      <c r="I87" s="192">
        <f>+'Ark1'!AH2151</f>
        <v>0</v>
      </c>
      <c r="J87" s="58">
        <f>+'Ark1'!S2151</f>
        <v>0</v>
      </c>
      <c r="K87" s="62">
        <f t="shared" si="14"/>
        <v>0</v>
      </c>
      <c r="L87" s="169">
        <f>+'Ark1'!U2151</f>
        <v>0</v>
      </c>
      <c r="M87" s="192"/>
      <c r="N87" s="76"/>
      <c r="O87" s="169">
        <f>+'Ark1'!X2151</f>
        <v>0</v>
      </c>
      <c r="P87" s="169">
        <f>+'Ark1'!Y2151</f>
        <v>0</v>
      </c>
      <c r="Q87" s="169">
        <f>+'Ark1'!Z2151</f>
        <v>0</v>
      </c>
      <c r="R87" s="58">
        <f>+'Ark1'!AA2151</f>
        <v>0</v>
      </c>
      <c r="S87" s="58">
        <f>+'Ark1'!AB2151</f>
        <v>0</v>
      </c>
      <c r="T87" s="79">
        <f>+'Ark1'!AD2151</f>
        <v>0</v>
      </c>
      <c r="U87" s="58" t="e">
        <f t="shared" si="9"/>
        <v>#DIV/0!</v>
      </c>
      <c r="V87" s="79" t="e">
        <f t="shared" si="10"/>
        <v>#DIV/0!</v>
      </c>
      <c r="W87" s="47"/>
      <c r="X87" s="2"/>
      <c r="Y87" s="5"/>
      <c r="Z87" s="61"/>
      <c r="AB87" s="2"/>
    </row>
    <row r="88" spans="1:28">
      <c r="A88" s="47"/>
      <c r="B88">
        <f>+'Ark1'!C2152</f>
        <v>2019</v>
      </c>
      <c r="C88">
        <f>+'Ark1'!M2152</f>
        <v>1</v>
      </c>
      <c r="D88" s="3" t="s">
        <v>99</v>
      </c>
      <c r="E88">
        <f>+'Ark1'!Q2152</f>
        <v>0</v>
      </c>
      <c r="F88" s="347">
        <f>+'Ark1'!R2152</f>
        <v>0</v>
      </c>
      <c r="G88" s="210">
        <f>+'Ark1'!AG2152</f>
        <v>0</v>
      </c>
      <c r="H88" s="63">
        <f t="shared" si="13"/>
        <v>0</v>
      </c>
      <c r="I88" s="210">
        <f>+'Ark1'!AH2152</f>
        <v>0</v>
      </c>
      <c r="J88" s="1">
        <f>+'Ark1'!S2152</f>
        <v>0</v>
      </c>
      <c r="K88" s="63">
        <f t="shared" si="14"/>
        <v>0</v>
      </c>
      <c r="L88" s="102">
        <f>+'Ark1'!U2152</f>
        <v>0</v>
      </c>
      <c r="M88" s="210"/>
      <c r="N88" s="76"/>
      <c r="O88" s="102">
        <f>+'Ark1'!X2152</f>
        <v>0</v>
      </c>
      <c r="P88" s="102">
        <f>+'Ark1'!Y2152</f>
        <v>0</v>
      </c>
      <c r="Q88" s="102">
        <f>+'Ark1'!Z2152</f>
        <v>0</v>
      </c>
      <c r="R88" s="1">
        <f>+'Ark1'!AA2152</f>
        <v>0</v>
      </c>
      <c r="S88" s="1">
        <f>+'Ark1'!AB2152</f>
        <v>0</v>
      </c>
      <c r="T88" s="11">
        <f>+'Ark1'!AD2152</f>
        <v>0</v>
      </c>
      <c r="U88" s="1" t="e">
        <f t="shared" si="9"/>
        <v>#DIV/0!</v>
      </c>
      <c r="V88" s="11" t="e">
        <f t="shared" si="10"/>
        <v>#DIV/0!</v>
      </c>
      <c r="W88" s="47"/>
      <c r="X88" s="4"/>
      <c r="Y88" s="4"/>
      <c r="Z88" s="61"/>
      <c r="AA88" s="4"/>
      <c r="AB88" s="4"/>
    </row>
    <row r="89" spans="1:28" ht="15.6">
      <c r="A89" s="47"/>
      <c r="B89">
        <f>+'Ark1'!C2153</f>
        <v>2019</v>
      </c>
      <c r="C89">
        <f>+'Ark1'!M2153</f>
        <v>2</v>
      </c>
      <c r="D89" s="3" t="s">
        <v>100</v>
      </c>
      <c r="E89">
        <f>+'Ark1'!Q2153</f>
        <v>0</v>
      </c>
      <c r="F89" s="347">
        <f>+'Ark1'!R2153</f>
        <v>0</v>
      </c>
      <c r="G89" s="210">
        <f>+'Ark1'!AG2153</f>
        <v>0</v>
      </c>
      <c r="H89" s="63">
        <f t="shared" si="13"/>
        <v>0</v>
      </c>
      <c r="I89" s="210">
        <f>+'Ark1'!AH2153</f>
        <v>0</v>
      </c>
      <c r="J89" s="1">
        <f>+'Ark1'!S2153</f>
        <v>0</v>
      </c>
      <c r="K89" s="63">
        <f t="shared" si="14"/>
        <v>0</v>
      </c>
      <c r="L89" s="102">
        <f>+'Ark1'!U2153</f>
        <v>0</v>
      </c>
      <c r="M89" s="210"/>
      <c r="N89" s="76"/>
      <c r="O89" s="102">
        <f>+'Ark1'!X2153</f>
        <v>0</v>
      </c>
      <c r="P89" s="102">
        <f>+'Ark1'!Y2153</f>
        <v>0</v>
      </c>
      <c r="Q89" s="102">
        <f>+'Ark1'!Z2153</f>
        <v>0</v>
      </c>
      <c r="R89" s="1">
        <f>+'Ark1'!AA2153</f>
        <v>0</v>
      </c>
      <c r="S89" s="1">
        <f>+'Ark1'!AB2153</f>
        <v>0</v>
      </c>
      <c r="T89" s="11">
        <f>+'Ark1'!AD2153</f>
        <v>0</v>
      </c>
      <c r="U89" s="1" t="e">
        <f t="shared" si="9"/>
        <v>#DIV/0!</v>
      </c>
      <c r="V89" s="11" t="e">
        <f t="shared" si="10"/>
        <v>#DIV/0!</v>
      </c>
      <c r="W89" s="47"/>
      <c r="X89" s="4"/>
      <c r="Y89" s="13"/>
      <c r="Z89" s="61"/>
      <c r="AA89" s="1"/>
      <c r="AB89" s="5"/>
    </row>
    <row r="90" spans="1:28" ht="15.6">
      <c r="A90" s="47"/>
      <c r="B90">
        <f>+'Ark1'!C2154</f>
        <v>2019</v>
      </c>
      <c r="C90">
        <f>+'Ark1'!M2154</f>
        <v>3</v>
      </c>
      <c r="D90" s="3" t="s">
        <v>101</v>
      </c>
      <c r="E90">
        <f>+'Ark1'!Q2154</f>
        <v>0</v>
      </c>
      <c r="F90" s="347">
        <f>+'Ark1'!R2154</f>
        <v>0</v>
      </c>
      <c r="G90" s="210">
        <f>+'Ark1'!AG2154</f>
        <v>0</v>
      </c>
      <c r="H90" s="63">
        <f t="shared" si="13"/>
        <v>0</v>
      </c>
      <c r="I90" s="210">
        <f>+'Ark1'!AH2154</f>
        <v>0</v>
      </c>
      <c r="J90" s="1">
        <f>+'Ark1'!S2154</f>
        <v>0</v>
      </c>
      <c r="K90" s="63">
        <f t="shared" si="14"/>
        <v>0</v>
      </c>
      <c r="L90" s="102">
        <f>+'Ark1'!U2154</f>
        <v>0</v>
      </c>
      <c r="M90" s="210"/>
      <c r="N90" s="76"/>
      <c r="O90" s="102">
        <f>+'Ark1'!X2154</f>
        <v>0</v>
      </c>
      <c r="P90" s="102">
        <f>+'Ark1'!Y2154</f>
        <v>0</v>
      </c>
      <c r="Q90" s="102">
        <f>+'Ark1'!Z2154</f>
        <v>0</v>
      </c>
      <c r="R90" s="1">
        <f>+'Ark1'!AA2154</f>
        <v>0</v>
      </c>
      <c r="S90" s="1">
        <f>+'Ark1'!AB2154</f>
        <v>0</v>
      </c>
      <c r="T90" s="11">
        <f>+'Ark1'!AD2154</f>
        <v>0</v>
      </c>
      <c r="U90" s="1" t="e">
        <f t="shared" si="9"/>
        <v>#DIV/0!</v>
      </c>
      <c r="V90" s="11" t="e">
        <f t="shared" si="10"/>
        <v>#DIV/0!</v>
      </c>
      <c r="W90" s="47"/>
      <c r="X90" s="4"/>
      <c r="Y90" s="13"/>
      <c r="Z90" s="61"/>
      <c r="AA90" s="1"/>
      <c r="AB90" s="5"/>
    </row>
    <row r="91" spans="1:28" ht="15.6">
      <c r="A91" s="47"/>
      <c r="B91">
        <f>+'Ark1'!C2155</f>
        <v>2019</v>
      </c>
      <c r="C91">
        <f>+'Ark1'!M2155</f>
        <v>4</v>
      </c>
      <c r="D91" s="3" t="s">
        <v>102</v>
      </c>
      <c r="E91">
        <f>+'Ark1'!Q2155</f>
        <v>0</v>
      </c>
      <c r="F91" s="347">
        <f>+'Ark1'!R2155</f>
        <v>0</v>
      </c>
      <c r="G91" s="210">
        <f>+'Ark1'!AG2155</f>
        <v>0</v>
      </c>
      <c r="H91" s="63">
        <f t="shared" si="13"/>
        <v>0</v>
      </c>
      <c r="I91" s="210">
        <f>+'Ark1'!AH2155</f>
        <v>0</v>
      </c>
      <c r="J91" s="1">
        <f>+'Ark1'!S2155</f>
        <v>0</v>
      </c>
      <c r="K91" s="63">
        <f t="shared" si="14"/>
        <v>0</v>
      </c>
      <c r="L91" s="102">
        <f>+'Ark1'!U2155</f>
        <v>0</v>
      </c>
      <c r="M91" s="210"/>
      <c r="N91" s="76"/>
      <c r="O91" s="102">
        <f>+'Ark1'!X2155</f>
        <v>0</v>
      </c>
      <c r="P91" s="102">
        <f>+'Ark1'!Y2155</f>
        <v>0</v>
      </c>
      <c r="Q91" s="102">
        <f>+'Ark1'!Z2155</f>
        <v>0</v>
      </c>
      <c r="R91" s="1">
        <f>+'Ark1'!AA2155</f>
        <v>0</v>
      </c>
      <c r="S91" s="1">
        <f>+'Ark1'!AB2155</f>
        <v>0</v>
      </c>
      <c r="T91" s="11">
        <f>+'Ark1'!AD2155</f>
        <v>0</v>
      </c>
      <c r="U91" s="1" t="e">
        <f t="shared" si="9"/>
        <v>#DIV/0!</v>
      </c>
      <c r="V91" s="11" t="e">
        <f t="shared" si="10"/>
        <v>#DIV/0!</v>
      </c>
      <c r="W91" s="47"/>
      <c r="X91" s="4"/>
      <c r="Y91" s="13"/>
      <c r="Z91" s="61"/>
      <c r="AA91" s="1"/>
      <c r="AB91" s="5"/>
    </row>
    <row r="92" spans="1:28" ht="15.6">
      <c r="A92" s="47"/>
      <c r="B92">
        <f>+'Ark1'!C2156</f>
        <v>2019</v>
      </c>
      <c r="C92">
        <f>+'Ark1'!M2156</f>
        <v>5</v>
      </c>
      <c r="D92" s="3" t="s">
        <v>103</v>
      </c>
      <c r="E92">
        <f>+'Ark1'!Q2156</f>
        <v>0</v>
      </c>
      <c r="F92" s="347">
        <f>+'Ark1'!R2156</f>
        <v>0</v>
      </c>
      <c r="G92" s="210">
        <f>+'Ark1'!AG2156</f>
        <v>0</v>
      </c>
      <c r="H92" s="63">
        <f t="shared" si="13"/>
        <v>0</v>
      </c>
      <c r="I92" s="210">
        <f>+'Ark1'!AH2156</f>
        <v>0</v>
      </c>
      <c r="J92" s="1">
        <f>+'Ark1'!S2156</f>
        <v>0</v>
      </c>
      <c r="K92" s="63">
        <f t="shared" si="14"/>
        <v>0</v>
      </c>
      <c r="L92" s="102">
        <f>+'Ark1'!U2156</f>
        <v>0</v>
      </c>
      <c r="M92" s="210"/>
      <c r="N92" s="76"/>
      <c r="O92" s="102">
        <f>+'Ark1'!X2156</f>
        <v>0</v>
      </c>
      <c r="P92" s="102">
        <f>+'Ark1'!Y2156</f>
        <v>0</v>
      </c>
      <c r="Q92" s="102">
        <f>+'Ark1'!Z2156</f>
        <v>0</v>
      </c>
      <c r="R92" s="1">
        <f>+'Ark1'!AA2156</f>
        <v>0</v>
      </c>
      <c r="S92" s="1">
        <f>+'Ark1'!AB2156</f>
        <v>0</v>
      </c>
      <c r="T92" s="11">
        <f>+'Ark1'!AD2156</f>
        <v>0</v>
      </c>
      <c r="U92" s="1" t="e">
        <f t="shared" si="9"/>
        <v>#DIV/0!</v>
      </c>
      <c r="V92" s="11" t="e">
        <f t="shared" si="10"/>
        <v>#DIV/0!</v>
      </c>
      <c r="W92" s="47"/>
      <c r="X92" s="4"/>
      <c r="Y92" s="13"/>
      <c r="Z92" s="61"/>
      <c r="AA92" s="1"/>
      <c r="AB92" s="5"/>
    </row>
    <row r="93" spans="1:28" ht="15.6">
      <c r="A93" s="47"/>
      <c r="B93">
        <f>+'Ark1'!C2157</f>
        <v>2019</v>
      </c>
      <c r="C93">
        <f>+'Ark1'!M2157</f>
        <v>6</v>
      </c>
      <c r="D93" s="3" t="s">
        <v>104</v>
      </c>
      <c r="E93">
        <f>+'Ark1'!Q2157</f>
        <v>0</v>
      </c>
      <c r="F93" s="347">
        <f>+'Ark1'!R2157</f>
        <v>0</v>
      </c>
      <c r="G93" s="210">
        <f>+'Ark1'!AG2157</f>
        <v>0</v>
      </c>
      <c r="H93" s="63">
        <f t="shared" si="13"/>
        <v>0</v>
      </c>
      <c r="I93" s="210">
        <f>+'Ark1'!AH2157</f>
        <v>0</v>
      </c>
      <c r="J93" s="1">
        <f>+'Ark1'!S2157</f>
        <v>0</v>
      </c>
      <c r="K93" s="63">
        <f t="shared" si="14"/>
        <v>0</v>
      </c>
      <c r="L93" s="102">
        <f>+'Ark1'!U2157</f>
        <v>0</v>
      </c>
      <c r="M93" s="210"/>
      <c r="N93" s="76"/>
      <c r="O93" s="102">
        <f>+'Ark1'!X2157</f>
        <v>0</v>
      </c>
      <c r="P93" s="102">
        <f>+'Ark1'!Y2157</f>
        <v>0</v>
      </c>
      <c r="Q93" s="102">
        <f>+'Ark1'!Z2157</f>
        <v>0</v>
      </c>
      <c r="R93" s="1">
        <f>+'Ark1'!AA2157</f>
        <v>0</v>
      </c>
      <c r="S93" s="1">
        <f>+'Ark1'!AB2157</f>
        <v>0</v>
      </c>
      <c r="T93" s="11">
        <f>+'Ark1'!AD2157</f>
        <v>0</v>
      </c>
      <c r="U93" s="1" t="e">
        <f t="shared" ref="U93:U156" si="15">+L93/J93</f>
        <v>#DIV/0!</v>
      </c>
      <c r="V93" s="11" t="e">
        <f t="shared" ref="V93:V156" si="16">+F93/E93</f>
        <v>#DIV/0!</v>
      </c>
      <c r="W93" s="47"/>
      <c r="X93" s="4"/>
      <c r="Y93" s="13"/>
      <c r="Z93" s="61"/>
      <c r="AA93" s="13"/>
      <c r="AB93" s="5"/>
    </row>
    <row r="94" spans="1:28" ht="15.6">
      <c r="A94" s="47"/>
      <c r="B94">
        <f>+'Ark1'!C2158</f>
        <v>2019</v>
      </c>
      <c r="C94">
        <f>+'Ark1'!M2158</f>
        <v>7</v>
      </c>
      <c r="D94" s="3" t="s">
        <v>105</v>
      </c>
      <c r="E94">
        <f>+'Ark1'!Q2158</f>
        <v>0</v>
      </c>
      <c r="F94" s="347">
        <f>+'Ark1'!R2158</f>
        <v>0</v>
      </c>
      <c r="G94" s="210">
        <f>+'Ark1'!AG2158</f>
        <v>0</v>
      </c>
      <c r="H94" s="63">
        <f t="shared" si="13"/>
        <v>0</v>
      </c>
      <c r="I94" s="210">
        <f>+'Ark1'!AH2158</f>
        <v>0</v>
      </c>
      <c r="J94" s="1">
        <f>+'Ark1'!S2158</f>
        <v>0</v>
      </c>
      <c r="K94" s="63">
        <f t="shared" si="14"/>
        <v>0</v>
      </c>
      <c r="L94" s="102">
        <f>+'Ark1'!U2158</f>
        <v>0</v>
      </c>
      <c r="M94" s="210"/>
      <c r="N94" s="76"/>
      <c r="O94" s="102">
        <f>+'Ark1'!X2158</f>
        <v>0</v>
      </c>
      <c r="P94" s="102">
        <f>+'Ark1'!Y2158</f>
        <v>0</v>
      </c>
      <c r="Q94" s="102">
        <f>+'Ark1'!Z2158</f>
        <v>0</v>
      </c>
      <c r="R94" s="1">
        <f>+'Ark1'!AA2158</f>
        <v>0</v>
      </c>
      <c r="S94" s="1">
        <f>+'Ark1'!AB2158</f>
        <v>0</v>
      </c>
      <c r="T94" s="11">
        <f>+'Ark1'!AD2158</f>
        <v>0</v>
      </c>
      <c r="U94" s="1" t="e">
        <f t="shared" si="15"/>
        <v>#DIV/0!</v>
      </c>
      <c r="V94" s="11" t="e">
        <f t="shared" si="16"/>
        <v>#DIV/0!</v>
      </c>
      <c r="W94" s="47"/>
      <c r="X94" s="4"/>
      <c r="Y94" s="13"/>
      <c r="Z94" s="61"/>
      <c r="AA94" s="13"/>
      <c r="AB94" s="5"/>
    </row>
    <row r="95" spans="1:28" ht="15.6">
      <c r="A95" s="47"/>
      <c r="B95">
        <f>+'Ark1'!C2159</f>
        <v>2019</v>
      </c>
      <c r="C95">
        <f>+'Ark1'!M2159</f>
        <v>8</v>
      </c>
      <c r="D95" s="3" t="s">
        <v>106</v>
      </c>
      <c r="E95">
        <f>+'Ark1'!Q2159</f>
        <v>0</v>
      </c>
      <c r="F95" s="347">
        <f>+'Ark1'!R2159</f>
        <v>0</v>
      </c>
      <c r="G95" s="210">
        <f>+'Ark1'!AG2159</f>
        <v>0</v>
      </c>
      <c r="H95" s="63">
        <f t="shared" si="13"/>
        <v>0</v>
      </c>
      <c r="I95" s="210">
        <f>+'Ark1'!AH2159</f>
        <v>0</v>
      </c>
      <c r="J95" s="1">
        <f>+'Ark1'!S2159</f>
        <v>0</v>
      </c>
      <c r="K95" s="63">
        <f t="shared" si="14"/>
        <v>0</v>
      </c>
      <c r="L95" s="102">
        <f>+'Ark1'!U2159</f>
        <v>0</v>
      </c>
      <c r="M95" s="210"/>
      <c r="N95" s="76"/>
      <c r="O95" s="102">
        <f>+'Ark1'!X2159</f>
        <v>0</v>
      </c>
      <c r="P95" s="102">
        <f>+'Ark1'!Y2159</f>
        <v>0</v>
      </c>
      <c r="Q95" s="102">
        <f>+'Ark1'!Z2159</f>
        <v>0</v>
      </c>
      <c r="R95" s="1">
        <f>+'Ark1'!AA2159</f>
        <v>0</v>
      </c>
      <c r="S95" s="1">
        <f>+'Ark1'!AB2159</f>
        <v>0</v>
      </c>
      <c r="T95" s="11">
        <f>+'Ark1'!AD2159</f>
        <v>0</v>
      </c>
      <c r="U95" s="1" t="e">
        <f t="shared" si="15"/>
        <v>#DIV/0!</v>
      </c>
      <c r="V95" s="11" t="e">
        <f t="shared" si="16"/>
        <v>#DIV/0!</v>
      </c>
      <c r="W95" s="47"/>
      <c r="X95" s="4"/>
      <c r="Y95" s="13"/>
      <c r="Z95" s="61"/>
      <c r="AA95" s="13"/>
      <c r="AB95" s="5"/>
    </row>
    <row r="96" spans="1:28" ht="15.6">
      <c r="A96" s="47"/>
      <c r="B96">
        <f>+'Ark1'!C2160</f>
        <v>2019</v>
      </c>
      <c r="C96">
        <f>+'Ark1'!M2160</f>
        <v>9</v>
      </c>
      <c r="D96" s="3" t="s">
        <v>107</v>
      </c>
      <c r="E96">
        <f>+'Ark1'!Q2160</f>
        <v>0</v>
      </c>
      <c r="F96" s="347">
        <f>+'Ark1'!R2160</f>
        <v>0</v>
      </c>
      <c r="G96" s="210">
        <f>+'Ark1'!AG2160</f>
        <v>0</v>
      </c>
      <c r="H96" s="63">
        <f t="shared" si="13"/>
        <v>0</v>
      </c>
      <c r="I96" s="210">
        <f>+'Ark1'!AH2160</f>
        <v>0</v>
      </c>
      <c r="J96" s="1">
        <f>+'Ark1'!S2160</f>
        <v>0</v>
      </c>
      <c r="K96" s="63">
        <f t="shared" si="14"/>
        <v>0</v>
      </c>
      <c r="L96" s="102">
        <f>+'Ark1'!U2160</f>
        <v>0</v>
      </c>
      <c r="M96" s="210"/>
      <c r="N96" s="76"/>
      <c r="O96" s="102">
        <f>+'Ark1'!X2160</f>
        <v>0</v>
      </c>
      <c r="P96" s="102">
        <f>+'Ark1'!Y2160</f>
        <v>0</v>
      </c>
      <c r="Q96" s="102">
        <f>+'Ark1'!Z2160</f>
        <v>0</v>
      </c>
      <c r="R96" s="1">
        <f>+'Ark1'!AA2160</f>
        <v>0</v>
      </c>
      <c r="S96" s="1">
        <f>+'Ark1'!AB2160</f>
        <v>0</v>
      </c>
      <c r="T96" s="11">
        <f>+'Ark1'!AD2160</f>
        <v>0</v>
      </c>
      <c r="U96" s="1" t="e">
        <f t="shared" si="15"/>
        <v>#DIV/0!</v>
      </c>
      <c r="V96" s="11" t="e">
        <f t="shared" si="16"/>
        <v>#DIV/0!</v>
      </c>
      <c r="W96" s="47"/>
      <c r="X96" s="4"/>
      <c r="Y96" s="13"/>
      <c r="Z96" s="61"/>
      <c r="AA96" s="13"/>
      <c r="AB96" s="5"/>
    </row>
    <row r="97" spans="1:28" ht="15.6">
      <c r="A97" s="47"/>
      <c r="B97">
        <f>+'Ark1'!C2161</f>
        <v>2019</v>
      </c>
      <c r="C97">
        <f>+'Ark1'!M2161</f>
        <v>10</v>
      </c>
      <c r="D97" s="3" t="s">
        <v>108</v>
      </c>
      <c r="E97">
        <f>+'Ark1'!Q2161</f>
        <v>0</v>
      </c>
      <c r="F97" s="347">
        <f>+'Ark1'!R2161</f>
        <v>0</v>
      </c>
      <c r="G97" s="210">
        <f>+'Ark1'!AG2161</f>
        <v>0</v>
      </c>
      <c r="H97" s="63">
        <f t="shared" si="13"/>
        <v>0</v>
      </c>
      <c r="I97" s="210">
        <f>+'Ark1'!AH2161</f>
        <v>0</v>
      </c>
      <c r="J97" s="1">
        <f>+'Ark1'!S2161</f>
        <v>0</v>
      </c>
      <c r="K97" s="63">
        <f t="shared" si="14"/>
        <v>0</v>
      </c>
      <c r="L97" s="102">
        <f>+'Ark1'!U2161</f>
        <v>0</v>
      </c>
      <c r="M97" s="210"/>
      <c r="N97" s="76"/>
      <c r="O97" s="102">
        <f>+'Ark1'!X2161</f>
        <v>0</v>
      </c>
      <c r="P97" s="102">
        <f>+'Ark1'!Y2161</f>
        <v>0</v>
      </c>
      <c r="Q97" s="102">
        <f>+'Ark1'!Z2161</f>
        <v>0</v>
      </c>
      <c r="R97" s="1">
        <f>+'Ark1'!AA2161</f>
        <v>0</v>
      </c>
      <c r="S97" s="1">
        <f>+'Ark1'!AB2161</f>
        <v>0</v>
      </c>
      <c r="T97" s="11">
        <f>+'Ark1'!AD2161</f>
        <v>0</v>
      </c>
      <c r="U97" s="1" t="e">
        <f t="shared" si="15"/>
        <v>#DIV/0!</v>
      </c>
      <c r="V97" s="11" t="e">
        <f t="shared" si="16"/>
        <v>#DIV/0!</v>
      </c>
      <c r="W97" s="47"/>
      <c r="X97" s="4"/>
      <c r="Y97" s="13"/>
      <c r="Z97" s="61"/>
      <c r="AA97" s="5"/>
      <c r="AB97" s="5"/>
    </row>
    <row r="98" spans="1:28" ht="15.6">
      <c r="A98" s="47"/>
      <c r="B98">
        <f>+'Ark1'!C2162</f>
        <v>2019</v>
      </c>
      <c r="C98">
        <f>+'Ark1'!M2162</f>
        <v>11</v>
      </c>
      <c r="D98" s="3" t="s">
        <v>109</v>
      </c>
      <c r="E98">
        <f>+'Ark1'!Q2162</f>
        <v>0</v>
      </c>
      <c r="F98" s="347">
        <f>+'Ark1'!R2162</f>
        <v>0</v>
      </c>
      <c r="G98" s="210">
        <f>+'Ark1'!AG2162</f>
        <v>0</v>
      </c>
      <c r="H98" s="63">
        <f t="shared" si="13"/>
        <v>0</v>
      </c>
      <c r="I98" s="210">
        <f>+'Ark1'!AH2162</f>
        <v>0</v>
      </c>
      <c r="J98" s="1">
        <f>+'Ark1'!S2162</f>
        <v>0</v>
      </c>
      <c r="K98" s="63">
        <f t="shared" si="14"/>
        <v>0</v>
      </c>
      <c r="L98" s="102">
        <f>+'Ark1'!U2162</f>
        <v>0</v>
      </c>
      <c r="M98" s="210"/>
      <c r="N98" s="76"/>
      <c r="O98" s="102">
        <f>+'Ark1'!X2162</f>
        <v>0</v>
      </c>
      <c r="P98" s="102">
        <f>+'Ark1'!Y2162</f>
        <v>0</v>
      </c>
      <c r="Q98" s="102">
        <f>+'Ark1'!Z2162</f>
        <v>0</v>
      </c>
      <c r="R98" s="1">
        <f>+'Ark1'!AA2162</f>
        <v>0</v>
      </c>
      <c r="S98" s="1">
        <f>+'Ark1'!AB2162</f>
        <v>0</v>
      </c>
      <c r="T98" s="11">
        <f>+'Ark1'!AD2162</f>
        <v>0</v>
      </c>
      <c r="U98" s="1" t="e">
        <f t="shared" si="15"/>
        <v>#DIV/0!</v>
      </c>
      <c r="V98" s="11" t="e">
        <f t="shared" si="16"/>
        <v>#DIV/0!</v>
      </c>
      <c r="W98" s="47"/>
      <c r="X98" s="4"/>
      <c r="Y98" s="13"/>
      <c r="Z98" s="61"/>
      <c r="AA98" s="5"/>
      <c r="AB98" s="5"/>
    </row>
    <row r="99" spans="1:28" ht="15.6">
      <c r="A99" s="47"/>
      <c r="B99">
        <f>+'Ark1'!C2163</f>
        <v>2019</v>
      </c>
      <c r="C99">
        <f>+'Ark1'!M2163</f>
        <v>12</v>
      </c>
      <c r="D99" s="3" t="s">
        <v>110</v>
      </c>
      <c r="E99">
        <f>+'Ark1'!Q2163</f>
        <v>0</v>
      </c>
      <c r="F99" s="347">
        <f>+'Ark1'!R2163</f>
        <v>0</v>
      </c>
      <c r="G99" s="210">
        <f>+'Ark1'!AG2163</f>
        <v>0</v>
      </c>
      <c r="H99" s="63">
        <f t="shared" si="13"/>
        <v>0</v>
      </c>
      <c r="I99" s="210">
        <f>+'Ark1'!AH2163</f>
        <v>0</v>
      </c>
      <c r="J99" s="1">
        <f>+'Ark1'!S2163</f>
        <v>0</v>
      </c>
      <c r="K99" s="63">
        <f t="shared" si="14"/>
        <v>0</v>
      </c>
      <c r="L99" s="102">
        <f>+'Ark1'!U2163</f>
        <v>0</v>
      </c>
      <c r="M99" s="210"/>
      <c r="N99" s="76"/>
      <c r="O99" s="102">
        <f>+'Ark1'!X2163</f>
        <v>0</v>
      </c>
      <c r="P99" s="102">
        <f>+'Ark1'!Y2163</f>
        <v>0</v>
      </c>
      <c r="Q99" s="102">
        <f>+'Ark1'!Z2163</f>
        <v>0</v>
      </c>
      <c r="R99" s="1">
        <f>+'Ark1'!AA2163</f>
        <v>0</v>
      </c>
      <c r="S99" s="1">
        <f>+'Ark1'!AB2163</f>
        <v>0</v>
      </c>
      <c r="T99" s="11">
        <f>+'Ark1'!AD2163</f>
        <v>0</v>
      </c>
      <c r="U99" s="1" t="e">
        <f t="shared" si="15"/>
        <v>#DIV/0!</v>
      </c>
      <c r="V99" s="11" t="e">
        <f t="shared" si="16"/>
        <v>#DIV/0!</v>
      </c>
      <c r="W99" s="47"/>
      <c r="X99" s="4"/>
      <c r="Y99" s="13"/>
      <c r="Z99" s="61"/>
      <c r="AA99" s="5"/>
      <c r="AB99" s="5"/>
    </row>
    <row r="100" spans="1:28" ht="15.6">
      <c r="A100" s="47"/>
      <c r="B100">
        <f>+'Ark1'!C2164</f>
        <v>2019</v>
      </c>
      <c r="C100">
        <f>+'Ark1'!M2164</f>
        <v>13</v>
      </c>
      <c r="D100" s="3" t="s">
        <v>111</v>
      </c>
      <c r="E100">
        <f>+'Ark1'!Q2164</f>
        <v>0</v>
      </c>
      <c r="F100" s="347">
        <f>+'Ark1'!R2164</f>
        <v>0</v>
      </c>
      <c r="G100" s="210">
        <f>+'Ark1'!AG2164</f>
        <v>0</v>
      </c>
      <c r="H100" s="63">
        <f t="shared" si="13"/>
        <v>0</v>
      </c>
      <c r="I100" s="210">
        <f>+'Ark1'!AH2164</f>
        <v>0</v>
      </c>
      <c r="J100" s="1">
        <f>+'Ark1'!S2164</f>
        <v>0</v>
      </c>
      <c r="K100" s="63">
        <f t="shared" si="14"/>
        <v>0</v>
      </c>
      <c r="L100" s="102">
        <f>+'Ark1'!U2164</f>
        <v>0</v>
      </c>
      <c r="M100" s="210"/>
      <c r="N100" s="76"/>
      <c r="O100" s="102">
        <f>+'Ark1'!X2164</f>
        <v>0</v>
      </c>
      <c r="P100" s="102">
        <f>+'Ark1'!Y2164</f>
        <v>0</v>
      </c>
      <c r="Q100" s="102">
        <f>+'Ark1'!Z2164</f>
        <v>0</v>
      </c>
      <c r="R100" s="1">
        <f>+'Ark1'!AA2164</f>
        <v>0</v>
      </c>
      <c r="S100" s="1">
        <f>+'Ark1'!AB2164</f>
        <v>0</v>
      </c>
      <c r="T100" s="11">
        <f>+'Ark1'!AD2164</f>
        <v>0</v>
      </c>
      <c r="U100" s="1" t="e">
        <f t="shared" si="15"/>
        <v>#DIV/0!</v>
      </c>
      <c r="V100" s="11" t="e">
        <f t="shared" si="16"/>
        <v>#DIV/0!</v>
      </c>
      <c r="W100" s="47"/>
      <c r="X100" s="4"/>
      <c r="Y100" s="13"/>
      <c r="Z100" s="61"/>
      <c r="AA100" s="5"/>
      <c r="AB100" s="5"/>
    </row>
    <row r="101" spans="1:28" ht="15.6">
      <c r="A101" s="47"/>
      <c r="B101">
        <f>+'Ark1'!C2165</f>
        <v>2019</v>
      </c>
      <c r="C101">
        <f>+'Ark1'!M2165</f>
        <v>14</v>
      </c>
      <c r="D101" s="3" t="s">
        <v>112</v>
      </c>
      <c r="E101">
        <f>+'Ark1'!Q2165</f>
        <v>0</v>
      </c>
      <c r="F101" s="347">
        <f>+'Ark1'!R2165</f>
        <v>0</v>
      </c>
      <c r="G101" s="210">
        <f>+'Ark1'!AG2165</f>
        <v>0</v>
      </c>
      <c r="H101" s="63">
        <f t="shared" si="13"/>
        <v>0</v>
      </c>
      <c r="I101" s="210">
        <f>+'Ark1'!AH2165</f>
        <v>0</v>
      </c>
      <c r="J101" s="1">
        <f>+'Ark1'!S2165</f>
        <v>0</v>
      </c>
      <c r="K101" s="63">
        <f t="shared" si="14"/>
        <v>0</v>
      </c>
      <c r="L101" s="102">
        <f>+'Ark1'!U2165</f>
        <v>0</v>
      </c>
      <c r="M101" s="210"/>
      <c r="N101" s="76"/>
      <c r="O101" s="102">
        <f>+'Ark1'!X2165</f>
        <v>0</v>
      </c>
      <c r="P101" s="102">
        <f>+'Ark1'!Y2165</f>
        <v>0</v>
      </c>
      <c r="Q101" s="102">
        <f>+'Ark1'!Z2165</f>
        <v>0</v>
      </c>
      <c r="R101" s="1">
        <f>+'Ark1'!AA2165</f>
        <v>0</v>
      </c>
      <c r="S101" s="1">
        <f>+'Ark1'!AB2165</f>
        <v>0</v>
      </c>
      <c r="T101" s="11">
        <f>+'Ark1'!AD2165</f>
        <v>0</v>
      </c>
      <c r="U101" s="1" t="e">
        <f t="shared" si="15"/>
        <v>#DIV/0!</v>
      </c>
      <c r="V101" s="11" t="e">
        <f t="shared" si="16"/>
        <v>#DIV/0!</v>
      </c>
      <c r="W101" s="47"/>
      <c r="X101" s="4"/>
      <c r="Y101" s="13"/>
      <c r="Z101" s="61"/>
      <c r="AA101" s="5"/>
      <c r="AB101" s="5"/>
    </row>
    <row r="102" spans="1:28" ht="15.6">
      <c r="A102" s="47"/>
      <c r="B102">
        <f>+'Ark1'!C2166</f>
        <v>2019</v>
      </c>
      <c r="C102">
        <f>+'Ark1'!M2166</f>
        <v>15</v>
      </c>
      <c r="D102" s="3" t="s">
        <v>113</v>
      </c>
      <c r="E102">
        <f>+'Ark1'!Q2166</f>
        <v>0</v>
      </c>
      <c r="F102" s="347">
        <f>+'Ark1'!R2166</f>
        <v>0</v>
      </c>
      <c r="G102" s="210">
        <f>+'Ark1'!AG2166</f>
        <v>0</v>
      </c>
      <c r="H102" s="63">
        <f t="shared" si="13"/>
        <v>0</v>
      </c>
      <c r="I102" s="210">
        <f>+'Ark1'!AH2166</f>
        <v>0</v>
      </c>
      <c r="J102" s="1">
        <f>+'Ark1'!S2166</f>
        <v>0</v>
      </c>
      <c r="K102" s="63">
        <f t="shared" si="14"/>
        <v>0</v>
      </c>
      <c r="L102" s="102">
        <f>+'Ark1'!U2166</f>
        <v>0</v>
      </c>
      <c r="M102" s="210"/>
      <c r="N102" s="76"/>
      <c r="O102" s="102">
        <f>+'Ark1'!X2166</f>
        <v>0</v>
      </c>
      <c r="P102" s="102">
        <f>+'Ark1'!Y2166</f>
        <v>0</v>
      </c>
      <c r="Q102" s="102">
        <f>+'Ark1'!Z2166</f>
        <v>0</v>
      </c>
      <c r="R102" s="1">
        <f>+'Ark1'!AA2166</f>
        <v>0</v>
      </c>
      <c r="S102" s="1">
        <f>+'Ark1'!AB2166</f>
        <v>0</v>
      </c>
      <c r="T102" s="11">
        <f>+'Ark1'!AD2166</f>
        <v>0</v>
      </c>
      <c r="U102" s="1" t="e">
        <f t="shared" si="15"/>
        <v>#DIV/0!</v>
      </c>
      <c r="V102" s="11" t="e">
        <f t="shared" si="16"/>
        <v>#DIV/0!</v>
      </c>
      <c r="W102" s="47"/>
      <c r="X102" s="4"/>
      <c r="Y102" s="13"/>
      <c r="Z102" s="61"/>
      <c r="AA102" s="5"/>
      <c r="AB102" s="5"/>
    </row>
    <row r="103" spans="1:28" ht="15.6">
      <c r="A103" s="47"/>
      <c r="B103" s="56">
        <f>+'Ark1'!C2167</f>
        <v>2018</v>
      </c>
      <c r="C103" s="56">
        <f>+'Ark1'!M2167</f>
        <v>1</v>
      </c>
      <c r="D103" s="57" t="s">
        <v>99</v>
      </c>
      <c r="E103" s="56">
        <f>+'Ark1'!Q2167</f>
        <v>0</v>
      </c>
      <c r="F103" s="359">
        <f>+'Ark1'!R2167</f>
        <v>0</v>
      </c>
      <c r="G103" s="192">
        <f>+'Ark1'!AG2167</f>
        <v>0</v>
      </c>
      <c r="H103" s="62">
        <f t="shared" si="13"/>
        <v>0</v>
      </c>
      <c r="I103" s="192">
        <f>+'Ark1'!AH2167</f>
        <v>0</v>
      </c>
      <c r="J103" s="58">
        <f>+'Ark1'!S2167</f>
        <v>0</v>
      </c>
      <c r="K103" s="62">
        <f t="shared" si="14"/>
        <v>0</v>
      </c>
      <c r="L103" s="169">
        <f>+'Ark1'!U2167</f>
        <v>0</v>
      </c>
      <c r="M103" s="192"/>
      <c r="N103" s="76"/>
      <c r="O103" s="169">
        <f>+'Ark1'!X2167</f>
        <v>0</v>
      </c>
      <c r="P103" s="169">
        <f>+'Ark1'!Y2167</f>
        <v>0</v>
      </c>
      <c r="Q103" s="169">
        <f>+'Ark1'!Z2167</f>
        <v>0</v>
      </c>
      <c r="R103" s="58">
        <f>+'Ark1'!AA2167</f>
        <v>0</v>
      </c>
      <c r="S103" s="58">
        <f>+'Ark1'!AB2167</f>
        <v>0</v>
      </c>
      <c r="T103" s="79">
        <f>+'Ark1'!AD2167</f>
        <v>0</v>
      </c>
      <c r="U103" s="58" t="e">
        <f t="shared" si="15"/>
        <v>#DIV/0!</v>
      </c>
      <c r="V103" s="79" t="e">
        <f t="shared" si="16"/>
        <v>#DIV/0!</v>
      </c>
      <c r="W103" s="47"/>
      <c r="X103" s="4"/>
      <c r="Y103" s="13"/>
      <c r="Z103" s="61"/>
      <c r="AA103" s="5"/>
      <c r="AB103" s="5"/>
    </row>
    <row r="104" spans="1:28" ht="15.6">
      <c r="A104" s="47"/>
      <c r="B104" s="56">
        <f>+'Ark1'!C2168</f>
        <v>2018</v>
      </c>
      <c r="C104" s="56">
        <f>+'Ark1'!M2168</f>
        <v>2</v>
      </c>
      <c r="D104" s="57" t="s">
        <v>100</v>
      </c>
      <c r="E104" s="56">
        <f>+'Ark1'!Q2168</f>
        <v>0</v>
      </c>
      <c r="F104" s="359">
        <f>+'Ark1'!R2168</f>
        <v>0</v>
      </c>
      <c r="G104" s="192">
        <f>+'Ark1'!AG2168</f>
        <v>0</v>
      </c>
      <c r="H104" s="62">
        <f t="shared" si="13"/>
        <v>0</v>
      </c>
      <c r="I104" s="192">
        <f>+'Ark1'!AH2168</f>
        <v>0</v>
      </c>
      <c r="J104" s="58">
        <f>+'Ark1'!S2168</f>
        <v>0</v>
      </c>
      <c r="K104" s="62">
        <f t="shared" si="14"/>
        <v>0</v>
      </c>
      <c r="L104" s="169">
        <f>+'Ark1'!U2168</f>
        <v>0</v>
      </c>
      <c r="M104" s="192"/>
      <c r="N104" s="76"/>
      <c r="O104" s="169">
        <f>+'Ark1'!X2168</f>
        <v>0</v>
      </c>
      <c r="P104" s="169">
        <f>+'Ark1'!Y2168</f>
        <v>0</v>
      </c>
      <c r="Q104" s="169">
        <f>+'Ark1'!Z2168</f>
        <v>0</v>
      </c>
      <c r="R104" s="58">
        <f>+'Ark1'!AA2168</f>
        <v>0</v>
      </c>
      <c r="S104" s="58">
        <f>+'Ark1'!AB2168</f>
        <v>0</v>
      </c>
      <c r="T104" s="79">
        <f>+'Ark1'!AD2168</f>
        <v>0</v>
      </c>
      <c r="U104" s="58" t="e">
        <f t="shared" si="15"/>
        <v>#DIV/0!</v>
      </c>
      <c r="V104" s="79" t="e">
        <f t="shared" si="16"/>
        <v>#DIV/0!</v>
      </c>
      <c r="W104" s="47"/>
      <c r="X104" s="4"/>
      <c r="Y104" s="13"/>
      <c r="Z104" s="61"/>
      <c r="AA104" s="5"/>
      <c r="AB104" s="5"/>
    </row>
    <row r="105" spans="1:28" ht="15.6">
      <c r="A105" s="47"/>
      <c r="B105" s="56">
        <f>+'Ark1'!C2169</f>
        <v>2018</v>
      </c>
      <c r="C105" s="56">
        <f>+'Ark1'!M2169</f>
        <v>3</v>
      </c>
      <c r="D105" s="57" t="s">
        <v>101</v>
      </c>
      <c r="E105" s="56">
        <f>+'Ark1'!Q2169</f>
        <v>0</v>
      </c>
      <c r="F105" s="359">
        <f>+'Ark1'!R2169</f>
        <v>0</v>
      </c>
      <c r="G105" s="192">
        <f>+'Ark1'!AG2169</f>
        <v>0</v>
      </c>
      <c r="H105" s="62">
        <f t="shared" si="13"/>
        <v>0</v>
      </c>
      <c r="I105" s="192">
        <f>+'Ark1'!AH2169</f>
        <v>0</v>
      </c>
      <c r="J105" s="58">
        <f>+'Ark1'!S2169</f>
        <v>0</v>
      </c>
      <c r="K105" s="62">
        <f t="shared" si="14"/>
        <v>0</v>
      </c>
      <c r="L105" s="169">
        <f>+'Ark1'!U2169</f>
        <v>0</v>
      </c>
      <c r="M105" s="192"/>
      <c r="N105" s="76"/>
      <c r="O105" s="169">
        <f>+'Ark1'!X2169</f>
        <v>0</v>
      </c>
      <c r="P105" s="169">
        <f>+'Ark1'!Y2169</f>
        <v>0</v>
      </c>
      <c r="Q105" s="169">
        <f>+'Ark1'!Z2169</f>
        <v>0</v>
      </c>
      <c r="R105" s="58">
        <f>+'Ark1'!AA2169</f>
        <v>0</v>
      </c>
      <c r="S105" s="58">
        <f>+'Ark1'!AB2169</f>
        <v>0</v>
      </c>
      <c r="T105" s="79">
        <f>+'Ark1'!AD2169</f>
        <v>0</v>
      </c>
      <c r="U105" s="58" t="e">
        <f t="shared" si="15"/>
        <v>#DIV/0!</v>
      </c>
      <c r="V105" s="79" t="e">
        <f t="shared" si="16"/>
        <v>#DIV/0!</v>
      </c>
      <c r="W105" s="47"/>
      <c r="X105" s="4"/>
      <c r="Y105" s="5"/>
      <c r="Z105" s="61"/>
      <c r="AA105" s="5"/>
      <c r="AB105" s="5"/>
    </row>
    <row r="106" spans="1:28">
      <c r="A106" s="47"/>
      <c r="B106" s="56">
        <f>+'Ark1'!C2170</f>
        <v>2018</v>
      </c>
      <c r="C106" s="56">
        <f>+'Ark1'!M2170</f>
        <v>4</v>
      </c>
      <c r="D106" s="57" t="s">
        <v>102</v>
      </c>
      <c r="E106" s="56">
        <f>+'Ark1'!Q2170</f>
        <v>0</v>
      </c>
      <c r="F106" s="359">
        <f>+'Ark1'!R2170</f>
        <v>0</v>
      </c>
      <c r="G106" s="192">
        <f>+'Ark1'!AG2170</f>
        <v>0</v>
      </c>
      <c r="H106" s="62">
        <f t="shared" si="13"/>
        <v>0</v>
      </c>
      <c r="I106" s="192">
        <f>+'Ark1'!AH2170</f>
        <v>0</v>
      </c>
      <c r="J106" s="58">
        <f>+'Ark1'!S2170</f>
        <v>0</v>
      </c>
      <c r="K106" s="62">
        <f t="shared" si="14"/>
        <v>0</v>
      </c>
      <c r="L106" s="169">
        <f>+'Ark1'!U2170</f>
        <v>0</v>
      </c>
      <c r="M106" s="192"/>
      <c r="N106" s="76"/>
      <c r="O106" s="169">
        <f>+'Ark1'!X2170</f>
        <v>0</v>
      </c>
      <c r="P106" s="169">
        <f>+'Ark1'!Y2170</f>
        <v>0</v>
      </c>
      <c r="Q106" s="169">
        <f>+'Ark1'!Z2170</f>
        <v>0</v>
      </c>
      <c r="R106" s="58">
        <f>+'Ark1'!AA2170</f>
        <v>0</v>
      </c>
      <c r="S106" s="58">
        <f>+'Ark1'!AB2170</f>
        <v>0</v>
      </c>
      <c r="T106" s="79">
        <f>+'Ark1'!AD2170</f>
        <v>0</v>
      </c>
      <c r="U106" s="58" t="e">
        <f t="shared" si="15"/>
        <v>#DIV/0!</v>
      </c>
      <c r="V106" s="79" t="e">
        <f t="shared" si="16"/>
        <v>#DIV/0!</v>
      </c>
      <c r="W106" s="47"/>
      <c r="X106" s="13"/>
      <c r="Y106" s="13"/>
      <c r="Z106" s="61"/>
    </row>
    <row r="107" spans="1:28" ht="15.6">
      <c r="A107" s="47"/>
      <c r="B107" s="56">
        <f>+'Ark1'!C2171</f>
        <v>2018</v>
      </c>
      <c r="C107" s="56">
        <f>+'Ark1'!M2171</f>
        <v>5</v>
      </c>
      <c r="D107" s="57" t="s">
        <v>103</v>
      </c>
      <c r="E107" s="56">
        <f>+'Ark1'!Q2171</f>
        <v>0</v>
      </c>
      <c r="F107" s="359">
        <f>+'Ark1'!R2171</f>
        <v>0</v>
      </c>
      <c r="G107" s="192">
        <f>+'Ark1'!AG2171</f>
        <v>0</v>
      </c>
      <c r="H107" s="62">
        <f t="shared" si="13"/>
        <v>0</v>
      </c>
      <c r="I107" s="192">
        <f>+'Ark1'!AH2171</f>
        <v>0</v>
      </c>
      <c r="J107" s="58">
        <f>+'Ark1'!S2171</f>
        <v>0</v>
      </c>
      <c r="K107" s="62">
        <f t="shared" si="14"/>
        <v>0</v>
      </c>
      <c r="L107" s="169">
        <f>+'Ark1'!U2171</f>
        <v>0</v>
      </c>
      <c r="M107" s="192"/>
      <c r="N107" s="76"/>
      <c r="O107" s="169">
        <f>+'Ark1'!X2171</f>
        <v>0</v>
      </c>
      <c r="P107" s="169">
        <f>+'Ark1'!Y2171</f>
        <v>0</v>
      </c>
      <c r="Q107" s="169">
        <f>+'Ark1'!Z2171</f>
        <v>0</v>
      </c>
      <c r="R107" s="58">
        <f>+'Ark1'!AA2171</f>
        <v>0</v>
      </c>
      <c r="S107" s="58">
        <f>+'Ark1'!AB2171</f>
        <v>0</v>
      </c>
      <c r="T107" s="79">
        <f>+'Ark1'!AD2171</f>
        <v>0</v>
      </c>
      <c r="U107" s="58" t="e">
        <f t="shared" si="15"/>
        <v>#DIV/0!</v>
      </c>
      <c r="V107" s="79" t="e">
        <f t="shared" si="16"/>
        <v>#DIV/0!</v>
      </c>
      <c r="W107" s="47"/>
      <c r="X107" s="5"/>
      <c r="Y107" s="5"/>
      <c r="Z107" s="61"/>
      <c r="AB107" s="5"/>
    </row>
    <row r="108" spans="1:28">
      <c r="A108" s="47"/>
      <c r="B108" s="56">
        <f>+'Ark1'!C2172</f>
        <v>2018</v>
      </c>
      <c r="C108" s="56">
        <f>+'Ark1'!M2172</f>
        <v>6</v>
      </c>
      <c r="D108" s="57" t="s">
        <v>104</v>
      </c>
      <c r="E108" s="56">
        <f>+'Ark1'!Q2172</f>
        <v>0</v>
      </c>
      <c r="F108" s="359">
        <f>+'Ark1'!R2172</f>
        <v>0</v>
      </c>
      <c r="G108" s="192">
        <f>+'Ark1'!AG2172</f>
        <v>0</v>
      </c>
      <c r="H108" s="62">
        <f t="shared" si="13"/>
        <v>0</v>
      </c>
      <c r="I108" s="192">
        <f>+'Ark1'!AH2172</f>
        <v>0</v>
      </c>
      <c r="J108" s="58">
        <f>+'Ark1'!S2172</f>
        <v>0</v>
      </c>
      <c r="K108" s="62">
        <f t="shared" si="14"/>
        <v>0</v>
      </c>
      <c r="L108" s="169">
        <f>+'Ark1'!U2172</f>
        <v>0</v>
      </c>
      <c r="M108" s="192"/>
      <c r="N108" s="76"/>
      <c r="O108" s="169">
        <f>+'Ark1'!X2172</f>
        <v>0</v>
      </c>
      <c r="P108" s="169">
        <f>+'Ark1'!Y2172</f>
        <v>0</v>
      </c>
      <c r="Q108" s="169">
        <f>+'Ark1'!Z2172</f>
        <v>0</v>
      </c>
      <c r="R108" s="58">
        <f>+'Ark1'!AA2172</f>
        <v>0</v>
      </c>
      <c r="S108" s="58">
        <f>+'Ark1'!AB2172</f>
        <v>0</v>
      </c>
      <c r="T108" s="79">
        <f>+'Ark1'!AD2172</f>
        <v>0</v>
      </c>
      <c r="U108" s="58" t="e">
        <f t="shared" si="15"/>
        <v>#DIV/0!</v>
      </c>
      <c r="V108" s="79" t="e">
        <f t="shared" si="16"/>
        <v>#DIV/0!</v>
      </c>
      <c r="W108" s="47"/>
      <c r="X108" s="13"/>
      <c r="Y108" s="13"/>
      <c r="Z108" s="61"/>
    </row>
    <row r="109" spans="1:28">
      <c r="A109" s="47"/>
      <c r="B109" s="56">
        <f>+'Ark1'!C2173</f>
        <v>2018</v>
      </c>
      <c r="C109" s="56">
        <f>+'Ark1'!M2173</f>
        <v>7</v>
      </c>
      <c r="D109" s="57" t="s">
        <v>105</v>
      </c>
      <c r="E109" s="56">
        <f>+'Ark1'!Q2173</f>
        <v>0</v>
      </c>
      <c r="F109" s="359">
        <f>+'Ark1'!R2173</f>
        <v>0</v>
      </c>
      <c r="G109" s="192">
        <f>+'Ark1'!AG2173</f>
        <v>0</v>
      </c>
      <c r="H109" s="62">
        <f t="shared" si="13"/>
        <v>0</v>
      </c>
      <c r="I109" s="192">
        <f>+'Ark1'!AH2173</f>
        <v>0</v>
      </c>
      <c r="J109" s="58">
        <f>+'Ark1'!S2173</f>
        <v>0</v>
      </c>
      <c r="K109" s="62">
        <f t="shared" si="14"/>
        <v>0</v>
      </c>
      <c r="L109" s="169">
        <f>+'Ark1'!U2173</f>
        <v>0</v>
      </c>
      <c r="M109" s="192"/>
      <c r="N109" s="76"/>
      <c r="O109" s="169">
        <f>+'Ark1'!X2173</f>
        <v>0</v>
      </c>
      <c r="P109" s="169">
        <f>+'Ark1'!Y2173</f>
        <v>0</v>
      </c>
      <c r="Q109" s="169">
        <f>+'Ark1'!Z2173</f>
        <v>0</v>
      </c>
      <c r="R109" s="58">
        <f>+'Ark1'!AA2173</f>
        <v>0</v>
      </c>
      <c r="S109" s="58">
        <f>+'Ark1'!AB2173</f>
        <v>0</v>
      </c>
      <c r="T109" s="79">
        <f>+'Ark1'!AD2173</f>
        <v>0</v>
      </c>
      <c r="U109" s="58" t="e">
        <f t="shared" si="15"/>
        <v>#DIV/0!</v>
      </c>
      <c r="V109" s="79" t="e">
        <f t="shared" si="16"/>
        <v>#DIV/0!</v>
      </c>
      <c r="W109" s="47"/>
      <c r="X109" s="13"/>
      <c r="Y109" s="13"/>
      <c r="Z109" s="61"/>
    </row>
    <row r="110" spans="1:28">
      <c r="A110" s="47"/>
      <c r="B110" s="56">
        <f>+'Ark1'!C2174</f>
        <v>2018</v>
      </c>
      <c r="C110" s="56">
        <f>+'Ark1'!M2174</f>
        <v>8</v>
      </c>
      <c r="D110" s="57" t="s">
        <v>106</v>
      </c>
      <c r="E110" s="56">
        <f>+'Ark1'!Q2174</f>
        <v>0</v>
      </c>
      <c r="F110" s="359">
        <f>+'Ark1'!R2174</f>
        <v>0</v>
      </c>
      <c r="G110" s="192">
        <f>+'Ark1'!AG2174</f>
        <v>0</v>
      </c>
      <c r="H110" s="62">
        <f t="shared" si="13"/>
        <v>0</v>
      </c>
      <c r="I110" s="192">
        <f>+'Ark1'!AH2174</f>
        <v>0</v>
      </c>
      <c r="J110" s="58">
        <f>+'Ark1'!S2174</f>
        <v>0</v>
      </c>
      <c r="K110" s="62">
        <f t="shared" si="14"/>
        <v>0</v>
      </c>
      <c r="L110" s="169">
        <f>+'Ark1'!U2174</f>
        <v>0</v>
      </c>
      <c r="M110" s="192"/>
      <c r="N110" s="76"/>
      <c r="O110" s="169">
        <f>+'Ark1'!X2174</f>
        <v>0</v>
      </c>
      <c r="P110" s="169">
        <f>+'Ark1'!Y2174</f>
        <v>0</v>
      </c>
      <c r="Q110" s="169">
        <f>+'Ark1'!Z2174</f>
        <v>0</v>
      </c>
      <c r="R110" s="58">
        <f>+'Ark1'!AA2174</f>
        <v>0</v>
      </c>
      <c r="S110" s="58">
        <f>+'Ark1'!AB2174</f>
        <v>0</v>
      </c>
      <c r="T110" s="79">
        <f>+'Ark1'!AD2174</f>
        <v>0</v>
      </c>
      <c r="U110" s="58" t="e">
        <f t="shared" si="15"/>
        <v>#DIV/0!</v>
      </c>
      <c r="V110" s="79" t="e">
        <f t="shared" si="16"/>
        <v>#DIV/0!</v>
      </c>
      <c r="W110" s="47"/>
      <c r="X110" s="13"/>
      <c r="Y110" s="13"/>
      <c r="Z110" s="61"/>
    </row>
    <row r="111" spans="1:28">
      <c r="A111" s="47"/>
      <c r="B111" s="56">
        <f>+'Ark1'!C2175</f>
        <v>2018</v>
      </c>
      <c r="C111" s="56">
        <f>+'Ark1'!M2175</f>
        <v>9</v>
      </c>
      <c r="D111" s="57" t="s">
        <v>107</v>
      </c>
      <c r="E111" s="56">
        <f>+'Ark1'!Q2175</f>
        <v>0</v>
      </c>
      <c r="F111" s="359">
        <f>+'Ark1'!R2175</f>
        <v>0</v>
      </c>
      <c r="G111" s="192">
        <f>+'Ark1'!AG2175</f>
        <v>0</v>
      </c>
      <c r="H111" s="62">
        <f t="shared" si="13"/>
        <v>0</v>
      </c>
      <c r="I111" s="192">
        <f>+'Ark1'!AH2175</f>
        <v>0</v>
      </c>
      <c r="J111" s="58">
        <f>+'Ark1'!S2175</f>
        <v>0</v>
      </c>
      <c r="K111" s="62">
        <f t="shared" si="14"/>
        <v>0</v>
      </c>
      <c r="L111" s="169">
        <f>+'Ark1'!U2175</f>
        <v>0</v>
      </c>
      <c r="M111" s="192"/>
      <c r="N111" s="76"/>
      <c r="O111" s="169">
        <f>+'Ark1'!X2175</f>
        <v>0</v>
      </c>
      <c r="P111" s="169">
        <f>+'Ark1'!Y2175</f>
        <v>0</v>
      </c>
      <c r="Q111" s="169">
        <f>+'Ark1'!Z2175</f>
        <v>0</v>
      </c>
      <c r="R111" s="58">
        <f>+'Ark1'!AA2175</f>
        <v>0</v>
      </c>
      <c r="S111" s="58">
        <f>+'Ark1'!AB2175</f>
        <v>0</v>
      </c>
      <c r="T111" s="79">
        <f>+'Ark1'!AD2175</f>
        <v>0</v>
      </c>
      <c r="U111" s="58" t="e">
        <f t="shared" si="15"/>
        <v>#DIV/0!</v>
      </c>
      <c r="V111" s="79" t="e">
        <f t="shared" si="16"/>
        <v>#DIV/0!</v>
      </c>
      <c r="W111" s="47"/>
      <c r="X111" s="13"/>
      <c r="Y111" s="13"/>
      <c r="Z111" s="61"/>
    </row>
    <row r="112" spans="1:28">
      <c r="A112" s="47"/>
      <c r="B112" s="56">
        <f>+'Ark1'!C2176</f>
        <v>2018</v>
      </c>
      <c r="C112" s="56">
        <f>+'Ark1'!M2176</f>
        <v>10</v>
      </c>
      <c r="D112" s="57" t="s">
        <v>108</v>
      </c>
      <c r="E112" s="56">
        <f>+'Ark1'!Q2176</f>
        <v>0</v>
      </c>
      <c r="F112" s="359">
        <f>+'Ark1'!R2176</f>
        <v>0</v>
      </c>
      <c r="G112" s="192">
        <f>+'Ark1'!AG2176</f>
        <v>0</v>
      </c>
      <c r="H112" s="62">
        <f t="shared" si="13"/>
        <v>0</v>
      </c>
      <c r="I112" s="192">
        <f>+'Ark1'!AH2176</f>
        <v>0</v>
      </c>
      <c r="J112" s="58">
        <f>+'Ark1'!S2176</f>
        <v>0</v>
      </c>
      <c r="K112" s="62">
        <f t="shared" si="14"/>
        <v>0</v>
      </c>
      <c r="L112" s="169">
        <f>+'Ark1'!U2176</f>
        <v>0</v>
      </c>
      <c r="M112" s="192"/>
      <c r="N112" s="76"/>
      <c r="O112" s="169">
        <f>+'Ark1'!X2176</f>
        <v>0</v>
      </c>
      <c r="P112" s="169">
        <f>+'Ark1'!Y2176</f>
        <v>0</v>
      </c>
      <c r="Q112" s="169">
        <f>+'Ark1'!Z2176</f>
        <v>0</v>
      </c>
      <c r="R112" s="58">
        <f>+'Ark1'!AA2176</f>
        <v>0</v>
      </c>
      <c r="S112" s="58">
        <f>+'Ark1'!AB2176</f>
        <v>0</v>
      </c>
      <c r="T112" s="79">
        <f>+'Ark1'!AD2176</f>
        <v>0</v>
      </c>
      <c r="U112" s="58" t="e">
        <f t="shared" si="15"/>
        <v>#DIV/0!</v>
      </c>
      <c r="V112" s="79" t="e">
        <f t="shared" si="16"/>
        <v>#DIV/0!</v>
      </c>
      <c r="W112" s="47"/>
      <c r="X112" s="13"/>
      <c r="Y112" s="13"/>
      <c r="Z112" s="61"/>
    </row>
    <row r="113" spans="1:26">
      <c r="A113" s="47"/>
      <c r="B113" s="56">
        <f>+'Ark1'!C2177</f>
        <v>2018</v>
      </c>
      <c r="C113" s="56">
        <f>+'Ark1'!M2177</f>
        <v>11</v>
      </c>
      <c r="D113" s="57" t="s">
        <v>109</v>
      </c>
      <c r="E113" s="56">
        <f>+'Ark1'!Q2177</f>
        <v>0</v>
      </c>
      <c r="F113" s="359">
        <f>+'Ark1'!R2177</f>
        <v>0</v>
      </c>
      <c r="G113" s="192">
        <f>+'Ark1'!AG2177</f>
        <v>0</v>
      </c>
      <c r="H113" s="62">
        <f t="shared" si="13"/>
        <v>0</v>
      </c>
      <c r="I113" s="192">
        <f>+'Ark1'!AH2177</f>
        <v>0</v>
      </c>
      <c r="J113" s="58">
        <f>+'Ark1'!S2177</f>
        <v>0</v>
      </c>
      <c r="K113" s="62">
        <f t="shared" si="14"/>
        <v>0</v>
      </c>
      <c r="L113" s="169">
        <f>+'Ark1'!U2177</f>
        <v>0</v>
      </c>
      <c r="M113" s="192"/>
      <c r="N113" s="76"/>
      <c r="O113" s="169">
        <f>+'Ark1'!X2177</f>
        <v>0</v>
      </c>
      <c r="P113" s="169">
        <f>+'Ark1'!Y2177</f>
        <v>0</v>
      </c>
      <c r="Q113" s="169">
        <f>+'Ark1'!Z2177</f>
        <v>0</v>
      </c>
      <c r="R113" s="58">
        <f>+'Ark1'!AA2177</f>
        <v>0</v>
      </c>
      <c r="S113" s="58">
        <f>+'Ark1'!AB2177</f>
        <v>0</v>
      </c>
      <c r="T113" s="79">
        <f>+'Ark1'!AD2177</f>
        <v>0</v>
      </c>
      <c r="U113" s="58" t="e">
        <f t="shared" si="15"/>
        <v>#DIV/0!</v>
      </c>
      <c r="V113" s="79" t="e">
        <f t="shared" si="16"/>
        <v>#DIV/0!</v>
      </c>
      <c r="W113" s="47"/>
      <c r="X113" s="13"/>
      <c r="Y113" s="13"/>
      <c r="Z113" s="61"/>
    </row>
    <row r="114" spans="1:26">
      <c r="A114" s="47"/>
      <c r="B114" s="56">
        <f>+'Ark1'!C2178</f>
        <v>2018</v>
      </c>
      <c r="C114" s="56">
        <f>+'Ark1'!M2178</f>
        <v>12</v>
      </c>
      <c r="D114" s="57" t="s">
        <v>110</v>
      </c>
      <c r="E114" s="56">
        <f>+'Ark1'!Q2178</f>
        <v>0</v>
      </c>
      <c r="F114" s="359">
        <f>+'Ark1'!R2178</f>
        <v>0</v>
      </c>
      <c r="G114" s="192">
        <f>+'Ark1'!AG2178</f>
        <v>0</v>
      </c>
      <c r="H114" s="62">
        <f t="shared" si="13"/>
        <v>0</v>
      </c>
      <c r="I114" s="192">
        <f>+'Ark1'!AH2178</f>
        <v>0</v>
      </c>
      <c r="J114" s="58">
        <f>+'Ark1'!S2178</f>
        <v>0</v>
      </c>
      <c r="K114" s="62">
        <f t="shared" si="14"/>
        <v>0</v>
      </c>
      <c r="L114" s="169">
        <f>+'Ark1'!U2178</f>
        <v>0</v>
      </c>
      <c r="M114" s="192"/>
      <c r="N114" s="76"/>
      <c r="O114" s="169">
        <f>+'Ark1'!X2178</f>
        <v>0</v>
      </c>
      <c r="P114" s="169">
        <f>+'Ark1'!Y2178</f>
        <v>0</v>
      </c>
      <c r="Q114" s="169">
        <f>+'Ark1'!Z2178</f>
        <v>0</v>
      </c>
      <c r="R114" s="58">
        <f>+'Ark1'!AA2178</f>
        <v>0</v>
      </c>
      <c r="S114" s="58">
        <f>+'Ark1'!AB2178</f>
        <v>0</v>
      </c>
      <c r="T114" s="79">
        <f>+'Ark1'!AD2178</f>
        <v>0</v>
      </c>
      <c r="U114" s="58" t="e">
        <f t="shared" si="15"/>
        <v>#DIV/0!</v>
      </c>
      <c r="V114" s="79" t="e">
        <f t="shared" si="16"/>
        <v>#DIV/0!</v>
      </c>
      <c r="W114" s="47"/>
      <c r="X114" s="13"/>
      <c r="Y114" s="13"/>
      <c r="Z114" s="61"/>
    </row>
    <row r="115" spans="1:26">
      <c r="A115" s="47"/>
      <c r="B115" s="56">
        <f>+'Ark1'!C2179</f>
        <v>2018</v>
      </c>
      <c r="C115" s="56">
        <f>+'Ark1'!M2179</f>
        <v>13</v>
      </c>
      <c r="D115" s="57" t="s">
        <v>111</v>
      </c>
      <c r="E115" s="56">
        <f>+'Ark1'!Q2179</f>
        <v>0</v>
      </c>
      <c r="F115" s="359">
        <f>+'Ark1'!R2179</f>
        <v>0</v>
      </c>
      <c r="G115" s="192">
        <f>+'Ark1'!AG2179</f>
        <v>0</v>
      </c>
      <c r="H115" s="62">
        <f t="shared" si="13"/>
        <v>0</v>
      </c>
      <c r="I115" s="192">
        <f>+'Ark1'!AH2179</f>
        <v>0</v>
      </c>
      <c r="J115" s="58">
        <f>+'Ark1'!S2179</f>
        <v>0</v>
      </c>
      <c r="K115" s="62">
        <f t="shared" si="14"/>
        <v>0</v>
      </c>
      <c r="L115" s="169">
        <f>+'Ark1'!U2179</f>
        <v>0</v>
      </c>
      <c r="M115" s="192"/>
      <c r="N115" s="76"/>
      <c r="O115" s="169">
        <f>+'Ark1'!X2179</f>
        <v>0</v>
      </c>
      <c r="P115" s="169">
        <f>+'Ark1'!Y2179</f>
        <v>0</v>
      </c>
      <c r="Q115" s="169">
        <f>+'Ark1'!Z2179</f>
        <v>0</v>
      </c>
      <c r="R115" s="58">
        <f>+'Ark1'!AA2179</f>
        <v>0</v>
      </c>
      <c r="S115" s="58">
        <f>+'Ark1'!AB2179</f>
        <v>0</v>
      </c>
      <c r="T115" s="79">
        <f>+'Ark1'!AD2179</f>
        <v>0</v>
      </c>
      <c r="U115" s="58" t="e">
        <f t="shared" si="15"/>
        <v>#DIV/0!</v>
      </c>
      <c r="V115" s="79" t="e">
        <f t="shared" si="16"/>
        <v>#DIV/0!</v>
      </c>
      <c r="W115" s="47"/>
      <c r="X115" s="13"/>
      <c r="Y115" s="13"/>
      <c r="Z115" s="61"/>
    </row>
    <row r="116" spans="1:26">
      <c r="A116" s="47"/>
      <c r="B116" s="56">
        <f>+'Ark1'!C2180</f>
        <v>2018</v>
      </c>
      <c r="C116" s="56">
        <f>+'Ark1'!M2180</f>
        <v>14</v>
      </c>
      <c r="D116" s="57" t="s">
        <v>112</v>
      </c>
      <c r="E116" s="56">
        <f>+'Ark1'!Q2180</f>
        <v>0</v>
      </c>
      <c r="F116" s="359">
        <f>+'Ark1'!R2180</f>
        <v>0</v>
      </c>
      <c r="G116" s="192">
        <f>+'Ark1'!AG2180</f>
        <v>0</v>
      </c>
      <c r="H116" s="62">
        <f t="shared" si="13"/>
        <v>0</v>
      </c>
      <c r="I116" s="192">
        <f>+'Ark1'!AH2180</f>
        <v>0</v>
      </c>
      <c r="J116" s="58">
        <f>+'Ark1'!S2180</f>
        <v>0</v>
      </c>
      <c r="K116" s="62">
        <f t="shared" si="14"/>
        <v>0</v>
      </c>
      <c r="L116" s="169">
        <f>+'Ark1'!U2180</f>
        <v>0</v>
      </c>
      <c r="M116" s="192"/>
      <c r="N116" s="76"/>
      <c r="O116" s="169">
        <f>+'Ark1'!X2180</f>
        <v>0</v>
      </c>
      <c r="P116" s="169">
        <f>+'Ark1'!Y2180</f>
        <v>0</v>
      </c>
      <c r="Q116" s="169">
        <f>+'Ark1'!Z2180</f>
        <v>0</v>
      </c>
      <c r="R116" s="58">
        <f>+'Ark1'!AA2180</f>
        <v>0</v>
      </c>
      <c r="S116" s="58">
        <f>+'Ark1'!AB2180</f>
        <v>0</v>
      </c>
      <c r="T116" s="79">
        <f>+'Ark1'!AD2180</f>
        <v>0</v>
      </c>
      <c r="U116" s="58" t="e">
        <f t="shared" si="15"/>
        <v>#DIV/0!</v>
      </c>
      <c r="V116" s="79" t="e">
        <f t="shared" si="16"/>
        <v>#DIV/0!</v>
      </c>
      <c r="W116" s="47"/>
      <c r="X116" s="13"/>
      <c r="Y116" s="13"/>
      <c r="Z116" s="61"/>
    </row>
    <row r="117" spans="1:26">
      <c r="A117" s="47"/>
      <c r="B117" s="56">
        <f>+'Ark1'!C2181</f>
        <v>2018</v>
      </c>
      <c r="C117" s="56">
        <f>+'Ark1'!M2181</f>
        <v>15</v>
      </c>
      <c r="D117" s="57" t="s">
        <v>113</v>
      </c>
      <c r="E117" s="56">
        <f>+'Ark1'!Q2181</f>
        <v>0</v>
      </c>
      <c r="F117" s="359">
        <f>+'Ark1'!R2181</f>
        <v>0</v>
      </c>
      <c r="G117" s="192">
        <f>+'Ark1'!AG2181</f>
        <v>0</v>
      </c>
      <c r="H117" s="62">
        <f t="shared" si="13"/>
        <v>0</v>
      </c>
      <c r="I117" s="192">
        <f>+'Ark1'!AH2181</f>
        <v>0</v>
      </c>
      <c r="J117" s="58">
        <f>+'Ark1'!S2181</f>
        <v>0</v>
      </c>
      <c r="K117" s="62">
        <f t="shared" si="14"/>
        <v>0</v>
      </c>
      <c r="L117" s="169">
        <f>+'Ark1'!U2181</f>
        <v>0</v>
      </c>
      <c r="M117" s="192"/>
      <c r="N117" s="76"/>
      <c r="O117" s="169">
        <f>+'Ark1'!X2181</f>
        <v>0</v>
      </c>
      <c r="P117" s="169">
        <f>+'Ark1'!Y2181</f>
        <v>0</v>
      </c>
      <c r="Q117" s="169">
        <f>+'Ark1'!Z2181</f>
        <v>0</v>
      </c>
      <c r="R117" s="58">
        <f>+'Ark1'!AA2181</f>
        <v>0</v>
      </c>
      <c r="S117" s="58">
        <f>+'Ark1'!AB2181</f>
        <v>0</v>
      </c>
      <c r="T117" s="79">
        <f>+'Ark1'!AD2181</f>
        <v>0</v>
      </c>
      <c r="U117" s="58" t="e">
        <f t="shared" si="15"/>
        <v>#DIV/0!</v>
      </c>
      <c r="V117" s="79" t="e">
        <f t="shared" si="16"/>
        <v>#DIV/0!</v>
      </c>
      <c r="W117" s="47"/>
      <c r="X117" s="13"/>
      <c r="Y117" s="13"/>
      <c r="Z117" s="61"/>
    </row>
    <row r="118" spans="1:26">
      <c r="A118" s="47"/>
      <c r="B118">
        <f>+'Ark1'!C2182</f>
        <v>2017</v>
      </c>
      <c r="C118">
        <f>+'Ark1'!M2182</f>
        <v>1</v>
      </c>
      <c r="D118" s="3" t="s">
        <v>99</v>
      </c>
      <c r="E118">
        <f>+'Ark1'!Q2182</f>
        <v>0</v>
      </c>
      <c r="F118" s="347">
        <f>+'Ark1'!R2182</f>
        <v>0</v>
      </c>
      <c r="G118" s="210">
        <f>+'Ark1'!AG2182</f>
        <v>0</v>
      </c>
      <c r="H118" s="63">
        <f t="shared" si="13"/>
        <v>0</v>
      </c>
      <c r="I118" s="210">
        <f>+'Ark1'!AH2182</f>
        <v>0</v>
      </c>
      <c r="J118" s="1">
        <f>+'Ark1'!S2182</f>
        <v>0</v>
      </c>
      <c r="K118" s="63">
        <f t="shared" si="14"/>
        <v>0</v>
      </c>
      <c r="L118" s="102">
        <f>+'Ark1'!U2182</f>
        <v>0</v>
      </c>
      <c r="M118" s="210"/>
      <c r="N118" s="76"/>
      <c r="O118" s="102">
        <f>+'Ark1'!X2182</f>
        <v>0</v>
      </c>
      <c r="P118" s="102">
        <f>+'Ark1'!Y2182</f>
        <v>0</v>
      </c>
      <c r="Q118" s="102">
        <f>+'Ark1'!Z2182</f>
        <v>0</v>
      </c>
      <c r="R118" s="1">
        <f>+'Ark1'!AA2182</f>
        <v>0</v>
      </c>
      <c r="S118" s="1">
        <f>+'Ark1'!AB2182</f>
        <v>0</v>
      </c>
      <c r="T118" s="11">
        <f>+'Ark1'!AD2182</f>
        <v>0</v>
      </c>
      <c r="U118" s="1" t="e">
        <f t="shared" si="15"/>
        <v>#DIV/0!</v>
      </c>
      <c r="V118" s="11" t="e">
        <f t="shared" si="16"/>
        <v>#DIV/0!</v>
      </c>
      <c r="W118" s="47"/>
      <c r="X118" s="13"/>
      <c r="Y118" s="13"/>
      <c r="Z118" s="61"/>
    </row>
    <row r="119" spans="1:26">
      <c r="A119" s="47"/>
      <c r="B119">
        <f>+'Ark1'!C2183</f>
        <v>2017</v>
      </c>
      <c r="C119">
        <f>+'Ark1'!M2183</f>
        <v>2</v>
      </c>
      <c r="D119" s="3" t="s">
        <v>100</v>
      </c>
      <c r="E119">
        <f>+'Ark1'!Q2183</f>
        <v>0</v>
      </c>
      <c r="F119" s="347">
        <f>+'Ark1'!R2183</f>
        <v>0</v>
      </c>
      <c r="G119" s="210">
        <f>+'Ark1'!AG2183</f>
        <v>0</v>
      </c>
      <c r="H119" s="63">
        <f t="shared" si="13"/>
        <v>0</v>
      </c>
      <c r="I119" s="210">
        <f>+'Ark1'!AH2183</f>
        <v>0</v>
      </c>
      <c r="J119" s="1">
        <f>+'Ark1'!S2183</f>
        <v>0</v>
      </c>
      <c r="K119" s="63">
        <f t="shared" si="14"/>
        <v>0</v>
      </c>
      <c r="L119" s="102">
        <f>+'Ark1'!U2183</f>
        <v>0</v>
      </c>
      <c r="M119" s="210"/>
      <c r="N119" s="76"/>
      <c r="O119" s="102">
        <f>+'Ark1'!X2183</f>
        <v>0</v>
      </c>
      <c r="P119" s="102">
        <f>+'Ark1'!Y2183</f>
        <v>0</v>
      </c>
      <c r="Q119" s="102">
        <f>+'Ark1'!Z2183</f>
        <v>0</v>
      </c>
      <c r="R119" s="1">
        <f>+'Ark1'!AA2183</f>
        <v>0</v>
      </c>
      <c r="S119" s="1">
        <f>+'Ark1'!AB2183</f>
        <v>0</v>
      </c>
      <c r="T119" s="11">
        <f>+'Ark1'!AD2183</f>
        <v>0</v>
      </c>
      <c r="U119" s="1" t="e">
        <f t="shared" si="15"/>
        <v>#DIV/0!</v>
      </c>
      <c r="V119" s="11" t="e">
        <f t="shared" si="16"/>
        <v>#DIV/0!</v>
      </c>
      <c r="W119" s="47"/>
      <c r="X119" s="13"/>
      <c r="Y119" s="13"/>
      <c r="Z119" s="61"/>
    </row>
    <row r="120" spans="1:26">
      <c r="A120" s="47"/>
      <c r="B120">
        <f>+'Ark1'!C2184</f>
        <v>2017</v>
      </c>
      <c r="C120">
        <f>+'Ark1'!M2184</f>
        <v>3</v>
      </c>
      <c r="D120" s="3" t="s">
        <v>101</v>
      </c>
      <c r="E120">
        <f>+'Ark1'!Q2184</f>
        <v>0</v>
      </c>
      <c r="F120" s="347">
        <f>+'Ark1'!R2184</f>
        <v>0</v>
      </c>
      <c r="G120" s="210">
        <f>+'Ark1'!AG2184</f>
        <v>0</v>
      </c>
      <c r="H120" s="63">
        <f t="shared" si="13"/>
        <v>0</v>
      </c>
      <c r="I120" s="210">
        <f>+'Ark1'!AH2184</f>
        <v>0</v>
      </c>
      <c r="J120" s="1">
        <f>+'Ark1'!S2184</f>
        <v>0</v>
      </c>
      <c r="K120" s="63">
        <f t="shared" si="14"/>
        <v>0</v>
      </c>
      <c r="L120" s="102">
        <f>+'Ark1'!U2184</f>
        <v>0</v>
      </c>
      <c r="M120" s="210"/>
      <c r="N120" s="76"/>
      <c r="O120" s="102">
        <f>+'Ark1'!X2184</f>
        <v>0</v>
      </c>
      <c r="P120" s="102">
        <f>+'Ark1'!Y2184</f>
        <v>0</v>
      </c>
      <c r="Q120" s="102">
        <f>+'Ark1'!Z2184</f>
        <v>0</v>
      </c>
      <c r="R120" s="1">
        <f>+'Ark1'!AA2184</f>
        <v>0</v>
      </c>
      <c r="S120" s="1">
        <f>+'Ark1'!AB2184</f>
        <v>0</v>
      </c>
      <c r="T120" s="11">
        <f>+'Ark1'!AD2184</f>
        <v>0</v>
      </c>
      <c r="U120" s="1" t="e">
        <f t="shared" si="15"/>
        <v>#DIV/0!</v>
      </c>
      <c r="V120" s="11" t="e">
        <f t="shared" si="16"/>
        <v>#DIV/0!</v>
      </c>
      <c r="W120" s="47"/>
      <c r="X120" s="13"/>
      <c r="Y120" s="13"/>
      <c r="Z120" s="61"/>
    </row>
    <row r="121" spans="1:26">
      <c r="A121" s="47"/>
      <c r="B121">
        <f>+'Ark1'!C2185</f>
        <v>2017</v>
      </c>
      <c r="C121">
        <f>+'Ark1'!M2185</f>
        <v>4</v>
      </c>
      <c r="D121" s="3" t="s">
        <v>102</v>
      </c>
      <c r="E121">
        <f>+'Ark1'!Q2185</f>
        <v>0</v>
      </c>
      <c r="F121" s="347">
        <f>+'Ark1'!R2185</f>
        <v>0</v>
      </c>
      <c r="G121" s="210">
        <f>+'Ark1'!AG2185</f>
        <v>0</v>
      </c>
      <c r="H121" s="63">
        <f t="shared" si="13"/>
        <v>0</v>
      </c>
      <c r="I121" s="210">
        <f>+'Ark1'!AH2185</f>
        <v>0</v>
      </c>
      <c r="J121" s="1">
        <f>+'Ark1'!S2185</f>
        <v>0</v>
      </c>
      <c r="K121" s="63">
        <f t="shared" si="14"/>
        <v>0</v>
      </c>
      <c r="L121" s="102">
        <f>+'Ark1'!U2185</f>
        <v>0</v>
      </c>
      <c r="M121" s="210"/>
      <c r="N121" s="76"/>
      <c r="O121" s="102">
        <f>+'Ark1'!X2185</f>
        <v>0</v>
      </c>
      <c r="P121" s="102">
        <f>+'Ark1'!Y2185</f>
        <v>0</v>
      </c>
      <c r="Q121" s="102">
        <f>+'Ark1'!Z2185</f>
        <v>0</v>
      </c>
      <c r="R121" s="1">
        <f>+'Ark1'!AA2185</f>
        <v>0</v>
      </c>
      <c r="S121" s="1">
        <f>+'Ark1'!AB2185</f>
        <v>0</v>
      </c>
      <c r="T121" s="11">
        <f>+'Ark1'!AD2185</f>
        <v>0</v>
      </c>
      <c r="U121" s="1" t="e">
        <f t="shared" si="15"/>
        <v>#DIV/0!</v>
      </c>
      <c r="V121" s="11" t="e">
        <f t="shared" si="16"/>
        <v>#DIV/0!</v>
      </c>
      <c r="W121" s="47"/>
      <c r="X121" s="13"/>
      <c r="Y121" s="13"/>
      <c r="Z121" s="61"/>
    </row>
    <row r="122" spans="1:26">
      <c r="A122" s="47"/>
      <c r="B122">
        <f>+'Ark1'!C2186</f>
        <v>2017</v>
      </c>
      <c r="C122">
        <f>+'Ark1'!M2186</f>
        <v>5</v>
      </c>
      <c r="D122" s="3" t="s">
        <v>103</v>
      </c>
      <c r="E122">
        <f>+'Ark1'!Q2186</f>
        <v>0</v>
      </c>
      <c r="F122" s="347">
        <f>+'Ark1'!R2186</f>
        <v>0</v>
      </c>
      <c r="G122" s="210">
        <f>+'Ark1'!AG2186</f>
        <v>0</v>
      </c>
      <c r="H122" s="63">
        <f t="shared" si="13"/>
        <v>0</v>
      </c>
      <c r="I122" s="210">
        <f>+'Ark1'!AH2186</f>
        <v>0</v>
      </c>
      <c r="J122" s="1">
        <f>+'Ark1'!S2186</f>
        <v>0</v>
      </c>
      <c r="K122" s="63">
        <f t="shared" si="14"/>
        <v>0</v>
      </c>
      <c r="L122" s="102">
        <f>+'Ark1'!U2186</f>
        <v>0</v>
      </c>
      <c r="M122" s="210"/>
      <c r="N122" s="76"/>
      <c r="O122" s="102">
        <f>+'Ark1'!X2186</f>
        <v>0</v>
      </c>
      <c r="P122" s="102">
        <f>+'Ark1'!Y2186</f>
        <v>0</v>
      </c>
      <c r="Q122" s="102">
        <f>+'Ark1'!Z2186</f>
        <v>0</v>
      </c>
      <c r="R122" s="1">
        <f>+'Ark1'!AA2186</f>
        <v>0</v>
      </c>
      <c r="S122" s="1">
        <f>+'Ark1'!AB2186</f>
        <v>0</v>
      </c>
      <c r="T122" s="11">
        <f>+'Ark1'!AD2186</f>
        <v>0</v>
      </c>
      <c r="U122" s="1" t="e">
        <f t="shared" si="15"/>
        <v>#DIV/0!</v>
      </c>
      <c r="V122" s="11" t="e">
        <f t="shared" si="16"/>
        <v>#DIV/0!</v>
      </c>
      <c r="W122" s="47"/>
      <c r="X122" s="13"/>
      <c r="Y122" s="13"/>
      <c r="Z122" s="61"/>
    </row>
    <row r="123" spans="1:26">
      <c r="A123" s="47"/>
      <c r="B123">
        <f>+'Ark1'!C2187</f>
        <v>2017</v>
      </c>
      <c r="C123">
        <f>+'Ark1'!M2187</f>
        <v>6</v>
      </c>
      <c r="D123" s="3" t="s">
        <v>104</v>
      </c>
      <c r="E123">
        <f>+'Ark1'!Q2187</f>
        <v>0</v>
      </c>
      <c r="F123" s="347">
        <f>+'Ark1'!R2187</f>
        <v>0</v>
      </c>
      <c r="G123" s="210">
        <f>+'Ark1'!AG2187</f>
        <v>0</v>
      </c>
      <c r="H123" s="63">
        <f t="shared" si="13"/>
        <v>0</v>
      </c>
      <c r="I123" s="210">
        <f>+'Ark1'!AH2187</f>
        <v>0</v>
      </c>
      <c r="J123" s="1">
        <f>+'Ark1'!S2187</f>
        <v>0</v>
      </c>
      <c r="K123" s="63">
        <f t="shared" si="14"/>
        <v>0</v>
      </c>
      <c r="L123" s="102">
        <f>+'Ark1'!U2187</f>
        <v>0</v>
      </c>
      <c r="M123" s="210"/>
      <c r="N123" s="76"/>
      <c r="O123" s="102">
        <f>+'Ark1'!X2187</f>
        <v>0</v>
      </c>
      <c r="P123" s="102">
        <f>+'Ark1'!Y2187</f>
        <v>0</v>
      </c>
      <c r="Q123" s="102">
        <f>+'Ark1'!Z2187</f>
        <v>0</v>
      </c>
      <c r="R123" s="1">
        <f>+'Ark1'!AA2187</f>
        <v>0</v>
      </c>
      <c r="S123" s="1">
        <f>+'Ark1'!AB2187</f>
        <v>0</v>
      </c>
      <c r="T123" s="11">
        <f>+'Ark1'!AD2187</f>
        <v>0</v>
      </c>
      <c r="U123" s="1" t="e">
        <f t="shared" si="15"/>
        <v>#DIV/0!</v>
      </c>
      <c r="V123" s="11" t="e">
        <f t="shared" si="16"/>
        <v>#DIV/0!</v>
      </c>
      <c r="W123" s="47"/>
      <c r="X123" s="13"/>
      <c r="Y123" s="13"/>
      <c r="Z123" s="61"/>
    </row>
    <row r="124" spans="1:26">
      <c r="A124" s="47"/>
      <c r="B124">
        <f>+'Ark1'!C2188</f>
        <v>2017</v>
      </c>
      <c r="C124">
        <f>+'Ark1'!M2188</f>
        <v>7</v>
      </c>
      <c r="D124" s="3" t="s">
        <v>105</v>
      </c>
      <c r="E124">
        <f>+'Ark1'!Q2188</f>
        <v>0</v>
      </c>
      <c r="F124" s="347">
        <f>+'Ark1'!R2188</f>
        <v>0</v>
      </c>
      <c r="G124" s="210">
        <f>+'Ark1'!AG2188</f>
        <v>0</v>
      </c>
      <c r="H124" s="63">
        <f t="shared" si="13"/>
        <v>0</v>
      </c>
      <c r="I124" s="210">
        <f>+'Ark1'!AH2188</f>
        <v>0</v>
      </c>
      <c r="J124" s="1">
        <f>+'Ark1'!S2188</f>
        <v>0</v>
      </c>
      <c r="K124" s="63">
        <f t="shared" si="14"/>
        <v>0</v>
      </c>
      <c r="L124" s="102">
        <f>+'Ark1'!U2188</f>
        <v>0</v>
      </c>
      <c r="M124" s="210"/>
      <c r="N124" s="76"/>
      <c r="O124" s="102">
        <f>+'Ark1'!X2188</f>
        <v>0</v>
      </c>
      <c r="P124" s="102">
        <f>+'Ark1'!Y2188</f>
        <v>0</v>
      </c>
      <c r="Q124" s="102">
        <f>+'Ark1'!Z2188</f>
        <v>0</v>
      </c>
      <c r="R124" s="1">
        <f>+'Ark1'!AA2188</f>
        <v>0</v>
      </c>
      <c r="S124" s="1">
        <f>+'Ark1'!AB2188</f>
        <v>0</v>
      </c>
      <c r="T124" s="11">
        <f>+'Ark1'!AD2188</f>
        <v>0</v>
      </c>
      <c r="U124" s="1" t="e">
        <f t="shared" si="15"/>
        <v>#DIV/0!</v>
      </c>
      <c r="V124" s="11" t="e">
        <f t="shared" si="16"/>
        <v>#DIV/0!</v>
      </c>
      <c r="W124" s="47"/>
      <c r="X124" s="13"/>
      <c r="Y124" s="13"/>
      <c r="Z124" s="61"/>
    </row>
    <row r="125" spans="1:26">
      <c r="A125" s="47"/>
      <c r="B125">
        <f>+'Ark1'!C2189</f>
        <v>2017</v>
      </c>
      <c r="C125">
        <f>+'Ark1'!M2189</f>
        <v>8</v>
      </c>
      <c r="D125" s="3" t="s">
        <v>106</v>
      </c>
      <c r="E125">
        <f>+'Ark1'!Q2189</f>
        <v>0</v>
      </c>
      <c r="F125" s="347">
        <f>+'Ark1'!R2189</f>
        <v>0</v>
      </c>
      <c r="G125" s="210">
        <f>+'Ark1'!AG2189</f>
        <v>0</v>
      </c>
      <c r="H125" s="63">
        <f t="shared" si="13"/>
        <v>0</v>
      </c>
      <c r="I125" s="210">
        <f>+'Ark1'!AH2189</f>
        <v>0</v>
      </c>
      <c r="J125" s="1">
        <f>+'Ark1'!S2189</f>
        <v>0</v>
      </c>
      <c r="K125" s="63">
        <f t="shared" si="14"/>
        <v>0</v>
      </c>
      <c r="L125" s="102">
        <f>+'Ark1'!U2189</f>
        <v>0</v>
      </c>
      <c r="M125" s="210"/>
      <c r="N125" s="76"/>
      <c r="O125" s="102">
        <f>+'Ark1'!X2189</f>
        <v>0</v>
      </c>
      <c r="P125" s="102">
        <f>+'Ark1'!Y2189</f>
        <v>0</v>
      </c>
      <c r="Q125" s="102">
        <f>+'Ark1'!Z2189</f>
        <v>0</v>
      </c>
      <c r="R125" s="1">
        <f>+'Ark1'!AA2189</f>
        <v>0</v>
      </c>
      <c r="S125" s="1">
        <f>+'Ark1'!AB2189</f>
        <v>0</v>
      </c>
      <c r="T125" s="11">
        <f>+'Ark1'!AD2189</f>
        <v>0</v>
      </c>
      <c r="U125" s="1" t="e">
        <f t="shared" si="15"/>
        <v>#DIV/0!</v>
      </c>
      <c r="V125" s="11" t="e">
        <f t="shared" si="16"/>
        <v>#DIV/0!</v>
      </c>
      <c r="W125" s="47"/>
      <c r="X125" s="13"/>
      <c r="Y125" s="13"/>
      <c r="Z125" s="61"/>
    </row>
    <row r="126" spans="1:26">
      <c r="A126" s="47"/>
      <c r="B126">
        <f>+'Ark1'!C2190</f>
        <v>2017</v>
      </c>
      <c r="C126">
        <f>+'Ark1'!M2190</f>
        <v>9</v>
      </c>
      <c r="D126" s="3" t="s">
        <v>107</v>
      </c>
      <c r="E126">
        <f>+'Ark1'!Q2190</f>
        <v>0</v>
      </c>
      <c r="F126" s="347">
        <f>+'Ark1'!R2190</f>
        <v>0</v>
      </c>
      <c r="G126" s="210">
        <f>+'Ark1'!AG2190</f>
        <v>0</v>
      </c>
      <c r="H126" s="63">
        <f t="shared" si="13"/>
        <v>0</v>
      </c>
      <c r="I126" s="210">
        <f>+'Ark1'!AH2190</f>
        <v>0</v>
      </c>
      <c r="J126" s="1">
        <f>+'Ark1'!S2190</f>
        <v>0</v>
      </c>
      <c r="K126" s="63">
        <f t="shared" si="14"/>
        <v>0</v>
      </c>
      <c r="L126" s="102">
        <f>+'Ark1'!U2190</f>
        <v>0</v>
      </c>
      <c r="M126" s="210"/>
      <c r="N126" s="76"/>
      <c r="O126" s="102">
        <f>+'Ark1'!X2190</f>
        <v>0</v>
      </c>
      <c r="P126" s="102">
        <f>+'Ark1'!Y2190</f>
        <v>0</v>
      </c>
      <c r="Q126" s="102">
        <f>+'Ark1'!Z2190</f>
        <v>0</v>
      </c>
      <c r="R126" s="1">
        <f>+'Ark1'!AA2190</f>
        <v>0</v>
      </c>
      <c r="S126" s="1">
        <f>+'Ark1'!AB2190</f>
        <v>0</v>
      </c>
      <c r="T126" s="11">
        <f>+'Ark1'!AD2190</f>
        <v>0</v>
      </c>
      <c r="U126" s="1" t="e">
        <f t="shared" si="15"/>
        <v>#DIV/0!</v>
      </c>
      <c r="V126" s="11" t="e">
        <f t="shared" si="16"/>
        <v>#DIV/0!</v>
      </c>
      <c r="W126" s="47"/>
      <c r="X126" s="13"/>
      <c r="Y126" s="13"/>
      <c r="Z126" s="61"/>
    </row>
    <row r="127" spans="1:26">
      <c r="A127" s="47"/>
      <c r="B127">
        <f>+'Ark1'!C2191</f>
        <v>2017</v>
      </c>
      <c r="C127">
        <f>+'Ark1'!M2191</f>
        <v>10</v>
      </c>
      <c r="D127" s="3" t="s">
        <v>108</v>
      </c>
      <c r="E127">
        <f>+'Ark1'!Q2191</f>
        <v>0</v>
      </c>
      <c r="F127" s="347">
        <f>+'Ark1'!R2191</f>
        <v>0</v>
      </c>
      <c r="G127" s="210">
        <f>+'Ark1'!AG2191</f>
        <v>0</v>
      </c>
      <c r="H127" s="63">
        <f t="shared" si="13"/>
        <v>0</v>
      </c>
      <c r="I127" s="210">
        <f>+'Ark1'!AH2191</f>
        <v>0</v>
      </c>
      <c r="J127" s="1">
        <f>+'Ark1'!S2191</f>
        <v>0</v>
      </c>
      <c r="K127" s="63">
        <f t="shared" si="14"/>
        <v>0</v>
      </c>
      <c r="L127" s="102">
        <f>+'Ark1'!U2191</f>
        <v>0</v>
      </c>
      <c r="M127" s="210"/>
      <c r="N127" s="76"/>
      <c r="O127" s="102">
        <f>+'Ark1'!X2191</f>
        <v>0</v>
      </c>
      <c r="P127" s="102">
        <f>+'Ark1'!Y2191</f>
        <v>0</v>
      </c>
      <c r="Q127" s="102">
        <f>+'Ark1'!Z2191</f>
        <v>0</v>
      </c>
      <c r="R127" s="1">
        <f>+'Ark1'!AA2191</f>
        <v>0</v>
      </c>
      <c r="S127" s="1">
        <f>+'Ark1'!AB2191</f>
        <v>0</v>
      </c>
      <c r="T127" s="11">
        <f>+'Ark1'!AD2191</f>
        <v>0</v>
      </c>
      <c r="U127" s="1" t="e">
        <f t="shared" si="15"/>
        <v>#DIV/0!</v>
      </c>
      <c r="V127" s="11" t="e">
        <f t="shared" si="16"/>
        <v>#DIV/0!</v>
      </c>
      <c r="W127" s="47"/>
      <c r="X127" s="13"/>
      <c r="Y127" s="13"/>
      <c r="Z127" s="61"/>
    </row>
    <row r="128" spans="1:26">
      <c r="A128" s="47"/>
      <c r="B128">
        <f>+'Ark1'!C2192</f>
        <v>2017</v>
      </c>
      <c r="C128">
        <f>+'Ark1'!M2192</f>
        <v>11</v>
      </c>
      <c r="D128" s="3" t="s">
        <v>109</v>
      </c>
      <c r="E128">
        <f>+'Ark1'!Q2192</f>
        <v>0</v>
      </c>
      <c r="F128" s="347">
        <f>+'Ark1'!R2192</f>
        <v>0</v>
      </c>
      <c r="G128" s="210">
        <f>+'Ark1'!AG2192</f>
        <v>0</v>
      </c>
      <c r="H128" s="63">
        <f t="shared" si="13"/>
        <v>0</v>
      </c>
      <c r="I128" s="210">
        <f>+'Ark1'!AH2192</f>
        <v>0</v>
      </c>
      <c r="J128" s="1">
        <f>+'Ark1'!S2192</f>
        <v>0</v>
      </c>
      <c r="K128" s="63">
        <f t="shared" si="14"/>
        <v>0</v>
      </c>
      <c r="L128" s="102">
        <f>+'Ark1'!U2192</f>
        <v>0</v>
      </c>
      <c r="M128" s="210"/>
      <c r="N128" s="76"/>
      <c r="O128" s="102">
        <f>+'Ark1'!X2192</f>
        <v>0</v>
      </c>
      <c r="P128" s="102">
        <f>+'Ark1'!Y2192</f>
        <v>0</v>
      </c>
      <c r="Q128" s="102">
        <f>+'Ark1'!Z2192</f>
        <v>0</v>
      </c>
      <c r="R128" s="1">
        <f>+'Ark1'!AA2192</f>
        <v>0</v>
      </c>
      <c r="S128" s="1">
        <f>+'Ark1'!AB2192</f>
        <v>0</v>
      </c>
      <c r="T128" s="11">
        <f>+'Ark1'!AD2192</f>
        <v>0</v>
      </c>
      <c r="U128" s="1" t="e">
        <f t="shared" si="15"/>
        <v>#DIV/0!</v>
      </c>
      <c r="V128" s="11" t="e">
        <f t="shared" si="16"/>
        <v>#DIV/0!</v>
      </c>
      <c r="W128" s="47"/>
      <c r="X128" s="13"/>
      <c r="Y128" s="13"/>
      <c r="Z128" s="61"/>
    </row>
    <row r="129" spans="1:26">
      <c r="A129" s="47"/>
      <c r="B129">
        <f>+'Ark1'!C2193</f>
        <v>2017</v>
      </c>
      <c r="C129">
        <f>+'Ark1'!M2193</f>
        <v>12</v>
      </c>
      <c r="D129" s="3" t="s">
        <v>110</v>
      </c>
      <c r="E129">
        <f>+'Ark1'!Q2193</f>
        <v>0</v>
      </c>
      <c r="F129" s="347">
        <f>+'Ark1'!R2193</f>
        <v>0</v>
      </c>
      <c r="G129" s="210">
        <f>+'Ark1'!AG2193</f>
        <v>0</v>
      </c>
      <c r="H129" s="63">
        <f t="shared" si="13"/>
        <v>0</v>
      </c>
      <c r="I129" s="210">
        <f>+'Ark1'!AH2193</f>
        <v>0</v>
      </c>
      <c r="J129" s="1">
        <f>+'Ark1'!S2193</f>
        <v>0</v>
      </c>
      <c r="K129" s="63">
        <f t="shared" si="14"/>
        <v>0</v>
      </c>
      <c r="L129" s="102">
        <f>+'Ark1'!U2193</f>
        <v>0</v>
      </c>
      <c r="M129" s="210"/>
      <c r="N129" s="76"/>
      <c r="O129" s="102">
        <f>+'Ark1'!X2193</f>
        <v>0</v>
      </c>
      <c r="P129" s="102">
        <f>+'Ark1'!Y2193</f>
        <v>0</v>
      </c>
      <c r="Q129" s="102">
        <f>+'Ark1'!Z2193</f>
        <v>0</v>
      </c>
      <c r="R129" s="1">
        <f>+'Ark1'!AA2193</f>
        <v>0</v>
      </c>
      <c r="S129" s="1">
        <f>+'Ark1'!AB2193</f>
        <v>0</v>
      </c>
      <c r="T129" s="11">
        <f>+'Ark1'!AD2193</f>
        <v>0</v>
      </c>
      <c r="U129" s="1" t="e">
        <f t="shared" si="15"/>
        <v>#DIV/0!</v>
      </c>
      <c r="V129" s="11" t="e">
        <f t="shared" si="16"/>
        <v>#DIV/0!</v>
      </c>
      <c r="W129" s="47"/>
      <c r="X129" s="13"/>
      <c r="Y129" s="13"/>
      <c r="Z129" s="61"/>
    </row>
    <row r="130" spans="1:26">
      <c r="A130" s="47"/>
      <c r="B130">
        <f>+'Ark1'!C2194</f>
        <v>2017</v>
      </c>
      <c r="C130">
        <f>+'Ark1'!M2194</f>
        <v>13</v>
      </c>
      <c r="D130" s="3" t="s">
        <v>111</v>
      </c>
      <c r="E130">
        <f>+'Ark1'!Q2194</f>
        <v>0</v>
      </c>
      <c r="F130" s="347">
        <f>+'Ark1'!R2194</f>
        <v>0</v>
      </c>
      <c r="G130" s="210">
        <f>+'Ark1'!AG2194</f>
        <v>0</v>
      </c>
      <c r="H130" s="63">
        <f t="shared" si="13"/>
        <v>0</v>
      </c>
      <c r="I130" s="210">
        <f>+'Ark1'!AH2194</f>
        <v>0</v>
      </c>
      <c r="J130" s="1">
        <f>+'Ark1'!S2194</f>
        <v>0</v>
      </c>
      <c r="K130" s="63">
        <f t="shared" si="14"/>
        <v>0</v>
      </c>
      <c r="L130" s="102">
        <f>+'Ark1'!U2194</f>
        <v>0</v>
      </c>
      <c r="M130" s="210"/>
      <c r="N130" s="76"/>
      <c r="O130" s="102">
        <f>+'Ark1'!X2194</f>
        <v>0</v>
      </c>
      <c r="P130" s="102">
        <f>+'Ark1'!Y2194</f>
        <v>0</v>
      </c>
      <c r="Q130" s="102">
        <f>+'Ark1'!Z2194</f>
        <v>0</v>
      </c>
      <c r="R130" s="1">
        <f>+'Ark1'!AA2194</f>
        <v>0</v>
      </c>
      <c r="S130" s="1">
        <f>+'Ark1'!AB2194</f>
        <v>0</v>
      </c>
      <c r="T130" s="11">
        <f>+'Ark1'!AD2194</f>
        <v>0</v>
      </c>
      <c r="U130" s="1" t="e">
        <f t="shared" si="15"/>
        <v>#DIV/0!</v>
      </c>
      <c r="V130" s="11" t="e">
        <f t="shared" si="16"/>
        <v>#DIV/0!</v>
      </c>
      <c r="W130" s="47"/>
      <c r="X130" s="13"/>
      <c r="Y130" s="13"/>
      <c r="Z130" s="61"/>
    </row>
    <row r="131" spans="1:26">
      <c r="A131" s="47"/>
      <c r="B131">
        <f>+'Ark1'!C2195</f>
        <v>2017</v>
      </c>
      <c r="C131">
        <f>+'Ark1'!M2195</f>
        <v>14</v>
      </c>
      <c r="D131" s="3" t="s">
        <v>112</v>
      </c>
      <c r="E131">
        <f>+'Ark1'!Q2195</f>
        <v>0</v>
      </c>
      <c r="F131" s="347">
        <f>+'Ark1'!R2195</f>
        <v>0</v>
      </c>
      <c r="G131" s="210">
        <f>+'Ark1'!AG2195</f>
        <v>0</v>
      </c>
      <c r="H131" s="63">
        <f t="shared" si="13"/>
        <v>0</v>
      </c>
      <c r="I131" s="210">
        <f>+'Ark1'!AH2195</f>
        <v>0</v>
      </c>
      <c r="J131" s="1">
        <f>+'Ark1'!S2195</f>
        <v>0</v>
      </c>
      <c r="K131" s="63">
        <f t="shared" si="14"/>
        <v>0</v>
      </c>
      <c r="L131" s="102">
        <f>+'Ark1'!U2195</f>
        <v>0</v>
      </c>
      <c r="M131" s="210"/>
      <c r="N131" s="76"/>
      <c r="O131" s="102">
        <f>+'Ark1'!X2195</f>
        <v>0</v>
      </c>
      <c r="P131" s="102">
        <f>+'Ark1'!Y2195</f>
        <v>0</v>
      </c>
      <c r="Q131" s="102">
        <f>+'Ark1'!Z2195</f>
        <v>0</v>
      </c>
      <c r="R131" s="1">
        <f>+'Ark1'!AA2195</f>
        <v>0</v>
      </c>
      <c r="S131" s="1">
        <f>+'Ark1'!AB2195</f>
        <v>0</v>
      </c>
      <c r="T131" s="11">
        <f>+'Ark1'!AD2195</f>
        <v>0</v>
      </c>
      <c r="U131" s="1" t="e">
        <f t="shared" si="15"/>
        <v>#DIV/0!</v>
      </c>
      <c r="V131" s="11" t="e">
        <f t="shared" si="16"/>
        <v>#DIV/0!</v>
      </c>
      <c r="W131" s="47"/>
      <c r="X131" s="13"/>
      <c r="Y131" s="13"/>
      <c r="Z131" s="61"/>
    </row>
    <row r="132" spans="1:26">
      <c r="A132" s="47"/>
      <c r="B132">
        <f>+'Ark1'!C2196</f>
        <v>2017</v>
      </c>
      <c r="C132">
        <f>+'Ark1'!M2196</f>
        <v>15</v>
      </c>
      <c r="D132" s="3" t="s">
        <v>113</v>
      </c>
      <c r="E132">
        <f>+'Ark1'!Q2196</f>
        <v>0</v>
      </c>
      <c r="F132" s="347">
        <f>+'Ark1'!R2196</f>
        <v>0</v>
      </c>
      <c r="G132" s="210">
        <f>+'Ark1'!AG2196</f>
        <v>0</v>
      </c>
      <c r="H132" s="63">
        <f t="shared" si="13"/>
        <v>0</v>
      </c>
      <c r="I132" s="210">
        <f>+'Ark1'!AH2196</f>
        <v>0</v>
      </c>
      <c r="J132" s="1">
        <f>+'Ark1'!S2196</f>
        <v>0</v>
      </c>
      <c r="K132" s="63">
        <f t="shared" si="14"/>
        <v>0</v>
      </c>
      <c r="L132" s="102">
        <f>+'Ark1'!U2196</f>
        <v>0</v>
      </c>
      <c r="M132" s="210"/>
      <c r="N132" s="76"/>
      <c r="O132" s="102">
        <f>+'Ark1'!X2196</f>
        <v>0</v>
      </c>
      <c r="P132" s="102">
        <f>+'Ark1'!Y2196</f>
        <v>0</v>
      </c>
      <c r="Q132" s="102">
        <f>+'Ark1'!Z2196</f>
        <v>0</v>
      </c>
      <c r="R132" s="1">
        <f>+'Ark1'!AA2196</f>
        <v>0</v>
      </c>
      <c r="S132" s="1">
        <f>+'Ark1'!AB2196</f>
        <v>0</v>
      </c>
      <c r="T132" s="11">
        <f>+'Ark1'!AD2196</f>
        <v>0</v>
      </c>
      <c r="U132" s="1" t="e">
        <f t="shared" si="15"/>
        <v>#DIV/0!</v>
      </c>
      <c r="V132" s="11" t="e">
        <f t="shared" si="16"/>
        <v>#DIV/0!</v>
      </c>
      <c r="W132" s="47"/>
      <c r="X132" s="13"/>
      <c r="Y132" s="13"/>
      <c r="Z132" s="61"/>
    </row>
    <row r="133" spans="1:26">
      <c r="A133" s="47"/>
      <c r="B133" s="56">
        <f>+'Ark1'!C2197</f>
        <v>2016</v>
      </c>
      <c r="C133" s="56">
        <f>+'Ark1'!M2197</f>
        <v>1</v>
      </c>
      <c r="D133" s="57" t="s">
        <v>99</v>
      </c>
      <c r="E133" s="56">
        <f>+'Ark1'!Q2197</f>
        <v>0</v>
      </c>
      <c r="F133" s="359">
        <f>+'Ark1'!R2197</f>
        <v>0</v>
      </c>
      <c r="G133" s="192">
        <f>+'Ark1'!AG2197</f>
        <v>0</v>
      </c>
      <c r="H133" s="62">
        <f t="shared" si="13"/>
        <v>0</v>
      </c>
      <c r="I133" s="192">
        <f>+'Ark1'!AH2197</f>
        <v>0</v>
      </c>
      <c r="J133" s="58">
        <f>+'Ark1'!S2197</f>
        <v>0</v>
      </c>
      <c r="K133" s="62">
        <f t="shared" si="14"/>
        <v>0</v>
      </c>
      <c r="L133" s="169">
        <f>+'Ark1'!U2197</f>
        <v>0</v>
      </c>
      <c r="M133" s="192"/>
      <c r="N133" s="76"/>
      <c r="O133" s="169">
        <f>+'Ark1'!X2197</f>
        <v>0</v>
      </c>
      <c r="P133" s="169">
        <f>+'Ark1'!Y2197</f>
        <v>0</v>
      </c>
      <c r="Q133" s="169">
        <f>+'Ark1'!Z2197</f>
        <v>0</v>
      </c>
      <c r="R133" s="58">
        <f>+'Ark1'!AA2197</f>
        <v>0</v>
      </c>
      <c r="S133" s="58">
        <f>+'Ark1'!AB2197</f>
        <v>0</v>
      </c>
      <c r="T133" s="79">
        <f>+'Ark1'!AD2197</f>
        <v>0</v>
      </c>
      <c r="U133" s="58" t="e">
        <f t="shared" si="15"/>
        <v>#DIV/0!</v>
      </c>
      <c r="V133" s="79" t="e">
        <f t="shared" si="16"/>
        <v>#DIV/0!</v>
      </c>
      <c r="W133" s="47"/>
      <c r="X133" s="13"/>
      <c r="Y133" s="13"/>
      <c r="Z133" s="61"/>
    </row>
    <row r="134" spans="1:26">
      <c r="A134" s="47"/>
      <c r="B134" s="56">
        <f>+'Ark1'!C2198</f>
        <v>2016</v>
      </c>
      <c r="C134" s="56">
        <f>+'Ark1'!M2198</f>
        <v>2</v>
      </c>
      <c r="D134" s="57" t="s">
        <v>100</v>
      </c>
      <c r="E134" s="56">
        <f>+'Ark1'!Q2198</f>
        <v>0</v>
      </c>
      <c r="F134" s="359">
        <f>+'Ark1'!R2198</f>
        <v>0</v>
      </c>
      <c r="G134" s="192">
        <f>+'Ark1'!AG2198</f>
        <v>0</v>
      </c>
      <c r="H134" s="62">
        <f t="shared" si="13"/>
        <v>0</v>
      </c>
      <c r="I134" s="192">
        <f>+'Ark1'!AH2198</f>
        <v>0</v>
      </c>
      <c r="J134" s="58">
        <f>+'Ark1'!S2198</f>
        <v>0</v>
      </c>
      <c r="K134" s="62">
        <f t="shared" si="14"/>
        <v>0</v>
      </c>
      <c r="L134" s="169">
        <f>+'Ark1'!U2198</f>
        <v>0</v>
      </c>
      <c r="M134" s="192"/>
      <c r="N134" s="76"/>
      <c r="O134" s="169">
        <f>+'Ark1'!X2198</f>
        <v>0</v>
      </c>
      <c r="P134" s="169">
        <f>+'Ark1'!Y2198</f>
        <v>0</v>
      </c>
      <c r="Q134" s="169">
        <f>+'Ark1'!Z2198</f>
        <v>0</v>
      </c>
      <c r="R134" s="58">
        <f>+'Ark1'!AA2198</f>
        <v>0</v>
      </c>
      <c r="S134" s="58">
        <f>+'Ark1'!AB2198</f>
        <v>0</v>
      </c>
      <c r="T134" s="79">
        <f>+'Ark1'!AD2198</f>
        <v>0</v>
      </c>
      <c r="U134" s="58" t="e">
        <f t="shared" si="15"/>
        <v>#DIV/0!</v>
      </c>
      <c r="V134" s="79" t="e">
        <f t="shared" si="16"/>
        <v>#DIV/0!</v>
      </c>
      <c r="W134" s="47"/>
      <c r="X134" s="13"/>
      <c r="Y134" s="13"/>
      <c r="Z134" s="61"/>
    </row>
    <row r="135" spans="1:26">
      <c r="A135" s="47"/>
      <c r="B135" s="56">
        <f>+'Ark1'!C2199</f>
        <v>2016</v>
      </c>
      <c r="C135" s="56">
        <f>+'Ark1'!M2199</f>
        <v>3</v>
      </c>
      <c r="D135" s="57" t="s">
        <v>101</v>
      </c>
      <c r="E135" s="56">
        <f>+'Ark1'!Q2199</f>
        <v>0</v>
      </c>
      <c r="F135" s="359">
        <f>+'Ark1'!R2199</f>
        <v>0</v>
      </c>
      <c r="G135" s="192">
        <f>+'Ark1'!AG2199</f>
        <v>0</v>
      </c>
      <c r="H135" s="62">
        <f t="shared" si="13"/>
        <v>0</v>
      </c>
      <c r="I135" s="192">
        <f>+'Ark1'!AH2199</f>
        <v>0</v>
      </c>
      <c r="J135" s="58">
        <f>+'Ark1'!S2199</f>
        <v>0</v>
      </c>
      <c r="K135" s="62">
        <f t="shared" si="14"/>
        <v>0</v>
      </c>
      <c r="L135" s="169">
        <f>+'Ark1'!U2199</f>
        <v>0</v>
      </c>
      <c r="M135" s="192"/>
      <c r="N135" s="76"/>
      <c r="O135" s="169">
        <f>+'Ark1'!X2199</f>
        <v>0</v>
      </c>
      <c r="P135" s="169">
        <f>+'Ark1'!Y2199</f>
        <v>0</v>
      </c>
      <c r="Q135" s="169">
        <f>+'Ark1'!Z2199</f>
        <v>0</v>
      </c>
      <c r="R135" s="58">
        <f>+'Ark1'!AA2199</f>
        <v>0</v>
      </c>
      <c r="S135" s="58">
        <f>+'Ark1'!AB2199</f>
        <v>0</v>
      </c>
      <c r="T135" s="79">
        <f>+'Ark1'!AD2199</f>
        <v>0</v>
      </c>
      <c r="U135" s="58" t="e">
        <f t="shared" si="15"/>
        <v>#DIV/0!</v>
      </c>
      <c r="V135" s="79" t="e">
        <f t="shared" si="16"/>
        <v>#DIV/0!</v>
      </c>
      <c r="W135" s="47"/>
      <c r="X135" s="13"/>
      <c r="Y135" s="13"/>
      <c r="Z135" s="61"/>
    </row>
    <row r="136" spans="1:26">
      <c r="A136" s="47"/>
      <c r="B136" s="56">
        <f>+'Ark1'!C2200</f>
        <v>2016</v>
      </c>
      <c r="C136" s="56">
        <f>+'Ark1'!M2200</f>
        <v>4</v>
      </c>
      <c r="D136" s="57" t="s">
        <v>102</v>
      </c>
      <c r="E136" s="56">
        <f>+'Ark1'!Q2200</f>
        <v>0</v>
      </c>
      <c r="F136" s="359">
        <f>+'Ark1'!R2200</f>
        <v>0</v>
      </c>
      <c r="G136" s="192">
        <f>+'Ark1'!AG2200</f>
        <v>0</v>
      </c>
      <c r="H136" s="62">
        <f t="shared" si="13"/>
        <v>0</v>
      </c>
      <c r="I136" s="192">
        <f>+'Ark1'!AH2200</f>
        <v>0</v>
      </c>
      <c r="J136" s="58">
        <f>+'Ark1'!S2200</f>
        <v>0</v>
      </c>
      <c r="K136" s="62">
        <f t="shared" si="14"/>
        <v>0</v>
      </c>
      <c r="L136" s="169">
        <f>+'Ark1'!U2200</f>
        <v>0</v>
      </c>
      <c r="M136" s="192"/>
      <c r="N136" s="76"/>
      <c r="O136" s="169">
        <f>+'Ark1'!X2200</f>
        <v>0</v>
      </c>
      <c r="P136" s="169">
        <f>+'Ark1'!Y2200</f>
        <v>0</v>
      </c>
      <c r="Q136" s="169">
        <f>+'Ark1'!Z2200</f>
        <v>0</v>
      </c>
      <c r="R136" s="58">
        <f>+'Ark1'!AA2200</f>
        <v>0</v>
      </c>
      <c r="S136" s="58">
        <f>+'Ark1'!AB2200</f>
        <v>0</v>
      </c>
      <c r="T136" s="79">
        <f>+'Ark1'!AD2200</f>
        <v>0</v>
      </c>
      <c r="U136" s="58" t="e">
        <f t="shared" si="15"/>
        <v>#DIV/0!</v>
      </c>
      <c r="V136" s="79" t="e">
        <f t="shared" si="16"/>
        <v>#DIV/0!</v>
      </c>
      <c r="W136" s="47"/>
      <c r="X136" s="13"/>
      <c r="Y136" s="13"/>
      <c r="Z136" s="61"/>
    </row>
    <row r="137" spans="1:26">
      <c r="A137" s="47"/>
      <c r="B137" s="56">
        <f>+'Ark1'!C2201</f>
        <v>2016</v>
      </c>
      <c r="C137" s="56">
        <f>+'Ark1'!M2201</f>
        <v>5</v>
      </c>
      <c r="D137" s="57" t="s">
        <v>103</v>
      </c>
      <c r="E137" s="56">
        <f>+'Ark1'!Q2201</f>
        <v>0</v>
      </c>
      <c r="F137" s="359">
        <f>+'Ark1'!R2201</f>
        <v>0</v>
      </c>
      <c r="G137" s="192">
        <f>+'Ark1'!AG2201</f>
        <v>0</v>
      </c>
      <c r="H137" s="62">
        <f t="shared" si="13"/>
        <v>0</v>
      </c>
      <c r="I137" s="192">
        <f>+'Ark1'!AH2201</f>
        <v>0</v>
      </c>
      <c r="J137" s="58">
        <f>+'Ark1'!S2201</f>
        <v>0</v>
      </c>
      <c r="K137" s="62">
        <f t="shared" si="14"/>
        <v>0</v>
      </c>
      <c r="L137" s="169">
        <f>+'Ark1'!U2201</f>
        <v>0</v>
      </c>
      <c r="M137" s="192"/>
      <c r="N137" s="76"/>
      <c r="O137" s="169">
        <f>+'Ark1'!X2201</f>
        <v>0</v>
      </c>
      <c r="P137" s="169">
        <f>+'Ark1'!Y2201</f>
        <v>0</v>
      </c>
      <c r="Q137" s="169">
        <f>+'Ark1'!Z2201</f>
        <v>0</v>
      </c>
      <c r="R137" s="58">
        <f>+'Ark1'!AA2201</f>
        <v>0</v>
      </c>
      <c r="S137" s="58">
        <f>+'Ark1'!AB2201</f>
        <v>0</v>
      </c>
      <c r="T137" s="79">
        <f>+'Ark1'!AD2201</f>
        <v>0</v>
      </c>
      <c r="U137" s="58" t="e">
        <f t="shared" si="15"/>
        <v>#DIV/0!</v>
      </c>
      <c r="V137" s="79" t="e">
        <f t="shared" si="16"/>
        <v>#DIV/0!</v>
      </c>
      <c r="W137" s="47"/>
      <c r="X137" s="13"/>
      <c r="Y137" s="13"/>
      <c r="Z137" s="61"/>
    </row>
    <row r="138" spans="1:26">
      <c r="A138" s="47"/>
      <c r="B138" s="56">
        <f>+'Ark1'!C2202</f>
        <v>2016</v>
      </c>
      <c r="C138" s="56">
        <f>+'Ark1'!M2202</f>
        <v>6</v>
      </c>
      <c r="D138" s="57" t="s">
        <v>104</v>
      </c>
      <c r="E138" s="56">
        <f>+'Ark1'!Q2202</f>
        <v>0</v>
      </c>
      <c r="F138" s="359">
        <f>+'Ark1'!R2202</f>
        <v>0</v>
      </c>
      <c r="G138" s="192">
        <f>+'Ark1'!AG2202</f>
        <v>0</v>
      </c>
      <c r="H138" s="62">
        <f t="shared" si="13"/>
        <v>0</v>
      </c>
      <c r="I138" s="192">
        <f>+'Ark1'!AH2202</f>
        <v>0</v>
      </c>
      <c r="J138" s="58">
        <f>+'Ark1'!S2202</f>
        <v>0</v>
      </c>
      <c r="K138" s="62">
        <f t="shared" si="14"/>
        <v>0</v>
      </c>
      <c r="L138" s="169">
        <f>+'Ark1'!U2202</f>
        <v>0</v>
      </c>
      <c r="M138" s="192"/>
      <c r="N138" s="76"/>
      <c r="O138" s="169">
        <f>+'Ark1'!X2202</f>
        <v>0</v>
      </c>
      <c r="P138" s="169">
        <f>+'Ark1'!Y2202</f>
        <v>0</v>
      </c>
      <c r="Q138" s="169">
        <f>+'Ark1'!Z2202</f>
        <v>0</v>
      </c>
      <c r="R138" s="58">
        <f>+'Ark1'!AA2202</f>
        <v>0</v>
      </c>
      <c r="S138" s="58">
        <f>+'Ark1'!AB2202</f>
        <v>0</v>
      </c>
      <c r="T138" s="79">
        <f>+'Ark1'!AD2202</f>
        <v>0</v>
      </c>
      <c r="U138" s="58" t="e">
        <f t="shared" si="15"/>
        <v>#DIV/0!</v>
      </c>
      <c r="V138" s="79" t="e">
        <f t="shared" si="16"/>
        <v>#DIV/0!</v>
      </c>
      <c r="W138" s="47"/>
      <c r="X138" s="13"/>
      <c r="Y138" s="13"/>
      <c r="Z138" s="61"/>
    </row>
    <row r="139" spans="1:26">
      <c r="A139" s="47"/>
      <c r="B139" s="56">
        <f>+'Ark1'!C2203</f>
        <v>2016</v>
      </c>
      <c r="C139" s="56">
        <f>+'Ark1'!M2203</f>
        <v>7</v>
      </c>
      <c r="D139" s="57" t="s">
        <v>105</v>
      </c>
      <c r="E139" s="56">
        <f>+'Ark1'!Q2203</f>
        <v>0</v>
      </c>
      <c r="F139" s="359">
        <f>+'Ark1'!R2203</f>
        <v>0</v>
      </c>
      <c r="G139" s="192">
        <f>+'Ark1'!AG2203</f>
        <v>0</v>
      </c>
      <c r="H139" s="62">
        <f t="shared" si="13"/>
        <v>0</v>
      </c>
      <c r="I139" s="192">
        <f>+'Ark1'!AH2203</f>
        <v>0</v>
      </c>
      <c r="J139" s="58">
        <f>+'Ark1'!S2203</f>
        <v>0</v>
      </c>
      <c r="K139" s="62">
        <f t="shared" si="14"/>
        <v>0</v>
      </c>
      <c r="L139" s="169">
        <f>+'Ark1'!U2203</f>
        <v>0</v>
      </c>
      <c r="M139" s="192"/>
      <c r="N139" s="76"/>
      <c r="O139" s="169">
        <f>+'Ark1'!X2203</f>
        <v>0</v>
      </c>
      <c r="P139" s="169">
        <f>+'Ark1'!Y2203</f>
        <v>0</v>
      </c>
      <c r="Q139" s="169">
        <f>+'Ark1'!Z2203</f>
        <v>0</v>
      </c>
      <c r="R139" s="58">
        <f>+'Ark1'!AA2203</f>
        <v>0</v>
      </c>
      <c r="S139" s="58">
        <f>+'Ark1'!AB2203</f>
        <v>0</v>
      </c>
      <c r="T139" s="79">
        <f>+'Ark1'!AD2203</f>
        <v>0</v>
      </c>
      <c r="U139" s="58" t="e">
        <f t="shared" si="15"/>
        <v>#DIV/0!</v>
      </c>
      <c r="V139" s="79" t="e">
        <f t="shared" si="16"/>
        <v>#DIV/0!</v>
      </c>
      <c r="W139" s="47"/>
      <c r="X139" s="13"/>
      <c r="Y139" s="13"/>
      <c r="Z139" s="61"/>
    </row>
    <row r="140" spans="1:26">
      <c r="A140" s="47"/>
      <c r="B140" s="56">
        <f>+'Ark1'!C2204</f>
        <v>2016</v>
      </c>
      <c r="C140" s="56">
        <f>+'Ark1'!M2204</f>
        <v>8</v>
      </c>
      <c r="D140" s="57" t="s">
        <v>106</v>
      </c>
      <c r="E140" s="56">
        <f>+'Ark1'!Q2204</f>
        <v>0</v>
      </c>
      <c r="F140" s="359">
        <f>+'Ark1'!R2204</f>
        <v>0</v>
      </c>
      <c r="G140" s="192">
        <f>+'Ark1'!AG2204</f>
        <v>0</v>
      </c>
      <c r="H140" s="62">
        <f t="shared" si="13"/>
        <v>0</v>
      </c>
      <c r="I140" s="192">
        <f>+'Ark1'!AH2204</f>
        <v>0</v>
      </c>
      <c r="J140" s="58">
        <f>+'Ark1'!S2204</f>
        <v>0</v>
      </c>
      <c r="K140" s="62">
        <f t="shared" si="14"/>
        <v>0</v>
      </c>
      <c r="L140" s="169">
        <f>+'Ark1'!U2204</f>
        <v>0</v>
      </c>
      <c r="M140" s="192"/>
      <c r="N140" s="76"/>
      <c r="O140" s="169">
        <f>+'Ark1'!X2204</f>
        <v>0</v>
      </c>
      <c r="P140" s="169">
        <f>+'Ark1'!Y2204</f>
        <v>0</v>
      </c>
      <c r="Q140" s="169">
        <f>+'Ark1'!Z2204</f>
        <v>0</v>
      </c>
      <c r="R140" s="58">
        <f>+'Ark1'!AA2204</f>
        <v>0</v>
      </c>
      <c r="S140" s="58">
        <f>+'Ark1'!AB2204</f>
        <v>0</v>
      </c>
      <c r="T140" s="79">
        <f>+'Ark1'!AD2204</f>
        <v>0</v>
      </c>
      <c r="U140" s="58" t="e">
        <f t="shared" si="15"/>
        <v>#DIV/0!</v>
      </c>
      <c r="V140" s="79" t="e">
        <f t="shared" si="16"/>
        <v>#DIV/0!</v>
      </c>
      <c r="W140" s="47"/>
      <c r="X140" s="13"/>
      <c r="Y140" s="13"/>
      <c r="Z140" s="61"/>
    </row>
    <row r="141" spans="1:26">
      <c r="A141" s="47"/>
      <c r="B141" s="56">
        <f>+'Ark1'!C2205</f>
        <v>2016</v>
      </c>
      <c r="C141" s="56">
        <f>+'Ark1'!M2205</f>
        <v>9</v>
      </c>
      <c r="D141" s="57" t="s">
        <v>107</v>
      </c>
      <c r="E141" s="56">
        <f>+'Ark1'!Q2205</f>
        <v>0</v>
      </c>
      <c r="F141" s="359">
        <f>+'Ark1'!R2205</f>
        <v>0</v>
      </c>
      <c r="G141" s="192">
        <f>+'Ark1'!AG2205</f>
        <v>0</v>
      </c>
      <c r="H141" s="62">
        <f t="shared" si="13"/>
        <v>0</v>
      </c>
      <c r="I141" s="192">
        <f>+'Ark1'!AH2205</f>
        <v>0</v>
      </c>
      <c r="J141" s="58">
        <f>+'Ark1'!S2205</f>
        <v>0</v>
      </c>
      <c r="K141" s="62">
        <f t="shared" si="14"/>
        <v>0</v>
      </c>
      <c r="L141" s="169">
        <f>+'Ark1'!U2205</f>
        <v>0</v>
      </c>
      <c r="M141" s="192"/>
      <c r="N141" s="76"/>
      <c r="O141" s="169">
        <f>+'Ark1'!X2205</f>
        <v>0</v>
      </c>
      <c r="P141" s="169">
        <f>+'Ark1'!Y2205</f>
        <v>0</v>
      </c>
      <c r="Q141" s="169">
        <f>+'Ark1'!Z2205</f>
        <v>0</v>
      </c>
      <c r="R141" s="58">
        <f>+'Ark1'!AA2205</f>
        <v>0</v>
      </c>
      <c r="S141" s="58">
        <f>+'Ark1'!AB2205</f>
        <v>0</v>
      </c>
      <c r="T141" s="79">
        <f>+'Ark1'!AD2205</f>
        <v>0</v>
      </c>
      <c r="U141" s="58" t="e">
        <f t="shared" si="15"/>
        <v>#DIV/0!</v>
      </c>
      <c r="V141" s="79" t="e">
        <f t="shared" si="16"/>
        <v>#DIV/0!</v>
      </c>
      <c r="W141" s="47"/>
      <c r="X141" s="13"/>
      <c r="Y141" s="13"/>
      <c r="Z141" s="61"/>
    </row>
    <row r="142" spans="1:26">
      <c r="A142" s="47"/>
      <c r="B142" s="56">
        <f>+'Ark1'!C2206</f>
        <v>2016</v>
      </c>
      <c r="C142" s="56">
        <f>+'Ark1'!M2206</f>
        <v>10</v>
      </c>
      <c r="D142" s="57" t="s">
        <v>108</v>
      </c>
      <c r="E142" s="56">
        <f>+'Ark1'!Q2206</f>
        <v>0</v>
      </c>
      <c r="F142" s="359">
        <f>+'Ark1'!R2206</f>
        <v>0</v>
      </c>
      <c r="G142" s="192">
        <f>+'Ark1'!AG2206</f>
        <v>0</v>
      </c>
      <c r="H142" s="62">
        <f t="shared" ref="H142:H205" si="17">+G142-G157</f>
        <v>0</v>
      </c>
      <c r="I142" s="192">
        <f>+'Ark1'!AH2206</f>
        <v>0</v>
      </c>
      <c r="J142" s="58">
        <f>+'Ark1'!S2206</f>
        <v>0</v>
      </c>
      <c r="K142" s="62">
        <f t="shared" ref="K142:K205" si="18">+J142-J157</f>
        <v>0</v>
      </c>
      <c r="L142" s="169">
        <f>+'Ark1'!U2206</f>
        <v>0</v>
      </c>
      <c r="M142" s="192"/>
      <c r="N142" s="76"/>
      <c r="O142" s="169">
        <f>+'Ark1'!X2206</f>
        <v>0</v>
      </c>
      <c r="P142" s="169">
        <f>+'Ark1'!Y2206</f>
        <v>0</v>
      </c>
      <c r="Q142" s="169">
        <f>+'Ark1'!Z2206</f>
        <v>0</v>
      </c>
      <c r="R142" s="58">
        <f>+'Ark1'!AA2206</f>
        <v>0</v>
      </c>
      <c r="S142" s="58">
        <f>+'Ark1'!AB2206</f>
        <v>0</v>
      </c>
      <c r="T142" s="79">
        <f>+'Ark1'!AD2206</f>
        <v>0</v>
      </c>
      <c r="U142" s="58" t="e">
        <f t="shared" si="15"/>
        <v>#DIV/0!</v>
      </c>
      <c r="V142" s="79" t="e">
        <f t="shared" si="16"/>
        <v>#DIV/0!</v>
      </c>
      <c r="W142" s="47"/>
      <c r="X142" s="13"/>
      <c r="Y142" s="13"/>
      <c r="Z142" s="61"/>
    </row>
    <row r="143" spans="1:26">
      <c r="A143" s="47"/>
      <c r="B143" s="56">
        <f>+'Ark1'!C2207</f>
        <v>2016</v>
      </c>
      <c r="C143" s="56">
        <f>+'Ark1'!M2207</f>
        <v>11</v>
      </c>
      <c r="D143" s="57" t="s">
        <v>109</v>
      </c>
      <c r="E143" s="56">
        <f>+'Ark1'!Q2207</f>
        <v>0</v>
      </c>
      <c r="F143" s="359">
        <f>+'Ark1'!R2207</f>
        <v>0</v>
      </c>
      <c r="G143" s="192">
        <f>+'Ark1'!AG2207</f>
        <v>0</v>
      </c>
      <c r="H143" s="62">
        <f t="shared" si="17"/>
        <v>0</v>
      </c>
      <c r="I143" s="192">
        <f>+'Ark1'!AH2207</f>
        <v>0</v>
      </c>
      <c r="J143" s="58">
        <f>+'Ark1'!S2207</f>
        <v>0</v>
      </c>
      <c r="K143" s="62">
        <f t="shared" si="18"/>
        <v>0</v>
      </c>
      <c r="L143" s="169">
        <f>+'Ark1'!U2207</f>
        <v>0</v>
      </c>
      <c r="M143" s="192"/>
      <c r="N143" s="76"/>
      <c r="O143" s="169">
        <f>+'Ark1'!X2207</f>
        <v>0</v>
      </c>
      <c r="P143" s="169">
        <f>+'Ark1'!Y2207</f>
        <v>0</v>
      </c>
      <c r="Q143" s="169">
        <f>+'Ark1'!Z2207</f>
        <v>0</v>
      </c>
      <c r="R143" s="58">
        <f>+'Ark1'!AA2207</f>
        <v>0</v>
      </c>
      <c r="S143" s="58">
        <f>+'Ark1'!AB2207</f>
        <v>0</v>
      </c>
      <c r="T143" s="79">
        <f>+'Ark1'!AD2207</f>
        <v>0</v>
      </c>
      <c r="U143" s="58" t="e">
        <f t="shared" si="15"/>
        <v>#DIV/0!</v>
      </c>
      <c r="V143" s="79" t="e">
        <f t="shared" si="16"/>
        <v>#DIV/0!</v>
      </c>
      <c r="W143" s="47"/>
      <c r="X143" s="13"/>
      <c r="Y143" s="13"/>
      <c r="Z143" s="61"/>
    </row>
    <row r="144" spans="1:26">
      <c r="A144" s="47"/>
      <c r="B144" s="56">
        <f>+'Ark1'!C2208</f>
        <v>2016</v>
      </c>
      <c r="C144" s="56">
        <f>+'Ark1'!M2208</f>
        <v>12</v>
      </c>
      <c r="D144" s="57" t="s">
        <v>110</v>
      </c>
      <c r="E144" s="56">
        <f>+'Ark1'!Q2208</f>
        <v>0</v>
      </c>
      <c r="F144" s="359">
        <f>+'Ark1'!R2208</f>
        <v>0</v>
      </c>
      <c r="G144" s="192">
        <f>+'Ark1'!AG2208</f>
        <v>0</v>
      </c>
      <c r="H144" s="62">
        <f t="shared" si="17"/>
        <v>0</v>
      </c>
      <c r="I144" s="192">
        <f>+'Ark1'!AH2208</f>
        <v>0</v>
      </c>
      <c r="J144" s="58">
        <f>+'Ark1'!S2208</f>
        <v>0</v>
      </c>
      <c r="K144" s="62">
        <f t="shared" si="18"/>
        <v>0</v>
      </c>
      <c r="L144" s="169">
        <f>+'Ark1'!U2208</f>
        <v>0</v>
      </c>
      <c r="M144" s="192"/>
      <c r="N144" s="76"/>
      <c r="O144" s="169">
        <f>+'Ark1'!X2208</f>
        <v>0</v>
      </c>
      <c r="P144" s="169">
        <f>+'Ark1'!Y2208</f>
        <v>0</v>
      </c>
      <c r="Q144" s="169">
        <f>+'Ark1'!Z2208</f>
        <v>0</v>
      </c>
      <c r="R144" s="58">
        <f>+'Ark1'!AA2208</f>
        <v>0</v>
      </c>
      <c r="S144" s="58">
        <f>+'Ark1'!AB2208</f>
        <v>0</v>
      </c>
      <c r="T144" s="79">
        <f>+'Ark1'!AD2208</f>
        <v>0</v>
      </c>
      <c r="U144" s="58" t="e">
        <f t="shared" si="15"/>
        <v>#DIV/0!</v>
      </c>
      <c r="V144" s="79" t="e">
        <f t="shared" si="16"/>
        <v>#DIV/0!</v>
      </c>
      <c r="W144" s="47"/>
      <c r="X144" s="13"/>
      <c r="Y144" s="13"/>
      <c r="Z144" s="61"/>
    </row>
    <row r="145" spans="1:26">
      <c r="A145" s="47"/>
      <c r="B145" s="56">
        <f>+'Ark1'!C2209</f>
        <v>2016</v>
      </c>
      <c r="C145" s="56">
        <f>+'Ark1'!M2209</f>
        <v>13</v>
      </c>
      <c r="D145" s="57" t="s">
        <v>111</v>
      </c>
      <c r="E145" s="56">
        <f>+'Ark1'!Q2209</f>
        <v>0</v>
      </c>
      <c r="F145" s="359">
        <f>+'Ark1'!R2209</f>
        <v>0</v>
      </c>
      <c r="G145" s="192">
        <f>+'Ark1'!AG2209</f>
        <v>0</v>
      </c>
      <c r="H145" s="62">
        <f t="shared" si="17"/>
        <v>0</v>
      </c>
      <c r="I145" s="192">
        <f>+'Ark1'!AH2209</f>
        <v>0</v>
      </c>
      <c r="J145" s="58">
        <f>+'Ark1'!S2209</f>
        <v>0</v>
      </c>
      <c r="K145" s="62">
        <f t="shared" si="18"/>
        <v>0</v>
      </c>
      <c r="L145" s="169">
        <f>+'Ark1'!U2209</f>
        <v>0</v>
      </c>
      <c r="M145" s="192"/>
      <c r="N145" s="76"/>
      <c r="O145" s="169">
        <f>+'Ark1'!X2209</f>
        <v>0</v>
      </c>
      <c r="P145" s="169">
        <f>+'Ark1'!Y2209</f>
        <v>0</v>
      </c>
      <c r="Q145" s="169">
        <f>+'Ark1'!Z2209</f>
        <v>0</v>
      </c>
      <c r="R145" s="58">
        <f>+'Ark1'!AA2209</f>
        <v>0</v>
      </c>
      <c r="S145" s="58">
        <f>+'Ark1'!AB2209</f>
        <v>0</v>
      </c>
      <c r="T145" s="79">
        <f>+'Ark1'!AD2209</f>
        <v>0</v>
      </c>
      <c r="U145" s="58" t="e">
        <f t="shared" si="15"/>
        <v>#DIV/0!</v>
      </c>
      <c r="V145" s="79" t="e">
        <f t="shared" si="16"/>
        <v>#DIV/0!</v>
      </c>
      <c r="W145" s="47"/>
      <c r="X145" s="13"/>
      <c r="Y145" s="13"/>
      <c r="Z145" s="61"/>
    </row>
    <row r="146" spans="1:26">
      <c r="A146" s="47"/>
      <c r="B146" s="56">
        <f>+'Ark1'!C2210</f>
        <v>2016</v>
      </c>
      <c r="C146" s="56">
        <f>+'Ark1'!M2210</f>
        <v>14</v>
      </c>
      <c r="D146" s="57" t="s">
        <v>112</v>
      </c>
      <c r="E146" s="56">
        <f>+'Ark1'!Q2210</f>
        <v>0</v>
      </c>
      <c r="F146" s="359">
        <f>+'Ark1'!R2210</f>
        <v>0</v>
      </c>
      <c r="G146" s="192">
        <f>+'Ark1'!AG2210</f>
        <v>0</v>
      </c>
      <c r="H146" s="62">
        <f t="shared" si="17"/>
        <v>0</v>
      </c>
      <c r="I146" s="192">
        <f>+'Ark1'!AH2210</f>
        <v>0</v>
      </c>
      <c r="J146" s="58">
        <f>+'Ark1'!S2210</f>
        <v>0</v>
      </c>
      <c r="K146" s="62">
        <f t="shared" si="18"/>
        <v>0</v>
      </c>
      <c r="L146" s="169">
        <f>+'Ark1'!U2210</f>
        <v>0</v>
      </c>
      <c r="M146" s="192"/>
      <c r="N146" s="76"/>
      <c r="O146" s="169">
        <f>+'Ark1'!X2210</f>
        <v>0</v>
      </c>
      <c r="P146" s="169">
        <f>+'Ark1'!Y2210</f>
        <v>0</v>
      </c>
      <c r="Q146" s="169">
        <f>+'Ark1'!Z2210</f>
        <v>0</v>
      </c>
      <c r="R146" s="58">
        <f>+'Ark1'!AA2210</f>
        <v>0</v>
      </c>
      <c r="S146" s="58">
        <f>+'Ark1'!AB2210</f>
        <v>0</v>
      </c>
      <c r="T146" s="79">
        <f>+'Ark1'!AD2210</f>
        <v>0</v>
      </c>
      <c r="U146" s="58" t="e">
        <f t="shared" si="15"/>
        <v>#DIV/0!</v>
      </c>
      <c r="V146" s="79" t="e">
        <f t="shared" si="16"/>
        <v>#DIV/0!</v>
      </c>
      <c r="W146" s="47"/>
      <c r="X146" s="13"/>
      <c r="Y146" s="13"/>
      <c r="Z146" s="61"/>
    </row>
    <row r="147" spans="1:26">
      <c r="A147" s="47"/>
      <c r="B147" s="56">
        <f>+'Ark1'!C2211</f>
        <v>2016</v>
      </c>
      <c r="C147" s="56">
        <f>+'Ark1'!M2211</f>
        <v>15</v>
      </c>
      <c r="D147" s="57" t="s">
        <v>113</v>
      </c>
      <c r="E147" s="56">
        <f>+'Ark1'!Q2211</f>
        <v>0</v>
      </c>
      <c r="F147" s="359">
        <f>+'Ark1'!R2211</f>
        <v>0</v>
      </c>
      <c r="G147" s="192">
        <f>+'Ark1'!AG2211</f>
        <v>0</v>
      </c>
      <c r="H147" s="62">
        <f t="shared" si="17"/>
        <v>0</v>
      </c>
      <c r="I147" s="192">
        <f>+'Ark1'!AH2211</f>
        <v>0</v>
      </c>
      <c r="J147" s="58">
        <f>+'Ark1'!S2211</f>
        <v>0</v>
      </c>
      <c r="K147" s="62">
        <f t="shared" si="18"/>
        <v>0</v>
      </c>
      <c r="L147" s="169">
        <f>+'Ark1'!U2211</f>
        <v>0</v>
      </c>
      <c r="M147" s="192"/>
      <c r="N147" s="76"/>
      <c r="O147" s="169">
        <f>+'Ark1'!X2211</f>
        <v>0</v>
      </c>
      <c r="P147" s="169">
        <f>+'Ark1'!Y2211</f>
        <v>0</v>
      </c>
      <c r="Q147" s="169">
        <f>+'Ark1'!Z2211</f>
        <v>0</v>
      </c>
      <c r="R147" s="58">
        <f>+'Ark1'!AA2211</f>
        <v>0</v>
      </c>
      <c r="S147" s="58">
        <f>+'Ark1'!AB2211</f>
        <v>0</v>
      </c>
      <c r="T147" s="79">
        <f>+'Ark1'!AD2211</f>
        <v>0</v>
      </c>
      <c r="U147" s="58" t="e">
        <f t="shared" si="15"/>
        <v>#DIV/0!</v>
      </c>
      <c r="V147" s="79" t="e">
        <f t="shared" si="16"/>
        <v>#DIV/0!</v>
      </c>
      <c r="W147" s="47"/>
      <c r="X147" s="13"/>
      <c r="Y147" s="13"/>
      <c r="Z147" s="61"/>
    </row>
    <row r="148" spans="1:26">
      <c r="A148" s="47"/>
      <c r="B148">
        <f>+'Ark1'!C2212</f>
        <v>2015</v>
      </c>
      <c r="C148">
        <f>+'Ark1'!M2212</f>
        <v>1</v>
      </c>
      <c r="D148" s="3" t="s">
        <v>99</v>
      </c>
      <c r="E148">
        <f>+'Ark1'!Q2212</f>
        <v>0</v>
      </c>
      <c r="F148" s="347">
        <f>+'Ark1'!R2212</f>
        <v>0</v>
      </c>
      <c r="G148" s="210">
        <f>+'Ark1'!AG2212</f>
        <v>0</v>
      </c>
      <c r="H148" s="63">
        <f t="shared" si="17"/>
        <v>0</v>
      </c>
      <c r="I148" s="210">
        <f>+'Ark1'!AH2212</f>
        <v>0</v>
      </c>
      <c r="J148" s="1">
        <f>+'Ark1'!S2212</f>
        <v>0</v>
      </c>
      <c r="K148" s="63">
        <f t="shared" si="18"/>
        <v>0</v>
      </c>
      <c r="L148" s="102">
        <f>+'Ark1'!U2212</f>
        <v>0</v>
      </c>
      <c r="M148" s="210"/>
      <c r="N148" s="76"/>
      <c r="O148" s="102">
        <f>+'Ark1'!X2212</f>
        <v>0</v>
      </c>
      <c r="P148" s="102">
        <f>+'Ark1'!Y2212</f>
        <v>0</v>
      </c>
      <c r="Q148" s="102">
        <f>+'Ark1'!Z2212</f>
        <v>0</v>
      </c>
      <c r="R148" s="1">
        <f>+'Ark1'!AA2212</f>
        <v>0</v>
      </c>
      <c r="S148" s="1">
        <f>+'Ark1'!AB2212</f>
        <v>0</v>
      </c>
      <c r="T148" s="11">
        <f>+'Ark1'!AD2212</f>
        <v>0</v>
      </c>
      <c r="U148" s="1" t="e">
        <f t="shared" si="15"/>
        <v>#DIV/0!</v>
      </c>
      <c r="V148" s="11" t="e">
        <f t="shared" si="16"/>
        <v>#DIV/0!</v>
      </c>
      <c r="W148" s="47"/>
      <c r="X148" s="13"/>
      <c r="Y148" s="13"/>
      <c r="Z148" s="61"/>
    </row>
    <row r="149" spans="1:26">
      <c r="A149" s="47"/>
      <c r="B149">
        <f>+'Ark1'!C2213</f>
        <v>2015</v>
      </c>
      <c r="C149">
        <f>+'Ark1'!M2213</f>
        <v>2</v>
      </c>
      <c r="D149" s="3" t="s">
        <v>100</v>
      </c>
      <c r="E149">
        <f>+'Ark1'!Q2213</f>
        <v>0</v>
      </c>
      <c r="F149" s="347">
        <f>+'Ark1'!R2213</f>
        <v>0</v>
      </c>
      <c r="G149" s="210">
        <f>+'Ark1'!AG2213</f>
        <v>0</v>
      </c>
      <c r="H149" s="63">
        <f t="shared" si="17"/>
        <v>0</v>
      </c>
      <c r="I149" s="210">
        <f>+'Ark1'!AH2213</f>
        <v>0</v>
      </c>
      <c r="J149" s="1">
        <f>+'Ark1'!S2213</f>
        <v>0</v>
      </c>
      <c r="K149" s="63">
        <f t="shared" si="18"/>
        <v>0</v>
      </c>
      <c r="L149" s="102">
        <f>+'Ark1'!U2213</f>
        <v>0</v>
      </c>
      <c r="M149" s="210"/>
      <c r="N149" s="76"/>
      <c r="O149" s="102">
        <f>+'Ark1'!X2213</f>
        <v>0</v>
      </c>
      <c r="P149" s="102">
        <f>+'Ark1'!Y2213</f>
        <v>0</v>
      </c>
      <c r="Q149" s="102">
        <f>+'Ark1'!Z2213</f>
        <v>0</v>
      </c>
      <c r="R149" s="1">
        <f>+'Ark1'!AA2213</f>
        <v>0</v>
      </c>
      <c r="S149" s="1">
        <f>+'Ark1'!AB2213</f>
        <v>0</v>
      </c>
      <c r="T149" s="11">
        <f>+'Ark1'!AD2213</f>
        <v>0</v>
      </c>
      <c r="U149" s="1" t="e">
        <f t="shared" si="15"/>
        <v>#DIV/0!</v>
      </c>
      <c r="V149" s="11" t="e">
        <f t="shared" si="16"/>
        <v>#DIV/0!</v>
      </c>
      <c r="W149" s="47"/>
      <c r="X149" s="13"/>
      <c r="Y149" s="13"/>
      <c r="Z149" s="61"/>
    </row>
    <row r="150" spans="1:26">
      <c r="A150" s="47"/>
      <c r="B150">
        <f>+'Ark1'!C2214</f>
        <v>2015</v>
      </c>
      <c r="C150">
        <f>+'Ark1'!M2214</f>
        <v>3</v>
      </c>
      <c r="D150" s="3" t="s">
        <v>101</v>
      </c>
      <c r="E150">
        <f>+'Ark1'!Q2214</f>
        <v>0</v>
      </c>
      <c r="F150" s="347">
        <f>+'Ark1'!R2214</f>
        <v>0</v>
      </c>
      <c r="G150" s="210">
        <f>+'Ark1'!AG2214</f>
        <v>0</v>
      </c>
      <c r="H150" s="63">
        <f t="shared" si="17"/>
        <v>0</v>
      </c>
      <c r="I150" s="210">
        <f>+'Ark1'!AH2214</f>
        <v>0</v>
      </c>
      <c r="J150" s="1">
        <f>+'Ark1'!S2214</f>
        <v>0</v>
      </c>
      <c r="K150" s="63">
        <f t="shared" si="18"/>
        <v>0</v>
      </c>
      <c r="L150" s="102">
        <f>+'Ark1'!U2214</f>
        <v>0</v>
      </c>
      <c r="M150" s="210"/>
      <c r="N150" s="76"/>
      <c r="O150" s="102">
        <f>+'Ark1'!X2214</f>
        <v>0</v>
      </c>
      <c r="P150" s="102">
        <f>+'Ark1'!Y2214</f>
        <v>0</v>
      </c>
      <c r="Q150" s="102">
        <f>+'Ark1'!Z2214</f>
        <v>0</v>
      </c>
      <c r="R150" s="1">
        <f>+'Ark1'!AA2214</f>
        <v>0</v>
      </c>
      <c r="S150" s="1">
        <f>+'Ark1'!AB2214</f>
        <v>0</v>
      </c>
      <c r="T150" s="11">
        <f>+'Ark1'!AD2214</f>
        <v>0</v>
      </c>
      <c r="U150" s="1" t="e">
        <f t="shared" si="15"/>
        <v>#DIV/0!</v>
      </c>
      <c r="V150" s="11" t="e">
        <f t="shared" si="16"/>
        <v>#DIV/0!</v>
      </c>
      <c r="W150" s="47"/>
      <c r="X150" s="13"/>
      <c r="Y150" s="13"/>
      <c r="Z150" s="61"/>
    </row>
    <row r="151" spans="1:26">
      <c r="A151" s="47"/>
      <c r="B151">
        <f>+'Ark1'!C2215</f>
        <v>2015</v>
      </c>
      <c r="C151">
        <f>+'Ark1'!M2215</f>
        <v>4</v>
      </c>
      <c r="D151" s="3" t="s">
        <v>102</v>
      </c>
      <c r="E151">
        <f>+'Ark1'!Q2215</f>
        <v>0</v>
      </c>
      <c r="F151" s="347">
        <f>+'Ark1'!R2215</f>
        <v>0</v>
      </c>
      <c r="G151" s="210">
        <f>+'Ark1'!AG2215</f>
        <v>0</v>
      </c>
      <c r="H151" s="63">
        <f t="shared" si="17"/>
        <v>0</v>
      </c>
      <c r="I151" s="210">
        <f>+'Ark1'!AH2215</f>
        <v>0</v>
      </c>
      <c r="J151" s="1">
        <f>+'Ark1'!S2215</f>
        <v>0</v>
      </c>
      <c r="K151" s="63">
        <f t="shared" si="18"/>
        <v>0</v>
      </c>
      <c r="L151" s="102">
        <f>+'Ark1'!U2215</f>
        <v>0</v>
      </c>
      <c r="M151" s="210"/>
      <c r="N151" s="76"/>
      <c r="O151" s="102">
        <f>+'Ark1'!X2215</f>
        <v>0</v>
      </c>
      <c r="P151" s="102">
        <f>+'Ark1'!Y2215</f>
        <v>0</v>
      </c>
      <c r="Q151" s="102">
        <f>+'Ark1'!Z2215</f>
        <v>0</v>
      </c>
      <c r="R151" s="1">
        <f>+'Ark1'!AA2215</f>
        <v>0</v>
      </c>
      <c r="S151" s="1">
        <f>+'Ark1'!AB2215</f>
        <v>0</v>
      </c>
      <c r="T151" s="11">
        <f>+'Ark1'!AD2215</f>
        <v>0</v>
      </c>
      <c r="U151" s="1" t="e">
        <f t="shared" si="15"/>
        <v>#DIV/0!</v>
      </c>
      <c r="V151" s="11" t="e">
        <f t="shared" si="16"/>
        <v>#DIV/0!</v>
      </c>
      <c r="W151" s="47"/>
      <c r="X151" s="13"/>
      <c r="Y151" s="13"/>
      <c r="Z151" s="61"/>
    </row>
    <row r="152" spans="1:26">
      <c r="A152" s="47"/>
      <c r="B152">
        <f>+'Ark1'!C2216</f>
        <v>2015</v>
      </c>
      <c r="C152">
        <f>+'Ark1'!M2216</f>
        <v>5</v>
      </c>
      <c r="D152" s="3" t="s">
        <v>103</v>
      </c>
      <c r="E152">
        <f>+'Ark1'!Q2216</f>
        <v>0</v>
      </c>
      <c r="F152" s="347">
        <f>+'Ark1'!R2216</f>
        <v>0</v>
      </c>
      <c r="G152" s="210">
        <f>+'Ark1'!AG2216</f>
        <v>0</v>
      </c>
      <c r="H152" s="63">
        <f t="shared" si="17"/>
        <v>0</v>
      </c>
      <c r="I152" s="210">
        <f>+'Ark1'!AH2216</f>
        <v>0</v>
      </c>
      <c r="J152" s="1">
        <f>+'Ark1'!S2216</f>
        <v>0</v>
      </c>
      <c r="K152" s="63">
        <f t="shared" si="18"/>
        <v>0</v>
      </c>
      <c r="L152" s="102">
        <f>+'Ark1'!U2216</f>
        <v>0</v>
      </c>
      <c r="M152" s="210"/>
      <c r="N152" s="76"/>
      <c r="O152" s="102">
        <f>+'Ark1'!X2216</f>
        <v>0</v>
      </c>
      <c r="P152" s="102">
        <f>+'Ark1'!Y2216</f>
        <v>0</v>
      </c>
      <c r="Q152" s="102">
        <f>+'Ark1'!Z2216</f>
        <v>0</v>
      </c>
      <c r="R152" s="1">
        <f>+'Ark1'!AA2216</f>
        <v>0</v>
      </c>
      <c r="S152" s="1">
        <f>+'Ark1'!AB2216</f>
        <v>0</v>
      </c>
      <c r="T152" s="11">
        <f>+'Ark1'!AD2216</f>
        <v>0</v>
      </c>
      <c r="U152" s="1" t="e">
        <f t="shared" si="15"/>
        <v>#DIV/0!</v>
      </c>
      <c r="V152" s="11" t="e">
        <f t="shared" si="16"/>
        <v>#DIV/0!</v>
      </c>
      <c r="W152" s="47"/>
      <c r="X152" s="13"/>
      <c r="Y152" s="13"/>
      <c r="Z152" s="61"/>
    </row>
    <row r="153" spans="1:26">
      <c r="A153" s="47"/>
      <c r="B153">
        <f>+'Ark1'!C2217</f>
        <v>2015</v>
      </c>
      <c r="C153">
        <f>+'Ark1'!M2217</f>
        <v>6</v>
      </c>
      <c r="D153" s="3" t="s">
        <v>104</v>
      </c>
      <c r="E153">
        <f>+'Ark1'!Q2217</f>
        <v>0</v>
      </c>
      <c r="F153" s="347">
        <f>+'Ark1'!R2217</f>
        <v>0</v>
      </c>
      <c r="G153" s="210">
        <f>+'Ark1'!AG2217</f>
        <v>0</v>
      </c>
      <c r="H153" s="63">
        <f t="shared" si="17"/>
        <v>0</v>
      </c>
      <c r="I153" s="210">
        <f>+'Ark1'!AH2217</f>
        <v>0</v>
      </c>
      <c r="J153" s="1">
        <f>+'Ark1'!S2217</f>
        <v>0</v>
      </c>
      <c r="K153" s="63">
        <f t="shared" si="18"/>
        <v>0</v>
      </c>
      <c r="L153" s="102">
        <f>+'Ark1'!U2217</f>
        <v>0</v>
      </c>
      <c r="M153" s="210"/>
      <c r="N153" s="76"/>
      <c r="O153" s="102">
        <f>+'Ark1'!X2217</f>
        <v>0</v>
      </c>
      <c r="P153" s="102">
        <f>+'Ark1'!Y2217</f>
        <v>0</v>
      </c>
      <c r="Q153" s="102">
        <f>+'Ark1'!Z2217</f>
        <v>0</v>
      </c>
      <c r="R153" s="1">
        <f>+'Ark1'!AA2217</f>
        <v>0</v>
      </c>
      <c r="S153" s="1">
        <f>+'Ark1'!AB2217</f>
        <v>0</v>
      </c>
      <c r="T153" s="11">
        <f>+'Ark1'!AD2217</f>
        <v>0</v>
      </c>
      <c r="U153" s="1" t="e">
        <f t="shared" si="15"/>
        <v>#DIV/0!</v>
      </c>
      <c r="V153" s="11" t="e">
        <f t="shared" si="16"/>
        <v>#DIV/0!</v>
      </c>
      <c r="W153" s="47"/>
      <c r="X153" s="13"/>
      <c r="Y153" s="13"/>
      <c r="Z153" s="61"/>
    </row>
    <row r="154" spans="1:26">
      <c r="A154" s="47"/>
      <c r="B154">
        <f>+'Ark1'!C2218</f>
        <v>2015</v>
      </c>
      <c r="C154">
        <f>+'Ark1'!M2218</f>
        <v>7</v>
      </c>
      <c r="D154" s="3" t="s">
        <v>105</v>
      </c>
      <c r="E154">
        <f>+'Ark1'!Q2218</f>
        <v>0</v>
      </c>
      <c r="F154" s="347">
        <f>+'Ark1'!R2218</f>
        <v>0</v>
      </c>
      <c r="G154" s="210">
        <f>+'Ark1'!AG2218</f>
        <v>0</v>
      </c>
      <c r="H154" s="63">
        <f t="shared" si="17"/>
        <v>0</v>
      </c>
      <c r="I154" s="210">
        <f>+'Ark1'!AH2218</f>
        <v>0</v>
      </c>
      <c r="J154" s="1">
        <f>+'Ark1'!S2218</f>
        <v>0</v>
      </c>
      <c r="K154" s="63">
        <f t="shared" si="18"/>
        <v>0</v>
      </c>
      <c r="L154" s="102">
        <f>+'Ark1'!U2218</f>
        <v>0</v>
      </c>
      <c r="M154" s="210"/>
      <c r="N154" s="76"/>
      <c r="O154" s="102">
        <f>+'Ark1'!X2218</f>
        <v>0</v>
      </c>
      <c r="P154" s="102">
        <f>+'Ark1'!Y2218</f>
        <v>0</v>
      </c>
      <c r="Q154" s="102">
        <f>+'Ark1'!Z2218</f>
        <v>0</v>
      </c>
      <c r="R154" s="1">
        <f>+'Ark1'!AA2218</f>
        <v>0</v>
      </c>
      <c r="S154" s="1">
        <f>+'Ark1'!AB2218</f>
        <v>0</v>
      </c>
      <c r="T154" s="11">
        <f>+'Ark1'!AD2218</f>
        <v>0</v>
      </c>
      <c r="U154" s="1" t="e">
        <f t="shared" si="15"/>
        <v>#DIV/0!</v>
      </c>
      <c r="V154" s="11" t="e">
        <f t="shared" si="16"/>
        <v>#DIV/0!</v>
      </c>
      <c r="W154" s="47"/>
      <c r="X154" s="13"/>
      <c r="Y154" s="13"/>
      <c r="Z154" s="61"/>
    </row>
    <row r="155" spans="1:26">
      <c r="A155" s="47"/>
      <c r="B155">
        <f>+'Ark1'!C2219</f>
        <v>2015</v>
      </c>
      <c r="C155">
        <f>+'Ark1'!M2219</f>
        <v>8</v>
      </c>
      <c r="D155" s="3" t="s">
        <v>106</v>
      </c>
      <c r="E155">
        <f>+'Ark1'!Q2219</f>
        <v>0</v>
      </c>
      <c r="F155" s="347">
        <f>+'Ark1'!R2219</f>
        <v>0</v>
      </c>
      <c r="G155" s="210">
        <f>+'Ark1'!AG2219</f>
        <v>0</v>
      </c>
      <c r="H155" s="63">
        <f t="shared" si="17"/>
        <v>0</v>
      </c>
      <c r="I155" s="210">
        <f>+'Ark1'!AH2219</f>
        <v>0</v>
      </c>
      <c r="J155" s="1">
        <f>+'Ark1'!S2219</f>
        <v>0</v>
      </c>
      <c r="K155" s="63">
        <f t="shared" si="18"/>
        <v>0</v>
      </c>
      <c r="L155" s="102">
        <f>+'Ark1'!U2219</f>
        <v>0</v>
      </c>
      <c r="M155" s="210"/>
      <c r="N155" s="76"/>
      <c r="O155" s="102">
        <f>+'Ark1'!X2219</f>
        <v>0</v>
      </c>
      <c r="P155" s="102">
        <f>+'Ark1'!Y2219</f>
        <v>0</v>
      </c>
      <c r="Q155" s="102">
        <f>+'Ark1'!Z2219</f>
        <v>0</v>
      </c>
      <c r="R155" s="1">
        <f>+'Ark1'!AA2219</f>
        <v>0</v>
      </c>
      <c r="S155" s="1">
        <f>+'Ark1'!AB2219</f>
        <v>0</v>
      </c>
      <c r="T155" s="11">
        <f>+'Ark1'!AD2219</f>
        <v>0</v>
      </c>
      <c r="U155" s="1" t="e">
        <f t="shared" si="15"/>
        <v>#DIV/0!</v>
      </c>
      <c r="V155" s="11" t="e">
        <f t="shared" si="16"/>
        <v>#DIV/0!</v>
      </c>
      <c r="W155" s="47"/>
      <c r="X155" s="13"/>
      <c r="Y155" s="13"/>
      <c r="Z155" s="61"/>
    </row>
    <row r="156" spans="1:26">
      <c r="A156" s="47"/>
      <c r="B156">
        <f>+'Ark1'!C2220</f>
        <v>2015</v>
      </c>
      <c r="C156">
        <f>+'Ark1'!M2220</f>
        <v>9</v>
      </c>
      <c r="D156" s="3" t="s">
        <v>107</v>
      </c>
      <c r="E156">
        <f>+'Ark1'!Q2220</f>
        <v>0</v>
      </c>
      <c r="F156" s="347">
        <f>+'Ark1'!R2220</f>
        <v>0</v>
      </c>
      <c r="G156" s="210">
        <f>+'Ark1'!AG2220</f>
        <v>0</v>
      </c>
      <c r="H156" s="63">
        <f t="shared" si="17"/>
        <v>0</v>
      </c>
      <c r="I156" s="210">
        <f>+'Ark1'!AH2220</f>
        <v>0</v>
      </c>
      <c r="J156" s="1">
        <f>+'Ark1'!S2220</f>
        <v>0</v>
      </c>
      <c r="K156" s="63">
        <f t="shared" si="18"/>
        <v>0</v>
      </c>
      <c r="L156" s="102">
        <f>+'Ark1'!U2220</f>
        <v>0</v>
      </c>
      <c r="M156" s="210"/>
      <c r="N156" s="76"/>
      <c r="O156" s="102">
        <f>+'Ark1'!X2220</f>
        <v>0</v>
      </c>
      <c r="P156" s="102">
        <f>+'Ark1'!Y2220</f>
        <v>0</v>
      </c>
      <c r="Q156" s="102">
        <f>+'Ark1'!Z2220</f>
        <v>0</v>
      </c>
      <c r="R156" s="1">
        <f>+'Ark1'!AA2220</f>
        <v>0</v>
      </c>
      <c r="S156" s="1">
        <f>+'Ark1'!AB2220</f>
        <v>0</v>
      </c>
      <c r="T156" s="11">
        <f>+'Ark1'!AD2220</f>
        <v>0</v>
      </c>
      <c r="U156" s="1" t="e">
        <f t="shared" si="15"/>
        <v>#DIV/0!</v>
      </c>
      <c r="V156" s="11" t="e">
        <f t="shared" si="16"/>
        <v>#DIV/0!</v>
      </c>
      <c r="W156" s="47"/>
      <c r="X156" s="13"/>
      <c r="Y156" s="13"/>
      <c r="Z156" s="61"/>
    </row>
    <row r="157" spans="1:26">
      <c r="A157" s="47"/>
      <c r="B157">
        <f>+'Ark1'!C2221</f>
        <v>2015</v>
      </c>
      <c r="C157">
        <f>+'Ark1'!M2221</f>
        <v>10</v>
      </c>
      <c r="D157" s="3" t="s">
        <v>108</v>
      </c>
      <c r="E157">
        <f>+'Ark1'!Q2221</f>
        <v>0</v>
      </c>
      <c r="F157" s="347">
        <f>+'Ark1'!R2221</f>
        <v>0</v>
      </c>
      <c r="G157" s="210">
        <f>+'Ark1'!AG2221</f>
        <v>0</v>
      </c>
      <c r="H157" s="63">
        <f t="shared" si="17"/>
        <v>0</v>
      </c>
      <c r="I157" s="210">
        <f>+'Ark1'!AH2221</f>
        <v>0</v>
      </c>
      <c r="J157" s="1">
        <f>+'Ark1'!S2221</f>
        <v>0</v>
      </c>
      <c r="K157" s="63">
        <f t="shared" si="18"/>
        <v>0</v>
      </c>
      <c r="L157" s="102">
        <f>+'Ark1'!U2221</f>
        <v>0</v>
      </c>
      <c r="M157" s="210"/>
      <c r="N157" s="76"/>
      <c r="O157" s="102">
        <f>+'Ark1'!X2221</f>
        <v>0</v>
      </c>
      <c r="P157" s="102">
        <f>+'Ark1'!Y2221</f>
        <v>0</v>
      </c>
      <c r="Q157" s="102">
        <f>+'Ark1'!Z2221</f>
        <v>0</v>
      </c>
      <c r="R157" s="1">
        <f>+'Ark1'!AA2221</f>
        <v>0</v>
      </c>
      <c r="S157" s="1">
        <f>+'Ark1'!AB2221</f>
        <v>0</v>
      </c>
      <c r="T157" s="11">
        <f>+'Ark1'!AD2221</f>
        <v>0</v>
      </c>
      <c r="U157" s="1" t="e">
        <f t="shared" ref="U157:U220" si="19">+L157/J157</f>
        <v>#DIV/0!</v>
      </c>
      <c r="V157" s="11" t="e">
        <f t="shared" ref="V157:V220" si="20">+F157/E157</f>
        <v>#DIV/0!</v>
      </c>
      <c r="W157" s="47"/>
      <c r="X157" s="13"/>
      <c r="Y157" s="13"/>
      <c r="Z157" s="61"/>
    </row>
    <row r="158" spans="1:26">
      <c r="A158" s="47"/>
      <c r="B158">
        <f>+'Ark1'!C2222</f>
        <v>2015</v>
      </c>
      <c r="C158">
        <f>+'Ark1'!M2222</f>
        <v>11</v>
      </c>
      <c r="D158" s="3" t="s">
        <v>109</v>
      </c>
      <c r="E158">
        <f>+'Ark1'!Q2222</f>
        <v>0</v>
      </c>
      <c r="F158" s="347">
        <f>+'Ark1'!R2222</f>
        <v>0</v>
      </c>
      <c r="G158" s="210">
        <f>+'Ark1'!AG2222</f>
        <v>0</v>
      </c>
      <c r="H158" s="63">
        <f t="shared" si="17"/>
        <v>0</v>
      </c>
      <c r="I158" s="210">
        <f>+'Ark1'!AH2222</f>
        <v>0</v>
      </c>
      <c r="J158" s="1">
        <f>+'Ark1'!S2222</f>
        <v>0</v>
      </c>
      <c r="K158" s="63">
        <f t="shared" si="18"/>
        <v>0</v>
      </c>
      <c r="L158" s="102">
        <f>+'Ark1'!U2222</f>
        <v>0</v>
      </c>
      <c r="M158" s="210"/>
      <c r="N158" s="76"/>
      <c r="O158" s="102">
        <f>+'Ark1'!X2222</f>
        <v>0</v>
      </c>
      <c r="P158" s="102">
        <f>+'Ark1'!Y2222</f>
        <v>0</v>
      </c>
      <c r="Q158" s="102">
        <f>+'Ark1'!Z2222</f>
        <v>0</v>
      </c>
      <c r="R158" s="1">
        <f>+'Ark1'!AA2222</f>
        <v>0</v>
      </c>
      <c r="S158" s="1">
        <f>+'Ark1'!AB2222</f>
        <v>0</v>
      </c>
      <c r="T158" s="11">
        <f>+'Ark1'!AD2222</f>
        <v>0</v>
      </c>
      <c r="U158" s="1" t="e">
        <f t="shared" si="19"/>
        <v>#DIV/0!</v>
      </c>
      <c r="V158" s="11" t="e">
        <f t="shared" si="20"/>
        <v>#DIV/0!</v>
      </c>
      <c r="W158" s="47"/>
      <c r="X158" s="13"/>
      <c r="Y158" s="13"/>
      <c r="Z158" s="61"/>
    </row>
    <row r="159" spans="1:26">
      <c r="A159" s="47"/>
      <c r="B159">
        <f>+'Ark1'!C2223</f>
        <v>2015</v>
      </c>
      <c r="C159">
        <f>+'Ark1'!M2223</f>
        <v>12</v>
      </c>
      <c r="D159" s="3" t="s">
        <v>110</v>
      </c>
      <c r="E159">
        <f>+'Ark1'!Q2223</f>
        <v>0</v>
      </c>
      <c r="F159" s="347">
        <f>+'Ark1'!R2223</f>
        <v>0</v>
      </c>
      <c r="G159" s="210">
        <f>+'Ark1'!AG2223</f>
        <v>0</v>
      </c>
      <c r="H159" s="63">
        <f t="shared" si="17"/>
        <v>0</v>
      </c>
      <c r="I159" s="210">
        <f>+'Ark1'!AH2223</f>
        <v>0</v>
      </c>
      <c r="J159" s="1">
        <f>+'Ark1'!S2223</f>
        <v>0</v>
      </c>
      <c r="K159" s="63">
        <f t="shared" si="18"/>
        <v>0</v>
      </c>
      <c r="L159" s="102">
        <f>+'Ark1'!U2223</f>
        <v>0</v>
      </c>
      <c r="M159" s="210"/>
      <c r="N159" s="76"/>
      <c r="O159" s="102">
        <f>+'Ark1'!X2223</f>
        <v>0</v>
      </c>
      <c r="P159" s="102">
        <f>+'Ark1'!Y2223</f>
        <v>0</v>
      </c>
      <c r="Q159" s="102">
        <f>+'Ark1'!Z2223</f>
        <v>0</v>
      </c>
      <c r="R159" s="1">
        <f>+'Ark1'!AA2223</f>
        <v>0</v>
      </c>
      <c r="S159" s="1">
        <f>+'Ark1'!AB2223</f>
        <v>0</v>
      </c>
      <c r="T159" s="11">
        <f>+'Ark1'!AD2223</f>
        <v>0</v>
      </c>
      <c r="U159" s="1" t="e">
        <f t="shared" si="19"/>
        <v>#DIV/0!</v>
      </c>
      <c r="V159" s="11" t="e">
        <f t="shared" si="20"/>
        <v>#DIV/0!</v>
      </c>
      <c r="W159" s="47"/>
      <c r="X159" s="13"/>
      <c r="Y159" s="13"/>
      <c r="Z159" s="61"/>
    </row>
    <row r="160" spans="1:26">
      <c r="A160" s="47"/>
      <c r="B160">
        <f>+'Ark1'!C2224</f>
        <v>2015</v>
      </c>
      <c r="C160">
        <f>+'Ark1'!M2224</f>
        <v>13</v>
      </c>
      <c r="D160" s="3" t="s">
        <v>111</v>
      </c>
      <c r="E160">
        <f>+'Ark1'!Q2224</f>
        <v>0</v>
      </c>
      <c r="F160" s="347">
        <f>+'Ark1'!R2224</f>
        <v>0</v>
      </c>
      <c r="G160" s="210">
        <f>+'Ark1'!AG2224</f>
        <v>0</v>
      </c>
      <c r="H160" s="63">
        <f t="shared" si="17"/>
        <v>0</v>
      </c>
      <c r="I160" s="210">
        <f>+'Ark1'!AH2224</f>
        <v>0</v>
      </c>
      <c r="J160" s="1">
        <f>+'Ark1'!S2224</f>
        <v>0</v>
      </c>
      <c r="K160" s="63">
        <f t="shared" si="18"/>
        <v>0</v>
      </c>
      <c r="L160" s="102">
        <f>+'Ark1'!U2224</f>
        <v>0</v>
      </c>
      <c r="M160" s="210"/>
      <c r="N160" s="76"/>
      <c r="O160" s="102">
        <f>+'Ark1'!X2224</f>
        <v>0</v>
      </c>
      <c r="P160" s="102">
        <f>+'Ark1'!Y2224</f>
        <v>0</v>
      </c>
      <c r="Q160" s="102">
        <f>+'Ark1'!Z2224</f>
        <v>0</v>
      </c>
      <c r="R160" s="1">
        <f>+'Ark1'!AA2224</f>
        <v>0</v>
      </c>
      <c r="S160" s="1">
        <f>+'Ark1'!AB2224</f>
        <v>0</v>
      </c>
      <c r="T160" s="11">
        <f>+'Ark1'!AD2224</f>
        <v>0</v>
      </c>
      <c r="U160" s="1" t="e">
        <f t="shared" si="19"/>
        <v>#DIV/0!</v>
      </c>
      <c r="V160" s="11" t="e">
        <f t="shared" si="20"/>
        <v>#DIV/0!</v>
      </c>
      <c r="W160" s="47"/>
      <c r="X160" s="13"/>
      <c r="Y160" s="13"/>
      <c r="Z160" s="61"/>
    </row>
    <row r="161" spans="1:26">
      <c r="A161" s="47"/>
      <c r="B161">
        <f>+'Ark1'!C2225</f>
        <v>2015</v>
      </c>
      <c r="C161">
        <f>+'Ark1'!M2225</f>
        <v>14</v>
      </c>
      <c r="D161" s="3" t="s">
        <v>112</v>
      </c>
      <c r="E161">
        <f>+'Ark1'!Q2225</f>
        <v>0</v>
      </c>
      <c r="F161" s="347">
        <f>+'Ark1'!R2225</f>
        <v>0</v>
      </c>
      <c r="G161" s="210">
        <f>+'Ark1'!AG2225</f>
        <v>0</v>
      </c>
      <c r="H161" s="63">
        <f t="shared" si="17"/>
        <v>0</v>
      </c>
      <c r="I161" s="210">
        <f>+'Ark1'!AH2225</f>
        <v>0</v>
      </c>
      <c r="J161" s="1">
        <f>+'Ark1'!S2225</f>
        <v>0</v>
      </c>
      <c r="K161" s="63">
        <f t="shared" si="18"/>
        <v>0</v>
      </c>
      <c r="L161" s="102">
        <f>+'Ark1'!U2225</f>
        <v>0</v>
      </c>
      <c r="M161" s="210"/>
      <c r="N161" s="76"/>
      <c r="O161" s="102">
        <f>+'Ark1'!X2225</f>
        <v>0</v>
      </c>
      <c r="P161" s="102">
        <f>+'Ark1'!Y2225</f>
        <v>0</v>
      </c>
      <c r="Q161" s="102">
        <f>+'Ark1'!Z2225</f>
        <v>0</v>
      </c>
      <c r="R161" s="1">
        <f>+'Ark1'!AA2225</f>
        <v>0</v>
      </c>
      <c r="S161" s="1">
        <f>+'Ark1'!AB2225</f>
        <v>0</v>
      </c>
      <c r="T161" s="11">
        <f>+'Ark1'!AD2225</f>
        <v>0</v>
      </c>
      <c r="U161" s="1" t="e">
        <f t="shared" si="19"/>
        <v>#DIV/0!</v>
      </c>
      <c r="V161" s="11" t="e">
        <f t="shared" si="20"/>
        <v>#DIV/0!</v>
      </c>
      <c r="W161" s="47"/>
      <c r="X161" s="13"/>
      <c r="Y161" s="13"/>
      <c r="Z161" s="61"/>
    </row>
    <row r="162" spans="1:26">
      <c r="A162" s="47"/>
      <c r="B162">
        <f>+'Ark1'!C2226</f>
        <v>2015</v>
      </c>
      <c r="C162">
        <f>+'Ark1'!M2226</f>
        <v>15</v>
      </c>
      <c r="D162" s="3" t="s">
        <v>113</v>
      </c>
      <c r="E162">
        <f>+'Ark1'!Q2226</f>
        <v>0</v>
      </c>
      <c r="F162" s="347">
        <f>+'Ark1'!R2226</f>
        <v>0</v>
      </c>
      <c r="G162" s="210">
        <f>+'Ark1'!AG2226</f>
        <v>0</v>
      </c>
      <c r="H162" s="63">
        <f t="shared" si="17"/>
        <v>0</v>
      </c>
      <c r="I162" s="210">
        <f>+'Ark1'!AH2226</f>
        <v>0</v>
      </c>
      <c r="J162" s="1">
        <f>+'Ark1'!S2226</f>
        <v>0</v>
      </c>
      <c r="K162" s="63">
        <f t="shared" si="18"/>
        <v>0</v>
      </c>
      <c r="L162" s="102">
        <f>+'Ark1'!U2226</f>
        <v>0</v>
      </c>
      <c r="M162" s="210"/>
      <c r="N162" s="76"/>
      <c r="O162" s="102">
        <f>+'Ark1'!X2226</f>
        <v>0</v>
      </c>
      <c r="P162" s="102">
        <f>+'Ark1'!Y2226</f>
        <v>0</v>
      </c>
      <c r="Q162" s="102">
        <f>+'Ark1'!Z2226</f>
        <v>0</v>
      </c>
      <c r="R162" s="1">
        <f>+'Ark1'!AA2226</f>
        <v>0</v>
      </c>
      <c r="S162" s="1">
        <f>+'Ark1'!AB2226</f>
        <v>0</v>
      </c>
      <c r="T162" s="11">
        <f>+'Ark1'!AD2226</f>
        <v>0</v>
      </c>
      <c r="U162" s="1" t="e">
        <f t="shared" si="19"/>
        <v>#DIV/0!</v>
      </c>
      <c r="V162" s="11" t="e">
        <f t="shared" si="20"/>
        <v>#DIV/0!</v>
      </c>
      <c r="W162" s="47"/>
      <c r="X162" s="13"/>
      <c r="Y162" s="13"/>
      <c r="Z162" s="61"/>
    </row>
    <row r="163" spans="1:26">
      <c r="A163" s="47"/>
      <c r="B163" s="56">
        <f>+'Ark1'!C2227</f>
        <v>2014</v>
      </c>
      <c r="C163" s="56">
        <f>+'Ark1'!M2227</f>
        <v>1</v>
      </c>
      <c r="D163" s="57" t="s">
        <v>99</v>
      </c>
      <c r="E163" s="56">
        <f>+'Ark1'!Q2227</f>
        <v>0</v>
      </c>
      <c r="F163" s="359">
        <f>+'Ark1'!R2227</f>
        <v>0</v>
      </c>
      <c r="G163" s="192">
        <f>+'Ark1'!AG2227</f>
        <v>0</v>
      </c>
      <c r="H163" s="62">
        <f t="shared" si="17"/>
        <v>0</v>
      </c>
      <c r="I163" s="192">
        <f>+'Ark1'!AH2227</f>
        <v>0</v>
      </c>
      <c r="J163" s="58">
        <f>+'Ark1'!S2227</f>
        <v>0</v>
      </c>
      <c r="K163" s="62">
        <f t="shared" si="18"/>
        <v>0</v>
      </c>
      <c r="L163" s="169">
        <f>+'Ark1'!U2227</f>
        <v>0</v>
      </c>
      <c r="M163" s="192"/>
      <c r="N163" s="76"/>
      <c r="O163" s="169">
        <f>+'Ark1'!X2227</f>
        <v>0</v>
      </c>
      <c r="P163" s="169">
        <f>+'Ark1'!Y2227</f>
        <v>0</v>
      </c>
      <c r="Q163" s="169">
        <f>+'Ark1'!Z2227</f>
        <v>0</v>
      </c>
      <c r="R163" s="58">
        <f>+'Ark1'!AA2227</f>
        <v>0</v>
      </c>
      <c r="S163" s="58">
        <f>+'Ark1'!AB2227</f>
        <v>0</v>
      </c>
      <c r="T163" s="79">
        <f>+'Ark1'!AD2227</f>
        <v>0</v>
      </c>
      <c r="U163" s="58" t="e">
        <f t="shared" si="19"/>
        <v>#DIV/0!</v>
      </c>
      <c r="V163" s="79" t="e">
        <f t="shared" si="20"/>
        <v>#DIV/0!</v>
      </c>
      <c r="W163" s="47"/>
      <c r="Z163" s="61"/>
    </row>
    <row r="164" spans="1:26">
      <c r="A164" s="47"/>
      <c r="B164" s="56">
        <f>+'Ark1'!C2228</f>
        <v>2014</v>
      </c>
      <c r="C164" s="56">
        <f>+'Ark1'!M2228</f>
        <v>2</v>
      </c>
      <c r="D164" s="57" t="s">
        <v>100</v>
      </c>
      <c r="E164" s="56">
        <f>+'Ark1'!Q2228</f>
        <v>0</v>
      </c>
      <c r="F164" s="359">
        <f>+'Ark1'!R2228</f>
        <v>0</v>
      </c>
      <c r="G164" s="192">
        <f>+'Ark1'!AG2228</f>
        <v>0</v>
      </c>
      <c r="H164" s="62">
        <f t="shared" si="17"/>
        <v>0</v>
      </c>
      <c r="I164" s="192">
        <f>+'Ark1'!AH2228</f>
        <v>0</v>
      </c>
      <c r="J164" s="58">
        <f>+'Ark1'!S2228</f>
        <v>0</v>
      </c>
      <c r="K164" s="62">
        <f t="shared" si="18"/>
        <v>0</v>
      </c>
      <c r="L164" s="169">
        <f>+'Ark1'!U2228</f>
        <v>0</v>
      </c>
      <c r="M164" s="192"/>
      <c r="N164" s="76"/>
      <c r="O164" s="169">
        <f>+'Ark1'!X2228</f>
        <v>0</v>
      </c>
      <c r="P164" s="169">
        <f>+'Ark1'!Y2228</f>
        <v>0</v>
      </c>
      <c r="Q164" s="169">
        <f>+'Ark1'!Z2228</f>
        <v>0</v>
      </c>
      <c r="R164" s="58">
        <f>+'Ark1'!AA2228</f>
        <v>0</v>
      </c>
      <c r="S164" s="58">
        <f>+'Ark1'!AB2228</f>
        <v>0</v>
      </c>
      <c r="T164" s="79">
        <f>+'Ark1'!AD2228</f>
        <v>0</v>
      </c>
      <c r="U164" s="58" t="e">
        <f t="shared" si="19"/>
        <v>#DIV/0!</v>
      </c>
      <c r="V164" s="79" t="e">
        <f t="shared" si="20"/>
        <v>#DIV/0!</v>
      </c>
      <c r="W164" s="47"/>
      <c r="Z164" s="61"/>
    </row>
    <row r="165" spans="1:26">
      <c r="A165" s="47"/>
      <c r="B165" s="56">
        <f>+'Ark1'!C2229</f>
        <v>2014</v>
      </c>
      <c r="C165" s="56">
        <f>+'Ark1'!M2229</f>
        <v>3</v>
      </c>
      <c r="D165" s="57" t="s">
        <v>101</v>
      </c>
      <c r="E165" s="56">
        <f>+'Ark1'!Q2229</f>
        <v>0</v>
      </c>
      <c r="F165" s="359">
        <f>+'Ark1'!R2229</f>
        <v>0</v>
      </c>
      <c r="G165" s="192">
        <f>+'Ark1'!AG2229</f>
        <v>0</v>
      </c>
      <c r="H165" s="62">
        <f t="shared" si="17"/>
        <v>0</v>
      </c>
      <c r="I165" s="192">
        <f>+'Ark1'!AH2229</f>
        <v>0</v>
      </c>
      <c r="J165" s="58">
        <f>+'Ark1'!S2229</f>
        <v>0</v>
      </c>
      <c r="K165" s="62">
        <f t="shared" si="18"/>
        <v>0</v>
      </c>
      <c r="L165" s="169">
        <f>+'Ark1'!U2229</f>
        <v>0</v>
      </c>
      <c r="M165" s="192"/>
      <c r="N165" s="76"/>
      <c r="O165" s="169">
        <f>+'Ark1'!X2229</f>
        <v>0</v>
      </c>
      <c r="P165" s="169">
        <f>+'Ark1'!Y2229</f>
        <v>0</v>
      </c>
      <c r="Q165" s="169">
        <f>+'Ark1'!Z2229</f>
        <v>0</v>
      </c>
      <c r="R165" s="58">
        <f>+'Ark1'!AA2229</f>
        <v>0</v>
      </c>
      <c r="S165" s="58">
        <f>+'Ark1'!AB2229</f>
        <v>0</v>
      </c>
      <c r="T165" s="79">
        <f>+'Ark1'!AD2229</f>
        <v>0</v>
      </c>
      <c r="U165" s="58" t="e">
        <f t="shared" si="19"/>
        <v>#DIV/0!</v>
      </c>
      <c r="V165" s="79" t="e">
        <f t="shared" si="20"/>
        <v>#DIV/0!</v>
      </c>
      <c r="W165" s="47"/>
      <c r="Z165" s="61"/>
    </row>
    <row r="166" spans="1:26">
      <c r="A166" s="47"/>
      <c r="B166" s="56">
        <f>+'Ark1'!C2230</f>
        <v>2014</v>
      </c>
      <c r="C166" s="56">
        <f>+'Ark1'!M2230</f>
        <v>4</v>
      </c>
      <c r="D166" s="57" t="s">
        <v>102</v>
      </c>
      <c r="E166" s="56">
        <f>+'Ark1'!Q2230</f>
        <v>0</v>
      </c>
      <c r="F166" s="359">
        <f>+'Ark1'!R2230</f>
        <v>0</v>
      </c>
      <c r="G166" s="192">
        <f>+'Ark1'!AG2230</f>
        <v>0</v>
      </c>
      <c r="H166" s="62">
        <f t="shared" si="17"/>
        <v>0</v>
      </c>
      <c r="I166" s="192">
        <f>+'Ark1'!AH2230</f>
        <v>0</v>
      </c>
      <c r="J166" s="58">
        <f>+'Ark1'!S2230</f>
        <v>0</v>
      </c>
      <c r="K166" s="62">
        <f t="shared" si="18"/>
        <v>0</v>
      </c>
      <c r="L166" s="169">
        <f>+'Ark1'!U2230</f>
        <v>0</v>
      </c>
      <c r="M166" s="192"/>
      <c r="N166" s="76"/>
      <c r="O166" s="169">
        <f>+'Ark1'!X2230</f>
        <v>0</v>
      </c>
      <c r="P166" s="169">
        <f>+'Ark1'!Y2230</f>
        <v>0</v>
      </c>
      <c r="Q166" s="169">
        <f>+'Ark1'!Z2230</f>
        <v>0</v>
      </c>
      <c r="R166" s="58">
        <f>+'Ark1'!AA2230</f>
        <v>0</v>
      </c>
      <c r="S166" s="58">
        <f>+'Ark1'!AB2230</f>
        <v>0</v>
      </c>
      <c r="T166" s="79">
        <f>+'Ark1'!AD2230</f>
        <v>0</v>
      </c>
      <c r="U166" s="58" t="e">
        <f t="shared" si="19"/>
        <v>#DIV/0!</v>
      </c>
      <c r="V166" s="79" t="e">
        <f t="shared" si="20"/>
        <v>#DIV/0!</v>
      </c>
      <c r="W166" s="47"/>
      <c r="Z166" s="61"/>
    </row>
    <row r="167" spans="1:26">
      <c r="A167" s="47"/>
      <c r="B167" s="56">
        <f>+'Ark1'!C2231</f>
        <v>2014</v>
      </c>
      <c r="C167" s="56">
        <f>+'Ark1'!M2231</f>
        <v>5</v>
      </c>
      <c r="D167" s="57" t="s">
        <v>103</v>
      </c>
      <c r="E167" s="56">
        <f>+'Ark1'!Q2231</f>
        <v>0</v>
      </c>
      <c r="F167" s="359">
        <f>+'Ark1'!R2231</f>
        <v>0</v>
      </c>
      <c r="G167" s="192">
        <f>+'Ark1'!AG2231</f>
        <v>0</v>
      </c>
      <c r="H167" s="62">
        <f t="shared" si="17"/>
        <v>0</v>
      </c>
      <c r="I167" s="192">
        <f>+'Ark1'!AH2231</f>
        <v>0</v>
      </c>
      <c r="J167" s="58">
        <f>+'Ark1'!S2231</f>
        <v>0</v>
      </c>
      <c r="K167" s="62">
        <f t="shared" si="18"/>
        <v>0</v>
      </c>
      <c r="L167" s="169">
        <f>+'Ark1'!U2231</f>
        <v>0</v>
      </c>
      <c r="M167" s="192"/>
      <c r="N167" s="76"/>
      <c r="O167" s="169">
        <f>+'Ark1'!X2231</f>
        <v>0</v>
      </c>
      <c r="P167" s="169">
        <f>+'Ark1'!Y2231</f>
        <v>0</v>
      </c>
      <c r="Q167" s="169">
        <f>+'Ark1'!Z2231</f>
        <v>0</v>
      </c>
      <c r="R167" s="58">
        <f>+'Ark1'!AA2231</f>
        <v>0</v>
      </c>
      <c r="S167" s="58">
        <f>+'Ark1'!AB2231</f>
        <v>0</v>
      </c>
      <c r="T167" s="79">
        <f>+'Ark1'!AD2231</f>
        <v>0</v>
      </c>
      <c r="U167" s="58" t="e">
        <f t="shared" si="19"/>
        <v>#DIV/0!</v>
      </c>
      <c r="V167" s="79" t="e">
        <f t="shared" si="20"/>
        <v>#DIV/0!</v>
      </c>
      <c r="W167" s="47"/>
      <c r="Z167" s="61"/>
    </row>
    <row r="168" spans="1:26">
      <c r="A168" s="47"/>
      <c r="B168" s="56">
        <f>+'Ark1'!C2232</f>
        <v>2014</v>
      </c>
      <c r="C168" s="56">
        <f>+'Ark1'!M2232</f>
        <v>6</v>
      </c>
      <c r="D168" s="57" t="s">
        <v>104</v>
      </c>
      <c r="E168" s="56">
        <f>+'Ark1'!Q2232</f>
        <v>0</v>
      </c>
      <c r="F168" s="359">
        <f>+'Ark1'!R2232</f>
        <v>0</v>
      </c>
      <c r="G168" s="192">
        <f>+'Ark1'!AG2232</f>
        <v>0</v>
      </c>
      <c r="H168" s="62">
        <f t="shared" si="17"/>
        <v>0</v>
      </c>
      <c r="I168" s="192">
        <f>+'Ark1'!AH2232</f>
        <v>0</v>
      </c>
      <c r="J168" s="58">
        <f>+'Ark1'!S2232</f>
        <v>0</v>
      </c>
      <c r="K168" s="62">
        <f t="shared" si="18"/>
        <v>0</v>
      </c>
      <c r="L168" s="169">
        <f>+'Ark1'!U2232</f>
        <v>0</v>
      </c>
      <c r="M168" s="192"/>
      <c r="N168" s="76"/>
      <c r="O168" s="169">
        <f>+'Ark1'!X2232</f>
        <v>0</v>
      </c>
      <c r="P168" s="169">
        <f>+'Ark1'!Y2232</f>
        <v>0</v>
      </c>
      <c r="Q168" s="169">
        <f>+'Ark1'!Z2232</f>
        <v>0</v>
      </c>
      <c r="R168" s="58">
        <f>+'Ark1'!AA2232</f>
        <v>0</v>
      </c>
      <c r="S168" s="58">
        <f>+'Ark1'!AB2232</f>
        <v>0</v>
      </c>
      <c r="T168" s="79">
        <f>+'Ark1'!AD2232</f>
        <v>0</v>
      </c>
      <c r="U168" s="58" t="e">
        <f t="shared" si="19"/>
        <v>#DIV/0!</v>
      </c>
      <c r="V168" s="79" t="e">
        <f t="shared" si="20"/>
        <v>#DIV/0!</v>
      </c>
      <c r="W168" s="47"/>
      <c r="Z168" s="61"/>
    </row>
    <row r="169" spans="1:26">
      <c r="A169" s="47"/>
      <c r="B169" s="56">
        <f>+'Ark1'!C2233</f>
        <v>2014</v>
      </c>
      <c r="C169" s="56">
        <f>+'Ark1'!M2233</f>
        <v>7</v>
      </c>
      <c r="D169" s="57" t="s">
        <v>105</v>
      </c>
      <c r="E169" s="56">
        <f>+'Ark1'!Q2233</f>
        <v>0</v>
      </c>
      <c r="F169" s="359">
        <f>+'Ark1'!R2233</f>
        <v>0</v>
      </c>
      <c r="G169" s="192">
        <f>+'Ark1'!AG2233</f>
        <v>0</v>
      </c>
      <c r="H169" s="62">
        <f t="shared" si="17"/>
        <v>0</v>
      </c>
      <c r="I169" s="192">
        <f>+'Ark1'!AH2233</f>
        <v>0</v>
      </c>
      <c r="J169" s="58">
        <f>+'Ark1'!S2233</f>
        <v>0</v>
      </c>
      <c r="K169" s="62">
        <f t="shared" si="18"/>
        <v>0</v>
      </c>
      <c r="L169" s="169">
        <f>+'Ark1'!U2233</f>
        <v>0</v>
      </c>
      <c r="M169" s="192"/>
      <c r="N169" s="76"/>
      <c r="O169" s="169">
        <f>+'Ark1'!X2233</f>
        <v>0</v>
      </c>
      <c r="P169" s="169">
        <f>+'Ark1'!Y2233</f>
        <v>0</v>
      </c>
      <c r="Q169" s="169">
        <f>+'Ark1'!Z2233</f>
        <v>0</v>
      </c>
      <c r="R169" s="58">
        <f>+'Ark1'!AA2233</f>
        <v>0</v>
      </c>
      <c r="S169" s="58">
        <f>+'Ark1'!AB2233</f>
        <v>0</v>
      </c>
      <c r="T169" s="79">
        <f>+'Ark1'!AD2233</f>
        <v>0</v>
      </c>
      <c r="U169" s="58" t="e">
        <f t="shared" si="19"/>
        <v>#DIV/0!</v>
      </c>
      <c r="V169" s="79" t="e">
        <f t="shared" si="20"/>
        <v>#DIV/0!</v>
      </c>
      <c r="W169" s="47"/>
      <c r="Z169" s="61"/>
    </row>
    <row r="170" spans="1:26">
      <c r="A170" s="47"/>
      <c r="B170" s="56">
        <f>+'Ark1'!C2234</f>
        <v>2014</v>
      </c>
      <c r="C170" s="56">
        <f>+'Ark1'!M2234</f>
        <v>8</v>
      </c>
      <c r="D170" s="57" t="s">
        <v>106</v>
      </c>
      <c r="E170" s="56">
        <f>+'Ark1'!Q2234</f>
        <v>0</v>
      </c>
      <c r="F170" s="359">
        <f>+'Ark1'!R2234</f>
        <v>0</v>
      </c>
      <c r="G170" s="192">
        <f>+'Ark1'!AG2234</f>
        <v>0</v>
      </c>
      <c r="H170" s="62">
        <f t="shared" si="17"/>
        <v>0</v>
      </c>
      <c r="I170" s="192">
        <f>+'Ark1'!AH2234</f>
        <v>0</v>
      </c>
      <c r="J170" s="58">
        <f>+'Ark1'!S2234</f>
        <v>0</v>
      </c>
      <c r="K170" s="62">
        <f t="shared" si="18"/>
        <v>0</v>
      </c>
      <c r="L170" s="169">
        <f>+'Ark1'!U2234</f>
        <v>0</v>
      </c>
      <c r="M170" s="192"/>
      <c r="N170" s="76"/>
      <c r="O170" s="169">
        <f>+'Ark1'!X2234</f>
        <v>0</v>
      </c>
      <c r="P170" s="169">
        <f>+'Ark1'!Y2234</f>
        <v>0</v>
      </c>
      <c r="Q170" s="169">
        <f>+'Ark1'!Z2234</f>
        <v>0</v>
      </c>
      <c r="R170" s="58">
        <f>+'Ark1'!AA2234</f>
        <v>0</v>
      </c>
      <c r="S170" s="58">
        <f>+'Ark1'!AB2234</f>
        <v>0</v>
      </c>
      <c r="T170" s="79">
        <f>+'Ark1'!AD2234</f>
        <v>0</v>
      </c>
      <c r="U170" s="58" t="e">
        <f t="shared" si="19"/>
        <v>#DIV/0!</v>
      </c>
      <c r="V170" s="79" t="e">
        <f t="shared" si="20"/>
        <v>#DIV/0!</v>
      </c>
      <c r="W170" s="47"/>
      <c r="Z170" s="61"/>
    </row>
    <row r="171" spans="1:26">
      <c r="A171" s="47"/>
      <c r="B171" s="56">
        <f>+'Ark1'!C2235</f>
        <v>2014</v>
      </c>
      <c r="C171" s="56">
        <f>+'Ark1'!M2235</f>
        <v>9</v>
      </c>
      <c r="D171" s="57" t="s">
        <v>107</v>
      </c>
      <c r="E171" s="56">
        <f>+'Ark1'!Q2235</f>
        <v>0</v>
      </c>
      <c r="F171" s="359">
        <f>+'Ark1'!R2235</f>
        <v>0</v>
      </c>
      <c r="G171" s="192">
        <f>+'Ark1'!AG2235</f>
        <v>0</v>
      </c>
      <c r="H171" s="62">
        <f t="shared" si="17"/>
        <v>0</v>
      </c>
      <c r="I171" s="192">
        <f>+'Ark1'!AH2235</f>
        <v>0</v>
      </c>
      <c r="J171" s="58">
        <f>+'Ark1'!S2235</f>
        <v>0</v>
      </c>
      <c r="K171" s="62">
        <f t="shared" si="18"/>
        <v>0</v>
      </c>
      <c r="L171" s="169">
        <f>+'Ark1'!U2235</f>
        <v>0</v>
      </c>
      <c r="M171" s="192"/>
      <c r="N171" s="76"/>
      <c r="O171" s="169">
        <f>+'Ark1'!X2235</f>
        <v>0</v>
      </c>
      <c r="P171" s="169">
        <f>+'Ark1'!Y2235</f>
        <v>0</v>
      </c>
      <c r="Q171" s="169">
        <f>+'Ark1'!Z2235</f>
        <v>0</v>
      </c>
      <c r="R171" s="58">
        <f>+'Ark1'!AA2235</f>
        <v>0</v>
      </c>
      <c r="S171" s="58">
        <f>+'Ark1'!AB2235</f>
        <v>0</v>
      </c>
      <c r="T171" s="79">
        <f>+'Ark1'!AD2235</f>
        <v>0</v>
      </c>
      <c r="U171" s="58" t="e">
        <f t="shared" si="19"/>
        <v>#DIV/0!</v>
      </c>
      <c r="V171" s="79" t="e">
        <f t="shared" si="20"/>
        <v>#DIV/0!</v>
      </c>
      <c r="W171" s="47"/>
      <c r="Z171" s="61"/>
    </row>
    <row r="172" spans="1:26">
      <c r="A172" s="47"/>
      <c r="B172" s="56">
        <f>+'Ark1'!C2236</f>
        <v>2014</v>
      </c>
      <c r="C172" s="56">
        <f>+'Ark1'!M2236</f>
        <v>10</v>
      </c>
      <c r="D172" s="57" t="s">
        <v>108</v>
      </c>
      <c r="E172" s="56">
        <f>+'Ark1'!Q2236</f>
        <v>0</v>
      </c>
      <c r="F172" s="359">
        <f>+'Ark1'!R2236</f>
        <v>0</v>
      </c>
      <c r="G172" s="192">
        <f>+'Ark1'!AG2236</f>
        <v>0</v>
      </c>
      <c r="H172" s="62">
        <f t="shared" si="17"/>
        <v>0</v>
      </c>
      <c r="I172" s="192">
        <f>+'Ark1'!AH2236</f>
        <v>0</v>
      </c>
      <c r="J172" s="58">
        <f>+'Ark1'!S2236</f>
        <v>0</v>
      </c>
      <c r="K172" s="62">
        <f t="shared" si="18"/>
        <v>0</v>
      </c>
      <c r="L172" s="169">
        <f>+'Ark1'!U2236</f>
        <v>0</v>
      </c>
      <c r="M172" s="192"/>
      <c r="N172" s="76"/>
      <c r="O172" s="169">
        <f>+'Ark1'!X2236</f>
        <v>0</v>
      </c>
      <c r="P172" s="169">
        <f>+'Ark1'!Y2236</f>
        <v>0</v>
      </c>
      <c r="Q172" s="169">
        <f>+'Ark1'!Z2236</f>
        <v>0</v>
      </c>
      <c r="R172" s="58">
        <f>+'Ark1'!AA2236</f>
        <v>0</v>
      </c>
      <c r="S172" s="58">
        <f>+'Ark1'!AB2236</f>
        <v>0</v>
      </c>
      <c r="T172" s="79">
        <f>+'Ark1'!AD2236</f>
        <v>0</v>
      </c>
      <c r="U172" s="58" t="e">
        <f t="shared" si="19"/>
        <v>#DIV/0!</v>
      </c>
      <c r="V172" s="79" t="e">
        <f t="shared" si="20"/>
        <v>#DIV/0!</v>
      </c>
      <c r="W172" s="47"/>
      <c r="Z172" s="61"/>
    </row>
    <row r="173" spans="1:26">
      <c r="A173" s="47"/>
      <c r="B173" s="56">
        <f>+'Ark1'!C2237</f>
        <v>2014</v>
      </c>
      <c r="C173" s="56">
        <f>+'Ark1'!M2237</f>
        <v>11</v>
      </c>
      <c r="D173" s="57" t="s">
        <v>109</v>
      </c>
      <c r="E173" s="56">
        <f>+'Ark1'!Q2237</f>
        <v>0</v>
      </c>
      <c r="F173" s="359">
        <f>+'Ark1'!R2237</f>
        <v>0</v>
      </c>
      <c r="G173" s="192">
        <f>+'Ark1'!AG2237</f>
        <v>0</v>
      </c>
      <c r="H173" s="62">
        <f t="shared" si="17"/>
        <v>0</v>
      </c>
      <c r="I173" s="192">
        <f>+'Ark1'!AH2237</f>
        <v>0</v>
      </c>
      <c r="J173" s="58">
        <f>+'Ark1'!S2237</f>
        <v>0</v>
      </c>
      <c r="K173" s="62">
        <f t="shared" si="18"/>
        <v>0</v>
      </c>
      <c r="L173" s="169">
        <f>+'Ark1'!U2237</f>
        <v>0</v>
      </c>
      <c r="M173" s="192"/>
      <c r="N173" s="76"/>
      <c r="O173" s="169">
        <f>+'Ark1'!X2237</f>
        <v>0</v>
      </c>
      <c r="P173" s="169">
        <f>+'Ark1'!Y2237</f>
        <v>0</v>
      </c>
      <c r="Q173" s="169">
        <f>+'Ark1'!Z2237</f>
        <v>0</v>
      </c>
      <c r="R173" s="58">
        <f>+'Ark1'!AA2237</f>
        <v>0</v>
      </c>
      <c r="S173" s="58">
        <f>+'Ark1'!AB2237</f>
        <v>0</v>
      </c>
      <c r="T173" s="79">
        <f>+'Ark1'!AD2237</f>
        <v>0</v>
      </c>
      <c r="U173" s="58" t="e">
        <f t="shared" si="19"/>
        <v>#DIV/0!</v>
      </c>
      <c r="V173" s="79" t="e">
        <f t="shared" si="20"/>
        <v>#DIV/0!</v>
      </c>
      <c r="W173" s="47"/>
      <c r="Z173" s="61"/>
    </row>
    <row r="174" spans="1:26">
      <c r="A174" s="47"/>
      <c r="B174" s="56">
        <f>+'Ark1'!C2238</f>
        <v>2014</v>
      </c>
      <c r="C174" s="56">
        <f>+'Ark1'!M2238</f>
        <v>12</v>
      </c>
      <c r="D174" s="57" t="s">
        <v>110</v>
      </c>
      <c r="E174" s="56">
        <f>+'Ark1'!Q2238</f>
        <v>0</v>
      </c>
      <c r="F174" s="359">
        <f>+'Ark1'!R2238</f>
        <v>0</v>
      </c>
      <c r="G174" s="192">
        <f>+'Ark1'!AG2238</f>
        <v>0</v>
      </c>
      <c r="H174" s="62">
        <f t="shared" si="17"/>
        <v>0</v>
      </c>
      <c r="I174" s="192">
        <f>+'Ark1'!AH2238</f>
        <v>0</v>
      </c>
      <c r="J174" s="58">
        <f>+'Ark1'!S2238</f>
        <v>0</v>
      </c>
      <c r="K174" s="62">
        <f t="shared" si="18"/>
        <v>0</v>
      </c>
      <c r="L174" s="169">
        <f>+'Ark1'!U2238</f>
        <v>0</v>
      </c>
      <c r="M174" s="192"/>
      <c r="N174" s="76"/>
      <c r="O174" s="169">
        <f>+'Ark1'!X2238</f>
        <v>0</v>
      </c>
      <c r="P174" s="169">
        <f>+'Ark1'!Y2238</f>
        <v>0</v>
      </c>
      <c r="Q174" s="169">
        <f>+'Ark1'!Z2238</f>
        <v>0</v>
      </c>
      <c r="R174" s="58">
        <f>+'Ark1'!AA2238</f>
        <v>0</v>
      </c>
      <c r="S174" s="58">
        <f>+'Ark1'!AB2238</f>
        <v>0</v>
      </c>
      <c r="T174" s="79">
        <f>+'Ark1'!AD2238</f>
        <v>0</v>
      </c>
      <c r="U174" s="58" t="e">
        <f t="shared" si="19"/>
        <v>#DIV/0!</v>
      </c>
      <c r="V174" s="79" t="e">
        <f t="shared" si="20"/>
        <v>#DIV/0!</v>
      </c>
      <c r="W174" s="47"/>
      <c r="Z174" s="61"/>
    </row>
    <row r="175" spans="1:26">
      <c r="A175" s="47"/>
      <c r="B175" s="56">
        <f>+'Ark1'!C2239</f>
        <v>2014</v>
      </c>
      <c r="C175" s="56">
        <f>+'Ark1'!M2239</f>
        <v>13</v>
      </c>
      <c r="D175" s="57" t="s">
        <v>111</v>
      </c>
      <c r="E175" s="56">
        <f>+'Ark1'!Q2239</f>
        <v>0</v>
      </c>
      <c r="F175" s="359">
        <f>+'Ark1'!R2239</f>
        <v>0</v>
      </c>
      <c r="G175" s="192">
        <f>+'Ark1'!AG2239</f>
        <v>0</v>
      </c>
      <c r="H175" s="62">
        <f t="shared" si="17"/>
        <v>0</v>
      </c>
      <c r="I175" s="192">
        <f>+'Ark1'!AH2239</f>
        <v>0</v>
      </c>
      <c r="J175" s="58">
        <f>+'Ark1'!S2239</f>
        <v>0</v>
      </c>
      <c r="K175" s="62">
        <f t="shared" si="18"/>
        <v>0</v>
      </c>
      <c r="L175" s="169">
        <f>+'Ark1'!U2239</f>
        <v>0</v>
      </c>
      <c r="M175" s="192"/>
      <c r="N175" s="76"/>
      <c r="O175" s="169">
        <f>+'Ark1'!X2239</f>
        <v>0</v>
      </c>
      <c r="P175" s="169">
        <f>+'Ark1'!Y2239</f>
        <v>0</v>
      </c>
      <c r="Q175" s="169">
        <f>+'Ark1'!Z2239</f>
        <v>0</v>
      </c>
      <c r="R175" s="58">
        <f>+'Ark1'!AA2239</f>
        <v>0</v>
      </c>
      <c r="S175" s="58">
        <f>+'Ark1'!AB2239</f>
        <v>0</v>
      </c>
      <c r="T175" s="79">
        <f>+'Ark1'!AD2239</f>
        <v>0</v>
      </c>
      <c r="U175" s="58" t="e">
        <f t="shared" si="19"/>
        <v>#DIV/0!</v>
      </c>
      <c r="V175" s="79" t="e">
        <f t="shared" si="20"/>
        <v>#DIV/0!</v>
      </c>
      <c r="W175" s="47"/>
      <c r="Z175" s="61"/>
    </row>
    <row r="176" spans="1:26">
      <c r="A176" s="47"/>
      <c r="B176" s="56">
        <f>+'Ark1'!C2240</f>
        <v>2014</v>
      </c>
      <c r="C176" s="56">
        <f>+'Ark1'!M2240</f>
        <v>14</v>
      </c>
      <c r="D176" s="57" t="s">
        <v>112</v>
      </c>
      <c r="E176" s="56">
        <f>+'Ark1'!Q2240</f>
        <v>0</v>
      </c>
      <c r="F176" s="359">
        <f>+'Ark1'!R2240</f>
        <v>0</v>
      </c>
      <c r="G176" s="192">
        <f>+'Ark1'!AG2240</f>
        <v>0</v>
      </c>
      <c r="H176" s="62">
        <f t="shared" si="17"/>
        <v>0</v>
      </c>
      <c r="I176" s="192">
        <f>+'Ark1'!AH2240</f>
        <v>0</v>
      </c>
      <c r="J176" s="58">
        <f>+'Ark1'!S2240</f>
        <v>0</v>
      </c>
      <c r="K176" s="62">
        <f t="shared" si="18"/>
        <v>0</v>
      </c>
      <c r="L176" s="169">
        <f>+'Ark1'!U2240</f>
        <v>0</v>
      </c>
      <c r="M176" s="192"/>
      <c r="N176" s="76"/>
      <c r="O176" s="169">
        <f>+'Ark1'!X2240</f>
        <v>0</v>
      </c>
      <c r="P176" s="169">
        <f>+'Ark1'!Y2240</f>
        <v>0</v>
      </c>
      <c r="Q176" s="169">
        <f>+'Ark1'!Z2240</f>
        <v>0</v>
      </c>
      <c r="R176" s="58">
        <f>+'Ark1'!AA2240</f>
        <v>0</v>
      </c>
      <c r="S176" s="58">
        <f>+'Ark1'!AB2240</f>
        <v>0</v>
      </c>
      <c r="T176" s="79">
        <f>+'Ark1'!AD2240</f>
        <v>0</v>
      </c>
      <c r="U176" s="58" t="e">
        <f t="shared" si="19"/>
        <v>#DIV/0!</v>
      </c>
      <c r="V176" s="79" t="e">
        <f t="shared" si="20"/>
        <v>#DIV/0!</v>
      </c>
      <c r="W176" s="47"/>
      <c r="Z176" s="61"/>
    </row>
    <row r="177" spans="1:26">
      <c r="A177" s="47"/>
      <c r="B177" s="56">
        <f>+'Ark1'!C2241</f>
        <v>2014</v>
      </c>
      <c r="C177" s="56">
        <f>+'Ark1'!M2241</f>
        <v>15</v>
      </c>
      <c r="D177" s="57" t="s">
        <v>113</v>
      </c>
      <c r="E177" s="56">
        <f>+'Ark1'!Q2241</f>
        <v>0</v>
      </c>
      <c r="F177" s="359">
        <f>+'Ark1'!R2241</f>
        <v>0</v>
      </c>
      <c r="G177" s="192">
        <f>+'Ark1'!AG2241</f>
        <v>0</v>
      </c>
      <c r="H177" s="62">
        <f t="shared" si="17"/>
        <v>0</v>
      </c>
      <c r="I177" s="192">
        <f>+'Ark1'!AH2241</f>
        <v>0</v>
      </c>
      <c r="J177" s="58">
        <f>+'Ark1'!S2241</f>
        <v>0</v>
      </c>
      <c r="K177" s="62">
        <f t="shared" si="18"/>
        <v>0</v>
      </c>
      <c r="L177" s="169">
        <f>+'Ark1'!U2241</f>
        <v>0</v>
      </c>
      <c r="M177" s="192"/>
      <c r="N177" s="76"/>
      <c r="O177" s="169">
        <f>+'Ark1'!X2241</f>
        <v>0</v>
      </c>
      <c r="P177" s="169">
        <f>+'Ark1'!Y2241</f>
        <v>0</v>
      </c>
      <c r="Q177" s="169">
        <f>+'Ark1'!Z2241</f>
        <v>0</v>
      </c>
      <c r="R177" s="58">
        <f>+'Ark1'!AA2241</f>
        <v>0</v>
      </c>
      <c r="S177" s="58">
        <f>+'Ark1'!AB2241</f>
        <v>0</v>
      </c>
      <c r="T177" s="79">
        <f>+'Ark1'!AD2241</f>
        <v>0</v>
      </c>
      <c r="U177" s="58" t="e">
        <f t="shared" si="19"/>
        <v>#DIV/0!</v>
      </c>
      <c r="V177" s="79" t="e">
        <f t="shared" si="20"/>
        <v>#DIV/0!</v>
      </c>
      <c r="W177" s="47"/>
      <c r="Z177" s="61"/>
    </row>
    <row r="178" spans="1:26">
      <c r="A178" s="47"/>
      <c r="B178">
        <f>+'Ark1'!C2242</f>
        <v>2013</v>
      </c>
      <c r="C178">
        <f>+'Ark1'!M2242</f>
        <v>1</v>
      </c>
      <c r="D178" s="3" t="s">
        <v>99</v>
      </c>
      <c r="E178">
        <f>+'Ark1'!Q2242</f>
        <v>0</v>
      </c>
      <c r="F178" s="347">
        <f>+'Ark1'!R2242</f>
        <v>0</v>
      </c>
      <c r="G178" s="210">
        <f>+'Ark1'!AG2242</f>
        <v>0</v>
      </c>
      <c r="H178" s="63">
        <f t="shared" si="17"/>
        <v>0</v>
      </c>
      <c r="I178" s="210">
        <f>+'Ark1'!AH2242</f>
        <v>0</v>
      </c>
      <c r="J178" s="1">
        <f>+'Ark1'!S2242</f>
        <v>0</v>
      </c>
      <c r="K178" s="63">
        <f t="shared" si="18"/>
        <v>0</v>
      </c>
      <c r="L178" s="102">
        <f>+'Ark1'!U2242</f>
        <v>0</v>
      </c>
      <c r="M178" s="210"/>
      <c r="N178" s="76"/>
      <c r="O178" s="102">
        <f>+'Ark1'!X2242</f>
        <v>0</v>
      </c>
      <c r="P178" s="102">
        <f>+'Ark1'!Y2242</f>
        <v>0</v>
      </c>
      <c r="Q178" s="102">
        <f>+'Ark1'!Z2242</f>
        <v>0</v>
      </c>
      <c r="R178" s="1">
        <f>+'Ark1'!AA2242</f>
        <v>0</v>
      </c>
      <c r="S178" s="1">
        <f>+'Ark1'!AB2242</f>
        <v>0</v>
      </c>
      <c r="T178" s="11">
        <f>+'Ark1'!AD2242</f>
        <v>0</v>
      </c>
      <c r="U178" s="1" t="e">
        <f t="shared" si="19"/>
        <v>#DIV/0!</v>
      </c>
      <c r="V178" s="11" t="e">
        <f t="shared" si="20"/>
        <v>#DIV/0!</v>
      </c>
      <c r="W178" s="47"/>
      <c r="Z178" s="61"/>
    </row>
    <row r="179" spans="1:26">
      <c r="A179" s="47"/>
      <c r="B179">
        <f>+'Ark1'!C2243</f>
        <v>2013</v>
      </c>
      <c r="C179">
        <f>+'Ark1'!M2243</f>
        <v>2</v>
      </c>
      <c r="D179" s="3" t="s">
        <v>100</v>
      </c>
      <c r="E179">
        <f>+'Ark1'!Q2243</f>
        <v>0</v>
      </c>
      <c r="F179" s="347">
        <f>+'Ark1'!R2243</f>
        <v>0</v>
      </c>
      <c r="G179" s="210">
        <f>+'Ark1'!AG2243</f>
        <v>0</v>
      </c>
      <c r="H179" s="63">
        <f t="shared" si="17"/>
        <v>0</v>
      </c>
      <c r="I179" s="210">
        <f>+'Ark1'!AH2243</f>
        <v>0</v>
      </c>
      <c r="J179" s="1">
        <f>+'Ark1'!S2243</f>
        <v>0</v>
      </c>
      <c r="K179" s="63">
        <f t="shared" si="18"/>
        <v>0</v>
      </c>
      <c r="L179" s="102">
        <f>+'Ark1'!U2243</f>
        <v>0</v>
      </c>
      <c r="M179" s="210"/>
      <c r="N179" s="76"/>
      <c r="O179" s="102">
        <f>+'Ark1'!X2243</f>
        <v>0</v>
      </c>
      <c r="P179" s="102">
        <f>+'Ark1'!Y2243</f>
        <v>0</v>
      </c>
      <c r="Q179" s="102">
        <f>+'Ark1'!Z2243</f>
        <v>0</v>
      </c>
      <c r="R179" s="1">
        <f>+'Ark1'!AA2243</f>
        <v>0</v>
      </c>
      <c r="S179" s="1">
        <f>+'Ark1'!AB2243</f>
        <v>0</v>
      </c>
      <c r="T179" s="11">
        <f>+'Ark1'!AD2243</f>
        <v>0</v>
      </c>
      <c r="U179" s="1" t="e">
        <f t="shared" si="19"/>
        <v>#DIV/0!</v>
      </c>
      <c r="V179" s="11" t="e">
        <f t="shared" si="20"/>
        <v>#DIV/0!</v>
      </c>
      <c r="W179" s="47"/>
      <c r="Z179" s="61"/>
    </row>
    <row r="180" spans="1:26">
      <c r="A180" s="47"/>
      <c r="B180">
        <f>+'Ark1'!C2244</f>
        <v>2013</v>
      </c>
      <c r="C180">
        <f>+'Ark1'!M2244</f>
        <v>3</v>
      </c>
      <c r="D180" s="3" t="s">
        <v>101</v>
      </c>
      <c r="E180">
        <f>+'Ark1'!Q2244</f>
        <v>0</v>
      </c>
      <c r="F180" s="347">
        <f>+'Ark1'!R2244</f>
        <v>0</v>
      </c>
      <c r="G180" s="210">
        <f>+'Ark1'!AG2244</f>
        <v>0</v>
      </c>
      <c r="H180" s="63">
        <f t="shared" si="17"/>
        <v>0</v>
      </c>
      <c r="I180" s="210">
        <f>+'Ark1'!AH2244</f>
        <v>0</v>
      </c>
      <c r="J180" s="1">
        <f>+'Ark1'!S2244</f>
        <v>0</v>
      </c>
      <c r="K180" s="63">
        <f t="shared" si="18"/>
        <v>0</v>
      </c>
      <c r="L180" s="102">
        <f>+'Ark1'!U2244</f>
        <v>0</v>
      </c>
      <c r="M180" s="210"/>
      <c r="N180" s="76"/>
      <c r="O180" s="102">
        <f>+'Ark1'!X2244</f>
        <v>0</v>
      </c>
      <c r="P180" s="102">
        <f>+'Ark1'!Y2244</f>
        <v>0</v>
      </c>
      <c r="Q180" s="102">
        <f>+'Ark1'!Z2244</f>
        <v>0</v>
      </c>
      <c r="R180" s="1">
        <f>+'Ark1'!AA2244</f>
        <v>0</v>
      </c>
      <c r="S180" s="1">
        <f>+'Ark1'!AB2244</f>
        <v>0</v>
      </c>
      <c r="T180" s="11">
        <f>+'Ark1'!AD2244</f>
        <v>0</v>
      </c>
      <c r="U180" s="1" t="e">
        <f t="shared" si="19"/>
        <v>#DIV/0!</v>
      </c>
      <c r="V180" s="11" t="e">
        <f t="shared" si="20"/>
        <v>#DIV/0!</v>
      </c>
      <c r="W180" s="47"/>
      <c r="Z180" s="61"/>
    </row>
    <row r="181" spans="1:26">
      <c r="A181" s="47"/>
      <c r="B181">
        <f>+'Ark1'!C2245</f>
        <v>2013</v>
      </c>
      <c r="C181">
        <f>+'Ark1'!M2245</f>
        <v>4</v>
      </c>
      <c r="D181" s="3" t="s">
        <v>102</v>
      </c>
      <c r="E181">
        <f>+'Ark1'!Q2245</f>
        <v>0</v>
      </c>
      <c r="F181" s="347">
        <f>+'Ark1'!R2245</f>
        <v>0</v>
      </c>
      <c r="G181" s="210">
        <f>+'Ark1'!AG2245</f>
        <v>0</v>
      </c>
      <c r="H181" s="63">
        <f t="shared" si="17"/>
        <v>0</v>
      </c>
      <c r="I181" s="210">
        <f>+'Ark1'!AH2245</f>
        <v>0</v>
      </c>
      <c r="J181" s="1">
        <f>+'Ark1'!S2245</f>
        <v>0</v>
      </c>
      <c r="K181" s="63">
        <f t="shared" si="18"/>
        <v>0</v>
      </c>
      <c r="L181" s="102">
        <f>+'Ark1'!U2245</f>
        <v>0</v>
      </c>
      <c r="M181" s="210"/>
      <c r="N181" s="76"/>
      <c r="O181" s="102">
        <f>+'Ark1'!X2245</f>
        <v>0</v>
      </c>
      <c r="P181" s="102">
        <f>+'Ark1'!Y2245</f>
        <v>0</v>
      </c>
      <c r="Q181" s="102">
        <f>+'Ark1'!Z2245</f>
        <v>0</v>
      </c>
      <c r="R181" s="1">
        <f>+'Ark1'!AA2245</f>
        <v>0</v>
      </c>
      <c r="S181" s="1">
        <f>+'Ark1'!AB2245</f>
        <v>0</v>
      </c>
      <c r="T181" s="11">
        <f>+'Ark1'!AD2245</f>
        <v>0</v>
      </c>
      <c r="U181" s="1" t="e">
        <f t="shared" si="19"/>
        <v>#DIV/0!</v>
      </c>
      <c r="V181" s="11" t="e">
        <f t="shared" si="20"/>
        <v>#DIV/0!</v>
      </c>
      <c r="W181" s="47"/>
      <c r="Z181" s="61"/>
    </row>
    <row r="182" spans="1:26">
      <c r="A182" s="47"/>
      <c r="B182">
        <f>+'Ark1'!C2246</f>
        <v>2013</v>
      </c>
      <c r="C182">
        <f>+'Ark1'!M2246</f>
        <v>5</v>
      </c>
      <c r="D182" s="3" t="s">
        <v>103</v>
      </c>
      <c r="E182">
        <f>+'Ark1'!Q2246</f>
        <v>0</v>
      </c>
      <c r="F182" s="347">
        <f>+'Ark1'!R2246</f>
        <v>0</v>
      </c>
      <c r="G182" s="210">
        <f>+'Ark1'!AG2246</f>
        <v>0</v>
      </c>
      <c r="H182" s="63">
        <f t="shared" si="17"/>
        <v>0</v>
      </c>
      <c r="I182" s="210">
        <f>+'Ark1'!AH2246</f>
        <v>0</v>
      </c>
      <c r="J182" s="1">
        <f>+'Ark1'!S2246</f>
        <v>0</v>
      </c>
      <c r="K182" s="63">
        <f t="shared" si="18"/>
        <v>0</v>
      </c>
      <c r="L182" s="102">
        <f>+'Ark1'!U2246</f>
        <v>0</v>
      </c>
      <c r="M182" s="210"/>
      <c r="N182" s="76"/>
      <c r="O182" s="102">
        <f>+'Ark1'!X2246</f>
        <v>0</v>
      </c>
      <c r="P182" s="102">
        <f>+'Ark1'!Y2246</f>
        <v>0</v>
      </c>
      <c r="Q182" s="102">
        <f>+'Ark1'!Z2246</f>
        <v>0</v>
      </c>
      <c r="R182" s="1">
        <f>+'Ark1'!AA2246</f>
        <v>0</v>
      </c>
      <c r="S182" s="1">
        <f>+'Ark1'!AB2246</f>
        <v>0</v>
      </c>
      <c r="T182" s="11">
        <f>+'Ark1'!AD2246</f>
        <v>0</v>
      </c>
      <c r="U182" s="1" t="e">
        <f t="shared" si="19"/>
        <v>#DIV/0!</v>
      </c>
      <c r="V182" s="11" t="e">
        <f t="shared" si="20"/>
        <v>#DIV/0!</v>
      </c>
      <c r="W182" s="47"/>
      <c r="Z182" s="61"/>
    </row>
    <row r="183" spans="1:26">
      <c r="A183" s="47"/>
      <c r="B183">
        <f>+'Ark1'!C2247</f>
        <v>2013</v>
      </c>
      <c r="C183">
        <f>+'Ark1'!M2247</f>
        <v>6</v>
      </c>
      <c r="D183" s="3" t="s">
        <v>104</v>
      </c>
      <c r="E183">
        <f>+'Ark1'!Q2247</f>
        <v>0</v>
      </c>
      <c r="F183" s="347">
        <f>+'Ark1'!R2247</f>
        <v>0</v>
      </c>
      <c r="G183" s="210">
        <f>+'Ark1'!AG2247</f>
        <v>0</v>
      </c>
      <c r="H183" s="63">
        <f t="shared" si="17"/>
        <v>0</v>
      </c>
      <c r="I183" s="210">
        <f>+'Ark1'!AH2247</f>
        <v>0</v>
      </c>
      <c r="J183" s="1">
        <f>+'Ark1'!S2247</f>
        <v>0</v>
      </c>
      <c r="K183" s="63">
        <f t="shared" si="18"/>
        <v>0</v>
      </c>
      <c r="L183" s="102">
        <f>+'Ark1'!U2247</f>
        <v>0</v>
      </c>
      <c r="M183" s="210"/>
      <c r="N183" s="76"/>
      <c r="O183" s="102">
        <f>+'Ark1'!X2247</f>
        <v>0</v>
      </c>
      <c r="P183" s="102">
        <f>+'Ark1'!Y2247</f>
        <v>0</v>
      </c>
      <c r="Q183" s="102">
        <f>+'Ark1'!Z2247</f>
        <v>0</v>
      </c>
      <c r="R183" s="1">
        <f>+'Ark1'!AA2247</f>
        <v>0</v>
      </c>
      <c r="S183" s="1">
        <f>+'Ark1'!AB2247</f>
        <v>0</v>
      </c>
      <c r="T183" s="11">
        <f>+'Ark1'!AD2247</f>
        <v>0</v>
      </c>
      <c r="U183" s="1" t="e">
        <f t="shared" si="19"/>
        <v>#DIV/0!</v>
      </c>
      <c r="V183" s="11" t="e">
        <f t="shared" si="20"/>
        <v>#DIV/0!</v>
      </c>
      <c r="W183" s="47"/>
      <c r="Z183" s="61"/>
    </row>
    <row r="184" spans="1:26">
      <c r="A184" s="47"/>
      <c r="B184">
        <f>+'Ark1'!C2248</f>
        <v>2013</v>
      </c>
      <c r="C184">
        <f>+'Ark1'!M2248</f>
        <v>7</v>
      </c>
      <c r="D184" s="3" t="s">
        <v>105</v>
      </c>
      <c r="E184">
        <f>+'Ark1'!Q2248</f>
        <v>0</v>
      </c>
      <c r="F184" s="347">
        <f>+'Ark1'!R2248</f>
        <v>0</v>
      </c>
      <c r="G184" s="210">
        <f>+'Ark1'!AG2248</f>
        <v>0</v>
      </c>
      <c r="H184" s="63">
        <f t="shared" si="17"/>
        <v>0</v>
      </c>
      <c r="I184" s="210">
        <f>+'Ark1'!AH2248</f>
        <v>0</v>
      </c>
      <c r="J184" s="1">
        <f>+'Ark1'!S2248</f>
        <v>0</v>
      </c>
      <c r="K184" s="63">
        <f t="shared" si="18"/>
        <v>0</v>
      </c>
      <c r="L184" s="102">
        <f>+'Ark1'!U2248</f>
        <v>0</v>
      </c>
      <c r="M184" s="210"/>
      <c r="N184" s="76"/>
      <c r="O184" s="102">
        <f>+'Ark1'!X2248</f>
        <v>0</v>
      </c>
      <c r="P184" s="102">
        <f>+'Ark1'!Y2248</f>
        <v>0</v>
      </c>
      <c r="Q184" s="102">
        <f>+'Ark1'!Z2248</f>
        <v>0</v>
      </c>
      <c r="R184" s="1">
        <f>+'Ark1'!AA2248</f>
        <v>0</v>
      </c>
      <c r="S184" s="1">
        <f>+'Ark1'!AB2248</f>
        <v>0</v>
      </c>
      <c r="T184" s="11">
        <f>+'Ark1'!AD2248</f>
        <v>0</v>
      </c>
      <c r="U184" s="1" t="e">
        <f t="shared" si="19"/>
        <v>#DIV/0!</v>
      </c>
      <c r="V184" s="11" t="e">
        <f t="shared" si="20"/>
        <v>#DIV/0!</v>
      </c>
      <c r="W184" s="47"/>
      <c r="Z184" s="61"/>
    </row>
    <row r="185" spans="1:26">
      <c r="A185" s="47"/>
      <c r="B185">
        <f>+'Ark1'!C2249</f>
        <v>2013</v>
      </c>
      <c r="C185">
        <f>+'Ark1'!M2249</f>
        <v>8</v>
      </c>
      <c r="D185" s="3" t="s">
        <v>106</v>
      </c>
      <c r="E185">
        <f>+'Ark1'!Q2249</f>
        <v>0</v>
      </c>
      <c r="F185" s="347">
        <f>+'Ark1'!R2249</f>
        <v>0</v>
      </c>
      <c r="G185" s="210">
        <f>+'Ark1'!AG2249</f>
        <v>0</v>
      </c>
      <c r="H185" s="63">
        <f t="shared" si="17"/>
        <v>0</v>
      </c>
      <c r="I185" s="210">
        <f>+'Ark1'!AH2249</f>
        <v>0</v>
      </c>
      <c r="J185" s="1">
        <f>+'Ark1'!S2249</f>
        <v>0</v>
      </c>
      <c r="K185" s="63">
        <f t="shared" si="18"/>
        <v>0</v>
      </c>
      <c r="L185" s="102">
        <f>+'Ark1'!U2249</f>
        <v>0</v>
      </c>
      <c r="M185" s="210"/>
      <c r="N185" s="76"/>
      <c r="O185" s="102">
        <f>+'Ark1'!X2249</f>
        <v>0</v>
      </c>
      <c r="P185" s="102">
        <f>+'Ark1'!Y2249</f>
        <v>0</v>
      </c>
      <c r="Q185" s="102">
        <f>+'Ark1'!Z2249</f>
        <v>0</v>
      </c>
      <c r="R185" s="1">
        <f>+'Ark1'!AA2249</f>
        <v>0</v>
      </c>
      <c r="S185" s="1">
        <f>+'Ark1'!AB2249</f>
        <v>0</v>
      </c>
      <c r="T185" s="11">
        <f>+'Ark1'!AD2249</f>
        <v>0</v>
      </c>
      <c r="U185" s="1" t="e">
        <f t="shared" si="19"/>
        <v>#DIV/0!</v>
      </c>
      <c r="V185" s="11" t="e">
        <f t="shared" si="20"/>
        <v>#DIV/0!</v>
      </c>
      <c r="W185" s="47"/>
      <c r="Z185" s="61"/>
    </row>
    <row r="186" spans="1:26">
      <c r="A186" s="47"/>
      <c r="B186">
        <f>+'Ark1'!C2250</f>
        <v>2013</v>
      </c>
      <c r="C186">
        <f>+'Ark1'!M2250</f>
        <v>9</v>
      </c>
      <c r="D186" s="3" t="s">
        <v>107</v>
      </c>
      <c r="E186">
        <f>+'Ark1'!Q2250</f>
        <v>0</v>
      </c>
      <c r="F186" s="347">
        <f>+'Ark1'!R2250</f>
        <v>0</v>
      </c>
      <c r="G186" s="210">
        <f>+'Ark1'!AG2250</f>
        <v>0</v>
      </c>
      <c r="H186" s="63">
        <f t="shared" si="17"/>
        <v>0</v>
      </c>
      <c r="I186" s="210">
        <f>+'Ark1'!AH2250</f>
        <v>0</v>
      </c>
      <c r="J186" s="1">
        <f>+'Ark1'!S2250</f>
        <v>0</v>
      </c>
      <c r="K186" s="63">
        <f t="shared" si="18"/>
        <v>0</v>
      </c>
      <c r="L186" s="102">
        <f>+'Ark1'!U2250</f>
        <v>0</v>
      </c>
      <c r="M186" s="210"/>
      <c r="N186" s="76"/>
      <c r="O186" s="102">
        <f>+'Ark1'!X2250</f>
        <v>0</v>
      </c>
      <c r="P186" s="102">
        <f>+'Ark1'!Y2250</f>
        <v>0</v>
      </c>
      <c r="Q186" s="102">
        <f>+'Ark1'!Z2250</f>
        <v>0</v>
      </c>
      <c r="R186" s="1">
        <f>+'Ark1'!AA2250</f>
        <v>0</v>
      </c>
      <c r="S186" s="1">
        <f>+'Ark1'!AB2250</f>
        <v>0</v>
      </c>
      <c r="T186" s="11">
        <f>+'Ark1'!AD2250</f>
        <v>0</v>
      </c>
      <c r="U186" s="1" t="e">
        <f t="shared" si="19"/>
        <v>#DIV/0!</v>
      </c>
      <c r="V186" s="11" t="e">
        <f t="shared" si="20"/>
        <v>#DIV/0!</v>
      </c>
      <c r="W186" s="47"/>
      <c r="Z186" s="61"/>
    </row>
    <row r="187" spans="1:26">
      <c r="A187" s="47"/>
      <c r="B187">
        <f>+'Ark1'!C2251</f>
        <v>2013</v>
      </c>
      <c r="C187">
        <f>+'Ark1'!M2251</f>
        <v>10</v>
      </c>
      <c r="D187" s="3" t="s">
        <v>108</v>
      </c>
      <c r="E187">
        <f>+'Ark1'!Q2251</f>
        <v>0</v>
      </c>
      <c r="F187" s="347">
        <f>+'Ark1'!R2251</f>
        <v>0</v>
      </c>
      <c r="G187" s="210">
        <f>+'Ark1'!AG2251</f>
        <v>0</v>
      </c>
      <c r="H187" s="63">
        <f t="shared" si="17"/>
        <v>0</v>
      </c>
      <c r="I187" s="210">
        <f>+'Ark1'!AH2251</f>
        <v>0</v>
      </c>
      <c r="J187" s="1">
        <f>+'Ark1'!S2251</f>
        <v>0</v>
      </c>
      <c r="K187" s="63">
        <f t="shared" si="18"/>
        <v>0</v>
      </c>
      <c r="L187" s="102">
        <f>+'Ark1'!U2251</f>
        <v>0</v>
      </c>
      <c r="M187" s="210"/>
      <c r="N187" s="76"/>
      <c r="O187" s="102">
        <f>+'Ark1'!X2251</f>
        <v>0</v>
      </c>
      <c r="P187" s="102">
        <f>+'Ark1'!Y2251</f>
        <v>0</v>
      </c>
      <c r="Q187" s="102">
        <f>+'Ark1'!Z2251</f>
        <v>0</v>
      </c>
      <c r="R187" s="1">
        <f>+'Ark1'!AA2251</f>
        <v>0</v>
      </c>
      <c r="S187" s="1">
        <f>+'Ark1'!AB2251</f>
        <v>0</v>
      </c>
      <c r="T187" s="11">
        <f>+'Ark1'!AD2251</f>
        <v>0</v>
      </c>
      <c r="U187" s="1" t="e">
        <f t="shared" si="19"/>
        <v>#DIV/0!</v>
      </c>
      <c r="V187" s="11" t="e">
        <f t="shared" si="20"/>
        <v>#DIV/0!</v>
      </c>
      <c r="W187" s="47"/>
      <c r="Z187" s="61"/>
    </row>
    <row r="188" spans="1:26">
      <c r="A188" s="47"/>
      <c r="B188">
        <f>+'Ark1'!C2252</f>
        <v>2013</v>
      </c>
      <c r="C188">
        <f>+'Ark1'!M2252</f>
        <v>11</v>
      </c>
      <c r="D188" s="3" t="s">
        <v>109</v>
      </c>
      <c r="E188">
        <f>+'Ark1'!Q2252</f>
        <v>0</v>
      </c>
      <c r="F188" s="347">
        <f>+'Ark1'!R2252</f>
        <v>0</v>
      </c>
      <c r="G188" s="210">
        <f>+'Ark1'!AG2252</f>
        <v>0</v>
      </c>
      <c r="H188" s="63">
        <f t="shared" si="17"/>
        <v>0</v>
      </c>
      <c r="I188" s="210">
        <f>+'Ark1'!AH2252</f>
        <v>0</v>
      </c>
      <c r="J188" s="1">
        <f>+'Ark1'!S2252</f>
        <v>0</v>
      </c>
      <c r="K188" s="63">
        <f t="shared" si="18"/>
        <v>0</v>
      </c>
      <c r="L188" s="102">
        <f>+'Ark1'!U2252</f>
        <v>0</v>
      </c>
      <c r="M188" s="210"/>
      <c r="N188" s="76"/>
      <c r="O188" s="102">
        <f>+'Ark1'!X2252</f>
        <v>0</v>
      </c>
      <c r="P188" s="102">
        <f>+'Ark1'!Y2252</f>
        <v>0</v>
      </c>
      <c r="Q188" s="102">
        <f>+'Ark1'!Z2252</f>
        <v>0</v>
      </c>
      <c r="R188" s="1">
        <f>+'Ark1'!AA2252</f>
        <v>0</v>
      </c>
      <c r="S188" s="1">
        <f>+'Ark1'!AB2252</f>
        <v>0</v>
      </c>
      <c r="T188" s="11">
        <f>+'Ark1'!AD2252</f>
        <v>0</v>
      </c>
      <c r="U188" s="1" t="e">
        <f t="shared" si="19"/>
        <v>#DIV/0!</v>
      </c>
      <c r="V188" s="11" t="e">
        <f t="shared" si="20"/>
        <v>#DIV/0!</v>
      </c>
      <c r="W188" s="47"/>
      <c r="Z188" s="61"/>
    </row>
    <row r="189" spans="1:26">
      <c r="A189" s="47"/>
      <c r="B189">
        <f>+'Ark1'!C2253</f>
        <v>2013</v>
      </c>
      <c r="C189">
        <f>+'Ark1'!M2253</f>
        <v>12</v>
      </c>
      <c r="D189" s="3" t="s">
        <v>110</v>
      </c>
      <c r="E189">
        <f>+'Ark1'!Q2253</f>
        <v>0</v>
      </c>
      <c r="F189" s="347">
        <f>+'Ark1'!R2253</f>
        <v>0</v>
      </c>
      <c r="G189" s="210">
        <f>+'Ark1'!AG2253</f>
        <v>0</v>
      </c>
      <c r="H189" s="63">
        <f t="shared" si="17"/>
        <v>0</v>
      </c>
      <c r="I189" s="210">
        <f>+'Ark1'!AH2253</f>
        <v>0</v>
      </c>
      <c r="J189" s="1">
        <f>+'Ark1'!S2253</f>
        <v>0</v>
      </c>
      <c r="K189" s="63">
        <f t="shared" si="18"/>
        <v>0</v>
      </c>
      <c r="L189" s="102">
        <f>+'Ark1'!U2253</f>
        <v>0</v>
      </c>
      <c r="M189" s="210"/>
      <c r="N189" s="76"/>
      <c r="O189" s="102">
        <f>+'Ark1'!X2253</f>
        <v>0</v>
      </c>
      <c r="P189" s="102">
        <f>+'Ark1'!Y2253</f>
        <v>0</v>
      </c>
      <c r="Q189" s="102">
        <f>+'Ark1'!Z2253</f>
        <v>0</v>
      </c>
      <c r="R189" s="1">
        <f>+'Ark1'!AA2253</f>
        <v>0</v>
      </c>
      <c r="S189" s="1">
        <f>+'Ark1'!AB2253</f>
        <v>0</v>
      </c>
      <c r="T189" s="11">
        <f>+'Ark1'!AD2253</f>
        <v>0</v>
      </c>
      <c r="U189" s="1" t="e">
        <f t="shared" si="19"/>
        <v>#DIV/0!</v>
      </c>
      <c r="V189" s="11" t="e">
        <f t="shared" si="20"/>
        <v>#DIV/0!</v>
      </c>
      <c r="W189" s="47"/>
      <c r="Z189" s="61"/>
    </row>
    <row r="190" spans="1:26">
      <c r="A190" s="47"/>
      <c r="B190">
        <f>+'Ark1'!C2254</f>
        <v>2013</v>
      </c>
      <c r="C190">
        <f>+'Ark1'!M2254</f>
        <v>13</v>
      </c>
      <c r="D190" s="3" t="s">
        <v>111</v>
      </c>
      <c r="E190">
        <f>+'Ark1'!Q2254</f>
        <v>0</v>
      </c>
      <c r="F190" s="347">
        <f>+'Ark1'!R2254</f>
        <v>0</v>
      </c>
      <c r="G190" s="210">
        <f>+'Ark1'!AG2254</f>
        <v>0</v>
      </c>
      <c r="H190" s="63">
        <f t="shared" si="17"/>
        <v>0</v>
      </c>
      <c r="I190" s="210">
        <f>+'Ark1'!AH2254</f>
        <v>0</v>
      </c>
      <c r="J190" s="1">
        <f>+'Ark1'!S2254</f>
        <v>0</v>
      </c>
      <c r="K190" s="63">
        <f t="shared" si="18"/>
        <v>0</v>
      </c>
      <c r="L190" s="102">
        <f>+'Ark1'!U2254</f>
        <v>0</v>
      </c>
      <c r="M190" s="210"/>
      <c r="N190" s="76"/>
      <c r="O190" s="102">
        <f>+'Ark1'!X2254</f>
        <v>0</v>
      </c>
      <c r="P190" s="102">
        <f>+'Ark1'!Y2254</f>
        <v>0</v>
      </c>
      <c r="Q190" s="102">
        <f>+'Ark1'!Z2254</f>
        <v>0</v>
      </c>
      <c r="R190" s="1">
        <f>+'Ark1'!AA2254</f>
        <v>0</v>
      </c>
      <c r="S190" s="1">
        <f>+'Ark1'!AB2254</f>
        <v>0</v>
      </c>
      <c r="T190" s="11">
        <f>+'Ark1'!AD2254</f>
        <v>0</v>
      </c>
      <c r="U190" s="1" t="e">
        <f t="shared" si="19"/>
        <v>#DIV/0!</v>
      </c>
      <c r="V190" s="11" t="e">
        <f t="shared" si="20"/>
        <v>#DIV/0!</v>
      </c>
      <c r="W190" s="47"/>
      <c r="Z190" s="61"/>
    </row>
    <row r="191" spans="1:26">
      <c r="A191" s="47"/>
      <c r="B191">
        <f>+'Ark1'!C2255</f>
        <v>2013</v>
      </c>
      <c r="C191">
        <f>+'Ark1'!M2255</f>
        <v>14</v>
      </c>
      <c r="D191" s="3" t="s">
        <v>112</v>
      </c>
      <c r="E191">
        <f>+'Ark1'!Q2255</f>
        <v>0</v>
      </c>
      <c r="F191" s="347">
        <f>+'Ark1'!R2255</f>
        <v>0</v>
      </c>
      <c r="G191" s="210">
        <f>+'Ark1'!AG2255</f>
        <v>0</v>
      </c>
      <c r="H191" s="63">
        <f t="shared" si="17"/>
        <v>0</v>
      </c>
      <c r="I191" s="210">
        <f>+'Ark1'!AH2255</f>
        <v>0</v>
      </c>
      <c r="J191" s="1">
        <f>+'Ark1'!S2255</f>
        <v>0</v>
      </c>
      <c r="K191" s="63">
        <f t="shared" si="18"/>
        <v>0</v>
      </c>
      <c r="L191" s="102">
        <f>+'Ark1'!U2255</f>
        <v>0</v>
      </c>
      <c r="M191" s="210"/>
      <c r="N191" s="76"/>
      <c r="O191" s="102">
        <f>+'Ark1'!X2255</f>
        <v>0</v>
      </c>
      <c r="P191" s="102">
        <f>+'Ark1'!Y2255</f>
        <v>0</v>
      </c>
      <c r="Q191" s="102">
        <f>+'Ark1'!Z2255</f>
        <v>0</v>
      </c>
      <c r="R191" s="1">
        <f>+'Ark1'!AA2255</f>
        <v>0</v>
      </c>
      <c r="S191" s="1">
        <f>+'Ark1'!AB2255</f>
        <v>0</v>
      </c>
      <c r="T191" s="11">
        <f>+'Ark1'!AD2255</f>
        <v>0</v>
      </c>
      <c r="U191" s="1" t="e">
        <f t="shared" si="19"/>
        <v>#DIV/0!</v>
      </c>
      <c r="V191" s="11" t="e">
        <f t="shared" si="20"/>
        <v>#DIV/0!</v>
      </c>
      <c r="W191" s="47"/>
      <c r="Z191" s="61"/>
    </row>
    <row r="192" spans="1:26">
      <c r="A192" s="47"/>
      <c r="B192">
        <f>+'Ark1'!C2256</f>
        <v>2013</v>
      </c>
      <c r="C192">
        <f>+'Ark1'!M2256</f>
        <v>15</v>
      </c>
      <c r="D192" s="3" t="s">
        <v>113</v>
      </c>
      <c r="E192">
        <f>+'Ark1'!Q2256</f>
        <v>0</v>
      </c>
      <c r="F192" s="347">
        <f>+'Ark1'!R2256</f>
        <v>0</v>
      </c>
      <c r="G192" s="210">
        <f>+'Ark1'!AG2256</f>
        <v>0</v>
      </c>
      <c r="H192" s="63">
        <f t="shared" si="17"/>
        <v>0</v>
      </c>
      <c r="I192" s="210">
        <f>+'Ark1'!AH2256</f>
        <v>0</v>
      </c>
      <c r="J192" s="1">
        <f>+'Ark1'!S2256</f>
        <v>0</v>
      </c>
      <c r="K192" s="63">
        <f t="shared" si="18"/>
        <v>0</v>
      </c>
      <c r="L192" s="102">
        <f>+'Ark1'!U2256</f>
        <v>0</v>
      </c>
      <c r="M192" s="210"/>
      <c r="N192" s="76"/>
      <c r="O192" s="102">
        <f>+'Ark1'!X2256</f>
        <v>0</v>
      </c>
      <c r="P192" s="102">
        <f>+'Ark1'!Y2256</f>
        <v>0</v>
      </c>
      <c r="Q192" s="102">
        <f>+'Ark1'!Z2256</f>
        <v>0</v>
      </c>
      <c r="R192" s="1">
        <f>+'Ark1'!AA2256</f>
        <v>0</v>
      </c>
      <c r="S192" s="1">
        <f>+'Ark1'!AB2256</f>
        <v>0</v>
      </c>
      <c r="T192" s="11">
        <f>+'Ark1'!AD2256</f>
        <v>0</v>
      </c>
      <c r="U192" s="1" t="e">
        <f t="shared" si="19"/>
        <v>#DIV/0!</v>
      </c>
      <c r="V192" s="11" t="e">
        <f t="shared" si="20"/>
        <v>#DIV/0!</v>
      </c>
      <c r="W192" s="47"/>
      <c r="Z192" s="61"/>
    </row>
    <row r="193" spans="1:26">
      <c r="A193" s="47"/>
      <c r="B193" s="56">
        <f>+'Ark1'!C2257</f>
        <v>2012</v>
      </c>
      <c r="C193" s="56">
        <f>+'Ark1'!M2257</f>
        <v>1</v>
      </c>
      <c r="D193" s="57" t="s">
        <v>99</v>
      </c>
      <c r="E193" s="56">
        <f>+'Ark1'!Q2257</f>
        <v>0</v>
      </c>
      <c r="F193" s="359">
        <f>+'Ark1'!R2257</f>
        <v>0</v>
      </c>
      <c r="G193" s="192">
        <f>+'Ark1'!AG2257</f>
        <v>0</v>
      </c>
      <c r="H193" s="62">
        <f t="shared" si="17"/>
        <v>0</v>
      </c>
      <c r="I193" s="192">
        <f>+'Ark1'!AH2257</f>
        <v>0</v>
      </c>
      <c r="J193" s="58">
        <f>+'Ark1'!S2257</f>
        <v>0</v>
      </c>
      <c r="K193" s="62">
        <f t="shared" si="18"/>
        <v>0</v>
      </c>
      <c r="L193" s="169">
        <f>+'Ark1'!U2257</f>
        <v>0</v>
      </c>
      <c r="M193" s="192"/>
      <c r="N193" s="76"/>
      <c r="O193" s="169">
        <f>+'Ark1'!X2257</f>
        <v>0</v>
      </c>
      <c r="P193" s="169">
        <f>+'Ark1'!Y2257</f>
        <v>0</v>
      </c>
      <c r="Q193" s="169">
        <f>+'Ark1'!Z2257</f>
        <v>0</v>
      </c>
      <c r="R193" s="58">
        <f>+'Ark1'!AA2257</f>
        <v>0</v>
      </c>
      <c r="S193" s="58">
        <f>+'Ark1'!AB2257</f>
        <v>0</v>
      </c>
      <c r="T193" s="79">
        <f>+'Ark1'!AD2257</f>
        <v>0</v>
      </c>
      <c r="U193" s="58" t="e">
        <f t="shared" si="19"/>
        <v>#DIV/0!</v>
      </c>
      <c r="V193" s="79" t="e">
        <f t="shared" si="20"/>
        <v>#DIV/0!</v>
      </c>
      <c r="W193" s="47"/>
      <c r="Z193" s="61"/>
    </row>
    <row r="194" spans="1:26">
      <c r="A194" s="47"/>
      <c r="B194" s="56">
        <f>+'Ark1'!C2258</f>
        <v>2012</v>
      </c>
      <c r="C194" s="56">
        <f>+'Ark1'!M2258</f>
        <v>2</v>
      </c>
      <c r="D194" s="57" t="s">
        <v>100</v>
      </c>
      <c r="E194" s="56">
        <f>+'Ark1'!Q2258</f>
        <v>0</v>
      </c>
      <c r="F194" s="359">
        <f>+'Ark1'!R2258</f>
        <v>0</v>
      </c>
      <c r="G194" s="192">
        <f>+'Ark1'!AG2258</f>
        <v>0</v>
      </c>
      <c r="H194" s="62">
        <f t="shared" si="17"/>
        <v>0</v>
      </c>
      <c r="I194" s="192">
        <f>+'Ark1'!AH2258</f>
        <v>0</v>
      </c>
      <c r="J194" s="58">
        <f>+'Ark1'!S2258</f>
        <v>0</v>
      </c>
      <c r="K194" s="62">
        <f t="shared" si="18"/>
        <v>0</v>
      </c>
      <c r="L194" s="169">
        <f>+'Ark1'!U2258</f>
        <v>0</v>
      </c>
      <c r="M194" s="192"/>
      <c r="N194" s="76"/>
      <c r="O194" s="169">
        <f>+'Ark1'!X2258</f>
        <v>0</v>
      </c>
      <c r="P194" s="169">
        <f>+'Ark1'!Y2258</f>
        <v>0</v>
      </c>
      <c r="Q194" s="169">
        <f>+'Ark1'!Z2258</f>
        <v>0</v>
      </c>
      <c r="R194" s="58">
        <f>+'Ark1'!AA2258</f>
        <v>0</v>
      </c>
      <c r="S194" s="58">
        <f>+'Ark1'!AB2258</f>
        <v>0</v>
      </c>
      <c r="T194" s="79">
        <f>+'Ark1'!AD2258</f>
        <v>0</v>
      </c>
      <c r="U194" s="58" t="e">
        <f t="shared" si="19"/>
        <v>#DIV/0!</v>
      </c>
      <c r="V194" s="79" t="e">
        <f t="shared" si="20"/>
        <v>#DIV/0!</v>
      </c>
      <c r="W194" s="47"/>
      <c r="Z194" s="61"/>
    </row>
    <row r="195" spans="1:26">
      <c r="A195" s="47"/>
      <c r="B195" s="56">
        <f>+'Ark1'!C2259</f>
        <v>2012</v>
      </c>
      <c r="C195" s="56">
        <f>+'Ark1'!M2259</f>
        <v>3</v>
      </c>
      <c r="D195" s="57" t="s">
        <v>101</v>
      </c>
      <c r="E195" s="56">
        <f>+'Ark1'!Q2259</f>
        <v>0</v>
      </c>
      <c r="F195" s="359">
        <f>+'Ark1'!R2259</f>
        <v>0</v>
      </c>
      <c r="G195" s="192">
        <f>+'Ark1'!AG2259</f>
        <v>0</v>
      </c>
      <c r="H195" s="62">
        <f t="shared" si="17"/>
        <v>0</v>
      </c>
      <c r="I195" s="192">
        <f>+'Ark1'!AH2259</f>
        <v>0</v>
      </c>
      <c r="J195" s="58">
        <f>+'Ark1'!S2259</f>
        <v>0</v>
      </c>
      <c r="K195" s="62">
        <f t="shared" si="18"/>
        <v>0</v>
      </c>
      <c r="L195" s="169">
        <f>+'Ark1'!U2259</f>
        <v>0</v>
      </c>
      <c r="M195" s="192"/>
      <c r="N195" s="76"/>
      <c r="O195" s="169">
        <f>+'Ark1'!X2259</f>
        <v>0</v>
      </c>
      <c r="P195" s="169">
        <f>+'Ark1'!Y2259</f>
        <v>0</v>
      </c>
      <c r="Q195" s="169">
        <f>+'Ark1'!Z2259</f>
        <v>0</v>
      </c>
      <c r="R195" s="58">
        <f>+'Ark1'!AA2259</f>
        <v>0</v>
      </c>
      <c r="S195" s="58">
        <f>+'Ark1'!AB2259</f>
        <v>0</v>
      </c>
      <c r="T195" s="79">
        <f>+'Ark1'!AD2259</f>
        <v>0</v>
      </c>
      <c r="U195" s="58" t="e">
        <f t="shared" si="19"/>
        <v>#DIV/0!</v>
      </c>
      <c r="V195" s="79" t="e">
        <f t="shared" si="20"/>
        <v>#DIV/0!</v>
      </c>
      <c r="W195" s="47"/>
      <c r="Z195" s="61"/>
    </row>
    <row r="196" spans="1:26">
      <c r="A196" s="47"/>
      <c r="B196" s="56">
        <f>+'Ark1'!C2260</f>
        <v>2012</v>
      </c>
      <c r="C196" s="56">
        <f>+'Ark1'!M2260</f>
        <v>4</v>
      </c>
      <c r="D196" s="57" t="s">
        <v>102</v>
      </c>
      <c r="E196" s="56">
        <f>+'Ark1'!Q2260</f>
        <v>0</v>
      </c>
      <c r="F196" s="359">
        <f>+'Ark1'!R2260</f>
        <v>0</v>
      </c>
      <c r="G196" s="192">
        <f>+'Ark1'!AG2260</f>
        <v>0</v>
      </c>
      <c r="H196" s="62">
        <f t="shared" si="17"/>
        <v>0</v>
      </c>
      <c r="I196" s="192">
        <f>+'Ark1'!AH2260</f>
        <v>0</v>
      </c>
      <c r="J196" s="58">
        <f>+'Ark1'!S2260</f>
        <v>0</v>
      </c>
      <c r="K196" s="62">
        <f t="shared" si="18"/>
        <v>0</v>
      </c>
      <c r="L196" s="169">
        <f>+'Ark1'!U2260</f>
        <v>0</v>
      </c>
      <c r="M196" s="192"/>
      <c r="N196" s="76"/>
      <c r="O196" s="169">
        <f>+'Ark1'!X2260</f>
        <v>0</v>
      </c>
      <c r="P196" s="169">
        <f>+'Ark1'!Y2260</f>
        <v>0</v>
      </c>
      <c r="Q196" s="169">
        <f>+'Ark1'!Z2260</f>
        <v>0</v>
      </c>
      <c r="R196" s="58">
        <f>+'Ark1'!AA2260</f>
        <v>0</v>
      </c>
      <c r="S196" s="58">
        <f>+'Ark1'!AB2260</f>
        <v>0</v>
      </c>
      <c r="T196" s="79">
        <f>+'Ark1'!AD2260</f>
        <v>0</v>
      </c>
      <c r="U196" s="58" t="e">
        <f t="shared" si="19"/>
        <v>#DIV/0!</v>
      </c>
      <c r="V196" s="79" t="e">
        <f t="shared" si="20"/>
        <v>#DIV/0!</v>
      </c>
      <c r="W196" s="47"/>
      <c r="Z196" s="61"/>
    </row>
    <row r="197" spans="1:26">
      <c r="A197" s="47"/>
      <c r="B197" s="56">
        <f>+'Ark1'!C2261</f>
        <v>2012</v>
      </c>
      <c r="C197" s="56">
        <f>+'Ark1'!M2261</f>
        <v>5</v>
      </c>
      <c r="D197" s="57" t="s">
        <v>103</v>
      </c>
      <c r="E197" s="56">
        <f>+'Ark1'!Q2261</f>
        <v>0</v>
      </c>
      <c r="F197" s="359">
        <f>+'Ark1'!R2261</f>
        <v>0</v>
      </c>
      <c r="G197" s="192">
        <f>+'Ark1'!AG2261</f>
        <v>0</v>
      </c>
      <c r="H197" s="62">
        <f t="shared" si="17"/>
        <v>0</v>
      </c>
      <c r="I197" s="192">
        <f>+'Ark1'!AH2261</f>
        <v>0</v>
      </c>
      <c r="J197" s="58">
        <f>+'Ark1'!S2261</f>
        <v>0</v>
      </c>
      <c r="K197" s="62">
        <f t="shared" si="18"/>
        <v>0</v>
      </c>
      <c r="L197" s="169">
        <f>+'Ark1'!U2261</f>
        <v>0</v>
      </c>
      <c r="M197" s="192"/>
      <c r="N197" s="76"/>
      <c r="O197" s="169">
        <f>+'Ark1'!X2261</f>
        <v>0</v>
      </c>
      <c r="P197" s="169">
        <f>+'Ark1'!Y2261</f>
        <v>0</v>
      </c>
      <c r="Q197" s="169">
        <f>+'Ark1'!Z2261</f>
        <v>0</v>
      </c>
      <c r="R197" s="58">
        <f>+'Ark1'!AA2261</f>
        <v>0</v>
      </c>
      <c r="S197" s="58">
        <f>+'Ark1'!AB2261</f>
        <v>0</v>
      </c>
      <c r="T197" s="79">
        <f>+'Ark1'!AD2261</f>
        <v>0</v>
      </c>
      <c r="U197" s="58" t="e">
        <f t="shared" si="19"/>
        <v>#DIV/0!</v>
      </c>
      <c r="V197" s="79" t="e">
        <f t="shared" si="20"/>
        <v>#DIV/0!</v>
      </c>
      <c r="W197" s="47"/>
      <c r="Z197" s="61"/>
    </row>
    <row r="198" spans="1:26">
      <c r="A198" s="47"/>
      <c r="B198" s="56">
        <f>+'Ark1'!C2262</f>
        <v>2012</v>
      </c>
      <c r="C198" s="56">
        <f>+'Ark1'!M2262</f>
        <v>6</v>
      </c>
      <c r="D198" s="57" t="s">
        <v>104</v>
      </c>
      <c r="E198" s="56">
        <f>+'Ark1'!Q2262</f>
        <v>0</v>
      </c>
      <c r="F198" s="359">
        <f>+'Ark1'!R2262</f>
        <v>0</v>
      </c>
      <c r="G198" s="192">
        <f>+'Ark1'!AG2262</f>
        <v>0</v>
      </c>
      <c r="H198" s="62">
        <f t="shared" si="17"/>
        <v>0</v>
      </c>
      <c r="I198" s="192">
        <f>+'Ark1'!AH2262</f>
        <v>0</v>
      </c>
      <c r="J198" s="58">
        <f>+'Ark1'!S2262</f>
        <v>0</v>
      </c>
      <c r="K198" s="62">
        <f t="shared" si="18"/>
        <v>0</v>
      </c>
      <c r="L198" s="169">
        <f>+'Ark1'!U2262</f>
        <v>0</v>
      </c>
      <c r="M198" s="192"/>
      <c r="N198" s="76"/>
      <c r="O198" s="169">
        <f>+'Ark1'!X2262</f>
        <v>0</v>
      </c>
      <c r="P198" s="169">
        <f>+'Ark1'!Y2262</f>
        <v>0</v>
      </c>
      <c r="Q198" s="169">
        <f>+'Ark1'!Z2262</f>
        <v>0</v>
      </c>
      <c r="R198" s="58">
        <f>+'Ark1'!AA2262</f>
        <v>0</v>
      </c>
      <c r="S198" s="58">
        <f>+'Ark1'!AB2262</f>
        <v>0</v>
      </c>
      <c r="T198" s="79">
        <f>+'Ark1'!AD2262</f>
        <v>0</v>
      </c>
      <c r="U198" s="58" t="e">
        <f t="shared" si="19"/>
        <v>#DIV/0!</v>
      </c>
      <c r="V198" s="79" t="e">
        <f t="shared" si="20"/>
        <v>#DIV/0!</v>
      </c>
      <c r="W198" s="47"/>
      <c r="Z198" s="61"/>
    </row>
    <row r="199" spans="1:26">
      <c r="A199" s="47"/>
      <c r="B199" s="56">
        <f>+'Ark1'!C2263</f>
        <v>2012</v>
      </c>
      <c r="C199" s="56">
        <f>+'Ark1'!M2263</f>
        <v>7</v>
      </c>
      <c r="D199" s="57" t="s">
        <v>105</v>
      </c>
      <c r="E199" s="56">
        <f>+'Ark1'!Q2263</f>
        <v>0</v>
      </c>
      <c r="F199" s="359">
        <f>+'Ark1'!R2263</f>
        <v>0</v>
      </c>
      <c r="G199" s="192">
        <f>+'Ark1'!AG2263</f>
        <v>0</v>
      </c>
      <c r="H199" s="62">
        <f t="shared" si="17"/>
        <v>0</v>
      </c>
      <c r="I199" s="192">
        <f>+'Ark1'!AH2263</f>
        <v>0</v>
      </c>
      <c r="J199" s="58">
        <f>+'Ark1'!S2263</f>
        <v>0</v>
      </c>
      <c r="K199" s="62">
        <f t="shared" si="18"/>
        <v>0</v>
      </c>
      <c r="L199" s="169">
        <f>+'Ark1'!U2263</f>
        <v>0</v>
      </c>
      <c r="M199" s="192"/>
      <c r="N199" s="76"/>
      <c r="O199" s="169">
        <f>+'Ark1'!X2263</f>
        <v>0</v>
      </c>
      <c r="P199" s="169">
        <f>+'Ark1'!Y2263</f>
        <v>0</v>
      </c>
      <c r="Q199" s="169">
        <f>+'Ark1'!Z2263</f>
        <v>0</v>
      </c>
      <c r="R199" s="58">
        <f>+'Ark1'!AA2263</f>
        <v>0</v>
      </c>
      <c r="S199" s="58">
        <f>+'Ark1'!AB2263</f>
        <v>0</v>
      </c>
      <c r="T199" s="79">
        <f>+'Ark1'!AD2263</f>
        <v>0</v>
      </c>
      <c r="U199" s="58" t="e">
        <f t="shared" si="19"/>
        <v>#DIV/0!</v>
      </c>
      <c r="V199" s="79" t="e">
        <f t="shared" si="20"/>
        <v>#DIV/0!</v>
      </c>
      <c r="W199" s="47"/>
      <c r="Z199" s="61"/>
    </row>
    <row r="200" spans="1:26">
      <c r="A200" s="47"/>
      <c r="B200" s="56">
        <f>+'Ark1'!C2264</f>
        <v>2012</v>
      </c>
      <c r="C200" s="56">
        <f>+'Ark1'!M2264</f>
        <v>8</v>
      </c>
      <c r="D200" s="57" t="s">
        <v>106</v>
      </c>
      <c r="E200" s="56">
        <f>+'Ark1'!Q2264</f>
        <v>0</v>
      </c>
      <c r="F200" s="359">
        <f>+'Ark1'!R2264</f>
        <v>0</v>
      </c>
      <c r="G200" s="192">
        <f>+'Ark1'!AG2264</f>
        <v>0</v>
      </c>
      <c r="H200" s="62">
        <f t="shared" si="17"/>
        <v>0</v>
      </c>
      <c r="I200" s="192">
        <f>+'Ark1'!AH2264</f>
        <v>0</v>
      </c>
      <c r="J200" s="58">
        <f>+'Ark1'!S2264</f>
        <v>0</v>
      </c>
      <c r="K200" s="62">
        <f t="shared" si="18"/>
        <v>0</v>
      </c>
      <c r="L200" s="169">
        <f>+'Ark1'!U2264</f>
        <v>0</v>
      </c>
      <c r="M200" s="192"/>
      <c r="N200" s="76"/>
      <c r="O200" s="169">
        <f>+'Ark1'!X2264</f>
        <v>0</v>
      </c>
      <c r="P200" s="169">
        <f>+'Ark1'!Y2264</f>
        <v>0</v>
      </c>
      <c r="Q200" s="169">
        <f>+'Ark1'!Z2264</f>
        <v>0</v>
      </c>
      <c r="R200" s="58">
        <f>+'Ark1'!AA2264</f>
        <v>0</v>
      </c>
      <c r="S200" s="58">
        <f>+'Ark1'!AB2264</f>
        <v>0</v>
      </c>
      <c r="T200" s="79">
        <f>+'Ark1'!AD2264</f>
        <v>0</v>
      </c>
      <c r="U200" s="58" t="e">
        <f t="shared" si="19"/>
        <v>#DIV/0!</v>
      </c>
      <c r="V200" s="79" t="e">
        <f t="shared" si="20"/>
        <v>#DIV/0!</v>
      </c>
      <c r="W200" s="47"/>
      <c r="Z200" s="61"/>
    </row>
    <row r="201" spans="1:26">
      <c r="A201" s="47"/>
      <c r="B201" s="56">
        <f>+'Ark1'!C2265</f>
        <v>2012</v>
      </c>
      <c r="C201" s="56">
        <f>+'Ark1'!M2265</f>
        <v>9</v>
      </c>
      <c r="D201" s="57" t="s">
        <v>107</v>
      </c>
      <c r="E201" s="56">
        <f>+'Ark1'!Q2265</f>
        <v>0</v>
      </c>
      <c r="F201" s="359">
        <f>+'Ark1'!R2265</f>
        <v>0</v>
      </c>
      <c r="G201" s="192">
        <f>+'Ark1'!AG2265</f>
        <v>0</v>
      </c>
      <c r="H201" s="62">
        <f t="shared" si="17"/>
        <v>0</v>
      </c>
      <c r="I201" s="192">
        <f>+'Ark1'!AH2265</f>
        <v>0</v>
      </c>
      <c r="J201" s="58">
        <f>+'Ark1'!S2265</f>
        <v>0</v>
      </c>
      <c r="K201" s="62">
        <f t="shared" si="18"/>
        <v>0</v>
      </c>
      <c r="L201" s="169">
        <f>+'Ark1'!U2265</f>
        <v>0</v>
      </c>
      <c r="M201" s="192"/>
      <c r="N201" s="76"/>
      <c r="O201" s="169">
        <f>+'Ark1'!X2265</f>
        <v>0</v>
      </c>
      <c r="P201" s="169">
        <f>+'Ark1'!Y2265</f>
        <v>0</v>
      </c>
      <c r="Q201" s="169">
        <f>+'Ark1'!Z2265</f>
        <v>0</v>
      </c>
      <c r="R201" s="58">
        <f>+'Ark1'!AA2265</f>
        <v>0</v>
      </c>
      <c r="S201" s="58">
        <f>+'Ark1'!AB2265</f>
        <v>0</v>
      </c>
      <c r="T201" s="79">
        <f>+'Ark1'!AD2265</f>
        <v>0</v>
      </c>
      <c r="U201" s="58" t="e">
        <f t="shared" si="19"/>
        <v>#DIV/0!</v>
      </c>
      <c r="V201" s="79" t="e">
        <f t="shared" si="20"/>
        <v>#DIV/0!</v>
      </c>
      <c r="W201" s="47"/>
      <c r="Z201" s="61"/>
    </row>
    <row r="202" spans="1:26">
      <c r="A202" s="47"/>
      <c r="B202" s="56">
        <f>+'Ark1'!C2266</f>
        <v>2012</v>
      </c>
      <c r="C202" s="56">
        <f>+'Ark1'!M2266</f>
        <v>10</v>
      </c>
      <c r="D202" s="57" t="s">
        <v>108</v>
      </c>
      <c r="E202" s="56">
        <f>+'Ark1'!Q2266</f>
        <v>0</v>
      </c>
      <c r="F202" s="359">
        <f>+'Ark1'!R2266</f>
        <v>0</v>
      </c>
      <c r="G202" s="192">
        <f>+'Ark1'!AG2266</f>
        <v>0</v>
      </c>
      <c r="H202" s="62">
        <f t="shared" si="17"/>
        <v>0</v>
      </c>
      <c r="I202" s="192">
        <f>+'Ark1'!AH2266</f>
        <v>0</v>
      </c>
      <c r="J202" s="58">
        <f>+'Ark1'!S2266</f>
        <v>0</v>
      </c>
      <c r="K202" s="62">
        <f t="shared" si="18"/>
        <v>0</v>
      </c>
      <c r="L202" s="169">
        <f>+'Ark1'!U2266</f>
        <v>0</v>
      </c>
      <c r="M202" s="192"/>
      <c r="N202" s="76"/>
      <c r="O202" s="169">
        <f>+'Ark1'!X2266</f>
        <v>0</v>
      </c>
      <c r="P202" s="169">
        <f>+'Ark1'!Y2266</f>
        <v>0</v>
      </c>
      <c r="Q202" s="169">
        <f>+'Ark1'!Z2266</f>
        <v>0</v>
      </c>
      <c r="R202" s="58">
        <f>+'Ark1'!AA2266</f>
        <v>0</v>
      </c>
      <c r="S202" s="58">
        <f>+'Ark1'!AB2266</f>
        <v>0</v>
      </c>
      <c r="T202" s="79">
        <f>+'Ark1'!AD2266</f>
        <v>0</v>
      </c>
      <c r="U202" s="58" t="e">
        <f t="shared" si="19"/>
        <v>#DIV/0!</v>
      </c>
      <c r="V202" s="79" t="e">
        <f t="shared" si="20"/>
        <v>#DIV/0!</v>
      </c>
      <c r="W202" s="47"/>
      <c r="Z202" s="61"/>
    </row>
    <row r="203" spans="1:26">
      <c r="A203" s="47"/>
      <c r="B203" s="56">
        <f>+'Ark1'!C2267</f>
        <v>2012</v>
      </c>
      <c r="C203" s="56">
        <f>+'Ark1'!M2267</f>
        <v>11</v>
      </c>
      <c r="D203" s="57" t="s">
        <v>109</v>
      </c>
      <c r="E203" s="56">
        <f>+'Ark1'!Q2267</f>
        <v>0</v>
      </c>
      <c r="F203" s="359">
        <f>+'Ark1'!R2267</f>
        <v>0</v>
      </c>
      <c r="G203" s="192">
        <f>+'Ark1'!AG2267</f>
        <v>0</v>
      </c>
      <c r="H203" s="62">
        <f t="shared" si="17"/>
        <v>0</v>
      </c>
      <c r="I203" s="192">
        <f>+'Ark1'!AH2267</f>
        <v>0</v>
      </c>
      <c r="J203" s="58">
        <f>+'Ark1'!S2267</f>
        <v>0</v>
      </c>
      <c r="K203" s="62">
        <f t="shared" si="18"/>
        <v>0</v>
      </c>
      <c r="L203" s="169">
        <f>+'Ark1'!U2267</f>
        <v>0</v>
      </c>
      <c r="M203" s="192"/>
      <c r="N203" s="76"/>
      <c r="O203" s="169">
        <f>+'Ark1'!X2267</f>
        <v>0</v>
      </c>
      <c r="P203" s="169">
        <f>+'Ark1'!Y2267</f>
        <v>0</v>
      </c>
      <c r="Q203" s="169">
        <f>+'Ark1'!Z2267</f>
        <v>0</v>
      </c>
      <c r="R203" s="58">
        <f>+'Ark1'!AA2267</f>
        <v>0</v>
      </c>
      <c r="S203" s="58">
        <f>+'Ark1'!AB2267</f>
        <v>0</v>
      </c>
      <c r="T203" s="79">
        <f>+'Ark1'!AD2267</f>
        <v>0</v>
      </c>
      <c r="U203" s="58" t="e">
        <f t="shared" si="19"/>
        <v>#DIV/0!</v>
      </c>
      <c r="V203" s="79" t="e">
        <f t="shared" si="20"/>
        <v>#DIV/0!</v>
      </c>
      <c r="W203" s="47"/>
      <c r="Z203" s="61"/>
    </row>
    <row r="204" spans="1:26">
      <c r="A204" s="47"/>
      <c r="B204" s="56">
        <f>+'Ark1'!C2268</f>
        <v>2012</v>
      </c>
      <c r="C204" s="56">
        <f>+'Ark1'!M2268</f>
        <v>12</v>
      </c>
      <c r="D204" s="57" t="s">
        <v>110</v>
      </c>
      <c r="E204" s="56">
        <f>+'Ark1'!Q2268</f>
        <v>0</v>
      </c>
      <c r="F204" s="359">
        <f>+'Ark1'!R2268</f>
        <v>0</v>
      </c>
      <c r="G204" s="192">
        <f>+'Ark1'!AG2268</f>
        <v>0</v>
      </c>
      <c r="H204" s="62">
        <f t="shared" si="17"/>
        <v>0</v>
      </c>
      <c r="I204" s="192">
        <f>+'Ark1'!AH2268</f>
        <v>0</v>
      </c>
      <c r="J204" s="58">
        <f>+'Ark1'!S2268</f>
        <v>0</v>
      </c>
      <c r="K204" s="62">
        <f t="shared" si="18"/>
        <v>0</v>
      </c>
      <c r="L204" s="169">
        <f>+'Ark1'!U2268</f>
        <v>0</v>
      </c>
      <c r="M204" s="192"/>
      <c r="N204" s="76"/>
      <c r="O204" s="169">
        <f>+'Ark1'!X2268</f>
        <v>0</v>
      </c>
      <c r="P204" s="169">
        <f>+'Ark1'!Y2268</f>
        <v>0</v>
      </c>
      <c r="Q204" s="169">
        <f>+'Ark1'!Z2268</f>
        <v>0</v>
      </c>
      <c r="R204" s="58">
        <f>+'Ark1'!AA2268</f>
        <v>0</v>
      </c>
      <c r="S204" s="58">
        <f>+'Ark1'!AB2268</f>
        <v>0</v>
      </c>
      <c r="T204" s="79">
        <f>+'Ark1'!AD2268</f>
        <v>0</v>
      </c>
      <c r="U204" s="58" t="e">
        <f t="shared" si="19"/>
        <v>#DIV/0!</v>
      </c>
      <c r="V204" s="79" t="e">
        <f t="shared" si="20"/>
        <v>#DIV/0!</v>
      </c>
      <c r="W204" s="47"/>
      <c r="Z204" s="61"/>
    </row>
    <row r="205" spans="1:26">
      <c r="A205" s="47"/>
      <c r="B205" s="56">
        <f>+'Ark1'!C2269</f>
        <v>2012</v>
      </c>
      <c r="C205" s="56">
        <f>+'Ark1'!M2269</f>
        <v>13</v>
      </c>
      <c r="D205" s="57" t="s">
        <v>111</v>
      </c>
      <c r="E205" s="56">
        <f>+'Ark1'!Q2269</f>
        <v>0</v>
      </c>
      <c r="F205" s="359">
        <f>+'Ark1'!R2269</f>
        <v>0</v>
      </c>
      <c r="G205" s="192">
        <f>+'Ark1'!AG2269</f>
        <v>0</v>
      </c>
      <c r="H205" s="62">
        <f t="shared" si="17"/>
        <v>0</v>
      </c>
      <c r="I205" s="192">
        <f>+'Ark1'!AH2269</f>
        <v>0</v>
      </c>
      <c r="J205" s="58">
        <f>+'Ark1'!S2269</f>
        <v>0</v>
      </c>
      <c r="K205" s="62">
        <f t="shared" si="18"/>
        <v>0</v>
      </c>
      <c r="L205" s="169">
        <f>+'Ark1'!U2269</f>
        <v>0</v>
      </c>
      <c r="M205" s="192"/>
      <c r="N205" s="76"/>
      <c r="O205" s="169">
        <f>+'Ark1'!X2269</f>
        <v>0</v>
      </c>
      <c r="P205" s="169">
        <f>+'Ark1'!Y2269</f>
        <v>0</v>
      </c>
      <c r="Q205" s="169">
        <f>+'Ark1'!Z2269</f>
        <v>0</v>
      </c>
      <c r="R205" s="58">
        <f>+'Ark1'!AA2269</f>
        <v>0</v>
      </c>
      <c r="S205" s="58">
        <f>+'Ark1'!AB2269</f>
        <v>0</v>
      </c>
      <c r="T205" s="79">
        <f>+'Ark1'!AD2269</f>
        <v>0</v>
      </c>
      <c r="U205" s="58" t="e">
        <f t="shared" si="19"/>
        <v>#DIV/0!</v>
      </c>
      <c r="V205" s="79" t="e">
        <f t="shared" si="20"/>
        <v>#DIV/0!</v>
      </c>
      <c r="W205" s="47"/>
      <c r="Z205" s="61"/>
    </row>
    <row r="206" spans="1:26">
      <c r="A206" s="47"/>
      <c r="B206" s="56">
        <f>+'Ark1'!C2270</f>
        <v>2012</v>
      </c>
      <c r="C206" s="56">
        <f>+'Ark1'!M2270</f>
        <v>14</v>
      </c>
      <c r="D206" s="57" t="s">
        <v>112</v>
      </c>
      <c r="E206" s="56">
        <f>+'Ark1'!Q2270</f>
        <v>0</v>
      </c>
      <c r="F206" s="359">
        <f>+'Ark1'!R2270</f>
        <v>0</v>
      </c>
      <c r="G206" s="192">
        <f>+'Ark1'!AG2270</f>
        <v>0</v>
      </c>
      <c r="H206" s="62">
        <f t="shared" ref="H206:H269" si="21">+G206-G221</f>
        <v>0</v>
      </c>
      <c r="I206" s="192">
        <f>+'Ark1'!AH2270</f>
        <v>0</v>
      </c>
      <c r="J206" s="58">
        <f>+'Ark1'!S2270</f>
        <v>0</v>
      </c>
      <c r="K206" s="62">
        <f t="shared" ref="K206:K269" si="22">+J206-J221</f>
        <v>0</v>
      </c>
      <c r="L206" s="169">
        <f>+'Ark1'!U2270</f>
        <v>0</v>
      </c>
      <c r="M206" s="192"/>
      <c r="N206" s="76"/>
      <c r="O206" s="169">
        <f>+'Ark1'!X2270</f>
        <v>0</v>
      </c>
      <c r="P206" s="169">
        <f>+'Ark1'!Y2270</f>
        <v>0</v>
      </c>
      <c r="Q206" s="169">
        <f>+'Ark1'!Z2270</f>
        <v>0</v>
      </c>
      <c r="R206" s="58">
        <f>+'Ark1'!AA2270</f>
        <v>0</v>
      </c>
      <c r="S206" s="58">
        <f>+'Ark1'!AB2270</f>
        <v>0</v>
      </c>
      <c r="T206" s="79">
        <f>+'Ark1'!AD2270</f>
        <v>0</v>
      </c>
      <c r="U206" s="58" t="e">
        <f t="shared" si="19"/>
        <v>#DIV/0!</v>
      </c>
      <c r="V206" s="79" t="e">
        <f t="shared" si="20"/>
        <v>#DIV/0!</v>
      </c>
      <c r="W206" s="47"/>
      <c r="Z206" s="61"/>
    </row>
    <row r="207" spans="1:26">
      <c r="A207" s="47"/>
      <c r="B207" s="56">
        <f>+'Ark1'!C2271</f>
        <v>2012</v>
      </c>
      <c r="C207" s="56">
        <f>+'Ark1'!M2271</f>
        <v>15</v>
      </c>
      <c r="D207" s="57" t="s">
        <v>113</v>
      </c>
      <c r="E207" s="56">
        <f>+'Ark1'!Q2271</f>
        <v>0</v>
      </c>
      <c r="F207" s="359">
        <f>+'Ark1'!R2271</f>
        <v>0</v>
      </c>
      <c r="G207" s="192">
        <f>+'Ark1'!AG2271</f>
        <v>0</v>
      </c>
      <c r="H207" s="62">
        <f t="shared" si="21"/>
        <v>0</v>
      </c>
      <c r="I207" s="192">
        <f>+'Ark1'!AH2271</f>
        <v>0</v>
      </c>
      <c r="J207" s="58">
        <f>+'Ark1'!S2271</f>
        <v>0</v>
      </c>
      <c r="K207" s="62">
        <f t="shared" si="22"/>
        <v>0</v>
      </c>
      <c r="L207" s="169">
        <f>+'Ark1'!U2271</f>
        <v>0</v>
      </c>
      <c r="M207" s="192"/>
      <c r="N207" s="76"/>
      <c r="O207" s="169">
        <f>+'Ark1'!X2271</f>
        <v>0</v>
      </c>
      <c r="P207" s="169">
        <f>+'Ark1'!Y2271</f>
        <v>0</v>
      </c>
      <c r="Q207" s="169">
        <f>+'Ark1'!Z2271</f>
        <v>0</v>
      </c>
      <c r="R207" s="58">
        <f>+'Ark1'!AA2271</f>
        <v>0</v>
      </c>
      <c r="S207" s="58">
        <f>+'Ark1'!AB2271</f>
        <v>0</v>
      </c>
      <c r="T207" s="79">
        <f>+'Ark1'!AD2271</f>
        <v>0</v>
      </c>
      <c r="U207" s="58" t="e">
        <f t="shared" si="19"/>
        <v>#DIV/0!</v>
      </c>
      <c r="V207" s="79" t="e">
        <f t="shared" si="20"/>
        <v>#DIV/0!</v>
      </c>
      <c r="W207" s="47"/>
      <c r="Z207" s="61"/>
    </row>
    <row r="208" spans="1:26">
      <c r="A208" s="47"/>
      <c r="B208">
        <f>+'Ark1'!C2272</f>
        <v>2011</v>
      </c>
      <c r="C208">
        <f>+'Ark1'!M2272</f>
        <v>1</v>
      </c>
      <c r="D208" s="3" t="s">
        <v>99</v>
      </c>
      <c r="E208">
        <f>+'Ark1'!Q2272</f>
        <v>0</v>
      </c>
      <c r="F208" s="347">
        <f>+'Ark1'!R2272</f>
        <v>0</v>
      </c>
      <c r="G208" s="210">
        <f>+'Ark1'!AG2272</f>
        <v>0</v>
      </c>
      <c r="H208" s="63">
        <f t="shared" si="21"/>
        <v>0</v>
      </c>
      <c r="I208" s="210">
        <f>+'Ark1'!AH2272</f>
        <v>0</v>
      </c>
      <c r="J208" s="1">
        <f>+'Ark1'!S2272</f>
        <v>0</v>
      </c>
      <c r="K208" s="63">
        <f t="shared" si="22"/>
        <v>0</v>
      </c>
      <c r="L208" s="102">
        <f>+'Ark1'!U2272</f>
        <v>0</v>
      </c>
      <c r="M208" s="210"/>
      <c r="N208" s="76"/>
      <c r="O208" s="102">
        <f>+'Ark1'!X2272</f>
        <v>0</v>
      </c>
      <c r="P208" s="102">
        <f>+'Ark1'!Y2272</f>
        <v>0</v>
      </c>
      <c r="Q208" s="102">
        <f>+'Ark1'!Z2272</f>
        <v>0</v>
      </c>
      <c r="R208" s="1">
        <f>+'Ark1'!AA2272</f>
        <v>0</v>
      </c>
      <c r="S208" s="1">
        <f>+'Ark1'!AB2272</f>
        <v>0</v>
      </c>
      <c r="T208" s="11">
        <f>+'Ark1'!AD2272</f>
        <v>0</v>
      </c>
      <c r="U208" s="1" t="e">
        <f t="shared" si="19"/>
        <v>#DIV/0!</v>
      </c>
      <c r="V208" s="11" t="e">
        <f t="shared" si="20"/>
        <v>#DIV/0!</v>
      </c>
      <c r="W208" s="47"/>
      <c r="Z208" s="61"/>
    </row>
    <row r="209" spans="1:26">
      <c r="A209" s="47"/>
      <c r="B209">
        <f>+'Ark1'!C2273</f>
        <v>2011</v>
      </c>
      <c r="C209">
        <f>+'Ark1'!M2273</f>
        <v>2</v>
      </c>
      <c r="D209" s="3" t="s">
        <v>100</v>
      </c>
      <c r="E209">
        <f>+'Ark1'!Q2273</f>
        <v>0</v>
      </c>
      <c r="F209" s="347">
        <f>+'Ark1'!R2273</f>
        <v>0</v>
      </c>
      <c r="G209" s="210">
        <f>+'Ark1'!AG2273</f>
        <v>0</v>
      </c>
      <c r="H209" s="63">
        <f t="shared" si="21"/>
        <v>0</v>
      </c>
      <c r="I209" s="210">
        <f>+'Ark1'!AH2273</f>
        <v>0</v>
      </c>
      <c r="J209" s="1">
        <f>+'Ark1'!S2273</f>
        <v>0</v>
      </c>
      <c r="K209" s="63">
        <f t="shared" si="22"/>
        <v>0</v>
      </c>
      <c r="L209" s="102">
        <f>+'Ark1'!U2273</f>
        <v>0</v>
      </c>
      <c r="M209" s="210"/>
      <c r="N209" s="76"/>
      <c r="O209" s="102">
        <f>+'Ark1'!X2273</f>
        <v>0</v>
      </c>
      <c r="P209" s="102">
        <f>+'Ark1'!Y2273</f>
        <v>0</v>
      </c>
      <c r="Q209" s="102">
        <f>+'Ark1'!Z2273</f>
        <v>0</v>
      </c>
      <c r="R209" s="1">
        <f>+'Ark1'!AA2273</f>
        <v>0</v>
      </c>
      <c r="S209" s="1">
        <f>+'Ark1'!AB2273</f>
        <v>0</v>
      </c>
      <c r="T209" s="11">
        <f>+'Ark1'!AD2273</f>
        <v>0</v>
      </c>
      <c r="U209" s="1" t="e">
        <f t="shared" si="19"/>
        <v>#DIV/0!</v>
      </c>
      <c r="V209" s="11" t="e">
        <f t="shared" si="20"/>
        <v>#DIV/0!</v>
      </c>
      <c r="W209" s="47"/>
      <c r="Z209" s="61"/>
    </row>
    <row r="210" spans="1:26">
      <c r="A210" s="47"/>
      <c r="B210">
        <f>+'Ark1'!C2274</f>
        <v>2011</v>
      </c>
      <c r="C210">
        <f>+'Ark1'!M2274</f>
        <v>3</v>
      </c>
      <c r="D210" s="3" t="s">
        <v>101</v>
      </c>
      <c r="E210">
        <f>+'Ark1'!Q2274</f>
        <v>0</v>
      </c>
      <c r="F210" s="347">
        <f>+'Ark1'!R2274</f>
        <v>0</v>
      </c>
      <c r="G210" s="210">
        <f>+'Ark1'!AG2274</f>
        <v>0</v>
      </c>
      <c r="H210" s="63">
        <f t="shared" si="21"/>
        <v>0</v>
      </c>
      <c r="I210" s="210">
        <f>+'Ark1'!AH2274</f>
        <v>0</v>
      </c>
      <c r="J210" s="1">
        <f>+'Ark1'!S2274</f>
        <v>0</v>
      </c>
      <c r="K210" s="63">
        <f t="shared" si="22"/>
        <v>0</v>
      </c>
      <c r="L210" s="102">
        <f>+'Ark1'!U2274</f>
        <v>0</v>
      </c>
      <c r="M210" s="210"/>
      <c r="N210" s="76"/>
      <c r="O210" s="102">
        <f>+'Ark1'!X2274</f>
        <v>0</v>
      </c>
      <c r="P210" s="102">
        <f>+'Ark1'!Y2274</f>
        <v>0</v>
      </c>
      <c r="Q210" s="102">
        <f>+'Ark1'!Z2274</f>
        <v>0</v>
      </c>
      <c r="R210" s="1">
        <f>+'Ark1'!AA2274</f>
        <v>0</v>
      </c>
      <c r="S210" s="1">
        <f>+'Ark1'!AB2274</f>
        <v>0</v>
      </c>
      <c r="T210" s="11">
        <f>+'Ark1'!AD2274</f>
        <v>0</v>
      </c>
      <c r="U210" s="1" t="e">
        <f t="shared" si="19"/>
        <v>#DIV/0!</v>
      </c>
      <c r="V210" s="11" t="e">
        <f t="shared" si="20"/>
        <v>#DIV/0!</v>
      </c>
      <c r="W210" s="47"/>
      <c r="Z210" s="61"/>
    </row>
    <row r="211" spans="1:26">
      <c r="A211" s="47"/>
      <c r="B211">
        <f>+'Ark1'!C2275</f>
        <v>2011</v>
      </c>
      <c r="C211">
        <f>+'Ark1'!M2275</f>
        <v>4</v>
      </c>
      <c r="D211" s="3" t="s">
        <v>102</v>
      </c>
      <c r="E211">
        <f>+'Ark1'!Q2275</f>
        <v>0</v>
      </c>
      <c r="F211" s="347">
        <f>+'Ark1'!R2275</f>
        <v>0</v>
      </c>
      <c r="G211" s="210">
        <f>+'Ark1'!AG2275</f>
        <v>0</v>
      </c>
      <c r="H211" s="63">
        <f t="shared" si="21"/>
        <v>0</v>
      </c>
      <c r="I211" s="210">
        <f>+'Ark1'!AH2275</f>
        <v>0</v>
      </c>
      <c r="J211" s="1">
        <f>+'Ark1'!S2275</f>
        <v>0</v>
      </c>
      <c r="K211" s="63">
        <f t="shared" si="22"/>
        <v>0</v>
      </c>
      <c r="L211" s="102">
        <f>+'Ark1'!U2275</f>
        <v>0</v>
      </c>
      <c r="M211" s="210"/>
      <c r="N211" s="76"/>
      <c r="O211" s="102">
        <f>+'Ark1'!X2275</f>
        <v>0</v>
      </c>
      <c r="P211" s="102">
        <f>+'Ark1'!Y2275</f>
        <v>0</v>
      </c>
      <c r="Q211" s="102">
        <f>+'Ark1'!Z2275</f>
        <v>0</v>
      </c>
      <c r="R211" s="1">
        <f>+'Ark1'!AA2275</f>
        <v>0</v>
      </c>
      <c r="S211" s="1">
        <f>+'Ark1'!AB2275</f>
        <v>0</v>
      </c>
      <c r="T211" s="11">
        <f>+'Ark1'!AD2275</f>
        <v>0</v>
      </c>
      <c r="U211" s="1" t="e">
        <f t="shared" si="19"/>
        <v>#DIV/0!</v>
      </c>
      <c r="V211" s="11" t="e">
        <f t="shared" si="20"/>
        <v>#DIV/0!</v>
      </c>
      <c r="W211" s="47"/>
      <c r="Z211" s="61"/>
    </row>
    <row r="212" spans="1:26">
      <c r="A212" s="47"/>
      <c r="B212">
        <f>+'Ark1'!C2276</f>
        <v>2011</v>
      </c>
      <c r="C212">
        <f>+'Ark1'!M2276</f>
        <v>5</v>
      </c>
      <c r="D212" s="3" t="s">
        <v>103</v>
      </c>
      <c r="E212">
        <f>+'Ark1'!Q2276</f>
        <v>0</v>
      </c>
      <c r="F212" s="347">
        <f>+'Ark1'!R2276</f>
        <v>0</v>
      </c>
      <c r="G212" s="210">
        <f>+'Ark1'!AG2276</f>
        <v>0</v>
      </c>
      <c r="H212" s="63">
        <f t="shared" si="21"/>
        <v>0</v>
      </c>
      <c r="I212" s="210">
        <f>+'Ark1'!AH2276</f>
        <v>0</v>
      </c>
      <c r="J212" s="1">
        <f>+'Ark1'!S2276</f>
        <v>0</v>
      </c>
      <c r="K212" s="63">
        <f t="shared" si="22"/>
        <v>0</v>
      </c>
      <c r="L212" s="102">
        <f>+'Ark1'!U2276</f>
        <v>0</v>
      </c>
      <c r="M212" s="210"/>
      <c r="N212" s="76"/>
      <c r="O212" s="102">
        <f>+'Ark1'!X2276</f>
        <v>0</v>
      </c>
      <c r="P212" s="102">
        <f>+'Ark1'!Y2276</f>
        <v>0</v>
      </c>
      <c r="Q212" s="102">
        <f>+'Ark1'!Z2276</f>
        <v>0</v>
      </c>
      <c r="R212" s="1">
        <f>+'Ark1'!AA2276</f>
        <v>0</v>
      </c>
      <c r="S212" s="1">
        <f>+'Ark1'!AB2276</f>
        <v>0</v>
      </c>
      <c r="T212" s="11">
        <f>+'Ark1'!AD2276</f>
        <v>0</v>
      </c>
      <c r="U212" s="1" t="e">
        <f t="shared" si="19"/>
        <v>#DIV/0!</v>
      </c>
      <c r="V212" s="11" t="e">
        <f t="shared" si="20"/>
        <v>#DIV/0!</v>
      </c>
      <c r="W212" s="47"/>
      <c r="Z212" s="61"/>
    </row>
    <row r="213" spans="1:26">
      <c r="A213" s="47"/>
      <c r="B213">
        <f>+'Ark1'!C2277</f>
        <v>2011</v>
      </c>
      <c r="C213">
        <f>+'Ark1'!M2277</f>
        <v>6</v>
      </c>
      <c r="D213" s="3" t="s">
        <v>104</v>
      </c>
      <c r="E213">
        <f>+'Ark1'!Q2277</f>
        <v>0</v>
      </c>
      <c r="F213" s="347">
        <f>+'Ark1'!R2277</f>
        <v>0</v>
      </c>
      <c r="G213" s="210">
        <f>+'Ark1'!AG2277</f>
        <v>0</v>
      </c>
      <c r="H213" s="63">
        <f t="shared" si="21"/>
        <v>0</v>
      </c>
      <c r="I213" s="210">
        <f>+'Ark1'!AH2277</f>
        <v>0</v>
      </c>
      <c r="J213" s="1">
        <f>+'Ark1'!S2277</f>
        <v>0</v>
      </c>
      <c r="K213" s="63">
        <f t="shared" si="22"/>
        <v>0</v>
      </c>
      <c r="L213" s="102">
        <f>+'Ark1'!U2277</f>
        <v>0</v>
      </c>
      <c r="M213" s="210"/>
      <c r="N213" s="76"/>
      <c r="O213" s="102">
        <f>+'Ark1'!X2277</f>
        <v>0</v>
      </c>
      <c r="P213" s="102">
        <f>+'Ark1'!Y2277</f>
        <v>0</v>
      </c>
      <c r="Q213" s="102">
        <f>+'Ark1'!Z2277</f>
        <v>0</v>
      </c>
      <c r="R213" s="1">
        <f>+'Ark1'!AA2277</f>
        <v>0</v>
      </c>
      <c r="S213" s="1">
        <f>+'Ark1'!AB2277</f>
        <v>0</v>
      </c>
      <c r="T213" s="11">
        <f>+'Ark1'!AD2277</f>
        <v>0</v>
      </c>
      <c r="U213" s="1" t="e">
        <f t="shared" si="19"/>
        <v>#DIV/0!</v>
      </c>
      <c r="V213" s="11" t="e">
        <f t="shared" si="20"/>
        <v>#DIV/0!</v>
      </c>
      <c r="W213" s="47"/>
      <c r="Z213" s="61"/>
    </row>
    <row r="214" spans="1:26">
      <c r="A214" s="47"/>
      <c r="B214">
        <f>+'Ark1'!C2278</f>
        <v>2011</v>
      </c>
      <c r="C214">
        <f>+'Ark1'!M2278</f>
        <v>7</v>
      </c>
      <c r="D214" s="3" t="s">
        <v>105</v>
      </c>
      <c r="E214">
        <f>+'Ark1'!Q2278</f>
        <v>0</v>
      </c>
      <c r="F214" s="347">
        <f>+'Ark1'!R2278</f>
        <v>0</v>
      </c>
      <c r="G214" s="210">
        <f>+'Ark1'!AG2278</f>
        <v>0</v>
      </c>
      <c r="H214" s="63">
        <f t="shared" si="21"/>
        <v>0</v>
      </c>
      <c r="I214" s="210">
        <f>+'Ark1'!AH2278</f>
        <v>0</v>
      </c>
      <c r="J214" s="1">
        <f>+'Ark1'!S2278</f>
        <v>0</v>
      </c>
      <c r="K214" s="63">
        <f t="shared" si="22"/>
        <v>0</v>
      </c>
      <c r="L214" s="102">
        <f>+'Ark1'!U2278</f>
        <v>0</v>
      </c>
      <c r="M214" s="210"/>
      <c r="N214" s="76"/>
      <c r="O214" s="102">
        <f>+'Ark1'!X2278</f>
        <v>0</v>
      </c>
      <c r="P214" s="102">
        <f>+'Ark1'!Y2278</f>
        <v>0</v>
      </c>
      <c r="Q214" s="102">
        <f>+'Ark1'!Z2278</f>
        <v>0</v>
      </c>
      <c r="R214" s="1">
        <f>+'Ark1'!AA2278</f>
        <v>0</v>
      </c>
      <c r="S214" s="1">
        <f>+'Ark1'!AB2278</f>
        <v>0</v>
      </c>
      <c r="T214" s="11">
        <f>+'Ark1'!AD2278</f>
        <v>0</v>
      </c>
      <c r="U214" s="1" t="e">
        <f t="shared" si="19"/>
        <v>#DIV/0!</v>
      </c>
      <c r="V214" s="11" t="e">
        <f t="shared" si="20"/>
        <v>#DIV/0!</v>
      </c>
      <c r="W214" s="47"/>
      <c r="Z214" s="61"/>
    </row>
    <row r="215" spans="1:26">
      <c r="A215" s="47"/>
      <c r="B215">
        <f>+'Ark1'!C2279</f>
        <v>2011</v>
      </c>
      <c r="C215">
        <f>+'Ark1'!M2279</f>
        <v>8</v>
      </c>
      <c r="D215" s="3" t="s">
        <v>106</v>
      </c>
      <c r="E215">
        <f>+'Ark1'!Q2279</f>
        <v>0</v>
      </c>
      <c r="F215" s="347">
        <f>+'Ark1'!R2279</f>
        <v>0</v>
      </c>
      <c r="G215" s="210">
        <f>+'Ark1'!AG2279</f>
        <v>0</v>
      </c>
      <c r="H215" s="63">
        <f t="shared" si="21"/>
        <v>0</v>
      </c>
      <c r="I215" s="210">
        <f>+'Ark1'!AH2279</f>
        <v>0</v>
      </c>
      <c r="J215" s="1">
        <f>+'Ark1'!S2279</f>
        <v>0</v>
      </c>
      <c r="K215" s="63">
        <f t="shared" si="22"/>
        <v>0</v>
      </c>
      <c r="L215" s="102">
        <f>+'Ark1'!U2279</f>
        <v>0</v>
      </c>
      <c r="M215" s="210"/>
      <c r="N215" s="76"/>
      <c r="O215" s="102">
        <f>+'Ark1'!X2279</f>
        <v>0</v>
      </c>
      <c r="P215" s="102">
        <f>+'Ark1'!Y2279</f>
        <v>0</v>
      </c>
      <c r="Q215" s="102">
        <f>+'Ark1'!Z2279</f>
        <v>0</v>
      </c>
      <c r="R215" s="1">
        <f>+'Ark1'!AA2279</f>
        <v>0</v>
      </c>
      <c r="S215" s="1">
        <f>+'Ark1'!AB2279</f>
        <v>0</v>
      </c>
      <c r="T215" s="11">
        <f>+'Ark1'!AD2279</f>
        <v>0</v>
      </c>
      <c r="U215" s="1" t="e">
        <f t="shared" si="19"/>
        <v>#DIV/0!</v>
      </c>
      <c r="V215" s="11" t="e">
        <f t="shared" si="20"/>
        <v>#DIV/0!</v>
      </c>
      <c r="W215" s="47"/>
      <c r="Z215" s="61"/>
    </row>
    <row r="216" spans="1:26">
      <c r="A216" s="47"/>
      <c r="B216">
        <f>+'Ark1'!C2280</f>
        <v>2011</v>
      </c>
      <c r="C216">
        <f>+'Ark1'!M2280</f>
        <v>9</v>
      </c>
      <c r="D216" s="3" t="s">
        <v>107</v>
      </c>
      <c r="E216">
        <f>+'Ark1'!Q2280</f>
        <v>0</v>
      </c>
      <c r="F216" s="347">
        <f>+'Ark1'!R2280</f>
        <v>0</v>
      </c>
      <c r="G216" s="210">
        <f>+'Ark1'!AG2280</f>
        <v>0</v>
      </c>
      <c r="H216" s="63">
        <f t="shared" si="21"/>
        <v>0</v>
      </c>
      <c r="I216" s="210">
        <f>+'Ark1'!AH2280</f>
        <v>0</v>
      </c>
      <c r="J216" s="1">
        <f>+'Ark1'!S2280</f>
        <v>0</v>
      </c>
      <c r="K216" s="63">
        <f t="shared" si="22"/>
        <v>0</v>
      </c>
      <c r="L216" s="102">
        <f>+'Ark1'!U2280</f>
        <v>0</v>
      </c>
      <c r="M216" s="210"/>
      <c r="N216" s="76"/>
      <c r="O216" s="102">
        <f>+'Ark1'!X2280</f>
        <v>0</v>
      </c>
      <c r="P216" s="102">
        <f>+'Ark1'!Y2280</f>
        <v>0</v>
      </c>
      <c r="Q216" s="102">
        <f>+'Ark1'!Z2280</f>
        <v>0</v>
      </c>
      <c r="R216" s="1">
        <f>+'Ark1'!AA2280</f>
        <v>0</v>
      </c>
      <c r="S216" s="1">
        <f>+'Ark1'!AB2280</f>
        <v>0</v>
      </c>
      <c r="T216" s="11">
        <f>+'Ark1'!AD2280</f>
        <v>0</v>
      </c>
      <c r="U216" s="1" t="e">
        <f t="shared" si="19"/>
        <v>#DIV/0!</v>
      </c>
      <c r="V216" s="11" t="e">
        <f t="shared" si="20"/>
        <v>#DIV/0!</v>
      </c>
      <c r="W216" s="47"/>
      <c r="Z216" s="61"/>
    </row>
    <row r="217" spans="1:26">
      <c r="A217" s="47"/>
      <c r="B217">
        <f>+'Ark1'!C2281</f>
        <v>2011</v>
      </c>
      <c r="C217">
        <f>+'Ark1'!M2281</f>
        <v>10</v>
      </c>
      <c r="D217" s="3" t="s">
        <v>108</v>
      </c>
      <c r="E217">
        <f>+'Ark1'!Q2281</f>
        <v>0</v>
      </c>
      <c r="F217" s="347">
        <f>+'Ark1'!R2281</f>
        <v>0</v>
      </c>
      <c r="G217" s="210">
        <f>+'Ark1'!AG2281</f>
        <v>0</v>
      </c>
      <c r="H217" s="63">
        <f t="shared" si="21"/>
        <v>0</v>
      </c>
      <c r="I217" s="210">
        <f>+'Ark1'!AH2281</f>
        <v>0</v>
      </c>
      <c r="J217" s="1">
        <f>+'Ark1'!S2281</f>
        <v>0</v>
      </c>
      <c r="K217" s="63">
        <f t="shared" si="22"/>
        <v>0</v>
      </c>
      <c r="L217" s="102">
        <f>+'Ark1'!U2281</f>
        <v>0</v>
      </c>
      <c r="M217" s="210"/>
      <c r="N217" s="76"/>
      <c r="O217" s="102">
        <f>+'Ark1'!X2281</f>
        <v>0</v>
      </c>
      <c r="P217" s="102">
        <f>+'Ark1'!Y2281</f>
        <v>0</v>
      </c>
      <c r="Q217" s="102">
        <f>+'Ark1'!Z2281</f>
        <v>0</v>
      </c>
      <c r="R217" s="1">
        <f>+'Ark1'!AA2281</f>
        <v>0</v>
      </c>
      <c r="S217" s="1">
        <f>+'Ark1'!AB2281</f>
        <v>0</v>
      </c>
      <c r="T217" s="11">
        <f>+'Ark1'!AD2281</f>
        <v>0</v>
      </c>
      <c r="U217" s="1" t="e">
        <f t="shared" si="19"/>
        <v>#DIV/0!</v>
      </c>
      <c r="V217" s="11" t="e">
        <f t="shared" si="20"/>
        <v>#DIV/0!</v>
      </c>
      <c r="W217" s="47"/>
      <c r="Z217" s="61"/>
    </row>
    <row r="218" spans="1:26">
      <c r="A218" s="47"/>
      <c r="B218">
        <f>+'Ark1'!C2282</f>
        <v>2011</v>
      </c>
      <c r="C218">
        <f>+'Ark1'!M2282</f>
        <v>11</v>
      </c>
      <c r="D218" s="3" t="s">
        <v>109</v>
      </c>
      <c r="E218">
        <f>+'Ark1'!Q2282</f>
        <v>0</v>
      </c>
      <c r="F218" s="347">
        <f>+'Ark1'!R2282</f>
        <v>0</v>
      </c>
      <c r="G218" s="210">
        <f>+'Ark1'!AG2282</f>
        <v>0</v>
      </c>
      <c r="H218" s="63">
        <f t="shared" si="21"/>
        <v>0</v>
      </c>
      <c r="I218" s="210">
        <f>+'Ark1'!AH2282</f>
        <v>0</v>
      </c>
      <c r="J218" s="1">
        <f>+'Ark1'!S2282</f>
        <v>0</v>
      </c>
      <c r="K218" s="63">
        <f t="shared" si="22"/>
        <v>0</v>
      </c>
      <c r="L218" s="102">
        <f>+'Ark1'!U2282</f>
        <v>0</v>
      </c>
      <c r="M218" s="210"/>
      <c r="N218" s="76"/>
      <c r="O218" s="102">
        <f>+'Ark1'!X2282</f>
        <v>0</v>
      </c>
      <c r="P218" s="102">
        <f>+'Ark1'!Y2282</f>
        <v>0</v>
      </c>
      <c r="Q218" s="102">
        <f>+'Ark1'!Z2282</f>
        <v>0</v>
      </c>
      <c r="R218" s="1">
        <f>+'Ark1'!AA2282</f>
        <v>0</v>
      </c>
      <c r="S218" s="1">
        <f>+'Ark1'!AB2282</f>
        <v>0</v>
      </c>
      <c r="T218" s="11">
        <f>+'Ark1'!AD2282</f>
        <v>0</v>
      </c>
      <c r="U218" s="1" t="e">
        <f t="shared" si="19"/>
        <v>#DIV/0!</v>
      </c>
      <c r="V218" s="11" t="e">
        <f t="shared" si="20"/>
        <v>#DIV/0!</v>
      </c>
      <c r="W218" s="47"/>
      <c r="Z218" s="61"/>
    </row>
    <row r="219" spans="1:26">
      <c r="A219" s="47"/>
      <c r="B219">
        <f>+'Ark1'!C2283</f>
        <v>2011</v>
      </c>
      <c r="C219">
        <f>+'Ark1'!M2283</f>
        <v>12</v>
      </c>
      <c r="D219" s="3" t="s">
        <v>110</v>
      </c>
      <c r="E219">
        <f>+'Ark1'!Q2283</f>
        <v>0</v>
      </c>
      <c r="F219" s="347">
        <f>+'Ark1'!R2283</f>
        <v>0</v>
      </c>
      <c r="G219" s="210">
        <f>+'Ark1'!AG2283</f>
        <v>0</v>
      </c>
      <c r="H219" s="63">
        <f t="shared" si="21"/>
        <v>0</v>
      </c>
      <c r="I219" s="210">
        <f>+'Ark1'!AH2283</f>
        <v>0</v>
      </c>
      <c r="J219" s="1">
        <f>+'Ark1'!S2283</f>
        <v>0</v>
      </c>
      <c r="K219" s="63">
        <f t="shared" si="22"/>
        <v>0</v>
      </c>
      <c r="L219" s="102">
        <f>+'Ark1'!U2283</f>
        <v>0</v>
      </c>
      <c r="M219" s="210"/>
      <c r="N219" s="76"/>
      <c r="O219" s="102">
        <f>+'Ark1'!X2283</f>
        <v>0</v>
      </c>
      <c r="P219" s="102">
        <f>+'Ark1'!Y2283</f>
        <v>0</v>
      </c>
      <c r="Q219" s="102">
        <f>+'Ark1'!Z2283</f>
        <v>0</v>
      </c>
      <c r="R219" s="1">
        <f>+'Ark1'!AA2283</f>
        <v>0</v>
      </c>
      <c r="S219" s="1">
        <f>+'Ark1'!AB2283</f>
        <v>0</v>
      </c>
      <c r="T219" s="11">
        <f>+'Ark1'!AD2283</f>
        <v>0</v>
      </c>
      <c r="U219" s="1" t="e">
        <f t="shared" si="19"/>
        <v>#DIV/0!</v>
      </c>
      <c r="V219" s="11" t="e">
        <f t="shared" si="20"/>
        <v>#DIV/0!</v>
      </c>
      <c r="W219" s="47"/>
      <c r="Z219" s="61"/>
    </row>
    <row r="220" spans="1:26">
      <c r="A220" s="47"/>
      <c r="B220">
        <f>+'Ark1'!C2284</f>
        <v>2011</v>
      </c>
      <c r="C220">
        <f>+'Ark1'!M2284</f>
        <v>13</v>
      </c>
      <c r="D220" s="3" t="s">
        <v>111</v>
      </c>
      <c r="E220">
        <f>+'Ark1'!Q2284</f>
        <v>0</v>
      </c>
      <c r="F220" s="347">
        <f>+'Ark1'!R2284</f>
        <v>0</v>
      </c>
      <c r="G220" s="210">
        <f>+'Ark1'!AG2284</f>
        <v>0</v>
      </c>
      <c r="H220" s="63">
        <f t="shared" si="21"/>
        <v>0</v>
      </c>
      <c r="I220" s="210">
        <f>+'Ark1'!AH2284</f>
        <v>0</v>
      </c>
      <c r="J220" s="1">
        <f>+'Ark1'!S2284</f>
        <v>0</v>
      </c>
      <c r="K220" s="63">
        <f t="shared" si="22"/>
        <v>0</v>
      </c>
      <c r="L220" s="102">
        <f>+'Ark1'!U2284</f>
        <v>0</v>
      </c>
      <c r="M220" s="210"/>
      <c r="N220" s="76"/>
      <c r="O220" s="102">
        <f>+'Ark1'!X2284</f>
        <v>0</v>
      </c>
      <c r="P220" s="102">
        <f>+'Ark1'!Y2284</f>
        <v>0</v>
      </c>
      <c r="Q220" s="102">
        <f>+'Ark1'!Z2284</f>
        <v>0</v>
      </c>
      <c r="R220" s="1">
        <f>+'Ark1'!AA2284</f>
        <v>0</v>
      </c>
      <c r="S220" s="1">
        <f>+'Ark1'!AB2284</f>
        <v>0</v>
      </c>
      <c r="T220" s="11">
        <f>+'Ark1'!AD2284</f>
        <v>0</v>
      </c>
      <c r="U220" s="1" t="e">
        <f t="shared" si="19"/>
        <v>#DIV/0!</v>
      </c>
      <c r="V220" s="11" t="e">
        <f t="shared" si="20"/>
        <v>#DIV/0!</v>
      </c>
      <c r="W220" s="47"/>
      <c r="Z220" s="61"/>
    </row>
    <row r="221" spans="1:26">
      <c r="A221" s="47"/>
      <c r="B221">
        <f>+'Ark1'!C2285</f>
        <v>2011</v>
      </c>
      <c r="C221">
        <f>+'Ark1'!M2285</f>
        <v>14</v>
      </c>
      <c r="D221" s="3" t="s">
        <v>112</v>
      </c>
      <c r="E221">
        <f>+'Ark1'!Q2285</f>
        <v>0</v>
      </c>
      <c r="F221" s="347">
        <f>+'Ark1'!R2285</f>
        <v>0</v>
      </c>
      <c r="G221" s="210">
        <f>+'Ark1'!AG2285</f>
        <v>0</v>
      </c>
      <c r="H221" s="63">
        <f t="shared" si="21"/>
        <v>0</v>
      </c>
      <c r="I221" s="210">
        <f>+'Ark1'!AH2285</f>
        <v>0</v>
      </c>
      <c r="J221" s="1">
        <f>+'Ark1'!S2285</f>
        <v>0</v>
      </c>
      <c r="K221" s="63">
        <f t="shared" si="22"/>
        <v>0</v>
      </c>
      <c r="L221" s="102">
        <f>+'Ark1'!U2285</f>
        <v>0</v>
      </c>
      <c r="M221" s="210"/>
      <c r="N221" s="76"/>
      <c r="O221" s="102">
        <f>+'Ark1'!X2285</f>
        <v>0</v>
      </c>
      <c r="P221" s="102">
        <f>+'Ark1'!Y2285</f>
        <v>0</v>
      </c>
      <c r="Q221" s="102">
        <f>+'Ark1'!Z2285</f>
        <v>0</v>
      </c>
      <c r="R221" s="1">
        <f>+'Ark1'!AA2285</f>
        <v>0</v>
      </c>
      <c r="S221" s="1">
        <f>+'Ark1'!AB2285</f>
        <v>0</v>
      </c>
      <c r="T221" s="11">
        <f>+'Ark1'!AD2285</f>
        <v>0</v>
      </c>
      <c r="U221" s="1" t="e">
        <f t="shared" ref="U221:U284" si="23">+L221/J221</f>
        <v>#DIV/0!</v>
      </c>
      <c r="V221" s="11" t="e">
        <f t="shared" ref="V221:V284" si="24">+F221/E221</f>
        <v>#DIV/0!</v>
      </c>
      <c r="W221" s="47"/>
      <c r="Z221" s="61"/>
    </row>
    <row r="222" spans="1:26">
      <c r="A222" s="47"/>
      <c r="B222">
        <f>+'Ark1'!C2286</f>
        <v>2011</v>
      </c>
      <c r="C222">
        <f>+'Ark1'!M2286</f>
        <v>15</v>
      </c>
      <c r="D222" s="3" t="s">
        <v>113</v>
      </c>
      <c r="E222">
        <f>+'Ark1'!Q2286</f>
        <v>0</v>
      </c>
      <c r="F222" s="347">
        <f>+'Ark1'!R2286</f>
        <v>0</v>
      </c>
      <c r="G222" s="210">
        <f>+'Ark1'!AG2286</f>
        <v>0</v>
      </c>
      <c r="H222" s="63">
        <f t="shared" si="21"/>
        <v>0</v>
      </c>
      <c r="I222" s="210">
        <f>+'Ark1'!AH2286</f>
        <v>0</v>
      </c>
      <c r="J222" s="1">
        <f>+'Ark1'!S2286</f>
        <v>0</v>
      </c>
      <c r="K222" s="63">
        <f t="shared" si="22"/>
        <v>0</v>
      </c>
      <c r="L222" s="102">
        <f>+'Ark1'!U2286</f>
        <v>0</v>
      </c>
      <c r="M222" s="210"/>
      <c r="N222" s="76"/>
      <c r="O222" s="102">
        <f>+'Ark1'!X2286</f>
        <v>0</v>
      </c>
      <c r="P222" s="102">
        <f>+'Ark1'!Y2286</f>
        <v>0</v>
      </c>
      <c r="Q222" s="102">
        <f>+'Ark1'!Z2286</f>
        <v>0</v>
      </c>
      <c r="R222" s="1">
        <f>+'Ark1'!AA2286</f>
        <v>0</v>
      </c>
      <c r="S222" s="1">
        <f>+'Ark1'!AB2286</f>
        <v>0</v>
      </c>
      <c r="T222" s="11">
        <f>+'Ark1'!AD2286</f>
        <v>0</v>
      </c>
      <c r="U222" s="1" t="e">
        <f t="shared" si="23"/>
        <v>#DIV/0!</v>
      </c>
      <c r="V222" s="11" t="e">
        <f t="shared" si="24"/>
        <v>#DIV/0!</v>
      </c>
      <c r="W222" s="47"/>
      <c r="Z222" s="61"/>
    </row>
    <row r="223" spans="1:26">
      <c r="A223" s="47"/>
      <c r="B223" s="56">
        <f>+'Ark1'!C2287</f>
        <v>2010</v>
      </c>
      <c r="C223" s="56">
        <f>+'Ark1'!M2287</f>
        <v>1</v>
      </c>
      <c r="D223" s="57" t="s">
        <v>99</v>
      </c>
      <c r="E223" s="56">
        <f>+'Ark1'!Q2287</f>
        <v>0</v>
      </c>
      <c r="F223" s="359">
        <f>+'Ark1'!R2287</f>
        <v>0</v>
      </c>
      <c r="G223" s="192">
        <f>+'Ark1'!AG2287</f>
        <v>0</v>
      </c>
      <c r="H223" s="62">
        <f t="shared" si="21"/>
        <v>0</v>
      </c>
      <c r="I223" s="192">
        <f>+'Ark1'!AH2287</f>
        <v>0</v>
      </c>
      <c r="J223" s="58">
        <f>+'Ark1'!S2287</f>
        <v>0</v>
      </c>
      <c r="K223" s="62">
        <f t="shared" si="22"/>
        <v>0</v>
      </c>
      <c r="L223" s="169">
        <f>+'Ark1'!U2287</f>
        <v>0</v>
      </c>
      <c r="M223" s="192"/>
      <c r="N223" s="76"/>
      <c r="O223" s="169">
        <f>+'Ark1'!X2287</f>
        <v>0</v>
      </c>
      <c r="P223" s="169">
        <f>+'Ark1'!Y2287</f>
        <v>0</v>
      </c>
      <c r="Q223" s="169">
        <f>+'Ark1'!Z2287</f>
        <v>0</v>
      </c>
      <c r="R223" s="58">
        <f>+'Ark1'!AA2287</f>
        <v>0</v>
      </c>
      <c r="S223" s="58">
        <f>+'Ark1'!AB2287</f>
        <v>0</v>
      </c>
      <c r="T223" s="79">
        <f>+'Ark1'!AD2287</f>
        <v>0</v>
      </c>
      <c r="U223" s="58" t="e">
        <f t="shared" si="23"/>
        <v>#DIV/0!</v>
      </c>
      <c r="V223" s="79" t="e">
        <f t="shared" si="24"/>
        <v>#DIV/0!</v>
      </c>
      <c r="W223" s="47"/>
      <c r="Z223" s="61"/>
    </row>
    <row r="224" spans="1:26">
      <c r="A224" s="47"/>
      <c r="B224" s="56">
        <f>+'Ark1'!C2288</f>
        <v>2010</v>
      </c>
      <c r="C224" s="56">
        <f>+'Ark1'!M2288</f>
        <v>2</v>
      </c>
      <c r="D224" s="57" t="s">
        <v>100</v>
      </c>
      <c r="E224" s="56">
        <f>+'Ark1'!Q2288</f>
        <v>0</v>
      </c>
      <c r="F224" s="359">
        <f>+'Ark1'!R2288</f>
        <v>0</v>
      </c>
      <c r="G224" s="192">
        <f>+'Ark1'!AG2288</f>
        <v>0</v>
      </c>
      <c r="H224" s="62">
        <f t="shared" si="21"/>
        <v>0</v>
      </c>
      <c r="I224" s="192">
        <f>+'Ark1'!AH2288</f>
        <v>0</v>
      </c>
      <c r="J224" s="58">
        <f>+'Ark1'!S2288</f>
        <v>0</v>
      </c>
      <c r="K224" s="62">
        <f t="shared" si="22"/>
        <v>0</v>
      </c>
      <c r="L224" s="169">
        <f>+'Ark1'!U2288</f>
        <v>0</v>
      </c>
      <c r="M224" s="192"/>
      <c r="N224" s="76"/>
      <c r="O224" s="169">
        <f>+'Ark1'!X2288</f>
        <v>0</v>
      </c>
      <c r="P224" s="169">
        <f>+'Ark1'!Y2288</f>
        <v>0</v>
      </c>
      <c r="Q224" s="169">
        <f>+'Ark1'!Z2288</f>
        <v>0</v>
      </c>
      <c r="R224" s="58">
        <f>+'Ark1'!AA2288</f>
        <v>0</v>
      </c>
      <c r="S224" s="58">
        <f>+'Ark1'!AB2288</f>
        <v>0</v>
      </c>
      <c r="T224" s="79">
        <f>+'Ark1'!AD2288</f>
        <v>0</v>
      </c>
      <c r="U224" s="58" t="e">
        <f t="shared" si="23"/>
        <v>#DIV/0!</v>
      </c>
      <c r="V224" s="79" t="e">
        <f t="shared" si="24"/>
        <v>#DIV/0!</v>
      </c>
      <c r="W224" s="47"/>
      <c r="Z224" s="61"/>
    </row>
    <row r="225" spans="1:26">
      <c r="A225" s="47"/>
      <c r="B225" s="56">
        <f>+'Ark1'!C2289</f>
        <v>2010</v>
      </c>
      <c r="C225" s="56">
        <f>+'Ark1'!M2289</f>
        <v>3</v>
      </c>
      <c r="D225" s="57" t="s">
        <v>101</v>
      </c>
      <c r="E225" s="56">
        <f>+'Ark1'!Q2289</f>
        <v>0</v>
      </c>
      <c r="F225" s="359">
        <f>+'Ark1'!R2289</f>
        <v>0</v>
      </c>
      <c r="G225" s="192">
        <f>+'Ark1'!AG2289</f>
        <v>0</v>
      </c>
      <c r="H225" s="62">
        <f t="shared" si="21"/>
        <v>0</v>
      </c>
      <c r="I225" s="192">
        <f>+'Ark1'!AH2289</f>
        <v>0</v>
      </c>
      <c r="J225" s="58">
        <f>+'Ark1'!S2289</f>
        <v>0</v>
      </c>
      <c r="K225" s="62">
        <f t="shared" si="22"/>
        <v>0</v>
      </c>
      <c r="L225" s="169">
        <f>+'Ark1'!U2289</f>
        <v>0</v>
      </c>
      <c r="M225" s="192"/>
      <c r="N225" s="76"/>
      <c r="O225" s="169">
        <f>+'Ark1'!X2289</f>
        <v>0</v>
      </c>
      <c r="P225" s="169">
        <f>+'Ark1'!Y2289</f>
        <v>0</v>
      </c>
      <c r="Q225" s="169">
        <f>+'Ark1'!Z2289</f>
        <v>0</v>
      </c>
      <c r="R225" s="58">
        <f>+'Ark1'!AA2289</f>
        <v>0</v>
      </c>
      <c r="S225" s="58">
        <f>+'Ark1'!AB2289</f>
        <v>0</v>
      </c>
      <c r="T225" s="79">
        <f>+'Ark1'!AD2289</f>
        <v>0</v>
      </c>
      <c r="U225" s="58" t="e">
        <f t="shared" si="23"/>
        <v>#DIV/0!</v>
      </c>
      <c r="V225" s="79" t="e">
        <f t="shared" si="24"/>
        <v>#DIV/0!</v>
      </c>
      <c r="W225" s="47"/>
      <c r="Z225" s="61"/>
    </row>
    <row r="226" spans="1:26">
      <c r="A226" s="47"/>
      <c r="B226" s="56">
        <f>+'Ark1'!C2290</f>
        <v>2010</v>
      </c>
      <c r="C226" s="56">
        <f>+'Ark1'!M2290</f>
        <v>4</v>
      </c>
      <c r="D226" s="57" t="s">
        <v>102</v>
      </c>
      <c r="E226" s="56">
        <f>+'Ark1'!Q2290</f>
        <v>0</v>
      </c>
      <c r="F226" s="359">
        <f>+'Ark1'!R2290</f>
        <v>0</v>
      </c>
      <c r="G226" s="192">
        <f>+'Ark1'!AG2290</f>
        <v>0</v>
      </c>
      <c r="H226" s="62">
        <f t="shared" si="21"/>
        <v>0</v>
      </c>
      <c r="I226" s="192">
        <f>+'Ark1'!AH2290</f>
        <v>0</v>
      </c>
      <c r="J226" s="58">
        <f>+'Ark1'!S2290</f>
        <v>0</v>
      </c>
      <c r="K226" s="62">
        <f t="shared" si="22"/>
        <v>0</v>
      </c>
      <c r="L226" s="169">
        <f>+'Ark1'!U2290</f>
        <v>0</v>
      </c>
      <c r="M226" s="192"/>
      <c r="N226" s="76"/>
      <c r="O226" s="169">
        <f>+'Ark1'!X2290</f>
        <v>0</v>
      </c>
      <c r="P226" s="169">
        <f>+'Ark1'!Y2290</f>
        <v>0</v>
      </c>
      <c r="Q226" s="169">
        <f>+'Ark1'!Z2290</f>
        <v>0</v>
      </c>
      <c r="R226" s="58">
        <f>+'Ark1'!AA2290</f>
        <v>0</v>
      </c>
      <c r="S226" s="58">
        <f>+'Ark1'!AB2290</f>
        <v>0</v>
      </c>
      <c r="T226" s="79">
        <f>+'Ark1'!AD2290</f>
        <v>0</v>
      </c>
      <c r="U226" s="58" t="e">
        <f t="shared" si="23"/>
        <v>#DIV/0!</v>
      </c>
      <c r="V226" s="79" t="e">
        <f t="shared" si="24"/>
        <v>#DIV/0!</v>
      </c>
      <c r="W226" s="47"/>
      <c r="Z226" s="61"/>
    </row>
    <row r="227" spans="1:26">
      <c r="A227" s="47"/>
      <c r="B227" s="56">
        <f>+'Ark1'!C2291</f>
        <v>2010</v>
      </c>
      <c r="C227" s="56">
        <f>+'Ark1'!M2291</f>
        <v>5</v>
      </c>
      <c r="D227" s="57" t="s">
        <v>103</v>
      </c>
      <c r="E227" s="56">
        <f>+'Ark1'!Q2291</f>
        <v>0</v>
      </c>
      <c r="F227" s="359">
        <f>+'Ark1'!R2291</f>
        <v>0</v>
      </c>
      <c r="G227" s="192">
        <f>+'Ark1'!AG2291</f>
        <v>0</v>
      </c>
      <c r="H227" s="62">
        <f t="shared" si="21"/>
        <v>0</v>
      </c>
      <c r="I227" s="192">
        <f>+'Ark1'!AH2291</f>
        <v>0</v>
      </c>
      <c r="J227" s="58">
        <f>+'Ark1'!S2291</f>
        <v>0</v>
      </c>
      <c r="K227" s="62">
        <f t="shared" si="22"/>
        <v>0</v>
      </c>
      <c r="L227" s="169">
        <f>+'Ark1'!U2291</f>
        <v>0</v>
      </c>
      <c r="M227" s="192"/>
      <c r="N227" s="76"/>
      <c r="O227" s="169">
        <f>+'Ark1'!X2291</f>
        <v>0</v>
      </c>
      <c r="P227" s="169">
        <f>+'Ark1'!Y2291</f>
        <v>0</v>
      </c>
      <c r="Q227" s="169">
        <f>+'Ark1'!Z2291</f>
        <v>0</v>
      </c>
      <c r="R227" s="58">
        <f>+'Ark1'!AA2291</f>
        <v>0</v>
      </c>
      <c r="S227" s="58">
        <f>+'Ark1'!AB2291</f>
        <v>0</v>
      </c>
      <c r="T227" s="79">
        <f>+'Ark1'!AD2291</f>
        <v>0</v>
      </c>
      <c r="U227" s="58" t="e">
        <f t="shared" si="23"/>
        <v>#DIV/0!</v>
      </c>
      <c r="V227" s="79" t="e">
        <f t="shared" si="24"/>
        <v>#DIV/0!</v>
      </c>
      <c r="W227" s="47"/>
      <c r="Z227" s="61"/>
    </row>
    <row r="228" spans="1:26">
      <c r="A228" s="47"/>
      <c r="B228" s="56">
        <f>+'Ark1'!C2292</f>
        <v>2010</v>
      </c>
      <c r="C228" s="56">
        <f>+'Ark1'!M2292</f>
        <v>6</v>
      </c>
      <c r="D228" s="57" t="s">
        <v>104</v>
      </c>
      <c r="E228" s="56">
        <f>+'Ark1'!Q2292</f>
        <v>0</v>
      </c>
      <c r="F228" s="359">
        <f>+'Ark1'!R2292</f>
        <v>0</v>
      </c>
      <c r="G228" s="192">
        <f>+'Ark1'!AG2292</f>
        <v>0</v>
      </c>
      <c r="H228" s="62">
        <f t="shared" si="21"/>
        <v>0</v>
      </c>
      <c r="I228" s="192">
        <f>+'Ark1'!AH2292</f>
        <v>0</v>
      </c>
      <c r="J228" s="58">
        <f>+'Ark1'!S2292</f>
        <v>0</v>
      </c>
      <c r="K228" s="62">
        <f t="shared" si="22"/>
        <v>0</v>
      </c>
      <c r="L228" s="169">
        <f>+'Ark1'!U2292</f>
        <v>0</v>
      </c>
      <c r="M228" s="192"/>
      <c r="N228" s="76"/>
      <c r="O228" s="169">
        <f>+'Ark1'!X2292</f>
        <v>0</v>
      </c>
      <c r="P228" s="169">
        <f>+'Ark1'!Y2292</f>
        <v>0</v>
      </c>
      <c r="Q228" s="169">
        <f>+'Ark1'!Z2292</f>
        <v>0</v>
      </c>
      <c r="R228" s="58">
        <f>+'Ark1'!AA2292</f>
        <v>0</v>
      </c>
      <c r="S228" s="58">
        <f>+'Ark1'!AB2292</f>
        <v>0</v>
      </c>
      <c r="T228" s="79">
        <f>+'Ark1'!AD2292</f>
        <v>0</v>
      </c>
      <c r="U228" s="58" t="e">
        <f t="shared" si="23"/>
        <v>#DIV/0!</v>
      </c>
      <c r="V228" s="79" t="e">
        <f t="shared" si="24"/>
        <v>#DIV/0!</v>
      </c>
      <c r="W228" s="47"/>
      <c r="Z228" s="61"/>
    </row>
    <row r="229" spans="1:26">
      <c r="A229" s="47"/>
      <c r="B229" s="56">
        <f>+'Ark1'!C2293</f>
        <v>2010</v>
      </c>
      <c r="C229" s="56">
        <f>+'Ark1'!M2293</f>
        <v>7</v>
      </c>
      <c r="D229" s="57" t="s">
        <v>105</v>
      </c>
      <c r="E229" s="56">
        <f>+'Ark1'!Q2293</f>
        <v>0</v>
      </c>
      <c r="F229" s="359">
        <f>+'Ark1'!R2293</f>
        <v>0</v>
      </c>
      <c r="G229" s="192">
        <f>+'Ark1'!AG2293</f>
        <v>0</v>
      </c>
      <c r="H229" s="62">
        <f t="shared" si="21"/>
        <v>0</v>
      </c>
      <c r="I229" s="192">
        <f>+'Ark1'!AH2293</f>
        <v>0</v>
      </c>
      <c r="J229" s="58">
        <f>+'Ark1'!S2293</f>
        <v>0</v>
      </c>
      <c r="K229" s="62">
        <f t="shared" si="22"/>
        <v>0</v>
      </c>
      <c r="L229" s="169">
        <f>+'Ark1'!U2293</f>
        <v>0</v>
      </c>
      <c r="M229" s="192"/>
      <c r="N229" s="76"/>
      <c r="O229" s="169">
        <f>+'Ark1'!X2293</f>
        <v>0</v>
      </c>
      <c r="P229" s="169">
        <f>+'Ark1'!Y2293</f>
        <v>0</v>
      </c>
      <c r="Q229" s="169">
        <f>+'Ark1'!Z2293</f>
        <v>0</v>
      </c>
      <c r="R229" s="58">
        <f>+'Ark1'!AA2293</f>
        <v>0</v>
      </c>
      <c r="S229" s="58">
        <f>+'Ark1'!AB2293</f>
        <v>0</v>
      </c>
      <c r="T229" s="79">
        <f>+'Ark1'!AD2293</f>
        <v>0</v>
      </c>
      <c r="U229" s="58" t="e">
        <f t="shared" si="23"/>
        <v>#DIV/0!</v>
      </c>
      <c r="V229" s="79" t="e">
        <f t="shared" si="24"/>
        <v>#DIV/0!</v>
      </c>
      <c r="W229" s="47"/>
      <c r="Z229" s="61"/>
    </row>
    <row r="230" spans="1:26">
      <c r="A230" s="47"/>
      <c r="B230" s="56">
        <f>+'Ark1'!C2294</f>
        <v>2010</v>
      </c>
      <c r="C230" s="56">
        <f>+'Ark1'!M2294</f>
        <v>8</v>
      </c>
      <c r="D230" s="57" t="s">
        <v>106</v>
      </c>
      <c r="E230" s="56">
        <f>+'Ark1'!Q2294</f>
        <v>0</v>
      </c>
      <c r="F230" s="359">
        <f>+'Ark1'!R2294</f>
        <v>0</v>
      </c>
      <c r="G230" s="192">
        <f>+'Ark1'!AG2294</f>
        <v>0</v>
      </c>
      <c r="H230" s="62">
        <f t="shared" si="21"/>
        <v>0</v>
      </c>
      <c r="I230" s="192">
        <f>+'Ark1'!AH2294</f>
        <v>0</v>
      </c>
      <c r="J230" s="58">
        <f>+'Ark1'!S2294</f>
        <v>0</v>
      </c>
      <c r="K230" s="62">
        <f t="shared" si="22"/>
        <v>0</v>
      </c>
      <c r="L230" s="169">
        <f>+'Ark1'!U2294</f>
        <v>0</v>
      </c>
      <c r="M230" s="192"/>
      <c r="N230" s="76"/>
      <c r="O230" s="169">
        <f>+'Ark1'!X2294</f>
        <v>0</v>
      </c>
      <c r="P230" s="169">
        <f>+'Ark1'!Y2294</f>
        <v>0</v>
      </c>
      <c r="Q230" s="169">
        <f>+'Ark1'!Z2294</f>
        <v>0</v>
      </c>
      <c r="R230" s="58">
        <f>+'Ark1'!AA2294</f>
        <v>0</v>
      </c>
      <c r="S230" s="58">
        <f>+'Ark1'!AB2294</f>
        <v>0</v>
      </c>
      <c r="T230" s="79">
        <f>+'Ark1'!AD2294</f>
        <v>0</v>
      </c>
      <c r="U230" s="58" t="e">
        <f t="shared" si="23"/>
        <v>#DIV/0!</v>
      </c>
      <c r="V230" s="79" t="e">
        <f t="shared" si="24"/>
        <v>#DIV/0!</v>
      </c>
      <c r="W230" s="47"/>
      <c r="Z230" s="61"/>
    </row>
    <row r="231" spans="1:26">
      <c r="A231" s="47"/>
      <c r="B231" s="56">
        <f>+'Ark1'!C2295</f>
        <v>2010</v>
      </c>
      <c r="C231" s="56">
        <f>+'Ark1'!M2295</f>
        <v>9</v>
      </c>
      <c r="D231" s="57" t="s">
        <v>107</v>
      </c>
      <c r="E231" s="56">
        <f>+'Ark1'!Q2295</f>
        <v>0</v>
      </c>
      <c r="F231" s="359">
        <f>+'Ark1'!R2295</f>
        <v>0</v>
      </c>
      <c r="G231" s="192">
        <f>+'Ark1'!AG2295</f>
        <v>0</v>
      </c>
      <c r="H231" s="62">
        <f t="shared" si="21"/>
        <v>0</v>
      </c>
      <c r="I231" s="192">
        <f>+'Ark1'!AH2295</f>
        <v>0</v>
      </c>
      <c r="J231" s="58">
        <f>+'Ark1'!S2295</f>
        <v>0</v>
      </c>
      <c r="K231" s="62">
        <f t="shared" si="22"/>
        <v>0</v>
      </c>
      <c r="L231" s="169">
        <f>+'Ark1'!U2295</f>
        <v>0</v>
      </c>
      <c r="M231" s="192"/>
      <c r="N231" s="76"/>
      <c r="O231" s="169">
        <f>+'Ark1'!X2295</f>
        <v>0</v>
      </c>
      <c r="P231" s="169">
        <f>+'Ark1'!Y2295</f>
        <v>0</v>
      </c>
      <c r="Q231" s="169">
        <f>+'Ark1'!Z2295</f>
        <v>0</v>
      </c>
      <c r="R231" s="58">
        <f>+'Ark1'!AA2295</f>
        <v>0</v>
      </c>
      <c r="S231" s="58">
        <f>+'Ark1'!AB2295</f>
        <v>0</v>
      </c>
      <c r="T231" s="79">
        <f>+'Ark1'!AD2295</f>
        <v>0</v>
      </c>
      <c r="U231" s="58" t="e">
        <f t="shared" si="23"/>
        <v>#DIV/0!</v>
      </c>
      <c r="V231" s="79" t="e">
        <f t="shared" si="24"/>
        <v>#DIV/0!</v>
      </c>
      <c r="W231" s="47"/>
      <c r="Z231" s="61"/>
    </row>
    <row r="232" spans="1:26">
      <c r="A232" s="47"/>
      <c r="B232" s="56">
        <f>+'Ark1'!C2296</f>
        <v>2010</v>
      </c>
      <c r="C232" s="56">
        <f>+'Ark1'!M2296</f>
        <v>10</v>
      </c>
      <c r="D232" s="57" t="s">
        <v>108</v>
      </c>
      <c r="E232" s="56">
        <f>+'Ark1'!Q2296</f>
        <v>0</v>
      </c>
      <c r="F232" s="359">
        <f>+'Ark1'!R2296</f>
        <v>0</v>
      </c>
      <c r="G232" s="192">
        <f>+'Ark1'!AG2296</f>
        <v>0</v>
      </c>
      <c r="H232" s="62">
        <f t="shared" si="21"/>
        <v>0</v>
      </c>
      <c r="I232" s="192">
        <f>+'Ark1'!AH2296</f>
        <v>0</v>
      </c>
      <c r="J232" s="58">
        <f>+'Ark1'!S2296</f>
        <v>0</v>
      </c>
      <c r="K232" s="62">
        <f t="shared" si="22"/>
        <v>0</v>
      </c>
      <c r="L232" s="169">
        <f>+'Ark1'!U2296</f>
        <v>0</v>
      </c>
      <c r="M232" s="192"/>
      <c r="N232" s="76"/>
      <c r="O232" s="169">
        <f>+'Ark1'!X2296</f>
        <v>0</v>
      </c>
      <c r="P232" s="169">
        <f>+'Ark1'!Y2296</f>
        <v>0</v>
      </c>
      <c r="Q232" s="169">
        <f>+'Ark1'!Z2296</f>
        <v>0</v>
      </c>
      <c r="R232" s="58">
        <f>+'Ark1'!AA2296</f>
        <v>0</v>
      </c>
      <c r="S232" s="58">
        <f>+'Ark1'!AB2296</f>
        <v>0</v>
      </c>
      <c r="T232" s="79">
        <f>+'Ark1'!AD2296</f>
        <v>0</v>
      </c>
      <c r="U232" s="58" t="e">
        <f t="shared" si="23"/>
        <v>#DIV/0!</v>
      </c>
      <c r="V232" s="79" t="e">
        <f t="shared" si="24"/>
        <v>#DIV/0!</v>
      </c>
      <c r="W232" s="47"/>
      <c r="Z232" s="61"/>
    </row>
    <row r="233" spans="1:26">
      <c r="A233" s="47"/>
      <c r="B233" s="56">
        <f>+'Ark1'!C2297</f>
        <v>2010</v>
      </c>
      <c r="C233" s="56">
        <f>+'Ark1'!M2297</f>
        <v>11</v>
      </c>
      <c r="D233" s="57" t="s">
        <v>109</v>
      </c>
      <c r="E233" s="56">
        <f>+'Ark1'!Q2297</f>
        <v>0</v>
      </c>
      <c r="F233" s="359">
        <f>+'Ark1'!R2297</f>
        <v>0</v>
      </c>
      <c r="G233" s="192">
        <f>+'Ark1'!AG2297</f>
        <v>0</v>
      </c>
      <c r="H233" s="62">
        <f t="shared" si="21"/>
        <v>0</v>
      </c>
      <c r="I233" s="192">
        <f>+'Ark1'!AH2297</f>
        <v>0</v>
      </c>
      <c r="J233" s="58">
        <f>+'Ark1'!S2297</f>
        <v>0</v>
      </c>
      <c r="K233" s="62">
        <f t="shared" si="22"/>
        <v>0</v>
      </c>
      <c r="L233" s="169">
        <f>+'Ark1'!U2297</f>
        <v>0</v>
      </c>
      <c r="M233" s="192"/>
      <c r="N233" s="76"/>
      <c r="O233" s="169">
        <f>+'Ark1'!X2297</f>
        <v>0</v>
      </c>
      <c r="P233" s="169">
        <f>+'Ark1'!Y2297</f>
        <v>0</v>
      </c>
      <c r="Q233" s="169">
        <f>+'Ark1'!Z2297</f>
        <v>0</v>
      </c>
      <c r="R233" s="58">
        <f>+'Ark1'!AA2297</f>
        <v>0</v>
      </c>
      <c r="S233" s="58">
        <f>+'Ark1'!AB2297</f>
        <v>0</v>
      </c>
      <c r="T233" s="79">
        <f>+'Ark1'!AD2297</f>
        <v>0</v>
      </c>
      <c r="U233" s="58" t="e">
        <f t="shared" si="23"/>
        <v>#DIV/0!</v>
      </c>
      <c r="V233" s="79" t="e">
        <f t="shared" si="24"/>
        <v>#DIV/0!</v>
      </c>
      <c r="W233" s="47"/>
      <c r="Z233" s="61"/>
    </row>
    <row r="234" spans="1:26">
      <c r="A234" s="47"/>
      <c r="B234" s="56">
        <f>+'Ark1'!C2298</f>
        <v>2010</v>
      </c>
      <c r="C234" s="56">
        <f>+'Ark1'!M2298</f>
        <v>12</v>
      </c>
      <c r="D234" s="57" t="s">
        <v>110</v>
      </c>
      <c r="E234" s="56">
        <f>+'Ark1'!Q2298</f>
        <v>0</v>
      </c>
      <c r="F234" s="359">
        <f>+'Ark1'!R2298</f>
        <v>0</v>
      </c>
      <c r="G234" s="192">
        <f>+'Ark1'!AG2298</f>
        <v>0</v>
      </c>
      <c r="H234" s="62">
        <f t="shared" si="21"/>
        <v>0</v>
      </c>
      <c r="I234" s="192">
        <f>+'Ark1'!AH2298</f>
        <v>0</v>
      </c>
      <c r="J234" s="58">
        <f>+'Ark1'!S2298</f>
        <v>0</v>
      </c>
      <c r="K234" s="62">
        <f t="shared" si="22"/>
        <v>0</v>
      </c>
      <c r="L234" s="169">
        <f>+'Ark1'!U2298</f>
        <v>0</v>
      </c>
      <c r="M234" s="192"/>
      <c r="N234" s="76"/>
      <c r="O234" s="169">
        <f>+'Ark1'!X2298</f>
        <v>0</v>
      </c>
      <c r="P234" s="169">
        <f>+'Ark1'!Y2298</f>
        <v>0</v>
      </c>
      <c r="Q234" s="169">
        <f>+'Ark1'!Z2298</f>
        <v>0</v>
      </c>
      <c r="R234" s="58">
        <f>+'Ark1'!AA2298</f>
        <v>0</v>
      </c>
      <c r="S234" s="58">
        <f>+'Ark1'!AB2298</f>
        <v>0</v>
      </c>
      <c r="T234" s="79">
        <f>+'Ark1'!AD2298</f>
        <v>0</v>
      </c>
      <c r="U234" s="58" t="e">
        <f t="shared" si="23"/>
        <v>#DIV/0!</v>
      </c>
      <c r="V234" s="79" t="e">
        <f t="shared" si="24"/>
        <v>#DIV/0!</v>
      </c>
      <c r="W234" s="47"/>
      <c r="Z234" s="61"/>
    </row>
    <row r="235" spans="1:26">
      <c r="A235" s="47"/>
      <c r="B235" s="56">
        <f>+'Ark1'!C2299</f>
        <v>2010</v>
      </c>
      <c r="C235" s="56">
        <f>+'Ark1'!M2299</f>
        <v>13</v>
      </c>
      <c r="D235" s="57" t="s">
        <v>111</v>
      </c>
      <c r="E235" s="56">
        <f>+'Ark1'!Q2299</f>
        <v>0</v>
      </c>
      <c r="F235" s="359">
        <f>+'Ark1'!R2299</f>
        <v>0</v>
      </c>
      <c r="G235" s="192">
        <f>+'Ark1'!AG2299</f>
        <v>0</v>
      </c>
      <c r="H235" s="62">
        <f t="shared" si="21"/>
        <v>0</v>
      </c>
      <c r="I235" s="192">
        <f>+'Ark1'!AH2299</f>
        <v>0</v>
      </c>
      <c r="J235" s="58">
        <f>+'Ark1'!S2299</f>
        <v>0</v>
      </c>
      <c r="K235" s="62">
        <f t="shared" si="22"/>
        <v>0</v>
      </c>
      <c r="L235" s="169">
        <f>+'Ark1'!U2299</f>
        <v>0</v>
      </c>
      <c r="M235" s="192"/>
      <c r="N235" s="76"/>
      <c r="O235" s="169">
        <f>+'Ark1'!X2299</f>
        <v>0</v>
      </c>
      <c r="P235" s="169">
        <f>+'Ark1'!Y2299</f>
        <v>0</v>
      </c>
      <c r="Q235" s="169">
        <f>+'Ark1'!Z2299</f>
        <v>0</v>
      </c>
      <c r="R235" s="58">
        <f>+'Ark1'!AA2299</f>
        <v>0</v>
      </c>
      <c r="S235" s="58">
        <f>+'Ark1'!AB2299</f>
        <v>0</v>
      </c>
      <c r="T235" s="79">
        <f>+'Ark1'!AD2299</f>
        <v>0</v>
      </c>
      <c r="U235" s="58" t="e">
        <f t="shared" si="23"/>
        <v>#DIV/0!</v>
      </c>
      <c r="V235" s="79" t="e">
        <f t="shared" si="24"/>
        <v>#DIV/0!</v>
      </c>
      <c r="W235" s="47"/>
      <c r="Z235" s="61"/>
    </row>
    <row r="236" spans="1:26">
      <c r="A236" s="47"/>
      <c r="B236" s="56">
        <f>+'Ark1'!C2300</f>
        <v>2010</v>
      </c>
      <c r="C236" s="56">
        <f>+'Ark1'!M2300</f>
        <v>14</v>
      </c>
      <c r="D236" s="57" t="s">
        <v>112</v>
      </c>
      <c r="E236" s="56">
        <f>+'Ark1'!Q2300</f>
        <v>0</v>
      </c>
      <c r="F236" s="359">
        <f>+'Ark1'!R2300</f>
        <v>0</v>
      </c>
      <c r="G236" s="192">
        <f>+'Ark1'!AG2300</f>
        <v>0</v>
      </c>
      <c r="H236" s="62">
        <f t="shared" si="21"/>
        <v>0</v>
      </c>
      <c r="I236" s="192">
        <f>+'Ark1'!AH2300</f>
        <v>0</v>
      </c>
      <c r="J236" s="58">
        <f>+'Ark1'!S2300</f>
        <v>0</v>
      </c>
      <c r="K236" s="62">
        <f t="shared" si="22"/>
        <v>0</v>
      </c>
      <c r="L236" s="169">
        <f>+'Ark1'!U2300</f>
        <v>0</v>
      </c>
      <c r="M236" s="192"/>
      <c r="N236" s="76"/>
      <c r="O236" s="169">
        <f>+'Ark1'!X2300</f>
        <v>0</v>
      </c>
      <c r="P236" s="169">
        <f>+'Ark1'!Y2300</f>
        <v>0</v>
      </c>
      <c r="Q236" s="169">
        <f>+'Ark1'!Z2300</f>
        <v>0</v>
      </c>
      <c r="R236" s="58">
        <f>+'Ark1'!AA2300</f>
        <v>0</v>
      </c>
      <c r="S236" s="58">
        <f>+'Ark1'!AB2300</f>
        <v>0</v>
      </c>
      <c r="T236" s="79">
        <f>+'Ark1'!AD2300</f>
        <v>0</v>
      </c>
      <c r="U236" s="58" t="e">
        <f t="shared" si="23"/>
        <v>#DIV/0!</v>
      </c>
      <c r="V236" s="79" t="e">
        <f t="shared" si="24"/>
        <v>#DIV/0!</v>
      </c>
      <c r="W236" s="47"/>
      <c r="Z236" s="61"/>
    </row>
    <row r="237" spans="1:26">
      <c r="A237" s="47"/>
      <c r="B237" s="56">
        <f>+'Ark1'!C2301</f>
        <v>2010</v>
      </c>
      <c r="C237" s="56">
        <f>+'Ark1'!M2301</f>
        <v>15</v>
      </c>
      <c r="D237" s="57" t="s">
        <v>113</v>
      </c>
      <c r="E237" s="56">
        <f>+'Ark1'!Q2301</f>
        <v>0</v>
      </c>
      <c r="F237" s="359">
        <f>+'Ark1'!R2301</f>
        <v>0</v>
      </c>
      <c r="G237" s="192">
        <f>+'Ark1'!AG2301</f>
        <v>0</v>
      </c>
      <c r="H237" s="62">
        <f t="shared" si="21"/>
        <v>0</v>
      </c>
      <c r="I237" s="192">
        <f>+'Ark1'!AH2301</f>
        <v>0</v>
      </c>
      <c r="J237" s="58">
        <f>+'Ark1'!S2301</f>
        <v>0</v>
      </c>
      <c r="K237" s="62">
        <f t="shared" si="22"/>
        <v>0</v>
      </c>
      <c r="L237" s="169">
        <f>+'Ark1'!U2301</f>
        <v>0</v>
      </c>
      <c r="M237" s="192"/>
      <c r="N237" s="76"/>
      <c r="O237" s="169">
        <f>+'Ark1'!X2301</f>
        <v>0</v>
      </c>
      <c r="P237" s="169">
        <f>+'Ark1'!Y2301</f>
        <v>0</v>
      </c>
      <c r="Q237" s="169">
        <f>+'Ark1'!Z2301</f>
        <v>0</v>
      </c>
      <c r="R237" s="58">
        <f>+'Ark1'!AA2301</f>
        <v>0</v>
      </c>
      <c r="S237" s="58">
        <f>+'Ark1'!AB2301</f>
        <v>0</v>
      </c>
      <c r="T237" s="79">
        <f>+'Ark1'!AD2301</f>
        <v>0</v>
      </c>
      <c r="U237" s="58" t="e">
        <f t="shared" si="23"/>
        <v>#DIV/0!</v>
      </c>
      <c r="V237" s="79" t="e">
        <f t="shared" si="24"/>
        <v>#DIV/0!</v>
      </c>
      <c r="W237" s="47"/>
      <c r="Z237" s="61"/>
    </row>
    <row r="238" spans="1:26">
      <c r="A238" s="47"/>
      <c r="B238">
        <f>+'Ark1'!C2302</f>
        <v>2009</v>
      </c>
      <c r="C238">
        <f>+'Ark1'!M2302</f>
        <v>1</v>
      </c>
      <c r="D238" s="3" t="s">
        <v>99</v>
      </c>
      <c r="E238">
        <f>+'Ark1'!Q2302</f>
        <v>0</v>
      </c>
      <c r="F238" s="347">
        <f>+'Ark1'!R2302</f>
        <v>0</v>
      </c>
      <c r="G238" s="210">
        <f>+'Ark1'!AG2302</f>
        <v>0</v>
      </c>
      <c r="H238" s="63">
        <f t="shared" si="21"/>
        <v>0</v>
      </c>
      <c r="I238" s="210">
        <f>+'Ark1'!AH2302</f>
        <v>0</v>
      </c>
      <c r="J238" s="1">
        <f>+'Ark1'!S2302</f>
        <v>0</v>
      </c>
      <c r="K238" s="63">
        <f t="shared" si="22"/>
        <v>0</v>
      </c>
      <c r="L238" s="102">
        <f>+'Ark1'!U2302</f>
        <v>0</v>
      </c>
      <c r="M238" s="210"/>
      <c r="N238" s="76"/>
      <c r="O238" s="102">
        <f>+'Ark1'!X2302</f>
        <v>0</v>
      </c>
      <c r="P238" s="102">
        <f>+'Ark1'!Y2302</f>
        <v>0</v>
      </c>
      <c r="Q238" s="102">
        <f>+'Ark1'!Z2302</f>
        <v>0</v>
      </c>
      <c r="R238" s="1">
        <f>+'Ark1'!AA2302</f>
        <v>0</v>
      </c>
      <c r="S238" s="1">
        <f>+'Ark1'!AB2302</f>
        <v>0</v>
      </c>
      <c r="T238" s="11">
        <f>+'Ark1'!AD2302</f>
        <v>0</v>
      </c>
      <c r="U238" s="1" t="e">
        <f t="shared" si="23"/>
        <v>#DIV/0!</v>
      </c>
      <c r="V238" s="11" t="e">
        <f t="shared" si="24"/>
        <v>#DIV/0!</v>
      </c>
      <c r="W238" s="47"/>
      <c r="Z238" s="61"/>
    </row>
    <row r="239" spans="1:26">
      <c r="A239" s="47"/>
      <c r="B239">
        <f>+'Ark1'!C2303</f>
        <v>2009</v>
      </c>
      <c r="C239">
        <f>+'Ark1'!M2303</f>
        <v>2</v>
      </c>
      <c r="D239" s="3" t="s">
        <v>100</v>
      </c>
      <c r="E239">
        <f>+'Ark1'!Q2303</f>
        <v>0</v>
      </c>
      <c r="F239" s="347">
        <f>+'Ark1'!R2303</f>
        <v>0</v>
      </c>
      <c r="G239" s="210">
        <f>+'Ark1'!AG2303</f>
        <v>0</v>
      </c>
      <c r="H239" s="63">
        <f t="shared" si="21"/>
        <v>0</v>
      </c>
      <c r="I239" s="210">
        <f>+'Ark1'!AH2303</f>
        <v>0</v>
      </c>
      <c r="J239" s="1">
        <f>+'Ark1'!S2303</f>
        <v>0</v>
      </c>
      <c r="K239" s="63">
        <f t="shared" si="22"/>
        <v>0</v>
      </c>
      <c r="L239" s="102">
        <f>+'Ark1'!U2303</f>
        <v>0</v>
      </c>
      <c r="M239" s="210"/>
      <c r="N239" s="76"/>
      <c r="O239" s="102">
        <f>+'Ark1'!X2303</f>
        <v>0</v>
      </c>
      <c r="P239" s="102">
        <f>+'Ark1'!Y2303</f>
        <v>0</v>
      </c>
      <c r="Q239" s="102">
        <f>+'Ark1'!Z2303</f>
        <v>0</v>
      </c>
      <c r="R239" s="1">
        <f>+'Ark1'!AA2303</f>
        <v>0</v>
      </c>
      <c r="S239" s="1">
        <f>+'Ark1'!AB2303</f>
        <v>0</v>
      </c>
      <c r="T239" s="11">
        <f>+'Ark1'!AD2303</f>
        <v>0</v>
      </c>
      <c r="U239" s="1" t="e">
        <f t="shared" si="23"/>
        <v>#DIV/0!</v>
      </c>
      <c r="V239" s="11" t="e">
        <f t="shared" si="24"/>
        <v>#DIV/0!</v>
      </c>
      <c r="W239" s="47"/>
      <c r="Z239" s="61"/>
    </row>
    <row r="240" spans="1:26">
      <c r="A240" s="47"/>
      <c r="B240">
        <f>+'Ark1'!C2304</f>
        <v>2009</v>
      </c>
      <c r="C240">
        <f>+'Ark1'!M2304</f>
        <v>3</v>
      </c>
      <c r="D240" s="3" t="s">
        <v>101</v>
      </c>
      <c r="E240">
        <f>+'Ark1'!Q2304</f>
        <v>0</v>
      </c>
      <c r="F240" s="347">
        <f>+'Ark1'!R2304</f>
        <v>0</v>
      </c>
      <c r="G240" s="210">
        <f>+'Ark1'!AG2304</f>
        <v>0</v>
      </c>
      <c r="H240" s="63">
        <f t="shared" si="21"/>
        <v>0</v>
      </c>
      <c r="I240" s="210">
        <f>+'Ark1'!AH2304</f>
        <v>0</v>
      </c>
      <c r="J240" s="1">
        <f>+'Ark1'!S2304</f>
        <v>0</v>
      </c>
      <c r="K240" s="63">
        <f t="shared" si="22"/>
        <v>0</v>
      </c>
      <c r="L240" s="102">
        <f>+'Ark1'!U2304</f>
        <v>0</v>
      </c>
      <c r="M240" s="210"/>
      <c r="N240" s="76"/>
      <c r="O240" s="102">
        <f>+'Ark1'!X2304</f>
        <v>0</v>
      </c>
      <c r="P240" s="102">
        <f>+'Ark1'!Y2304</f>
        <v>0</v>
      </c>
      <c r="Q240" s="102">
        <f>+'Ark1'!Z2304</f>
        <v>0</v>
      </c>
      <c r="R240" s="1">
        <f>+'Ark1'!AA2304</f>
        <v>0</v>
      </c>
      <c r="S240" s="1">
        <f>+'Ark1'!AB2304</f>
        <v>0</v>
      </c>
      <c r="T240" s="11">
        <f>+'Ark1'!AD2304</f>
        <v>0</v>
      </c>
      <c r="U240" s="1" t="e">
        <f t="shared" si="23"/>
        <v>#DIV/0!</v>
      </c>
      <c r="V240" s="11" t="e">
        <f t="shared" si="24"/>
        <v>#DIV/0!</v>
      </c>
      <c r="W240" s="47"/>
      <c r="Z240" s="61"/>
    </row>
    <row r="241" spans="1:26">
      <c r="A241" s="47"/>
      <c r="B241">
        <f>+'Ark1'!C2305</f>
        <v>2009</v>
      </c>
      <c r="C241">
        <f>+'Ark1'!M2305</f>
        <v>4</v>
      </c>
      <c r="D241" s="3" t="s">
        <v>102</v>
      </c>
      <c r="E241">
        <f>+'Ark1'!Q2305</f>
        <v>0</v>
      </c>
      <c r="F241" s="347">
        <f>+'Ark1'!R2305</f>
        <v>0</v>
      </c>
      <c r="G241" s="210">
        <f>+'Ark1'!AG2305</f>
        <v>0</v>
      </c>
      <c r="H241" s="63">
        <f t="shared" si="21"/>
        <v>0</v>
      </c>
      <c r="I241" s="210">
        <f>+'Ark1'!AH2305</f>
        <v>0</v>
      </c>
      <c r="J241" s="1">
        <f>+'Ark1'!S2305</f>
        <v>0</v>
      </c>
      <c r="K241" s="63">
        <f t="shared" si="22"/>
        <v>0</v>
      </c>
      <c r="L241" s="102">
        <f>+'Ark1'!U2305</f>
        <v>0</v>
      </c>
      <c r="M241" s="210"/>
      <c r="N241" s="76"/>
      <c r="O241" s="102">
        <f>+'Ark1'!X2305</f>
        <v>0</v>
      </c>
      <c r="P241" s="102">
        <f>+'Ark1'!Y2305</f>
        <v>0</v>
      </c>
      <c r="Q241" s="102">
        <f>+'Ark1'!Z2305</f>
        <v>0</v>
      </c>
      <c r="R241" s="1">
        <f>+'Ark1'!AA2305</f>
        <v>0</v>
      </c>
      <c r="S241" s="1">
        <f>+'Ark1'!AB2305</f>
        <v>0</v>
      </c>
      <c r="T241" s="11">
        <f>+'Ark1'!AD2305</f>
        <v>0</v>
      </c>
      <c r="U241" s="1" t="e">
        <f t="shared" si="23"/>
        <v>#DIV/0!</v>
      </c>
      <c r="V241" s="11" t="e">
        <f t="shared" si="24"/>
        <v>#DIV/0!</v>
      </c>
      <c r="W241" s="47"/>
      <c r="Z241" s="61"/>
    </row>
    <row r="242" spans="1:26">
      <c r="A242" s="47"/>
      <c r="B242">
        <f>+'Ark1'!C2306</f>
        <v>2009</v>
      </c>
      <c r="C242">
        <f>+'Ark1'!M2306</f>
        <v>5</v>
      </c>
      <c r="D242" s="3" t="s">
        <v>103</v>
      </c>
      <c r="E242">
        <f>+'Ark1'!Q2306</f>
        <v>0</v>
      </c>
      <c r="F242" s="347">
        <f>+'Ark1'!R2306</f>
        <v>0</v>
      </c>
      <c r="G242" s="210">
        <f>+'Ark1'!AG2306</f>
        <v>0</v>
      </c>
      <c r="H242" s="63">
        <f t="shared" si="21"/>
        <v>0</v>
      </c>
      <c r="I242" s="210">
        <f>+'Ark1'!AH2306</f>
        <v>0</v>
      </c>
      <c r="J242" s="1">
        <f>+'Ark1'!S2306</f>
        <v>0</v>
      </c>
      <c r="K242" s="63">
        <f t="shared" si="22"/>
        <v>0</v>
      </c>
      <c r="L242" s="102">
        <f>+'Ark1'!U2306</f>
        <v>0</v>
      </c>
      <c r="M242" s="210"/>
      <c r="N242" s="76"/>
      <c r="O242" s="102">
        <f>+'Ark1'!X2306</f>
        <v>0</v>
      </c>
      <c r="P242" s="102">
        <f>+'Ark1'!Y2306</f>
        <v>0</v>
      </c>
      <c r="Q242" s="102">
        <f>+'Ark1'!Z2306</f>
        <v>0</v>
      </c>
      <c r="R242" s="1">
        <f>+'Ark1'!AA2306</f>
        <v>0</v>
      </c>
      <c r="S242" s="1">
        <f>+'Ark1'!AB2306</f>
        <v>0</v>
      </c>
      <c r="T242" s="11">
        <f>+'Ark1'!AD2306</f>
        <v>0</v>
      </c>
      <c r="U242" s="1" t="e">
        <f t="shared" si="23"/>
        <v>#DIV/0!</v>
      </c>
      <c r="V242" s="11" t="e">
        <f t="shared" si="24"/>
        <v>#DIV/0!</v>
      </c>
      <c r="W242" s="47"/>
      <c r="Z242" s="61"/>
    </row>
    <row r="243" spans="1:26">
      <c r="A243" s="47"/>
      <c r="B243">
        <f>+'Ark1'!C2307</f>
        <v>2009</v>
      </c>
      <c r="C243">
        <f>+'Ark1'!M2307</f>
        <v>6</v>
      </c>
      <c r="D243" s="3" t="s">
        <v>104</v>
      </c>
      <c r="E243">
        <f>+'Ark1'!Q2307</f>
        <v>0</v>
      </c>
      <c r="F243" s="347">
        <f>+'Ark1'!R2307</f>
        <v>0</v>
      </c>
      <c r="G243" s="210">
        <f>+'Ark1'!AG2307</f>
        <v>0</v>
      </c>
      <c r="H243" s="63">
        <f t="shared" si="21"/>
        <v>0</v>
      </c>
      <c r="I243" s="210">
        <f>+'Ark1'!AH2307</f>
        <v>0</v>
      </c>
      <c r="J243" s="1">
        <f>+'Ark1'!S2307</f>
        <v>0</v>
      </c>
      <c r="K243" s="63">
        <f t="shared" si="22"/>
        <v>0</v>
      </c>
      <c r="L243" s="102">
        <f>+'Ark1'!U2307</f>
        <v>0</v>
      </c>
      <c r="M243" s="210"/>
      <c r="N243" s="76"/>
      <c r="O243" s="102">
        <f>+'Ark1'!X2307</f>
        <v>0</v>
      </c>
      <c r="P243" s="102">
        <f>+'Ark1'!Y2307</f>
        <v>0</v>
      </c>
      <c r="Q243" s="102">
        <f>+'Ark1'!Z2307</f>
        <v>0</v>
      </c>
      <c r="R243" s="1">
        <f>+'Ark1'!AA2307</f>
        <v>0</v>
      </c>
      <c r="S243" s="1">
        <f>+'Ark1'!AB2307</f>
        <v>0</v>
      </c>
      <c r="T243" s="11">
        <f>+'Ark1'!AD2307</f>
        <v>0</v>
      </c>
      <c r="U243" s="1" t="e">
        <f t="shared" si="23"/>
        <v>#DIV/0!</v>
      </c>
      <c r="V243" s="11" t="e">
        <f t="shared" si="24"/>
        <v>#DIV/0!</v>
      </c>
      <c r="W243" s="47"/>
      <c r="Z243" s="61"/>
    </row>
    <row r="244" spans="1:26">
      <c r="A244" s="47"/>
      <c r="B244">
        <f>+'Ark1'!C2308</f>
        <v>2009</v>
      </c>
      <c r="C244">
        <f>+'Ark1'!M2308</f>
        <v>7</v>
      </c>
      <c r="D244" s="3" t="s">
        <v>105</v>
      </c>
      <c r="E244">
        <f>+'Ark1'!Q2308</f>
        <v>0</v>
      </c>
      <c r="F244" s="347">
        <f>+'Ark1'!R2308</f>
        <v>0</v>
      </c>
      <c r="G244" s="210">
        <f>+'Ark1'!AG2308</f>
        <v>0</v>
      </c>
      <c r="H244" s="63">
        <f t="shared" si="21"/>
        <v>0</v>
      </c>
      <c r="I244" s="210">
        <f>+'Ark1'!AH2308</f>
        <v>0</v>
      </c>
      <c r="J244" s="1">
        <f>+'Ark1'!S2308</f>
        <v>0</v>
      </c>
      <c r="K244" s="63">
        <f t="shared" si="22"/>
        <v>0</v>
      </c>
      <c r="L244" s="102">
        <f>+'Ark1'!U2308</f>
        <v>0</v>
      </c>
      <c r="M244" s="210"/>
      <c r="N244" s="76"/>
      <c r="O244" s="102">
        <f>+'Ark1'!X2308</f>
        <v>0</v>
      </c>
      <c r="P244" s="102">
        <f>+'Ark1'!Y2308</f>
        <v>0</v>
      </c>
      <c r="Q244" s="102">
        <f>+'Ark1'!Z2308</f>
        <v>0</v>
      </c>
      <c r="R244" s="1">
        <f>+'Ark1'!AA2308</f>
        <v>0</v>
      </c>
      <c r="S244" s="1">
        <f>+'Ark1'!AB2308</f>
        <v>0</v>
      </c>
      <c r="T244" s="11">
        <f>+'Ark1'!AD2308</f>
        <v>0</v>
      </c>
      <c r="U244" s="1" t="e">
        <f t="shared" si="23"/>
        <v>#DIV/0!</v>
      </c>
      <c r="V244" s="11" t="e">
        <f t="shared" si="24"/>
        <v>#DIV/0!</v>
      </c>
      <c r="W244" s="47"/>
      <c r="Z244" s="61"/>
    </row>
    <row r="245" spans="1:26">
      <c r="A245" s="47"/>
      <c r="B245">
        <f>+'Ark1'!C2309</f>
        <v>2009</v>
      </c>
      <c r="C245">
        <f>+'Ark1'!M2309</f>
        <v>8</v>
      </c>
      <c r="D245" s="3" t="s">
        <v>106</v>
      </c>
      <c r="E245">
        <f>+'Ark1'!Q2309</f>
        <v>0</v>
      </c>
      <c r="F245" s="347">
        <f>+'Ark1'!R2309</f>
        <v>0</v>
      </c>
      <c r="G245" s="210">
        <f>+'Ark1'!AG2309</f>
        <v>0</v>
      </c>
      <c r="H245" s="63">
        <f t="shared" si="21"/>
        <v>0</v>
      </c>
      <c r="I245" s="210">
        <f>+'Ark1'!AH2309</f>
        <v>0</v>
      </c>
      <c r="J245" s="1">
        <f>+'Ark1'!S2309</f>
        <v>0</v>
      </c>
      <c r="K245" s="63">
        <f t="shared" si="22"/>
        <v>0</v>
      </c>
      <c r="L245" s="102">
        <f>+'Ark1'!U2309</f>
        <v>0</v>
      </c>
      <c r="M245" s="210"/>
      <c r="N245" s="76"/>
      <c r="O245" s="102">
        <f>+'Ark1'!X2309</f>
        <v>0</v>
      </c>
      <c r="P245" s="102">
        <f>+'Ark1'!Y2309</f>
        <v>0</v>
      </c>
      <c r="Q245" s="102">
        <f>+'Ark1'!Z2309</f>
        <v>0</v>
      </c>
      <c r="R245" s="1">
        <f>+'Ark1'!AA2309</f>
        <v>0</v>
      </c>
      <c r="S245" s="1">
        <f>+'Ark1'!AB2309</f>
        <v>0</v>
      </c>
      <c r="T245" s="11">
        <f>+'Ark1'!AD2309</f>
        <v>0</v>
      </c>
      <c r="U245" s="1" t="e">
        <f t="shared" si="23"/>
        <v>#DIV/0!</v>
      </c>
      <c r="V245" s="11" t="e">
        <f t="shared" si="24"/>
        <v>#DIV/0!</v>
      </c>
      <c r="W245" s="47"/>
      <c r="Z245" s="61"/>
    </row>
    <row r="246" spans="1:26">
      <c r="A246" s="47"/>
      <c r="B246">
        <f>+'Ark1'!C2310</f>
        <v>2009</v>
      </c>
      <c r="C246">
        <f>+'Ark1'!M2310</f>
        <v>9</v>
      </c>
      <c r="D246" s="3" t="s">
        <v>107</v>
      </c>
      <c r="E246">
        <f>+'Ark1'!Q2310</f>
        <v>0</v>
      </c>
      <c r="F246" s="347">
        <f>+'Ark1'!R2310</f>
        <v>0</v>
      </c>
      <c r="G246" s="210">
        <f>+'Ark1'!AG2310</f>
        <v>0</v>
      </c>
      <c r="H246" s="63">
        <f t="shared" si="21"/>
        <v>0</v>
      </c>
      <c r="I246" s="210">
        <f>+'Ark1'!AH2310</f>
        <v>0</v>
      </c>
      <c r="J246" s="1">
        <f>+'Ark1'!S2310</f>
        <v>0</v>
      </c>
      <c r="K246" s="63">
        <f t="shared" si="22"/>
        <v>0</v>
      </c>
      <c r="L246" s="102">
        <f>+'Ark1'!U2310</f>
        <v>0</v>
      </c>
      <c r="M246" s="210"/>
      <c r="N246" s="76"/>
      <c r="O246" s="102">
        <f>+'Ark1'!X2310</f>
        <v>0</v>
      </c>
      <c r="P246" s="102">
        <f>+'Ark1'!Y2310</f>
        <v>0</v>
      </c>
      <c r="Q246" s="102">
        <f>+'Ark1'!Z2310</f>
        <v>0</v>
      </c>
      <c r="R246" s="1">
        <f>+'Ark1'!AA2310</f>
        <v>0</v>
      </c>
      <c r="S246" s="1">
        <f>+'Ark1'!AB2310</f>
        <v>0</v>
      </c>
      <c r="T246" s="11">
        <f>+'Ark1'!AD2310</f>
        <v>0</v>
      </c>
      <c r="U246" s="1" t="e">
        <f t="shared" si="23"/>
        <v>#DIV/0!</v>
      </c>
      <c r="V246" s="11" t="e">
        <f t="shared" si="24"/>
        <v>#DIV/0!</v>
      </c>
      <c r="W246" s="47"/>
      <c r="Z246" s="61"/>
    </row>
    <row r="247" spans="1:26">
      <c r="A247" s="47"/>
      <c r="B247">
        <f>+'Ark1'!C2311</f>
        <v>2009</v>
      </c>
      <c r="C247">
        <f>+'Ark1'!M2311</f>
        <v>10</v>
      </c>
      <c r="D247" s="3" t="s">
        <v>108</v>
      </c>
      <c r="E247">
        <f>+'Ark1'!Q2311</f>
        <v>0</v>
      </c>
      <c r="F247" s="347">
        <f>+'Ark1'!R2311</f>
        <v>0</v>
      </c>
      <c r="G247" s="210">
        <f>+'Ark1'!AG2311</f>
        <v>0</v>
      </c>
      <c r="H247" s="63">
        <f t="shared" si="21"/>
        <v>0</v>
      </c>
      <c r="I247" s="210">
        <f>+'Ark1'!AH2311</f>
        <v>0</v>
      </c>
      <c r="J247" s="1">
        <f>+'Ark1'!S2311</f>
        <v>0</v>
      </c>
      <c r="K247" s="63">
        <f t="shared" si="22"/>
        <v>0</v>
      </c>
      <c r="L247" s="102">
        <f>+'Ark1'!U2311</f>
        <v>0</v>
      </c>
      <c r="M247" s="210"/>
      <c r="N247" s="76"/>
      <c r="O247" s="102">
        <f>+'Ark1'!X2311</f>
        <v>0</v>
      </c>
      <c r="P247" s="102">
        <f>+'Ark1'!Y2311</f>
        <v>0</v>
      </c>
      <c r="Q247" s="102">
        <f>+'Ark1'!Z2311</f>
        <v>0</v>
      </c>
      <c r="R247" s="1">
        <f>+'Ark1'!AA2311</f>
        <v>0</v>
      </c>
      <c r="S247" s="1">
        <f>+'Ark1'!AB2311</f>
        <v>0</v>
      </c>
      <c r="T247" s="11">
        <f>+'Ark1'!AD2311</f>
        <v>0</v>
      </c>
      <c r="U247" s="1" t="e">
        <f t="shared" si="23"/>
        <v>#DIV/0!</v>
      </c>
      <c r="V247" s="11" t="e">
        <f t="shared" si="24"/>
        <v>#DIV/0!</v>
      </c>
      <c r="W247" s="47"/>
      <c r="Z247" s="61"/>
    </row>
    <row r="248" spans="1:26">
      <c r="A248" s="47"/>
      <c r="B248">
        <f>+'Ark1'!C2312</f>
        <v>2009</v>
      </c>
      <c r="C248">
        <f>+'Ark1'!M2312</f>
        <v>11</v>
      </c>
      <c r="D248" s="3" t="s">
        <v>109</v>
      </c>
      <c r="E248">
        <f>+'Ark1'!Q2312</f>
        <v>0</v>
      </c>
      <c r="F248" s="347">
        <f>+'Ark1'!R2312</f>
        <v>0</v>
      </c>
      <c r="G248" s="210">
        <f>+'Ark1'!AG2312</f>
        <v>0</v>
      </c>
      <c r="H248" s="63">
        <f t="shared" si="21"/>
        <v>0</v>
      </c>
      <c r="I248" s="210">
        <f>+'Ark1'!AH2312</f>
        <v>0</v>
      </c>
      <c r="J248" s="1">
        <f>+'Ark1'!S2312</f>
        <v>0</v>
      </c>
      <c r="K248" s="63">
        <f t="shared" si="22"/>
        <v>0</v>
      </c>
      <c r="L248" s="102">
        <f>+'Ark1'!U2312</f>
        <v>0</v>
      </c>
      <c r="M248" s="210"/>
      <c r="N248" s="76"/>
      <c r="O248" s="102">
        <f>+'Ark1'!X2312</f>
        <v>0</v>
      </c>
      <c r="P248" s="102">
        <f>+'Ark1'!Y2312</f>
        <v>0</v>
      </c>
      <c r="Q248" s="102">
        <f>+'Ark1'!Z2312</f>
        <v>0</v>
      </c>
      <c r="R248" s="1">
        <f>+'Ark1'!AA2312</f>
        <v>0</v>
      </c>
      <c r="S248" s="1">
        <f>+'Ark1'!AB2312</f>
        <v>0</v>
      </c>
      <c r="T248" s="11">
        <f>+'Ark1'!AD2312</f>
        <v>0</v>
      </c>
      <c r="U248" s="1" t="e">
        <f t="shared" si="23"/>
        <v>#DIV/0!</v>
      </c>
      <c r="V248" s="11" t="e">
        <f t="shared" si="24"/>
        <v>#DIV/0!</v>
      </c>
      <c r="W248" s="47"/>
      <c r="Z248" s="61"/>
    </row>
    <row r="249" spans="1:26">
      <c r="A249" s="47"/>
      <c r="B249">
        <f>+'Ark1'!C2313</f>
        <v>2009</v>
      </c>
      <c r="C249">
        <f>+'Ark1'!M2313</f>
        <v>12</v>
      </c>
      <c r="D249" s="3" t="s">
        <v>110</v>
      </c>
      <c r="E249">
        <f>+'Ark1'!Q2313</f>
        <v>0</v>
      </c>
      <c r="F249" s="347">
        <f>+'Ark1'!R2313</f>
        <v>0</v>
      </c>
      <c r="G249" s="210">
        <f>+'Ark1'!AG2313</f>
        <v>0</v>
      </c>
      <c r="H249" s="63">
        <f t="shared" si="21"/>
        <v>0</v>
      </c>
      <c r="I249" s="210">
        <f>+'Ark1'!AH2313</f>
        <v>0</v>
      </c>
      <c r="J249" s="1">
        <f>+'Ark1'!S2313</f>
        <v>0</v>
      </c>
      <c r="K249" s="63">
        <f t="shared" si="22"/>
        <v>0</v>
      </c>
      <c r="L249" s="102">
        <f>+'Ark1'!U2313</f>
        <v>0</v>
      </c>
      <c r="M249" s="210"/>
      <c r="N249" s="76"/>
      <c r="O249" s="102">
        <f>+'Ark1'!X2313</f>
        <v>0</v>
      </c>
      <c r="P249" s="102">
        <f>+'Ark1'!Y2313</f>
        <v>0</v>
      </c>
      <c r="Q249" s="102">
        <f>+'Ark1'!Z2313</f>
        <v>0</v>
      </c>
      <c r="R249" s="1">
        <f>+'Ark1'!AA2313</f>
        <v>0</v>
      </c>
      <c r="S249" s="1">
        <f>+'Ark1'!AB2313</f>
        <v>0</v>
      </c>
      <c r="T249" s="11">
        <f>+'Ark1'!AD2313</f>
        <v>0</v>
      </c>
      <c r="U249" s="1" t="e">
        <f t="shared" si="23"/>
        <v>#DIV/0!</v>
      </c>
      <c r="V249" s="11" t="e">
        <f t="shared" si="24"/>
        <v>#DIV/0!</v>
      </c>
      <c r="W249" s="47"/>
      <c r="Z249" s="61"/>
    </row>
    <row r="250" spans="1:26">
      <c r="A250" s="47"/>
      <c r="B250">
        <f>+'Ark1'!C2314</f>
        <v>2009</v>
      </c>
      <c r="C250">
        <f>+'Ark1'!M2314</f>
        <v>13</v>
      </c>
      <c r="D250" s="3" t="s">
        <v>111</v>
      </c>
      <c r="E250">
        <f>+'Ark1'!Q2314</f>
        <v>0</v>
      </c>
      <c r="F250" s="347">
        <f>+'Ark1'!R2314</f>
        <v>0</v>
      </c>
      <c r="G250" s="210">
        <f>+'Ark1'!AG2314</f>
        <v>0</v>
      </c>
      <c r="H250" s="63">
        <f t="shared" si="21"/>
        <v>0</v>
      </c>
      <c r="I250" s="210">
        <f>+'Ark1'!AH2314</f>
        <v>0</v>
      </c>
      <c r="J250" s="1">
        <f>+'Ark1'!S2314</f>
        <v>0</v>
      </c>
      <c r="K250" s="63">
        <f t="shared" si="22"/>
        <v>0</v>
      </c>
      <c r="L250" s="102">
        <f>+'Ark1'!U2314</f>
        <v>0</v>
      </c>
      <c r="M250" s="210"/>
      <c r="N250" s="76"/>
      <c r="O250" s="102">
        <f>+'Ark1'!X2314</f>
        <v>0</v>
      </c>
      <c r="P250" s="102">
        <f>+'Ark1'!Y2314</f>
        <v>0</v>
      </c>
      <c r="Q250" s="102">
        <f>+'Ark1'!Z2314</f>
        <v>0</v>
      </c>
      <c r="R250" s="1">
        <f>+'Ark1'!AA2314</f>
        <v>0</v>
      </c>
      <c r="S250" s="1">
        <f>+'Ark1'!AB2314</f>
        <v>0</v>
      </c>
      <c r="T250" s="11">
        <f>+'Ark1'!AD2314</f>
        <v>0</v>
      </c>
      <c r="U250" s="1" t="e">
        <f t="shared" si="23"/>
        <v>#DIV/0!</v>
      </c>
      <c r="V250" s="11" t="e">
        <f t="shared" si="24"/>
        <v>#DIV/0!</v>
      </c>
      <c r="W250" s="47"/>
      <c r="Z250" s="61"/>
    </row>
    <row r="251" spans="1:26">
      <c r="A251" s="47"/>
      <c r="B251">
        <f>+'Ark1'!C2315</f>
        <v>2009</v>
      </c>
      <c r="C251">
        <f>+'Ark1'!M2315</f>
        <v>14</v>
      </c>
      <c r="D251" s="3" t="s">
        <v>112</v>
      </c>
      <c r="E251">
        <f>+'Ark1'!Q2315</f>
        <v>0</v>
      </c>
      <c r="F251" s="347">
        <f>+'Ark1'!R2315</f>
        <v>0</v>
      </c>
      <c r="G251" s="210">
        <f>+'Ark1'!AG2315</f>
        <v>0</v>
      </c>
      <c r="H251" s="63">
        <f t="shared" si="21"/>
        <v>0</v>
      </c>
      <c r="I251" s="210">
        <f>+'Ark1'!AH2315</f>
        <v>0</v>
      </c>
      <c r="J251" s="1">
        <f>+'Ark1'!S2315</f>
        <v>0</v>
      </c>
      <c r="K251" s="63">
        <f t="shared" si="22"/>
        <v>0</v>
      </c>
      <c r="L251" s="102">
        <f>+'Ark1'!U2315</f>
        <v>0</v>
      </c>
      <c r="M251" s="210"/>
      <c r="N251" s="76"/>
      <c r="O251" s="102">
        <f>+'Ark1'!X2315</f>
        <v>0</v>
      </c>
      <c r="P251" s="102">
        <f>+'Ark1'!Y2315</f>
        <v>0</v>
      </c>
      <c r="Q251" s="102">
        <f>+'Ark1'!Z2315</f>
        <v>0</v>
      </c>
      <c r="R251" s="1">
        <f>+'Ark1'!AA2315</f>
        <v>0</v>
      </c>
      <c r="S251" s="1">
        <f>+'Ark1'!AB2315</f>
        <v>0</v>
      </c>
      <c r="T251" s="11">
        <f>+'Ark1'!AD2315</f>
        <v>0</v>
      </c>
      <c r="U251" s="1" t="e">
        <f t="shared" si="23"/>
        <v>#DIV/0!</v>
      </c>
      <c r="V251" s="11" t="e">
        <f t="shared" si="24"/>
        <v>#DIV/0!</v>
      </c>
      <c r="W251" s="47"/>
      <c r="Z251" s="61"/>
    </row>
    <row r="252" spans="1:26">
      <c r="A252" s="47"/>
      <c r="B252">
        <f>+'Ark1'!C2316</f>
        <v>2009</v>
      </c>
      <c r="C252">
        <f>+'Ark1'!M2316</f>
        <v>15</v>
      </c>
      <c r="D252" s="3" t="s">
        <v>113</v>
      </c>
      <c r="E252">
        <f>+'Ark1'!Q2316</f>
        <v>0</v>
      </c>
      <c r="F252" s="347">
        <f>+'Ark1'!R2316</f>
        <v>0</v>
      </c>
      <c r="G252" s="210">
        <f>+'Ark1'!AG2316</f>
        <v>0</v>
      </c>
      <c r="H252" s="63">
        <f t="shared" si="21"/>
        <v>0</v>
      </c>
      <c r="I252" s="210">
        <f>+'Ark1'!AH2316</f>
        <v>0</v>
      </c>
      <c r="J252" s="1">
        <f>+'Ark1'!S2316</f>
        <v>0</v>
      </c>
      <c r="K252" s="63">
        <f t="shared" si="22"/>
        <v>0</v>
      </c>
      <c r="L252" s="102">
        <f>+'Ark1'!U2316</f>
        <v>0</v>
      </c>
      <c r="M252" s="210"/>
      <c r="N252" s="76"/>
      <c r="O252" s="102">
        <f>+'Ark1'!X2316</f>
        <v>0</v>
      </c>
      <c r="P252" s="102">
        <f>+'Ark1'!Y2316</f>
        <v>0</v>
      </c>
      <c r="Q252" s="102">
        <f>+'Ark1'!Z2316</f>
        <v>0</v>
      </c>
      <c r="R252" s="1">
        <f>+'Ark1'!AA2316</f>
        <v>0</v>
      </c>
      <c r="S252" s="1">
        <f>+'Ark1'!AB2316</f>
        <v>0</v>
      </c>
      <c r="T252" s="11">
        <f>+'Ark1'!AD2316</f>
        <v>0</v>
      </c>
      <c r="U252" s="1" t="e">
        <f t="shared" si="23"/>
        <v>#DIV/0!</v>
      </c>
      <c r="V252" s="11" t="e">
        <f t="shared" si="24"/>
        <v>#DIV/0!</v>
      </c>
      <c r="W252" s="47"/>
      <c r="Z252" s="61"/>
    </row>
    <row r="253" spans="1:26">
      <c r="A253" s="47"/>
      <c r="B253" s="56">
        <f>+'Ark1'!C2317</f>
        <v>2008</v>
      </c>
      <c r="C253" s="56">
        <f>+'Ark1'!M2317</f>
        <v>1</v>
      </c>
      <c r="D253" s="57" t="s">
        <v>99</v>
      </c>
      <c r="E253" s="56">
        <f>+'Ark1'!Q2317</f>
        <v>0</v>
      </c>
      <c r="F253" s="359">
        <f>+'Ark1'!R2317</f>
        <v>0</v>
      </c>
      <c r="G253" s="192">
        <f>+'Ark1'!AG2317</f>
        <v>0</v>
      </c>
      <c r="H253" s="62">
        <f t="shared" si="21"/>
        <v>0</v>
      </c>
      <c r="I253" s="192">
        <f>+'Ark1'!AH2317</f>
        <v>0</v>
      </c>
      <c r="J253" s="58">
        <f>+'Ark1'!S2317</f>
        <v>0</v>
      </c>
      <c r="K253" s="62">
        <f t="shared" si="22"/>
        <v>0</v>
      </c>
      <c r="L253" s="169">
        <f>+'Ark1'!U2317</f>
        <v>0</v>
      </c>
      <c r="M253" s="192"/>
      <c r="N253" s="76"/>
      <c r="O253" s="169">
        <f>+'Ark1'!X2317</f>
        <v>0</v>
      </c>
      <c r="P253" s="169">
        <f>+'Ark1'!Y2317</f>
        <v>0</v>
      </c>
      <c r="Q253" s="169">
        <f>+'Ark1'!Z2317</f>
        <v>0</v>
      </c>
      <c r="R253" s="58">
        <f>+'Ark1'!AA2317</f>
        <v>0</v>
      </c>
      <c r="S253" s="58">
        <f>+'Ark1'!AB2317</f>
        <v>0</v>
      </c>
      <c r="T253" s="79">
        <f>+'Ark1'!AD2317</f>
        <v>0</v>
      </c>
      <c r="U253" s="58" t="e">
        <f t="shared" si="23"/>
        <v>#DIV/0!</v>
      </c>
      <c r="V253" s="79" t="e">
        <f t="shared" si="24"/>
        <v>#DIV/0!</v>
      </c>
      <c r="W253" s="47"/>
      <c r="Z253" s="61"/>
    </row>
    <row r="254" spans="1:26">
      <c r="A254" s="47"/>
      <c r="B254" s="56">
        <f>+'Ark1'!C2318</f>
        <v>2008</v>
      </c>
      <c r="C254" s="56">
        <f>+'Ark1'!M2318</f>
        <v>2</v>
      </c>
      <c r="D254" s="57" t="s">
        <v>100</v>
      </c>
      <c r="E254" s="56">
        <f>+'Ark1'!Q2318</f>
        <v>0</v>
      </c>
      <c r="F254" s="359">
        <f>+'Ark1'!R2318</f>
        <v>0</v>
      </c>
      <c r="G254" s="192">
        <f>+'Ark1'!AG2318</f>
        <v>0</v>
      </c>
      <c r="H254" s="62">
        <f t="shared" si="21"/>
        <v>0</v>
      </c>
      <c r="I254" s="192">
        <f>+'Ark1'!AH2318</f>
        <v>0</v>
      </c>
      <c r="J254" s="58">
        <f>+'Ark1'!S2318</f>
        <v>0</v>
      </c>
      <c r="K254" s="62">
        <f t="shared" si="22"/>
        <v>0</v>
      </c>
      <c r="L254" s="169">
        <f>+'Ark1'!U2318</f>
        <v>0</v>
      </c>
      <c r="M254" s="192"/>
      <c r="N254" s="76"/>
      <c r="O254" s="169">
        <f>+'Ark1'!X2318</f>
        <v>0</v>
      </c>
      <c r="P254" s="169">
        <f>+'Ark1'!Y2318</f>
        <v>0</v>
      </c>
      <c r="Q254" s="169">
        <f>+'Ark1'!Z2318</f>
        <v>0</v>
      </c>
      <c r="R254" s="58">
        <f>+'Ark1'!AA2318</f>
        <v>0</v>
      </c>
      <c r="S254" s="58">
        <f>+'Ark1'!AB2318</f>
        <v>0</v>
      </c>
      <c r="T254" s="79">
        <f>+'Ark1'!AD2318</f>
        <v>0</v>
      </c>
      <c r="U254" s="58" t="e">
        <f t="shared" si="23"/>
        <v>#DIV/0!</v>
      </c>
      <c r="V254" s="79" t="e">
        <f t="shared" si="24"/>
        <v>#DIV/0!</v>
      </c>
      <c r="W254" s="47"/>
      <c r="Z254" s="61"/>
    </row>
    <row r="255" spans="1:26">
      <c r="A255" s="47"/>
      <c r="B255" s="56">
        <f>+'Ark1'!C2319</f>
        <v>2008</v>
      </c>
      <c r="C255" s="56">
        <f>+'Ark1'!M2319</f>
        <v>3</v>
      </c>
      <c r="D255" s="57" t="s">
        <v>101</v>
      </c>
      <c r="E255" s="56">
        <f>+'Ark1'!Q2319</f>
        <v>0</v>
      </c>
      <c r="F255" s="359">
        <f>+'Ark1'!R2319</f>
        <v>0</v>
      </c>
      <c r="G255" s="192">
        <f>+'Ark1'!AG2319</f>
        <v>0</v>
      </c>
      <c r="H255" s="62">
        <f t="shared" si="21"/>
        <v>0</v>
      </c>
      <c r="I255" s="192">
        <f>+'Ark1'!AH2319</f>
        <v>0</v>
      </c>
      <c r="J255" s="58">
        <f>+'Ark1'!S2319</f>
        <v>0</v>
      </c>
      <c r="K255" s="62">
        <f t="shared" si="22"/>
        <v>0</v>
      </c>
      <c r="L255" s="169">
        <f>+'Ark1'!U2319</f>
        <v>0</v>
      </c>
      <c r="M255" s="192"/>
      <c r="N255" s="76"/>
      <c r="O255" s="169">
        <f>+'Ark1'!X2319</f>
        <v>0</v>
      </c>
      <c r="P255" s="169">
        <f>+'Ark1'!Y2319</f>
        <v>0</v>
      </c>
      <c r="Q255" s="169">
        <f>+'Ark1'!Z2319</f>
        <v>0</v>
      </c>
      <c r="R255" s="58">
        <f>+'Ark1'!AA2319</f>
        <v>0</v>
      </c>
      <c r="S255" s="58">
        <f>+'Ark1'!AB2319</f>
        <v>0</v>
      </c>
      <c r="T255" s="79">
        <f>+'Ark1'!AD2319</f>
        <v>0</v>
      </c>
      <c r="U255" s="58" t="e">
        <f t="shared" si="23"/>
        <v>#DIV/0!</v>
      </c>
      <c r="V255" s="79" t="e">
        <f t="shared" si="24"/>
        <v>#DIV/0!</v>
      </c>
      <c r="W255" s="47"/>
      <c r="Z255" s="61"/>
    </row>
    <row r="256" spans="1:26">
      <c r="A256" s="47"/>
      <c r="B256" s="56">
        <f>+'Ark1'!C2320</f>
        <v>2008</v>
      </c>
      <c r="C256" s="56">
        <f>+'Ark1'!M2320</f>
        <v>4</v>
      </c>
      <c r="D256" s="57" t="s">
        <v>102</v>
      </c>
      <c r="E256" s="56">
        <f>+'Ark1'!Q2320</f>
        <v>0</v>
      </c>
      <c r="F256" s="359">
        <f>+'Ark1'!R2320</f>
        <v>0</v>
      </c>
      <c r="G256" s="192">
        <f>+'Ark1'!AG2320</f>
        <v>0</v>
      </c>
      <c r="H256" s="62">
        <f t="shared" si="21"/>
        <v>0</v>
      </c>
      <c r="I256" s="192">
        <f>+'Ark1'!AH2320</f>
        <v>0</v>
      </c>
      <c r="J256" s="58">
        <f>+'Ark1'!S2320</f>
        <v>0</v>
      </c>
      <c r="K256" s="62">
        <f t="shared" si="22"/>
        <v>0</v>
      </c>
      <c r="L256" s="169">
        <f>+'Ark1'!U2320</f>
        <v>0</v>
      </c>
      <c r="M256" s="192"/>
      <c r="N256" s="76"/>
      <c r="O256" s="169">
        <f>+'Ark1'!X2320</f>
        <v>0</v>
      </c>
      <c r="P256" s="169">
        <f>+'Ark1'!Y2320</f>
        <v>0</v>
      </c>
      <c r="Q256" s="169">
        <f>+'Ark1'!Z2320</f>
        <v>0</v>
      </c>
      <c r="R256" s="58">
        <f>+'Ark1'!AA2320</f>
        <v>0</v>
      </c>
      <c r="S256" s="58">
        <f>+'Ark1'!AB2320</f>
        <v>0</v>
      </c>
      <c r="T256" s="79">
        <f>+'Ark1'!AD2320</f>
        <v>0</v>
      </c>
      <c r="U256" s="58" t="e">
        <f t="shared" si="23"/>
        <v>#DIV/0!</v>
      </c>
      <c r="V256" s="79" t="e">
        <f t="shared" si="24"/>
        <v>#DIV/0!</v>
      </c>
      <c r="W256" s="47"/>
      <c r="Z256" s="61"/>
    </row>
    <row r="257" spans="1:26">
      <c r="A257" s="47"/>
      <c r="B257" s="56">
        <f>+'Ark1'!C2321</f>
        <v>2008</v>
      </c>
      <c r="C257" s="56">
        <f>+'Ark1'!M2321</f>
        <v>5</v>
      </c>
      <c r="D257" s="57" t="s">
        <v>103</v>
      </c>
      <c r="E257" s="56">
        <f>+'Ark1'!Q2321</f>
        <v>0</v>
      </c>
      <c r="F257" s="359">
        <f>+'Ark1'!R2321</f>
        <v>0</v>
      </c>
      <c r="G257" s="192">
        <f>+'Ark1'!AG2321</f>
        <v>0</v>
      </c>
      <c r="H257" s="62">
        <f t="shared" si="21"/>
        <v>0</v>
      </c>
      <c r="I257" s="192">
        <f>+'Ark1'!AH2321</f>
        <v>0</v>
      </c>
      <c r="J257" s="58">
        <f>+'Ark1'!S2321</f>
        <v>0</v>
      </c>
      <c r="K257" s="62">
        <f t="shared" si="22"/>
        <v>0</v>
      </c>
      <c r="L257" s="169">
        <f>+'Ark1'!U2321</f>
        <v>0</v>
      </c>
      <c r="M257" s="192"/>
      <c r="N257" s="76"/>
      <c r="O257" s="169">
        <f>+'Ark1'!X2321</f>
        <v>0</v>
      </c>
      <c r="P257" s="169">
        <f>+'Ark1'!Y2321</f>
        <v>0</v>
      </c>
      <c r="Q257" s="169">
        <f>+'Ark1'!Z2321</f>
        <v>0</v>
      </c>
      <c r="R257" s="58">
        <f>+'Ark1'!AA2321</f>
        <v>0</v>
      </c>
      <c r="S257" s="58">
        <f>+'Ark1'!AB2321</f>
        <v>0</v>
      </c>
      <c r="T257" s="79">
        <f>+'Ark1'!AD2321</f>
        <v>0</v>
      </c>
      <c r="U257" s="58" t="e">
        <f t="shared" si="23"/>
        <v>#DIV/0!</v>
      </c>
      <c r="V257" s="79" t="e">
        <f t="shared" si="24"/>
        <v>#DIV/0!</v>
      </c>
      <c r="W257" s="47"/>
      <c r="Z257" s="61"/>
    </row>
    <row r="258" spans="1:26">
      <c r="A258" s="47"/>
      <c r="B258" s="56">
        <f>+'Ark1'!C2322</f>
        <v>2008</v>
      </c>
      <c r="C258" s="56">
        <f>+'Ark1'!M2322</f>
        <v>6</v>
      </c>
      <c r="D258" s="57" t="s">
        <v>104</v>
      </c>
      <c r="E258" s="56">
        <f>+'Ark1'!Q2322</f>
        <v>0</v>
      </c>
      <c r="F258" s="359">
        <f>+'Ark1'!R2322</f>
        <v>0</v>
      </c>
      <c r="G258" s="192">
        <f>+'Ark1'!AG2322</f>
        <v>0</v>
      </c>
      <c r="H258" s="62">
        <f t="shared" si="21"/>
        <v>0</v>
      </c>
      <c r="I258" s="192">
        <f>+'Ark1'!AH2322</f>
        <v>0</v>
      </c>
      <c r="J258" s="58">
        <f>+'Ark1'!S2322</f>
        <v>0</v>
      </c>
      <c r="K258" s="62">
        <f t="shared" si="22"/>
        <v>0</v>
      </c>
      <c r="L258" s="169">
        <f>+'Ark1'!U2322</f>
        <v>0</v>
      </c>
      <c r="M258" s="192"/>
      <c r="N258" s="76"/>
      <c r="O258" s="169">
        <f>+'Ark1'!X2322</f>
        <v>0</v>
      </c>
      <c r="P258" s="169">
        <f>+'Ark1'!Y2322</f>
        <v>0</v>
      </c>
      <c r="Q258" s="169">
        <f>+'Ark1'!Z2322</f>
        <v>0</v>
      </c>
      <c r="R258" s="58">
        <f>+'Ark1'!AA2322</f>
        <v>0</v>
      </c>
      <c r="S258" s="58">
        <f>+'Ark1'!AB2322</f>
        <v>0</v>
      </c>
      <c r="T258" s="79">
        <f>+'Ark1'!AD2322</f>
        <v>0</v>
      </c>
      <c r="U258" s="58" t="e">
        <f t="shared" si="23"/>
        <v>#DIV/0!</v>
      </c>
      <c r="V258" s="79" t="e">
        <f t="shared" si="24"/>
        <v>#DIV/0!</v>
      </c>
      <c r="W258" s="47"/>
      <c r="Z258" s="61"/>
    </row>
    <row r="259" spans="1:26">
      <c r="A259" s="47"/>
      <c r="B259" s="56">
        <f>+'Ark1'!C2323</f>
        <v>2008</v>
      </c>
      <c r="C259" s="56">
        <f>+'Ark1'!M2323</f>
        <v>7</v>
      </c>
      <c r="D259" s="57" t="s">
        <v>105</v>
      </c>
      <c r="E259" s="56">
        <f>+'Ark1'!Q2323</f>
        <v>0</v>
      </c>
      <c r="F259" s="359">
        <f>+'Ark1'!R2323</f>
        <v>0</v>
      </c>
      <c r="G259" s="192">
        <f>+'Ark1'!AG2323</f>
        <v>0</v>
      </c>
      <c r="H259" s="62">
        <f t="shared" si="21"/>
        <v>0</v>
      </c>
      <c r="I259" s="192">
        <f>+'Ark1'!AH2323</f>
        <v>0</v>
      </c>
      <c r="J259" s="58">
        <f>+'Ark1'!S2323</f>
        <v>0</v>
      </c>
      <c r="K259" s="62">
        <f t="shared" si="22"/>
        <v>0</v>
      </c>
      <c r="L259" s="169">
        <f>+'Ark1'!U2323</f>
        <v>0</v>
      </c>
      <c r="M259" s="192"/>
      <c r="N259" s="76"/>
      <c r="O259" s="169">
        <f>+'Ark1'!X2323</f>
        <v>0</v>
      </c>
      <c r="P259" s="169">
        <f>+'Ark1'!Y2323</f>
        <v>0</v>
      </c>
      <c r="Q259" s="169">
        <f>+'Ark1'!Z2323</f>
        <v>0</v>
      </c>
      <c r="R259" s="58">
        <f>+'Ark1'!AA2323</f>
        <v>0</v>
      </c>
      <c r="S259" s="58">
        <f>+'Ark1'!AB2323</f>
        <v>0</v>
      </c>
      <c r="T259" s="79">
        <f>+'Ark1'!AD2323</f>
        <v>0</v>
      </c>
      <c r="U259" s="58" t="e">
        <f t="shared" si="23"/>
        <v>#DIV/0!</v>
      </c>
      <c r="V259" s="79" t="e">
        <f t="shared" si="24"/>
        <v>#DIV/0!</v>
      </c>
      <c r="W259" s="47"/>
      <c r="Z259" s="61"/>
    </row>
    <row r="260" spans="1:26">
      <c r="A260" s="47"/>
      <c r="B260" s="56">
        <f>+'Ark1'!C2324</f>
        <v>2008</v>
      </c>
      <c r="C260" s="56">
        <f>+'Ark1'!M2324</f>
        <v>8</v>
      </c>
      <c r="D260" s="57" t="s">
        <v>106</v>
      </c>
      <c r="E260" s="56">
        <f>+'Ark1'!Q2324</f>
        <v>0</v>
      </c>
      <c r="F260" s="359">
        <f>+'Ark1'!R2324</f>
        <v>0</v>
      </c>
      <c r="G260" s="192">
        <f>+'Ark1'!AG2324</f>
        <v>0</v>
      </c>
      <c r="H260" s="62">
        <f t="shared" si="21"/>
        <v>0</v>
      </c>
      <c r="I260" s="192">
        <f>+'Ark1'!AH2324</f>
        <v>0</v>
      </c>
      <c r="J260" s="58">
        <f>+'Ark1'!S2324</f>
        <v>0</v>
      </c>
      <c r="K260" s="62">
        <f t="shared" si="22"/>
        <v>0</v>
      </c>
      <c r="L260" s="169">
        <f>+'Ark1'!U2324</f>
        <v>0</v>
      </c>
      <c r="M260" s="192"/>
      <c r="N260" s="76"/>
      <c r="O260" s="169">
        <f>+'Ark1'!X2324</f>
        <v>0</v>
      </c>
      <c r="P260" s="169">
        <f>+'Ark1'!Y2324</f>
        <v>0</v>
      </c>
      <c r="Q260" s="169">
        <f>+'Ark1'!Z2324</f>
        <v>0</v>
      </c>
      <c r="R260" s="58">
        <f>+'Ark1'!AA2324</f>
        <v>0</v>
      </c>
      <c r="S260" s="58">
        <f>+'Ark1'!AB2324</f>
        <v>0</v>
      </c>
      <c r="T260" s="79">
        <f>+'Ark1'!AD2324</f>
        <v>0</v>
      </c>
      <c r="U260" s="58" t="e">
        <f t="shared" si="23"/>
        <v>#DIV/0!</v>
      </c>
      <c r="V260" s="79" t="e">
        <f t="shared" si="24"/>
        <v>#DIV/0!</v>
      </c>
      <c r="W260" s="47"/>
      <c r="Z260" s="61"/>
    </row>
    <row r="261" spans="1:26">
      <c r="A261" s="47"/>
      <c r="B261" s="56">
        <f>+'Ark1'!C2325</f>
        <v>2008</v>
      </c>
      <c r="C261" s="56">
        <f>+'Ark1'!M2325</f>
        <v>9</v>
      </c>
      <c r="D261" s="57" t="s">
        <v>107</v>
      </c>
      <c r="E261" s="56">
        <f>+'Ark1'!Q2325</f>
        <v>0</v>
      </c>
      <c r="F261" s="359">
        <f>+'Ark1'!R2325</f>
        <v>0</v>
      </c>
      <c r="G261" s="192">
        <f>+'Ark1'!AG2325</f>
        <v>0</v>
      </c>
      <c r="H261" s="62">
        <f t="shared" si="21"/>
        <v>0</v>
      </c>
      <c r="I261" s="192">
        <f>+'Ark1'!AH2325</f>
        <v>0</v>
      </c>
      <c r="J261" s="58">
        <f>+'Ark1'!S2325</f>
        <v>0</v>
      </c>
      <c r="K261" s="62">
        <f t="shared" si="22"/>
        <v>0</v>
      </c>
      <c r="L261" s="169">
        <f>+'Ark1'!U2325</f>
        <v>0</v>
      </c>
      <c r="M261" s="192"/>
      <c r="N261" s="76"/>
      <c r="O261" s="169">
        <f>+'Ark1'!X2325</f>
        <v>0</v>
      </c>
      <c r="P261" s="169">
        <f>+'Ark1'!Y2325</f>
        <v>0</v>
      </c>
      <c r="Q261" s="169">
        <f>+'Ark1'!Z2325</f>
        <v>0</v>
      </c>
      <c r="R261" s="58">
        <f>+'Ark1'!AA2325</f>
        <v>0</v>
      </c>
      <c r="S261" s="58">
        <f>+'Ark1'!AB2325</f>
        <v>0</v>
      </c>
      <c r="T261" s="79">
        <f>+'Ark1'!AD2325</f>
        <v>0</v>
      </c>
      <c r="U261" s="58" t="e">
        <f t="shared" si="23"/>
        <v>#DIV/0!</v>
      </c>
      <c r="V261" s="79" t="e">
        <f t="shared" si="24"/>
        <v>#DIV/0!</v>
      </c>
      <c r="W261" s="47"/>
      <c r="Z261" s="61"/>
    </row>
    <row r="262" spans="1:26">
      <c r="A262" s="47"/>
      <c r="B262" s="56">
        <f>+'Ark1'!C2326</f>
        <v>2008</v>
      </c>
      <c r="C262" s="56">
        <f>+'Ark1'!M2326</f>
        <v>10</v>
      </c>
      <c r="D262" s="57" t="s">
        <v>108</v>
      </c>
      <c r="E262" s="56">
        <f>+'Ark1'!Q2326</f>
        <v>0</v>
      </c>
      <c r="F262" s="359">
        <f>+'Ark1'!R2326</f>
        <v>0</v>
      </c>
      <c r="G262" s="192">
        <f>+'Ark1'!AG2326</f>
        <v>0</v>
      </c>
      <c r="H262" s="62">
        <f t="shared" si="21"/>
        <v>0</v>
      </c>
      <c r="I262" s="192">
        <f>+'Ark1'!AH2326</f>
        <v>0</v>
      </c>
      <c r="J262" s="58">
        <f>+'Ark1'!S2326</f>
        <v>0</v>
      </c>
      <c r="K262" s="62">
        <f t="shared" si="22"/>
        <v>0</v>
      </c>
      <c r="L262" s="169">
        <f>+'Ark1'!U2326</f>
        <v>0</v>
      </c>
      <c r="M262" s="192"/>
      <c r="N262" s="76"/>
      <c r="O262" s="169">
        <f>+'Ark1'!X2326</f>
        <v>0</v>
      </c>
      <c r="P262" s="169">
        <f>+'Ark1'!Y2326</f>
        <v>0</v>
      </c>
      <c r="Q262" s="169">
        <f>+'Ark1'!Z2326</f>
        <v>0</v>
      </c>
      <c r="R262" s="58">
        <f>+'Ark1'!AA2326</f>
        <v>0</v>
      </c>
      <c r="S262" s="58">
        <f>+'Ark1'!AB2326</f>
        <v>0</v>
      </c>
      <c r="T262" s="79">
        <f>+'Ark1'!AD2326</f>
        <v>0</v>
      </c>
      <c r="U262" s="58" t="e">
        <f t="shared" si="23"/>
        <v>#DIV/0!</v>
      </c>
      <c r="V262" s="79" t="e">
        <f t="shared" si="24"/>
        <v>#DIV/0!</v>
      </c>
      <c r="W262" s="47"/>
      <c r="Z262" s="61"/>
    </row>
    <row r="263" spans="1:26">
      <c r="A263" s="47"/>
      <c r="B263" s="56">
        <f>+'Ark1'!C2327</f>
        <v>2008</v>
      </c>
      <c r="C263" s="56">
        <f>+'Ark1'!M2327</f>
        <v>11</v>
      </c>
      <c r="D263" s="57" t="s">
        <v>109</v>
      </c>
      <c r="E263" s="56">
        <f>+'Ark1'!Q2327</f>
        <v>0</v>
      </c>
      <c r="F263" s="359">
        <f>+'Ark1'!R2327</f>
        <v>0</v>
      </c>
      <c r="G263" s="192">
        <f>+'Ark1'!AG2327</f>
        <v>0</v>
      </c>
      <c r="H263" s="62">
        <f t="shared" si="21"/>
        <v>0</v>
      </c>
      <c r="I263" s="192">
        <f>+'Ark1'!AH2327</f>
        <v>0</v>
      </c>
      <c r="J263" s="58">
        <f>+'Ark1'!S2327</f>
        <v>0</v>
      </c>
      <c r="K263" s="62">
        <f t="shared" si="22"/>
        <v>0</v>
      </c>
      <c r="L263" s="169">
        <f>+'Ark1'!U2327</f>
        <v>0</v>
      </c>
      <c r="M263" s="192"/>
      <c r="N263" s="76"/>
      <c r="O263" s="169">
        <f>+'Ark1'!X2327</f>
        <v>0</v>
      </c>
      <c r="P263" s="169">
        <f>+'Ark1'!Y2327</f>
        <v>0</v>
      </c>
      <c r="Q263" s="169">
        <f>+'Ark1'!Z2327</f>
        <v>0</v>
      </c>
      <c r="R263" s="58">
        <f>+'Ark1'!AA2327</f>
        <v>0</v>
      </c>
      <c r="S263" s="58">
        <f>+'Ark1'!AB2327</f>
        <v>0</v>
      </c>
      <c r="T263" s="79">
        <f>+'Ark1'!AD2327</f>
        <v>0</v>
      </c>
      <c r="U263" s="58" t="e">
        <f t="shared" si="23"/>
        <v>#DIV/0!</v>
      </c>
      <c r="V263" s="79" t="e">
        <f t="shared" si="24"/>
        <v>#DIV/0!</v>
      </c>
      <c r="W263" s="47"/>
      <c r="Z263" s="61"/>
    </row>
    <row r="264" spans="1:26">
      <c r="A264" s="47"/>
      <c r="B264" s="56">
        <f>+'Ark1'!C2328</f>
        <v>2008</v>
      </c>
      <c r="C264" s="56">
        <f>+'Ark1'!M2328</f>
        <v>12</v>
      </c>
      <c r="D264" s="57" t="s">
        <v>110</v>
      </c>
      <c r="E264" s="56">
        <f>+'Ark1'!Q2328</f>
        <v>0</v>
      </c>
      <c r="F264" s="359">
        <f>+'Ark1'!R2328</f>
        <v>0</v>
      </c>
      <c r="G264" s="192">
        <f>+'Ark1'!AG2328</f>
        <v>0</v>
      </c>
      <c r="H264" s="62">
        <f t="shared" si="21"/>
        <v>0</v>
      </c>
      <c r="I264" s="192">
        <f>+'Ark1'!AH2328</f>
        <v>0</v>
      </c>
      <c r="J264" s="58">
        <f>+'Ark1'!S2328</f>
        <v>0</v>
      </c>
      <c r="K264" s="62">
        <f t="shared" si="22"/>
        <v>0</v>
      </c>
      <c r="L264" s="169">
        <f>+'Ark1'!U2328</f>
        <v>0</v>
      </c>
      <c r="M264" s="192"/>
      <c r="N264" s="76"/>
      <c r="O264" s="169">
        <f>+'Ark1'!X2328</f>
        <v>0</v>
      </c>
      <c r="P264" s="169">
        <f>+'Ark1'!Y2328</f>
        <v>0</v>
      </c>
      <c r="Q264" s="169">
        <f>+'Ark1'!Z2328</f>
        <v>0</v>
      </c>
      <c r="R264" s="58">
        <f>+'Ark1'!AA2328</f>
        <v>0</v>
      </c>
      <c r="S264" s="58">
        <f>+'Ark1'!AB2328</f>
        <v>0</v>
      </c>
      <c r="T264" s="79">
        <f>+'Ark1'!AD2328</f>
        <v>0</v>
      </c>
      <c r="U264" s="58" t="e">
        <f t="shared" si="23"/>
        <v>#DIV/0!</v>
      </c>
      <c r="V264" s="79" t="e">
        <f t="shared" si="24"/>
        <v>#DIV/0!</v>
      </c>
      <c r="W264" s="47"/>
      <c r="Z264" s="61"/>
    </row>
    <row r="265" spans="1:26">
      <c r="A265" s="47"/>
      <c r="B265" s="56">
        <f>+'Ark1'!C2329</f>
        <v>2008</v>
      </c>
      <c r="C265" s="56">
        <f>+'Ark1'!M2329</f>
        <v>13</v>
      </c>
      <c r="D265" s="57" t="s">
        <v>111</v>
      </c>
      <c r="E265" s="56">
        <f>+'Ark1'!Q2329</f>
        <v>0</v>
      </c>
      <c r="F265" s="359">
        <f>+'Ark1'!R2329</f>
        <v>0</v>
      </c>
      <c r="G265" s="192">
        <f>+'Ark1'!AG2329</f>
        <v>0</v>
      </c>
      <c r="H265" s="62">
        <f t="shared" si="21"/>
        <v>0</v>
      </c>
      <c r="I265" s="192">
        <f>+'Ark1'!AH2329</f>
        <v>0</v>
      </c>
      <c r="J265" s="58">
        <f>+'Ark1'!S2329</f>
        <v>0</v>
      </c>
      <c r="K265" s="62">
        <f t="shared" si="22"/>
        <v>0</v>
      </c>
      <c r="L265" s="169">
        <f>+'Ark1'!U2329</f>
        <v>0</v>
      </c>
      <c r="M265" s="192"/>
      <c r="N265" s="76"/>
      <c r="O265" s="169">
        <f>+'Ark1'!X2329</f>
        <v>0</v>
      </c>
      <c r="P265" s="169">
        <f>+'Ark1'!Y2329</f>
        <v>0</v>
      </c>
      <c r="Q265" s="169">
        <f>+'Ark1'!Z2329</f>
        <v>0</v>
      </c>
      <c r="R265" s="58">
        <f>+'Ark1'!AA2329</f>
        <v>0</v>
      </c>
      <c r="S265" s="58">
        <f>+'Ark1'!AB2329</f>
        <v>0</v>
      </c>
      <c r="T265" s="79">
        <f>+'Ark1'!AD2329</f>
        <v>0</v>
      </c>
      <c r="U265" s="58" t="e">
        <f t="shared" si="23"/>
        <v>#DIV/0!</v>
      </c>
      <c r="V265" s="79" t="e">
        <f t="shared" si="24"/>
        <v>#DIV/0!</v>
      </c>
      <c r="W265" s="47"/>
      <c r="Z265" s="61"/>
    </row>
    <row r="266" spans="1:26">
      <c r="A266" s="47"/>
      <c r="B266" s="56">
        <f>+'Ark1'!C2330</f>
        <v>2008</v>
      </c>
      <c r="C266" s="56">
        <f>+'Ark1'!M2330</f>
        <v>14</v>
      </c>
      <c r="D266" s="57" t="s">
        <v>112</v>
      </c>
      <c r="E266" s="56">
        <f>+'Ark1'!Q2330</f>
        <v>0</v>
      </c>
      <c r="F266" s="359">
        <f>+'Ark1'!R2330</f>
        <v>0</v>
      </c>
      <c r="G266" s="192">
        <f>+'Ark1'!AG2330</f>
        <v>0</v>
      </c>
      <c r="H266" s="62">
        <f t="shared" si="21"/>
        <v>0</v>
      </c>
      <c r="I266" s="192">
        <f>+'Ark1'!AH2330</f>
        <v>0</v>
      </c>
      <c r="J266" s="58">
        <f>+'Ark1'!S2330</f>
        <v>0</v>
      </c>
      <c r="K266" s="62">
        <f t="shared" si="22"/>
        <v>0</v>
      </c>
      <c r="L266" s="169">
        <f>+'Ark1'!U2330</f>
        <v>0</v>
      </c>
      <c r="M266" s="192"/>
      <c r="N266" s="76"/>
      <c r="O266" s="169">
        <f>+'Ark1'!X2330</f>
        <v>0</v>
      </c>
      <c r="P266" s="169">
        <f>+'Ark1'!Y2330</f>
        <v>0</v>
      </c>
      <c r="Q266" s="169">
        <f>+'Ark1'!Z2330</f>
        <v>0</v>
      </c>
      <c r="R266" s="58">
        <f>+'Ark1'!AA2330</f>
        <v>0</v>
      </c>
      <c r="S266" s="58">
        <f>+'Ark1'!AB2330</f>
        <v>0</v>
      </c>
      <c r="T266" s="79">
        <f>+'Ark1'!AD2330</f>
        <v>0</v>
      </c>
      <c r="U266" s="58" t="e">
        <f t="shared" si="23"/>
        <v>#DIV/0!</v>
      </c>
      <c r="V266" s="79" t="e">
        <f t="shared" si="24"/>
        <v>#DIV/0!</v>
      </c>
      <c r="W266" s="47"/>
      <c r="Z266" s="61"/>
    </row>
    <row r="267" spans="1:26">
      <c r="A267" s="47"/>
      <c r="B267" s="56">
        <f>+'Ark1'!C2331</f>
        <v>2008</v>
      </c>
      <c r="C267" s="56">
        <f>+'Ark1'!M2331</f>
        <v>15</v>
      </c>
      <c r="D267" s="57" t="s">
        <v>113</v>
      </c>
      <c r="E267" s="56">
        <f>+'Ark1'!Q2331</f>
        <v>0</v>
      </c>
      <c r="F267" s="359">
        <f>+'Ark1'!R2331</f>
        <v>0</v>
      </c>
      <c r="G267" s="192">
        <f>+'Ark1'!AG2331</f>
        <v>0</v>
      </c>
      <c r="H267" s="62">
        <f t="shared" si="21"/>
        <v>0</v>
      </c>
      <c r="I267" s="192">
        <f>+'Ark1'!AH2331</f>
        <v>0</v>
      </c>
      <c r="J267" s="58">
        <f>+'Ark1'!S2331</f>
        <v>0</v>
      </c>
      <c r="K267" s="62">
        <f t="shared" si="22"/>
        <v>0</v>
      </c>
      <c r="L267" s="169">
        <f>+'Ark1'!U2331</f>
        <v>0</v>
      </c>
      <c r="M267" s="192"/>
      <c r="N267" s="76"/>
      <c r="O267" s="169">
        <f>+'Ark1'!X2331</f>
        <v>0</v>
      </c>
      <c r="P267" s="169">
        <f>+'Ark1'!Y2331</f>
        <v>0</v>
      </c>
      <c r="Q267" s="169">
        <f>+'Ark1'!Z2331</f>
        <v>0</v>
      </c>
      <c r="R267" s="58">
        <f>+'Ark1'!AA2331</f>
        <v>0</v>
      </c>
      <c r="S267" s="58">
        <f>+'Ark1'!AB2331</f>
        <v>0</v>
      </c>
      <c r="T267" s="79">
        <f>+'Ark1'!AD2331</f>
        <v>0</v>
      </c>
      <c r="U267" s="58" t="e">
        <f t="shared" si="23"/>
        <v>#DIV/0!</v>
      </c>
      <c r="V267" s="79" t="e">
        <f t="shared" si="24"/>
        <v>#DIV/0!</v>
      </c>
      <c r="W267" s="47"/>
      <c r="Z267" s="61"/>
    </row>
    <row r="268" spans="1:26">
      <c r="A268" s="47"/>
      <c r="B268">
        <f>+'Ark1'!C2332</f>
        <v>2007</v>
      </c>
      <c r="C268">
        <f>+'Ark1'!M2332</f>
        <v>1</v>
      </c>
      <c r="D268" s="3" t="s">
        <v>99</v>
      </c>
      <c r="E268">
        <f>+'Ark1'!Q2332</f>
        <v>0</v>
      </c>
      <c r="F268" s="347">
        <f>+'Ark1'!R2332</f>
        <v>0</v>
      </c>
      <c r="G268" s="210">
        <f>+'Ark1'!AG2332</f>
        <v>0</v>
      </c>
      <c r="H268" s="63">
        <f t="shared" si="21"/>
        <v>0</v>
      </c>
      <c r="I268" s="210">
        <f>+'Ark1'!AH2332</f>
        <v>0</v>
      </c>
      <c r="J268" s="1">
        <f>+'Ark1'!S2332</f>
        <v>0</v>
      </c>
      <c r="K268" s="63">
        <f t="shared" si="22"/>
        <v>0</v>
      </c>
      <c r="L268" s="102">
        <f>+'Ark1'!U2332</f>
        <v>0</v>
      </c>
      <c r="M268" s="210"/>
      <c r="N268" s="76"/>
      <c r="O268" s="102">
        <f>+'Ark1'!X2332</f>
        <v>0</v>
      </c>
      <c r="P268" s="102">
        <f>+'Ark1'!Y2332</f>
        <v>0</v>
      </c>
      <c r="Q268" s="102">
        <f>+'Ark1'!Z2332</f>
        <v>0</v>
      </c>
      <c r="R268" s="1">
        <f>+'Ark1'!AA2332</f>
        <v>0</v>
      </c>
      <c r="S268" s="1">
        <f>+'Ark1'!AB2332</f>
        <v>0</v>
      </c>
      <c r="T268" s="11">
        <f>+'Ark1'!AD2332</f>
        <v>0</v>
      </c>
      <c r="U268" s="1" t="e">
        <f t="shared" si="23"/>
        <v>#DIV/0!</v>
      </c>
      <c r="V268" s="11" t="e">
        <f t="shared" si="24"/>
        <v>#DIV/0!</v>
      </c>
      <c r="W268" s="47"/>
      <c r="Z268" s="61"/>
    </row>
    <row r="269" spans="1:26">
      <c r="A269" s="47"/>
      <c r="B269">
        <f>+'Ark1'!C2333</f>
        <v>2007</v>
      </c>
      <c r="C269">
        <f>+'Ark1'!M2333</f>
        <v>2</v>
      </c>
      <c r="D269" s="3" t="s">
        <v>100</v>
      </c>
      <c r="E269">
        <f>+'Ark1'!Q2333</f>
        <v>0</v>
      </c>
      <c r="F269" s="347">
        <f>+'Ark1'!R2333</f>
        <v>0</v>
      </c>
      <c r="G269" s="210">
        <f>+'Ark1'!AG2333</f>
        <v>0</v>
      </c>
      <c r="H269" s="63">
        <f t="shared" si="21"/>
        <v>0</v>
      </c>
      <c r="I269" s="210">
        <f>+'Ark1'!AH2333</f>
        <v>0</v>
      </c>
      <c r="J269" s="1">
        <f>+'Ark1'!S2333</f>
        <v>0</v>
      </c>
      <c r="K269" s="63">
        <f t="shared" si="22"/>
        <v>0</v>
      </c>
      <c r="L269" s="102">
        <f>+'Ark1'!U2333</f>
        <v>0</v>
      </c>
      <c r="M269" s="210"/>
      <c r="N269" s="76"/>
      <c r="O269" s="102">
        <f>+'Ark1'!X2333</f>
        <v>0</v>
      </c>
      <c r="P269" s="102">
        <f>+'Ark1'!Y2333</f>
        <v>0</v>
      </c>
      <c r="Q269" s="102">
        <f>+'Ark1'!Z2333</f>
        <v>0</v>
      </c>
      <c r="R269" s="1">
        <f>+'Ark1'!AA2333</f>
        <v>0</v>
      </c>
      <c r="S269" s="1">
        <f>+'Ark1'!AB2333</f>
        <v>0</v>
      </c>
      <c r="T269" s="11">
        <f>+'Ark1'!AD2333</f>
        <v>0</v>
      </c>
      <c r="U269" s="1" t="e">
        <f t="shared" si="23"/>
        <v>#DIV/0!</v>
      </c>
      <c r="V269" s="11" t="e">
        <f t="shared" si="24"/>
        <v>#DIV/0!</v>
      </c>
      <c r="W269" s="47"/>
      <c r="Z269" s="61"/>
    </row>
    <row r="270" spans="1:26">
      <c r="A270" s="47"/>
      <c r="B270">
        <f>+'Ark1'!C2334</f>
        <v>2007</v>
      </c>
      <c r="C270">
        <f>+'Ark1'!M2334</f>
        <v>3</v>
      </c>
      <c r="D270" s="3" t="s">
        <v>101</v>
      </c>
      <c r="E270">
        <f>+'Ark1'!Q2334</f>
        <v>0</v>
      </c>
      <c r="F270" s="347">
        <f>+'Ark1'!R2334</f>
        <v>0</v>
      </c>
      <c r="G270" s="210">
        <f>+'Ark1'!AG2334</f>
        <v>0</v>
      </c>
      <c r="H270" s="63">
        <f t="shared" ref="H270:H312" si="25">+G270-G285</f>
        <v>0</v>
      </c>
      <c r="I270" s="210">
        <f>+'Ark1'!AH2334</f>
        <v>0</v>
      </c>
      <c r="J270" s="1">
        <f>+'Ark1'!S2334</f>
        <v>0</v>
      </c>
      <c r="K270" s="63">
        <f t="shared" ref="K270:K312" si="26">+J270-J285</f>
        <v>0</v>
      </c>
      <c r="L270" s="102">
        <f>+'Ark1'!U2334</f>
        <v>0</v>
      </c>
      <c r="M270" s="210"/>
      <c r="N270" s="76"/>
      <c r="O270" s="102">
        <f>+'Ark1'!X2334</f>
        <v>0</v>
      </c>
      <c r="P270" s="102">
        <f>+'Ark1'!Y2334</f>
        <v>0</v>
      </c>
      <c r="Q270" s="102">
        <f>+'Ark1'!Z2334</f>
        <v>0</v>
      </c>
      <c r="R270" s="1">
        <f>+'Ark1'!AA2334</f>
        <v>0</v>
      </c>
      <c r="S270" s="1">
        <f>+'Ark1'!AB2334</f>
        <v>0</v>
      </c>
      <c r="T270" s="11">
        <f>+'Ark1'!AD2334</f>
        <v>0</v>
      </c>
      <c r="U270" s="1" t="e">
        <f t="shared" si="23"/>
        <v>#DIV/0!</v>
      </c>
      <c r="V270" s="11" t="e">
        <f t="shared" si="24"/>
        <v>#DIV/0!</v>
      </c>
      <c r="W270" s="47"/>
      <c r="Z270" s="61"/>
    </row>
    <row r="271" spans="1:26">
      <c r="A271" s="47"/>
      <c r="B271">
        <f>+'Ark1'!C2335</f>
        <v>2007</v>
      </c>
      <c r="C271">
        <f>+'Ark1'!M2335</f>
        <v>4</v>
      </c>
      <c r="D271" s="3" t="s">
        <v>102</v>
      </c>
      <c r="E271">
        <f>+'Ark1'!Q2335</f>
        <v>0</v>
      </c>
      <c r="F271" s="347">
        <f>+'Ark1'!R2335</f>
        <v>0</v>
      </c>
      <c r="G271" s="210">
        <f>+'Ark1'!AG2335</f>
        <v>0</v>
      </c>
      <c r="H271" s="63">
        <f t="shared" si="25"/>
        <v>0</v>
      </c>
      <c r="I271" s="210">
        <f>+'Ark1'!AH2335</f>
        <v>0</v>
      </c>
      <c r="J271" s="1">
        <f>+'Ark1'!S2335</f>
        <v>0</v>
      </c>
      <c r="K271" s="63">
        <f t="shared" si="26"/>
        <v>0</v>
      </c>
      <c r="L271" s="102">
        <f>+'Ark1'!U2335</f>
        <v>0</v>
      </c>
      <c r="M271" s="210"/>
      <c r="N271" s="76"/>
      <c r="O271" s="102">
        <f>+'Ark1'!X2335</f>
        <v>0</v>
      </c>
      <c r="P271" s="102">
        <f>+'Ark1'!Y2335</f>
        <v>0</v>
      </c>
      <c r="Q271" s="102">
        <f>+'Ark1'!Z2335</f>
        <v>0</v>
      </c>
      <c r="R271" s="1">
        <f>+'Ark1'!AA2335</f>
        <v>0</v>
      </c>
      <c r="S271" s="1">
        <f>+'Ark1'!AB2335</f>
        <v>0</v>
      </c>
      <c r="T271" s="11">
        <f>+'Ark1'!AD2335</f>
        <v>0</v>
      </c>
      <c r="U271" s="1" t="e">
        <f t="shared" si="23"/>
        <v>#DIV/0!</v>
      </c>
      <c r="V271" s="11" t="e">
        <f t="shared" si="24"/>
        <v>#DIV/0!</v>
      </c>
      <c r="W271" s="47"/>
      <c r="Z271" s="61"/>
    </row>
    <row r="272" spans="1:26">
      <c r="A272" s="47"/>
      <c r="B272">
        <f>+'Ark1'!C2336</f>
        <v>2007</v>
      </c>
      <c r="C272">
        <f>+'Ark1'!M2336</f>
        <v>5</v>
      </c>
      <c r="D272" s="3" t="s">
        <v>103</v>
      </c>
      <c r="E272">
        <f>+'Ark1'!Q2336</f>
        <v>0</v>
      </c>
      <c r="F272" s="347">
        <f>+'Ark1'!R2336</f>
        <v>0</v>
      </c>
      <c r="G272" s="210">
        <f>+'Ark1'!AG2336</f>
        <v>0</v>
      </c>
      <c r="H272" s="63">
        <f t="shared" si="25"/>
        <v>0</v>
      </c>
      <c r="I272" s="210">
        <f>+'Ark1'!AH2336</f>
        <v>0</v>
      </c>
      <c r="J272" s="1">
        <f>+'Ark1'!S2336</f>
        <v>0</v>
      </c>
      <c r="K272" s="63">
        <f t="shared" si="26"/>
        <v>0</v>
      </c>
      <c r="L272" s="102">
        <f>+'Ark1'!U2336</f>
        <v>0</v>
      </c>
      <c r="M272" s="210"/>
      <c r="N272" s="76"/>
      <c r="O272" s="102">
        <f>+'Ark1'!X2336</f>
        <v>0</v>
      </c>
      <c r="P272" s="102">
        <f>+'Ark1'!Y2336</f>
        <v>0</v>
      </c>
      <c r="Q272" s="102">
        <f>+'Ark1'!Z2336</f>
        <v>0</v>
      </c>
      <c r="R272" s="1">
        <f>+'Ark1'!AA2336</f>
        <v>0</v>
      </c>
      <c r="S272" s="1">
        <f>+'Ark1'!AB2336</f>
        <v>0</v>
      </c>
      <c r="T272" s="11">
        <f>+'Ark1'!AD2336</f>
        <v>0</v>
      </c>
      <c r="U272" s="1" t="e">
        <f t="shared" si="23"/>
        <v>#DIV/0!</v>
      </c>
      <c r="V272" s="11" t="e">
        <f t="shared" si="24"/>
        <v>#DIV/0!</v>
      </c>
      <c r="W272" s="47"/>
      <c r="Z272" s="61"/>
    </row>
    <row r="273" spans="1:26">
      <c r="A273" s="47"/>
      <c r="B273">
        <f>+'Ark1'!C2337</f>
        <v>2007</v>
      </c>
      <c r="C273">
        <f>+'Ark1'!M2337</f>
        <v>6</v>
      </c>
      <c r="D273" s="3" t="s">
        <v>104</v>
      </c>
      <c r="E273">
        <f>+'Ark1'!Q2337</f>
        <v>0</v>
      </c>
      <c r="F273" s="347">
        <f>+'Ark1'!R2337</f>
        <v>0</v>
      </c>
      <c r="G273" s="210">
        <f>+'Ark1'!AG2337</f>
        <v>0</v>
      </c>
      <c r="H273" s="63">
        <f t="shared" si="25"/>
        <v>0</v>
      </c>
      <c r="I273" s="210">
        <f>+'Ark1'!AH2337</f>
        <v>0</v>
      </c>
      <c r="J273" s="1">
        <f>+'Ark1'!S2337</f>
        <v>0</v>
      </c>
      <c r="K273" s="63">
        <f t="shared" si="26"/>
        <v>0</v>
      </c>
      <c r="L273" s="102">
        <f>+'Ark1'!U2337</f>
        <v>0</v>
      </c>
      <c r="M273" s="210"/>
      <c r="N273" s="76"/>
      <c r="O273" s="102">
        <f>+'Ark1'!X2337</f>
        <v>0</v>
      </c>
      <c r="P273" s="102">
        <f>+'Ark1'!Y2337</f>
        <v>0</v>
      </c>
      <c r="Q273" s="102">
        <f>+'Ark1'!Z2337</f>
        <v>0</v>
      </c>
      <c r="R273" s="1">
        <f>+'Ark1'!AA2337</f>
        <v>0</v>
      </c>
      <c r="S273" s="1">
        <f>+'Ark1'!AB2337</f>
        <v>0</v>
      </c>
      <c r="T273" s="11">
        <f>+'Ark1'!AD2337</f>
        <v>0</v>
      </c>
      <c r="U273" s="1" t="e">
        <f t="shared" si="23"/>
        <v>#DIV/0!</v>
      </c>
      <c r="V273" s="11" t="e">
        <f t="shared" si="24"/>
        <v>#DIV/0!</v>
      </c>
      <c r="W273" s="47"/>
      <c r="Z273" s="61"/>
    </row>
    <row r="274" spans="1:26">
      <c r="A274" s="47"/>
      <c r="B274">
        <f>+'Ark1'!C2338</f>
        <v>2007</v>
      </c>
      <c r="C274">
        <f>+'Ark1'!M2338</f>
        <v>7</v>
      </c>
      <c r="D274" s="3" t="s">
        <v>105</v>
      </c>
      <c r="E274">
        <f>+'Ark1'!Q2338</f>
        <v>0</v>
      </c>
      <c r="F274" s="347">
        <f>+'Ark1'!R2338</f>
        <v>0</v>
      </c>
      <c r="G274" s="210">
        <f>+'Ark1'!AG2338</f>
        <v>0</v>
      </c>
      <c r="H274" s="63">
        <f t="shared" si="25"/>
        <v>0</v>
      </c>
      <c r="I274" s="210">
        <f>+'Ark1'!AH2338</f>
        <v>0</v>
      </c>
      <c r="J274" s="1">
        <f>+'Ark1'!S2338</f>
        <v>0</v>
      </c>
      <c r="K274" s="63">
        <f t="shared" si="26"/>
        <v>0</v>
      </c>
      <c r="L274" s="102">
        <f>+'Ark1'!U2338</f>
        <v>0</v>
      </c>
      <c r="M274" s="210"/>
      <c r="N274" s="76"/>
      <c r="O274" s="102">
        <f>+'Ark1'!X2338</f>
        <v>0</v>
      </c>
      <c r="P274" s="102">
        <f>+'Ark1'!Y2338</f>
        <v>0</v>
      </c>
      <c r="Q274" s="102">
        <f>+'Ark1'!Z2338</f>
        <v>0</v>
      </c>
      <c r="R274" s="1">
        <f>+'Ark1'!AA2338</f>
        <v>0</v>
      </c>
      <c r="S274" s="1">
        <f>+'Ark1'!AB2338</f>
        <v>0</v>
      </c>
      <c r="T274" s="11">
        <f>+'Ark1'!AD2338</f>
        <v>0</v>
      </c>
      <c r="U274" s="1" t="e">
        <f t="shared" si="23"/>
        <v>#DIV/0!</v>
      </c>
      <c r="V274" s="11" t="e">
        <f t="shared" si="24"/>
        <v>#DIV/0!</v>
      </c>
      <c r="W274" s="47"/>
      <c r="Z274" s="61"/>
    </row>
    <row r="275" spans="1:26">
      <c r="A275" s="47"/>
      <c r="B275">
        <f>+'Ark1'!C2339</f>
        <v>2007</v>
      </c>
      <c r="C275">
        <f>+'Ark1'!M2339</f>
        <v>8</v>
      </c>
      <c r="D275" s="3" t="s">
        <v>106</v>
      </c>
      <c r="E275">
        <f>+'Ark1'!Q2339</f>
        <v>0</v>
      </c>
      <c r="F275" s="347">
        <f>+'Ark1'!R2339</f>
        <v>0</v>
      </c>
      <c r="G275" s="210">
        <f>+'Ark1'!AG2339</f>
        <v>0</v>
      </c>
      <c r="H275" s="63">
        <f t="shared" si="25"/>
        <v>0</v>
      </c>
      <c r="I275" s="210">
        <f>+'Ark1'!AH2339</f>
        <v>0</v>
      </c>
      <c r="J275" s="1">
        <f>+'Ark1'!S2339</f>
        <v>0</v>
      </c>
      <c r="K275" s="63">
        <f t="shared" si="26"/>
        <v>0</v>
      </c>
      <c r="L275" s="102">
        <f>+'Ark1'!U2339</f>
        <v>0</v>
      </c>
      <c r="M275" s="210"/>
      <c r="N275" s="76"/>
      <c r="O275" s="102">
        <f>+'Ark1'!X2339</f>
        <v>0</v>
      </c>
      <c r="P275" s="102">
        <f>+'Ark1'!Y2339</f>
        <v>0</v>
      </c>
      <c r="Q275" s="102">
        <f>+'Ark1'!Z2339</f>
        <v>0</v>
      </c>
      <c r="R275" s="1">
        <f>+'Ark1'!AA2339</f>
        <v>0</v>
      </c>
      <c r="S275" s="1">
        <f>+'Ark1'!AB2339</f>
        <v>0</v>
      </c>
      <c r="T275" s="11">
        <f>+'Ark1'!AD2339</f>
        <v>0</v>
      </c>
      <c r="U275" s="1" t="e">
        <f t="shared" si="23"/>
        <v>#DIV/0!</v>
      </c>
      <c r="V275" s="11" t="e">
        <f t="shared" si="24"/>
        <v>#DIV/0!</v>
      </c>
      <c r="W275" s="47"/>
      <c r="Z275" s="61"/>
    </row>
    <row r="276" spans="1:26">
      <c r="A276" s="47"/>
      <c r="B276">
        <f>+'Ark1'!C2340</f>
        <v>2007</v>
      </c>
      <c r="C276">
        <f>+'Ark1'!M2340</f>
        <v>9</v>
      </c>
      <c r="D276" s="3" t="s">
        <v>107</v>
      </c>
      <c r="E276">
        <f>+'Ark1'!Q2340</f>
        <v>0</v>
      </c>
      <c r="F276" s="347">
        <f>+'Ark1'!R2340</f>
        <v>0</v>
      </c>
      <c r="G276" s="210">
        <f>+'Ark1'!AG2340</f>
        <v>0</v>
      </c>
      <c r="H276" s="63">
        <f t="shared" si="25"/>
        <v>0</v>
      </c>
      <c r="I276" s="210">
        <f>+'Ark1'!AH2340</f>
        <v>0</v>
      </c>
      <c r="J276" s="1">
        <f>+'Ark1'!S2340</f>
        <v>0</v>
      </c>
      <c r="K276" s="63">
        <f t="shared" si="26"/>
        <v>0</v>
      </c>
      <c r="L276" s="102">
        <f>+'Ark1'!U2340</f>
        <v>0</v>
      </c>
      <c r="M276" s="210"/>
      <c r="N276" s="76"/>
      <c r="O276" s="102">
        <f>+'Ark1'!X2340</f>
        <v>0</v>
      </c>
      <c r="P276" s="102">
        <f>+'Ark1'!Y2340</f>
        <v>0</v>
      </c>
      <c r="Q276" s="102">
        <f>+'Ark1'!Z2340</f>
        <v>0</v>
      </c>
      <c r="R276" s="1">
        <f>+'Ark1'!AA2340</f>
        <v>0</v>
      </c>
      <c r="S276" s="1">
        <f>+'Ark1'!AB2340</f>
        <v>0</v>
      </c>
      <c r="T276" s="11">
        <f>+'Ark1'!AD2340</f>
        <v>0</v>
      </c>
      <c r="U276" s="1" t="e">
        <f t="shared" si="23"/>
        <v>#DIV/0!</v>
      </c>
      <c r="V276" s="11" t="e">
        <f t="shared" si="24"/>
        <v>#DIV/0!</v>
      </c>
      <c r="W276" s="47"/>
      <c r="Z276" s="61"/>
    </row>
    <row r="277" spans="1:26">
      <c r="A277" s="47"/>
      <c r="B277">
        <f>+'Ark1'!C2341</f>
        <v>2007</v>
      </c>
      <c r="C277">
        <f>+'Ark1'!M2341</f>
        <v>10</v>
      </c>
      <c r="D277" s="3" t="s">
        <v>108</v>
      </c>
      <c r="E277">
        <f>+'Ark1'!Q2341</f>
        <v>0</v>
      </c>
      <c r="F277" s="347">
        <f>+'Ark1'!R2341</f>
        <v>0</v>
      </c>
      <c r="G277" s="210">
        <f>+'Ark1'!AG2341</f>
        <v>0</v>
      </c>
      <c r="H277" s="63">
        <f t="shared" si="25"/>
        <v>0</v>
      </c>
      <c r="I277" s="210">
        <f>+'Ark1'!AH2341</f>
        <v>0</v>
      </c>
      <c r="J277" s="1">
        <f>+'Ark1'!S2341</f>
        <v>0</v>
      </c>
      <c r="K277" s="63">
        <f t="shared" si="26"/>
        <v>0</v>
      </c>
      <c r="L277" s="102">
        <f>+'Ark1'!U2341</f>
        <v>0</v>
      </c>
      <c r="M277" s="210"/>
      <c r="N277" s="76"/>
      <c r="O277" s="102">
        <f>+'Ark1'!X2341</f>
        <v>0</v>
      </c>
      <c r="P277" s="102">
        <f>+'Ark1'!Y2341</f>
        <v>0</v>
      </c>
      <c r="Q277" s="102">
        <f>+'Ark1'!Z2341</f>
        <v>0</v>
      </c>
      <c r="R277" s="1">
        <f>+'Ark1'!AA2341</f>
        <v>0</v>
      </c>
      <c r="S277" s="1">
        <f>+'Ark1'!AB2341</f>
        <v>0</v>
      </c>
      <c r="T277" s="11">
        <f>+'Ark1'!AD2341</f>
        <v>0</v>
      </c>
      <c r="U277" s="1" t="e">
        <f t="shared" si="23"/>
        <v>#DIV/0!</v>
      </c>
      <c r="V277" s="11" t="e">
        <f t="shared" si="24"/>
        <v>#DIV/0!</v>
      </c>
      <c r="W277" s="47"/>
      <c r="Z277" s="61"/>
    </row>
    <row r="278" spans="1:26">
      <c r="A278" s="47"/>
      <c r="B278">
        <f>+'Ark1'!C2342</f>
        <v>2007</v>
      </c>
      <c r="C278">
        <f>+'Ark1'!M2342</f>
        <v>11</v>
      </c>
      <c r="D278" s="3" t="s">
        <v>109</v>
      </c>
      <c r="E278">
        <f>+'Ark1'!Q2342</f>
        <v>0</v>
      </c>
      <c r="F278" s="347">
        <f>+'Ark1'!R2342</f>
        <v>0</v>
      </c>
      <c r="G278" s="210">
        <f>+'Ark1'!AG2342</f>
        <v>0</v>
      </c>
      <c r="H278" s="63">
        <f t="shared" si="25"/>
        <v>0</v>
      </c>
      <c r="I278" s="210">
        <f>+'Ark1'!AH2342</f>
        <v>0</v>
      </c>
      <c r="J278" s="1">
        <f>+'Ark1'!S2342</f>
        <v>0</v>
      </c>
      <c r="K278" s="63">
        <f t="shared" si="26"/>
        <v>0</v>
      </c>
      <c r="L278" s="102">
        <f>+'Ark1'!U2342</f>
        <v>0</v>
      </c>
      <c r="M278" s="210"/>
      <c r="N278" s="76"/>
      <c r="O278" s="102">
        <f>+'Ark1'!X2342</f>
        <v>0</v>
      </c>
      <c r="P278" s="102">
        <f>+'Ark1'!Y2342</f>
        <v>0</v>
      </c>
      <c r="Q278" s="102">
        <f>+'Ark1'!Z2342</f>
        <v>0</v>
      </c>
      <c r="R278" s="1">
        <f>+'Ark1'!AA2342</f>
        <v>0</v>
      </c>
      <c r="S278" s="1">
        <f>+'Ark1'!AB2342</f>
        <v>0</v>
      </c>
      <c r="T278" s="11">
        <f>+'Ark1'!AD2342</f>
        <v>0</v>
      </c>
      <c r="U278" s="1" t="e">
        <f t="shared" si="23"/>
        <v>#DIV/0!</v>
      </c>
      <c r="V278" s="11" t="e">
        <f t="shared" si="24"/>
        <v>#DIV/0!</v>
      </c>
      <c r="W278" s="47"/>
      <c r="Z278" s="61"/>
    </row>
    <row r="279" spans="1:26">
      <c r="A279" s="47"/>
      <c r="B279">
        <f>+'Ark1'!C2343</f>
        <v>2007</v>
      </c>
      <c r="C279">
        <f>+'Ark1'!M2343</f>
        <v>12</v>
      </c>
      <c r="D279" s="3" t="s">
        <v>110</v>
      </c>
      <c r="E279">
        <f>+'Ark1'!Q2343</f>
        <v>0</v>
      </c>
      <c r="F279" s="347">
        <f>+'Ark1'!R2343</f>
        <v>0</v>
      </c>
      <c r="G279" s="210">
        <f>+'Ark1'!AG2343</f>
        <v>0</v>
      </c>
      <c r="H279" s="63">
        <f t="shared" si="25"/>
        <v>0</v>
      </c>
      <c r="I279" s="210">
        <f>+'Ark1'!AH2343</f>
        <v>0</v>
      </c>
      <c r="J279" s="1">
        <f>+'Ark1'!S2343</f>
        <v>0</v>
      </c>
      <c r="K279" s="63">
        <f t="shared" si="26"/>
        <v>0</v>
      </c>
      <c r="L279" s="102">
        <f>+'Ark1'!U2343</f>
        <v>0</v>
      </c>
      <c r="M279" s="210"/>
      <c r="N279" s="76"/>
      <c r="O279" s="102">
        <f>+'Ark1'!X2343</f>
        <v>0</v>
      </c>
      <c r="P279" s="102">
        <f>+'Ark1'!Y2343</f>
        <v>0</v>
      </c>
      <c r="Q279" s="102">
        <f>+'Ark1'!Z2343</f>
        <v>0</v>
      </c>
      <c r="R279" s="1">
        <f>+'Ark1'!AA2343</f>
        <v>0</v>
      </c>
      <c r="S279" s="1">
        <f>+'Ark1'!AB2343</f>
        <v>0</v>
      </c>
      <c r="T279" s="11">
        <f>+'Ark1'!AD2343</f>
        <v>0</v>
      </c>
      <c r="U279" s="1" t="e">
        <f t="shared" si="23"/>
        <v>#DIV/0!</v>
      </c>
      <c r="V279" s="11" t="e">
        <f t="shared" si="24"/>
        <v>#DIV/0!</v>
      </c>
      <c r="W279" s="47"/>
      <c r="Z279" s="61"/>
    </row>
    <row r="280" spans="1:26">
      <c r="A280" s="47"/>
      <c r="B280">
        <f>+'Ark1'!C2344</f>
        <v>2007</v>
      </c>
      <c r="C280">
        <f>+'Ark1'!M2344</f>
        <v>13</v>
      </c>
      <c r="D280" s="3" t="s">
        <v>111</v>
      </c>
      <c r="E280">
        <f>+'Ark1'!Q2344</f>
        <v>0</v>
      </c>
      <c r="F280" s="347">
        <f>+'Ark1'!R2344</f>
        <v>0</v>
      </c>
      <c r="G280" s="210">
        <f>+'Ark1'!AG2344</f>
        <v>0</v>
      </c>
      <c r="H280" s="63">
        <f t="shared" si="25"/>
        <v>0</v>
      </c>
      <c r="I280" s="210">
        <f>+'Ark1'!AH2344</f>
        <v>0</v>
      </c>
      <c r="J280" s="1">
        <f>+'Ark1'!S2344</f>
        <v>0</v>
      </c>
      <c r="K280" s="63">
        <f t="shared" si="26"/>
        <v>0</v>
      </c>
      <c r="L280" s="102">
        <f>+'Ark1'!U2344</f>
        <v>0</v>
      </c>
      <c r="M280" s="210"/>
      <c r="N280" s="76"/>
      <c r="O280" s="102">
        <f>+'Ark1'!X2344</f>
        <v>0</v>
      </c>
      <c r="P280" s="102">
        <f>+'Ark1'!Y2344</f>
        <v>0</v>
      </c>
      <c r="Q280" s="102">
        <f>+'Ark1'!Z2344</f>
        <v>0</v>
      </c>
      <c r="R280" s="1">
        <f>+'Ark1'!AA2344</f>
        <v>0</v>
      </c>
      <c r="S280" s="1">
        <f>+'Ark1'!AB2344</f>
        <v>0</v>
      </c>
      <c r="T280" s="11">
        <f>+'Ark1'!AD2344</f>
        <v>0</v>
      </c>
      <c r="U280" s="1" t="e">
        <f t="shared" si="23"/>
        <v>#DIV/0!</v>
      </c>
      <c r="V280" s="11" t="e">
        <f t="shared" si="24"/>
        <v>#DIV/0!</v>
      </c>
      <c r="W280" s="47"/>
      <c r="Z280" s="61"/>
    </row>
    <row r="281" spans="1:26">
      <c r="A281" s="47"/>
      <c r="B281">
        <f>+'Ark1'!C2345</f>
        <v>2007</v>
      </c>
      <c r="C281">
        <f>+'Ark1'!M2345</f>
        <v>14</v>
      </c>
      <c r="D281" s="3" t="s">
        <v>112</v>
      </c>
      <c r="E281">
        <f>+'Ark1'!Q2345</f>
        <v>0</v>
      </c>
      <c r="F281" s="347">
        <f>+'Ark1'!R2345</f>
        <v>0</v>
      </c>
      <c r="G281" s="210">
        <f>+'Ark1'!AG2345</f>
        <v>0</v>
      </c>
      <c r="H281" s="63">
        <f t="shared" si="25"/>
        <v>0</v>
      </c>
      <c r="I281" s="210">
        <f>+'Ark1'!AH2345</f>
        <v>0</v>
      </c>
      <c r="J281" s="1">
        <f>+'Ark1'!S2345</f>
        <v>0</v>
      </c>
      <c r="K281" s="63">
        <f t="shared" si="26"/>
        <v>0</v>
      </c>
      <c r="L281" s="102">
        <f>+'Ark1'!U2345</f>
        <v>0</v>
      </c>
      <c r="M281" s="210"/>
      <c r="N281" s="76"/>
      <c r="O281" s="102">
        <f>+'Ark1'!X2345</f>
        <v>0</v>
      </c>
      <c r="P281" s="102">
        <f>+'Ark1'!Y2345</f>
        <v>0</v>
      </c>
      <c r="Q281" s="102">
        <f>+'Ark1'!Z2345</f>
        <v>0</v>
      </c>
      <c r="R281" s="1">
        <f>+'Ark1'!AA2345</f>
        <v>0</v>
      </c>
      <c r="S281" s="1">
        <f>+'Ark1'!AB2345</f>
        <v>0</v>
      </c>
      <c r="T281" s="11">
        <f>+'Ark1'!AD2345</f>
        <v>0</v>
      </c>
      <c r="U281" s="1" t="e">
        <f t="shared" si="23"/>
        <v>#DIV/0!</v>
      </c>
      <c r="V281" s="11" t="e">
        <f t="shared" si="24"/>
        <v>#DIV/0!</v>
      </c>
      <c r="W281" s="47"/>
      <c r="Z281" s="61"/>
    </row>
    <row r="282" spans="1:26">
      <c r="A282" s="47"/>
      <c r="B282">
        <f>+'Ark1'!C2346</f>
        <v>2007</v>
      </c>
      <c r="C282">
        <f>+'Ark1'!M2346</f>
        <v>15</v>
      </c>
      <c r="D282" s="3" t="s">
        <v>113</v>
      </c>
      <c r="E282">
        <f>+'Ark1'!Q2346</f>
        <v>0</v>
      </c>
      <c r="F282" s="347">
        <f>+'Ark1'!R2346</f>
        <v>0</v>
      </c>
      <c r="G282" s="210">
        <f>+'Ark1'!AG2346</f>
        <v>0</v>
      </c>
      <c r="H282" s="63">
        <f t="shared" si="25"/>
        <v>0</v>
      </c>
      <c r="I282" s="210">
        <f>+'Ark1'!AH2346</f>
        <v>0</v>
      </c>
      <c r="J282" s="1">
        <f>+'Ark1'!S2346</f>
        <v>0</v>
      </c>
      <c r="K282" s="63">
        <f t="shared" si="26"/>
        <v>0</v>
      </c>
      <c r="L282" s="102">
        <f>+'Ark1'!U2346</f>
        <v>0</v>
      </c>
      <c r="M282" s="210"/>
      <c r="N282" s="76"/>
      <c r="O282" s="102">
        <f>+'Ark1'!X2346</f>
        <v>0</v>
      </c>
      <c r="P282" s="102">
        <f>+'Ark1'!Y2346</f>
        <v>0</v>
      </c>
      <c r="Q282" s="102">
        <f>+'Ark1'!Z2346</f>
        <v>0</v>
      </c>
      <c r="R282" s="1">
        <f>+'Ark1'!AA2346</f>
        <v>0</v>
      </c>
      <c r="S282" s="1">
        <f>+'Ark1'!AB2346</f>
        <v>0</v>
      </c>
      <c r="T282" s="11">
        <f>+'Ark1'!AD2346</f>
        <v>0</v>
      </c>
      <c r="U282" s="1" t="e">
        <f t="shared" si="23"/>
        <v>#DIV/0!</v>
      </c>
      <c r="V282" s="11" t="e">
        <f t="shared" si="24"/>
        <v>#DIV/0!</v>
      </c>
      <c r="W282" s="47"/>
      <c r="Z282" s="61"/>
    </row>
    <row r="283" spans="1:26">
      <c r="A283" s="47"/>
      <c r="B283" s="56">
        <f>+'Ark1'!C2347</f>
        <v>2006</v>
      </c>
      <c r="C283" s="56">
        <f>+'Ark1'!M2347</f>
        <v>1</v>
      </c>
      <c r="D283" s="57" t="s">
        <v>99</v>
      </c>
      <c r="E283" s="56">
        <f>+'Ark1'!Q2347</f>
        <v>0</v>
      </c>
      <c r="F283" s="359">
        <f>+'Ark1'!R2347</f>
        <v>0</v>
      </c>
      <c r="G283" s="192">
        <f>+'Ark1'!AG2347</f>
        <v>0</v>
      </c>
      <c r="H283" s="62">
        <f t="shared" si="25"/>
        <v>0</v>
      </c>
      <c r="I283" s="192">
        <f>+'Ark1'!AH2347</f>
        <v>0</v>
      </c>
      <c r="J283" s="58">
        <f>+'Ark1'!S2347</f>
        <v>0</v>
      </c>
      <c r="K283" s="62">
        <f t="shared" si="26"/>
        <v>0</v>
      </c>
      <c r="L283" s="169">
        <f>+'Ark1'!U2347</f>
        <v>0</v>
      </c>
      <c r="M283" s="192"/>
      <c r="N283" s="76"/>
      <c r="O283" s="169">
        <f>+'Ark1'!X2347</f>
        <v>0</v>
      </c>
      <c r="P283" s="169">
        <f>+'Ark1'!Y2347</f>
        <v>0</v>
      </c>
      <c r="Q283" s="169">
        <f>+'Ark1'!Z2347</f>
        <v>0</v>
      </c>
      <c r="R283" s="58">
        <f>+'Ark1'!AA2347</f>
        <v>0</v>
      </c>
      <c r="S283" s="58">
        <f>+'Ark1'!AB2347</f>
        <v>0</v>
      </c>
      <c r="T283" s="79">
        <f>+'Ark1'!AD2347</f>
        <v>0</v>
      </c>
      <c r="U283" s="58" t="e">
        <f t="shared" si="23"/>
        <v>#DIV/0!</v>
      </c>
      <c r="V283" s="79" t="e">
        <f t="shared" si="24"/>
        <v>#DIV/0!</v>
      </c>
      <c r="W283" s="47"/>
      <c r="Z283" s="61"/>
    </row>
    <row r="284" spans="1:26">
      <c r="A284" s="47"/>
      <c r="B284" s="56">
        <f>+'Ark1'!C2348</f>
        <v>2006</v>
      </c>
      <c r="C284" s="56">
        <f>+'Ark1'!M2348</f>
        <v>2</v>
      </c>
      <c r="D284" s="57" t="s">
        <v>100</v>
      </c>
      <c r="E284" s="56">
        <f>+'Ark1'!Q2348</f>
        <v>0</v>
      </c>
      <c r="F284" s="359">
        <f>+'Ark1'!R2348</f>
        <v>0</v>
      </c>
      <c r="G284" s="192">
        <f>+'Ark1'!AG2348</f>
        <v>0</v>
      </c>
      <c r="H284" s="62">
        <f t="shared" si="25"/>
        <v>0</v>
      </c>
      <c r="I284" s="192">
        <f>+'Ark1'!AH2348</f>
        <v>0</v>
      </c>
      <c r="J284" s="58">
        <f>+'Ark1'!S2348</f>
        <v>0</v>
      </c>
      <c r="K284" s="62">
        <f t="shared" si="26"/>
        <v>0</v>
      </c>
      <c r="L284" s="169">
        <f>+'Ark1'!U2348</f>
        <v>0</v>
      </c>
      <c r="M284" s="192"/>
      <c r="N284" s="76"/>
      <c r="O284" s="169">
        <f>+'Ark1'!X2348</f>
        <v>0</v>
      </c>
      <c r="P284" s="169">
        <f>+'Ark1'!Y2348</f>
        <v>0</v>
      </c>
      <c r="Q284" s="169">
        <f>+'Ark1'!Z2348</f>
        <v>0</v>
      </c>
      <c r="R284" s="58">
        <f>+'Ark1'!AA2348</f>
        <v>0</v>
      </c>
      <c r="S284" s="58">
        <f>+'Ark1'!AB2348</f>
        <v>0</v>
      </c>
      <c r="T284" s="79">
        <f>+'Ark1'!AD2348</f>
        <v>0</v>
      </c>
      <c r="U284" s="58" t="e">
        <f t="shared" si="23"/>
        <v>#DIV/0!</v>
      </c>
      <c r="V284" s="79" t="e">
        <f t="shared" si="24"/>
        <v>#DIV/0!</v>
      </c>
      <c r="W284" s="47"/>
      <c r="Z284" s="61"/>
    </row>
    <row r="285" spans="1:26">
      <c r="A285" s="47"/>
      <c r="B285" s="56">
        <f>+'Ark1'!C2349</f>
        <v>2006</v>
      </c>
      <c r="C285" s="56">
        <f>+'Ark1'!M2349</f>
        <v>3</v>
      </c>
      <c r="D285" s="57" t="s">
        <v>101</v>
      </c>
      <c r="E285" s="56">
        <f>+'Ark1'!Q2349</f>
        <v>0</v>
      </c>
      <c r="F285" s="359">
        <f>+'Ark1'!R2349</f>
        <v>0</v>
      </c>
      <c r="G285" s="192">
        <f>+'Ark1'!AG2349</f>
        <v>0</v>
      </c>
      <c r="H285" s="62">
        <f t="shared" si="25"/>
        <v>0</v>
      </c>
      <c r="I285" s="192">
        <f>+'Ark1'!AH2349</f>
        <v>0</v>
      </c>
      <c r="J285" s="58">
        <f>+'Ark1'!S2349</f>
        <v>0</v>
      </c>
      <c r="K285" s="62">
        <f t="shared" si="26"/>
        <v>0</v>
      </c>
      <c r="L285" s="169">
        <f>+'Ark1'!U2349</f>
        <v>0</v>
      </c>
      <c r="M285" s="192"/>
      <c r="N285" s="76"/>
      <c r="O285" s="169">
        <f>+'Ark1'!X2349</f>
        <v>0</v>
      </c>
      <c r="P285" s="169">
        <f>+'Ark1'!Y2349</f>
        <v>0</v>
      </c>
      <c r="Q285" s="169">
        <f>+'Ark1'!Z2349</f>
        <v>0</v>
      </c>
      <c r="R285" s="58">
        <f>+'Ark1'!AA2349</f>
        <v>0</v>
      </c>
      <c r="S285" s="58">
        <f>+'Ark1'!AB2349</f>
        <v>0</v>
      </c>
      <c r="T285" s="79">
        <f>+'Ark1'!AD2349</f>
        <v>0</v>
      </c>
      <c r="U285" s="58" t="e">
        <f t="shared" ref="U285:U312" si="27">+L285/J285</f>
        <v>#DIV/0!</v>
      </c>
      <c r="V285" s="79" t="e">
        <f t="shared" ref="V285:V312" si="28">+F285/E285</f>
        <v>#DIV/0!</v>
      </c>
      <c r="W285" s="47"/>
      <c r="Z285" s="61"/>
    </row>
    <row r="286" spans="1:26">
      <c r="A286" s="47"/>
      <c r="B286" s="56">
        <f>+'Ark1'!C2350</f>
        <v>2006</v>
      </c>
      <c r="C286" s="56">
        <f>+'Ark1'!M2350</f>
        <v>4</v>
      </c>
      <c r="D286" s="57" t="s">
        <v>102</v>
      </c>
      <c r="E286" s="56">
        <f>+'Ark1'!Q2350</f>
        <v>0</v>
      </c>
      <c r="F286" s="359">
        <f>+'Ark1'!R2350</f>
        <v>0</v>
      </c>
      <c r="G286" s="192">
        <f>+'Ark1'!AG2350</f>
        <v>0</v>
      </c>
      <c r="H286" s="62">
        <f t="shared" si="25"/>
        <v>0</v>
      </c>
      <c r="I286" s="192">
        <f>+'Ark1'!AH2350</f>
        <v>0</v>
      </c>
      <c r="J286" s="58">
        <f>+'Ark1'!S2350</f>
        <v>0</v>
      </c>
      <c r="K286" s="62">
        <f t="shared" si="26"/>
        <v>0</v>
      </c>
      <c r="L286" s="169">
        <f>+'Ark1'!U2350</f>
        <v>0</v>
      </c>
      <c r="M286" s="192"/>
      <c r="N286" s="76"/>
      <c r="O286" s="169">
        <f>+'Ark1'!X2350</f>
        <v>0</v>
      </c>
      <c r="P286" s="169">
        <f>+'Ark1'!Y2350</f>
        <v>0</v>
      </c>
      <c r="Q286" s="169">
        <f>+'Ark1'!Z2350</f>
        <v>0</v>
      </c>
      <c r="R286" s="58">
        <f>+'Ark1'!AA2350</f>
        <v>0</v>
      </c>
      <c r="S286" s="58">
        <f>+'Ark1'!AB2350</f>
        <v>0</v>
      </c>
      <c r="T286" s="79">
        <f>+'Ark1'!AD2350</f>
        <v>0</v>
      </c>
      <c r="U286" s="58" t="e">
        <f t="shared" si="27"/>
        <v>#DIV/0!</v>
      </c>
      <c r="V286" s="79" t="e">
        <f t="shared" si="28"/>
        <v>#DIV/0!</v>
      </c>
      <c r="W286" s="47"/>
      <c r="Z286" s="61"/>
    </row>
    <row r="287" spans="1:26">
      <c r="A287" s="47"/>
      <c r="B287" s="56">
        <f>+'Ark1'!C2351</f>
        <v>2006</v>
      </c>
      <c r="C287" s="56">
        <f>+'Ark1'!M2351</f>
        <v>5</v>
      </c>
      <c r="D287" s="57" t="s">
        <v>103</v>
      </c>
      <c r="E287" s="56">
        <f>+'Ark1'!Q2351</f>
        <v>0</v>
      </c>
      <c r="F287" s="359">
        <f>+'Ark1'!R2351</f>
        <v>0</v>
      </c>
      <c r="G287" s="192">
        <f>+'Ark1'!AG2351</f>
        <v>0</v>
      </c>
      <c r="H287" s="62">
        <f t="shared" si="25"/>
        <v>0</v>
      </c>
      <c r="I287" s="192">
        <f>+'Ark1'!AH2351</f>
        <v>0</v>
      </c>
      <c r="J287" s="58">
        <f>+'Ark1'!S2351</f>
        <v>0</v>
      </c>
      <c r="K287" s="62">
        <f t="shared" si="26"/>
        <v>0</v>
      </c>
      <c r="L287" s="169">
        <f>+'Ark1'!U2351</f>
        <v>0</v>
      </c>
      <c r="M287" s="192"/>
      <c r="N287" s="76"/>
      <c r="O287" s="169">
        <f>+'Ark1'!X2351</f>
        <v>0</v>
      </c>
      <c r="P287" s="169">
        <f>+'Ark1'!Y2351</f>
        <v>0</v>
      </c>
      <c r="Q287" s="169">
        <f>+'Ark1'!Z2351</f>
        <v>0</v>
      </c>
      <c r="R287" s="58">
        <f>+'Ark1'!AA2351</f>
        <v>0</v>
      </c>
      <c r="S287" s="58">
        <f>+'Ark1'!AB2351</f>
        <v>0</v>
      </c>
      <c r="T287" s="79">
        <f>+'Ark1'!AD2351</f>
        <v>0</v>
      </c>
      <c r="U287" s="58" t="e">
        <f t="shared" si="27"/>
        <v>#DIV/0!</v>
      </c>
      <c r="V287" s="79" t="e">
        <f t="shared" si="28"/>
        <v>#DIV/0!</v>
      </c>
      <c r="W287" s="47"/>
      <c r="Z287" s="61"/>
    </row>
    <row r="288" spans="1:26">
      <c r="A288" s="47"/>
      <c r="B288" s="56">
        <f>+'Ark1'!C2352</f>
        <v>2006</v>
      </c>
      <c r="C288" s="56">
        <f>+'Ark1'!M2352</f>
        <v>6</v>
      </c>
      <c r="D288" s="57" t="s">
        <v>104</v>
      </c>
      <c r="E288" s="56">
        <f>+'Ark1'!Q2352</f>
        <v>0</v>
      </c>
      <c r="F288" s="359">
        <f>+'Ark1'!R2352</f>
        <v>0</v>
      </c>
      <c r="G288" s="192">
        <f>+'Ark1'!AG2352</f>
        <v>0</v>
      </c>
      <c r="H288" s="62">
        <f t="shared" si="25"/>
        <v>0</v>
      </c>
      <c r="I288" s="192">
        <f>+'Ark1'!AH2352</f>
        <v>0</v>
      </c>
      <c r="J288" s="58">
        <f>+'Ark1'!S2352</f>
        <v>0</v>
      </c>
      <c r="K288" s="62">
        <f t="shared" si="26"/>
        <v>0</v>
      </c>
      <c r="L288" s="169">
        <f>+'Ark1'!U2352</f>
        <v>0</v>
      </c>
      <c r="M288" s="192"/>
      <c r="N288" s="76"/>
      <c r="O288" s="169">
        <f>+'Ark1'!X2352</f>
        <v>0</v>
      </c>
      <c r="P288" s="169">
        <f>+'Ark1'!Y2352</f>
        <v>0</v>
      </c>
      <c r="Q288" s="169">
        <f>+'Ark1'!Z2352</f>
        <v>0</v>
      </c>
      <c r="R288" s="58">
        <f>+'Ark1'!AA2352</f>
        <v>0</v>
      </c>
      <c r="S288" s="58">
        <f>+'Ark1'!AB2352</f>
        <v>0</v>
      </c>
      <c r="T288" s="79">
        <f>+'Ark1'!AD2352</f>
        <v>0</v>
      </c>
      <c r="U288" s="58" t="e">
        <f t="shared" si="27"/>
        <v>#DIV/0!</v>
      </c>
      <c r="V288" s="79" t="e">
        <f t="shared" si="28"/>
        <v>#DIV/0!</v>
      </c>
      <c r="W288" s="47"/>
      <c r="Z288" s="61"/>
    </row>
    <row r="289" spans="1:26">
      <c r="A289" s="47"/>
      <c r="B289" s="56">
        <f>+'Ark1'!C2353</f>
        <v>2006</v>
      </c>
      <c r="C289" s="56">
        <f>+'Ark1'!M2353</f>
        <v>7</v>
      </c>
      <c r="D289" s="57" t="s">
        <v>105</v>
      </c>
      <c r="E289" s="56">
        <f>+'Ark1'!Q2353</f>
        <v>0</v>
      </c>
      <c r="F289" s="359">
        <f>+'Ark1'!R2353</f>
        <v>0</v>
      </c>
      <c r="G289" s="192">
        <f>+'Ark1'!AG2353</f>
        <v>0</v>
      </c>
      <c r="H289" s="62">
        <f t="shared" si="25"/>
        <v>0</v>
      </c>
      <c r="I289" s="192">
        <f>+'Ark1'!AH2353</f>
        <v>0</v>
      </c>
      <c r="J289" s="58">
        <f>+'Ark1'!S2353</f>
        <v>0</v>
      </c>
      <c r="K289" s="62">
        <f t="shared" si="26"/>
        <v>0</v>
      </c>
      <c r="L289" s="169">
        <f>+'Ark1'!U2353</f>
        <v>0</v>
      </c>
      <c r="M289" s="192"/>
      <c r="N289" s="76"/>
      <c r="O289" s="169">
        <f>+'Ark1'!X2353</f>
        <v>0</v>
      </c>
      <c r="P289" s="169">
        <f>+'Ark1'!Y2353</f>
        <v>0</v>
      </c>
      <c r="Q289" s="169">
        <f>+'Ark1'!Z2353</f>
        <v>0</v>
      </c>
      <c r="R289" s="58">
        <f>+'Ark1'!AA2353</f>
        <v>0</v>
      </c>
      <c r="S289" s="58">
        <f>+'Ark1'!AB2353</f>
        <v>0</v>
      </c>
      <c r="T289" s="79">
        <f>+'Ark1'!AD2353</f>
        <v>0</v>
      </c>
      <c r="U289" s="58" t="e">
        <f t="shared" si="27"/>
        <v>#DIV/0!</v>
      </c>
      <c r="V289" s="79" t="e">
        <f t="shared" si="28"/>
        <v>#DIV/0!</v>
      </c>
      <c r="W289" s="47"/>
      <c r="Z289" s="61"/>
    </row>
    <row r="290" spans="1:26">
      <c r="A290" s="47"/>
      <c r="B290" s="56">
        <f>+'Ark1'!C2354</f>
        <v>2006</v>
      </c>
      <c r="C290" s="56">
        <f>+'Ark1'!M2354</f>
        <v>8</v>
      </c>
      <c r="D290" s="57" t="s">
        <v>106</v>
      </c>
      <c r="E290" s="56">
        <f>+'Ark1'!Q2354</f>
        <v>0</v>
      </c>
      <c r="F290" s="359">
        <f>+'Ark1'!R2354</f>
        <v>0</v>
      </c>
      <c r="G290" s="192">
        <f>+'Ark1'!AG2354</f>
        <v>0</v>
      </c>
      <c r="H290" s="62">
        <f t="shared" si="25"/>
        <v>0</v>
      </c>
      <c r="I290" s="192">
        <f>+'Ark1'!AH2354</f>
        <v>0</v>
      </c>
      <c r="J290" s="58">
        <f>+'Ark1'!S2354</f>
        <v>0</v>
      </c>
      <c r="K290" s="62">
        <f t="shared" si="26"/>
        <v>0</v>
      </c>
      <c r="L290" s="169">
        <f>+'Ark1'!U2354</f>
        <v>0</v>
      </c>
      <c r="M290" s="192"/>
      <c r="N290" s="76"/>
      <c r="O290" s="169">
        <f>+'Ark1'!X2354</f>
        <v>0</v>
      </c>
      <c r="P290" s="169">
        <f>+'Ark1'!Y2354</f>
        <v>0</v>
      </c>
      <c r="Q290" s="169">
        <f>+'Ark1'!Z2354</f>
        <v>0</v>
      </c>
      <c r="R290" s="58">
        <f>+'Ark1'!AA2354</f>
        <v>0</v>
      </c>
      <c r="S290" s="58">
        <f>+'Ark1'!AB2354</f>
        <v>0</v>
      </c>
      <c r="T290" s="79">
        <f>+'Ark1'!AD2354</f>
        <v>0</v>
      </c>
      <c r="U290" s="58" t="e">
        <f t="shared" si="27"/>
        <v>#DIV/0!</v>
      </c>
      <c r="V290" s="79" t="e">
        <f t="shared" si="28"/>
        <v>#DIV/0!</v>
      </c>
      <c r="W290" s="47"/>
      <c r="Z290" s="61"/>
    </row>
    <row r="291" spans="1:26">
      <c r="A291" s="47"/>
      <c r="B291" s="56">
        <f>+'Ark1'!C2355</f>
        <v>2006</v>
      </c>
      <c r="C291" s="56">
        <f>+'Ark1'!M2355</f>
        <v>9</v>
      </c>
      <c r="D291" s="57" t="s">
        <v>107</v>
      </c>
      <c r="E291" s="56">
        <f>+'Ark1'!Q2355</f>
        <v>0</v>
      </c>
      <c r="F291" s="359">
        <f>+'Ark1'!R2355</f>
        <v>0</v>
      </c>
      <c r="G291" s="192">
        <f>+'Ark1'!AG2355</f>
        <v>0</v>
      </c>
      <c r="H291" s="62">
        <f t="shared" si="25"/>
        <v>0</v>
      </c>
      <c r="I291" s="192">
        <f>+'Ark1'!AH2355</f>
        <v>0</v>
      </c>
      <c r="J291" s="58">
        <f>+'Ark1'!S2355</f>
        <v>0</v>
      </c>
      <c r="K291" s="62">
        <f t="shared" si="26"/>
        <v>0</v>
      </c>
      <c r="L291" s="169">
        <f>+'Ark1'!U2355</f>
        <v>0</v>
      </c>
      <c r="M291" s="192"/>
      <c r="N291" s="76"/>
      <c r="O291" s="169">
        <f>+'Ark1'!X2355</f>
        <v>0</v>
      </c>
      <c r="P291" s="169">
        <f>+'Ark1'!Y2355</f>
        <v>0</v>
      </c>
      <c r="Q291" s="169">
        <f>+'Ark1'!Z2355</f>
        <v>0</v>
      </c>
      <c r="R291" s="58">
        <f>+'Ark1'!AA2355</f>
        <v>0</v>
      </c>
      <c r="S291" s="58">
        <f>+'Ark1'!AB2355</f>
        <v>0</v>
      </c>
      <c r="T291" s="79">
        <f>+'Ark1'!AD2355</f>
        <v>0</v>
      </c>
      <c r="U291" s="58" t="e">
        <f t="shared" si="27"/>
        <v>#DIV/0!</v>
      </c>
      <c r="V291" s="79" t="e">
        <f t="shared" si="28"/>
        <v>#DIV/0!</v>
      </c>
      <c r="W291" s="47"/>
      <c r="Z291" s="61"/>
    </row>
    <row r="292" spans="1:26">
      <c r="A292" s="47"/>
      <c r="B292" s="56">
        <f>+'Ark1'!C2356</f>
        <v>2006</v>
      </c>
      <c r="C292" s="56">
        <f>+'Ark1'!M2356</f>
        <v>10</v>
      </c>
      <c r="D292" s="57" t="s">
        <v>108</v>
      </c>
      <c r="E292" s="56">
        <f>+'Ark1'!Q2356</f>
        <v>0</v>
      </c>
      <c r="F292" s="359">
        <f>+'Ark1'!R2356</f>
        <v>0</v>
      </c>
      <c r="G292" s="192">
        <f>+'Ark1'!AG2356</f>
        <v>0</v>
      </c>
      <c r="H292" s="62">
        <f t="shared" si="25"/>
        <v>0</v>
      </c>
      <c r="I292" s="192">
        <f>+'Ark1'!AH2356</f>
        <v>0</v>
      </c>
      <c r="J292" s="58">
        <f>+'Ark1'!S2356</f>
        <v>0</v>
      </c>
      <c r="K292" s="62">
        <f t="shared" si="26"/>
        <v>0</v>
      </c>
      <c r="L292" s="169">
        <f>+'Ark1'!U2356</f>
        <v>0</v>
      </c>
      <c r="M292" s="192"/>
      <c r="N292" s="76"/>
      <c r="O292" s="169">
        <f>+'Ark1'!X2356</f>
        <v>0</v>
      </c>
      <c r="P292" s="169">
        <f>+'Ark1'!Y2356</f>
        <v>0</v>
      </c>
      <c r="Q292" s="169">
        <f>+'Ark1'!Z2356</f>
        <v>0</v>
      </c>
      <c r="R292" s="58">
        <f>+'Ark1'!AA2356</f>
        <v>0</v>
      </c>
      <c r="S292" s="58">
        <f>+'Ark1'!AB2356</f>
        <v>0</v>
      </c>
      <c r="T292" s="79">
        <f>+'Ark1'!AD2356</f>
        <v>0</v>
      </c>
      <c r="U292" s="58" t="e">
        <f t="shared" si="27"/>
        <v>#DIV/0!</v>
      </c>
      <c r="V292" s="79" t="e">
        <f t="shared" si="28"/>
        <v>#DIV/0!</v>
      </c>
      <c r="W292" s="47"/>
      <c r="Z292" s="61"/>
    </row>
    <row r="293" spans="1:26">
      <c r="A293" s="47"/>
      <c r="B293" s="56">
        <f>+'Ark1'!C2357</f>
        <v>2006</v>
      </c>
      <c r="C293" s="56">
        <f>+'Ark1'!M2357</f>
        <v>11</v>
      </c>
      <c r="D293" s="57" t="s">
        <v>109</v>
      </c>
      <c r="E293" s="56">
        <f>+'Ark1'!Q2357</f>
        <v>0</v>
      </c>
      <c r="F293" s="359">
        <f>+'Ark1'!R2357</f>
        <v>0</v>
      </c>
      <c r="G293" s="192">
        <f>+'Ark1'!AG2357</f>
        <v>0</v>
      </c>
      <c r="H293" s="62">
        <f t="shared" si="25"/>
        <v>0</v>
      </c>
      <c r="I293" s="192">
        <f>+'Ark1'!AH2357</f>
        <v>0</v>
      </c>
      <c r="J293" s="58">
        <f>+'Ark1'!S2357</f>
        <v>0</v>
      </c>
      <c r="K293" s="62">
        <f t="shared" si="26"/>
        <v>0</v>
      </c>
      <c r="L293" s="169">
        <f>+'Ark1'!U2357</f>
        <v>0</v>
      </c>
      <c r="M293" s="192"/>
      <c r="N293" s="76"/>
      <c r="O293" s="169">
        <f>+'Ark1'!X2357</f>
        <v>0</v>
      </c>
      <c r="P293" s="169">
        <f>+'Ark1'!Y2357</f>
        <v>0</v>
      </c>
      <c r="Q293" s="169">
        <f>+'Ark1'!Z2357</f>
        <v>0</v>
      </c>
      <c r="R293" s="58">
        <f>+'Ark1'!AA2357</f>
        <v>0</v>
      </c>
      <c r="S293" s="58">
        <f>+'Ark1'!AB2357</f>
        <v>0</v>
      </c>
      <c r="T293" s="79">
        <f>+'Ark1'!AD2357</f>
        <v>0</v>
      </c>
      <c r="U293" s="58" t="e">
        <f t="shared" si="27"/>
        <v>#DIV/0!</v>
      </c>
      <c r="V293" s="79" t="e">
        <f t="shared" si="28"/>
        <v>#DIV/0!</v>
      </c>
      <c r="W293" s="47"/>
      <c r="Z293" s="61"/>
    </row>
    <row r="294" spans="1:26">
      <c r="A294" s="47"/>
      <c r="B294" s="56">
        <f>+'Ark1'!C2358</f>
        <v>2006</v>
      </c>
      <c r="C294" s="56">
        <f>+'Ark1'!M2358</f>
        <v>12</v>
      </c>
      <c r="D294" s="57" t="s">
        <v>110</v>
      </c>
      <c r="E294" s="56">
        <f>+'Ark1'!Q2358</f>
        <v>0</v>
      </c>
      <c r="F294" s="359">
        <f>+'Ark1'!R2358</f>
        <v>0</v>
      </c>
      <c r="G294" s="192">
        <f>+'Ark1'!AG2358</f>
        <v>0</v>
      </c>
      <c r="H294" s="62">
        <f t="shared" si="25"/>
        <v>0</v>
      </c>
      <c r="I294" s="192">
        <f>+'Ark1'!AH2358</f>
        <v>0</v>
      </c>
      <c r="J294" s="58">
        <f>+'Ark1'!S2358</f>
        <v>0</v>
      </c>
      <c r="K294" s="62">
        <f t="shared" si="26"/>
        <v>0</v>
      </c>
      <c r="L294" s="169">
        <f>+'Ark1'!U2358</f>
        <v>0</v>
      </c>
      <c r="M294" s="192"/>
      <c r="N294" s="76"/>
      <c r="O294" s="169">
        <f>+'Ark1'!X2358</f>
        <v>0</v>
      </c>
      <c r="P294" s="169">
        <f>+'Ark1'!Y2358</f>
        <v>0</v>
      </c>
      <c r="Q294" s="169">
        <f>+'Ark1'!Z2358</f>
        <v>0</v>
      </c>
      <c r="R294" s="58">
        <f>+'Ark1'!AA2358</f>
        <v>0</v>
      </c>
      <c r="S294" s="58">
        <f>+'Ark1'!AB2358</f>
        <v>0</v>
      </c>
      <c r="T294" s="79">
        <f>+'Ark1'!AD2358</f>
        <v>0</v>
      </c>
      <c r="U294" s="58" t="e">
        <f t="shared" si="27"/>
        <v>#DIV/0!</v>
      </c>
      <c r="V294" s="79" t="e">
        <f t="shared" si="28"/>
        <v>#DIV/0!</v>
      </c>
      <c r="W294" s="47"/>
      <c r="Z294" s="61"/>
    </row>
    <row r="295" spans="1:26">
      <c r="A295" s="47"/>
      <c r="B295" s="56">
        <f>+'Ark1'!C2359</f>
        <v>2006</v>
      </c>
      <c r="C295" s="56">
        <f>+'Ark1'!M2359</f>
        <v>13</v>
      </c>
      <c r="D295" s="57" t="s">
        <v>111</v>
      </c>
      <c r="E295" s="56">
        <f>+'Ark1'!Q2359</f>
        <v>0</v>
      </c>
      <c r="F295" s="359">
        <f>+'Ark1'!R2359</f>
        <v>0</v>
      </c>
      <c r="G295" s="192">
        <f>+'Ark1'!AG2359</f>
        <v>0</v>
      </c>
      <c r="H295" s="62">
        <f t="shared" si="25"/>
        <v>0</v>
      </c>
      <c r="I295" s="192">
        <f>+'Ark1'!AH2359</f>
        <v>0</v>
      </c>
      <c r="J295" s="58">
        <f>+'Ark1'!S2359</f>
        <v>0</v>
      </c>
      <c r="K295" s="62">
        <f t="shared" si="26"/>
        <v>0</v>
      </c>
      <c r="L295" s="169">
        <f>+'Ark1'!U2359</f>
        <v>0</v>
      </c>
      <c r="M295" s="192"/>
      <c r="N295" s="76"/>
      <c r="O295" s="169">
        <f>+'Ark1'!X2359</f>
        <v>0</v>
      </c>
      <c r="P295" s="169">
        <f>+'Ark1'!Y2359</f>
        <v>0</v>
      </c>
      <c r="Q295" s="169">
        <f>+'Ark1'!Z2359</f>
        <v>0</v>
      </c>
      <c r="R295" s="58">
        <f>+'Ark1'!AA2359</f>
        <v>0</v>
      </c>
      <c r="S295" s="58">
        <f>+'Ark1'!AB2359</f>
        <v>0</v>
      </c>
      <c r="T295" s="79">
        <f>+'Ark1'!AD2359</f>
        <v>0</v>
      </c>
      <c r="U295" s="58" t="e">
        <f t="shared" si="27"/>
        <v>#DIV/0!</v>
      </c>
      <c r="V295" s="79" t="e">
        <f t="shared" si="28"/>
        <v>#DIV/0!</v>
      </c>
      <c r="W295" s="47"/>
      <c r="Z295" s="61"/>
    </row>
    <row r="296" spans="1:26">
      <c r="A296" s="47"/>
      <c r="B296" s="56">
        <f>+'Ark1'!C2360</f>
        <v>2006</v>
      </c>
      <c r="C296" s="56">
        <f>+'Ark1'!M2360</f>
        <v>14</v>
      </c>
      <c r="D296" s="57" t="s">
        <v>112</v>
      </c>
      <c r="E296" s="56">
        <f>+'Ark1'!Q2360</f>
        <v>0</v>
      </c>
      <c r="F296" s="359">
        <f>+'Ark1'!R2360</f>
        <v>0</v>
      </c>
      <c r="G296" s="192">
        <f>+'Ark1'!AG2360</f>
        <v>0</v>
      </c>
      <c r="H296" s="62">
        <f t="shared" si="25"/>
        <v>0</v>
      </c>
      <c r="I296" s="192">
        <f>+'Ark1'!AH2360</f>
        <v>0</v>
      </c>
      <c r="J296" s="58">
        <f>+'Ark1'!S2360</f>
        <v>0</v>
      </c>
      <c r="K296" s="62">
        <f t="shared" si="26"/>
        <v>0</v>
      </c>
      <c r="L296" s="169">
        <f>+'Ark1'!U2360</f>
        <v>0</v>
      </c>
      <c r="M296" s="192"/>
      <c r="N296" s="76"/>
      <c r="O296" s="169">
        <f>+'Ark1'!X2360</f>
        <v>0</v>
      </c>
      <c r="P296" s="169">
        <f>+'Ark1'!Y2360</f>
        <v>0</v>
      </c>
      <c r="Q296" s="169">
        <f>+'Ark1'!Z2360</f>
        <v>0</v>
      </c>
      <c r="R296" s="58">
        <f>+'Ark1'!AA2360</f>
        <v>0</v>
      </c>
      <c r="S296" s="58">
        <f>+'Ark1'!AB2360</f>
        <v>0</v>
      </c>
      <c r="T296" s="79">
        <f>+'Ark1'!AD2360</f>
        <v>0</v>
      </c>
      <c r="U296" s="58" t="e">
        <f t="shared" si="27"/>
        <v>#DIV/0!</v>
      </c>
      <c r="V296" s="79" t="e">
        <f t="shared" si="28"/>
        <v>#DIV/0!</v>
      </c>
      <c r="W296" s="47"/>
      <c r="Z296" s="61"/>
    </row>
    <row r="297" spans="1:26">
      <c r="A297" s="47"/>
      <c r="B297" s="56">
        <f>+'Ark1'!C2361</f>
        <v>2006</v>
      </c>
      <c r="C297" s="56">
        <f>+'Ark1'!M2361</f>
        <v>15</v>
      </c>
      <c r="D297" s="57" t="s">
        <v>113</v>
      </c>
      <c r="E297" s="56">
        <f>+'Ark1'!Q2361</f>
        <v>0</v>
      </c>
      <c r="F297" s="359">
        <f>+'Ark1'!R2361</f>
        <v>0</v>
      </c>
      <c r="G297" s="192">
        <f>+'Ark1'!AG2361</f>
        <v>0</v>
      </c>
      <c r="H297" s="62">
        <f t="shared" si="25"/>
        <v>0</v>
      </c>
      <c r="I297" s="192">
        <f>+'Ark1'!AH2361</f>
        <v>0</v>
      </c>
      <c r="J297" s="58">
        <f>+'Ark1'!S2361</f>
        <v>0</v>
      </c>
      <c r="K297" s="62">
        <f t="shared" si="26"/>
        <v>0</v>
      </c>
      <c r="L297" s="169">
        <f>+'Ark1'!U2361</f>
        <v>0</v>
      </c>
      <c r="M297" s="192"/>
      <c r="N297" s="76"/>
      <c r="O297" s="169">
        <f>+'Ark1'!X2361</f>
        <v>0</v>
      </c>
      <c r="P297" s="169">
        <f>+'Ark1'!Y2361</f>
        <v>0</v>
      </c>
      <c r="Q297" s="169">
        <f>+'Ark1'!Z2361</f>
        <v>0</v>
      </c>
      <c r="R297" s="58">
        <f>+'Ark1'!AA2361</f>
        <v>0</v>
      </c>
      <c r="S297" s="58">
        <f>+'Ark1'!AB2361</f>
        <v>0</v>
      </c>
      <c r="T297" s="79">
        <f>+'Ark1'!AD2361</f>
        <v>0</v>
      </c>
      <c r="U297" s="58" t="e">
        <f t="shared" si="27"/>
        <v>#DIV/0!</v>
      </c>
      <c r="V297" s="79" t="e">
        <f t="shared" si="28"/>
        <v>#DIV/0!</v>
      </c>
      <c r="W297" s="47"/>
      <c r="Z297" s="61"/>
    </row>
    <row r="298" spans="1:26">
      <c r="A298" s="47"/>
      <c r="B298">
        <f>+'Ark1'!C2362</f>
        <v>2005</v>
      </c>
      <c r="C298">
        <f>+'Ark1'!M2362</f>
        <v>1</v>
      </c>
      <c r="D298" s="3" t="s">
        <v>99</v>
      </c>
      <c r="E298">
        <f>+'Ark1'!Q2362</f>
        <v>0</v>
      </c>
      <c r="F298" s="347">
        <f>+'Ark1'!R2362</f>
        <v>0</v>
      </c>
      <c r="G298" s="210">
        <f>+'Ark1'!AG2362</f>
        <v>0</v>
      </c>
      <c r="H298" s="63">
        <f t="shared" si="25"/>
        <v>0</v>
      </c>
      <c r="I298" s="210">
        <f>+'Ark1'!AH2362</f>
        <v>0</v>
      </c>
      <c r="J298" s="1">
        <f>+'Ark1'!S2362</f>
        <v>0</v>
      </c>
      <c r="K298" s="63">
        <f t="shared" si="26"/>
        <v>0</v>
      </c>
      <c r="L298" s="102">
        <f>+'Ark1'!U2362</f>
        <v>0</v>
      </c>
      <c r="M298" s="210"/>
      <c r="N298" s="76"/>
      <c r="O298" s="102">
        <f>+'Ark1'!X2362</f>
        <v>0</v>
      </c>
      <c r="P298" s="102">
        <f>+'Ark1'!Y2362</f>
        <v>0</v>
      </c>
      <c r="Q298" s="102">
        <f>+'Ark1'!Z2362</f>
        <v>0</v>
      </c>
      <c r="R298" s="1">
        <f>+'Ark1'!AA2362</f>
        <v>0</v>
      </c>
      <c r="S298" s="1">
        <f>+'Ark1'!AB2362</f>
        <v>0</v>
      </c>
      <c r="T298" s="11">
        <f>+'Ark1'!AD2362</f>
        <v>0</v>
      </c>
      <c r="U298" s="1" t="e">
        <f t="shared" si="27"/>
        <v>#DIV/0!</v>
      </c>
      <c r="V298" s="11" t="e">
        <f t="shared" si="28"/>
        <v>#DIV/0!</v>
      </c>
      <c r="W298" s="47"/>
      <c r="Z298" s="61"/>
    </row>
    <row r="299" spans="1:26">
      <c r="A299" s="47"/>
      <c r="B299">
        <f>+'Ark1'!C2363</f>
        <v>2005</v>
      </c>
      <c r="C299">
        <f>+'Ark1'!M2363</f>
        <v>2</v>
      </c>
      <c r="D299" s="3" t="s">
        <v>100</v>
      </c>
      <c r="E299">
        <f>+'Ark1'!Q2363</f>
        <v>0</v>
      </c>
      <c r="F299" s="347">
        <f>+'Ark1'!R2363</f>
        <v>0</v>
      </c>
      <c r="G299" s="210">
        <f>+'Ark1'!AG2363</f>
        <v>0</v>
      </c>
      <c r="H299" s="63">
        <f t="shared" si="25"/>
        <v>0</v>
      </c>
      <c r="I299" s="210">
        <f>+'Ark1'!AH2363</f>
        <v>0</v>
      </c>
      <c r="J299" s="1">
        <f>+'Ark1'!S2363</f>
        <v>0</v>
      </c>
      <c r="K299" s="63">
        <f t="shared" si="26"/>
        <v>0</v>
      </c>
      <c r="L299" s="102">
        <f>+'Ark1'!U2363</f>
        <v>0</v>
      </c>
      <c r="M299" s="210"/>
      <c r="N299" s="76"/>
      <c r="O299" s="102">
        <f>+'Ark1'!X2363</f>
        <v>0</v>
      </c>
      <c r="P299" s="102">
        <f>+'Ark1'!Y2363</f>
        <v>0</v>
      </c>
      <c r="Q299" s="102">
        <f>+'Ark1'!Z2363</f>
        <v>0</v>
      </c>
      <c r="R299" s="1">
        <f>+'Ark1'!AA2363</f>
        <v>0</v>
      </c>
      <c r="S299" s="1">
        <f>+'Ark1'!AB2363</f>
        <v>0</v>
      </c>
      <c r="T299" s="11">
        <f>+'Ark1'!AD2363</f>
        <v>0</v>
      </c>
      <c r="U299" s="1" t="e">
        <f t="shared" si="27"/>
        <v>#DIV/0!</v>
      </c>
      <c r="V299" s="11" t="e">
        <f t="shared" si="28"/>
        <v>#DIV/0!</v>
      </c>
      <c r="W299" s="47"/>
      <c r="Z299" s="61"/>
    </row>
    <row r="300" spans="1:26">
      <c r="A300" s="47"/>
      <c r="B300">
        <f>+'Ark1'!C2364</f>
        <v>2005</v>
      </c>
      <c r="C300">
        <f>+'Ark1'!M2364</f>
        <v>3</v>
      </c>
      <c r="D300" s="3" t="s">
        <v>101</v>
      </c>
      <c r="E300">
        <f>+'Ark1'!Q2364</f>
        <v>0</v>
      </c>
      <c r="F300" s="347">
        <f>+'Ark1'!R2364</f>
        <v>0</v>
      </c>
      <c r="G300" s="210">
        <f>+'Ark1'!AG2364</f>
        <v>0</v>
      </c>
      <c r="H300" s="63">
        <f t="shared" si="25"/>
        <v>0</v>
      </c>
      <c r="I300" s="210">
        <f>+'Ark1'!AH2364</f>
        <v>0</v>
      </c>
      <c r="J300" s="1">
        <f>+'Ark1'!S2364</f>
        <v>0</v>
      </c>
      <c r="K300" s="63">
        <f t="shared" si="26"/>
        <v>0</v>
      </c>
      <c r="L300" s="102">
        <f>+'Ark1'!U2364</f>
        <v>0</v>
      </c>
      <c r="M300" s="210"/>
      <c r="N300" s="76"/>
      <c r="O300" s="102">
        <f>+'Ark1'!X2364</f>
        <v>0</v>
      </c>
      <c r="P300" s="102">
        <f>+'Ark1'!Y2364</f>
        <v>0</v>
      </c>
      <c r="Q300" s="102">
        <f>+'Ark1'!Z2364</f>
        <v>0</v>
      </c>
      <c r="R300" s="1">
        <f>+'Ark1'!AA2364</f>
        <v>0</v>
      </c>
      <c r="S300" s="1">
        <f>+'Ark1'!AB2364</f>
        <v>0</v>
      </c>
      <c r="T300" s="11">
        <f>+'Ark1'!AD2364</f>
        <v>0</v>
      </c>
      <c r="U300" s="1" t="e">
        <f t="shared" si="27"/>
        <v>#DIV/0!</v>
      </c>
      <c r="V300" s="11" t="e">
        <f t="shared" si="28"/>
        <v>#DIV/0!</v>
      </c>
      <c r="W300" s="47"/>
      <c r="Z300" s="61"/>
    </row>
    <row r="301" spans="1:26">
      <c r="A301" s="47"/>
      <c r="B301">
        <f>+'Ark1'!C2365</f>
        <v>2005</v>
      </c>
      <c r="C301">
        <f>+'Ark1'!M2365</f>
        <v>4</v>
      </c>
      <c r="D301" s="3" t="s">
        <v>102</v>
      </c>
      <c r="E301">
        <f>+'Ark1'!Q2365</f>
        <v>0</v>
      </c>
      <c r="F301" s="347">
        <f>+'Ark1'!R2365</f>
        <v>0</v>
      </c>
      <c r="G301" s="210">
        <f>+'Ark1'!AG2365</f>
        <v>0</v>
      </c>
      <c r="H301" s="63">
        <f t="shared" si="25"/>
        <v>0</v>
      </c>
      <c r="I301" s="210">
        <f>+'Ark1'!AH2365</f>
        <v>0</v>
      </c>
      <c r="J301" s="1">
        <f>+'Ark1'!S2365</f>
        <v>0</v>
      </c>
      <c r="K301" s="63">
        <f t="shared" si="26"/>
        <v>0</v>
      </c>
      <c r="L301" s="102">
        <f>+'Ark1'!U2365</f>
        <v>0</v>
      </c>
      <c r="M301" s="210"/>
      <c r="N301" s="76"/>
      <c r="O301" s="102">
        <f>+'Ark1'!X2365</f>
        <v>0</v>
      </c>
      <c r="P301" s="102">
        <f>+'Ark1'!Y2365</f>
        <v>0</v>
      </c>
      <c r="Q301" s="102">
        <f>+'Ark1'!Z2365</f>
        <v>0</v>
      </c>
      <c r="R301" s="1">
        <f>+'Ark1'!AA2365</f>
        <v>0</v>
      </c>
      <c r="S301" s="1">
        <f>+'Ark1'!AB2365</f>
        <v>0</v>
      </c>
      <c r="T301" s="11">
        <f>+'Ark1'!AD2365</f>
        <v>0</v>
      </c>
      <c r="U301" s="1" t="e">
        <f t="shared" si="27"/>
        <v>#DIV/0!</v>
      </c>
      <c r="V301" s="11" t="e">
        <f t="shared" si="28"/>
        <v>#DIV/0!</v>
      </c>
      <c r="W301" s="47"/>
      <c r="Z301" s="61"/>
    </row>
    <row r="302" spans="1:26">
      <c r="A302" s="47"/>
      <c r="B302">
        <f>+'Ark1'!C2366</f>
        <v>2005</v>
      </c>
      <c r="C302">
        <f>+'Ark1'!M2366</f>
        <v>5</v>
      </c>
      <c r="D302" s="3" t="s">
        <v>103</v>
      </c>
      <c r="E302">
        <f>+'Ark1'!Q2366</f>
        <v>0</v>
      </c>
      <c r="F302" s="347">
        <f>+'Ark1'!R2366</f>
        <v>0</v>
      </c>
      <c r="G302" s="210">
        <f>+'Ark1'!AG2366</f>
        <v>0</v>
      </c>
      <c r="H302" s="63">
        <f t="shared" si="25"/>
        <v>0</v>
      </c>
      <c r="I302" s="210">
        <f>+'Ark1'!AH2366</f>
        <v>0</v>
      </c>
      <c r="J302" s="1">
        <f>+'Ark1'!S2366</f>
        <v>0</v>
      </c>
      <c r="K302" s="63">
        <f t="shared" si="26"/>
        <v>0</v>
      </c>
      <c r="L302" s="102">
        <f>+'Ark1'!U2366</f>
        <v>0</v>
      </c>
      <c r="M302" s="210"/>
      <c r="N302" s="76"/>
      <c r="O302" s="102">
        <f>+'Ark1'!X2366</f>
        <v>0</v>
      </c>
      <c r="P302" s="102">
        <f>+'Ark1'!Y2366</f>
        <v>0</v>
      </c>
      <c r="Q302" s="102">
        <f>+'Ark1'!Z2366</f>
        <v>0</v>
      </c>
      <c r="R302" s="1">
        <f>+'Ark1'!AA2366</f>
        <v>0</v>
      </c>
      <c r="S302" s="1">
        <f>+'Ark1'!AB2366</f>
        <v>0</v>
      </c>
      <c r="T302" s="11">
        <f>+'Ark1'!AD2366</f>
        <v>0</v>
      </c>
      <c r="U302" s="1" t="e">
        <f t="shared" si="27"/>
        <v>#DIV/0!</v>
      </c>
      <c r="V302" s="11" t="e">
        <f t="shared" si="28"/>
        <v>#DIV/0!</v>
      </c>
      <c r="W302" s="47"/>
      <c r="Z302" s="61"/>
    </row>
    <row r="303" spans="1:26">
      <c r="A303" s="47"/>
      <c r="B303">
        <f>+'Ark1'!C2367</f>
        <v>2005</v>
      </c>
      <c r="C303">
        <f>+'Ark1'!M2367</f>
        <v>6</v>
      </c>
      <c r="D303" s="3" t="s">
        <v>104</v>
      </c>
      <c r="E303">
        <f>+'Ark1'!Q2367</f>
        <v>0</v>
      </c>
      <c r="F303" s="347">
        <f>+'Ark1'!R2367</f>
        <v>0</v>
      </c>
      <c r="G303" s="210">
        <f>+'Ark1'!AG2367</f>
        <v>0</v>
      </c>
      <c r="H303" s="63">
        <f t="shared" si="25"/>
        <v>0</v>
      </c>
      <c r="I303" s="210">
        <f>+'Ark1'!AH2367</f>
        <v>0</v>
      </c>
      <c r="J303" s="1">
        <f>+'Ark1'!S2367</f>
        <v>0</v>
      </c>
      <c r="K303" s="63">
        <f t="shared" si="26"/>
        <v>0</v>
      </c>
      <c r="L303" s="102">
        <f>+'Ark1'!U2367</f>
        <v>0</v>
      </c>
      <c r="M303" s="210"/>
      <c r="N303" s="76"/>
      <c r="O303" s="102">
        <f>+'Ark1'!X2367</f>
        <v>0</v>
      </c>
      <c r="P303" s="102">
        <f>+'Ark1'!Y2367</f>
        <v>0</v>
      </c>
      <c r="Q303" s="102">
        <f>+'Ark1'!Z2367</f>
        <v>0</v>
      </c>
      <c r="R303" s="1">
        <f>+'Ark1'!AA2367</f>
        <v>0</v>
      </c>
      <c r="S303" s="1">
        <f>+'Ark1'!AB2367</f>
        <v>0</v>
      </c>
      <c r="T303" s="11">
        <f>+'Ark1'!AD2367</f>
        <v>0</v>
      </c>
      <c r="U303" s="1" t="e">
        <f t="shared" si="27"/>
        <v>#DIV/0!</v>
      </c>
      <c r="V303" s="11" t="e">
        <f t="shared" si="28"/>
        <v>#DIV/0!</v>
      </c>
      <c r="W303" s="47"/>
      <c r="Z303" s="61"/>
    </row>
    <row r="304" spans="1:26">
      <c r="A304" s="47"/>
      <c r="B304">
        <f>+'Ark1'!C2368</f>
        <v>2005</v>
      </c>
      <c r="C304">
        <f>+'Ark1'!M2368</f>
        <v>7</v>
      </c>
      <c r="D304" s="3" t="s">
        <v>105</v>
      </c>
      <c r="E304">
        <f>+'Ark1'!Q2368</f>
        <v>0</v>
      </c>
      <c r="F304" s="347">
        <f>+'Ark1'!R2368</f>
        <v>0</v>
      </c>
      <c r="G304" s="210">
        <f>+'Ark1'!AG2368</f>
        <v>0</v>
      </c>
      <c r="H304" s="63">
        <f t="shared" si="25"/>
        <v>0</v>
      </c>
      <c r="I304" s="210">
        <f>+'Ark1'!AH2368</f>
        <v>0</v>
      </c>
      <c r="J304" s="1">
        <f>+'Ark1'!S2368</f>
        <v>0</v>
      </c>
      <c r="K304" s="63">
        <f t="shared" si="26"/>
        <v>0</v>
      </c>
      <c r="L304" s="102">
        <f>+'Ark1'!U2368</f>
        <v>0</v>
      </c>
      <c r="M304" s="210"/>
      <c r="N304" s="76"/>
      <c r="O304" s="102">
        <f>+'Ark1'!X2368</f>
        <v>0</v>
      </c>
      <c r="P304" s="102">
        <f>+'Ark1'!Y2368</f>
        <v>0</v>
      </c>
      <c r="Q304" s="102">
        <f>+'Ark1'!Z2368</f>
        <v>0</v>
      </c>
      <c r="R304" s="1">
        <f>+'Ark1'!AA2368</f>
        <v>0</v>
      </c>
      <c r="S304" s="1">
        <f>+'Ark1'!AB2368</f>
        <v>0</v>
      </c>
      <c r="T304" s="11">
        <f>+'Ark1'!AD2368</f>
        <v>0</v>
      </c>
      <c r="U304" s="1" t="e">
        <f t="shared" si="27"/>
        <v>#DIV/0!</v>
      </c>
      <c r="V304" s="11" t="e">
        <f t="shared" si="28"/>
        <v>#DIV/0!</v>
      </c>
      <c r="W304" s="47"/>
      <c r="Z304" s="61"/>
    </row>
    <row r="305" spans="1:33">
      <c r="A305" s="47"/>
      <c r="B305">
        <f>+'Ark1'!C2369</f>
        <v>2005</v>
      </c>
      <c r="C305">
        <f>+'Ark1'!M2369</f>
        <v>8</v>
      </c>
      <c r="D305" s="3" t="s">
        <v>106</v>
      </c>
      <c r="E305">
        <f>+'Ark1'!Q2369</f>
        <v>0</v>
      </c>
      <c r="F305" s="347">
        <f>+'Ark1'!R2369</f>
        <v>0</v>
      </c>
      <c r="G305" s="210">
        <f>+'Ark1'!AG2369</f>
        <v>0</v>
      </c>
      <c r="H305" s="63">
        <f t="shared" si="25"/>
        <v>0</v>
      </c>
      <c r="I305" s="210">
        <f>+'Ark1'!AH2369</f>
        <v>0</v>
      </c>
      <c r="J305" s="1">
        <f>+'Ark1'!S2369</f>
        <v>0</v>
      </c>
      <c r="K305" s="63">
        <f t="shared" si="26"/>
        <v>0</v>
      </c>
      <c r="L305" s="102">
        <f>+'Ark1'!U2369</f>
        <v>0</v>
      </c>
      <c r="M305" s="210"/>
      <c r="N305" s="76"/>
      <c r="O305" s="102">
        <f>+'Ark1'!X2369</f>
        <v>0</v>
      </c>
      <c r="P305" s="102">
        <f>+'Ark1'!Y2369</f>
        <v>0</v>
      </c>
      <c r="Q305" s="102">
        <f>+'Ark1'!Z2369</f>
        <v>0</v>
      </c>
      <c r="R305" s="1">
        <f>+'Ark1'!AA2369</f>
        <v>0</v>
      </c>
      <c r="S305" s="1">
        <f>+'Ark1'!AB2369</f>
        <v>0</v>
      </c>
      <c r="T305" s="11">
        <f>+'Ark1'!AD2369</f>
        <v>0</v>
      </c>
      <c r="U305" s="1" t="e">
        <f t="shared" si="27"/>
        <v>#DIV/0!</v>
      </c>
      <c r="V305" s="11" t="e">
        <f t="shared" si="28"/>
        <v>#DIV/0!</v>
      </c>
      <c r="W305" s="47"/>
      <c r="Z305" s="61"/>
    </row>
    <row r="306" spans="1:33">
      <c r="A306" s="47"/>
      <c r="B306">
        <f>+'Ark1'!C2370</f>
        <v>2005</v>
      </c>
      <c r="C306">
        <f>+'Ark1'!M2370</f>
        <v>9</v>
      </c>
      <c r="D306" s="3" t="s">
        <v>107</v>
      </c>
      <c r="E306">
        <f>+'Ark1'!Q2370</f>
        <v>0</v>
      </c>
      <c r="F306" s="347">
        <f>+'Ark1'!R2370</f>
        <v>0</v>
      </c>
      <c r="G306" s="210">
        <f>+'Ark1'!AG2370</f>
        <v>0</v>
      </c>
      <c r="H306" s="63">
        <f t="shared" si="25"/>
        <v>0</v>
      </c>
      <c r="I306" s="210">
        <f>+'Ark1'!AH2370</f>
        <v>0</v>
      </c>
      <c r="J306" s="1">
        <f>+'Ark1'!S2370</f>
        <v>0</v>
      </c>
      <c r="K306" s="63">
        <f t="shared" si="26"/>
        <v>0</v>
      </c>
      <c r="L306" s="102">
        <f>+'Ark1'!U2370</f>
        <v>0</v>
      </c>
      <c r="M306" s="210"/>
      <c r="N306" s="76"/>
      <c r="O306" s="102">
        <f>+'Ark1'!X2370</f>
        <v>0</v>
      </c>
      <c r="P306" s="102">
        <f>+'Ark1'!Y2370</f>
        <v>0</v>
      </c>
      <c r="Q306" s="102">
        <f>+'Ark1'!Z2370</f>
        <v>0</v>
      </c>
      <c r="R306" s="1">
        <f>+'Ark1'!AA2370</f>
        <v>0</v>
      </c>
      <c r="S306" s="1">
        <f>+'Ark1'!AB2370</f>
        <v>0</v>
      </c>
      <c r="T306" s="11">
        <f>+'Ark1'!AD2370</f>
        <v>0</v>
      </c>
      <c r="U306" s="1" t="e">
        <f t="shared" si="27"/>
        <v>#DIV/0!</v>
      </c>
      <c r="V306" s="11" t="e">
        <f t="shared" si="28"/>
        <v>#DIV/0!</v>
      </c>
      <c r="W306" s="47"/>
      <c r="Z306" s="61"/>
    </row>
    <row r="307" spans="1:33">
      <c r="A307" s="47"/>
      <c r="B307">
        <f>+'Ark1'!C2371</f>
        <v>2005</v>
      </c>
      <c r="C307">
        <f>+'Ark1'!M2371</f>
        <v>10</v>
      </c>
      <c r="D307" s="3" t="s">
        <v>108</v>
      </c>
      <c r="E307">
        <f>+'Ark1'!Q2371</f>
        <v>0</v>
      </c>
      <c r="F307" s="347">
        <f>+'Ark1'!R2371</f>
        <v>0</v>
      </c>
      <c r="G307" s="210">
        <f>+'Ark1'!AG2371</f>
        <v>0</v>
      </c>
      <c r="H307" s="63">
        <f t="shared" si="25"/>
        <v>0</v>
      </c>
      <c r="I307" s="210">
        <f>+'Ark1'!AH2371</f>
        <v>0</v>
      </c>
      <c r="J307" s="1">
        <f>+'Ark1'!S2371</f>
        <v>0</v>
      </c>
      <c r="K307" s="63">
        <f t="shared" si="26"/>
        <v>0</v>
      </c>
      <c r="L307" s="102">
        <f>+'Ark1'!U2371</f>
        <v>0</v>
      </c>
      <c r="M307" s="210"/>
      <c r="N307" s="76"/>
      <c r="O307" s="102">
        <f>+'Ark1'!X2371</f>
        <v>0</v>
      </c>
      <c r="P307" s="102">
        <f>+'Ark1'!Y2371</f>
        <v>0</v>
      </c>
      <c r="Q307" s="102">
        <f>+'Ark1'!Z2371</f>
        <v>0</v>
      </c>
      <c r="R307" s="1">
        <f>+'Ark1'!AA2371</f>
        <v>0</v>
      </c>
      <c r="S307" s="1">
        <f>+'Ark1'!AB2371</f>
        <v>0</v>
      </c>
      <c r="T307" s="11">
        <f>+'Ark1'!AD2371</f>
        <v>0</v>
      </c>
      <c r="U307" s="1" t="e">
        <f t="shared" si="27"/>
        <v>#DIV/0!</v>
      </c>
      <c r="V307" s="11" t="e">
        <f t="shared" si="28"/>
        <v>#DIV/0!</v>
      </c>
      <c r="W307" s="47"/>
      <c r="Z307" s="61"/>
    </row>
    <row r="308" spans="1:33">
      <c r="A308" s="47"/>
      <c r="B308">
        <f>+'Ark1'!C2372</f>
        <v>2005</v>
      </c>
      <c r="C308">
        <f>+'Ark1'!M2372</f>
        <v>11</v>
      </c>
      <c r="D308" s="3" t="s">
        <v>109</v>
      </c>
      <c r="E308">
        <f>+'Ark1'!Q2372</f>
        <v>0</v>
      </c>
      <c r="F308" s="347">
        <f>+'Ark1'!R2372</f>
        <v>0</v>
      </c>
      <c r="G308" s="210">
        <f>+'Ark1'!AG2372</f>
        <v>0</v>
      </c>
      <c r="H308" s="63">
        <f t="shared" si="25"/>
        <v>0</v>
      </c>
      <c r="I308" s="210">
        <f>+'Ark1'!AH2372</f>
        <v>0</v>
      </c>
      <c r="J308" s="1">
        <f>+'Ark1'!S2372</f>
        <v>0</v>
      </c>
      <c r="K308" s="63">
        <f t="shared" si="26"/>
        <v>0</v>
      </c>
      <c r="L308" s="102">
        <f>+'Ark1'!U2372</f>
        <v>0</v>
      </c>
      <c r="M308" s="210"/>
      <c r="N308" s="76"/>
      <c r="O308" s="102">
        <f>+'Ark1'!X2372</f>
        <v>0</v>
      </c>
      <c r="P308" s="102">
        <f>+'Ark1'!Y2372</f>
        <v>0</v>
      </c>
      <c r="Q308" s="102">
        <f>+'Ark1'!Z2372</f>
        <v>0</v>
      </c>
      <c r="R308" s="1">
        <f>+'Ark1'!AA2372</f>
        <v>0</v>
      </c>
      <c r="S308" s="1">
        <f>+'Ark1'!AB2372</f>
        <v>0</v>
      </c>
      <c r="T308" s="11">
        <f>+'Ark1'!AD2372</f>
        <v>0</v>
      </c>
      <c r="U308" s="1" t="e">
        <f t="shared" si="27"/>
        <v>#DIV/0!</v>
      </c>
      <c r="V308" s="11" t="e">
        <f t="shared" si="28"/>
        <v>#DIV/0!</v>
      </c>
      <c r="W308" s="47"/>
      <c r="Z308" s="61"/>
    </row>
    <row r="309" spans="1:33">
      <c r="A309" s="47"/>
      <c r="B309">
        <f>+'Ark1'!C2373</f>
        <v>2005</v>
      </c>
      <c r="C309">
        <f>+'Ark1'!M2373</f>
        <v>12</v>
      </c>
      <c r="D309" s="3" t="s">
        <v>110</v>
      </c>
      <c r="E309">
        <f>+'Ark1'!Q2373</f>
        <v>0</v>
      </c>
      <c r="F309" s="347">
        <f>+'Ark1'!R2373</f>
        <v>0</v>
      </c>
      <c r="G309" s="210">
        <f>+'Ark1'!AG2373</f>
        <v>0</v>
      </c>
      <c r="H309" s="63">
        <f t="shared" si="25"/>
        <v>0</v>
      </c>
      <c r="I309" s="210">
        <f>+'Ark1'!AH2373</f>
        <v>0</v>
      </c>
      <c r="J309" s="1">
        <f>+'Ark1'!S2373</f>
        <v>0</v>
      </c>
      <c r="K309" s="63">
        <f t="shared" si="26"/>
        <v>0</v>
      </c>
      <c r="L309" s="102">
        <f>+'Ark1'!U2373</f>
        <v>0</v>
      </c>
      <c r="M309" s="210"/>
      <c r="N309" s="76"/>
      <c r="O309" s="102">
        <f>+'Ark1'!X2373</f>
        <v>0</v>
      </c>
      <c r="P309" s="102">
        <f>+'Ark1'!Y2373</f>
        <v>0</v>
      </c>
      <c r="Q309" s="102">
        <f>+'Ark1'!Z2373</f>
        <v>0</v>
      </c>
      <c r="R309" s="1">
        <f>+'Ark1'!AA2373</f>
        <v>0</v>
      </c>
      <c r="S309" s="1">
        <f>+'Ark1'!AB2373</f>
        <v>0</v>
      </c>
      <c r="T309" s="11">
        <f>+'Ark1'!AD2373</f>
        <v>0</v>
      </c>
      <c r="U309" s="1" t="e">
        <f t="shared" si="27"/>
        <v>#DIV/0!</v>
      </c>
      <c r="V309" s="11" t="e">
        <f t="shared" si="28"/>
        <v>#DIV/0!</v>
      </c>
      <c r="W309" s="47"/>
      <c r="Z309" s="61"/>
    </row>
    <row r="310" spans="1:33">
      <c r="A310" s="47"/>
      <c r="B310">
        <f>+'Ark1'!C2374</f>
        <v>2005</v>
      </c>
      <c r="C310">
        <f>+'Ark1'!M2374</f>
        <v>13</v>
      </c>
      <c r="D310" s="3" t="s">
        <v>111</v>
      </c>
      <c r="E310">
        <f>+'Ark1'!Q2374</f>
        <v>0</v>
      </c>
      <c r="F310" s="347">
        <f>+'Ark1'!R2374</f>
        <v>0</v>
      </c>
      <c r="G310" s="210">
        <f>+'Ark1'!AG2374</f>
        <v>0</v>
      </c>
      <c r="H310" s="63">
        <f t="shared" si="25"/>
        <v>0</v>
      </c>
      <c r="I310" s="210">
        <f>+'Ark1'!AH2374</f>
        <v>0</v>
      </c>
      <c r="J310" s="1">
        <f>+'Ark1'!S2374</f>
        <v>0</v>
      </c>
      <c r="K310" s="63">
        <f t="shared" si="26"/>
        <v>0</v>
      </c>
      <c r="L310" s="102">
        <f>+'Ark1'!U2374</f>
        <v>0</v>
      </c>
      <c r="M310" s="210"/>
      <c r="N310" s="76"/>
      <c r="O310" s="102">
        <f>+'Ark1'!X2374</f>
        <v>0</v>
      </c>
      <c r="P310" s="102">
        <f>+'Ark1'!Y2374</f>
        <v>0</v>
      </c>
      <c r="Q310" s="102">
        <f>+'Ark1'!Z2374</f>
        <v>0</v>
      </c>
      <c r="R310" s="1">
        <f>+'Ark1'!AA2374</f>
        <v>0</v>
      </c>
      <c r="S310" s="1">
        <f>+'Ark1'!AB2374</f>
        <v>0</v>
      </c>
      <c r="T310" s="11">
        <f>+'Ark1'!AD2374</f>
        <v>0</v>
      </c>
      <c r="U310" s="1" t="e">
        <f t="shared" si="27"/>
        <v>#DIV/0!</v>
      </c>
      <c r="V310" s="11" t="e">
        <f t="shared" si="28"/>
        <v>#DIV/0!</v>
      </c>
      <c r="W310" s="47"/>
      <c r="Z310" s="61"/>
    </row>
    <row r="311" spans="1:33">
      <c r="A311" s="47"/>
      <c r="B311">
        <f>+'Ark1'!C2375</f>
        <v>2005</v>
      </c>
      <c r="C311">
        <f>+'Ark1'!M2375</f>
        <v>14</v>
      </c>
      <c r="D311" s="3" t="s">
        <v>112</v>
      </c>
      <c r="E311">
        <f>+'Ark1'!Q2375</f>
        <v>0</v>
      </c>
      <c r="F311" s="347">
        <f>+'Ark1'!R2375</f>
        <v>0</v>
      </c>
      <c r="G311" s="210">
        <f>+'Ark1'!AG2375</f>
        <v>0</v>
      </c>
      <c r="H311" s="63">
        <f t="shared" si="25"/>
        <v>0</v>
      </c>
      <c r="I311" s="210">
        <f>+'Ark1'!AH2375</f>
        <v>0</v>
      </c>
      <c r="J311" s="1">
        <f>+'Ark1'!S2375</f>
        <v>0</v>
      </c>
      <c r="K311" s="63">
        <f t="shared" si="26"/>
        <v>0</v>
      </c>
      <c r="L311" s="102">
        <f>+'Ark1'!U2375</f>
        <v>0</v>
      </c>
      <c r="M311" s="210"/>
      <c r="N311" s="76"/>
      <c r="O311" s="102">
        <f>+'Ark1'!X2375</f>
        <v>0</v>
      </c>
      <c r="P311" s="102">
        <f>+'Ark1'!Y2375</f>
        <v>0</v>
      </c>
      <c r="Q311" s="102">
        <f>+'Ark1'!Z2375</f>
        <v>0</v>
      </c>
      <c r="R311" s="1">
        <f>+'Ark1'!AA2375</f>
        <v>0</v>
      </c>
      <c r="S311" s="1">
        <f>+'Ark1'!AB2375</f>
        <v>0</v>
      </c>
      <c r="T311" s="11">
        <f>+'Ark1'!AD2375</f>
        <v>0</v>
      </c>
      <c r="U311" s="1" t="e">
        <f t="shared" si="27"/>
        <v>#DIV/0!</v>
      </c>
      <c r="V311" s="11" t="e">
        <f t="shared" si="28"/>
        <v>#DIV/0!</v>
      </c>
      <c r="W311" s="47"/>
      <c r="Z311" s="61"/>
    </row>
    <row r="312" spans="1:33">
      <c r="A312" s="47"/>
      <c r="B312">
        <f>+'Ark1'!C2376</f>
        <v>2005</v>
      </c>
      <c r="C312">
        <f>+'Ark1'!M2376</f>
        <v>15</v>
      </c>
      <c r="D312" s="3" t="s">
        <v>113</v>
      </c>
      <c r="E312">
        <f>+'Ark1'!Q2376</f>
        <v>0</v>
      </c>
      <c r="F312" s="347">
        <f>+'Ark1'!R2376</f>
        <v>0</v>
      </c>
      <c r="G312" s="210">
        <f>+'Ark1'!AG2376</f>
        <v>0</v>
      </c>
      <c r="H312" s="63">
        <f t="shared" si="25"/>
        <v>0</v>
      </c>
      <c r="I312" s="210">
        <f>+'Ark1'!AH2376</f>
        <v>0</v>
      </c>
      <c r="J312" s="1">
        <f>+'Ark1'!S2376</f>
        <v>0</v>
      </c>
      <c r="K312" s="63">
        <f t="shared" si="26"/>
        <v>0</v>
      </c>
      <c r="L312" s="102">
        <f>+'Ark1'!U2376</f>
        <v>0</v>
      </c>
      <c r="M312" s="210"/>
      <c r="N312" s="76"/>
      <c r="O312" s="102">
        <f>+'Ark1'!X2376</f>
        <v>0</v>
      </c>
      <c r="P312" s="102">
        <f>+'Ark1'!Y2376</f>
        <v>0</v>
      </c>
      <c r="Q312" s="102">
        <f>+'Ark1'!Z2376</f>
        <v>0</v>
      </c>
      <c r="R312" s="1">
        <f>+'Ark1'!AA2376</f>
        <v>0</v>
      </c>
      <c r="S312" s="1">
        <f>+'Ark1'!AB2376</f>
        <v>0</v>
      </c>
      <c r="T312" s="11">
        <f>+'Ark1'!AD2376</f>
        <v>0</v>
      </c>
      <c r="U312" s="1" t="e">
        <f t="shared" si="27"/>
        <v>#DIV/0!</v>
      </c>
      <c r="V312" s="11" t="e">
        <f t="shared" si="28"/>
        <v>#DIV/0!</v>
      </c>
      <c r="W312" s="47"/>
      <c r="Z312" s="61"/>
    </row>
    <row r="313" spans="1:33">
      <c r="A313" s="47"/>
      <c r="B313" s="47"/>
      <c r="C313" s="47"/>
      <c r="D313" s="47"/>
      <c r="E313" s="47"/>
      <c r="F313" s="350"/>
      <c r="G313" s="97"/>
      <c r="H313" s="47"/>
      <c r="I313" s="97"/>
      <c r="J313" s="47"/>
      <c r="K313" s="47"/>
      <c r="L313" s="97"/>
      <c r="M313" s="97"/>
      <c r="N313" s="76"/>
      <c r="O313" s="97"/>
      <c r="P313" s="97"/>
      <c r="Q313" s="97"/>
      <c r="R313" s="47"/>
      <c r="S313" s="47"/>
      <c r="T313" s="76"/>
      <c r="U313" s="47"/>
      <c r="V313" s="76"/>
      <c r="W313" s="47"/>
      <c r="Z313" s="61"/>
    </row>
    <row r="314" spans="1:33">
      <c r="A314" s="36"/>
      <c r="B314" s="47"/>
      <c r="C314" s="47"/>
      <c r="D314" s="47"/>
      <c r="E314" s="47"/>
      <c r="F314" s="350"/>
      <c r="G314" s="97"/>
      <c r="H314" s="47"/>
      <c r="I314" s="97"/>
      <c r="J314" s="47"/>
      <c r="K314" s="47"/>
      <c r="L314" s="97"/>
      <c r="M314" s="97"/>
      <c r="N314" s="76"/>
      <c r="O314" s="97"/>
      <c r="P314" s="97"/>
      <c r="Q314" s="97"/>
      <c r="R314" s="47"/>
      <c r="S314" s="47"/>
      <c r="T314" s="76"/>
      <c r="U314" s="47"/>
      <c r="V314" s="76"/>
      <c r="W314" s="47"/>
      <c r="Z314" s="61"/>
    </row>
    <row r="315" spans="1:33">
      <c r="A315" s="36"/>
      <c r="B315" s="36"/>
      <c r="C315" s="36"/>
      <c r="D315" s="36"/>
      <c r="E315" s="36"/>
      <c r="F315" s="377"/>
      <c r="G315" s="173"/>
      <c r="H315" s="36"/>
      <c r="I315" s="173"/>
      <c r="J315" s="36"/>
      <c r="K315" s="36"/>
      <c r="L315" s="173"/>
      <c r="M315" s="173"/>
      <c r="N315" s="82"/>
      <c r="P315" s="61"/>
      <c r="S315" s="63"/>
      <c r="U315" s="1"/>
      <c r="W315" s="1"/>
      <c r="X315" s="1"/>
      <c r="Y315" s="1"/>
      <c r="Z315" s="61"/>
      <c r="AA315" s="1"/>
      <c r="AB315" s="1"/>
      <c r="AC315" s="1"/>
      <c r="AD315" s="1"/>
      <c r="AE315" s="1"/>
      <c r="AF315" s="1"/>
      <c r="AG315" s="1"/>
    </row>
    <row r="316" spans="1:33">
      <c r="A316" s="36"/>
      <c r="B316" s="36"/>
      <c r="C316" s="36"/>
      <c r="D316" s="36"/>
      <c r="E316" s="36"/>
      <c r="F316" s="377"/>
      <c r="G316" s="173"/>
      <c r="H316" s="36"/>
      <c r="I316" s="173"/>
      <c r="J316" s="36"/>
      <c r="K316" s="36"/>
      <c r="L316" s="173"/>
      <c r="M316" s="173"/>
      <c r="N316" s="82"/>
      <c r="P316" s="61"/>
      <c r="S316" s="63"/>
      <c r="U316" s="1"/>
      <c r="W316" s="1"/>
      <c r="X316" s="1"/>
      <c r="Y316" s="1"/>
      <c r="Z316" s="61"/>
      <c r="AA316" s="1"/>
      <c r="AB316" s="1"/>
      <c r="AC316" s="1"/>
      <c r="AD316" s="1"/>
      <c r="AE316" s="1"/>
      <c r="AF316" s="1"/>
      <c r="AG316" s="1"/>
    </row>
    <row r="317" spans="1:33">
      <c r="A317" s="36"/>
      <c r="B317" s="36"/>
      <c r="C317" s="36"/>
      <c r="D317" s="36"/>
      <c r="E317" s="36"/>
      <c r="F317" s="377"/>
      <c r="G317" s="173"/>
      <c r="H317" s="36"/>
      <c r="I317" s="173"/>
      <c r="J317" s="36"/>
      <c r="K317" s="36"/>
      <c r="L317" s="173"/>
      <c r="M317" s="173"/>
      <c r="N317" s="82"/>
      <c r="P317" s="61"/>
      <c r="S317" s="63"/>
      <c r="U317" s="1"/>
      <c r="W317" s="1"/>
      <c r="X317" s="1"/>
      <c r="Y317" s="1"/>
      <c r="Z317" s="61"/>
      <c r="AA317" s="1"/>
      <c r="AB317" s="1"/>
      <c r="AC317" s="1"/>
      <c r="AD317" s="1"/>
      <c r="AE317" s="1"/>
      <c r="AF317" s="1"/>
      <c r="AG317" s="1"/>
    </row>
    <row r="318" spans="1:33">
      <c r="A318" s="36"/>
      <c r="B318" s="36"/>
      <c r="C318" s="36"/>
      <c r="D318" s="36"/>
      <c r="E318" s="36"/>
      <c r="F318" s="377"/>
      <c r="G318" s="173"/>
      <c r="H318" s="36"/>
      <c r="I318" s="173"/>
      <c r="J318" s="36"/>
      <c r="K318" s="36"/>
      <c r="L318" s="173"/>
      <c r="M318" s="173"/>
      <c r="N318" s="82"/>
      <c r="P318" s="61"/>
      <c r="S318" s="63"/>
      <c r="U318" s="1"/>
      <c r="W318" s="1"/>
      <c r="X318" s="1"/>
      <c r="Y318" s="1"/>
      <c r="Z318" s="61"/>
      <c r="AA318" s="1"/>
      <c r="AB318" s="1"/>
      <c r="AC318" s="1"/>
      <c r="AD318" s="1"/>
      <c r="AE318" s="1"/>
      <c r="AF318" s="1"/>
      <c r="AG318" s="1"/>
    </row>
    <row r="319" spans="1:33">
      <c r="A319" s="36"/>
      <c r="B319" s="36"/>
      <c r="C319" s="36"/>
      <c r="D319" s="36"/>
      <c r="E319" s="36"/>
      <c r="F319" s="377"/>
      <c r="G319" s="173"/>
      <c r="H319" s="36"/>
      <c r="I319" s="173"/>
      <c r="J319" s="36"/>
      <c r="K319" s="36"/>
      <c r="L319" s="173"/>
      <c r="M319" s="173"/>
      <c r="N319" s="82"/>
      <c r="P319" s="61"/>
      <c r="S319" s="63"/>
      <c r="U319" s="1"/>
      <c r="W319" s="1"/>
      <c r="X319" s="1"/>
      <c r="Y319" s="1"/>
      <c r="Z319" s="61"/>
      <c r="AA319" s="1"/>
      <c r="AB319" s="1"/>
      <c r="AC319" s="1"/>
      <c r="AD319" s="1"/>
      <c r="AE319" s="1"/>
      <c r="AF319" s="1"/>
      <c r="AG319" s="1"/>
    </row>
    <row r="320" spans="1:33">
      <c r="A320" s="36"/>
      <c r="B320" s="36"/>
      <c r="C320" s="36"/>
      <c r="D320" s="36"/>
      <c r="E320" s="36"/>
      <c r="F320" s="377"/>
      <c r="G320" s="173"/>
      <c r="H320" s="36"/>
      <c r="I320" s="173"/>
      <c r="J320" s="36"/>
      <c r="K320" s="36"/>
      <c r="L320" s="173"/>
      <c r="M320" s="173"/>
      <c r="N320" s="82"/>
      <c r="P320" s="61"/>
      <c r="S320" s="63"/>
      <c r="U320" s="1"/>
      <c r="W320" s="1"/>
      <c r="X320" s="1"/>
      <c r="Y320" s="1"/>
      <c r="Z320" s="61"/>
      <c r="AA320" s="1"/>
      <c r="AB320" s="1"/>
      <c r="AC320" s="1"/>
      <c r="AD320" s="1"/>
      <c r="AE320" s="1"/>
      <c r="AF320" s="1"/>
      <c r="AG320" s="1"/>
    </row>
    <row r="321" spans="1:33">
      <c r="A321" s="36"/>
      <c r="B321" s="36"/>
      <c r="C321" s="36"/>
      <c r="D321" s="36"/>
      <c r="E321" s="36"/>
      <c r="F321" s="377"/>
      <c r="G321" s="173"/>
      <c r="H321" s="36"/>
      <c r="I321" s="173"/>
      <c r="J321" s="36"/>
      <c r="K321" s="36"/>
      <c r="L321" s="173"/>
      <c r="M321" s="173"/>
      <c r="N321" s="82"/>
      <c r="P321" s="61"/>
      <c r="S321" s="63"/>
      <c r="U321" s="1"/>
      <c r="W321" s="1"/>
      <c r="X321" s="1"/>
      <c r="Y321" s="1"/>
      <c r="Z321" s="61"/>
      <c r="AA321" s="1"/>
      <c r="AB321" s="1"/>
      <c r="AC321" s="1"/>
      <c r="AD321" s="1"/>
      <c r="AE321" s="1"/>
      <c r="AF321" s="1"/>
      <c r="AG321" s="1"/>
    </row>
    <row r="322" spans="1:33">
      <c r="A322" s="36"/>
      <c r="B322" s="36"/>
      <c r="C322" s="36"/>
      <c r="D322" s="36"/>
      <c r="E322" s="36"/>
      <c r="F322" s="377"/>
      <c r="G322" s="173"/>
      <c r="H322" s="36"/>
      <c r="I322" s="173"/>
      <c r="J322" s="36"/>
      <c r="K322" s="36"/>
      <c r="L322" s="173"/>
      <c r="M322" s="173"/>
      <c r="N322" s="82"/>
      <c r="P322" s="61"/>
      <c r="S322" s="63"/>
      <c r="U322" s="1"/>
      <c r="W322" s="1"/>
      <c r="X322" s="1"/>
      <c r="Y322" s="1"/>
      <c r="Z322" s="61"/>
      <c r="AA322" s="1"/>
      <c r="AB322" s="1"/>
      <c r="AC322" s="1"/>
      <c r="AD322" s="1"/>
      <c r="AE322" s="1"/>
      <c r="AF322" s="1"/>
      <c r="AG322" s="1"/>
    </row>
    <row r="323" spans="1:33">
      <c r="A323" s="36"/>
      <c r="B323" s="36"/>
      <c r="C323" s="36"/>
      <c r="D323" s="36"/>
      <c r="E323" s="36"/>
      <c r="F323" s="377"/>
      <c r="G323" s="173"/>
      <c r="H323" s="36"/>
      <c r="I323" s="173"/>
      <c r="J323" s="36"/>
      <c r="K323" s="36"/>
      <c r="L323" s="173"/>
      <c r="M323" s="173"/>
      <c r="N323" s="82"/>
      <c r="P323" s="61"/>
      <c r="S323" s="63"/>
      <c r="U323" s="1"/>
      <c r="W323" s="1"/>
      <c r="X323" s="1"/>
      <c r="Y323" s="1"/>
      <c r="Z323" s="61"/>
      <c r="AA323" s="1"/>
      <c r="AB323" s="1"/>
      <c r="AC323" s="1"/>
      <c r="AD323" s="1"/>
      <c r="AE323" s="1"/>
      <c r="AF323" s="1"/>
      <c r="AG323" s="1"/>
    </row>
    <row r="324" spans="1:33">
      <c r="A324" s="36"/>
      <c r="B324" s="36"/>
      <c r="C324" s="36"/>
      <c r="D324" s="36"/>
      <c r="E324" s="36"/>
      <c r="F324" s="377"/>
      <c r="G324" s="173"/>
      <c r="H324" s="36"/>
      <c r="I324" s="173"/>
      <c r="J324" s="36"/>
      <c r="K324" s="36"/>
      <c r="L324" s="173"/>
      <c r="M324" s="173"/>
      <c r="N324" s="82"/>
      <c r="P324" s="61"/>
      <c r="S324" s="63"/>
      <c r="U324" s="1"/>
      <c r="W324" s="1"/>
      <c r="X324" s="1"/>
      <c r="Y324" s="1"/>
      <c r="Z324" s="61"/>
      <c r="AA324" s="1"/>
      <c r="AB324" s="1"/>
      <c r="AC324" s="1"/>
      <c r="AD324" s="1"/>
      <c r="AE324" s="1"/>
      <c r="AF324" s="1"/>
      <c r="AG324" s="1"/>
    </row>
    <row r="325" spans="1:33">
      <c r="H325" s="36"/>
      <c r="K325" s="36"/>
      <c r="M325" s="173"/>
      <c r="N325" s="82"/>
      <c r="P325" s="61"/>
      <c r="S325" s="63"/>
      <c r="U325" s="1"/>
      <c r="W325" s="1"/>
      <c r="X325" s="1"/>
      <c r="Y325" s="1"/>
      <c r="Z325" s="61"/>
      <c r="AA325" s="1"/>
      <c r="AB325" s="1"/>
      <c r="AC325" s="1"/>
      <c r="AD325" s="1"/>
      <c r="AE325" s="1"/>
      <c r="AF325" s="1"/>
      <c r="AG325" s="1"/>
    </row>
    <row r="326" spans="1:33">
      <c r="H326" s="36"/>
      <c r="K326" s="36"/>
      <c r="M326" s="173"/>
      <c r="N326" s="82"/>
      <c r="P326" s="61"/>
      <c r="S326" s="63"/>
      <c r="U326" s="1"/>
      <c r="W326" s="1"/>
      <c r="X326" s="1"/>
      <c r="Y326" s="1"/>
      <c r="Z326" s="61"/>
      <c r="AA326" s="1"/>
      <c r="AB326" s="1"/>
      <c r="AC326" s="1"/>
      <c r="AD326" s="1"/>
      <c r="AE326" s="1"/>
      <c r="AF326" s="1"/>
      <c r="AG326" s="1"/>
    </row>
    <row r="327" spans="1:33">
      <c r="N327" s="82"/>
      <c r="P327" s="61"/>
      <c r="S327" s="63"/>
      <c r="U327" s="1"/>
      <c r="W327" s="1"/>
      <c r="X327" s="1"/>
      <c r="Y327" s="1"/>
      <c r="Z327" s="61"/>
      <c r="AA327" s="1"/>
      <c r="AB327" s="1"/>
      <c r="AC327" s="1"/>
      <c r="AD327" s="1"/>
      <c r="AE327" s="1"/>
      <c r="AF327" s="1"/>
      <c r="AG327" s="1"/>
    </row>
    <row r="328" spans="1:33">
      <c r="N328" s="82"/>
      <c r="P328" s="61"/>
      <c r="S328" s="63"/>
      <c r="U328" s="1"/>
      <c r="W328" s="1"/>
      <c r="X328" s="1"/>
      <c r="Y328" s="1"/>
      <c r="Z328" s="61"/>
      <c r="AA328" s="1"/>
      <c r="AB328" s="1"/>
      <c r="AC328" s="1"/>
      <c r="AD328" s="1"/>
      <c r="AE328" s="1"/>
      <c r="AF328" s="1"/>
      <c r="AG328" s="1"/>
    </row>
    <row r="329" spans="1:33">
      <c r="N329" s="82"/>
      <c r="P329" s="61"/>
      <c r="S329" s="63"/>
      <c r="U329" s="1"/>
      <c r="W329" s="1"/>
      <c r="X329" s="1"/>
      <c r="Y329" s="1"/>
      <c r="Z329" s="61"/>
      <c r="AA329" s="1"/>
      <c r="AB329" s="1"/>
      <c r="AC329" s="1"/>
      <c r="AD329" s="1"/>
      <c r="AE329" s="1"/>
      <c r="AF329" s="1"/>
      <c r="AG329" s="1"/>
    </row>
    <row r="330" spans="1:33">
      <c r="N330" s="82"/>
      <c r="P330" s="61"/>
      <c r="S330" s="63"/>
      <c r="U330" s="1"/>
      <c r="W330" s="1"/>
      <c r="X330" s="1"/>
      <c r="Y330" s="1"/>
      <c r="Z330" s="61"/>
      <c r="AA330" s="1"/>
      <c r="AB330" s="1"/>
      <c r="AC330" s="1"/>
      <c r="AD330" s="1"/>
      <c r="AE330" s="1"/>
      <c r="AF330" s="1"/>
      <c r="AG330" s="1"/>
    </row>
    <row r="331" spans="1:33">
      <c r="N331" s="82"/>
      <c r="P331" s="61"/>
      <c r="S331" s="63"/>
      <c r="U331" s="1"/>
      <c r="W331" s="1"/>
      <c r="X331" s="1"/>
      <c r="Y331" s="1"/>
      <c r="Z331" s="61"/>
      <c r="AA331" s="1"/>
      <c r="AB331" s="1"/>
      <c r="AC331" s="1"/>
      <c r="AD331" s="1"/>
      <c r="AE331" s="1"/>
      <c r="AF331" s="1"/>
      <c r="AG331" s="1"/>
    </row>
    <row r="332" spans="1:33">
      <c r="N332" s="82"/>
      <c r="P332" s="61"/>
      <c r="S332" s="63"/>
      <c r="U332" s="1"/>
      <c r="W332" s="1"/>
      <c r="X332" s="1"/>
      <c r="Y332" s="1"/>
      <c r="Z332" s="61"/>
      <c r="AA332" s="1"/>
      <c r="AB332" s="1"/>
      <c r="AC332" s="1"/>
      <c r="AD332" s="1"/>
      <c r="AE332" s="1"/>
      <c r="AF332" s="1"/>
      <c r="AG332" s="1"/>
    </row>
    <row r="333" spans="1:33">
      <c r="N333" s="82"/>
      <c r="P333" s="61"/>
      <c r="S333" s="63"/>
      <c r="U333" s="1"/>
      <c r="W333" s="1"/>
      <c r="X333" s="1"/>
      <c r="Y333" s="1"/>
      <c r="Z333" s="61"/>
      <c r="AA333" s="1"/>
      <c r="AB333" s="1"/>
      <c r="AC333" s="1"/>
      <c r="AD333" s="1"/>
      <c r="AE333" s="1"/>
      <c r="AF333" s="1"/>
      <c r="AG333" s="1"/>
    </row>
    <row r="334" spans="1:33">
      <c r="N334" s="82"/>
      <c r="P334" s="61"/>
      <c r="S334" s="63"/>
      <c r="U334" s="1"/>
      <c r="W334" s="1"/>
      <c r="X334" s="1"/>
      <c r="Y334" s="1"/>
      <c r="Z334" s="61"/>
      <c r="AA334" s="1"/>
      <c r="AB334" s="1"/>
      <c r="AC334" s="1"/>
      <c r="AD334" s="1"/>
      <c r="AE334" s="1"/>
      <c r="AF334" s="1"/>
      <c r="AG334" s="1"/>
    </row>
    <row r="335" spans="1:33">
      <c r="N335" s="82"/>
      <c r="P335" s="61"/>
      <c r="S335" s="63"/>
      <c r="U335" s="1"/>
      <c r="W335" s="1"/>
      <c r="X335" s="1"/>
      <c r="Y335" s="1"/>
      <c r="Z335" s="61"/>
      <c r="AA335" s="1"/>
      <c r="AB335" s="1"/>
      <c r="AC335" s="1"/>
      <c r="AD335" s="1"/>
      <c r="AE335" s="1"/>
      <c r="AF335" s="1"/>
      <c r="AG335" s="1"/>
    </row>
    <row r="336" spans="1:33">
      <c r="N336" s="82"/>
      <c r="P336" s="61"/>
      <c r="S336" s="63"/>
      <c r="U336" s="1"/>
      <c r="W336" s="1"/>
      <c r="X336" s="1"/>
      <c r="Y336" s="1"/>
      <c r="Z336" s="61"/>
      <c r="AA336" s="1"/>
      <c r="AB336" s="1"/>
      <c r="AC336" s="1"/>
      <c r="AD336" s="1"/>
      <c r="AE336" s="1"/>
      <c r="AF336" s="1"/>
      <c r="AG336" s="1"/>
    </row>
    <row r="337" spans="14:33">
      <c r="N337" s="82"/>
      <c r="P337" s="61"/>
      <c r="S337" s="63"/>
      <c r="U337" s="1"/>
      <c r="W337" s="1"/>
      <c r="X337" s="1"/>
      <c r="Y337" s="1"/>
      <c r="Z337" s="61"/>
      <c r="AA337" s="1"/>
      <c r="AB337" s="1"/>
      <c r="AC337" s="1"/>
      <c r="AD337" s="1"/>
      <c r="AE337" s="1"/>
      <c r="AF337" s="1"/>
      <c r="AG337" s="1"/>
    </row>
    <row r="338" spans="14:33">
      <c r="N338" s="82"/>
      <c r="P338" s="61"/>
      <c r="S338" s="63"/>
      <c r="U338" s="1"/>
      <c r="W338" s="1"/>
      <c r="X338" s="1"/>
      <c r="Y338" s="1"/>
      <c r="Z338" s="61"/>
      <c r="AA338" s="1"/>
      <c r="AB338" s="1"/>
      <c r="AC338" s="1"/>
      <c r="AD338" s="1"/>
      <c r="AE338" s="1"/>
      <c r="AF338" s="1"/>
      <c r="AG338" s="1"/>
    </row>
    <row r="339" spans="14:33">
      <c r="N339" s="82"/>
      <c r="P339" s="61"/>
      <c r="S339" s="63"/>
      <c r="U339" s="1"/>
      <c r="W339" s="1"/>
      <c r="X339" s="1"/>
      <c r="Y339" s="1"/>
      <c r="Z339" s="61"/>
      <c r="AA339" s="1"/>
      <c r="AB339" s="1"/>
      <c r="AC339" s="1"/>
      <c r="AD339" s="1"/>
      <c r="AE339" s="1"/>
      <c r="AF339" s="1"/>
      <c r="AG339" s="1"/>
    </row>
    <row r="340" spans="14:33">
      <c r="N340" s="82"/>
      <c r="P340" s="61"/>
      <c r="S340" s="63"/>
      <c r="U340" s="1"/>
      <c r="W340" s="1"/>
      <c r="X340" s="1"/>
      <c r="Y340" s="1"/>
      <c r="Z340" s="61"/>
      <c r="AA340" s="1"/>
      <c r="AB340" s="1"/>
      <c r="AC340" s="1"/>
      <c r="AD340" s="1"/>
      <c r="AE340" s="1"/>
      <c r="AF340" s="1"/>
      <c r="AG340" s="1"/>
    </row>
    <row r="341" spans="14:33">
      <c r="N341" s="82"/>
      <c r="P341" s="61"/>
      <c r="S341" s="63"/>
      <c r="U341" s="1"/>
      <c r="W341" s="1"/>
      <c r="X341" s="1"/>
      <c r="Y341" s="1"/>
      <c r="Z341" s="61"/>
      <c r="AA341" s="1"/>
      <c r="AB341" s="1"/>
      <c r="AC341" s="1"/>
      <c r="AD341" s="1"/>
      <c r="AE341" s="1"/>
      <c r="AF341" s="1"/>
      <c r="AG341" s="1"/>
    </row>
    <row r="342" spans="14:33">
      <c r="N342" s="82"/>
      <c r="P342" s="61"/>
      <c r="S342" s="63"/>
      <c r="U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4:33">
      <c r="N343" s="82"/>
      <c r="P343" s="61"/>
      <c r="S343" s="63"/>
      <c r="U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4:33">
      <c r="N344" s="82"/>
      <c r="P344" s="61"/>
      <c r="S344" s="63"/>
      <c r="U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4:33">
      <c r="N345" s="82"/>
      <c r="P345" s="61"/>
      <c r="S345" s="63"/>
      <c r="U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4:33">
      <c r="N346" s="82"/>
      <c r="P346" s="61"/>
      <c r="S346" s="63"/>
      <c r="U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4:33">
      <c r="N347" s="82"/>
      <c r="O347" s="173"/>
      <c r="P347" s="173"/>
      <c r="Q347" s="173"/>
      <c r="R347" s="36"/>
    </row>
    <row r="348" spans="14:33">
      <c r="O348" s="173"/>
      <c r="P348" s="173"/>
      <c r="Q348" s="173"/>
      <c r="R348" s="36"/>
    </row>
  </sheetData>
  <mergeCells count="1">
    <mergeCell ref="Q5:S5"/>
  </mergeCells>
  <conditionalFormatting sqref="Y37:Y38 Y107">
    <cfRule type="cellIs" dxfId="62" priority="8" stopIfTrue="1" operator="lessThan">
      <formula>0</formula>
    </cfRule>
  </conditionalFormatting>
  <conditionalFormatting sqref="Y84">
    <cfRule type="cellIs" dxfId="61" priority="9" stopIfTrue="1" operator="greaterThan">
      <formula>0</formula>
    </cfRule>
  </conditionalFormatting>
  <conditionalFormatting sqref="Y61">
    <cfRule type="cellIs" dxfId="60" priority="10" stopIfTrue="1" operator="greaterThan">
      <formula>0</formula>
    </cfRule>
    <cfRule type="cellIs" dxfId="59" priority="11" stopIfTrue="1" operator="lessThan">
      <formula>0</formula>
    </cfRule>
  </conditionalFormatting>
  <conditionalFormatting sqref="Y84">
    <cfRule type="cellIs" dxfId="58" priority="7" operator="lessThan">
      <formula>0</formula>
    </cfRule>
  </conditionalFormatting>
  <conditionalFormatting sqref="H11:H25">
    <cfRule type="cellIs" dxfId="57" priority="5" operator="lessThan">
      <formula>0</formula>
    </cfRule>
    <cfRule type="cellIs" dxfId="56" priority="6" operator="greaterThan">
      <formula>0</formula>
    </cfRule>
  </conditionalFormatting>
  <conditionalFormatting sqref="M11:M25">
    <cfRule type="cellIs" dxfId="55" priority="3" operator="lessThan">
      <formula>0</formula>
    </cfRule>
    <cfRule type="cellIs" dxfId="54" priority="4" operator="greaterThan">
      <formula>0</formula>
    </cfRule>
  </conditionalFormatting>
  <conditionalFormatting sqref="K11:K25">
    <cfRule type="cellIs" dxfId="53" priority="1" operator="lessThan">
      <formula>0</formula>
    </cfRule>
    <cfRule type="cellIs" dxfId="5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X1:CD347"/>
  <sheetViews>
    <sheetView zoomScale="102" zoomScaleNormal="102" workbookViewId="0">
      <selection activeCell="A3" sqref="A3"/>
    </sheetView>
  </sheetViews>
  <sheetFormatPr baseColWidth="10" defaultRowHeight="15"/>
  <cols>
    <col min="24" max="24" width="3.453125" customWidth="1"/>
    <col min="25" max="25" width="6.453125" customWidth="1"/>
    <col min="26" max="26" width="3.81640625" customWidth="1"/>
    <col min="27" max="27" width="5" customWidth="1"/>
    <col min="28" max="28" width="7.6328125" customWidth="1"/>
    <col min="29" max="29" width="8.6328125" customWidth="1"/>
    <col min="30" max="30" width="5.36328125" style="102" customWidth="1"/>
    <col min="31" max="31" width="5.36328125" customWidth="1"/>
    <col min="32" max="32" width="6.36328125" style="102" customWidth="1"/>
    <col min="33" max="33" width="7.36328125" customWidth="1"/>
    <col min="34" max="34" width="5.36328125" customWidth="1"/>
    <col min="35" max="35" width="7.08984375" customWidth="1"/>
    <col min="36" max="36" width="3.90625" style="102" customWidth="1"/>
    <col min="37" max="37" width="8" style="11" customWidth="1"/>
    <col min="38" max="38" width="6.08984375" style="102" customWidth="1"/>
    <col min="39" max="39" width="5.90625" style="102" customWidth="1"/>
    <col min="40" max="40" width="5.453125" style="102" customWidth="1"/>
    <col min="41" max="41" width="9.453125" customWidth="1"/>
    <col min="42" max="42" width="8" customWidth="1"/>
    <col min="43" max="43" width="8.1796875" style="11" customWidth="1"/>
    <col min="44" max="44" width="10" customWidth="1"/>
    <col min="45" max="45" width="10" style="11" customWidth="1"/>
    <col min="46" max="46" width="6.54296875" customWidth="1"/>
    <col min="58" max="58" width="14" customWidth="1"/>
    <col min="59" max="59" width="12.54296875" customWidth="1"/>
    <col min="60" max="60" width="10.90625" customWidth="1"/>
  </cols>
  <sheetData>
    <row r="1" spans="24:82">
      <c r="X1" s="47"/>
      <c r="Y1" s="47"/>
      <c r="Z1" s="47"/>
      <c r="AA1" s="47"/>
      <c r="AB1" s="47"/>
      <c r="AC1" s="47"/>
      <c r="AD1" s="97"/>
      <c r="AE1" s="47"/>
      <c r="AF1" s="97"/>
      <c r="AG1" s="47"/>
      <c r="AH1" s="47"/>
      <c r="AI1" s="47"/>
      <c r="AJ1" s="97"/>
      <c r="AK1" s="76"/>
      <c r="AL1" s="97"/>
      <c r="AM1" s="97"/>
      <c r="AN1" s="97"/>
      <c r="AO1" s="47"/>
      <c r="AP1" s="47"/>
      <c r="AQ1" s="76"/>
      <c r="AR1" s="47"/>
      <c r="AS1" s="76"/>
      <c r="AT1" s="47"/>
      <c r="AU1" s="4"/>
      <c r="AV1" s="4"/>
      <c r="AW1" s="4"/>
      <c r="AX1" s="4"/>
      <c r="AY1" s="4"/>
    </row>
    <row r="2" spans="24:82" s="196" customFormat="1" ht="15" customHeight="1">
      <c r="X2" s="195"/>
      <c r="Y2" s="195"/>
      <c r="Z2" s="195"/>
      <c r="AA2" s="149" t="s">
        <v>450</v>
      </c>
      <c r="AB2" s="195"/>
      <c r="AC2" s="195"/>
      <c r="AD2" s="206"/>
      <c r="AE2" s="195"/>
      <c r="AF2" s="206"/>
      <c r="AG2" s="195"/>
      <c r="AH2" s="195"/>
      <c r="AI2" s="149" t="str">
        <f>+År!B2</f>
        <v>DIELAM:</v>
      </c>
      <c r="AJ2" s="206"/>
      <c r="AK2" s="211"/>
      <c r="AL2" s="206"/>
      <c r="AM2" s="206"/>
      <c r="AN2" s="206"/>
      <c r="AO2" s="195"/>
      <c r="AP2" s="195"/>
      <c r="AQ2" s="211"/>
      <c r="AR2" s="195"/>
      <c r="AS2" s="211"/>
      <c r="AT2" s="195"/>
      <c r="AU2" s="4"/>
      <c r="AV2" s="4"/>
      <c r="AW2" s="4"/>
      <c r="AX2" s="4"/>
      <c r="AY2" s="4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24:82">
      <c r="X3" s="47"/>
      <c r="Y3" s="47"/>
      <c r="Z3" s="47"/>
      <c r="AA3" s="47"/>
      <c r="AB3" s="47"/>
      <c r="AC3" s="47"/>
      <c r="AD3" s="97"/>
      <c r="AE3" s="47"/>
      <c r="AF3" s="97"/>
      <c r="AG3" s="47"/>
      <c r="AH3" s="47"/>
      <c r="AI3" s="47"/>
      <c r="AJ3" s="97"/>
      <c r="AK3" s="76"/>
      <c r="AL3" s="97"/>
      <c r="AM3" s="97"/>
      <c r="AN3" s="97"/>
      <c r="AO3" s="47"/>
      <c r="AP3" s="47"/>
      <c r="AQ3" s="76"/>
      <c r="AR3" s="47"/>
      <c r="AS3" s="76"/>
      <c r="AT3" s="47"/>
      <c r="AU3" s="4"/>
      <c r="AV3" s="4"/>
      <c r="AW3" s="4"/>
      <c r="AX3" s="4"/>
      <c r="AY3" s="4"/>
    </row>
    <row r="4" spans="24:82">
      <c r="X4" s="47"/>
      <c r="Y4" s="47"/>
      <c r="Z4" s="47"/>
      <c r="AA4" s="47"/>
      <c r="AB4" s="47"/>
      <c r="AC4" s="47"/>
      <c r="AD4" s="97"/>
      <c r="AE4" s="47"/>
      <c r="AF4" s="97"/>
      <c r="AG4" s="47"/>
      <c r="AH4" s="47"/>
      <c r="AI4" s="47"/>
      <c r="AJ4" s="97"/>
      <c r="AK4" s="76"/>
      <c r="AL4" s="97"/>
      <c r="AM4" s="97"/>
      <c r="AN4" s="97"/>
      <c r="AO4" s="47"/>
      <c r="AP4" s="47"/>
      <c r="AQ4" s="76"/>
      <c r="AR4" s="47"/>
      <c r="AS4" s="76"/>
      <c r="AT4" s="47"/>
      <c r="AU4" s="4"/>
      <c r="AV4" s="4"/>
      <c r="AW4" s="4"/>
      <c r="AX4" s="4"/>
      <c r="AY4" s="4"/>
    </row>
    <row r="5" spans="24:82" s="197" customFormat="1" ht="19.8">
      <c r="X5" s="194"/>
      <c r="Y5" s="194"/>
      <c r="Z5" s="194"/>
      <c r="AA5" s="194"/>
      <c r="AB5" s="194" t="s">
        <v>5</v>
      </c>
      <c r="AC5" s="197">
        <f>+År!N2</f>
        <v>49</v>
      </c>
      <c r="AD5" s="219"/>
      <c r="AE5" s="198"/>
      <c r="AF5" s="219"/>
      <c r="AG5" s="194"/>
      <c r="AH5" s="198"/>
      <c r="AI5" s="194" t="s">
        <v>436</v>
      </c>
      <c r="AJ5" s="215"/>
      <c r="AK5" s="220"/>
      <c r="AL5" s="219"/>
      <c r="AM5" s="219"/>
      <c r="AN5" s="532">
        <f>SUM(AC11:AC25)</f>
        <v>1903</v>
      </c>
      <c r="AO5" s="533"/>
      <c r="AP5" s="194"/>
      <c r="AQ5" s="220"/>
      <c r="AR5" s="194"/>
      <c r="AS5" s="220"/>
      <c r="AT5" s="194"/>
      <c r="AU5" s="4"/>
      <c r="AV5" s="4"/>
      <c r="AW5" s="4"/>
      <c r="AX5" s="4"/>
      <c r="AY5" s="4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24:82" ht="21">
      <c r="X6" s="54"/>
      <c r="Y6" s="54"/>
      <c r="Z6" s="54"/>
      <c r="AA6" s="54"/>
      <c r="AB6" s="54"/>
      <c r="AC6" s="54"/>
      <c r="AD6" s="105"/>
      <c r="AE6" s="54"/>
      <c r="AF6" s="105"/>
      <c r="AG6" s="54"/>
      <c r="AH6" s="54"/>
      <c r="AI6" s="67"/>
      <c r="AJ6" s="105"/>
      <c r="AK6" s="213"/>
      <c r="AL6" s="97"/>
      <c r="AM6" s="97"/>
      <c r="AN6" s="97"/>
      <c r="AO6" s="47"/>
      <c r="AP6" s="47"/>
      <c r="AQ6" s="76"/>
      <c r="AR6" s="47"/>
      <c r="AS6" s="76"/>
      <c r="AT6" s="47"/>
      <c r="AU6" s="4"/>
      <c r="AV6" s="4"/>
      <c r="AW6" s="4"/>
      <c r="AX6" s="4"/>
      <c r="AY6" s="4"/>
    </row>
    <row r="7" spans="24:82" ht="21">
      <c r="X7" s="54"/>
      <c r="Y7" s="54"/>
      <c r="Z7" s="54"/>
      <c r="AA7" s="54"/>
      <c r="AB7" s="54"/>
      <c r="AC7" s="54"/>
      <c r="AD7" s="105"/>
      <c r="AE7" s="47"/>
      <c r="AF7" s="105"/>
      <c r="AG7" s="54"/>
      <c r="AH7" s="47"/>
      <c r="AI7" s="67"/>
      <c r="AJ7" s="97"/>
      <c r="AK7" s="213"/>
      <c r="AL7" s="97"/>
      <c r="AM7" s="97"/>
      <c r="AN7" s="97"/>
      <c r="AO7" s="47"/>
      <c r="AP7" s="47"/>
      <c r="AQ7" s="76"/>
      <c r="AR7" s="47"/>
      <c r="AS7" s="76"/>
      <c r="AT7" s="47"/>
      <c r="AU7" s="4"/>
      <c r="AV7" s="4"/>
      <c r="AW7" s="4"/>
      <c r="AX7" s="4"/>
      <c r="AY7" s="4"/>
    </row>
    <row r="8" spans="24:82" ht="15.6">
      <c r="X8" s="47"/>
      <c r="Y8" s="47"/>
      <c r="Z8" s="47"/>
      <c r="AA8" s="47"/>
      <c r="AB8" s="54" t="s">
        <v>2</v>
      </c>
      <c r="AC8" s="47"/>
      <c r="AD8" s="97"/>
      <c r="AE8" s="47"/>
      <c r="AF8" s="97"/>
      <c r="AG8" s="47"/>
      <c r="AH8" s="47"/>
      <c r="AI8" s="47"/>
      <c r="AJ8" s="97"/>
      <c r="AK8" s="76"/>
      <c r="AL8" s="105" t="s">
        <v>529</v>
      </c>
      <c r="AM8" s="97"/>
      <c r="AN8" s="97"/>
      <c r="AO8" s="47"/>
      <c r="AP8" s="47"/>
      <c r="AQ8" s="77" t="s">
        <v>563</v>
      </c>
      <c r="AR8" s="54" t="s">
        <v>84</v>
      </c>
      <c r="AS8" s="77" t="s">
        <v>2</v>
      </c>
      <c r="AT8" s="47"/>
      <c r="AU8" s="4"/>
      <c r="AV8" s="4"/>
      <c r="AW8" s="4"/>
      <c r="AX8" s="4"/>
      <c r="AY8" s="4"/>
    </row>
    <row r="9" spans="24:82" ht="15.6">
      <c r="X9" s="47"/>
      <c r="Y9" s="47"/>
      <c r="Z9" s="54" t="s">
        <v>423</v>
      </c>
      <c r="AA9" s="47"/>
      <c r="AB9" s="54" t="s">
        <v>506</v>
      </c>
      <c r="AC9" s="54" t="s">
        <v>2</v>
      </c>
      <c r="AD9" s="105" t="s">
        <v>2</v>
      </c>
      <c r="AE9" s="119"/>
      <c r="AF9" s="105" t="s">
        <v>1</v>
      </c>
      <c r="AG9" s="54" t="s">
        <v>22</v>
      </c>
      <c r="AH9" s="119"/>
      <c r="AI9" s="54" t="s">
        <v>22</v>
      </c>
      <c r="AJ9" s="225"/>
      <c r="AK9" s="77" t="s">
        <v>22</v>
      </c>
      <c r="AL9" s="105" t="s">
        <v>560</v>
      </c>
      <c r="AM9" s="105"/>
      <c r="AN9" s="105"/>
      <c r="AO9" s="54" t="s">
        <v>437</v>
      </c>
      <c r="AP9" s="54"/>
      <c r="AQ9" s="77" t="s">
        <v>502</v>
      </c>
      <c r="AR9" s="54" t="s">
        <v>439</v>
      </c>
      <c r="AS9" s="77" t="s">
        <v>441</v>
      </c>
      <c r="AT9" s="47"/>
      <c r="AU9" s="4"/>
      <c r="AV9" s="61"/>
      <c r="AW9" s="61"/>
      <c r="AX9" s="1"/>
      <c r="AY9" s="5"/>
    </row>
    <row r="10" spans="24:82" ht="15.6">
      <c r="X10" s="47"/>
      <c r="Y10" s="54" t="s">
        <v>96</v>
      </c>
      <c r="Z10" s="54" t="s">
        <v>424</v>
      </c>
      <c r="AA10" s="50"/>
      <c r="AB10" s="55" t="s">
        <v>507</v>
      </c>
      <c r="AC10" s="55" t="s">
        <v>8</v>
      </c>
      <c r="AD10" s="106" t="s">
        <v>413</v>
      </c>
      <c r="AE10" s="119" t="s">
        <v>509</v>
      </c>
      <c r="AF10" s="106" t="s">
        <v>413</v>
      </c>
      <c r="AG10" s="55" t="s">
        <v>0</v>
      </c>
      <c r="AH10" s="119" t="s">
        <v>509</v>
      </c>
      <c r="AI10" s="55" t="s">
        <v>44</v>
      </c>
      <c r="AJ10" s="225" t="s">
        <v>509</v>
      </c>
      <c r="AK10" s="78" t="s">
        <v>121</v>
      </c>
      <c r="AL10" s="106" t="s">
        <v>547</v>
      </c>
      <c r="AM10" s="106" t="s">
        <v>542</v>
      </c>
      <c r="AN10" s="106" t="s">
        <v>543</v>
      </c>
      <c r="AO10" s="55" t="s">
        <v>62</v>
      </c>
      <c r="AP10" s="55" t="s">
        <v>0</v>
      </c>
      <c r="AQ10" s="78" t="s">
        <v>43</v>
      </c>
      <c r="AR10" s="55" t="s">
        <v>440</v>
      </c>
      <c r="AS10" s="78" t="s">
        <v>74</v>
      </c>
      <c r="AT10" s="47"/>
      <c r="AU10" s="4"/>
      <c r="AV10" s="61"/>
      <c r="AW10" s="57" t="s">
        <v>99</v>
      </c>
      <c r="AX10" s="1"/>
      <c r="AY10" s="5"/>
    </row>
    <row r="11" spans="24:82" ht="15.6">
      <c r="X11" s="47"/>
      <c r="Y11" s="70">
        <f>+'Ark1'!C2077</f>
        <v>2024</v>
      </c>
      <c r="Z11" s="70">
        <f>+'Ark1'!M2077</f>
        <v>1</v>
      </c>
      <c r="AA11" s="70" t="str">
        <f>+AW10</f>
        <v>1-</v>
      </c>
      <c r="AB11" s="70">
        <f>+'Ark1'!Q2077</f>
        <v>0</v>
      </c>
      <c r="AC11" s="70">
        <f>+'Ark1'!R2077</f>
        <v>0</v>
      </c>
      <c r="AD11" s="209">
        <f>+'Ark1'!AG2077</f>
        <v>0</v>
      </c>
      <c r="AE11" s="120">
        <f t="shared" ref="AE11:AE25" si="0">+AD11-AD27</f>
        <v>0</v>
      </c>
      <c r="AF11" s="209">
        <f>+'Ark1'!AH2077</f>
        <v>0</v>
      </c>
      <c r="AG11" s="71">
        <f>+'Ark1'!S2077</f>
        <v>0</v>
      </c>
      <c r="AH11" s="120">
        <f t="shared" ref="AH11:AH25" si="1">+AG11-AG27</f>
        <v>0</v>
      </c>
      <c r="AI11" s="71">
        <f>+'Ark1'!U2077</f>
        <v>0</v>
      </c>
      <c r="AJ11" s="226">
        <f t="shared" ref="AJ11:AJ25" si="2">+AI11-AI27</f>
        <v>0</v>
      </c>
      <c r="AK11" s="148">
        <f>+'Ark1'!V2077</f>
        <v>0</v>
      </c>
      <c r="AL11" s="147">
        <f>+'Ark1'!X2077</f>
        <v>0</v>
      </c>
      <c r="AM11" s="147">
        <f>+'Ark1'!Y2077</f>
        <v>0</v>
      </c>
      <c r="AN11" s="147">
        <f>+'Ark1'!Z2077</f>
        <v>0</v>
      </c>
      <c r="AO11" s="71">
        <f>+'Ark1'!AA2077</f>
        <v>0</v>
      </c>
      <c r="AP11" s="71">
        <f>+'Ark1'!AB2077</f>
        <v>0</v>
      </c>
      <c r="AQ11" s="148">
        <f>+'Ark1'!AD2077</f>
        <v>0</v>
      </c>
      <c r="AR11" s="71" t="e">
        <f t="shared" ref="AR11:AR74" si="3">+AI11/AG11</f>
        <v>#DIV/0!</v>
      </c>
      <c r="AS11" s="148" t="e">
        <f t="shared" ref="AS11:AS74" si="4">+AC11/AB11</f>
        <v>#DIV/0!</v>
      </c>
      <c r="AT11" s="47"/>
      <c r="AU11" s="4"/>
      <c r="AV11" s="61"/>
      <c r="AW11" s="69" t="s">
        <v>100</v>
      </c>
      <c r="AX11" s="1"/>
      <c r="AY11" s="5"/>
    </row>
    <row r="12" spans="24:82" ht="15.6">
      <c r="X12" s="47"/>
      <c r="Y12" s="70">
        <f>+'Ark1'!C2078</f>
        <v>2024</v>
      </c>
      <c r="Z12" s="70">
        <f>+'Ark1'!M2078</f>
        <v>2</v>
      </c>
      <c r="AA12" s="70" t="str">
        <f t="shared" ref="AA12:AA25" si="5">+AW11</f>
        <v>1</v>
      </c>
      <c r="AB12" s="70">
        <f>+'Ark1'!Q2078</f>
        <v>2</v>
      </c>
      <c r="AC12" s="70">
        <f>+'Ark1'!R2078</f>
        <v>4</v>
      </c>
      <c r="AD12" s="209">
        <f>+'Ark1'!AG2078</f>
        <v>0.21019442984760897</v>
      </c>
      <c r="AE12" s="120">
        <f t="shared" si="0"/>
        <v>-0.72979110883641118</v>
      </c>
      <c r="AF12" s="209">
        <f>+'Ark1'!AH2078</f>
        <v>9.0160775245017061E-2</v>
      </c>
      <c r="AG12" s="71">
        <f>+'Ark1'!S2078</f>
        <v>5.25</v>
      </c>
      <c r="AH12" s="120">
        <f t="shared" si="1"/>
        <v>-1.1730769230769216</v>
      </c>
      <c r="AI12" s="71">
        <f>+'Ark1'!U2078</f>
        <v>6.55</v>
      </c>
      <c r="AJ12" s="226">
        <f t="shared" si="2"/>
        <v>-3.188461538461536</v>
      </c>
      <c r="AK12" s="148">
        <f>+'Ark1'!V2078</f>
        <v>0</v>
      </c>
      <c r="AL12" s="147">
        <f>+'Ark1'!X2078</f>
        <v>0</v>
      </c>
      <c r="AM12" s="147">
        <f>+'Ark1'!Y2078</f>
        <v>0</v>
      </c>
      <c r="AN12" s="147">
        <f>+'Ark1'!Z2078</f>
        <v>0</v>
      </c>
      <c r="AO12" s="71">
        <f>+'Ark1'!AA2078</f>
        <v>1.685971530008737</v>
      </c>
      <c r="AP12" s="71">
        <f>+'Ark1'!AB2078</f>
        <v>1.4790199457749036</v>
      </c>
      <c r="AQ12" s="148">
        <f>+'Ark1'!AD2078</f>
        <v>98.753380598695387</v>
      </c>
      <c r="AR12" s="71">
        <f t="shared" si="3"/>
        <v>1.2476190476190476</v>
      </c>
      <c r="AS12" s="148">
        <f t="shared" si="4"/>
        <v>2</v>
      </c>
      <c r="AT12" s="47"/>
      <c r="AU12" s="4"/>
      <c r="AV12" s="61"/>
      <c r="AW12" s="57" t="s">
        <v>101</v>
      </c>
      <c r="AX12" s="1"/>
      <c r="AY12" s="5"/>
    </row>
    <row r="13" spans="24:82" ht="15.6">
      <c r="X13" s="47"/>
      <c r="Y13" s="70">
        <f>+'Ark1'!C2079</f>
        <v>2024</v>
      </c>
      <c r="Z13" s="70">
        <f>+'Ark1'!M2079</f>
        <v>3</v>
      </c>
      <c r="AA13" s="70" t="str">
        <f t="shared" si="5"/>
        <v>1+</v>
      </c>
      <c r="AB13" s="70">
        <f>+'Ark1'!Q2079</f>
        <v>10</v>
      </c>
      <c r="AC13" s="70">
        <f>+'Ark1'!R2079</f>
        <v>21</v>
      </c>
      <c r="AD13" s="209">
        <f>+'Ark1'!AG2079</f>
        <v>1.1035207566999472</v>
      </c>
      <c r="AE13" s="120">
        <f t="shared" si="0"/>
        <v>-1.6441292794533426</v>
      </c>
      <c r="AF13" s="209">
        <f>+'Ark1'!AH2079</f>
        <v>0.66175256029071694</v>
      </c>
      <c r="AG13" s="71">
        <f>+'Ark1'!S2079</f>
        <v>5.761904761904761</v>
      </c>
      <c r="AH13" s="120">
        <f t="shared" si="1"/>
        <v>-1.8565162907268169</v>
      </c>
      <c r="AI13" s="71">
        <f>+'Ark1'!U2079</f>
        <v>9.1571428571428601</v>
      </c>
      <c r="AJ13" s="226">
        <f t="shared" si="2"/>
        <v>-2.3573308270676705</v>
      </c>
      <c r="AK13" s="148">
        <f>+'Ark1'!V2079</f>
        <v>0</v>
      </c>
      <c r="AL13" s="147">
        <f>+'Ark1'!X2079</f>
        <v>0</v>
      </c>
      <c r="AM13" s="147">
        <f>+'Ark1'!Y2079</f>
        <v>0</v>
      </c>
      <c r="AN13" s="147">
        <f>+'Ark1'!Z2079</f>
        <v>0</v>
      </c>
      <c r="AO13" s="71">
        <f>+'Ark1'!AA2079</f>
        <v>2.2712638454794938</v>
      </c>
      <c r="AP13" s="71">
        <f>+'Ark1'!AB2079</f>
        <v>1.4443572274383909</v>
      </c>
      <c r="AQ13" s="148">
        <f>+'Ark1'!AD2079</f>
        <v>58.332446409078415</v>
      </c>
      <c r="AR13" s="71">
        <f t="shared" si="3"/>
        <v>1.5892561983471083</v>
      </c>
      <c r="AS13" s="148">
        <f t="shared" si="4"/>
        <v>2.1</v>
      </c>
      <c r="AT13" s="47"/>
      <c r="AU13" s="4"/>
      <c r="AV13" s="61"/>
      <c r="AW13" s="57" t="s">
        <v>102</v>
      </c>
      <c r="AX13" s="1"/>
      <c r="AY13" s="5"/>
    </row>
    <row r="14" spans="24:82" ht="15.6">
      <c r="X14" s="47"/>
      <c r="Y14" s="70">
        <f>+'Ark1'!C2080</f>
        <v>2024</v>
      </c>
      <c r="Z14" s="70">
        <f>+'Ark1'!M2080</f>
        <v>4</v>
      </c>
      <c r="AA14" s="70" t="str">
        <f t="shared" si="5"/>
        <v>2-</v>
      </c>
      <c r="AB14" s="70">
        <f>+'Ark1'!Q2080</f>
        <v>34</v>
      </c>
      <c r="AC14" s="70">
        <f>+'Ark1'!R2080</f>
        <v>59</v>
      </c>
      <c r="AD14" s="209">
        <f>+'Ark1'!AG2080</f>
        <v>3.1003678402522343</v>
      </c>
      <c r="AE14" s="120">
        <f t="shared" si="0"/>
        <v>-3.4433776405865215</v>
      </c>
      <c r="AF14" s="209">
        <f>+'Ark1'!AH2080</f>
        <v>2.6556133685717431</v>
      </c>
      <c r="AG14" s="71">
        <f>+'Ark1'!S2080</f>
        <v>8</v>
      </c>
      <c r="AH14" s="120">
        <f t="shared" si="1"/>
        <v>-3.3149171270718369E-2</v>
      </c>
      <c r="AI14" s="71">
        <f>+'Ark1'!U2080</f>
        <v>13.079661016949157</v>
      </c>
      <c r="AJ14" s="226">
        <f t="shared" si="2"/>
        <v>0.49789306114805498</v>
      </c>
      <c r="AK14" s="148">
        <f>+'Ark1'!V2080</f>
        <v>0</v>
      </c>
      <c r="AL14" s="147">
        <f>+'Ark1'!X2080</f>
        <v>16.949152542372879</v>
      </c>
      <c r="AM14" s="147">
        <f>+'Ark1'!Y2080</f>
        <v>1.6949152542372876</v>
      </c>
      <c r="AN14" s="147">
        <f>+'Ark1'!Z2080</f>
        <v>0</v>
      </c>
      <c r="AO14" s="71">
        <f>+'Ark1'!AA2080</f>
        <v>3.4607131459152818</v>
      </c>
      <c r="AP14" s="71">
        <f>+'Ark1'!AB2080</f>
        <v>1.2487281665351773</v>
      </c>
      <c r="AQ14" s="148">
        <f>+'Ark1'!AD2080</f>
        <v>7.6480213070787988</v>
      </c>
      <c r="AR14" s="71">
        <f t="shared" si="3"/>
        <v>1.6349576271186446</v>
      </c>
      <c r="AS14" s="148">
        <f t="shared" si="4"/>
        <v>1.7352941176470589</v>
      </c>
      <c r="AT14" s="47"/>
      <c r="AU14" s="4"/>
      <c r="AV14" s="61"/>
      <c r="AW14" s="69" t="s">
        <v>103</v>
      </c>
      <c r="AX14" s="1"/>
      <c r="AY14" s="5"/>
      <c r="BA14" s="2"/>
      <c r="BB14" s="2"/>
      <c r="BC14" s="2"/>
    </row>
    <row r="15" spans="24:82" ht="15.6">
      <c r="X15" s="47"/>
      <c r="Y15" s="70">
        <f>+'Ark1'!C2081</f>
        <v>2024</v>
      </c>
      <c r="Z15" s="70">
        <f>+'Ark1'!M2081</f>
        <v>5</v>
      </c>
      <c r="AA15" s="70" t="str">
        <f t="shared" si="5"/>
        <v>2</v>
      </c>
      <c r="AB15" s="70">
        <f>+'Ark1'!Q2081</f>
        <v>76</v>
      </c>
      <c r="AC15" s="70">
        <f>+'Ark1'!R2081</f>
        <v>198</v>
      </c>
      <c r="AD15" s="209">
        <f>+'Ark1'!AG2081</f>
        <v>10.404624277456648</v>
      </c>
      <c r="AE15" s="120">
        <f t="shared" si="0"/>
        <v>-2.8636331339677916</v>
      </c>
      <c r="AF15" s="209">
        <f>+'Ark1'!AH2081</f>
        <v>9.0284660279704863</v>
      </c>
      <c r="AG15" s="71">
        <f>+'Ark1'!S2081</f>
        <v>8.5555555555555554</v>
      </c>
      <c r="AH15" s="120">
        <f t="shared" si="1"/>
        <v>7.5991522858005922E-2</v>
      </c>
      <c r="AI15" s="71">
        <f>+'Ark1'!U2081</f>
        <v>13.250505050505048</v>
      </c>
      <c r="AJ15" s="226">
        <f t="shared" si="2"/>
        <v>-0.16747860072110221</v>
      </c>
      <c r="AK15" s="148">
        <f>+'Ark1'!V2081</f>
        <v>0.50505050505050508</v>
      </c>
      <c r="AL15" s="147">
        <f>+'Ark1'!X2081</f>
        <v>14.646464646464645</v>
      </c>
      <c r="AM15" s="147">
        <f>+'Ark1'!Y2081</f>
        <v>0.50505050505050508</v>
      </c>
      <c r="AN15" s="147">
        <f>+'Ark1'!Z2081</f>
        <v>0</v>
      </c>
      <c r="AO15" s="71">
        <f>+'Ark1'!AA2081</f>
        <v>2.8688636309177662</v>
      </c>
      <c r="AP15" s="71">
        <f>+'Ark1'!AB2081</f>
        <v>0.96632410045263761</v>
      </c>
      <c r="AQ15" s="148">
        <f>+'Ark1'!AD2081</f>
        <v>19.647164041365738</v>
      </c>
      <c r="AR15" s="71">
        <f t="shared" si="3"/>
        <v>1.548760330578512</v>
      </c>
      <c r="AS15" s="148">
        <f t="shared" si="4"/>
        <v>2.6052631578947367</v>
      </c>
      <c r="AT15" s="47"/>
      <c r="AU15" s="4"/>
      <c r="AV15" s="61"/>
      <c r="AW15" s="57" t="s">
        <v>104</v>
      </c>
      <c r="AX15" s="13"/>
      <c r="AY15" s="5"/>
      <c r="BA15" s="2"/>
      <c r="BB15" s="2"/>
      <c r="BC15" s="4"/>
      <c r="BD15" s="4"/>
      <c r="BE15" s="4"/>
    </row>
    <row r="16" spans="24:82" ht="15.6">
      <c r="X16" s="47"/>
      <c r="Y16" s="70">
        <f>+'Ark1'!C2082</f>
        <v>2024</v>
      </c>
      <c r="Z16" s="70">
        <f>+'Ark1'!M2082</f>
        <v>6</v>
      </c>
      <c r="AA16" s="70" t="str">
        <f t="shared" si="5"/>
        <v>2+</v>
      </c>
      <c r="AB16" s="70">
        <f>+'Ark1'!Q2082</f>
        <v>112</v>
      </c>
      <c r="AC16" s="70">
        <f>+'Ark1'!R2082</f>
        <v>349</v>
      </c>
      <c r="AD16" s="209">
        <f>+'Ark1'!AG2082</f>
        <v>18.339464004203887</v>
      </c>
      <c r="AE16" s="120">
        <f t="shared" si="0"/>
        <v>-4.3286487940607579</v>
      </c>
      <c r="AF16" s="209">
        <f>+'Ark1'!AH2082</f>
        <v>17.390361744301277</v>
      </c>
      <c r="AG16" s="71">
        <f>+'Ark1'!S2082</f>
        <v>9.1776504297994244</v>
      </c>
      <c r="AH16" s="120">
        <f t="shared" si="1"/>
        <v>0.34830433729543842</v>
      </c>
      <c r="AI16" s="71">
        <f>+'Ark1'!U2082</f>
        <v>14.479942693409743</v>
      </c>
      <c r="AJ16" s="226">
        <f t="shared" si="2"/>
        <v>-0.40123752987573447</v>
      </c>
      <c r="AK16" s="148">
        <f>+'Ark1'!V2082</f>
        <v>0</v>
      </c>
      <c r="AL16" s="147">
        <f>+'Ark1'!X2082</f>
        <v>20.343839541547275</v>
      </c>
      <c r="AM16" s="147">
        <f>+'Ark1'!Y2082</f>
        <v>0.28653295128939821</v>
      </c>
      <c r="AN16" s="147">
        <f>+'Ark1'!Z2082</f>
        <v>0</v>
      </c>
      <c r="AO16" s="71">
        <f>+'Ark1'!AA2082</f>
        <v>2.2403435566292664</v>
      </c>
      <c r="AP16" s="71">
        <f>+'Ark1'!AB2082</f>
        <v>1.0878143399767899</v>
      </c>
      <c r="AQ16" s="148">
        <f>+'Ark1'!AD2082</f>
        <v>28.998460281504951</v>
      </c>
      <c r="AR16" s="71">
        <f t="shared" si="3"/>
        <v>1.5777396191070876</v>
      </c>
      <c r="AS16" s="148">
        <f t="shared" si="4"/>
        <v>3.1160714285714284</v>
      </c>
      <c r="AT16" s="47"/>
      <c r="AU16" s="4"/>
      <c r="AV16" s="61"/>
      <c r="AW16" s="57" t="s">
        <v>105</v>
      </c>
      <c r="AX16" s="1"/>
      <c r="AY16" s="5"/>
    </row>
    <row r="17" spans="24:57" ht="15.6">
      <c r="X17" s="47"/>
      <c r="Y17" s="70">
        <f>+'Ark1'!C2083</f>
        <v>2024</v>
      </c>
      <c r="Z17" s="70">
        <f>+'Ark1'!M2083</f>
        <v>7</v>
      </c>
      <c r="AA17" s="70" t="str">
        <f t="shared" si="5"/>
        <v>3-</v>
      </c>
      <c r="AB17" s="70">
        <f>+'Ark1'!Q2083</f>
        <v>138</v>
      </c>
      <c r="AC17" s="70">
        <f>+'Ark1'!R2083</f>
        <v>569</v>
      </c>
      <c r="AD17" s="209">
        <f>+'Ark1'!AG2083</f>
        <v>29.900157645822379</v>
      </c>
      <c r="AE17" s="120">
        <f t="shared" si="0"/>
        <v>4.629007971201986</v>
      </c>
      <c r="AF17" s="209">
        <f>+'Ark1'!AH2083</f>
        <v>30.194912454575487</v>
      </c>
      <c r="AG17" s="71">
        <f>+'Ark1'!S2083</f>
        <v>9.6871704745166962</v>
      </c>
      <c r="AH17" s="120">
        <f t="shared" si="1"/>
        <v>0.61134787079709696</v>
      </c>
      <c r="AI17" s="71">
        <f>+'Ark1'!U2083</f>
        <v>15.420738137082605</v>
      </c>
      <c r="AJ17" s="226">
        <f t="shared" si="2"/>
        <v>-0.49514169124357643</v>
      </c>
      <c r="AK17" s="148">
        <f>+'Ark1'!V2083</f>
        <v>0.35149384885764501</v>
      </c>
      <c r="AL17" s="147">
        <f>+'Ark1'!X2083</f>
        <v>36.731107205623907</v>
      </c>
      <c r="AM17" s="147">
        <f>+'Ark1'!Y2083</f>
        <v>0.87873462214411246</v>
      </c>
      <c r="AN17" s="147">
        <f>+'Ark1'!Z2083</f>
        <v>0</v>
      </c>
      <c r="AO17" s="71">
        <f>+'Ark1'!AA2083</f>
        <v>2.4350960869167286</v>
      </c>
      <c r="AP17" s="71">
        <f>+'Ark1'!AB2083</f>
        <v>0.94331087308260897</v>
      </c>
      <c r="AQ17" s="148">
        <f>+'Ark1'!AD2083</f>
        <v>27.305671378796124</v>
      </c>
      <c r="AR17" s="71">
        <f t="shared" si="3"/>
        <v>1.5918722786647319</v>
      </c>
      <c r="AS17" s="148">
        <f t="shared" si="4"/>
        <v>4.1231884057971016</v>
      </c>
      <c r="AT17" s="47"/>
      <c r="AU17" s="4"/>
      <c r="AV17" s="61"/>
      <c r="AW17" s="69" t="s">
        <v>106</v>
      </c>
      <c r="AX17" s="1"/>
      <c r="AY17" s="5"/>
    </row>
    <row r="18" spans="24:57" ht="15.6">
      <c r="X18" s="47"/>
      <c r="Y18" s="70">
        <f>+'Ark1'!C2084</f>
        <v>2024</v>
      </c>
      <c r="Z18" s="70">
        <f>+'Ark1'!M2084</f>
        <v>8</v>
      </c>
      <c r="AA18" s="70" t="str">
        <f t="shared" si="5"/>
        <v>3</v>
      </c>
      <c r="AB18" s="70">
        <f>+'Ark1'!Q2084</f>
        <v>123</v>
      </c>
      <c r="AC18" s="70">
        <f>+'Ark1'!R2084</f>
        <v>472</v>
      </c>
      <c r="AD18" s="209">
        <f>+'Ark1'!AG2084</f>
        <v>24.802942722017871</v>
      </c>
      <c r="AE18" s="120">
        <f t="shared" si="0"/>
        <v>5.4247793091473042</v>
      </c>
      <c r="AF18" s="209">
        <f>+'Ark1'!AH2084</f>
        <v>26.249518224865113</v>
      </c>
      <c r="AG18" s="71">
        <f>+'Ark1'!S2084</f>
        <v>9.917372881355929</v>
      </c>
      <c r="AH18" s="120">
        <f t="shared" si="1"/>
        <v>0.6188654186693654</v>
      </c>
      <c r="AI18" s="71">
        <f>+'Ark1'!U2084</f>
        <v>16.160805084745771</v>
      </c>
      <c r="AJ18" s="226">
        <f t="shared" si="2"/>
        <v>-0.17893372122436091</v>
      </c>
      <c r="AK18" s="148">
        <f>+'Ark1'!V2084</f>
        <v>0</v>
      </c>
      <c r="AL18" s="147">
        <f>+'Ark1'!X2084</f>
        <v>45.974576271186443</v>
      </c>
      <c r="AM18" s="147">
        <f>+'Ark1'!Y2084</f>
        <v>1.4830508474576267</v>
      </c>
      <c r="AN18" s="147">
        <f>+'Ark1'!Z2084</f>
        <v>0</v>
      </c>
      <c r="AO18" s="71">
        <f>+'Ark1'!AA2084</f>
        <v>2.5019504654367206</v>
      </c>
      <c r="AP18" s="71">
        <f>+'Ark1'!AB2084</f>
        <v>1.0103044749707488</v>
      </c>
      <c r="AQ18" s="148">
        <f>+'Ark1'!AD2084</f>
        <v>25.678830247931128</v>
      </c>
      <c r="AR18" s="71">
        <f t="shared" si="3"/>
        <v>1.6295449690237143</v>
      </c>
      <c r="AS18" s="148">
        <f t="shared" si="4"/>
        <v>3.8373983739837398</v>
      </c>
      <c r="AT18" s="47"/>
      <c r="AU18" s="4"/>
      <c r="AV18" s="61"/>
      <c r="AW18" s="57" t="s">
        <v>107</v>
      </c>
      <c r="AX18" s="1"/>
      <c r="AY18" s="5"/>
      <c r="BA18" s="2"/>
      <c r="BB18" s="2"/>
      <c r="BC18" s="2"/>
    </row>
    <row r="19" spans="24:57" ht="15.6">
      <c r="X19" s="47"/>
      <c r="Y19" s="70">
        <f>+'Ark1'!C2085</f>
        <v>2024</v>
      </c>
      <c r="Z19" s="70">
        <f>+'Ark1'!M2085</f>
        <v>9</v>
      </c>
      <c r="AA19" s="70" t="str">
        <f t="shared" si="5"/>
        <v>3+</v>
      </c>
      <c r="AB19" s="70">
        <f>+'Ark1'!Q2085</f>
        <v>75</v>
      </c>
      <c r="AC19" s="70">
        <f>+'Ark1'!R2085</f>
        <v>187</v>
      </c>
      <c r="AD19" s="209">
        <f>+'Ark1'!AG2085</f>
        <v>9.8265895953757187</v>
      </c>
      <c r="AE19" s="120">
        <f t="shared" si="0"/>
        <v>1.8367125165615459</v>
      </c>
      <c r="AF19" s="209">
        <f>+'Ark1'!AH2085</f>
        <v>10.903947803105384</v>
      </c>
      <c r="AG19" s="71">
        <f>+'Ark1'!S2085</f>
        <v>10.037433155080212</v>
      </c>
      <c r="AH19" s="120">
        <f t="shared" si="1"/>
        <v>0.81571369806664151</v>
      </c>
      <c r="AI19" s="71">
        <f>+'Ark1'!U2085</f>
        <v>16.944385026737965</v>
      </c>
      <c r="AJ19" s="226">
        <f t="shared" si="2"/>
        <v>-0.29045660222131175</v>
      </c>
      <c r="AK19" s="148">
        <f>+'Ark1'!V2085</f>
        <v>0</v>
      </c>
      <c r="AL19" s="147">
        <f>+'Ark1'!X2085</f>
        <v>57.754010695187155</v>
      </c>
      <c r="AM19" s="147">
        <f>+'Ark1'!Y2085</f>
        <v>2.6737967914438503</v>
      </c>
      <c r="AN19" s="147">
        <f>+'Ark1'!Z2085</f>
        <v>0</v>
      </c>
      <c r="AO19" s="71">
        <f>+'Ark1'!AA2085</f>
        <v>2.5682362539362158</v>
      </c>
      <c r="AP19" s="71">
        <f>+'Ark1'!AB2085</f>
        <v>0.91551676741287236</v>
      </c>
      <c r="AQ19" s="148">
        <f>+'Ark1'!AD2085</f>
        <v>27.994804395501781</v>
      </c>
      <c r="AR19" s="71">
        <f t="shared" si="3"/>
        <v>1.6881193393713374</v>
      </c>
      <c r="AS19" s="148">
        <f t="shared" si="4"/>
        <v>2.4933333333333332</v>
      </c>
      <c r="AT19" s="47"/>
      <c r="AU19" s="4"/>
      <c r="AV19" s="61"/>
      <c r="AW19" s="57" t="s">
        <v>108</v>
      </c>
      <c r="AX19" s="1"/>
      <c r="AY19" s="5"/>
      <c r="BA19" s="2"/>
      <c r="BB19" s="2"/>
      <c r="BC19" s="2"/>
    </row>
    <row r="20" spans="24:57" ht="15.6">
      <c r="X20" s="47"/>
      <c r="Y20" s="70">
        <f>+'Ark1'!C2086</f>
        <v>2024</v>
      </c>
      <c r="Z20" s="70">
        <f>+'Ark1'!M2086</f>
        <v>10</v>
      </c>
      <c r="AA20" s="70" t="str">
        <f t="shared" si="5"/>
        <v>4-</v>
      </c>
      <c r="AB20" s="70">
        <f>+'Ark1'!Q2086</f>
        <v>18</v>
      </c>
      <c r="AC20" s="70">
        <f>+'Ark1'!R2086</f>
        <v>32</v>
      </c>
      <c r="AD20" s="209">
        <f>+'Ark1'!AG2086</f>
        <v>1.6815554387808715</v>
      </c>
      <c r="AE20" s="120">
        <f t="shared" si="0"/>
        <v>0.74156990009685142</v>
      </c>
      <c r="AF20" s="209">
        <f>+'Ark1'!AH2086</f>
        <v>2.0034963109789672</v>
      </c>
      <c r="AG20" s="71">
        <f>+'Ark1'!S2086</f>
        <v>10.1875</v>
      </c>
      <c r="AH20" s="120">
        <f t="shared" si="1"/>
        <v>1.0721153846153886</v>
      </c>
      <c r="AI20" s="71">
        <f>+'Ark1'!U2086</f>
        <v>18.193750000000005</v>
      </c>
      <c r="AJ20" s="226">
        <f t="shared" si="2"/>
        <v>-1.983173076923066</v>
      </c>
      <c r="AK20" s="148">
        <f>+'Ark1'!V2086</f>
        <v>0</v>
      </c>
      <c r="AL20" s="147">
        <f>+'Ark1'!X2086</f>
        <v>75</v>
      </c>
      <c r="AM20" s="147">
        <f>+'Ark1'!Y2086</f>
        <v>3.125</v>
      </c>
      <c r="AN20" s="147">
        <f>+'Ark1'!Z2086</f>
        <v>0</v>
      </c>
      <c r="AO20" s="71">
        <f>+'Ark1'!AA2086</f>
        <v>3.5142511204379958</v>
      </c>
      <c r="AP20" s="71">
        <f>+'Ark1'!AB2086</f>
        <v>1.0439558180306294</v>
      </c>
      <c r="AQ20" s="148">
        <f>+'Ark1'!AD2086</f>
        <v>16.216048218868636</v>
      </c>
      <c r="AR20" s="71">
        <f t="shared" si="3"/>
        <v>1.7858895705521478</v>
      </c>
      <c r="AS20" s="148">
        <f t="shared" si="4"/>
        <v>1.7777777777777777</v>
      </c>
      <c r="AT20" s="47"/>
      <c r="AU20" s="4"/>
      <c r="AV20" s="61"/>
      <c r="AW20" s="69" t="s">
        <v>109</v>
      </c>
      <c r="AX20" s="1"/>
      <c r="AY20" s="5"/>
      <c r="BA20" s="2"/>
      <c r="BB20" s="2"/>
      <c r="BC20" s="2"/>
    </row>
    <row r="21" spans="24:57" ht="15.6">
      <c r="X21" s="47"/>
      <c r="Y21" s="70">
        <f>+'Ark1'!C2087</f>
        <v>2024</v>
      </c>
      <c r="Z21" s="70">
        <f>+'Ark1'!M2087</f>
        <v>11</v>
      </c>
      <c r="AA21" s="70" t="str">
        <f t="shared" si="5"/>
        <v>4</v>
      </c>
      <c r="AB21" s="70">
        <f>+'Ark1'!Q2087</f>
        <v>5</v>
      </c>
      <c r="AC21" s="70">
        <f>+'Ark1'!R2087</f>
        <v>7</v>
      </c>
      <c r="AD21" s="209">
        <f>+'Ark1'!AG2087</f>
        <v>0.36784025223331568</v>
      </c>
      <c r="AE21" s="120">
        <f t="shared" si="0"/>
        <v>0.15092051253700337</v>
      </c>
      <c r="AF21" s="209">
        <f>+'Ark1'!AH2087</f>
        <v>0.48969001211320334</v>
      </c>
      <c r="AG21" s="71">
        <f>+'Ark1'!S2087</f>
        <v>10.714285714285712</v>
      </c>
      <c r="AH21" s="120">
        <f t="shared" si="1"/>
        <v>1.380952380952376</v>
      </c>
      <c r="AI21" s="71">
        <f>+'Ark1'!U2087</f>
        <v>20.328571428571426</v>
      </c>
      <c r="AJ21" s="226">
        <f t="shared" si="2"/>
        <v>-1.5214285714285793</v>
      </c>
      <c r="AK21" s="148">
        <f>+'Ark1'!V2087</f>
        <v>0</v>
      </c>
      <c r="AL21" s="147">
        <f>+'Ark1'!X2087</f>
        <v>85.714285714285694</v>
      </c>
      <c r="AM21" s="147">
        <f>+'Ark1'!Y2087</f>
        <v>14.285714285714288</v>
      </c>
      <c r="AN21" s="147">
        <f>+'Ark1'!Z2087</f>
        <v>0</v>
      </c>
      <c r="AO21" s="71">
        <f>+'Ark1'!AA2087</f>
        <v>3.7277776932929054</v>
      </c>
      <c r="AP21" s="71">
        <f>+'Ark1'!AB2087</f>
        <v>0.69985421222377842</v>
      </c>
      <c r="AQ21" s="148">
        <f>+'Ark1'!AD2087</f>
        <v>-7.3531629031270445</v>
      </c>
      <c r="AR21" s="71">
        <f t="shared" si="3"/>
        <v>1.8973333333333335</v>
      </c>
      <c r="AS21" s="148">
        <f t="shared" si="4"/>
        <v>1.4</v>
      </c>
      <c r="AT21" s="47"/>
      <c r="AU21" s="4"/>
      <c r="AV21" s="61"/>
      <c r="AW21" s="57" t="s">
        <v>110</v>
      </c>
      <c r="AX21" s="1"/>
      <c r="AY21" s="5"/>
      <c r="BA21" s="2"/>
      <c r="BB21" s="2"/>
      <c r="BC21" s="2"/>
    </row>
    <row r="22" spans="24:57" ht="15.6">
      <c r="X22" s="47"/>
      <c r="Y22" s="70">
        <f>+'Ark1'!C2088</f>
        <v>2024</v>
      </c>
      <c r="Z22" s="70">
        <f>+'Ark1'!M2088</f>
        <v>12</v>
      </c>
      <c r="AA22" s="70" t="str">
        <f t="shared" si="5"/>
        <v>4+</v>
      </c>
      <c r="AB22" s="70">
        <f>+'Ark1'!Q2088</f>
        <v>2</v>
      </c>
      <c r="AC22" s="70">
        <f>+'Ark1'!R2088</f>
        <v>4</v>
      </c>
      <c r="AD22" s="209">
        <f>+'Ark1'!AG2088</f>
        <v>0.21019442984760897</v>
      </c>
      <c r="AE22" s="120">
        <f t="shared" si="0"/>
        <v>0.17404113989822356</v>
      </c>
      <c r="AF22" s="209">
        <f>+'Ark1'!AH2088</f>
        <v>0.26876170025327606</v>
      </c>
      <c r="AG22" s="71">
        <f>+'Ark1'!S2088</f>
        <v>11</v>
      </c>
      <c r="AH22" s="120">
        <f t="shared" si="1"/>
        <v>4</v>
      </c>
      <c r="AI22" s="71">
        <f>+'Ark1'!U2088</f>
        <v>19.524999999999999</v>
      </c>
      <c r="AJ22" s="226">
        <f t="shared" si="2"/>
        <v>4.1249999999999982</v>
      </c>
      <c r="AK22" s="148">
        <f>+'Ark1'!V2088</f>
        <v>0</v>
      </c>
      <c r="AL22" s="147">
        <f>+'Ark1'!X2088</f>
        <v>50</v>
      </c>
      <c r="AM22" s="147">
        <f>+'Ark1'!Y2088</f>
        <v>25</v>
      </c>
      <c r="AN22" s="147">
        <f>+'Ark1'!Z2088</f>
        <v>0</v>
      </c>
      <c r="AO22" s="71">
        <f>+'Ark1'!AA2088</f>
        <v>6.4309311145432213</v>
      </c>
      <c r="AP22" s="71">
        <f>+'Ark1'!AB2088</f>
        <v>0</v>
      </c>
      <c r="AQ22" s="148">
        <f>+'Ark1'!AD2088</f>
        <v>0</v>
      </c>
      <c r="AR22" s="71">
        <f t="shared" si="3"/>
        <v>1.7749999999999999</v>
      </c>
      <c r="AS22" s="148">
        <f t="shared" si="4"/>
        <v>2</v>
      </c>
      <c r="AT22" s="47"/>
      <c r="AU22" s="4"/>
      <c r="AV22" s="61"/>
      <c r="AW22" s="57" t="s">
        <v>111</v>
      </c>
      <c r="AX22" s="13"/>
      <c r="AY22" s="5"/>
      <c r="BA22" s="2"/>
      <c r="BB22" s="2"/>
      <c r="BC22" s="4"/>
      <c r="BD22" s="4"/>
      <c r="BE22" s="4"/>
    </row>
    <row r="23" spans="24:57" ht="15.6">
      <c r="X23" s="47"/>
      <c r="Y23" s="70">
        <f>+'Ark1'!C2089</f>
        <v>2024</v>
      </c>
      <c r="Z23" s="70">
        <f>+'Ark1'!M2089</f>
        <v>13</v>
      </c>
      <c r="AA23" s="70" t="str">
        <f t="shared" si="5"/>
        <v>5-</v>
      </c>
      <c r="AB23" s="70">
        <f>+'Ark1'!Q2089</f>
        <v>1</v>
      </c>
      <c r="AC23" s="70">
        <f>+'Ark1'!R2089</f>
        <v>1</v>
      </c>
      <c r="AD23" s="209">
        <f>+'Ark1'!AG2089</f>
        <v>5.2548607461902243E-2</v>
      </c>
      <c r="AE23" s="120">
        <f t="shared" si="0"/>
        <v>5.2548607461902243E-2</v>
      </c>
      <c r="AF23" s="209">
        <f>+'Ark1'!AH2089</f>
        <v>6.3319017729324995E-2</v>
      </c>
      <c r="AG23" s="71">
        <f>+'Ark1'!S2089</f>
        <v>11</v>
      </c>
      <c r="AH23" s="120">
        <f t="shared" si="1"/>
        <v>11</v>
      </c>
      <c r="AI23" s="71">
        <f>+'Ark1'!U2089</f>
        <v>18.400000000000006</v>
      </c>
      <c r="AJ23" s="226">
        <f t="shared" si="2"/>
        <v>18.400000000000006</v>
      </c>
      <c r="AK23" s="148">
        <f>+'Ark1'!V2089</f>
        <v>0</v>
      </c>
      <c r="AL23" s="147">
        <f>+'Ark1'!X2089</f>
        <v>100</v>
      </c>
      <c r="AM23" s="147">
        <f>+'Ark1'!Y2089</f>
        <v>0</v>
      </c>
      <c r="AN23" s="147">
        <f>+'Ark1'!Z2089</f>
        <v>0</v>
      </c>
      <c r="AO23" s="71">
        <f>+'Ark1'!AA2089</f>
        <v>0</v>
      </c>
      <c r="AP23" s="71">
        <f>+'Ark1'!AB2089</f>
        <v>0</v>
      </c>
      <c r="AQ23" s="148">
        <f>+'Ark1'!AD2089</f>
        <v>0</v>
      </c>
      <c r="AR23" s="71">
        <f t="shared" si="3"/>
        <v>1.6727272727272733</v>
      </c>
      <c r="AS23" s="148">
        <f t="shared" si="4"/>
        <v>1</v>
      </c>
      <c r="AT23" s="47"/>
      <c r="AU23" s="4"/>
      <c r="AV23" s="61"/>
      <c r="AW23" s="69" t="s">
        <v>112</v>
      </c>
      <c r="AX23" s="13"/>
      <c r="AY23" s="5"/>
      <c r="BA23" s="1"/>
      <c r="BB23" s="1"/>
      <c r="BC23" s="11"/>
      <c r="BD23" s="11"/>
      <c r="BE23" s="11"/>
    </row>
    <row r="24" spans="24:57" ht="15.6">
      <c r="X24" s="47"/>
      <c r="Y24" s="70">
        <f>+'Ark1'!C2090</f>
        <v>2024</v>
      </c>
      <c r="Z24" s="70">
        <f>+'Ark1'!M2090</f>
        <v>14</v>
      </c>
      <c r="AA24" s="70" t="str">
        <f t="shared" si="5"/>
        <v>5</v>
      </c>
      <c r="AB24" s="70">
        <f>+'Ark1'!Q2090</f>
        <v>0</v>
      </c>
      <c r="AC24" s="70">
        <f>+'Ark1'!R2090</f>
        <v>0</v>
      </c>
      <c r="AD24" s="209">
        <f>+'Ark1'!AG2090</f>
        <v>0</v>
      </c>
      <c r="AE24" s="120">
        <f t="shared" si="0"/>
        <v>0</v>
      </c>
      <c r="AF24" s="209">
        <f>+'Ark1'!AH2090</f>
        <v>0</v>
      </c>
      <c r="AG24" s="71">
        <f>+'Ark1'!S2090</f>
        <v>0</v>
      </c>
      <c r="AH24" s="120">
        <f t="shared" si="1"/>
        <v>0</v>
      </c>
      <c r="AI24" s="71">
        <f>+'Ark1'!U2090</f>
        <v>0</v>
      </c>
      <c r="AJ24" s="226">
        <f t="shared" si="2"/>
        <v>0</v>
      </c>
      <c r="AK24" s="148">
        <f>+'Ark1'!V2090</f>
        <v>0</v>
      </c>
      <c r="AL24" s="147">
        <f>+'Ark1'!X2090</f>
        <v>0</v>
      </c>
      <c r="AM24" s="147">
        <f>+'Ark1'!Y2090</f>
        <v>0</v>
      </c>
      <c r="AN24" s="147">
        <f>+'Ark1'!Z2090</f>
        <v>0</v>
      </c>
      <c r="AO24" s="71">
        <f>+'Ark1'!AA2090</f>
        <v>0</v>
      </c>
      <c r="AP24" s="71">
        <f>+'Ark1'!AB2090</f>
        <v>0</v>
      </c>
      <c r="AQ24" s="148">
        <f>+'Ark1'!AD2090</f>
        <v>0</v>
      </c>
      <c r="AR24" s="71" t="e">
        <f t="shared" si="3"/>
        <v>#DIV/0!</v>
      </c>
      <c r="AS24" s="148" t="e">
        <f t="shared" si="4"/>
        <v>#DIV/0!</v>
      </c>
      <c r="AT24" s="47"/>
      <c r="AU24" s="4"/>
      <c r="AV24" s="61"/>
      <c r="AW24" s="57" t="s">
        <v>113</v>
      </c>
      <c r="AX24" s="13"/>
      <c r="AY24" s="5"/>
      <c r="BA24" s="1"/>
      <c r="BB24" s="1"/>
      <c r="BC24" s="11"/>
      <c r="BD24" s="11"/>
      <c r="BE24" s="11"/>
    </row>
    <row r="25" spans="24:57" ht="15.6">
      <c r="X25" s="47"/>
      <c r="Y25" s="70">
        <f>+'Ark1'!C2091</f>
        <v>2024</v>
      </c>
      <c r="Z25" s="70">
        <f>+'Ark1'!M2091</f>
        <v>15</v>
      </c>
      <c r="AA25" s="70" t="str">
        <f t="shared" si="5"/>
        <v>5+</v>
      </c>
      <c r="AB25" s="70">
        <f>+'Ark1'!Q2091</f>
        <v>0</v>
      </c>
      <c r="AC25" s="70">
        <f>+'Ark1'!R2091</f>
        <v>0</v>
      </c>
      <c r="AD25" s="209">
        <f>+'Ark1'!AG2091</f>
        <v>0</v>
      </c>
      <c r="AE25" s="120">
        <f t="shared" si="0"/>
        <v>0</v>
      </c>
      <c r="AF25" s="209">
        <f>+'Ark1'!AH2091</f>
        <v>0</v>
      </c>
      <c r="AG25" s="71">
        <f>+'Ark1'!S2091</f>
        <v>0</v>
      </c>
      <c r="AH25" s="120">
        <f t="shared" si="1"/>
        <v>0</v>
      </c>
      <c r="AI25" s="71">
        <f>+'Ark1'!U2091</f>
        <v>0</v>
      </c>
      <c r="AJ25" s="226">
        <f t="shared" si="2"/>
        <v>0</v>
      </c>
      <c r="AK25" s="148">
        <f>+'Ark1'!V2091</f>
        <v>0</v>
      </c>
      <c r="AL25" s="147">
        <f>+'Ark1'!X2091</f>
        <v>0</v>
      </c>
      <c r="AM25" s="147">
        <f>+'Ark1'!Y2091</f>
        <v>0</v>
      </c>
      <c r="AN25" s="147">
        <f>+'Ark1'!Z2091</f>
        <v>0</v>
      </c>
      <c r="AO25" s="71">
        <f>+'Ark1'!AA2091</f>
        <v>0</v>
      </c>
      <c r="AP25" s="71">
        <f>+'Ark1'!AB2091</f>
        <v>0</v>
      </c>
      <c r="AQ25" s="148">
        <f>+'Ark1'!AD2091</f>
        <v>0</v>
      </c>
      <c r="AR25" s="71" t="e">
        <f t="shared" si="3"/>
        <v>#DIV/0!</v>
      </c>
      <c r="AS25" s="148" t="e">
        <f t="shared" si="4"/>
        <v>#DIV/0!</v>
      </c>
      <c r="AT25" s="47"/>
      <c r="AU25" s="4"/>
      <c r="AV25" s="61"/>
      <c r="AW25" s="3" t="s">
        <v>99</v>
      </c>
      <c r="AX25" s="13"/>
      <c r="AY25" s="5"/>
      <c r="BA25" s="1"/>
      <c r="BB25" s="1"/>
      <c r="BC25" s="11"/>
      <c r="BD25" s="11"/>
      <c r="BE25" s="11"/>
    </row>
    <row r="26" spans="24:57" ht="15.6"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"/>
      <c r="AV26" s="61"/>
      <c r="AW26" s="3"/>
      <c r="AX26" s="13"/>
      <c r="AY26" s="5"/>
      <c r="BA26" s="1"/>
      <c r="BB26" s="1"/>
      <c r="BC26" s="11"/>
      <c r="BD26" s="11"/>
      <c r="BE26" s="11"/>
    </row>
    <row r="27" spans="24:57" ht="15.6">
      <c r="X27" s="47"/>
      <c r="Y27">
        <f>+'Ark1'!C2092</f>
        <v>2023</v>
      </c>
      <c r="Z27">
        <f>+'Ark1'!M2092</f>
        <v>1</v>
      </c>
      <c r="AA27" s="3" t="str">
        <f>+AW25</f>
        <v>1-</v>
      </c>
      <c r="AB27">
        <f>+'Ark1'!Q2092</f>
        <v>0</v>
      </c>
      <c r="AC27">
        <f>+'Ark1'!R2092</f>
        <v>0</v>
      </c>
      <c r="AD27" s="210">
        <f>+'Ark1'!AG2092</f>
        <v>0</v>
      </c>
      <c r="AE27" s="63">
        <f t="shared" ref="AE27:AE90" si="6">+AD27-AD42</f>
        <v>-0.25125628140703515</v>
      </c>
      <c r="AF27" s="210">
        <f>+'Ark1'!AH2092</f>
        <v>0</v>
      </c>
      <c r="AG27" s="1">
        <f>+'Ark1'!S2092</f>
        <v>0</v>
      </c>
      <c r="AH27" s="63">
        <f t="shared" ref="AH27:AH90" si="7">+AG27-AG42</f>
        <v>-4.2857142857142847</v>
      </c>
      <c r="AI27" s="1">
        <f>+'Ark1'!U2092</f>
        <v>0</v>
      </c>
      <c r="AJ27" s="210"/>
      <c r="AK27" s="11">
        <f>+'Ark1'!V2092</f>
        <v>0</v>
      </c>
      <c r="AL27" s="102">
        <f>+'Ark1'!X2092</f>
        <v>0</v>
      </c>
      <c r="AM27" s="102">
        <f>+'Ark1'!Y2092</f>
        <v>0</v>
      </c>
      <c r="AN27" s="102">
        <f>+'Ark1'!Z2092</f>
        <v>0</v>
      </c>
      <c r="AO27" s="1">
        <f>+'Ark1'!AA2092</f>
        <v>0</v>
      </c>
      <c r="AP27" s="1">
        <f>+'Ark1'!AB2092</f>
        <v>0</v>
      </c>
      <c r="AQ27" s="11">
        <f>+'Ark1'!AD2092</f>
        <v>0</v>
      </c>
      <c r="AR27" s="1" t="e">
        <f t="shared" si="3"/>
        <v>#DIV/0!</v>
      </c>
      <c r="AS27" s="11" t="e">
        <f t="shared" si="4"/>
        <v>#DIV/0!</v>
      </c>
      <c r="AT27" s="47"/>
      <c r="AU27" s="4"/>
      <c r="AV27" s="61"/>
      <c r="AW27" s="3" t="s">
        <v>100</v>
      </c>
      <c r="AX27" s="5"/>
      <c r="AY27" s="5"/>
      <c r="BA27" s="1"/>
      <c r="BB27" s="1"/>
      <c r="BC27" s="11"/>
      <c r="BD27" s="11"/>
      <c r="BE27" s="11"/>
    </row>
    <row r="28" spans="24:57" ht="15.6">
      <c r="X28" s="47"/>
      <c r="Y28">
        <f>+'Ark1'!C2093</f>
        <v>2023</v>
      </c>
      <c r="Z28">
        <f>+'Ark1'!M2093</f>
        <v>2</v>
      </c>
      <c r="AA28" s="3" t="str">
        <f t="shared" ref="AA28:AA91" si="8">+AW27</f>
        <v>1</v>
      </c>
      <c r="AB28">
        <f>+'Ark1'!Q2093</f>
        <v>14</v>
      </c>
      <c r="AC28">
        <f>+'Ark1'!R2093</f>
        <v>26</v>
      </c>
      <c r="AD28" s="210">
        <f>+'Ark1'!AG2093</f>
        <v>0.93998553868402013</v>
      </c>
      <c r="AE28" s="63">
        <f t="shared" si="6"/>
        <v>-0.31629586835115564</v>
      </c>
      <c r="AF28" s="210">
        <f>+'Ark1'!AH2093</f>
        <v>0.60251571728401554</v>
      </c>
      <c r="AG28" s="1">
        <f>+'Ark1'!S2093</f>
        <v>6.4230769230769216</v>
      </c>
      <c r="AH28" s="63">
        <f t="shared" si="7"/>
        <v>1.4230769230769216</v>
      </c>
      <c r="AI28" s="1">
        <f>+'Ark1'!U2093</f>
        <v>9.7384615384615358</v>
      </c>
      <c r="AJ28" s="210"/>
      <c r="AK28" s="11">
        <f>+'Ark1'!V2093</f>
        <v>0</v>
      </c>
      <c r="AL28" s="102">
        <f>+'Ark1'!X2093</f>
        <v>3.8461538461538449</v>
      </c>
      <c r="AM28" s="102">
        <f>+'Ark1'!Y2093</f>
        <v>0</v>
      </c>
      <c r="AN28" s="102">
        <f>+'Ark1'!Z2093</f>
        <v>0</v>
      </c>
      <c r="AO28" s="1">
        <f>+'Ark1'!AA2093</f>
        <v>3.2822455871970631</v>
      </c>
      <c r="AP28" s="1">
        <f>+'Ark1'!AB2093</f>
        <v>1.6680960340154951</v>
      </c>
      <c r="AQ28" s="11">
        <f>+'Ark1'!AD2093</f>
        <v>81.471574907855484</v>
      </c>
      <c r="AR28" s="1">
        <f t="shared" si="3"/>
        <v>1.5161676646706586</v>
      </c>
      <c r="AS28" s="11">
        <f t="shared" si="4"/>
        <v>1.8571428571428572</v>
      </c>
      <c r="AT28" s="47"/>
      <c r="AU28" s="4"/>
      <c r="AV28" s="61"/>
      <c r="AW28" s="3" t="s">
        <v>101</v>
      </c>
      <c r="AX28" s="5"/>
      <c r="AY28" s="5"/>
      <c r="BA28" s="1"/>
      <c r="BB28" s="1"/>
      <c r="BC28" s="11"/>
      <c r="BD28" s="11"/>
      <c r="BE28" s="11"/>
    </row>
    <row r="29" spans="24:57" ht="15.6">
      <c r="X29" s="47"/>
      <c r="Y29">
        <f>+'Ark1'!C2094</f>
        <v>2023</v>
      </c>
      <c r="Z29">
        <f>+'Ark1'!M2094</f>
        <v>3</v>
      </c>
      <c r="AA29" s="3" t="str">
        <f t="shared" si="8"/>
        <v>1+</v>
      </c>
      <c r="AB29">
        <f>+'Ark1'!Q2094</f>
        <v>31</v>
      </c>
      <c r="AC29">
        <f>+'Ark1'!R2094</f>
        <v>76</v>
      </c>
      <c r="AD29" s="210">
        <f>+'Ark1'!AG2094</f>
        <v>2.7476500361532898</v>
      </c>
      <c r="AE29" s="63">
        <f t="shared" si="6"/>
        <v>-1.4878129932795887</v>
      </c>
      <c r="AF29" s="210">
        <f>+'Ark1'!AH2094</f>
        <v>2.0823914067742577</v>
      </c>
      <c r="AG29" s="1">
        <f>+'Ark1'!S2094</f>
        <v>7.6184210526315779</v>
      </c>
      <c r="AH29" s="63">
        <f t="shared" si="7"/>
        <v>1.1099464763603919</v>
      </c>
      <c r="AI29" s="1">
        <f>+'Ark1'!U2094</f>
        <v>11.514473684210531</v>
      </c>
      <c r="AJ29" s="210"/>
      <c r="AK29" s="11">
        <f>+'Ark1'!V2094</f>
        <v>0</v>
      </c>
      <c r="AL29" s="102">
        <f>+'Ark1'!X2094</f>
        <v>3.9473684210526319</v>
      </c>
      <c r="AM29" s="102">
        <f>+'Ark1'!Y2094</f>
        <v>0</v>
      </c>
      <c r="AN29" s="102">
        <f>+'Ark1'!Z2094</f>
        <v>0</v>
      </c>
      <c r="AO29" s="1">
        <f>+'Ark1'!AA2094</f>
        <v>2.7521620184181081</v>
      </c>
      <c r="AP29" s="1">
        <f>+'Ark1'!AB2094</f>
        <v>1.5040918335551563</v>
      </c>
      <c r="AQ29" s="11">
        <f>+'Ark1'!AD2094</f>
        <v>52.485222812450012</v>
      </c>
      <c r="AR29" s="1">
        <f t="shared" si="3"/>
        <v>1.5113989637305707</v>
      </c>
      <c r="AS29" s="11">
        <f t="shared" si="4"/>
        <v>2.4516129032258065</v>
      </c>
      <c r="AT29" s="47"/>
      <c r="AU29" s="4"/>
      <c r="AV29" s="61"/>
      <c r="AW29" s="3" t="s">
        <v>102</v>
      </c>
      <c r="AX29" s="5"/>
      <c r="AY29" s="5"/>
      <c r="BA29" s="1"/>
      <c r="BB29" s="1"/>
      <c r="BC29" s="11"/>
      <c r="BD29" s="11"/>
      <c r="BE29" s="11"/>
    </row>
    <row r="30" spans="24:57" ht="15.6">
      <c r="X30" s="47"/>
      <c r="Y30">
        <f>+'Ark1'!C2095</f>
        <v>2023</v>
      </c>
      <c r="Z30">
        <f>+'Ark1'!M2095</f>
        <v>4</v>
      </c>
      <c r="AA30" s="3" t="str">
        <f t="shared" si="8"/>
        <v>2-</v>
      </c>
      <c r="AB30">
        <f>+'Ark1'!Q2095</f>
        <v>71</v>
      </c>
      <c r="AC30">
        <f>+'Ark1'!R2095</f>
        <v>181</v>
      </c>
      <c r="AD30" s="210">
        <f>+'Ark1'!AG2095</f>
        <v>6.5437454808387558</v>
      </c>
      <c r="AE30" s="63">
        <f t="shared" si="6"/>
        <v>-3.00399321262858</v>
      </c>
      <c r="AF30" s="210">
        <f>+'Ark1'!AH2095</f>
        <v>5.4190720496480562</v>
      </c>
      <c r="AG30" s="1">
        <f>+'Ark1'!S2095</f>
        <v>8.0331491712707184</v>
      </c>
      <c r="AH30" s="63">
        <f t="shared" si="7"/>
        <v>0.41660781788726275</v>
      </c>
      <c r="AI30" s="1">
        <f>+'Ark1'!U2095</f>
        <v>12.581767955801102</v>
      </c>
      <c r="AJ30" s="210"/>
      <c r="AK30" s="11">
        <f>+'Ark1'!V2095</f>
        <v>0</v>
      </c>
      <c r="AL30" s="102">
        <f>+'Ark1'!X2095</f>
        <v>13.812154696132598</v>
      </c>
      <c r="AM30" s="102">
        <f>+'Ark1'!Y2095</f>
        <v>0</v>
      </c>
      <c r="AN30" s="102">
        <f>+'Ark1'!Z2095</f>
        <v>0</v>
      </c>
      <c r="AO30" s="1">
        <f>+'Ark1'!AA2095</f>
        <v>3.1682557327565299</v>
      </c>
      <c r="AP30" s="1">
        <f>+'Ark1'!AB2095</f>
        <v>1.220906974190247</v>
      </c>
      <c r="AQ30" s="11">
        <f>+'Ark1'!AD2095</f>
        <v>53.691037740556801</v>
      </c>
      <c r="AR30" s="1">
        <f t="shared" si="3"/>
        <v>1.566231086657496</v>
      </c>
      <c r="AS30" s="11">
        <f t="shared" si="4"/>
        <v>2.5492957746478875</v>
      </c>
      <c r="AT30" s="47"/>
      <c r="AU30" s="4"/>
      <c r="AV30" s="61"/>
      <c r="AW30" s="3" t="s">
        <v>103</v>
      </c>
      <c r="AX30" s="5"/>
      <c r="AY30" s="5"/>
      <c r="BA30" s="1"/>
      <c r="BB30" s="1"/>
      <c r="BC30" s="11"/>
      <c r="BD30" s="11"/>
      <c r="BE30" s="11"/>
    </row>
    <row r="31" spans="24:57" ht="15.6">
      <c r="X31" s="47"/>
      <c r="Y31">
        <f>+'Ark1'!C2096</f>
        <v>2023</v>
      </c>
      <c r="Z31">
        <f>+'Ark1'!M2096</f>
        <v>5</v>
      </c>
      <c r="AA31" s="3" t="str">
        <f t="shared" si="8"/>
        <v>2</v>
      </c>
      <c r="AB31">
        <f>+'Ark1'!Q2096</f>
        <v>99</v>
      </c>
      <c r="AC31">
        <f>+'Ark1'!R2096</f>
        <v>367</v>
      </c>
      <c r="AD31" s="210">
        <f>+'Ark1'!AG2096</f>
        <v>13.26825741142444</v>
      </c>
      <c r="AE31" s="63">
        <f t="shared" si="6"/>
        <v>-5.5400699396164796</v>
      </c>
      <c r="AF31" s="210">
        <f>+'Ark1'!AH2096</f>
        <v>11.718121635834924</v>
      </c>
      <c r="AG31" s="1">
        <f>+'Ark1'!S2096</f>
        <v>8.4795640326975494</v>
      </c>
      <c r="AH31" s="63">
        <f t="shared" si="7"/>
        <v>0.17803731514029764</v>
      </c>
      <c r="AI31" s="1">
        <f>+'Ark1'!U2096</f>
        <v>13.41798365122615</v>
      </c>
      <c r="AJ31" s="210"/>
      <c r="AK31" s="11">
        <f>+'Ark1'!V2096</f>
        <v>0.27247956403269757</v>
      </c>
      <c r="AL31" s="102">
        <f>+'Ark1'!X2096</f>
        <v>13.07901907356948</v>
      </c>
      <c r="AM31" s="102">
        <f>+'Ark1'!Y2096</f>
        <v>0.27247956403269757</v>
      </c>
      <c r="AN31" s="102">
        <f>+'Ark1'!Z2096</f>
        <v>0</v>
      </c>
      <c r="AO31" s="1">
        <f>+'Ark1'!AA2096</f>
        <v>2.5187694910514744</v>
      </c>
      <c r="AP31" s="1">
        <f>+'Ark1'!AB2096</f>
        <v>1.311858230532928</v>
      </c>
      <c r="AQ31" s="11">
        <f>+'Ark1'!AD2096</f>
        <v>47.311842195711129</v>
      </c>
      <c r="AR31" s="1">
        <f t="shared" si="3"/>
        <v>1.582390745501284</v>
      </c>
      <c r="AS31" s="11">
        <f t="shared" si="4"/>
        <v>3.7070707070707072</v>
      </c>
      <c r="AT31" s="47"/>
      <c r="AU31" s="4"/>
      <c r="AV31" s="61"/>
      <c r="AW31" s="3" t="s">
        <v>104</v>
      </c>
      <c r="AX31" s="5"/>
      <c r="AY31" s="5"/>
      <c r="BA31" s="1"/>
      <c r="BB31" s="1"/>
      <c r="BC31" s="11"/>
      <c r="BD31" s="11"/>
      <c r="BE31" s="11"/>
    </row>
    <row r="32" spans="24:57" ht="15.6">
      <c r="X32" s="47"/>
      <c r="Y32">
        <f>+'Ark1'!C2097</f>
        <v>2023</v>
      </c>
      <c r="Z32">
        <f>+'Ark1'!M2097</f>
        <v>6</v>
      </c>
      <c r="AA32" s="3" t="str">
        <f t="shared" si="8"/>
        <v>2+</v>
      </c>
      <c r="AB32">
        <f>+'Ark1'!Q2097</f>
        <v>144</v>
      </c>
      <c r="AC32">
        <f>+'Ark1'!R2097</f>
        <v>627</v>
      </c>
      <c r="AD32" s="210">
        <f>+'Ark1'!AG2097</f>
        <v>22.668112798264644</v>
      </c>
      <c r="AE32" s="63">
        <f t="shared" si="6"/>
        <v>0.41398501649866759</v>
      </c>
      <c r="AF32" s="210">
        <f>+'Ark1'!AH2097</f>
        <v>22.202894550231058</v>
      </c>
      <c r="AG32" s="1">
        <f>+'Ark1'!S2097</f>
        <v>8.8293460925039859</v>
      </c>
      <c r="AH32" s="63">
        <f t="shared" si="7"/>
        <v>8.5797705407211211E-2</v>
      </c>
      <c r="AI32" s="1">
        <f>+'Ark1'!U2097</f>
        <v>14.881180223285478</v>
      </c>
      <c r="AJ32" s="210"/>
      <c r="AK32" s="11">
        <f>+'Ark1'!V2097</f>
        <v>0</v>
      </c>
      <c r="AL32" s="102">
        <f>+'Ark1'!X2097</f>
        <v>30.622009569377997</v>
      </c>
      <c r="AM32" s="102">
        <f>+'Ark1'!Y2097</f>
        <v>0.63795853269537461</v>
      </c>
      <c r="AN32" s="102">
        <f>+'Ark1'!Z2097</f>
        <v>0</v>
      </c>
      <c r="AO32" s="1">
        <f>+'Ark1'!AA2097</f>
        <v>2.4710889471535928</v>
      </c>
      <c r="AP32" s="1">
        <f>+'Ark1'!AB2097</f>
        <v>0.98694834541622267</v>
      </c>
      <c r="AQ32" s="11">
        <f>+'Ark1'!AD2097</f>
        <v>30.689337883761759</v>
      </c>
      <c r="AR32" s="1">
        <f t="shared" si="3"/>
        <v>1.685422687861271</v>
      </c>
      <c r="AS32" s="11">
        <f t="shared" si="4"/>
        <v>4.354166666666667</v>
      </c>
      <c r="AT32" s="47"/>
      <c r="AU32" s="4"/>
      <c r="AV32" s="61"/>
      <c r="AW32" s="3" t="s">
        <v>105</v>
      </c>
      <c r="AX32" s="5"/>
      <c r="AY32" s="5"/>
      <c r="BA32" s="1"/>
      <c r="BB32" s="1"/>
      <c r="BC32" s="11"/>
      <c r="BD32" s="11"/>
      <c r="BE32" s="11"/>
    </row>
    <row r="33" spans="24:57" ht="15.6">
      <c r="X33" s="47"/>
      <c r="Y33">
        <f>+'Ark1'!C2098</f>
        <v>2023</v>
      </c>
      <c r="Z33">
        <f>+'Ark1'!M2098</f>
        <v>7</v>
      </c>
      <c r="AA33" s="3" t="str">
        <f t="shared" si="8"/>
        <v>3-</v>
      </c>
      <c r="AB33">
        <f>+'Ark1'!Q2098</f>
        <v>161</v>
      </c>
      <c r="AC33">
        <f>+'Ark1'!R2098</f>
        <v>699</v>
      </c>
      <c r="AD33" s="210">
        <f>+'Ark1'!AG2098</f>
        <v>25.271149674620393</v>
      </c>
      <c r="AE33" s="63">
        <f t="shared" si="6"/>
        <v>3.3041719287481719</v>
      </c>
      <c r="AF33" s="210">
        <f>+'Ark1'!AH2098</f>
        <v>26.47356973905265</v>
      </c>
      <c r="AG33" s="1">
        <f>+'Ark1'!S2098</f>
        <v>9.0758226037195993</v>
      </c>
      <c r="AH33" s="63">
        <f t="shared" si="7"/>
        <v>5.948273443855534E-2</v>
      </c>
      <c r="AI33" s="1">
        <f>+'Ark1'!U2098</f>
        <v>15.915879828326181</v>
      </c>
      <c r="AJ33" s="210"/>
      <c r="AK33" s="11">
        <f>+'Ark1'!V2098</f>
        <v>0.57224606580829762</v>
      </c>
      <c r="AL33" s="102">
        <f>+'Ark1'!X2098</f>
        <v>40.343347639484989</v>
      </c>
      <c r="AM33" s="102">
        <f>+'Ark1'!Y2098</f>
        <v>2.57510729613734</v>
      </c>
      <c r="AN33" s="102">
        <f>+'Ark1'!Z2098</f>
        <v>0</v>
      </c>
      <c r="AO33" s="1">
        <f>+'Ark1'!AA2098</f>
        <v>2.7988485609960745</v>
      </c>
      <c r="AP33" s="1">
        <f>+'Ark1'!AB2098</f>
        <v>1.0127805618122032</v>
      </c>
      <c r="AQ33" s="11">
        <f>+'Ark1'!AD2098</f>
        <v>16.567000060959629</v>
      </c>
      <c r="AR33" s="1">
        <f t="shared" si="3"/>
        <v>1.7536569987389661</v>
      </c>
      <c r="AS33" s="11">
        <f t="shared" si="4"/>
        <v>4.341614906832298</v>
      </c>
      <c r="AT33" s="47"/>
      <c r="AU33" s="4"/>
      <c r="AV33" s="61"/>
      <c r="AW33" s="3" t="s">
        <v>106</v>
      </c>
      <c r="AX33" s="5"/>
      <c r="AY33" s="5"/>
      <c r="BA33" s="13"/>
      <c r="BB33" s="13"/>
      <c r="BC33" s="11"/>
      <c r="BD33" s="11"/>
      <c r="BE33" s="11"/>
    </row>
    <row r="34" spans="24:57" ht="16.5" customHeight="1">
      <c r="X34" s="47"/>
      <c r="Y34">
        <f>+'Ark1'!C2099</f>
        <v>2023</v>
      </c>
      <c r="Z34">
        <f>+'Ark1'!M2099</f>
        <v>8</v>
      </c>
      <c r="AA34" s="3" t="str">
        <f t="shared" si="8"/>
        <v>3</v>
      </c>
      <c r="AB34">
        <f>+'Ark1'!Q2099</f>
        <v>131</v>
      </c>
      <c r="AC34">
        <f>+'Ark1'!R2099</f>
        <v>536</v>
      </c>
      <c r="AD34" s="210">
        <f>+'Ark1'!AG2099</f>
        <v>19.378163412870567</v>
      </c>
      <c r="AE34" s="63">
        <f t="shared" si="6"/>
        <v>3.297761402820317</v>
      </c>
      <c r="AF34" s="210">
        <f>+'Ark1'!AH2099</f>
        <v>20.840809255707455</v>
      </c>
      <c r="AG34" s="1">
        <f>+'Ark1'!S2099</f>
        <v>9.2985074626865636</v>
      </c>
      <c r="AH34" s="63">
        <f t="shared" si="7"/>
        <v>-6.5331823027724667E-2</v>
      </c>
      <c r="AI34" s="1">
        <f>+'Ark1'!U2099</f>
        <v>16.339738805970132</v>
      </c>
      <c r="AJ34" s="210"/>
      <c r="AK34" s="11">
        <f>+'Ark1'!V2099</f>
        <v>0</v>
      </c>
      <c r="AL34" s="102">
        <f>+'Ark1'!X2099</f>
        <v>47.201492537313435</v>
      </c>
      <c r="AM34" s="102">
        <f>+'Ark1'!Y2099</f>
        <v>3.3582089552238825</v>
      </c>
      <c r="AN34" s="102">
        <f>+'Ark1'!Z2099</f>
        <v>0</v>
      </c>
      <c r="AO34" s="1">
        <f>+'Ark1'!AA2099</f>
        <v>2.7388796746254394</v>
      </c>
      <c r="AP34" s="1">
        <f>+'Ark1'!AB2099</f>
        <v>1.1413519787938096</v>
      </c>
      <c r="AQ34" s="11">
        <f>+'Ark1'!AD2099</f>
        <v>19.781076760627212</v>
      </c>
      <c r="AR34" s="1">
        <f t="shared" si="3"/>
        <v>1.7572431781701432</v>
      </c>
      <c r="AS34" s="11">
        <f t="shared" si="4"/>
        <v>4.0916030534351142</v>
      </c>
      <c r="AT34" s="47"/>
      <c r="AU34" s="4"/>
      <c r="AV34" s="61"/>
      <c r="AW34" s="3" t="s">
        <v>107</v>
      </c>
      <c r="AX34" s="5"/>
      <c r="AY34" s="5"/>
      <c r="BA34" s="13"/>
      <c r="BB34" s="13"/>
      <c r="BC34" s="11"/>
      <c r="BD34" s="11"/>
      <c r="BE34" s="11"/>
    </row>
    <row r="35" spans="24:57" ht="16.5" customHeight="1">
      <c r="X35" s="47"/>
      <c r="Y35">
        <f>+'Ark1'!C2100</f>
        <v>2023</v>
      </c>
      <c r="Z35">
        <f>+'Ark1'!M2100</f>
        <v>9</v>
      </c>
      <c r="AA35" s="3" t="str">
        <f t="shared" si="8"/>
        <v>3+</v>
      </c>
      <c r="AB35">
        <f>+'Ark1'!Q2100</f>
        <v>83</v>
      </c>
      <c r="AC35">
        <f>+'Ark1'!R2100</f>
        <v>221</v>
      </c>
      <c r="AD35" s="210">
        <f>+'Ark1'!AG2100</f>
        <v>7.9898770788141729</v>
      </c>
      <c r="AE35" s="63">
        <f t="shared" si="6"/>
        <v>3.3236889955406621</v>
      </c>
      <c r="AF35" s="210">
        <f>+'Ark1'!AH2100</f>
        <v>9.0636734421922842</v>
      </c>
      <c r="AG35" s="1">
        <f>+'Ark1'!S2100</f>
        <v>9.2217194570135703</v>
      </c>
      <c r="AH35" s="63">
        <f t="shared" si="7"/>
        <v>-0.6475113122171976</v>
      </c>
      <c r="AI35" s="1">
        <f>+'Ark1'!U2100</f>
        <v>17.234841628959277</v>
      </c>
      <c r="AJ35" s="210"/>
      <c r="AK35" s="11">
        <f>+'Ark1'!V2100</f>
        <v>0</v>
      </c>
      <c r="AL35" s="102">
        <f>+'Ark1'!X2100</f>
        <v>59.728506787330318</v>
      </c>
      <c r="AM35" s="102">
        <f>+'Ark1'!Y2100</f>
        <v>4.9773755656108589</v>
      </c>
      <c r="AN35" s="102">
        <f>+'Ark1'!Z2100</f>
        <v>0</v>
      </c>
      <c r="AO35" s="1">
        <f>+'Ark1'!AA2100</f>
        <v>2.9882437217418194</v>
      </c>
      <c r="AP35" s="1">
        <f>+'Ark1'!AB2100</f>
        <v>1.0336767101977049</v>
      </c>
      <c r="AQ35" s="11">
        <f>+'Ark1'!AD2100</f>
        <v>27.49504914809043</v>
      </c>
      <c r="AR35" s="1">
        <f t="shared" si="3"/>
        <v>1.8689401373895986</v>
      </c>
      <c r="AS35" s="11">
        <f t="shared" si="4"/>
        <v>2.6626506024096384</v>
      </c>
      <c r="AT35" s="47"/>
      <c r="AU35" s="4"/>
      <c r="AV35" s="60"/>
      <c r="AW35" s="3" t="s">
        <v>108</v>
      </c>
      <c r="AX35" s="5"/>
      <c r="AY35" s="5"/>
      <c r="BA35" s="13"/>
      <c r="BB35" s="13"/>
      <c r="BC35" s="11"/>
      <c r="BD35" s="11"/>
      <c r="BE35" s="11"/>
    </row>
    <row r="36" spans="24:57">
      <c r="X36" s="47"/>
      <c r="Y36">
        <f>+'Ark1'!C2101</f>
        <v>2023</v>
      </c>
      <c r="Z36">
        <f>+'Ark1'!M2101</f>
        <v>10</v>
      </c>
      <c r="AA36" s="3" t="str">
        <f t="shared" si="8"/>
        <v>4-</v>
      </c>
      <c r="AB36">
        <f>+'Ark1'!Q2101</f>
        <v>16</v>
      </c>
      <c r="AC36">
        <f>+'Ark1'!R2101</f>
        <v>26</v>
      </c>
      <c r="AD36" s="210">
        <f>+'Ark1'!AG2101</f>
        <v>0.93998553868402013</v>
      </c>
      <c r="AE36" s="63">
        <f t="shared" si="6"/>
        <v>0.18621669446291456</v>
      </c>
      <c r="AF36" s="210">
        <f>+'Ark1'!AH2101</f>
        <v>1.2483402262527421</v>
      </c>
      <c r="AG36" s="1">
        <f>+'Ark1'!S2101</f>
        <v>9.1153846153846114</v>
      </c>
      <c r="AH36" s="63">
        <f t="shared" si="7"/>
        <v>-0.83699633699634468</v>
      </c>
      <c r="AI36" s="1">
        <f>+'Ark1'!U2101</f>
        <v>20.176923076923071</v>
      </c>
      <c r="AJ36" s="210"/>
      <c r="AK36" s="11">
        <f>+'Ark1'!V2101</f>
        <v>0</v>
      </c>
      <c r="AL36" s="102">
        <f>+'Ark1'!X2101</f>
        <v>76.923076923076891</v>
      </c>
      <c r="AM36" s="102">
        <f>+'Ark1'!Y2101</f>
        <v>30.769230769230759</v>
      </c>
      <c r="AN36" s="102">
        <f>+'Ark1'!Z2101</f>
        <v>0</v>
      </c>
      <c r="AO36" s="1">
        <f>+'Ark1'!AA2101</f>
        <v>4.4461139205021372</v>
      </c>
      <c r="AP36" s="1">
        <f>+'Ark1'!AB2101</f>
        <v>0.64012757604204862</v>
      </c>
      <c r="AQ36" s="11">
        <f>+'Ark1'!AD2101</f>
        <v>18.066996027315984</v>
      </c>
      <c r="AR36" s="1">
        <f t="shared" si="3"/>
        <v>2.2135021097046415</v>
      </c>
      <c r="AS36" s="11">
        <f t="shared" si="4"/>
        <v>1.625</v>
      </c>
      <c r="AT36" s="47"/>
      <c r="AW36" s="3" t="s">
        <v>109</v>
      </c>
      <c r="BA36" s="13"/>
      <c r="BB36" s="13"/>
      <c r="BC36" s="11"/>
      <c r="BD36" s="11"/>
      <c r="BE36" s="11"/>
    </row>
    <row r="37" spans="24:57" ht="17.25" customHeight="1">
      <c r="X37" s="47"/>
      <c r="Y37">
        <f>+'Ark1'!C2102</f>
        <v>2023</v>
      </c>
      <c r="Z37">
        <f>+'Ark1'!M2102</f>
        <v>11</v>
      </c>
      <c r="AA37" s="3" t="str">
        <f t="shared" si="8"/>
        <v>4</v>
      </c>
      <c r="AB37">
        <f>+'Ark1'!Q2102</f>
        <v>5</v>
      </c>
      <c r="AC37">
        <f>+'Ark1'!R2102</f>
        <v>6</v>
      </c>
      <c r="AD37" s="210">
        <f>+'Ark1'!AG2102</f>
        <v>0.21691973969631231</v>
      </c>
      <c r="AE37" s="63">
        <f t="shared" si="6"/>
        <v>3.7450967262715767E-2</v>
      </c>
      <c r="AF37" s="210">
        <f>+'Ark1'!AH2102</f>
        <v>0.31196607636624979</v>
      </c>
      <c r="AG37" s="1">
        <f>+'Ark1'!S2102</f>
        <v>9.3333333333333357</v>
      </c>
      <c r="AH37" s="63">
        <f t="shared" si="7"/>
        <v>-0.6666666666666643</v>
      </c>
      <c r="AI37" s="1">
        <f>+'Ark1'!U2102</f>
        <v>21.850000000000005</v>
      </c>
      <c r="AJ37" s="210"/>
      <c r="AK37" s="11">
        <f>+'Ark1'!V2102</f>
        <v>0</v>
      </c>
      <c r="AL37" s="102">
        <f>+'Ark1'!X2102</f>
        <v>100</v>
      </c>
      <c r="AM37" s="102">
        <f>+'Ark1'!Y2102</f>
        <v>33.333333333333343</v>
      </c>
      <c r="AN37" s="102">
        <f>+'Ark1'!Z2102</f>
        <v>0</v>
      </c>
      <c r="AO37" s="1">
        <f>+'Ark1'!AA2102</f>
        <v>4.2185107956876342</v>
      </c>
      <c r="AP37" s="1">
        <f>+'Ark1'!AB2102</f>
        <v>0.94280904158205681</v>
      </c>
      <c r="AQ37" s="11">
        <f>+'Ark1'!AD2102</f>
        <v>23.885850054499095</v>
      </c>
      <c r="AR37" s="1">
        <f t="shared" si="3"/>
        <v>2.3410714285714285</v>
      </c>
      <c r="AS37" s="11">
        <f t="shared" si="4"/>
        <v>1.2</v>
      </c>
      <c r="AT37" s="47"/>
      <c r="AU37" s="2"/>
      <c r="AV37" s="60"/>
      <c r="AW37" s="3" t="s">
        <v>110</v>
      </c>
      <c r="AY37" s="5"/>
      <c r="BA37" s="13"/>
      <c r="BB37" s="13"/>
      <c r="BC37" s="11"/>
      <c r="BD37" s="11"/>
      <c r="BE37" s="11"/>
    </row>
    <row r="38" spans="24:57" ht="15.6">
      <c r="X38" s="47"/>
      <c r="Y38">
        <f>+'Ark1'!C2103</f>
        <v>2023</v>
      </c>
      <c r="Z38">
        <f>+'Ark1'!M2103</f>
        <v>12</v>
      </c>
      <c r="AA38" s="3" t="str">
        <f t="shared" si="8"/>
        <v>4+</v>
      </c>
      <c r="AB38">
        <f>+'Ark1'!Q2103</f>
        <v>1</v>
      </c>
      <c r="AC38">
        <f>+'Ark1'!R2103</f>
        <v>1</v>
      </c>
      <c r="AD38" s="210">
        <f>+'Ark1'!AG2103</f>
        <v>3.6153289949385402E-2</v>
      </c>
      <c r="AE38" s="63">
        <f t="shared" si="6"/>
        <v>3.6153289949385402E-2</v>
      </c>
      <c r="AF38" s="210">
        <f>+'Ark1'!AH2103</f>
        <v>3.6645900656294778E-2</v>
      </c>
      <c r="AG38" s="1">
        <f>+'Ark1'!S2103</f>
        <v>7</v>
      </c>
      <c r="AH38" s="63">
        <f t="shared" si="7"/>
        <v>7</v>
      </c>
      <c r="AI38" s="1">
        <f>+'Ark1'!U2103</f>
        <v>15.4</v>
      </c>
      <c r="AJ38" s="210"/>
      <c r="AK38" s="11">
        <f>+'Ark1'!V2103</f>
        <v>0</v>
      </c>
      <c r="AL38" s="102">
        <f>+'Ark1'!X2103</f>
        <v>0</v>
      </c>
      <c r="AM38" s="102">
        <f>+'Ark1'!Y2103</f>
        <v>0</v>
      </c>
      <c r="AN38" s="102">
        <f>+'Ark1'!Z2103</f>
        <v>0</v>
      </c>
      <c r="AO38" s="1">
        <f>+'Ark1'!AA2103</f>
        <v>0</v>
      </c>
      <c r="AP38" s="1">
        <f>+'Ark1'!AB2103</f>
        <v>0</v>
      </c>
      <c r="AQ38" s="11">
        <f>+'Ark1'!AD2103</f>
        <v>0</v>
      </c>
      <c r="AR38" s="1">
        <f t="shared" si="3"/>
        <v>2.2000000000000002</v>
      </c>
      <c r="AS38" s="11">
        <f t="shared" si="4"/>
        <v>1</v>
      </c>
      <c r="AT38" s="47"/>
      <c r="AU38" s="2"/>
      <c r="AV38" s="60"/>
      <c r="AW38" s="3" t="s">
        <v>111</v>
      </c>
      <c r="BA38" s="13"/>
      <c r="BB38" s="13"/>
      <c r="BC38" s="11"/>
      <c r="BD38" s="11"/>
      <c r="BE38" s="11"/>
    </row>
    <row r="39" spans="24:57">
      <c r="X39" s="47"/>
      <c r="Y39">
        <f>+'Ark1'!C2104</f>
        <v>2023</v>
      </c>
      <c r="Z39">
        <f>+'Ark1'!M2104</f>
        <v>13</v>
      </c>
      <c r="AA39" s="3" t="str">
        <f t="shared" si="8"/>
        <v>5-</v>
      </c>
      <c r="AB39">
        <f>+'Ark1'!Q2104</f>
        <v>0</v>
      </c>
      <c r="AC39">
        <f>+'Ark1'!R2104</f>
        <v>0</v>
      </c>
      <c r="AD39" s="210">
        <f>+'Ark1'!AG2104</f>
        <v>0</v>
      </c>
      <c r="AE39" s="63">
        <f t="shared" si="6"/>
        <v>0</v>
      </c>
      <c r="AF39" s="210">
        <f>+'Ark1'!AH2104</f>
        <v>0</v>
      </c>
      <c r="AG39" s="1">
        <f>+'Ark1'!S2104</f>
        <v>0</v>
      </c>
      <c r="AH39" s="63">
        <f t="shared" si="7"/>
        <v>0</v>
      </c>
      <c r="AI39" s="1">
        <f>+'Ark1'!U2104</f>
        <v>0</v>
      </c>
      <c r="AJ39" s="210"/>
      <c r="AK39" s="11">
        <f>+'Ark1'!V2104</f>
        <v>0</v>
      </c>
      <c r="AL39" s="102">
        <f>+'Ark1'!X2104</f>
        <v>0</v>
      </c>
      <c r="AM39" s="102">
        <f>+'Ark1'!Y2104</f>
        <v>0</v>
      </c>
      <c r="AN39" s="102">
        <f>+'Ark1'!Z2104</f>
        <v>0</v>
      </c>
      <c r="AO39" s="1">
        <f>+'Ark1'!AA2104</f>
        <v>0</v>
      </c>
      <c r="AP39" s="1">
        <f>+'Ark1'!AB2104</f>
        <v>0</v>
      </c>
      <c r="AQ39" s="11">
        <f>+'Ark1'!AD2104</f>
        <v>0</v>
      </c>
      <c r="AR39" s="1" t="e">
        <f t="shared" si="3"/>
        <v>#DIV/0!</v>
      </c>
      <c r="AS39" s="11" t="e">
        <f t="shared" si="4"/>
        <v>#DIV/0!</v>
      </c>
      <c r="AT39" s="47"/>
      <c r="AU39" s="14"/>
      <c r="AV39" s="13"/>
      <c r="AW39" s="3" t="s">
        <v>112</v>
      </c>
      <c r="BA39" s="13"/>
      <c r="BB39" s="13"/>
      <c r="BC39" s="11"/>
      <c r="BD39" s="11"/>
      <c r="BE39" s="11"/>
    </row>
    <row r="40" spans="24:57" ht="21">
      <c r="X40" s="47"/>
      <c r="Y40">
        <f>+'Ark1'!C2105</f>
        <v>2023</v>
      </c>
      <c r="Z40">
        <f>+'Ark1'!M2105</f>
        <v>14</v>
      </c>
      <c r="AA40" s="3" t="str">
        <f t="shared" si="8"/>
        <v>5</v>
      </c>
      <c r="AB40">
        <f>+'Ark1'!Q2105</f>
        <v>0</v>
      </c>
      <c r="AC40">
        <f>+'Ark1'!R2105</f>
        <v>0</v>
      </c>
      <c r="AD40" s="210">
        <f>+'Ark1'!AG2105</f>
        <v>0</v>
      </c>
      <c r="AE40" s="63">
        <f t="shared" si="6"/>
        <v>0</v>
      </c>
      <c r="AF40" s="210">
        <f>+'Ark1'!AH2105</f>
        <v>0</v>
      </c>
      <c r="AG40" s="1">
        <f>+'Ark1'!S2105</f>
        <v>0</v>
      </c>
      <c r="AH40" s="63">
        <f t="shared" si="7"/>
        <v>0</v>
      </c>
      <c r="AI40" s="1">
        <f>+'Ark1'!U2105</f>
        <v>0</v>
      </c>
      <c r="AJ40" s="210"/>
      <c r="AK40" s="11">
        <f>+'Ark1'!V2105</f>
        <v>0</v>
      </c>
      <c r="AL40" s="102">
        <f>+'Ark1'!X2105</f>
        <v>0</v>
      </c>
      <c r="AM40" s="102">
        <f>+'Ark1'!Y2105</f>
        <v>0</v>
      </c>
      <c r="AN40" s="102">
        <f>+'Ark1'!Z2105</f>
        <v>0</v>
      </c>
      <c r="AO40" s="1">
        <f>+'Ark1'!AA2105</f>
        <v>0</v>
      </c>
      <c r="AP40" s="1">
        <f>+'Ark1'!AB2105</f>
        <v>0</v>
      </c>
      <c r="AQ40" s="11">
        <f>+'Ark1'!AD2105</f>
        <v>0</v>
      </c>
      <c r="AR40" s="1" t="e">
        <f t="shared" si="3"/>
        <v>#DIV/0!</v>
      </c>
      <c r="AS40" s="11" t="e">
        <f t="shared" si="4"/>
        <v>#DIV/0!</v>
      </c>
      <c r="AT40" s="47"/>
      <c r="AU40" s="2"/>
      <c r="AV40" s="5"/>
      <c r="AW40" s="3" t="s">
        <v>113</v>
      </c>
      <c r="BA40" s="59"/>
      <c r="BB40" s="59"/>
      <c r="BC40" s="11"/>
      <c r="BD40" s="11"/>
      <c r="BE40" s="11"/>
    </row>
    <row r="41" spans="24:57">
      <c r="X41" s="47"/>
      <c r="Y41">
        <f>+'Ark1'!C2106</f>
        <v>2023</v>
      </c>
      <c r="Z41">
        <f>+'Ark1'!M2106</f>
        <v>15</v>
      </c>
      <c r="AA41" s="3" t="str">
        <f t="shared" si="8"/>
        <v>5+</v>
      </c>
      <c r="AB41">
        <f>+'Ark1'!Q2106</f>
        <v>0</v>
      </c>
      <c r="AC41">
        <f>+'Ark1'!R2106</f>
        <v>0</v>
      </c>
      <c r="AD41" s="210">
        <f>+'Ark1'!AG2106</f>
        <v>0</v>
      </c>
      <c r="AE41" s="63">
        <f t="shared" si="6"/>
        <v>0</v>
      </c>
      <c r="AF41" s="210">
        <f>+'Ark1'!AH2106</f>
        <v>0</v>
      </c>
      <c r="AG41" s="1">
        <f>+'Ark1'!S2106</f>
        <v>0</v>
      </c>
      <c r="AH41" s="63">
        <f t="shared" si="7"/>
        <v>0</v>
      </c>
      <c r="AI41" s="1">
        <f>+'Ark1'!U2106</f>
        <v>0</v>
      </c>
      <c r="AJ41" s="210"/>
      <c r="AK41" s="11">
        <f>+'Ark1'!V2106</f>
        <v>0</v>
      </c>
      <c r="AL41" s="102">
        <f>+'Ark1'!X2106</f>
        <v>0</v>
      </c>
      <c r="AM41" s="102">
        <f>+'Ark1'!Y2106</f>
        <v>0</v>
      </c>
      <c r="AN41" s="102">
        <f>+'Ark1'!Z2106</f>
        <v>0</v>
      </c>
      <c r="AO41" s="1">
        <f>+'Ark1'!AA2106</f>
        <v>0</v>
      </c>
      <c r="AP41" s="1">
        <f>+'Ark1'!AB2106</f>
        <v>0</v>
      </c>
      <c r="AQ41" s="11">
        <f>+'Ark1'!AD2106</f>
        <v>0</v>
      </c>
      <c r="AR41" s="1" t="e">
        <f t="shared" si="3"/>
        <v>#DIV/0!</v>
      </c>
      <c r="AS41" s="11" t="e">
        <f t="shared" si="4"/>
        <v>#DIV/0!</v>
      </c>
      <c r="AT41" s="47"/>
      <c r="AU41" s="4"/>
      <c r="AV41" s="4"/>
      <c r="AW41" s="57" t="s">
        <v>99</v>
      </c>
      <c r="AX41" s="4"/>
      <c r="AY41" s="4"/>
    </row>
    <row r="42" spans="24:57" ht="15.6">
      <c r="X42" s="47"/>
      <c r="Y42" s="56">
        <f>+'Ark1'!C2107</f>
        <v>2022</v>
      </c>
      <c r="Z42" s="56">
        <f>+'Ark1'!M2107</f>
        <v>1</v>
      </c>
      <c r="AA42" s="57" t="str">
        <f t="shared" si="8"/>
        <v>1-</v>
      </c>
      <c r="AB42" s="56">
        <f>+'Ark1'!Q2107</f>
        <v>1</v>
      </c>
      <c r="AC42" s="56">
        <f>+'Ark1'!R2107</f>
        <v>7</v>
      </c>
      <c r="AD42" s="192">
        <f>+'Ark1'!AG2107</f>
        <v>0.25125628140703515</v>
      </c>
      <c r="AE42" s="62">
        <f t="shared" si="6"/>
        <v>0.25125628140703515</v>
      </c>
      <c r="AF42" s="192">
        <f>+'Ark1'!AH2107</f>
        <v>6.3492681312960556E-2</v>
      </c>
      <c r="AG42" s="58">
        <f>+'Ark1'!S2107</f>
        <v>4.2857142857142847</v>
      </c>
      <c r="AH42" s="62">
        <f t="shared" si="7"/>
        <v>4.2857142857142847</v>
      </c>
      <c r="AI42" s="58">
        <f>+'Ark1'!U2107</f>
        <v>3.7285714285714282</v>
      </c>
      <c r="AJ42" s="192"/>
      <c r="AK42" s="79">
        <f>+'Ark1'!V2107</f>
        <v>0</v>
      </c>
      <c r="AL42" s="169">
        <f>+'Ark1'!X2107</f>
        <v>0</v>
      </c>
      <c r="AM42" s="169">
        <f>+'Ark1'!Y2107</f>
        <v>0</v>
      </c>
      <c r="AN42" s="169">
        <f>+'Ark1'!Z2107</f>
        <v>0</v>
      </c>
      <c r="AO42" s="58">
        <f>+'Ark1'!AA2107</f>
        <v>0.36533462435841058</v>
      </c>
      <c r="AP42" s="58">
        <f>+'Ark1'!AB2107</f>
        <v>0.45175395145262814</v>
      </c>
      <c r="AQ42" s="79">
        <f>+'Ark1'!AD2107</f>
        <v>12.365484170738304</v>
      </c>
      <c r="AR42" s="58">
        <f t="shared" si="3"/>
        <v>0.87000000000000011</v>
      </c>
      <c r="AS42" s="79">
        <f t="shared" si="4"/>
        <v>7</v>
      </c>
      <c r="AT42" s="47"/>
      <c r="AU42" s="4"/>
      <c r="AV42" s="16"/>
      <c r="AW42" s="69" t="s">
        <v>100</v>
      </c>
      <c r="AX42" s="1"/>
      <c r="AY42" s="18"/>
      <c r="BA42" s="1"/>
      <c r="BB42" s="5"/>
    </row>
    <row r="43" spans="24:57" ht="15.6">
      <c r="X43" s="47"/>
      <c r="Y43" s="56">
        <f>+'Ark1'!C2108</f>
        <v>2022</v>
      </c>
      <c r="Z43" s="56">
        <f>+'Ark1'!M2108</f>
        <v>2</v>
      </c>
      <c r="AA43" s="57" t="str">
        <f t="shared" si="8"/>
        <v>1</v>
      </c>
      <c r="AB43" s="56">
        <f>+'Ark1'!Q2108</f>
        <v>15</v>
      </c>
      <c r="AC43" s="56">
        <f>+'Ark1'!R2108</f>
        <v>35</v>
      </c>
      <c r="AD43" s="192">
        <f>+'Ark1'!AG2108</f>
        <v>1.2562814070351758</v>
      </c>
      <c r="AE43" s="62">
        <f t="shared" si="6"/>
        <v>1.2562814070351758</v>
      </c>
      <c r="AF43" s="192">
        <f>+'Ark1'!AH2108</f>
        <v>0.61911445954591771</v>
      </c>
      <c r="AG43" s="58">
        <f>+'Ark1'!S2108</f>
        <v>5</v>
      </c>
      <c r="AH43" s="62">
        <f t="shared" si="7"/>
        <v>5</v>
      </c>
      <c r="AI43" s="58">
        <f>+'Ark1'!U2108</f>
        <v>7.2714285714285651</v>
      </c>
      <c r="AJ43" s="192"/>
      <c r="AK43" s="79">
        <f>+'Ark1'!V2108</f>
        <v>0</v>
      </c>
      <c r="AL43" s="169">
        <f>+'Ark1'!X2108</f>
        <v>0</v>
      </c>
      <c r="AM43" s="169">
        <f>+'Ark1'!Y2108</f>
        <v>0</v>
      </c>
      <c r="AN43" s="169">
        <f>+'Ark1'!Z2108</f>
        <v>0</v>
      </c>
      <c r="AO43" s="58">
        <f>+'Ark1'!AA2108</f>
        <v>2.6448409542861793</v>
      </c>
      <c r="AP43" s="58">
        <f>+'Ark1'!AB2108</f>
        <v>1.4928400545843579</v>
      </c>
      <c r="AQ43" s="79">
        <f>+'Ark1'!AD2108</f>
        <v>49.424219418406146</v>
      </c>
      <c r="AR43" s="58">
        <f t="shared" si="3"/>
        <v>1.4542857142857131</v>
      </c>
      <c r="AS43" s="79">
        <f t="shared" si="4"/>
        <v>2.3333333333333335</v>
      </c>
      <c r="AT43" s="47"/>
      <c r="AU43" s="4"/>
      <c r="AV43" s="16"/>
      <c r="AW43" s="57" t="s">
        <v>101</v>
      </c>
      <c r="AX43" s="1"/>
      <c r="AY43" s="18"/>
    </row>
    <row r="44" spans="24:57" ht="15.6">
      <c r="X44" s="47"/>
      <c r="Y44" s="56">
        <f>+'Ark1'!C2109</f>
        <v>2022</v>
      </c>
      <c r="Z44" s="56">
        <f>+'Ark1'!M2109</f>
        <v>3</v>
      </c>
      <c r="AA44" s="57" t="str">
        <f t="shared" si="8"/>
        <v>1+</v>
      </c>
      <c r="AB44" s="56">
        <f>+'Ark1'!Q2109</f>
        <v>48</v>
      </c>
      <c r="AC44" s="56">
        <f>+'Ark1'!R2109</f>
        <v>118</v>
      </c>
      <c r="AD44" s="192">
        <f>+'Ark1'!AG2109</f>
        <v>4.2354630294328786</v>
      </c>
      <c r="AE44" s="62">
        <f t="shared" si="6"/>
        <v>4.2354630294328786</v>
      </c>
      <c r="AF44" s="192">
        <f>+'Ark1'!AH2109</f>
        <v>2.9053375207689194</v>
      </c>
      <c r="AG44" s="58">
        <f>+'Ark1'!S2109</f>
        <v>6.508474576271186</v>
      </c>
      <c r="AH44" s="62">
        <f t="shared" si="7"/>
        <v>6.508474576271186</v>
      </c>
      <c r="AI44" s="58">
        <f>+'Ark1'!U2109</f>
        <v>10.121186440677969</v>
      </c>
      <c r="AJ44" s="192"/>
      <c r="AK44" s="79">
        <f>+'Ark1'!V2109</f>
        <v>0</v>
      </c>
      <c r="AL44" s="169">
        <f>+'Ark1'!X2109</f>
        <v>0.84745762711864381</v>
      </c>
      <c r="AM44" s="169">
        <f>+'Ark1'!Y2109</f>
        <v>0</v>
      </c>
      <c r="AN44" s="169">
        <f>+'Ark1'!Z2109</f>
        <v>0</v>
      </c>
      <c r="AO44" s="58">
        <f>+'Ark1'!AA2109</f>
        <v>2.9977067985354551</v>
      </c>
      <c r="AP44" s="58">
        <f>+'Ark1'!AB2109</f>
        <v>1.4999760603279686</v>
      </c>
      <c r="AQ44" s="79">
        <f>+'Ark1'!AD2109</f>
        <v>34.4013862152811</v>
      </c>
      <c r="AR44" s="58">
        <f t="shared" si="3"/>
        <v>1.5550781250000005</v>
      </c>
      <c r="AS44" s="79">
        <f t="shared" si="4"/>
        <v>2.4583333333333335</v>
      </c>
      <c r="AT44" s="47"/>
      <c r="AU44" s="4"/>
      <c r="AV44" s="16"/>
      <c r="AW44" s="57" t="s">
        <v>102</v>
      </c>
      <c r="AX44" s="1"/>
      <c r="AY44" s="18"/>
    </row>
    <row r="45" spans="24:57" ht="15.6">
      <c r="X45" s="47"/>
      <c r="Y45" s="56">
        <f>+'Ark1'!C2110</f>
        <v>2022</v>
      </c>
      <c r="Z45" s="56">
        <f>+'Ark1'!M2110</f>
        <v>4</v>
      </c>
      <c r="AA45" s="57" t="str">
        <f t="shared" si="8"/>
        <v>2-</v>
      </c>
      <c r="AB45" s="56">
        <f>+'Ark1'!Q2110</f>
        <v>88</v>
      </c>
      <c r="AC45" s="56">
        <f>+'Ark1'!R2110</f>
        <v>266</v>
      </c>
      <c r="AD45" s="192">
        <f>+'Ark1'!AG2110</f>
        <v>9.5477386934673358</v>
      </c>
      <c r="AE45" s="62">
        <f t="shared" si="6"/>
        <v>9.5477386934673358</v>
      </c>
      <c r="AF45" s="192">
        <f>+'Ark1'!AH2110</f>
        <v>8.0258641451233501</v>
      </c>
      <c r="AG45" s="58">
        <f>+'Ark1'!S2110</f>
        <v>7.6165413533834556</v>
      </c>
      <c r="AH45" s="62">
        <f t="shared" si="7"/>
        <v>7.6165413533834556</v>
      </c>
      <c r="AI45" s="58">
        <f>+'Ark1'!U2110</f>
        <v>12.403007518796995</v>
      </c>
      <c r="AJ45" s="192"/>
      <c r="AK45" s="79">
        <f>+'Ark1'!V2110</f>
        <v>0.37593984962406007</v>
      </c>
      <c r="AL45" s="169">
        <f>+'Ark1'!X2110</f>
        <v>7.8947368421052637</v>
      </c>
      <c r="AM45" s="169">
        <f>+'Ark1'!Y2110</f>
        <v>0.75187969924812015</v>
      </c>
      <c r="AN45" s="169">
        <f>+'Ark1'!Z2110</f>
        <v>0</v>
      </c>
      <c r="AO45" s="58">
        <f>+'Ark1'!AA2110</f>
        <v>3.035416009927955</v>
      </c>
      <c r="AP45" s="58">
        <f>+'Ark1'!AB2110</f>
        <v>1.3361475567476395</v>
      </c>
      <c r="AQ45" s="79">
        <f>+'Ark1'!AD2110</f>
        <v>35.529754564915208</v>
      </c>
      <c r="AR45" s="58">
        <f t="shared" si="3"/>
        <v>1.6284304047384017</v>
      </c>
      <c r="AS45" s="79">
        <f t="shared" si="4"/>
        <v>3.0227272727272729</v>
      </c>
      <c r="AT45" s="47"/>
      <c r="AU45" s="4"/>
      <c r="AV45" s="16"/>
      <c r="AW45" s="69" t="s">
        <v>103</v>
      </c>
      <c r="AX45" s="1"/>
      <c r="AY45" s="18"/>
    </row>
    <row r="46" spans="24:57" ht="15.6">
      <c r="X46" s="47"/>
      <c r="Y46" s="56">
        <f>+'Ark1'!C2111</f>
        <v>2022</v>
      </c>
      <c r="Z46" s="56">
        <f>+'Ark1'!M2111</f>
        <v>5</v>
      </c>
      <c r="AA46" s="57" t="str">
        <f t="shared" si="8"/>
        <v>2</v>
      </c>
      <c r="AB46" s="56">
        <f>+'Ark1'!Q2111</f>
        <v>146</v>
      </c>
      <c r="AC46" s="56">
        <f>+'Ark1'!R2111</f>
        <v>524</v>
      </c>
      <c r="AD46" s="192">
        <f>+'Ark1'!AG2111</f>
        <v>18.808327351040919</v>
      </c>
      <c r="AE46" s="62">
        <f t="shared" si="6"/>
        <v>18.808327351040919</v>
      </c>
      <c r="AF46" s="192">
        <f>+'Ark1'!AH2111</f>
        <v>17.593554398145329</v>
      </c>
      <c r="AG46" s="58">
        <f>+'Ark1'!S2111</f>
        <v>8.3015267175572518</v>
      </c>
      <c r="AH46" s="62">
        <f t="shared" si="7"/>
        <v>8.3015267175572518</v>
      </c>
      <c r="AI46" s="58">
        <f>+'Ark1'!U2111</f>
        <v>13.80190839694656</v>
      </c>
      <c r="AJ46" s="192"/>
      <c r="AK46" s="79">
        <f>+'Ark1'!V2111</f>
        <v>0.5725190839694656</v>
      </c>
      <c r="AL46" s="169">
        <f>+'Ark1'!X2111</f>
        <v>16.793893129770996</v>
      </c>
      <c r="AM46" s="169">
        <f>+'Ark1'!Y2111</f>
        <v>1.5267175572519092</v>
      </c>
      <c r="AN46" s="169">
        <f>+'Ark1'!Z2111</f>
        <v>0</v>
      </c>
      <c r="AO46" s="58">
        <f>+'Ark1'!AA2111</f>
        <v>2.9131441041873591</v>
      </c>
      <c r="AP46" s="58">
        <f>+'Ark1'!AB2111</f>
        <v>1.1544460839452617</v>
      </c>
      <c r="AQ46" s="79">
        <f>+'Ark1'!AD2111</f>
        <v>28.769992012909004</v>
      </c>
      <c r="AR46" s="58">
        <f t="shared" si="3"/>
        <v>1.6625747126436776</v>
      </c>
      <c r="AS46" s="79">
        <f t="shared" si="4"/>
        <v>3.5890410958904111</v>
      </c>
      <c r="AT46" s="47"/>
      <c r="AU46" s="4"/>
      <c r="AV46" s="16"/>
      <c r="AW46" s="57" t="s">
        <v>104</v>
      </c>
      <c r="AX46" s="13"/>
      <c r="AY46" s="18"/>
    </row>
    <row r="47" spans="24:57" ht="15.6">
      <c r="X47" s="47"/>
      <c r="Y47" s="56">
        <f>+'Ark1'!C2112</f>
        <v>2022</v>
      </c>
      <c r="Z47" s="56">
        <f>+'Ark1'!M2112</f>
        <v>6</v>
      </c>
      <c r="AA47" s="57" t="str">
        <f t="shared" si="8"/>
        <v>2+</v>
      </c>
      <c r="AB47" s="56">
        <f>+'Ark1'!Q2112</f>
        <v>166</v>
      </c>
      <c r="AC47" s="56">
        <f>+'Ark1'!R2112</f>
        <v>620</v>
      </c>
      <c r="AD47" s="192">
        <f>+'Ark1'!AG2112</f>
        <v>22.254127781765977</v>
      </c>
      <c r="AE47" s="62">
        <f t="shared" si="6"/>
        <v>22.254127781765977</v>
      </c>
      <c r="AF47" s="192">
        <f>+'Ark1'!AH2112</f>
        <v>22.363533306898319</v>
      </c>
      <c r="AG47" s="58">
        <f>+'Ark1'!S2112</f>
        <v>8.7435483870967747</v>
      </c>
      <c r="AH47" s="62">
        <f t="shared" si="7"/>
        <v>8.7435483870967747</v>
      </c>
      <c r="AI47" s="58">
        <f>+'Ark1'!U2112</f>
        <v>14.827419354838714</v>
      </c>
      <c r="AJ47" s="192"/>
      <c r="AK47" s="79">
        <f>+'Ark1'!V2112</f>
        <v>0.96774193548387122</v>
      </c>
      <c r="AL47" s="169">
        <f>+'Ark1'!X2112</f>
        <v>29.516129032258057</v>
      </c>
      <c r="AM47" s="169">
        <f>+'Ark1'!Y2112</f>
        <v>1.290322580645161</v>
      </c>
      <c r="AN47" s="169">
        <f>+'Ark1'!Z2112</f>
        <v>0</v>
      </c>
      <c r="AO47" s="58">
        <f>+'Ark1'!AA2112</f>
        <v>3.1332488217471881</v>
      </c>
      <c r="AP47" s="58">
        <f>+'Ark1'!AB2112</f>
        <v>1.0566412043619433</v>
      </c>
      <c r="AQ47" s="79">
        <f>+'Ark1'!AD2112</f>
        <v>19.002771250437998</v>
      </c>
      <c r="AR47" s="58">
        <f t="shared" si="3"/>
        <v>1.6958125807046673</v>
      </c>
      <c r="AS47" s="79">
        <f t="shared" si="4"/>
        <v>3.7349397590361444</v>
      </c>
      <c r="AT47" s="47"/>
      <c r="AU47" s="4"/>
      <c r="AV47" s="16"/>
      <c r="AW47" s="57" t="s">
        <v>105</v>
      </c>
      <c r="AX47" s="13"/>
      <c r="AY47" s="18"/>
    </row>
    <row r="48" spans="24:57" ht="15.6">
      <c r="X48" s="47"/>
      <c r="Y48" s="56">
        <f>+'Ark1'!C2113</f>
        <v>2022</v>
      </c>
      <c r="Z48" s="56">
        <f>+'Ark1'!M2113</f>
        <v>7</v>
      </c>
      <c r="AA48" s="57" t="str">
        <f t="shared" si="8"/>
        <v>3-</v>
      </c>
      <c r="AB48" s="56">
        <f>+'Ark1'!Q2113</f>
        <v>151</v>
      </c>
      <c r="AC48" s="56">
        <f>+'Ark1'!R2113</f>
        <v>612</v>
      </c>
      <c r="AD48" s="192">
        <f>+'Ark1'!AG2113</f>
        <v>21.966977745872221</v>
      </c>
      <c r="AE48" s="62">
        <f t="shared" si="6"/>
        <v>21.966977745872221</v>
      </c>
      <c r="AF48" s="192">
        <f>+'Ark1'!AH2113</f>
        <v>23.065115272057607</v>
      </c>
      <c r="AG48" s="58">
        <f>+'Ark1'!S2113</f>
        <v>9.0163398692810439</v>
      </c>
      <c r="AH48" s="62">
        <f t="shared" si="7"/>
        <v>9.0163398692810439</v>
      </c>
      <c r="AI48" s="58">
        <f>+'Ark1'!U2113</f>
        <v>15.492483660130704</v>
      </c>
      <c r="AJ48" s="192"/>
      <c r="AK48" s="79">
        <f>+'Ark1'!V2113</f>
        <v>0.49019607843137247</v>
      </c>
      <c r="AL48" s="169">
        <f>+'Ark1'!X2113</f>
        <v>39.215686274509807</v>
      </c>
      <c r="AM48" s="169">
        <f>+'Ark1'!Y2113</f>
        <v>1.6339869281045749</v>
      </c>
      <c r="AN48" s="169">
        <f>+'Ark1'!Z2113</f>
        <v>0</v>
      </c>
      <c r="AO48" s="58">
        <f>+'Ark1'!AA2113</f>
        <v>2.9289086015337653</v>
      </c>
      <c r="AP48" s="58">
        <f>+'Ark1'!AB2113</f>
        <v>1.046185571732831</v>
      </c>
      <c r="AQ48" s="79">
        <f>+'Ark1'!AD2113</f>
        <v>30.127520357631042</v>
      </c>
      <c r="AR48" s="58">
        <f t="shared" si="3"/>
        <v>1.7182674882203683</v>
      </c>
      <c r="AS48" s="79">
        <f t="shared" si="4"/>
        <v>4.0529801324503314</v>
      </c>
      <c r="AT48" s="47"/>
      <c r="AU48" s="4"/>
      <c r="AV48" s="16"/>
      <c r="AW48" s="69" t="s">
        <v>106</v>
      </c>
      <c r="AX48" s="13"/>
      <c r="AY48" s="18"/>
    </row>
    <row r="49" spans="24:51" ht="15.6">
      <c r="X49" s="47"/>
      <c r="Y49" s="56">
        <f>+'Ark1'!C2114</f>
        <v>2022</v>
      </c>
      <c r="Z49" s="56">
        <f>+'Ark1'!M2114</f>
        <v>8</v>
      </c>
      <c r="AA49" s="57" t="str">
        <f t="shared" si="8"/>
        <v>3</v>
      </c>
      <c r="AB49" s="56">
        <f>+'Ark1'!Q2114</f>
        <v>128</v>
      </c>
      <c r="AC49" s="56">
        <f>+'Ark1'!R2114</f>
        <v>448</v>
      </c>
      <c r="AD49" s="192">
        <f>+'Ark1'!AG2114</f>
        <v>16.08040201005025</v>
      </c>
      <c r="AE49" s="62">
        <f t="shared" si="6"/>
        <v>16.08040201005025</v>
      </c>
      <c r="AF49" s="192">
        <f>+'Ark1'!AH2114</f>
        <v>18.519671784192997</v>
      </c>
      <c r="AG49" s="58">
        <f>+'Ark1'!S2114</f>
        <v>9.3638392857142883</v>
      </c>
      <c r="AH49" s="62">
        <f t="shared" si="7"/>
        <v>9.3638392857142883</v>
      </c>
      <c r="AI49" s="58">
        <f>+'Ark1'!U2114</f>
        <v>16.993080357142858</v>
      </c>
      <c r="AJ49" s="192"/>
      <c r="AK49" s="79">
        <f>+'Ark1'!V2114</f>
        <v>0</v>
      </c>
      <c r="AL49" s="169">
        <f>+'Ark1'!X2114</f>
        <v>57.589285714285694</v>
      </c>
      <c r="AM49" s="169">
        <f>+'Ark1'!Y2114</f>
        <v>5.1339285714285694</v>
      </c>
      <c r="AN49" s="169">
        <f>+'Ark1'!Z2114</f>
        <v>0</v>
      </c>
      <c r="AO49" s="58">
        <f>+'Ark1'!AA2114</f>
        <v>3.20998322380568</v>
      </c>
      <c r="AP49" s="58">
        <f>+'Ark1'!AB2114</f>
        <v>1.1375237403611365</v>
      </c>
      <c r="AQ49" s="79">
        <f>+'Ark1'!AD2114</f>
        <v>14.648600639149929</v>
      </c>
      <c r="AR49" s="58">
        <f t="shared" si="3"/>
        <v>1.8147556615017875</v>
      </c>
      <c r="AS49" s="79">
        <f t="shared" si="4"/>
        <v>3.5</v>
      </c>
      <c r="AT49" s="47"/>
      <c r="AU49" s="4"/>
      <c r="AV49" s="16"/>
      <c r="AW49" s="57" t="s">
        <v>107</v>
      </c>
      <c r="AX49" s="13"/>
      <c r="AY49" s="18"/>
    </row>
    <row r="50" spans="24:51" ht="15.6">
      <c r="X50" s="47"/>
      <c r="Y50" s="56">
        <f>+'Ark1'!C2115</f>
        <v>2022</v>
      </c>
      <c r="Z50" s="56">
        <f>+'Ark1'!M2115</f>
        <v>9</v>
      </c>
      <c r="AA50" s="57" t="str">
        <f t="shared" si="8"/>
        <v>3+</v>
      </c>
      <c r="AB50" s="56">
        <f>+'Ark1'!Q2115</f>
        <v>58</v>
      </c>
      <c r="AC50" s="56">
        <f>+'Ark1'!R2115</f>
        <v>130</v>
      </c>
      <c r="AD50" s="192">
        <f>+'Ark1'!AG2115</f>
        <v>4.6661880832735108</v>
      </c>
      <c r="AE50" s="62">
        <f t="shared" si="6"/>
        <v>4.6661880832735108</v>
      </c>
      <c r="AF50" s="192">
        <f>+'Ark1'!AH2115</f>
        <v>5.6009789063203241</v>
      </c>
      <c r="AG50" s="58">
        <f>+'Ark1'!S2115</f>
        <v>9.8692307692307679</v>
      </c>
      <c r="AH50" s="62">
        <f t="shared" si="7"/>
        <v>9.8692307692307679</v>
      </c>
      <c r="AI50" s="58">
        <f>+'Ark1'!U2115</f>
        <v>17.710769230769237</v>
      </c>
      <c r="AJ50" s="192"/>
      <c r="AK50" s="79">
        <f>+'Ark1'!V2115</f>
        <v>0</v>
      </c>
      <c r="AL50" s="169">
        <f>+'Ark1'!X2115</f>
        <v>67.692307692307693</v>
      </c>
      <c r="AM50" s="169">
        <f>+'Ark1'!Y2115</f>
        <v>6.923076923076926</v>
      </c>
      <c r="AN50" s="169">
        <f>+'Ark1'!Z2115</f>
        <v>0</v>
      </c>
      <c r="AO50" s="58">
        <f>+'Ark1'!AA2115</f>
        <v>3.3591722000847444</v>
      </c>
      <c r="AP50" s="58">
        <f>+'Ark1'!AB2115</f>
        <v>1.2177435724667189</v>
      </c>
      <c r="AQ50" s="79">
        <f>+'Ark1'!AD2115</f>
        <v>22.318105764903596</v>
      </c>
      <c r="AR50" s="58">
        <f t="shared" si="3"/>
        <v>1.7945440374123158</v>
      </c>
      <c r="AS50" s="79">
        <f t="shared" si="4"/>
        <v>2.2413793103448274</v>
      </c>
      <c r="AT50" s="47"/>
      <c r="AU50" s="4"/>
      <c r="AV50" s="16"/>
      <c r="AW50" s="57" t="s">
        <v>108</v>
      </c>
      <c r="AX50" s="5"/>
      <c r="AY50" s="18"/>
    </row>
    <row r="51" spans="24:51" ht="15.6">
      <c r="X51" s="47"/>
      <c r="Y51" s="56">
        <f>+'Ark1'!C2116</f>
        <v>2022</v>
      </c>
      <c r="Z51" s="56">
        <f>+'Ark1'!M2116</f>
        <v>10</v>
      </c>
      <c r="AA51" s="57" t="str">
        <f t="shared" si="8"/>
        <v>4-</v>
      </c>
      <c r="AB51" s="56">
        <f>+'Ark1'!Q2116</f>
        <v>14</v>
      </c>
      <c r="AC51" s="56">
        <f>+'Ark1'!R2116</f>
        <v>21</v>
      </c>
      <c r="AD51" s="192">
        <f>+'Ark1'!AG2116</f>
        <v>0.75376884422110557</v>
      </c>
      <c r="AE51" s="62">
        <f t="shared" si="6"/>
        <v>0.75376884422110557</v>
      </c>
      <c r="AF51" s="192">
        <f>+'Ark1'!AH2116</f>
        <v>0.95336328760724987</v>
      </c>
      <c r="AG51" s="58">
        <f>+'Ark1'!S2116</f>
        <v>9.9523809523809561</v>
      </c>
      <c r="AH51" s="62">
        <f t="shared" si="7"/>
        <v>9.9523809523809561</v>
      </c>
      <c r="AI51" s="58">
        <f>+'Ark1'!U2116</f>
        <v>18.661904761904765</v>
      </c>
      <c r="AJ51" s="192"/>
      <c r="AK51" s="79">
        <f>+'Ark1'!V2116</f>
        <v>0</v>
      </c>
      <c r="AL51" s="169">
        <f>+'Ark1'!X2116</f>
        <v>80.952380952380949</v>
      </c>
      <c r="AM51" s="169">
        <f>+'Ark1'!Y2116</f>
        <v>9.5238095238095273</v>
      </c>
      <c r="AN51" s="169">
        <f>+'Ark1'!Z2116</f>
        <v>0</v>
      </c>
      <c r="AO51" s="58">
        <f>+'Ark1'!AA2116</f>
        <v>3.4403039996455962</v>
      </c>
      <c r="AP51" s="58">
        <f>+'Ark1'!AB2116</f>
        <v>0.89847439352919456</v>
      </c>
      <c r="AQ51" s="79">
        <f>+'Ark1'!AD2116</f>
        <v>21.971297905694318</v>
      </c>
      <c r="AR51" s="58">
        <f t="shared" si="3"/>
        <v>1.8751196172248801</v>
      </c>
      <c r="AS51" s="79">
        <f t="shared" si="4"/>
        <v>1.5</v>
      </c>
      <c r="AT51" s="47"/>
      <c r="AU51" s="4"/>
      <c r="AV51" s="16"/>
      <c r="AW51" s="69" t="s">
        <v>109</v>
      </c>
      <c r="AX51" s="5"/>
      <c r="AY51" s="18"/>
    </row>
    <row r="52" spans="24:51" ht="15.6">
      <c r="X52" s="47"/>
      <c r="Y52" s="56">
        <f>+'Ark1'!C2117</f>
        <v>2022</v>
      </c>
      <c r="Z52" s="56">
        <f>+'Ark1'!M2117</f>
        <v>11</v>
      </c>
      <c r="AA52" s="57" t="str">
        <f t="shared" si="8"/>
        <v>4</v>
      </c>
      <c r="AB52" s="56">
        <f>+'Ark1'!Q2117</f>
        <v>4</v>
      </c>
      <c r="AC52" s="56">
        <f>+'Ark1'!R2117</f>
        <v>5</v>
      </c>
      <c r="AD52" s="192">
        <f>+'Ark1'!AG2117</f>
        <v>0.17946877243359655</v>
      </c>
      <c r="AE52" s="62">
        <f t="shared" si="6"/>
        <v>0.17946877243359655</v>
      </c>
      <c r="AF52" s="192">
        <f>+'Ark1'!AH2117</f>
        <v>0.28997423802700756</v>
      </c>
      <c r="AG52" s="58">
        <f>+'Ark1'!S2117</f>
        <v>10</v>
      </c>
      <c r="AH52" s="62">
        <f t="shared" si="7"/>
        <v>10</v>
      </c>
      <c r="AI52" s="58">
        <f>+'Ark1'!U2117</f>
        <v>23.84</v>
      </c>
      <c r="AJ52" s="192"/>
      <c r="AK52" s="79">
        <f>+'Ark1'!V2117</f>
        <v>0</v>
      </c>
      <c r="AL52" s="169">
        <f>+'Ark1'!X2117</f>
        <v>100</v>
      </c>
      <c r="AM52" s="169">
        <f>+'Ark1'!Y2117</f>
        <v>60</v>
      </c>
      <c r="AN52" s="169">
        <f>+'Ark1'!Z2117</f>
        <v>0</v>
      </c>
      <c r="AO52" s="58">
        <f>+'Ark1'!AA2117</f>
        <v>3.6274508956014926</v>
      </c>
      <c r="AP52" s="58">
        <f>+'Ark1'!AB2117</f>
        <v>1.0954451150103319</v>
      </c>
      <c r="AQ52" s="79">
        <f>+'Ark1'!AD2117</f>
        <v>10.066252643498927</v>
      </c>
      <c r="AR52" s="58">
        <f t="shared" si="3"/>
        <v>2.3839999999999999</v>
      </c>
      <c r="AS52" s="79">
        <f t="shared" si="4"/>
        <v>1.25</v>
      </c>
      <c r="AT52" s="47"/>
      <c r="AU52" s="4"/>
      <c r="AV52" s="16"/>
      <c r="AW52" s="57" t="s">
        <v>110</v>
      </c>
      <c r="AX52" s="5"/>
      <c r="AY52" s="18"/>
    </row>
    <row r="53" spans="24:51" ht="15.6">
      <c r="X53" s="47"/>
      <c r="Y53" s="56">
        <f>+'Ark1'!C2118</f>
        <v>2022</v>
      </c>
      <c r="Z53" s="56">
        <f>+'Ark1'!M2118</f>
        <v>12</v>
      </c>
      <c r="AA53" s="57" t="str">
        <f t="shared" si="8"/>
        <v>4+</v>
      </c>
      <c r="AB53" s="56">
        <f>+'Ark1'!Q2118</f>
        <v>0</v>
      </c>
      <c r="AC53" s="56">
        <f>+'Ark1'!R2118</f>
        <v>0</v>
      </c>
      <c r="AD53" s="192">
        <f>+'Ark1'!AG2118</f>
        <v>0</v>
      </c>
      <c r="AE53" s="62">
        <f t="shared" si="6"/>
        <v>0</v>
      </c>
      <c r="AF53" s="192">
        <f>+'Ark1'!AH2118</f>
        <v>0</v>
      </c>
      <c r="AG53" s="58">
        <f>+'Ark1'!S2118</f>
        <v>0</v>
      </c>
      <c r="AH53" s="62">
        <f t="shared" si="7"/>
        <v>0</v>
      </c>
      <c r="AI53" s="58">
        <f>+'Ark1'!U2118</f>
        <v>0</v>
      </c>
      <c r="AJ53" s="192"/>
      <c r="AK53" s="79">
        <f>+'Ark1'!V2118</f>
        <v>0</v>
      </c>
      <c r="AL53" s="169">
        <f>+'Ark1'!X2118</f>
        <v>0</v>
      </c>
      <c r="AM53" s="169">
        <f>+'Ark1'!Y2118</f>
        <v>0</v>
      </c>
      <c r="AN53" s="169">
        <f>+'Ark1'!Z2118</f>
        <v>0</v>
      </c>
      <c r="AO53" s="58">
        <f>+'Ark1'!AA2118</f>
        <v>0</v>
      </c>
      <c r="AP53" s="58">
        <f>+'Ark1'!AB2118</f>
        <v>0</v>
      </c>
      <c r="AQ53" s="79">
        <f>+'Ark1'!AD2118</f>
        <v>0</v>
      </c>
      <c r="AR53" s="58" t="e">
        <f t="shared" si="3"/>
        <v>#DIV/0!</v>
      </c>
      <c r="AS53" s="79" t="e">
        <f t="shared" si="4"/>
        <v>#DIV/0!</v>
      </c>
      <c r="AT53" s="47"/>
      <c r="AU53" s="4"/>
      <c r="AV53" s="16"/>
      <c r="AW53" s="57" t="s">
        <v>111</v>
      </c>
      <c r="AX53" s="5"/>
      <c r="AY53" s="18"/>
    </row>
    <row r="54" spans="24:51" ht="15.6">
      <c r="X54" s="47"/>
      <c r="Y54" s="56">
        <f>+'Ark1'!C2119</f>
        <v>2022</v>
      </c>
      <c r="Z54" s="56">
        <f>+'Ark1'!M2119</f>
        <v>13</v>
      </c>
      <c r="AA54" s="57" t="str">
        <f t="shared" si="8"/>
        <v>5-</v>
      </c>
      <c r="AB54" s="56">
        <f>+'Ark1'!Q2119</f>
        <v>0</v>
      </c>
      <c r="AC54" s="56">
        <f>+'Ark1'!R2119</f>
        <v>0</v>
      </c>
      <c r="AD54" s="192">
        <f>+'Ark1'!AG2119</f>
        <v>0</v>
      </c>
      <c r="AE54" s="62">
        <f t="shared" si="6"/>
        <v>0</v>
      </c>
      <c r="AF54" s="192">
        <f>+'Ark1'!AH2119</f>
        <v>0</v>
      </c>
      <c r="AG54" s="58">
        <f>+'Ark1'!S2119</f>
        <v>0</v>
      </c>
      <c r="AH54" s="62">
        <f t="shared" si="7"/>
        <v>0</v>
      </c>
      <c r="AI54" s="58">
        <f>+'Ark1'!U2119</f>
        <v>0</v>
      </c>
      <c r="AJ54" s="192"/>
      <c r="AK54" s="79">
        <f>+'Ark1'!V2119</f>
        <v>0</v>
      </c>
      <c r="AL54" s="169">
        <f>+'Ark1'!X2119</f>
        <v>0</v>
      </c>
      <c r="AM54" s="169">
        <f>+'Ark1'!Y2119</f>
        <v>0</v>
      </c>
      <c r="AN54" s="169">
        <f>+'Ark1'!Z2119</f>
        <v>0</v>
      </c>
      <c r="AO54" s="58">
        <f>+'Ark1'!AA2119</f>
        <v>0</v>
      </c>
      <c r="AP54" s="58">
        <f>+'Ark1'!AB2119</f>
        <v>0</v>
      </c>
      <c r="AQ54" s="79">
        <f>+'Ark1'!AD2119</f>
        <v>0</v>
      </c>
      <c r="AR54" s="58" t="e">
        <f t="shared" si="3"/>
        <v>#DIV/0!</v>
      </c>
      <c r="AS54" s="79" t="e">
        <f t="shared" si="4"/>
        <v>#DIV/0!</v>
      </c>
      <c r="AT54" s="47"/>
      <c r="AU54" s="4"/>
      <c r="AV54" s="16"/>
      <c r="AW54" s="69" t="s">
        <v>112</v>
      </c>
      <c r="AX54" s="5"/>
      <c r="AY54" s="18"/>
    </row>
    <row r="55" spans="24:51" ht="15.6">
      <c r="X55" s="47"/>
      <c r="Y55" s="56">
        <f>+'Ark1'!C2120</f>
        <v>2022</v>
      </c>
      <c r="Z55" s="56">
        <f>+'Ark1'!M2120</f>
        <v>14</v>
      </c>
      <c r="AA55" s="57" t="str">
        <f t="shared" si="8"/>
        <v>5</v>
      </c>
      <c r="AB55" s="56">
        <f>+'Ark1'!Q2120</f>
        <v>0</v>
      </c>
      <c r="AC55" s="56">
        <f>+'Ark1'!R2120</f>
        <v>0</v>
      </c>
      <c r="AD55" s="192">
        <f>+'Ark1'!AG2120</f>
        <v>0</v>
      </c>
      <c r="AE55" s="62">
        <f t="shared" si="6"/>
        <v>0</v>
      </c>
      <c r="AF55" s="192">
        <f>+'Ark1'!AH2120</f>
        <v>0</v>
      </c>
      <c r="AG55" s="58">
        <f>+'Ark1'!S2120</f>
        <v>0</v>
      </c>
      <c r="AH55" s="62">
        <f t="shared" si="7"/>
        <v>0</v>
      </c>
      <c r="AI55" s="58">
        <f>+'Ark1'!U2120</f>
        <v>0</v>
      </c>
      <c r="AJ55" s="192"/>
      <c r="AK55" s="79">
        <f>+'Ark1'!V2120</f>
        <v>0</v>
      </c>
      <c r="AL55" s="169">
        <f>+'Ark1'!X2120</f>
        <v>0</v>
      </c>
      <c r="AM55" s="169">
        <f>+'Ark1'!Y2120</f>
        <v>0</v>
      </c>
      <c r="AN55" s="169">
        <f>+'Ark1'!Z2120</f>
        <v>0</v>
      </c>
      <c r="AO55" s="58">
        <f>+'Ark1'!AA2120</f>
        <v>0</v>
      </c>
      <c r="AP55" s="58">
        <f>+'Ark1'!AB2120</f>
        <v>0</v>
      </c>
      <c r="AQ55" s="79">
        <f>+'Ark1'!AD2120</f>
        <v>0</v>
      </c>
      <c r="AR55" s="58" t="e">
        <f t="shared" si="3"/>
        <v>#DIV/0!</v>
      </c>
      <c r="AS55" s="79" t="e">
        <f t="shared" si="4"/>
        <v>#DIV/0!</v>
      </c>
      <c r="AT55" s="47"/>
      <c r="AU55" s="4"/>
      <c r="AV55" s="16"/>
      <c r="AW55" s="57" t="s">
        <v>113</v>
      </c>
      <c r="AX55" s="5"/>
      <c r="AY55" s="18"/>
    </row>
    <row r="56" spans="24:51" ht="15.6">
      <c r="X56" s="47"/>
      <c r="Y56" s="56">
        <f>+'Ark1'!C2121</f>
        <v>2022</v>
      </c>
      <c r="Z56" s="56">
        <f>+'Ark1'!M2121</f>
        <v>15</v>
      </c>
      <c r="AA56" s="57" t="str">
        <f t="shared" si="8"/>
        <v>5+</v>
      </c>
      <c r="AB56" s="56">
        <f>+'Ark1'!Q2121</f>
        <v>0</v>
      </c>
      <c r="AC56" s="56">
        <f>+'Ark1'!R2121</f>
        <v>0</v>
      </c>
      <c r="AD56" s="192">
        <f>+'Ark1'!AG2121</f>
        <v>0</v>
      </c>
      <c r="AE56" s="62">
        <f t="shared" si="6"/>
        <v>0</v>
      </c>
      <c r="AF56" s="192">
        <f>+'Ark1'!AH2121</f>
        <v>0</v>
      </c>
      <c r="AG56" s="58">
        <f>+'Ark1'!S2121</f>
        <v>0</v>
      </c>
      <c r="AH56" s="62">
        <f t="shared" si="7"/>
        <v>0</v>
      </c>
      <c r="AI56" s="58">
        <f>+'Ark1'!U2121</f>
        <v>0</v>
      </c>
      <c r="AJ56" s="192"/>
      <c r="AK56" s="79">
        <f>+'Ark1'!V2121</f>
        <v>0</v>
      </c>
      <c r="AL56" s="169">
        <f>+'Ark1'!X2121</f>
        <v>0</v>
      </c>
      <c r="AM56" s="169">
        <f>+'Ark1'!Y2121</f>
        <v>0</v>
      </c>
      <c r="AN56" s="169">
        <f>+'Ark1'!Z2121</f>
        <v>0</v>
      </c>
      <c r="AO56" s="58">
        <f>+'Ark1'!AA2121</f>
        <v>0</v>
      </c>
      <c r="AP56" s="58">
        <f>+'Ark1'!AB2121</f>
        <v>0</v>
      </c>
      <c r="AQ56" s="79">
        <f>+'Ark1'!AD2121</f>
        <v>0</v>
      </c>
      <c r="AR56" s="58" t="e">
        <f t="shared" si="3"/>
        <v>#DIV/0!</v>
      </c>
      <c r="AS56" s="79" t="e">
        <f t="shared" si="4"/>
        <v>#DIV/0!</v>
      </c>
      <c r="AT56" s="47"/>
      <c r="AU56" s="4"/>
      <c r="AV56" s="16"/>
      <c r="AW56" s="3" t="s">
        <v>99</v>
      </c>
      <c r="AX56" s="5"/>
      <c r="AY56" s="18"/>
    </row>
    <row r="57" spans="24:51" ht="15.6">
      <c r="X57" s="47"/>
      <c r="Y57">
        <f>+'Ark1'!C2122</f>
        <v>2021</v>
      </c>
      <c r="Z57">
        <f>+'Ark1'!M2122</f>
        <v>1</v>
      </c>
      <c r="AA57" s="3" t="str">
        <f t="shared" si="8"/>
        <v>1-</v>
      </c>
      <c r="AB57">
        <f>+'Ark1'!Q2122</f>
        <v>0</v>
      </c>
      <c r="AC57">
        <f>+'Ark1'!R2122</f>
        <v>0</v>
      </c>
      <c r="AD57" s="210">
        <f>+'Ark1'!AG2122</f>
        <v>0</v>
      </c>
      <c r="AE57" s="63">
        <f t="shared" si="6"/>
        <v>0</v>
      </c>
      <c r="AF57" s="210">
        <f>+'Ark1'!AH2122</f>
        <v>0</v>
      </c>
      <c r="AG57" s="1">
        <f>+'Ark1'!S2122</f>
        <v>0</v>
      </c>
      <c r="AH57" s="63">
        <f t="shared" si="7"/>
        <v>0</v>
      </c>
      <c r="AI57" s="1">
        <f>+'Ark1'!U2122</f>
        <v>0</v>
      </c>
      <c r="AJ57" s="210"/>
      <c r="AK57" s="11">
        <f>+'Ark1'!V2122</f>
        <v>0</v>
      </c>
      <c r="AL57" s="102">
        <f>+'Ark1'!X2122</f>
        <v>0</v>
      </c>
      <c r="AM57" s="102">
        <f>+'Ark1'!Y2122</f>
        <v>0</v>
      </c>
      <c r="AN57" s="102">
        <f>+'Ark1'!Z2122</f>
        <v>0</v>
      </c>
      <c r="AO57" s="1">
        <f>+'Ark1'!AA2122</f>
        <v>0</v>
      </c>
      <c r="AP57" s="1">
        <f>+'Ark1'!AB2122</f>
        <v>0</v>
      </c>
      <c r="AQ57" s="11">
        <f>+'Ark1'!AD2122</f>
        <v>0</v>
      </c>
      <c r="AR57" s="1" t="e">
        <f t="shared" si="3"/>
        <v>#DIV/0!</v>
      </c>
      <c r="AS57" s="11" t="e">
        <f t="shared" si="4"/>
        <v>#DIV/0!</v>
      </c>
      <c r="AT57" s="47"/>
      <c r="AU57" s="4"/>
      <c r="AV57" s="16"/>
      <c r="AW57" s="3" t="s">
        <v>100</v>
      </c>
      <c r="AX57" s="5"/>
      <c r="AY57" s="18"/>
    </row>
    <row r="58" spans="24:51" ht="15.6">
      <c r="X58" s="47"/>
      <c r="Y58">
        <f>+'Ark1'!C2123</f>
        <v>2021</v>
      </c>
      <c r="Z58">
        <f>+'Ark1'!M2123</f>
        <v>2</v>
      </c>
      <c r="AA58" s="3" t="str">
        <f t="shared" si="8"/>
        <v>1</v>
      </c>
      <c r="AB58">
        <f>+'Ark1'!Q2123</f>
        <v>0</v>
      </c>
      <c r="AC58">
        <f>+'Ark1'!R2123</f>
        <v>0</v>
      </c>
      <c r="AD58" s="210">
        <f>+'Ark1'!AG2123</f>
        <v>0</v>
      </c>
      <c r="AE58" s="63">
        <f t="shared" si="6"/>
        <v>0</v>
      </c>
      <c r="AF58" s="210">
        <f>+'Ark1'!AH2123</f>
        <v>0</v>
      </c>
      <c r="AG58" s="1">
        <f>+'Ark1'!S2123</f>
        <v>0</v>
      </c>
      <c r="AH58" s="63">
        <f t="shared" si="7"/>
        <v>0</v>
      </c>
      <c r="AI58" s="1">
        <f>+'Ark1'!U2123</f>
        <v>0</v>
      </c>
      <c r="AJ58" s="210"/>
      <c r="AK58" s="11">
        <f>+'Ark1'!V2123</f>
        <v>0</v>
      </c>
      <c r="AL58" s="102">
        <f>+'Ark1'!X2123</f>
        <v>0</v>
      </c>
      <c r="AM58" s="102">
        <f>+'Ark1'!Y2123</f>
        <v>0</v>
      </c>
      <c r="AN58" s="102">
        <f>+'Ark1'!Z2123</f>
        <v>0</v>
      </c>
      <c r="AO58" s="1">
        <f>+'Ark1'!AA2123</f>
        <v>0</v>
      </c>
      <c r="AP58" s="1">
        <f>+'Ark1'!AB2123</f>
        <v>0</v>
      </c>
      <c r="AQ58" s="11">
        <f>+'Ark1'!AD2123</f>
        <v>0</v>
      </c>
      <c r="AR58" s="1" t="e">
        <f t="shared" si="3"/>
        <v>#DIV/0!</v>
      </c>
      <c r="AS58" s="11" t="e">
        <f t="shared" si="4"/>
        <v>#DIV/0!</v>
      </c>
      <c r="AT58" s="47"/>
      <c r="AU58" s="4"/>
      <c r="AV58" s="18"/>
      <c r="AW58" s="3" t="s">
        <v>101</v>
      </c>
      <c r="AX58" s="5"/>
      <c r="AY58" s="18"/>
    </row>
    <row r="59" spans="24:51">
      <c r="X59" s="47"/>
      <c r="Y59">
        <f>+'Ark1'!C2124</f>
        <v>2021</v>
      </c>
      <c r="Z59">
        <f>+'Ark1'!M2124</f>
        <v>3</v>
      </c>
      <c r="AA59" s="3" t="str">
        <f t="shared" si="8"/>
        <v>1+</v>
      </c>
      <c r="AB59">
        <f>+'Ark1'!Q2124</f>
        <v>0</v>
      </c>
      <c r="AC59">
        <f>+'Ark1'!R2124</f>
        <v>0</v>
      </c>
      <c r="AD59" s="210">
        <f>+'Ark1'!AG2124</f>
        <v>0</v>
      </c>
      <c r="AE59" s="63">
        <f t="shared" si="6"/>
        <v>0</v>
      </c>
      <c r="AF59" s="210">
        <f>+'Ark1'!AH2124</f>
        <v>0</v>
      </c>
      <c r="AG59" s="1">
        <f>+'Ark1'!S2124</f>
        <v>0</v>
      </c>
      <c r="AH59" s="63">
        <f t="shared" si="7"/>
        <v>0</v>
      </c>
      <c r="AI59" s="1">
        <f>+'Ark1'!U2124</f>
        <v>0</v>
      </c>
      <c r="AJ59" s="210"/>
      <c r="AK59" s="11">
        <f>+'Ark1'!V2124</f>
        <v>0</v>
      </c>
      <c r="AL59" s="102">
        <f>+'Ark1'!X2124</f>
        <v>0</v>
      </c>
      <c r="AM59" s="102">
        <f>+'Ark1'!Y2124</f>
        <v>0</v>
      </c>
      <c r="AN59" s="102">
        <f>+'Ark1'!Z2124</f>
        <v>0</v>
      </c>
      <c r="AO59" s="1">
        <f>+'Ark1'!AA2124</f>
        <v>0</v>
      </c>
      <c r="AP59" s="1">
        <f>+'Ark1'!AB2124</f>
        <v>0</v>
      </c>
      <c r="AQ59" s="11">
        <f>+'Ark1'!AD2124</f>
        <v>0</v>
      </c>
      <c r="AR59" s="1" t="e">
        <f t="shared" si="3"/>
        <v>#DIV/0!</v>
      </c>
      <c r="AS59" s="11" t="e">
        <f t="shared" si="4"/>
        <v>#DIV/0!</v>
      </c>
      <c r="AT59" s="47"/>
      <c r="AU59" s="13"/>
      <c r="AV59" s="13"/>
      <c r="AW59" s="3" t="s">
        <v>102</v>
      </c>
    </row>
    <row r="60" spans="24:51" ht="15.6">
      <c r="X60" s="47"/>
      <c r="Y60">
        <f>+'Ark1'!C2125</f>
        <v>2021</v>
      </c>
      <c r="Z60">
        <f>+'Ark1'!M2125</f>
        <v>4</v>
      </c>
      <c r="AA60" s="3" t="str">
        <f t="shared" si="8"/>
        <v>2-</v>
      </c>
      <c r="AB60">
        <f>+'Ark1'!Q2125</f>
        <v>0</v>
      </c>
      <c r="AC60">
        <f>+'Ark1'!R2125</f>
        <v>0</v>
      </c>
      <c r="AD60" s="210">
        <f>+'Ark1'!AG2125</f>
        <v>0</v>
      </c>
      <c r="AE60" s="63">
        <f t="shared" si="6"/>
        <v>0</v>
      </c>
      <c r="AF60" s="210">
        <f>+'Ark1'!AH2125</f>
        <v>0</v>
      </c>
      <c r="AG60" s="1">
        <f>+'Ark1'!S2125</f>
        <v>0</v>
      </c>
      <c r="AH60" s="63">
        <f t="shared" si="7"/>
        <v>0</v>
      </c>
      <c r="AI60" s="1">
        <f>+'Ark1'!U2125</f>
        <v>0</v>
      </c>
      <c r="AJ60" s="210"/>
      <c r="AK60" s="11">
        <f>+'Ark1'!V2125</f>
        <v>0</v>
      </c>
      <c r="AL60" s="102">
        <f>+'Ark1'!X2125</f>
        <v>0</v>
      </c>
      <c r="AM60" s="102">
        <f>+'Ark1'!Y2125</f>
        <v>0</v>
      </c>
      <c r="AN60" s="102">
        <f>+'Ark1'!Z2125</f>
        <v>0</v>
      </c>
      <c r="AO60" s="1">
        <f>+'Ark1'!AA2125</f>
        <v>0</v>
      </c>
      <c r="AP60" s="1">
        <f>+'Ark1'!AB2125</f>
        <v>0</v>
      </c>
      <c r="AQ60" s="11">
        <f>+'Ark1'!AD2125</f>
        <v>0</v>
      </c>
      <c r="AR60" s="1" t="e">
        <f t="shared" si="3"/>
        <v>#DIV/0!</v>
      </c>
      <c r="AS60" s="11" t="e">
        <f t="shared" si="4"/>
        <v>#DIV/0!</v>
      </c>
      <c r="AT60" s="47"/>
      <c r="AU60" s="5"/>
      <c r="AV60" s="18"/>
      <c r="AW60" s="3" t="s">
        <v>103</v>
      </c>
      <c r="AY60" s="18"/>
    </row>
    <row r="61" spans="24:51">
      <c r="X61" s="47"/>
      <c r="Y61">
        <f>+'Ark1'!C2126</f>
        <v>2021</v>
      </c>
      <c r="Z61">
        <f>+'Ark1'!M2126</f>
        <v>5</v>
      </c>
      <c r="AA61" s="3" t="str">
        <f t="shared" si="8"/>
        <v>2</v>
      </c>
      <c r="AB61">
        <f>+'Ark1'!Q2126</f>
        <v>0</v>
      </c>
      <c r="AC61">
        <f>+'Ark1'!R2126</f>
        <v>0</v>
      </c>
      <c r="AD61" s="210">
        <f>+'Ark1'!AG2126</f>
        <v>0</v>
      </c>
      <c r="AE61" s="63">
        <f t="shared" si="6"/>
        <v>0</v>
      </c>
      <c r="AF61" s="210">
        <f>+'Ark1'!AH2126</f>
        <v>0</v>
      </c>
      <c r="AG61" s="1">
        <f>+'Ark1'!S2126</f>
        <v>0</v>
      </c>
      <c r="AH61" s="63">
        <f t="shared" si="7"/>
        <v>0</v>
      </c>
      <c r="AI61" s="1">
        <f>+'Ark1'!U2126</f>
        <v>0</v>
      </c>
      <c r="AJ61" s="210"/>
      <c r="AK61" s="11">
        <f>+'Ark1'!V2126</f>
        <v>0</v>
      </c>
      <c r="AL61" s="102">
        <f>+'Ark1'!X2126</f>
        <v>0</v>
      </c>
      <c r="AM61" s="102">
        <f>+'Ark1'!Y2126</f>
        <v>0</v>
      </c>
      <c r="AN61" s="102">
        <f>+'Ark1'!Z2126</f>
        <v>0</v>
      </c>
      <c r="AO61" s="1">
        <f>+'Ark1'!AA2126</f>
        <v>0</v>
      </c>
      <c r="AP61" s="1">
        <f>+'Ark1'!AB2126</f>
        <v>0</v>
      </c>
      <c r="AQ61" s="11">
        <f>+'Ark1'!AD2126</f>
        <v>0</v>
      </c>
      <c r="AR61" s="1" t="e">
        <f t="shared" si="3"/>
        <v>#DIV/0!</v>
      </c>
      <c r="AS61" s="11" t="e">
        <f t="shared" si="4"/>
        <v>#DIV/0!</v>
      </c>
      <c r="AT61" s="47"/>
      <c r="AU61" s="13"/>
      <c r="AV61" s="13"/>
      <c r="AW61" s="3" t="s">
        <v>104</v>
      </c>
    </row>
    <row r="62" spans="24:51">
      <c r="X62" s="47"/>
      <c r="Y62">
        <f>+'Ark1'!C2127</f>
        <v>2021</v>
      </c>
      <c r="Z62">
        <f>+'Ark1'!M2127</f>
        <v>6</v>
      </c>
      <c r="AA62" s="3" t="str">
        <f t="shared" si="8"/>
        <v>2+</v>
      </c>
      <c r="AB62">
        <f>+'Ark1'!Q2127</f>
        <v>0</v>
      </c>
      <c r="AC62">
        <f>+'Ark1'!R2127</f>
        <v>0</v>
      </c>
      <c r="AD62" s="210">
        <f>+'Ark1'!AG2127</f>
        <v>0</v>
      </c>
      <c r="AE62" s="63">
        <f t="shared" si="6"/>
        <v>0</v>
      </c>
      <c r="AF62" s="210">
        <f>+'Ark1'!AH2127</f>
        <v>0</v>
      </c>
      <c r="AG62" s="1">
        <f>+'Ark1'!S2127</f>
        <v>0</v>
      </c>
      <c r="AH62" s="63">
        <f t="shared" si="7"/>
        <v>0</v>
      </c>
      <c r="AI62" s="1">
        <f>+'Ark1'!U2127</f>
        <v>0</v>
      </c>
      <c r="AJ62" s="210"/>
      <c r="AK62" s="11">
        <f>+'Ark1'!V2127</f>
        <v>0</v>
      </c>
      <c r="AL62" s="102">
        <f>+'Ark1'!X2127</f>
        <v>0</v>
      </c>
      <c r="AM62" s="102">
        <f>+'Ark1'!Y2127</f>
        <v>0</v>
      </c>
      <c r="AN62" s="102">
        <f>+'Ark1'!Z2127</f>
        <v>0</v>
      </c>
      <c r="AO62" s="1">
        <f>+'Ark1'!AA2127</f>
        <v>0</v>
      </c>
      <c r="AP62" s="1">
        <f>+'Ark1'!AB2127</f>
        <v>0</v>
      </c>
      <c r="AQ62" s="11">
        <f>+'Ark1'!AD2127</f>
        <v>0</v>
      </c>
      <c r="AR62" s="1" t="e">
        <f t="shared" si="3"/>
        <v>#DIV/0!</v>
      </c>
      <c r="AS62" s="11" t="e">
        <f t="shared" si="4"/>
        <v>#DIV/0!</v>
      </c>
      <c r="AT62" s="47"/>
      <c r="AU62" s="13"/>
      <c r="AV62" s="13"/>
      <c r="AW62" s="3" t="s">
        <v>105</v>
      </c>
    </row>
    <row r="63" spans="24:51" ht="15.6">
      <c r="X63" s="47"/>
      <c r="Y63">
        <f>+'Ark1'!C2128</f>
        <v>2021</v>
      </c>
      <c r="Z63">
        <f>+'Ark1'!M2128</f>
        <v>7</v>
      </c>
      <c r="AA63" s="3" t="str">
        <f t="shared" si="8"/>
        <v>3-</v>
      </c>
      <c r="AB63">
        <f>+'Ark1'!Q2128</f>
        <v>0</v>
      </c>
      <c r="AC63">
        <f>+'Ark1'!R2128</f>
        <v>0</v>
      </c>
      <c r="AD63" s="210">
        <f>+'Ark1'!AG2128</f>
        <v>0</v>
      </c>
      <c r="AE63" s="63">
        <f t="shared" si="6"/>
        <v>0</v>
      </c>
      <c r="AF63" s="210">
        <f>+'Ark1'!AH2128</f>
        <v>0</v>
      </c>
      <c r="AG63" s="1">
        <f>+'Ark1'!S2128</f>
        <v>0</v>
      </c>
      <c r="AH63" s="63">
        <f t="shared" si="7"/>
        <v>0</v>
      </c>
      <c r="AI63" s="1">
        <f>+'Ark1'!U2128</f>
        <v>0</v>
      </c>
      <c r="AJ63" s="210"/>
      <c r="AK63" s="11">
        <f>+'Ark1'!V2128</f>
        <v>0</v>
      </c>
      <c r="AL63" s="102">
        <f>+'Ark1'!X2128</f>
        <v>0</v>
      </c>
      <c r="AM63" s="102">
        <f>+'Ark1'!Y2128</f>
        <v>0</v>
      </c>
      <c r="AN63" s="102">
        <f>+'Ark1'!Z2128</f>
        <v>0</v>
      </c>
      <c r="AO63" s="1">
        <f>+'Ark1'!AA2128</f>
        <v>0</v>
      </c>
      <c r="AP63" s="1">
        <f>+'Ark1'!AB2128</f>
        <v>0</v>
      </c>
      <c r="AQ63" s="11">
        <f>+'Ark1'!AD2128</f>
        <v>0</v>
      </c>
      <c r="AR63" s="1" t="e">
        <f t="shared" si="3"/>
        <v>#DIV/0!</v>
      </c>
      <c r="AS63" s="11" t="e">
        <f t="shared" si="4"/>
        <v>#DIV/0!</v>
      </c>
      <c r="AT63" s="47"/>
      <c r="AU63" s="2"/>
      <c r="AV63" s="5"/>
      <c r="AW63" s="3" t="s">
        <v>106</v>
      </c>
    </row>
    <row r="64" spans="24:51">
      <c r="X64" s="47"/>
      <c r="Y64">
        <f>+'Ark1'!C2129</f>
        <v>2021</v>
      </c>
      <c r="Z64">
        <f>+'Ark1'!M2129</f>
        <v>8</v>
      </c>
      <c r="AA64" s="3" t="str">
        <f t="shared" si="8"/>
        <v>3</v>
      </c>
      <c r="AB64">
        <f>+'Ark1'!Q2129</f>
        <v>0</v>
      </c>
      <c r="AC64">
        <f>+'Ark1'!R2129</f>
        <v>0</v>
      </c>
      <c r="AD64" s="210">
        <f>+'Ark1'!AG2129</f>
        <v>0</v>
      </c>
      <c r="AE64" s="63">
        <f t="shared" si="6"/>
        <v>0</v>
      </c>
      <c r="AF64" s="210">
        <f>+'Ark1'!AH2129</f>
        <v>0</v>
      </c>
      <c r="AG64" s="1">
        <f>+'Ark1'!S2129</f>
        <v>0</v>
      </c>
      <c r="AH64" s="63">
        <f t="shared" si="7"/>
        <v>0</v>
      </c>
      <c r="AI64" s="1">
        <f>+'Ark1'!U2129</f>
        <v>0</v>
      </c>
      <c r="AJ64" s="210"/>
      <c r="AK64" s="11">
        <f>+'Ark1'!V2129</f>
        <v>0</v>
      </c>
      <c r="AL64" s="102">
        <f>+'Ark1'!X2129</f>
        <v>0</v>
      </c>
      <c r="AM64" s="102">
        <f>+'Ark1'!Y2129</f>
        <v>0</v>
      </c>
      <c r="AN64" s="102">
        <f>+'Ark1'!Z2129</f>
        <v>0</v>
      </c>
      <c r="AO64" s="1">
        <f>+'Ark1'!AA2129</f>
        <v>0</v>
      </c>
      <c r="AP64" s="1">
        <f>+'Ark1'!AB2129</f>
        <v>0</v>
      </c>
      <c r="AQ64" s="11">
        <f>+'Ark1'!AD2129</f>
        <v>0</v>
      </c>
      <c r="AR64" s="1" t="e">
        <f t="shared" si="3"/>
        <v>#DIV/0!</v>
      </c>
      <c r="AS64" s="11" t="e">
        <f t="shared" si="4"/>
        <v>#DIV/0!</v>
      </c>
      <c r="AT64" s="47"/>
      <c r="AU64" s="4"/>
      <c r="AV64" s="4"/>
      <c r="AW64" s="3" t="s">
        <v>107</v>
      </c>
      <c r="AX64" s="4"/>
      <c r="AY64" s="4"/>
    </row>
    <row r="65" spans="24:51" ht="15.6">
      <c r="X65" s="47"/>
      <c r="Y65">
        <f>+'Ark1'!C2130</f>
        <v>2021</v>
      </c>
      <c r="Z65">
        <f>+'Ark1'!M2130</f>
        <v>9</v>
      </c>
      <c r="AA65" s="3" t="str">
        <f t="shared" si="8"/>
        <v>3+</v>
      </c>
      <c r="AB65">
        <f>+'Ark1'!Q2130</f>
        <v>0</v>
      </c>
      <c r="AC65">
        <f>+'Ark1'!R2130</f>
        <v>0</v>
      </c>
      <c r="AD65" s="210">
        <f>+'Ark1'!AG2130</f>
        <v>0</v>
      </c>
      <c r="AE65" s="63">
        <f t="shared" si="6"/>
        <v>0</v>
      </c>
      <c r="AF65" s="210">
        <f>+'Ark1'!AH2130</f>
        <v>0</v>
      </c>
      <c r="AG65" s="1">
        <f>+'Ark1'!S2130</f>
        <v>0</v>
      </c>
      <c r="AH65" s="63">
        <f t="shared" si="7"/>
        <v>0</v>
      </c>
      <c r="AI65" s="1">
        <f>+'Ark1'!U2130</f>
        <v>0</v>
      </c>
      <c r="AJ65" s="210"/>
      <c r="AK65" s="11">
        <f>+'Ark1'!V2130</f>
        <v>0</v>
      </c>
      <c r="AL65" s="102">
        <f>+'Ark1'!X2130</f>
        <v>0</v>
      </c>
      <c r="AM65" s="102">
        <f>+'Ark1'!Y2130</f>
        <v>0</v>
      </c>
      <c r="AN65" s="102">
        <f>+'Ark1'!Z2130</f>
        <v>0</v>
      </c>
      <c r="AO65" s="1">
        <f>+'Ark1'!AA2130</f>
        <v>0</v>
      </c>
      <c r="AP65" s="1">
        <f>+'Ark1'!AB2130</f>
        <v>0</v>
      </c>
      <c r="AQ65" s="11">
        <f>+'Ark1'!AD2130</f>
        <v>0</v>
      </c>
      <c r="AR65" s="1" t="e">
        <f t="shared" si="3"/>
        <v>#DIV/0!</v>
      </c>
      <c r="AS65" s="11" t="e">
        <f t="shared" si="4"/>
        <v>#DIV/0!</v>
      </c>
      <c r="AT65" s="47"/>
      <c r="AU65" s="4"/>
      <c r="AV65" s="13"/>
      <c r="AW65" s="3" t="s">
        <v>108</v>
      </c>
      <c r="AX65" s="1"/>
      <c r="AY65" s="5"/>
    </row>
    <row r="66" spans="24:51" ht="15.6">
      <c r="X66" s="47"/>
      <c r="Y66">
        <f>+'Ark1'!C2131</f>
        <v>2021</v>
      </c>
      <c r="Z66">
        <f>+'Ark1'!M2131</f>
        <v>10</v>
      </c>
      <c r="AA66" s="3" t="str">
        <f t="shared" si="8"/>
        <v>4-</v>
      </c>
      <c r="AB66">
        <f>+'Ark1'!Q2131</f>
        <v>0</v>
      </c>
      <c r="AC66">
        <f>+'Ark1'!R2131</f>
        <v>0</v>
      </c>
      <c r="AD66" s="210">
        <f>+'Ark1'!AG2131</f>
        <v>0</v>
      </c>
      <c r="AE66" s="63">
        <f t="shared" si="6"/>
        <v>0</v>
      </c>
      <c r="AF66" s="210">
        <f>+'Ark1'!AH2131</f>
        <v>0</v>
      </c>
      <c r="AG66" s="1">
        <f>+'Ark1'!S2131</f>
        <v>0</v>
      </c>
      <c r="AH66" s="63">
        <f t="shared" si="7"/>
        <v>0</v>
      </c>
      <c r="AI66" s="1">
        <f>+'Ark1'!U2131</f>
        <v>0</v>
      </c>
      <c r="AJ66" s="210"/>
      <c r="AK66" s="11">
        <f>+'Ark1'!V2131</f>
        <v>0</v>
      </c>
      <c r="AL66" s="102">
        <f>+'Ark1'!X2131</f>
        <v>0</v>
      </c>
      <c r="AM66" s="102">
        <f>+'Ark1'!Y2131</f>
        <v>0</v>
      </c>
      <c r="AN66" s="102">
        <f>+'Ark1'!Z2131</f>
        <v>0</v>
      </c>
      <c r="AO66" s="1">
        <f>+'Ark1'!AA2131</f>
        <v>0</v>
      </c>
      <c r="AP66" s="1">
        <f>+'Ark1'!AB2131</f>
        <v>0</v>
      </c>
      <c r="AQ66" s="11">
        <f>+'Ark1'!AD2131</f>
        <v>0</v>
      </c>
      <c r="AR66" s="1" t="e">
        <f t="shared" si="3"/>
        <v>#DIV/0!</v>
      </c>
      <c r="AS66" s="11" t="e">
        <f t="shared" si="4"/>
        <v>#DIV/0!</v>
      </c>
      <c r="AT66" s="47"/>
      <c r="AU66" s="4"/>
      <c r="AV66" s="13"/>
      <c r="AW66" s="3" t="s">
        <v>109</v>
      </c>
      <c r="AX66" s="1"/>
      <c r="AY66" s="5"/>
    </row>
    <row r="67" spans="24:51" ht="15.6">
      <c r="X67" s="47"/>
      <c r="Y67">
        <f>+'Ark1'!C2132</f>
        <v>2021</v>
      </c>
      <c r="Z67">
        <f>+'Ark1'!M2132</f>
        <v>11</v>
      </c>
      <c r="AA67" s="3" t="str">
        <f t="shared" si="8"/>
        <v>4</v>
      </c>
      <c r="AB67">
        <f>+'Ark1'!Q2132</f>
        <v>0</v>
      </c>
      <c r="AC67">
        <f>+'Ark1'!R2132</f>
        <v>0</v>
      </c>
      <c r="AD67" s="210">
        <f>+'Ark1'!AG2132</f>
        <v>0</v>
      </c>
      <c r="AE67" s="63">
        <f t="shared" si="6"/>
        <v>0</v>
      </c>
      <c r="AF67" s="210">
        <f>+'Ark1'!AH2132</f>
        <v>0</v>
      </c>
      <c r="AG67" s="1">
        <f>+'Ark1'!S2132</f>
        <v>0</v>
      </c>
      <c r="AH67" s="63">
        <f t="shared" si="7"/>
        <v>0</v>
      </c>
      <c r="AI67" s="1">
        <f>+'Ark1'!U2132</f>
        <v>0</v>
      </c>
      <c r="AJ67" s="210"/>
      <c r="AK67" s="11">
        <f>+'Ark1'!V2132</f>
        <v>0</v>
      </c>
      <c r="AL67" s="102">
        <f>+'Ark1'!X2132</f>
        <v>0</v>
      </c>
      <c r="AM67" s="102">
        <f>+'Ark1'!Y2132</f>
        <v>0</v>
      </c>
      <c r="AN67" s="102">
        <f>+'Ark1'!Z2132</f>
        <v>0</v>
      </c>
      <c r="AO67" s="1">
        <f>+'Ark1'!AA2132</f>
        <v>0</v>
      </c>
      <c r="AP67" s="1">
        <f>+'Ark1'!AB2132</f>
        <v>0</v>
      </c>
      <c r="AQ67" s="11">
        <f>+'Ark1'!AD2132</f>
        <v>0</v>
      </c>
      <c r="AR67" s="1" t="e">
        <f t="shared" si="3"/>
        <v>#DIV/0!</v>
      </c>
      <c r="AS67" s="11" t="e">
        <f t="shared" si="4"/>
        <v>#DIV/0!</v>
      </c>
      <c r="AT67" s="47"/>
      <c r="AU67" s="4"/>
      <c r="AV67" s="13"/>
      <c r="AW67" s="3" t="s">
        <v>110</v>
      </c>
      <c r="AX67" s="1"/>
      <c r="AY67" s="5"/>
    </row>
    <row r="68" spans="24:51" ht="15.6">
      <c r="X68" s="47"/>
      <c r="Y68">
        <f>+'Ark1'!C2133</f>
        <v>2021</v>
      </c>
      <c r="Z68">
        <f>+'Ark1'!M2133</f>
        <v>12</v>
      </c>
      <c r="AA68" s="3" t="str">
        <f t="shared" si="8"/>
        <v>4+</v>
      </c>
      <c r="AB68">
        <f>+'Ark1'!Q2133</f>
        <v>0</v>
      </c>
      <c r="AC68">
        <f>+'Ark1'!R2133</f>
        <v>0</v>
      </c>
      <c r="AD68" s="210">
        <f>+'Ark1'!AG2133</f>
        <v>0</v>
      </c>
      <c r="AE68" s="63">
        <f t="shared" si="6"/>
        <v>0</v>
      </c>
      <c r="AF68" s="210">
        <f>+'Ark1'!AH2133</f>
        <v>0</v>
      </c>
      <c r="AG68" s="1">
        <f>+'Ark1'!S2133</f>
        <v>0</v>
      </c>
      <c r="AH68" s="63">
        <f t="shared" si="7"/>
        <v>0</v>
      </c>
      <c r="AI68" s="1">
        <f>+'Ark1'!U2133</f>
        <v>0</v>
      </c>
      <c r="AJ68" s="210"/>
      <c r="AK68" s="11">
        <f>+'Ark1'!V2133</f>
        <v>0</v>
      </c>
      <c r="AL68" s="102">
        <f>+'Ark1'!X2133</f>
        <v>0</v>
      </c>
      <c r="AM68" s="102">
        <f>+'Ark1'!Y2133</f>
        <v>0</v>
      </c>
      <c r="AN68" s="102">
        <f>+'Ark1'!Z2133</f>
        <v>0</v>
      </c>
      <c r="AO68" s="1">
        <f>+'Ark1'!AA2133</f>
        <v>0</v>
      </c>
      <c r="AP68" s="1">
        <f>+'Ark1'!AB2133</f>
        <v>0</v>
      </c>
      <c r="AQ68" s="11">
        <f>+'Ark1'!AD2133</f>
        <v>0</v>
      </c>
      <c r="AR68" s="1" t="e">
        <f t="shared" si="3"/>
        <v>#DIV/0!</v>
      </c>
      <c r="AS68" s="11" t="e">
        <f t="shared" si="4"/>
        <v>#DIV/0!</v>
      </c>
      <c r="AT68" s="47"/>
      <c r="AU68" s="4"/>
      <c r="AV68" s="13"/>
      <c r="AW68" s="3" t="s">
        <v>111</v>
      </c>
      <c r="AX68" s="1"/>
      <c r="AY68" s="5"/>
    </row>
    <row r="69" spans="24:51" ht="15.6">
      <c r="X69" s="47"/>
      <c r="Y69">
        <f>+'Ark1'!C2134</f>
        <v>2021</v>
      </c>
      <c r="Z69">
        <f>+'Ark1'!M2134</f>
        <v>13</v>
      </c>
      <c r="AA69" s="3" t="str">
        <f t="shared" si="8"/>
        <v>5-</v>
      </c>
      <c r="AB69">
        <f>+'Ark1'!Q2134</f>
        <v>0</v>
      </c>
      <c r="AC69">
        <f>+'Ark1'!R2134</f>
        <v>0</v>
      </c>
      <c r="AD69" s="210">
        <f>+'Ark1'!AG2134</f>
        <v>0</v>
      </c>
      <c r="AE69" s="63">
        <f t="shared" si="6"/>
        <v>0</v>
      </c>
      <c r="AF69" s="210">
        <f>+'Ark1'!AH2134</f>
        <v>0</v>
      </c>
      <c r="AG69" s="1">
        <f>+'Ark1'!S2134</f>
        <v>0</v>
      </c>
      <c r="AH69" s="63">
        <f t="shared" si="7"/>
        <v>0</v>
      </c>
      <c r="AI69" s="1">
        <f>+'Ark1'!U2134</f>
        <v>0</v>
      </c>
      <c r="AJ69" s="210"/>
      <c r="AK69" s="11">
        <f>+'Ark1'!V2134</f>
        <v>0</v>
      </c>
      <c r="AL69" s="102">
        <f>+'Ark1'!X2134</f>
        <v>0</v>
      </c>
      <c r="AM69" s="102">
        <f>+'Ark1'!Y2134</f>
        <v>0</v>
      </c>
      <c r="AN69" s="102">
        <f>+'Ark1'!Z2134</f>
        <v>0</v>
      </c>
      <c r="AO69" s="1">
        <f>+'Ark1'!AA2134</f>
        <v>0</v>
      </c>
      <c r="AP69" s="1">
        <f>+'Ark1'!AB2134</f>
        <v>0</v>
      </c>
      <c r="AQ69" s="11">
        <f>+'Ark1'!AD2134</f>
        <v>0</v>
      </c>
      <c r="AR69" s="1" t="e">
        <f t="shared" si="3"/>
        <v>#DIV/0!</v>
      </c>
      <c r="AS69" s="11" t="e">
        <f t="shared" si="4"/>
        <v>#DIV/0!</v>
      </c>
      <c r="AT69" s="47"/>
      <c r="AU69" s="4"/>
      <c r="AV69" s="13"/>
      <c r="AW69" s="3" t="s">
        <v>112</v>
      </c>
      <c r="AX69" s="13"/>
      <c r="AY69" s="5"/>
    </row>
    <row r="70" spans="24:51" ht="15.6">
      <c r="X70" s="47"/>
      <c r="Y70">
        <f>+'Ark1'!C2135</f>
        <v>2021</v>
      </c>
      <c r="Z70">
        <f>+'Ark1'!M2135</f>
        <v>14</v>
      </c>
      <c r="AA70" s="3" t="str">
        <f t="shared" si="8"/>
        <v>5</v>
      </c>
      <c r="AB70">
        <f>+'Ark1'!Q2135</f>
        <v>0</v>
      </c>
      <c r="AC70">
        <f>+'Ark1'!R2135</f>
        <v>0</v>
      </c>
      <c r="AD70" s="210">
        <f>+'Ark1'!AG2135</f>
        <v>0</v>
      </c>
      <c r="AE70" s="63">
        <f t="shared" si="6"/>
        <v>0</v>
      </c>
      <c r="AF70" s="210">
        <f>+'Ark1'!AH2135</f>
        <v>0</v>
      </c>
      <c r="AG70" s="1">
        <f>+'Ark1'!S2135</f>
        <v>0</v>
      </c>
      <c r="AH70" s="63">
        <f t="shared" si="7"/>
        <v>0</v>
      </c>
      <c r="AI70" s="1">
        <f>+'Ark1'!U2135</f>
        <v>0</v>
      </c>
      <c r="AJ70" s="210"/>
      <c r="AK70" s="11">
        <f>+'Ark1'!V2135</f>
        <v>0</v>
      </c>
      <c r="AL70" s="102">
        <f>+'Ark1'!X2135</f>
        <v>0</v>
      </c>
      <c r="AM70" s="102">
        <f>+'Ark1'!Y2135</f>
        <v>0</v>
      </c>
      <c r="AN70" s="102">
        <f>+'Ark1'!Z2135</f>
        <v>0</v>
      </c>
      <c r="AO70" s="1">
        <f>+'Ark1'!AA2135</f>
        <v>0</v>
      </c>
      <c r="AP70" s="1">
        <f>+'Ark1'!AB2135</f>
        <v>0</v>
      </c>
      <c r="AQ70" s="11">
        <f>+'Ark1'!AD2135</f>
        <v>0</v>
      </c>
      <c r="AR70" s="1" t="e">
        <f t="shared" si="3"/>
        <v>#DIV/0!</v>
      </c>
      <c r="AS70" s="11" t="e">
        <f t="shared" si="4"/>
        <v>#DIV/0!</v>
      </c>
      <c r="AT70" s="47"/>
      <c r="AU70" s="4"/>
      <c r="AV70" s="13"/>
      <c r="AW70" s="3" t="s">
        <v>113</v>
      </c>
      <c r="AX70" s="13"/>
      <c r="AY70" s="5"/>
    </row>
    <row r="71" spans="24:51" ht="15.6">
      <c r="X71" s="47"/>
      <c r="Y71">
        <f>+'Ark1'!C2136</f>
        <v>2021</v>
      </c>
      <c r="Z71">
        <f>+'Ark1'!M2136</f>
        <v>15</v>
      </c>
      <c r="AA71" s="3" t="str">
        <f t="shared" si="8"/>
        <v>5+</v>
      </c>
      <c r="AB71">
        <f>+'Ark1'!Q2136</f>
        <v>0</v>
      </c>
      <c r="AC71">
        <f>+'Ark1'!R2136</f>
        <v>0</v>
      </c>
      <c r="AD71" s="210">
        <f>+'Ark1'!AG2136</f>
        <v>0</v>
      </c>
      <c r="AE71" s="63">
        <f t="shared" si="6"/>
        <v>0</v>
      </c>
      <c r="AF71" s="210">
        <f>+'Ark1'!AH2136</f>
        <v>0</v>
      </c>
      <c r="AG71" s="1">
        <f>+'Ark1'!S2136</f>
        <v>0</v>
      </c>
      <c r="AH71" s="63">
        <f t="shared" si="7"/>
        <v>0</v>
      </c>
      <c r="AI71" s="1">
        <f>+'Ark1'!U2136</f>
        <v>0</v>
      </c>
      <c r="AJ71" s="210"/>
      <c r="AK71" s="11">
        <f>+'Ark1'!V2136</f>
        <v>0</v>
      </c>
      <c r="AL71" s="102">
        <f>+'Ark1'!X2136</f>
        <v>0</v>
      </c>
      <c r="AM71" s="102">
        <f>+'Ark1'!Y2136</f>
        <v>0</v>
      </c>
      <c r="AN71" s="102">
        <f>+'Ark1'!Z2136</f>
        <v>0</v>
      </c>
      <c r="AO71" s="1">
        <f>+'Ark1'!AA2136</f>
        <v>0</v>
      </c>
      <c r="AP71" s="1">
        <f>+'Ark1'!AB2136</f>
        <v>0</v>
      </c>
      <c r="AQ71" s="11">
        <f>+'Ark1'!AD2136</f>
        <v>0</v>
      </c>
      <c r="AR71" s="1" t="e">
        <f t="shared" si="3"/>
        <v>#DIV/0!</v>
      </c>
      <c r="AS71" s="11" t="e">
        <f t="shared" si="4"/>
        <v>#DIV/0!</v>
      </c>
      <c r="AT71" s="47"/>
      <c r="AU71" s="4"/>
      <c r="AV71" s="13"/>
      <c r="AW71" s="57" t="s">
        <v>99</v>
      </c>
      <c r="AX71" s="13"/>
      <c r="AY71" s="5"/>
    </row>
    <row r="72" spans="24:51" ht="15.6">
      <c r="X72" s="47"/>
      <c r="Y72" s="56">
        <f>+'Ark1'!C2137</f>
        <v>2020</v>
      </c>
      <c r="Z72" s="56">
        <f>+'Ark1'!M2137</f>
        <v>1</v>
      </c>
      <c r="AA72" s="57" t="str">
        <f t="shared" si="8"/>
        <v>1-</v>
      </c>
      <c r="AB72" s="56">
        <f>+'Ark1'!Q2137</f>
        <v>0</v>
      </c>
      <c r="AC72" s="56">
        <f>+'Ark1'!R2137</f>
        <v>0</v>
      </c>
      <c r="AD72" s="192">
        <f>+'Ark1'!AG2137</f>
        <v>0</v>
      </c>
      <c r="AE72" s="62">
        <f t="shared" si="6"/>
        <v>0</v>
      </c>
      <c r="AF72" s="192">
        <f>+'Ark1'!AH2137</f>
        <v>0</v>
      </c>
      <c r="AG72" s="58">
        <f>+'Ark1'!S2137</f>
        <v>0</v>
      </c>
      <c r="AH72" s="62">
        <f t="shared" si="7"/>
        <v>0</v>
      </c>
      <c r="AI72" s="58">
        <f>+'Ark1'!U2137</f>
        <v>0</v>
      </c>
      <c r="AJ72" s="192"/>
      <c r="AK72" s="79">
        <f>+'Ark1'!V2137</f>
        <v>0</v>
      </c>
      <c r="AL72" s="169">
        <f>+'Ark1'!X2137</f>
        <v>0</v>
      </c>
      <c r="AM72" s="169">
        <f>+'Ark1'!Y2137</f>
        <v>0</v>
      </c>
      <c r="AN72" s="169">
        <f>+'Ark1'!Z2137</f>
        <v>0</v>
      </c>
      <c r="AO72" s="58">
        <f>+'Ark1'!AA2137</f>
        <v>0</v>
      </c>
      <c r="AP72" s="58">
        <f>+'Ark1'!AB2137</f>
        <v>0</v>
      </c>
      <c r="AQ72" s="79">
        <f>+'Ark1'!AD2137</f>
        <v>0</v>
      </c>
      <c r="AR72" s="58" t="e">
        <f t="shared" si="3"/>
        <v>#DIV/0!</v>
      </c>
      <c r="AS72" s="79" t="e">
        <f t="shared" si="4"/>
        <v>#DIV/0!</v>
      </c>
      <c r="AT72" s="47"/>
      <c r="AU72" s="4"/>
      <c r="AV72" s="13"/>
      <c r="AW72" s="69" t="s">
        <v>100</v>
      </c>
      <c r="AX72" s="13"/>
      <c r="AY72" s="5"/>
    </row>
    <row r="73" spans="24:51" ht="15.6">
      <c r="X73" s="47"/>
      <c r="Y73" s="56">
        <f>+'Ark1'!C2138</f>
        <v>2020</v>
      </c>
      <c r="Z73" s="56">
        <f>+'Ark1'!M2138</f>
        <v>2</v>
      </c>
      <c r="AA73" s="57" t="str">
        <f t="shared" si="8"/>
        <v>1</v>
      </c>
      <c r="AB73" s="56">
        <f>+'Ark1'!Q2138</f>
        <v>0</v>
      </c>
      <c r="AC73" s="56">
        <f>+'Ark1'!R2138</f>
        <v>0</v>
      </c>
      <c r="AD73" s="192">
        <f>+'Ark1'!AG2138</f>
        <v>0</v>
      </c>
      <c r="AE73" s="62">
        <f t="shared" si="6"/>
        <v>0</v>
      </c>
      <c r="AF73" s="192">
        <f>+'Ark1'!AH2138</f>
        <v>0</v>
      </c>
      <c r="AG73" s="58">
        <f>+'Ark1'!S2138</f>
        <v>0</v>
      </c>
      <c r="AH73" s="62">
        <f t="shared" si="7"/>
        <v>0</v>
      </c>
      <c r="AI73" s="58">
        <f>+'Ark1'!U2138</f>
        <v>0</v>
      </c>
      <c r="AJ73" s="192"/>
      <c r="AK73" s="79">
        <f>+'Ark1'!V2138</f>
        <v>0</v>
      </c>
      <c r="AL73" s="169">
        <f>+'Ark1'!X2138</f>
        <v>0</v>
      </c>
      <c r="AM73" s="169">
        <f>+'Ark1'!Y2138</f>
        <v>0</v>
      </c>
      <c r="AN73" s="169">
        <f>+'Ark1'!Z2138</f>
        <v>0</v>
      </c>
      <c r="AO73" s="58">
        <f>+'Ark1'!AA2138</f>
        <v>0</v>
      </c>
      <c r="AP73" s="58">
        <f>+'Ark1'!AB2138</f>
        <v>0</v>
      </c>
      <c r="AQ73" s="79">
        <f>+'Ark1'!AD2138</f>
        <v>0</v>
      </c>
      <c r="AR73" s="58" t="e">
        <f t="shared" si="3"/>
        <v>#DIV/0!</v>
      </c>
      <c r="AS73" s="79" t="e">
        <f t="shared" si="4"/>
        <v>#DIV/0!</v>
      </c>
      <c r="AT73" s="47"/>
      <c r="AU73" s="4"/>
      <c r="AV73" s="13"/>
      <c r="AW73" s="57" t="s">
        <v>101</v>
      </c>
      <c r="AX73" s="5"/>
      <c r="AY73" s="5"/>
    </row>
    <row r="74" spans="24:51" ht="15.6">
      <c r="X74" s="47"/>
      <c r="Y74" s="56">
        <f>+'Ark1'!C2139</f>
        <v>2020</v>
      </c>
      <c r="Z74" s="56">
        <f>+'Ark1'!M2139</f>
        <v>3</v>
      </c>
      <c r="AA74" s="57" t="str">
        <f t="shared" si="8"/>
        <v>1+</v>
      </c>
      <c r="AB74" s="56">
        <f>+'Ark1'!Q2139</f>
        <v>0</v>
      </c>
      <c r="AC74" s="56">
        <f>+'Ark1'!R2139</f>
        <v>0</v>
      </c>
      <c r="AD74" s="192">
        <f>+'Ark1'!AG2139</f>
        <v>0</v>
      </c>
      <c r="AE74" s="62">
        <f t="shared" si="6"/>
        <v>0</v>
      </c>
      <c r="AF74" s="192">
        <f>+'Ark1'!AH2139</f>
        <v>0</v>
      </c>
      <c r="AG74" s="58">
        <f>+'Ark1'!S2139</f>
        <v>0</v>
      </c>
      <c r="AH74" s="62">
        <f t="shared" si="7"/>
        <v>0</v>
      </c>
      <c r="AI74" s="58">
        <f>+'Ark1'!U2139</f>
        <v>0</v>
      </c>
      <c r="AJ74" s="192"/>
      <c r="AK74" s="79">
        <f>+'Ark1'!V2139</f>
        <v>0</v>
      </c>
      <c r="AL74" s="169">
        <f>+'Ark1'!X2139</f>
        <v>0</v>
      </c>
      <c r="AM74" s="169">
        <f>+'Ark1'!Y2139</f>
        <v>0</v>
      </c>
      <c r="AN74" s="169">
        <f>+'Ark1'!Z2139</f>
        <v>0</v>
      </c>
      <c r="AO74" s="58">
        <f>+'Ark1'!AA2139</f>
        <v>0</v>
      </c>
      <c r="AP74" s="58">
        <f>+'Ark1'!AB2139</f>
        <v>0</v>
      </c>
      <c r="AQ74" s="79">
        <f>+'Ark1'!AD2139</f>
        <v>0</v>
      </c>
      <c r="AR74" s="58" t="e">
        <f t="shared" si="3"/>
        <v>#DIV/0!</v>
      </c>
      <c r="AS74" s="79" t="e">
        <f t="shared" si="4"/>
        <v>#DIV/0!</v>
      </c>
      <c r="AT74" s="47"/>
      <c r="AU74" s="4"/>
      <c r="AV74" s="13"/>
      <c r="AW74" s="57" t="s">
        <v>102</v>
      </c>
      <c r="AX74" s="5"/>
      <c r="AY74" s="5"/>
    </row>
    <row r="75" spans="24:51" ht="15.6">
      <c r="X75" s="47"/>
      <c r="Y75" s="56">
        <f>+'Ark1'!C2140</f>
        <v>2020</v>
      </c>
      <c r="Z75" s="56">
        <f>+'Ark1'!M2140</f>
        <v>4</v>
      </c>
      <c r="AA75" s="57" t="str">
        <f t="shared" si="8"/>
        <v>2-</v>
      </c>
      <c r="AB75" s="56">
        <f>+'Ark1'!Q2140</f>
        <v>0</v>
      </c>
      <c r="AC75" s="56">
        <f>+'Ark1'!R2140</f>
        <v>0</v>
      </c>
      <c r="AD75" s="192">
        <f>+'Ark1'!AG2140</f>
        <v>0</v>
      </c>
      <c r="AE75" s="62">
        <f t="shared" si="6"/>
        <v>0</v>
      </c>
      <c r="AF75" s="192">
        <f>+'Ark1'!AH2140</f>
        <v>0</v>
      </c>
      <c r="AG75" s="58">
        <f>+'Ark1'!S2140</f>
        <v>0</v>
      </c>
      <c r="AH75" s="62">
        <f t="shared" si="7"/>
        <v>0</v>
      </c>
      <c r="AI75" s="58">
        <f>+'Ark1'!U2140</f>
        <v>0</v>
      </c>
      <c r="AJ75" s="192"/>
      <c r="AK75" s="79">
        <f>+'Ark1'!V2140</f>
        <v>0</v>
      </c>
      <c r="AL75" s="169">
        <f>+'Ark1'!X2140</f>
        <v>0</v>
      </c>
      <c r="AM75" s="169">
        <f>+'Ark1'!Y2140</f>
        <v>0</v>
      </c>
      <c r="AN75" s="169">
        <f>+'Ark1'!Z2140</f>
        <v>0</v>
      </c>
      <c r="AO75" s="58">
        <f>+'Ark1'!AA2140</f>
        <v>0</v>
      </c>
      <c r="AP75" s="58">
        <f>+'Ark1'!AB2140</f>
        <v>0</v>
      </c>
      <c r="AQ75" s="79">
        <f>+'Ark1'!AD2140</f>
        <v>0</v>
      </c>
      <c r="AR75" s="58" t="e">
        <f t="shared" ref="AR75:AR138" si="9">+AI75/AG75</f>
        <v>#DIV/0!</v>
      </c>
      <c r="AS75" s="79" t="e">
        <f t="shared" ref="AS75:AS138" si="10">+AC75/AB75</f>
        <v>#DIV/0!</v>
      </c>
      <c r="AT75" s="47"/>
      <c r="AU75" s="4"/>
      <c r="AV75" s="13"/>
      <c r="AW75" s="69" t="s">
        <v>103</v>
      </c>
      <c r="AX75" s="5"/>
      <c r="AY75" s="5"/>
    </row>
    <row r="76" spans="24:51" ht="15.6">
      <c r="X76" s="47"/>
      <c r="Y76" s="56">
        <f>+'Ark1'!C2141</f>
        <v>2020</v>
      </c>
      <c r="Z76" s="56">
        <f>+'Ark1'!M2141</f>
        <v>5</v>
      </c>
      <c r="AA76" s="57" t="str">
        <f t="shared" si="8"/>
        <v>2</v>
      </c>
      <c r="AB76" s="56">
        <f>+'Ark1'!Q2141</f>
        <v>0</v>
      </c>
      <c r="AC76" s="56">
        <f>+'Ark1'!R2141</f>
        <v>0</v>
      </c>
      <c r="AD76" s="192">
        <f>+'Ark1'!AG2141</f>
        <v>0</v>
      </c>
      <c r="AE76" s="62">
        <f t="shared" si="6"/>
        <v>0</v>
      </c>
      <c r="AF76" s="192">
        <f>+'Ark1'!AH2141</f>
        <v>0</v>
      </c>
      <c r="AG76" s="58">
        <f>+'Ark1'!S2141</f>
        <v>0</v>
      </c>
      <c r="AH76" s="62">
        <f t="shared" si="7"/>
        <v>0</v>
      </c>
      <c r="AI76" s="58">
        <f>+'Ark1'!U2141</f>
        <v>0</v>
      </c>
      <c r="AJ76" s="192"/>
      <c r="AK76" s="79">
        <f>+'Ark1'!V2141</f>
        <v>0</v>
      </c>
      <c r="AL76" s="169">
        <f>+'Ark1'!X2141</f>
        <v>0</v>
      </c>
      <c r="AM76" s="169">
        <f>+'Ark1'!Y2141</f>
        <v>0</v>
      </c>
      <c r="AN76" s="169">
        <f>+'Ark1'!Z2141</f>
        <v>0</v>
      </c>
      <c r="AO76" s="58">
        <f>+'Ark1'!AA2141</f>
        <v>0</v>
      </c>
      <c r="AP76" s="58">
        <f>+'Ark1'!AB2141</f>
        <v>0</v>
      </c>
      <c r="AQ76" s="79">
        <f>+'Ark1'!AD2141</f>
        <v>0</v>
      </c>
      <c r="AR76" s="58" t="e">
        <f t="shared" si="9"/>
        <v>#DIV/0!</v>
      </c>
      <c r="AS76" s="79" t="e">
        <f t="shared" si="10"/>
        <v>#DIV/0!</v>
      </c>
      <c r="AT76" s="47"/>
      <c r="AU76" s="4"/>
      <c r="AV76" s="13"/>
      <c r="AW76" s="57" t="s">
        <v>104</v>
      </c>
      <c r="AX76" s="5"/>
      <c r="AY76" s="5"/>
    </row>
    <row r="77" spans="24:51" ht="15.6">
      <c r="X77" s="47"/>
      <c r="Y77" s="56">
        <f>+'Ark1'!C2142</f>
        <v>2020</v>
      </c>
      <c r="Z77" s="56">
        <f>+'Ark1'!M2142</f>
        <v>6</v>
      </c>
      <c r="AA77" s="57" t="str">
        <f t="shared" si="8"/>
        <v>2+</v>
      </c>
      <c r="AB77" s="56">
        <f>+'Ark1'!Q2142</f>
        <v>0</v>
      </c>
      <c r="AC77" s="56">
        <f>+'Ark1'!R2142</f>
        <v>0</v>
      </c>
      <c r="AD77" s="192">
        <f>+'Ark1'!AG2142</f>
        <v>0</v>
      </c>
      <c r="AE77" s="62">
        <f t="shared" si="6"/>
        <v>0</v>
      </c>
      <c r="AF77" s="192">
        <f>+'Ark1'!AH2142</f>
        <v>0</v>
      </c>
      <c r="AG77" s="58">
        <f>+'Ark1'!S2142</f>
        <v>0</v>
      </c>
      <c r="AH77" s="62">
        <f t="shared" si="7"/>
        <v>0</v>
      </c>
      <c r="AI77" s="58">
        <f>+'Ark1'!U2142</f>
        <v>0</v>
      </c>
      <c r="AJ77" s="192"/>
      <c r="AK77" s="79">
        <f>+'Ark1'!V2142</f>
        <v>0</v>
      </c>
      <c r="AL77" s="169">
        <f>+'Ark1'!X2142</f>
        <v>0</v>
      </c>
      <c r="AM77" s="169">
        <f>+'Ark1'!Y2142</f>
        <v>0</v>
      </c>
      <c r="AN77" s="169">
        <f>+'Ark1'!Z2142</f>
        <v>0</v>
      </c>
      <c r="AO77" s="58">
        <f>+'Ark1'!AA2142</f>
        <v>0</v>
      </c>
      <c r="AP77" s="58">
        <f>+'Ark1'!AB2142</f>
        <v>0</v>
      </c>
      <c r="AQ77" s="79">
        <f>+'Ark1'!AD2142</f>
        <v>0</v>
      </c>
      <c r="AR77" s="58" t="e">
        <f t="shared" si="9"/>
        <v>#DIV/0!</v>
      </c>
      <c r="AS77" s="79" t="e">
        <f t="shared" si="10"/>
        <v>#DIV/0!</v>
      </c>
      <c r="AT77" s="47"/>
      <c r="AU77" s="4"/>
      <c r="AV77" s="13"/>
      <c r="AW77" s="57" t="s">
        <v>105</v>
      </c>
      <c r="AX77" s="5"/>
      <c r="AY77" s="5"/>
    </row>
    <row r="78" spans="24:51" ht="15.6">
      <c r="X78" s="47"/>
      <c r="Y78" s="56">
        <f>+'Ark1'!C2143</f>
        <v>2020</v>
      </c>
      <c r="Z78" s="56">
        <f>+'Ark1'!M2143</f>
        <v>7</v>
      </c>
      <c r="AA78" s="57" t="str">
        <f t="shared" si="8"/>
        <v>3-</v>
      </c>
      <c r="AB78" s="56">
        <f>+'Ark1'!Q2143</f>
        <v>0</v>
      </c>
      <c r="AC78" s="56">
        <f>+'Ark1'!R2143</f>
        <v>0</v>
      </c>
      <c r="AD78" s="192">
        <f>+'Ark1'!AG2143</f>
        <v>0</v>
      </c>
      <c r="AE78" s="62">
        <f t="shared" si="6"/>
        <v>0</v>
      </c>
      <c r="AF78" s="192">
        <f>+'Ark1'!AH2143</f>
        <v>0</v>
      </c>
      <c r="AG78" s="58">
        <f>+'Ark1'!S2143</f>
        <v>0</v>
      </c>
      <c r="AH78" s="62">
        <f t="shared" si="7"/>
        <v>0</v>
      </c>
      <c r="AI78" s="58">
        <f>+'Ark1'!U2143</f>
        <v>0</v>
      </c>
      <c r="AJ78" s="192"/>
      <c r="AK78" s="79">
        <f>+'Ark1'!V2143</f>
        <v>0</v>
      </c>
      <c r="AL78" s="169">
        <f>+'Ark1'!X2143</f>
        <v>0</v>
      </c>
      <c r="AM78" s="169">
        <f>+'Ark1'!Y2143</f>
        <v>0</v>
      </c>
      <c r="AN78" s="169">
        <f>+'Ark1'!Z2143</f>
        <v>0</v>
      </c>
      <c r="AO78" s="58">
        <f>+'Ark1'!AA2143</f>
        <v>0</v>
      </c>
      <c r="AP78" s="58">
        <f>+'Ark1'!AB2143</f>
        <v>0</v>
      </c>
      <c r="AQ78" s="79">
        <f>+'Ark1'!AD2143</f>
        <v>0</v>
      </c>
      <c r="AR78" s="58" t="e">
        <f t="shared" si="9"/>
        <v>#DIV/0!</v>
      </c>
      <c r="AS78" s="79" t="e">
        <f t="shared" si="10"/>
        <v>#DIV/0!</v>
      </c>
      <c r="AT78" s="47"/>
      <c r="AU78" s="4"/>
      <c r="AV78" s="13"/>
      <c r="AW78" s="69" t="s">
        <v>106</v>
      </c>
      <c r="AX78" s="5"/>
      <c r="AY78" s="5"/>
    </row>
    <row r="79" spans="24:51" ht="15.6">
      <c r="X79" s="47"/>
      <c r="Y79" s="56">
        <f>+'Ark1'!C2144</f>
        <v>2020</v>
      </c>
      <c r="Z79" s="56">
        <f>+'Ark1'!M2144</f>
        <v>8</v>
      </c>
      <c r="AA79" s="57" t="str">
        <f t="shared" si="8"/>
        <v>3</v>
      </c>
      <c r="AB79" s="56">
        <f>+'Ark1'!Q2144</f>
        <v>0</v>
      </c>
      <c r="AC79" s="56">
        <f>+'Ark1'!R2144</f>
        <v>0</v>
      </c>
      <c r="AD79" s="192">
        <f>+'Ark1'!AG2144</f>
        <v>0</v>
      </c>
      <c r="AE79" s="62">
        <f t="shared" si="6"/>
        <v>0</v>
      </c>
      <c r="AF79" s="192">
        <f>+'Ark1'!AH2144</f>
        <v>0</v>
      </c>
      <c r="AG79" s="58">
        <f>+'Ark1'!S2144</f>
        <v>0</v>
      </c>
      <c r="AH79" s="62">
        <f t="shared" si="7"/>
        <v>0</v>
      </c>
      <c r="AI79" s="58">
        <f>+'Ark1'!U2144</f>
        <v>0</v>
      </c>
      <c r="AJ79" s="192"/>
      <c r="AK79" s="79">
        <f>+'Ark1'!V2144</f>
        <v>0</v>
      </c>
      <c r="AL79" s="169">
        <f>+'Ark1'!X2144</f>
        <v>0</v>
      </c>
      <c r="AM79" s="169">
        <f>+'Ark1'!Y2144</f>
        <v>0</v>
      </c>
      <c r="AN79" s="169">
        <f>+'Ark1'!Z2144</f>
        <v>0</v>
      </c>
      <c r="AO79" s="58">
        <f>+'Ark1'!AA2144</f>
        <v>0</v>
      </c>
      <c r="AP79" s="58">
        <f>+'Ark1'!AB2144</f>
        <v>0</v>
      </c>
      <c r="AQ79" s="79">
        <f>+'Ark1'!AD2144</f>
        <v>0</v>
      </c>
      <c r="AR79" s="58" t="e">
        <f t="shared" si="9"/>
        <v>#DIV/0!</v>
      </c>
      <c r="AS79" s="79" t="e">
        <f t="shared" si="10"/>
        <v>#DIV/0!</v>
      </c>
      <c r="AT79" s="47"/>
      <c r="AU79" s="4"/>
      <c r="AV79" s="13"/>
      <c r="AW79" s="57" t="s">
        <v>107</v>
      </c>
      <c r="AX79" s="5"/>
      <c r="AY79" s="5"/>
    </row>
    <row r="80" spans="24:51" ht="15.6">
      <c r="X80" s="47"/>
      <c r="Y80" s="56">
        <f>+'Ark1'!C2145</f>
        <v>2020</v>
      </c>
      <c r="Z80" s="56">
        <f>+'Ark1'!M2145</f>
        <v>9</v>
      </c>
      <c r="AA80" s="57" t="str">
        <f t="shared" si="8"/>
        <v>3+</v>
      </c>
      <c r="AB80" s="56">
        <f>+'Ark1'!Q2145</f>
        <v>0</v>
      </c>
      <c r="AC80" s="56">
        <f>+'Ark1'!R2145</f>
        <v>0</v>
      </c>
      <c r="AD80" s="192">
        <f>+'Ark1'!AG2145</f>
        <v>0</v>
      </c>
      <c r="AE80" s="62">
        <f t="shared" si="6"/>
        <v>0</v>
      </c>
      <c r="AF80" s="192">
        <f>+'Ark1'!AH2145</f>
        <v>0</v>
      </c>
      <c r="AG80" s="58">
        <f>+'Ark1'!S2145</f>
        <v>0</v>
      </c>
      <c r="AH80" s="62">
        <f t="shared" si="7"/>
        <v>0</v>
      </c>
      <c r="AI80" s="58">
        <f>+'Ark1'!U2145</f>
        <v>0</v>
      </c>
      <c r="AJ80" s="192"/>
      <c r="AK80" s="79">
        <f>+'Ark1'!V2145</f>
        <v>0</v>
      </c>
      <c r="AL80" s="169">
        <f>+'Ark1'!X2145</f>
        <v>0</v>
      </c>
      <c r="AM80" s="169">
        <f>+'Ark1'!Y2145</f>
        <v>0</v>
      </c>
      <c r="AN80" s="169">
        <f>+'Ark1'!Z2145</f>
        <v>0</v>
      </c>
      <c r="AO80" s="58">
        <f>+'Ark1'!AA2145</f>
        <v>0</v>
      </c>
      <c r="AP80" s="58">
        <f>+'Ark1'!AB2145</f>
        <v>0</v>
      </c>
      <c r="AQ80" s="79">
        <f>+'Ark1'!AD2145</f>
        <v>0</v>
      </c>
      <c r="AR80" s="58" t="e">
        <f t="shared" si="9"/>
        <v>#DIV/0!</v>
      </c>
      <c r="AS80" s="79" t="e">
        <f t="shared" si="10"/>
        <v>#DIV/0!</v>
      </c>
      <c r="AT80" s="47"/>
      <c r="AU80" s="4"/>
      <c r="AV80" s="13"/>
      <c r="AW80" s="57" t="s">
        <v>108</v>
      </c>
      <c r="AX80" s="5"/>
      <c r="AY80" s="5"/>
    </row>
    <row r="81" spans="24:51" ht="15.6">
      <c r="X81" s="47"/>
      <c r="Y81" s="56">
        <f>+'Ark1'!C2146</f>
        <v>2020</v>
      </c>
      <c r="Z81" s="56">
        <f>+'Ark1'!M2146</f>
        <v>10</v>
      </c>
      <c r="AA81" s="57" t="str">
        <f t="shared" si="8"/>
        <v>4-</v>
      </c>
      <c r="AB81" s="56">
        <f>+'Ark1'!Q2146</f>
        <v>0</v>
      </c>
      <c r="AC81" s="56">
        <f>+'Ark1'!R2146</f>
        <v>0</v>
      </c>
      <c r="AD81" s="192">
        <f>+'Ark1'!AG2146</f>
        <v>0</v>
      </c>
      <c r="AE81" s="62">
        <f t="shared" si="6"/>
        <v>0</v>
      </c>
      <c r="AF81" s="192">
        <f>+'Ark1'!AH2146</f>
        <v>0</v>
      </c>
      <c r="AG81" s="58">
        <f>+'Ark1'!S2146</f>
        <v>0</v>
      </c>
      <c r="AH81" s="62">
        <f t="shared" si="7"/>
        <v>0</v>
      </c>
      <c r="AI81" s="58">
        <f>+'Ark1'!U2146</f>
        <v>0</v>
      </c>
      <c r="AJ81" s="192"/>
      <c r="AK81" s="79">
        <f>+'Ark1'!V2146</f>
        <v>0</v>
      </c>
      <c r="AL81" s="169">
        <f>+'Ark1'!X2146</f>
        <v>0</v>
      </c>
      <c r="AM81" s="169">
        <f>+'Ark1'!Y2146</f>
        <v>0</v>
      </c>
      <c r="AN81" s="169">
        <f>+'Ark1'!Z2146</f>
        <v>0</v>
      </c>
      <c r="AO81" s="58">
        <f>+'Ark1'!AA2146</f>
        <v>0</v>
      </c>
      <c r="AP81" s="58">
        <f>+'Ark1'!AB2146</f>
        <v>0</v>
      </c>
      <c r="AQ81" s="79">
        <f>+'Ark1'!AD2146</f>
        <v>0</v>
      </c>
      <c r="AR81" s="58" t="e">
        <f t="shared" si="9"/>
        <v>#DIV/0!</v>
      </c>
      <c r="AS81" s="79" t="e">
        <f t="shared" si="10"/>
        <v>#DIV/0!</v>
      </c>
      <c r="AT81" s="47"/>
      <c r="AU81" s="4"/>
      <c r="AV81" s="5"/>
      <c r="AW81" s="69" t="s">
        <v>109</v>
      </c>
      <c r="AX81" s="5"/>
      <c r="AY81" s="5"/>
    </row>
    <row r="82" spans="24:51">
      <c r="X82" s="47"/>
      <c r="Y82" s="56">
        <f>+'Ark1'!C2147</f>
        <v>2020</v>
      </c>
      <c r="Z82" s="56">
        <f>+'Ark1'!M2147</f>
        <v>11</v>
      </c>
      <c r="AA82" s="57" t="str">
        <f t="shared" si="8"/>
        <v>4</v>
      </c>
      <c r="AB82" s="56">
        <f>+'Ark1'!Q2147</f>
        <v>0</v>
      </c>
      <c r="AC82" s="56">
        <f>+'Ark1'!R2147</f>
        <v>0</v>
      </c>
      <c r="AD82" s="192">
        <f>+'Ark1'!AG2147</f>
        <v>0</v>
      </c>
      <c r="AE82" s="62">
        <f t="shared" si="6"/>
        <v>0</v>
      </c>
      <c r="AF82" s="192">
        <f>+'Ark1'!AH2147</f>
        <v>0</v>
      </c>
      <c r="AG82" s="58">
        <f>+'Ark1'!S2147</f>
        <v>0</v>
      </c>
      <c r="AH82" s="62">
        <f t="shared" si="7"/>
        <v>0</v>
      </c>
      <c r="AI82" s="58">
        <f>+'Ark1'!U2147</f>
        <v>0</v>
      </c>
      <c r="AJ82" s="192"/>
      <c r="AK82" s="79">
        <f>+'Ark1'!V2147</f>
        <v>0</v>
      </c>
      <c r="AL82" s="169">
        <f>+'Ark1'!X2147</f>
        <v>0</v>
      </c>
      <c r="AM82" s="169">
        <f>+'Ark1'!Y2147</f>
        <v>0</v>
      </c>
      <c r="AN82" s="169">
        <f>+'Ark1'!Z2147</f>
        <v>0</v>
      </c>
      <c r="AO82" s="58">
        <f>+'Ark1'!AA2147</f>
        <v>0</v>
      </c>
      <c r="AP82" s="58">
        <f>+'Ark1'!AB2147</f>
        <v>0</v>
      </c>
      <c r="AQ82" s="79">
        <f>+'Ark1'!AD2147</f>
        <v>0</v>
      </c>
      <c r="AR82" s="58" t="e">
        <f t="shared" si="9"/>
        <v>#DIV/0!</v>
      </c>
      <c r="AS82" s="79" t="e">
        <f t="shared" si="10"/>
        <v>#DIV/0!</v>
      </c>
      <c r="AT82" s="47"/>
      <c r="AU82" s="13"/>
      <c r="AV82" s="13"/>
      <c r="AW82" s="57" t="s">
        <v>110</v>
      </c>
    </row>
    <row r="83" spans="24:51" ht="15.6">
      <c r="X83" s="47"/>
      <c r="Y83" s="56">
        <f>+'Ark1'!C2148</f>
        <v>2020</v>
      </c>
      <c r="Z83" s="56">
        <f>+'Ark1'!M2148</f>
        <v>12</v>
      </c>
      <c r="AA83" s="57" t="str">
        <f t="shared" si="8"/>
        <v>4+</v>
      </c>
      <c r="AB83" s="56">
        <f>+'Ark1'!Q2148</f>
        <v>0</v>
      </c>
      <c r="AC83" s="56">
        <f>+'Ark1'!R2148</f>
        <v>0</v>
      </c>
      <c r="AD83" s="192">
        <f>+'Ark1'!AG2148</f>
        <v>0</v>
      </c>
      <c r="AE83" s="62">
        <f t="shared" si="6"/>
        <v>0</v>
      </c>
      <c r="AF83" s="192">
        <f>+'Ark1'!AH2148</f>
        <v>0</v>
      </c>
      <c r="AG83" s="58">
        <f>+'Ark1'!S2148</f>
        <v>0</v>
      </c>
      <c r="AH83" s="62">
        <f t="shared" si="7"/>
        <v>0</v>
      </c>
      <c r="AI83" s="58">
        <f>+'Ark1'!U2148</f>
        <v>0</v>
      </c>
      <c r="AJ83" s="192"/>
      <c r="AK83" s="79">
        <f>+'Ark1'!V2148</f>
        <v>0</v>
      </c>
      <c r="AL83" s="169">
        <f>+'Ark1'!X2148</f>
        <v>0</v>
      </c>
      <c r="AM83" s="169">
        <f>+'Ark1'!Y2148</f>
        <v>0</v>
      </c>
      <c r="AN83" s="169">
        <f>+'Ark1'!Z2148</f>
        <v>0</v>
      </c>
      <c r="AO83" s="58">
        <f>+'Ark1'!AA2148</f>
        <v>0</v>
      </c>
      <c r="AP83" s="58">
        <f>+'Ark1'!AB2148</f>
        <v>0</v>
      </c>
      <c r="AQ83" s="79">
        <f>+'Ark1'!AD2148</f>
        <v>0</v>
      </c>
      <c r="AR83" s="58" t="e">
        <f t="shared" si="9"/>
        <v>#DIV/0!</v>
      </c>
      <c r="AS83" s="79" t="e">
        <f t="shared" si="10"/>
        <v>#DIV/0!</v>
      </c>
      <c r="AT83" s="47"/>
      <c r="AU83" s="5"/>
      <c r="AV83" s="5"/>
      <c r="AW83" s="57" t="s">
        <v>111</v>
      </c>
      <c r="AY83" s="5"/>
    </row>
    <row r="84" spans="24:51">
      <c r="X84" s="47"/>
      <c r="Y84" s="56">
        <f>+'Ark1'!C2149</f>
        <v>2020</v>
      </c>
      <c r="Z84" s="56">
        <f>+'Ark1'!M2149</f>
        <v>13</v>
      </c>
      <c r="AA84" s="57" t="str">
        <f t="shared" si="8"/>
        <v>5-</v>
      </c>
      <c r="AB84" s="56">
        <f>+'Ark1'!Q2149</f>
        <v>0</v>
      </c>
      <c r="AC84" s="56">
        <f>+'Ark1'!R2149</f>
        <v>0</v>
      </c>
      <c r="AD84" s="192">
        <f>+'Ark1'!AG2149</f>
        <v>0</v>
      </c>
      <c r="AE84" s="62">
        <f t="shared" si="6"/>
        <v>0</v>
      </c>
      <c r="AF84" s="192">
        <f>+'Ark1'!AH2149</f>
        <v>0</v>
      </c>
      <c r="AG84" s="58">
        <f>+'Ark1'!S2149</f>
        <v>0</v>
      </c>
      <c r="AH84" s="62">
        <f t="shared" si="7"/>
        <v>0</v>
      </c>
      <c r="AI84" s="58">
        <f>+'Ark1'!U2149</f>
        <v>0</v>
      </c>
      <c r="AJ84" s="192"/>
      <c r="AK84" s="79">
        <f>+'Ark1'!V2149</f>
        <v>0</v>
      </c>
      <c r="AL84" s="169">
        <f>+'Ark1'!X2149</f>
        <v>0</v>
      </c>
      <c r="AM84" s="169">
        <f>+'Ark1'!Y2149</f>
        <v>0</v>
      </c>
      <c r="AN84" s="169">
        <f>+'Ark1'!Z2149</f>
        <v>0</v>
      </c>
      <c r="AO84" s="58">
        <f>+'Ark1'!AA2149</f>
        <v>0</v>
      </c>
      <c r="AP84" s="58">
        <f>+'Ark1'!AB2149</f>
        <v>0</v>
      </c>
      <c r="AQ84" s="79">
        <f>+'Ark1'!AD2149</f>
        <v>0</v>
      </c>
      <c r="AR84" s="58" t="e">
        <f t="shared" si="9"/>
        <v>#DIV/0!</v>
      </c>
      <c r="AS84" s="79" t="e">
        <f t="shared" si="10"/>
        <v>#DIV/0!</v>
      </c>
      <c r="AT84" s="47"/>
      <c r="AU84" s="13"/>
      <c r="AV84" s="13"/>
      <c r="AW84" s="69" t="s">
        <v>112</v>
      </c>
    </row>
    <row r="85" spans="24:51">
      <c r="X85" s="47"/>
      <c r="Y85" s="56">
        <f>+'Ark1'!C2150</f>
        <v>2020</v>
      </c>
      <c r="Z85" s="56">
        <f>+'Ark1'!M2150</f>
        <v>14</v>
      </c>
      <c r="AA85" s="57" t="str">
        <f t="shared" si="8"/>
        <v>5</v>
      </c>
      <c r="AB85" s="56">
        <f>+'Ark1'!Q2150</f>
        <v>0</v>
      </c>
      <c r="AC85" s="56">
        <f>+'Ark1'!R2150</f>
        <v>0</v>
      </c>
      <c r="AD85" s="192">
        <f>+'Ark1'!AG2150</f>
        <v>0</v>
      </c>
      <c r="AE85" s="62">
        <f t="shared" si="6"/>
        <v>0</v>
      </c>
      <c r="AF85" s="192">
        <f>+'Ark1'!AH2150</f>
        <v>0</v>
      </c>
      <c r="AG85" s="58">
        <f>+'Ark1'!S2150</f>
        <v>0</v>
      </c>
      <c r="AH85" s="62">
        <f t="shared" si="7"/>
        <v>0</v>
      </c>
      <c r="AI85" s="58">
        <f>+'Ark1'!U2150</f>
        <v>0</v>
      </c>
      <c r="AJ85" s="192"/>
      <c r="AK85" s="79">
        <f>+'Ark1'!V2150</f>
        <v>0</v>
      </c>
      <c r="AL85" s="169">
        <f>+'Ark1'!X2150</f>
        <v>0</v>
      </c>
      <c r="AM85" s="169">
        <f>+'Ark1'!Y2150</f>
        <v>0</v>
      </c>
      <c r="AN85" s="169">
        <f>+'Ark1'!Z2150</f>
        <v>0</v>
      </c>
      <c r="AO85" s="58">
        <f>+'Ark1'!AA2150</f>
        <v>0</v>
      </c>
      <c r="AP85" s="58">
        <f>+'Ark1'!AB2150</f>
        <v>0</v>
      </c>
      <c r="AQ85" s="79">
        <f>+'Ark1'!AD2150</f>
        <v>0</v>
      </c>
      <c r="AR85" s="58" t="e">
        <f t="shared" si="9"/>
        <v>#DIV/0!</v>
      </c>
      <c r="AS85" s="79" t="e">
        <f t="shared" si="10"/>
        <v>#DIV/0!</v>
      </c>
      <c r="AT85" s="47"/>
      <c r="AU85" s="13"/>
      <c r="AV85" s="13"/>
      <c r="AW85" s="57" t="s">
        <v>113</v>
      </c>
    </row>
    <row r="86" spans="24:51" ht="15.6">
      <c r="X86" s="47"/>
      <c r="Y86" s="56">
        <f>+'Ark1'!C2151</f>
        <v>2020</v>
      </c>
      <c r="Z86" s="56">
        <f>+'Ark1'!M2151</f>
        <v>15</v>
      </c>
      <c r="AA86" s="57" t="str">
        <f t="shared" si="8"/>
        <v>5+</v>
      </c>
      <c r="AB86" s="56">
        <f>+'Ark1'!Q2151</f>
        <v>0</v>
      </c>
      <c r="AC86" s="56">
        <f>+'Ark1'!R2151</f>
        <v>0</v>
      </c>
      <c r="AD86" s="192">
        <f>+'Ark1'!AG2151</f>
        <v>0</v>
      </c>
      <c r="AE86" s="62">
        <f t="shared" si="6"/>
        <v>0</v>
      </c>
      <c r="AF86" s="192">
        <f>+'Ark1'!AH2151</f>
        <v>0</v>
      </c>
      <c r="AG86" s="58">
        <f>+'Ark1'!S2151</f>
        <v>0</v>
      </c>
      <c r="AH86" s="62">
        <f t="shared" si="7"/>
        <v>0</v>
      </c>
      <c r="AI86" s="58">
        <f>+'Ark1'!U2151</f>
        <v>0</v>
      </c>
      <c r="AJ86" s="192"/>
      <c r="AK86" s="79">
        <f>+'Ark1'!V2151</f>
        <v>0</v>
      </c>
      <c r="AL86" s="169">
        <f>+'Ark1'!X2151</f>
        <v>0</v>
      </c>
      <c r="AM86" s="169">
        <f>+'Ark1'!Y2151</f>
        <v>0</v>
      </c>
      <c r="AN86" s="169">
        <f>+'Ark1'!Z2151</f>
        <v>0</v>
      </c>
      <c r="AO86" s="58">
        <f>+'Ark1'!AA2151</f>
        <v>0</v>
      </c>
      <c r="AP86" s="58">
        <f>+'Ark1'!AB2151</f>
        <v>0</v>
      </c>
      <c r="AQ86" s="79">
        <f>+'Ark1'!AD2151</f>
        <v>0</v>
      </c>
      <c r="AR86" s="58" t="e">
        <f t="shared" si="9"/>
        <v>#DIV/0!</v>
      </c>
      <c r="AS86" s="79" t="e">
        <f t="shared" si="10"/>
        <v>#DIV/0!</v>
      </c>
      <c r="AT86" s="47"/>
      <c r="AU86" s="2"/>
      <c r="AV86" s="5"/>
      <c r="AW86" s="3" t="s">
        <v>99</v>
      </c>
      <c r="AY86" s="2"/>
    </row>
    <row r="87" spans="24:51">
      <c r="X87" s="47"/>
      <c r="Y87">
        <f>+'Ark1'!C2152</f>
        <v>2019</v>
      </c>
      <c r="Z87">
        <f>+'Ark1'!M2152</f>
        <v>1</v>
      </c>
      <c r="AA87" s="3" t="str">
        <f t="shared" si="8"/>
        <v>1-</v>
      </c>
      <c r="AB87">
        <f>+'Ark1'!Q2152</f>
        <v>0</v>
      </c>
      <c r="AC87">
        <f>+'Ark1'!R2152</f>
        <v>0</v>
      </c>
      <c r="AD87" s="210">
        <f>+'Ark1'!AG2152</f>
        <v>0</v>
      </c>
      <c r="AE87" s="63">
        <f t="shared" si="6"/>
        <v>0</v>
      </c>
      <c r="AF87" s="210">
        <f>+'Ark1'!AH2152</f>
        <v>0</v>
      </c>
      <c r="AG87" s="1">
        <f>+'Ark1'!S2152</f>
        <v>0</v>
      </c>
      <c r="AH87" s="63">
        <f t="shared" si="7"/>
        <v>0</v>
      </c>
      <c r="AI87" s="1">
        <f>+'Ark1'!U2152</f>
        <v>0</v>
      </c>
      <c r="AJ87" s="210"/>
      <c r="AK87" s="11">
        <f>+'Ark1'!V2152</f>
        <v>0</v>
      </c>
      <c r="AL87" s="102">
        <f>+'Ark1'!X2152</f>
        <v>0</v>
      </c>
      <c r="AM87" s="102">
        <f>+'Ark1'!Y2152</f>
        <v>0</v>
      </c>
      <c r="AN87" s="102">
        <f>+'Ark1'!Z2152</f>
        <v>0</v>
      </c>
      <c r="AO87" s="1">
        <f>+'Ark1'!AA2152</f>
        <v>0</v>
      </c>
      <c r="AP87" s="1">
        <f>+'Ark1'!AB2152</f>
        <v>0</v>
      </c>
      <c r="AQ87" s="11">
        <f>+'Ark1'!AD2152</f>
        <v>0</v>
      </c>
      <c r="AR87" s="1" t="e">
        <f t="shared" si="9"/>
        <v>#DIV/0!</v>
      </c>
      <c r="AS87" s="11" t="e">
        <f t="shared" si="10"/>
        <v>#DIV/0!</v>
      </c>
      <c r="AT87" s="47"/>
      <c r="AU87" s="4"/>
      <c r="AV87" s="4"/>
      <c r="AW87" s="3" t="s">
        <v>100</v>
      </c>
      <c r="AX87" s="4"/>
      <c r="AY87" s="4"/>
    </row>
    <row r="88" spans="24:51" ht="15.6">
      <c r="X88" s="47"/>
      <c r="Y88">
        <f>+'Ark1'!C2153</f>
        <v>2019</v>
      </c>
      <c r="Z88">
        <f>+'Ark1'!M2153</f>
        <v>2</v>
      </c>
      <c r="AA88" s="3" t="str">
        <f t="shared" si="8"/>
        <v>1</v>
      </c>
      <c r="AB88">
        <f>+'Ark1'!Q2153</f>
        <v>0</v>
      </c>
      <c r="AC88">
        <f>+'Ark1'!R2153</f>
        <v>0</v>
      </c>
      <c r="AD88" s="210">
        <f>+'Ark1'!AG2153</f>
        <v>0</v>
      </c>
      <c r="AE88" s="63">
        <f t="shared" si="6"/>
        <v>0</v>
      </c>
      <c r="AF88" s="210">
        <f>+'Ark1'!AH2153</f>
        <v>0</v>
      </c>
      <c r="AG88" s="1">
        <f>+'Ark1'!S2153</f>
        <v>0</v>
      </c>
      <c r="AH88" s="63">
        <f t="shared" si="7"/>
        <v>0</v>
      </c>
      <c r="AI88" s="1">
        <f>+'Ark1'!U2153</f>
        <v>0</v>
      </c>
      <c r="AJ88" s="210"/>
      <c r="AK88" s="11">
        <f>+'Ark1'!V2153</f>
        <v>0</v>
      </c>
      <c r="AL88" s="102">
        <f>+'Ark1'!X2153</f>
        <v>0</v>
      </c>
      <c r="AM88" s="102">
        <f>+'Ark1'!Y2153</f>
        <v>0</v>
      </c>
      <c r="AN88" s="102">
        <f>+'Ark1'!Z2153</f>
        <v>0</v>
      </c>
      <c r="AO88" s="1">
        <f>+'Ark1'!AA2153</f>
        <v>0</v>
      </c>
      <c r="AP88" s="1">
        <f>+'Ark1'!AB2153</f>
        <v>0</v>
      </c>
      <c r="AQ88" s="11">
        <f>+'Ark1'!AD2153</f>
        <v>0</v>
      </c>
      <c r="AR88" s="1" t="e">
        <f t="shared" si="9"/>
        <v>#DIV/0!</v>
      </c>
      <c r="AS88" s="11" t="e">
        <f t="shared" si="10"/>
        <v>#DIV/0!</v>
      </c>
      <c r="AT88" s="47"/>
      <c r="AU88" s="4"/>
      <c r="AV88" s="13"/>
      <c r="AW88" s="3" t="s">
        <v>101</v>
      </c>
      <c r="AX88" s="1"/>
      <c r="AY88" s="5"/>
    </row>
    <row r="89" spans="24:51" ht="15.6">
      <c r="X89" s="47"/>
      <c r="Y89">
        <f>+'Ark1'!C2154</f>
        <v>2019</v>
      </c>
      <c r="Z89">
        <f>+'Ark1'!M2154</f>
        <v>3</v>
      </c>
      <c r="AA89" s="3" t="str">
        <f t="shared" si="8"/>
        <v>1+</v>
      </c>
      <c r="AB89">
        <f>+'Ark1'!Q2154</f>
        <v>0</v>
      </c>
      <c r="AC89">
        <f>+'Ark1'!R2154</f>
        <v>0</v>
      </c>
      <c r="AD89" s="210">
        <f>+'Ark1'!AG2154</f>
        <v>0</v>
      </c>
      <c r="AE89" s="63">
        <f t="shared" si="6"/>
        <v>0</v>
      </c>
      <c r="AF89" s="210">
        <f>+'Ark1'!AH2154</f>
        <v>0</v>
      </c>
      <c r="AG89" s="1">
        <f>+'Ark1'!S2154</f>
        <v>0</v>
      </c>
      <c r="AH89" s="63">
        <f t="shared" si="7"/>
        <v>0</v>
      </c>
      <c r="AI89" s="1">
        <f>+'Ark1'!U2154</f>
        <v>0</v>
      </c>
      <c r="AJ89" s="210"/>
      <c r="AK89" s="11">
        <f>+'Ark1'!V2154</f>
        <v>0</v>
      </c>
      <c r="AL89" s="102">
        <f>+'Ark1'!X2154</f>
        <v>0</v>
      </c>
      <c r="AM89" s="102">
        <f>+'Ark1'!Y2154</f>
        <v>0</v>
      </c>
      <c r="AN89" s="102">
        <f>+'Ark1'!Z2154</f>
        <v>0</v>
      </c>
      <c r="AO89" s="1">
        <f>+'Ark1'!AA2154</f>
        <v>0</v>
      </c>
      <c r="AP89" s="1">
        <f>+'Ark1'!AB2154</f>
        <v>0</v>
      </c>
      <c r="AQ89" s="11">
        <f>+'Ark1'!AD2154</f>
        <v>0</v>
      </c>
      <c r="AR89" s="1" t="e">
        <f t="shared" si="9"/>
        <v>#DIV/0!</v>
      </c>
      <c r="AS89" s="11" t="e">
        <f t="shared" si="10"/>
        <v>#DIV/0!</v>
      </c>
      <c r="AT89" s="47"/>
      <c r="AU89" s="4"/>
      <c r="AV89" s="13"/>
      <c r="AW89" s="3" t="s">
        <v>102</v>
      </c>
      <c r="AX89" s="1"/>
      <c r="AY89" s="5"/>
    </row>
    <row r="90" spans="24:51" ht="15.6">
      <c r="X90" s="47"/>
      <c r="Y90">
        <f>+'Ark1'!C2155</f>
        <v>2019</v>
      </c>
      <c r="Z90">
        <f>+'Ark1'!M2155</f>
        <v>4</v>
      </c>
      <c r="AA90" s="3" t="str">
        <f t="shared" si="8"/>
        <v>2-</v>
      </c>
      <c r="AB90">
        <f>+'Ark1'!Q2155</f>
        <v>0</v>
      </c>
      <c r="AC90">
        <f>+'Ark1'!R2155</f>
        <v>0</v>
      </c>
      <c r="AD90" s="210">
        <f>+'Ark1'!AG2155</f>
        <v>0</v>
      </c>
      <c r="AE90" s="63">
        <f t="shared" si="6"/>
        <v>0</v>
      </c>
      <c r="AF90" s="210">
        <f>+'Ark1'!AH2155</f>
        <v>0</v>
      </c>
      <c r="AG90" s="1">
        <f>+'Ark1'!S2155</f>
        <v>0</v>
      </c>
      <c r="AH90" s="63">
        <f t="shared" si="7"/>
        <v>0</v>
      </c>
      <c r="AI90" s="1">
        <f>+'Ark1'!U2155</f>
        <v>0</v>
      </c>
      <c r="AJ90" s="210"/>
      <c r="AK90" s="11">
        <f>+'Ark1'!V2155</f>
        <v>0</v>
      </c>
      <c r="AL90" s="102">
        <f>+'Ark1'!X2155</f>
        <v>0</v>
      </c>
      <c r="AM90" s="102">
        <f>+'Ark1'!Y2155</f>
        <v>0</v>
      </c>
      <c r="AN90" s="102">
        <f>+'Ark1'!Z2155</f>
        <v>0</v>
      </c>
      <c r="AO90" s="1">
        <f>+'Ark1'!AA2155</f>
        <v>0</v>
      </c>
      <c r="AP90" s="1">
        <f>+'Ark1'!AB2155</f>
        <v>0</v>
      </c>
      <c r="AQ90" s="11">
        <f>+'Ark1'!AD2155</f>
        <v>0</v>
      </c>
      <c r="AR90" s="1" t="e">
        <f t="shared" si="9"/>
        <v>#DIV/0!</v>
      </c>
      <c r="AS90" s="11" t="e">
        <f t="shared" si="10"/>
        <v>#DIV/0!</v>
      </c>
      <c r="AT90" s="47"/>
      <c r="AU90" s="4"/>
      <c r="AV90" s="13"/>
      <c r="AW90" s="3" t="s">
        <v>103</v>
      </c>
      <c r="AX90" s="1"/>
      <c r="AY90" s="5"/>
    </row>
    <row r="91" spans="24:51" ht="15.6">
      <c r="X91" s="47"/>
      <c r="Y91">
        <f>+'Ark1'!C2156</f>
        <v>2019</v>
      </c>
      <c r="Z91">
        <f>+'Ark1'!M2156</f>
        <v>5</v>
      </c>
      <c r="AA91" s="3" t="str">
        <f t="shared" si="8"/>
        <v>2</v>
      </c>
      <c r="AB91">
        <f>+'Ark1'!Q2156</f>
        <v>0</v>
      </c>
      <c r="AC91">
        <f>+'Ark1'!R2156</f>
        <v>0</v>
      </c>
      <c r="AD91" s="210">
        <f>+'Ark1'!AG2156</f>
        <v>0</v>
      </c>
      <c r="AE91" s="63">
        <f t="shared" ref="AE91:AE154" si="11">+AD91-AD106</f>
        <v>0</v>
      </c>
      <c r="AF91" s="210">
        <f>+'Ark1'!AH2156</f>
        <v>0</v>
      </c>
      <c r="AG91" s="1">
        <f>+'Ark1'!S2156</f>
        <v>0</v>
      </c>
      <c r="AH91" s="63">
        <f t="shared" ref="AH91:AH154" si="12">+AG91-AG106</f>
        <v>0</v>
      </c>
      <c r="AI91" s="1">
        <f>+'Ark1'!U2156</f>
        <v>0</v>
      </c>
      <c r="AJ91" s="210"/>
      <c r="AK91" s="11">
        <f>+'Ark1'!V2156</f>
        <v>0</v>
      </c>
      <c r="AL91" s="102">
        <f>+'Ark1'!X2156</f>
        <v>0</v>
      </c>
      <c r="AM91" s="102">
        <f>+'Ark1'!Y2156</f>
        <v>0</v>
      </c>
      <c r="AN91" s="102">
        <f>+'Ark1'!Z2156</f>
        <v>0</v>
      </c>
      <c r="AO91" s="1">
        <f>+'Ark1'!AA2156</f>
        <v>0</v>
      </c>
      <c r="AP91" s="1">
        <f>+'Ark1'!AB2156</f>
        <v>0</v>
      </c>
      <c r="AQ91" s="11">
        <f>+'Ark1'!AD2156</f>
        <v>0</v>
      </c>
      <c r="AR91" s="1" t="e">
        <f t="shared" si="9"/>
        <v>#DIV/0!</v>
      </c>
      <c r="AS91" s="11" t="e">
        <f t="shared" si="10"/>
        <v>#DIV/0!</v>
      </c>
      <c r="AT91" s="47"/>
      <c r="AU91" s="4"/>
      <c r="AV91" s="13"/>
      <c r="AW91" s="3" t="s">
        <v>104</v>
      </c>
      <c r="AX91" s="1"/>
      <c r="AY91" s="5"/>
    </row>
    <row r="92" spans="24:51" ht="15.6">
      <c r="X92" s="47"/>
      <c r="Y92">
        <f>+'Ark1'!C2157</f>
        <v>2019</v>
      </c>
      <c r="Z92">
        <f>+'Ark1'!M2157</f>
        <v>6</v>
      </c>
      <c r="AA92" s="3" t="str">
        <f t="shared" ref="AA92:AA155" si="13">+AW91</f>
        <v>2+</v>
      </c>
      <c r="AB92">
        <f>+'Ark1'!Q2157</f>
        <v>0</v>
      </c>
      <c r="AC92">
        <f>+'Ark1'!R2157</f>
        <v>0</v>
      </c>
      <c r="AD92" s="210">
        <f>+'Ark1'!AG2157</f>
        <v>0</v>
      </c>
      <c r="AE92" s="63">
        <f t="shared" si="11"/>
        <v>0</v>
      </c>
      <c r="AF92" s="210">
        <f>+'Ark1'!AH2157</f>
        <v>0</v>
      </c>
      <c r="AG92" s="1">
        <f>+'Ark1'!S2157</f>
        <v>0</v>
      </c>
      <c r="AH92" s="63">
        <f t="shared" si="12"/>
        <v>0</v>
      </c>
      <c r="AI92" s="1">
        <f>+'Ark1'!U2157</f>
        <v>0</v>
      </c>
      <c r="AJ92" s="210"/>
      <c r="AK92" s="11">
        <f>+'Ark1'!V2157</f>
        <v>0</v>
      </c>
      <c r="AL92" s="102">
        <f>+'Ark1'!X2157</f>
        <v>0</v>
      </c>
      <c r="AM92" s="102">
        <f>+'Ark1'!Y2157</f>
        <v>0</v>
      </c>
      <c r="AN92" s="102">
        <f>+'Ark1'!Z2157</f>
        <v>0</v>
      </c>
      <c r="AO92" s="1">
        <f>+'Ark1'!AA2157</f>
        <v>0</v>
      </c>
      <c r="AP92" s="1">
        <f>+'Ark1'!AB2157</f>
        <v>0</v>
      </c>
      <c r="AQ92" s="11">
        <f>+'Ark1'!AD2157</f>
        <v>0</v>
      </c>
      <c r="AR92" s="1" t="e">
        <f t="shared" si="9"/>
        <v>#DIV/0!</v>
      </c>
      <c r="AS92" s="11" t="e">
        <f t="shared" si="10"/>
        <v>#DIV/0!</v>
      </c>
      <c r="AT92" s="47"/>
      <c r="AU92" s="4"/>
      <c r="AV92" s="13"/>
      <c r="AW92" s="3" t="s">
        <v>105</v>
      </c>
      <c r="AX92" s="13"/>
      <c r="AY92" s="5"/>
    </row>
    <row r="93" spans="24:51" ht="15.6">
      <c r="X93" s="47"/>
      <c r="Y93">
        <f>+'Ark1'!C2158</f>
        <v>2019</v>
      </c>
      <c r="Z93">
        <f>+'Ark1'!M2158</f>
        <v>7</v>
      </c>
      <c r="AA93" s="3" t="str">
        <f t="shared" si="13"/>
        <v>3-</v>
      </c>
      <c r="AB93">
        <f>+'Ark1'!Q2158</f>
        <v>0</v>
      </c>
      <c r="AC93">
        <f>+'Ark1'!R2158</f>
        <v>0</v>
      </c>
      <c r="AD93" s="210">
        <f>+'Ark1'!AG2158</f>
        <v>0</v>
      </c>
      <c r="AE93" s="63">
        <f t="shared" si="11"/>
        <v>0</v>
      </c>
      <c r="AF93" s="210">
        <f>+'Ark1'!AH2158</f>
        <v>0</v>
      </c>
      <c r="AG93" s="1">
        <f>+'Ark1'!S2158</f>
        <v>0</v>
      </c>
      <c r="AH93" s="63">
        <f t="shared" si="12"/>
        <v>0</v>
      </c>
      <c r="AI93" s="1">
        <f>+'Ark1'!U2158</f>
        <v>0</v>
      </c>
      <c r="AJ93" s="210"/>
      <c r="AK93" s="11">
        <f>+'Ark1'!V2158</f>
        <v>0</v>
      </c>
      <c r="AL93" s="102">
        <f>+'Ark1'!X2158</f>
        <v>0</v>
      </c>
      <c r="AM93" s="102">
        <f>+'Ark1'!Y2158</f>
        <v>0</v>
      </c>
      <c r="AN93" s="102">
        <f>+'Ark1'!Z2158</f>
        <v>0</v>
      </c>
      <c r="AO93" s="1">
        <f>+'Ark1'!AA2158</f>
        <v>0</v>
      </c>
      <c r="AP93" s="1">
        <f>+'Ark1'!AB2158</f>
        <v>0</v>
      </c>
      <c r="AQ93" s="11">
        <f>+'Ark1'!AD2158</f>
        <v>0</v>
      </c>
      <c r="AR93" s="1" t="e">
        <f t="shared" si="9"/>
        <v>#DIV/0!</v>
      </c>
      <c r="AS93" s="11" t="e">
        <f t="shared" si="10"/>
        <v>#DIV/0!</v>
      </c>
      <c r="AT93" s="47"/>
      <c r="AU93" s="4"/>
      <c r="AV93" s="13"/>
      <c r="AW93" s="3" t="s">
        <v>106</v>
      </c>
      <c r="AX93" s="13"/>
      <c r="AY93" s="5"/>
    </row>
    <row r="94" spans="24:51" ht="15.6">
      <c r="X94" s="47"/>
      <c r="Y94">
        <f>+'Ark1'!C2159</f>
        <v>2019</v>
      </c>
      <c r="Z94">
        <f>+'Ark1'!M2159</f>
        <v>8</v>
      </c>
      <c r="AA94" s="3" t="str">
        <f t="shared" si="13"/>
        <v>3</v>
      </c>
      <c r="AB94">
        <f>+'Ark1'!Q2159</f>
        <v>0</v>
      </c>
      <c r="AC94">
        <f>+'Ark1'!R2159</f>
        <v>0</v>
      </c>
      <c r="AD94" s="210">
        <f>+'Ark1'!AG2159</f>
        <v>0</v>
      </c>
      <c r="AE94" s="63">
        <f t="shared" si="11"/>
        <v>0</v>
      </c>
      <c r="AF94" s="210">
        <f>+'Ark1'!AH2159</f>
        <v>0</v>
      </c>
      <c r="AG94" s="1">
        <f>+'Ark1'!S2159</f>
        <v>0</v>
      </c>
      <c r="AH94" s="63">
        <f t="shared" si="12"/>
        <v>0</v>
      </c>
      <c r="AI94" s="1">
        <f>+'Ark1'!U2159</f>
        <v>0</v>
      </c>
      <c r="AJ94" s="210"/>
      <c r="AK94" s="11">
        <f>+'Ark1'!V2159</f>
        <v>0</v>
      </c>
      <c r="AL94" s="102">
        <f>+'Ark1'!X2159</f>
        <v>0</v>
      </c>
      <c r="AM94" s="102">
        <f>+'Ark1'!Y2159</f>
        <v>0</v>
      </c>
      <c r="AN94" s="102">
        <f>+'Ark1'!Z2159</f>
        <v>0</v>
      </c>
      <c r="AO94" s="1">
        <f>+'Ark1'!AA2159</f>
        <v>0</v>
      </c>
      <c r="AP94" s="1">
        <f>+'Ark1'!AB2159</f>
        <v>0</v>
      </c>
      <c r="AQ94" s="11">
        <f>+'Ark1'!AD2159</f>
        <v>0</v>
      </c>
      <c r="AR94" s="1" t="e">
        <f t="shared" si="9"/>
        <v>#DIV/0!</v>
      </c>
      <c r="AS94" s="11" t="e">
        <f t="shared" si="10"/>
        <v>#DIV/0!</v>
      </c>
      <c r="AT94" s="47"/>
      <c r="AU94" s="4"/>
      <c r="AV94" s="13"/>
      <c r="AW94" s="3" t="s">
        <v>107</v>
      </c>
      <c r="AX94" s="13"/>
      <c r="AY94" s="5"/>
    </row>
    <row r="95" spans="24:51" ht="15.6">
      <c r="X95" s="47"/>
      <c r="Y95">
        <f>+'Ark1'!C2160</f>
        <v>2019</v>
      </c>
      <c r="Z95">
        <f>+'Ark1'!M2160</f>
        <v>9</v>
      </c>
      <c r="AA95" s="3" t="str">
        <f t="shared" si="13"/>
        <v>3+</v>
      </c>
      <c r="AB95">
        <f>+'Ark1'!Q2160</f>
        <v>0</v>
      </c>
      <c r="AC95">
        <f>+'Ark1'!R2160</f>
        <v>0</v>
      </c>
      <c r="AD95" s="210">
        <f>+'Ark1'!AG2160</f>
        <v>0</v>
      </c>
      <c r="AE95" s="63">
        <f t="shared" si="11"/>
        <v>0</v>
      </c>
      <c r="AF95" s="210">
        <f>+'Ark1'!AH2160</f>
        <v>0</v>
      </c>
      <c r="AG95" s="1">
        <f>+'Ark1'!S2160</f>
        <v>0</v>
      </c>
      <c r="AH95" s="63">
        <f t="shared" si="12"/>
        <v>0</v>
      </c>
      <c r="AI95" s="1">
        <f>+'Ark1'!U2160</f>
        <v>0</v>
      </c>
      <c r="AJ95" s="210"/>
      <c r="AK95" s="11">
        <f>+'Ark1'!V2160</f>
        <v>0</v>
      </c>
      <c r="AL95" s="102">
        <f>+'Ark1'!X2160</f>
        <v>0</v>
      </c>
      <c r="AM95" s="102">
        <f>+'Ark1'!Y2160</f>
        <v>0</v>
      </c>
      <c r="AN95" s="102">
        <f>+'Ark1'!Z2160</f>
        <v>0</v>
      </c>
      <c r="AO95" s="1">
        <f>+'Ark1'!AA2160</f>
        <v>0</v>
      </c>
      <c r="AP95" s="1">
        <f>+'Ark1'!AB2160</f>
        <v>0</v>
      </c>
      <c r="AQ95" s="11">
        <f>+'Ark1'!AD2160</f>
        <v>0</v>
      </c>
      <c r="AR95" s="1" t="e">
        <f t="shared" si="9"/>
        <v>#DIV/0!</v>
      </c>
      <c r="AS95" s="11" t="e">
        <f t="shared" si="10"/>
        <v>#DIV/0!</v>
      </c>
      <c r="AT95" s="47"/>
      <c r="AU95" s="4"/>
      <c r="AV95" s="13"/>
      <c r="AW95" s="3" t="s">
        <v>108</v>
      </c>
      <c r="AX95" s="13"/>
      <c r="AY95" s="5"/>
    </row>
    <row r="96" spans="24:51" ht="15.6">
      <c r="X96" s="47"/>
      <c r="Y96">
        <f>+'Ark1'!C2161</f>
        <v>2019</v>
      </c>
      <c r="Z96">
        <f>+'Ark1'!M2161</f>
        <v>10</v>
      </c>
      <c r="AA96" s="3" t="str">
        <f t="shared" si="13"/>
        <v>4-</v>
      </c>
      <c r="AB96">
        <f>+'Ark1'!Q2161</f>
        <v>0</v>
      </c>
      <c r="AC96">
        <f>+'Ark1'!R2161</f>
        <v>0</v>
      </c>
      <c r="AD96" s="210">
        <f>+'Ark1'!AG2161</f>
        <v>0</v>
      </c>
      <c r="AE96" s="63">
        <f t="shared" si="11"/>
        <v>0</v>
      </c>
      <c r="AF96" s="210">
        <f>+'Ark1'!AH2161</f>
        <v>0</v>
      </c>
      <c r="AG96" s="1">
        <f>+'Ark1'!S2161</f>
        <v>0</v>
      </c>
      <c r="AH96" s="63">
        <f t="shared" si="12"/>
        <v>0</v>
      </c>
      <c r="AI96" s="1">
        <f>+'Ark1'!U2161</f>
        <v>0</v>
      </c>
      <c r="AJ96" s="210"/>
      <c r="AK96" s="11">
        <f>+'Ark1'!V2161</f>
        <v>0</v>
      </c>
      <c r="AL96" s="102">
        <f>+'Ark1'!X2161</f>
        <v>0</v>
      </c>
      <c r="AM96" s="102">
        <f>+'Ark1'!Y2161</f>
        <v>0</v>
      </c>
      <c r="AN96" s="102">
        <f>+'Ark1'!Z2161</f>
        <v>0</v>
      </c>
      <c r="AO96" s="1">
        <f>+'Ark1'!AA2161</f>
        <v>0</v>
      </c>
      <c r="AP96" s="1">
        <f>+'Ark1'!AB2161</f>
        <v>0</v>
      </c>
      <c r="AQ96" s="11">
        <f>+'Ark1'!AD2161</f>
        <v>0</v>
      </c>
      <c r="AR96" s="1" t="e">
        <f t="shared" si="9"/>
        <v>#DIV/0!</v>
      </c>
      <c r="AS96" s="11" t="e">
        <f t="shared" si="10"/>
        <v>#DIV/0!</v>
      </c>
      <c r="AT96" s="47"/>
      <c r="AU96" s="4"/>
      <c r="AV96" s="13"/>
      <c r="AW96" s="3" t="s">
        <v>109</v>
      </c>
      <c r="AX96" s="5"/>
      <c r="AY96" s="5"/>
    </row>
    <row r="97" spans="24:51" ht="15.6">
      <c r="X97" s="47"/>
      <c r="Y97">
        <f>+'Ark1'!C2162</f>
        <v>2019</v>
      </c>
      <c r="Z97">
        <f>+'Ark1'!M2162</f>
        <v>11</v>
      </c>
      <c r="AA97" s="3" t="str">
        <f t="shared" si="13"/>
        <v>4</v>
      </c>
      <c r="AB97">
        <f>+'Ark1'!Q2162</f>
        <v>0</v>
      </c>
      <c r="AC97">
        <f>+'Ark1'!R2162</f>
        <v>0</v>
      </c>
      <c r="AD97" s="210">
        <f>+'Ark1'!AG2162</f>
        <v>0</v>
      </c>
      <c r="AE97" s="63">
        <f t="shared" si="11"/>
        <v>0</v>
      </c>
      <c r="AF97" s="210">
        <f>+'Ark1'!AH2162</f>
        <v>0</v>
      </c>
      <c r="AG97" s="1">
        <f>+'Ark1'!S2162</f>
        <v>0</v>
      </c>
      <c r="AH97" s="63">
        <f t="shared" si="12"/>
        <v>0</v>
      </c>
      <c r="AI97" s="1">
        <f>+'Ark1'!U2162</f>
        <v>0</v>
      </c>
      <c r="AJ97" s="210"/>
      <c r="AK97" s="11">
        <f>+'Ark1'!V2162</f>
        <v>0</v>
      </c>
      <c r="AL97" s="102">
        <f>+'Ark1'!X2162</f>
        <v>0</v>
      </c>
      <c r="AM97" s="102">
        <f>+'Ark1'!Y2162</f>
        <v>0</v>
      </c>
      <c r="AN97" s="102">
        <f>+'Ark1'!Z2162</f>
        <v>0</v>
      </c>
      <c r="AO97" s="1">
        <f>+'Ark1'!AA2162</f>
        <v>0</v>
      </c>
      <c r="AP97" s="1">
        <f>+'Ark1'!AB2162</f>
        <v>0</v>
      </c>
      <c r="AQ97" s="11">
        <f>+'Ark1'!AD2162</f>
        <v>0</v>
      </c>
      <c r="AR97" s="1" t="e">
        <f t="shared" si="9"/>
        <v>#DIV/0!</v>
      </c>
      <c r="AS97" s="11" t="e">
        <f t="shared" si="10"/>
        <v>#DIV/0!</v>
      </c>
      <c r="AT97" s="47"/>
      <c r="AU97" s="4"/>
      <c r="AV97" s="13"/>
      <c r="AW97" s="3" t="s">
        <v>110</v>
      </c>
      <c r="AX97" s="5"/>
      <c r="AY97" s="5"/>
    </row>
    <row r="98" spans="24:51" ht="15.6">
      <c r="X98" s="47"/>
      <c r="Y98">
        <f>+'Ark1'!C2163</f>
        <v>2019</v>
      </c>
      <c r="Z98">
        <f>+'Ark1'!M2163</f>
        <v>12</v>
      </c>
      <c r="AA98" s="3" t="str">
        <f t="shared" si="13"/>
        <v>4+</v>
      </c>
      <c r="AB98">
        <f>+'Ark1'!Q2163</f>
        <v>0</v>
      </c>
      <c r="AC98">
        <f>+'Ark1'!R2163</f>
        <v>0</v>
      </c>
      <c r="AD98" s="210">
        <f>+'Ark1'!AG2163</f>
        <v>0</v>
      </c>
      <c r="AE98" s="63">
        <f t="shared" si="11"/>
        <v>0</v>
      </c>
      <c r="AF98" s="210">
        <f>+'Ark1'!AH2163</f>
        <v>0</v>
      </c>
      <c r="AG98" s="1">
        <f>+'Ark1'!S2163</f>
        <v>0</v>
      </c>
      <c r="AH98" s="63">
        <f t="shared" si="12"/>
        <v>0</v>
      </c>
      <c r="AI98" s="1">
        <f>+'Ark1'!U2163</f>
        <v>0</v>
      </c>
      <c r="AJ98" s="210"/>
      <c r="AK98" s="11">
        <f>+'Ark1'!V2163</f>
        <v>0</v>
      </c>
      <c r="AL98" s="102">
        <f>+'Ark1'!X2163</f>
        <v>0</v>
      </c>
      <c r="AM98" s="102">
        <f>+'Ark1'!Y2163</f>
        <v>0</v>
      </c>
      <c r="AN98" s="102">
        <f>+'Ark1'!Z2163</f>
        <v>0</v>
      </c>
      <c r="AO98" s="1">
        <f>+'Ark1'!AA2163</f>
        <v>0</v>
      </c>
      <c r="AP98" s="1">
        <f>+'Ark1'!AB2163</f>
        <v>0</v>
      </c>
      <c r="AQ98" s="11">
        <f>+'Ark1'!AD2163</f>
        <v>0</v>
      </c>
      <c r="AR98" s="1" t="e">
        <f t="shared" si="9"/>
        <v>#DIV/0!</v>
      </c>
      <c r="AS98" s="11" t="e">
        <f t="shared" si="10"/>
        <v>#DIV/0!</v>
      </c>
      <c r="AT98" s="47"/>
      <c r="AU98" s="4"/>
      <c r="AV98" s="13"/>
      <c r="AW98" s="3" t="s">
        <v>111</v>
      </c>
      <c r="AX98" s="5"/>
      <c r="AY98" s="5"/>
    </row>
    <row r="99" spans="24:51" ht="15.6">
      <c r="X99" s="47"/>
      <c r="Y99">
        <f>+'Ark1'!C2164</f>
        <v>2019</v>
      </c>
      <c r="Z99">
        <f>+'Ark1'!M2164</f>
        <v>13</v>
      </c>
      <c r="AA99" s="3" t="str">
        <f t="shared" si="13"/>
        <v>5-</v>
      </c>
      <c r="AB99">
        <f>+'Ark1'!Q2164</f>
        <v>0</v>
      </c>
      <c r="AC99">
        <f>+'Ark1'!R2164</f>
        <v>0</v>
      </c>
      <c r="AD99" s="210">
        <f>+'Ark1'!AG2164</f>
        <v>0</v>
      </c>
      <c r="AE99" s="63">
        <f t="shared" si="11"/>
        <v>0</v>
      </c>
      <c r="AF99" s="210">
        <f>+'Ark1'!AH2164</f>
        <v>0</v>
      </c>
      <c r="AG99" s="1">
        <f>+'Ark1'!S2164</f>
        <v>0</v>
      </c>
      <c r="AH99" s="63">
        <f t="shared" si="12"/>
        <v>0</v>
      </c>
      <c r="AI99" s="1">
        <f>+'Ark1'!U2164</f>
        <v>0</v>
      </c>
      <c r="AJ99" s="210"/>
      <c r="AK99" s="11">
        <f>+'Ark1'!V2164</f>
        <v>0</v>
      </c>
      <c r="AL99" s="102">
        <f>+'Ark1'!X2164</f>
        <v>0</v>
      </c>
      <c r="AM99" s="102">
        <f>+'Ark1'!Y2164</f>
        <v>0</v>
      </c>
      <c r="AN99" s="102">
        <f>+'Ark1'!Z2164</f>
        <v>0</v>
      </c>
      <c r="AO99" s="1">
        <f>+'Ark1'!AA2164</f>
        <v>0</v>
      </c>
      <c r="AP99" s="1">
        <f>+'Ark1'!AB2164</f>
        <v>0</v>
      </c>
      <c r="AQ99" s="11">
        <f>+'Ark1'!AD2164</f>
        <v>0</v>
      </c>
      <c r="AR99" s="1" t="e">
        <f t="shared" si="9"/>
        <v>#DIV/0!</v>
      </c>
      <c r="AS99" s="11" t="e">
        <f t="shared" si="10"/>
        <v>#DIV/0!</v>
      </c>
      <c r="AT99" s="47"/>
      <c r="AU99" s="4"/>
      <c r="AV99" s="13"/>
      <c r="AW99" s="3" t="s">
        <v>112</v>
      </c>
      <c r="AX99" s="5"/>
      <c r="AY99" s="5"/>
    </row>
    <row r="100" spans="24:51" ht="15.6">
      <c r="X100" s="47"/>
      <c r="Y100">
        <f>+'Ark1'!C2165</f>
        <v>2019</v>
      </c>
      <c r="Z100">
        <f>+'Ark1'!M2165</f>
        <v>14</v>
      </c>
      <c r="AA100" s="3" t="str">
        <f t="shared" si="13"/>
        <v>5</v>
      </c>
      <c r="AB100">
        <f>+'Ark1'!Q2165</f>
        <v>0</v>
      </c>
      <c r="AC100">
        <f>+'Ark1'!R2165</f>
        <v>0</v>
      </c>
      <c r="AD100" s="210">
        <f>+'Ark1'!AG2165</f>
        <v>0</v>
      </c>
      <c r="AE100" s="63">
        <f t="shared" si="11"/>
        <v>0</v>
      </c>
      <c r="AF100" s="210">
        <f>+'Ark1'!AH2165</f>
        <v>0</v>
      </c>
      <c r="AG100" s="1">
        <f>+'Ark1'!S2165</f>
        <v>0</v>
      </c>
      <c r="AH100" s="63">
        <f t="shared" si="12"/>
        <v>0</v>
      </c>
      <c r="AI100" s="1">
        <f>+'Ark1'!U2165</f>
        <v>0</v>
      </c>
      <c r="AJ100" s="210"/>
      <c r="AK100" s="11">
        <f>+'Ark1'!V2165</f>
        <v>0</v>
      </c>
      <c r="AL100" s="102">
        <f>+'Ark1'!X2165</f>
        <v>0</v>
      </c>
      <c r="AM100" s="102">
        <f>+'Ark1'!Y2165</f>
        <v>0</v>
      </c>
      <c r="AN100" s="102">
        <f>+'Ark1'!Z2165</f>
        <v>0</v>
      </c>
      <c r="AO100" s="1">
        <f>+'Ark1'!AA2165</f>
        <v>0</v>
      </c>
      <c r="AP100" s="1">
        <f>+'Ark1'!AB2165</f>
        <v>0</v>
      </c>
      <c r="AQ100" s="11">
        <f>+'Ark1'!AD2165</f>
        <v>0</v>
      </c>
      <c r="AR100" s="1" t="e">
        <f t="shared" si="9"/>
        <v>#DIV/0!</v>
      </c>
      <c r="AS100" s="11" t="e">
        <f t="shared" si="10"/>
        <v>#DIV/0!</v>
      </c>
      <c r="AT100" s="47"/>
      <c r="AU100" s="4"/>
      <c r="AV100" s="13"/>
      <c r="AW100" s="3" t="s">
        <v>113</v>
      </c>
      <c r="AX100" s="5"/>
      <c r="AY100" s="5"/>
    </row>
    <row r="101" spans="24:51" ht="15.6">
      <c r="X101" s="47"/>
      <c r="Y101">
        <f>+'Ark1'!C2166</f>
        <v>2019</v>
      </c>
      <c r="Z101">
        <f>+'Ark1'!M2166</f>
        <v>15</v>
      </c>
      <c r="AA101" s="3" t="str">
        <f t="shared" si="13"/>
        <v>5+</v>
      </c>
      <c r="AB101">
        <f>+'Ark1'!Q2166</f>
        <v>0</v>
      </c>
      <c r="AC101">
        <f>+'Ark1'!R2166</f>
        <v>0</v>
      </c>
      <c r="AD101" s="210">
        <f>+'Ark1'!AG2166</f>
        <v>0</v>
      </c>
      <c r="AE101" s="63">
        <f t="shared" si="11"/>
        <v>0</v>
      </c>
      <c r="AF101" s="210">
        <f>+'Ark1'!AH2166</f>
        <v>0</v>
      </c>
      <c r="AG101" s="1">
        <f>+'Ark1'!S2166</f>
        <v>0</v>
      </c>
      <c r="AH101" s="63">
        <f t="shared" si="12"/>
        <v>0</v>
      </c>
      <c r="AI101" s="1">
        <f>+'Ark1'!U2166</f>
        <v>0</v>
      </c>
      <c r="AJ101" s="210"/>
      <c r="AK101" s="11">
        <f>+'Ark1'!V2166</f>
        <v>0</v>
      </c>
      <c r="AL101" s="102">
        <f>+'Ark1'!X2166</f>
        <v>0</v>
      </c>
      <c r="AM101" s="102">
        <f>+'Ark1'!Y2166</f>
        <v>0</v>
      </c>
      <c r="AN101" s="102">
        <f>+'Ark1'!Z2166</f>
        <v>0</v>
      </c>
      <c r="AO101" s="1">
        <f>+'Ark1'!AA2166</f>
        <v>0</v>
      </c>
      <c r="AP101" s="1">
        <f>+'Ark1'!AB2166</f>
        <v>0</v>
      </c>
      <c r="AQ101" s="11">
        <f>+'Ark1'!AD2166</f>
        <v>0</v>
      </c>
      <c r="AR101" s="1" t="e">
        <f t="shared" si="9"/>
        <v>#DIV/0!</v>
      </c>
      <c r="AS101" s="11" t="e">
        <f t="shared" si="10"/>
        <v>#DIV/0!</v>
      </c>
      <c r="AT101" s="47"/>
      <c r="AU101" s="4"/>
      <c r="AV101" s="13"/>
      <c r="AW101" s="57" t="s">
        <v>99</v>
      </c>
      <c r="AX101" s="5"/>
      <c r="AY101" s="5"/>
    </row>
    <row r="102" spans="24:51" ht="15.6">
      <c r="X102" s="47"/>
      <c r="Y102" s="56">
        <f>+'Ark1'!C2167</f>
        <v>2018</v>
      </c>
      <c r="Z102" s="56">
        <f>+'Ark1'!M2167</f>
        <v>1</v>
      </c>
      <c r="AA102" s="57" t="str">
        <f t="shared" si="13"/>
        <v>1-</v>
      </c>
      <c r="AB102" s="56">
        <f>+'Ark1'!Q2167</f>
        <v>0</v>
      </c>
      <c r="AC102" s="56">
        <f>+'Ark1'!R2167</f>
        <v>0</v>
      </c>
      <c r="AD102" s="192">
        <f>+'Ark1'!AG2167</f>
        <v>0</v>
      </c>
      <c r="AE102" s="62">
        <f t="shared" si="11"/>
        <v>0</v>
      </c>
      <c r="AF102" s="192">
        <f>+'Ark1'!AH2167</f>
        <v>0</v>
      </c>
      <c r="AG102" s="58">
        <f>+'Ark1'!S2167</f>
        <v>0</v>
      </c>
      <c r="AH102" s="62">
        <f t="shared" si="12"/>
        <v>0</v>
      </c>
      <c r="AI102" s="58">
        <f>+'Ark1'!U2167</f>
        <v>0</v>
      </c>
      <c r="AJ102" s="192"/>
      <c r="AK102" s="79">
        <f>+'Ark1'!V2167</f>
        <v>0</v>
      </c>
      <c r="AL102" s="169">
        <f>+'Ark1'!X2167</f>
        <v>0</v>
      </c>
      <c r="AM102" s="169">
        <f>+'Ark1'!Y2167</f>
        <v>0</v>
      </c>
      <c r="AN102" s="169">
        <f>+'Ark1'!Z2167</f>
        <v>0</v>
      </c>
      <c r="AO102" s="58">
        <f>+'Ark1'!AA2167</f>
        <v>0</v>
      </c>
      <c r="AP102" s="58">
        <f>+'Ark1'!AB2167</f>
        <v>0</v>
      </c>
      <c r="AQ102" s="79">
        <f>+'Ark1'!AD2167</f>
        <v>0</v>
      </c>
      <c r="AR102" s="58" t="e">
        <f t="shared" si="9"/>
        <v>#DIV/0!</v>
      </c>
      <c r="AS102" s="79" t="e">
        <f t="shared" si="10"/>
        <v>#DIV/0!</v>
      </c>
      <c r="AT102" s="47"/>
      <c r="AU102" s="4"/>
      <c r="AV102" s="13"/>
      <c r="AW102" s="69" t="s">
        <v>100</v>
      </c>
      <c r="AX102" s="5"/>
      <c r="AY102" s="5"/>
    </row>
    <row r="103" spans="24:51" ht="15.6">
      <c r="X103" s="47"/>
      <c r="Y103" s="56">
        <f>+'Ark1'!C2168</f>
        <v>2018</v>
      </c>
      <c r="Z103" s="56">
        <f>+'Ark1'!M2168</f>
        <v>2</v>
      </c>
      <c r="AA103" s="57" t="str">
        <f t="shared" si="13"/>
        <v>1</v>
      </c>
      <c r="AB103" s="56">
        <f>+'Ark1'!Q2168</f>
        <v>0</v>
      </c>
      <c r="AC103" s="56">
        <f>+'Ark1'!R2168</f>
        <v>0</v>
      </c>
      <c r="AD103" s="192">
        <f>+'Ark1'!AG2168</f>
        <v>0</v>
      </c>
      <c r="AE103" s="62">
        <f t="shared" si="11"/>
        <v>0</v>
      </c>
      <c r="AF103" s="192">
        <f>+'Ark1'!AH2168</f>
        <v>0</v>
      </c>
      <c r="AG103" s="58">
        <f>+'Ark1'!S2168</f>
        <v>0</v>
      </c>
      <c r="AH103" s="62">
        <f t="shared" si="12"/>
        <v>0</v>
      </c>
      <c r="AI103" s="58">
        <f>+'Ark1'!U2168</f>
        <v>0</v>
      </c>
      <c r="AJ103" s="192"/>
      <c r="AK103" s="79">
        <f>+'Ark1'!V2168</f>
        <v>0</v>
      </c>
      <c r="AL103" s="169">
        <f>+'Ark1'!X2168</f>
        <v>0</v>
      </c>
      <c r="AM103" s="169">
        <f>+'Ark1'!Y2168</f>
        <v>0</v>
      </c>
      <c r="AN103" s="169">
        <f>+'Ark1'!Z2168</f>
        <v>0</v>
      </c>
      <c r="AO103" s="58">
        <f>+'Ark1'!AA2168</f>
        <v>0</v>
      </c>
      <c r="AP103" s="58">
        <f>+'Ark1'!AB2168</f>
        <v>0</v>
      </c>
      <c r="AQ103" s="79">
        <f>+'Ark1'!AD2168</f>
        <v>0</v>
      </c>
      <c r="AR103" s="58" t="e">
        <f t="shared" si="9"/>
        <v>#DIV/0!</v>
      </c>
      <c r="AS103" s="79" t="e">
        <f t="shared" si="10"/>
        <v>#DIV/0!</v>
      </c>
      <c r="AT103" s="47"/>
      <c r="AU103" s="4"/>
      <c r="AV103" s="13"/>
      <c r="AW103" s="57" t="s">
        <v>101</v>
      </c>
      <c r="AX103" s="5"/>
      <c r="AY103" s="5"/>
    </row>
    <row r="104" spans="24:51" ht="15.6">
      <c r="X104" s="47"/>
      <c r="Y104" s="56">
        <f>+'Ark1'!C2169</f>
        <v>2018</v>
      </c>
      <c r="Z104" s="56">
        <f>+'Ark1'!M2169</f>
        <v>3</v>
      </c>
      <c r="AA104" s="57" t="str">
        <f t="shared" si="13"/>
        <v>1+</v>
      </c>
      <c r="AB104" s="56">
        <f>+'Ark1'!Q2169</f>
        <v>0</v>
      </c>
      <c r="AC104" s="56">
        <f>+'Ark1'!R2169</f>
        <v>0</v>
      </c>
      <c r="AD104" s="192">
        <f>+'Ark1'!AG2169</f>
        <v>0</v>
      </c>
      <c r="AE104" s="62">
        <f t="shared" si="11"/>
        <v>0</v>
      </c>
      <c r="AF104" s="192">
        <f>+'Ark1'!AH2169</f>
        <v>0</v>
      </c>
      <c r="AG104" s="58">
        <f>+'Ark1'!S2169</f>
        <v>0</v>
      </c>
      <c r="AH104" s="62">
        <f t="shared" si="12"/>
        <v>0</v>
      </c>
      <c r="AI104" s="58">
        <f>+'Ark1'!U2169</f>
        <v>0</v>
      </c>
      <c r="AJ104" s="192"/>
      <c r="AK104" s="79">
        <f>+'Ark1'!V2169</f>
        <v>0</v>
      </c>
      <c r="AL104" s="169">
        <f>+'Ark1'!X2169</f>
        <v>0</v>
      </c>
      <c r="AM104" s="169">
        <f>+'Ark1'!Y2169</f>
        <v>0</v>
      </c>
      <c r="AN104" s="169">
        <f>+'Ark1'!Z2169</f>
        <v>0</v>
      </c>
      <c r="AO104" s="58">
        <f>+'Ark1'!AA2169</f>
        <v>0</v>
      </c>
      <c r="AP104" s="58">
        <f>+'Ark1'!AB2169</f>
        <v>0</v>
      </c>
      <c r="AQ104" s="79">
        <f>+'Ark1'!AD2169</f>
        <v>0</v>
      </c>
      <c r="AR104" s="58" t="e">
        <f t="shared" si="9"/>
        <v>#DIV/0!</v>
      </c>
      <c r="AS104" s="79" t="e">
        <f t="shared" si="10"/>
        <v>#DIV/0!</v>
      </c>
      <c r="AT104" s="47"/>
      <c r="AU104" s="4"/>
      <c r="AV104" s="5"/>
      <c r="AW104" s="57" t="s">
        <v>102</v>
      </c>
      <c r="AX104" s="5"/>
      <c r="AY104" s="5"/>
    </row>
    <row r="105" spans="24:51">
      <c r="X105" s="47"/>
      <c r="Y105" s="56">
        <f>+'Ark1'!C2170</f>
        <v>2018</v>
      </c>
      <c r="Z105" s="56">
        <f>+'Ark1'!M2170</f>
        <v>4</v>
      </c>
      <c r="AA105" s="57" t="str">
        <f t="shared" si="13"/>
        <v>2-</v>
      </c>
      <c r="AB105" s="56">
        <f>+'Ark1'!Q2170</f>
        <v>0</v>
      </c>
      <c r="AC105" s="56">
        <f>+'Ark1'!R2170</f>
        <v>0</v>
      </c>
      <c r="AD105" s="192">
        <f>+'Ark1'!AG2170</f>
        <v>0</v>
      </c>
      <c r="AE105" s="62">
        <f t="shared" si="11"/>
        <v>0</v>
      </c>
      <c r="AF105" s="192">
        <f>+'Ark1'!AH2170</f>
        <v>0</v>
      </c>
      <c r="AG105" s="58">
        <f>+'Ark1'!S2170</f>
        <v>0</v>
      </c>
      <c r="AH105" s="62">
        <f t="shared" si="12"/>
        <v>0</v>
      </c>
      <c r="AI105" s="58">
        <f>+'Ark1'!U2170</f>
        <v>0</v>
      </c>
      <c r="AJ105" s="192"/>
      <c r="AK105" s="79">
        <f>+'Ark1'!V2170</f>
        <v>0</v>
      </c>
      <c r="AL105" s="169">
        <f>+'Ark1'!X2170</f>
        <v>0</v>
      </c>
      <c r="AM105" s="169">
        <f>+'Ark1'!Y2170</f>
        <v>0</v>
      </c>
      <c r="AN105" s="169">
        <f>+'Ark1'!Z2170</f>
        <v>0</v>
      </c>
      <c r="AO105" s="58">
        <f>+'Ark1'!AA2170</f>
        <v>0</v>
      </c>
      <c r="AP105" s="58">
        <f>+'Ark1'!AB2170</f>
        <v>0</v>
      </c>
      <c r="AQ105" s="79">
        <f>+'Ark1'!AD2170</f>
        <v>0</v>
      </c>
      <c r="AR105" s="58" t="e">
        <f t="shared" si="9"/>
        <v>#DIV/0!</v>
      </c>
      <c r="AS105" s="79" t="e">
        <f t="shared" si="10"/>
        <v>#DIV/0!</v>
      </c>
      <c r="AT105" s="47"/>
      <c r="AU105" s="13"/>
      <c r="AV105" s="13"/>
      <c r="AW105" s="69" t="s">
        <v>103</v>
      </c>
    </row>
    <row r="106" spans="24:51" ht="15.6">
      <c r="X106" s="47"/>
      <c r="Y106" s="56">
        <f>+'Ark1'!C2171</f>
        <v>2018</v>
      </c>
      <c r="Z106" s="56">
        <f>+'Ark1'!M2171</f>
        <v>5</v>
      </c>
      <c r="AA106" s="57" t="str">
        <f t="shared" si="13"/>
        <v>2</v>
      </c>
      <c r="AB106" s="56">
        <f>+'Ark1'!Q2171</f>
        <v>0</v>
      </c>
      <c r="AC106" s="56">
        <f>+'Ark1'!R2171</f>
        <v>0</v>
      </c>
      <c r="AD106" s="192">
        <f>+'Ark1'!AG2171</f>
        <v>0</v>
      </c>
      <c r="AE106" s="62">
        <f t="shared" si="11"/>
        <v>0</v>
      </c>
      <c r="AF106" s="192">
        <f>+'Ark1'!AH2171</f>
        <v>0</v>
      </c>
      <c r="AG106" s="58">
        <f>+'Ark1'!S2171</f>
        <v>0</v>
      </c>
      <c r="AH106" s="62">
        <f t="shared" si="12"/>
        <v>0</v>
      </c>
      <c r="AI106" s="58">
        <f>+'Ark1'!U2171</f>
        <v>0</v>
      </c>
      <c r="AJ106" s="192"/>
      <c r="AK106" s="79">
        <f>+'Ark1'!V2171</f>
        <v>0</v>
      </c>
      <c r="AL106" s="169">
        <f>+'Ark1'!X2171</f>
        <v>0</v>
      </c>
      <c r="AM106" s="169">
        <f>+'Ark1'!Y2171</f>
        <v>0</v>
      </c>
      <c r="AN106" s="169">
        <f>+'Ark1'!Z2171</f>
        <v>0</v>
      </c>
      <c r="AO106" s="58">
        <f>+'Ark1'!AA2171</f>
        <v>0</v>
      </c>
      <c r="AP106" s="58">
        <f>+'Ark1'!AB2171</f>
        <v>0</v>
      </c>
      <c r="AQ106" s="79">
        <f>+'Ark1'!AD2171</f>
        <v>0</v>
      </c>
      <c r="AR106" s="58" t="e">
        <f t="shared" si="9"/>
        <v>#DIV/0!</v>
      </c>
      <c r="AS106" s="79" t="e">
        <f t="shared" si="10"/>
        <v>#DIV/0!</v>
      </c>
      <c r="AT106" s="47"/>
      <c r="AU106" s="5"/>
      <c r="AV106" s="5"/>
      <c r="AW106" s="57" t="s">
        <v>104</v>
      </c>
      <c r="AY106" s="5"/>
    </row>
    <row r="107" spans="24:51">
      <c r="X107" s="47"/>
      <c r="Y107" s="56">
        <f>+'Ark1'!C2172</f>
        <v>2018</v>
      </c>
      <c r="Z107" s="56">
        <f>+'Ark1'!M2172</f>
        <v>6</v>
      </c>
      <c r="AA107" s="57" t="str">
        <f t="shared" si="13"/>
        <v>2+</v>
      </c>
      <c r="AB107" s="56">
        <f>+'Ark1'!Q2172</f>
        <v>0</v>
      </c>
      <c r="AC107" s="56">
        <f>+'Ark1'!R2172</f>
        <v>0</v>
      </c>
      <c r="AD107" s="192">
        <f>+'Ark1'!AG2172</f>
        <v>0</v>
      </c>
      <c r="AE107" s="62">
        <f t="shared" si="11"/>
        <v>0</v>
      </c>
      <c r="AF107" s="192">
        <f>+'Ark1'!AH2172</f>
        <v>0</v>
      </c>
      <c r="AG107" s="58">
        <f>+'Ark1'!S2172</f>
        <v>0</v>
      </c>
      <c r="AH107" s="62">
        <f t="shared" si="12"/>
        <v>0</v>
      </c>
      <c r="AI107" s="58">
        <f>+'Ark1'!U2172</f>
        <v>0</v>
      </c>
      <c r="AJ107" s="192"/>
      <c r="AK107" s="79">
        <f>+'Ark1'!V2172</f>
        <v>0</v>
      </c>
      <c r="AL107" s="169">
        <f>+'Ark1'!X2172</f>
        <v>0</v>
      </c>
      <c r="AM107" s="169">
        <f>+'Ark1'!Y2172</f>
        <v>0</v>
      </c>
      <c r="AN107" s="169">
        <f>+'Ark1'!Z2172</f>
        <v>0</v>
      </c>
      <c r="AO107" s="58">
        <f>+'Ark1'!AA2172</f>
        <v>0</v>
      </c>
      <c r="AP107" s="58">
        <f>+'Ark1'!AB2172</f>
        <v>0</v>
      </c>
      <c r="AQ107" s="79">
        <f>+'Ark1'!AD2172</f>
        <v>0</v>
      </c>
      <c r="AR107" s="58" t="e">
        <f t="shared" si="9"/>
        <v>#DIV/0!</v>
      </c>
      <c r="AS107" s="79" t="e">
        <f t="shared" si="10"/>
        <v>#DIV/0!</v>
      </c>
      <c r="AT107" s="47"/>
      <c r="AU107" s="13"/>
      <c r="AV107" s="13"/>
      <c r="AW107" s="57" t="s">
        <v>105</v>
      </c>
    </row>
    <row r="108" spans="24:51">
      <c r="X108" s="47"/>
      <c r="Y108" s="56">
        <f>+'Ark1'!C2173</f>
        <v>2018</v>
      </c>
      <c r="Z108" s="56">
        <f>+'Ark1'!M2173</f>
        <v>7</v>
      </c>
      <c r="AA108" s="57" t="str">
        <f t="shared" si="13"/>
        <v>3-</v>
      </c>
      <c r="AB108" s="56">
        <f>+'Ark1'!Q2173</f>
        <v>0</v>
      </c>
      <c r="AC108" s="56">
        <f>+'Ark1'!R2173</f>
        <v>0</v>
      </c>
      <c r="AD108" s="192">
        <f>+'Ark1'!AG2173</f>
        <v>0</v>
      </c>
      <c r="AE108" s="62">
        <f t="shared" si="11"/>
        <v>0</v>
      </c>
      <c r="AF108" s="192">
        <f>+'Ark1'!AH2173</f>
        <v>0</v>
      </c>
      <c r="AG108" s="58">
        <f>+'Ark1'!S2173</f>
        <v>0</v>
      </c>
      <c r="AH108" s="62">
        <f t="shared" si="12"/>
        <v>0</v>
      </c>
      <c r="AI108" s="58">
        <f>+'Ark1'!U2173</f>
        <v>0</v>
      </c>
      <c r="AJ108" s="192"/>
      <c r="AK108" s="79">
        <f>+'Ark1'!V2173</f>
        <v>0</v>
      </c>
      <c r="AL108" s="169">
        <f>+'Ark1'!X2173</f>
        <v>0</v>
      </c>
      <c r="AM108" s="169">
        <f>+'Ark1'!Y2173</f>
        <v>0</v>
      </c>
      <c r="AN108" s="169">
        <f>+'Ark1'!Z2173</f>
        <v>0</v>
      </c>
      <c r="AO108" s="58">
        <f>+'Ark1'!AA2173</f>
        <v>0</v>
      </c>
      <c r="AP108" s="58">
        <f>+'Ark1'!AB2173</f>
        <v>0</v>
      </c>
      <c r="AQ108" s="79">
        <f>+'Ark1'!AD2173</f>
        <v>0</v>
      </c>
      <c r="AR108" s="58" t="e">
        <f t="shared" si="9"/>
        <v>#DIV/0!</v>
      </c>
      <c r="AS108" s="79" t="e">
        <f t="shared" si="10"/>
        <v>#DIV/0!</v>
      </c>
      <c r="AT108" s="47"/>
      <c r="AU108" s="13"/>
      <c r="AV108" s="13"/>
      <c r="AW108" s="69" t="s">
        <v>106</v>
      </c>
    </row>
    <row r="109" spans="24:51">
      <c r="X109" s="47"/>
      <c r="Y109" s="56">
        <f>+'Ark1'!C2174</f>
        <v>2018</v>
      </c>
      <c r="Z109" s="56">
        <f>+'Ark1'!M2174</f>
        <v>8</v>
      </c>
      <c r="AA109" s="57" t="str">
        <f t="shared" si="13"/>
        <v>3</v>
      </c>
      <c r="AB109" s="56">
        <f>+'Ark1'!Q2174</f>
        <v>0</v>
      </c>
      <c r="AC109" s="56">
        <f>+'Ark1'!R2174</f>
        <v>0</v>
      </c>
      <c r="AD109" s="192">
        <f>+'Ark1'!AG2174</f>
        <v>0</v>
      </c>
      <c r="AE109" s="62">
        <f t="shared" si="11"/>
        <v>0</v>
      </c>
      <c r="AF109" s="192">
        <f>+'Ark1'!AH2174</f>
        <v>0</v>
      </c>
      <c r="AG109" s="58">
        <f>+'Ark1'!S2174</f>
        <v>0</v>
      </c>
      <c r="AH109" s="62">
        <f t="shared" si="12"/>
        <v>0</v>
      </c>
      <c r="AI109" s="58">
        <f>+'Ark1'!U2174</f>
        <v>0</v>
      </c>
      <c r="AJ109" s="192"/>
      <c r="AK109" s="79">
        <f>+'Ark1'!V2174</f>
        <v>0</v>
      </c>
      <c r="AL109" s="169">
        <f>+'Ark1'!X2174</f>
        <v>0</v>
      </c>
      <c r="AM109" s="169">
        <f>+'Ark1'!Y2174</f>
        <v>0</v>
      </c>
      <c r="AN109" s="169">
        <f>+'Ark1'!Z2174</f>
        <v>0</v>
      </c>
      <c r="AO109" s="58">
        <f>+'Ark1'!AA2174</f>
        <v>0</v>
      </c>
      <c r="AP109" s="58">
        <f>+'Ark1'!AB2174</f>
        <v>0</v>
      </c>
      <c r="AQ109" s="79">
        <f>+'Ark1'!AD2174</f>
        <v>0</v>
      </c>
      <c r="AR109" s="58" t="e">
        <f t="shared" si="9"/>
        <v>#DIV/0!</v>
      </c>
      <c r="AS109" s="79" t="e">
        <f t="shared" si="10"/>
        <v>#DIV/0!</v>
      </c>
      <c r="AT109" s="47"/>
      <c r="AU109" s="13"/>
      <c r="AV109" s="13"/>
      <c r="AW109" s="57" t="s">
        <v>107</v>
      </c>
    </row>
    <row r="110" spans="24:51">
      <c r="X110" s="47"/>
      <c r="Y110" s="56">
        <f>+'Ark1'!C2175</f>
        <v>2018</v>
      </c>
      <c r="Z110" s="56">
        <f>+'Ark1'!M2175</f>
        <v>9</v>
      </c>
      <c r="AA110" s="57" t="str">
        <f t="shared" si="13"/>
        <v>3+</v>
      </c>
      <c r="AB110" s="56">
        <f>+'Ark1'!Q2175</f>
        <v>0</v>
      </c>
      <c r="AC110" s="56">
        <f>+'Ark1'!R2175</f>
        <v>0</v>
      </c>
      <c r="AD110" s="192">
        <f>+'Ark1'!AG2175</f>
        <v>0</v>
      </c>
      <c r="AE110" s="62">
        <f t="shared" si="11"/>
        <v>0</v>
      </c>
      <c r="AF110" s="192">
        <f>+'Ark1'!AH2175</f>
        <v>0</v>
      </c>
      <c r="AG110" s="58">
        <f>+'Ark1'!S2175</f>
        <v>0</v>
      </c>
      <c r="AH110" s="62">
        <f t="shared" si="12"/>
        <v>0</v>
      </c>
      <c r="AI110" s="58">
        <f>+'Ark1'!U2175</f>
        <v>0</v>
      </c>
      <c r="AJ110" s="192"/>
      <c r="AK110" s="79">
        <f>+'Ark1'!V2175</f>
        <v>0</v>
      </c>
      <c r="AL110" s="169">
        <f>+'Ark1'!X2175</f>
        <v>0</v>
      </c>
      <c r="AM110" s="169">
        <f>+'Ark1'!Y2175</f>
        <v>0</v>
      </c>
      <c r="AN110" s="169">
        <f>+'Ark1'!Z2175</f>
        <v>0</v>
      </c>
      <c r="AO110" s="58">
        <f>+'Ark1'!AA2175</f>
        <v>0</v>
      </c>
      <c r="AP110" s="58">
        <f>+'Ark1'!AB2175</f>
        <v>0</v>
      </c>
      <c r="AQ110" s="79">
        <f>+'Ark1'!AD2175</f>
        <v>0</v>
      </c>
      <c r="AR110" s="58" t="e">
        <f t="shared" si="9"/>
        <v>#DIV/0!</v>
      </c>
      <c r="AS110" s="79" t="e">
        <f t="shared" si="10"/>
        <v>#DIV/0!</v>
      </c>
      <c r="AT110" s="47"/>
      <c r="AU110" s="13"/>
      <c r="AV110" s="13"/>
      <c r="AW110" s="57" t="s">
        <v>108</v>
      </c>
    </row>
    <row r="111" spans="24:51">
      <c r="X111" s="47"/>
      <c r="Y111" s="56">
        <f>+'Ark1'!C2176</f>
        <v>2018</v>
      </c>
      <c r="Z111" s="56">
        <f>+'Ark1'!M2176</f>
        <v>10</v>
      </c>
      <c r="AA111" s="57" t="str">
        <f t="shared" si="13"/>
        <v>4-</v>
      </c>
      <c r="AB111" s="56">
        <f>+'Ark1'!Q2176</f>
        <v>0</v>
      </c>
      <c r="AC111" s="56">
        <f>+'Ark1'!R2176</f>
        <v>0</v>
      </c>
      <c r="AD111" s="192">
        <f>+'Ark1'!AG2176</f>
        <v>0</v>
      </c>
      <c r="AE111" s="62">
        <f t="shared" si="11"/>
        <v>0</v>
      </c>
      <c r="AF111" s="192">
        <f>+'Ark1'!AH2176</f>
        <v>0</v>
      </c>
      <c r="AG111" s="58">
        <f>+'Ark1'!S2176</f>
        <v>0</v>
      </c>
      <c r="AH111" s="62">
        <f t="shared" si="12"/>
        <v>0</v>
      </c>
      <c r="AI111" s="58">
        <f>+'Ark1'!U2176</f>
        <v>0</v>
      </c>
      <c r="AJ111" s="192"/>
      <c r="AK111" s="79">
        <f>+'Ark1'!V2176</f>
        <v>0</v>
      </c>
      <c r="AL111" s="169">
        <f>+'Ark1'!X2176</f>
        <v>0</v>
      </c>
      <c r="AM111" s="169">
        <f>+'Ark1'!Y2176</f>
        <v>0</v>
      </c>
      <c r="AN111" s="169">
        <f>+'Ark1'!Z2176</f>
        <v>0</v>
      </c>
      <c r="AO111" s="58">
        <f>+'Ark1'!AA2176</f>
        <v>0</v>
      </c>
      <c r="AP111" s="58">
        <f>+'Ark1'!AB2176</f>
        <v>0</v>
      </c>
      <c r="AQ111" s="79">
        <f>+'Ark1'!AD2176</f>
        <v>0</v>
      </c>
      <c r="AR111" s="58" t="e">
        <f t="shared" si="9"/>
        <v>#DIV/0!</v>
      </c>
      <c r="AS111" s="79" t="e">
        <f t="shared" si="10"/>
        <v>#DIV/0!</v>
      </c>
      <c r="AT111" s="47"/>
      <c r="AU111" s="13"/>
      <c r="AV111" s="13"/>
      <c r="AW111" s="69" t="s">
        <v>109</v>
      </c>
    </row>
    <row r="112" spans="24:51">
      <c r="X112" s="47"/>
      <c r="Y112" s="56">
        <f>+'Ark1'!C2177</f>
        <v>2018</v>
      </c>
      <c r="Z112" s="56">
        <f>+'Ark1'!M2177</f>
        <v>11</v>
      </c>
      <c r="AA112" s="57" t="str">
        <f t="shared" si="13"/>
        <v>4</v>
      </c>
      <c r="AB112" s="56">
        <f>+'Ark1'!Q2177</f>
        <v>0</v>
      </c>
      <c r="AC112" s="56">
        <f>+'Ark1'!R2177</f>
        <v>0</v>
      </c>
      <c r="AD112" s="192">
        <f>+'Ark1'!AG2177</f>
        <v>0</v>
      </c>
      <c r="AE112" s="62">
        <f t="shared" si="11"/>
        <v>0</v>
      </c>
      <c r="AF112" s="192">
        <f>+'Ark1'!AH2177</f>
        <v>0</v>
      </c>
      <c r="AG112" s="58">
        <f>+'Ark1'!S2177</f>
        <v>0</v>
      </c>
      <c r="AH112" s="62">
        <f t="shared" si="12"/>
        <v>0</v>
      </c>
      <c r="AI112" s="58">
        <f>+'Ark1'!U2177</f>
        <v>0</v>
      </c>
      <c r="AJ112" s="192"/>
      <c r="AK112" s="79">
        <f>+'Ark1'!V2177</f>
        <v>0</v>
      </c>
      <c r="AL112" s="169">
        <f>+'Ark1'!X2177</f>
        <v>0</v>
      </c>
      <c r="AM112" s="169">
        <f>+'Ark1'!Y2177</f>
        <v>0</v>
      </c>
      <c r="AN112" s="169">
        <f>+'Ark1'!Z2177</f>
        <v>0</v>
      </c>
      <c r="AO112" s="58">
        <f>+'Ark1'!AA2177</f>
        <v>0</v>
      </c>
      <c r="AP112" s="58">
        <f>+'Ark1'!AB2177</f>
        <v>0</v>
      </c>
      <c r="AQ112" s="79">
        <f>+'Ark1'!AD2177</f>
        <v>0</v>
      </c>
      <c r="AR112" s="58" t="e">
        <f t="shared" si="9"/>
        <v>#DIV/0!</v>
      </c>
      <c r="AS112" s="79" t="e">
        <f t="shared" si="10"/>
        <v>#DIV/0!</v>
      </c>
      <c r="AT112" s="47"/>
      <c r="AU112" s="13"/>
      <c r="AV112" s="13"/>
      <c r="AW112" s="57" t="s">
        <v>110</v>
      </c>
    </row>
    <row r="113" spans="24:49">
      <c r="X113" s="47"/>
      <c r="Y113" s="56">
        <f>+'Ark1'!C2178</f>
        <v>2018</v>
      </c>
      <c r="Z113" s="56">
        <f>+'Ark1'!M2178</f>
        <v>12</v>
      </c>
      <c r="AA113" s="57" t="str">
        <f t="shared" si="13"/>
        <v>4+</v>
      </c>
      <c r="AB113" s="56">
        <f>+'Ark1'!Q2178</f>
        <v>0</v>
      </c>
      <c r="AC113" s="56">
        <f>+'Ark1'!R2178</f>
        <v>0</v>
      </c>
      <c r="AD113" s="192">
        <f>+'Ark1'!AG2178</f>
        <v>0</v>
      </c>
      <c r="AE113" s="62">
        <f t="shared" si="11"/>
        <v>0</v>
      </c>
      <c r="AF113" s="192">
        <f>+'Ark1'!AH2178</f>
        <v>0</v>
      </c>
      <c r="AG113" s="58">
        <f>+'Ark1'!S2178</f>
        <v>0</v>
      </c>
      <c r="AH113" s="62">
        <f t="shared" si="12"/>
        <v>0</v>
      </c>
      <c r="AI113" s="58">
        <f>+'Ark1'!U2178</f>
        <v>0</v>
      </c>
      <c r="AJ113" s="192"/>
      <c r="AK113" s="79">
        <f>+'Ark1'!V2178</f>
        <v>0</v>
      </c>
      <c r="AL113" s="169">
        <f>+'Ark1'!X2178</f>
        <v>0</v>
      </c>
      <c r="AM113" s="169">
        <f>+'Ark1'!Y2178</f>
        <v>0</v>
      </c>
      <c r="AN113" s="169">
        <f>+'Ark1'!Z2178</f>
        <v>0</v>
      </c>
      <c r="AO113" s="58">
        <f>+'Ark1'!AA2178</f>
        <v>0</v>
      </c>
      <c r="AP113" s="58">
        <f>+'Ark1'!AB2178</f>
        <v>0</v>
      </c>
      <c r="AQ113" s="79">
        <f>+'Ark1'!AD2178</f>
        <v>0</v>
      </c>
      <c r="AR113" s="58" t="e">
        <f t="shared" si="9"/>
        <v>#DIV/0!</v>
      </c>
      <c r="AS113" s="79" t="e">
        <f t="shared" si="10"/>
        <v>#DIV/0!</v>
      </c>
      <c r="AT113" s="47"/>
      <c r="AU113" s="13"/>
      <c r="AV113" s="13"/>
      <c r="AW113" s="57" t="s">
        <v>111</v>
      </c>
    </row>
    <row r="114" spans="24:49">
      <c r="X114" s="47"/>
      <c r="Y114" s="56">
        <f>+'Ark1'!C2179</f>
        <v>2018</v>
      </c>
      <c r="Z114" s="56">
        <f>+'Ark1'!M2179</f>
        <v>13</v>
      </c>
      <c r="AA114" s="57" t="str">
        <f t="shared" si="13"/>
        <v>5-</v>
      </c>
      <c r="AB114" s="56">
        <f>+'Ark1'!Q2179</f>
        <v>0</v>
      </c>
      <c r="AC114" s="56">
        <f>+'Ark1'!R2179</f>
        <v>0</v>
      </c>
      <c r="AD114" s="192">
        <f>+'Ark1'!AG2179</f>
        <v>0</v>
      </c>
      <c r="AE114" s="62">
        <f t="shared" si="11"/>
        <v>0</v>
      </c>
      <c r="AF114" s="192">
        <f>+'Ark1'!AH2179</f>
        <v>0</v>
      </c>
      <c r="AG114" s="58">
        <f>+'Ark1'!S2179</f>
        <v>0</v>
      </c>
      <c r="AH114" s="62">
        <f t="shared" si="12"/>
        <v>0</v>
      </c>
      <c r="AI114" s="58">
        <f>+'Ark1'!U2179</f>
        <v>0</v>
      </c>
      <c r="AJ114" s="192"/>
      <c r="AK114" s="79">
        <f>+'Ark1'!V2179</f>
        <v>0</v>
      </c>
      <c r="AL114" s="169">
        <f>+'Ark1'!X2179</f>
        <v>0</v>
      </c>
      <c r="AM114" s="169">
        <f>+'Ark1'!Y2179</f>
        <v>0</v>
      </c>
      <c r="AN114" s="169">
        <f>+'Ark1'!Z2179</f>
        <v>0</v>
      </c>
      <c r="AO114" s="58">
        <f>+'Ark1'!AA2179</f>
        <v>0</v>
      </c>
      <c r="AP114" s="58">
        <f>+'Ark1'!AB2179</f>
        <v>0</v>
      </c>
      <c r="AQ114" s="79">
        <f>+'Ark1'!AD2179</f>
        <v>0</v>
      </c>
      <c r="AR114" s="58" t="e">
        <f t="shared" si="9"/>
        <v>#DIV/0!</v>
      </c>
      <c r="AS114" s="79" t="e">
        <f t="shared" si="10"/>
        <v>#DIV/0!</v>
      </c>
      <c r="AT114" s="47"/>
      <c r="AU114" s="13"/>
      <c r="AV114" s="13"/>
      <c r="AW114" s="69" t="s">
        <v>112</v>
      </c>
    </row>
    <row r="115" spans="24:49">
      <c r="X115" s="47"/>
      <c r="Y115" s="56">
        <f>+'Ark1'!C2180</f>
        <v>2018</v>
      </c>
      <c r="Z115" s="56">
        <f>+'Ark1'!M2180</f>
        <v>14</v>
      </c>
      <c r="AA115" s="57" t="str">
        <f t="shared" si="13"/>
        <v>5</v>
      </c>
      <c r="AB115" s="56">
        <f>+'Ark1'!Q2180</f>
        <v>0</v>
      </c>
      <c r="AC115" s="56">
        <f>+'Ark1'!R2180</f>
        <v>0</v>
      </c>
      <c r="AD115" s="192">
        <f>+'Ark1'!AG2180</f>
        <v>0</v>
      </c>
      <c r="AE115" s="62">
        <f t="shared" si="11"/>
        <v>0</v>
      </c>
      <c r="AF115" s="192">
        <f>+'Ark1'!AH2180</f>
        <v>0</v>
      </c>
      <c r="AG115" s="58">
        <f>+'Ark1'!S2180</f>
        <v>0</v>
      </c>
      <c r="AH115" s="62">
        <f t="shared" si="12"/>
        <v>0</v>
      </c>
      <c r="AI115" s="58">
        <f>+'Ark1'!U2180</f>
        <v>0</v>
      </c>
      <c r="AJ115" s="192"/>
      <c r="AK115" s="79">
        <f>+'Ark1'!V2180</f>
        <v>0</v>
      </c>
      <c r="AL115" s="169">
        <f>+'Ark1'!X2180</f>
        <v>0</v>
      </c>
      <c r="AM115" s="169">
        <f>+'Ark1'!Y2180</f>
        <v>0</v>
      </c>
      <c r="AN115" s="169">
        <f>+'Ark1'!Z2180</f>
        <v>0</v>
      </c>
      <c r="AO115" s="58">
        <f>+'Ark1'!AA2180</f>
        <v>0</v>
      </c>
      <c r="AP115" s="58">
        <f>+'Ark1'!AB2180</f>
        <v>0</v>
      </c>
      <c r="AQ115" s="79">
        <f>+'Ark1'!AD2180</f>
        <v>0</v>
      </c>
      <c r="AR115" s="58" t="e">
        <f t="shared" si="9"/>
        <v>#DIV/0!</v>
      </c>
      <c r="AS115" s="79" t="e">
        <f t="shared" si="10"/>
        <v>#DIV/0!</v>
      </c>
      <c r="AT115" s="47"/>
      <c r="AU115" s="13"/>
      <c r="AV115" s="13"/>
      <c r="AW115" s="57" t="s">
        <v>113</v>
      </c>
    </row>
    <row r="116" spans="24:49">
      <c r="X116" s="47"/>
      <c r="Y116" s="56">
        <f>+'Ark1'!C2181</f>
        <v>2018</v>
      </c>
      <c r="Z116" s="56">
        <f>+'Ark1'!M2181</f>
        <v>15</v>
      </c>
      <c r="AA116" s="57" t="str">
        <f t="shared" si="13"/>
        <v>5+</v>
      </c>
      <c r="AB116" s="56">
        <f>+'Ark1'!Q2181</f>
        <v>0</v>
      </c>
      <c r="AC116" s="56">
        <f>+'Ark1'!R2181</f>
        <v>0</v>
      </c>
      <c r="AD116" s="192">
        <f>+'Ark1'!AG2181</f>
        <v>0</v>
      </c>
      <c r="AE116" s="62">
        <f t="shared" si="11"/>
        <v>0</v>
      </c>
      <c r="AF116" s="192">
        <f>+'Ark1'!AH2181</f>
        <v>0</v>
      </c>
      <c r="AG116" s="58">
        <f>+'Ark1'!S2181</f>
        <v>0</v>
      </c>
      <c r="AH116" s="62">
        <f t="shared" si="12"/>
        <v>0</v>
      </c>
      <c r="AI116" s="58">
        <f>+'Ark1'!U2181</f>
        <v>0</v>
      </c>
      <c r="AJ116" s="192"/>
      <c r="AK116" s="79">
        <f>+'Ark1'!V2181</f>
        <v>0</v>
      </c>
      <c r="AL116" s="169">
        <f>+'Ark1'!X2181</f>
        <v>0</v>
      </c>
      <c r="AM116" s="169">
        <f>+'Ark1'!Y2181</f>
        <v>0</v>
      </c>
      <c r="AN116" s="169">
        <f>+'Ark1'!Z2181</f>
        <v>0</v>
      </c>
      <c r="AO116" s="58">
        <f>+'Ark1'!AA2181</f>
        <v>0</v>
      </c>
      <c r="AP116" s="58">
        <f>+'Ark1'!AB2181</f>
        <v>0</v>
      </c>
      <c r="AQ116" s="79">
        <f>+'Ark1'!AD2181</f>
        <v>0</v>
      </c>
      <c r="AR116" s="58" t="e">
        <f t="shared" si="9"/>
        <v>#DIV/0!</v>
      </c>
      <c r="AS116" s="79" t="e">
        <f t="shared" si="10"/>
        <v>#DIV/0!</v>
      </c>
      <c r="AT116" s="47"/>
      <c r="AU116" s="13"/>
      <c r="AV116" s="13"/>
      <c r="AW116" s="3" t="s">
        <v>99</v>
      </c>
    </row>
    <row r="117" spans="24:49">
      <c r="X117" s="47"/>
      <c r="Y117">
        <f>+'Ark1'!C2182</f>
        <v>2017</v>
      </c>
      <c r="Z117">
        <f>+'Ark1'!M2182</f>
        <v>1</v>
      </c>
      <c r="AA117" s="3" t="str">
        <f t="shared" si="13"/>
        <v>1-</v>
      </c>
      <c r="AB117">
        <f>+'Ark1'!Q2182</f>
        <v>0</v>
      </c>
      <c r="AC117">
        <f>+'Ark1'!R2182</f>
        <v>0</v>
      </c>
      <c r="AD117" s="210">
        <f>+'Ark1'!AG2182</f>
        <v>0</v>
      </c>
      <c r="AE117" s="63">
        <f t="shared" si="11"/>
        <v>0</v>
      </c>
      <c r="AF117" s="210">
        <f>+'Ark1'!AH2182</f>
        <v>0</v>
      </c>
      <c r="AG117" s="1">
        <f>+'Ark1'!S2182</f>
        <v>0</v>
      </c>
      <c r="AH117" s="63">
        <f t="shared" si="12"/>
        <v>0</v>
      </c>
      <c r="AI117" s="1">
        <f>+'Ark1'!U2182</f>
        <v>0</v>
      </c>
      <c r="AJ117" s="210"/>
      <c r="AK117" s="11">
        <f>+'Ark1'!V2182</f>
        <v>0</v>
      </c>
      <c r="AL117" s="102">
        <f>+'Ark1'!X2182</f>
        <v>0</v>
      </c>
      <c r="AM117" s="102">
        <f>+'Ark1'!Y2182</f>
        <v>0</v>
      </c>
      <c r="AN117" s="102">
        <f>+'Ark1'!Z2182</f>
        <v>0</v>
      </c>
      <c r="AO117" s="1">
        <f>+'Ark1'!AA2182</f>
        <v>0</v>
      </c>
      <c r="AP117" s="1">
        <f>+'Ark1'!AB2182</f>
        <v>0</v>
      </c>
      <c r="AQ117" s="11">
        <f>+'Ark1'!AD2182</f>
        <v>0</v>
      </c>
      <c r="AR117" s="1" t="e">
        <f t="shared" si="9"/>
        <v>#DIV/0!</v>
      </c>
      <c r="AS117" s="11" t="e">
        <f t="shared" si="10"/>
        <v>#DIV/0!</v>
      </c>
      <c r="AT117" s="47"/>
      <c r="AU117" s="13"/>
      <c r="AV117" s="13"/>
      <c r="AW117" s="3" t="s">
        <v>100</v>
      </c>
    </row>
    <row r="118" spans="24:49">
      <c r="X118" s="47"/>
      <c r="Y118">
        <f>+'Ark1'!C2183</f>
        <v>2017</v>
      </c>
      <c r="Z118">
        <f>+'Ark1'!M2183</f>
        <v>2</v>
      </c>
      <c r="AA118" s="3" t="str">
        <f t="shared" si="13"/>
        <v>1</v>
      </c>
      <c r="AB118">
        <f>+'Ark1'!Q2183</f>
        <v>0</v>
      </c>
      <c r="AC118">
        <f>+'Ark1'!R2183</f>
        <v>0</v>
      </c>
      <c r="AD118" s="210">
        <f>+'Ark1'!AG2183</f>
        <v>0</v>
      </c>
      <c r="AE118" s="63">
        <f t="shared" si="11"/>
        <v>0</v>
      </c>
      <c r="AF118" s="210">
        <f>+'Ark1'!AH2183</f>
        <v>0</v>
      </c>
      <c r="AG118" s="1">
        <f>+'Ark1'!S2183</f>
        <v>0</v>
      </c>
      <c r="AH118" s="63">
        <f t="shared" si="12"/>
        <v>0</v>
      </c>
      <c r="AI118" s="1">
        <f>+'Ark1'!U2183</f>
        <v>0</v>
      </c>
      <c r="AJ118" s="210"/>
      <c r="AK118" s="11">
        <f>+'Ark1'!V2183</f>
        <v>0</v>
      </c>
      <c r="AL118" s="102">
        <f>+'Ark1'!X2183</f>
        <v>0</v>
      </c>
      <c r="AM118" s="102">
        <f>+'Ark1'!Y2183</f>
        <v>0</v>
      </c>
      <c r="AN118" s="102">
        <f>+'Ark1'!Z2183</f>
        <v>0</v>
      </c>
      <c r="AO118" s="1">
        <f>+'Ark1'!AA2183</f>
        <v>0</v>
      </c>
      <c r="AP118" s="1">
        <f>+'Ark1'!AB2183</f>
        <v>0</v>
      </c>
      <c r="AQ118" s="11">
        <f>+'Ark1'!AD2183</f>
        <v>0</v>
      </c>
      <c r="AR118" s="1" t="e">
        <f t="shared" si="9"/>
        <v>#DIV/0!</v>
      </c>
      <c r="AS118" s="11" t="e">
        <f t="shared" si="10"/>
        <v>#DIV/0!</v>
      </c>
      <c r="AT118" s="47"/>
      <c r="AU118" s="13"/>
      <c r="AV118" s="13"/>
      <c r="AW118" s="3" t="s">
        <v>101</v>
      </c>
    </row>
    <row r="119" spans="24:49">
      <c r="X119" s="47"/>
      <c r="Y119">
        <f>+'Ark1'!C2184</f>
        <v>2017</v>
      </c>
      <c r="Z119">
        <f>+'Ark1'!M2184</f>
        <v>3</v>
      </c>
      <c r="AA119" s="3" t="str">
        <f t="shared" si="13"/>
        <v>1+</v>
      </c>
      <c r="AB119">
        <f>+'Ark1'!Q2184</f>
        <v>0</v>
      </c>
      <c r="AC119">
        <f>+'Ark1'!R2184</f>
        <v>0</v>
      </c>
      <c r="AD119" s="210">
        <f>+'Ark1'!AG2184</f>
        <v>0</v>
      </c>
      <c r="AE119" s="63">
        <f t="shared" si="11"/>
        <v>0</v>
      </c>
      <c r="AF119" s="210">
        <f>+'Ark1'!AH2184</f>
        <v>0</v>
      </c>
      <c r="AG119" s="1">
        <f>+'Ark1'!S2184</f>
        <v>0</v>
      </c>
      <c r="AH119" s="63">
        <f t="shared" si="12"/>
        <v>0</v>
      </c>
      <c r="AI119" s="1">
        <f>+'Ark1'!U2184</f>
        <v>0</v>
      </c>
      <c r="AJ119" s="210"/>
      <c r="AK119" s="11">
        <f>+'Ark1'!V2184</f>
        <v>0</v>
      </c>
      <c r="AL119" s="102">
        <f>+'Ark1'!X2184</f>
        <v>0</v>
      </c>
      <c r="AM119" s="102">
        <f>+'Ark1'!Y2184</f>
        <v>0</v>
      </c>
      <c r="AN119" s="102">
        <f>+'Ark1'!Z2184</f>
        <v>0</v>
      </c>
      <c r="AO119" s="1">
        <f>+'Ark1'!AA2184</f>
        <v>0</v>
      </c>
      <c r="AP119" s="1">
        <f>+'Ark1'!AB2184</f>
        <v>0</v>
      </c>
      <c r="AQ119" s="11">
        <f>+'Ark1'!AD2184</f>
        <v>0</v>
      </c>
      <c r="AR119" s="1" t="e">
        <f t="shared" si="9"/>
        <v>#DIV/0!</v>
      </c>
      <c r="AS119" s="11" t="e">
        <f t="shared" si="10"/>
        <v>#DIV/0!</v>
      </c>
      <c r="AT119" s="47"/>
      <c r="AU119" s="13"/>
      <c r="AV119" s="13"/>
      <c r="AW119" s="3" t="s">
        <v>102</v>
      </c>
    </row>
    <row r="120" spans="24:49">
      <c r="X120" s="47"/>
      <c r="Y120">
        <f>+'Ark1'!C2185</f>
        <v>2017</v>
      </c>
      <c r="Z120">
        <f>+'Ark1'!M2185</f>
        <v>4</v>
      </c>
      <c r="AA120" s="3" t="str">
        <f t="shared" si="13"/>
        <v>2-</v>
      </c>
      <c r="AB120">
        <f>+'Ark1'!Q2185</f>
        <v>0</v>
      </c>
      <c r="AC120">
        <f>+'Ark1'!R2185</f>
        <v>0</v>
      </c>
      <c r="AD120" s="210">
        <f>+'Ark1'!AG2185</f>
        <v>0</v>
      </c>
      <c r="AE120" s="63">
        <f t="shared" si="11"/>
        <v>0</v>
      </c>
      <c r="AF120" s="210">
        <f>+'Ark1'!AH2185</f>
        <v>0</v>
      </c>
      <c r="AG120" s="1">
        <f>+'Ark1'!S2185</f>
        <v>0</v>
      </c>
      <c r="AH120" s="63">
        <f t="shared" si="12"/>
        <v>0</v>
      </c>
      <c r="AI120" s="1">
        <f>+'Ark1'!U2185</f>
        <v>0</v>
      </c>
      <c r="AJ120" s="210"/>
      <c r="AK120" s="11">
        <f>+'Ark1'!V2185</f>
        <v>0</v>
      </c>
      <c r="AL120" s="102">
        <f>+'Ark1'!X2185</f>
        <v>0</v>
      </c>
      <c r="AM120" s="102">
        <f>+'Ark1'!Y2185</f>
        <v>0</v>
      </c>
      <c r="AN120" s="102">
        <f>+'Ark1'!Z2185</f>
        <v>0</v>
      </c>
      <c r="AO120" s="1">
        <f>+'Ark1'!AA2185</f>
        <v>0</v>
      </c>
      <c r="AP120" s="1">
        <f>+'Ark1'!AB2185</f>
        <v>0</v>
      </c>
      <c r="AQ120" s="11">
        <f>+'Ark1'!AD2185</f>
        <v>0</v>
      </c>
      <c r="AR120" s="1" t="e">
        <f t="shared" si="9"/>
        <v>#DIV/0!</v>
      </c>
      <c r="AS120" s="11" t="e">
        <f t="shared" si="10"/>
        <v>#DIV/0!</v>
      </c>
      <c r="AT120" s="47"/>
      <c r="AU120" s="13"/>
      <c r="AV120" s="13"/>
      <c r="AW120" s="3" t="s">
        <v>103</v>
      </c>
    </row>
    <row r="121" spans="24:49">
      <c r="X121" s="47"/>
      <c r="Y121">
        <f>+'Ark1'!C2186</f>
        <v>2017</v>
      </c>
      <c r="Z121">
        <f>+'Ark1'!M2186</f>
        <v>5</v>
      </c>
      <c r="AA121" s="3" t="str">
        <f t="shared" si="13"/>
        <v>2</v>
      </c>
      <c r="AB121">
        <f>+'Ark1'!Q2186</f>
        <v>0</v>
      </c>
      <c r="AC121">
        <f>+'Ark1'!R2186</f>
        <v>0</v>
      </c>
      <c r="AD121" s="210">
        <f>+'Ark1'!AG2186</f>
        <v>0</v>
      </c>
      <c r="AE121" s="63">
        <f t="shared" si="11"/>
        <v>0</v>
      </c>
      <c r="AF121" s="210">
        <f>+'Ark1'!AH2186</f>
        <v>0</v>
      </c>
      <c r="AG121" s="1">
        <f>+'Ark1'!S2186</f>
        <v>0</v>
      </c>
      <c r="AH121" s="63">
        <f t="shared" si="12"/>
        <v>0</v>
      </c>
      <c r="AI121" s="1">
        <f>+'Ark1'!U2186</f>
        <v>0</v>
      </c>
      <c r="AJ121" s="210"/>
      <c r="AK121" s="11">
        <f>+'Ark1'!V2186</f>
        <v>0</v>
      </c>
      <c r="AL121" s="102">
        <f>+'Ark1'!X2186</f>
        <v>0</v>
      </c>
      <c r="AM121" s="102">
        <f>+'Ark1'!Y2186</f>
        <v>0</v>
      </c>
      <c r="AN121" s="102">
        <f>+'Ark1'!Z2186</f>
        <v>0</v>
      </c>
      <c r="AO121" s="1">
        <f>+'Ark1'!AA2186</f>
        <v>0</v>
      </c>
      <c r="AP121" s="1">
        <f>+'Ark1'!AB2186</f>
        <v>0</v>
      </c>
      <c r="AQ121" s="11">
        <f>+'Ark1'!AD2186</f>
        <v>0</v>
      </c>
      <c r="AR121" s="1" t="e">
        <f t="shared" si="9"/>
        <v>#DIV/0!</v>
      </c>
      <c r="AS121" s="11" t="e">
        <f t="shared" si="10"/>
        <v>#DIV/0!</v>
      </c>
      <c r="AT121" s="47"/>
      <c r="AU121" s="13"/>
      <c r="AV121" s="13"/>
      <c r="AW121" s="3" t="s">
        <v>104</v>
      </c>
    </row>
    <row r="122" spans="24:49">
      <c r="X122" s="47"/>
      <c r="Y122">
        <f>+'Ark1'!C2187</f>
        <v>2017</v>
      </c>
      <c r="Z122">
        <f>+'Ark1'!M2187</f>
        <v>6</v>
      </c>
      <c r="AA122" s="3" t="str">
        <f t="shared" si="13"/>
        <v>2+</v>
      </c>
      <c r="AB122">
        <f>+'Ark1'!Q2187</f>
        <v>0</v>
      </c>
      <c r="AC122">
        <f>+'Ark1'!R2187</f>
        <v>0</v>
      </c>
      <c r="AD122" s="210">
        <f>+'Ark1'!AG2187</f>
        <v>0</v>
      </c>
      <c r="AE122" s="63">
        <f t="shared" si="11"/>
        <v>0</v>
      </c>
      <c r="AF122" s="210">
        <f>+'Ark1'!AH2187</f>
        <v>0</v>
      </c>
      <c r="AG122" s="1">
        <f>+'Ark1'!S2187</f>
        <v>0</v>
      </c>
      <c r="AH122" s="63">
        <f t="shared" si="12"/>
        <v>0</v>
      </c>
      <c r="AI122" s="1">
        <f>+'Ark1'!U2187</f>
        <v>0</v>
      </c>
      <c r="AJ122" s="210"/>
      <c r="AK122" s="11">
        <f>+'Ark1'!V2187</f>
        <v>0</v>
      </c>
      <c r="AL122" s="102">
        <f>+'Ark1'!X2187</f>
        <v>0</v>
      </c>
      <c r="AM122" s="102">
        <f>+'Ark1'!Y2187</f>
        <v>0</v>
      </c>
      <c r="AN122" s="102">
        <f>+'Ark1'!Z2187</f>
        <v>0</v>
      </c>
      <c r="AO122" s="1">
        <f>+'Ark1'!AA2187</f>
        <v>0</v>
      </c>
      <c r="AP122" s="1">
        <f>+'Ark1'!AB2187</f>
        <v>0</v>
      </c>
      <c r="AQ122" s="11">
        <f>+'Ark1'!AD2187</f>
        <v>0</v>
      </c>
      <c r="AR122" s="1" t="e">
        <f t="shared" si="9"/>
        <v>#DIV/0!</v>
      </c>
      <c r="AS122" s="11" t="e">
        <f t="shared" si="10"/>
        <v>#DIV/0!</v>
      </c>
      <c r="AT122" s="47"/>
      <c r="AU122" s="13"/>
      <c r="AV122" s="13"/>
      <c r="AW122" s="3" t="s">
        <v>105</v>
      </c>
    </row>
    <row r="123" spans="24:49">
      <c r="X123" s="47"/>
      <c r="Y123">
        <f>+'Ark1'!C2188</f>
        <v>2017</v>
      </c>
      <c r="Z123">
        <f>+'Ark1'!M2188</f>
        <v>7</v>
      </c>
      <c r="AA123" s="3" t="str">
        <f t="shared" si="13"/>
        <v>3-</v>
      </c>
      <c r="AB123">
        <f>+'Ark1'!Q2188</f>
        <v>0</v>
      </c>
      <c r="AC123">
        <f>+'Ark1'!R2188</f>
        <v>0</v>
      </c>
      <c r="AD123" s="210">
        <f>+'Ark1'!AG2188</f>
        <v>0</v>
      </c>
      <c r="AE123" s="63">
        <f t="shared" si="11"/>
        <v>0</v>
      </c>
      <c r="AF123" s="210">
        <f>+'Ark1'!AH2188</f>
        <v>0</v>
      </c>
      <c r="AG123" s="1">
        <f>+'Ark1'!S2188</f>
        <v>0</v>
      </c>
      <c r="AH123" s="63">
        <f t="shared" si="12"/>
        <v>0</v>
      </c>
      <c r="AI123" s="1">
        <f>+'Ark1'!U2188</f>
        <v>0</v>
      </c>
      <c r="AJ123" s="210"/>
      <c r="AK123" s="11">
        <f>+'Ark1'!V2188</f>
        <v>0</v>
      </c>
      <c r="AL123" s="102">
        <f>+'Ark1'!X2188</f>
        <v>0</v>
      </c>
      <c r="AM123" s="102">
        <f>+'Ark1'!Y2188</f>
        <v>0</v>
      </c>
      <c r="AN123" s="102">
        <f>+'Ark1'!Z2188</f>
        <v>0</v>
      </c>
      <c r="AO123" s="1">
        <f>+'Ark1'!AA2188</f>
        <v>0</v>
      </c>
      <c r="AP123" s="1">
        <f>+'Ark1'!AB2188</f>
        <v>0</v>
      </c>
      <c r="AQ123" s="11">
        <f>+'Ark1'!AD2188</f>
        <v>0</v>
      </c>
      <c r="AR123" s="1" t="e">
        <f t="shared" si="9"/>
        <v>#DIV/0!</v>
      </c>
      <c r="AS123" s="11" t="e">
        <f t="shared" si="10"/>
        <v>#DIV/0!</v>
      </c>
      <c r="AT123" s="47"/>
      <c r="AU123" s="13"/>
      <c r="AV123" s="13"/>
      <c r="AW123" s="3" t="s">
        <v>106</v>
      </c>
    </row>
    <row r="124" spans="24:49">
      <c r="X124" s="47"/>
      <c r="Y124">
        <f>+'Ark1'!C2189</f>
        <v>2017</v>
      </c>
      <c r="Z124">
        <f>+'Ark1'!M2189</f>
        <v>8</v>
      </c>
      <c r="AA124" s="3" t="str">
        <f t="shared" si="13"/>
        <v>3</v>
      </c>
      <c r="AB124">
        <f>+'Ark1'!Q2189</f>
        <v>0</v>
      </c>
      <c r="AC124">
        <f>+'Ark1'!R2189</f>
        <v>0</v>
      </c>
      <c r="AD124" s="210">
        <f>+'Ark1'!AG2189</f>
        <v>0</v>
      </c>
      <c r="AE124" s="63">
        <f t="shared" si="11"/>
        <v>0</v>
      </c>
      <c r="AF124" s="210">
        <f>+'Ark1'!AH2189</f>
        <v>0</v>
      </c>
      <c r="AG124" s="1">
        <f>+'Ark1'!S2189</f>
        <v>0</v>
      </c>
      <c r="AH124" s="63">
        <f t="shared" si="12"/>
        <v>0</v>
      </c>
      <c r="AI124" s="1">
        <f>+'Ark1'!U2189</f>
        <v>0</v>
      </c>
      <c r="AJ124" s="210"/>
      <c r="AK124" s="11">
        <f>+'Ark1'!V2189</f>
        <v>0</v>
      </c>
      <c r="AL124" s="102">
        <f>+'Ark1'!X2189</f>
        <v>0</v>
      </c>
      <c r="AM124" s="102">
        <f>+'Ark1'!Y2189</f>
        <v>0</v>
      </c>
      <c r="AN124" s="102">
        <f>+'Ark1'!Z2189</f>
        <v>0</v>
      </c>
      <c r="AO124" s="1">
        <f>+'Ark1'!AA2189</f>
        <v>0</v>
      </c>
      <c r="AP124" s="1">
        <f>+'Ark1'!AB2189</f>
        <v>0</v>
      </c>
      <c r="AQ124" s="11">
        <f>+'Ark1'!AD2189</f>
        <v>0</v>
      </c>
      <c r="AR124" s="1" t="e">
        <f t="shared" si="9"/>
        <v>#DIV/0!</v>
      </c>
      <c r="AS124" s="11" t="e">
        <f t="shared" si="10"/>
        <v>#DIV/0!</v>
      </c>
      <c r="AT124" s="47"/>
      <c r="AU124" s="13"/>
      <c r="AV124" s="13"/>
      <c r="AW124" s="3" t="s">
        <v>107</v>
      </c>
    </row>
    <row r="125" spans="24:49">
      <c r="X125" s="47"/>
      <c r="Y125">
        <f>+'Ark1'!C2190</f>
        <v>2017</v>
      </c>
      <c r="Z125">
        <f>+'Ark1'!M2190</f>
        <v>9</v>
      </c>
      <c r="AA125" s="3" t="str">
        <f t="shared" si="13"/>
        <v>3+</v>
      </c>
      <c r="AB125">
        <f>+'Ark1'!Q2190</f>
        <v>0</v>
      </c>
      <c r="AC125">
        <f>+'Ark1'!R2190</f>
        <v>0</v>
      </c>
      <c r="AD125" s="210">
        <f>+'Ark1'!AG2190</f>
        <v>0</v>
      </c>
      <c r="AE125" s="63">
        <f t="shared" si="11"/>
        <v>0</v>
      </c>
      <c r="AF125" s="210">
        <f>+'Ark1'!AH2190</f>
        <v>0</v>
      </c>
      <c r="AG125" s="1">
        <f>+'Ark1'!S2190</f>
        <v>0</v>
      </c>
      <c r="AH125" s="63">
        <f t="shared" si="12"/>
        <v>0</v>
      </c>
      <c r="AI125" s="1">
        <f>+'Ark1'!U2190</f>
        <v>0</v>
      </c>
      <c r="AJ125" s="210"/>
      <c r="AK125" s="11">
        <f>+'Ark1'!V2190</f>
        <v>0</v>
      </c>
      <c r="AL125" s="102">
        <f>+'Ark1'!X2190</f>
        <v>0</v>
      </c>
      <c r="AM125" s="102">
        <f>+'Ark1'!Y2190</f>
        <v>0</v>
      </c>
      <c r="AN125" s="102">
        <f>+'Ark1'!Z2190</f>
        <v>0</v>
      </c>
      <c r="AO125" s="1">
        <f>+'Ark1'!AA2190</f>
        <v>0</v>
      </c>
      <c r="AP125" s="1">
        <f>+'Ark1'!AB2190</f>
        <v>0</v>
      </c>
      <c r="AQ125" s="11">
        <f>+'Ark1'!AD2190</f>
        <v>0</v>
      </c>
      <c r="AR125" s="1" t="e">
        <f t="shared" si="9"/>
        <v>#DIV/0!</v>
      </c>
      <c r="AS125" s="11" t="e">
        <f t="shared" si="10"/>
        <v>#DIV/0!</v>
      </c>
      <c r="AT125" s="47"/>
      <c r="AU125" s="13"/>
      <c r="AV125" s="13"/>
      <c r="AW125" s="3" t="s">
        <v>108</v>
      </c>
    </row>
    <row r="126" spans="24:49">
      <c r="X126" s="47"/>
      <c r="Y126">
        <f>+'Ark1'!C2191</f>
        <v>2017</v>
      </c>
      <c r="Z126">
        <f>+'Ark1'!M2191</f>
        <v>10</v>
      </c>
      <c r="AA126" s="3" t="str">
        <f t="shared" si="13"/>
        <v>4-</v>
      </c>
      <c r="AB126">
        <f>+'Ark1'!Q2191</f>
        <v>0</v>
      </c>
      <c r="AC126">
        <f>+'Ark1'!R2191</f>
        <v>0</v>
      </c>
      <c r="AD126" s="210">
        <f>+'Ark1'!AG2191</f>
        <v>0</v>
      </c>
      <c r="AE126" s="63">
        <f t="shared" si="11"/>
        <v>0</v>
      </c>
      <c r="AF126" s="210">
        <f>+'Ark1'!AH2191</f>
        <v>0</v>
      </c>
      <c r="AG126" s="1">
        <f>+'Ark1'!S2191</f>
        <v>0</v>
      </c>
      <c r="AH126" s="63">
        <f t="shared" si="12"/>
        <v>0</v>
      </c>
      <c r="AI126" s="1">
        <f>+'Ark1'!U2191</f>
        <v>0</v>
      </c>
      <c r="AJ126" s="210"/>
      <c r="AK126" s="11">
        <f>+'Ark1'!V2191</f>
        <v>0</v>
      </c>
      <c r="AL126" s="102">
        <f>+'Ark1'!X2191</f>
        <v>0</v>
      </c>
      <c r="AM126" s="102">
        <f>+'Ark1'!Y2191</f>
        <v>0</v>
      </c>
      <c r="AN126" s="102">
        <f>+'Ark1'!Z2191</f>
        <v>0</v>
      </c>
      <c r="AO126" s="1">
        <f>+'Ark1'!AA2191</f>
        <v>0</v>
      </c>
      <c r="AP126" s="1">
        <f>+'Ark1'!AB2191</f>
        <v>0</v>
      </c>
      <c r="AQ126" s="11">
        <f>+'Ark1'!AD2191</f>
        <v>0</v>
      </c>
      <c r="AR126" s="1" t="e">
        <f t="shared" si="9"/>
        <v>#DIV/0!</v>
      </c>
      <c r="AS126" s="11" t="e">
        <f t="shared" si="10"/>
        <v>#DIV/0!</v>
      </c>
      <c r="AT126" s="47"/>
      <c r="AU126" s="13"/>
      <c r="AV126" s="13"/>
      <c r="AW126" s="3" t="s">
        <v>109</v>
      </c>
    </row>
    <row r="127" spans="24:49">
      <c r="X127" s="47"/>
      <c r="Y127">
        <f>+'Ark1'!C2192</f>
        <v>2017</v>
      </c>
      <c r="Z127">
        <f>+'Ark1'!M2192</f>
        <v>11</v>
      </c>
      <c r="AA127" s="3" t="str">
        <f t="shared" si="13"/>
        <v>4</v>
      </c>
      <c r="AB127">
        <f>+'Ark1'!Q2192</f>
        <v>0</v>
      </c>
      <c r="AC127">
        <f>+'Ark1'!R2192</f>
        <v>0</v>
      </c>
      <c r="AD127" s="210">
        <f>+'Ark1'!AG2192</f>
        <v>0</v>
      </c>
      <c r="AE127" s="63">
        <f t="shared" si="11"/>
        <v>0</v>
      </c>
      <c r="AF127" s="210">
        <f>+'Ark1'!AH2192</f>
        <v>0</v>
      </c>
      <c r="AG127" s="1">
        <f>+'Ark1'!S2192</f>
        <v>0</v>
      </c>
      <c r="AH127" s="63">
        <f t="shared" si="12"/>
        <v>0</v>
      </c>
      <c r="AI127" s="1">
        <f>+'Ark1'!U2192</f>
        <v>0</v>
      </c>
      <c r="AJ127" s="210"/>
      <c r="AK127" s="11">
        <f>+'Ark1'!V2192</f>
        <v>0</v>
      </c>
      <c r="AL127" s="102">
        <f>+'Ark1'!X2192</f>
        <v>0</v>
      </c>
      <c r="AM127" s="102">
        <f>+'Ark1'!Y2192</f>
        <v>0</v>
      </c>
      <c r="AN127" s="102">
        <f>+'Ark1'!Z2192</f>
        <v>0</v>
      </c>
      <c r="AO127" s="1">
        <f>+'Ark1'!AA2192</f>
        <v>0</v>
      </c>
      <c r="AP127" s="1">
        <f>+'Ark1'!AB2192</f>
        <v>0</v>
      </c>
      <c r="AQ127" s="11">
        <f>+'Ark1'!AD2192</f>
        <v>0</v>
      </c>
      <c r="AR127" s="1" t="e">
        <f t="shared" si="9"/>
        <v>#DIV/0!</v>
      </c>
      <c r="AS127" s="11" t="e">
        <f t="shared" si="10"/>
        <v>#DIV/0!</v>
      </c>
      <c r="AT127" s="47"/>
      <c r="AU127" s="13"/>
      <c r="AV127" s="13"/>
      <c r="AW127" s="3" t="s">
        <v>110</v>
      </c>
    </row>
    <row r="128" spans="24:49">
      <c r="X128" s="47"/>
      <c r="Y128">
        <f>+'Ark1'!C2193</f>
        <v>2017</v>
      </c>
      <c r="Z128">
        <f>+'Ark1'!M2193</f>
        <v>12</v>
      </c>
      <c r="AA128" s="3" t="str">
        <f t="shared" si="13"/>
        <v>4+</v>
      </c>
      <c r="AB128">
        <f>+'Ark1'!Q2193</f>
        <v>0</v>
      </c>
      <c r="AC128">
        <f>+'Ark1'!R2193</f>
        <v>0</v>
      </c>
      <c r="AD128" s="210">
        <f>+'Ark1'!AG2193</f>
        <v>0</v>
      </c>
      <c r="AE128" s="63">
        <f t="shared" si="11"/>
        <v>0</v>
      </c>
      <c r="AF128" s="210">
        <f>+'Ark1'!AH2193</f>
        <v>0</v>
      </c>
      <c r="AG128" s="1">
        <f>+'Ark1'!S2193</f>
        <v>0</v>
      </c>
      <c r="AH128" s="63">
        <f t="shared" si="12"/>
        <v>0</v>
      </c>
      <c r="AI128" s="1">
        <f>+'Ark1'!U2193</f>
        <v>0</v>
      </c>
      <c r="AJ128" s="210"/>
      <c r="AK128" s="11">
        <f>+'Ark1'!V2193</f>
        <v>0</v>
      </c>
      <c r="AL128" s="102">
        <f>+'Ark1'!X2193</f>
        <v>0</v>
      </c>
      <c r="AM128" s="102">
        <f>+'Ark1'!Y2193</f>
        <v>0</v>
      </c>
      <c r="AN128" s="102">
        <f>+'Ark1'!Z2193</f>
        <v>0</v>
      </c>
      <c r="AO128" s="1">
        <f>+'Ark1'!AA2193</f>
        <v>0</v>
      </c>
      <c r="AP128" s="1">
        <f>+'Ark1'!AB2193</f>
        <v>0</v>
      </c>
      <c r="AQ128" s="11">
        <f>+'Ark1'!AD2193</f>
        <v>0</v>
      </c>
      <c r="AR128" s="1" t="e">
        <f t="shared" si="9"/>
        <v>#DIV/0!</v>
      </c>
      <c r="AS128" s="11" t="e">
        <f t="shared" si="10"/>
        <v>#DIV/0!</v>
      </c>
      <c r="AT128" s="47"/>
      <c r="AU128" s="13"/>
      <c r="AV128" s="13"/>
      <c r="AW128" s="3" t="s">
        <v>111</v>
      </c>
    </row>
    <row r="129" spans="24:49">
      <c r="X129" s="47"/>
      <c r="Y129">
        <f>+'Ark1'!C2194</f>
        <v>2017</v>
      </c>
      <c r="Z129">
        <f>+'Ark1'!M2194</f>
        <v>13</v>
      </c>
      <c r="AA129" s="3" t="str">
        <f t="shared" si="13"/>
        <v>5-</v>
      </c>
      <c r="AB129">
        <f>+'Ark1'!Q2194</f>
        <v>0</v>
      </c>
      <c r="AC129">
        <f>+'Ark1'!R2194</f>
        <v>0</v>
      </c>
      <c r="AD129" s="210">
        <f>+'Ark1'!AG2194</f>
        <v>0</v>
      </c>
      <c r="AE129" s="63">
        <f t="shared" si="11"/>
        <v>0</v>
      </c>
      <c r="AF129" s="210">
        <f>+'Ark1'!AH2194</f>
        <v>0</v>
      </c>
      <c r="AG129" s="1">
        <f>+'Ark1'!S2194</f>
        <v>0</v>
      </c>
      <c r="AH129" s="63">
        <f t="shared" si="12"/>
        <v>0</v>
      </c>
      <c r="AI129" s="1">
        <f>+'Ark1'!U2194</f>
        <v>0</v>
      </c>
      <c r="AJ129" s="210"/>
      <c r="AK129" s="11">
        <f>+'Ark1'!V2194</f>
        <v>0</v>
      </c>
      <c r="AL129" s="102">
        <f>+'Ark1'!X2194</f>
        <v>0</v>
      </c>
      <c r="AM129" s="102">
        <f>+'Ark1'!Y2194</f>
        <v>0</v>
      </c>
      <c r="AN129" s="102">
        <f>+'Ark1'!Z2194</f>
        <v>0</v>
      </c>
      <c r="AO129" s="1">
        <f>+'Ark1'!AA2194</f>
        <v>0</v>
      </c>
      <c r="AP129" s="1">
        <f>+'Ark1'!AB2194</f>
        <v>0</v>
      </c>
      <c r="AQ129" s="11">
        <f>+'Ark1'!AD2194</f>
        <v>0</v>
      </c>
      <c r="AR129" s="1" t="e">
        <f t="shared" si="9"/>
        <v>#DIV/0!</v>
      </c>
      <c r="AS129" s="11" t="e">
        <f t="shared" si="10"/>
        <v>#DIV/0!</v>
      </c>
      <c r="AT129" s="47"/>
      <c r="AU129" s="13"/>
      <c r="AV129" s="13"/>
      <c r="AW129" s="3" t="s">
        <v>112</v>
      </c>
    </row>
    <row r="130" spans="24:49">
      <c r="X130" s="47"/>
      <c r="Y130">
        <f>+'Ark1'!C2195</f>
        <v>2017</v>
      </c>
      <c r="Z130">
        <f>+'Ark1'!M2195</f>
        <v>14</v>
      </c>
      <c r="AA130" s="3" t="str">
        <f t="shared" si="13"/>
        <v>5</v>
      </c>
      <c r="AB130">
        <f>+'Ark1'!Q2195</f>
        <v>0</v>
      </c>
      <c r="AC130">
        <f>+'Ark1'!R2195</f>
        <v>0</v>
      </c>
      <c r="AD130" s="210">
        <f>+'Ark1'!AG2195</f>
        <v>0</v>
      </c>
      <c r="AE130" s="63">
        <f t="shared" si="11"/>
        <v>0</v>
      </c>
      <c r="AF130" s="210">
        <f>+'Ark1'!AH2195</f>
        <v>0</v>
      </c>
      <c r="AG130" s="1">
        <f>+'Ark1'!S2195</f>
        <v>0</v>
      </c>
      <c r="AH130" s="63">
        <f t="shared" si="12"/>
        <v>0</v>
      </c>
      <c r="AI130" s="1">
        <f>+'Ark1'!U2195</f>
        <v>0</v>
      </c>
      <c r="AJ130" s="210"/>
      <c r="AK130" s="11">
        <f>+'Ark1'!V2195</f>
        <v>0</v>
      </c>
      <c r="AL130" s="102">
        <f>+'Ark1'!X2195</f>
        <v>0</v>
      </c>
      <c r="AM130" s="102">
        <f>+'Ark1'!Y2195</f>
        <v>0</v>
      </c>
      <c r="AN130" s="102">
        <f>+'Ark1'!Z2195</f>
        <v>0</v>
      </c>
      <c r="AO130" s="1">
        <f>+'Ark1'!AA2195</f>
        <v>0</v>
      </c>
      <c r="AP130" s="1">
        <f>+'Ark1'!AB2195</f>
        <v>0</v>
      </c>
      <c r="AQ130" s="11">
        <f>+'Ark1'!AD2195</f>
        <v>0</v>
      </c>
      <c r="AR130" s="1" t="e">
        <f t="shared" si="9"/>
        <v>#DIV/0!</v>
      </c>
      <c r="AS130" s="11" t="e">
        <f t="shared" si="10"/>
        <v>#DIV/0!</v>
      </c>
      <c r="AT130" s="47"/>
      <c r="AU130" s="13"/>
      <c r="AV130" s="13"/>
      <c r="AW130" s="3" t="s">
        <v>113</v>
      </c>
    </row>
    <row r="131" spans="24:49">
      <c r="X131" s="47"/>
      <c r="Y131">
        <f>+'Ark1'!C2196</f>
        <v>2017</v>
      </c>
      <c r="Z131">
        <f>+'Ark1'!M2196</f>
        <v>15</v>
      </c>
      <c r="AA131" s="3" t="str">
        <f t="shared" si="13"/>
        <v>5+</v>
      </c>
      <c r="AB131">
        <f>+'Ark1'!Q2196</f>
        <v>0</v>
      </c>
      <c r="AC131">
        <f>+'Ark1'!R2196</f>
        <v>0</v>
      </c>
      <c r="AD131" s="210">
        <f>+'Ark1'!AG2196</f>
        <v>0</v>
      </c>
      <c r="AE131" s="63">
        <f t="shared" si="11"/>
        <v>0</v>
      </c>
      <c r="AF131" s="210">
        <f>+'Ark1'!AH2196</f>
        <v>0</v>
      </c>
      <c r="AG131" s="1">
        <f>+'Ark1'!S2196</f>
        <v>0</v>
      </c>
      <c r="AH131" s="63">
        <f t="shared" si="12"/>
        <v>0</v>
      </c>
      <c r="AI131" s="1">
        <f>+'Ark1'!U2196</f>
        <v>0</v>
      </c>
      <c r="AJ131" s="210"/>
      <c r="AK131" s="11">
        <f>+'Ark1'!V2196</f>
        <v>0</v>
      </c>
      <c r="AL131" s="102">
        <f>+'Ark1'!X2196</f>
        <v>0</v>
      </c>
      <c r="AM131" s="102">
        <f>+'Ark1'!Y2196</f>
        <v>0</v>
      </c>
      <c r="AN131" s="102">
        <f>+'Ark1'!Z2196</f>
        <v>0</v>
      </c>
      <c r="AO131" s="1">
        <f>+'Ark1'!AA2196</f>
        <v>0</v>
      </c>
      <c r="AP131" s="1">
        <f>+'Ark1'!AB2196</f>
        <v>0</v>
      </c>
      <c r="AQ131" s="11">
        <f>+'Ark1'!AD2196</f>
        <v>0</v>
      </c>
      <c r="AR131" s="1" t="e">
        <f t="shared" si="9"/>
        <v>#DIV/0!</v>
      </c>
      <c r="AS131" s="11" t="e">
        <f t="shared" si="10"/>
        <v>#DIV/0!</v>
      </c>
      <c r="AT131" s="47"/>
      <c r="AU131" s="13"/>
      <c r="AV131" s="13"/>
      <c r="AW131" s="57" t="s">
        <v>99</v>
      </c>
    </row>
    <row r="132" spans="24:49">
      <c r="X132" s="47"/>
      <c r="Y132" s="56">
        <f>+'Ark1'!C2197</f>
        <v>2016</v>
      </c>
      <c r="Z132" s="56">
        <f>+'Ark1'!M2197</f>
        <v>1</v>
      </c>
      <c r="AA132" s="57" t="str">
        <f t="shared" si="13"/>
        <v>1-</v>
      </c>
      <c r="AB132" s="56">
        <f>+'Ark1'!Q2197</f>
        <v>0</v>
      </c>
      <c r="AC132" s="56">
        <f>+'Ark1'!R2197</f>
        <v>0</v>
      </c>
      <c r="AD132" s="192">
        <f>+'Ark1'!AG2197</f>
        <v>0</v>
      </c>
      <c r="AE132" s="62">
        <f t="shared" si="11"/>
        <v>0</v>
      </c>
      <c r="AF132" s="192">
        <f>+'Ark1'!AH2197</f>
        <v>0</v>
      </c>
      <c r="AG132" s="58">
        <f>+'Ark1'!S2197</f>
        <v>0</v>
      </c>
      <c r="AH132" s="62">
        <f t="shared" si="12"/>
        <v>0</v>
      </c>
      <c r="AI132" s="58">
        <f>+'Ark1'!U2197</f>
        <v>0</v>
      </c>
      <c r="AJ132" s="192"/>
      <c r="AK132" s="79">
        <f>+'Ark1'!V2197</f>
        <v>0</v>
      </c>
      <c r="AL132" s="169">
        <f>+'Ark1'!X2197</f>
        <v>0</v>
      </c>
      <c r="AM132" s="169">
        <f>+'Ark1'!Y2197</f>
        <v>0</v>
      </c>
      <c r="AN132" s="169">
        <f>+'Ark1'!Z2197</f>
        <v>0</v>
      </c>
      <c r="AO132" s="58">
        <f>+'Ark1'!AA2197</f>
        <v>0</v>
      </c>
      <c r="AP132" s="58">
        <f>+'Ark1'!AB2197</f>
        <v>0</v>
      </c>
      <c r="AQ132" s="79">
        <f>+'Ark1'!AD2197</f>
        <v>0</v>
      </c>
      <c r="AR132" s="58" t="e">
        <f t="shared" si="9"/>
        <v>#DIV/0!</v>
      </c>
      <c r="AS132" s="79" t="e">
        <f t="shared" si="10"/>
        <v>#DIV/0!</v>
      </c>
      <c r="AT132" s="47"/>
      <c r="AU132" s="13"/>
      <c r="AV132" s="13"/>
      <c r="AW132" s="69" t="s">
        <v>100</v>
      </c>
    </row>
    <row r="133" spans="24:49">
      <c r="X133" s="47"/>
      <c r="Y133" s="56">
        <f>+'Ark1'!C2198</f>
        <v>2016</v>
      </c>
      <c r="Z133" s="56">
        <f>+'Ark1'!M2198</f>
        <v>2</v>
      </c>
      <c r="AA133" s="57" t="str">
        <f t="shared" si="13"/>
        <v>1</v>
      </c>
      <c r="AB133" s="56">
        <f>+'Ark1'!Q2198</f>
        <v>0</v>
      </c>
      <c r="AC133" s="56">
        <f>+'Ark1'!R2198</f>
        <v>0</v>
      </c>
      <c r="AD133" s="192">
        <f>+'Ark1'!AG2198</f>
        <v>0</v>
      </c>
      <c r="AE133" s="62">
        <f t="shared" si="11"/>
        <v>0</v>
      </c>
      <c r="AF133" s="192">
        <f>+'Ark1'!AH2198</f>
        <v>0</v>
      </c>
      <c r="AG133" s="58">
        <f>+'Ark1'!S2198</f>
        <v>0</v>
      </c>
      <c r="AH133" s="62">
        <f t="shared" si="12"/>
        <v>0</v>
      </c>
      <c r="AI133" s="58">
        <f>+'Ark1'!U2198</f>
        <v>0</v>
      </c>
      <c r="AJ133" s="192"/>
      <c r="AK133" s="79">
        <f>+'Ark1'!V2198</f>
        <v>0</v>
      </c>
      <c r="AL133" s="169">
        <f>+'Ark1'!X2198</f>
        <v>0</v>
      </c>
      <c r="AM133" s="169">
        <f>+'Ark1'!Y2198</f>
        <v>0</v>
      </c>
      <c r="AN133" s="169">
        <f>+'Ark1'!Z2198</f>
        <v>0</v>
      </c>
      <c r="AO133" s="58">
        <f>+'Ark1'!AA2198</f>
        <v>0</v>
      </c>
      <c r="AP133" s="58">
        <f>+'Ark1'!AB2198</f>
        <v>0</v>
      </c>
      <c r="AQ133" s="79">
        <f>+'Ark1'!AD2198</f>
        <v>0</v>
      </c>
      <c r="AR133" s="58" t="e">
        <f t="shared" si="9"/>
        <v>#DIV/0!</v>
      </c>
      <c r="AS133" s="79" t="e">
        <f t="shared" si="10"/>
        <v>#DIV/0!</v>
      </c>
      <c r="AT133" s="47"/>
      <c r="AU133" s="13"/>
      <c r="AV133" s="13"/>
      <c r="AW133" s="57" t="s">
        <v>101</v>
      </c>
    </row>
    <row r="134" spans="24:49">
      <c r="X134" s="47"/>
      <c r="Y134" s="56">
        <f>+'Ark1'!C2199</f>
        <v>2016</v>
      </c>
      <c r="Z134" s="56">
        <f>+'Ark1'!M2199</f>
        <v>3</v>
      </c>
      <c r="AA134" s="57" t="str">
        <f t="shared" si="13"/>
        <v>1+</v>
      </c>
      <c r="AB134" s="56">
        <f>+'Ark1'!Q2199</f>
        <v>0</v>
      </c>
      <c r="AC134" s="56">
        <f>+'Ark1'!R2199</f>
        <v>0</v>
      </c>
      <c r="AD134" s="192">
        <f>+'Ark1'!AG2199</f>
        <v>0</v>
      </c>
      <c r="AE134" s="62">
        <f t="shared" si="11"/>
        <v>0</v>
      </c>
      <c r="AF134" s="192">
        <f>+'Ark1'!AH2199</f>
        <v>0</v>
      </c>
      <c r="AG134" s="58">
        <f>+'Ark1'!S2199</f>
        <v>0</v>
      </c>
      <c r="AH134" s="62">
        <f t="shared" si="12"/>
        <v>0</v>
      </c>
      <c r="AI134" s="58">
        <f>+'Ark1'!U2199</f>
        <v>0</v>
      </c>
      <c r="AJ134" s="192"/>
      <c r="AK134" s="79">
        <f>+'Ark1'!V2199</f>
        <v>0</v>
      </c>
      <c r="AL134" s="169">
        <f>+'Ark1'!X2199</f>
        <v>0</v>
      </c>
      <c r="AM134" s="169">
        <f>+'Ark1'!Y2199</f>
        <v>0</v>
      </c>
      <c r="AN134" s="169">
        <f>+'Ark1'!Z2199</f>
        <v>0</v>
      </c>
      <c r="AO134" s="58">
        <f>+'Ark1'!AA2199</f>
        <v>0</v>
      </c>
      <c r="AP134" s="58">
        <f>+'Ark1'!AB2199</f>
        <v>0</v>
      </c>
      <c r="AQ134" s="79">
        <f>+'Ark1'!AD2199</f>
        <v>0</v>
      </c>
      <c r="AR134" s="58" t="e">
        <f t="shared" si="9"/>
        <v>#DIV/0!</v>
      </c>
      <c r="AS134" s="79" t="e">
        <f t="shared" si="10"/>
        <v>#DIV/0!</v>
      </c>
      <c r="AT134" s="47"/>
      <c r="AU134" s="13"/>
      <c r="AV134" s="13"/>
      <c r="AW134" s="57" t="s">
        <v>102</v>
      </c>
    </row>
    <row r="135" spans="24:49">
      <c r="X135" s="47"/>
      <c r="Y135" s="56">
        <f>+'Ark1'!C2200</f>
        <v>2016</v>
      </c>
      <c r="Z135" s="56">
        <f>+'Ark1'!M2200</f>
        <v>4</v>
      </c>
      <c r="AA135" s="57" t="str">
        <f t="shared" si="13"/>
        <v>2-</v>
      </c>
      <c r="AB135" s="56">
        <f>+'Ark1'!Q2200</f>
        <v>0</v>
      </c>
      <c r="AC135" s="56">
        <f>+'Ark1'!R2200</f>
        <v>0</v>
      </c>
      <c r="AD135" s="192">
        <f>+'Ark1'!AG2200</f>
        <v>0</v>
      </c>
      <c r="AE135" s="62">
        <f t="shared" si="11"/>
        <v>0</v>
      </c>
      <c r="AF135" s="192">
        <f>+'Ark1'!AH2200</f>
        <v>0</v>
      </c>
      <c r="AG135" s="58">
        <f>+'Ark1'!S2200</f>
        <v>0</v>
      </c>
      <c r="AH135" s="62">
        <f t="shared" si="12"/>
        <v>0</v>
      </c>
      <c r="AI135" s="58">
        <f>+'Ark1'!U2200</f>
        <v>0</v>
      </c>
      <c r="AJ135" s="192"/>
      <c r="AK135" s="79">
        <f>+'Ark1'!V2200</f>
        <v>0</v>
      </c>
      <c r="AL135" s="169">
        <f>+'Ark1'!X2200</f>
        <v>0</v>
      </c>
      <c r="AM135" s="169">
        <f>+'Ark1'!Y2200</f>
        <v>0</v>
      </c>
      <c r="AN135" s="169">
        <f>+'Ark1'!Z2200</f>
        <v>0</v>
      </c>
      <c r="AO135" s="58">
        <f>+'Ark1'!AA2200</f>
        <v>0</v>
      </c>
      <c r="AP135" s="58">
        <f>+'Ark1'!AB2200</f>
        <v>0</v>
      </c>
      <c r="AQ135" s="79">
        <f>+'Ark1'!AD2200</f>
        <v>0</v>
      </c>
      <c r="AR135" s="58" t="e">
        <f t="shared" si="9"/>
        <v>#DIV/0!</v>
      </c>
      <c r="AS135" s="79" t="e">
        <f t="shared" si="10"/>
        <v>#DIV/0!</v>
      </c>
      <c r="AT135" s="47"/>
      <c r="AU135" s="13"/>
      <c r="AV135" s="13"/>
      <c r="AW135" s="69" t="s">
        <v>103</v>
      </c>
    </row>
    <row r="136" spans="24:49">
      <c r="X136" s="47"/>
      <c r="Y136" s="56">
        <f>+'Ark1'!C2201</f>
        <v>2016</v>
      </c>
      <c r="Z136" s="56">
        <f>+'Ark1'!M2201</f>
        <v>5</v>
      </c>
      <c r="AA136" s="57" t="str">
        <f t="shared" si="13"/>
        <v>2</v>
      </c>
      <c r="AB136" s="56">
        <f>+'Ark1'!Q2201</f>
        <v>0</v>
      </c>
      <c r="AC136" s="56">
        <f>+'Ark1'!R2201</f>
        <v>0</v>
      </c>
      <c r="AD136" s="192">
        <f>+'Ark1'!AG2201</f>
        <v>0</v>
      </c>
      <c r="AE136" s="62">
        <f t="shared" si="11"/>
        <v>0</v>
      </c>
      <c r="AF136" s="192">
        <f>+'Ark1'!AH2201</f>
        <v>0</v>
      </c>
      <c r="AG136" s="58">
        <f>+'Ark1'!S2201</f>
        <v>0</v>
      </c>
      <c r="AH136" s="62">
        <f t="shared" si="12"/>
        <v>0</v>
      </c>
      <c r="AI136" s="58">
        <f>+'Ark1'!U2201</f>
        <v>0</v>
      </c>
      <c r="AJ136" s="192"/>
      <c r="AK136" s="79">
        <f>+'Ark1'!V2201</f>
        <v>0</v>
      </c>
      <c r="AL136" s="169">
        <f>+'Ark1'!X2201</f>
        <v>0</v>
      </c>
      <c r="AM136" s="169">
        <f>+'Ark1'!Y2201</f>
        <v>0</v>
      </c>
      <c r="AN136" s="169">
        <f>+'Ark1'!Z2201</f>
        <v>0</v>
      </c>
      <c r="AO136" s="58">
        <f>+'Ark1'!AA2201</f>
        <v>0</v>
      </c>
      <c r="AP136" s="58">
        <f>+'Ark1'!AB2201</f>
        <v>0</v>
      </c>
      <c r="AQ136" s="79">
        <f>+'Ark1'!AD2201</f>
        <v>0</v>
      </c>
      <c r="AR136" s="58" t="e">
        <f t="shared" si="9"/>
        <v>#DIV/0!</v>
      </c>
      <c r="AS136" s="79" t="e">
        <f t="shared" si="10"/>
        <v>#DIV/0!</v>
      </c>
      <c r="AT136" s="47"/>
      <c r="AU136" s="13"/>
      <c r="AV136" s="13"/>
      <c r="AW136" s="57" t="s">
        <v>104</v>
      </c>
    </row>
    <row r="137" spans="24:49">
      <c r="X137" s="47"/>
      <c r="Y137" s="56">
        <f>+'Ark1'!C2202</f>
        <v>2016</v>
      </c>
      <c r="Z137" s="56">
        <f>+'Ark1'!M2202</f>
        <v>6</v>
      </c>
      <c r="AA137" s="57" t="str">
        <f t="shared" si="13"/>
        <v>2+</v>
      </c>
      <c r="AB137" s="56">
        <f>+'Ark1'!Q2202</f>
        <v>0</v>
      </c>
      <c r="AC137" s="56">
        <f>+'Ark1'!R2202</f>
        <v>0</v>
      </c>
      <c r="AD137" s="192">
        <f>+'Ark1'!AG2202</f>
        <v>0</v>
      </c>
      <c r="AE137" s="62">
        <f t="shared" si="11"/>
        <v>0</v>
      </c>
      <c r="AF137" s="192">
        <f>+'Ark1'!AH2202</f>
        <v>0</v>
      </c>
      <c r="AG137" s="58">
        <f>+'Ark1'!S2202</f>
        <v>0</v>
      </c>
      <c r="AH137" s="62">
        <f t="shared" si="12"/>
        <v>0</v>
      </c>
      <c r="AI137" s="58">
        <f>+'Ark1'!U2202</f>
        <v>0</v>
      </c>
      <c r="AJ137" s="192"/>
      <c r="AK137" s="79">
        <f>+'Ark1'!V2202</f>
        <v>0</v>
      </c>
      <c r="AL137" s="169">
        <f>+'Ark1'!X2202</f>
        <v>0</v>
      </c>
      <c r="AM137" s="169">
        <f>+'Ark1'!Y2202</f>
        <v>0</v>
      </c>
      <c r="AN137" s="169">
        <f>+'Ark1'!Z2202</f>
        <v>0</v>
      </c>
      <c r="AO137" s="58">
        <f>+'Ark1'!AA2202</f>
        <v>0</v>
      </c>
      <c r="AP137" s="58">
        <f>+'Ark1'!AB2202</f>
        <v>0</v>
      </c>
      <c r="AQ137" s="79">
        <f>+'Ark1'!AD2202</f>
        <v>0</v>
      </c>
      <c r="AR137" s="58" t="e">
        <f t="shared" si="9"/>
        <v>#DIV/0!</v>
      </c>
      <c r="AS137" s="79" t="e">
        <f t="shared" si="10"/>
        <v>#DIV/0!</v>
      </c>
      <c r="AT137" s="47"/>
      <c r="AU137" s="13"/>
      <c r="AV137" s="13"/>
      <c r="AW137" s="57" t="s">
        <v>105</v>
      </c>
    </row>
    <row r="138" spans="24:49">
      <c r="X138" s="47"/>
      <c r="Y138" s="56">
        <f>+'Ark1'!C2203</f>
        <v>2016</v>
      </c>
      <c r="Z138" s="56">
        <f>+'Ark1'!M2203</f>
        <v>7</v>
      </c>
      <c r="AA138" s="57" t="str">
        <f t="shared" si="13"/>
        <v>3-</v>
      </c>
      <c r="AB138" s="56">
        <f>+'Ark1'!Q2203</f>
        <v>0</v>
      </c>
      <c r="AC138" s="56">
        <f>+'Ark1'!R2203</f>
        <v>0</v>
      </c>
      <c r="AD138" s="192">
        <f>+'Ark1'!AG2203</f>
        <v>0</v>
      </c>
      <c r="AE138" s="62">
        <f t="shared" si="11"/>
        <v>0</v>
      </c>
      <c r="AF138" s="192">
        <f>+'Ark1'!AH2203</f>
        <v>0</v>
      </c>
      <c r="AG138" s="58">
        <f>+'Ark1'!S2203</f>
        <v>0</v>
      </c>
      <c r="AH138" s="62">
        <f t="shared" si="12"/>
        <v>0</v>
      </c>
      <c r="AI138" s="58">
        <f>+'Ark1'!U2203</f>
        <v>0</v>
      </c>
      <c r="AJ138" s="192"/>
      <c r="AK138" s="79">
        <f>+'Ark1'!V2203</f>
        <v>0</v>
      </c>
      <c r="AL138" s="169">
        <f>+'Ark1'!X2203</f>
        <v>0</v>
      </c>
      <c r="AM138" s="169">
        <f>+'Ark1'!Y2203</f>
        <v>0</v>
      </c>
      <c r="AN138" s="169">
        <f>+'Ark1'!Z2203</f>
        <v>0</v>
      </c>
      <c r="AO138" s="58">
        <f>+'Ark1'!AA2203</f>
        <v>0</v>
      </c>
      <c r="AP138" s="58">
        <f>+'Ark1'!AB2203</f>
        <v>0</v>
      </c>
      <c r="AQ138" s="79">
        <f>+'Ark1'!AD2203</f>
        <v>0</v>
      </c>
      <c r="AR138" s="58" t="e">
        <f t="shared" si="9"/>
        <v>#DIV/0!</v>
      </c>
      <c r="AS138" s="79" t="e">
        <f t="shared" si="10"/>
        <v>#DIV/0!</v>
      </c>
      <c r="AT138" s="47"/>
      <c r="AU138" s="13"/>
      <c r="AV138" s="13"/>
      <c r="AW138" s="69" t="s">
        <v>106</v>
      </c>
    </row>
    <row r="139" spans="24:49">
      <c r="X139" s="47"/>
      <c r="Y139" s="56">
        <f>+'Ark1'!C2204</f>
        <v>2016</v>
      </c>
      <c r="Z139" s="56">
        <f>+'Ark1'!M2204</f>
        <v>8</v>
      </c>
      <c r="AA139" s="57" t="str">
        <f t="shared" si="13"/>
        <v>3</v>
      </c>
      <c r="AB139" s="56">
        <f>+'Ark1'!Q2204</f>
        <v>0</v>
      </c>
      <c r="AC139" s="56">
        <f>+'Ark1'!R2204</f>
        <v>0</v>
      </c>
      <c r="AD139" s="192">
        <f>+'Ark1'!AG2204</f>
        <v>0</v>
      </c>
      <c r="AE139" s="62">
        <f t="shared" si="11"/>
        <v>0</v>
      </c>
      <c r="AF139" s="192">
        <f>+'Ark1'!AH2204</f>
        <v>0</v>
      </c>
      <c r="AG139" s="58">
        <f>+'Ark1'!S2204</f>
        <v>0</v>
      </c>
      <c r="AH139" s="62">
        <f t="shared" si="12"/>
        <v>0</v>
      </c>
      <c r="AI139" s="58">
        <f>+'Ark1'!U2204</f>
        <v>0</v>
      </c>
      <c r="AJ139" s="192"/>
      <c r="AK139" s="79">
        <f>+'Ark1'!V2204</f>
        <v>0</v>
      </c>
      <c r="AL139" s="169">
        <f>+'Ark1'!X2204</f>
        <v>0</v>
      </c>
      <c r="AM139" s="169">
        <f>+'Ark1'!Y2204</f>
        <v>0</v>
      </c>
      <c r="AN139" s="169">
        <f>+'Ark1'!Z2204</f>
        <v>0</v>
      </c>
      <c r="AO139" s="58">
        <f>+'Ark1'!AA2204</f>
        <v>0</v>
      </c>
      <c r="AP139" s="58">
        <f>+'Ark1'!AB2204</f>
        <v>0</v>
      </c>
      <c r="AQ139" s="79">
        <f>+'Ark1'!AD2204</f>
        <v>0</v>
      </c>
      <c r="AR139" s="58" t="e">
        <f t="shared" ref="AR139:AR202" si="14">+AI139/AG139</f>
        <v>#DIV/0!</v>
      </c>
      <c r="AS139" s="79" t="e">
        <f t="shared" ref="AS139:AS202" si="15">+AC139/AB139</f>
        <v>#DIV/0!</v>
      </c>
      <c r="AT139" s="47"/>
      <c r="AU139" s="13"/>
      <c r="AV139" s="13"/>
      <c r="AW139" s="57" t="s">
        <v>107</v>
      </c>
    </row>
    <row r="140" spans="24:49">
      <c r="X140" s="47"/>
      <c r="Y140" s="56">
        <f>+'Ark1'!C2205</f>
        <v>2016</v>
      </c>
      <c r="Z140" s="56">
        <f>+'Ark1'!M2205</f>
        <v>9</v>
      </c>
      <c r="AA140" s="57" t="str">
        <f t="shared" si="13"/>
        <v>3+</v>
      </c>
      <c r="AB140" s="56">
        <f>+'Ark1'!Q2205</f>
        <v>0</v>
      </c>
      <c r="AC140" s="56">
        <f>+'Ark1'!R2205</f>
        <v>0</v>
      </c>
      <c r="AD140" s="192">
        <f>+'Ark1'!AG2205</f>
        <v>0</v>
      </c>
      <c r="AE140" s="62">
        <f t="shared" si="11"/>
        <v>0</v>
      </c>
      <c r="AF140" s="192">
        <f>+'Ark1'!AH2205</f>
        <v>0</v>
      </c>
      <c r="AG140" s="58">
        <f>+'Ark1'!S2205</f>
        <v>0</v>
      </c>
      <c r="AH140" s="62">
        <f t="shared" si="12"/>
        <v>0</v>
      </c>
      <c r="AI140" s="58">
        <f>+'Ark1'!U2205</f>
        <v>0</v>
      </c>
      <c r="AJ140" s="192"/>
      <c r="AK140" s="79">
        <f>+'Ark1'!V2205</f>
        <v>0</v>
      </c>
      <c r="AL140" s="169">
        <f>+'Ark1'!X2205</f>
        <v>0</v>
      </c>
      <c r="AM140" s="169">
        <f>+'Ark1'!Y2205</f>
        <v>0</v>
      </c>
      <c r="AN140" s="169">
        <f>+'Ark1'!Z2205</f>
        <v>0</v>
      </c>
      <c r="AO140" s="58">
        <f>+'Ark1'!AA2205</f>
        <v>0</v>
      </c>
      <c r="AP140" s="58">
        <f>+'Ark1'!AB2205</f>
        <v>0</v>
      </c>
      <c r="AQ140" s="79">
        <f>+'Ark1'!AD2205</f>
        <v>0</v>
      </c>
      <c r="AR140" s="58" t="e">
        <f t="shared" si="14"/>
        <v>#DIV/0!</v>
      </c>
      <c r="AS140" s="79" t="e">
        <f t="shared" si="15"/>
        <v>#DIV/0!</v>
      </c>
      <c r="AT140" s="47"/>
      <c r="AU140" s="13"/>
      <c r="AV140" s="13"/>
      <c r="AW140" s="57" t="s">
        <v>108</v>
      </c>
    </row>
    <row r="141" spans="24:49">
      <c r="X141" s="47"/>
      <c r="Y141" s="56">
        <f>+'Ark1'!C2206</f>
        <v>2016</v>
      </c>
      <c r="Z141" s="56">
        <f>+'Ark1'!M2206</f>
        <v>10</v>
      </c>
      <c r="AA141" s="57" t="str">
        <f t="shared" si="13"/>
        <v>4-</v>
      </c>
      <c r="AB141" s="56">
        <f>+'Ark1'!Q2206</f>
        <v>0</v>
      </c>
      <c r="AC141" s="56">
        <f>+'Ark1'!R2206</f>
        <v>0</v>
      </c>
      <c r="AD141" s="192">
        <f>+'Ark1'!AG2206</f>
        <v>0</v>
      </c>
      <c r="AE141" s="62">
        <f t="shared" si="11"/>
        <v>0</v>
      </c>
      <c r="AF141" s="192">
        <f>+'Ark1'!AH2206</f>
        <v>0</v>
      </c>
      <c r="AG141" s="58">
        <f>+'Ark1'!S2206</f>
        <v>0</v>
      </c>
      <c r="AH141" s="62">
        <f t="shared" si="12"/>
        <v>0</v>
      </c>
      <c r="AI141" s="58">
        <f>+'Ark1'!U2206</f>
        <v>0</v>
      </c>
      <c r="AJ141" s="192"/>
      <c r="AK141" s="79">
        <f>+'Ark1'!V2206</f>
        <v>0</v>
      </c>
      <c r="AL141" s="169">
        <f>+'Ark1'!X2206</f>
        <v>0</v>
      </c>
      <c r="AM141" s="169">
        <f>+'Ark1'!Y2206</f>
        <v>0</v>
      </c>
      <c r="AN141" s="169">
        <f>+'Ark1'!Z2206</f>
        <v>0</v>
      </c>
      <c r="AO141" s="58">
        <f>+'Ark1'!AA2206</f>
        <v>0</v>
      </c>
      <c r="AP141" s="58">
        <f>+'Ark1'!AB2206</f>
        <v>0</v>
      </c>
      <c r="AQ141" s="79">
        <f>+'Ark1'!AD2206</f>
        <v>0</v>
      </c>
      <c r="AR141" s="58" t="e">
        <f t="shared" si="14"/>
        <v>#DIV/0!</v>
      </c>
      <c r="AS141" s="79" t="e">
        <f t="shared" si="15"/>
        <v>#DIV/0!</v>
      </c>
      <c r="AT141" s="47"/>
      <c r="AU141" s="13"/>
      <c r="AV141" s="13"/>
      <c r="AW141" s="69" t="s">
        <v>109</v>
      </c>
    </row>
    <row r="142" spans="24:49">
      <c r="X142" s="47"/>
      <c r="Y142" s="56">
        <f>+'Ark1'!C2207</f>
        <v>2016</v>
      </c>
      <c r="Z142" s="56">
        <f>+'Ark1'!M2207</f>
        <v>11</v>
      </c>
      <c r="AA142" s="57" t="str">
        <f t="shared" si="13"/>
        <v>4</v>
      </c>
      <c r="AB142" s="56">
        <f>+'Ark1'!Q2207</f>
        <v>0</v>
      </c>
      <c r="AC142" s="56">
        <f>+'Ark1'!R2207</f>
        <v>0</v>
      </c>
      <c r="AD142" s="192">
        <f>+'Ark1'!AG2207</f>
        <v>0</v>
      </c>
      <c r="AE142" s="62">
        <f t="shared" si="11"/>
        <v>0</v>
      </c>
      <c r="AF142" s="192">
        <f>+'Ark1'!AH2207</f>
        <v>0</v>
      </c>
      <c r="AG142" s="58">
        <f>+'Ark1'!S2207</f>
        <v>0</v>
      </c>
      <c r="AH142" s="62">
        <f t="shared" si="12"/>
        <v>0</v>
      </c>
      <c r="AI142" s="58">
        <f>+'Ark1'!U2207</f>
        <v>0</v>
      </c>
      <c r="AJ142" s="192"/>
      <c r="AK142" s="79">
        <f>+'Ark1'!V2207</f>
        <v>0</v>
      </c>
      <c r="AL142" s="169">
        <f>+'Ark1'!X2207</f>
        <v>0</v>
      </c>
      <c r="AM142" s="169">
        <f>+'Ark1'!Y2207</f>
        <v>0</v>
      </c>
      <c r="AN142" s="169">
        <f>+'Ark1'!Z2207</f>
        <v>0</v>
      </c>
      <c r="AO142" s="58">
        <f>+'Ark1'!AA2207</f>
        <v>0</v>
      </c>
      <c r="AP142" s="58">
        <f>+'Ark1'!AB2207</f>
        <v>0</v>
      </c>
      <c r="AQ142" s="79">
        <f>+'Ark1'!AD2207</f>
        <v>0</v>
      </c>
      <c r="AR142" s="58" t="e">
        <f t="shared" si="14"/>
        <v>#DIV/0!</v>
      </c>
      <c r="AS142" s="79" t="e">
        <f t="shared" si="15"/>
        <v>#DIV/0!</v>
      </c>
      <c r="AT142" s="47"/>
      <c r="AU142" s="13"/>
      <c r="AV142" s="13"/>
      <c r="AW142" s="57" t="s">
        <v>110</v>
      </c>
    </row>
    <row r="143" spans="24:49">
      <c r="X143" s="47"/>
      <c r="Y143" s="56">
        <f>+'Ark1'!C2208</f>
        <v>2016</v>
      </c>
      <c r="Z143" s="56">
        <f>+'Ark1'!M2208</f>
        <v>12</v>
      </c>
      <c r="AA143" s="57" t="str">
        <f t="shared" si="13"/>
        <v>4+</v>
      </c>
      <c r="AB143" s="56">
        <f>+'Ark1'!Q2208</f>
        <v>0</v>
      </c>
      <c r="AC143" s="56">
        <f>+'Ark1'!R2208</f>
        <v>0</v>
      </c>
      <c r="AD143" s="192">
        <f>+'Ark1'!AG2208</f>
        <v>0</v>
      </c>
      <c r="AE143" s="62">
        <f t="shared" si="11"/>
        <v>0</v>
      </c>
      <c r="AF143" s="192">
        <f>+'Ark1'!AH2208</f>
        <v>0</v>
      </c>
      <c r="AG143" s="58">
        <f>+'Ark1'!S2208</f>
        <v>0</v>
      </c>
      <c r="AH143" s="62">
        <f t="shared" si="12"/>
        <v>0</v>
      </c>
      <c r="AI143" s="58">
        <f>+'Ark1'!U2208</f>
        <v>0</v>
      </c>
      <c r="AJ143" s="192"/>
      <c r="AK143" s="79">
        <f>+'Ark1'!V2208</f>
        <v>0</v>
      </c>
      <c r="AL143" s="169">
        <f>+'Ark1'!X2208</f>
        <v>0</v>
      </c>
      <c r="AM143" s="169">
        <f>+'Ark1'!Y2208</f>
        <v>0</v>
      </c>
      <c r="AN143" s="169">
        <f>+'Ark1'!Z2208</f>
        <v>0</v>
      </c>
      <c r="AO143" s="58">
        <f>+'Ark1'!AA2208</f>
        <v>0</v>
      </c>
      <c r="AP143" s="58">
        <f>+'Ark1'!AB2208</f>
        <v>0</v>
      </c>
      <c r="AQ143" s="79">
        <f>+'Ark1'!AD2208</f>
        <v>0</v>
      </c>
      <c r="AR143" s="58" t="e">
        <f t="shared" si="14"/>
        <v>#DIV/0!</v>
      </c>
      <c r="AS143" s="79" t="e">
        <f t="shared" si="15"/>
        <v>#DIV/0!</v>
      </c>
      <c r="AT143" s="47"/>
      <c r="AU143" s="13"/>
      <c r="AV143" s="13"/>
      <c r="AW143" s="57" t="s">
        <v>111</v>
      </c>
    </row>
    <row r="144" spans="24:49">
      <c r="X144" s="47"/>
      <c r="Y144" s="56">
        <f>+'Ark1'!C2209</f>
        <v>2016</v>
      </c>
      <c r="Z144" s="56">
        <f>+'Ark1'!M2209</f>
        <v>13</v>
      </c>
      <c r="AA144" s="57" t="str">
        <f t="shared" si="13"/>
        <v>5-</v>
      </c>
      <c r="AB144" s="56">
        <f>+'Ark1'!Q2209</f>
        <v>0</v>
      </c>
      <c r="AC144" s="56">
        <f>+'Ark1'!R2209</f>
        <v>0</v>
      </c>
      <c r="AD144" s="192">
        <f>+'Ark1'!AG2209</f>
        <v>0</v>
      </c>
      <c r="AE144" s="62">
        <f t="shared" si="11"/>
        <v>0</v>
      </c>
      <c r="AF144" s="192">
        <f>+'Ark1'!AH2209</f>
        <v>0</v>
      </c>
      <c r="AG144" s="58">
        <f>+'Ark1'!S2209</f>
        <v>0</v>
      </c>
      <c r="AH144" s="62">
        <f t="shared" si="12"/>
        <v>0</v>
      </c>
      <c r="AI144" s="58">
        <f>+'Ark1'!U2209</f>
        <v>0</v>
      </c>
      <c r="AJ144" s="192"/>
      <c r="AK144" s="79">
        <f>+'Ark1'!V2209</f>
        <v>0</v>
      </c>
      <c r="AL144" s="169">
        <f>+'Ark1'!X2209</f>
        <v>0</v>
      </c>
      <c r="AM144" s="169">
        <f>+'Ark1'!Y2209</f>
        <v>0</v>
      </c>
      <c r="AN144" s="169">
        <f>+'Ark1'!Z2209</f>
        <v>0</v>
      </c>
      <c r="AO144" s="58">
        <f>+'Ark1'!AA2209</f>
        <v>0</v>
      </c>
      <c r="AP144" s="58">
        <f>+'Ark1'!AB2209</f>
        <v>0</v>
      </c>
      <c r="AQ144" s="79">
        <f>+'Ark1'!AD2209</f>
        <v>0</v>
      </c>
      <c r="AR144" s="58" t="e">
        <f t="shared" si="14"/>
        <v>#DIV/0!</v>
      </c>
      <c r="AS144" s="79" t="e">
        <f t="shared" si="15"/>
        <v>#DIV/0!</v>
      </c>
      <c r="AT144" s="47"/>
      <c r="AU144" s="13"/>
      <c r="AV144" s="13"/>
      <c r="AW144" s="69" t="s">
        <v>112</v>
      </c>
    </row>
    <row r="145" spans="24:49">
      <c r="X145" s="47"/>
      <c r="Y145" s="56">
        <f>+'Ark1'!C2210</f>
        <v>2016</v>
      </c>
      <c r="Z145" s="56">
        <f>+'Ark1'!M2210</f>
        <v>14</v>
      </c>
      <c r="AA145" s="57" t="str">
        <f t="shared" si="13"/>
        <v>5</v>
      </c>
      <c r="AB145" s="56">
        <f>+'Ark1'!Q2210</f>
        <v>0</v>
      </c>
      <c r="AC145" s="56">
        <f>+'Ark1'!R2210</f>
        <v>0</v>
      </c>
      <c r="AD145" s="192">
        <f>+'Ark1'!AG2210</f>
        <v>0</v>
      </c>
      <c r="AE145" s="62">
        <f t="shared" si="11"/>
        <v>0</v>
      </c>
      <c r="AF145" s="192">
        <f>+'Ark1'!AH2210</f>
        <v>0</v>
      </c>
      <c r="AG145" s="58">
        <f>+'Ark1'!S2210</f>
        <v>0</v>
      </c>
      <c r="AH145" s="62">
        <f t="shared" si="12"/>
        <v>0</v>
      </c>
      <c r="AI145" s="58">
        <f>+'Ark1'!U2210</f>
        <v>0</v>
      </c>
      <c r="AJ145" s="192"/>
      <c r="AK145" s="79">
        <f>+'Ark1'!V2210</f>
        <v>0</v>
      </c>
      <c r="AL145" s="169">
        <f>+'Ark1'!X2210</f>
        <v>0</v>
      </c>
      <c r="AM145" s="169">
        <f>+'Ark1'!Y2210</f>
        <v>0</v>
      </c>
      <c r="AN145" s="169">
        <f>+'Ark1'!Z2210</f>
        <v>0</v>
      </c>
      <c r="AO145" s="58">
        <f>+'Ark1'!AA2210</f>
        <v>0</v>
      </c>
      <c r="AP145" s="58">
        <f>+'Ark1'!AB2210</f>
        <v>0</v>
      </c>
      <c r="AQ145" s="79">
        <f>+'Ark1'!AD2210</f>
        <v>0</v>
      </c>
      <c r="AR145" s="58" t="e">
        <f t="shared" si="14"/>
        <v>#DIV/0!</v>
      </c>
      <c r="AS145" s="79" t="e">
        <f t="shared" si="15"/>
        <v>#DIV/0!</v>
      </c>
      <c r="AT145" s="47"/>
      <c r="AU145" s="13"/>
      <c r="AV145" s="13"/>
      <c r="AW145" s="57" t="s">
        <v>113</v>
      </c>
    </row>
    <row r="146" spans="24:49">
      <c r="X146" s="47"/>
      <c r="Y146" s="56">
        <f>+'Ark1'!C2211</f>
        <v>2016</v>
      </c>
      <c r="Z146" s="56">
        <f>+'Ark1'!M2211</f>
        <v>15</v>
      </c>
      <c r="AA146" s="57" t="str">
        <f t="shared" si="13"/>
        <v>5+</v>
      </c>
      <c r="AB146" s="56">
        <f>+'Ark1'!Q2211</f>
        <v>0</v>
      </c>
      <c r="AC146" s="56">
        <f>+'Ark1'!R2211</f>
        <v>0</v>
      </c>
      <c r="AD146" s="192">
        <f>+'Ark1'!AG2211</f>
        <v>0</v>
      </c>
      <c r="AE146" s="62">
        <f t="shared" si="11"/>
        <v>0</v>
      </c>
      <c r="AF146" s="192">
        <f>+'Ark1'!AH2211</f>
        <v>0</v>
      </c>
      <c r="AG146" s="58">
        <f>+'Ark1'!S2211</f>
        <v>0</v>
      </c>
      <c r="AH146" s="62">
        <f t="shared" si="12"/>
        <v>0</v>
      </c>
      <c r="AI146" s="58">
        <f>+'Ark1'!U2211</f>
        <v>0</v>
      </c>
      <c r="AJ146" s="192"/>
      <c r="AK146" s="79">
        <f>+'Ark1'!V2211</f>
        <v>0</v>
      </c>
      <c r="AL146" s="169">
        <f>+'Ark1'!X2211</f>
        <v>0</v>
      </c>
      <c r="AM146" s="169">
        <f>+'Ark1'!Y2211</f>
        <v>0</v>
      </c>
      <c r="AN146" s="169">
        <f>+'Ark1'!Z2211</f>
        <v>0</v>
      </c>
      <c r="AO146" s="58">
        <f>+'Ark1'!AA2211</f>
        <v>0</v>
      </c>
      <c r="AP146" s="58">
        <f>+'Ark1'!AB2211</f>
        <v>0</v>
      </c>
      <c r="AQ146" s="79">
        <f>+'Ark1'!AD2211</f>
        <v>0</v>
      </c>
      <c r="AR146" s="58" t="e">
        <f t="shared" si="14"/>
        <v>#DIV/0!</v>
      </c>
      <c r="AS146" s="79" t="e">
        <f t="shared" si="15"/>
        <v>#DIV/0!</v>
      </c>
      <c r="AT146" s="47"/>
      <c r="AU146" s="13"/>
      <c r="AV146" s="13"/>
      <c r="AW146" s="3" t="s">
        <v>99</v>
      </c>
    </row>
    <row r="147" spans="24:49">
      <c r="X147" s="47"/>
      <c r="Y147">
        <f>+'Ark1'!C2212</f>
        <v>2015</v>
      </c>
      <c r="Z147">
        <f>+'Ark1'!M2212</f>
        <v>1</v>
      </c>
      <c r="AA147" s="3" t="str">
        <f t="shared" si="13"/>
        <v>1-</v>
      </c>
      <c r="AB147">
        <f>+'Ark1'!Q2212</f>
        <v>0</v>
      </c>
      <c r="AC147">
        <f>+'Ark1'!R2212</f>
        <v>0</v>
      </c>
      <c r="AD147" s="210">
        <f>+'Ark1'!AG2212</f>
        <v>0</v>
      </c>
      <c r="AE147" s="63">
        <f t="shared" si="11"/>
        <v>0</v>
      </c>
      <c r="AF147" s="210">
        <f>+'Ark1'!AH2212</f>
        <v>0</v>
      </c>
      <c r="AG147" s="1">
        <f>+'Ark1'!S2212</f>
        <v>0</v>
      </c>
      <c r="AH147" s="63">
        <f t="shared" si="12"/>
        <v>0</v>
      </c>
      <c r="AI147" s="1">
        <f>+'Ark1'!U2212</f>
        <v>0</v>
      </c>
      <c r="AJ147" s="210"/>
      <c r="AK147" s="11">
        <f>+'Ark1'!V2212</f>
        <v>0</v>
      </c>
      <c r="AL147" s="102">
        <f>+'Ark1'!X2212</f>
        <v>0</v>
      </c>
      <c r="AM147" s="102">
        <f>+'Ark1'!Y2212</f>
        <v>0</v>
      </c>
      <c r="AN147" s="102">
        <f>+'Ark1'!Z2212</f>
        <v>0</v>
      </c>
      <c r="AO147" s="1">
        <f>+'Ark1'!AA2212</f>
        <v>0</v>
      </c>
      <c r="AP147" s="1">
        <f>+'Ark1'!AB2212</f>
        <v>0</v>
      </c>
      <c r="AQ147" s="11">
        <f>+'Ark1'!AD2212</f>
        <v>0</v>
      </c>
      <c r="AR147" s="1" t="e">
        <f t="shared" si="14"/>
        <v>#DIV/0!</v>
      </c>
      <c r="AS147" s="11" t="e">
        <f t="shared" si="15"/>
        <v>#DIV/0!</v>
      </c>
      <c r="AT147" s="47"/>
      <c r="AU147" s="13"/>
      <c r="AV147" s="13"/>
      <c r="AW147" s="3" t="s">
        <v>100</v>
      </c>
    </row>
    <row r="148" spans="24:49">
      <c r="X148" s="47"/>
      <c r="Y148">
        <f>+'Ark1'!C2213</f>
        <v>2015</v>
      </c>
      <c r="Z148">
        <f>+'Ark1'!M2213</f>
        <v>2</v>
      </c>
      <c r="AA148" s="3" t="str">
        <f t="shared" si="13"/>
        <v>1</v>
      </c>
      <c r="AB148">
        <f>+'Ark1'!Q2213</f>
        <v>0</v>
      </c>
      <c r="AC148">
        <f>+'Ark1'!R2213</f>
        <v>0</v>
      </c>
      <c r="AD148" s="210">
        <f>+'Ark1'!AG2213</f>
        <v>0</v>
      </c>
      <c r="AE148" s="63">
        <f t="shared" si="11"/>
        <v>0</v>
      </c>
      <c r="AF148" s="210">
        <f>+'Ark1'!AH2213</f>
        <v>0</v>
      </c>
      <c r="AG148" s="1">
        <f>+'Ark1'!S2213</f>
        <v>0</v>
      </c>
      <c r="AH148" s="63">
        <f t="shared" si="12"/>
        <v>0</v>
      </c>
      <c r="AI148" s="1">
        <f>+'Ark1'!U2213</f>
        <v>0</v>
      </c>
      <c r="AJ148" s="210"/>
      <c r="AK148" s="11">
        <f>+'Ark1'!V2213</f>
        <v>0</v>
      </c>
      <c r="AL148" s="102">
        <f>+'Ark1'!X2213</f>
        <v>0</v>
      </c>
      <c r="AM148" s="102">
        <f>+'Ark1'!Y2213</f>
        <v>0</v>
      </c>
      <c r="AN148" s="102">
        <f>+'Ark1'!Z2213</f>
        <v>0</v>
      </c>
      <c r="AO148" s="1">
        <f>+'Ark1'!AA2213</f>
        <v>0</v>
      </c>
      <c r="AP148" s="1">
        <f>+'Ark1'!AB2213</f>
        <v>0</v>
      </c>
      <c r="AQ148" s="11">
        <f>+'Ark1'!AD2213</f>
        <v>0</v>
      </c>
      <c r="AR148" s="1" t="e">
        <f t="shared" si="14"/>
        <v>#DIV/0!</v>
      </c>
      <c r="AS148" s="11" t="e">
        <f t="shared" si="15"/>
        <v>#DIV/0!</v>
      </c>
      <c r="AT148" s="47"/>
      <c r="AU148" s="13"/>
      <c r="AV148" s="13"/>
      <c r="AW148" s="3" t="s">
        <v>101</v>
      </c>
    </row>
    <row r="149" spans="24:49">
      <c r="X149" s="47"/>
      <c r="Y149">
        <f>+'Ark1'!C2214</f>
        <v>2015</v>
      </c>
      <c r="Z149">
        <f>+'Ark1'!M2214</f>
        <v>3</v>
      </c>
      <c r="AA149" s="3" t="str">
        <f t="shared" si="13"/>
        <v>1+</v>
      </c>
      <c r="AB149">
        <f>+'Ark1'!Q2214</f>
        <v>0</v>
      </c>
      <c r="AC149">
        <f>+'Ark1'!R2214</f>
        <v>0</v>
      </c>
      <c r="AD149" s="210">
        <f>+'Ark1'!AG2214</f>
        <v>0</v>
      </c>
      <c r="AE149" s="63">
        <f t="shared" si="11"/>
        <v>0</v>
      </c>
      <c r="AF149" s="210">
        <f>+'Ark1'!AH2214</f>
        <v>0</v>
      </c>
      <c r="AG149" s="1">
        <f>+'Ark1'!S2214</f>
        <v>0</v>
      </c>
      <c r="AH149" s="63">
        <f t="shared" si="12"/>
        <v>0</v>
      </c>
      <c r="AI149" s="1">
        <f>+'Ark1'!U2214</f>
        <v>0</v>
      </c>
      <c r="AJ149" s="210"/>
      <c r="AK149" s="11">
        <f>+'Ark1'!V2214</f>
        <v>0</v>
      </c>
      <c r="AL149" s="102">
        <f>+'Ark1'!X2214</f>
        <v>0</v>
      </c>
      <c r="AM149" s="102">
        <f>+'Ark1'!Y2214</f>
        <v>0</v>
      </c>
      <c r="AN149" s="102">
        <f>+'Ark1'!Z2214</f>
        <v>0</v>
      </c>
      <c r="AO149" s="1">
        <f>+'Ark1'!AA2214</f>
        <v>0</v>
      </c>
      <c r="AP149" s="1">
        <f>+'Ark1'!AB2214</f>
        <v>0</v>
      </c>
      <c r="AQ149" s="11">
        <f>+'Ark1'!AD2214</f>
        <v>0</v>
      </c>
      <c r="AR149" s="1" t="e">
        <f t="shared" si="14"/>
        <v>#DIV/0!</v>
      </c>
      <c r="AS149" s="11" t="e">
        <f t="shared" si="15"/>
        <v>#DIV/0!</v>
      </c>
      <c r="AT149" s="47"/>
      <c r="AU149" s="13"/>
      <c r="AV149" s="13"/>
      <c r="AW149" s="3" t="s">
        <v>102</v>
      </c>
    </row>
    <row r="150" spans="24:49">
      <c r="X150" s="47"/>
      <c r="Y150">
        <f>+'Ark1'!C2215</f>
        <v>2015</v>
      </c>
      <c r="Z150">
        <f>+'Ark1'!M2215</f>
        <v>4</v>
      </c>
      <c r="AA150" s="3" t="str">
        <f t="shared" si="13"/>
        <v>2-</v>
      </c>
      <c r="AB150">
        <f>+'Ark1'!Q2215</f>
        <v>0</v>
      </c>
      <c r="AC150">
        <f>+'Ark1'!R2215</f>
        <v>0</v>
      </c>
      <c r="AD150" s="210">
        <f>+'Ark1'!AG2215</f>
        <v>0</v>
      </c>
      <c r="AE150" s="63">
        <f t="shared" si="11"/>
        <v>0</v>
      </c>
      <c r="AF150" s="210">
        <f>+'Ark1'!AH2215</f>
        <v>0</v>
      </c>
      <c r="AG150" s="1">
        <f>+'Ark1'!S2215</f>
        <v>0</v>
      </c>
      <c r="AH150" s="63">
        <f t="shared" si="12"/>
        <v>0</v>
      </c>
      <c r="AI150" s="1">
        <f>+'Ark1'!U2215</f>
        <v>0</v>
      </c>
      <c r="AJ150" s="210"/>
      <c r="AK150" s="11">
        <f>+'Ark1'!V2215</f>
        <v>0</v>
      </c>
      <c r="AL150" s="102">
        <f>+'Ark1'!X2215</f>
        <v>0</v>
      </c>
      <c r="AM150" s="102">
        <f>+'Ark1'!Y2215</f>
        <v>0</v>
      </c>
      <c r="AN150" s="102">
        <f>+'Ark1'!Z2215</f>
        <v>0</v>
      </c>
      <c r="AO150" s="1">
        <f>+'Ark1'!AA2215</f>
        <v>0</v>
      </c>
      <c r="AP150" s="1">
        <f>+'Ark1'!AB2215</f>
        <v>0</v>
      </c>
      <c r="AQ150" s="11">
        <f>+'Ark1'!AD2215</f>
        <v>0</v>
      </c>
      <c r="AR150" s="1" t="e">
        <f t="shared" si="14"/>
        <v>#DIV/0!</v>
      </c>
      <c r="AS150" s="11" t="e">
        <f t="shared" si="15"/>
        <v>#DIV/0!</v>
      </c>
      <c r="AT150" s="47"/>
      <c r="AU150" s="13"/>
      <c r="AV150" s="13"/>
      <c r="AW150" s="3" t="s">
        <v>103</v>
      </c>
    </row>
    <row r="151" spans="24:49">
      <c r="X151" s="47"/>
      <c r="Y151">
        <f>+'Ark1'!C2216</f>
        <v>2015</v>
      </c>
      <c r="Z151">
        <f>+'Ark1'!M2216</f>
        <v>5</v>
      </c>
      <c r="AA151" s="3" t="str">
        <f t="shared" si="13"/>
        <v>2</v>
      </c>
      <c r="AB151">
        <f>+'Ark1'!Q2216</f>
        <v>0</v>
      </c>
      <c r="AC151">
        <f>+'Ark1'!R2216</f>
        <v>0</v>
      </c>
      <c r="AD151" s="210">
        <f>+'Ark1'!AG2216</f>
        <v>0</v>
      </c>
      <c r="AE151" s="63">
        <f t="shared" si="11"/>
        <v>0</v>
      </c>
      <c r="AF151" s="210">
        <f>+'Ark1'!AH2216</f>
        <v>0</v>
      </c>
      <c r="AG151" s="1">
        <f>+'Ark1'!S2216</f>
        <v>0</v>
      </c>
      <c r="AH151" s="63">
        <f t="shared" si="12"/>
        <v>0</v>
      </c>
      <c r="AI151" s="1">
        <f>+'Ark1'!U2216</f>
        <v>0</v>
      </c>
      <c r="AJ151" s="210"/>
      <c r="AK151" s="11">
        <f>+'Ark1'!V2216</f>
        <v>0</v>
      </c>
      <c r="AL151" s="102">
        <f>+'Ark1'!X2216</f>
        <v>0</v>
      </c>
      <c r="AM151" s="102">
        <f>+'Ark1'!Y2216</f>
        <v>0</v>
      </c>
      <c r="AN151" s="102">
        <f>+'Ark1'!Z2216</f>
        <v>0</v>
      </c>
      <c r="AO151" s="1">
        <f>+'Ark1'!AA2216</f>
        <v>0</v>
      </c>
      <c r="AP151" s="1">
        <f>+'Ark1'!AB2216</f>
        <v>0</v>
      </c>
      <c r="AQ151" s="11">
        <f>+'Ark1'!AD2216</f>
        <v>0</v>
      </c>
      <c r="AR151" s="1" t="e">
        <f t="shared" si="14"/>
        <v>#DIV/0!</v>
      </c>
      <c r="AS151" s="11" t="e">
        <f t="shared" si="15"/>
        <v>#DIV/0!</v>
      </c>
      <c r="AT151" s="47"/>
      <c r="AU151" s="13"/>
      <c r="AV151" s="13"/>
      <c r="AW151" s="3" t="s">
        <v>104</v>
      </c>
    </row>
    <row r="152" spans="24:49">
      <c r="X152" s="47"/>
      <c r="Y152">
        <f>+'Ark1'!C2217</f>
        <v>2015</v>
      </c>
      <c r="Z152">
        <f>+'Ark1'!M2217</f>
        <v>6</v>
      </c>
      <c r="AA152" s="3" t="str">
        <f t="shared" si="13"/>
        <v>2+</v>
      </c>
      <c r="AB152">
        <f>+'Ark1'!Q2217</f>
        <v>0</v>
      </c>
      <c r="AC152">
        <f>+'Ark1'!R2217</f>
        <v>0</v>
      </c>
      <c r="AD152" s="210">
        <f>+'Ark1'!AG2217</f>
        <v>0</v>
      </c>
      <c r="AE152" s="63">
        <f t="shared" si="11"/>
        <v>0</v>
      </c>
      <c r="AF152" s="210">
        <f>+'Ark1'!AH2217</f>
        <v>0</v>
      </c>
      <c r="AG152" s="1">
        <f>+'Ark1'!S2217</f>
        <v>0</v>
      </c>
      <c r="AH152" s="63">
        <f t="shared" si="12"/>
        <v>0</v>
      </c>
      <c r="AI152" s="1">
        <f>+'Ark1'!U2217</f>
        <v>0</v>
      </c>
      <c r="AJ152" s="210"/>
      <c r="AK152" s="11">
        <f>+'Ark1'!V2217</f>
        <v>0</v>
      </c>
      <c r="AL152" s="102">
        <f>+'Ark1'!X2217</f>
        <v>0</v>
      </c>
      <c r="AM152" s="102">
        <f>+'Ark1'!Y2217</f>
        <v>0</v>
      </c>
      <c r="AN152" s="102">
        <f>+'Ark1'!Z2217</f>
        <v>0</v>
      </c>
      <c r="AO152" s="1">
        <f>+'Ark1'!AA2217</f>
        <v>0</v>
      </c>
      <c r="AP152" s="1">
        <f>+'Ark1'!AB2217</f>
        <v>0</v>
      </c>
      <c r="AQ152" s="11">
        <f>+'Ark1'!AD2217</f>
        <v>0</v>
      </c>
      <c r="AR152" s="1" t="e">
        <f t="shared" si="14"/>
        <v>#DIV/0!</v>
      </c>
      <c r="AS152" s="11" t="e">
        <f t="shared" si="15"/>
        <v>#DIV/0!</v>
      </c>
      <c r="AT152" s="47"/>
      <c r="AU152" s="13"/>
      <c r="AV152" s="13"/>
      <c r="AW152" s="3" t="s">
        <v>105</v>
      </c>
    </row>
    <row r="153" spans="24:49">
      <c r="X153" s="47"/>
      <c r="Y153">
        <f>+'Ark1'!C2218</f>
        <v>2015</v>
      </c>
      <c r="Z153">
        <f>+'Ark1'!M2218</f>
        <v>7</v>
      </c>
      <c r="AA153" s="3" t="str">
        <f t="shared" si="13"/>
        <v>3-</v>
      </c>
      <c r="AB153">
        <f>+'Ark1'!Q2218</f>
        <v>0</v>
      </c>
      <c r="AC153">
        <f>+'Ark1'!R2218</f>
        <v>0</v>
      </c>
      <c r="AD153" s="210">
        <f>+'Ark1'!AG2218</f>
        <v>0</v>
      </c>
      <c r="AE153" s="63">
        <f t="shared" si="11"/>
        <v>0</v>
      </c>
      <c r="AF153" s="210">
        <f>+'Ark1'!AH2218</f>
        <v>0</v>
      </c>
      <c r="AG153" s="1">
        <f>+'Ark1'!S2218</f>
        <v>0</v>
      </c>
      <c r="AH153" s="63">
        <f t="shared" si="12"/>
        <v>0</v>
      </c>
      <c r="AI153" s="1">
        <f>+'Ark1'!U2218</f>
        <v>0</v>
      </c>
      <c r="AJ153" s="210"/>
      <c r="AK153" s="11">
        <f>+'Ark1'!V2218</f>
        <v>0</v>
      </c>
      <c r="AL153" s="102">
        <f>+'Ark1'!X2218</f>
        <v>0</v>
      </c>
      <c r="AM153" s="102">
        <f>+'Ark1'!Y2218</f>
        <v>0</v>
      </c>
      <c r="AN153" s="102">
        <f>+'Ark1'!Z2218</f>
        <v>0</v>
      </c>
      <c r="AO153" s="1">
        <f>+'Ark1'!AA2218</f>
        <v>0</v>
      </c>
      <c r="AP153" s="1">
        <f>+'Ark1'!AB2218</f>
        <v>0</v>
      </c>
      <c r="AQ153" s="11">
        <f>+'Ark1'!AD2218</f>
        <v>0</v>
      </c>
      <c r="AR153" s="1" t="e">
        <f t="shared" si="14"/>
        <v>#DIV/0!</v>
      </c>
      <c r="AS153" s="11" t="e">
        <f t="shared" si="15"/>
        <v>#DIV/0!</v>
      </c>
      <c r="AT153" s="47"/>
      <c r="AU153" s="13"/>
      <c r="AV153" s="13"/>
      <c r="AW153" s="3" t="s">
        <v>106</v>
      </c>
    </row>
    <row r="154" spans="24:49">
      <c r="X154" s="47"/>
      <c r="Y154">
        <f>+'Ark1'!C2219</f>
        <v>2015</v>
      </c>
      <c r="Z154">
        <f>+'Ark1'!M2219</f>
        <v>8</v>
      </c>
      <c r="AA154" s="3" t="str">
        <f t="shared" si="13"/>
        <v>3</v>
      </c>
      <c r="AB154">
        <f>+'Ark1'!Q2219</f>
        <v>0</v>
      </c>
      <c r="AC154">
        <f>+'Ark1'!R2219</f>
        <v>0</v>
      </c>
      <c r="AD154" s="210">
        <f>+'Ark1'!AG2219</f>
        <v>0</v>
      </c>
      <c r="AE154" s="63">
        <f t="shared" si="11"/>
        <v>0</v>
      </c>
      <c r="AF154" s="210">
        <f>+'Ark1'!AH2219</f>
        <v>0</v>
      </c>
      <c r="AG154" s="1">
        <f>+'Ark1'!S2219</f>
        <v>0</v>
      </c>
      <c r="AH154" s="63">
        <f t="shared" si="12"/>
        <v>0</v>
      </c>
      <c r="AI154" s="1">
        <f>+'Ark1'!U2219</f>
        <v>0</v>
      </c>
      <c r="AJ154" s="210"/>
      <c r="AK154" s="11">
        <f>+'Ark1'!V2219</f>
        <v>0</v>
      </c>
      <c r="AL154" s="102">
        <f>+'Ark1'!X2219</f>
        <v>0</v>
      </c>
      <c r="AM154" s="102">
        <f>+'Ark1'!Y2219</f>
        <v>0</v>
      </c>
      <c r="AN154" s="102">
        <f>+'Ark1'!Z2219</f>
        <v>0</v>
      </c>
      <c r="AO154" s="1">
        <f>+'Ark1'!AA2219</f>
        <v>0</v>
      </c>
      <c r="AP154" s="1">
        <f>+'Ark1'!AB2219</f>
        <v>0</v>
      </c>
      <c r="AQ154" s="11">
        <f>+'Ark1'!AD2219</f>
        <v>0</v>
      </c>
      <c r="AR154" s="1" t="e">
        <f t="shared" si="14"/>
        <v>#DIV/0!</v>
      </c>
      <c r="AS154" s="11" t="e">
        <f t="shared" si="15"/>
        <v>#DIV/0!</v>
      </c>
      <c r="AT154" s="47"/>
      <c r="AU154" s="13"/>
      <c r="AV154" s="13"/>
      <c r="AW154" s="3" t="s">
        <v>107</v>
      </c>
    </row>
    <row r="155" spans="24:49">
      <c r="X155" s="47"/>
      <c r="Y155">
        <f>+'Ark1'!C2220</f>
        <v>2015</v>
      </c>
      <c r="Z155">
        <f>+'Ark1'!M2220</f>
        <v>9</v>
      </c>
      <c r="AA155" s="3" t="str">
        <f t="shared" si="13"/>
        <v>3+</v>
      </c>
      <c r="AB155">
        <f>+'Ark1'!Q2220</f>
        <v>0</v>
      </c>
      <c r="AC155">
        <f>+'Ark1'!R2220</f>
        <v>0</v>
      </c>
      <c r="AD155" s="210">
        <f>+'Ark1'!AG2220</f>
        <v>0</v>
      </c>
      <c r="AE155" s="63">
        <f t="shared" ref="AE155:AE218" si="16">+AD155-AD170</f>
        <v>0</v>
      </c>
      <c r="AF155" s="210">
        <f>+'Ark1'!AH2220</f>
        <v>0</v>
      </c>
      <c r="AG155" s="1">
        <f>+'Ark1'!S2220</f>
        <v>0</v>
      </c>
      <c r="AH155" s="63">
        <f t="shared" ref="AH155:AH218" si="17">+AG155-AG170</f>
        <v>0</v>
      </c>
      <c r="AI155" s="1">
        <f>+'Ark1'!U2220</f>
        <v>0</v>
      </c>
      <c r="AJ155" s="210"/>
      <c r="AK155" s="11">
        <f>+'Ark1'!V2220</f>
        <v>0</v>
      </c>
      <c r="AL155" s="102">
        <f>+'Ark1'!X2220</f>
        <v>0</v>
      </c>
      <c r="AM155" s="102">
        <f>+'Ark1'!Y2220</f>
        <v>0</v>
      </c>
      <c r="AN155" s="102">
        <f>+'Ark1'!Z2220</f>
        <v>0</v>
      </c>
      <c r="AO155" s="1">
        <f>+'Ark1'!AA2220</f>
        <v>0</v>
      </c>
      <c r="AP155" s="1">
        <f>+'Ark1'!AB2220</f>
        <v>0</v>
      </c>
      <c r="AQ155" s="11">
        <f>+'Ark1'!AD2220</f>
        <v>0</v>
      </c>
      <c r="AR155" s="1" t="e">
        <f t="shared" si="14"/>
        <v>#DIV/0!</v>
      </c>
      <c r="AS155" s="11" t="e">
        <f t="shared" si="15"/>
        <v>#DIV/0!</v>
      </c>
      <c r="AT155" s="47"/>
      <c r="AU155" s="13"/>
      <c r="AV155" s="13"/>
      <c r="AW155" s="3" t="s">
        <v>108</v>
      </c>
    </row>
    <row r="156" spans="24:49">
      <c r="X156" s="47"/>
      <c r="Y156">
        <f>+'Ark1'!C2221</f>
        <v>2015</v>
      </c>
      <c r="Z156">
        <f>+'Ark1'!M2221</f>
        <v>10</v>
      </c>
      <c r="AA156" s="3" t="str">
        <f t="shared" ref="AA156:AA219" si="18">+AW155</f>
        <v>4-</v>
      </c>
      <c r="AB156">
        <f>+'Ark1'!Q2221</f>
        <v>0</v>
      </c>
      <c r="AC156">
        <f>+'Ark1'!R2221</f>
        <v>0</v>
      </c>
      <c r="AD156" s="210">
        <f>+'Ark1'!AG2221</f>
        <v>0</v>
      </c>
      <c r="AE156" s="63">
        <f t="shared" si="16"/>
        <v>0</v>
      </c>
      <c r="AF156" s="210">
        <f>+'Ark1'!AH2221</f>
        <v>0</v>
      </c>
      <c r="AG156" s="1">
        <f>+'Ark1'!S2221</f>
        <v>0</v>
      </c>
      <c r="AH156" s="63">
        <f t="shared" si="17"/>
        <v>0</v>
      </c>
      <c r="AI156" s="1">
        <f>+'Ark1'!U2221</f>
        <v>0</v>
      </c>
      <c r="AJ156" s="210"/>
      <c r="AK156" s="11">
        <f>+'Ark1'!V2221</f>
        <v>0</v>
      </c>
      <c r="AL156" s="102">
        <f>+'Ark1'!X2221</f>
        <v>0</v>
      </c>
      <c r="AM156" s="102">
        <f>+'Ark1'!Y2221</f>
        <v>0</v>
      </c>
      <c r="AN156" s="102">
        <f>+'Ark1'!Z2221</f>
        <v>0</v>
      </c>
      <c r="AO156" s="1">
        <f>+'Ark1'!AA2221</f>
        <v>0</v>
      </c>
      <c r="AP156" s="1">
        <f>+'Ark1'!AB2221</f>
        <v>0</v>
      </c>
      <c r="AQ156" s="11">
        <f>+'Ark1'!AD2221</f>
        <v>0</v>
      </c>
      <c r="AR156" s="1" t="e">
        <f t="shared" si="14"/>
        <v>#DIV/0!</v>
      </c>
      <c r="AS156" s="11" t="e">
        <f t="shared" si="15"/>
        <v>#DIV/0!</v>
      </c>
      <c r="AT156" s="47"/>
      <c r="AU156" s="13"/>
      <c r="AV156" s="13"/>
      <c r="AW156" s="3" t="s">
        <v>109</v>
      </c>
    </row>
    <row r="157" spans="24:49">
      <c r="X157" s="47"/>
      <c r="Y157">
        <f>+'Ark1'!C2222</f>
        <v>2015</v>
      </c>
      <c r="Z157">
        <f>+'Ark1'!M2222</f>
        <v>11</v>
      </c>
      <c r="AA157" s="3" t="str">
        <f t="shared" si="18"/>
        <v>4</v>
      </c>
      <c r="AB157">
        <f>+'Ark1'!Q2222</f>
        <v>0</v>
      </c>
      <c r="AC157">
        <f>+'Ark1'!R2222</f>
        <v>0</v>
      </c>
      <c r="AD157" s="210">
        <f>+'Ark1'!AG2222</f>
        <v>0</v>
      </c>
      <c r="AE157" s="63">
        <f t="shared" si="16"/>
        <v>0</v>
      </c>
      <c r="AF157" s="210">
        <f>+'Ark1'!AH2222</f>
        <v>0</v>
      </c>
      <c r="AG157" s="1">
        <f>+'Ark1'!S2222</f>
        <v>0</v>
      </c>
      <c r="AH157" s="63">
        <f t="shared" si="17"/>
        <v>0</v>
      </c>
      <c r="AI157" s="1">
        <f>+'Ark1'!U2222</f>
        <v>0</v>
      </c>
      <c r="AJ157" s="210"/>
      <c r="AK157" s="11">
        <f>+'Ark1'!V2222</f>
        <v>0</v>
      </c>
      <c r="AL157" s="102">
        <f>+'Ark1'!X2222</f>
        <v>0</v>
      </c>
      <c r="AM157" s="102">
        <f>+'Ark1'!Y2222</f>
        <v>0</v>
      </c>
      <c r="AN157" s="102">
        <f>+'Ark1'!Z2222</f>
        <v>0</v>
      </c>
      <c r="AO157" s="1">
        <f>+'Ark1'!AA2222</f>
        <v>0</v>
      </c>
      <c r="AP157" s="1">
        <f>+'Ark1'!AB2222</f>
        <v>0</v>
      </c>
      <c r="AQ157" s="11">
        <f>+'Ark1'!AD2222</f>
        <v>0</v>
      </c>
      <c r="AR157" s="1" t="e">
        <f t="shared" si="14"/>
        <v>#DIV/0!</v>
      </c>
      <c r="AS157" s="11" t="e">
        <f t="shared" si="15"/>
        <v>#DIV/0!</v>
      </c>
      <c r="AT157" s="47"/>
      <c r="AU157" s="13"/>
      <c r="AV157" s="13"/>
      <c r="AW157" s="3" t="s">
        <v>110</v>
      </c>
    </row>
    <row r="158" spans="24:49">
      <c r="X158" s="47"/>
      <c r="Y158">
        <f>+'Ark1'!C2223</f>
        <v>2015</v>
      </c>
      <c r="Z158">
        <f>+'Ark1'!M2223</f>
        <v>12</v>
      </c>
      <c r="AA158" s="3" t="str">
        <f t="shared" si="18"/>
        <v>4+</v>
      </c>
      <c r="AB158">
        <f>+'Ark1'!Q2223</f>
        <v>0</v>
      </c>
      <c r="AC158">
        <f>+'Ark1'!R2223</f>
        <v>0</v>
      </c>
      <c r="AD158" s="210">
        <f>+'Ark1'!AG2223</f>
        <v>0</v>
      </c>
      <c r="AE158" s="63">
        <f t="shared" si="16"/>
        <v>0</v>
      </c>
      <c r="AF158" s="210">
        <f>+'Ark1'!AH2223</f>
        <v>0</v>
      </c>
      <c r="AG158" s="1">
        <f>+'Ark1'!S2223</f>
        <v>0</v>
      </c>
      <c r="AH158" s="63">
        <f t="shared" si="17"/>
        <v>0</v>
      </c>
      <c r="AI158" s="1">
        <f>+'Ark1'!U2223</f>
        <v>0</v>
      </c>
      <c r="AJ158" s="210"/>
      <c r="AK158" s="11">
        <f>+'Ark1'!V2223</f>
        <v>0</v>
      </c>
      <c r="AL158" s="102">
        <f>+'Ark1'!X2223</f>
        <v>0</v>
      </c>
      <c r="AM158" s="102">
        <f>+'Ark1'!Y2223</f>
        <v>0</v>
      </c>
      <c r="AN158" s="102">
        <f>+'Ark1'!Z2223</f>
        <v>0</v>
      </c>
      <c r="AO158" s="1">
        <f>+'Ark1'!AA2223</f>
        <v>0</v>
      </c>
      <c r="AP158" s="1">
        <f>+'Ark1'!AB2223</f>
        <v>0</v>
      </c>
      <c r="AQ158" s="11">
        <f>+'Ark1'!AD2223</f>
        <v>0</v>
      </c>
      <c r="AR158" s="1" t="e">
        <f t="shared" si="14"/>
        <v>#DIV/0!</v>
      </c>
      <c r="AS158" s="11" t="e">
        <f t="shared" si="15"/>
        <v>#DIV/0!</v>
      </c>
      <c r="AT158" s="47"/>
      <c r="AU158" s="13"/>
      <c r="AV158" s="13"/>
      <c r="AW158" s="3" t="s">
        <v>111</v>
      </c>
    </row>
    <row r="159" spans="24:49">
      <c r="X159" s="47"/>
      <c r="Y159">
        <f>+'Ark1'!C2224</f>
        <v>2015</v>
      </c>
      <c r="Z159">
        <f>+'Ark1'!M2224</f>
        <v>13</v>
      </c>
      <c r="AA159" s="3" t="str">
        <f t="shared" si="18"/>
        <v>5-</v>
      </c>
      <c r="AB159">
        <f>+'Ark1'!Q2224</f>
        <v>0</v>
      </c>
      <c r="AC159">
        <f>+'Ark1'!R2224</f>
        <v>0</v>
      </c>
      <c r="AD159" s="210">
        <f>+'Ark1'!AG2224</f>
        <v>0</v>
      </c>
      <c r="AE159" s="63">
        <f t="shared" si="16"/>
        <v>0</v>
      </c>
      <c r="AF159" s="210">
        <f>+'Ark1'!AH2224</f>
        <v>0</v>
      </c>
      <c r="AG159" s="1">
        <f>+'Ark1'!S2224</f>
        <v>0</v>
      </c>
      <c r="AH159" s="63">
        <f t="shared" si="17"/>
        <v>0</v>
      </c>
      <c r="AI159" s="1">
        <f>+'Ark1'!U2224</f>
        <v>0</v>
      </c>
      <c r="AJ159" s="210"/>
      <c r="AK159" s="11">
        <f>+'Ark1'!V2224</f>
        <v>0</v>
      </c>
      <c r="AL159" s="102">
        <f>+'Ark1'!X2224</f>
        <v>0</v>
      </c>
      <c r="AM159" s="102">
        <f>+'Ark1'!Y2224</f>
        <v>0</v>
      </c>
      <c r="AN159" s="102">
        <f>+'Ark1'!Z2224</f>
        <v>0</v>
      </c>
      <c r="AO159" s="1">
        <f>+'Ark1'!AA2224</f>
        <v>0</v>
      </c>
      <c r="AP159" s="1">
        <f>+'Ark1'!AB2224</f>
        <v>0</v>
      </c>
      <c r="AQ159" s="11">
        <f>+'Ark1'!AD2224</f>
        <v>0</v>
      </c>
      <c r="AR159" s="1" t="e">
        <f t="shared" si="14"/>
        <v>#DIV/0!</v>
      </c>
      <c r="AS159" s="11" t="e">
        <f t="shared" si="15"/>
        <v>#DIV/0!</v>
      </c>
      <c r="AT159" s="47"/>
      <c r="AU159" s="13"/>
      <c r="AV159" s="13"/>
      <c r="AW159" s="3" t="s">
        <v>112</v>
      </c>
    </row>
    <row r="160" spans="24:49">
      <c r="X160" s="47"/>
      <c r="Y160">
        <f>+'Ark1'!C2225</f>
        <v>2015</v>
      </c>
      <c r="Z160">
        <f>+'Ark1'!M2225</f>
        <v>14</v>
      </c>
      <c r="AA160" s="3" t="str">
        <f t="shared" si="18"/>
        <v>5</v>
      </c>
      <c r="AB160">
        <f>+'Ark1'!Q2225</f>
        <v>0</v>
      </c>
      <c r="AC160">
        <f>+'Ark1'!R2225</f>
        <v>0</v>
      </c>
      <c r="AD160" s="210">
        <f>+'Ark1'!AG2225</f>
        <v>0</v>
      </c>
      <c r="AE160" s="63">
        <f t="shared" si="16"/>
        <v>0</v>
      </c>
      <c r="AF160" s="210">
        <f>+'Ark1'!AH2225</f>
        <v>0</v>
      </c>
      <c r="AG160" s="1">
        <f>+'Ark1'!S2225</f>
        <v>0</v>
      </c>
      <c r="AH160" s="63">
        <f t="shared" si="17"/>
        <v>0</v>
      </c>
      <c r="AI160" s="1">
        <f>+'Ark1'!U2225</f>
        <v>0</v>
      </c>
      <c r="AJ160" s="210"/>
      <c r="AK160" s="11">
        <f>+'Ark1'!V2225</f>
        <v>0</v>
      </c>
      <c r="AL160" s="102">
        <f>+'Ark1'!X2225</f>
        <v>0</v>
      </c>
      <c r="AM160" s="102">
        <f>+'Ark1'!Y2225</f>
        <v>0</v>
      </c>
      <c r="AN160" s="102">
        <f>+'Ark1'!Z2225</f>
        <v>0</v>
      </c>
      <c r="AO160" s="1">
        <f>+'Ark1'!AA2225</f>
        <v>0</v>
      </c>
      <c r="AP160" s="1">
        <f>+'Ark1'!AB2225</f>
        <v>0</v>
      </c>
      <c r="AQ160" s="11">
        <f>+'Ark1'!AD2225</f>
        <v>0</v>
      </c>
      <c r="AR160" s="1" t="e">
        <f t="shared" si="14"/>
        <v>#DIV/0!</v>
      </c>
      <c r="AS160" s="11" t="e">
        <f t="shared" si="15"/>
        <v>#DIV/0!</v>
      </c>
      <c r="AT160" s="47"/>
      <c r="AU160" s="13"/>
      <c r="AV160" s="13"/>
      <c r="AW160" s="3" t="s">
        <v>113</v>
      </c>
    </row>
    <row r="161" spans="24:49">
      <c r="X161" s="47"/>
      <c r="Y161">
        <f>+'Ark1'!C2226</f>
        <v>2015</v>
      </c>
      <c r="Z161">
        <f>+'Ark1'!M2226</f>
        <v>15</v>
      </c>
      <c r="AA161" s="3" t="str">
        <f t="shared" si="18"/>
        <v>5+</v>
      </c>
      <c r="AB161">
        <f>+'Ark1'!Q2226</f>
        <v>0</v>
      </c>
      <c r="AC161">
        <f>+'Ark1'!R2226</f>
        <v>0</v>
      </c>
      <c r="AD161" s="210">
        <f>+'Ark1'!AG2226</f>
        <v>0</v>
      </c>
      <c r="AE161" s="63">
        <f t="shared" si="16"/>
        <v>0</v>
      </c>
      <c r="AF161" s="210">
        <f>+'Ark1'!AH2226</f>
        <v>0</v>
      </c>
      <c r="AG161" s="1">
        <f>+'Ark1'!S2226</f>
        <v>0</v>
      </c>
      <c r="AH161" s="63">
        <f t="shared" si="17"/>
        <v>0</v>
      </c>
      <c r="AI161" s="1">
        <f>+'Ark1'!U2226</f>
        <v>0</v>
      </c>
      <c r="AJ161" s="210"/>
      <c r="AK161" s="11">
        <f>+'Ark1'!V2226</f>
        <v>0</v>
      </c>
      <c r="AL161" s="102">
        <f>+'Ark1'!X2226</f>
        <v>0</v>
      </c>
      <c r="AM161" s="102">
        <f>+'Ark1'!Y2226</f>
        <v>0</v>
      </c>
      <c r="AN161" s="102">
        <f>+'Ark1'!Z2226</f>
        <v>0</v>
      </c>
      <c r="AO161" s="1">
        <f>+'Ark1'!AA2226</f>
        <v>0</v>
      </c>
      <c r="AP161" s="1">
        <f>+'Ark1'!AB2226</f>
        <v>0</v>
      </c>
      <c r="AQ161" s="11">
        <f>+'Ark1'!AD2226</f>
        <v>0</v>
      </c>
      <c r="AR161" s="1" t="e">
        <f t="shared" si="14"/>
        <v>#DIV/0!</v>
      </c>
      <c r="AS161" s="11" t="e">
        <f t="shared" si="15"/>
        <v>#DIV/0!</v>
      </c>
      <c r="AT161" s="47"/>
      <c r="AU161" s="13"/>
      <c r="AV161" s="13"/>
      <c r="AW161" s="57" t="s">
        <v>99</v>
      </c>
    </row>
    <row r="162" spans="24:49">
      <c r="X162" s="47"/>
      <c r="Y162" s="56">
        <f>+'Ark1'!C2227</f>
        <v>2014</v>
      </c>
      <c r="Z162" s="56">
        <f>+'Ark1'!M2227</f>
        <v>1</v>
      </c>
      <c r="AA162" s="57" t="str">
        <f t="shared" si="18"/>
        <v>1-</v>
      </c>
      <c r="AB162" s="56">
        <f>+'Ark1'!Q2227</f>
        <v>0</v>
      </c>
      <c r="AC162" s="56">
        <f>+'Ark1'!R2227</f>
        <v>0</v>
      </c>
      <c r="AD162" s="192">
        <f>+'Ark1'!AG2227</f>
        <v>0</v>
      </c>
      <c r="AE162" s="62">
        <f t="shared" si="16"/>
        <v>0</v>
      </c>
      <c r="AF162" s="192">
        <f>+'Ark1'!AH2227</f>
        <v>0</v>
      </c>
      <c r="AG162" s="58">
        <f>+'Ark1'!S2227</f>
        <v>0</v>
      </c>
      <c r="AH162" s="62">
        <f t="shared" si="17"/>
        <v>0</v>
      </c>
      <c r="AI162" s="58">
        <f>+'Ark1'!U2227</f>
        <v>0</v>
      </c>
      <c r="AJ162" s="192"/>
      <c r="AK162" s="79">
        <f>+'Ark1'!V2227</f>
        <v>0</v>
      </c>
      <c r="AL162" s="169">
        <f>+'Ark1'!X2227</f>
        <v>0</v>
      </c>
      <c r="AM162" s="169">
        <f>+'Ark1'!Y2227</f>
        <v>0</v>
      </c>
      <c r="AN162" s="169">
        <f>+'Ark1'!Z2227</f>
        <v>0</v>
      </c>
      <c r="AO162" s="58">
        <f>+'Ark1'!AA2227</f>
        <v>0</v>
      </c>
      <c r="AP162" s="58">
        <f>+'Ark1'!AB2227</f>
        <v>0</v>
      </c>
      <c r="AQ162" s="79">
        <f>+'Ark1'!AD2227</f>
        <v>0</v>
      </c>
      <c r="AR162" s="58" t="e">
        <f t="shared" si="14"/>
        <v>#DIV/0!</v>
      </c>
      <c r="AS162" s="79" t="e">
        <f t="shared" si="15"/>
        <v>#DIV/0!</v>
      </c>
      <c r="AT162" s="47"/>
      <c r="AW162" s="69" t="s">
        <v>100</v>
      </c>
    </row>
    <row r="163" spans="24:49">
      <c r="X163" s="47"/>
      <c r="Y163" s="56">
        <f>+'Ark1'!C2228</f>
        <v>2014</v>
      </c>
      <c r="Z163" s="56">
        <f>+'Ark1'!M2228</f>
        <v>2</v>
      </c>
      <c r="AA163" s="57" t="str">
        <f t="shared" si="18"/>
        <v>1</v>
      </c>
      <c r="AB163" s="56">
        <f>+'Ark1'!Q2228</f>
        <v>0</v>
      </c>
      <c r="AC163" s="56">
        <f>+'Ark1'!R2228</f>
        <v>0</v>
      </c>
      <c r="AD163" s="192">
        <f>+'Ark1'!AG2228</f>
        <v>0</v>
      </c>
      <c r="AE163" s="62">
        <f t="shared" si="16"/>
        <v>0</v>
      </c>
      <c r="AF163" s="192">
        <f>+'Ark1'!AH2228</f>
        <v>0</v>
      </c>
      <c r="AG163" s="58">
        <f>+'Ark1'!S2228</f>
        <v>0</v>
      </c>
      <c r="AH163" s="62">
        <f t="shared" si="17"/>
        <v>0</v>
      </c>
      <c r="AI163" s="58">
        <f>+'Ark1'!U2228</f>
        <v>0</v>
      </c>
      <c r="AJ163" s="192"/>
      <c r="AK163" s="79">
        <f>+'Ark1'!V2228</f>
        <v>0</v>
      </c>
      <c r="AL163" s="169">
        <f>+'Ark1'!X2228</f>
        <v>0</v>
      </c>
      <c r="AM163" s="169">
        <f>+'Ark1'!Y2228</f>
        <v>0</v>
      </c>
      <c r="AN163" s="169">
        <f>+'Ark1'!Z2228</f>
        <v>0</v>
      </c>
      <c r="AO163" s="58">
        <f>+'Ark1'!AA2228</f>
        <v>0</v>
      </c>
      <c r="AP163" s="58">
        <f>+'Ark1'!AB2228</f>
        <v>0</v>
      </c>
      <c r="AQ163" s="79">
        <f>+'Ark1'!AD2228</f>
        <v>0</v>
      </c>
      <c r="AR163" s="58" t="e">
        <f t="shared" si="14"/>
        <v>#DIV/0!</v>
      </c>
      <c r="AS163" s="79" t="e">
        <f t="shared" si="15"/>
        <v>#DIV/0!</v>
      </c>
      <c r="AT163" s="47"/>
      <c r="AW163" s="57" t="s">
        <v>101</v>
      </c>
    </row>
    <row r="164" spans="24:49">
      <c r="X164" s="47"/>
      <c r="Y164" s="56">
        <f>+'Ark1'!C2229</f>
        <v>2014</v>
      </c>
      <c r="Z164" s="56">
        <f>+'Ark1'!M2229</f>
        <v>3</v>
      </c>
      <c r="AA164" s="57" t="str">
        <f t="shared" si="18"/>
        <v>1+</v>
      </c>
      <c r="AB164" s="56">
        <f>+'Ark1'!Q2229</f>
        <v>0</v>
      </c>
      <c r="AC164" s="56">
        <f>+'Ark1'!R2229</f>
        <v>0</v>
      </c>
      <c r="AD164" s="192">
        <f>+'Ark1'!AG2229</f>
        <v>0</v>
      </c>
      <c r="AE164" s="62">
        <f t="shared" si="16"/>
        <v>0</v>
      </c>
      <c r="AF164" s="192">
        <f>+'Ark1'!AH2229</f>
        <v>0</v>
      </c>
      <c r="AG164" s="58">
        <f>+'Ark1'!S2229</f>
        <v>0</v>
      </c>
      <c r="AH164" s="62">
        <f t="shared" si="17"/>
        <v>0</v>
      </c>
      <c r="AI164" s="58">
        <f>+'Ark1'!U2229</f>
        <v>0</v>
      </c>
      <c r="AJ164" s="192"/>
      <c r="AK164" s="79">
        <f>+'Ark1'!V2229</f>
        <v>0</v>
      </c>
      <c r="AL164" s="169">
        <f>+'Ark1'!X2229</f>
        <v>0</v>
      </c>
      <c r="AM164" s="169">
        <f>+'Ark1'!Y2229</f>
        <v>0</v>
      </c>
      <c r="AN164" s="169">
        <f>+'Ark1'!Z2229</f>
        <v>0</v>
      </c>
      <c r="AO164" s="58">
        <f>+'Ark1'!AA2229</f>
        <v>0</v>
      </c>
      <c r="AP164" s="58">
        <f>+'Ark1'!AB2229</f>
        <v>0</v>
      </c>
      <c r="AQ164" s="79">
        <f>+'Ark1'!AD2229</f>
        <v>0</v>
      </c>
      <c r="AR164" s="58" t="e">
        <f t="shared" si="14"/>
        <v>#DIV/0!</v>
      </c>
      <c r="AS164" s="79" t="e">
        <f t="shared" si="15"/>
        <v>#DIV/0!</v>
      </c>
      <c r="AT164" s="47"/>
      <c r="AW164" s="57" t="s">
        <v>102</v>
      </c>
    </row>
    <row r="165" spans="24:49">
      <c r="X165" s="47"/>
      <c r="Y165" s="56">
        <f>+'Ark1'!C2230</f>
        <v>2014</v>
      </c>
      <c r="Z165" s="56">
        <f>+'Ark1'!M2230</f>
        <v>4</v>
      </c>
      <c r="AA165" s="57" t="str">
        <f t="shared" si="18"/>
        <v>2-</v>
      </c>
      <c r="AB165" s="56">
        <f>+'Ark1'!Q2230</f>
        <v>0</v>
      </c>
      <c r="AC165" s="56">
        <f>+'Ark1'!R2230</f>
        <v>0</v>
      </c>
      <c r="AD165" s="192">
        <f>+'Ark1'!AG2230</f>
        <v>0</v>
      </c>
      <c r="AE165" s="62">
        <f t="shared" si="16"/>
        <v>0</v>
      </c>
      <c r="AF165" s="192">
        <f>+'Ark1'!AH2230</f>
        <v>0</v>
      </c>
      <c r="AG165" s="58">
        <f>+'Ark1'!S2230</f>
        <v>0</v>
      </c>
      <c r="AH165" s="62">
        <f t="shared" si="17"/>
        <v>0</v>
      </c>
      <c r="AI165" s="58">
        <f>+'Ark1'!U2230</f>
        <v>0</v>
      </c>
      <c r="AJ165" s="192"/>
      <c r="AK165" s="79">
        <f>+'Ark1'!V2230</f>
        <v>0</v>
      </c>
      <c r="AL165" s="169">
        <f>+'Ark1'!X2230</f>
        <v>0</v>
      </c>
      <c r="AM165" s="169">
        <f>+'Ark1'!Y2230</f>
        <v>0</v>
      </c>
      <c r="AN165" s="169">
        <f>+'Ark1'!Z2230</f>
        <v>0</v>
      </c>
      <c r="AO165" s="58">
        <f>+'Ark1'!AA2230</f>
        <v>0</v>
      </c>
      <c r="AP165" s="58">
        <f>+'Ark1'!AB2230</f>
        <v>0</v>
      </c>
      <c r="AQ165" s="79">
        <f>+'Ark1'!AD2230</f>
        <v>0</v>
      </c>
      <c r="AR165" s="58" t="e">
        <f t="shared" si="14"/>
        <v>#DIV/0!</v>
      </c>
      <c r="AS165" s="79" t="e">
        <f t="shared" si="15"/>
        <v>#DIV/0!</v>
      </c>
      <c r="AT165" s="47"/>
      <c r="AW165" s="69" t="s">
        <v>103</v>
      </c>
    </row>
    <row r="166" spans="24:49">
      <c r="X166" s="47"/>
      <c r="Y166" s="56">
        <f>+'Ark1'!C2231</f>
        <v>2014</v>
      </c>
      <c r="Z166" s="56">
        <f>+'Ark1'!M2231</f>
        <v>5</v>
      </c>
      <c r="AA166" s="57" t="str">
        <f t="shared" si="18"/>
        <v>2</v>
      </c>
      <c r="AB166" s="56">
        <f>+'Ark1'!Q2231</f>
        <v>0</v>
      </c>
      <c r="AC166" s="56">
        <f>+'Ark1'!R2231</f>
        <v>0</v>
      </c>
      <c r="AD166" s="192">
        <f>+'Ark1'!AG2231</f>
        <v>0</v>
      </c>
      <c r="AE166" s="62">
        <f t="shared" si="16"/>
        <v>0</v>
      </c>
      <c r="AF166" s="192">
        <f>+'Ark1'!AH2231</f>
        <v>0</v>
      </c>
      <c r="AG166" s="58">
        <f>+'Ark1'!S2231</f>
        <v>0</v>
      </c>
      <c r="AH166" s="62">
        <f t="shared" si="17"/>
        <v>0</v>
      </c>
      <c r="AI166" s="58">
        <f>+'Ark1'!U2231</f>
        <v>0</v>
      </c>
      <c r="AJ166" s="192"/>
      <c r="AK166" s="79">
        <f>+'Ark1'!V2231</f>
        <v>0</v>
      </c>
      <c r="AL166" s="169">
        <f>+'Ark1'!X2231</f>
        <v>0</v>
      </c>
      <c r="AM166" s="169">
        <f>+'Ark1'!Y2231</f>
        <v>0</v>
      </c>
      <c r="AN166" s="169">
        <f>+'Ark1'!Z2231</f>
        <v>0</v>
      </c>
      <c r="AO166" s="58">
        <f>+'Ark1'!AA2231</f>
        <v>0</v>
      </c>
      <c r="AP166" s="58">
        <f>+'Ark1'!AB2231</f>
        <v>0</v>
      </c>
      <c r="AQ166" s="79">
        <f>+'Ark1'!AD2231</f>
        <v>0</v>
      </c>
      <c r="AR166" s="58" t="e">
        <f t="shared" si="14"/>
        <v>#DIV/0!</v>
      </c>
      <c r="AS166" s="79" t="e">
        <f t="shared" si="15"/>
        <v>#DIV/0!</v>
      </c>
      <c r="AT166" s="47"/>
      <c r="AW166" s="57" t="s">
        <v>104</v>
      </c>
    </row>
    <row r="167" spans="24:49">
      <c r="X167" s="47"/>
      <c r="Y167" s="56">
        <f>+'Ark1'!C2232</f>
        <v>2014</v>
      </c>
      <c r="Z167" s="56">
        <f>+'Ark1'!M2232</f>
        <v>6</v>
      </c>
      <c r="AA167" s="57" t="str">
        <f t="shared" si="18"/>
        <v>2+</v>
      </c>
      <c r="AB167" s="56">
        <f>+'Ark1'!Q2232</f>
        <v>0</v>
      </c>
      <c r="AC167" s="56">
        <f>+'Ark1'!R2232</f>
        <v>0</v>
      </c>
      <c r="AD167" s="192">
        <f>+'Ark1'!AG2232</f>
        <v>0</v>
      </c>
      <c r="AE167" s="62">
        <f t="shared" si="16"/>
        <v>0</v>
      </c>
      <c r="AF167" s="192">
        <f>+'Ark1'!AH2232</f>
        <v>0</v>
      </c>
      <c r="AG167" s="58">
        <f>+'Ark1'!S2232</f>
        <v>0</v>
      </c>
      <c r="AH167" s="62">
        <f t="shared" si="17"/>
        <v>0</v>
      </c>
      <c r="AI167" s="58">
        <f>+'Ark1'!U2232</f>
        <v>0</v>
      </c>
      <c r="AJ167" s="192"/>
      <c r="AK167" s="79">
        <f>+'Ark1'!V2232</f>
        <v>0</v>
      </c>
      <c r="AL167" s="169">
        <f>+'Ark1'!X2232</f>
        <v>0</v>
      </c>
      <c r="AM167" s="169">
        <f>+'Ark1'!Y2232</f>
        <v>0</v>
      </c>
      <c r="AN167" s="169">
        <f>+'Ark1'!Z2232</f>
        <v>0</v>
      </c>
      <c r="AO167" s="58">
        <f>+'Ark1'!AA2232</f>
        <v>0</v>
      </c>
      <c r="AP167" s="58">
        <f>+'Ark1'!AB2232</f>
        <v>0</v>
      </c>
      <c r="AQ167" s="79">
        <f>+'Ark1'!AD2232</f>
        <v>0</v>
      </c>
      <c r="AR167" s="58" t="e">
        <f t="shared" si="14"/>
        <v>#DIV/0!</v>
      </c>
      <c r="AS167" s="79" t="e">
        <f t="shared" si="15"/>
        <v>#DIV/0!</v>
      </c>
      <c r="AT167" s="47"/>
      <c r="AW167" s="57" t="s">
        <v>105</v>
      </c>
    </row>
    <row r="168" spans="24:49">
      <c r="X168" s="47"/>
      <c r="Y168" s="56">
        <f>+'Ark1'!C2233</f>
        <v>2014</v>
      </c>
      <c r="Z168" s="56">
        <f>+'Ark1'!M2233</f>
        <v>7</v>
      </c>
      <c r="AA168" s="57" t="str">
        <f t="shared" si="18"/>
        <v>3-</v>
      </c>
      <c r="AB168" s="56">
        <f>+'Ark1'!Q2233</f>
        <v>0</v>
      </c>
      <c r="AC168" s="56">
        <f>+'Ark1'!R2233</f>
        <v>0</v>
      </c>
      <c r="AD168" s="192">
        <f>+'Ark1'!AG2233</f>
        <v>0</v>
      </c>
      <c r="AE168" s="62">
        <f t="shared" si="16"/>
        <v>0</v>
      </c>
      <c r="AF168" s="192">
        <f>+'Ark1'!AH2233</f>
        <v>0</v>
      </c>
      <c r="AG168" s="58">
        <f>+'Ark1'!S2233</f>
        <v>0</v>
      </c>
      <c r="AH168" s="62">
        <f t="shared" si="17"/>
        <v>0</v>
      </c>
      <c r="AI168" s="58">
        <f>+'Ark1'!U2233</f>
        <v>0</v>
      </c>
      <c r="AJ168" s="192"/>
      <c r="AK168" s="79">
        <f>+'Ark1'!V2233</f>
        <v>0</v>
      </c>
      <c r="AL168" s="169">
        <f>+'Ark1'!X2233</f>
        <v>0</v>
      </c>
      <c r="AM168" s="169">
        <f>+'Ark1'!Y2233</f>
        <v>0</v>
      </c>
      <c r="AN168" s="169">
        <f>+'Ark1'!Z2233</f>
        <v>0</v>
      </c>
      <c r="AO168" s="58">
        <f>+'Ark1'!AA2233</f>
        <v>0</v>
      </c>
      <c r="AP168" s="58">
        <f>+'Ark1'!AB2233</f>
        <v>0</v>
      </c>
      <c r="AQ168" s="79">
        <f>+'Ark1'!AD2233</f>
        <v>0</v>
      </c>
      <c r="AR168" s="58" t="e">
        <f t="shared" si="14"/>
        <v>#DIV/0!</v>
      </c>
      <c r="AS168" s="79" t="e">
        <f t="shared" si="15"/>
        <v>#DIV/0!</v>
      </c>
      <c r="AT168" s="47"/>
      <c r="AW168" s="69" t="s">
        <v>106</v>
      </c>
    </row>
    <row r="169" spans="24:49">
      <c r="X169" s="47"/>
      <c r="Y169" s="56">
        <f>+'Ark1'!C2234</f>
        <v>2014</v>
      </c>
      <c r="Z169" s="56">
        <f>+'Ark1'!M2234</f>
        <v>8</v>
      </c>
      <c r="AA169" s="57" t="str">
        <f t="shared" si="18"/>
        <v>3</v>
      </c>
      <c r="AB169" s="56">
        <f>+'Ark1'!Q2234</f>
        <v>0</v>
      </c>
      <c r="AC169" s="56">
        <f>+'Ark1'!R2234</f>
        <v>0</v>
      </c>
      <c r="AD169" s="192">
        <f>+'Ark1'!AG2234</f>
        <v>0</v>
      </c>
      <c r="AE169" s="62">
        <f t="shared" si="16"/>
        <v>0</v>
      </c>
      <c r="AF169" s="192">
        <f>+'Ark1'!AH2234</f>
        <v>0</v>
      </c>
      <c r="AG169" s="58">
        <f>+'Ark1'!S2234</f>
        <v>0</v>
      </c>
      <c r="AH169" s="62">
        <f t="shared" si="17"/>
        <v>0</v>
      </c>
      <c r="AI169" s="58">
        <f>+'Ark1'!U2234</f>
        <v>0</v>
      </c>
      <c r="AJ169" s="192"/>
      <c r="AK169" s="79">
        <f>+'Ark1'!V2234</f>
        <v>0</v>
      </c>
      <c r="AL169" s="169">
        <f>+'Ark1'!X2234</f>
        <v>0</v>
      </c>
      <c r="AM169" s="169">
        <f>+'Ark1'!Y2234</f>
        <v>0</v>
      </c>
      <c r="AN169" s="169">
        <f>+'Ark1'!Z2234</f>
        <v>0</v>
      </c>
      <c r="AO169" s="58">
        <f>+'Ark1'!AA2234</f>
        <v>0</v>
      </c>
      <c r="AP169" s="58">
        <f>+'Ark1'!AB2234</f>
        <v>0</v>
      </c>
      <c r="AQ169" s="79">
        <f>+'Ark1'!AD2234</f>
        <v>0</v>
      </c>
      <c r="AR169" s="58" t="e">
        <f t="shared" si="14"/>
        <v>#DIV/0!</v>
      </c>
      <c r="AS169" s="79" t="e">
        <f t="shared" si="15"/>
        <v>#DIV/0!</v>
      </c>
      <c r="AT169" s="47"/>
      <c r="AW169" s="57" t="s">
        <v>107</v>
      </c>
    </row>
    <row r="170" spans="24:49">
      <c r="X170" s="47"/>
      <c r="Y170" s="56">
        <f>+'Ark1'!C2235</f>
        <v>2014</v>
      </c>
      <c r="Z170" s="56">
        <f>+'Ark1'!M2235</f>
        <v>9</v>
      </c>
      <c r="AA170" s="57" t="str">
        <f t="shared" si="18"/>
        <v>3+</v>
      </c>
      <c r="AB170" s="56">
        <f>+'Ark1'!Q2235</f>
        <v>0</v>
      </c>
      <c r="AC170" s="56">
        <f>+'Ark1'!R2235</f>
        <v>0</v>
      </c>
      <c r="AD170" s="192">
        <f>+'Ark1'!AG2235</f>
        <v>0</v>
      </c>
      <c r="AE170" s="62">
        <f t="shared" si="16"/>
        <v>0</v>
      </c>
      <c r="AF170" s="192">
        <f>+'Ark1'!AH2235</f>
        <v>0</v>
      </c>
      <c r="AG170" s="58">
        <f>+'Ark1'!S2235</f>
        <v>0</v>
      </c>
      <c r="AH170" s="62">
        <f t="shared" si="17"/>
        <v>0</v>
      </c>
      <c r="AI170" s="58">
        <f>+'Ark1'!U2235</f>
        <v>0</v>
      </c>
      <c r="AJ170" s="192"/>
      <c r="AK170" s="79">
        <f>+'Ark1'!V2235</f>
        <v>0</v>
      </c>
      <c r="AL170" s="169">
        <f>+'Ark1'!X2235</f>
        <v>0</v>
      </c>
      <c r="AM170" s="169">
        <f>+'Ark1'!Y2235</f>
        <v>0</v>
      </c>
      <c r="AN170" s="169">
        <f>+'Ark1'!Z2235</f>
        <v>0</v>
      </c>
      <c r="AO170" s="58">
        <f>+'Ark1'!AA2235</f>
        <v>0</v>
      </c>
      <c r="AP170" s="58">
        <f>+'Ark1'!AB2235</f>
        <v>0</v>
      </c>
      <c r="AQ170" s="79">
        <f>+'Ark1'!AD2235</f>
        <v>0</v>
      </c>
      <c r="AR170" s="58" t="e">
        <f t="shared" si="14"/>
        <v>#DIV/0!</v>
      </c>
      <c r="AS170" s="79" t="e">
        <f t="shared" si="15"/>
        <v>#DIV/0!</v>
      </c>
      <c r="AT170" s="47"/>
      <c r="AW170" s="57" t="s">
        <v>108</v>
      </c>
    </row>
    <row r="171" spans="24:49">
      <c r="X171" s="47"/>
      <c r="Y171" s="56">
        <f>+'Ark1'!C2236</f>
        <v>2014</v>
      </c>
      <c r="Z171" s="56">
        <f>+'Ark1'!M2236</f>
        <v>10</v>
      </c>
      <c r="AA171" s="57" t="str">
        <f t="shared" si="18"/>
        <v>4-</v>
      </c>
      <c r="AB171" s="56">
        <f>+'Ark1'!Q2236</f>
        <v>0</v>
      </c>
      <c r="AC171" s="56">
        <f>+'Ark1'!R2236</f>
        <v>0</v>
      </c>
      <c r="AD171" s="192">
        <f>+'Ark1'!AG2236</f>
        <v>0</v>
      </c>
      <c r="AE171" s="62">
        <f t="shared" si="16"/>
        <v>0</v>
      </c>
      <c r="AF171" s="192">
        <f>+'Ark1'!AH2236</f>
        <v>0</v>
      </c>
      <c r="AG171" s="58">
        <f>+'Ark1'!S2236</f>
        <v>0</v>
      </c>
      <c r="AH171" s="62">
        <f t="shared" si="17"/>
        <v>0</v>
      </c>
      <c r="AI171" s="58">
        <f>+'Ark1'!U2236</f>
        <v>0</v>
      </c>
      <c r="AJ171" s="192"/>
      <c r="AK171" s="79">
        <f>+'Ark1'!V2236</f>
        <v>0</v>
      </c>
      <c r="AL171" s="169">
        <f>+'Ark1'!X2236</f>
        <v>0</v>
      </c>
      <c r="AM171" s="169">
        <f>+'Ark1'!Y2236</f>
        <v>0</v>
      </c>
      <c r="AN171" s="169">
        <f>+'Ark1'!Z2236</f>
        <v>0</v>
      </c>
      <c r="AO171" s="58">
        <f>+'Ark1'!AA2236</f>
        <v>0</v>
      </c>
      <c r="AP171" s="58">
        <f>+'Ark1'!AB2236</f>
        <v>0</v>
      </c>
      <c r="AQ171" s="79">
        <f>+'Ark1'!AD2236</f>
        <v>0</v>
      </c>
      <c r="AR171" s="58" t="e">
        <f t="shared" si="14"/>
        <v>#DIV/0!</v>
      </c>
      <c r="AS171" s="79" t="e">
        <f t="shared" si="15"/>
        <v>#DIV/0!</v>
      </c>
      <c r="AT171" s="47"/>
      <c r="AW171" s="69" t="s">
        <v>109</v>
      </c>
    </row>
    <row r="172" spans="24:49">
      <c r="X172" s="47"/>
      <c r="Y172" s="56">
        <f>+'Ark1'!C2237</f>
        <v>2014</v>
      </c>
      <c r="Z172" s="56">
        <f>+'Ark1'!M2237</f>
        <v>11</v>
      </c>
      <c r="AA172" s="57" t="str">
        <f t="shared" si="18"/>
        <v>4</v>
      </c>
      <c r="AB172" s="56">
        <f>+'Ark1'!Q2237</f>
        <v>0</v>
      </c>
      <c r="AC172" s="56">
        <f>+'Ark1'!R2237</f>
        <v>0</v>
      </c>
      <c r="AD172" s="192">
        <f>+'Ark1'!AG2237</f>
        <v>0</v>
      </c>
      <c r="AE172" s="62">
        <f t="shared" si="16"/>
        <v>0</v>
      </c>
      <c r="AF172" s="192">
        <f>+'Ark1'!AH2237</f>
        <v>0</v>
      </c>
      <c r="AG172" s="58">
        <f>+'Ark1'!S2237</f>
        <v>0</v>
      </c>
      <c r="AH172" s="62">
        <f t="shared" si="17"/>
        <v>0</v>
      </c>
      <c r="AI172" s="58">
        <f>+'Ark1'!U2237</f>
        <v>0</v>
      </c>
      <c r="AJ172" s="192"/>
      <c r="AK172" s="79">
        <f>+'Ark1'!V2237</f>
        <v>0</v>
      </c>
      <c r="AL172" s="169">
        <f>+'Ark1'!X2237</f>
        <v>0</v>
      </c>
      <c r="AM172" s="169">
        <f>+'Ark1'!Y2237</f>
        <v>0</v>
      </c>
      <c r="AN172" s="169">
        <f>+'Ark1'!Z2237</f>
        <v>0</v>
      </c>
      <c r="AO172" s="58">
        <f>+'Ark1'!AA2237</f>
        <v>0</v>
      </c>
      <c r="AP172" s="58">
        <f>+'Ark1'!AB2237</f>
        <v>0</v>
      </c>
      <c r="AQ172" s="79">
        <f>+'Ark1'!AD2237</f>
        <v>0</v>
      </c>
      <c r="AR172" s="58" t="e">
        <f t="shared" si="14"/>
        <v>#DIV/0!</v>
      </c>
      <c r="AS172" s="79" t="e">
        <f t="shared" si="15"/>
        <v>#DIV/0!</v>
      </c>
      <c r="AT172" s="47"/>
      <c r="AW172" s="57" t="s">
        <v>110</v>
      </c>
    </row>
    <row r="173" spans="24:49">
      <c r="X173" s="47"/>
      <c r="Y173" s="56">
        <f>+'Ark1'!C2238</f>
        <v>2014</v>
      </c>
      <c r="Z173" s="56">
        <f>+'Ark1'!M2238</f>
        <v>12</v>
      </c>
      <c r="AA173" s="57" t="str">
        <f t="shared" si="18"/>
        <v>4+</v>
      </c>
      <c r="AB173" s="56">
        <f>+'Ark1'!Q2238</f>
        <v>0</v>
      </c>
      <c r="AC173" s="56">
        <f>+'Ark1'!R2238</f>
        <v>0</v>
      </c>
      <c r="AD173" s="192">
        <f>+'Ark1'!AG2238</f>
        <v>0</v>
      </c>
      <c r="AE173" s="62">
        <f t="shared" si="16"/>
        <v>0</v>
      </c>
      <c r="AF173" s="192">
        <f>+'Ark1'!AH2238</f>
        <v>0</v>
      </c>
      <c r="AG173" s="58">
        <f>+'Ark1'!S2238</f>
        <v>0</v>
      </c>
      <c r="AH173" s="62">
        <f t="shared" si="17"/>
        <v>0</v>
      </c>
      <c r="AI173" s="58">
        <f>+'Ark1'!U2238</f>
        <v>0</v>
      </c>
      <c r="AJ173" s="192"/>
      <c r="AK173" s="79">
        <f>+'Ark1'!V2238</f>
        <v>0</v>
      </c>
      <c r="AL173" s="169">
        <f>+'Ark1'!X2238</f>
        <v>0</v>
      </c>
      <c r="AM173" s="169">
        <f>+'Ark1'!Y2238</f>
        <v>0</v>
      </c>
      <c r="AN173" s="169">
        <f>+'Ark1'!Z2238</f>
        <v>0</v>
      </c>
      <c r="AO173" s="58">
        <f>+'Ark1'!AA2238</f>
        <v>0</v>
      </c>
      <c r="AP173" s="58">
        <f>+'Ark1'!AB2238</f>
        <v>0</v>
      </c>
      <c r="AQ173" s="79">
        <f>+'Ark1'!AD2238</f>
        <v>0</v>
      </c>
      <c r="AR173" s="58" t="e">
        <f t="shared" si="14"/>
        <v>#DIV/0!</v>
      </c>
      <c r="AS173" s="79" t="e">
        <f t="shared" si="15"/>
        <v>#DIV/0!</v>
      </c>
      <c r="AT173" s="47"/>
      <c r="AW173" s="57" t="s">
        <v>111</v>
      </c>
    </row>
    <row r="174" spans="24:49">
      <c r="X174" s="47"/>
      <c r="Y174" s="56">
        <f>+'Ark1'!C2239</f>
        <v>2014</v>
      </c>
      <c r="Z174" s="56">
        <f>+'Ark1'!M2239</f>
        <v>13</v>
      </c>
      <c r="AA174" s="57" t="str">
        <f t="shared" si="18"/>
        <v>5-</v>
      </c>
      <c r="AB174" s="56">
        <f>+'Ark1'!Q2239</f>
        <v>0</v>
      </c>
      <c r="AC174" s="56">
        <f>+'Ark1'!R2239</f>
        <v>0</v>
      </c>
      <c r="AD174" s="192">
        <f>+'Ark1'!AG2239</f>
        <v>0</v>
      </c>
      <c r="AE174" s="62">
        <f t="shared" si="16"/>
        <v>0</v>
      </c>
      <c r="AF174" s="192">
        <f>+'Ark1'!AH2239</f>
        <v>0</v>
      </c>
      <c r="AG174" s="58">
        <f>+'Ark1'!S2239</f>
        <v>0</v>
      </c>
      <c r="AH174" s="62">
        <f t="shared" si="17"/>
        <v>0</v>
      </c>
      <c r="AI174" s="58">
        <f>+'Ark1'!U2239</f>
        <v>0</v>
      </c>
      <c r="AJ174" s="192"/>
      <c r="AK174" s="79">
        <f>+'Ark1'!V2239</f>
        <v>0</v>
      </c>
      <c r="AL174" s="169">
        <f>+'Ark1'!X2239</f>
        <v>0</v>
      </c>
      <c r="AM174" s="169">
        <f>+'Ark1'!Y2239</f>
        <v>0</v>
      </c>
      <c r="AN174" s="169">
        <f>+'Ark1'!Z2239</f>
        <v>0</v>
      </c>
      <c r="AO174" s="58">
        <f>+'Ark1'!AA2239</f>
        <v>0</v>
      </c>
      <c r="AP174" s="58">
        <f>+'Ark1'!AB2239</f>
        <v>0</v>
      </c>
      <c r="AQ174" s="79">
        <f>+'Ark1'!AD2239</f>
        <v>0</v>
      </c>
      <c r="AR174" s="58" t="e">
        <f t="shared" si="14"/>
        <v>#DIV/0!</v>
      </c>
      <c r="AS174" s="79" t="e">
        <f t="shared" si="15"/>
        <v>#DIV/0!</v>
      </c>
      <c r="AT174" s="47"/>
      <c r="AW174" s="69" t="s">
        <v>112</v>
      </c>
    </row>
    <row r="175" spans="24:49">
      <c r="X175" s="47"/>
      <c r="Y175" s="56">
        <f>+'Ark1'!C2240</f>
        <v>2014</v>
      </c>
      <c r="Z175" s="56">
        <f>+'Ark1'!M2240</f>
        <v>14</v>
      </c>
      <c r="AA175" s="57" t="str">
        <f t="shared" si="18"/>
        <v>5</v>
      </c>
      <c r="AB175" s="56">
        <f>+'Ark1'!Q2240</f>
        <v>0</v>
      </c>
      <c r="AC175" s="56">
        <f>+'Ark1'!R2240</f>
        <v>0</v>
      </c>
      <c r="AD175" s="192">
        <f>+'Ark1'!AG2240</f>
        <v>0</v>
      </c>
      <c r="AE175" s="62">
        <f t="shared" si="16"/>
        <v>0</v>
      </c>
      <c r="AF175" s="192">
        <f>+'Ark1'!AH2240</f>
        <v>0</v>
      </c>
      <c r="AG175" s="58">
        <f>+'Ark1'!S2240</f>
        <v>0</v>
      </c>
      <c r="AH175" s="62">
        <f t="shared" si="17"/>
        <v>0</v>
      </c>
      <c r="AI175" s="58">
        <f>+'Ark1'!U2240</f>
        <v>0</v>
      </c>
      <c r="AJ175" s="192"/>
      <c r="AK175" s="79">
        <f>+'Ark1'!V2240</f>
        <v>0</v>
      </c>
      <c r="AL175" s="169">
        <f>+'Ark1'!X2240</f>
        <v>0</v>
      </c>
      <c r="AM175" s="169">
        <f>+'Ark1'!Y2240</f>
        <v>0</v>
      </c>
      <c r="AN175" s="169">
        <f>+'Ark1'!Z2240</f>
        <v>0</v>
      </c>
      <c r="AO175" s="58">
        <f>+'Ark1'!AA2240</f>
        <v>0</v>
      </c>
      <c r="AP175" s="58">
        <f>+'Ark1'!AB2240</f>
        <v>0</v>
      </c>
      <c r="AQ175" s="79">
        <f>+'Ark1'!AD2240</f>
        <v>0</v>
      </c>
      <c r="AR175" s="58" t="e">
        <f t="shared" si="14"/>
        <v>#DIV/0!</v>
      </c>
      <c r="AS175" s="79" t="e">
        <f t="shared" si="15"/>
        <v>#DIV/0!</v>
      </c>
      <c r="AT175" s="47"/>
      <c r="AW175" s="57" t="s">
        <v>113</v>
      </c>
    </row>
    <row r="176" spans="24:49">
      <c r="X176" s="47"/>
      <c r="Y176" s="56">
        <f>+'Ark1'!C2241</f>
        <v>2014</v>
      </c>
      <c r="Z176" s="56">
        <f>+'Ark1'!M2241</f>
        <v>15</v>
      </c>
      <c r="AA176" s="57" t="str">
        <f t="shared" si="18"/>
        <v>5+</v>
      </c>
      <c r="AB176" s="56">
        <f>+'Ark1'!Q2241</f>
        <v>0</v>
      </c>
      <c r="AC176" s="56">
        <f>+'Ark1'!R2241</f>
        <v>0</v>
      </c>
      <c r="AD176" s="192">
        <f>+'Ark1'!AG2241</f>
        <v>0</v>
      </c>
      <c r="AE176" s="62">
        <f t="shared" si="16"/>
        <v>0</v>
      </c>
      <c r="AF176" s="192">
        <f>+'Ark1'!AH2241</f>
        <v>0</v>
      </c>
      <c r="AG176" s="58">
        <f>+'Ark1'!S2241</f>
        <v>0</v>
      </c>
      <c r="AH176" s="62">
        <f t="shared" si="17"/>
        <v>0</v>
      </c>
      <c r="AI176" s="58">
        <f>+'Ark1'!U2241</f>
        <v>0</v>
      </c>
      <c r="AJ176" s="192"/>
      <c r="AK176" s="79">
        <f>+'Ark1'!V2241</f>
        <v>0</v>
      </c>
      <c r="AL176" s="169">
        <f>+'Ark1'!X2241</f>
        <v>0</v>
      </c>
      <c r="AM176" s="169">
        <f>+'Ark1'!Y2241</f>
        <v>0</v>
      </c>
      <c r="AN176" s="169">
        <f>+'Ark1'!Z2241</f>
        <v>0</v>
      </c>
      <c r="AO176" s="58">
        <f>+'Ark1'!AA2241</f>
        <v>0</v>
      </c>
      <c r="AP176" s="58">
        <f>+'Ark1'!AB2241</f>
        <v>0</v>
      </c>
      <c r="AQ176" s="79">
        <f>+'Ark1'!AD2241</f>
        <v>0</v>
      </c>
      <c r="AR176" s="58" t="e">
        <f t="shared" si="14"/>
        <v>#DIV/0!</v>
      </c>
      <c r="AS176" s="79" t="e">
        <f t="shared" si="15"/>
        <v>#DIV/0!</v>
      </c>
      <c r="AT176" s="47"/>
      <c r="AW176" s="3" t="s">
        <v>99</v>
      </c>
    </row>
    <row r="177" spans="24:49">
      <c r="X177" s="47"/>
      <c r="Y177">
        <f>+'Ark1'!C2242</f>
        <v>2013</v>
      </c>
      <c r="Z177">
        <f>+'Ark1'!M2242</f>
        <v>1</v>
      </c>
      <c r="AA177" s="3" t="str">
        <f t="shared" si="18"/>
        <v>1-</v>
      </c>
      <c r="AB177">
        <f>+'Ark1'!Q2242</f>
        <v>0</v>
      </c>
      <c r="AC177">
        <f>+'Ark1'!R2242</f>
        <v>0</v>
      </c>
      <c r="AD177" s="210">
        <f>+'Ark1'!AG2242</f>
        <v>0</v>
      </c>
      <c r="AE177" s="63">
        <f t="shared" si="16"/>
        <v>0</v>
      </c>
      <c r="AF177" s="210">
        <f>+'Ark1'!AH2242</f>
        <v>0</v>
      </c>
      <c r="AG177" s="1">
        <f>+'Ark1'!S2242</f>
        <v>0</v>
      </c>
      <c r="AH177" s="63">
        <f t="shared" si="17"/>
        <v>0</v>
      </c>
      <c r="AI177" s="1">
        <f>+'Ark1'!U2242</f>
        <v>0</v>
      </c>
      <c r="AJ177" s="210"/>
      <c r="AK177" s="11">
        <f>+'Ark1'!V2242</f>
        <v>0</v>
      </c>
      <c r="AL177" s="102">
        <f>+'Ark1'!X2242</f>
        <v>0</v>
      </c>
      <c r="AM177" s="102">
        <f>+'Ark1'!Y2242</f>
        <v>0</v>
      </c>
      <c r="AN177" s="102">
        <f>+'Ark1'!Z2242</f>
        <v>0</v>
      </c>
      <c r="AO177" s="1">
        <f>+'Ark1'!AA2242</f>
        <v>0</v>
      </c>
      <c r="AP177" s="1">
        <f>+'Ark1'!AB2242</f>
        <v>0</v>
      </c>
      <c r="AQ177" s="11">
        <f>+'Ark1'!AD2242</f>
        <v>0</v>
      </c>
      <c r="AR177" s="1" t="e">
        <f t="shared" si="14"/>
        <v>#DIV/0!</v>
      </c>
      <c r="AS177" s="11" t="e">
        <f t="shared" si="15"/>
        <v>#DIV/0!</v>
      </c>
      <c r="AT177" s="47"/>
      <c r="AW177" s="3" t="s">
        <v>100</v>
      </c>
    </row>
    <row r="178" spans="24:49">
      <c r="X178" s="47"/>
      <c r="Y178">
        <f>+'Ark1'!C2243</f>
        <v>2013</v>
      </c>
      <c r="Z178">
        <f>+'Ark1'!M2243</f>
        <v>2</v>
      </c>
      <c r="AA178" s="3" t="str">
        <f t="shared" si="18"/>
        <v>1</v>
      </c>
      <c r="AB178">
        <f>+'Ark1'!Q2243</f>
        <v>0</v>
      </c>
      <c r="AC178">
        <f>+'Ark1'!R2243</f>
        <v>0</v>
      </c>
      <c r="AD178" s="210">
        <f>+'Ark1'!AG2243</f>
        <v>0</v>
      </c>
      <c r="AE178" s="63">
        <f t="shared" si="16"/>
        <v>0</v>
      </c>
      <c r="AF178" s="210">
        <f>+'Ark1'!AH2243</f>
        <v>0</v>
      </c>
      <c r="AG178" s="1">
        <f>+'Ark1'!S2243</f>
        <v>0</v>
      </c>
      <c r="AH178" s="63">
        <f t="shared" si="17"/>
        <v>0</v>
      </c>
      <c r="AI178" s="1">
        <f>+'Ark1'!U2243</f>
        <v>0</v>
      </c>
      <c r="AJ178" s="210"/>
      <c r="AK178" s="11">
        <f>+'Ark1'!V2243</f>
        <v>0</v>
      </c>
      <c r="AL178" s="102">
        <f>+'Ark1'!X2243</f>
        <v>0</v>
      </c>
      <c r="AM178" s="102">
        <f>+'Ark1'!Y2243</f>
        <v>0</v>
      </c>
      <c r="AN178" s="102">
        <f>+'Ark1'!Z2243</f>
        <v>0</v>
      </c>
      <c r="AO178" s="1">
        <f>+'Ark1'!AA2243</f>
        <v>0</v>
      </c>
      <c r="AP178" s="1">
        <f>+'Ark1'!AB2243</f>
        <v>0</v>
      </c>
      <c r="AQ178" s="11">
        <f>+'Ark1'!AD2243</f>
        <v>0</v>
      </c>
      <c r="AR178" s="1" t="e">
        <f t="shared" si="14"/>
        <v>#DIV/0!</v>
      </c>
      <c r="AS178" s="11" t="e">
        <f t="shared" si="15"/>
        <v>#DIV/0!</v>
      </c>
      <c r="AT178" s="47"/>
      <c r="AW178" s="3" t="s">
        <v>101</v>
      </c>
    </row>
    <row r="179" spans="24:49">
      <c r="X179" s="47"/>
      <c r="Y179">
        <f>+'Ark1'!C2244</f>
        <v>2013</v>
      </c>
      <c r="Z179">
        <f>+'Ark1'!M2244</f>
        <v>3</v>
      </c>
      <c r="AA179" s="3" t="str">
        <f t="shared" si="18"/>
        <v>1+</v>
      </c>
      <c r="AB179">
        <f>+'Ark1'!Q2244</f>
        <v>0</v>
      </c>
      <c r="AC179">
        <f>+'Ark1'!R2244</f>
        <v>0</v>
      </c>
      <c r="AD179" s="210">
        <f>+'Ark1'!AG2244</f>
        <v>0</v>
      </c>
      <c r="AE179" s="63">
        <f t="shared" si="16"/>
        <v>0</v>
      </c>
      <c r="AF179" s="210">
        <f>+'Ark1'!AH2244</f>
        <v>0</v>
      </c>
      <c r="AG179" s="1">
        <f>+'Ark1'!S2244</f>
        <v>0</v>
      </c>
      <c r="AH179" s="63">
        <f t="shared" si="17"/>
        <v>0</v>
      </c>
      <c r="AI179" s="1">
        <f>+'Ark1'!U2244</f>
        <v>0</v>
      </c>
      <c r="AJ179" s="210"/>
      <c r="AK179" s="11">
        <f>+'Ark1'!V2244</f>
        <v>0</v>
      </c>
      <c r="AL179" s="102">
        <f>+'Ark1'!X2244</f>
        <v>0</v>
      </c>
      <c r="AM179" s="102">
        <f>+'Ark1'!Y2244</f>
        <v>0</v>
      </c>
      <c r="AN179" s="102">
        <f>+'Ark1'!Z2244</f>
        <v>0</v>
      </c>
      <c r="AO179" s="1">
        <f>+'Ark1'!AA2244</f>
        <v>0</v>
      </c>
      <c r="AP179" s="1">
        <f>+'Ark1'!AB2244</f>
        <v>0</v>
      </c>
      <c r="AQ179" s="11">
        <f>+'Ark1'!AD2244</f>
        <v>0</v>
      </c>
      <c r="AR179" s="1" t="e">
        <f t="shared" si="14"/>
        <v>#DIV/0!</v>
      </c>
      <c r="AS179" s="11" t="e">
        <f t="shared" si="15"/>
        <v>#DIV/0!</v>
      </c>
      <c r="AT179" s="47"/>
      <c r="AW179" s="3" t="s">
        <v>102</v>
      </c>
    </row>
    <row r="180" spans="24:49">
      <c r="X180" s="47"/>
      <c r="Y180">
        <f>+'Ark1'!C2245</f>
        <v>2013</v>
      </c>
      <c r="Z180">
        <f>+'Ark1'!M2245</f>
        <v>4</v>
      </c>
      <c r="AA180" s="3" t="str">
        <f t="shared" si="18"/>
        <v>2-</v>
      </c>
      <c r="AB180">
        <f>+'Ark1'!Q2245</f>
        <v>0</v>
      </c>
      <c r="AC180">
        <f>+'Ark1'!R2245</f>
        <v>0</v>
      </c>
      <c r="AD180" s="210">
        <f>+'Ark1'!AG2245</f>
        <v>0</v>
      </c>
      <c r="AE180" s="63">
        <f t="shared" si="16"/>
        <v>0</v>
      </c>
      <c r="AF180" s="210">
        <f>+'Ark1'!AH2245</f>
        <v>0</v>
      </c>
      <c r="AG180" s="1">
        <f>+'Ark1'!S2245</f>
        <v>0</v>
      </c>
      <c r="AH180" s="63">
        <f t="shared" si="17"/>
        <v>0</v>
      </c>
      <c r="AI180" s="1">
        <f>+'Ark1'!U2245</f>
        <v>0</v>
      </c>
      <c r="AJ180" s="210"/>
      <c r="AK180" s="11">
        <f>+'Ark1'!V2245</f>
        <v>0</v>
      </c>
      <c r="AL180" s="102">
        <f>+'Ark1'!X2245</f>
        <v>0</v>
      </c>
      <c r="AM180" s="102">
        <f>+'Ark1'!Y2245</f>
        <v>0</v>
      </c>
      <c r="AN180" s="102">
        <f>+'Ark1'!Z2245</f>
        <v>0</v>
      </c>
      <c r="AO180" s="1">
        <f>+'Ark1'!AA2245</f>
        <v>0</v>
      </c>
      <c r="AP180" s="1">
        <f>+'Ark1'!AB2245</f>
        <v>0</v>
      </c>
      <c r="AQ180" s="11">
        <f>+'Ark1'!AD2245</f>
        <v>0</v>
      </c>
      <c r="AR180" s="1" t="e">
        <f t="shared" si="14"/>
        <v>#DIV/0!</v>
      </c>
      <c r="AS180" s="11" t="e">
        <f t="shared" si="15"/>
        <v>#DIV/0!</v>
      </c>
      <c r="AT180" s="47"/>
      <c r="AW180" s="3" t="s">
        <v>103</v>
      </c>
    </row>
    <row r="181" spans="24:49">
      <c r="X181" s="47"/>
      <c r="Y181">
        <f>+'Ark1'!C2246</f>
        <v>2013</v>
      </c>
      <c r="Z181">
        <f>+'Ark1'!M2246</f>
        <v>5</v>
      </c>
      <c r="AA181" s="3" t="str">
        <f t="shared" si="18"/>
        <v>2</v>
      </c>
      <c r="AB181">
        <f>+'Ark1'!Q2246</f>
        <v>0</v>
      </c>
      <c r="AC181">
        <f>+'Ark1'!R2246</f>
        <v>0</v>
      </c>
      <c r="AD181" s="210">
        <f>+'Ark1'!AG2246</f>
        <v>0</v>
      </c>
      <c r="AE181" s="63">
        <f t="shared" si="16"/>
        <v>0</v>
      </c>
      <c r="AF181" s="210">
        <f>+'Ark1'!AH2246</f>
        <v>0</v>
      </c>
      <c r="AG181" s="1">
        <f>+'Ark1'!S2246</f>
        <v>0</v>
      </c>
      <c r="AH181" s="63">
        <f t="shared" si="17"/>
        <v>0</v>
      </c>
      <c r="AI181" s="1">
        <f>+'Ark1'!U2246</f>
        <v>0</v>
      </c>
      <c r="AJ181" s="210"/>
      <c r="AK181" s="11">
        <f>+'Ark1'!V2246</f>
        <v>0</v>
      </c>
      <c r="AL181" s="102">
        <f>+'Ark1'!X2246</f>
        <v>0</v>
      </c>
      <c r="AM181" s="102">
        <f>+'Ark1'!Y2246</f>
        <v>0</v>
      </c>
      <c r="AN181" s="102">
        <f>+'Ark1'!Z2246</f>
        <v>0</v>
      </c>
      <c r="AO181" s="1">
        <f>+'Ark1'!AA2246</f>
        <v>0</v>
      </c>
      <c r="AP181" s="1">
        <f>+'Ark1'!AB2246</f>
        <v>0</v>
      </c>
      <c r="AQ181" s="11">
        <f>+'Ark1'!AD2246</f>
        <v>0</v>
      </c>
      <c r="AR181" s="1" t="e">
        <f t="shared" si="14"/>
        <v>#DIV/0!</v>
      </c>
      <c r="AS181" s="11" t="e">
        <f t="shared" si="15"/>
        <v>#DIV/0!</v>
      </c>
      <c r="AT181" s="47"/>
      <c r="AW181" s="3" t="s">
        <v>104</v>
      </c>
    </row>
    <row r="182" spans="24:49">
      <c r="X182" s="47"/>
      <c r="Y182">
        <f>+'Ark1'!C2247</f>
        <v>2013</v>
      </c>
      <c r="Z182">
        <f>+'Ark1'!M2247</f>
        <v>6</v>
      </c>
      <c r="AA182" s="3" t="str">
        <f t="shared" si="18"/>
        <v>2+</v>
      </c>
      <c r="AB182">
        <f>+'Ark1'!Q2247</f>
        <v>0</v>
      </c>
      <c r="AC182">
        <f>+'Ark1'!R2247</f>
        <v>0</v>
      </c>
      <c r="AD182" s="210">
        <f>+'Ark1'!AG2247</f>
        <v>0</v>
      </c>
      <c r="AE182" s="63">
        <f t="shared" si="16"/>
        <v>0</v>
      </c>
      <c r="AF182" s="210">
        <f>+'Ark1'!AH2247</f>
        <v>0</v>
      </c>
      <c r="AG182" s="1">
        <f>+'Ark1'!S2247</f>
        <v>0</v>
      </c>
      <c r="AH182" s="63">
        <f t="shared" si="17"/>
        <v>0</v>
      </c>
      <c r="AI182" s="1">
        <f>+'Ark1'!U2247</f>
        <v>0</v>
      </c>
      <c r="AJ182" s="210"/>
      <c r="AK182" s="11">
        <f>+'Ark1'!V2247</f>
        <v>0</v>
      </c>
      <c r="AL182" s="102">
        <f>+'Ark1'!X2247</f>
        <v>0</v>
      </c>
      <c r="AM182" s="102">
        <f>+'Ark1'!Y2247</f>
        <v>0</v>
      </c>
      <c r="AN182" s="102">
        <f>+'Ark1'!Z2247</f>
        <v>0</v>
      </c>
      <c r="AO182" s="1">
        <f>+'Ark1'!AA2247</f>
        <v>0</v>
      </c>
      <c r="AP182" s="1">
        <f>+'Ark1'!AB2247</f>
        <v>0</v>
      </c>
      <c r="AQ182" s="11">
        <f>+'Ark1'!AD2247</f>
        <v>0</v>
      </c>
      <c r="AR182" s="1" t="e">
        <f t="shared" si="14"/>
        <v>#DIV/0!</v>
      </c>
      <c r="AS182" s="11" t="e">
        <f t="shared" si="15"/>
        <v>#DIV/0!</v>
      </c>
      <c r="AT182" s="47"/>
      <c r="AW182" s="3" t="s">
        <v>105</v>
      </c>
    </row>
    <row r="183" spans="24:49">
      <c r="X183" s="47"/>
      <c r="Y183">
        <f>+'Ark1'!C2248</f>
        <v>2013</v>
      </c>
      <c r="Z183">
        <f>+'Ark1'!M2248</f>
        <v>7</v>
      </c>
      <c r="AA183" s="3" t="str">
        <f t="shared" si="18"/>
        <v>3-</v>
      </c>
      <c r="AB183">
        <f>+'Ark1'!Q2248</f>
        <v>0</v>
      </c>
      <c r="AC183">
        <f>+'Ark1'!R2248</f>
        <v>0</v>
      </c>
      <c r="AD183" s="210">
        <f>+'Ark1'!AG2248</f>
        <v>0</v>
      </c>
      <c r="AE183" s="63">
        <f t="shared" si="16"/>
        <v>0</v>
      </c>
      <c r="AF183" s="210">
        <f>+'Ark1'!AH2248</f>
        <v>0</v>
      </c>
      <c r="AG183" s="1">
        <f>+'Ark1'!S2248</f>
        <v>0</v>
      </c>
      <c r="AH183" s="63">
        <f t="shared" si="17"/>
        <v>0</v>
      </c>
      <c r="AI183" s="1">
        <f>+'Ark1'!U2248</f>
        <v>0</v>
      </c>
      <c r="AJ183" s="210"/>
      <c r="AK183" s="11">
        <f>+'Ark1'!V2248</f>
        <v>0</v>
      </c>
      <c r="AL183" s="102">
        <f>+'Ark1'!X2248</f>
        <v>0</v>
      </c>
      <c r="AM183" s="102">
        <f>+'Ark1'!Y2248</f>
        <v>0</v>
      </c>
      <c r="AN183" s="102">
        <f>+'Ark1'!Z2248</f>
        <v>0</v>
      </c>
      <c r="AO183" s="1">
        <f>+'Ark1'!AA2248</f>
        <v>0</v>
      </c>
      <c r="AP183" s="1">
        <f>+'Ark1'!AB2248</f>
        <v>0</v>
      </c>
      <c r="AQ183" s="11">
        <f>+'Ark1'!AD2248</f>
        <v>0</v>
      </c>
      <c r="AR183" s="1" t="e">
        <f t="shared" si="14"/>
        <v>#DIV/0!</v>
      </c>
      <c r="AS183" s="11" t="e">
        <f t="shared" si="15"/>
        <v>#DIV/0!</v>
      </c>
      <c r="AT183" s="47"/>
      <c r="AW183" s="3" t="s">
        <v>106</v>
      </c>
    </row>
    <row r="184" spans="24:49">
      <c r="X184" s="47"/>
      <c r="Y184">
        <f>+'Ark1'!C2249</f>
        <v>2013</v>
      </c>
      <c r="Z184">
        <f>+'Ark1'!M2249</f>
        <v>8</v>
      </c>
      <c r="AA184" s="3" t="str">
        <f t="shared" si="18"/>
        <v>3</v>
      </c>
      <c r="AB184">
        <f>+'Ark1'!Q2249</f>
        <v>0</v>
      </c>
      <c r="AC184">
        <f>+'Ark1'!R2249</f>
        <v>0</v>
      </c>
      <c r="AD184" s="210">
        <f>+'Ark1'!AG2249</f>
        <v>0</v>
      </c>
      <c r="AE184" s="63">
        <f t="shared" si="16"/>
        <v>0</v>
      </c>
      <c r="AF184" s="210">
        <f>+'Ark1'!AH2249</f>
        <v>0</v>
      </c>
      <c r="AG184" s="1">
        <f>+'Ark1'!S2249</f>
        <v>0</v>
      </c>
      <c r="AH184" s="63">
        <f t="shared" si="17"/>
        <v>0</v>
      </c>
      <c r="AI184" s="1">
        <f>+'Ark1'!U2249</f>
        <v>0</v>
      </c>
      <c r="AJ184" s="210"/>
      <c r="AK184" s="11">
        <f>+'Ark1'!V2249</f>
        <v>0</v>
      </c>
      <c r="AL184" s="102">
        <f>+'Ark1'!X2249</f>
        <v>0</v>
      </c>
      <c r="AM184" s="102">
        <f>+'Ark1'!Y2249</f>
        <v>0</v>
      </c>
      <c r="AN184" s="102">
        <f>+'Ark1'!Z2249</f>
        <v>0</v>
      </c>
      <c r="AO184" s="1">
        <f>+'Ark1'!AA2249</f>
        <v>0</v>
      </c>
      <c r="AP184" s="1">
        <f>+'Ark1'!AB2249</f>
        <v>0</v>
      </c>
      <c r="AQ184" s="11">
        <f>+'Ark1'!AD2249</f>
        <v>0</v>
      </c>
      <c r="AR184" s="1" t="e">
        <f t="shared" si="14"/>
        <v>#DIV/0!</v>
      </c>
      <c r="AS184" s="11" t="e">
        <f t="shared" si="15"/>
        <v>#DIV/0!</v>
      </c>
      <c r="AT184" s="47"/>
      <c r="AW184" s="3" t="s">
        <v>107</v>
      </c>
    </row>
    <row r="185" spans="24:49">
      <c r="X185" s="47"/>
      <c r="Y185">
        <f>+'Ark1'!C2250</f>
        <v>2013</v>
      </c>
      <c r="Z185">
        <f>+'Ark1'!M2250</f>
        <v>9</v>
      </c>
      <c r="AA185" s="3" t="str">
        <f t="shared" si="18"/>
        <v>3+</v>
      </c>
      <c r="AB185">
        <f>+'Ark1'!Q2250</f>
        <v>0</v>
      </c>
      <c r="AC185">
        <f>+'Ark1'!R2250</f>
        <v>0</v>
      </c>
      <c r="AD185" s="210">
        <f>+'Ark1'!AG2250</f>
        <v>0</v>
      </c>
      <c r="AE185" s="63">
        <f t="shared" si="16"/>
        <v>0</v>
      </c>
      <c r="AF185" s="210">
        <f>+'Ark1'!AH2250</f>
        <v>0</v>
      </c>
      <c r="AG185" s="1">
        <f>+'Ark1'!S2250</f>
        <v>0</v>
      </c>
      <c r="AH185" s="63">
        <f t="shared" si="17"/>
        <v>0</v>
      </c>
      <c r="AI185" s="1">
        <f>+'Ark1'!U2250</f>
        <v>0</v>
      </c>
      <c r="AJ185" s="210"/>
      <c r="AK185" s="11">
        <f>+'Ark1'!V2250</f>
        <v>0</v>
      </c>
      <c r="AL185" s="102">
        <f>+'Ark1'!X2250</f>
        <v>0</v>
      </c>
      <c r="AM185" s="102">
        <f>+'Ark1'!Y2250</f>
        <v>0</v>
      </c>
      <c r="AN185" s="102">
        <f>+'Ark1'!Z2250</f>
        <v>0</v>
      </c>
      <c r="AO185" s="1">
        <f>+'Ark1'!AA2250</f>
        <v>0</v>
      </c>
      <c r="AP185" s="1">
        <f>+'Ark1'!AB2250</f>
        <v>0</v>
      </c>
      <c r="AQ185" s="11">
        <f>+'Ark1'!AD2250</f>
        <v>0</v>
      </c>
      <c r="AR185" s="1" t="e">
        <f t="shared" si="14"/>
        <v>#DIV/0!</v>
      </c>
      <c r="AS185" s="11" t="e">
        <f t="shared" si="15"/>
        <v>#DIV/0!</v>
      </c>
      <c r="AT185" s="47"/>
      <c r="AW185" s="3" t="s">
        <v>108</v>
      </c>
    </row>
    <row r="186" spans="24:49">
      <c r="X186" s="47"/>
      <c r="Y186">
        <f>+'Ark1'!C2251</f>
        <v>2013</v>
      </c>
      <c r="Z186">
        <f>+'Ark1'!M2251</f>
        <v>10</v>
      </c>
      <c r="AA186" s="3" t="str">
        <f t="shared" si="18"/>
        <v>4-</v>
      </c>
      <c r="AB186">
        <f>+'Ark1'!Q2251</f>
        <v>0</v>
      </c>
      <c r="AC186">
        <f>+'Ark1'!R2251</f>
        <v>0</v>
      </c>
      <c r="AD186" s="210">
        <f>+'Ark1'!AG2251</f>
        <v>0</v>
      </c>
      <c r="AE186" s="63">
        <f t="shared" si="16"/>
        <v>0</v>
      </c>
      <c r="AF186" s="210">
        <f>+'Ark1'!AH2251</f>
        <v>0</v>
      </c>
      <c r="AG186" s="1">
        <f>+'Ark1'!S2251</f>
        <v>0</v>
      </c>
      <c r="AH186" s="63">
        <f t="shared" si="17"/>
        <v>0</v>
      </c>
      <c r="AI186" s="1">
        <f>+'Ark1'!U2251</f>
        <v>0</v>
      </c>
      <c r="AJ186" s="210"/>
      <c r="AK186" s="11">
        <f>+'Ark1'!V2251</f>
        <v>0</v>
      </c>
      <c r="AL186" s="102">
        <f>+'Ark1'!X2251</f>
        <v>0</v>
      </c>
      <c r="AM186" s="102">
        <f>+'Ark1'!Y2251</f>
        <v>0</v>
      </c>
      <c r="AN186" s="102">
        <f>+'Ark1'!Z2251</f>
        <v>0</v>
      </c>
      <c r="AO186" s="1">
        <f>+'Ark1'!AA2251</f>
        <v>0</v>
      </c>
      <c r="AP186" s="1">
        <f>+'Ark1'!AB2251</f>
        <v>0</v>
      </c>
      <c r="AQ186" s="11">
        <f>+'Ark1'!AD2251</f>
        <v>0</v>
      </c>
      <c r="AR186" s="1" t="e">
        <f t="shared" si="14"/>
        <v>#DIV/0!</v>
      </c>
      <c r="AS186" s="11" t="e">
        <f t="shared" si="15"/>
        <v>#DIV/0!</v>
      </c>
      <c r="AT186" s="47"/>
      <c r="AW186" s="3" t="s">
        <v>109</v>
      </c>
    </row>
    <row r="187" spans="24:49">
      <c r="X187" s="47"/>
      <c r="Y187">
        <f>+'Ark1'!C2252</f>
        <v>2013</v>
      </c>
      <c r="Z187">
        <f>+'Ark1'!M2252</f>
        <v>11</v>
      </c>
      <c r="AA187" s="3" t="str">
        <f t="shared" si="18"/>
        <v>4</v>
      </c>
      <c r="AB187">
        <f>+'Ark1'!Q2252</f>
        <v>0</v>
      </c>
      <c r="AC187">
        <f>+'Ark1'!R2252</f>
        <v>0</v>
      </c>
      <c r="AD187" s="210">
        <f>+'Ark1'!AG2252</f>
        <v>0</v>
      </c>
      <c r="AE187" s="63">
        <f t="shared" si="16"/>
        <v>0</v>
      </c>
      <c r="AF187" s="210">
        <f>+'Ark1'!AH2252</f>
        <v>0</v>
      </c>
      <c r="AG187" s="1">
        <f>+'Ark1'!S2252</f>
        <v>0</v>
      </c>
      <c r="AH187" s="63">
        <f t="shared" si="17"/>
        <v>0</v>
      </c>
      <c r="AI187" s="1">
        <f>+'Ark1'!U2252</f>
        <v>0</v>
      </c>
      <c r="AJ187" s="210"/>
      <c r="AK187" s="11">
        <f>+'Ark1'!V2252</f>
        <v>0</v>
      </c>
      <c r="AL187" s="102">
        <f>+'Ark1'!X2252</f>
        <v>0</v>
      </c>
      <c r="AM187" s="102">
        <f>+'Ark1'!Y2252</f>
        <v>0</v>
      </c>
      <c r="AN187" s="102">
        <f>+'Ark1'!Z2252</f>
        <v>0</v>
      </c>
      <c r="AO187" s="1">
        <f>+'Ark1'!AA2252</f>
        <v>0</v>
      </c>
      <c r="AP187" s="1">
        <f>+'Ark1'!AB2252</f>
        <v>0</v>
      </c>
      <c r="AQ187" s="11">
        <f>+'Ark1'!AD2252</f>
        <v>0</v>
      </c>
      <c r="AR187" s="1" t="e">
        <f t="shared" si="14"/>
        <v>#DIV/0!</v>
      </c>
      <c r="AS187" s="11" t="e">
        <f t="shared" si="15"/>
        <v>#DIV/0!</v>
      </c>
      <c r="AT187" s="47"/>
      <c r="AW187" s="3" t="s">
        <v>110</v>
      </c>
    </row>
    <row r="188" spans="24:49">
      <c r="X188" s="47"/>
      <c r="Y188">
        <f>+'Ark1'!C2253</f>
        <v>2013</v>
      </c>
      <c r="Z188">
        <f>+'Ark1'!M2253</f>
        <v>12</v>
      </c>
      <c r="AA188" s="3" t="str">
        <f t="shared" si="18"/>
        <v>4+</v>
      </c>
      <c r="AB188">
        <f>+'Ark1'!Q2253</f>
        <v>0</v>
      </c>
      <c r="AC188">
        <f>+'Ark1'!R2253</f>
        <v>0</v>
      </c>
      <c r="AD188" s="210">
        <f>+'Ark1'!AG2253</f>
        <v>0</v>
      </c>
      <c r="AE188" s="63">
        <f t="shared" si="16"/>
        <v>0</v>
      </c>
      <c r="AF188" s="210">
        <f>+'Ark1'!AH2253</f>
        <v>0</v>
      </c>
      <c r="AG188" s="1">
        <f>+'Ark1'!S2253</f>
        <v>0</v>
      </c>
      <c r="AH188" s="63">
        <f t="shared" si="17"/>
        <v>0</v>
      </c>
      <c r="AI188" s="1">
        <f>+'Ark1'!U2253</f>
        <v>0</v>
      </c>
      <c r="AJ188" s="210"/>
      <c r="AK188" s="11">
        <f>+'Ark1'!V2253</f>
        <v>0</v>
      </c>
      <c r="AL188" s="102">
        <f>+'Ark1'!X2253</f>
        <v>0</v>
      </c>
      <c r="AM188" s="102">
        <f>+'Ark1'!Y2253</f>
        <v>0</v>
      </c>
      <c r="AN188" s="102">
        <f>+'Ark1'!Z2253</f>
        <v>0</v>
      </c>
      <c r="AO188" s="1">
        <f>+'Ark1'!AA2253</f>
        <v>0</v>
      </c>
      <c r="AP188" s="1">
        <f>+'Ark1'!AB2253</f>
        <v>0</v>
      </c>
      <c r="AQ188" s="11">
        <f>+'Ark1'!AD2253</f>
        <v>0</v>
      </c>
      <c r="AR188" s="1" t="e">
        <f t="shared" si="14"/>
        <v>#DIV/0!</v>
      </c>
      <c r="AS188" s="11" t="e">
        <f t="shared" si="15"/>
        <v>#DIV/0!</v>
      </c>
      <c r="AT188" s="47"/>
      <c r="AW188" s="3" t="s">
        <v>111</v>
      </c>
    </row>
    <row r="189" spans="24:49">
      <c r="X189" s="47"/>
      <c r="Y189">
        <f>+'Ark1'!C2254</f>
        <v>2013</v>
      </c>
      <c r="Z189">
        <f>+'Ark1'!M2254</f>
        <v>13</v>
      </c>
      <c r="AA189" s="3" t="str">
        <f t="shared" si="18"/>
        <v>5-</v>
      </c>
      <c r="AB189">
        <f>+'Ark1'!Q2254</f>
        <v>0</v>
      </c>
      <c r="AC189">
        <f>+'Ark1'!R2254</f>
        <v>0</v>
      </c>
      <c r="AD189" s="210">
        <f>+'Ark1'!AG2254</f>
        <v>0</v>
      </c>
      <c r="AE189" s="63">
        <f t="shared" si="16"/>
        <v>0</v>
      </c>
      <c r="AF189" s="210">
        <f>+'Ark1'!AH2254</f>
        <v>0</v>
      </c>
      <c r="AG189" s="1">
        <f>+'Ark1'!S2254</f>
        <v>0</v>
      </c>
      <c r="AH189" s="63">
        <f t="shared" si="17"/>
        <v>0</v>
      </c>
      <c r="AI189" s="1">
        <f>+'Ark1'!U2254</f>
        <v>0</v>
      </c>
      <c r="AJ189" s="210"/>
      <c r="AK189" s="11">
        <f>+'Ark1'!V2254</f>
        <v>0</v>
      </c>
      <c r="AL189" s="102">
        <f>+'Ark1'!X2254</f>
        <v>0</v>
      </c>
      <c r="AM189" s="102">
        <f>+'Ark1'!Y2254</f>
        <v>0</v>
      </c>
      <c r="AN189" s="102">
        <f>+'Ark1'!Z2254</f>
        <v>0</v>
      </c>
      <c r="AO189" s="1">
        <f>+'Ark1'!AA2254</f>
        <v>0</v>
      </c>
      <c r="AP189" s="1">
        <f>+'Ark1'!AB2254</f>
        <v>0</v>
      </c>
      <c r="AQ189" s="11">
        <f>+'Ark1'!AD2254</f>
        <v>0</v>
      </c>
      <c r="AR189" s="1" t="e">
        <f t="shared" si="14"/>
        <v>#DIV/0!</v>
      </c>
      <c r="AS189" s="11" t="e">
        <f t="shared" si="15"/>
        <v>#DIV/0!</v>
      </c>
      <c r="AT189" s="47"/>
      <c r="AW189" s="3" t="s">
        <v>112</v>
      </c>
    </row>
    <row r="190" spans="24:49">
      <c r="X190" s="47"/>
      <c r="Y190">
        <f>+'Ark1'!C2255</f>
        <v>2013</v>
      </c>
      <c r="Z190">
        <f>+'Ark1'!M2255</f>
        <v>14</v>
      </c>
      <c r="AA190" s="3" t="str">
        <f t="shared" si="18"/>
        <v>5</v>
      </c>
      <c r="AB190">
        <f>+'Ark1'!Q2255</f>
        <v>0</v>
      </c>
      <c r="AC190">
        <f>+'Ark1'!R2255</f>
        <v>0</v>
      </c>
      <c r="AD190" s="210">
        <f>+'Ark1'!AG2255</f>
        <v>0</v>
      </c>
      <c r="AE190" s="63">
        <f t="shared" si="16"/>
        <v>0</v>
      </c>
      <c r="AF190" s="210">
        <f>+'Ark1'!AH2255</f>
        <v>0</v>
      </c>
      <c r="AG190" s="1">
        <f>+'Ark1'!S2255</f>
        <v>0</v>
      </c>
      <c r="AH190" s="63">
        <f t="shared" si="17"/>
        <v>0</v>
      </c>
      <c r="AI190" s="1">
        <f>+'Ark1'!U2255</f>
        <v>0</v>
      </c>
      <c r="AJ190" s="210"/>
      <c r="AK190" s="11">
        <f>+'Ark1'!V2255</f>
        <v>0</v>
      </c>
      <c r="AL190" s="102">
        <f>+'Ark1'!X2255</f>
        <v>0</v>
      </c>
      <c r="AM190" s="102">
        <f>+'Ark1'!Y2255</f>
        <v>0</v>
      </c>
      <c r="AN190" s="102">
        <f>+'Ark1'!Z2255</f>
        <v>0</v>
      </c>
      <c r="AO190" s="1">
        <f>+'Ark1'!AA2255</f>
        <v>0</v>
      </c>
      <c r="AP190" s="1">
        <f>+'Ark1'!AB2255</f>
        <v>0</v>
      </c>
      <c r="AQ190" s="11">
        <f>+'Ark1'!AD2255</f>
        <v>0</v>
      </c>
      <c r="AR190" s="1" t="e">
        <f t="shared" si="14"/>
        <v>#DIV/0!</v>
      </c>
      <c r="AS190" s="11" t="e">
        <f t="shared" si="15"/>
        <v>#DIV/0!</v>
      </c>
      <c r="AT190" s="47"/>
      <c r="AW190" s="3" t="s">
        <v>113</v>
      </c>
    </row>
    <row r="191" spans="24:49">
      <c r="X191" s="47"/>
      <c r="Y191">
        <f>+'Ark1'!C2256</f>
        <v>2013</v>
      </c>
      <c r="Z191">
        <f>+'Ark1'!M2256</f>
        <v>15</v>
      </c>
      <c r="AA191" s="3" t="str">
        <f t="shared" si="18"/>
        <v>5+</v>
      </c>
      <c r="AB191">
        <f>+'Ark1'!Q2256</f>
        <v>0</v>
      </c>
      <c r="AC191">
        <f>+'Ark1'!R2256</f>
        <v>0</v>
      </c>
      <c r="AD191" s="210">
        <f>+'Ark1'!AG2256</f>
        <v>0</v>
      </c>
      <c r="AE191" s="63">
        <f t="shared" si="16"/>
        <v>0</v>
      </c>
      <c r="AF191" s="210">
        <f>+'Ark1'!AH2256</f>
        <v>0</v>
      </c>
      <c r="AG191" s="1">
        <f>+'Ark1'!S2256</f>
        <v>0</v>
      </c>
      <c r="AH191" s="63">
        <f t="shared" si="17"/>
        <v>0</v>
      </c>
      <c r="AI191" s="1">
        <f>+'Ark1'!U2256</f>
        <v>0</v>
      </c>
      <c r="AJ191" s="210"/>
      <c r="AK191" s="11">
        <f>+'Ark1'!V2256</f>
        <v>0</v>
      </c>
      <c r="AL191" s="102">
        <f>+'Ark1'!X2256</f>
        <v>0</v>
      </c>
      <c r="AM191" s="102">
        <f>+'Ark1'!Y2256</f>
        <v>0</v>
      </c>
      <c r="AN191" s="102">
        <f>+'Ark1'!Z2256</f>
        <v>0</v>
      </c>
      <c r="AO191" s="1">
        <f>+'Ark1'!AA2256</f>
        <v>0</v>
      </c>
      <c r="AP191" s="1">
        <f>+'Ark1'!AB2256</f>
        <v>0</v>
      </c>
      <c r="AQ191" s="11">
        <f>+'Ark1'!AD2256</f>
        <v>0</v>
      </c>
      <c r="AR191" s="1" t="e">
        <f t="shared" si="14"/>
        <v>#DIV/0!</v>
      </c>
      <c r="AS191" s="11" t="e">
        <f t="shared" si="15"/>
        <v>#DIV/0!</v>
      </c>
      <c r="AT191" s="47"/>
      <c r="AW191" s="57" t="s">
        <v>99</v>
      </c>
    </row>
    <row r="192" spans="24:49">
      <c r="X192" s="47"/>
      <c r="Y192" s="56">
        <f>+'Ark1'!C2257</f>
        <v>2012</v>
      </c>
      <c r="Z192" s="56">
        <f>+'Ark1'!M2257</f>
        <v>1</v>
      </c>
      <c r="AA192" s="57" t="str">
        <f t="shared" si="18"/>
        <v>1-</v>
      </c>
      <c r="AB192" s="56">
        <f>+'Ark1'!Q2257</f>
        <v>0</v>
      </c>
      <c r="AC192" s="56">
        <f>+'Ark1'!R2257</f>
        <v>0</v>
      </c>
      <c r="AD192" s="192">
        <f>+'Ark1'!AG2257</f>
        <v>0</v>
      </c>
      <c r="AE192" s="62">
        <f t="shared" si="16"/>
        <v>0</v>
      </c>
      <c r="AF192" s="192">
        <f>+'Ark1'!AH2257</f>
        <v>0</v>
      </c>
      <c r="AG192" s="58">
        <f>+'Ark1'!S2257</f>
        <v>0</v>
      </c>
      <c r="AH192" s="62">
        <f t="shared" si="17"/>
        <v>0</v>
      </c>
      <c r="AI192" s="58">
        <f>+'Ark1'!U2257</f>
        <v>0</v>
      </c>
      <c r="AJ192" s="192"/>
      <c r="AK192" s="79">
        <f>+'Ark1'!V2257</f>
        <v>0</v>
      </c>
      <c r="AL192" s="169">
        <f>+'Ark1'!X2257</f>
        <v>0</v>
      </c>
      <c r="AM192" s="169">
        <f>+'Ark1'!Y2257</f>
        <v>0</v>
      </c>
      <c r="AN192" s="169">
        <f>+'Ark1'!Z2257</f>
        <v>0</v>
      </c>
      <c r="AO192" s="58">
        <f>+'Ark1'!AA2257</f>
        <v>0</v>
      </c>
      <c r="AP192" s="58">
        <f>+'Ark1'!AB2257</f>
        <v>0</v>
      </c>
      <c r="AQ192" s="79">
        <f>+'Ark1'!AD2257</f>
        <v>0</v>
      </c>
      <c r="AR192" s="58" t="e">
        <f t="shared" si="14"/>
        <v>#DIV/0!</v>
      </c>
      <c r="AS192" s="79" t="e">
        <f t="shared" si="15"/>
        <v>#DIV/0!</v>
      </c>
      <c r="AT192" s="47"/>
      <c r="AW192" s="69" t="s">
        <v>100</v>
      </c>
    </row>
    <row r="193" spans="24:49">
      <c r="X193" s="47"/>
      <c r="Y193" s="56">
        <f>+'Ark1'!C2258</f>
        <v>2012</v>
      </c>
      <c r="Z193" s="56">
        <f>+'Ark1'!M2258</f>
        <v>2</v>
      </c>
      <c r="AA193" s="57" t="str">
        <f t="shared" si="18"/>
        <v>1</v>
      </c>
      <c r="AB193" s="56">
        <f>+'Ark1'!Q2258</f>
        <v>0</v>
      </c>
      <c r="AC193" s="56">
        <f>+'Ark1'!R2258</f>
        <v>0</v>
      </c>
      <c r="AD193" s="192">
        <f>+'Ark1'!AG2258</f>
        <v>0</v>
      </c>
      <c r="AE193" s="62">
        <f t="shared" si="16"/>
        <v>0</v>
      </c>
      <c r="AF193" s="192">
        <f>+'Ark1'!AH2258</f>
        <v>0</v>
      </c>
      <c r="AG193" s="58">
        <f>+'Ark1'!S2258</f>
        <v>0</v>
      </c>
      <c r="AH193" s="62">
        <f t="shared" si="17"/>
        <v>0</v>
      </c>
      <c r="AI193" s="58">
        <f>+'Ark1'!U2258</f>
        <v>0</v>
      </c>
      <c r="AJ193" s="192"/>
      <c r="AK193" s="79">
        <f>+'Ark1'!V2258</f>
        <v>0</v>
      </c>
      <c r="AL193" s="169">
        <f>+'Ark1'!X2258</f>
        <v>0</v>
      </c>
      <c r="AM193" s="169">
        <f>+'Ark1'!Y2258</f>
        <v>0</v>
      </c>
      <c r="AN193" s="169">
        <f>+'Ark1'!Z2258</f>
        <v>0</v>
      </c>
      <c r="AO193" s="58">
        <f>+'Ark1'!AA2258</f>
        <v>0</v>
      </c>
      <c r="AP193" s="58">
        <f>+'Ark1'!AB2258</f>
        <v>0</v>
      </c>
      <c r="AQ193" s="79">
        <f>+'Ark1'!AD2258</f>
        <v>0</v>
      </c>
      <c r="AR193" s="58" t="e">
        <f t="shared" si="14"/>
        <v>#DIV/0!</v>
      </c>
      <c r="AS193" s="79" t="e">
        <f t="shared" si="15"/>
        <v>#DIV/0!</v>
      </c>
      <c r="AT193" s="47"/>
      <c r="AW193" s="57" t="s">
        <v>101</v>
      </c>
    </row>
    <row r="194" spans="24:49">
      <c r="X194" s="47"/>
      <c r="Y194" s="56">
        <f>+'Ark1'!C2259</f>
        <v>2012</v>
      </c>
      <c r="Z194" s="56">
        <f>+'Ark1'!M2259</f>
        <v>3</v>
      </c>
      <c r="AA194" s="57" t="str">
        <f t="shared" si="18"/>
        <v>1+</v>
      </c>
      <c r="AB194" s="56">
        <f>+'Ark1'!Q2259</f>
        <v>0</v>
      </c>
      <c r="AC194" s="56">
        <f>+'Ark1'!R2259</f>
        <v>0</v>
      </c>
      <c r="AD194" s="192">
        <f>+'Ark1'!AG2259</f>
        <v>0</v>
      </c>
      <c r="AE194" s="62">
        <f t="shared" si="16"/>
        <v>0</v>
      </c>
      <c r="AF194" s="192">
        <f>+'Ark1'!AH2259</f>
        <v>0</v>
      </c>
      <c r="AG194" s="58">
        <f>+'Ark1'!S2259</f>
        <v>0</v>
      </c>
      <c r="AH194" s="62">
        <f t="shared" si="17"/>
        <v>0</v>
      </c>
      <c r="AI194" s="58">
        <f>+'Ark1'!U2259</f>
        <v>0</v>
      </c>
      <c r="AJ194" s="192"/>
      <c r="AK194" s="79">
        <f>+'Ark1'!V2259</f>
        <v>0</v>
      </c>
      <c r="AL194" s="169">
        <f>+'Ark1'!X2259</f>
        <v>0</v>
      </c>
      <c r="AM194" s="169">
        <f>+'Ark1'!Y2259</f>
        <v>0</v>
      </c>
      <c r="AN194" s="169">
        <f>+'Ark1'!Z2259</f>
        <v>0</v>
      </c>
      <c r="AO194" s="58">
        <f>+'Ark1'!AA2259</f>
        <v>0</v>
      </c>
      <c r="AP194" s="58">
        <f>+'Ark1'!AB2259</f>
        <v>0</v>
      </c>
      <c r="AQ194" s="79">
        <f>+'Ark1'!AD2259</f>
        <v>0</v>
      </c>
      <c r="AR194" s="58" t="e">
        <f t="shared" si="14"/>
        <v>#DIV/0!</v>
      </c>
      <c r="AS194" s="79" t="e">
        <f t="shared" si="15"/>
        <v>#DIV/0!</v>
      </c>
      <c r="AT194" s="47"/>
      <c r="AW194" s="57" t="s">
        <v>102</v>
      </c>
    </row>
    <row r="195" spans="24:49">
      <c r="X195" s="47"/>
      <c r="Y195" s="56">
        <f>+'Ark1'!C2260</f>
        <v>2012</v>
      </c>
      <c r="Z195" s="56">
        <f>+'Ark1'!M2260</f>
        <v>4</v>
      </c>
      <c r="AA195" s="57" t="str">
        <f t="shared" si="18"/>
        <v>2-</v>
      </c>
      <c r="AB195" s="56">
        <f>+'Ark1'!Q2260</f>
        <v>0</v>
      </c>
      <c r="AC195" s="56">
        <f>+'Ark1'!R2260</f>
        <v>0</v>
      </c>
      <c r="AD195" s="192">
        <f>+'Ark1'!AG2260</f>
        <v>0</v>
      </c>
      <c r="AE195" s="62">
        <f t="shared" si="16"/>
        <v>0</v>
      </c>
      <c r="AF195" s="192">
        <f>+'Ark1'!AH2260</f>
        <v>0</v>
      </c>
      <c r="AG195" s="58">
        <f>+'Ark1'!S2260</f>
        <v>0</v>
      </c>
      <c r="AH195" s="62">
        <f t="shared" si="17"/>
        <v>0</v>
      </c>
      <c r="AI195" s="58">
        <f>+'Ark1'!U2260</f>
        <v>0</v>
      </c>
      <c r="AJ195" s="192"/>
      <c r="AK195" s="79">
        <f>+'Ark1'!V2260</f>
        <v>0</v>
      </c>
      <c r="AL195" s="169">
        <f>+'Ark1'!X2260</f>
        <v>0</v>
      </c>
      <c r="AM195" s="169">
        <f>+'Ark1'!Y2260</f>
        <v>0</v>
      </c>
      <c r="AN195" s="169">
        <f>+'Ark1'!Z2260</f>
        <v>0</v>
      </c>
      <c r="AO195" s="58">
        <f>+'Ark1'!AA2260</f>
        <v>0</v>
      </c>
      <c r="AP195" s="58">
        <f>+'Ark1'!AB2260</f>
        <v>0</v>
      </c>
      <c r="AQ195" s="79">
        <f>+'Ark1'!AD2260</f>
        <v>0</v>
      </c>
      <c r="AR195" s="58" t="e">
        <f t="shared" si="14"/>
        <v>#DIV/0!</v>
      </c>
      <c r="AS195" s="79" t="e">
        <f t="shared" si="15"/>
        <v>#DIV/0!</v>
      </c>
      <c r="AT195" s="47"/>
      <c r="AW195" s="69" t="s">
        <v>103</v>
      </c>
    </row>
    <row r="196" spans="24:49">
      <c r="X196" s="47"/>
      <c r="Y196" s="56">
        <f>+'Ark1'!C2261</f>
        <v>2012</v>
      </c>
      <c r="Z196" s="56">
        <f>+'Ark1'!M2261</f>
        <v>5</v>
      </c>
      <c r="AA196" s="57" t="str">
        <f t="shared" si="18"/>
        <v>2</v>
      </c>
      <c r="AB196" s="56">
        <f>+'Ark1'!Q2261</f>
        <v>0</v>
      </c>
      <c r="AC196" s="56">
        <f>+'Ark1'!R2261</f>
        <v>0</v>
      </c>
      <c r="AD196" s="192">
        <f>+'Ark1'!AG2261</f>
        <v>0</v>
      </c>
      <c r="AE196" s="62">
        <f t="shared" si="16"/>
        <v>0</v>
      </c>
      <c r="AF196" s="192">
        <f>+'Ark1'!AH2261</f>
        <v>0</v>
      </c>
      <c r="AG196" s="58">
        <f>+'Ark1'!S2261</f>
        <v>0</v>
      </c>
      <c r="AH196" s="62">
        <f t="shared" si="17"/>
        <v>0</v>
      </c>
      <c r="AI196" s="58">
        <f>+'Ark1'!U2261</f>
        <v>0</v>
      </c>
      <c r="AJ196" s="192"/>
      <c r="AK196" s="79">
        <f>+'Ark1'!V2261</f>
        <v>0</v>
      </c>
      <c r="AL196" s="169">
        <f>+'Ark1'!X2261</f>
        <v>0</v>
      </c>
      <c r="AM196" s="169">
        <f>+'Ark1'!Y2261</f>
        <v>0</v>
      </c>
      <c r="AN196" s="169">
        <f>+'Ark1'!Z2261</f>
        <v>0</v>
      </c>
      <c r="AO196" s="58">
        <f>+'Ark1'!AA2261</f>
        <v>0</v>
      </c>
      <c r="AP196" s="58">
        <f>+'Ark1'!AB2261</f>
        <v>0</v>
      </c>
      <c r="AQ196" s="79">
        <f>+'Ark1'!AD2261</f>
        <v>0</v>
      </c>
      <c r="AR196" s="58" t="e">
        <f t="shared" si="14"/>
        <v>#DIV/0!</v>
      </c>
      <c r="AS196" s="79" t="e">
        <f t="shared" si="15"/>
        <v>#DIV/0!</v>
      </c>
      <c r="AT196" s="47"/>
      <c r="AW196" s="57" t="s">
        <v>104</v>
      </c>
    </row>
    <row r="197" spans="24:49">
      <c r="X197" s="47"/>
      <c r="Y197" s="56">
        <f>+'Ark1'!C2262</f>
        <v>2012</v>
      </c>
      <c r="Z197" s="56">
        <f>+'Ark1'!M2262</f>
        <v>6</v>
      </c>
      <c r="AA197" s="57" t="str">
        <f t="shared" si="18"/>
        <v>2+</v>
      </c>
      <c r="AB197" s="56">
        <f>+'Ark1'!Q2262</f>
        <v>0</v>
      </c>
      <c r="AC197" s="56">
        <f>+'Ark1'!R2262</f>
        <v>0</v>
      </c>
      <c r="AD197" s="192">
        <f>+'Ark1'!AG2262</f>
        <v>0</v>
      </c>
      <c r="AE197" s="62">
        <f t="shared" si="16"/>
        <v>0</v>
      </c>
      <c r="AF197" s="192">
        <f>+'Ark1'!AH2262</f>
        <v>0</v>
      </c>
      <c r="AG197" s="58">
        <f>+'Ark1'!S2262</f>
        <v>0</v>
      </c>
      <c r="AH197" s="62">
        <f t="shared" si="17"/>
        <v>0</v>
      </c>
      <c r="AI197" s="58">
        <f>+'Ark1'!U2262</f>
        <v>0</v>
      </c>
      <c r="AJ197" s="192"/>
      <c r="AK197" s="79">
        <f>+'Ark1'!V2262</f>
        <v>0</v>
      </c>
      <c r="AL197" s="169">
        <f>+'Ark1'!X2262</f>
        <v>0</v>
      </c>
      <c r="AM197" s="169">
        <f>+'Ark1'!Y2262</f>
        <v>0</v>
      </c>
      <c r="AN197" s="169">
        <f>+'Ark1'!Z2262</f>
        <v>0</v>
      </c>
      <c r="AO197" s="58">
        <f>+'Ark1'!AA2262</f>
        <v>0</v>
      </c>
      <c r="AP197" s="58">
        <f>+'Ark1'!AB2262</f>
        <v>0</v>
      </c>
      <c r="AQ197" s="79">
        <f>+'Ark1'!AD2262</f>
        <v>0</v>
      </c>
      <c r="AR197" s="58" t="e">
        <f t="shared" si="14"/>
        <v>#DIV/0!</v>
      </c>
      <c r="AS197" s="79" t="e">
        <f t="shared" si="15"/>
        <v>#DIV/0!</v>
      </c>
      <c r="AT197" s="47"/>
      <c r="AW197" s="57" t="s">
        <v>105</v>
      </c>
    </row>
    <row r="198" spans="24:49">
      <c r="X198" s="47"/>
      <c r="Y198" s="56">
        <f>+'Ark1'!C2263</f>
        <v>2012</v>
      </c>
      <c r="Z198" s="56">
        <f>+'Ark1'!M2263</f>
        <v>7</v>
      </c>
      <c r="AA198" s="57" t="str">
        <f t="shared" si="18"/>
        <v>3-</v>
      </c>
      <c r="AB198" s="56">
        <f>+'Ark1'!Q2263</f>
        <v>0</v>
      </c>
      <c r="AC198" s="56">
        <f>+'Ark1'!R2263</f>
        <v>0</v>
      </c>
      <c r="AD198" s="192">
        <f>+'Ark1'!AG2263</f>
        <v>0</v>
      </c>
      <c r="AE198" s="62">
        <f t="shared" si="16"/>
        <v>0</v>
      </c>
      <c r="AF198" s="192">
        <f>+'Ark1'!AH2263</f>
        <v>0</v>
      </c>
      <c r="AG198" s="58">
        <f>+'Ark1'!S2263</f>
        <v>0</v>
      </c>
      <c r="AH198" s="62">
        <f t="shared" si="17"/>
        <v>0</v>
      </c>
      <c r="AI198" s="58">
        <f>+'Ark1'!U2263</f>
        <v>0</v>
      </c>
      <c r="AJ198" s="192"/>
      <c r="AK198" s="79">
        <f>+'Ark1'!V2263</f>
        <v>0</v>
      </c>
      <c r="AL198" s="169">
        <f>+'Ark1'!X2263</f>
        <v>0</v>
      </c>
      <c r="AM198" s="169">
        <f>+'Ark1'!Y2263</f>
        <v>0</v>
      </c>
      <c r="AN198" s="169">
        <f>+'Ark1'!Z2263</f>
        <v>0</v>
      </c>
      <c r="AO198" s="58">
        <f>+'Ark1'!AA2263</f>
        <v>0</v>
      </c>
      <c r="AP198" s="58">
        <f>+'Ark1'!AB2263</f>
        <v>0</v>
      </c>
      <c r="AQ198" s="79">
        <f>+'Ark1'!AD2263</f>
        <v>0</v>
      </c>
      <c r="AR198" s="58" t="e">
        <f t="shared" si="14"/>
        <v>#DIV/0!</v>
      </c>
      <c r="AS198" s="79" t="e">
        <f t="shared" si="15"/>
        <v>#DIV/0!</v>
      </c>
      <c r="AT198" s="47"/>
      <c r="AW198" s="69" t="s">
        <v>106</v>
      </c>
    </row>
    <row r="199" spans="24:49">
      <c r="X199" s="47"/>
      <c r="Y199" s="56">
        <f>+'Ark1'!C2264</f>
        <v>2012</v>
      </c>
      <c r="Z199" s="56">
        <f>+'Ark1'!M2264</f>
        <v>8</v>
      </c>
      <c r="AA199" s="57" t="str">
        <f t="shared" si="18"/>
        <v>3</v>
      </c>
      <c r="AB199" s="56">
        <f>+'Ark1'!Q2264</f>
        <v>0</v>
      </c>
      <c r="AC199" s="56">
        <f>+'Ark1'!R2264</f>
        <v>0</v>
      </c>
      <c r="AD199" s="192">
        <f>+'Ark1'!AG2264</f>
        <v>0</v>
      </c>
      <c r="AE199" s="62">
        <f t="shared" si="16"/>
        <v>0</v>
      </c>
      <c r="AF199" s="192">
        <f>+'Ark1'!AH2264</f>
        <v>0</v>
      </c>
      <c r="AG199" s="58">
        <f>+'Ark1'!S2264</f>
        <v>0</v>
      </c>
      <c r="AH199" s="62">
        <f t="shared" si="17"/>
        <v>0</v>
      </c>
      <c r="AI199" s="58">
        <f>+'Ark1'!U2264</f>
        <v>0</v>
      </c>
      <c r="AJ199" s="192"/>
      <c r="AK199" s="79">
        <f>+'Ark1'!V2264</f>
        <v>0</v>
      </c>
      <c r="AL199" s="169">
        <f>+'Ark1'!X2264</f>
        <v>0</v>
      </c>
      <c r="AM199" s="169">
        <f>+'Ark1'!Y2264</f>
        <v>0</v>
      </c>
      <c r="AN199" s="169">
        <f>+'Ark1'!Z2264</f>
        <v>0</v>
      </c>
      <c r="AO199" s="58">
        <f>+'Ark1'!AA2264</f>
        <v>0</v>
      </c>
      <c r="AP199" s="58">
        <f>+'Ark1'!AB2264</f>
        <v>0</v>
      </c>
      <c r="AQ199" s="79">
        <f>+'Ark1'!AD2264</f>
        <v>0</v>
      </c>
      <c r="AR199" s="58" t="e">
        <f t="shared" si="14"/>
        <v>#DIV/0!</v>
      </c>
      <c r="AS199" s="79" t="e">
        <f t="shared" si="15"/>
        <v>#DIV/0!</v>
      </c>
      <c r="AT199" s="47"/>
      <c r="AW199" s="57" t="s">
        <v>107</v>
      </c>
    </row>
    <row r="200" spans="24:49">
      <c r="X200" s="47"/>
      <c r="Y200" s="56">
        <f>+'Ark1'!C2265</f>
        <v>2012</v>
      </c>
      <c r="Z200" s="56">
        <f>+'Ark1'!M2265</f>
        <v>9</v>
      </c>
      <c r="AA200" s="57" t="str">
        <f t="shared" si="18"/>
        <v>3+</v>
      </c>
      <c r="AB200" s="56">
        <f>+'Ark1'!Q2265</f>
        <v>0</v>
      </c>
      <c r="AC200" s="56">
        <f>+'Ark1'!R2265</f>
        <v>0</v>
      </c>
      <c r="AD200" s="192">
        <f>+'Ark1'!AG2265</f>
        <v>0</v>
      </c>
      <c r="AE200" s="62">
        <f t="shared" si="16"/>
        <v>0</v>
      </c>
      <c r="AF200" s="192">
        <f>+'Ark1'!AH2265</f>
        <v>0</v>
      </c>
      <c r="AG200" s="58">
        <f>+'Ark1'!S2265</f>
        <v>0</v>
      </c>
      <c r="AH200" s="62">
        <f t="shared" si="17"/>
        <v>0</v>
      </c>
      <c r="AI200" s="58">
        <f>+'Ark1'!U2265</f>
        <v>0</v>
      </c>
      <c r="AJ200" s="192"/>
      <c r="AK200" s="79">
        <f>+'Ark1'!V2265</f>
        <v>0</v>
      </c>
      <c r="AL200" s="169">
        <f>+'Ark1'!X2265</f>
        <v>0</v>
      </c>
      <c r="AM200" s="169">
        <f>+'Ark1'!Y2265</f>
        <v>0</v>
      </c>
      <c r="AN200" s="169">
        <f>+'Ark1'!Z2265</f>
        <v>0</v>
      </c>
      <c r="AO200" s="58">
        <f>+'Ark1'!AA2265</f>
        <v>0</v>
      </c>
      <c r="AP200" s="58">
        <f>+'Ark1'!AB2265</f>
        <v>0</v>
      </c>
      <c r="AQ200" s="79">
        <f>+'Ark1'!AD2265</f>
        <v>0</v>
      </c>
      <c r="AR200" s="58" t="e">
        <f t="shared" si="14"/>
        <v>#DIV/0!</v>
      </c>
      <c r="AS200" s="79" t="e">
        <f t="shared" si="15"/>
        <v>#DIV/0!</v>
      </c>
      <c r="AT200" s="47"/>
      <c r="AW200" s="57" t="s">
        <v>108</v>
      </c>
    </row>
    <row r="201" spans="24:49">
      <c r="X201" s="47"/>
      <c r="Y201" s="56">
        <f>+'Ark1'!C2266</f>
        <v>2012</v>
      </c>
      <c r="Z201" s="56">
        <f>+'Ark1'!M2266</f>
        <v>10</v>
      </c>
      <c r="AA201" s="57" t="str">
        <f t="shared" si="18"/>
        <v>4-</v>
      </c>
      <c r="AB201" s="56">
        <f>+'Ark1'!Q2266</f>
        <v>0</v>
      </c>
      <c r="AC201" s="56">
        <f>+'Ark1'!R2266</f>
        <v>0</v>
      </c>
      <c r="AD201" s="192">
        <f>+'Ark1'!AG2266</f>
        <v>0</v>
      </c>
      <c r="AE201" s="62">
        <f t="shared" si="16"/>
        <v>0</v>
      </c>
      <c r="AF201" s="192">
        <f>+'Ark1'!AH2266</f>
        <v>0</v>
      </c>
      <c r="AG201" s="58">
        <f>+'Ark1'!S2266</f>
        <v>0</v>
      </c>
      <c r="AH201" s="62">
        <f t="shared" si="17"/>
        <v>0</v>
      </c>
      <c r="AI201" s="58">
        <f>+'Ark1'!U2266</f>
        <v>0</v>
      </c>
      <c r="AJ201" s="192"/>
      <c r="AK201" s="79">
        <f>+'Ark1'!V2266</f>
        <v>0</v>
      </c>
      <c r="AL201" s="169">
        <f>+'Ark1'!X2266</f>
        <v>0</v>
      </c>
      <c r="AM201" s="169">
        <f>+'Ark1'!Y2266</f>
        <v>0</v>
      </c>
      <c r="AN201" s="169">
        <f>+'Ark1'!Z2266</f>
        <v>0</v>
      </c>
      <c r="AO201" s="58">
        <f>+'Ark1'!AA2266</f>
        <v>0</v>
      </c>
      <c r="AP201" s="58">
        <f>+'Ark1'!AB2266</f>
        <v>0</v>
      </c>
      <c r="AQ201" s="79">
        <f>+'Ark1'!AD2266</f>
        <v>0</v>
      </c>
      <c r="AR201" s="58" t="e">
        <f t="shared" si="14"/>
        <v>#DIV/0!</v>
      </c>
      <c r="AS201" s="79" t="e">
        <f t="shared" si="15"/>
        <v>#DIV/0!</v>
      </c>
      <c r="AT201" s="47"/>
      <c r="AW201" s="69" t="s">
        <v>109</v>
      </c>
    </row>
    <row r="202" spans="24:49">
      <c r="X202" s="47"/>
      <c r="Y202" s="56">
        <f>+'Ark1'!C2267</f>
        <v>2012</v>
      </c>
      <c r="Z202" s="56">
        <f>+'Ark1'!M2267</f>
        <v>11</v>
      </c>
      <c r="AA202" s="57" t="str">
        <f t="shared" si="18"/>
        <v>4</v>
      </c>
      <c r="AB202" s="56">
        <f>+'Ark1'!Q2267</f>
        <v>0</v>
      </c>
      <c r="AC202" s="56">
        <f>+'Ark1'!R2267</f>
        <v>0</v>
      </c>
      <c r="AD202" s="192">
        <f>+'Ark1'!AG2267</f>
        <v>0</v>
      </c>
      <c r="AE202" s="62">
        <f t="shared" si="16"/>
        <v>0</v>
      </c>
      <c r="AF202" s="192">
        <f>+'Ark1'!AH2267</f>
        <v>0</v>
      </c>
      <c r="AG202" s="58">
        <f>+'Ark1'!S2267</f>
        <v>0</v>
      </c>
      <c r="AH202" s="62">
        <f t="shared" si="17"/>
        <v>0</v>
      </c>
      <c r="AI202" s="58">
        <f>+'Ark1'!U2267</f>
        <v>0</v>
      </c>
      <c r="AJ202" s="192"/>
      <c r="AK202" s="79">
        <f>+'Ark1'!V2267</f>
        <v>0</v>
      </c>
      <c r="AL202" s="169">
        <f>+'Ark1'!X2267</f>
        <v>0</v>
      </c>
      <c r="AM202" s="169">
        <f>+'Ark1'!Y2267</f>
        <v>0</v>
      </c>
      <c r="AN202" s="169">
        <f>+'Ark1'!Z2267</f>
        <v>0</v>
      </c>
      <c r="AO202" s="58">
        <f>+'Ark1'!AA2267</f>
        <v>0</v>
      </c>
      <c r="AP202" s="58">
        <f>+'Ark1'!AB2267</f>
        <v>0</v>
      </c>
      <c r="AQ202" s="79">
        <f>+'Ark1'!AD2267</f>
        <v>0</v>
      </c>
      <c r="AR202" s="58" t="e">
        <f t="shared" si="14"/>
        <v>#DIV/0!</v>
      </c>
      <c r="AS202" s="79" t="e">
        <f t="shared" si="15"/>
        <v>#DIV/0!</v>
      </c>
      <c r="AT202" s="47"/>
      <c r="AW202" s="57" t="s">
        <v>110</v>
      </c>
    </row>
    <row r="203" spans="24:49">
      <c r="X203" s="47"/>
      <c r="Y203" s="56">
        <f>+'Ark1'!C2268</f>
        <v>2012</v>
      </c>
      <c r="Z203" s="56">
        <f>+'Ark1'!M2268</f>
        <v>12</v>
      </c>
      <c r="AA203" s="57" t="str">
        <f t="shared" si="18"/>
        <v>4+</v>
      </c>
      <c r="AB203" s="56">
        <f>+'Ark1'!Q2268</f>
        <v>0</v>
      </c>
      <c r="AC203" s="56">
        <f>+'Ark1'!R2268</f>
        <v>0</v>
      </c>
      <c r="AD203" s="192">
        <f>+'Ark1'!AG2268</f>
        <v>0</v>
      </c>
      <c r="AE203" s="62">
        <f t="shared" si="16"/>
        <v>0</v>
      </c>
      <c r="AF203" s="192">
        <f>+'Ark1'!AH2268</f>
        <v>0</v>
      </c>
      <c r="AG203" s="58">
        <f>+'Ark1'!S2268</f>
        <v>0</v>
      </c>
      <c r="AH203" s="62">
        <f t="shared" si="17"/>
        <v>0</v>
      </c>
      <c r="AI203" s="58">
        <f>+'Ark1'!U2268</f>
        <v>0</v>
      </c>
      <c r="AJ203" s="192"/>
      <c r="AK203" s="79">
        <f>+'Ark1'!V2268</f>
        <v>0</v>
      </c>
      <c r="AL203" s="169">
        <f>+'Ark1'!X2268</f>
        <v>0</v>
      </c>
      <c r="AM203" s="169">
        <f>+'Ark1'!Y2268</f>
        <v>0</v>
      </c>
      <c r="AN203" s="169">
        <f>+'Ark1'!Z2268</f>
        <v>0</v>
      </c>
      <c r="AO203" s="58">
        <f>+'Ark1'!AA2268</f>
        <v>0</v>
      </c>
      <c r="AP203" s="58">
        <f>+'Ark1'!AB2268</f>
        <v>0</v>
      </c>
      <c r="AQ203" s="79">
        <f>+'Ark1'!AD2268</f>
        <v>0</v>
      </c>
      <c r="AR203" s="58" t="e">
        <f t="shared" ref="AR203:AR266" si="19">+AI203/AG203</f>
        <v>#DIV/0!</v>
      </c>
      <c r="AS203" s="79" t="e">
        <f t="shared" ref="AS203:AS266" si="20">+AC203/AB203</f>
        <v>#DIV/0!</v>
      </c>
      <c r="AT203" s="47"/>
      <c r="AW203" s="57" t="s">
        <v>111</v>
      </c>
    </row>
    <row r="204" spans="24:49">
      <c r="X204" s="47"/>
      <c r="Y204" s="56">
        <f>+'Ark1'!C2269</f>
        <v>2012</v>
      </c>
      <c r="Z204" s="56">
        <f>+'Ark1'!M2269</f>
        <v>13</v>
      </c>
      <c r="AA204" s="57" t="str">
        <f t="shared" si="18"/>
        <v>5-</v>
      </c>
      <c r="AB204" s="56">
        <f>+'Ark1'!Q2269</f>
        <v>0</v>
      </c>
      <c r="AC204" s="56">
        <f>+'Ark1'!R2269</f>
        <v>0</v>
      </c>
      <c r="AD204" s="192">
        <f>+'Ark1'!AG2269</f>
        <v>0</v>
      </c>
      <c r="AE204" s="62">
        <f t="shared" si="16"/>
        <v>0</v>
      </c>
      <c r="AF204" s="192">
        <f>+'Ark1'!AH2269</f>
        <v>0</v>
      </c>
      <c r="AG204" s="58">
        <f>+'Ark1'!S2269</f>
        <v>0</v>
      </c>
      <c r="AH204" s="62">
        <f t="shared" si="17"/>
        <v>0</v>
      </c>
      <c r="AI204" s="58">
        <f>+'Ark1'!U2269</f>
        <v>0</v>
      </c>
      <c r="AJ204" s="192"/>
      <c r="AK204" s="79">
        <f>+'Ark1'!V2269</f>
        <v>0</v>
      </c>
      <c r="AL204" s="169">
        <f>+'Ark1'!X2269</f>
        <v>0</v>
      </c>
      <c r="AM204" s="169">
        <f>+'Ark1'!Y2269</f>
        <v>0</v>
      </c>
      <c r="AN204" s="169">
        <f>+'Ark1'!Z2269</f>
        <v>0</v>
      </c>
      <c r="AO204" s="58">
        <f>+'Ark1'!AA2269</f>
        <v>0</v>
      </c>
      <c r="AP204" s="58">
        <f>+'Ark1'!AB2269</f>
        <v>0</v>
      </c>
      <c r="AQ204" s="79">
        <f>+'Ark1'!AD2269</f>
        <v>0</v>
      </c>
      <c r="AR204" s="58" t="e">
        <f t="shared" si="19"/>
        <v>#DIV/0!</v>
      </c>
      <c r="AS204" s="79" t="e">
        <f t="shared" si="20"/>
        <v>#DIV/0!</v>
      </c>
      <c r="AT204" s="47"/>
      <c r="AW204" s="69" t="s">
        <v>112</v>
      </c>
    </row>
    <row r="205" spans="24:49">
      <c r="X205" s="47"/>
      <c r="Y205" s="56">
        <f>+'Ark1'!C2270</f>
        <v>2012</v>
      </c>
      <c r="Z205" s="56">
        <f>+'Ark1'!M2270</f>
        <v>14</v>
      </c>
      <c r="AA205" s="57" t="str">
        <f t="shared" si="18"/>
        <v>5</v>
      </c>
      <c r="AB205" s="56">
        <f>+'Ark1'!Q2270</f>
        <v>0</v>
      </c>
      <c r="AC205" s="56">
        <f>+'Ark1'!R2270</f>
        <v>0</v>
      </c>
      <c r="AD205" s="192">
        <f>+'Ark1'!AG2270</f>
        <v>0</v>
      </c>
      <c r="AE205" s="62">
        <f t="shared" si="16"/>
        <v>0</v>
      </c>
      <c r="AF205" s="192">
        <f>+'Ark1'!AH2270</f>
        <v>0</v>
      </c>
      <c r="AG205" s="58">
        <f>+'Ark1'!S2270</f>
        <v>0</v>
      </c>
      <c r="AH205" s="62">
        <f t="shared" si="17"/>
        <v>0</v>
      </c>
      <c r="AI205" s="58">
        <f>+'Ark1'!U2270</f>
        <v>0</v>
      </c>
      <c r="AJ205" s="192"/>
      <c r="AK205" s="79">
        <f>+'Ark1'!V2270</f>
        <v>0</v>
      </c>
      <c r="AL205" s="169">
        <f>+'Ark1'!X2270</f>
        <v>0</v>
      </c>
      <c r="AM205" s="169">
        <f>+'Ark1'!Y2270</f>
        <v>0</v>
      </c>
      <c r="AN205" s="169">
        <f>+'Ark1'!Z2270</f>
        <v>0</v>
      </c>
      <c r="AO205" s="58">
        <f>+'Ark1'!AA2270</f>
        <v>0</v>
      </c>
      <c r="AP205" s="58">
        <f>+'Ark1'!AB2270</f>
        <v>0</v>
      </c>
      <c r="AQ205" s="79">
        <f>+'Ark1'!AD2270</f>
        <v>0</v>
      </c>
      <c r="AR205" s="58" t="e">
        <f t="shared" si="19"/>
        <v>#DIV/0!</v>
      </c>
      <c r="AS205" s="79" t="e">
        <f t="shared" si="20"/>
        <v>#DIV/0!</v>
      </c>
      <c r="AT205" s="47"/>
      <c r="AW205" s="57" t="s">
        <v>113</v>
      </c>
    </row>
    <row r="206" spans="24:49">
      <c r="X206" s="47"/>
      <c r="Y206" s="56">
        <f>+'Ark1'!C2271</f>
        <v>2012</v>
      </c>
      <c r="Z206" s="56">
        <f>+'Ark1'!M2271</f>
        <v>15</v>
      </c>
      <c r="AA206" s="57" t="str">
        <f t="shared" si="18"/>
        <v>5+</v>
      </c>
      <c r="AB206" s="56">
        <f>+'Ark1'!Q2271</f>
        <v>0</v>
      </c>
      <c r="AC206" s="56">
        <f>+'Ark1'!R2271</f>
        <v>0</v>
      </c>
      <c r="AD206" s="192">
        <f>+'Ark1'!AG2271</f>
        <v>0</v>
      </c>
      <c r="AE206" s="62">
        <f t="shared" si="16"/>
        <v>0</v>
      </c>
      <c r="AF206" s="192">
        <f>+'Ark1'!AH2271</f>
        <v>0</v>
      </c>
      <c r="AG206" s="58">
        <f>+'Ark1'!S2271</f>
        <v>0</v>
      </c>
      <c r="AH206" s="62">
        <f t="shared" si="17"/>
        <v>0</v>
      </c>
      <c r="AI206" s="58">
        <f>+'Ark1'!U2271</f>
        <v>0</v>
      </c>
      <c r="AJ206" s="192"/>
      <c r="AK206" s="79">
        <f>+'Ark1'!V2271</f>
        <v>0</v>
      </c>
      <c r="AL206" s="169">
        <f>+'Ark1'!X2271</f>
        <v>0</v>
      </c>
      <c r="AM206" s="169">
        <f>+'Ark1'!Y2271</f>
        <v>0</v>
      </c>
      <c r="AN206" s="169">
        <f>+'Ark1'!Z2271</f>
        <v>0</v>
      </c>
      <c r="AO206" s="58">
        <f>+'Ark1'!AA2271</f>
        <v>0</v>
      </c>
      <c r="AP206" s="58">
        <f>+'Ark1'!AB2271</f>
        <v>0</v>
      </c>
      <c r="AQ206" s="79">
        <f>+'Ark1'!AD2271</f>
        <v>0</v>
      </c>
      <c r="AR206" s="58" t="e">
        <f t="shared" si="19"/>
        <v>#DIV/0!</v>
      </c>
      <c r="AS206" s="79" t="e">
        <f t="shared" si="20"/>
        <v>#DIV/0!</v>
      </c>
      <c r="AT206" s="47"/>
      <c r="AW206" s="3" t="s">
        <v>99</v>
      </c>
    </row>
    <row r="207" spans="24:49">
      <c r="X207" s="47"/>
      <c r="Y207">
        <f>+'Ark1'!C2272</f>
        <v>2011</v>
      </c>
      <c r="Z207">
        <f>+'Ark1'!M2272</f>
        <v>1</v>
      </c>
      <c r="AA207" s="3" t="str">
        <f t="shared" si="18"/>
        <v>1-</v>
      </c>
      <c r="AB207">
        <f>+'Ark1'!Q2272</f>
        <v>0</v>
      </c>
      <c r="AC207">
        <f>+'Ark1'!R2272</f>
        <v>0</v>
      </c>
      <c r="AD207" s="210">
        <f>+'Ark1'!AG2272</f>
        <v>0</v>
      </c>
      <c r="AE207" s="63">
        <f t="shared" si="16"/>
        <v>0</v>
      </c>
      <c r="AF207" s="210">
        <f>+'Ark1'!AH2272</f>
        <v>0</v>
      </c>
      <c r="AG207" s="1">
        <f>+'Ark1'!S2272</f>
        <v>0</v>
      </c>
      <c r="AH207" s="63">
        <f t="shared" si="17"/>
        <v>0</v>
      </c>
      <c r="AI207" s="1">
        <f>+'Ark1'!U2272</f>
        <v>0</v>
      </c>
      <c r="AJ207" s="210"/>
      <c r="AK207" s="11">
        <f>+'Ark1'!V2272</f>
        <v>0</v>
      </c>
      <c r="AL207" s="102">
        <f>+'Ark1'!X2272</f>
        <v>0</v>
      </c>
      <c r="AM207" s="102">
        <f>+'Ark1'!Y2272</f>
        <v>0</v>
      </c>
      <c r="AN207" s="102">
        <f>+'Ark1'!Z2272</f>
        <v>0</v>
      </c>
      <c r="AO207" s="1">
        <f>+'Ark1'!AA2272</f>
        <v>0</v>
      </c>
      <c r="AP207" s="1">
        <f>+'Ark1'!AB2272</f>
        <v>0</v>
      </c>
      <c r="AQ207" s="11">
        <f>+'Ark1'!AD2272</f>
        <v>0</v>
      </c>
      <c r="AR207" s="1" t="e">
        <f t="shared" si="19"/>
        <v>#DIV/0!</v>
      </c>
      <c r="AS207" s="11" t="e">
        <f t="shared" si="20"/>
        <v>#DIV/0!</v>
      </c>
      <c r="AT207" s="47"/>
      <c r="AW207" s="3" t="s">
        <v>100</v>
      </c>
    </row>
    <row r="208" spans="24:49">
      <c r="X208" s="47"/>
      <c r="Y208">
        <f>+'Ark1'!C2273</f>
        <v>2011</v>
      </c>
      <c r="Z208">
        <f>+'Ark1'!M2273</f>
        <v>2</v>
      </c>
      <c r="AA208" s="3" t="str">
        <f t="shared" si="18"/>
        <v>1</v>
      </c>
      <c r="AB208">
        <f>+'Ark1'!Q2273</f>
        <v>0</v>
      </c>
      <c r="AC208">
        <f>+'Ark1'!R2273</f>
        <v>0</v>
      </c>
      <c r="AD208" s="210">
        <f>+'Ark1'!AG2273</f>
        <v>0</v>
      </c>
      <c r="AE208" s="63">
        <f t="shared" si="16"/>
        <v>0</v>
      </c>
      <c r="AF208" s="210">
        <f>+'Ark1'!AH2273</f>
        <v>0</v>
      </c>
      <c r="AG208" s="1">
        <f>+'Ark1'!S2273</f>
        <v>0</v>
      </c>
      <c r="AH208" s="63">
        <f t="shared" si="17"/>
        <v>0</v>
      </c>
      <c r="AI208" s="1">
        <f>+'Ark1'!U2273</f>
        <v>0</v>
      </c>
      <c r="AJ208" s="210"/>
      <c r="AK208" s="11">
        <f>+'Ark1'!V2273</f>
        <v>0</v>
      </c>
      <c r="AL208" s="102">
        <f>+'Ark1'!X2273</f>
        <v>0</v>
      </c>
      <c r="AM208" s="102">
        <f>+'Ark1'!Y2273</f>
        <v>0</v>
      </c>
      <c r="AN208" s="102">
        <f>+'Ark1'!Z2273</f>
        <v>0</v>
      </c>
      <c r="AO208" s="1">
        <f>+'Ark1'!AA2273</f>
        <v>0</v>
      </c>
      <c r="AP208" s="1">
        <f>+'Ark1'!AB2273</f>
        <v>0</v>
      </c>
      <c r="AQ208" s="11">
        <f>+'Ark1'!AD2273</f>
        <v>0</v>
      </c>
      <c r="AR208" s="1" t="e">
        <f t="shared" si="19"/>
        <v>#DIV/0!</v>
      </c>
      <c r="AS208" s="11" t="e">
        <f t="shared" si="20"/>
        <v>#DIV/0!</v>
      </c>
      <c r="AT208" s="47"/>
      <c r="AW208" s="3" t="s">
        <v>101</v>
      </c>
    </row>
    <row r="209" spans="24:49">
      <c r="X209" s="47"/>
      <c r="Y209">
        <f>+'Ark1'!C2274</f>
        <v>2011</v>
      </c>
      <c r="Z209">
        <f>+'Ark1'!M2274</f>
        <v>3</v>
      </c>
      <c r="AA209" s="3" t="str">
        <f t="shared" si="18"/>
        <v>1+</v>
      </c>
      <c r="AB209">
        <f>+'Ark1'!Q2274</f>
        <v>0</v>
      </c>
      <c r="AC209">
        <f>+'Ark1'!R2274</f>
        <v>0</v>
      </c>
      <c r="AD209" s="210">
        <f>+'Ark1'!AG2274</f>
        <v>0</v>
      </c>
      <c r="AE209" s="63">
        <f t="shared" si="16"/>
        <v>0</v>
      </c>
      <c r="AF209" s="210">
        <f>+'Ark1'!AH2274</f>
        <v>0</v>
      </c>
      <c r="AG209" s="1">
        <f>+'Ark1'!S2274</f>
        <v>0</v>
      </c>
      <c r="AH209" s="63">
        <f t="shared" si="17"/>
        <v>0</v>
      </c>
      <c r="AI209" s="1">
        <f>+'Ark1'!U2274</f>
        <v>0</v>
      </c>
      <c r="AJ209" s="210"/>
      <c r="AK209" s="11">
        <f>+'Ark1'!V2274</f>
        <v>0</v>
      </c>
      <c r="AL209" s="102">
        <f>+'Ark1'!X2274</f>
        <v>0</v>
      </c>
      <c r="AM209" s="102">
        <f>+'Ark1'!Y2274</f>
        <v>0</v>
      </c>
      <c r="AN209" s="102">
        <f>+'Ark1'!Z2274</f>
        <v>0</v>
      </c>
      <c r="AO209" s="1">
        <f>+'Ark1'!AA2274</f>
        <v>0</v>
      </c>
      <c r="AP209" s="1">
        <f>+'Ark1'!AB2274</f>
        <v>0</v>
      </c>
      <c r="AQ209" s="11">
        <f>+'Ark1'!AD2274</f>
        <v>0</v>
      </c>
      <c r="AR209" s="1" t="e">
        <f t="shared" si="19"/>
        <v>#DIV/0!</v>
      </c>
      <c r="AS209" s="11" t="e">
        <f t="shared" si="20"/>
        <v>#DIV/0!</v>
      </c>
      <c r="AT209" s="47"/>
      <c r="AW209" s="3" t="s">
        <v>102</v>
      </c>
    </row>
    <row r="210" spans="24:49">
      <c r="X210" s="47"/>
      <c r="Y210">
        <f>+'Ark1'!C2275</f>
        <v>2011</v>
      </c>
      <c r="Z210">
        <f>+'Ark1'!M2275</f>
        <v>4</v>
      </c>
      <c r="AA210" s="3" t="str">
        <f t="shared" si="18"/>
        <v>2-</v>
      </c>
      <c r="AB210">
        <f>+'Ark1'!Q2275</f>
        <v>0</v>
      </c>
      <c r="AC210">
        <f>+'Ark1'!R2275</f>
        <v>0</v>
      </c>
      <c r="AD210" s="210">
        <f>+'Ark1'!AG2275</f>
        <v>0</v>
      </c>
      <c r="AE210" s="63">
        <f t="shared" si="16"/>
        <v>0</v>
      </c>
      <c r="AF210" s="210">
        <f>+'Ark1'!AH2275</f>
        <v>0</v>
      </c>
      <c r="AG210" s="1">
        <f>+'Ark1'!S2275</f>
        <v>0</v>
      </c>
      <c r="AH210" s="63">
        <f t="shared" si="17"/>
        <v>0</v>
      </c>
      <c r="AI210" s="1">
        <f>+'Ark1'!U2275</f>
        <v>0</v>
      </c>
      <c r="AJ210" s="210"/>
      <c r="AK210" s="11">
        <f>+'Ark1'!V2275</f>
        <v>0</v>
      </c>
      <c r="AL210" s="102">
        <f>+'Ark1'!X2275</f>
        <v>0</v>
      </c>
      <c r="AM210" s="102">
        <f>+'Ark1'!Y2275</f>
        <v>0</v>
      </c>
      <c r="AN210" s="102">
        <f>+'Ark1'!Z2275</f>
        <v>0</v>
      </c>
      <c r="AO210" s="1">
        <f>+'Ark1'!AA2275</f>
        <v>0</v>
      </c>
      <c r="AP210" s="1">
        <f>+'Ark1'!AB2275</f>
        <v>0</v>
      </c>
      <c r="AQ210" s="11">
        <f>+'Ark1'!AD2275</f>
        <v>0</v>
      </c>
      <c r="AR210" s="1" t="e">
        <f t="shared" si="19"/>
        <v>#DIV/0!</v>
      </c>
      <c r="AS210" s="11" t="e">
        <f t="shared" si="20"/>
        <v>#DIV/0!</v>
      </c>
      <c r="AT210" s="47"/>
      <c r="AW210" s="3" t="s">
        <v>103</v>
      </c>
    </row>
    <row r="211" spans="24:49">
      <c r="X211" s="47"/>
      <c r="Y211">
        <f>+'Ark1'!C2276</f>
        <v>2011</v>
      </c>
      <c r="Z211">
        <f>+'Ark1'!M2276</f>
        <v>5</v>
      </c>
      <c r="AA211" s="3" t="str">
        <f t="shared" si="18"/>
        <v>2</v>
      </c>
      <c r="AB211">
        <f>+'Ark1'!Q2276</f>
        <v>0</v>
      </c>
      <c r="AC211">
        <f>+'Ark1'!R2276</f>
        <v>0</v>
      </c>
      <c r="AD211" s="210">
        <f>+'Ark1'!AG2276</f>
        <v>0</v>
      </c>
      <c r="AE211" s="63">
        <f t="shared" si="16"/>
        <v>0</v>
      </c>
      <c r="AF211" s="210">
        <f>+'Ark1'!AH2276</f>
        <v>0</v>
      </c>
      <c r="AG211" s="1">
        <f>+'Ark1'!S2276</f>
        <v>0</v>
      </c>
      <c r="AH211" s="63">
        <f t="shared" si="17"/>
        <v>0</v>
      </c>
      <c r="AI211" s="1">
        <f>+'Ark1'!U2276</f>
        <v>0</v>
      </c>
      <c r="AJ211" s="210"/>
      <c r="AK211" s="11">
        <f>+'Ark1'!V2276</f>
        <v>0</v>
      </c>
      <c r="AL211" s="102">
        <f>+'Ark1'!X2276</f>
        <v>0</v>
      </c>
      <c r="AM211" s="102">
        <f>+'Ark1'!Y2276</f>
        <v>0</v>
      </c>
      <c r="AN211" s="102">
        <f>+'Ark1'!Z2276</f>
        <v>0</v>
      </c>
      <c r="AO211" s="1">
        <f>+'Ark1'!AA2276</f>
        <v>0</v>
      </c>
      <c r="AP211" s="1">
        <f>+'Ark1'!AB2276</f>
        <v>0</v>
      </c>
      <c r="AQ211" s="11">
        <f>+'Ark1'!AD2276</f>
        <v>0</v>
      </c>
      <c r="AR211" s="1" t="e">
        <f t="shared" si="19"/>
        <v>#DIV/0!</v>
      </c>
      <c r="AS211" s="11" t="e">
        <f t="shared" si="20"/>
        <v>#DIV/0!</v>
      </c>
      <c r="AT211" s="47"/>
      <c r="AW211" s="3" t="s">
        <v>104</v>
      </c>
    </row>
    <row r="212" spans="24:49">
      <c r="X212" s="47"/>
      <c r="Y212">
        <f>+'Ark1'!C2277</f>
        <v>2011</v>
      </c>
      <c r="Z212">
        <f>+'Ark1'!M2277</f>
        <v>6</v>
      </c>
      <c r="AA212" s="3" t="str">
        <f t="shared" si="18"/>
        <v>2+</v>
      </c>
      <c r="AB212">
        <f>+'Ark1'!Q2277</f>
        <v>0</v>
      </c>
      <c r="AC212">
        <f>+'Ark1'!R2277</f>
        <v>0</v>
      </c>
      <c r="AD212" s="210">
        <f>+'Ark1'!AG2277</f>
        <v>0</v>
      </c>
      <c r="AE212" s="63">
        <f t="shared" si="16"/>
        <v>0</v>
      </c>
      <c r="AF212" s="210">
        <f>+'Ark1'!AH2277</f>
        <v>0</v>
      </c>
      <c r="AG212" s="1">
        <f>+'Ark1'!S2277</f>
        <v>0</v>
      </c>
      <c r="AH212" s="63">
        <f t="shared" si="17"/>
        <v>0</v>
      </c>
      <c r="AI212" s="1">
        <f>+'Ark1'!U2277</f>
        <v>0</v>
      </c>
      <c r="AJ212" s="210"/>
      <c r="AK212" s="11">
        <f>+'Ark1'!V2277</f>
        <v>0</v>
      </c>
      <c r="AL212" s="102">
        <f>+'Ark1'!X2277</f>
        <v>0</v>
      </c>
      <c r="AM212" s="102">
        <f>+'Ark1'!Y2277</f>
        <v>0</v>
      </c>
      <c r="AN212" s="102">
        <f>+'Ark1'!Z2277</f>
        <v>0</v>
      </c>
      <c r="AO212" s="1">
        <f>+'Ark1'!AA2277</f>
        <v>0</v>
      </c>
      <c r="AP212" s="1">
        <f>+'Ark1'!AB2277</f>
        <v>0</v>
      </c>
      <c r="AQ212" s="11">
        <f>+'Ark1'!AD2277</f>
        <v>0</v>
      </c>
      <c r="AR212" s="1" t="e">
        <f t="shared" si="19"/>
        <v>#DIV/0!</v>
      </c>
      <c r="AS212" s="11" t="e">
        <f t="shared" si="20"/>
        <v>#DIV/0!</v>
      </c>
      <c r="AT212" s="47"/>
      <c r="AW212" s="3" t="s">
        <v>105</v>
      </c>
    </row>
    <row r="213" spans="24:49">
      <c r="X213" s="47"/>
      <c r="Y213">
        <f>+'Ark1'!C2278</f>
        <v>2011</v>
      </c>
      <c r="Z213">
        <f>+'Ark1'!M2278</f>
        <v>7</v>
      </c>
      <c r="AA213" s="3" t="str">
        <f t="shared" si="18"/>
        <v>3-</v>
      </c>
      <c r="AB213">
        <f>+'Ark1'!Q2278</f>
        <v>0</v>
      </c>
      <c r="AC213">
        <f>+'Ark1'!R2278</f>
        <v>0</v>
      </c>
      <c r="AD213" s="210">
        <f>+'Ark1'!AG2278</f>
        <v>0</v>
      </c>
      <c r="AE213" s="63">
        <f t="shared" si="16"/>
        <v>0</v>
      </c>
      <c r="AF213" s="210">
        <f>+'Ark1'!AH2278</f>
        <v>0</v>
      </c>
      <c r="AG213" s="1">
        <f>+'Ark1'!S2278</f>
        <v>0</v>
      </c>
      <c r="AH213" s="63">
        <f t="shared" si="17"/>
        <v>0</v>
      </c>
      <c r="AI213" s="1">
        <f>+'Ark1'!U2278</f>
        <v>0</v>
      </c>
      <c r="AJ213" s="210"/>
      <c r="AK213" s="11">
        <f>+'Ark1'!V2278</f>
        <v>0</v>
      </c>
      <c r="AL213" s="102">
        <f>+'Ark1'!X2278</f>
        <v>0</v>
      </c>
      <c r="AM213" s="102">
        <f>+'Ark1'!Y2278</f>
        <v>0</v>
      </c>
      <c r="AN213" s="102">
        <f>+'Ark1'!Z2278</f>
        <v>0</v>
      </c>
      <c r="AO213" s="1">
        <f>+'Ark1'!AA2278</f>
        <v>0</v>
      </c>
      <c r="AP213" s="1">
        <f>+'Ark1'!AB2278</f>
        <v>0</v>
      </c>
      <c r="AQ213" s="11">
        <f>+'Ark1'!AD2278</f>
        <v>0</v>
      </c>
      <c r="AR213" s="1" t="e">
        <f t="shared" si="19"/>
        <v>#DIV/0!</v>
      </c>
      <c r="AS213" s="11" t="e">
        <f t="shared" si="20"/>
        <v>#DIV/0!</v>
      </c>
      <c r="AT213" s="47"/>
      <c r="AW213" s="3" t="s">
        <v>106</v>
      </c>
    </row>
    <row r="214" spans="24:49">
      <c r="X214" s="47"/>
      <c r="Y214">
        <f>+'Ark1'!C2279</f>
        <v>2011</v>
      </c>
      <c r="Z214">
        <f>+'Ark1'!M2279</f>
        <v>8</v>
      </c>
      <c r="AA214" s="3" t="str">
        <f t="shared" si="18"/>
        <v>3</v>
      </c>
      <c r="AB214">
        <f>+'Ark1'!Q2279</f>
        <v>0</v>
      </c>
      <c r="AC214">
        <f>+'Ark1'!R2279</f>
        <v>0</v>
      </c>
      <c r="AD214" s="210">
        <f>+'Ark1'!AG2279</f>
        <v>0</v>
      </c>
      <c r="AE214" s="63">
        <f t="shared" si="16"/>
        <v>0</v>
      </c>
      <c r="AF214" s="210">
        <f>+'Ark1'!AH2279</f>
        <v>0</v>
      </c>
      <c r="AG214" s="1">
        <f>+'Ark1'!S2279</f>
        <v>0</v>
      </c>
      <c r="AH214" s="63">
        <f t="shared" si="17"/>
        <v>0</v>
      </c>
      <c r="AI214" s="1">
        <f>+'Ark1'!U2279</f>
        <v>0</v>
      </c>
      <c r="AJ214" s="210"/>
      <c r="AK214" s="11">
        <f>+'Ark1'!V2279</f>
        <v>0</v>
      </c>
      <c r="AL214" s="102">
        <f>+'Ark1'!X2279</f>
        <v>0</v>
      </c>
      <c r="AM214" s="102">
        <f>+'Ark1'!Y2279</f>
        <v>0</v>
      </c>
      <c r="AN214" s="102">
        <f>+'Ark1'!Z2279</f>
        <v>0</v>
      </c>
      <c r="AO214" s="1">
        <f>+'Ark1'!AA2279</f>
        <v>0</v>
      </c>
      <c r="AP214" s="1">
        <f>+'Ark1'!AB2279</f>
        <v>0</v>
      </c>
      <c r="AQ214" s="11">
        <f>+'Ark1'!AD2279</f>
        <v>0</v>
      </c>
      <c r="AR214" s="1" t="e">
        <f t="shared" si="19"/>
        <v>#DIV/0!</v>
      </c>
      <c r="AS214" s="11" t="e">
        <f t="shared" si="20"/>
        <v>#DIV/0!</v>
      </c>
      <c r="AT214" s="47"/>
      <c r="AW214" s="3" t="s">
        <v>107</v>
      </c>
    </row>
    <row r="215" spans="24:49">
      <c r="X215" s="47"/>
      <c r="Y215">
        <f>+'Ark1'!C2280</f>
        <v>2011</v>
      </c>
      <c r="Z215">
        <f>+'Ark1'!M2280</f>
        <v>9</v>
      </c>
      <c r="AA215" s="3" t="str">
        <f t="shared" si="18"/>
        <v>3+</v>
      </c>
      <c r="AB215">
        <f>+'Ark1'!Q2280</f>
        <v>0</v>
      </c>
      <c r="AC215">
        <f>+'Ark1'!R2280</f>
        <v>0</v>
      </c>
      <c r="AD215" s="210">
        <f>+'Ark1'!AG2280</f>
        <v>0</v>
      </c>
      <c r="AE215" s="63">
        <f t="shared" si="16"/>
        <v>0</v>
      </c>
      <c r="AF215" s="210">
        <f>+'Ark1'!AH2280</f>
        <v>0</v>
      </c>
      <c r="AG215" s="1">
        <f>+'Ark1'!S2280</f>
        <v>0</v>
      </c>
      <c r="AH215" s="63">
        <f t="shared" si="17"/>
        <v>0</v>
      </c>
      <c r="AI215" s="1">
        <f>+'Ark1'!U2280</f>
        <v>0</v>
      </c>
      <c r="AJ215" s="210"/>
      <c r="AK215" s="11">
        <f>+'Ark1'!V2280</f>
        <v>0</v>
      </c>
      <c r="AL215" s="102">
        <f>+'Ark1'!X2280</f>
        <v>0</v>
      </c>
      <c r="AM215" s="102">
        <f>+'Ark1'!Y2280</f>
        <v>0</v>
      </c>
      <c r="AN215" s="102">
        <f>+'Ark1'!Z2280</f>
        <v>0</v>
      </c>
      <c r="AO215" s="1">
        <f>+'Ark1'!AA2280</f>
        <v>0</v>
      </c>
      <c r="AP215" s="1">
        <f>+'Ark1'!AB2280</f>
        <v>0</v>
      </c>
      <c r="AQ215" s="11">
        <f>+'Ark1'!AD2280</f>
        <v>0</v>
      </c>
      <c r="AR215" s="1" t="e">
        <f t="shared" si="19"/>
        <v>#DIV/0!</v>
      </c>
      <c r="AS215" s="11" t="e">
        <f t="shared" si="20"/>
        <v>#DIV/0!</v>
      </c>
      <c r="AT215" s="47"/>
      <c r="AW215" s="3" t="s">
        <v>108</v>
      </c>
    </row>
    <row r="216" spans="24:49">
      <c r="X216" s="47"/>
      <c r="Y216">
        <f>+'Ark1'!C2281</f>
        <v>2011</v>
      </c>
      <c r="Z216">
        <f>+'Ark1'!M2281</f>
        <v>10</v>
      </c>
      <c r="AA216" s="3" t="str">
        <f t="shared" si="18"/>
        <v>4-</v>
      </c>
      <c r="AB216">
        <f>+'Ark1'!Q2281</f>
        <v>0</v>
      </c>
      <c r="AC216">
        <f>+'Ark1'!R2281</f>
        <v>0</v>
      </c>
      <c r="AD216" s="210">
        <f>+'Ark1'!AG2281</f>
        <v>0</v>
      </c>
      <c r="AE216" s="63">
        <f t="shared" si="16"/>
        <v>0</v>
      </c>
      <c r="AF216" s="210">
        <f>+'Ark1'!AH2281</f>
        <v>0</v>
      </c>
      <c r="AG216" s="1">
        <f>+'Ark1'!S2281</f>
        <v>0</v>
      </c>
      <c r="AH216" s="63">
        <f t="shared" si="17"/>
        <v>0</v>
      </c>
      <c r="AI216" s="1">
        <f>+'Ark1'!U2281</f>
        <v>0</v>
      </c>
      <c r="AJ216" s="210"/>
      <c r="AK216" s="11">
        <f>+'Ark1'!V2281</f>
        <v>0</v>
      </c>
      <c r="AL216" s="102">
        <f>+'Ark1'!X2281</f>
        <v>0</v>
      </c>
      <c r="AM216" s="102">
        <f>+'Ark1'!Y2281</f>
        <v>0</v>
      </c>
      <c r="AN216" s="102">
        <f>+'Ark1'!Z2281</f>
        <v>0</v>
      </c>
      <c r="AO216" s="1">
        <f>+'Ark1'!AA2281</f>
        <v>0</v>
      </c>
      <c r="AP216" s="1">
        <f>+'Ark1'!AB2281</f>
        <v>0</v>
      </c>
      <c r="AQ216" s="11">
        <f>+'Ark1'!AD2281</f>
        <v>0</v>
      </c>
      <c r="AR216" s="1" t="e">
        <f t="shared" si="19"/>
        <v>#DIV/0!</v>
      </c>
      <c r="AS216" s="11" t="e">
        <f t="shared" si="20"/>
        <v>#DIV/0!</v>
      </c>
      <c r="AT216" s="47"/>
      <c r="AW216" s="3" t="s">
        <v>109</v>
      </c>
    </row>
    <row r="217" spans="24:49">
      <c r="X217" s="47"/>
      <c r="Y217">
        <f>+'Ark1'!C2282</f>
        <v>2011</v>
      </c>
      <c r="Z217">
        <f>+'Ark1'!M2282</f>
        <v>11</v>
      </c>
      <c r="AA217" s="3" t="str">
        <f t="shared" si="18"/>
        <v>4</v>
      </c>
      <c r="AB217">
        <f>+'Ark1'!Q2282</f>
        <v>0</v>
      </c>
      <c r="AC217">
        <f>+'Ark1'!R2282</f>
        <v>0</v>
      </c>
      <c r="AD217" s="210">
        <f>+'Ark1'!AG2282</f>
        <v>0</v>
      </c>
      <c r="AE217" s="63">
        <f t="shared" si="16"/>
        <v>0</v>
      </c>
      <c r="AF217" s="210">
        <f>+'Ark1'!AH2282</f>
        <v>0</v>
      </c>
      <c r="AG217" s="1">
        <f>+'Ark1'!S2282</f>
        <v>0</v>
      </c>
      <c r="AH217" s="63">
        <f t="shared" si="17"/>
        <v>0</v>
      </c>
      <c r="AI217" s="1">
        <f>+'Ark1'!U2282</f>
        <v>0</v>
      </c>
      <c r="AJ217" s="210"/>
      <c r="AK217" s="11">
        <f>+'Ark1'!V2282</f>
        <v>0</v>
      </c>
      <c r="AL217" s="102">
        <f>+'Ark1'!X2282</f>
        <v>0</v>
      </c>
      <c r="AM217" s="102">
        <f>+'Ark1'!Y2282</f>
        <v>0</v>
      </c>
      <c r="AN217" s="102">
        <f>+'Ark1'!Z2282</f>
        <v>0</v>
      </c>
      <c r="AO217" s="1">
        <f>+'Ark1'!AA2282</f>
        <v>0</v>
      </c>
      <c r="AP217" s="1">
        <f>+'Ark1'!AB2282</f>
        <v>0</v>
      </c>
      <c r="AQ217" s="11">
        <f>+'Ark1'!AD2282</f>
        <v>0</v>
      </c>
      <c r="AR217" s="1" t="e">
        <f t="shared" si="19"/>
        <v>#DIV/0!</v>
      </c>
      <c r="AS217" s="11" t="e">
        <f t="shared" si="20"/>
        <v>#DIV/0!</v>
      </c>
      <c r="AT217" s="47"/>
      <c r="AW217" s="3" t="s">
        <v>110</v>
      </c>
    </row>
    <row r="218" spans="24:49">
      <c r="X218" s="47"/>
      <c r="Y218">
        <f>+'Ark1'!C2283</f>
        <v>2011</v>
      </c>
      <c r="Z218">
        <f>+'Ark1'!M2283</f>
        <v>12</v>
      </c>
      <c r="AA218" s="3" t="str">
        <f t="shared" si="18"/>
        <v>4+</v>
      </c>
      <c r="AB218">
        <f>+'Ark1'!Q2283</f>
        <v>0</v>
      </c>
      <c r="AC218">
        <f>+'Ark1'!R2283</f>
        <v>0</v>
      </c>
      <c r="AD218" s="210">
        <f>+'Ark1'!AG2283</f>
        <v>0</v>
      </c>
      <c r="AE218" s="63">
        <f t="shared" si="16"/>
        <v>0</v>
      </c>
      <c r="AF218" s="210">
        <f>+'Ark1'!AH2283</f>
        <v>0</v>
      </c>
      <c r="AG218" s="1">
        <f>+'Ark1'!S2283</f>
        <v>0</v>
      </c>
      <c r="AH218" s="63">
        <f t="shared" si="17"/>
        <v>0</v>
      </c>
      <c r="AI218" s="1">
        <f>+'Ark1'!U2283</f>
        <v>0</v>
      </c>
      <c r="AJ218" s="210"/>
      <c r="AK218" s="11">
        <f>+'Ark1'!V2283</f>
        <v>0</v>
      </c>
      <c r="AL218" s="102">
        <f>+'Ark1'!X2283</f>
        <v>0</v>
      </c>
      <c r="AM218" s="102">
        <f>+'Ark1'!Y2283</f>
        <v>0</v>
      </c>
      <c r="AN218" s="102">
        <f>+'Ark1'!Z2283</f>
        <v>0</v>
      </c>
      <c r="AO218" s="1">
        <f>+'Ark1'!AA2283</f>
        <v>0</v>
      </c>
      <c r="AP218" s="1">
        <f>+'Ark1'!AB2283</f>
        <v>0</v>
      </c>
      <c r="AQ218" s="11">
        <f>+'Ark1'!AD2283</f>
        <v>0</v>
      </c>
      <c r="AR218" s="1" t="e">
        <f t="shared" si="19"/>
        <v>#DIV/0!</v>
      </c>
      <c r="AS218" s="11" t="e">
        <f t="shared" si="20"/>
        <v>#DIV/0!</v>
      </c>
      <c r="AT218" s="47"/>
      <c r="AW218" s="3" t="s">
        <v>111</v>
      </c>
    </row>
    <row r="219" spans="24:49">
      <c r="X219" s="47"/>
      <c r="Y219">
        <f>+'Ark1'!C2284</f>
        <v>2011</v>
      </c>
      <c r="Z219">
        <f>+'Ark1'!M2284</f>
        <v>13</v>
      </c>
      <c r="AA219" s="3" t="str">
        <f t="shared" si="18"/>
        <v>5-</v>
      </c>
      <c r="AB219">
        <f>+'Ark1'!Q2284</f>
        <v>0</v>
      </c>
      <c r="AC219">
        <f>+'Ark1'!R2284</f>
        <v>0</v>
      </c>
      <c r="AD219" s="210">
        <f>+'Ark1'!AG2284</f>
        <v>0</v>
      </c>
      <c r="AE219" s="63">
        <f t="shared" ref="AE219:AE282" si="21">+AD219-AD234</f>
        <v>0</v>
      </c>
      <c r="AF219" s="210">
        <f>+'Ark1'!AH2284</f>
        <v>0</v>
      </c>
      <c r="AG219" s="1">
        <f>+'Ark1'!S2284</f>
        <v>0</v>
      </c>
      <c r="AH219" s="63">
        <f t="shared" ref="AH219:AH282" si="22">+AG219-AG234</f>
        <v>0</v>
      </c>
      <c r="AI219" s="1">
        <f>+'Ark1'!U2284</f>
        <v>0</v>
      </c>
      <c r="AJ219" s="210"/>
      <c r="AK219" s="11">
        <f>+'Ark1'!V2284</f>
        <v>0</v>
      </c>
      <c r="AL219" s="102">
        <f>+'Ark1'!X2284</f>
        <v>0</v>
      </c>
      <c r="AM219" s="102">
        <f>+'Ark1'!Y2284</f>
        <v>0</v>
      </c>
      <c r="AN219" s="102">
        <f>+'Ark1'!Z2284</f>
        <v>0</v>
      </c>
      <c r="AO219" s="1">
        <f>+'Ark1'!AA2284</f>
        <v>0</v>
      </c>
      <c r="AP219" s="1">
        <f>+'Ark1'!AB2284</f>
        <v>0</v>
      </c>
      <c r="AQ219" s="11">
        <f>+'Ark1'!AD2284</f>
        <v>0</v>
      </c>
      <c r="AR219" s="1" t="e">
        <f t="shared" si="19"/>
        <v>#DIV/0!</v>
      </c>
      <c r="AS219" s="11" t="e">
        <f t="shared" si="20"/>
        <v>#DIV/0!</v>
      </c>
      <c r="AT219" s="47"/>
      <c r="AW219" s="3" t="s">
        <v>112</v>
      </c>
    </row>
    <row r="220" spans="24:49">
      <c r="X220" s="47"/>
      <c r="Y220">
        <f>+'Ark1'!C2285</f>
        <v>2011</v>
      </c>
      <c r="Z220">
        <f>+'Ark1'!M2285</f>
        <v>14</v>
      </c>
      <c r="AA220" s="3" t="str">
        <f t="shared" ref="AA220:AA283" si="23">+AW219</f>
        <v>5</v>
      </c>
      <c r="AB220">
        <f>+'Ark1'!Q2285</f>
        <v>0</v>
      </c>
      <c r="AC220">
        <f>+'Ark1'!R2285</f>
        <v>0</v>
      </c>
      <c r="AD220" s="210">
        <f>+'Ark1'!AG2285</f>
        <v>0</v>
      </c>
      <c r="AE220" s="63">
        <f t="shared" si="21"/>
        <v>0</v>
      </c>
      <c r="AF220" s="210">
        <f>+'Ark1'!AH2285</f>
        <v>0</v>
      </c>
      <c r="AG220" s="1">
        <f>+'Ark1'!S2285</f>
        <v>0</v>
      </c>
      <c r="AH220" s="63">
        <f t="shared" si="22"/>
        <v>0</v>
      </c>
      <c r="AI220" s="1">
        <f>+'Ark1'!U2285</f>
        <v>0</v>
      </c>
      <c r="AJ220" s="210"/>
      <c r="AK220" s="11">
        <f>+'Ark1'!V2285</f>
        <v>0</v>
      </c>
      <c r="AL220" s="102">
        <f>+'Ark1'!X2285</f>
        <v>0</v>
      </c>
      <c r="AM220" s="102">
        <f>+'Ark1'!Y2285</f>
        <v>0</v>
      </c>
      <c r="AN220" s="102">
        <f>+'Ark1'!Z2285</f>
        <v>0</v>
      </c>
      <c r="AO220" s="1">
        <f>+'Ark1'!AA2285</f>
        <v>0</v>
      </c>
      <c r="AP220" s="1">
        <f>+'Ark1'!AB2285</f>
        <v>0</v>
      </c>
      <c r="AQ220" s="11">
        <f>+'Ark1'!AD2285</f>
        <v>0</v>
      </c>
      <c r="AR220" s="1" t="e">
        <f t="shared" si="19"/>
        <v>#DIV/0!</v>
      </c>
      <c r="AS220" s="11" t="e">
        <f t="shared" si="20"/>
        <v>#DIV/0!</v>
      </c>
      <c r="AT220" s="47"/>
      <c r="AW220" s="3" t="s">
        <v>113</v>
      </c>
    </row>
    <row r="221" spans="24:49">
      <c r="X221" s="47"/>
      <c r="Y221">
        <f>+'Ark1'!C2286</f>
        <v>2011</v>
      </c>
      <c r="Z221">
        <f>+'Ark1'!M2286</f>
        <v>15</v>
      </c>
      <c r="AA221" s="3" t="str">
        <f t="shared" si="23"/>
        <v>5+</v>
      </c>
      <c r="AB221">
        <f>+'Ark1'!Q2286</f>
        <v>0</v>
      </c>
      <c r="AC221">
        <f>+'Ark1'!R2286</f>
        <v>0</v>
      </c>
      <c r="AD221" s="210">
        <f>+'Ark1'!AG2286</f>
        <v>0</v>
      </c>
      <c r="AE221" s="63">
        <f t="shared" si="21"/>
        <v>0</v>
      </c>
      <c r="AF221" s="210">
        <f>+'Ark1'!AH2286</f>
        <v>0</v>
      </c>
      <c r="AG221" s="1">
        <f>+'Ark1'!S2286</f>
        <v>0</v>
      </c>
      <c r="AH221" s="63">
        <f t="shared" si="22"/>
        <v>0</v>
      </c>
      <c r="AI221" s="1">
        <f>+'Ark1'!U2286</f>
        <v>0</v>
      </c>
      <c r="AJ221" s="210"/>
      <c r="AK221" s="11">
        <f>+'Ark1'!V2286</f>
        <v>0</v>
      </c>
      <c r="AL221" s="102">
        <f>+'Ark1'!X2286</f>
        <v>0</v>
      </c>
      <c r="AM221" s="102">
        <f>+'Ark1'!Y2286</f>
        <v>0</v>
      </c>
      <c r="AN221" s="102">
        <f>+'Ark1'!Z2286</f>
        <v>0</v>
      </c>
      <c r="AO221" s="1">
        <f>+'Ark1'!AA2286</f>
        <v>0</v>
      </c>
      <c r="AP221" s="1">
        <f>+'Ark1'!AB2286</f>
        <v>0</v>
      </c>
      <c r="AQ221" s="11">
        <f>+'Ark1'!AD2286</f>
        <v>0</v>
      </c>
      <c r="AR221" s="1" t="e">
        <f t="shared" si="19"/>
        <v>#DIV/0!</v>
      </c>
      <c r="AS221" s="11" t="e">
        <f t="shared" si="20"/>
        <v>#DIV/0!</v>
      </c>
      <c r="AT221" s="47"/>
      <c r="AW221" s="57" t="s">
        <v>99</v>
      </c>
    </row>
    <row r="222" spans="24:49">
      <c r="X222" s="47"/>
      <c r="Y222" s="56">
        <f>+'Ark1'!C2287</f>
        <v>2010</v>
      </c>
      <c r="Z222" s="56">
        <f>+'Ark1'!M2287</f>
        <v>1</v>
      </c>
      <c r="AA222" s="57" t="str">
        <f t="shared" si="23"/>
        <v>1-</v>
      </c>
      <c r="AB222" s="56">
        <f>+'Ark1'!Q2287</f>
        <v>0</v>
      </c>
      <c r="AC222" s="56">
        <f>+'Ark1'!R2287</f>
        <v>0</v>
      </c>
      <c r="AD222" s="192">
        <f>+'Ark1'!AG2287</f>
        <v>0</v>
      </c>
      <c r="AE222" s="62">
        <f t="shared" si="21"/>
        <v>0</v>
      </c>
      <c r="AF222" s="192">
        <f>+'Ark1'!AH2287</f>
        <v>0</v>
      </c>
      <c r="AG222" s="58">
        <f>+'Ark1'!S2287</f>
        <v>0</v>
      </c>
      <c r="AH222" s="62">
        <f t="shared" si="22"/>
        <v>0</v>
      </c>
      <c r="AI222" s="58">
        <f>+'Ark1'!U2287</f>
        <v>0</v>
      </c>
      <c r="AJ222" s="192"/>
      <c r="AK222" s="79">
        <f>+'Ark1'!V2287</f>
        <v>0</v>
      </c>
      <c r="AL222" s="169">
        <f>+'Ark1'!X2287</f>
        <v>0</v>
      </c>
      <c r="AM222" s="169">
        <f>+'Ark1'!Y2287</f>
        <v>0</v>
      </c>
      <c r="AN222" s="169">
        <f>+'Ark1'!Z2287</f>
        <v>0</v>
      </c>
      <c r="AO222" s="58">
        <f>+'Ark1'!AA2287</f>
        <v>0</v>
      </c>
      <c r="AP222" s="58">
        <f>+'Ark1'!AB2287</f>
        <v>0</v>
      </c>
      <c r="AQ222" s="79">
        <f>+'Ark1'!AD2287</f>
        <v>0</v>
      </c>
      <c r="AR222" s="58" t="e">
        <f t="shared" si="19"/>
        <v>#DIV/0!</v>
      </c>
      <c r="AS222" s="79" t="e">
        <f t="shared" si="20"/>
        <v>#DIV/0!</v>
      </c>
      <c r="AT222" s="47"/>
      <c r="AW222" s="69" t="s">
        <v>100</v>
      </c>
    </row>
    <row r="223" spans="24:49">
      <c r="X223" s="47"/>
      <c r="Y223" s="56">
        <f>+'Ark1'!C2288</f>
        <v>2010</v>
      </c>
      <c r="Z223" s="56">
        <f>+'Ark1'!M2288</f>
        <v>2</v>
      </c>
      <c r="AA223" s="57" t="str">
        <f t="shared" si="23"/>
        <v>1</v>
      </c>
      <c r="AB223" s="56">
        <f>+'Ark1'!Q2288</f>
        <v>0</v>
      </c>
      <c r="AC223" s="56">
        <f>+'Ark1'!R2288</f>
        <v>0</v>
      </c>
      <c r="AD223" s="192">
        <f>+'Ark1'!AG2288</f>
        <v>0</v>
      </c>
      <c r="AE223" s="62">
        <f t="shared" si="21"/>
        <v>0</v>
      </c>
      <c r="AF223" s="192">
        <f>+'Ark1'!AH2288</f>
        <v>0</v>
      </c>
      <c r="AG223" s="58">
        <f>+'Ark1'!S2288</f>
        <v>0</v>
      </c>
      <c r="AH223" s="62">
        <f t="shared" si="22"/>
        <v>0</v>
      </c>
      <c r="AI223" s="58">
        <f>+'Ark1'!U2288</f>
        <v>0</v>
      </c>
      <c r="AJ223" s="192"/>
      <c r="AK223" s="79">
        <f>+'Ark1'!V2288</f>
        <v>0</v>
      </c>
      <c r="AL223" s="169">
        <f>+'Ark1'!X2288</f>
        <v>0</v>
      </c>
      <c r="AM223" s="169">
        <f>+'Ark1'!Y2288</f>
        <v>0</v>
      </c>
      <c r="AN223" s="169">
        <f>+'Ark1'!Z2288</f>
        <v>0</v>
      </c>
      <c r="AO223" s="58">
        <f>+'Ark1'!AA2288</f>
        <v>0</v>
      </c>
      <c r="AP223" s="58">
        <f>+'Ark1'!AB2288</f>
        <v>0</v>
      </c>
      <c r="AQ223" s="79">
        <f>+'Ark1'!AD2288</f>
        <v>0</v>
      </c>
      <c r="AR223" s="58" t="e">
        <f t="shared" si="19"/>
        <v>#DIV/0!</v>
      </c>
      <c r="AS223" s="79" t="e">
        <f t="shared" si="20"/>
        <v>#DIV/0!</v>
      </c>
      <c r="AT223" s="47"/>
      <c r="AW223" s="57" t="s">
        <v>101</v>
      </c>
    </row>
    <row r="224" spans="24:49">
      <c r="X224" s="47"/>
      <c r="Y224" s="56">
        <f>+'Ark1'!C2289</f>
        <v>2010</v>
      </c>
      <c r="Z224" s="56">
        <f>+'Ark1'!M2289</f>
        <v>3</v>
      </c>
      <c r="AA224" s="57" t="str">
        <f t="shared" si="23"/>
        <v>1+</v>
      </c>
      <c r="AB224" s="56">
        <f>+'Ark1'!Q2289</f>
        <v>0</v>
      </c>
      <c r="AC224" s="56">
        <f>+'Ark1'!R2289</f>
        <v>0</v>
      </c>
      <c r="AD224" s="192">
        <f>+'Ark1'!AG2289</f>
        <v>0</v>
      </c>
      <c r="AE224" s="62">
        <f t="shared" si="21"/>
        <v>0</v>
      </c>
      <c r="AF224" s="192">
        <f>+'Ark1'!AH2289</f>
        <v>0</v>
      </c>
      <c r="AG224" s="58">
        <f>+'Ark1'!S2289</f>
        <v>0</v>
      </c>
      <c r="AH224" s="62">
        <f t="shared" si="22"/>
        <v>0</v>
      </c>
      <c r="AI224" s="58">
        <f>+'Ark1'!U2289</f>
        <v>0</v>
      </c>
      <c r="AJ224" s="192"/>
      <c r="AK224" s="79">
        <f>+'Ark1'!V2289</f>
        <v>0</v>
      </c>
      <c r="AL224" s="169">
        <f>+'Ark1'!X2289</f>
        <v>0</v>
      </c>
      <c r="AM224" s="169">
        <f>+'Ark1'!Y2289</f>
        <v>0</v>
      </c>
      <c r="AN224" s="169">
        <f>+'Ark1'!Z2289</f>
        <v>0</v>
      </c>
      <c r="AO224" s="58">
        <f>+'Ark1'!AA2289</f>
        <v>0</v>
      </c>
      <c r="AP224" s="58">
        <f>+'Ark1'!AB2289</f>
        <v>0</v>
      </c>
      <c r="AQ224" s="79">
        <f>+'Ark1'!AD2289</f>
        <v>0</v>
      </c>
      <c r="AR224" s="58" t="e">
        <f t="shared" si="19"/>
        <v>#DIV/0!</v>
      </c>
      <c r="AS224" s="79" t="e">
        <f t="shared" si="20"/>
        <v>#DIV/0!</v>
      </c>
      <c r="AT224" s="47"/>
      <c r="AW224" s="57" t="s">
        <v>102</v>
      </c>
    </row>
    <row r="225" spans="24:49">
      <c r="X225" s="47"/>
      <c r="Y225" s="56">
        <f>+'Ark1'!C2290</f>
        <v>2010</v>
      </c>
      <c r="Z225" s="56">
        <f>+'Ark1'!M2290</f>
        <v>4</v>
      </c>
      <c r="AA225" s="57" t="str">
        <f t="shared" si="23"/>
        <v>2-</v>
      </c>
      <c r="AB225" s="56">
        <f>+'Ark1'!Q2290</f>
        <v>0</v>
      </c>
      <c r="AC225" s="56">
        <f>+'Ark1'!R2290</f>
        <v>0</v>
      </c>
      <c r="AD225" s="192">
        <f>+'Ark1'!AG2290</f>
        <v>0</v>
      </c>
      <c r="AE225" s="62">
        <f t="shared" si="21"/>
        <v>0</v>
      </c>
      <c r="AF225" s="192">
        <f>+'Ark1'!AH2290</f>
        <v>0</v>
      </c>
      <c r="AG225" s="58">
        <f>+'Ark1'!S2290</f>
        <v>0</v>
      </c>
      <c r="AH225" s="62">
        <f t="shared" si="22"/>
        <v>0</v>
      </c>
      <c r="AI225" s="58">
        <f>+'Ark1'!U2290</f>
        <v>0</v>
      </c>
      <c r="AJ225" s="192"/>
      <c r="AK225" s="79">
        <f>+'Ark1'!V2290</f>
        <v>0</v>
      </c>
      <c r="AL225" s="169">
        <f>+'Ark1'!X2290</f>
        <v>0</v>
      </c>
      <c r="AM225" s="169">
        <f>+'Ark1'!Y2290</f>
        <v>0</v>
      </c>
      <c r="AN225" s="169">
        <f>+'Ark1'!Z2290</f>
        <v>0</v>
      </c>
      <c r="AO225" s="58">
        <f>+'Ark1'!AA2290</f>
        <v>0</v>
      </c>
      <c r="AP225" s="58">
        <f>+'Ark1'!AB2290</f>
        <v>0</v>
      </c>
      <c r="AQ225" s="79">
        <f>+'Ark1'!AD2290</f>
        <v>0</v>
      </c>
      <c r="AR225" s="58" t="e">
        <f t="shared" si="19"/>
        <v>#DIV/0!</v>
      </c>
      <c r="AS225" s="79" t="e">
        <f t="shared" si="20"/>
        <v>#DIV/0!</v>
      </c>
      <c r="AT225" s="47"/>
      <c r="AW225" s="69" t="s">
        <v>103</v>
      </c>
    </row>
    <row r="226" spans="24:49">
      <c r="X226" s="47"/>
      <c r="Y226" s="56">
        <f>+'Ark1'!C2291</f>
        <v>2010</v>
      </c>
      <c r="Z226" s="56">
        <f>+'Ark1'!M2291</f>
        <v>5</v>
      </c>
      <c r="AA226" s="57" t="str">
        <f t="shared" si="23"/>
        <v>2</v>
      </c>
      <c r="AB226" s="56">
        <f>+'Ark1'!Q2291</f>
        <v>0</v>
      </c>
      <c r="AC226" s="56">
        <f>+'Ark1'!R2291</f>
        <v>0</v>
      </c>
      <c r="AD226" s="192">
        <f>+'Ark1'!AG2291</f>
        <v>0</v>
      </c>
      <c r="AE226" s="62">
        <f t="shared" si="21"/>
        <v>0</v>
      </c>
      <c r="AF226" s="192">
        <f>+'Ark1'!AH2291</f>
        <v>0</v>
      </c>
      <c r="AG226" s="58">
        <f>+'Ark1'!S2291</f>
        <v>0</v>
      </c>
      <c r="AH226" s="62">
        <f t="shared" si="22"/>
        <v>0</v>
      </c>
      <c r="AI226" s="58">
        <f>+'Ark1'!U2291</f>
        <v>0</v>
      </c>
      <c r="AJ226" s="192"/>
      <c r="AK226" s="79">
        <f>+'Ark1'!V2291</f>
        <v>0</v>
      </c>
      <c r="AL226" s="169">
        <f>+'Ark1'!X2291</f>
        <v>0</v>
      </c>
      <c r="AM226" s="169">
        <f>+'Ark1'!Y2291</f>
        <v>0</v>
      </c>
      <c r="AN226" s="169">
        <f>+'Ark1'!Z2291</f>
        <v>0</v>
      </c>
      <c r="AO226" s="58">
        <f>+'Ark1'!AA2291</f>
        <v>0</v>
      </c>
      <c r="AP226" s="58">
        <f>+'Ark1'!AB2291</f>
        <v>0</v>
      </c>
      <c r="AQ226" s="79">
        <f>+'Ark1'!AD2291</f>
        <v>0</v>
      </c>
      <c r="AR226" s="58" t="e">
        <f t="shared" si="19"/>
        <v>#DIV/0!</v>
      </c>
      <c r="AS226" s="79" t="e">
        <f t="shared" si="20"/>
        <v>#DIV/0!</v>
      </c>
      <c r="AT226" s="47"/>
      <c r="AW226" s="57" t="s">
        <v>104</v>
      </c>
    </row>
    <row r="227" spans="24:49">
      <c r="X227" s="47"/>
      <c r="Y227" s="56">
        <f>+'Ark1'!C2292</f>
        <v>2010</v>
      </c>
      <c r="Z227" s="56">
        <f>+'Ark1'!M2292</f>
        <v>6</v>
      </c>
      <c r="AA227" s="57" t="str">
        <f t="shared" si="23"/>
        <v>2+</v>
      </c>
      <c r="AB227" s="56">
        <f>+'Ark1'!Q2292</f>
        <v>0</v>
      </c>
      <c r="AC227" s="56">
        <f>+'Ark1'!R2292</f>
        <v>0</v>
      </c>
      <c r="AD227" s="192">
        <f>+'Ark1'!AG2292</f>
        <v>0</v>
      </c>
      <c r="AE227" s="62">
        <f t="shared" si="21"/>
        <v>0</v>
      </c>
      <c r="AF227" s="192">
        <f>+'Ark1'!AH2292</f>
        <v>0</v>
      </c>
      <c r="AG227" s="58">
        <f>+'Ark1'!S2292</f>
        <v>0</v>
      </c>
      <c r="AH227" s="62">
        <f t="shared" si="22"/>
        <v>0</v>
      </c>
      <c r="AI227" s="58">
        <f>+'Ark1'!U2292</f>
        <v>0</v>
      </c>
      <c r="AJ227" s="192"/>
      <c r="AK227" s="79">
        <f>+'Ark1'!V2292</f>
        <v>0</v>
      </c>
      <c r="AL227" s="169">
        <f>+'Ark1'!X2292</f>
        <v>0</v>
      </c>
      <c r="AM227" s="169">
        <f>+'Ark1'!Y2292</f>
        <v>0</v>
      </c>
      <c r="AN227" s="169">
        <f>+'Ark1'!Z2292</f>
        <v>0</v>
      </c>
      <c r="AO227" s="58">
        <f>+'Ark1'!AA2292</f>
        <v>0</v>
      </c>
      <c r="AP227" s="58">
        <f>+'Ark1'!AB2292</f>
        <v>0</v>
      </c>
      <c r="AQ227" s="79">
        <f>+'Ark1'!AD2292</f>
        <v>0</v>
      </c>
      <c r="AR227" s="58" t="e">
        <f t="shared" si="19"/>
        <v>#DIV/0!</v>
      </c>
      <c r="AS227" s="79" t="e">
        <f t="shared" si="20"/>
        <v>#DIV/0!</v>
      </c>
      <c r="AT227" s="47"/>
      <c r="AW227" s="57" t="s">
        <v>105</v>
      </c>
    </row>
    <row r="228" spans="24:49">
      <c r="X228" s="47"/>
      <c r="Y228" s="56">
        <f>+'Ark1'!C2293</f>
        <v>2010</v>
      </c>
      <c r="Z228" s="56">
        <f>+'Ark1'!M2293</f>
        <v>7</v>
      </c>
      <c r="AA228" s="57" t="str">
        <f t="shared" si="23"/>
        <v>3-</v>
      </c>
      <c r="AB228" s="56">
        <f>+'Ark1'!Q2293</f>
        <v>0</v>
      </c>
      <c r="AC228" s="56">
        <f>+'Ark1'!R2293</f>
        <v>0</v>
      </c>
      <c r="AD228" s="192">
        <f>+'Ark1'!AG2293</f>
        <v>0</v>
      </c>
      <c r="AE228" s="62">
        <f t="shared" si="21"/>
        <v>0</v>
      </c>
      <c r="AF228" s="192">
        <f>+'Ark1'!AH2293</f>
        <v>0</v>
      </c>
      <c r="AG228" s="58">
        <f>+'Ark1'!S2293</f>
        <v>0</v>
      </c>
      <c r="AH228" s="62">
        <f t="shared" si="22"/>
        <v>0</v>
      </c>
      <c r="AI228" s="58">
        <f>+'Ark1'!U2293</f>
        <v>0</v>
      </c>
      <c r="AJ228" s="192"/>
      <c r="AK228" s="79">
        <f>+'Ark1'!V2293</f>
        <v>0</v>
      </c>
      <c r="AL228" s="169">
        <f>+'Ark1'!X2293</f>
        <v>0</v>
      </c>
      <c r="AM228" s="169">
        <f>+'Ark1'!Y2293</f>
        <v>0</v>
      </c>
      <c r="AN228" s="169">
        <f>+'Ark1'!Z2293</f>
        <v>0</v>
      </c>
      <c r="AO228" s="58">
        <f>+'Ark1'!AA2293</f>
        <v>0</v>
      </c>
      <c r="AP228" s="58">
        <f>+'Ark1'!AB2293</f>
        <v>0</v>
      </c>
      <c r="AQ228" s="79">
        <f>+'Ark1'!AD2293</f>
        <v>0</v>
      </c>
      <c r="AR228" s="58" t="e">
        <f t="shared" si="19"/>
        <v>#DIV/0!</v>
      </c>
      <c r="AS228" s="79" t="e">
        <f t="shared" si="20"/>
        <v>#DIV/0!</v>
      </c>
      <c r="AT228" s="47"/>
      <c r="AW228" s="69" t="s">
        <v>106</v>
      </c>
    </row>
    <row r="229" spans="24:49">
      <c r="X229" s="47"/>
      <c r="Y229" s="56">
        <f>+'Ark1'!C2294</f>
        <v>2010</v>
      </c>
      <c r="Z229" s="56">
        <f>+'Ark1'!M2294</f>
        <v>8</v>
      </c>
      <c r="AA229" s="57" t="str">
        <f t="shared" si="23"/>
        <v>3</v>
      </c>
      <c r="AB229" s="56">
        <f>+'Ark1'!Q2294</f>
        <v>0</v>
      </c>
      <c r="AC229" s="56">
        <f>+'Ark1'!R2294</f>
        <v>0</v>
      </c>
      <c r="AD229" s="192">
        <f>+'Ark1'!AG2294</f>
        <v>0</v>
      </c>
      <c r="AE229" s="62">
        <f t="shared" si="21"/>
        <v>0</v>
      </c>
      <c r="AF229" s="192">
        <f>+'Ark1'!AH2294</f>
        <v>0</v>
      </c>
      <c r="AG229" s="58">
        <f>+'Ark1'!S2294</f>
        <v>0</v>
      </c>
      <c r="AH229" s="62">
        <f t="shared" si="22"/>
        <v>0</v>
      </c>
      <c r="AI229" s="58">
        <f>+'Ark1'!U2294</f>
        <v>0</v>
      </c>
      <c r="AJ229" s="192"/>
      <c r="AK229" s="79">
        <f>+'Ark1'!V2294</f>
        <v>0</v>
      </c>
      <c r="AL229" s="169">
        <f>+'Ark1'!X2294</f>
        <v>0</v>
      </c>
      <c r="AM229" s="169">
        <f>+'Ark1'!Y2294</f>
        <v>0</v>
      </c>
      <c r="AN229" s="169">
        <f>+'Ark1'!Z2294</f>
        <v>0</v>
      </c>
      <c r="AO229" s="58">
        <f>+'Ark1'!AA2294</f>
        <v>0</v>
      </c>
      <c r="AP229" s="58">
        <f>+'Ark1'!AB2294</f>
        <v>0</v>
      </c>
      <c r="AQ229" s="79">
        <f>+'Ark1'!AD2294</f>
        <v>0</v>
      </c>
      <c r="AR229" s="58" t="e">
        <f t="shared" si="19"/>
        <v>#DIV/0!</v>
      </c>
      <c r="AS229" s="79" t="e">
        <f t="shared" si="20"/>
        <v>#DIV/0!</v>
      </c>
      <c r="AT229" s="47"/>
      <c r="AW229" s="57" t="s">
        <v>107</v>
      </c>
    </row>
    <row r="230" spans="24:49">
      <c r="X230" s="47"/>
      <c r="Y230" s="56">
        <f>+'Ark1'!C2295</f>
        <v>2010</v>
      </c>
      <c r="Z230" s="56">
        <f>+'Ark1'!M2295</f>
        <v>9</v>
      </c>
      <c r="AA230" s="57" t="str">
        <f t="shared" si="23"/>
        <v>3+</v>
      </c>
      <c r="AB230" s="56">
        <f>+'Ark1'!Q2295</f>
        <v>0</v>
      </c>
      <c r="AC230" s="56">
        <f>+'Ark1'!R2295</f>
        <v>0</v>
      </c>
      <c r="AD230" s="192">
        <f>+'Ark1'!AG2295</f>
        <v>0</v>
      </c>
      <c r="AE230" s="62">
        <f t="shared" si="21"/>
        <v>0</v>
      </c>
      <c r="AF230" s="192">
        <f>+'Ark1'!AH2295</f>
        <v>0</v>
      </c>
      <c r="AG230" s="58">
        <f>+'Ark1'!S2295</f>
        <v>0</v>
      </c>
      <c r="AH230" s="62">
        <f t="shared" si="22"/>
        <v>0</v>
      </c>
      <c r="AI230" s="58">
        <f>+'Ark1'!U2295</f>
        <v>0</v>
      </c>
      <c r="AJ230" s="192"/>
      <c r="AK230" s="79">
        <f>+'Ark1'!V2295</f>
        <v>0</v>
      </c>
      <c r="AL230" s="169">
        <f>+'Ark1'!X2295</f>
        <v>0</v>
      </c>
      <c r="AM230" s="169">
        <f>+'Ark1'!Y2295</f>
        <v>0</v>
      </c>
      <c r="AN230" s="169">
        <f>+'Ark1'!Z2295</f>
        <v>0</v>
      </c>
      <c r="AO230" s="58">
        <f>+'Ark1'!AA2295</f>
        <v>0</v>
      </c>
      <c r="AP230" s="58">
        <f>+'Ark1'!AB2295</f>
        <v>0</v>
      </c>
      <c r="AQ230" s="79">
        <f>+'Ark1'!AD2295</f>
        <v>0</v>
      </c>
      <c r="AR230" s="58" t="e">
        <f t="shared" si="19"/>
        <v>#DIV/0!</v>
      </c>
      <c r="AS230" s="79" t="e">
        <f t="shared" si="20"/>
        <v>#DIV/0!</v>
      </c>
      <c r="AT230" s="47"/>
      <c r="AW230" s="57" t="s">
        <v>108</v>
      </c>
    </row>
    <row r="231" spans="24:49">
      <c r="X231" s="47"/>
      <c r="Y231" s="56">
        <f>+'Ark1'!C2296</f>
        <v>2010</v>
      </c>
      <c r="Z231" s="56">
        <f>+'Ark1'!M2296</f>
        <v>10</v>
      </c>
      <c r="AA231" s="57" t="str">
        <f t="shared" si="23"/>
        <v>4-</v>
      </c>
      <c r="AB231" s="56">
        <f>+'Ark1'!Q2296</f>
        <v>0</v>
      </c>
      <c r="AC231" s="56">
        <f>+'Ark1'!R2296</f>
        <v>0</v>
      </c>
      <c r="AD231" s="192">
        <f>+'Ark1'!AG2296</f>
        <v>0</v>
      </c>
      <c r="AE231" s="62">
        <f t="shared" si="21"/>
        <v>0</v>
      </c>
      <c r="AF231" s="192">
        <f>+'Ark1'!AH2296</f>
        <v>0</v>
      </c>
      <c r="AG231" s="58">
        <f>+'Ark1'!S2296</f>
        <v>0</v>
      </c>
      <c r="AH231" s="62">
        <f t="shared" si="22"/>
        <v>0</v>
      </c>
      <c r="AI231" s="58">
        <f>+'Ark1'!U2296</f>
        <v>0</v>
      </c>
      <c r="AJ231" s="192"/>
      <c r="AK231" s="79">
        <f>+'Ark1'!V2296</f>
        <v>0</v>
      </c>
      <c r="AL231" s="169">
        <f>+'Ark1'!X2296</f>
        <v>0</v>
      </c>
      <c r="AM231" s="169">
        <f>+'Ark1'!Y2296</f>
        <v>0</v>
      </c>
      <c r="AN231" s="169">
        <f>+'Ark1'!Z2296</f>
        <v>0</v>
      </c>
      <c r="AO231" s="58">
        <f>+'Ark1'!AA2296</f>
        <v>0</v>
      </c>
      <c r="AP231" s="58">
        <f>+'Ark1'!AB2296</f>
        <v>0</v>
      </c>
      <c r="AQ231" s="79">
        <f>+'Ark1'!AD2296</f>
        <v>0</v>
      </c>
      <c r="AR231" s="58" t="e">
        <f t="shared" si="19"/>
        <v>#DIV/0!</v>
      </c>
      <c r="AS231" s="79" t="e">
        <f t="shared" si="20"/>
        <v>#DIV/0!</v>
      </c>
      <c r="AT231" s="47"/>
      <c r="AW231" s="69" t="s">
        <v>109</v>
      </c>
    </row>
    <row r="232" spans="24:49">
      <c r="X232" s="47"/>
      <c r="Y232" s="56">
        <f>+'Ark1'!C2297</f>
        <v>2010</v>
      </c>
      <c r="Z232" s="56">
        <f>+'Ark1'!M2297</f>
        <v>11</v>
      </c>
      <c r="AA232" s="57" t="str">
        <f t="shared" si="23"/>
        <v>4</v>
      </c>
      <c r="AB232" s="56">
        <f>+'Ark1'!Q2297</f>
        <v>0</v>
      </c>
      <c r="AC232" s="56">
        <f>+'Ark1'!R2297</f>
        <v>0</v>
      </c>
      <c r="AD232" s="192">
        <f>+'Ark1'!AG2297</f>
        <v>0</v>
      </c>
      <c r="AE232" s="62">
        <f t="shared" si="21"/>
        <v>0</v>
      </c>
      <c r="AF232" s="192">
        <f>+'Ark1'!AH2297</f>
        <v>0</v>
      </c>
      <c r="AG232" s="58">
        <f>+'Ark1'!S2297</f>
        <v>0</v>
      </c>
      <c r="AH232" s="62">
        <f t="shared" si="22"/>
        <v>0</v>
      </c>
      <c r="AI232" s="58">
        <f>+'Ark1'!U2297</f>
        <v>0</v>
      </c>
      <c r="AJ232" s="192"/>
      <c r="AK232" s="79">
        <f>+'Ark1'!V2297</f>
        <v>0</v>
      </c>
      <c r="AL232" s="169">
        <f>+'Ark1'!X2297</f>
        <v>0</v>
      </c>
      <c r="AM232" s="169">
        <f>+'Ark1'!Y2297</f>
        <v>0</v>
      </c>
      <c r="AN232" s="169">
        <f>+'Ark1'!Z2297</f>
        <v>0</v>
      </c>
      <c r="AO232" s="58">
        <f>+'Ark1'!AA2297</f>
        <v>0</v>
      </c>
      <c r="AP232" s="58">
        <f>+'Ark1'!AB2297</f>
        <v>0</v>
      </c>
      <c r="AQ232" s="79">
        <f>+'Ark1'!AD2297</f>
        <v>0</v>
      </c>
      <c r="AR232" s="58" t="e">
        <f t="shared" si="19"/>
        <v>#DIV/0!</v>
      </c>
      <c r="AS232" s="79" t="e">
        <f t="shared" si="20"/>
        <v>#DIV/0!</v>
      </c>
      <c r="AT232" s="47"/>
      <c r="AW232" s="57" t="s">
        <v>110</v>
      </c>
    </row>
    <row r="233" spans="24:49">
      <c r="X233" s="47"/>
      <c r="Y233" s="56">
        <f>+'Ark1'!C2298</f>
        <v>2010</v>
      </c>
      <c r="Z233" s="56">
        <f>+'Ark1'!M2298</f>
        <v>12</v>
      </c>
      <c r="AA233" s="57" t="str">
        <f t="shared" si="23"/>
        <v>4+</v>
      </c>
      <c r="AB233" s="56">
        <f>+'Ark1'!Q2298</f>
        <v>0</v>
      </c>
      <c r="AC233" s="56">
        <f>+'Ark1'!R2298</f>
        <v>0</v>
      </c>
      <c r="AD233" s="192">
        <f>+'Ark1'!AG2298</f>
        <v>0</v>
      </c>
      <c r="AE233" s="62">
        <f t="shared" si="21"/>
        <v>0</v>
      </c>
      <c r="AF233" s="192">
        <f>+'Ark1'!AH2298</f>
        <v>0</v>
      </c>
      <c r="AG233" s="58">
        <f>+'Ark1'!S2298</f>
        <v>0</v>
      </c>
      <c r="AH233" s="62">
        <f t="shared" si="22"/>
        <v>0</v>
      </c>
      <c r="AI233" s="58">
        <f>+'Ark1'!U2298</f>
        <v>0</v>
      </c>
      <c r="AJ233" s="192"/>
      <c r="AK233" s="79">
        <f>+'Ark1'!V2298</f>
        <v>0</v>
      </c>
      <c r="AL233" s="169">
        <f>+'Ark1'!X2298</f>
        <v>0</v>
      </c>
      <c r="AM233" s="169">
        <f>+'Ark1'!Y2298</f>
        <v>0</v>
      </c>
      <c r="AN233" s="169">
        <f>+'Ark1'!Z2298</f>
        <v>0</v>
      </c>
      <c r="AO233" s="58">
        <f>+'Ark1'!AA2298</f>
        <v>0</v>
      </c>
      <c r="AP233" s="58">
        <f>+'Ark1'!AB2298</f>
        <v>0</v>
      </c>
      <c r="AQ233" s="79">
        <f>+'Ark1'!AD2298</f>
        <v>0</v>
      </c>
      <c r="AR233" s="58" t="e">
        <f t="shared" si="19"/>
        <v>#DIV/0!</v>
      </c>
      <c r="AS233" s="79" t="e">
        <f t="shared" si="20"/>
        <v>#DIV/0!</v>
      </c>
      <c r="AT233" s="47"/>
      <c r="AW233" s="57" t="s">
        <v>111</v>
      </c>
    </row>
    <row r="234" spans="24:49">
      <c r="X234" s="47"/>
      <c r="Y234" s="56">
        <f>+'Ark1'!C2299</f>
        <v>2010</v>
      </c>
      <c r="Z234" s="56">
        <f>+'Ark1'!M2299</f>
        <v>13</v>
      </c>
      <c r="AA234" s="57" t="str">
        <f t="shared" si="23"/>
        <v>5-</v>
      </c>
      <c r="AB234" s="56">
        <f>+'Ark1'!Q2299</f>
        <v>0</v>
      </c>
      <c r="AC234" s="56">
        <f>+'Ark1'!R2299</f>
        <v>0</v>
      </c>
      <c r="AD234" s="192">
        <f>+'Ark1'!AG2299</f>
        <v>0</v>
      </c>
      <c r="AE234" s="62">
        <f t="shared" si="21"/>
        <v>0</v>
      </c>
      <c r="AF234" s="192">
        <f>+'Ark1'!AH2299</f>
        <v>0</v>
      </c>
      <c r="AG234" s="58">
        <f>+'Ark1'!S2299</f>
        <v>0</v>
      </c>
      <c r="AH234" s="62">
        <f t="shared" si="22"/>
        <v>0</v>
      </c>
      <c r="AI234" s="58">
        <f>+'Ark1'!U2299</f>
        <v>0</v>
      </c>
      <c r="AJ234" s="192"/>
      <c r="AK234" s="79">
        <f>+'Ark1'!V2299</f>
        <v>0</v>
      </c>
      <c r="AL234" s="169">
        <f>+'Ark1'!X2299</f>
        <v>0</v>
      </c>
      <c r="AM234" s="169">
        <f>+'Ark1'!Y2299</f>
        <v>0</v>
      </c>
      <c r="AN234" s="169">
        <f>+'Ark1'!Z2299</f>
        <v>0</v>
      </c>
      <c r="AO234" s="58">
        <f>+'Ark1'!AA2299</f>
        <v>0</v>
      </c>
      <c r="AP234" s="58">
        <f>+'Ark1'!AB2299</f>
        <v>0</v>
      </c>
      <c r="AQ234" s="79">
        <f>+'Ark1'!AD2299</f>
        <v>0</v>
      </c>
      <c r="AR234" s="58" t="e">
        <f t="shared" si="19"/>
        <v>#DIV/0!</v>
      </c>
      <c r="AS234" s="79" t="e">
        <f t="shared" si="20"/>
        <v>#DIV/0!</v>
      </c>
      <c r="AT234" s="47"/>
      <c r="AW234" s="69" t="s">
        <v>112</v>
      </c>
    </row>
    <row r="235" spans="24:49">
      <c r="X235" s="47"/>
      <c r="Y235" s="56">
        <f>+'Ark1'!C2300</f>
        <v>2010</v>
      </c>
      <c r="Z235" s="56">
        <f>+'Ark1'!M2300</f>
        <v>14</v>
      </c>
      <c r="AA235" s="57" t="str">
        <f t="shared" si="23"/>
        <v>5</v>
      </c>
      <c r="AB235" s="56">
        <f>+'Ark1'!Q2300</f>
        <v>0</v>
      </c>
      <c r="AC235" s="56">
        <f>+'Ark1'!R2300</f>
        <v>0</v>
      </c>
      <c r="AD235" s="192">
        <f>+'Ark1'!AG2300</f>
        <v>0</v>
      </c>
      <c r="AE235" s="62">
        <f t="shared" si="21"/>
        <v>0</v>
      </c>
      <c r="AF235" s="192">
        <f>+'Ark1'!AH2300</f>
        <v>0</v>
      </c>
      <c r="AG235" s="58">
        <f>+'Ark1'!S2300</f>
        <v>0</v>
      </c>
      <c r="AH235" s="62">
        <f t="shared" si="22"/>
        <v>0</v>
      </c>
      <c r="AI235" s="58">
        <f>+'Ark1'!U2300</f>
        <v>0</v>
      </c>
      <c r="AJ235" s="192"/>
      <c r="AK235" s="79">
        <f>+'Ark1'!V2300</f>
        <v>0</v>
      </c>
      <c r="AL235" s="169">
        <f>+'Ark1'!X2300</f>
        <v>0</v>
      </c>
      <c r="AM235" s="169">
        <f>+'Ark1'!Y2300</f>
        <v>0</v>
      </c>
      <c r="AN235" s="169">
        <f>+'Ark1'!Z2300</f>
        <v>0</v>
      </c>
      <c r="AO235" s="58">
        <f>+'Ark1'!AA2300</f>
        <v>0</v>
      </c>
      <c r="AP235" s="58">
        <f>+'Ark1'!AB2300</f>
        <v>0</v>
      </c>
      <c r="AQ235" s="79">
        <f>+'Ark1'!AD2300</f>
        <v>0</v>
      </c>
      <c r="AR235" s="58" t="e">
        <f t="shared" si="19"/>
        <v>#DIV/0!</v>
      </c>
      <c r="AS235" s="79" t="e">
        <f t="shared" si="20"/>
        <v>#DIV/0!</v>
      </c>
      <c r="AT235" s="47"/>
      <c r="AW235" s="57" t="s">
        <v>113</v>
      </c>
    </row>
    <row r="236" spans="24:49">
      <c r="X236" s="47"/>
      <c r="Y236" s="56">
        <f>+'Ark1'!C2301</f>
        <v>2010</v>
      </c>
      <c r="Z236" s="56">
        <f>+'Ark1'!M2301</f>
        <v>15</v>
      </c>
      <c r="AA236" s="57" t="str">
        <f t="shared" si="23"/>
        <v>5+</v>
      </c>
      <c r="AB236" s="56">
        <f>+'Ark1'!Q2301</f>
        <v>0</v>
      </c>
      <c r="AC236" s="56">
        <f>+'Ark1'!R2301</f>
        <v>0</v>
      </c>
      <c r="AD236" s="192">
        <f>+'Ark1'!AG2301</f>
        <v>0</v>
      </c>
      <c r="AE236" s="62">
        <f t="shared" si="21"/>
        <v>0</v>
      </c>
      <c r="AF236" s="192">
        <f>+'Ark1'!AH2301</f>
        <v>0</v>
      </c>
      <c r="AG236" s="58">
        <f>+'Ark1'!S2301</f>
        <v>0</v>
      </c>
      <c r="AH236" s="62">
        <f t="shared" si="22"/>
        <v>0</v>
      </c>
      <c r="AI236" s="58">
        <f>+'Ark1'!U2301</f>
        <v>0</v>
      </c>
      <c r="AJ236" s="192"/>
      <c r="AK236" s="79">
        <f>+'Ark1'!V2301</f>
        <v>0</v>
      </c>
      <c r="AL236" s="169">
        <f>+'Ark1'!X2301</f>
        <v>0</v>
      </c>
      <c r="AM236" s="169">
        <f>+'Ark1'!Y2301</f>
        <v>0</v>
      </c>
      <c r="AN236" s="169">
        <f>+'Ark1'!Z2301</f>
        <v>0</v>
      </c>
      <c r="AO236" s="58">
        <f>+'Ark1'!AA2301</f>
        <v>0</v>
      </c>
      <c r="AP236" s="58">
        <f>+'Ark1'!AB2301</f>
        <v>0</v>
      </c>
      <c r="AQ236" s="79">
        <f>+'Ark1'!AD2301</f>
        <v>0</v>
      </c>
      <c r="AR236" s="58" t="e">
        <f t="shared" si="19"/>
        <v>#DIV/0!</v>
      </c>
      <c r="AS236" s="79" t="e">
        <f t="shared" si="20"/>
        <v>#DIV/0!</v>
      </c>
      <c r="AT236" s="47"/>
      <c r="AW236" s="3" t="s">
        <v>99</v>
      </c>
    </row>
    <row r="237" spans="24:49">
      <c r="X237" s="47"/>
      <c r="Y237">
        <f>+'Ark1'!C2302</f>
        <v>2009</v>
      </c>
      <c r="Z237">
        <f>+'Ark1'!M2302</f>
        <v>1</v>
      </c>
      <c r="AA237" s="3" t="str">
        <f t="shared" si="23"/>
        <v>1-</v>
      </c>
      <c r="AB237">
        <f>+'Ark1'!Q2302</f>
        <v>0</v>
      </c>
      <c r="AC237">
        <f>+'Ark1'!R2302</f>
        <v>0</v>
      </c>
      <c r="AD237" s="210">
        <f>+'Ark1'!AG2302</f>
        <v>0</v>
      </c>
      <c r="AE237" s="63">
        <f t="shared" si="21"/>
        <v>0</v>
      </c>
      <c r="AF237" s="210">
        <f>+'Ark1'!AH2302</f>
        <v>0</v>
      </c>
      <c r="AG237" s="1">
        <f>+'Ark1'!S2302</f>
        <v>0</v>
      </c>
      <c r="AH237" s="63">
        <f t="shared" si="22"/>
        <v>0</v>
      </c>
      <c r="AI237" s="1">
        <f>+'Ark1'!U2302</f>
        <v>0</v>
      </c>
      <c r="AJ237" s="210"/>
      <c r="AK237" s="11">
        <f>+'Ark1'!V2302</f>
        <v>0</v>
      </c>
      <c r="AL237" s="102">
        <f>+'Ark1'!X2302</f>
        <v>0</v>
      </c>
      <c r="AM237" s="102">
        <f>+'Ark1'!Y2302</f>
        <v>0</v>
      </c>
      <c r="AN237" s="102">
        <f>+'Ark1'!Z2302</f>
        <v>0</v>
      </c>
      <c r="AO237" s="1">
        <f>+'Ark1'!AA2302</f>
        <v>0</v>
      </c>
      <c r="AP237" s="1">
        <f>+'Ark1'!AB2302</f>
        <v>0</v>
      </c>
      <c r="AQ237" s="11">
        <f>+'Ark1'!AD2302</f>
        <v>0</v>
      </c>
      <c r="AR237" s="1" t="e">
        <f t="shared" si="19"/>
        <v>#DIV/0!</v>
      </c>
      <c r="AS237" s="11" t="e">
        <f t="shared" si="20"/>
        <v>#DIV/0!</v>
      </c>
      <c r="AT237" s="47"/>
      <c r="AW237" s="3" t="s">
        <v>100</v>
      </c>
    </row>
    <row r="238" spans="24:49">
      <c r="X238" s="47"/>
      <c r="Y238">
        <f>+'Ark1'!C2303</f>
        <v>2009</v>
      </c>
      <c r="Z238">
        <f>+'Ark1'!M2303</f>
        <v>2</v>
      </c>
      <c r="AA238" s="3" t="str">
        <f t="shared" si="23"/>
        <v>1</v>
      </c>
      <c r="AB238">
        <f>+'Ark1'!Q2303</f>
        <v>0</v>
      </c>
      <c r="AC238">
        <f>+'Ark1'!R2303</f>
        <v>0</v>
      </c>
      <c r="AD238" s="210">
        <f>+'Ark1'!AG2303</f>
        <v>0</v>
      </c>
      <c r="AE238" s="63">
        <f t="shared" si="21"/>
        <v>0</v>
      </c>
      <c r="AF238" s="210">
        <f>+'Ark1'!AH2303</f>
        <v>0</v>
      </c>
      <c r="AG238" s="1">
        <f>+'Ark1'!S2303</f>
        <v>0</v>
      </c>
      <c r="AH238" s="63">
        <f t="shared" si="22"/>
        <v>0</v>
      </c>
      <c r="AI238" s="1">
        <f>+'Ark1'!U2303</f>
        <v>0</v>
      </c>
      <c r="AJ238" s="210"/>
      <c r="AK238" s="11">
        <f>+'Ark1'!V2303</f>
        <v>0</v>
      </c>
      <c r="AL238" s="102">
        <f>+'Ark1'!X2303</f>
        <v>0</v>
      </c>
      <c r="AM238" s="102">
        <f>+'Ark1'!Y2303</f>
        <v>0</v>
      </c>
      <c r="AN238" s="102">
        <f>+'Ark1'!Z2303</f>
        <v>0</v>
      </c>
      <c r="AO238" s="1">
        <f>+'Ark1'!AA2303</f>
        <v>0</v>
      </c>
      <c r="AP238" s="1">
        <f>+'Ark1'!AB2303</f>
        <v>0</v>
      </c>
      <c r="AQ238" s="11">
        <f>+'Ark1'!AD2303</f>
        <v>0</v>
      </c>
      <c r="AR238" s="1" t="e">
        <f t="shared" si="19"/>
        <v>#DIV/0!</v>
      </c>
      <c r="AS238" s="11" t="e">
        <f t="shared" si="20"/>
        <v>#DIV/0!</v>
      </c>
      <c r="AT238" s="47"/>
      <c r="AW238" s="3" t="s">
        <v>101</v>
      </c>
    </row>
    <row r="239" spans="24:49">
      <c r="X239" s="47"/>
      <c r="Y239">
        <f>+'Ark1'!C2304</f>
        <v>2009</v>
      </c>
      <c r="Z239">
        <f>+'Ark1'!M2304</f>
        <v>3</v>
      </c>
      <c r="AA239" s="3" t="str">
        <f t="shared" si="23"/>
        <v>1+</v>
      </c>
      <c r="AB239">
        <f>+'Ark1'!Q2304</f>
        <v>0</v>
      </c>
      <c r="AC239">
        <f>+'Ark1'!R2304</f>
        <v>0</v>
      </c>
      <c r="AD239" s="210">
        <f>+'Ark1'!AG2304</f>
        <v>0</v>
      </c>
      <c r="AE239" s="63">
        <f t="shared" si="21"/>
        <v>0</v>
      </c>
      <c r="AF239" s="210">
        <f>+'Ark1'!AH2304</f>
        <v>0</v>
      </c>
      <c r="AG239" s="1">
        <f>+'Ark1'!S2304</f>
        <v>0</v>
      </c>
      <c r="AH239" s="63">
        <f t="shared" si="22"/>
        <v>0</v>
      </c>
      <c r="AI239" s="1">
        <f>+'Ark1'!U2304</f>
        <v>0</v>
      </c>
      <c r="AJ239" s="210"/>
      <c r="AK239" s="11">
        <f>+'Ark1'!V2304</f>
        <v>0</v>
      </c>
      <c r="AL239" s="102">
        <f>+'Ark1'!X2304</f>
        <v>0</v>
      </c>
      <c r="AM239" s="102">
        <f>+'Ark1'!Y2304</f>
        <v>0</v>
      </c>
      <c r="AN239" s="102">
        <f>+'Ark1'!Z2304</f>
        <v>0</v>
      </c>
      <c r="AO239" s="1">
        <f>+'Ark1'!AA2304</f>
        <v>0</v>
      </c>
      <c r="AP239" s="1">
        <f>+'Ark1'!AB2304</f>
        <v>0</v>
      </c>
      <c r="AQ239" s="11">
        <f>+'Ark1'!AD2304</f>
        <v>0</v>
      </c>
      <c r="AR239" s="1" t="e">
        <f t="shared" si="19"/>
        <v>#DIV/0!</v>
      </c>
      <c r="AS239" s="11" t="e">
        <f t="shared" si="20"/>
        <v>#DIV/0!</v>
      </c>
      <c r="AT239" s="47"/>
      <c r="AW239" s="3" t="s">
        <v>102</v>
      </c>
    </row>
    <row r="240" spans="24:49">
      <c r="X240" s="47"/>
      <c r="Y240">
        <f>+'Ark1'!C2305</f>
        <v>2009</v>
      </c>
      <c r="Z240">
        <f>+'Ark1'!M2305</f>
        <v>4</v>
      </c>
      <c r="AA240" s="3" t="str">
        <f t="shared" si="23"/>
        <v>2-</v>
      </c>
      <c r="AB240">
        <f>+'Ark1'!Q2305</f>
        <v>0</v>
      </c>
      <c r="AC240">
        <f>+'Ark1'!R2305</f>
        <v>0</v>
      </c>
      <c r="AD240" s="210">
        <f>+'Ark1'!AG2305</f>
        <v>0</v>
      </c>
      <c r="AE240" s="63">
        <f t="shared" si="21"/>
        <v>0</v>
      </c>
      <c r="AF240" s="210">
        <f>+'Ark1'!AH2305</f>
        <v>0</v>
      </c>
      <c r="AG240" s="1">
        <f>+'Ark1'!S2305</f>
        <v>0</v>
      </c>
      <c r="AH240" s="63">
        <f t="shared" si="22"/>
        <v>0</v>
      </c>
      <c r="AI240" s="1">
        <f>+'Ark1'!U2305</f>
        <v>0</v>
      </c>
      <c r="AJ240" s="210"/>
      <c r="AK240" s="11">
        <f>+'Ark1'!V2305</f>
        <v>0</v>
      </c>
      <c r="AL240" s="102">
        <f>+'Ark1'!X2305</f>
        <v>0</v>
      </c>
      <c r="AM240" s="102">
        <f>+'Ark1'!Y2305</f>
        <v>0</v>
      </c>
      <c r="AN240" s="102">
        <f>+'Ark1'!Z2305</f>
        <v>0</v>
      </c>
      <c r="AO240" s="1">
        <f>+'Ark1'!AA2305</f>
        <v>0</v>
      </c>
      <c r="AP240" s="1">
        <f>+'Ark1'!AB2305</f>
        <v>0</v>
      </c>
      <c r="AQ240" s="11">
        <f>+'Ark1'!AD2305</f>
        <v>0</v>
      </c>
      <c r="AR240" s="1" t="e">
        <f t="shared" si="19"/>
        <v>#DIV/0!</v>
      </c>
      <c r="AS240" s="11" t="e">
        <f t="shared" si="20"/>
        <v>#DIV/0!</v>
      </c>
      <c r="AT240" s="47"/>
      <c r="AW240" s="3" t="s">
        <v>103</v>
      </c>
    </row>
    <row r="241" spans="24:49">
      <c r="X241" s="47"/>
      <c r="Y241">
        <f>+'Ark1'!C2306</f>
        <v>2009</v>
      </c>
      <c r="Z241">
        <f>+'Ark1'!M2306</f>
        <v>5</v>
      </c>
      <c r="AA241" s="3" t="str">
        <f t="shared" si="23"/>
        <v>2</v>
      </c>
      <c r="AB241">
        <f>+'Ark1'!Q2306</f>
        <v>0</v>
      </c>
      <c r="AC241">
        <f>+'Ark1'!R2306</f>
        <v>0</v>
      </c>
      <c r="AD241" s="210">
        <f>+'Ark1'!AG2306</f>
        <v>0</v>
      </c>
      <c r="AE241" s="63">
        <f t="shared" si="21"/>
        <v>0</v>
      </c>
      <c r="AF241" s="210">
        <f>+'Ark1'!AH2306</f>
        <v>0</v>
      </c>
      <c r="AG241" s="1">
        <f>+'Ark1'!S2306</f>
        <v>0</v>
      </c>
      <c r="AH241" s="63">
        <f t="shared" si="22"/>
        <v>0</v>
      </c>
      <c r="AI241" s="1">
        <f>+'Ark1'!U2306</f>
        <v>0</v>
      </c>
      <c r="AJ241" s="210"/>
      <c r="AK241" s="11">
        <f>+'Ark1'!V2306</f>
        <v>0</v>
      </c>
      <c r="AL241" s="102">
        <f>+'Ark1'!X2306</f>
        <v>0</v>
      </c>
      <c r="AM241" s="102">
        <f>+'Ark1'!Y2306</f>
        <v>0</v>
      </c>
      <c r="AN241" s="102">
        <f>+'Ark1'!Z2306</f>
        <v>0</v>
      </c>
      <c r="AO241" s="1">
        <f>+'Ark1'!AA2306</f>
        <v>0</v>
      </c>
      <c r="AP241" s="1">
        <f>+'Ark1'!AB2306</f>
        <v>0</v>
      </c>
      <c r="AQ241" s="11">
        <f>+'Ark1'!AD2306</f>
        <v>0</v>
      </c>
      <c r="AR241" s="1" t="e">
        <f t="shared" si="19"/>
        <v>#DIV/0!</v>
      </c>
      <c r="AS241" s="11" t="e">
        <f t="shared" si="20"/>
        <v>#DIV/0!</v>
      </c>
      <c r="AT241" s="47"/>
      <c r="AW241" s="3" t="s">
        <v>104</v>
      </c>
    </row>
    <row r="242" spans="24:49">
      <c r="X242" s="47"/>
      <c r="Y242">
        <f>+'Ark1'!C2307</f>
        <v>2009</v>
      </c>
      <c r="Z242">
        <f>+'Ark1'!M2307</f>
        <v>6</v>
      </c>
      <c r="AA242" s="3" t="str">
        <f t="shared" si="23"/>
        <v>2+</v>
      </c>
      <c r="AB242">
        <f>+'Ark1'!Q2307</f>
        <v>0</v>
      </c>
      <c r="AC242">
        <f>+'Ark1'!R2307</f>
        <v>0</v>
      </c>
      <c r="AD242" s="210">
        <f>+'Ark1'!AG2307</f>
        <v>0</v>
      </c>
      <c r="AE242" s="63">
        <f t="shared" si="21"/>
        <v>0</v>
      </c>
      <c r="AF242" s="210">
        <f>+'Ark1'!AH2307</f>
        <v>0</v>
      </c>
      <c r="AG242" s="1">
        <f>+'Ark1'!S2307</f>
        <v>0</v>
      </c>
      <c r="AH242" s="63">
        <f t="shared" si="22"/>
        <v>0</v>
      </c>
      <c r="AI242" s="1">
        <f>+'Ark1'!U2307</f>
        <v>0</v>
      </c>
      <c r="AJ242" s="210"/>
      <c r="AK242" s="11">
        <f>+'Ark1'!V2307</f>
        <v>0</v>
      </c>
      <c r="AL242" s="102">
        <f>+'Ark1'!X2307</f>
        <v>0</v>
      </c>
      <c r="AM242" s="102">
        <f>+'Ark1'!Y2307</f>
        <v>0</v>
      </c>
      <c r="AN242" s="102">
        <f>+'Ark1'!Z2307</f>
        <v>0</v>
      </c>
      <c r="AO242" s="1">
        <f>+'Ark1'!AA2307</f>
        <v>0</v>
      </c>
      <c r="AP242" s="1">
        <f>+'Ark1'!AB2307</f>
        <v>0</v>
      </c>
      <c r="AQ242" s="11">
        <f>+'Ark1'!AD2307</f>
        <v>0</v>
      </c>
      <c r="AR242" s="1" t="e">
        <f t="shared" si="19"/>
        <v>#DIV/0!</v>
      </c>
      <c r="AS242" s="11" t="e">
        <f t="shared" si="20"/>
        <v>#DIV/0!</v>
      </c>
      <c r="AT242" s="47"/>
      <c r="AW242" s="3" t="s">
        <v>105</v>
      </c>
    </row>
    <row r="243" spans="24:49">
      <c r="X243" s="47"/>
      <c r="Y243">
        <f>+'Ark1'!C2308</f>
        <v>2009</v>
      </c>
      <c r="Z243">
        <f>+'Ark1'!M2308</f>
        <v>7</v>
      </c>
      <c r="AA243" s="3" t="str">
        <f t="shared" si="23"/>
        <v>3-</v>
      </c>
      <c r="AB243">
        <f>+'Ark1'!Q2308</f>
        <v>0</v>
      </c>
      <c r="AC243">
        <f>+'Ark1'!R2308</f>
        <v>0</v>
      </c>
      <c r="AD243" s="210">
        <f>+'Ark1'!AG2308</f>
        <v>0</v>
      </c>
      <c r="AE243" s="63">
        <f t="shared" si="21"/>
        <v>0</v>
      </c>
      <c r="AF243" s="210">
        <f>+'Ark1'!AH2308</f>
        <v>0</v>
      </c>
      <c r="AG243" s="1">
        <f>+'Ark1'!S2308</f>
        <v>0</v>
      </c>
      <c r="AH243" s="63">
        <f t="shared" si="22"/>
        <v>0</v>
      </c>
      <c r="AI243" s="1">
        <f>+'Ark1'!U2308</f>
        <v>0</v>
      </c>
      <c r="AJ243" s="210"/>
      <c r="AK243" s="11">
        <f>+'Ark1'!V2308</f>
        <v>0</v>
      </c>
      <c r="AL243" s="102">
        <f>+'Ark1'!X2308</f>
        <v>0</v>
      </c>
      <c r="AM243" s="102">
        <f>+'Ark1'!Y2308</f>
        <v>0</v>
      </c>
      <c r="AN243" s="102">
        <f>+'Ark1'!Z2308</f>
        <v>0</v>
      </c>
      <c r="AO243" s="1">
        <f>+'Ark1'!AA2308</f>
        <v>0</v>
      </c>
      <c r="AP243" s="1">
        <f>+'Ark1'!AB2308</f>
        <v>0</v>
      </c>
      <c r="AQ243" s="11">
        <f>+'Ark1'!AD2308</f>
        <v>0</v>
      </c>
      <c r="AR243" s="1" t="e">
        <f t="shared" si="19"/>
        <v>#DIV/0!</v>
      </c>
      <c r="AS243" s="11" t="e">
        <f t="shared" si="20"/>
        <v>#DIV/0!</v>
      </c>
      <c r="AT243" s="47"/>
      <c r="AW243" s="3" t="s">
        <v>106</v>
      </c>
    </row>
    <row r="244" spans="24:49">
      <c r="X244" s="47"/>
      <c r="Y244">
        <f>+'Ark1'!C2309</f>
        <v>2009</v>
      </c>
      <c r="Z244">
        <f>+'Ark1'!M2309</f>
        <v>8</v>
      </c>
      <c r="AA244" s="3" t="str">
        <f t="shared" si="23"/>
        <v>3</v>
      </c>
      <c r="AB244">
        <f>+'Ark1'!Q2309</f>
        <v>0</v>
      </c>
      <c r="AC244">
        <f>+'Ark1'!R2309</f>
        <v>0</v>
      </c>
      <c r="AD244" s="210">
        <f>+'Ark1'!AG2309</f>
        <v>0</v>
      </c>
      <c r="AE244" s="63">
        <f t="shared" si="21"/>
        <v>0</v>
      </c>
      <c r="AF244" s="210">
        <f>+'Ark1'!AH2309</f>
        <v>0</v>
      </c>
      <c r="AG244" s="1">
        <f>+'Ark1'!S2309</f>
        <v>0</v>
      </c>
      <c r="AH244" s="63">
        <f t="shared" si="22"/>
        <v>0</v>
      </c>
      <c r="AI244" s="1">
        <f>+'Ark1'!U2309</f>
        <v>0</v>
      </c>
      <c r="AJ244" s="210"/>
      <c r="AK244" s="11">
        <f>+'Ark1'!V2309</f>
        <v>0</v>
      </c>
      <c r="AL244" s="102">
        <f>+'Ark1'!X2309</f>
        <v>0</v>
      </c>
      <c r="AM244" s="102">
        <f>+'Ark1'!Y2309</f>
        <v>0</v>
      </c>
      <c r="AN244" s="102">
        <f>+'Ark1'!Z2309</f>
        <v>0</v>
      </c>
      <c r="AO244" s="1">
        <f>+'Ark1'!AA2309</f>
        <v>0</v>
      </c>
      <c r="AP244" s="1">
        <f>+'Ark1'!AB2309</f>
        <v>0</v>
      </c>
      <c r="AQ244" s="11">
        <f>+'Ark1'!AD2309</f>
        <v>0</v>
      </c>
      <c r="AR244" s="1" t="e">
        <f t="shared" si="19"/>
        <v>#DIV/0!</v>
      </c>
      <c r="AS244" s="11" t="e">
        <f t="shared" si="20"/>
        <v>#DIV/0!</v>
      </c>
      <c r="AT244" s="47"/>
      <c r="AW244" s="3" t="s">
        <v>107</v>
      </c>
    </row>
    <row r="245" spans="24:49">
      <c r="X245" s="47"/>
      <c r="Y245">
        <f>+'Ark1'!C2310</f>
        <v>2009</v>
      </c>
      <c r="Z245">
        <f>+'Ark1'!M2310</f>
        <v>9</v>
      </c>
      <c r="AA245" s="3" t="str">
        <f t="shared" si="23"/>
        <v>3+</v>
      </c>
      <c r="AB245">
        <f>+'Ark1'!Q2310</f>
        <v>0</v>
      </c>
      <c r="AC245">
        <f>+'Ark1'!R2310</f>
        <v>0</v>
      </c>
      <c r="AD245" s="210">
        <f>+'Ark1'!AG2310</f>
        <v>0</v>
      </c>
      <c r="AE245" s="63">
        <f t="shared" si="21"/>
        <v>0</v>
      </c>
      <c r="AF245" s="210">
        <f>+'Ark1'!AH2310</f>
        <v>0</v>
      </c>
      <c r="AG245" s="1">
        <f>+'Ark1'!S2310</f>
        <v>0</v>
      </c>
      <c r="AH245" s="63">
        <f t="shared" si="22"/>
        <v>0</v>
      </c>
      <c r="AI245" s="1">
        <f>+'Ark1'!U2310</f>
        <v>0</v>
      </c>
      <c r="AJ245" s="210"/>
      <c r="AK245" s="11">
        <f>+'Ark1'!V2310</f>
        <v>0</v>
      </c>
      <c r="AL245" s="102">
        <f>+'Ark1'!X2310</f>
        <v>0</v>
      </c>
      <c r="AM245" s="102">
        <f>+'Ark1'!Y2310</f>
        <v>0</v>
      </c>
      <c r="AN245" s="102">
        <f>+'Ark1'!Z2310</f>
        <v>0</v>
      </c>
      <c r="AO245" s="1">
        <f>+'Ark1'!AA2310</f>
        <v>0</v>
      </c>
      <c r="AP245" s="1">
        <f>+'Ark1'!AB2310</f>
        <v>0</v>
      </c>
      <c r="AQ245" s="11">
        <f>+'Ark1'!AD2310</f>
        <v>0</v>
      </c>
      <c r="AR245" s="1" t="e">
        <f t="shared" si="19"/>
        <v>#DIV/0!</v>
      </c>
      <c r="AS245" s="11" t="e">
        <f t="shared" si="20"/>
        <v>#DIV/0!</v>
      </c>
      <c r="AT245" s="47"/>
      <c r="AW245" s="3" t="s">
        <v>108</v>
      </c>
    </row>
    <row r="246" spans="24:49">
      <c r="X246" s="47"/>
      <c r="Y246">
        <f>+'Ark1'!C2311</f>
        <v>2009</v>
      </c>
      <c r="Z246">
        <f>+'Ark1'!M2311</f>
        <v>10</v>
      </c>
      <c r="AA246" s="3" t="str">
        <f t="shared" si="23"/>
        <v>4-</v>
      </c>
      <c r="AB246">
        <f>+'Ark1'!Q2311</f>
        <v>0</v>
      </c>
      <c r="AC246">
        <f>+'Ark1'!R2311</f>
        <v>0</v>
      </c>
      <c r="AD246" s="210">
        <f>+'Ark1'!AG2311</f>
        <v>0</v>
      </c>
      <c r="AE246" s="63">
        <f t="shared" si="21"/>
        <v>0</v>
      </c>
      <c r="AF246" s="210">
        <f>+'Ark1'!AH2311</f>
        <v>0</v>
      </c>
      <c r="AG246" s="1">
        <f>+'Ark1'!S2311</f>
        <v>0</v>
      </c>
      <c r="AH246" s="63">
        <f t="shared" si="22"/>
        <v>0</v>
      </c>
      <c r="AI246" s="1">
        <f>+'Ark1'!U2311</f>
        <v>0</v>
      </c>
      <c r="AJ246" s="210"/>
      <c r="AK246" s="11">
        <f>+'Ark1'!V2311</f>
        <v>0</v>
      </c>
      <c r="AL246" s="102">
        <f>+'Ark1'!X2311</f>
        <v>0</v>
      </c>
      <c r="AM246" s="102">
        <f>+'Ark1'!Y2311</f>
        <v>0</v>
      </c>
      <c r="AN246" s="102">
        <f>+'Ark1'!Z2311</f>
        <v>0</v>
      </c>
      <c r="AO246" s="1">
        <f>+'Ark1'!AA2311</f>
        <v>0</v>
      </c>
      <c r="AP246" s="1">
        <f>+'Ark1'!AB2311</f>
        <v>0</v>
      </c>
      <c r="AQ246" s="11">
        <f>+'Ark1'!AD2311</f>
        <v>0</v>
      </c>
      <c r="AR246" s="1" t="e">
        <f t="shared" si="19"/>
        <v>#DIV/0!</v>
      </c>
      <c r="AS246" s="11" t="e">
        <f t="shared" si="20"/>
        <v>#DIV/0!</v>
      </c>
      <c r="AT246" s="47"/>
      <c r="AW246" s="3" t="s">
        <v>109</v>
      </c>
    </row>
    <row r="247" spans="24:49">
      <c r="X247" s="47"/>
      <c r="Y247">
        <f>+'Ark1'!C2312</f>
        <v>2009</v>
      </c>
      <c r="Z247">
        <f>+'Ark1'!M2312</f>
        <v>11</v>
      </c>
      <c r="AA247" s="3" t="str">
        <f t="shared" si="23"/>
        <v>4</v>
      </c>
      <c r="AB247">
        <f>+'Ark1'!Q2312</f>
        <v>0</v>
      </c>
      <c r="AC247">
        <f>+'Ark1'!R2312</f>
        <v>0</v>
      </c>
      <c r="AD247" s="210">
        <f>+'Ark1'!AG2312</f>
        <v>0</v>
      </c>
      <c r="AE247" s="63">
        <f t="shared" si="21"/>
        <v>0</v>
      </c>
      <c r="AF247" s="210">
        <f>+'Ark1'!AH2312</f>
        <v>0</v>
      </c>
      <c r="AG247" s="1">
        <f>+'Ark1'!S2312</f>
        <v>0</v>
      </c>
      <c r="AH247" s="63">
        <f t="shared" si="22"/>
        <v>0</v>
      </c>
      <c r="AI247" s="1">
        <f>+'Ark1'!U2312</f>
        <v>0</v>
      </c>
      <c r="AJ247" s="210"/>
      <c r="AK247" s="11">
        <f>+'Ark1'!V2312</f>
        <v>0</v>
      </c>
      <c r="AL247" s="102">
        <f>+'Ark1'!X2312</f>
        <v>0</v>
      </c>
      <c r="AM247" s="102">
        <f>+'Ark1'!Y2312</f>
        <v>0</v>
      </c>
      <c r="AN247" s="102">
        <f>+'Ark1'!Z2312</f>
        <v>0</v>
      </c>
      <c r="AO247" s="1">
        <f>+'Ark1'!AA2312</f>
        <v>0</v>
      </c>
      <c r="AP247" s="1">
        <f>+'Ark1'!AB2312</f>
        <v>0</v>
      </c>
      <c r="AQ247" s="11">
        <f>+'Ark1'!AD2312</f>
        <v>0</v>
      </c>
      <c r="AR247" s="1" t="e">
        <f t="shared" si="19"/>
        <v>#DIV/0!</v>
      </c>
      <c r="AS247" s="11" t="e">
        <f t="shared" si="20"/>
        <v>#DIV/0!</v>
      </c>
      <c r="AT247" s="47"/>
      <c r="AW247" s="3" t="s">
        <v>110</v>
      </c>
    </row>
    <row r="248" spans="24:49">
      <c r="X248" s="47"/>
      <c r="Y248">
        <f>+'Ark1'!C2313</f>
        <v>2009</v>
      </c>
      <c r="Z248">
        <f>+'Ark1'!M2313</f>
        <v>12</v>
      </c>
      <c r="AA248" s="3" t="str">
        <f t="shared" si="23"/>
        <v>4+</v>
      </c>
      <c r="AB248">
        <f>+'Ark1'!Q2313</f>
        <v>0</v>
      </c>
      <c r="AC248">
        <f>+'Ark1'!R2313</f>
        <v>0</v>
      </c>
      <c r="AD248" s="210">
        <f>+'Ark1'!AG2313</f>
        <v>0</v>
      </c>
      <c r="AE248" s="63">
        <f t="shared" si="21"/>
        <v>0</v>
      </c>
      <c r="AF248" s="210">
        <f>+'Ark1'!AH2313</f>
        <v>0</v>
      </c>
      <c r="AG248" s="1">
        <f>+'Ark1'!S2313</f>
        <v>0</v>
      </c>
      <c r="AH248" s="63">
        <f t="shared" si="22"/>
        <v>0</v>
      </c>
      <c r="AI248" s="1">
        <f>+'Ark1'!U2313</f>
        <v>0</v>
      </c>
      <c r="AJ248" s="210"/>
      <c r="AK248" s="11">
        <f>+'Ark1'!V2313</f>
        <v>0</v>
      </c>
      <c r="AL248" s="102">
        <f>+'Ark1'!X2313</f>
        <v>0</v>
      </c>
      <c r="AM248" s="102">
        <f>+'Ark1'!Y2313</f>
        <v>0</v>
      </c>
      <c r="AN248" s="102">
        <f>+'Ark1'!Z2313</f>
        <v>0</v>
      </c>
      <c r="AO248" s="1">
        <f>+'Ark1'!AA2313</f>
        <v>0</v>
      </c>
      <c r="AP248" s="1">
        <f>+'Ark1'!AB2313</f>
        <v>0</v>
      </c>
      <c r="AQ248" s="11">
        <f>+'Ark1'!AD2313</f>
        <v>0</v>
      </c>
      <c r="AR248" s="1" t="e">
        <f t="shared" si="19"/>
        <v>#DIV/0!</v>
      </c>
      <c r="AS248" s="11" t="e">
        <f t="shared" si="20"/>
        <v>#DIV/0!</v>
      </c>
      <c r="AT248" s="47"/>
      <c r="AW248" s="3" t="s">
        <v>111</v>
      </c>
    </row>
    <row r="249" spans="24:49">
      <c r="X249" s="47"/>
      <c r="Y249">
        <f>+'Ark1'!C2314</f>
        <v>2009</v>
      </c>
      <c r="Z249">
        <f>+'Ark1'!M2314</f>
        <v>13</v>
      </c>
      <c r="AA249" s="3" t="str">
        <f t="shared" si="23"/>
        <v>5-</v>
      </c>
      <c r="AB249">
        <f>+'Ark1'!Q2314</f>
        <v>0</v>
      </c>
      <c r="AC249">
        <f>+'Ark1'!R2314</f>
        <v>0</v>
      </c>
      <c r="AD249" s="210">
        <f>+'Ark1'!AG2314</f>
        <v>0</v>
      </c>
      <c r="AE249" s="63">
        <f t="shared" si="21"/>
        <v>0</v>
      </c>
      <c r="AF249" s="210">
        <f>+'Ark1'!AH2314</f>
        <v>0</v>
      </c>
      <c r="AG249" s="1">
        <f>+'Ark1'!S2314</f>
        <v>0</v>
      </c>
      <c r="AH249" s="63">
        <f t="shared" si="22"/>
        <v>0</v>
      </c>
      <c r="AI249" s="1">
        <f>+'Ark1'!U2314</f>
        <v>0</v>
      </c>
      <c r="AJ249" s="210"/>
      <c r="AK249" s="11">
        <f>+'Ark1'!V2314</f>
        <v>0</v>
      </c>
      <c r="AL249" s="102">
        <f>+'Ark1'!X2314</f>
        <v>0</v>
      </c>
      <c r="AM249" s="102">
        <f>+'Ark1'!Y2314</f>
        <v>0</v>
      </c>
      <c r="AN249" s="102">
        <f>+'Ark1'!Z2314</f>
        <v>0</v>
      </c>
      <c r="AO249" s="1">
        <f>+'Ark1'!AA2314</f>
        <v>0</v>
      </c>
      <c r="AP249" s="1">
        <f>+'Ark1'!AB2314</f>
        <v>0</v>
      </c>
      <c r="AQ249" s="11">
        <f>+'Ark1'!AD2314</f>
        <v>0</v>
      </c>
      <c r="AR249" s="1" t="e">
        <f t="shared" si="19"/>
        <v>#DIV/0!</v>
      </c>
      <c r="AS249" s="11" t="e">
        <f t="shared" si="20"/>
        <v>#DIV/0!</v>
      </c>
      <c r="AT249" s="47"/>
      <c r="AW249" s="3" t="s">
        <v>112</v>
      </c>
    </row>
    <row r="250" spans="24:49">
      <c r="X250" s="47"/>
      <c r="Y250">
        <f>+'Ark1'!C2315</f>
        <v>2009</v>
      </c>
      <c r="Z250">
        <f>+'Ark1'!M2315</f>
        <v>14</v>
      </c>
      <c r="AA250" s="3" t="str">
        <f t="shared" si="23"/>
        <v>5</v>
      </c>
      <c r="AB250">
        <f>+'Ark1'!Q2315</f>
        <v>0</v>
      </c>
      <c r="AC250">
        <f>+'Ark1'!R2315</f>
        <v>0</v>
      </c>
      <c r="AD250" s="210">
        <f>+'Ark1'!AG2315</f>
        <v>0</v>
      </c>
      <c r="AE250" s="63">
        <f t="shared" si="21"/>
        <v>0</v>
      </c>
      <c r="AF250" s="210">
        <f>+'Ark1'!AH2315</f>
        <v>0</v>
      </c>
      <c r="AG250" s="1">
        <f>+'Ark1'!S2315</f>
        <v>0</v>
      </c>
      <c r="AH250" s="63">
        <f t="shared" si="22"/>
        <v>0</v>
      </c>
      <c r="AI250" s="1">
        <f>+'Ark1'!U2315</f>
        <v>0</v>
      </c>
      <c r="AJ250" s="210"/>
      <c r="AK250" s="11">
        <f>+'Ark1'!V2315</f>
        <v>0</v>
      </c>
      <c r="AL250" s="102">
        <f>+'Ark1'!X2315</f>
        <v>0</v>
      </c>
      <c r="AM250" s="102">
        <f>+'Ark1'!Y2315</f>
        <v>0</v>
      </c>
      <c r="AN250" s="102">
        <f>+'Ark1'!Z2315</f>
        <v>0</v>
      </c>
      <c r="AO250" s="1">
        <f>+'Ark1'!AA2315</f>
        <v>0</v>
      </c>
      <c r="AP250" s="1">
        <f>+'Ark1'!AB2315</f>
        <v>0</v>
      </c>
      <c r="AQ250" s="11">
        <f>+'Ark1'!AD2315</f>
        <v>0</v>
      </c>
      <c r="AR250" s="1" t="e">
        <f t="shared" si="19"/>
        <v>#DIV/0!</v>
      </c>
      <c r="AS250" s="11" t="e">
        <f t="shared" si="20"/>
        <v>#DIV/0!</v>
      </c>
      <c r="AT250" s="47"/>
      <c r="AW250" s="3" t="s">
        <v>113</v>
      </c>
    </row>
    <row r="251" spans="24:49">
      <c r="X251" s="47"/>
      <c r="Y251">
        <f>+'Ark1'!C2316</f>
        <v>2009</v>
      </c>
      <c r="Z251">
        <f>+'Ark1'!M2316</f>
        <v>15</v>
      </c>
      <c r="AA251" s="3" t="str">
        <f t="shared" si="23"/>
        <v>5+</v>
      </c>
      <c r="AB251">
        <f>+'Ark1'!Q2316</f>
        <v>0</v>
      </c>
      <c r="AC251">
        <f>+'Ark1'!R2316</f>
        <v>0</v>
      </c>
      <c r="AD251" s="210">
        <f>+'Ark1'!AG2316</f>
        <v>0</v>
      </c>
      <c r="AE251" s="63">
        <f t="shared" si="21"/>
        <v>0</v>
      </c>
      <c r="AF251" s="210">
        <f>+'Ark1'!AH2316</f>
        <v>0</v>
      </c>
      <c r="AG251" s="1">
        <f>+'Ark1'!S2316</f>
        <v>0</v>
      </c>
      <c r="AH251" s="63">
        <f t="shared" si="22"/>
        <v>0</v>
      </c>
      <c r="AI251" s="1">
        <f>+'Ark1'!U2316</f>
        <v>0</v>
      </c>
      <c r="AJ251" s="210"/>
      <c r="AK251" s="11">
        <f>+'Ark1'!V2316</f>
        <v>0</v>
      </c>
      <c r="AL251" s="102">
        <f>+'Ark1'!X2316</f>
        <v>0</v>
      </c>
      <c r="AM251" s="102">
        <f>+'Ark1'!Y2316</f>
        <v>0</v>
      </c>
      <c r="AN251" s="102">
        <f>+'Ark1'!Z2316</f>
        <v>0</v>
      </c>
      <c r="AO251" s="1">
        <f>+'Ark1'!AA2316</f>
        <v>0</v>
      </c>
      <c r="AP251" s="1">
        <f>+'Ark1'!AB2316</f>
        <v>0</v>
      </c>
      <c r="AQ251" s="11">
        <f>+'Ark1'!AD2316</f>
        <v>0</v>
      </c>
      <c r="AR251" s="1" t="e">
        <f t="shared" si="19"/>
        <v>#DIV/0!</v>
      </c>
      <c r="AS251" s="11" t="e">
        <f t="shared" si="20"/>
        <v>#DIV/0!</v>
      </c>
      <c r="AT251" s="47"/>
      <c r="AW251" s="57" t="s">
        <v>99</v>
      </c>
    </row>
    <row r="252" spans="24:49">
      <c r="X252" s="47"/>
      <c r="Y252" s="56">
        <f>+'Ark1'!C2317</f>
        <v>2008</v>
      </c>
      <c r="Z252" s="56">
        <f>+'Ark1'!M2317</f>
        <v>1</v>
      </c>
      <c r="AA252" s="57" t="str">
        <f t="shared" si="23"/>
        <v>1-</v>
      </c>
      <c r="AB252" s="56">
        <f>+'Ark1'!Q2317</f>
        <v>0</v>
      </c>
      <c r="AC252" s="56">
        <f>+'Ark1'!R2317</f>
        <v>0</v>
      </c>
      <c r="AD252" s="192">
        <f>+'Ark1'!AG2317</f>
        <v>0</v>
      </c>
      <c r="AE252" s="62">
        <f t="shared" si="21"/>
        <v>0</v>
      </c>
      <c r="AF252" s="192">
        <f>+'Ark1'!AH2317</f>
        <v>0</v>
      </c>
      <c r="AG252" s="58">
        <f>+'Ark1'!S2317</f>
        <v>0</v>
      </c>
      <c r="AH252" s="62">
        <f t="shared" si="22"/>
        <v>0</v>
      </c>
      <c r="AI252" s="58">
        <f>+'Ark1'!U2317</f>
        <v>0</v>
      </c>
      <c r="AJ252" s="192"/>
      <c r="AK252" s="79">
        <f>+'Ark1'!V2317</f>
        <v>0</v>
      </c>
      <c r="AL252" s="169">
        <f>+'Ark1'!X2317</f>
        <v>0</v>
      </c>
      <c r="AM252" s="169">
        <f>+'Ark1'!Y2317</f>
        <v>0</v>
      </c>
      <c r="AN252" s="169">
        <f>+'Ark1'!Z2317</f>
        <v>0</v>
      </c>
      <c r="AO252" s="58">
        <f>+'Ark1'!AA2317</f>
        <v>0</v>
      </c>
      <c r="AP252" s="58">
        <f>+'Ark1'!AB2317</f>
        <v>0</v>
      </c>
      <c r="AQ252" s="79">
        <f>+'Ark1'!AD2317</f>
        <v>0</v>
      </c>
      <c r="AR252" s="58" t="e">
        <f t="shared" si="19"/>
        <v>#DIV/0!</v>
      </c>
      <c r="AS252" s="79" t="e">
        <f t="shared" si="20"/>
        <v>#DIV/0!</v>
      </c>
      <c r="AT252" s="47"/>
      <c r="AW252" s="69" t="s">
        <v>100</v>
      </c>
    </row>
    <row r="253" spans="24:49">
      <c r="X253" s="47"/>
      <c r="Y253" s="56">
        <f>+'Ark1'!C2318</f>
        <v>2008</v>
      </c>
      <c r="Z253" s="56">
        <f>+'Ark1'!M2318</f>
        <v>2</v>
      </c>
      <c r="AA253" s="57" t="str">
        <f t="shared" si="23"/>
        <v>1</v>
      </c>
      <c r="AB253" s="56">
        <f>+'Ark1'!Q2318</f>
        <v>0</v>
      </c>
      <c r="AC253" s="56">
        <f>+'Ark1'!R2318</f>
        <v>0</v>
      </c>
      <c r="AD253" s="192">
        <f>+'Ark1'!AG2318</f>
        <v>0</v>
      </c>
      <c r="AE253" s="62">
        <f t="shared" si="21"/>
        <v>0</v>
      </c>
      <c r="AF253" s="192">
        <f>+'Ark1'!AH2318</f>
        <v>0</v>
      </c>
      <c r="AG253" s="58">
        <f>+'Ark1'!S2318</f>
        <v>0</v>
      </c>
      <c r="AH253" s="62">
        <f t="shared" si="22"/>
        <v>0</v>
      </c>
      <c r="AI253" s="58">
        <f>+'Ark1'!U2318</f>
        <v>0</v>
      </c>
      <c r="AJ253" s="192"/>
      <c r="AK253" s="79">
        <f>+'Ark1'!V2318</f>
        <v>0</v>
      </c>
      <c r="AL253" s="169">
        <f>+'Ark1'!X2318</f>
        <v>0</v>
      </c>
      <c r="AM253" s="169">
        <f>+'Ark1'!Y2318</f>
        <v>0</v>
      </c>
      <c r="AN253" s="169">
        <f>+'Ark1'!Z2318</f>
        <v>0</v>
      </c>
      <c r="AO253" s="58">
        <f>+'Ark1'!AA2318</f>
        <v>0</v>
      </c>
      <c r="AP253" s="58">
        <f>+'Ark1'!AB2318</f>
        <v>0</v>
      </c>
      <c r="AQ253" s="79">
        <f>+'Ark1'!AD2318</f>
        <v>0</v>
      </c>
      <c r="AR253" s="58" t="e">
        <f t="shared" si="19"/>
        <v>#DIV/0!</v>
      </c>
      <c r="AS253" s="79" t="e">
        <f t="shared" si="20"/>
        <v>#DIV/0!</v>
      </c>
      <c r="AT253" s="47"/>
      <c r="AW253" s="57" t="s">
        <v>101</v>
      </c>
    </row>
    <row r="254" spans="24:49">
      <c r="X254" s="47"/>
      <c r="Y254" s="56">
        <f>+'Ark1'!C2319</f>
        <v>2008</v>
      </c>
      <c r="Z254" s="56">
        <f>+'Ark1'!M2319</f>
        <v>3</v>
      </c>
      <c r="AA254" s="57" t="str">
        <f t="shared" si="23"/>
        <v>1+</v>
      </c>
      <c r="AB254" s="56">
        <f>+'Ark1'!Q2319</f>
        <v>0</v>
      </c>
      <c r="AC254" s="56">
        <f>+'Ark1'!R2319</f>
        <v>0</v>
      </c>
      <c r="AD254" s="192">
        <f>+'Ark1'!AG2319</f>
        <v>0</v>
      </c>
      <c r="AE254" s="62">
        <f t="shared" si="21"/>
        <v>0</v>
      </c>
      <c r="AF254" s="192">
        <f>+'Ark1'!AH2319</f>
        <v>0</v>
      </c>
      <c r="AG254" s="58">
        <f>+'Ark1'!S2319</f>
        <v>0</v>
      </c>
      <c r="AH254" s="62">
        <f t="shared" si="22"/>
        <v>0</v>
      </c>
      <c r="AI254" s="58">
        <f>+'Ark1'!U2319</f>
        <v>0</v>
      </c>
      <c r="AJ254" s="192"/>
      <c r="AK254" s="79">
        <f>+'Ark1'!V2319</f>
        <v>0</v>
      </c>
      <c r="AL254" s="169">
        <f>+'Ark1'!X2319</f>
        <v>0</v>
      </c>
      <c r="AM254" s="169">
        <f>+'Ark1'!Y2319</f>
        <v>0</v>
      </c>
      <c r="AN254" s="169">
        <f>+'Ark1'!Z2319</f>
        <v>0</v>
      </c>
      <c r="AO254" s="58">
        <f>+'Ark1'!AA2319</f>
        <v>0</v>
      </c>
      <c r="AP254" s="58">
        <f>+'Ark1'!AB2319</f>
        <v>0</v>
      </c>
      <c r="AQ254" s="79">
        <f>+'Ark1'!AD2319</f>
        <v>0</v>
      </c>
      <c r="AR254" s="58" t="e">
        <f t="shared" si="19"/>
        <v>#DIV/0!</v>
      </c>
      <c r="AS254" s="79" t="e">
        <f t="shared" si="20"/>
        <v>#DIV/0!</v>
      </c>
      <c r="AT254" s="47"/>
      <c r="AW254" s="57" t="s">
        <v>102</v>
      </c>
    </row>
    <row r="255" spans="24:49">
      <c r="X255" s="47"/>
      <c r="Y255" s="56">
        <f>+'Ark1'!C2320</f>
        <v>2008</v>
      </c>
      <c r="Z255" s="56">
        <f>+'Ark1'!M2320</f>
        <v>4</v>
      </c>
      <c r="AA255" s="57" t="str">
        <f t="shared" si="23"/>
        <v>2-</v>
      </c>
      <c r="AB255" s="56">
        <f>+'Ark1'!Q2320</f>
        <v>0</v>
      </c>
      <c r="AC255" s="56">
        <f>+'Ark1'!R2320</f>
        <v>0</v>
      </c>
      <c r="AD255" s="192">
        <f>+'Ark1'!AG2320</f>
        <v>0</v>
      </c>
      <c r="AE255" s="62">
        <f t="shared" si="21"/>
        <v>0</v>
      </c>
      <c r="AF255" s="192">
        <f>+'Ark1'!AH2320</f>
        <v>0</v>
      </c>
      <c r="AG255" s="58">
        <f>+'Ark1'!S2320</f>
        <v>0</v>
      </c>
      <c r="AH255" s="62">
        <f t="shared" si="22"/>
        <v>0</v>
      </c>
      <c r="AI255" s="58">
        <f>+'Ark1'!U2320</f>
        <v>0</v>
      </c>
      <c r="AJ255" s="192"/>
      <c r="AK255" s="79">
        <f>+'Ark1'!V2320</f>
        <v>0</v>
      </c>
      <c r="AL255" s="169">
        <f>+'Ark1'!X2320</f>
        <v>0</v>
      </c>
      <c r="AM255" s="169">
        <f>+'Ark1'!Y2320</f>
        <v>0</v>
      </c>
      <c r="AN255" s="169">
        <f>+'Ark1'!Z2320</f>
        <v>0</v>
      </c>
      <c r="AO255" s="58">
        <f>+'Ark1'!AA2320</f>
        <v>0</v>
      </c>
      <c r="AP255" s="58">
        <f>+'Ark1'!AB2320</f>
        <v>0</v>
      </c>
      <c r="AQ255" s="79">
        <f>+'Ark1'!AD2320</f>
        <v>0</v>
      </c>
      <c r="AR255" s="58" t="e">
        <f t="shared" si="19"/>
        <v>#DIV/0!</v>
      </c>
      <c r="AS255" s="79" t="e">
        <f t="shared" si="20"/>
        <v>#DIV/0!</v>
      </c>
      <c r="AT255" s="47"/>
      <c r="AW255" s="69" t="s">
        <v>103</v>
      </c>
    </row>
    <row r="256" spans="24:49">
      <c r="X256" s="47"/>
      <c r="Y256" s="56">
        <f>+'Ark1'!C2321</f>
        <v>2008</v>
      </c>
      <c r="Z256" s="56">
        <f>+'Ark1'!M2321</f>
        <v>5</v>
      </c>
      <c r="AA256" s="57" t="str">
        <f t="shared" si="23"/>
        <v>2</v>
      </c>
      <c r="AB256" s="56">
        <f>+'Ark1'!Q2321</f>
        <v>0</v>
      </c>
      <c r="AC256" s="56">
        <f>+'Ark1'!R2321</f>
        <v>0</v>
      </c>
      <c r="AD256" s="192">
        <f>+'Ark1'!AG2321</f>
        <v>0</v>
      </c>
      <c r="AE256" s="62">
        <f t="shared" si="21"/>
        <v>0</v>
      </c>
      <c r="AF256" s="192">
        <f>+'Ark1'!AH2321</f>
        <v>0</v>
      </c>
      <c r="AG256" s="58">
        <f>+'Ark1'!S2321</f>
        <v>0</v>
      </c>
      <c r="AH256" s="62">
        <f t="shared" si="22"/>
        <v>0</v>
      </c>
      <c r="AI256" s="58">
        <f>+'Ark1'!U2321</f>
        <v>0</v>
      </c>
      <c r="AJ256" s="192"/>
      <c r="AK256" s="79">
        <f>+'Ark1'!V2321</f>
        <v>0</v>
      </c>
      <c r="AL256" s="169">
        <f>+'Ark1'!X2321</f>
        <v>0</v>
      </c>
      <c r="AM256" s="169">
        <f>+'Ark1'!Y2321</f>
        <v>0</v>
      </c>
      <c r="AN256" s="169">
        <f>+'Ark1'!Z2321</f>
        <v>0</v>
      </c>
      <c r="AO256" s="58">
        <f>+'Ark1'!AA2321</f>
        <v>0</v>
      </c>
      <c r="AP256" s="58">
        <f>+'Ark1'!AB2321</f>
        <v>0</v>
      </c>
      <c r="AQ256" s="79">
        <f>+'Ark1'!AD2321</f>
        <v>0</v>
      </c>
      <c r="AR256" s="58" t="e">
        <f t="shared" si="19"/>
        <v>#DIV/0!</v>
      </c>
      <c r="AS256" s="79" t="e">
        <f t="shared" si="20"/>
        <v>#DIV/0!</v>
      </c>
      <c r="AT256" s="47"/>
      <c r="AW256" s="57" t="s">
        <v>104</v>
      </c>
    </row>
    <row r="257" spans="24:49">
      <c r="X257" s="47"/>
      <c r="Y257" s="56">
        <f>+'Ark1'!C2322</f>
        <v>2008</v>
      </c>
      <c r="Z257" s="56">
        <f>+'Ark1'!M2322</f>
        <v>6</v>
      </c>
      <c r="AA257" s="57" t="str">
        <f t="shared" si="23"/>
        <v>2+</v>
      </c>
      <c r="AB257" s="56">
        <f>+'Ark1'!Q2322</f>
        <v>0</v>
      </c>
      <c r="AC257" s="56">
        <f>+'Ark1'!R2322</f>
        <v>0</v>
      </c>
      <c r="AD257" s="192">
        <f>+'Ark1'!AG2322</f>
        <v>0</v>
      </c>
      <c r="AE257" s="62">
        <f t="shared" si="21"/>
        <v>0</v>
      </c>
      <c r="AF257" s="192">
        <f>+'Ark1'!AH2322</f>
        <v>0</v>
      </c>
      <c r="AG257" s="58">
        <f>+'Ark1'!S2322</f>
        <v>0</v>
      </c>
      <c r="AH257" s="62">
        <f t="shared" si="22"/>
        <v>0</v>
      </c>
      <c r="AI257" s="58">
        <f>+'Ark1'!U2322</f>
        <v>0</v>
      </c>
      <c r="AJ257" s="192"/>
      <c r="AK257" s="79">
        <f>+'Ark1'!V2322</f>
        <v>0</v>
      </c>
      <c r="AL257" s="169">
        <f>+'Ark1'!X2322</f>
        <v>0</v>
      </c>
      <c r="AM257" s="169">
        <f>+'Ark1'!Y2322</f>
        <v>0</v>
      </c>
      <c r="AN257" s="169">
        <f>+'Ark1'!Z2322</f>
        <v>0</v>
      </c>
      <c r="AO257" s="58">
        <f>+'Ark1'!AA2322</f>
        <v>0</v>
      </c>
      <c r="AP257" s="58">
        <f>+'Ark1'!AB2322</f>
        <v>0</v>
      </c>
      <c r="AQ257" s="79">
        <f>+'Ark1'!AD2322</f>
        <v>0</v>
      </c>
      <c r="AR257" s="58" t="e">
        <f t="shared" si="19"/>
        <v>#DIV/0!</v>
      </c>
      <c r="AS257" s="79" t="e">
        <f t="shared" si="20"/>
        <v>#DIV/0!</v>
      </c>
      <c r="AT257" s="47"/>
      <c r="AW257" s="57" t="s">
        <v>105</v>
      </c>
    </row>
    <row r="258" spans="24:49">
      <c r="X258" s="47"/>
      <c r="Y258" s="56">
        <f>+'Ark1'!C2323</f>
        <v>2008</v>
      </c>
      <c r="Z258" s="56">
        <f>+'Ark1'!M2323</f>
        <v>7</v>
      </c>
      <c r="AA258" s="57" t="str">
        <f t="shared" si="23"/>
        <v>3-</v>
      </c>
      <c r="AB258" s="56">
        <f>+'Ark1'!Q2323</f>
        <v>0</v>
      </c>
      <c r="AC258" s="56">
        <f>+'Ark1'!R2323</f>
        <v>0</v>
      </c>
      <c r="AD258" s="192">
        <f>+'Ark1'!AG2323</f>
        <v>0</v>
      </c>
      <c r="AE258" s="62">
        <f t="shared" si="21"/>
        <v>0</v>
      </c>
      <c r="AF258" s="192">
        <f>+'Ark1'!AH2323</f>
        <v>0</v>
      </c>
      <c r="AG258" s="58">
        <f>+'Ark1'!S2323</f>
        <v>0</v>
      </c>
      <c r="AH258" s="62">
        <f t="shared" si="22"/>
        <v>0</v>
      </c>
      <c r="AI258" s="58">
        <f>+'Ark1'!U2323</f>
        <v>0</v>
      </c>
      <c r="AJ258" s="192"/>
      <c r="AK258" s="79">
        <f>+'Ark1'!V2323</f>
        <v>0</v>
      </c>
      <c r="AL258" s="169">
        <f>+'Ark1'!X2323</f>
        <v>0</v>
      </c>
      <c r="AM258" s="169">
        <f>+'Ark1'!Y2323</f>
        <v>0</v>
      </c>
      <c r="AN258" s="169">
        <f>+'Ark1'!Z2323</f>
        <v>0</v>
      </c>
      <c r="AO258" s="58">
        <f>+'Ark1'!AA2323</f>
        <v>0</v>
      </c>
      <c r="AP258" s="58">
        <f>+'Ark1'!AB2323</f>
        <v>0</v>
      </c>
      <c r="AQ258" s="79">
        <f>+'Ark1'!AD2323</f>
        <v>0</v>
      </c>
      <c r="AR258" s="58" t="e">
        <f t="shared" si="19"/>
        <v>#DIV/0!</v>
      </c>
      <c r="AS258" s="79" t="e">
        <f t="shared" si="20"/>
        <v>#DIV/0!</v>
      </c>
      <c r="AT258" s="47"/>
      <c r="AW258" s="69" t="s">
        <v>106</v>
      </c>
    </row>
    <row r="259" spans="24:49">
      <c r="X259" s="47"/>
      <c r="Y259" s="56">
        <f>+'Ark1'!C2324</f>
        <v>2008</v>
      </c>
      <c r="Z259" s="56">
        <f>+'Ark1'!M2324</f>
        <v>8</v>
      </c>
      <c r="AA259" s="57" t="str">
        <f t="shared" si="23"/>
        <v>3</v>
      </c>
      <c r="AB259" s="56">
        <f>+'Ark1'!Q2324</f>
        <v>0</v>
      </c>
      <c r="AC259" s="56">
        <f>+'Ark1'!R2324</f>
        <v>0</v>
      </c>
      <c r="AD259" s="192">
        <f>+'Ark1'!AG2324</f>
        <v>0</v>
      </c>
      <c r="AE259" s="62">
        <f t="shared" si="21"/>
        <v>0</v>
      </c>
      <c r="AF259" s="192">
        <f>+'Ark1'!AH2324</f>
        <v>0</v>
      </c>
      <c r="AG259" s="58">
        <f>+'Ark1'!S2324</f>
        <v>0</v>
      </c>
      <c r="AH259" s="62">
        <f t="shared" si="22"/>
        <v>0</v>
      </c>
      <c r="AI259" s="58">
        <f>+'Ark1'!U2324</f>
        <v>0</v>
      </c>
      <c r="AJ259" s="192"/>
      <c r="AK259" s="79">
        <f>+'Ark1'!V2324</f>
        <v>0</v>
      </c>
      <c r="AL259" s="169">
        <f>+'Ark1'!X2324</f>
        <v>0</v>
      </c>
      <c r="AM259" s="169">
        <f>+'Ark1'!Y2324</f>
        <v>0</v>
      </c>
      <c r="AN259" s="169">
        <f>+'Ark1'!Z2324</f>
        <v>0</v>
      </c>
      <c r="AO259" s="58">
        <f>+'Ark1'!AA2324</f>
        <v>0</v>
      </c>
      <c r="AP259" s="58">
        <f>+'Ark1'!AB2324</f>
        <v>0</v>
      </c>
      <c r="AQ259" s="79">
        <f>+'Ark1'!AD2324</f>
        <v>0</v>
      </c>
      <c r="AR259" s="58" t="e">
        <f t="shared" si="19"/>
        <v>#DIV/0!</v>
      </c>
      <c r="AS259" s="79" t="e">
        <f t="shared" si="20"/>
        <v>#DIV/0!</v>
      </c>
      <c r="AT259" s="47"/>
      <c r="AW259" s="57" t="s">
        <v>107</v>
      </c>
    </row>
    <row r="260" spans="24:49">
      <c r="X260" s="47"/>
      <c r="Y260" s="56">
        <f>+'Ark1'!C2325</f>
        <v>2008</v>
      </c>
      <c r="Z260" s="56">
        <f>+'Ark1'!M2325</f>
        <v>9</v>
      </c>
      <c r="AA260" s="57" t="str">
        <f t="shared" si="23"/>
        <v>3+</v>
      </c>
      <c r="AB260" s="56">
        <f>+'Ark1'!Q2325</f>
        <v>0</v>
      </c>
      <c r="AC260" s="56">
        <f>+'Ark1'!R2325</f>
        <v>0</v>
      </c>
      <c r="AD260" s="192">
        <f>+'Ark1'!AG2325</f>
        <v>0</v>
      </c>
      <c r="AE260" s="62">
        <f t="shared" si="21"/>
        <v>0</v>
      </c>
      <c r="AF260" s="192">
        <f>+'Ark1'!AH2325</f>
        <v>0</v>
      </c>
      <c r="AG260" s="58">
        <f>+'Ark1'!S2325</f>
        <v>0</v>
      </c>
      <c r="AH260" s="62">
        <f t="shared" si="22"/>
        <v>0</v>
      </c>
      <c r="AI260" s="58">
        <f>+'Ark1'!U2325</f>
        <v>0</v>
      </c>
      <c r="AJ260" s="192"/>
      <c r="AK260" s="79">
        <f>+'Ark1'!V2325</f>
        <v>0</v>
      </c>
      <c r="AL260" s="169">
        <f>+'Ark1'!X2325</f>
        <v>0</v>
      </c>
      <c r="AM260" s="169">
        <f>+'Ark1'!Y2325</f>
        <v>0</v>
      </c>
      <c r="AN260" s="169">
        <f>+'Ark1'!Z2325</f>
        <v>0</v>
      </c>
      <c r="AO260" s="58">
        <f>+'Ark1'!AA2325</f>
        <v>0</v>
      </c>
      <c r="AP260" s="58">
        <f>+'Ark1'!AB2325</f>
        <v>0</v>
      </c>
      <c r="AQ260" s="79">
        <f>+'Ark1'!AD2325</f>
        <v>0</v>
      </c>
      <c r="AR260" s="58" t="e">
        <f t="shared" si="19"/>
        <v>#DIV/0!</v>
      </c>
      <c r="AS260" s="79" t="e">
        <f t="shared" si="20"/>
        <v>#DIV/0!</v>
      </c>
      <c r="AT260" s="47"/>
      <c r="AW260" s="57" t="s">
        <v>108</v>
      </c>
    </row>
    <row r="261" spans="24:49">
      <c r="X261" s="47"/>
      <c r="Y261" s="56">
        <f>+'Ark1'!C2326</f>
        <v>2008</v>
      </c>
      <c r="Z261" s="56">
        <f>+'Ark1'!M2326</f>
        <v>10</v>
      </c>
      <c r="AA261" s="57" t="str">
        <f t="shared" si="23"/>
        <v>4-</v>
      </c>
      <c r="AB261" s="56">
        <f>+'Ark1'!Q2326</f>
        <v>0</v>
      </c>
      <c r="AC261" s="56">
        <f>+'Ark1'!R2326</f>
        <v>0</v>
      </c>
      <c r="AD261" s="192">
        <f>+'Ark1'!AG2326</f>
        <v>0</v>
      </c>
      <c r="AE261" s="62">
        <f t="shared" si="21"/>
        <v>0</v>
      </c>
      <c r="AF261" s="192">
        <f>+'Ark1'!AH2326</f>
        <v>0</v>
      </c>
      <c r="AG261" s="58">
        <f>+'Ark1'!S2326</f>
        <v>0</v>
      </c>
      <c r="AH261" s="62">
        <f t="shared" si="22"/>
        <v>0</v>
      </c>
      <c r="AI261" s="58">
        <f>+'Ark1'!U2326</f>
        <v>0</v>
      </c>
      <c r="AJ261" s="192"/>
      <c r="AK261" s="79">
        <f>+'Ark1'!V2326</f>
        <v>0</v>
      </c>
      <c r="AL261" s="169">
        <f>+'Ark1'!X2326</f>
        <v>0</v>
      </c>
      <c r="AM261" s="169">
        <f>+'Ark1'!Y2326</f>
        <v>0</v>
      </c>
      <c r="AN261" s="169">
        <f>+'Ark1'!Z2326</f>
        <v>0</v>
      </c>
      <c r="AO261" s="58">
        <f>+'Ark1'!AA2326</f>
        <v>0</v>
      </c>
      <c r="AP261" s="58">
        <f>+'Ark1'!AB2326</f>
        <v>0</v>
      </c>
      <c r="AQ261" s="79">
        <f>+'Ark1'!AD2326</f>
        <v>0</v>
      </c>
      <c r="AR261" s="58" t="e">
        <f t="shared" si="19"/>
        <v>#DIV/0!</v>
      </c>
      <c r="AS261" s="79" t="e">
        <f t="shared" si="20"/>
        <v>#DIV/0!</v>
      </c>
      <c r="AT261" s="47"/>
      <c r="AW261" s="69" t="s">
        <v>109</v>
      </c>
    </row>
    <row r="262" spans="24:49">
      <c r="X262" s="47"/>
      <c r="Y262" s="56">
        <f>+'Ark1'!C2327</f>
        <v>2008</v>
      </c>
      <c r="Z262" s="56">
        <f>+'Ark1'!M2327</f>
        <v>11</v>
      </c>
      <c r="AA262" s="57" t="str">
        <f t="shared" si="23"/>
        <v>4</v>
      </c>
      <c r="AB262" s="56">
        <f>+'Ark1'!Q2327</f>
        <v>0</v>
      </c>
      <c r="AC262" s="56">
        <f>+'Ark1'!R2327</f>
        <v>0</v>
      </c>
      <c r="AD262" s="192">
        <f>+'Ark1'!AG2327</f>
        <v>0</v>
      </c>
      <c r="AE262" s="62">
        <f t="shared" si="21"/>
        <v>0</v>
      </c>
      <c r="AF262" s="192">
        <f>+'Ark1'!AH2327</f>
        <v>0</v>
      </c>
      <c r="AG262" s="58">
        <f>+'Ark1'!S2327</f>
        <v>0</v>
      </c>
      <c r="AH262" s="62">
        <f t="shared" si="22"/>
        <v>0</v>
      </c>
      <c r="AI262" s="58">
        <f>+'Ark1'!U2327</f>
        <v>0</v>
      </c>
      <c r="AJ262" s="192"/>
      <c r="AK262" s="79">
        <f>+'Ark1'!V2327</f>
        <v>0</v>
      </c>
      <c r="AL262" s="169">
        <f>+'Ark1'!X2327</f>
        <v>0</v>
      </c>
      <c r="AM262" s="169">
        <f>+'Ark1'!Y2327</f>
        <v>0</v>
      </c>
      <c r="AN262" s="169">
        <f>+'Ark1'!Z2327</f>
        <v>0</v>
      </c>
      <c r="AO262" s="58">
        <f>+'Ark1'!AA2327</f>
        <v>0</v>
      </c>
      <c r="AP262" s="58">
        <f>+'Ark1'!AB2327</f>
        <v>0</v>
      </c>
      <c r="AQ262" s="79">
        <f>+'Ark1'!AD2327</f>
        <v>0</v>
      </c>
      <c r="AR262" s="58" t="e">
        <f t="shared" si="19"/>
        <v>#DIV/0!</v>
      </c>
      <c r="AS262" s="79" t="e">
        <f t="shared" si="20"/>
        <v>#DIV/0!</v>
      </c>
      <c r="AT262" s="47"/>
      <c r="AW262" s="57" t="s">
        <v>110</v>
      </c>
    </row>
    <row r="263" spans="24:49">
      <c r="X263" s="47"/>
      <c r="Y263" s="56">
        <f>+'Ark1'!C2328</f>
        <v>2008</v>
      </c>
      <c r="Z263" s="56">
        <f>+'Ark1'!M2328</f>
        <v>12</v>
      </c>
      <c r="AA263" s="57" t="str">
        <f t="shared" si="23"/>
        <v>4+</v>
      </c>
      <c r="AB263" s="56">
        <f>+'Ark1'!Q2328</f>
        <v>0</v>
      </c>
      <c r="AC263" s="56">
        <f>+'Ark1'!R2328</f>
        <v>0</v>
      </c>
      <c r="AD263" s="192">
        <f>+'Ark1'!AG2328</f>
        <v>0</v>
      </c>
      <c r="AE263" s="62">
        <f t="shared" si="21"/>
        <v>0</v>
      </c>
      <c r="AF263" s="192">
        <f>+'Ark1'!AH2328</f>
        <v>0</v>
      </c>
      <c r="AG263" s="58">
        <f>+'Ark1'!S2328</f>
        <v>0</v>
      </c>
      <c r="AH263" s="62">
        <f t="shared" si="22"/>
        <v>0</v>
      </c>
      <c r="AI263" s="58">
        <f>+'Ark1'!U2328</f>
        <v>0</v>
      </c>
      <c r="AJ263" s="192"/>
      <c r="AK263" s="79">
        <f>+'Ark1'!V2328</f>
        <v>0</v>
      </c>
      <c r="AL263" s="169">
        <f>+'Ark1'!X2328</f>
        <v>0</v>
      </c>
      <c r="AM263" s="169">
        <f>+'Ark1'!Y2328</f>
        <v>0</v>
      </c>
      <c r="AN263" s="169">
        <f>+'Ark1'!Z2328</f>
        <v>0</v>
      </c>
      <c r="AO263" s="58">
        <f>+'Ark1'!AA2328</f>
        <v>0</v>
      </c>
      <c r="AP263" s="58">
        <f>+'Ark1'!AB2328</f>
        <v>0</v>
      </c>
      <c r="AQ263" s="79">
        <f>+'Ark1'!AD2328</f>
        <v>0</v>
      </c>
      <c r="AR263" s="58" t="e">
        <f t="shared" si="19"/>
        <v>#DIV/0!</v>
      </c>
      <c r="AS263" s="79" t="e">
        <f t="shared" si="20"/>
        <v>#DIV/0!</v>
      </c>
      <c r="AT263" s="47"/>
      <c r="AW263" s="57" t="s">
        <v>111</v>
      </c>
    </row>
    <row r="264" spans="24:49">
      <c r="X264" s="47"/>
      <c r="Y264" s="56">
        <f>+'Ark1'!C2329</f>
        <v>2008</v>
      </c>
      <c r="Z264" s="56">
        <f>+'Ark1'!M2329</f>
        <v>13</v>
      </c>
      <c r="AA264" s="57" t="str">
        <f t="shared" si="23"/>
        <v>5-</v>
      </c>
      <c r="AB264" s="56">
        <f>+'Ark1'!Q2329</f>
        <v>0</v>
      </c>
      <c r="AC264" s="56">
        <f>+'Ark1'!R2329</f>
        <v>0</v>
      </c>
      <c r="AD264" s="192">
        <f>+'Ark1'!AG2329</f>
        <v>0</v>
      </c>
      <c r="AE264" s="62">
        <f t="shared" si="21"/>
        <v>0</v>
      </c>
      <c r="AF264" s="192">
        <f>+'Ark1'!AH2329</f>
        <v>0</v>
      </c>
      <c r="AG264" s="58">
        <f>+'Ark1'!S2329</f>
        <v>0</v>
      </c>
      <c r="AH264" s="62">
        <f t="shared" si="22"/>
        <v>0</v>
      </c>
      <c r="AI264" s="58">
        <f>+'Ark1'!U2329</f>
        <v>0</v>
      </c>
      <c r="AJ264" s="192"/>
      <c r="AK264" s="79">
        <f>+'Ark1'!V2329</f>
        <v>0</v>
      </c>
      <c r="AL264" s="169">
        <f>+'Ark1'!X2329</f>
        <v>0</v>
      </c>
      <c r="AM264" s="169">
        <f>+'Ark1'!Y2329</f>
        <v>0</v>
      </c>
      <c r="AN264" s="169">
        <f>+'Ark1'!Z2329</f>
        <v>0</v>
      </c>
      <c r="AO264" s="58">
        <f>+'Ark1'!AA2329</f>
        <v>0</v>
      </c>
      <c r="AP264" s="58">
        <f>+'Ark1'!AB2329</f>
        <v>0</v>
      </c>
      <c r="AQ264" s="79">
        <f>+'Ark1'!AD2329</f>
        <v>0</v>
      </c>
      <c r="AR264" s="58" t="e">
        <f t="shared" si="19"/>
        <v>#DIV/0!</v>
      </c>
      <c r="AS264" s="79" t="e">
        <f t="shared" si="20"/>
        <v>#DIV/0!</v>
      </c>
      <c r="AT264" s="47"/>
      <c r="AW264" s="69" t="s">
        <v>112</v>
      </c>
    </row>
    <row r="265" spans="24:49">
      <c r="X265" s="47"/>
      <c r="Y265" s="56">
        <f>+'Ark1'!C2330</f>
        <v>2008</v>
      </c>
      <c r="Z265" s="56">
        <f>+'Ark1'!M2330</f>
        <v>14</v>
      </c>
      <c r="AA265" s="57" t="str">
        <f t="shared" si="23"/>
        <v>5</v>
      </c>
      <c r="AB265" s="56">
        <f>+'Ark1'!Q2330</f>
        <v>0</v>
      </c>
      <c r="AC265" s="56">
        <f>+'Ark1'!R2330</f>
        <v>0</v>
      </c>
      <c r="AD265" s="192">
        <f>+'Ark1'!AG2330</f>
        <v>0</v>
      </c>
      <c r="AE265" s="62">
        <f t="shared" si="21"/>
        <v>0</v>
      </c>
      <c r="AF265" s="192">
        <f>+'Ark1'!AH2330</f>
        <v>0</v>
      </c>
      <c r="AG265" s="58">
        <f>+'Ark1'!S2330</f>
        <v>0</v>
      </c>
      <c r="AH265" s="62">
        <f t="shared" si="22"/>
        <v>0</v>
      </c>
      <c r="AI265" s="58">
        <f>+'Ark1'!U2330</f>
        <v>0</v>
      </c>
      <c r="AJ265" s="192"/>
      <c r="AK265" s="79">
        <f>+'Ark1'!V2330</f>
        <v>0</v>
      </c>
      <c r="AL265" s="169">
        <f>+'Ark1'!X2330</f>
        <v>0</v>
      </c>
      <c r="AM265" s="169">
        <f>+'Ark1'!Y2330</f>
        <v>0</v>
      </c>
      <c r="AN265" s="169">
        <f>+'Ark1'!Z2330</f>
        <v>0</v>
      </c>
      <c r="AO265" s="58">
        <f>+'Ark1'!AA2330</f>
        <v>0</v>
      </c>
      <c r="AP265" s="58">
        <f>+'Ark1'!AB2330</f>
        <v>0</v>
      </c>
      <c r="AQ265" s="79">
        <f>+'Ark1'!AD2330</f>
        <v>0</v>
      </c>
      <c r="AR265" s="58" t="e">
        <f t="shared" si="19"/>
        <v>#DIV/0!</v>
      </c>
      <c r="AS265" s="79" t="e">
        <f t="shared" si="20"/>
        <v>#DIV/0!</v>
      </c>
      <c r="AT265" s="47"/>
      <c r="AW265" s="57" t="s">
        <v>113</v>
      </c>
    </row>
    <row r="266" spans="24:49">
      <c r="X266" s="47"/>
      <c r="Y266" s="56">
        <f>+'Ark1'!C2331</f>
        <v>2008</v>
      </c>
      <c r="Z266" s="56">
        <f>+'Ark1'!M2331</f>
        <v>15</v>
      </c>
      <c r="AA266" s="57" t="str">
        <f t="shared" si="23"/>
        <v>5+</v>
      </c>
      <c r="AB266" s="56">
        <f>+'Ark1'!Q2331</f>
        <v>0</v>
      </c>
      <c r="AC266" s="56">
        <f>+'Ark1'!R2331</f>
        <v>0</v>
      </c>
      <c r="AD266" s="192">
        <f>+'Ark1'!AG2331</f>
        <v>0</v>
      </c>
      <c r="AE266" s="62">
        <f t="shared" si="21"/>
        <v>0</v>
      </c>
      <c r="AF266" s="192">
        <f>+'Ark1'!AH2331</f>
        <v>0</v>
      </c>
      <c r="AG266" s="58">
        <f>+'Ark1'!S2331</f>
        <v>0</v>
      </c>
      <c r="AH266" s="62">
        <f t="shared" si="22"/>
        <v>0</v>
      </c>
      <c r="AI266" s="58">
        <f>+'Ark1'!U2331</f>
        <v>0</v>
      </c>
      <c r="AJ266" s="192"/>
      <c r="AK266" s="79">
        <f>+'Ark1'!V2331</f>
        <v>0</v>
      </c>
      <c r="AL266" s="169">
        <f>+'Ark1'!X2331</f>
        <v>0</v>
      </c>
      <c r="AM266" s="169">
        <f>+'Ark1'!Y2331</f>
        <v>0</v>
      </c>
      <c r="AN266" s="169">
        <f>+'Ark1'!Z2331</f>
        <v>0</v>
      </c>
      <c r="AO266" s="58">
        <f>+'Ark1'!AA2331</f>
        <v>0</v>
      </c>
      <c r="AP266" s="58">
        <f>+'Ark1'!AB2331</f>
        <v>0</v>
      </c>
      <c r="AQ266" s="79">
        <f>+'Ark1'!AD2331</f>
        <v>0</v>
      </c>
      <c r="AR266" s="58" t="e">
        <f t="shared" si="19"/>
        <v>#DIV/0!</v>
      </c>
      <c r="AS266" s="79" t="e">
        <f t="shared" si="20"/>
        <v>#DIV/0!</v>
      </c>
      <c r="AT266" s="47"/>
      <c r="AW266" s="57" t="s">
        <v>99</v>
      </c>
    </row>
    <row r="267" spans="24:49">
      <c r="X267" s="47"/>
      <c r="Y267">
        <f>+'Ark1'!C2332</f>
        <v>2007</v>
      </c>
      <c r="Z267">
        <f>+'Ark1'!M2332</f>
        <v>1</v>
      </c>
      <c r="AA267" s="3" t="str">
        <f t="shared" si="23"/>
        <v>1-</v>
      </c>
      <c r="AB267">
        <f>+'Ark1'!Q2332</f>
        <v>0</v>
      </c>
      <c r="AC267">
        <f>+'Ark1'!R2332</f>
        <v>0</v>
      </c>
      <c r="AD267" s="210">
        <f>+'Ark1'!AG2332</f>
        <v>0</v>
      </c>
      <c r="AE267" s="63">
        <f t="shared" si="21"/>
        <v>0</v>
      </c>
      <c r="AF267" s="210">
        <f>+'Ark1'!AH2332</f>
        <v>0</v>
      </c>
      <c r="AG267" s="1">
        <f>+'Ark1'!S2332</f>
        <v>0</v>
      </c>
      <c r="AH267" s="63">
        <f t="shared" si="22"/>
        <v>0</v>
      </c>
      <c r="AI267" s="1">
        <f>+'Ark1'!U2332</f>
        <v>0</v>
      </c>
      <c r="AJ267" s="210"/>
      <c r="AK267" s="11">
        <f>+'Ark1'!V2332</f>
        <v>0</v>
      </c>
      <c r="AL267" s="102">
        <f>+'Ark1'!X2332</f>
        <v>0</v>
      </c>
      <c r="AM267" s="102">
        <f>+'Ark1'!Y2332</f>
        <v>0</v>
      </c>
      <c r="AN267" s="102">
        <f>+'Ark1'!Z2332</f>
        <v>0</v>
      </c>
      <c r="AO267" s="1">
        <f>+'Ark1'!AA2332</f>
        <v>0</v>
      </c>
      <c r="AP267" s="1">
        <f>+'Ark1'!AB2332</f>
        <v>0</v>
      </c>
      <c r="AQ267" s="11">
        <f>+'Ark1'!AD2332</f>
        <v>0</v>
      </c>
      <c r="AR267" s="1" t="e">
        <f t="shared" ref="AR267:AR311" si="24">+AI267/AG267</f>
        <v>#DIV/0!</v>
      </c>
      <c r="AS267" s="11" t="e">
        <f t="shared" ref="AS267:AS311" si="25">+AC267/AB267</f>
        <v>#DIV/0!</v>
      </c>
      <c r="AT267" s="47"/>
      <c r="AW267" s="69" t="s">
        <v>100</v>
      </c>
    </row>
    <row r="268" spans="24:49">
      <c r="X268" s="47"/>
      <c r="Y268">
        <f>+'Ark1'!C2333</f>
        <v>2007</v>
      </c>
      <c r="Z268">
        <f>+'Ark1'!M2333</f>
        <v>2</v>
      </c>
      <c r="AA268" s="3" t="str">
        <f t="shared" si="23"/>
        <v>1</v>
      </c>
      <c r="AB268">
        <f>+'Ark1'!Q2333</f>
        <v>0</v>
      </c>
      <c r="AC268">
        <f>+'Ark1'!R2333</f>
        <v>0</v>
      </c>
      <c r="AD268" s="210">
        <f>+'Ark1'!AG2333</f>
        <v>0</v>
      </c>
      <c r="AE268" s="63">
        <f t="shared" si="21"/>
        <v>0</v>
      </c>
      <c r="AF268" s="210">
        <f>+'Ark1'!AH2333</f>
        <v>0</v>
      </c>
      <c r="AG268" s="1">
        <f>+'Ark1'!S2333</f>
        <v>0</v>
      </c>
      <c r="AH268" s="63">
        <f t="shared" si="22"/>
        <v>0</v>
      </c>
      <c r="AI268" s="1">
        <f>+'Ark1'!U2333</f>
        <v>0</v>
      </c>
      <c r="AJ268" s="210"/>
      <c r="AK268" s="11">
        <f>+'Ark1'!V2333</f>
        <v>0</v>
      </c>
      <c r="AL268" s="102">
        <f>+'Ark1'!X2333</f>
        <v>0</v>
      </c>
      <c r="AM268" s="102">
        <f>+'Ark1'!Y2333</f>
        <v>0</v>
      </c>
      <c r="AN268" s="102">
        <f>+'Ark1'!Z2333</f>
        <v>0</v>
      </c>
      <c r="AO268" s="1">
        <f>+'Ark1'!AA2333</f>
        <v>0</v>
      </c>
      <c r="AP268" s="1">
        <f>+'Ark1'!AB2333</f>
        <v>0</v>
      </c>
      <c r="AQ268" s="11">
        <f>+'Ark1'!AD2333</f>
        <v>0</v>
      </c>
      <c r="AR268" s="1" t="e">
        <f t="shared" si="24"/>
        <v>#DIV/0!</v>
      </c>
      <c r="AS268" s="11" t="e">
        <f t="shared" si="25"/>
        <v>#DIV/0!</v>
      </c>
      <c r="AT268" s="47"/>
      <c r="AW268" s="57" t="s">
        <v>101</v>
      </c>
    </row>
    <row r="269" spans="24:49">
      <c r="X269" s="47"/>
      <c r="Y269">
        <f>+'Ark1'!C2334</f>
        <v>2007</v>
      </c>
      <c r="Z269">
        <f>+'Ark1'!M2334</f>
        <v>3</v>
      </c>
      <c r="AA269" s="3" t="str">
        <f t="shared" si="23"/>
        <v>1+</v>
      </c>
      <c r="AB269">
        <f>+'Ark1'!Q2334</f>
        <v>0</v>
      </c>
      <c r="AC269">
        <f>+'Ark1'!R2334</f>
        <v>0</v>
      </c>
      <c r="AD269" s="210">
        <f>+'Ark1'!AG2334</f>
        <v>0</v>
      </c>
      <c r="AE269" s="63">
        <f t="shared" si="21"/>
        <v>0</v>
      </c>
      <c r="AF269" s="210">
        <f>+'Ark1'!AH2334</f>
        <v>0</v>
      </c>
      <c r="AG269" s="1">
        <f>+'Ark1'!S2334</f>
        <v>0</v>
      </c>
      <c r="AH269" s="63">
        <f t="shared" si="22"/>
        <v>0</v>
      </c>
      <c r="AI269" s="1">
        <f>+'Ark1'!U2334</f>
        <v>0</v>
      </c>
      <c r="AJ269" s="210"/>
      <c r="AK269" s="11">
        <f>+'Ark1'!V2334</f>
        <v>0</v>
      </c>
      <c r="AL269" s="102">
        <f>+'Ark1'!X2334</f>
        <v>0</v>
      </c>
      <c r="AM269" s="102">
        <f>+'Ark1'!Y2334</f>
        <v>0</v>
      </c>
      <c r="AN269" s="102">
        <f>+'Ark1'!Z2334</f>
        <v>0</v>
      </c>
      <c r="AO269" s="1">
        <f>+'Ark1'!AA2334</f>
        <v>0</v>
      </c>
      <c r="AP269" s="1">
        <f>+'Ark1'!AB2334</f>
        <v>0</v>
      </c>
      <c r="AQ269" s="11">
        <f>+'Ark1'!AD2334</f>
        <v>0</v>
      </c>
      <c r="AR269" s="1" t="e">
        <f t="shared" si="24"/>
        <v>#DIV/0!</v>
      </c>
      <c r="AS269" s="11" t="e">
        <f t="shared" si="25"/>
        <v>#DIV/0!</v>
      </c>
      <c r="AT269" s="47"/>
      <c r="AW269" s="57" t="s">
        <v>102</v>
      </c>
    </row>
    <row r="270" spans="24:49">
      <c r="X270" s="47"/>
      <c r="Y270">
        <f>+'Ark1'!C2335</f>
        <v>2007</v>
      </c>
      <c r="Z270">
        <f>+'Ark1'!M2335</f>
        <v>4</v>
      </c>
      <c r="AA270" s="3" t="str">
        <f t="shared" si="23"/>
        <v>2-</v>
      </c>
      <c r="AB270">
        <f>+'Ark1'!Q2335</f>
        <v>0</v>
      </c>
      <c r="AC270">
        <f>+'Ark1'!R2335</f>
        <v>0</v>
      </c>
      <c r="AD270" s="210">
        <f>+'Ark1'!AG2335</f>
        <v>0</v>
      </c>
      <c r="AE270" s="63">
        <f t="shared" si="21"/>
        <v>0</v>
      </c>
      <c r="AF270" s="210">
        <f>+'Ark1'!AH2335</f>
        <v>0</v>
      </c>
      <c r="AG270" s="1">
        <f>+'Ark1'!S2335</f>
        <v>0</v>
      </c>
      <c r="AH270" s="63">
        <f t="shared" si="22"/>
        <v>0</v>
      </c>
      <c r="AI270" s="1">
        <f>+'Ark1'!U2335</f>
        <v>0</v>
      </c>
      <c r="AJ270" s="210"/>
      <c r="AK270" s="11">
        <f>+'Ark1'!V2335</f>
        <v>0</v>
      </c>
      <c r="AL270" s="102">
        <f>+'Ark1'!X2335</f>
        <v>0</v>
      </c>
      <c r="AM270" s="102">
        <f>+'Ark1'!Y2335</f>
        <v>0</v>
      </c>
      <c r="AN270" s="102">
        <f>+'Ark1'!Z2335</f>
        <v>0</v>
      </c>
      <c r="AO270" s="1">
        <f>+'Ark1'!AA2335</f>
        <v>0</v>
      </c>
      <c r="AP270" s="1">
        <f>+'Ark1'!AB2335</f>
        <v>0</v>
      </c>
      <c r="AQ270" s="11">
        <f>+'Ark1'!AD2335</f>
        <v>0</v>
      </c>
      <c r="AR270" s="1" t="e">
        <f t="shared" si="24"/>
        <v>#DIV/0!</v>
      </c>
      <c r="AS270" s="11" t="e">
        <f t="shared" si="25"/>
        <v>#DIV/0!</v>
      </c>
      <c r="AT270" s="47"/>
      <c r="AW270" s="69" t="s">
        <v>103</v>
      </c>
    </row>
    <row r="271" spans="24:49">
      <c r="X271" s="47"/>
      <c r="Y271">
        <f>+'Ark1'!C2336</f>
        <v>2007</v>
      </c>
      <c r="Z271">
        <f>+'Ark1'!M2336</f>
        <v>5</v>
      </c>
      <c r="AA271" s="3" t="str">
        <f t="shared" si="23"/>
        <v>2</v>
      </c>
      <c r="AB271">
        <f>+'Ark1'!Q2336</f>
        <v>0</v>
      </c>
      <c r="AC271">
        <f>+'Ark1'!R2336</f>
        <v>0</v>
      </c>
      <c r="AD271" s="210">
        <f>+'Ark1'!AG2336</f>
        <v>0</v>
      </c>
      <c r="AE271" s="63">
        <f t="shared" si="21"/>
        <v>0</v>
      </c>
      <c r="AF271" s="210">
        <f>+'Ark1'!AH2336</f>
        <v>0</v>
      </c>
      <c r="AG271" s="1">
        <f>+'Ark1'!S2336</f>
        <v>0</v>
      </c>
      <c r="AH271" s="63">
        <f t="shared" si="22"/>
        <v>0</v>
      </c>
      <c r="AI271" s="1">
        <f>+'Ark1'!U2336</f>
        <v>0</v>
      </c>
      <c r="AJ271" s="210"/>
      <c r="AK271" s="11">
        <f>+'Ark1'!V2336</f>
        <v>0</v>
      </c>
      <c r="AL271" s="102">
        <f>+'Ark1'!X2336</f>
        <v>0</v>
      </c>
      <c r="AM271" s="102">
        <f>+'Ark1'!Y2336</f>
        <v>0</v>
      </c>
      <c r="AN271" s="102">
        <f>+'Ark1'!Z2336</f>
        <v>0</v>
      </c>
      <c r="AO271" s="1">
        <f>+'Ark1'!AA2336</f>
        <v>0</v>
      </c>
      <c r="AP271" s="1">
        <f>+'Ark1'!AB2336</f>
        <v>0</v>
      </c>
      <c r="AQ271" s="11">
        <f>+'Ark1'!AD2336</f>
        <v>0</v>
      </c>
      <c r="AR271" s="1" t="e">
        <f t="shared" si="24"/>
        <v>#DIV/0!</v>
      </c>
      <c r="AS271" s="11" t="e">
        <f t="shared" si="25"/>
        <v>#DIV/0!</v>
      </c>
      <c r="AT271" s="47"/>
      <c r="AW271" s="57" t="s">
        <v>104</v>
      </c>
    </row>
    <row r="272" spans="24:49">
      <c r="X272" s="47"/>
      <c r="Y272">
        <f>+'Ark1'!C2337</f>
        <v>2007</v>
      </c>
      <c r="Z272">
        <f>+'Ark1'!M2337</f>
        <v>6</v>
      </c>
      <c r="AA272" s="3" t="str">
        <f t="shared" si="23"/>
        <v>2+</v>
      </c>
      <c r="AB272">
        <f>+'Ark1'!Q2337</f>
        <v>0</v>
      </c>
      <c r="AC272">
        <f>+'Ark1'!R2337</f>
        <v>0</v>
      </c>
      <c r="AD272" s="210">
        <f>+'Ark1'!AG2337</f>
        <v>0</v>
      </c>
      <c r="AE272" s="63">
        <f t="shared" si="21"/>
        <v>0</v>
      </c>
      <c r="AF272" s="210">
        <f>+'Ark1'!AH2337</f>
        <v>0</v>
      </c>
      <c r="AG272" s="1">
        <f>+'Ark1'!S2337</f>
        <v>0</v>
      </c>
      <c r="AH272" s="63">
        <f t="shared" si="22"/>
        <v>0</v>
      </c>
      <c r="AI272" s="1">
        <f>+'Ark1'!U2337</f>
        <v>0</v>
      </c>
      <c r="AJ272" s="210"/>
      <c r="AK272" s="11">
        <f>+'Ark1'!V2337</f>
        <v>0</v>
      </c>
      <c r="AL272" s="102">
        <f>+'Ark1'!X2337</f>
        <v>0</v>
      </c>
      <c r="AM272" s="102">
        <f>+'Ark1'!Y2337</f>
        <v>0</v>
      </c>
      <c r="AN272" s="102">
        <f>+'Ark1'!Z2337</f>
        <v>0</v>
      </c>
      <c r="AO272" s="1">
        <f>+'Ark1'!AA2337</f>
        <v>0</v>
      </c>
      <c r="AP272" s="1">
        <f>+'Ark1'!AB2337</f>
        <v>0</v>
      </c>
      <c r="AQ272" s="11">
        <f>+'Ark1'!AD2337</f>
        <v>0</v>
      </c>
      <c r="AR272" s="1" t="e">
        <f t="shared" si="24"/>
        <v>#DIV/0!</v>
      </c>
      <c r="AS272" s="11" t="e">
        <f t="shared" si="25"/>
        <v>#DIV/0!</v>
      </c>
      <c r="AT272" s="47"/>
      <c r="AW272" s="57" t="s">
        <v>105</v>
      </c>
    </row>
    <row r="273" spans="24:49">
      <c r="X273" s="47"/>
      <c r="Y273">
        <f>+'Ark1'!C2338</f>
        <v>2007</v>
      </c>
      <c r="Z273">
        <f>+'Ark1'!M2338</f>
        <v>7</v>
      </c>
      <c r="AA273" s="3" t="str">
        <f t="shared" si="23"/>
        <v>3-</v>
      </c>
      <c r="AB273">
        <f>+'Ark1'!Q2338</f>
        <v>0</v>
      </c>
      <c r="AC273">
        <f>+'Ark1'!R2338</f>
        <v>0</v>
      </c>
      <c r="AD273" s="210">
        <f>+'Ark1'!AG2338</f>
        <v>0</v>
      </c>
      <c r="AE273" s="63">
        <f t="shared" si="21"/>
        <v>0</v>
      </c>
      <c r="AF273" s="210">
        <f>+'Ark1'!AH2338</f>
        <v>0</v>
      </c>
      <c r="AG273" s="1">
        <f>+'Ark1'!S2338</f>
        <v>0</v>
      </c>
      <c r="AH273" s="63">
        <f t="shared" si="22"/>
        <v>0</v>
      </c>
      <c r="AI273" s="1">
        <f>+'Ark1'!U2338</f>
        <v>0</v>
      </c>
      <c r="AJ273" s="210"/>
      <c r="AK273" s="11">
        <f>+'Ark1'!V2338</f>
        <v>0</v>
      </c>
      <c r="AL273" s="102">
        <f>+'Ark1'!X2338</f>
        <v>0</v>
      </c>
      <c r="AM273" s="102">
        <f>+'Ark1'!Y2338</f>
        <v>0</v>
      </c>
      <c r="AN273" s="102">
        <f>+'Ark1'!Z2338</f>
        <v>0</v>
      </c>
      <c r="AO273" s="1">
        <f>+'Ark1'!AA2338</f>
        <v>0</v>
      </c>
      <c r="AP273" s="1">
        <f>+'Ark1'!AB2338</f>
        <v>0</v>
      </c>
      <c r="AQ273" s="11">
        <f>+'Ark1'!AD2338</f>
        <v>0</v>
      </c>
      <c r="AR273" s="1" t="e">
        <f t="shared" si="24"/>
        <v>#DIV/0!</v>
      </c>
      <c r="AS273" s="11" t="e">
        <f t="shared" si="25"/>
        <v>#DIV/0!</v>
      </c>
      <c r="AT273" s="47"/>
      <c r="AW273" s="69" t="s">
        <v>106</v>
      </c>
    </row>
    <row r="274" spans="24:49">
      <c r="X274" s="47"/>
      <c r="Y274">
        <f>+'Ark1'!C2339</f>
        <v>2007</v>
      </c>
      <c r="Z274">
        <f>+'Ark1'!M2339</f>
        <v>8</v>
      </c>
      <c r="AA274" s="3" t="str">
        <f t="shared" si="23"/>
        <v>3</v>
      </c>
      <c r="AB274">
        <f>+'Ark1'!Q2339</f>
        <v>0</v>
      </c>
      <c r="AC274">
        <f>+'Ark1'!R2339</f>
        <v>0</v>
      </c>
      <c r="AD274" s="210">
        <f>+'Ark1'!AG2339</f>
        <v>0</v>
      </c>
      <c r="AE274" s="63">
        <f t="shared" si="21"/>
        <v>0</v>
      </c>
      <c r="AF274" s="210">
        <f>+'Ark1'!AH2339</f>
        <v>0</v>
      </c>
      <c r="AG274" s="1">
        <f>+'Ark1'!S2339</f>
        <v>0</v>
      </c>
      <c r="AH274" s="63">
        <f t="shared" si="22"/>
        <v>0</v>
      </c>
      <c r="AI274" s="1">
        <f>+'Ark1'!U2339</f>
        <v>0</v>
      </c>
      <c r="AJ274" s="210"/>
      <c r="AK274" s="11">
        <f>+'Ark1'!V2339</f>
        <v>0</v>
      </c>
      <c r="AL274" s="102">
        <f>+'Ark1'!X2339</f>
        <v>0</v>
      </c>
      <c r="AM274" s="102">
        <f>+'Ark1'!Y2339</f>
        <v>0</v>
      </c>
      <c r="AN274" s="102">
        <f>+'Ark1'!Z2339</f>
        <v>0</v>
      </c>
      <c r="AO274" s="1">
        <f>+'Ark1'!AA2339</f>
        <v>0</v>
      </c>
      <c r="AP274" s="1">
        <f>+'Ark1'!AB2339</f>
        <v>0</v>
      </c>
      <c r="AQ274" s="11">
        <f>+'Ark1'!AD2339</f>
        <v>0</v>
      </c>
      <c r="AR274" s="1" t="e">
        <f t="shared" si="24"/>
        <v>#DIV/0!</v>
      </c>
      <c r="AS274" s="11" t="e">
        <f t="shared" si="25"/>
        <v>#DIV/0!</v>
      </c>
      <c r="AT274" s="47"/>
      <c r="AW274" s="57" t="s">
        <v>107</v>
      </c>
    </row>
    <row r="275" spans="24:49">
      <c r="X275" s="47"/>
      <c r="Y275">
        <f>+'Ark1'!C2340</f>
        <v>2007</v>
      </c>
      <c r="Z275">
        <f>+'Ark1'!M2340</f>
        <v>9</v>
      </c>
      <c r="AA275" s="3" t="str">
        <f t="shared" si="23"/>
        <v>3+</v>
      </c>
      <c r="AB275">
        <f>+'Ark1'!Q2340</f>
        <v>0</v>
      </c>
      <c r="AC275">
        <f>+'Ark1'!R2340</f>
        <v>0</v>
      </c>
      <c r="AD275" s="210">
        <f>+'Ark1'!AG2340</f>
        <v>0</v>
      </c>
      <c r="AE275" s="63">
        <f t="shared" si="21"/>
        <v>0</v>
      </c>
      <c r="AF275" s="210">
        <f>+'Ark1'!AH2340</f>
        <v>0</v>
      </c>
      <c r="AG275" s="1">
        <f>+'Ark1'!S2340</f>
        <v>0</v>
      </c>
      <c r="AH275" s="63">
        <f t="shared" si="22"/>
        <v>0</v>
      </c>
      <c r="AI275" s="1">
        <f>+'Ark1'!U2340</f>
        <v>0</v>
      </c>
      <c r="AJ275" s="210"/>
      <c r="AK275" s="11">
        <f>+'Ark1'!V2340</f>
        <v>0</v>
      </c>
      <c r="AL275" s="102">
        <f>+'Ark1'!X2340</f>
        <v>0</v>
      </c>
      <c r="AM275" s="102">
        <f>+'Ark1'!Y2340</f>
        <v>0</v>
      </c>
      <c r="AN275" s="102">
        <f>+'Ark1'!Z2340</f>
        <v>0</v>
      </c>
      <c r="AO275" s="1">
        <f>+'Ark1'!AA2340</f>
        <v>0</v>
      </c>
      <c r="AP275" s="1">
        <f>+'Ark1'!AB2340</f>
        <v>0</v>
      </c>
      <c r="AQ275" s="11">
        <f>+'Ark1'!AD2340</f>
        <v>0</v>
      </c>
      <c r="AR275" s="1" t="e">
        <f t="shared" si="24"/>
        <v>#DIV/0!</v>
      </c>
      <c r="AS275" s="11" t="e">
        <f t="shared" si="25"/>
        <v>#DIV/0!</v>
      </c>
      <c r="AT275" s="47"/>
      <c r="AW275" s="57" t="s">
        <v>108</v>
      </c>
    </row>
    <row r="276" spans="24:49">
      <c r="X276" s="47"/>
      <c r="Y276">
        <f>+'Ark1'!C2341</f>
        <v>2007</v>
      </c>
      <c r="Z276">
        <f>+'Ark1'!M2341</f>
        <v>10</v>
      </c>
      <c r="AA276" s="3" t="str">
        <f t="shared" si="23"/>
        <v>4-</v>
      </c>
      <c r="AB276">
        <f>+'Ark1'!Q2341</f>
        <v>0</v>
      </c>
      <c r="AC276">
        <f>+'Ark1'!R2341</f>
        <v>0</v>
      </c>
      <c r="AD276" s="210">
        <f>+'Ark1'!AG2341</f>
        <v>0</v>
      </c>
      <c r="AE276" s="63">
        <f t="shared" si="21"/>
        <v>0</v>
      </c>
      <c r="AF276" s="210">
        <f>+'Ark1'!AH2341</f>
        <v>0</v>
      </c>
      <c r="AG276" s="1">
        <f>+'Ark1'!S2341</f>
        <v>0</v>
      </c>
      <c r="AH276" s="63">
        <f t="shared" si="22"/>
        <v>0</v>
      </c>
      <c r="AI276" s="1">
        <f>+'Ark1'!U2341</f>
        <v>0</v>
      </c>
      <c r="AJ276" s="210"/>
      <c r="AK276" s="11">
        <f>+'Ark1'!V2341</f>
        <v>0</v>
      </c>
      <c r="AL276" s="102">
        <f>+'Ark1'!X2341</f>
        <v>0</v>
      </c>
      <c r="AM276" s="102">
        <f>+'Ark1'!Y2341</f>
        <v>0</v>
      </c>
      <c r="AN276" s="102">
        <f>+'Ark1'!Z2341</f>
        <v>0</v>
      </c>
      <c r="AO276" s="1">
        <f>+'Ark1'!AA2341</f>
        <v>0</v>
      </c>
      <c r="AP276" s="1">
        <f>+'Ark1'!AB2341</f>
        <v>0</v>
      </c>
      <c r="AQ276" s="11">
        <f>+'Ark1'!AD2341</f>
        <v>0</v>
      </c>
      <c r="AR276" s="1" t="e">
        <f t="shared" si="24"/>
        <v>#DIV/0!</v>
      </c>
      <c r="AS276" s="11" t="e">
        <f t="shared" si="25"/>
        <v>#DIV/0!</v>
      </c>
      <c r="AT276" s="47"/>
      <c r="AW276" s="69" t="s">
        <v>109</v>
      </c>
    </row>
    <row r="277" spans="24:49">
      <c r="X277" s="47"/>
      <c r="Y277">
        <f>+'Ark1'!C2342</f>
        <v>2007</v>
      </c>
      <c r="Z277">
        <f>+'Ark1'!M2342</f>
        <v>11</v>
      </c>
      <c r="AA277" s="3" t="str">
        <f t="shared" si="23"/>
        <v>4</v>
      </c>
      <c r="AB277">
        <f>+'Ark1'!Q2342</f>
        <v>0</v>
      </c>
      <c r="AC277">
        <f>+'Ark1'!R2342</f>
        <v>0</v>
      </c>
      <c r="AD277" s="210">
        <f>+'Ark1'!AG2342</f>
        <v>0</v>
      </c>
      <c r="AE277" s="63">
        <f t="shared" si="21"/>
        <v>0</v>
      </c>
      <c r="AF277" s="210">
        <f>+'Ark1'!AH2342</f>
        <v>0</v>
      </c>
      <c r="AG277" s="1">
        <f>+'Ark1'!S2342</f>
        <v>0</v>
      </c>
      <c r="AH277" s="63">
        <f t="shared" si="22"/>
        <v>0</v>
      </c>
      <c r="AI277" s="1">
        <f>+'Ark1'!U2342</f>
        <v>0</v>
      </c>
      <c r="AJ277" s="210"/>
      <c r="AK277" s="11">
        <f>+'Ark1'!V2342</f>
        <v>0</v>
      </c>
      <c r="AL277" s="102">
        <f>+'Ark1'!X2342</f>
        <v>0</v>
      </c>
      <c r="AM277" s="102">
        <f>+'Ark1'!Y2342</f>
        <v>0</v>
      </c>
      <c r="AN277" s="102">
        <f>+'Ark1'!Z2342</f>
        <v>0</v>
      </c>
      <c r="AO277" s="1">
        <f>+'Ark1'!AA2342</f>
        <v>0</v>
      </c>
      <c r="AP277" s="1">
        <f>+'Ark1'!AB2342</f>
        <v>0</v>
      </c>
      <c r="AQ277" s="11">
        <f>+'Ark1'!AD2342</f>
        <v>0</v>
      </c>
      <c r="AR277" s="1" t="e">
        <f t="shared" si="24"/>
        <v>#DIV/0!</v>
      </c>
      <c r="AS277" s="11" t="e">
        <f t="shared" si="25"/>
        <v>#DIV/0!</v>
      </c>
      <c r="AT277" s="47"/>
      <c r="AW277" s="57" t="s">
        <v>110</v>
      </c>
    </row>
    <row r="278" spans="24:49">
      <c r="X278" s="47"/>
      <c r="Y278">
        <f>+'Ark1'!C2343</f>
        <v>2007</v>
      </c>
      <c r="Z278">
        <f>+'Ark1'!M2343</f>
        <v>12</v>
      </c>
      <c r="AA278" s="3" t="str">
        <f t="shared" si="23"/>
        <v>4+</v>
      </c>
      <c r="AB278">
        <f>+'Ark1'!Q2343</f>
        <v>0</v>
      </c>
      <c r="AC278">
        <f>+'Ark1'!R2343</f>
        <v>0</v>
      </c>
      <c r="AD278" s="210">
        <f>+'Ark1'!AG2343</f>
        <v>0</v>
      </c>
      <c r="AE278" s="63">
        <f t="shared" si="21"/>
        <v>0</v>
      </c>
      <c r="AF278" s="210">
        <f>+'Ark1'!AH2343</f>
        <v>0</v>
      </c>
      <c r="AG278" s="1">
        <f>+'Ark1'!S2343</f>
        <v>0</v>
      </c>
      <c r="AH278" s="63">
        <f t="shared" si="22"/>
        <v>0</v>
      </c>
      <c r="AI278" s="1">
        <f>+'Ark1'!U2343</f>
        <v>0</v>
      </c>
      <c r="AJ278" s="210"/>
      <c r="AK278" s="11">
        <f>+'Ark1'!V2343</f>
        <v>0</v>
      </c>
      <c r="AL278" s="102">
        <f>+'Ark1'!X2343</f>
        <v>0</v>
      </c>
      <c r="AM278" s="102">
        <f>+'Ark1'!Y2343</f>
        <v>0</v>
      </c>
      <c r="AN278" s="102">
        <f>+'Ark1'!Z2343</f>
        <v>0</v>
      </c>
      <c r="AO278" s="1">
        <f>+'Ark1'!AA2343</f>
        <v>0</v>
      </c>
      <c r="AP278" s="1">
        <f>+'Ark1'!AB2343</f>
        <v>0</v>
      </c>
      <c r="AQ278" s="11">
        <f>+'Ark1'!AD2343</f>
        <v>0</v>
      </c>
      <c r="AR278" s="1" t="e">
        <f t="shared" si="24"/>
        <v>#DIV/0!</v>
      </c>
      <c r="AS278" s="11" t="e">
        <f t="shared" si="25"/>
        <v>#DIV/0!</v>
      </c>
      <c r="AT278" s="47"/>
      <c r="AW278" s="57" t="s">
        <v>111</v>
      </c>
    </row>
    <row r="279" spans="24:49">
      <c r="X279" s="47"/>
      <c r="Y279">
        <f>+'Ark1'!C2344</f>
        <v>2007</v>
      </c>
      <c r="Z279">
        <f>+'Ark1'!M2344</f>
        <v>13</v>
      </c>
      <c r="AA279" s="3" t="str">
        <f t="shared" si="23"/>
        <v>5-</v>
      </c>
      <c r="AB279">
        <f>+'Ark1'!Q2344</f>
        <v>0</v>
      </c>
      <c r="AC279">
        <f>+'Ark1'!R2344</f>
        <v>0</v>
      </c>
      <c r="AD279" s="210">
        <f>+'Ark1'!AG2344</f>
        <v>0</v>
      </c>
      <c r="AE279" s="63">
        <f t="shared" si="21"/>
        <v>0</v>
      </c>
      <c r="AF279" s="210">
        <f>+'Ark1'!AH2344</f>
        <v>0</v>
      </c>
      <c r="AG279" s="1">
        <f>+'Ark1'!S2344</f>
        <v>0</v>
      </c>
      <c r="AH279" s="63">
        <f t="shared" si="22"/>
        <v>0</v>
      </c>
      <c r="AI279" s="1">
        <f>+'Ark1'!U2344</f>
        <v>0</v>
      </c>
      <c r="AJ279" s="210"/>
      <c r="AK279" s="11">
        <f>+'Ark1'!V2344</f>
        <v>0</v>
      </c>
      <c r="AL279" s="102">
        <f>+'Ark1'!X2344</f>
        <v>0</v>
      </c>
      <c r="AM279" s="102">
        <f>+'Ark1'!Y2344</f>
        <v>0</v>
      </c>
      <c r="AN279" s="102">
        <f>+'Ark1'!Z2344</f>
        <v>0</v>
      </c>
      <c r="AO279" s="1">
        <f>+'Ark1'!AA2344</f>
        <v>0</v>
      </c>
      <c r="AP279" s="1">
        <f>+'Ark1'!AB2344</f>
        <v>0</v>
      </c>
      <c r="AQ279" s="11">
        <f>+'Ark1'!AD2344</f>
        <v>0</v>
      </c>
      <c r="AR279" s="1" t="e">
        <f t="shared" si="24"/>
        <v>#DIV/0!</v>
      </c>
      <c r="AS279" s="11" t="e">
        <f t="shared" si="25"/>
        <v>#DIV/0!</v>
      </c>
      <c r="AT279" s="47"/>
      <c r="AW279" s="69" t="s">
        <v>112</v>
      </c>
    </row>
    <row r="280" spans="24:49">
      <c r="X280" s="47"/>
      <c r="Y280">
        <f>+'Ark1'!C2345</f>
        <v>2007</v>
      </c>
      <c r="Z280">
        <f>+'Ark1'!M2345</f>
        <v>14</v>
      </c>
      <c r="AA280" s="3" t="str">
        <f t="shared" si="23"/>
        <v>5</v>
      </c>
      <c r="AB280">
        <f>+'Ark1'!Q2345</f>
        <v>0</v>
      </c>
      <c r="AC280">
        <f>+'Ark1'!R2345</f>
        <v>0</v>
      </c>
      <c r="AD280" s="210">
        <f>+'Ark1'!AG2345</f>
        <v>0</v>
      </c>
      <c r="AE280" s="63">
        <f t="shared" si="21"/>
        <v>0</v>
      </c>
      <c r="AF280" s="210">
        <f>+'Ark1'!AH2345</f>
        <v>0</v>
      </c>
      <c r="AG280" s="1">
        <f>+'Ark1'!S2345</f>
        <v>0</v>
      </c>
      <c r="AH280" s="63">
        <f t="shared" si="22"/>
        <v>0</v>
      </c>
      <c r="AI280" s="1">
        <f>+'Ark1'!U2345</f>
        <v>0</v>
      </c>
      <c r="AJ280" s="210"/>
      <c r="AK280" s="11">
        <f>+'Ark1'!V2345</f>
        <v>0</v>
      </c>
      <c r="AL280" s="102">
        <f>+'Ark1'!X2345</f>
        <v>0</v>
      </c>
      <c r="AM280" s="102">
        <f>+'Ark1'!Y2345</f>
        <v>0</v>
      </c>
      <c r="AN280" s="102">
        <f>+'Ark1'!Z2345</f>
        <v>0</v>
      </c>
      <c r="AO280" s="1">
        <f>+'Ark1'!AA2345</f>
        <v>0</v>
      </c>
      <c r="AP280" s="1">
        <f>+'Ark1'!AB2345</f>
        <v>0</v>
      </c>
      <c r="AQ280" s="11">
        <f>+'Ark1'!AD2345</f>
        <v>0</v>
      </c>
      <c r="AR280" s="1" t="e">
        <f t="shared" si="24"/>
        <v>#DIV/0!</v>
      </c>
      <c r="AS280" s="11" t="e">
        <f t="shared" si="25"/>
        <v>#DIV/0!</v>
      </c>
      <c r="AT280" s="47"/>
      <c r="AW280" s="57" t="s">
        <v>113</v>
      </c>
    </row>
    <row r="281" spans="24:49">
      <c r="X281" s="47"/>
      <c r="Y281">
        <f>+'Ark1'!C2346</f>
        <v>2007</v>
      </c>
      <c r="Z281">
        <f>+'Ark1'!M2346</f>
        <v>15</v>
      </c>
      <c r="AA281" s="3" t="str">
        <f t="shared" si="23"/>
        <v>5+</v>
      </c>
      <c r="AB281">
        <f>+'Ark1'!Q2346</f>
        <v>0</v>
      </c>
      <c r="AC281">
        <f>+'Ark1'!R2346</f>
        <v>0</v>
      </c>
      <c r="AD281" s="210">
        <f>+'Ark1'!AG2346</f>
        <v>0</v>
      </c>
      <c r="AE281" s="63">
        <f t="shared" si="21"/>
        <v>0</v>
      </c>
      <c r="AF281" s="210">
        <f>+'Ark1'!AH2346</f>
        <v>0</v>
      </c>
      <c r="AG281" s="1">
        <f>+'Ark1'!S2346</f>
        <v>0</v>
      </c>
      <c r="AH281" s="63">
        <f t="shared" si="22"/>
        <v>0</v>
      </c>
      <c r="AI281" s="1">
        <f>+'Ark1'!U2346</f>
        <v>0</v>
      </c>
      <c r="AJ281" s="210"/>
      <c r="AK281" s="11">
        <f>+'Ark1'!V2346</f>
        <v>0</v>
      </c>
      <c r="AL281" s="102">
        <f>+'Ark1'!X2346</f>
        <v>0</v>
      </c>
      <c r="AM281" s="102">
        <f>+'Ark1'!Y2346</f>
        <v>0</v>
      </c>
      <c r="AN281" s="102">
        <f>+'Ark1'!Z2346</f>
        <v>0</v>
      </c>
      <c r="AO281" s="1">
        <f>+'Ark1'!AA2346</f>
        <v>0</v>
      </c>
      <c r="AP281" s="1">
        <f>+'Ark1'!AB2346</f>
        <v>0</v>
      </c>
      <c r="AQ281" s="11">
        <f>+'Ark1'!AD2346</f>
        <v>0</v>
      </c>
      <c r="AR281" s="1" t="e">
        <f t="shared" si="24"/>
        <v>#DIV/0!</v>
      </c>
      <c r="AS281" s="11" t="e">
        <f t="shared" si="25"/>
        <v>#DIV/0!</v>
      </c>
      <c r="AT281" s="47"/>
      <c r="AW281" s="57" t="s">
        <v>99</v>
      </c>
    </row>
    <row r="282" spans="24:49">
      <c r="X282" s="47"/>
      <c r="Y282" s="56">
        <f>+'Ark1'!C2347</f>
        <v>2006</v>
      </c>
      <c r="Z282" s="56">
        <f>+'Ark1'!M2347</f>
        <v>1</v>
      </c>
      <c r="AA282" s="57" t="str">
        <f t="shared" si="23"/>
        <v>1-</v>
      </c>
      <c r="AB282" s="56">
        <f>+'Ark1'!Q2347</f>
        <v>0</v>
      </c>
      <c r="AC282" s="56">
        <f>+'Ark1'!R2347</f>
        <v>0</v>
      </c>
      <c r="AD282" s="192">
        <f>+'Ark1'!AG2347</f>
        <v>0</v>
      </c>
      <c r="AE282" s="62">
        <f t="shared" si="21"/>
        <v>0</v>
      </c>
      <c r="AF282" s="192">
        <f>+'Ark1'!AH2347</f>
        <v>0</v>
      </c>
      <c r="AG282" s="58">
        <f>+'Ark1'!S2347</f>
        <v>0</v>
      </c>
      <c r="AH282" s="62">
        <f t="shared" si="22"/>
        <v>0</v>
      </c>
      <c r="AI282" s="58">
        <f>+'Ark1'!U2347</f>
        <v>0</v>
      </c>
      <c r="AJ282" s="192"/>
      <c r="AK282" s="79">
        <f>+'Ark1'!V2347</f>
        <v>0</v>
      </c>
      <c r="AL282" s="169">
        <f>+'Ark1'!X2347</f>
        <v>0</v>
      </c>
      <c r="AM282" s="169">
        <f>+'Ark1'!Y2347</f>
        <v>0</v>
      </c>
      <c r="AN282" s="169">
        <f>+'Ark1'!Z2347</f>
        <v>0</v>
      </c>
      <c r="AO282" s="58">
        <f>+'Ark1'!AA2347</f>
        <v>0</v>
      </c>
      <c r="AP282" s="58">
        <f>+'Ark1'!AB2347</f>
        <v>0</v>
      </c>
      <c r="AQ282" s="79">
        <f>+'Ark1'!AD2347</f>
        <v>0</v>
      </c>
      <c r="AR282" s="58" t="e">
        <f t="shared" si="24"/>
        <v>#DIV/0!</v>
      </c>
      <c r="AS282" s="79" t="e">
        <f t="shared" si="25"/>
        <v>#DIV/0!</v>
      </c>
      <c r="AT282" s="47"/>
      <c r="AW282" s="69" t="s">
        <v>100</v>
      </c>
    </row>
    <row r="283" spans="24:49">
      <c r="X283" s="47"/>
      <c r="Y283" s="56">
        <f>+'Ark1'!C2348</f>
        <v>2006</v>
      </c>
      <c r="Z283" s="56">
        <f>+'Ark1'!M2348</f>
        <v>2</v>
      </c>
      <c r="AA283" s="57" t="str">
        <f t="shared" si="23"/>
        <v>1</v>
      </c>
      <c r="AB283" s="56">
        <f>+'Ark1'!Q2348</f>
        <v>0</v>
      </c>
      <c r="AC283" s="56">
        <f>+'Ark1'!R2348</f>
        <v>0</v>
      </c>
      <c r="AD283" s="192">
        <f>+'Ark1'!AG2348</f>
        <v>0</v>
      </c>
      <c r="AE283" s="62">
        <f t="shared" ref="AE283:AE311" si="26">+AD283-AD298</f>
        <v>0</v>
      </c>
      <c r="AF283" s="192">
        <f>+'Ark1'!AH2348</f>
        <v>0</v>
      </c>
      <c r="AG283" s="58">
        <f>+'Ark1'!S2348</f>
        <v>0</v>
      </c>
      <c r="AH283" s="62">
        <f t="shared" ref="AH283:AH311" si="27">+AG283-AG298</f>
        <v>0</v>
      </c>
      <c r="AI283" s="58">
        <f>+'Ark1'!U2348</f>
        <v>0</v>
      </c>
      <c r="AJ283" s="192"/>
      <c r="AK283" s="79">
        <f>+'Ark1'!V2348</f>
        <v>0</v>
      </c>
      <c r="AL283" s="169">
        <f>+'Ark1'!X2348</f>
        <v>0</v>
      </c>
      <c r="AM283" s="169">
        <f>+'Ark1'!Y2348</f>
        <v>0</v>
      </c>
      <c r="AN283" s="169">
        <f>+'Ark1'!Z2348</f>
        <v>0</v>
      </c>
      <c r="AO283" s="58">
        <f>+'Ark1'!AA2348</f>
        <v>0</v>
      </c>
      <c r="AP283" s="58">
        <f>+'Ark1'!AB2348</f>
        <v>0</v>
      </c>
      <c r="AQ283" s="79">
        <f>+'Ark1'!AD2348</f>
        <v>0</v>
      </c>
      <c r="AR283" s="58" t="e">
        <f t="shared" si="24"/>
        <v>#DIV/0!</v>
      </c>
      <c r="AS283" s="79" t="e">
        <f t="shared" si="25"/>
        <v>#DIV/0!</v>
      </c>
      <c r="AT283" s="47"/>
      <c r="AW283" s="57" t="s">
        <v>101</v>
      </c>
    </row>
    <row r="284" spans="24:49">
      <c r="X284" s="47"/>
      <c r="Y284" s="56">
        <f>+'Ark1'!C2349</f>
        <v>2006</v>
      </c>
      <c r="Z284" s="56">
        <f>+'Ark1'!M2349</f>
        <v>3</v>
      </c>
      <c r="AA284" s="57" t="str">
        <f t="shared" ref="AA284:AA311" si="28">+AW283</f>
        <v>1+</v>
      </c>
      <c r="AB284" s="56">
        <f>+'Ark1'!Q2349</f>
        <v>0</v>
      </c>
      <c r="AC284" s="56">
        <f>+'Ark1'!R2349</f>
        <v>0</v>
      </c>
      <c r="AD284" s="192">
        <f>+'Ark1'!AG2349</f>
        <v>0</v>
      </c>
      <c r="AE284" s="62">
        <f t="shared" si="26"/>
        <v>0</v>
      </c>
      <c r="AF284" s="192">
        <f>+'Ark1'!AH2349</f>
        <v>0</v>
      </c>
      <c r="AG284" s="58">
        <f>+'Ark1'!S2349</f>
        <v>0</v>
      </c>
      <c r="AH284" s="62">
        <f t="shared" si="27"/>
        <v>0</v>
      </c>
      <c r="AI284" s="58">
        <f>+'Ark1'!U2349</f>
        <v>0</v>
      </c>
      <c r="AJ284" s="192"/>
      <c r="AK284" s="79">
        <f>+'Ark1'!V2349</f>
        <v>0</v>
      </c>
      <c r="AL284" s="169">
        <f>+'Ark1'!X2349</f>
        <v>0</v>
      </c>
      <c r="AM284" s="169">
        <f>+'Ark1'!Y2349</f>
        <v>0</v>
      </c>
      <c r="AN284" s="169">
        <f>+'Ark1'!Z2349</f>
        <v>0</v>
      </c>
      <c r="AO284" s="58">
        <f>+'Ark1'!AA2349</f>
        <v>0</v>
      </c>
      <c r="AP284" s="58">
        <f>+'Ark1'!AB2349</f>
        <v>0</v>
      </c>
      <c r="AQ284" s="79">
        <f>+'Ark1'!AD2349</f>
        <v>0</v>
      </c>
      <c r="AR284" s="58" t="e">
        <f t="shared" si="24"/>
        <v>#DIV/0!</v>
      </c>
      <c r="AS284" s="79" t="e">
        <f t="shared" si="25"/>
        <v>#DIV/0!</v>
      </c>
      <c r="AT284" s="47"/>
      <c r="AW284" s="57" t="s">
        <v>102</v>
      </c>
    </row>
    <row r="285" spans="24:49">
      <c r="X285" s="47"/>
      <c r="Y285" s="56">
        <f>+'Ark1'!C2350</f>
        <v>2006</v>
      </c>
      <c r="Z285" s="56">
        <f>+'Ark1'!M2350</f>
        <v>4</v>
      </c>
      <c r="AA285" s="57" t="str">
        <f t="shared" si="28"/>
        <v>2-</v>
      </c>
      <c r="AB285" s="56">
        <f>+'Ark1'!Q2350</f>
        <v>0</v>
      </c>
      <c r="AC285" s="56">
        <f>+'Ark1'!R2350</f>
        <v>0</v>
      </c>
      <c r="AD285" s="192">
        <f>+'Ark1'!AG2350</f>
        <v>0</v>
      </c>
      <c r="AE285" s="62">
        <f t="shared" si="26"/>
        <v>0</v>
      </c>
      <c r="AF285" s="192">
        <f>+'Ark1'!AH2350</f>
        <v>0</v>
      </c>
      <c r="AG285" s="58">
        <f>+'Ark1'!S2350</f>
        <v>0</v>
      </c>
      <c r="AH285" s="62">
        <f t="shared" si="27"/>
        <v>0</v>
      </c>
      <c r="AI285" s="58">
        <f>+'Ark1'!U2350</f>
        <v>0</v>
      </c>
      <c r="AJ285" s="192"/>
      <c r="AK285" s="79">
        <f>+'Ark1'!V2350</f>
        <v>0</v>
      </c>
      <c r="AL285" s="169">
        <f>+'Ark1'!X2350</f>
        <v>0</v>
      </c>
      <c r="AM285" s="169">
        <f>+'Ark1'!Y2350</f>
        <v>0</v>
      </c>
      <c r="AN285" s="169">
        <f>+'Ark1'!Z2350</f>
        <v>0</v>
      </c>
      <c r="AO285" s="58">
        <f>+'Ark1'!AA2350</f>
        <v>0</v>
      </c>
      <c r="AP285" s="58">
        <f>+'Ark1'!AB2350</f>
        <v>0</v>
      </c>
      <c r="AQ285" s="79">
        <f>+'Ark1'!AD2350</f>
        <v>0</v>
      </c>
      <c r="AR285" s="58" t="e">
        <f t="shared" si="24"/>
        <v>#DIV/0!</v>
      </c>
      <c r="AS285" s="79" t="e">
        <f t="shared" si="25"/>
        <v>#DIV/0!</v>
      </c>
      <c r="AT285" s="47"/>
      <c r="AW285" s="69" t="s">
        <v>103</v>
      </c>
    </row>
    <row r="286" spans="24:49">
      <c r="X286" s="47"/>
      <c r="Y286" s="56">
        <f>+'Ark1'!C2351</f>
        <v>2006</v>
      </c>
      <c r="Z286" s="56">
        <f>+'Ark1'!M2351</f>
        <v>5</v>
      </c>
      <c r="AA286" s="57" t="str">
        <f t="shared" si="28"/>
        <v>2</v>
      </c>
      <c r="AB286" s="56">
        <f>+'Ark1'!Q2351</f>
        <v>0</v>
      </c>
      <c r="AC286" s="56">
        <f>+'Ark1'!R2351</f>
        <v>0</v>
      </c>
      <c r="AD286" s="192">
        <f>+'Ark1'!AG2351</f>
        <v>0</v>
      </c>
      <c r="AE286" s="62">
        <f t="shared" si="26"/>
        <v>0</v>
      </c>
      <c r="AF286" s="192">
        <f>+'Ark1'!AH2351</f>
        <v>0</v>
      </c>
      <c r="AG286" s="58">
        <f>+'Ark1'!S2351</f>
        <v>0</v>
      </c>
      <c r="AH286" s="62">
        <f t="shared" si="27"/>
        <v>0</v>
      </c>
      <c r="AI286" s="58">
        <f>+'Ark1'!U2351</f>
        <v>0</v>
      </c>
      <c r="AJ286" s="192"/>
      <c r="AK286" s="79">
        <f>+'Ark1'!V2351</f>
        <v>0</v>
      </c>
      <c r="AL286" s="169">
        <f>+'Ark1'!X2351</f>
        <v>0</v>
      </c>
      <c r="AM286" s="169">
        <f>+'Ark1'!Y2351</f>
        <v>0</v>
      </c>
      <c r="AN286" s="169">
        <f>+'Ark1'!Z2351</f>
        <v>0</v>
      </c>
      <c r="AO286" s="58">
        <f>+'Ark1'!AA2351</f>
        <v>0</v>
      </c>
      <c r="AP286" s="58">
        <f>+'Ark1'!AB2351</f>
        <v>0</v>
      </c>
      <c r="AQ286" s="79">
        <f>+'Ark1'!AD2351</f>
        <v>0</v>
      </c>
      <c r="AR286" s="58" t="e">
        <f t="shared" si="24"/>
        <v>#DIV/0!</v>
      </c>
      <c r="AS286" s="79" t="e">
        <f t="shared" si="25"/>
        <v>#DIV/0!</v>
      </c>
      <c r="AT286" s="47"/>
      <c r="AW286" s="57" t="s">
        <v>104</v>
      </c>
    </row>
    <row r="287" spans="24:49">
      <c r="X287" s="47"/>
      <c r="Y287" s="56">
        <f>+'Ark1'!C2352</f>
        <v>2006</v>
      </c>
      <c r="Z287" s="56">
        <f>+'Ark1'!M2352</f>
        <v>6</v>
      </c>
      <c r="AA287" s="57" t="str">
        <f t="shared" si="28"/>
        <v>2+</v>
      </c>
      <c r="AB287" s="56">
        <f>+'Ark1'!Q2352</f>
        <v>0</v>
      </c>
      <c r="AC287" s="56">
        <f>+'Ark1'!R2352</f>
        <v>0</v>
      </c>
      <c r="AD287" s="192">
        <f>+'Ark1'!AG2352</f>
        <v>0</v>
      </c>
      <c r="AE287" s="62">
        <f t="shared" si="26"/>
        <v>0</v>
      </c>
      <c r="AF287" s="192">
        <f>+'Ark1'!AH2352</f>
        <v>0</v>
      </c>
      <c r="AG287" s="58">
        <f>+'Ark1'!S2352</f>
        <v>0</v>
      </c>
      <c r="AH287" s="62">
        <f t="shared" si="27"/>
        <v>0</v>
      </c>
      <c r="AI287" s="58">
        <f>+'Ark1'!U2352</f>
        <v>0</v>
      </c>
      <c r="AJ287" s="192"/>
      <c r="AK287" s="79">
        <f>+'Ark1'!V2352</f>
        <v>0</v>
      </c>
      <c r="AL287" s="169">
        <f>+'Ark1'!X2352</f>
        <v>0</v>
      </c>
      <c r="AM287" s="169">
        <f>+'Ark1'!Y2352</f>
        <v>0</v>
      </c>
      <c r="AN287" s="169">
        <f>+'Ark1'!Z2352</f>
        <v>0</v>
      </c>
      <c r="AO287" s="58">
        <f>+'Ark1'!AA2352</f>
        <v>0</v>
      </c>
      <c r="AP287" s="58">
        <f>+'Ark1'!AB2352</f>
        <v>0</v>
      </c>
      <c r="AQ287" s="79">
        <f>+'Ark1'!AD2352</f>
        <v>0</v>
      </c>
      <c r="AR287" s="58" t="e">
        <f t="shared" si="24"/>
        <v>#DIV/0!</v>
      </c>
      <c r="AS287" s="79" t="e">
        <f t="shared" si="25"/>
        <v>#DIV/0!</v>
      </c>
      <c r="AT287" s="47"/>
      <c r="AW287" s="57" t="s">
        <v>105</v>
      </c>
    </row>
    <row r="288" spans="24:49">
      <c r="X288" s="47"/>
      <c r="Y288" s="56">
        <f>+'Ark1'!C2353</f>
        <v>2006</v>
      </c>
      <c r="Z288" s="56">
        <f>+'Ark1'!M2353</f>
        <v>7</v>
      </c>
      <c r="AA288" s="57" t="str">
        <f t="shared" si="28"/>
        <v>3-</v>
      </c>
      <c r="AB288" s="56">
        <f>+'Ark1'!Q2353</f>
        <v>0</v>
      </c>
      <c r="AC288" s="56">
        <f>+'Ark1'!R2353</f>
        <v>0</v>
      </c>
      <c r="AD288" s="192">
        <f>+'Ark1'!AG2353</f>
        <v>0</v>
      </c>
      <c r="AE288" s="62">
        <f t="shared" si="26"/>
        <v>0</v>
      </c>
      <c r="AF288" s="192">
        <f>+'Ark1'!AH2353</f>
        <v>0</v>
      </c>
      <c r="AG288" s="58">
        <f>+'Ark1'!S2353</f>
        <v>0</v>
      </c>
      <c r="AH288" s="62">
        <f t="shared" si="27"/>
        <v>0</v>
      </c>
      <c r="AI288" s="58">
        <f>+'Ark1'!U2353</f>
        <v>0</v>
      </c>
      <c r="AJ288" s="192"/>
      <c r="AK288" s="79">
        <f>+'Ark1'!V2353</f>
        <v>0</v>
      </c>
      <c r="AL288" s="169">
        <f>+'Ark1'!X2353</f>
        <v>0</v>
      </c>
      <c r="AM288" s="169">
        <f>+'Ark1'!Y2353</f>
        <v>0</v>
      </c>
      <c r="AN288" s="169">
        <f>+'Ark1'!Z2353</f>
        <v>0</v>
      </c>
      <c r="AO288" s="58">
        <f>+'Ark1'!AA2353</f>
        <v>0</v>
      </c>
      <c r="AP288" s="58">
        <f>+'Ark1'!AB2353</f>
        <v>0</v>
      </c>
      <c r="AQ288" s="79">
        <f>+'Ark1'!AD2353</f>
        <v>0</v>
      </c>
      <c r="AR288" s="58" t="e">
        <f t="shared" si="24"/>
        <v>#DIV/0!</v>
      </c>
      <c r="AS288" s="79" t="e">
        <f t="shared" si="25"/>
        <v>#DIV/0!</v>
      </c>
      <c r="AT288" s="47"/>
      <c r="AW288" s="69" t="s">
        <v>106</v>
      </c>
    </row>
    <row r="289" spans="24:49">
      <c r="X289" s="47"/>
      <c r="Y289" s="56">
        <f>+'Ark1'!C2354</f>
        <v>2006</v>
      </c>
      <c r="Z289" s="56">
        <f>+'Ark1'!M2354</f>
        <v>8</v>
      </c>
      <c r="AA289" s="57" t="str">
        <f t="shared" si="28"/>
        <v>3</v>
      </c>
      <c r="AB289" s="56">
        <f>+'Ark1'!Q2354</f>
        <v>0</v>
      </c>
      <c r="AC289" s="56">
        <f>+'Ark1'!R2354</f>
        <v>0</v>
      </c>
      <c r="AD289" s="192">
        <f>+'Ark1'!AG2354</f>
        <v>0</v>
      </c>
      <c r="AE289" s="62">
        <f t="shared" si="26"/>
        <v>0</v>
      </c>
      <c r="AF289" s="192">
        <f>+'Ark1'!AH2354</f>
        <v>0</v>
      </c>
      <c r="AG289" s="58">
        <f>+'Ark1'!S2354</f>
        <v>0</v>
      </c>
      <c r="AH289" s="62">
        <f t="shared" si="27"/>
        <v>0</v>
      </c>
      <c r="AI289" s="58">
        <f>+'Ark1'!U2354</f>
        <v>0</v>
      </c>
      <c r="AJ289" s="192"/>
      <c r="AK289" s="79">
        <f>+'Ark1'!V2354</f>
        <v>0</v>
      </c>
      <c r="AL289" s="169">
        <f>+'Ark1'!X2354</f>
        <v>0</v>
      </c>
      <c r="AM289" s="169">
        <f>+'Ark1'!Y2354</f>
        <v>0</v>
      </c>
      <c r="AN289" s="169">
        <f>+'Ark1'!Z2354</f>
        <v>0</v>
      </c>
      <c r="AO289" s="58">
        <f>+'Ark1'!AA2354</f>
        <v>0</v>
      </c>
      <c r="AP289" s="58">
        <f>+'Ark1'!AB2354</f>
        <v>0</v>
      </c>
      <c r="AQ289" s="79">
        <f>+'Ark1'!AD2354</f>
        <v>0</v>
      </c>
      <c r="AR289" s="58" t="e">
        <f t="shared" si="24"/>
        <v>#DIV/0!</v>
      </c>
      <c r="AS289" s="79" t="e">
        <f t="shared" si="25"/>
        <v>#DIV/0!</v>
      </c>
      <c r="AT289" s="47"/>
      <c r="AW289" s="57" t="s">
        <v>107</v>
      </c>
    </row>
    <row r="290" spans="24:49">
      <c r="X290" s="47"/>
      <c r="Y290" s="56">
        <f>+'Ark1'!C2355</f>
        <v>2006</v>
      </c>
      <c r="Z290" s="56">
        <f>+'Ark1'!M2355</f>
        <v>9</v>
      </c>
      <c r="AA290" s="57" t="str">
        <f t="shared" si="28"/>
        <v>3+</v>
      </c>
      <c r="AB290" s="56">
        <f>+'Ark1'!Q2355</f>
        <v>0</v>
      </c>
      <c r="AC290" s="56">
        <f>+'Ark1'!R2355</f>
        <v>0</v>
      </c>
      <c r="AD290" s="192">
        <f>+'Ark1'!AG2355</f>
        <v>0</v>
      </c>
      <c r="AE290" s="62">
        <f t="shared" si="26"/>
        <v>0</v>
      </c>
      <c r="AF290" s="192">
        <f>+'Ark1'!AH2355</f>
        <v>0</v>
      </c>
      <c r="AG290" s="58">
        <f>+'Ark1'!S2355</f>
        <v>0</v>
      </c>
      <c r="AH290" s="62">
        <f t="shared" si="27"/>
        <v>0</v>
      </c>
      <c r="AI290" s="58">
        <f>+'Ark1'!U2355</f>
        <v>0</v>
      </c>
      <c r="AJ290" s="192"/>
      <c r="AK290" s="79">
        <f>+'Ark1'!V2355</f>
        <v>0</v>
      </c>
      <c r="AL290" s="169">
        <f>+'Ark1'!X2355</f>
        <v>0</v>
      </c>
      <c r="AM290" s="169">
        <f>+'Ark1'!Y2355</f>
        <v>0</v>
      </c>
      <c r="AN290" s="169">
        <f>+'Ark1'!Z2355</f>
        <v>0</v>
      </c>
      <c r="AO290" s="58">
        <f>+'Ark1'!AA2355</f>
        <v>0</v>
      </c>
      <c r="AP290" s="58">
        <f>+'Ark1'!AB2355</f>
        <v>0</v>
      </c>
      <c r="AQ290" s="79">
        <f>+'Ark1'!AD2355</f>
        <v>0</v>
      </c>
      <c r="AR290" s="58" t="e">
        <f t="shared" si="24"/>
        <v>#DIV/0!</v>
      </c>
      <c r="AS290" s="79" t="e">
        <f t="shared" si="25"/>
        <v>#DIV/0!</v>
      </c>
      <c r="AT290" s="47"/>
      <c r="AW290" s="57" t="s">
        <v>108</v>
      </c>
    </row>
    <row r="291" spans="24:49">
      <c r="X291" s="47"/>
      <c r="Y291" s="56">
        <f>+'Ark1'!C2356</f>
        <v>2006</v>
      </c>
      <c r="Z291" s="56">
        <f>+'Ark1'!M2356</f>
        <v>10</v>
      </c>
      <c r="AA291" s="57" t="str">
        <f t="shared" si="28"/>
        <v>4-</v>
      </c>
      <c r="AB291" s="56">
        <f>+'Ark1'!Q2356</f>
        <v>0</v>
      </c>
      <c r="AC291" s="56">
        <f>+'Ark1'!R2356</f>
        <v>0</v>
      </c>
      <c r="AD291" s="192">
        <f>+'Ark1'!AG2356</f>
        <v>0</v>
      </c>
      <c r="AE291" s="62">
        <f t="shared" si="26"/>
        <v>0</v>
      </c>
      <c r="AF291" s="192">
        <f>+'Ark1'!AH2356</f>
        <v>0</v>
      </c>
      <c r="AG291" s="58">
        <f>+'Ark1'!S2356</f>
        <v>0</v>
      </c>
      <c r="AH291" s="62">
        <f t="shared" si="27"/>
        <v>0</v>
      </c>
      <c r="AI291" s="58">
        <f>+'Ark1'!U2356</f>
        <v>0</v>
      </c>
      <c r="AJ291" s="192"/>
      <c r="AK291" s="79">
        <f>+'Ark1'!V2356</f>
        <v>0</v>
      </c>
      <c r="AL291" s="169">
        <f>+'Ark1'!X2356</f>
        <v>0</v>
      </c>
      <c r="AM291" s="169">
        <f>+'Ark1'!Y2356</f>
        <v>0</v>
      </c>
      <c r="AN291" s="169">
        <f>+'Ark1'!Z2356</f>
        <v>0</v>
      </c>
      <c r="AO291" s="58">
        <f>+'Ark1'!AA2356</f>
        <v>0</v>
      </c>
      <c r="AP291" s="58">
        <f>+'Ark1'!AB2356</f>
        <v>0</v>
      </c>
      <c r="AQ291" s="79">
        <f>+'Ark1'!AD2356</f>
        <v>0</v>
      </c>
      <c r="AR291" s="58" t="e">
        <f t="shared" si="24"/>
        <v>#DIV/0!</v>
      </c>
      <c r="AS291" s="79" t="e">
        <f t="shared" si="25"/>
        <v>#DIV/0!</v>
      </c>
      <c r="AT291" s="47"/>
      <c r="AW291" s="69" t="s">
        <v>109</v>
      </c>
    </row>
    <row r="292" spans="24:49">
      <c r="X292" s="47"/>
      <c r="Y292" s="56">
        <f>+'Ark1'!C2357</f>
        <v>2006</v>
      </c>
      <c r="Z292" s="56">
        <f>+'Ark1'!M2357</f>
        <v>11</v>
      </c>
      <c r="AA292" s="57" t="str">
        <f t="shared" si="28"/>
        <v>4</v>
      </c>
      <c r="AB292" s="56">
        <f>+'Ark1'!Q2357</f>
        <v>0</v>
      </c>
      <c r="AC292" s="56">
        <f>+'Ark1'!R2357</f>
        <v>0</v>
      </c>
      <c r="AD292" s="192">
        <f>+'Ark1'!AG2357</f>
        <v>0</v>
      </c>
      <c r="AE292" s="62">
        <f t="shared" si="26"/>
        <v>0</v>
      </c>
      <c r="AF292" s="192">
        <f>+'Ark1'!AH2357</f>
        <v>0</v>
      </c>
      <c r="AG292" s="58">
        <f>+'Ark1'!S2357</f>
        <v>0</v>
      </c>
      <c r="AH292" s="62">
        <f t="shared" si="27"/>
        <v>0</v>
      </c>
      <c r="AI292" s="58">
        <f>+'Ark1'!U2357</f>
        <v>0</v>
      </c>
      <c r="AJ292" s="192"/>
      <c r="AK292" s="79">
        <f>+'Ark1'!V2357</f>
        <v>0</v>
      </c>
      <c r="AL292" s="169">
        <f>+'Ark1'!X2357</f>
        <v>0</v>
      </c>
      <c r="AM292" s="169">
        <f>+'Ark1'!Y2357</f>
        <v>0</v>
      </c>
      <c r="AN292" s="169">
        <f>+'Ark1'!Z2357</f>
        <v>0</v>
      </c>
      <c r="AO292" s="58">
        <f>+'Ark1'!AA2357</f>
        <v>0</v>
      </c>
      <c r="AP292" s="58">
        <f>+'Ark1'!AB2357</f>
        <v>0</v>
      </c>
      <c r="AQ292" s="79">
        <f>+'Ark1'!AD2357</f>
        <v>0</v>
      </c>
      <c r="AR292" s="58" t="e">
        <f t="shared" si="24"/>
        <v>#DIV/0!</v>
      </c>
      <c r="AS292" s="79" t="e">
        <f t="shared" si="25"/>
        <v>#DIV/0!</v>
      </c>
      <c r="AT292" s="47"/>
      <c r="AW292" s="57" t="s">
        <v>110</v>
      </c>
    </row>
    <row r="293" spans="24:49">
      <c r="X293" s="47"/>
      <c r="Y293" s="56">
        <f>+'Ark1'!C2358</f>
        <v>2006</v>
      </c>
      <c r="Z293" s="56">
        <f>+'Ark1'!M2358</f>
        <v>12</v>
      </c>
      <c r="AA293" s="57" t="str">
        <f t="shared" si="28"/>
        <v>4+</v>
      </c>
      <c r="AB293" s="56">
        <f>+'Ark1'!Q2358</f>
        <v>0</v>
      </c>
      <c r="AC293" s="56">
        <f>+'Ark1'!R2358</f>
        <v>0</v>
      </c>
      <c r="AD293" s="192">
        <f>+'Ark1'!AG2358</f>
        <v>0</v>
      </c>
      <c r="AE293" s="62">
        <f t="shared" si="26"/>
        <v>0</v>
      </c>
      <c r="AF293" s="192">
        <f>+'Ark1'!AH2358</f>
        <v>0</v>
      </c>
      <c r="AG293" s="58">
        <f>+'Ark1'!S2358</f>
        <v>0</v>
      </c>
      <c r="AH293" s="62">
        <f t="shared" si="27"/>
        <v>0</v>
      </c>
      <c r="AI293" s="58">
        <f>+'Ark1'!U2358</f>
        <v>0</v>
      </c>
      <c r="AJ293" s="192"/>
      <c r="AK293" s="79">
        <f>+'Ark1'!V2358</f>
        <v>0</v>
      </c>
      <c r="AL293" s="169">
        <f>+'Ark1'!X2358</f>
        <v>0</v>
      </c>
      <c r="AM293" s="169">
        <f>+'Ark1'!Y2358</f>
        <v>0</v>
      </c>
      <c r="AN293" s="169">
        <f>+'Ark1'!Z2358</f>
        <v>0</v>
      </c>
      <c r="AO293" s="58">
        <f>+'Ark1'!AA2358</f>
        <v>0</v>
      </c>
      <c r="AP293" s="58">
        <f>+'Ark1'!AB2358</f>
        <v>0</v>
      </c>
      <c r="AQ293" s="79">
        <f>+'Ark1'!AD2358</f>
        <v>0</v>
      </c>
      <c r="AR293" s="58" t="e">
        <f t="shared" si="24"/>
        <v>#DIV/0!</v>
      </c>
      <c r="AS293" s="79" t="e">
        <f t="shared" si="25"/>
        <v>#DIV/0!</v>
      </c>
      <c r="AT293" s="47"/>
      <c r="AW293" s="57" t="s">
        <v>111</v>
      </c>
    </row>
    <row r="294" spans="24:49">
      <c r="X294" s="47"/>
      <c r="Y294" s="56">
        <f>+'Ark1'!C2359</f>
        <v>2006</v>
      </c>
      <c r="Z294" s="56">
        <f>+'Ark1'!M2359</f>
        <v>13</v>
      </c>
      <c r="AA294" s="57" t="str">
        <f t="shared" si="28"/>
        <v>5-</v>
      </c>
      <c r="AB294" s="56">
        <f>+'Ark1'!Q2359</f>
        <v>0</v>
      </c>
      <c r="AC294" s="56">
        <f>+'Ark1'!R2359</f>
        <v>0</v>
      </c>
      <c r="AD294" s="192">
        <f>+'Ark1'!AG2359</f>
        <v>0</v>
      </c>
      <c r="AE294" s="62">
        <f t="shared" si="26"/>
        <v>0</v>
      </c>
      <c r="AF294" s="192">
        <f>+'Ark1'!AH2359</f>
        <v>0</v>
      </c>
      <c r="AG294" s="58">
        <f>+'Ark1'!S2359</f>
        <v>0</v>
      </c>
      <c r="AH294" s="62">
        <f t="shared" si="27"/>
        <v>0</v>
      </c>
      <c r="AI294" s="58">
        <f>+'Ark1'!U2359</f>
        <v>0</v>
      </c>
      <c r="AJ294" s="192"/>
      <c r="AK294" s="79">
        <f>+'Ark1'!V2359</f>
        <v>0</v>
      </c>
      <c r="AL294" s="169">
        <f>+'Ark1'!X2359</f>
        <v>0</v>
      </c>
      <c r="AM294" s="169">
        <f>+'Ark1'!Y2359</f>
        <v>0</v>
      </c>
      <c r="AN294" s="169">
        <f>+'Ark1'!Z2359</f>
        <v>0</v>
      </c>
      <c r="AO294" s="58">
        <f>+'Ark1'!AA2359</f>
        <v>0</v>
      </c>
      <c r="AP294" s="58">
        <f>+'Ark1'!AB2359</f>
        <v>0</v>
      </c>
      <c r="AQ294" s="79">
        <f>+'Ark1'!AD2359</f>
        <v>0</v>
      </c>
      <c r="AR294" s="58" t="e">
        <f t="shared" si="24"/>
        <v>#DIV/0!</v>
      </c>
      <c r="AS294" s="79" t="e">
        <f t="shared" si="25"/>
        <v>#DIV/0!</v>
      </c>
      <c r="AT294" s="47"/>
      <c r="AW294" s="69" t="s">
        <v>112</v>
      </c>
    </row>
    <row r="295" spans="24:49">
      <c r="X295" s="47"/>
      <c r="Y295" s="56">
        <f>+'Ark1'!C2360</f>
        <v>2006</v>
      </c>
      <c r="Z295" s="56">
        <f>+'Ark1'!M2360</f>
        <v>14</v>
      </c>
      <c r="AA295" s="57" t="str">
        <f t="shared" si="28"/>
        <v>5</v>
      </c>
      <c r="AB295" s="56">
        <f>+'Ark1'!Q2360</f>
        <v>0</v>
      </c>
      <c r="AC295" s="56">
        <f>+'Ark1'!R2360</f>
        <v>0</v>
      </c>
      <c r="AD295" s="192">
        <f>+'Ark1'!AG2360</f>
        <v>0</v>
      </c>
      <c r="AE295" s="62">
        <f t="shared" si="26"/>
        <v>0</v>
      </c>
      <c r="AF295" s="192">
        <f>+'Ark1'!AH2360</f>
        <v>0</v>
      </c>
      <c r="AG295" s="58">
        <f>+'Ark1'!S2360</f>
        <v>0</v>
      </c>
      <c r="AH295" s="62">
        <f t="shared" si="27"/>
        <v>0</v>
      </c>
      <c r="AI295" s="58">
        <f>+'Ark1'!U2360</f>
        <v>0</v>
      </c>
      <c r="AJ295" s="192"/>
      <c r="AK295" s="79">
        <f>+'Ark1'!V2360</f>
        <v>0</v>
      </c>
      <c r="AL295" s="169">
        <f>+'Ark1'!X2360</f>
        <v>0</v>
      </c>
      <c r="AM295" s="169">
        <f>+'Ark1'!Y2360</f>
        <v>0</v>
      </c>
      <c r="AN295" s="169">
        <f>+'Ark1'!Z2360</f>
        <v>0</v>
      </c>
      <c r="AO295" s="58">
        <f>+'Ark1'!AA2360</f>
        <v>0</v>
      </c>
      <c r="AP295" s="58">
        <f>+'Ark1'!AB2360</f>
        <v>0</v>
      </c>
      <c r="AQ295" s="79">
        <f>+'Ark1'!AD2360</f>
        <v>0</v>
      </c>
      <c r="AR295" s="58" t="e">
        <f t="shared" si="24"/>
        <v>#DIV/0!</v>
      </c>
      <c r="AS295" s="79" t="e">
        <f t="shared" si="25"/>
        <v>#DIV/0!</v>
      </c>
      <c r="AT295" s="47"/>
      <c r="AW295" s="57" t="s">
        <v>113</v>
      </c>
    </row>
    <row r="296" spans="24:49">
      <c r="X296" s="47"/>
      <c r="Y296" s="56">
        <f>+'Ark1'!C2361</f>
        <v>2006</v>
      </c>
      <c r="Z296" s="56">
        <f>+'Ark1'!M2361</f>
        <v>15</v>
      </c>
      <c r="AA296" s="57" t="str">
        <f t="shared" si="28"/>
        <v>5+</v>
      </c>
      <c r="AB296" s="56">
        <f>+'Ark1'!Q2361</f>
        <v>0</v>
      </c>
      <c r="AC296" s="56">
        <f>+'Ark1'!R2361</f>
        <v>0</v>
      </c>
      <c r="AD296" s="192">
        <f>+'Ark1'!AG2361</f>
        <v>0</v>
      </c>
      <c r="AE296" s="62">
        <f t="shared" si="26"/>
        <v>0</v>
      </c>
      <c r="AF296" s="192">
        <f>+'Ark1'!AH2361</f>
        <v>0</v>
      </c>
      <c r="AG296" s="58">
        <f>+'Ark1'!S2361</f>
        <v>0</v>
      </c>
      <c r="AH296" s="62">
        <f t="shared" si="27"/>
        <v>0</v>
      </c>
      <c r="AI296" s="58">
        <f>+'Ark1'!U2361</f>
        <v>0</v>
      </c>
      <c r="AJ296" s="192"/>
      <c r="AK296" s="79">
        <f>+'Ark1'!V2361</f>
        <v>0</v>
      </c>
      <c r="AL296" s="169">
        <f>+'Ark1'!X2361</f>
        <v>0</v>
      </c>
      <c r="AM296" s="169">
        <f>+'Ark1'!Y2361</f>
        <v>0</v>
      </c>
      <c r="AN296" s="169">
        <f>+'Ark1'!Z2361</f>
        <v>0</v>
      </c>
      <c r="AO296" s="58">
        <f>+'Ark1'!AA2361</f>
        <v>0</v>
      </c>
      <c r="AP296" s="58">
        <f>+'Ark1'!AB2361</f>
        <v>0</v>
      </c>
      <c r="AQ296" s="79">
        <f>+'Ark1'!AD2361</f>
        <v>0</v>
      </c>
      <c r="AR296" s="58" t="e">
        <f t="shared" si="24"/>
        <v>#DIV/0!</v>
      </c>
      <c r="AS296" s="79" t="e">
        <f t="shared" si="25"/>
        <v>#DIV/0!</v>
      </c>
      <c r="AT296" s="47"/>
      <c r="AW296" s="57" t="s">
        <v>99</v>
      </c>
    </row>
    <row r="297" spans="24:49">
      <c r="X297" s="47"/>
      <c r="Y297">
        <f>+'Ark1'!C2362</f>
        <v>2005</v>
      </c>
      <c r="Z297">
        <f>+'Ark1'!M2362</f>
        <v>1</v>
      </c>
      <c r="AA297" s="3" t="str">
        <f t="shared" si="28"/>
        <v>1-</v>
      </c>
      <c r="AB297">
        <f>+'Ark1'!Q2362</f>
        <v>0</v>
      </c>
      <c r="AC297">
        <f>+'Ark1'!R2362</f>
        <v>0</v>
      </c>
      <c r="AD297" s="210">
        <f>+'Ark1'!AG2362</f>
        <v>0</v>
      </c>
      <c r="AE297" s="63">
        <f t="shared" si="26"/>
        <v>0</v>
      </c>
      <c r="AF297" s="210">
        <f>+'Ark1'!AH2362</f>
        <v>0</v>
      </c>
      <c r="AG297" s="1">
        <f>+'Ark1'!S2362</f>
        <v>0</v>
      </c>
      <c r="AH297" s="63">
        <f t="shared" si="27"/>
        <v>0</v>
      </c>
      <c r="AI297" s="1">
        <f>+'Ark1'!U2362</f>
        <v>0</v>
      </c>
      <c r="AJ297" s="210"/>
      <c r="AK297" s="11">
        <f>+'Ark1'!V2362</f>
        <v>0</v>
      </c>
      <c r="AL297" s="102">
        <f>+'Ark1'!X2362</f>
        <v>0</v>
      </c>
      <c r="AM297" s="102">
        <f>+'Ark1'!Y2362</f>
        <v>0</v>
      </c>
      <c r="AN297" s="102">
        <f>+'Ark1'!Z2362</f>
        <v>0</v>
      </c>
      <c r="AO297" s="1">
        <f>+'Ark1'!AA2362</f>
        <v>0</v>
      </c>
      <c r="AP297" s="1">
        <f>+'Ark1'!AB2362</f>
        <v>0</v>
      </c>
      <c r="AQ297" s="11">
        <f>+'Ark1'!AD2362</f>
        <v>0</v>
      </c>
      <c r="AR297" s="1" t="e">
        <f t="shared" si="24"/>
        <v>#DIV/0!</v>
      </c>
      <c r="AS297" s="11" t="e">
        <f t="shared" si="25"/>
        <v>#DIV/0!</v>
      </c>
      <c r="AT297" s="47"/>
      <c r="AW297" s="69" t="s">
        <v>100</v>
      </c>
    </row>
    <row r="298" spans="24:49">
      <c r="X298" s="47"/>
      <c r="Y298">
        <f>+'Ark1'!C2363</f>
        <v>2005</v>
      </c>
      <c r="Z298">
        <f>+'Ark1'!M2363</f>
        <v>2</v>
      </c>
      <c r="AA298" s="3" t="str">
        <f t="shared" si="28"/>
        <v>1</v>
      </c>
      <c r="AB298">
        <f>+'Ark1'!Q2363</f>
        <v>0</v>
      </c>
      <c r="AC298">
        <f>+'Ark1'!R2363</f>
        <v>0</v>
      </c>
      <c r="AD298" s="210">
        <f>+'Ark1'!AG2363</f>
        <v>0</v>
      </c>
      <c r="AE298" s="63">
        <f t="shared" si="26"/>
        <v>0</v>
      </c>
      <c r="AF298" s="210">
        <f>+'Ark1'!AH2363</f>
        <v>0</v>
      </c>
      <c r="AG298" s="1">
        <f>+'Ark1'!S2363</f>
        <v>0</v>
      </c>
      <c r="AH298" s="63">
        <f t="shared" si="27"/>
        <v>0</v>
      </c>
      <c r="AI298" s="1">
        <f>+'Ark1'!U2363</f>
        <v>0</v>
      </c>
      <c r="AJ298" s="210"/>
      <c r="AK298" s="11">
        <f>+'Ark1'!V2363</f>
        <v>0</v>
      </c>
      <c r="AL298" s="102">
        <f>+'Ark1'!X2363</f>
        <v>0</v>
      </c>
      <c r="AM298" s="102">
        <f>+'Ark1'!Y2363</f>
        <v>0</v>
      </c>
      <c r="AN298" s="102">
        <f>+'Ark1'!Z2363</f>
        <v>0</v>
      </c>
      <c r="AO298" s="1">
        <f>+'Ark1'!AA2363</f>
        <v>0</v>
      </c>
      <c r="AP298" s="1">
        <f>+'Ark1'!AB2363</f>
        <v>0</v>
      </c>
      <c r="AQ298" s="11">
        <f>+'Ark1'!AD2363</f>
        <v>0</v>
      </c>
      <c r="AR298" s="1" t="e">
        <f t="shared" si="24"/>
        <v>#DIV/0!</v>
      </c>
      <c r="AS298" s="11" t="e">
        <f t="shared" si="25"/>
        <v>#DIV/0!</v>
      </c>
      <c r="AT298" s="47"/>
      <c r="AW298" s="57" t="s">
        <v>101</v>
      </c>
    </row>
    <row r="299" spans="24:49">
      <c r="X299" s="47"/>
      <c r="Y299">
        <f>+'Ark1'!C2364</f>
        <v>2005</v>
      </c>
      <c r="Z299">
        <f>+'Ark1'!M2364</f>
        <v>3</v>
      </c>
      <c r="AA299" s="3" t="str">
        <f t="shared" si="28"/>
        <v>1+</v>
      </c>
      <c r="AB299">
        <f>+'Ark1'!Q2364</f>
        <v>0</v>
      </c>
      <c r="AC299">
        <f>+'Ark1'!R2364</f>
        <v>0</v>
      </c>
      <c r="AD299" s="210">
        <f>+'Ark1'!AG2364</f>
        <v>0</v>
      </c>
      <c r="AE299" s="63">
        <f t="shared" si="26"/>
        <v>0</v>
      </c>
      <c r="AF299" s="210">
        <f>+'Ark1'!AH2364</f>
        <v>0</v>
      </c>
      <c r="AG299" s="1">
        <f>+'Ark1'!S2364</f>
        <v>0</v>
      </c>
      <c r="AH299" s="63">
        <f t="shared" si="27"/>
        <v>0</v>
      </c>
      <c r="AI299" s="1">
        <f>+'Ark1'!U2364</f>
        <v>0</v>
      </c>
      <c r="AJ299" s="210"/>
      <c r="AK299" s="11">
        <f>+'Ark1'!V2364</f>
        <v>0</v>
      </c>
      <c r="AL299" s="102">
        <f>+'Ark1'!X2364</f>
        <v>0</v>
      </c>
      <c r="AM299" s="102">
        <f>+'Ark1'!Y2364</f>
        <v>0</v>
      </c>
      <c r="AN299" s="102">
        <f>+'Ark1'!Z2364</f>
        <v>0</v>
      </c>
      <c r="AO299" s="1">
        <f>+'Ark1'!AA2364</f>
        <v>0</v>
      </c>
      <c r="AP299" s="1">
        <f>+'Ark1'!AB2364</f>
        <v>0</v>
      </c>
      <c r="AQ299" s="11">
        <f>+'Ark1'!AD2364</f>
        <v>0</v>
      </c>
      <c r="AR299" s="1" t="e">
        <f t="shared" si="24"/>
        <v>#DIV/0!</v>
      </c>
      <c r="AS299" s="11" t="e">
        <f t="shared" si="25"/>
        <v>#DIV/0!</v>
      </c>
      <c r="AT299" s="47"/>
      <c r="AW299" s="57" t="s">
        <v>102</v>
      </c>
    </row>
    <row r="300" spans="24:49">
      <c r="X300" s="47"/>
      <c r="Y300">
        <f>+'Ark1'!C2365</f>
        <v>2005</v>
      </c>
      <c r="Z300">
        <f>+'Ark1'!M2365</f>
        <v>4</v>
      </c>
      <c r="AA300" s="3" t="str">
        <f t="shared" si="28"/>
        <v>2-</v>
      </c>
      <c r="AB300">
        <f>+'Ark1'!Q2365</f>
        <v>0</v>
      </c>
      <c r="AC300">
        <f>+'Ark1'!R2365</f>
        <v>0</v>
      </c>
      <c r="AD300" s="210">
        <f>+'Ark1'!AG2365</f>
        <v>0</v>
      </c>
      <c r="AE300" s="63">
        <f t="shared" si="26"/>
        <v>0</v>
      </c>
      <c r="AF300" s="210">
        <f>+'Ark1'!AH2365</f>
        <v>0</v>
      </c>
      <c r="AG300" s="1">
        <f>+'Ark1'!S2365</f>
        <v>0</v>
      </c>
      <c r="AH300" s="63">
        <f t="shared" si="27"/>
        <v>0</v>
      </c>
      <c r="AI300" s="1">
        <f>+'Ark1'!U2365</f>
        <v>0</v>
      </c>
      <c r="AJ300" s="210"/>
      <c r="AK300" s="11">
        <f>+'Ark1'!V2365</f>
        <v>0</v>
      </c>
      <c r="AL300" s="102">
        <f>+'Ark1'!X2365</f>
        <v>0</v>
      </c>
      <c r="AM300" s="102">
        <f>+'Ark1'!Y2365</f>
        <v>0</v>
      </c>
      <c r="AN300" s="102">
        <f>+'Ark1'!Z2365</f>
        <v>0</v>
      </c>
      <c r="AO300" s="1">
        <f>+'Ark1'!AA2365</f>
        <v>0</v>
      </c>
      <c r="AP300" s="1">
        <f>+'Ark1'!AB2365</f>
        <v>0</v>
      </c>
      <c r="AQ300" s="11">
        <f>+'Ark1'!AD2365</f>
        <v>0</v>
      </c>
      <c r="AR300" s="1" t="e">
        <f t="shared" si="24"/>
        <v>#DIV/0!</v>
      </c>
      <c r="AS300" s="11" t="e">
        <f t="shared" si="25"/>
        <v>#DIV/0!</v>
      </c>
      <c r="AT300" s="47"/>
      <c r="AW300" s="69" t="s">
        <v>103</v>
      </c>
    </row>
    <row r="301" spans="24:49">
      <c r="X301" s="47"/>
      <c r="Y301">
        <f>+'Ark1'!C2366</f>
        <v>2005</v>
      </c>
      <c r="Z301">
        <f>+'Ark1'!M2366</f>
        <v>5</v>
      </c>
      <c r="AA301" s="3" t="str">
        <f t="shared" si="28"/>
        <v>2</v>
      </c>
      <c r="AB301">
        <f>+'Ark1'!Q2366</f>
        <v>0</v>
      </c>
      <c r="AC301">
        <f>+'Ark1'!R2366</f>
        <v>0</v>
      </c>
      <c r="AD301" s="210">
        <f>+'Ark1'!AG2366</f>
        <v>0</v>
      </c>
      <c r="AE301" s="63">
        <f t="shared" si="26"/>
        <v>0</v>
      </c>
      <c r="AF301" s="210">
        <f>+'Ark1'!AH2366</f>
        <v>0</v>
      </c>
      <c r="AG301" s="1">
        <f>+'Ark1'!S2366</f>
        <v>0</v>
      </c>
      <c r="AH301" s="63">
        <f t="shared" si="27"/>
        <v>0</v>
      </c>
      <c r="AI301" s="1">
        <f>+'Ark1'!U2366</f>
        <v>0</v>
      </c>
      <c r="AJ301" s="210"/>
      <c r="AK301" s="11">
        <f>+'Ark1'!V2366</f>
        <v>0</v>
      </c>
      <c r="AL301" s="102">
        <f>+'Ark1'!X2366</f>
        <v>0</v>
      </c>
      <c r="AM301" s="102">
        <f>+'Ark1'!Y2366</f>
        <v>0</v>
      </c>
      <c r="AN301" s="102">
        <f>+'Ark1'!Z2366</f>
        <v>0</v>
      </c>
      <c r="AO301" s="1">
        <f>+'Ark1'!AA2366</f>
        <v>0</v>
      </c>
      <c r="AP301" s="1">
        <f>+'Ark1'!AB2366</f>
        <v>0</v>
      </c>
      <c r="AQ301" s="11">
        <f>+'Ark1'!AD2366</f>
        <v>0</v>
      </c>
      <c r="AR301" s="1" t="e">
        <f t="shared" si="24"/>
        <v>#DIV/0!</v>
      </c>
      <c r="AS301" s="11" t="e">
        <f t="shared" si="25"/>
        <v>#DIV/0!</v>
      </c>
      <c r="AT301" s="47"/>
      <c r="AW301" s="57" t="s">
        <v>104</v>
      </c>
    </row>
    <row r="302" spans="24:49">
      <c r="X302" s="47"/>
      <c r="Y302">
        <f>+'Ark1'!C2367</f>
        <v>2005</v>
      </c>
      <c r="Z302">
        <f>+'Ark1'!M2367</f>
        <v>6</v>
      </c>
      <c r="AA302" s="3" t="str">
        <f t="shared" si="28"/>
        <v>2+</v>
      </c>
      <c r="AB302">
        <f>+'Ark1'!Q2367</f>
        <v>0</v>
      </c>
      <c r="AC302">
        <f>+'Ark1'!R2367</f>
        <v>0</v>
      </c>
      <c r="AD302" s="210">
        <f>+'Ark1'!AG2367</f>
        <v>0</v>
      </c>
      <c r="AE302" s="63">
        <f t="shared" si="26"/>
        <v>0</v>
      </c>
      <c r="AF302" s="210">
        <f>+'Ark1'!AH2367</f>
        <v>0</v>
      </c>
      <c r="AG302" s="1">
        <f>+'Ark1'!S2367</f>
        <v>0</v>
      </c>
      <c r="AH302" s="63">
        <f t="shared" si="27"/>
        <v>0</v>
      </c>
      <c r="AI302" s="1">
        <f>+'Ark1'!U2367</f>
        <v>0</v>
      </c>
      <c r="AJ302" s="210"/>
      <c r="AK302" s="11">
        <f>+'Ark1'!V2367</f>
        <v>0</v>
      </c>
      <c r="AL302" s="102">
        <f>+'Ark1'!X2367</f>
        <v>0</v>
      </c>
      <c r="AM302" s="102">
        <f>+'Ark1'!Y2367</f>
        <v>0</v>
      </c>
      <c r="AN302" s="102">
        <f>+'Ark1'!Z2367</f>
        <v>0</v>
      </c>
      <c r="AO302" s="1">
        <f>+'Ark1'!AA2367</f>
        <v>0</v>
      </c>
      <c r="AP302" s="1">
        <f>+'Ark1'!AB2367</f>
        <v>0</v>
      </c>
      <c r="AQ302" s="11">
        <f>+'Ark1'!AD2367</f>
        <v>0</v>
      </c>
      <c r="AR302" s="1" t="e">
        <f t="shared" si="24"/>
        <v>#DIV/0!</v>
      </c>
      <c r="AS302" s="11" t="e">
        <f t="shared" si="25"/>
        <v>#DIV/0!</v>
      </c>
      <c r="AT302" s="47"/>
      <c r="AW302" s="57" t="s">
        <v>105</v>
      </c>
    </row>
    <row r="303" spans="24:49">
      <c r="X303" s="47"/>
      <c r="Y303">
        <f>+'Ark1'!C2368</f>
        <v>2005</v>
      </c>
      <c r="Z303">
        <f>+'Ark1'!M2368</f>
        <v>7</v>
      </c>
      <c r="AA303" s="3" t="str">
        <f t="shared" si="28"/>
        <v>3-</v>
      </c>
      <c r="AB303">
        <f>+'Ark1'!Q2368</f>
        <v>0</v>
      </c>
      <c r="AC303">
        <f>+'Ark1'!R2368</f>
        <v>0</v>
      </c>
      <c r="AD303" s="210">
        <f>+'Ark1'!AG2368</f>
        <v>0</v>
      </c>
      <c r="AE303" s="63">
        <f t="shared" si="26"/>
        <v>0</v>
      </c>
      <c r="AF303" s="210">
        <f>+'Ark1'!AH2368</f>
        <v>0</v>
      </c>
      <c r="AG303" s="1">
        <f>+'Ark1'!S2368</f>
        <v>0</v>
      </c>
      <c r="AH303" s="63">
        <f t="shared" si="27"/>
        <v>0</v>
      </c>
      <c r="AI303" s="1">
        <f>+'Ark1'!U2368</f>
        <v>0</v>
      </c>
      <c r="AJ303" s="210"/>
      <c r="AK303" s="11">
        <f>+'Ark1'!V2368</f>
        <v>0</v>
      </c>
      <c r="AL303" s="102">
        <f>+'Ark1'!X2368</f>
        <v>0</v>
      </c>
      <c r="AM303" s="102">
        <f>+'Ark1'!Y2368</f>
        <v>0</v>
      </c>
      <c r="AN303" s="102">
        <f>+'Ark1'!Z2368</f>
        <v>0</v>
      </c>
      <c r="AO303" s="1">
        <f>+'Ark1'!AA2368</f>
        <v>0</v>
      </c>
      <c r="AP303" s="1">
        <f>+'Ark1'!AB2368</f>
        <v>0</v>
      </c>
      <c r="AQ303" s="11">
        <f>+'Ark1'!AD2368</f>
        <v>0</v>
      </c>
      <c r="AR303" s="1" t="e">
        <f t="shared" si="24"/>
        <v>#DIV/0!</v>
      </c>
      <c r="AS303" s="11" t="e">
        <f t="shared" si="25"/>
        <v>#DIV/0!</v>
      </c>
      <c r="AT303" s="47"/>
      <c r="AW303" s="69" t="s">
        <v>106</v>
      </c>
    </row>
    <row r="304" spans="24:49">
      <c r="X304" s="47"/>
      <c r="Y304">
        <f>+'Ark1'!C2369</f>
        <v>2005</v>
      </c>
      <c r="Z304">
        <f>+'Ark1'!M2369</f>
        <v>8</v>
      </c>
      <c r="AA304" s="3" t="str">
        <f t="shared" si="28"/>
        <v>3</v>
      </c>
      <c r="AB304">
        <f>+'Ark1'!Q2369</f>
        <v>0</v>
      </c>
      <c r="AC304">
        <f>+'Ark1'!R2369</f>
        <v>0</v>
      </c>
      <c r="AD304" s="210">
        <f>+'Ark1'!AG2369</f>
        <v>0</v>
      </c>
      <c r="AE304" s="63">
        <f t="shared" si="26"/>
        <v>0</v>
      </c>
      <c r="AF304" s="210">
        <f>+'Ark1'!AH2369</f>
        <v>0</v>
      </c>
      <c r="AG304" s="1">
        <f>+'Ark1'!S2369</f>
        <v>0</v>
      </c>
      <c r="AH304" s="63">
        <f t="shared" si="27"/>
        <v>0</v>
      </c>
      <c r="AI304" s="1">
        <f>+'Ark1'!U2369</f>
        <v>0</v>
      </c>
      <c r="AJ304" s="210"/>
      <c r="AK304" s="11">
        <f>+'Ark1'!V2369</f>
        <v>0</v>
      </c>
      <c r="AL304" s="102">
        <f>+'Ark1'!X2369</f>
        <v>0</v>
      </c>
      <c r="AM304" s="102">
        <f>+'Ark1'!Y2369</f>
        <v>0</v>
      </c>
      <c r="AN304" s="102">
        <f>+'Ark1'!Z2369</f>
        <v>0</v>
      </c>
      <c r="AO304" s="1">
        <f>+'Ark1'!AA2369</f>
        <v>0</v>
      </c>
      <c r="AP304" s="1">
        <f>+'Ark1'!AB2369</f>
        <v>0</v>
      </c>
      <c r="AQ304" s="11">
        <f>+'Ark1'!AD2369</f>
        <v>0</v>
      </c>
      <c r="AR304" s="1" t="e">
        <f t="shared" si="24"/>
        <v>#DIV/0!</v>
      </c>
      <c r="AS304" s="11" t="e">
        <f t="shared" si="25"/>
        <v>#DIV/0!</v>
      </c>
      <c r="AT304" s="47"/>
      <c r="AW304" s="57" t="s">
        <v>107</v>
      </c>
    </row>
    <row r="305" spans="24:56">
      <c r="X305" s="47"/>
      <c r="Y305">
        <f>+'Ark1'!C2370</f>
        <v>2005</v>
      </c>
      <c r="Z305">
        <f>+'Ark1'!M2370</f>
        <v>9</v>
      </c>
      <c r="AA305" s="3" t="str">
        <f t="shared" si="28"/>
        <v>3+</v>
      </c>
      <c r="AB305">
        <f>+'Ark1'!Q2370</f>
        <v>0</v>
      </c>
      <c r="AC305">
        <f>+'Ark1'!R2370</f>
        <v>0</v>
      </c>
      <c r="AD305" s="210">
        <f>+'Ark1'!AG2370</f>
        <v>0</v>
      </c>
      <c r="AE305" s="63">
        <f t="shared" si="26"/>
        <v>0</v>
      </c>
      <c r="AF305" s="210">
        <f>+'Ark1'!AH2370</f>
        <v>0</v>
      </c>
      <c r="AG305" s="1">
        <f>+'Ark1'!S2370</f>
        <v>0</v>
      </c>
      <c r="AH305" s="63">
        <f t="shared" si="27"/>
        <v>0</v>
      </c>
      <c r="AI305" s="1">
        <f>+'Ark1'!U2370</f>
        <v>0</v>
      </c>
      <c r="AJ305" s="210"/>
      <c r="AK305" s="11">
        <f>+'Ark1'!V2370</f>
        <v>0</v>
      </c>
      <c r="AL305" s="102">
        <f>+'Ark1'!X2370</f>
        <v>0</v>
      </c>
      <c r="AM305" s="102">
        <f>+'Ark1'!Y2370</f>
        <v>0</v>
      </c>
      <c r="AN305" s="102">
        <f>+'Ark1'!Z2370</f>
        <v>0</v>
      </c>
      <c r="AO305" s="1">
        <f>+'Ark1'!AA2370</f>
        <v>0</v>
      </c>
      <c r="AP305" s="1">
        <f>+'Ark1'!AB2370</f>
        <v>0</v>
      </c>
      <c r="AQ305" s="11">
        <f>+'Ark1'!AD2370</f>
        <v>0</v>
      </c>
      <c r="AR305" s="1" t="e">
        <f t="shared" si="24"/>
        <v>#DIV/0!</v>
      </c>
      <c r="AS305" s="11" t="e">
        <f t="shared" si="25"/>
        <v>#DIV/0!</v>
      </c>
      <c r="AT305" s="47"/>
      <c r="AW305" s="57" t="s">
        <v>108</v>
      </c>
    </row>
    <row r="306" spans="24:56">
      <c r="X306" s="47"/>
      <c r="Y306">
        <f>+'Ark1'!C2371</f>
        <v>2005</v>
      </c>
      <c r="Z306">
        <f>+'Ark1'!M2371</f>
        <v>10</v>
      </c>
      <c r="AA306" s="3" t="str">
        <f t="shared" si="28"/>
        <v>4-</v>
      </c>
      <c r="AB306">
        <f>+'Ark1'!Q2371</f>
        <v>0</v>
      </c>
      <c r="AC306">
        <f>+'Ark1'!R2371</f>
        <v>0</v>
      </c>
      <c r="AD306" s="210">
        <f>+'Ark1'!AG2371</f>
        <v>0</v>
      </c>
      <c r="AE306" s="63">
        <f t="shared" si="26"/>
        <v>0</v>
      </c>
      <c r="AF306" s="210">
        <f>+'Ark1'!AH2371</f>
        <v>0</v>
      </c>
      <c r="AG306" s="1">
        <f>+'Ark1'!S2371</f>
        <v>0</v>
      </c>
      <c r="AH306" s="63">
        <f t="shared" si="27"/>
        <v>0</v>
      </c>
      <c r="AI306" s="1">
        <f>+'Ark1'!U2371</f>
        <v>0</v>
      </c>
      <c r="AJ306" s="210"/>
      <c r="AK306" s="11">
        <f>+'Ark1'!V2371</f>
        <v>0</v>
      </c>
      <c r="AL306" s="102">
        <f>+'Ark1'!X2371</f>
        <v>0</v>
      </c>
      <c r="AM306" s="102">
        <f>+'Ark1'!Y2371</f>
        <v>0</v>
      </c>
      <c r="AN306" s="102">
        <f>+'Ark1'!Z2371</f>
        <v>0</v>
      </c>
      <c r="AO306" s="1">
        <f>+'Ark1'!AA2371</f>
        <v>0</v>
      </c>
      <c r="AP306" s="1">
        <f>+'Ark1'!AB2371</f>
        <v>0</v>
      </c>
      <c r="AQ306" s="11">
        <f>+'Ark1'!AD2371</f>
        <v>0</v>
      </c>
      <c r="AR306" s="1" t="e">
        <f t="shared" si="24"/>
        <v>#DIV/0!</v>
      </c>
      <c r="AS306" s="11" t="e">
        <f t="shared" si="25"/>
        <v>#DIV/0!</v>
      </c>
      <c r="AT306" s="47"/>
      <c r="AW306" s="69" t="s">
        <v>109</v>
      </c>
    </row>
    <row r="307" spans="24:56">
      <c r="X307" s="47"/>
      <c r="Y307">
        <f>+'Ark1'!C2372</f>
        <v>2005</v>
      </c>
      <c r="Z307">
        <f>+'Ark1'!M2372</f>
        <v>11</v>
      </c>
      <c r="AA307" s="3" t="str">
        <f t="shared" si="28"/>
        <v>4</v>
      </c>
      <c r="AB307">
        <f>+'Ark1'!Q2372</f>
        <v>0</v>
      </c>
      <c r="AC307">
        <f>+'Ark1'!R2372</f>
        <v>0</v>
      </c>
      <c r="AD307" s="210">
        <f>+'Ark1'!AG2372</f>
        <v>0</v>
      </c>
      <c r="AE307" s="63">
        <f t="shared" si="26"/>
        <v>0</v>
      </c>
      <c r="AF307" s="210">
        <f>+'Ark1'!AH2372</f>
        <v>0</v>
      </c>
      <c r="AG307" s="1">
        <f>+'Ark1'!S2372</f>
        <v>0</v>
      </c>
      <c r="AH307" s="63">
        <f t="shared" si="27"/>
        <v>0</v>
      </c>
      <c r="AI307" s="1">
        <f>+'Ark1'!U2372</f>
        <v>0</v>
      </c>
      <c r="AJ307" s="210"/>
      <c r="AK307" s="11">
        <f>+'Ark1'!V2372</f>
        <v>0</v>
      </c>
      <c r="AL307" s="102">
        <f>+'Ark1'!X2372</f>
        <v>0</v>
      </c>
      <c r="AM307" s="102">
        <f>+'Ark1'!Y2372</f>
        <v>0</v>
      </c>
      <c r="AN307" s="102">
        <f>+'Ark1'!Z2372</f>
        <v>0</v>
      </c>
      <c r="AO307" s="1">
        <f>+'Ark1'!AA2372</f>
        <v>0</v>
      </c>
      <c r="AP307" s="1">
        <f>+'Ark1'!AB2372</f>
        <v>0</v>
      </c>
      <c r="AQ307" s="11">
        <f>+'Ark1'!AD2372</f>
        <v>0</v>
      </c>
      <c r="AR307" s="1" t="e">
        <f t="shared" si="24"/>
        <v>#DIV/0!</v>
      </c>
      <c r="AS307" s="11" t="e">
        <f t="shared" si="25"/>
        <v>#DIV/0!</v>
      </c>
      <c r="AT307" s="47"/>
      <c r="AW307" s="57" t="s">
        <v>110</v>
      </c>
    </row>
    <row r="308" spans="24:56">
      <c r="X308" s="47"/>
      <c r="Y308">
        <f>+'Ark1'!C2373</f>
        <v>2005</v>
      </c>
      <c r="Z308">
        <f>+'Ark1'!M2373</f>
        <v>12</v>
      </c>
      <c r="AA308" s="3" t="str">
        <f t="shared" si="28"/>
        <v>4+</v>
      </c>
      <c r="AB308">
        <f>+'Ark1'!Q2373</f>
        <v>0</v>
      </c>
      <c r="AC308">
        <f>+'Ark1'!R2373</f>
        <v>0</v>
      </c>
      <c r="AD308" s="210">
        <f>+'Ark1'!AG2373</f>
        <v>0</v>
      </c>
      <c r="AE308" s="63">
        <f t="shared" si="26"/>
        <v>0</v>
      </c>
      <c r="AF308" s="210">
        <f>+'Ark1'!AH2373</f>
        <v>0</v>
      </c>
      <c r="AG308" s="1">
        <f>+'Ark1'!S2373</f>
        <v>0</v>
      </c>
      <c r="AH308" s="63">
        <f t="shared" si="27"/>
        <v>0</v>
      </c>
      <c r="AI308" s="1">
        <f>+'Ark1'!U2373</f>
        <v>0</v>
      </c>
      <c r="AJ308" s="210"/>
      <c r="AK308" s="11">
        <f>+'Ark1'!V2373</f>
        <v>0</v>
      </c>
      <c r="AL308" s="102">
        <f>+'Ark1'!X2373</f>
        <v>0</v>
      </c>
      <c r="AM308" s="102">
        <f>+'Ark1'!Y2373</f>
        <v>0</v>
      </c>
      <c r="AN308" s="102">
        <f>+'Ark1'!Z2373</f>
        <v>0</v>
      </c>
      <c r="AO308" s="1">
        <f>+'Ark1'!AA2373</f>
        <v>0</v>
      </c>
      <c r="AP308" s="1">
        <f>+'Ark1'!AB2373</f>
        <v>0</v>
      </c>
      <c r="AQ308" s="11">
        <f>+'Ark1'!AD2373</f>
        <v>0</v>
      </c>
      <c r="AR308" s="1" t="e">
        <f t="shared" si="24"/>
        <v>#DIV/0!</v>
      </c>
      <c r="AS308" s="11" t="e">
        <f t="shared" si="25"/>
        <v>#DIV/0!</v>
      </c>
      <c r="AT308" s="47"/>
      <c r="AW308" s="57" t="s">
        <v>111</v>
      </c>
    </row>
    <row r="309" spans="24:56">
      <c r="X309" s="47"/>
      <c r="Y309">
        <f>+'Ark1'!C2374</f>
        <v>2005</v>
      </c>
      <c r="Z309">
        <f>+'Ark1'!M2374</f>
        <v>13</v>
      </c>
      <c r="AA309" s="3" t="str">
        <f t="shared" si="28"/>
        <v>5-</v>
      </c>
      <c r="AB309">
        <f>+'Ark1'!Q2374</f>
        <v>0</v>
      </c>
      <c r="AC309">
        <f>+'Ark1'!R2374</f>
        <v>0</v>
      </c>
      <c r="AD309" s="210">
        <f>+'Ark1'!AG2374</f>
        <v>0</v>
      </c>
      <c r="AE309" s="63">
        <f t="shared" si="26"/>
        <v>0</v>
      </c>
      <c r="AF309" s="210">
        <f>+'Ark1'!AH2374</f>
        <v>0</v>
      </c>
      <c r="AG309" s="1">
        <f>+'Ark1'!S2374</f>
        <v>0</v>
      </c>
      <c r="AH309" s="63">
        <f t="shared" si="27"/>
        <v>0</v>
      </c>
      <c r="AI309" s="1">
        <f>+'Ark1'!U2374</f>
        <v>0</v>
      </c>
      <c r="AJ309" s="210"/>
      <c r="AK309" s="11">
        <f>+'Ark1'!V2374</f>
        <v>0</v>
      </c>
      <c r="AL309" s="102">
        <f>+'Ark1'!X2374</f>
        <v>0</v>
      </c>
      <c r="AM309" s="102">
        <f>+'Ark1'!Y2374</f>
        <v>0</v>
      </c>
      <c r="AN309" s="102">
        <f>+'Ark1'!Z2374</f>
        <v>0</v>
      </c>
      <c r="AO309" s="1">
        <f>+'Ark1'!AA2374</f>
        <v>0</v>
      </c>
      <c r="AP309" s="1">
        <f>+'Ark1'!AB2374</f>
        <v>0</v>
      </c>
      <c r="AQ309" s="11">
        <f>+'Ark1'!AD2374</f>
        <v>0</v>
      </c>
      <c r="AR309" s="1" t="e">
        <f t="shared" si="24"/>
        <v>#DIV/0!</v>
      </c>
      <c r="AS309" s="11" t="e">
        <f t="shared" si="25"/>
        <v>#DIV/0!</v>
      </c>
      <c r="AT309" s="47"/>
      <c r="AW309" s="69" t="s">
        <v>112</v>
      </c>
    </row>
    <row r="310" spans="24:56">
      <c r="X310" s="47"/>
      <c r="Y310">
        <f>+'Ark1'!C2375</f>
        <v>2005</v>
      </c>
      <c r="Z310">
        <f>+'Ark1'!M2375</f>
        <v>14</v>
      </c>
      <c r="AA310" s="3" t="str">
        <f t="shared" si="28"/>
        <v>5</v>
      </c>
      <c r="AB310">
        <f>+'Ark1'!Q2375</f>
        <v>0</v>
      </c>
      <c r="AC310">
        <f>+'Ark1'!R2375</f>
        <v>0</v>
      </c>
      <c r="AD310" s="210">
        <f>+'Ark1'!AG2375</f>
        <v>0</v>
      </c>
      <c r="AE310" s="63">
        <f t="shared" si="26"/>
        <v>0</v>
      </c>
      <c r="AF310" s="210">
        <f>+'Ark1'!AH2375</f>
        <v>0</v>
      </c>
      <c r="AG310" s="1">
        <f>+'Ark1'!S2375</f>
        <v>0</v>
      </c>
      <c r="AH310" s="63">
        <f t="shared" si="27"/>
        <v>0</v>
      </c>
      <c r="AI310" s="1">
        <f>+'Ark1'!U2375</f>
        <v>0</v>
      </c>
      <c r="AJ310" s="210"/>
      <c r="AK310" s="11">
        <f>+'Ark1'!V2375</f>
        <v>0</v>
      </c>
      <c r="AL310" s="102">
        <f>+'Ark1'!X2375</f>
        <v>0</v>
      </c>
      <c r="AM310" s="102">
        <f>+'Ark1'!Y2375</f>
        <v>0</v>
      </c>
      <c r="AN310" s="102">
        <f>+'Ark1'!Z2375</f>
        <v>0</v>
      </c>
      <c r="AO310" s="1">
        <f>+'Ark1'!AA2375</f>
        <v>0</v>
      </c>
      <c r="AP310" s="1">
        <f>+'Ark1'!AB2375</f>
        <v>0</v>
      </c>
      <c r="AQ310" s="11">
        <f>+'Ark1'!AD2375</f>
        <v>0</v>
      </c>
      <c r="AR310" s="1" t="e">
        <f t="shared" si="24"/>
        <v>#DIV/0!</v>
      </c>
      <c r="AS310" s="11" t="e">
        <f t="shared" si="25"/>
        <v>#DIV/0!</v>
      </c>
      <c r="AT310" s="47"/>
      <c r="AW310" s="57" t="s">
        <v>113</v>
      </c>
    </row>
    <row r="311" spans="24:56">
      <c r="X311" s="47"/>
      <c r="Y311">
        <f>+'Ark1'!C2376</f>
        <v>2005</v>
      </c>
      <c r="Z311">
        <f>+'Ark1'!M2376</f>
        <v>15</v>
      </c>
      <c r="AA311" s="3" t="str">
        <f t="shared" si="28"/>
        <v>5+</v>
      </c>
      <c r="AB311">
        <f>+'Ark1'!Q2376</f>
        <v>0</v>
      </c>
      <c r="AC311">
        <f>+'Ark1'!R2376</f>
        <v>0</v>
      </c>
      <c r="AD311" s="210">
        <f>+'Ark1'!AG2376</f>
        <v>0</v>
      </c>
      <c r="AE311" s="63">
        <f t="shared" si="26"/>
        <v>0</v>
      </c>
      <c r="AF311" s="210">
        <f>+'Ark1'!AH2376</f>
        <v>0</v>
      </c>
      <c r="AG311" s="1">
        <f>+'Ark1'!S2376</f>
        <v>0</v>
      </c>
      <c r="AH311" s="63">
        <f t="shared" si="27"/>
        <v>0</v>
      </c>
      <c r="AI311" s="1">
        <f>+'Ark1'!U2376</f>
        <v>0</v>
      </c>
      <c r="AJ311" s="210"/>
      <c r="AK311" s="11">
        <f>+'Ark1'!V2376</f>
        <v>0</v>
      </c>
      <c r="AL311" s="102">
        <f>+'Ark1'!X2376</f>
        <v>0</v>
      </c>
      <c r="AM311" s="102">
        <f>+'Ark1'!Y2376</f>
        <v>0</v>
      </c>
      <c r="AN311" s="102">
        <f>+'Ark1'!Z2376</f>
        <v>0</v>
      </c>
      <c r="AO311" s="1">
        <f>+'Ark1'!AA2376</f>
        <v>0</v>
      </c>
      <c r="AP311" s="1">
        <f>+'Ark1'!AB2376</f>
        <v>0</v>
      </c>
      <c r="AQ311" s="11">
        <f>+'Ark1'!AD2376</f>
        <v>0</v>
      </c>
      <c r="AR311" s="1" t="e">
        <f t="shared" si="24"/>
        <v>#DIV/0!</v>
      </c>
      <c r="AS311" s="11" t="e">
        <f t="shared" si="25"/>
        <v>#DIV/0!</v>
      </c>
      <c r="AT311" s="47"/>
    </row>
    <row r="312" spans="24:56">
      <c r="X312" s="47"/>
      <c r="Y312" s="47"/>
      <c r="Z312" s="47"/>
      <c r="AA312" s="47"/>
      <c r="AB312" s="47"/>
      <c r="AC312" s="47"/>
      <c r="AD312" s="97"/>
      <c r="AE312" s="47"/>
      <c r="AF312" s="97"/>
      <c r="AG312" s="47"/>
      <c r="AH312" s="47"/>
      <c r="AI312" s="47"/>
      <c r="AJ312" s="97"/>
      <c r="AK312" s="76"/>
      <c r="AL312" s="97"/>
      <c r="AM312" s="97"/>
      <c r="AN312" s="97"/>
      <c r="AO312" s="47"/>
      <c r="AP312" s="47"/>
      <c r="AQ312" s="76"/>
      <c r="AR312" s="47"/>
      <c r="AS312" s="76"/>
      <c r="AT312" s="47"/>
    </row>
    <row r="313" spans="24:56">
      <c r="X313" s="36"/>
      <c r="Y313" s="47"/>
      <c r="Z313" s="47"/>
      <c r="AA313" s="47"/>
      <c r="AB313" s="47"/>
      <c r="AC313" s="47"/>
      <c r="AD313" s="97"/>
      <c r="AE313" s="47"/>
      <c r="AF313" s="97"/>
      <c r="AG313" s="47"/>
      <c r="AH313" s="47"/>
      <c r="AI313" s="47"/>
      <c r="AJ313" s="97"/>
      <c r="AK313" s="76"/>
      <c r="AL313" s="97"/>
      <c r="AM313" s="97"/>
      <c r="AN313" s="97"/>
      <c r="AO313" s="47"/>
      <c r="AP313" s="47"/>
      <c r="AQ313" s="76"/>
      <c r="AR313" s="47"/>
      <c r="AS313" s="76"/>
      <c r="AT313" s="47"/>
    </row>
    <row r="314" spans="24:56">
      <c r="X314" s="36"/>
      <c r="Y314" s="36"/>
      <c r="Z314" s="36"/>
      <c r="AA314" s="36"/>
      <c r="AB314" s="36"/>
      <c r="AC314" s="36"/>
      <c r="AD314" s="173"/>
      <c r="AE314" s="36"/>
      <c r="AF314" s="173"/>
      <c r="AG314" s="36"/>
      <c r="AH314" s="36"/>
      <c r="AI314" s="36"/>
      <c r="AJ314" s="173"/>
      <c r="AK314" s="82"/>
      <c r="AM314" s="61"/>
      <c r="AP314" s="63"/>
      <c r="AR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24:56">
      <c r="X315" s="36"/>
      <c r="Y315" s="36"/>
      <c r="Z315" s="36"/>
      <c r="AA315" s="36"/>
      <c r="AB315" s="36"/>
      <c r="AC315" s="36"/>
      <c r="AD315" s="173"/>
      <c r="AE315" s="36"/>
      <c r="AF315" s="173"/>
      <c r="AG315" s="36"/>
      <c r="AH315" s="36"/>
      <c r="AI315" s="36"/>
      <c r="AJ315" s="173"/>
      <c r="AK315" s="82"/>
      <c r="AM315" s="61"/>
      <c r="AP315" s="63"/>
      <c r="AR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24:56">
      <c r="X316" s="36"/>
      <c r="Y316" s="36"/>
      <c r="Z316" s="36"/>
      <c r="AA316" s="36"/>
      <c r="AB316" s="36"/>
      <c r="AC316" s="36"/>
      <c r="AD316" s="173"/>
      <c r="AE316" s="36"/>
      <c r="AF316" s="173"/>
      <c r="AG316" s="36"/>
      <c r="AH316" s="36"/>
      <c r="AI316" s="36"/>
      <c r="AJ316" s="173"/>
      <c r="AK316" s="82"/>
      <c r="AM316" s="61"/>
      <c r="AP316" s="63"/>
      <c r="AR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24:56">
      <c r="X317" s="36"/>
      <c r="Y317" s="36"/>
      <c r="Z317" s="36"/>
      <c r="AA317" s="36"/>
      <c r="AB317" s="36"/>
      <c r="AC317" s="36"/>
      <c r="AD317" s="173"/>
      <c r="AE317" s="36"/>
      <c r="AF317" s="173"/>
      <c r="AG317" s="36"/>
      <c r="AH317" s="36"/>
      <c r="AI317" s="36"/>
      <c r="AJ317" s="173"/>
      <c r="AK317" s="82"/>
      <c r="AM317" s="61"/>
      <c r="AP317" s="63"/>
      <c r="AR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24:56">
      <c r="X318" s="36"/>
      <c r="Y318" s="36"/>
      <c r="Z318" s="36"/>
      <c r="AA318" s="36"/>
      <c r="AB318" s="36"/>
      <c r="AC318" s="36"/>
      <c r="AD318" s="173"/>
      <c r="AE318" s="36"/>
      <c r="AF318" s="173"/>
      <c r="AG318" s="36"/>
      <c r="AH318" s="36"/>
      <c r="AI318" s="36"/>
      <c r="AJ318" s="173"/>
      <c r="AK318" s="82"/>
      <c r="AM318" s="61"/>
      <c r="AP318" s="63"/>
      <c r="AR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24:56">
      <c r="X319" s="36"/>
      <c r="Y319" s="36"/>
      <c r="Z319" s="36"/>
      <c r="AA319" s="36"/>
      <c r="AB319" s="36"/>
      <c r="AC319" s="36"/>
      <c r="AD319" s="173"/>
      <c r="AE319" s="36"/>
      <c r="AF319" s="173"/>
      <c r="AG319" s="36"/>
      <c r="AH319" s="36"/>
      <c r="AI319" s="36"/>
      <c r="AJ319" s="173"/>
      <c r="AK319" s="82"/>
      <c r="AM319" s="61"/>
      <c r="AP319" s="63"/>
      <c r="AR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24:56">
      <c r="X320" s="36"/>
      <c r="Y320" s="36"/>
      <c r="Z320" s="36"/>
      <c r="AA320" s="36"/>
      <c r="AB320" s="36"/>
      <c r="AC320" s="36"/>
      <c r="AD320" s="173"/>
      <c r="AE320" s="36"/>
      <c r="AF320" s="173"/>
      <c r="AG320" s="36"/>
      <c r="AH320" s="36"/>
      <c r="AI320" s="36"/>
      <c r="AJ320" s="173"/>
      <c r="AK320" s="82"/>
      <c r="AM320" s="61"/>
      <c r="AP320" s="63"/>
      <c r="AR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24:56">
      <c r="X321" s="36"/>
      <c r="Y321" s="36"/>
      <c r="Z321" s="36"/>
      <c r="AA321" s="36"/>
      <c r="AB321" s="36"/>
      <c r="AC321" s="36"/>
      <c r="AD321" s="173"/>
      <c r="AE321" s="36"/>
      <c r="AF321" s="173"/>
      <c r="AG321" s="36"/>
      <c r="AH321" s="36"/>
      <c r="AI321" s="36"/>
      <c r="AJ321" s="173"/>
      <c r="AK321" s="82"/>
      <c r="AM321" s="61"/>
      <c r="AP321" s="63"/>
      <c r="AR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24:56">
      <c r="X322" s="36"/>
      <c r="Y322" s="36"/>
      <c r="Z322" s="36"/>
      <c r="AA322" s="36"/>
      <c r="AB322" s="36"/>
      <c r="AC322" s="36"/>
      <c r="AD322" s="173"/>
      <c r="AE322" s="36"/>
      <c r="AF322" s="173"/>
      <c r="AG322" s="36"/>
      <c r="AH322" s="36"/>
      <c r="AI322" s="36"/>
      <c r="AJ322" s="173"/>
      <c r="AK322" s="82"/>
      <c r="AM322" s="61"/>
      <c r="AP322" s="63"/>
      <c r="AR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24:56">
      <c r="X323" s="36"/>
      <c r="Y323" s="36"/>
      <c r="Z323" s="36"/>
      <c r="AA323" s="36"/>
      <c r="AB323" s="36"/>
      <c r="AC323" s="36"/>
      <c r="AD323" s="173"/>
      <c r="AE323" s="36"/>
      <c r="AF323" s="173"/>
      <c r="AG323" s="36"/>
      <c r="AH323" s="36"/>
      <c r="AI323" s="36"/>
      <c r="AJ323" s="173"/>
      <c r="AK323" s="82"/>
      <c r="AM323" s="61"/>
      <c r="AP323" s="63"/>
      <c r="AR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24:56">
      <c r="AE324" s="36"/>
      <c r="AH324" s="36"/>
      <c r="AJ324" s="173"/>
      <c r="AK324" s="82"/>
      <c r="AM324" s="61"/>
      <c r="AP324" s="63"/>
      <c r="AR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24:56">
      <c r="AE325" s="36"/>
      <c r="AH325" s="36"/>
      <c r="AJ325" s="173"/>
      <c r="AK325" s="82"/>
      <c r="AM325" s="61"/>
      <c r="AP325" s="63"/>
      <c r="AR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24:56">
      <c r="AK326" s="82"/>
      <c r="AM326" s="61"/>
      <c r="AP326" s="63"/>
      <c r="AR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24:56">
      <c r="AK327" s="82"/>
      <c r="AM327" s="61"/>
      <c r="AP327" s="63"/>
      <c r="AR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24:56">
      <c r="AK328" s="82"/>
      <c r="AM328" s="61"/>
      <c r="AP328" s="63"/>
      <c r="AR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24:56">
      <c r="AK329" s="82"/>
      <c r="AM329" s="61"/>
      <c r="AP329" s="63"/>
      <c r="AR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24:56">
      <c r="AK330" s="82"/>
      <c r="AM330" s="61"/>
      <c r="AP330" s="63"/>
      <c r="AR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24:56">
      <c r="AK331" s="82"/>
      <c r="AM331" s="61"/>
      <c r="AP331" s="63"/>
      <c r="AR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24:56">
      <c r="AK332" s="82"/>
      <c r="AM332" s="61"/>
      <c r="AP332" s="63"/>
      <c r="AR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24:56">
      <c r="AK333" s="82"/>
      <c r="AM333" s="61"/>
      <c r="AP333" s="63"/>
      <c r="AR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24:56">
      <c r="AK334" s="82"/>
      <c r="AM334" s="61"/>
      <c r="AP334" s="63"/>
      <c r="AR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24:56">
      <c r="AK335" s="82"/>
      <c r="AM335" s="61"/>
      <c r="AP335" s="63"/>
      <c r="AR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24:56">
      <c r="AK336" s="82"/>
      <c r="AM336" s="61"/>
      <c r="AP336" s="63"/>
      <c r="AR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37:56">
      <c r="AK337" s="82"/>
      <c r="AM337" s="61"/>
      <c r="AP337" s="63"/>
      <c r="AR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37:56">
      <c r="AK338" s="82"/>
      <c r="AM338" s="61"/>
      <c r="AP338" s="63"/>
      <c r="AR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37:56">
      <c r="AK339" s="82"/>
      <c r="AM339" s="61"/>
      <c r="AP339" s="63"/>
      <c r="AR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37:56">
      <c r="AK340" s="82"/>
      <c r="AM340" s="61"/>
      <c r="AP340" s="63"/>
      <c r="AR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37:56">
      <c r="AK341" s="82"/>
      <c r="AM341" s="61"/>
      <c r="AP341" s="63"/>
      <c r="AR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37:56">
      <c r="AK342" s="82"/>
      <c r="AM342" s="61"/>
      <c r="AP342" s="63"/>
      <c r="AR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37:56">
      <c r="AK343" s="82"/>
      <c r="AM343" s="61"/>
      <c r="AP343" s="63"/>
      <c r="AR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37:56">
      <c r="AK344" s="82"/>
      <c r="AM344" s="61"/>
      <c r="AP344" s="63"/>
      <c r="AR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37:56">
      <c r="AK345" s="82"/>
      <c r="AM345" s="61"/>
      <c r="AP345" s="63"/>
      <c r="AR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37:56">
      <c r="AK346" s="82"/>
      <c r="AL346" s="173"/>
      <c r="AM346" s="173"/>
      <c r="AN346" s="173"/>
      <c r="AO346" s="36"/>
    </row>
    <row r="347" spans="37:56">
      <c r="AL347" s="173"/>
      <c r="AM347" s="173"/>
      <c r="AN347" s="173"/>
      <c r="AO347" s="36"/>
    </row>
  </sheetData>
  <mergeCells count="1">
    <mergeCell ref="AN5:AO5"/>
  </mergeCells>
  <conditionalFormatting sqref="AV37:AV38 AV106">
    <cfRule type="cellIs" dxfId="51" priority="8" stopIfTrue="1" operator="lessThan">
      <formula>0</formula>
    </cfRule>
  </conditionalFormatting>
  <conditionalFormatting sqref="AV83">
    <cfRule type="cellIs" dxfId="50" priority="9" stopIfTrue="1" operator="greaterThan">
      <formula>0</formula>
    </cfRule>
  </conditionalFormatting>
  <conditionalFormatting sqref="AV60">
    <cfRule type="cellIs" dxfId="49" priority="10" stopIfTrue="1" operator="greaterThan">
      <formula>0</formula>
    </cfRule>
    <cfRule type="cellIs" dxfId="48" priority="11" stopIfTrue="1" operator="lessThan">
      <formula>0</formula>
    </cfRule>
  </conditionalFormatting>
  <conditionalFormatting sqref="AV83">
    <cfRule type="cellIs" dxfId="47" priority="7" operator="lessThan">
      <formula>0</formula>
    </cfRule>
  </conditionalFormatting>
  <conditionalFormatting sqref="AE11:AE25">
    <cfRule type="cellIs" dxfId="46" priority="5" operator="lessThan">
      <formula>0</formula>
    </cfRule>
    <cfRule type="cellIs" dxfId="45" priority="6" operator="greaterThan">
      <formula>0</formula>
    </cfRule>
  </conditionalFormatting>
  <conditionalFormatting sqref="AJ11:AJ25">
    <cfRule type="cellIs" dxfId="44" priority="3" operator="lessThan">
      <formula>0</formula>
    </cfRule>
    <cfRule type="cellIs" dxfId="43" priority="4" operator="greaterThan">
      <formula>0</formula>
    </cfRule>
  </conditionalFormatting>
  <conditionalFormatting sqref="AH11:AH25">
    <cfRule type="cellIs" dxfId="42" priority="1" operator="lessThan">
      <formula>0</formula>
    </cfRule>
    <cfRule type="cellIs" dxfId="4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505"/>
  <sheetViews>
    <sheetView zoomScale="91" zoomScaleNormal="91" workbookViewId="0">
      <pane ySplit="10" topLeftCell="A57" activePane="bottomLeft" state="frozen"/>
      <selection pane="bottomLeft"/>
    </sheetView>
  </sheetViews>
  <sheetFormatPr baseColWidth="10" defaultColWidth="11.54296875" defaultRowHeight="15"/>
  <cols>
    <col min="1" max="1" width="3.36328125" style="29" customWidth="1"/>
    <col min="2" max="2" width="7" style="29" customWidth="1"/>
    <col min="3" max="3" width="3.36328125" style="29" customWidth="1"/>
    <col min="4" max="4" width="3.453125" style="29" customWidth="1"/>
    <col min="5" max="5" width="3.54296875" style="29" customWidth="1"/>
    <col min="6" max="6" width="3.1796875" style="29" customWidth="1"/>
    <col min="7" max="7" width="4.453125" style="29" customWidth="1"/>
    <col min="8" max="8" width="6.6328125" style="29" customWidth="1"/>
    <col min="9" max="9" width="7" style="29" customWidth="1"/>
    <col min="10" max="11" width="6.36328125" style="30" customWidth="1"/>
    <col min="12" max="12" width="6.36328125" style="29" customWidth="1"/>
    <col min="13" max="13" width="6.54296875" style="29" customWidth="1"/>
    <col min="14" max="14" width="5.54296875" style="29" customWidth="1"/>
    <col min="15" max="15" width="6.54296875" style="35" customWidth="1"/>
    <col min="16" max="16" width="5.1796875" style="35" customWidth="1"/>
    <col min="17" max="17" width="5.6328125" style="35" customWidth="1"/>
    <col min="18" max="18" width="5.81640625" style="35" customWidth="1"/>
    <col min="19" max="19" width="6.6328125" style="30" customWidth="1"/>
    <col min="20" max="20" width="7" style="28" customWidth="1"/>
    <col min="21" max="21" width="7.453125" style="35" customWidth="1"/>
    <col min="22" max="22" width="10.453125" style="35" customWidth="1"/>
    <col min="23" max="23" width="5.90625" style="30" customWidth="1"/>
    <col min="24" max="24" width="9.453125" style="30" customWidth="1"/>
    <col min="25" max="25" width="8.90625" style="30" customWidth="1"/>
    <col min="26" max="26" width="11.54296875" style="30"/>
    <col min="27" max="27" width="9.81640625" style="35" customWidth="1"/>
    <col min="28" max="28" width="9.1796875" style="30" customWidth="1"/>
    <col min="29" max="29" width="6.81640625" style="30" customWidth="1"/>
    <col min="30" max="30" width="9.90625" style="30" customWidth="1"/>
    <col min="31" max="31" width="10" style="29" customWidth="1"/>
    <col min="32" max="32" width="13.08984375" style="29" customWidth="1"/>
    <col min="33" max="33" width="9.36328125" style="29" customWidth="1"/>
    <col min="34" max="34" width="9.81640625" style="30" customWidth="1"/>
    <col min="35" max="35" width="9.81640625" style="29" customWidth="1"/>
    <col min="36" max="36" width="11.54296875" style="29"/>
    <col min="37" max="37" width="14" style="29" customWidth="1"/>
    <col min="38" max="38" width="12.54296875" style="29" customWidth="1"/>
    <col min="39" max="39" width="10.90625" style="29" customWidth="1"/>
    <col min="40" max="16384" width="11.54296875" style="29"/>
  </cols>
  <sheetData>
    <row r="1" spans="1:49" ht="15.6">
      <c r="A1" s="227"/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7"/>
      <c r="M1" s="227"/>
      <c r="N1" s="227"/>
      <c r="O1" s="229"/>
      <c r="P1" s="229"/>
      <c r="Q1" s="229"/>
      <c r="R1" s="229"/>
      <c r="S1" s="228"/>
      <c r="T1" s="227"/>
      <c r="U1" s="229"/>
      <c r="V1" s="229"/>
      <c r="W1" s="228"/>
      <c r="X1" s="227"/>
      <c r="Y1" s="230"/>
      <c r="AA1" s="30"/>
      <c r="AB1" s="28"/>
      <c r="AC1" s="231"/>
      <c r="AD1" s="29"/>
      <c r="AH1" s="29"/>
    </row>
    <row r="2" spans="1:49" s="236" customFormat="1" ht="31.8">
      <c r="A2" s="232"/>
      <c r="B2" s="232"/>
      <c r="C2" s="232"/>
      <c r="D2" s="232"/>
      <c r="E2" s="233" t="s">
        <v>582</v>
      </c>
      <c r="F2" s="232"/>
      <c r="G2" s="232"/>
      <c r="H2" s="232"/>
      <c r="I2" s="232"/>
      <c r="J2" s="234"/>
      <c r="K2" s="234"/>
      <c r="L2" s="232"/>
      <c r="M2" s="232"/>
      <c r="N2" s="232"/>
      <c r="O2" s="235"/>
      <c r="P2" s="235"/>
      <c r="Q2" s="235"/>
      <c r="R2" s="235"/>
      <c r="S2" s="234"/>
      <c r="T2" s="232"/>
      <c r="U2" s="235"/>
      <c r="V2" s="235"/>
      <c r="W2" s="234"/>
      <c r="X2" s="232"/>
      <c r="Y2" s="230"/>
      <c r="Z2" s="30"/>
      <c r="AA2" s="30"/>
      <c r="AB2" s="28"/>
      <c r="AC2" s="231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9" ht="15.6">
      <c r="A3" s="227"/>
      <c r="B3" s="227"/>
      <c r="C3" s="227"/>
      <c r="D3" s="227"/>
      <c r="E3" s="227"/>
      <c r="F3" s="227"/>
      <c r="G3" s="227"/>
      <c r="H3" s="227"/>
      <c r="I3" s="227"/>
      <c r="J3" s="228"/>
      <c r="K3" s="228"/>
      <c r="L3" s="227"/>
      <c r="M3" s="227"/>
      <c r="N3" s="227"/>
      <c r="O3" s="229"/>
      <c r="P3" s="229"/>
      <c r="Q3" s="229"/>
      <c r="R3" s="229"/>
      <c r="S3" s="228"/>
      <c r="T3" s="227"/>
      <c r="U3" s="229"/>
      <c r="V3" s="229"/>
      <c r="W3" s="228"/>
      <c r="X3" s="227"/>
      <c r="Y3" s="230"/>
      <c r="AA3" s="30"/>
      <c r="AB3" s="28"/>
      <c r="AC3" s="231"/>
      <c r="AD3" s="29"/>
      <c r="AH3" s="29"/>
    </row>
    <row r="4" spans="1:49" ht="15.6">
      <c r="A4" s="227"/>
      <c r="B4" s="227"/>
      <c r="C4" s="227"/>
      <c r="D4" s="227"/>
      <c r="E4" s="227"/>
      <c r="F4" s="227"/>
      <c r="G4" s="227"/>
      <c r="H4" s="227"/>
      <c r="I4" s="227"/>
      <c r="J4" s="228"/>
      <c r="K4" s="228"/>
      <c r="L4" s="227"/>
      <c r="M4" s="227"/>
      <c r="N4" s="227"/>
      <c r="O4" s="229"/>
      <c r="P4" s="229"/>
      <c r="Q4" s="229"/>
      <c r="R4" s="229"/>
      <c r="S4" s="228"/>
      <c r="T4" s="227"/>
      <c r="U4" s="229"/>
      <c r="V4" s="229"/>
      <c r="W4" s="228"/>
      <c r="X4" s="227"/>
      <c r="Y4" s="230"/>
      <c r="AA4" s="30"/>
      <c r="AB4" s="28"/>
      <c r="AC4" s="231"/>
      <c r="AD4" s="29"/>
      <c r="AH4" s="29"/>
    </row>
    <row r="5" spans="1:49" s="243" customFormat="1" ht="19.8">
      <c r="A5" s="237"/>
      <c r="B5" s="237"/>
      <c r="C5" s="237"/>
      <c r="D5" s="237"/>
      <c r="E5" s="237"/>
      <c r="F5" s="237"/>
      <c r="G5" s="238" t="s">
        <v>5</v>
      </c>
      <c r="H5" s="238"/>
      <c r="I5" s="239">
        <v>18</v>
      </c>
      <c r="J5" s="240"/>
      <c r="K5" s="240"/>
      <c r="L5" s="238" t="s">
        <v>436</v>
      </c>
      <c r="M5" s="237"/>
      <c r="N5" s="237"/>
      <c r="O5" s="241"/>
      <c r="P5" s="241"/>
      <c r="Q5" s="524">
        <f>+I12+I27+I42+I57+I72+I87+I105+I123+I141+I159+I177+I195+I213+I231+I249</f>
        <v>1903</v>
      </c>
      <c r="R5" s="525"/>
      <c r="S5" s="525"/>
      <c r="T5" s="237"/>
      <c r="U5" s="241"/>
      <c r="V5" s="241"/>
      <c r="W5" s="237"/>
      <c r="X5" s="241"/>
      <c r="Y5" s="230"/>
      <c r="Z5" s="30"/>
      <c r="AA5" s="30"/>
      <c r="AB5" s="28"/>
      <c r="AC5" s="230"/>
      <c r="AD5" s="30"/>
      <c r="AE5" s="30"/>
      <c r="AF5" s="28"/>
      <c r="AG5" s="231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42"/>
      <c r="AW5" s="242"/>
    </row>
    <row r="6" spans="1:49" ht="15.6">
      <c r="A6" s="227"/>
      <c r="B6" s="227"/>
      <c r="C6" s="227"/>
      <c r="D6" s="227"/>
      <c r="E6" s="227"/>
      <c r="F6" s="227"/>
      <c r="G6" s="227"/>
      <c r="H6" s="227"/>
      <c r="I6" s="227"/>
      <c r="J6" s="228" t="s">
        <v>470</v>
      </c>
      <c r="K6" s="228"/>
      <c r="L6" s="227"/>
      <c r="M6" s="227"/>
      <c r="N6" s="227"/>
      <c r="O6" s="229"/>
      <c r="P6" s="229"/>
      <c r="Q6" s="229"/>
      <c r="R6" s="229"/>
      <c r="S6" s="228"/>
      <c r="T6" s="227"/>
      <c r="U6" s="229"/>
      <c r="V6" s="229"/>
      <c r="W6" s="228"/>
      <c r="X6" s="227"/>
      <c r="Y6" s="230"/>
      <c r="AA6" s="30"/>
      <c r="AB6" s="28"/>
      <c r="AC6" s="231"/>
      <c r="AD6" s="29"/>
      <c r="AH6" s="29"/>
    </row>
    <row r="7" spans="1:49" ht="15.6">
      <c r="A7" s="227"/>
      <c r="B7" s="227"/>
      <c r="C7" s="227"/>
      <c r="D7" s="227"/>
      <c r="E7" s="227"/>
      <c r="F7" s="227"/>
      <c r="G7" s="227"/>
      <c r="H7" s="227"/>
      <c r="I7" s="227"/>
      <c r="J7" s="228"/>
      <c r="K7" s="228"/>
      <c r="L7" s="227"/>
      <c r="M7" s="227"/>
      <c r="N7" s="227"/>
      <c r="O7" s="229"/>
      <c r="P7" s="229"/>
      <c r="Q7" s="229"/>
      <c r="R7" s="229"/>
      <c r="S7" s="228"/>
      <c r="T7" s="227"/>
      <c r="U7" s="229"/>
      <c r="V7" s="229"/>
      <c r="W7" s="244" t="s">
        <v>2</v>
      </c>
      <c r="X7" s="227"/>
      <c r="Y7" s="230"/>
      <c r="AA7" s="30"/>
      <c r="AB7" s="28"/>
      <c r="AC7" s="231"/>
      <c r="AD7" s="29"/>
      <c r="AH7" s="29"/>
    </row>
    <row r="8" spans="1:49" ht="15.6">
      <c r="A8" s="227"/>
      <c r="B8" s="227"/>
      <c r="C8" s="227"/>
      <c r="D8" s="227"/>
      <c r="E8" s="227"/>
      <c r="F8" s="227"/>
      <c r="G8" s="227"/>
      <c r="H8" s="245" t="s">
        <v>2</v>
      </c>
      <c r="I8" s="227"/>
      <c r="J8" s="228"/>
      <c r="K8" s="228"/>
      <c r="L8" s="245" t="s">
        <v>22</v>
      </c>
      <c r="M8" s="228"/>
      <c r="N8" s="228" t="s">
        <v>413</v>
      </c>
      <c r="O8" s="229" t="s">
        <v>413</v>
      </c>
      <c r="P8" s="246" t="s">
        <v>566</v>
      </c>
      <c r="Q8" s="37"/>
      <c r="R8" s="37"/>
      <c r="S8" s="244" t="s">
        <v>437</v>
      </c>
      <c r="T8" s="227"/>
      <c r="U8" s="246" t="s">
        <v>563</v>
      </c>
      <c r="V8" s="246" t="s">
        <v>84</v>
      </c>
      <c r="W8" s="244" t="s">
        <v>8</v>
      </c>
      <c r="X8" s="227"/>
      <c r="Y8" s="230"/>
      <c r="AA8" s="30"/>
      <c r="AB8" s="28"/>
      <c r="AC8" s="231"/>
      <c r="AD8" s="29"/>
      <c r="AH8" s="29"/>
    </row>
    <row r="9" spans="1:49" ht="15.6">
      <c r="A9" s="227"/>
      <c r="B9" s="227"/>
      <c r="C9" s="227"/>
      <c r="D9" s="245" t="s">
        <v>423</v>
      </c>
      <c r="E9" s="227"/>
      <c r="F9" s="245"/>
      <c r="G9" s="245"/>
      <c r="H9" s="245" t="s">
        <v>506</v>
      </c>
      <c r="I9" s="245" t="s">
        <v>2</v>
      </c>
      <c r="J9" s="244" t="s">
        <v>2</v>
      </c>
      <c r="K9" s="244" t="s">
        <v>1</v>
      </c>
      <c r="L9" s="245" t="s">
        <v>504</v>
      </c>
      <c r="M9" s="244" t="s">
        <v>22</v>
      </c>
      <c r="N9" s="244" t="s">
        <v>545</v>
      </c>
      <c r="O9" s="246" t="s">
        <v>510</v>
      </c>
      <c r="P9" s="246" t="s">
        <v>567</v>
      </c>
      <c r="Q9" s="37"/>
      <c r="R9" s="37"/>
      <c r="S9" s="244"/>
      <c r="T9" s="245" t="s">
        <v>504</v>
      </c>
      <c r="U9" s="246" t="s">
        <v>1</v>
      </c>
      <c r="V9" s="246" t="s">
        <v>439</v>
      </c>
      <c r="W9" s="244" t="s">
        <v>75</v>
      </c>
      <c r="X9" s="227"/>
      <c r="Y9" s="230"/>
      <c r="AA9" s="30"/>
      <c r="AB9" s="28"/>
      <c r="AC9" s="231"/>
      <c r="AD9" s="29"/>
      <c r="AH9" s="29"/>
    </row>
    <row r="10" spans="1:49" ht="15.6">
      <c r="A10" s="227"/>
      <c r="B10" s="227"/>
      <c r="C10" s="227"/>
      <c r="D10" s="245" t="s">
        <v>424</v>
      </c>
      <c r="E10" s="245"/>
      <c r="F10" s="245" t="s">
        <v>93</v>
      </c>
      <c r="G10" s="245"/>
      <c r="H10" s="55" t="s">
        <v>507</v>
      </c>
      <c r="I10" s="55" t="s">
        <v>8</v>
      </c>
      <c r="J10" s="106" t="s">
        <v>413</v>
      </c>
      <c r="K10" s="106" t="s">
        <v>413</v>
      </c>
      <c r="L10" s="55" t="s">
        <v>505</v>
      </c>
      <c r="M10" s="106" t="s">
        <v>44</v>
      </c>
      <c r="N10" s="106" t="s">
        <v>546</v>
      </c>
      <c r="O10" s="78" t="s">
        <v>511</v>
      </c>
      <c r="P10" s="78" t="s">
        <v>568</v>
      </c>
      <c r="Q10" s="78" t="s">
        <v>550</v>
      </c>
      <c r="R10" s="78" t="s">
        <v>569</v>
      </c>
      <c r="S10" s="106" t="s">
        <v>1</v>
      </c>
      <c r="T10" s="55" t="s">
        <v>505</v>
      </c>
      <c r="U10" s="78" t="s">
        <v>0</v>
      </c>
      <c r="V10" s="78" t="s">
        <v>440</v>
      </c>
      <c r="W10" s="106" t="s">
        <v>565</v>
      </c>
      <c r="X10" s="227"/>
      <c r="Y10" s="230"/>
      <c r="AA10" s="30"/>
      <c r="AB10" s="28"/>
      <c r="AC10" s="231"/>
      <c r="AD10" s="29"/>
      <c r="AH10" s="29"/>
    </row>
    <row r="11" spans="1:49" ht="16.2" customHeight="1">
      <c r="A11" s="227"/>
      <c r="B11" s="227"/>
      <c r="C11" s="227"/>
      <c r="D11" s="227"/>
      <c r="E11" s="227"/>
      <c r="F11" s="227"/>
      <c r="G11" s="227"/>
      <c r="H11" s="227"/>
      <c r="I11" s="227"/>
      <c r="J11" s="228"/>
      <c r="K11" s="228"/>
      <c r="L11" s="227"/>
      <c r="M11" s="227"/>
      <c r="N11" s="227"/>
      <c r="O11" s="229"/>
      <c r="P11" s="229"/>
      <c r="Q11" s="229"/>
      <c r="R11" s="229"/>
      <c r="S11" s="228"/>
      <c r="T11" s="227"/>
      <c r="U11" s="229"/>
      <c r="V11" s="229"/>
      <c r="W11" s="228"/>
      <c r="X11" s="227"/>
      <c r="Y11" s="230"/>
      <c r="AA11" s="30"/>
      <c r="AB11" s="28"/>
      <c r="AC11" s="231"/>
      <c r="AD11" s="29"/>
      <c r="AH11" s="29"/>
    </row>
    <row r="12" spans="1:49" ht="22.8">
      <c r="A12" s="227"/>
      <c r="B12" s="227"/>
      <c r="C12" s="227"/>
      <c r="D12" s="227"/>
      <c r="E12" s="272" t="str">
        <f>+E14</f>
        <v>1-</v>
      </c>
      <c r="F12" s="227"/>
      <c r="G12" s="227"/>
      <c r="H12" s="227"/>
      <c r="I12" s="251">
        <f>SUM(I14:I25)</f>
        <v>0</v>
      </c>
      <c r="J12" s="228"/>
      <c r="K12" s="228"/>
      <c r="L12" s="227"/>
      <c r="M12" s="279">
        <f>+Fettgruppe!L11</f>
        <v>0</v>
      </c>
      <c r="N12" s="227"/>
      <c r="O12" s="229"/>
      <c r="P12" s="229"/>
      <c r="Q12" s="229"/>
      <c r="R12" s="229"/>
      <c r="S12" s="228"/>
      <c r="T12" s="227"/>
      <c r="U12" s="229"/>
      <c r="V12" s="229"/>
      <c r="W12" s="228"/>
      <c r="X12" s="227"/>
      <c r="Y12" s="230"/>
      <c r="AA12" s="30"/>
      <c r="AB12" s="28"/>
      <c r="AC12" s="231"/>
      <c r="AD12" s="29"/>
      <c r="AH12" s="29"/>
    </row>
    <row r="13" spans="1:49" ht="15" customHeight="1">
      <c r="A13" s="227"/>
      <c r="B13" s="227"/>
      <c r="C13" s="227"/>
      <c r="D13" s="227"/>
      <c r="E13" s="272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30"/>
      <c r="AA13" s="30"/>
      <c r="AB13" s="28"/>
      <c r="AC13" s="231"/>
      <c r="AD13" s="29"/>
      <c r="AH13" s="29"/>
    </row>
    <row r="14" spans="1:49" ht="15" customHeight="1">
      <c r="A14" s="227"/>
      <c r="B14" s="247">
        <f>+'Ark1'!C3548</f>
        <v>2024</v>
      </c>
      <c r="C14" s="227"/>
      <c r="D14" s="247">
        <f>+'Ark1'!M3548</f>
        <v>1</v>
      </c>
      <c r="E14" s="247" t="s">
        <v>99</v>
      </c>
      <c r="F14" s="247">
        <f>+'Ark1'!D3548</f>
        <v>1</v>
      </c>
      <c r="G14" s="247" t="s">
        <v>570</v>
      </c>
      <c r="H14" s="247">
        <f>+'Ark1'!Q3548</f>
        <v>0</v>
      </c>
      <c r="I14" s="247">
        <f>+'Ark1'!R3548</f>
        <v>0</v>
      </c>
      <c r="J14" s="248" t="str">
        <f>+IF(I14=0,"",'Ark1'!AG3548)</f>
        <v/>
      </c>
      <c r="K14" s="248" t="str">
        <f>+IF(I14=0,"",'Ark1'!AH3548)</f>
        <v/>
      </c>
      <c r="L14" s="249" t="str">
        <f>+IF(I14=0,"",'Ark1'!S3548)</f>
        <v/>
      </c>
      <c r="M14" s="33" t="str">
        <f>+IF(I14=0,"",'Ark1'!U3548)</f>
        <v/>
      </c>
      <c r="N14" s="248" t="str">
        <f>+IF(I14=0,"",'Ark1'!V3548)</f>
        <v/>
      </c>
      <c r="O14" s="248" t="str">
        <f>+IF(I14=0,"",'Ark1'!W3548)</f>
        <v/>
      </c>
      <c r="P14" s="250" t="str">
        <f>+IF(I14=0,"",'Ark1'!X3548)</f>
        <v/>
      </c>
      <c r="Q14" s="250" t="str">
        <f>+IF(I14=0,"",'Ark1'!Y3548)</f>
        <v/>
      </c>
      <c r="R14" s="250" t="str">
        <f>+IF(I14=0,"",'Ark1'!Z3548)</f>
        <v/>
      </c>
      <c r="S14" s="248" t="str">
        <f>+IF(I14=0,"",'Ark1'!AA3548)</f>
        <v/>
      </c>
      <c r="T14" s="248" t="str">
        <f>+IF(I14=0,"",'Ark1'!AB3548)</f>
        <v/>
      </c>
      <c r="U14" s="250">
        <f>+'Ark1'!AD3548</f>
        <v>0</v>
      </c>
      <c r="V14" s="248" t="str">
        <f>+IF(I14=0,"",I14/D14)</f>
        <v/>
      </c>
      <c r="W14" s="248" t="str">
        <f>+IF(I14=0,"",I14/H14)</f>
        <v/>
      </c>
      <c r="X14" s="227"/>
      <c r="Y14" s="230"/>
      <c r="AA14" s="30"/>
      <c r="AB14" s="28"/>
      <c r="AC14" s="231"/>
      <c r="AD14" s="29"/>
      <c r="AH14" s="29"/>
    </row>
    <row r="15" spans="1:49" ht="15" customHeight="1">
      <c r="A15" s="227"/>
      <c r="B15" s="247">
        <f>+'Ark1'!C3549</f>
        <v>2024</v>
      </c>
      <c r="C15" s="227"/>
      <c r="D15" s="247">
        <f>+'Ark1'!M3549</f>
        <v>1</v>
      </c>
      <c r="E15" s="247" t="s">
        <v>99</v>
      </c>
      <c r="F15" s="247">
        <f>+'Ark1'!D3549</f>
        <v>2</v>
      </c>
      <c r="G15" s="247" t="s">
        <v>571</v>
      </c>
      <c r="H15" s="247">
        <f>+'Ark1'!Q3549</f>
        <v>0</v>
      </c>
      <c r="I15" s="247">
        <f>+'Ark1'!R3549</f>
        <v>0</v>
      </c>
      <c r="J15" s="248" t="str">
        <f>+IF(I15=0,"",'Ark1'!AG3549)</f>
        <v/>
      </c>
      <c r="K15" s="248" t="str">
        <f>+IF(I15=0,"",'Ark1'!AH3549)</f>
        <v/>
      </c>
      <c r="L15" s="249" t="str">
        <f>+IF(I15=0,"",'Ark1'!S3549)</f>
        <v/>
      </c>
      <c r="M15" s="33" t="str">
        <f>+IF(I15=0,"",'Ark1'!U3549)</f>
        <v/>
      </c>
      <c r="N15" s="248" t="str">
        <f>+IF(I15=0,"",'Ark1'!V3549)</f>
        <v/>
      </c>
      <c r="O15" s="248" t="str">
        <f>+IF(I15=0,"",'Ark1'!W3549)</f>
        <v/>
      </c>
      <c r="P15" s="250" t="str">
        <f>+IF(I15=0,"",'Ark1'!X3549)</f>
        <v/>
      </c>
      <c r="Q15" s="250" t="str">
        <f>+IF(I15=0,"",'Ark1'!Y3549)</f>
        <v/>
      </c>
      <c r="R15" s="250" t="str">
        <f>+IF(I15=0,"",'Ark1'!Z3549)</f>
        <v/>
      </c>
      <c r="S15" s="248" t="str">
        <f>+IF(I15=0,"",'Ark1'!AA3549)</f>
        <v/>
      </c>
      <c r="T15" s="248" t="str">
        <f>+IF(I15=0,"",'Ark1'!AB3549)</f>
        <v/>
      </c>
      <c r="U15" s="250">
        <f>+'Ark1'!AD3549</f>
        <v>0</v>
      </c>
      <c r="V15" s="248" t="str">
        <f t="shared" ref="V15:V25" si="0">+IF(I15=0,"",I15/D15)</f>
        <v/>
      </c>
      <c r="W15" s="248" t="str">
        <f t="shared" ref="W15:W25" si="1">+IF(I15=0,"",I15/H15)</f>
        <v/>
      </c>
      <c r="X15" s="227"/>
      <c r="Y15" s="230"/>
      <c r="AA15" s="30"/>
      <c r="AB15" s="28"/>
      <c r="AC15" s="231"/>
      <c r="AD15" s="29"/>
      <c r="AH15" s="29"/>
    </row>
    <row r="16" spans="1:49" ht="15" customHeight="1">
      <c r="A16" s="227"/>
      <c r="B16" s="247">
        <f>+'Ark1'!C3550</f>
        <v>2024</v>
      </c>
      <c r="C16" s="227"/>
      <c r="D16" s="247">
        <f>+'Ark1'!M3550</f>
        <v>1</v>
      </c>
      <c r="E16" s="247" t="s">
        <v>99</v>
      </c>
      <c r="F16" s="247">
        <f>+'Ark1'!D3550</f>
        <v>3</v>
      </c>
      <c r="G16" s="247" t="s">
        <v>572</v>
      </c>
      <c r="H16" s="247">
        <f>+'Ark1'!Q3550</f>
        <v>0</v>
      </c>
      <c r="I16" s="247">
        <f>+'Ark1'!R3550</f>
        <v>0</v>
      </c>
      <c r="J16" s="248" t="str">
        <f>+IF(I16=0,"",'Ark1'!AG3550)</f>
        <v/>
      </c>
      <c r="K16" s="248" t="str">
        <f>+IF(I16=0,"",'Ark1'!AH3550)</f>
        <v/>
      </c>
      <c r="L16" s="249" t="str">
        <f>+IF(I16=0,"",'Ark1'!S3550)</f>
        <v/>
      </c>
      <c r="M16" s="33" t="str">
        <f>+IF(I16=0,"",'Ark1'!U3550)</f>
        <v/>
      </c>
      <c r="N16" s="248" t="str">
        <f>+IF(I16=0,"",'Ark1'!V3550)</f>
        <v/>
      </c>
      <c r="O16" s="248" t="str">
        <f>+IF(I16=0,"",'Ark1'!W3550)</f>
        <v/>
      </c>
      <c r="P16" s="250" t="str">
        <f>+IF(I16=0,"",'Ark1'!X3550)</f>
        <v/>
      </c>
      <c r="Q16" s="250" t="str">
        <f>+IF(I16=0,"",'Ark1'!Y3550)</f>
        <v/>
      </c>
      <c r="R16" s="250" t="str">
        <f>+IF(I16=0,"",'Ark1'!Z3550)</f>
        <v/>
      </c>
      <c r="S16" s="248" t="str">
        <f>+IF(I16=0,"",'Ark1'!AA3550)</f>
        <v/>
      </c>
      <c r="T16" s="248" t="str">
        <f>+IF(I16=0,"",'Ark1'!AB3550)</f>
        <v/>
      </c>
      <c r="U16" s="250">
        <f>+'Ark1'!AD3550</f>
        <v>0</v>
      </c>
      <c r="V16" s="248" t="str">
        <f t="shared" si="0"/>
        <v/>
      </c>
      <c r="W16" s="248" t="str">
        <f t="shared" si="1"/>
        <v/>
      </c>
      <c r="X16" s="227"/>
      <c r="Y16" s="230"/>
      <c r="AA16" s="30"/>
      <c r="AB16" s="28"/>
      <c r="AC16" s="231"/>
      <c r="AD16" s="29"/>
      <c r="AH16" s="29"/>
    </row>
    <row r="17" spans="1:35" ht="15" customHeight="1">
      <c r="A17" s="227"/>
      <c r="B17" s="247">
        <f>+'Ark1'!C3551</f>
        <v>2024</v>
      </c>
      <c r="C17" s="227"/>
      <c r="D17" s="247">
        <f>+'Ark1'!M3551</f>
        <v>1</v>
      </c>
      <c r="E17" s="247" t="s">
        <v>99</v>
      </c>
      <c r="F17" s="247">
        <f>+'Ark1'!D3551</f>
        <v>4</v>
      </c>
      <c r="G17" s="247" t="s">
        <v>573</v>
      </c>
      <c r="H17" s="247">
        <f>+'Ark1'!Q3551</f>
        <v>0</v>
      </c>
      <c r="I17" s="247">
        <f>+'Ark1'!R3551</f>
        <v>0</v>
      </c>
      <c r="J17" s="248" t="str">
        <f>+IF(I17=0,"",'Ark1'!AG3551)</f>
        <v/>
      </c>
      <c r="K17" s="248" t="str">
        <f>+IF(I17=0,"",'Ark1'!AH3551)</f>
        <v/>
      </c>
      <c r="L17" s="249" t="str">
        <f>+IF(I17=0,"",'Ark1'!S3551)</f>
        <v/>
      </c>
      <c r="M17" s="33" t="str">
        <f>+IF(I17=0,"",'Ark1'!U3551)</f>
        <v/>
      </c>
      <c r="N17" s="248" t="str">
        <f>+IF(I17=0,"",'Ark1'!V3551)</f>
        <v/>
      </c>
      <c r="O17" s="248" t="str">
        <f>+IF(I17=0,"",'Ark1'!W3551)</f>
        <v/>
      </c>
      <c r="P17" s="250" t="str">
        <f>+IF(I17=0,"",'Ark1'!X3551)</f>
        <v/>
      </c>
      <c r="Q17" s="250" t="str">
        <f>+IF(I17=0,"",'Ark1'!Y3551)</f>
        <v/>
      </c>
      <c r="R17" s="250" t="str">
        <f>+IF(I17=0,"",'Ark1'!Z3551)</f>
        <v/>
      </c>
      <c r="S17" s="248" t="str">
        <f>+IF(I17=0,"",'Ark1'!AA3551)</f>
        <v/>
      </c>
      <c r="T17" s="248" t="str">
        <f>+IF(I17=0,"",'Ark1'!AB3551)</f>
        <v/>
      </c>
      <c r="U17" s="250">
        <f>+'Ark1'!AD3551</f>
        <v>0</v>
      </c>
      <c r="V17" s="248" t="str">
        <f t="shared" si="0"/>
        <v/>
      </c>
      <c r="W17" s="248" t="str">
        <f t="shared" si="1"/>
        <v/>
      </c>
      <c r="X17" s="227"/>
      <c r="Y17" s="230"/>
      <c r="AA17" s="30"/>
      <c r="AB17" s="28"/>
      <c r="AC17" s="231"/>
      <c r="AD17" s="29"/>
      <c r="AH17" s="29"/>
    </row>
    <row r="18" spans="1:35" ht="15" customHeight="1">
      <c r="A18" s="227"/>
      <c r="B18" s="247">
        <f>+'Ark1'!C3552</f>
        <v>2024</v>
      </c>
      <c r="C18" s="227"/>
      <c r="D18" s="247">
        <f>+'Ark1'!M3552</f>
        <v>1</v>
      </c>
      <c r="E18" s="247" t="s">
        <v>99</v>
      </c>
      <c r="F18" s="247">
        <f>+'Ark1'!D3552</f>
        <v>5</v>
      </c>
      <c r="G18" s="247" t="s">
        <v>460</v>
      </c>
      <c r="H18" s="247">
        <f>+'Ark1'!Q3552</f>
        <v>0</v>
      </c>
      <c r="I18" s="247">
        <f>+'Ark1'!R3552</f>
        <v>0</v>
      </c>
      <c r="J18" s="248" t="str">
        <f>+IF(I18=0,"",'Ark1'!AG3552)</f>
        <v/>
      </c>
      <c r="K18" s="248" t="str">
        <f>+IF(I18=0,"",'Ark1'!AH3552)</f>
        <v/>
      </c>
      <c r="L18" s="249" t="str">
        <f>+IF(I18=0,"",'Ark1'!S3552)</f>
        <v/>
      </c>
      <c r="M18" s="33" t="str">
        <f>+IF(I18=0,"",'Ark1'!U3552)</f>
        <v/>
      </c>
      <c r="N18" s="248" t="str">
        <f>+IF(I18=0,"",'Ark1'!V3552)</f>
        <v/>
      </c>
      <c r="O18" s="248" t="str">
        <f>+IF(I18=0,"",'Ark1'!W3552)</f>
        <v/>
      </c>
      <c r="P18" s="250" t="str">
        <f>+IF(I18=0,"",'Ark1'!X3552)</f>
        <v/>
      </c>
      <c r="Q18" s="250" t="str">
        <f>+IF(I18=0,"",'Ark1'!Y3552)</f>
        <v/>
      </c>
      <c r="R18" s="250" t="str">
        <f>+IF(I18=0,"",'Ark1'!Z3552)</f>
        <v/>
      </c>
      <c r="S18" s="248" t="str">
        <f>+IF(I18=0,"",'Ark1'!AA3552)</f>
        <v/>
      </c>
      <c r="T18" s="248" t="str">
        <f>+IF(I18=0,"",'Ark1'!AB3552)</f>
        <v/>
      </c>
      <c r="U18" s="250">
        <f>+'Ark1'!AD3552</f>
        <v>0</v>
      </c>
      <c r="V18" s="248" t="str">
        <f t="shared" si="0"/>
        <v/>
      </c>
      <c r="W18" s="248" t="str">
        <f t="shared" si="1"/>
        <v/>
      </c>
      <c r="X18" s="227"/>
      <c r="Y18" s="230"/>
      <c r="AA18" s="30"/>
      <c r="AB18" s="28"/>
      <c r="AC18" s="231"/>
      <c r="AD18" s="29"/>
      <c r="AH18" s="29"/>
    </row>
    <row r="19" spans="1:35" ht="15" customHeight="1">
      <c r="A19" s="227"/>
      <c r="B19" s="247">
        <f>+'Ark1'!C3553</f>
        <v>2024</v>
      </c>
      <c r="C19" s="227"/>
      <c r="D19" s="247">
        <f>+'Ark1'!M3553</f>
        <v>1</v>
      </c>
      <c r="E19" s="247" t="s">
        <v>99</v>
      </c>
      <c r="F19" s="247">
        <f>+'Ark1'!D3553</f>
        <v>6</v>
      </c>
      <c r="G19" s="247" t="s">
        <v>574</v>
      </c>
      <c r="H19" s="247">
        <f>+'Ark1'!Q3553</f>
        <v>0</v>
      </c>
      <c r="I19" s="247">
        <f>+'Ark1'!R3553</f>
        <v>0</v>
      </c>
      <c r="J19" s="248" t="str">
        <f>+IF(I19=0,"",'Ark1'!AG3553)</f>
        <v/>
      </c>
      <c r="K19" s="248" t="str">
        <f>+IF(I19=0,"",'Ark1'!AH3553)</f>
        <v/>
      </c>
      <c r="L19" s="249" t="str">
        <f>+IF(I19=0,"",'Ark1'!S3553)</f>
        <v/>
      </c>
      <c r="M19" s="33" t="str">
        <f>+IF(I19=0,"",'Ark1'!U3553)</f>
        <v/>
      </c>
      <c r="N19" s="248" t="str">
        <f>+IF(I19=0,"",'Ark1'!V3553)</f>
        <v/>
      </c>
      <c r="O19" s="248" t="str">
        <f>+IF(I19=0,"",'Ark1'!W3553)</f>
        <v/>
      </c>
      <c r="P19" s="250" t="str">
        <f>+IF(I19=0,"",'Ark1'!X3553)</f>
        <v/>
      </c>
      <c r="Q19" s="250" t="str">
        <f>+IF(I19=0,"",'Ark1'!Y3553)</f>
        <v/>
      </c>
      <c r="R19" s="250" t="str">
        <f>+IF(I19=0,"",'Ark1'!Z3553)</f>
        <v/>
      </c>
      <c r="S19" s="248" t="str">
        <f>+IF(I19=0,"",'Ark1'!AA3553)</f>
        <v/>
      </c>
      <c r="T19" s="248" t="str">
        <f>+IF(I19=0,"",'Ark1'!AB3553)</f>
        <v/>
      </c>
      <c r="U19" s="250">
        <f>+'Ark1'!AD3553</f>
        <v>0</v>
      </c>
      <c r="V19" s="248" t="str">
        <f t="shared" si="0"/>
        <v/>
      </c>
      <c r="W19" s="248" t="str">
        <f t="shared" si="1"/>
        <v/>
      </c>
      <c r="X19" s="227"/>
      <c r="Y19" s="230"/>
      <c r="AA19" s="30"/>
      <c r="AB19" s="28"/>
      <c r="AC19" s="231"/>
      <c r="AD19" s="29"/>
      <c r="AE19" s="251"/>
      <c r="AF19" s="251"/>
      <c r="AG19" s="251"/>
      <c r="AH19" s="29"/>
    </row>
    <row r="20" spans="1:35" ht="15" customHeight="1">
      <c r="A20" s="227"/>
      <c r="B20" s="247">
        <f>+'Ark1'!C3554</f>
        <v>2024</v>
      </c>
      <c r="C20" s="227"/>
      <c r="D20" s="247">
        <f>+'Ark1'!M3554</f>
        <v>1</v>
      </c>
      <c r="E20" s="247" t="s">
        <v>99</v>
      </c>
      <c r="F20" s="247">
        <f>+'Ark1'!D3554</f>
        <v>7</v>
      </c>
      <c r="G20" s="247" t="s">
        <v>575</v>
      </c>
      <c r="H20" s="247">
        <f>+'Ark1'!Q3554</f>
        <v>0</v>
      </c>
      <c r="I20" s="247">
        <f>+'Ark1'!R3554</f>
        <v>0</v>
      </c>
      <c r="J20" s="248" t="str">
        <f>+IF(I20=0,"",'Ark1'!AG3554)</f>
        <v/>
      </c>
      <c r="K20" s="248" t="str">
        <f>+IF(I20=0,"",'Ark1'!AH3554)</f>
        <v/>
      </c>
      <c r="L20" s="249" t="str">
        <f>+IF(I20=0,"",'Ark1'!S3554)</f>
        <v/>
      </c>
      <c r="M20" s="33" t="str">
        <f>+IF(I20=0,"",'Ark1'!U3554)</f>
        <v/>
      </c>
      <c r="N20" s="248" t="str">
        <f>+IF(I20=0,"",'Ark1'!V3554)</f>
        <v/>
      </c>
      <c r="O20" s="248" t="str">
        <f>+IF(I20=0,"",'Ark1'!W3554)</f>
        <v/>
      </c>
      <c r="P20" s="250" t="str">
        <f>+IF(I20=0,"",'Ark1'!X3554)</f>
        <v/>
      </c>
      <c r="Q20" s="250" t="str">
        <f>+IF(I20=0,"",'Ark1'!Y3554)</f>
        <v/>
      </c>
      <c r="R20" s="250" t="str">
        <f>+IF(I20=0,"",'Ark1'!Z3554)</f>
        <v/>
      </c>
      <c r="S20" s="248" t="str">
        <f>+IF(I20=0,"",'Ark1'!AA3554)</f>
        <v/>
      </c>
      <c r="T20" s="248" t="str">
        <f>+IF(I20=0,"",'Ark1'!AB3554)</f>
        <v/>
      </c>
      <c r="U20" s="250">
        <f>+'Ark1'!AD3554</f>
        <v>0</v>
      </c>
      <c r="V20" s="248" t="str">
        <f t="shared" si="0"/>
        <v/>
      </c>
      <c r="W20" s="248" t="str">
        <f t="shared" si="1"/>
        <v/>
      </c>
      <c r="X20" s="227"/>
      <c r="Y20" s="230"/>
      <c r="AA20" s="30"/>
      <c r="AB20" s="28"/>
      <c r="AC20" s="231"/>
      <c r="AD20" s="29"/>
      <c r="AE20" s="251"/>
      <c r="AF20" s="251"/>
      <c r="AG20" s="251"/>
      <c r="AH20" s="29"/>
    </row>
    <row r="21" spans="1:35" ht="15" customHeight="1">
      <c r="A21" s="227"/>
      <c r="B21" s="247">
        <f>+'Ark1'!C3555</f>
        <v>2024</v>
      </c>
      <c r="C21" s="227"/>
      <c r="D21" s="247">
        <f>+'Ark1'!M3555</f>
        <v>1</v>
      </c>
      <c r="E21" s="247" t="s">
        <v>99</v>
      </c>
      <c r="F21" s="247">
        <f>+'Ark1'!D3555</f>
        <v>8</v>
      </c>
      <c r="G21" s="247" t="s">
        <v>576</v>
      </c>
      <c r="H21" s="247">
        <f>+'Ark1'!Q3555</f>
        <v>0</v>
      </c>
      <c r="I21" s="247">
        <f>+'Ark1'!R3555</f>
        <v>0</v>
      </c>
      <c r="J21" s="248" t="str">
        <f>+IF(I21=0,"",'Ark1'!AG3555)</f>
        <v/>
      </c>
      <c r="K21" s="248" t="str">
        <f>+IF(I21=0,"",'Ark1'!AH3555)</f>
        <v/>
      </c>
      <c r="L21" s="249" t="str">
        <f>+IF(I21=0,"",'Ark1'!S3555)</f>
        <v/>
      </c>
      <c r="M21" s="33" t="str">
        <f>+IF(I21=0,"",'Ark1'!U3555)</f>
        <v/>
      </c>
      <c r="N21" s="248" t="str">
        <f>+IF(I21=0,"",'Ark1'!V3555)</f>
        <v/>
      </c>
      <c r="O21" s="248" t="str">
        <f>+IF(I21=0,"",'Ark1'!W3555)</f>
        <v/>
      </c>
      <c r="P21" s="250" t="str">
        <f>+IF(I21=0,"",'Ark1'!X3555)</f>
        <v/>
      </c>
      <c r="Q21" s="250" t="str">
        <f>+IF(I21=0,"",'Ark1'!Y3555)</f>
        <v/>
      </c>
      <c r="R21" s="250" t="str">
        <f>+IF(I21=0,"",'Ark1'!Z3555)</f>
        <v/>
      </c>
      <c r="S21" s="248" t="str">
        <f>+IF(I21=0,"",'Ark1'!AA3555)</f>
        <v/>
      </c>
      <c r="T21" s="248" t="str">
        <f>+IF(I21=0,"",'Ark1'!AB3555)</f>
        <v/>
      </c>
      <c r="U21" s="250">
        <f>+'Ark1'!AD3555</f>
        <v>0</v>
      </c>
      <c r="V21" s="248" t="str">
        <f t="shared" si="0"/>
        <v/>
      </c>
      <c r="W21" s="248" t="str">
        <f t="shared" si="1"/>
        <v/>
      </c>
      <c r="X21" s="227"/>
      <c r="Y21" s="230"/>
      <c r="AA21" s="30"/>
      <c r="AB21" s="28"/>
      <c r="AC21" s="231"/>
      <c r="AD21" s="29"/>
      <c r="AE21" s="251"/>
      <c r="AF21" s="251"/>
      <c r="AG21" s="251"/>
      <c r="AH21" s="29"/>
    </row>
    <row r="22" spans="1:35" ht="15" customHeight="1">
      <c r="A22" s="227"/>
      <c r="B22" s="247">
        <f>+'Ark1'!C3556</f>
        <v>2024</v>
      </c>
      <c r="C22" s="227"/>
      <c r="D22" s="247">
        <f>+'Ark1'!M3556</f>
        <v>1</v>
      </c>
      <c r="E22" s="247" t="s">
        <v>99</v>
      </c>
      <c r="F22" s="247">
        <f>+'Ark1'!D3556</f>
        <v>9</v>
      </c>
      <c r="G22" s="247" t="s">
        <v>577</v>
      </c>
      <c r="H22" s="247">
        <f>+'Ark1'!Q3556</f>
        <v>0</v>
      </c>
      <c r="I22" s="247">
        <f>+'Ark1'!R3556</f>
        <v>0</v>
      </c>
      <c r="J22" s="248" t="str">
        <f>+IF(I22=0,"",'Ark1'!AG3556)</f>
        <v/>
      </c>
      <c r="K22" s="248" t="str">
        <f>+IF(I22=0,"",'Ark1'!AH3556)</f>
        <v/>
      </c>
      <c r="L22" s="249" t="str">
        <f>+IF(I22=0,"",'Ark1'!S3556)</f>
        <v/>
      </c>
      <c r="M22" s="33" t="str">
        <f>+IF(I22=0,"",'Ark1'!U3556)</f>
        <v/>
      </c>
      <c r="N22" s="248" t="str">
        <f>+IF(I22=0,"",'Ark1'!V3556)</f>
        <v/>
      </c>
      <c r="O22" s="248" t="str">
        <f>+IF(I22=0,"",'Ark1'!W3556)</f>
        <v/>
      </c>
      <c r="P22" s="250" t="str">
        <f>+IF(I22=0,"",'Ark1'!X3556)</f>
        <v/>
      </c>
      <c r="Q22" s="250" t="str">
        <f>+IF(I22=0,"",'Ark1'!Y3556)</f>
        <v/>
      </c>
      <c r="R22" s="250" t="str">
        <f>+IF(I22=0,"",'Ark1'!Z3556)</f>
        <v/>
      </c>
      <c r="S22" s="248" t="str">
        <f>+IF(I22=0,"",'Ark1'!AA3556)</f>
        <v/>
      </c>
      <c r="T22" s="248" t="str">
        <f>+IF(I22=0,"",'Ark1'!AB3556)</f>
        <v/>
      </c>
      <c r="U22" s="250">
        <f>+'Ark1'!AD3556</f>
        <v>0</v>
      </c>
      <c r="V22" s="248" t="str">
        <f t="shared" si="0"/>
        <v/>
      </c>
      <c r="W22" s="248" t="str">
        <f t="shared" si="1"/>
        <v/>
      </c>
      <c r="X22" s="227"/>
      <c r="Y22" s="230"/>
      <c r="AA22" s="30"/>
      <c r="AB22" s="28"/>
      <c r="AC22" s="231"/>
      <c r="AD22" s="29"/>
      <c r="AE22" s="251"/>
      <c r="AF22" s="251"/>
      <c r="AG22" s="251"/>
      <c r="AH22" s="29"/>
    </row>
    <row r="23" spans="1:35" ht="15" customHeight="1">
      <c r="A23" s="227"/>
      <c r="B23" s="247">
        <f>+'Ark1'!C3557</f>
        <v>2024</v>
      </c>
      <c r="C23" s="227"/>
      <c r="D23" s="247">
        <f>+'Ark1'!M3557</f>
        <v>1</v>
      </c>
      <c r="E23" s="247" t="s">
        <v>99</v>
      </c>
      <c r="F23" s="247">
        <f>+'Ark1'!D3557</f>
        <v>10</v>
      </c>
      <c r="G23" s="247" t="s">
        <v>578</v>
      </c>
      <c r="H23" s="247">
        <f>+'Ark1'!Q3557</f>
        <v>0</v>
      </c>
      <c r="I23" s="247">
        <f>+'Ark1'!R3557</f>
        <v>0</v>
      </c>
      <c r="J23" s="248" t="str">
        <f>+IF(I23=0,"",'Ark1'!AG3557)</f>
        <v/>
      </c>
      <c r="K23" s="248" t="str">
        <f>+IF(I23=0,"",'Ark1'!AH3557)</f>
        <v/>
      </c>
      <c r="L23" s="249" t="str">
        <f>+IF(I23=0,"",'Ark1'!S3557)</f>
        <v/>
      </c>
      <c r="M23" s="33" t="str">
        <f>+IF(I23=0,"",'Ark1'!U3557)</f>
        <v/>
      </c>
      <c r="N23" s="248" t="str">
        <f>+IF(I23=0,"",'Ark1'!V3557)</f>
        <v/>
      </c>
      <c r="O23" s="248" t="str">
        <f>+IF(I23=0,"",'Ark1'!W3557)</f>
        <v/>
      </c>
      <c r="P23" s="250" t="str">
        <f>+IF(I23=0,"",'Ark1'!X3557)</f>
        <v/>
      </c>
      <c r="Q23" s="250" t="str">
        <f>+IF(I23=0,"",'Ark1'!Y3557)</f>
        <v/>
      </c>
      <c r="R23" s="250" t="str">
        <f>+IF(I23=0,"",'Ark1'!Z3557)</f>
        <v/>
      </c>
      <c r="S23" s="248" t="str">
        <f>+IF(I23=0,"",'Ark1'!AA3557)</f>
        <v/>
      </c>
      <c r="T23" s="248" t="str">
        <f>+IF(I23=0,"",'Ark1'!AB3557)</f>
        <v/>
      </c>
      <c r="U23" s="250">
        <f>+'Ark1'!AD3557</f>
        <v>0</v>
      </c>
      <c r="V23" s="248" t="str">
        <f t="shared" si="0"/>
        <v/>
      </c>
      <c r="W23" s="248" t="str">
        <f t="shared" si="1"/>
        <v/>
      </c>
      <c r="X23" s="227"/>
      <c r="Y23" s="230"/>
      <c r="AA23" s="30"/>
      <c r="AB23" s="28"/>
      <c r="AC23" s="231"/>
      <c r="AD23" s="29"/>
      <c r="AE23" s="251"/>
      <c r="AF23" s="251"/>
      <c r="AG23" s="251"/>
      <c r="AH23" s="29"/>
    </row>
    <row r="24" spans="1:35" ht="15" customHeight="1">
      <c r="A24" s="227"/>
      <c r="B24" s="247">
        <f>+'Ark1'!C3558</f>
        <v>2024</v>
      </c>
      <c r="C24" s="227"/>
      <c r="D24" s="247">
        <f>+'Ark1'!M3558</f>
        <v>1</v>
      </c>
      <c r="E24" s="247" t="s">
        <v>99</v>
      </c>
      <c r="F24" s="247">
        <f>+'Ark1'!D3558</f>
        <v>11</v>
      </c>
      <c r="G24" s="247" t="s">
        <v>579</v>
      </c>
      <c r="H24" s="247">
        <f>+'Ark1'!Q3558</f>
        <v>0</v>
      </c>
      <c r="I24" s="247">
        <f>+'Ark1'!R3558</f>
        <v>0</v>
      </c>
      <c r="J24" s="248" t="str">
        <f>+IF(I24=0,"",'Ark1'!AG3558)</f>
        <v/>
      </c>
      <c r="K24" s="248" t="str">
        <f>+IF(I24=0,"",'Ark1'!AH3558)</f>
        <v/>
      </c>
      <c r="L24" s="249" t="str">
        <f>+IF(I24=0,"",'Ark1'!S3558)</f>
        <v/>
      </c>
      <c r="M24" s="33" t="str">
        <f>+IF(I24=0,"",'Ark1'!U3558)</f>
        <v/>
      </c>
      <c r="N24" s="248" t="str">
        <f>+IF(I24=0,"",'Ark1'!V3558)</f>
        <v/>
      </c>
      <c r="O24" s="248" t="str">
        <f>+IF(I24=0,"",'Ark1'!W3558)</f>
        <v/>
      </c>
      <c r="P24" s="250" t="str">
        <f>+IF(I24=0,"",'Ark1'!X3558)</f>
        <v/>
      </c>
      <c r="Q24" s="250" t="str">
        <f>+IF(I24=0,"",'Ark1'!Y3558)</f>
        <v/>
      </c>
      <c r="R24" s="250" t="str">
        <f>+IF(I24=0,"",'Ark1'!Z3558)</f>
        <v/>
      </c>
      <c r="S24" s="248" t="str">
        <f>+IF(I24=0,"",'Ark1'!AA3558)</f>
        <v/>
      </c>
      <c r="T24" s="248" t="str">
        <f>+IF(I24=0,"",'Ark1'!AB3558)</f>
        <v/>
      </c>
      <c r="U24" s="250">
        <f>+'Ark1'!AD3558</f>
        <v>0</v>
      </c>
      <c r="V24" s="248" t="str">
        <f t="shared" si="0"/>
        <v/>
      </c>
      <c r="W24" s="248" t="str">
        <f t="shared" si="1"/>
        <v/>
      </c>
      <c r="X24" s="227"/>
      <c r="Y24" s="230"/>
      <c r="AA24" s="30"/>
      <c r="AB24" s="28"/>
      <c r="AC24" s="231"/>
      <c r="AD24" s="29"/>
      <c r="AE24" s="251"/>
      <c r="AF24" s="251"/>
      <c r="AG24" s="251"/>
      <c r="AH24" s="29"/>
    </row>
    <row r="25" spans="1:35" ht="15" customHeight="1">
      <c r="A25" s="227"/>
      <c r="B25" s="247">
        <f>+'Ark1'!C3559</f>
        <v>2024</v>
      </c>
      <c r="C25" s="227"/>
      <c r="D25" s="247">
        <f>+'Ark1'!M3559</f>
        <v>1</v>
      </c>
      <c r="E25" s="247" t="s">
        <v>99</v>
      </c>
      <c r="F25" s="247">
        <f>+'Ark1'!D3559</f>
        <v>12</v>
      </c>
      <c r="G25" s="247" t="s">
        <v>580</v>
      </c>
      <c r="H25" s="247">
        <f>+'Ark1'!Q3559</f>
        <v>0</v>
      </c>
      <c r="I25" s="247">
        <f>+'Ark1'!R3559</f>
        <v>0</v>
      </c>
      <c r="J25" s="248" t="str">
        <f>+IF(I25=0,"",'Ark1'!AG3559)</f>
        <v/>
      </c>
      <c r="K25" s="248" t="str">
        <f>+IF(I25=0,"",'Ark1'!AH3559)</f>
        <v/>
      </c>
      <c r="L25" s="249" t="str">
        <f>+IF(I25=0,"",'Ark1'!S3559)</f>
        <v/>
      </c>
      <c r="M25" s="33" t="str">
        <f>+IF(I25=0,"",'Ark1'!U3559)</f>
        <v/>
      </c>
      <c r="N25" s="248" t="str">
        <f>+IF(I25=0,"",'Ark1'!V3559)</f>
        <v/>
      </c>
      <c r="O25" s="248" t="str">
        <f>+IF(I25=0,"",'Ark1'!W3559)</f>
        <v/>
      </c>
      <c r="P25" s="250" t="str">
        <f>+IF(I25=0,"",'Ark1'!X3559)</f>
        <v/>
      </c>
      <c r="Q25" s="250" t="str">
        <f>+IF(I25=0,"",'Ark1'!Y3559)</f>
        <v/>
      </c>
      <c r="R25" s="250" t="str">
        <f>+IF(I25=0,"",'Ark1'!Z3559)</f>
        <v/>
      </c>
      <c r="S25" s="248" t="str">
        <f>+IF(I25=0,"",'Ark1'!AA3559)</f>
        <v/>
      </c>
      <c r="T25" s="248" t="str">
        <f>+IF(I25=0,"",'Ark1'!AB3559)</f>
        <v/>
      </c>
      <c r="U25" s="250">
        <f>+'Ark1'!AD3559</f>
        <v>0</v>
      </c>
      <c r="V25" s="248" t="str">
        <f t="shared" si="0"/>
        <v/>
      </c>
      <c r="W25" s="248" t="str">
        <f t="shared" si="1"/>
        <v/>
      </c>
      <c r="X25" s="227"/>
      <c r="Y25" s="230"/>
      <c r="AA25" s="30"/>
      <c r="AB25" s="28"/>
      <c r="AC25" s="231"/>
      <c r="AD25" s="29"/>
      <c r="AE25" s="251"/>
      <c r="AF25" s="251"/>
      <c r="AG25" s="230"/>
      <c r="AH25" s="230"/>
      <c r="AI25" s="230"/>
    </row>
    <row r="26" spans="1:35" ht="15.6">
      <c r="A26" s="227"/>
      <c r="B26" s="227"/>
      <c r="C26" s="227"/>
      <c r="D26" s="227"/>
      <c r="E26" s="227"/>
      <c r="F26" s="227"/>
      <c r="G26" s="227"/>
      <c r="H26" s="227"/>
      <c r="I26" s="227"/>
      <c r="J26" s="228"/>
      <c r="K26" s="228"/>
      <c r="L26" s="227"/>
      <c r="M26" s="227"/>
      <c r="N26" s="227"/>
      <c r="O26" s="229"/>
      <c r="P26" s="229"/>
      <c r="Q26" s="229"/>
      <c r="R26" s="229"/>
      <c r="S26" s="228"/>
      <c r="T26" s="227"/>
      <c r="U26" s="229"/>
      <c r="V26" s="229"/>
      <c r="W26" s="228"/>
      <c r="X26" s="227"/>
      <c r="Y26" s="230"/>
      <c r="AA26" s="30"/>
      <c r="AB26" s="28"/>
      <c r="AC26" s="231"/>
      <c r="AD26" s="29"/>
      <c r="AH26" s="29"/>
    </row>
    <row r="27" spans="1:35" ht="22.8">
      <c r="A27" s="227"/>
      <c r="B27" s="227"/>
      <c r="C27" s="227"/>
      <c r="D27" s="227"/>
      <c r="E27" s="272" t="str">
        <f>+E29</f>
        <v>1</v>
      </c>
      <c r="F27" s="227"/>
      <c r="G27" s="227"/>
      <c r="H27" s="227"/>
      <c r="I27" s="251">
        <f>SUM(I29:I40)</f>
        <v>4</v>
      </c>
      <c r="J27" s="228"/>
      <c r="K27" s="228"/>
      <c r="L27" s="227"/>
      <c r="M27" s="279">
        <f>+Fettgruppe!L30</f>
        <v>12.581767955801102</v>
      </c>
      <c r="N27" s="227"/>
      <c r="O27" s="229"/>
      <c r="P27" s="229"/>
      <c r="Q27" s="229"/>
      <c r="R27" s="229"/>
      <c r="S27" s="228"/>
      <c r="T27" s="227"/>
      <c r="U27" s="229"/>
      <c r="V27" s="229"/>
      <c r="W27" s="228"/>
      <c r="X27" s="227"/>
      <c r="Y27" s="230"/>
      <c r="AA27" s="30"/>
      <c r="AB27" s="28"/>
      <c r="AC27" s="231"/>
      <c r="AD27" s="29"/>
      <c r="AH27" s="29"/>
    </row>
    <row r="28" spans="1:35" ht="15.6">
      <c r="A28" s="227"/>
      <c r="B28" s="227"/>
      <c r="C28" s="227"/>
      <c r="D28" s="227"/>
      <c r="E28" s="227"/>
      <c r="F28" s="227"/>
      <c r="G28" s="227"/>
      <c r="H28" s="227"/>
      <c r="I28" s="227"/>
      <c r="J28" s="228"/>
      <c r="K28" s="228"/>
      <c r="L28" s="227"/>
      <c r="M28" s="227"/>
      <c r="N28" s="227"/>
      <c r="O28" s="229"/>
      <c r="P28" s="229"/>
      <c r="Q28" s="229"/>
      <c r="R28" s="229"/>
      <c r="S28" s="228"/>
      <c r="T28" s="227"/>
      <c r="U28" s="229"/>
      <c r="V28" s="229"/>
      <c r="W28" s="229"/>
      <c r="X28" s="227"/>
      <c r="Y28" s="230"/>
      <c r="AA28" s="30"/>
      <c r="AB28" s="28"/>
      <c r="AC28" s="231"/>
      <c r="AD28" s="29"/>
      <c r="AH28" s="29"/>
    </row>
    <row r="29" spans="1:35" ht="15.6">
      <c r="A29" s="227"/>
      <c r="B29" s="29">
        <f>+'Ark1'!C3560</f>
        <v>2024</v>
      </c>
      <c r="C29" s="227"/>
      <c r="D29" s="29">
        <f>+'Ark1'!M3560</f>
        <v>2</v>
      </c>
      <c r="E29" s="257" t="s">
        <v>100</v>
      </c>
      <c r="F29" s="29">
        <f>+'Ark1'!D3560</f>
        <v>1</v>
      </c>
      <c r="G29" s="29" t="s">
        <v>570</v>
      </c>
      <c r="H29" s="29">
        <f>+'Ark1'!Q3560</f>
        <v>0</v>
      </c>
      <c r="I29" s="29">
        <f>+'Ark1'!R3560</f>
        <v>0</v>
      </c>
      <c r="J29" s="30" t="str">
        <f>+IF(I29=0,"",'Ark1'!AG3560)</f>
        <v/>
      </c>
      <c r="K29" s="30" t="str">
        <f>+IF(I29=0,"",'Ark1'!AH3560)</f>
        <v/>
      </c>
      <c r="L29" s="28" t="str">
        <f>+IF(I29=0,"",'Ark1'!S3560)</f>
        <v/>
      </c>
      <c r="M29" s="30" t="str">
        <f>+IF(I29=0,"",'Ark1'!U3560)</f>
        <v/>
      </c>
      <c r="N29" s="30" t="str">
        <f>+IF(I29=0,"",'Ark1'!V3560)</f>
        <v/>
      </c>
      <c r="O29" s="30" t="str">
        <f>+IF(I29=0,"",'Ark1'!W3560)</f>
        <v/>
      </c>
      <c r="P29" s="35" t="str">
        <f>+IF(I29=0,"",'Ark1'!X3560)</f>
        <v/>
      </c>
      <c r="Q29" s="35" t="str">
        <f>+IF(I29=0,"",'Ark1'!Y3560)</f>
        <v/>
      </c>
      <c r="R29" s="35" t="str">
        <f>+IF(I29=0,"",'Ark1'!Z3560)</f>
        <v/>
      </c>
      <c r="S29" s="30" t="str">
        <f>+IF(I29=0,"",'Ark1'!AA3560)</f>
        <v/>
      </c>
      <c r="T29" s="30" t="str">
        <f>+IF(I29=0,"",'Ark1'!AB3560)</f>
        <v/>
      </c>
      <c r="U29" s="35">
        <f>+'Ark1'!AD3560</f>
        <v>0</v>
      </c>
      <c r="V29" s="30" t="str">
        <f>+IF(I29=0,"",I29/D29)</f>
        <v/>
      </c>
      <c r="W29" s="30" t="str">
        <f>+IF(I29=0,"",I29/H29)</f>
        <v/>
      </c>
      <c r="X29" s="227"/>
      <c r="Y29" s="230"/>
      <c r="AA29" s="30"/>
      <c r="AB29" s="28"/>
      <c r="AC29" s="231"/>
      <c r="AD29" s="29"/>
      <c r="AH29" s="29"/>
    </row>
    <row r="30" spans="1:35" ht="15.6">
      <c r="A30" s="227"/>
      <c r="B30" s="29">
        <f>+'Ark1'!C3561</f>
        <v>2024</v>
      </c>
      <c r="C30" s="227"/>
      <c r="D30" s="29">
        <f>+'Ark1'!M3561</f>
        <v>2</v>
      </c>
      <c r="E30" s="257" t="s">
        <v>100</v>
      </c>
      <c r="F30" s="29">
        <f>+'Ark1'!D3561</f>
        <v>2</v>
      </c>
      <c r="G30" s="29" t="s">
        <v>571</v>
      </c>
      <c r="H30" s="29">
        <f>+'Ark1'!Q3561</f>
        <v>0</v>
      </c>
      <c r="I30" s="29">
        <f>+'Ark1'!R3561</f>
        <v>0</v>
      </c>
      <c r="J30" s="30" t="str">
        <f>+IF(I30=0,"",'Ark1'!AG3561)</f>
        <v/>
      </c>
      <c r="K30" s="30" t="str">
        <f>+IF(I30=0,"",'Ark1'!AH3561)</f>
        <v/>
      </c>
      <c r="L30" s="28" t="str">
        <f>+IF(I30=0,"",'Ark1'!S3561)</f>
        <v/>
      </c>
      <c r="M30" s="30" t="str">
        <f>+IF(I30=0,"",'Ark1'!U3561)</f>
        <v/>
      </c>
      <c r="N30" s="30" t="str">
        <f>+IF(I30=0,"",'Ark1'!V3561)</f>
        <v/>
      </c>
      <c r="O30" s="30" t="str">
        <f>+IF(I30=0,"",'Ark1'!W3561)</f>
        <v/>
      </c>
      <c r="P30" s="35" t="str">
        <f>+IF(I30=0,"",'Ark1'!X3561)</f>
        <v/>
      </c>
      <c r="Q30" s="35" t="str">
        <f>+IF(I30=0,"",'Ark1'!Y3561)</f>
        <v/>
      </c>
      <c r="R30" s="35" t="str">
        <f>+IF(I30=0,"",'Ark1'!Z3561)</f>
        <v/>
      </c>
      <c r="S30" s="30" t="str">
        <f>+IF(I30=0,"",'Ark1'!AA3561)</f>
        <v/>
      </c>
      <c r="T30" s="30" t="str">
        <f>+IF(I30=0,"",'Ark1'!AB3561)</f>
        <v/>
      </c>
      <c r="U30" s="35">
        <f>+'Ark1'!AD3561</f>
        <v>0</v>
      </c>
      <c r="V30" s="30" t="str">
        <f t="shared" ref="V30:V40" si="2">+IF(I30=0,"",I30/D30)</f>
        <v/>
      </c>
      <c r="W30" s="30" t="str">
        <f t="shared" ref="W30:W40" si="3">+IF(I30=0,"",I30/H30)</f>
        <v/>
      </c>
      <c r="X30" s="227"/>
      <c r="Y30" s="230"/>
      <c r="AA30" s="30"/>
      <c r="AB30" s="28"/>
      <c r="AC30" s="231"/>
      <c r="AD30" s="29"/>
      <c r="AH30" s="29"/>
    </row>
    <row r="31" spans="1:35" ht="15.6">
      <c r="A31" s="227"/>
      <c r="B31" s="29">
        <f>+'Ark1'!C3562</f>
        <v>2024</v>
      </c>
      <c r="C31" s="227"/>
      <c r="D31" s="29">
        <f>+'Ark1'!M3562</f>
        <v>2</v>
      </c>
      <c r="E31" s="257" t="s">
        <v>100</v>
      </c>
      <c r="F31" s="29">
        <f>+'Ark1'!D3562</f>
        <v>3</v>
      </c>
      <c r="G31" s="29" t="s">
        <v>572</v>
      </c>
      <c r="H31" s="29">
        <f>+'Ark1'!Q3562</f>
        <v>0</v>
      </c>
      <c r="I31" s="29">
        <f>+'Ark1'!R3562</f>
        <v>0</v>
      </c>
      <c r="J31" s="30" t="str">
        <f>+IF(I31=0,"",'Ark1'!AG3562)</f>
        <v/>
      </c>
      <c r="K31" s="30" t="str">
        <f>+IF(I31=0,"",'Ark1'!AH3562)</f>
        <v/>
      </c>
      <c r="L31" s="28" t="str">
        <f>+IF(I31=0,"",'Ark1'!S3562)</f>
        <v/>
      </c>
      <c r="M31" s="30" t="str">
        <f>+IF(I31=0,"",'Ark1'!U3562)</f>
        <v/>
      </c>
      <c r="N31" s="30" t="str">
        <f>+IF(I31=0,"",'Ark1'!V3562)</f>
        <v/>
      </c>
      <c r="O31" s="30" t="str">
        <f>+IF(I31=0,"",'Ark1'!W3562)</f>
        <v/>
      </c>
      <c r="P31" s="35" t="str">
        <f>+IF(I31=0,"",'Ark1'!X3562)</f>
        <v/>
      </c>
      <c r="Q31" s="35" t="str">
        <f>+IF(I31=0,"",'Ark1'!Y3562)</f>
        <v/>
      </c>
      <c r="R31" s="35" t="str">
        <f>+IF(I31=0,"",'Ark1'!Z3562)</f>
        <v/>
      </c>
      <c r="S31" s="30" t="str">
        <f>+IF(I31=0,"",'Ark1'!AA3562)</f>
        <v/>
      </c>
      <c r="T31" s="30" t="str">
        <f>+IF(I31=0,"",'Ark1'!AB3562)</f>
        <v/>
      </c>
      <c r="U31" s="35">
        <f>+'Ark1'!AD3562</f>
        <v>0</v>
      </c>
      <c r="V31" s="30" t="str">
        <f t="shared" si="2"/>
        <v/>
      </c>
      <c r="W31" s="30" t="str">
        <f t="shared" si="3"/>
        <v/>
      </c>
      <c r="X31" s="227"/>
      <c r="Y31" s="230"/>
      <c r="AA31" s="30"/>
      <c r="AB31" s="28"/>
      <c r="AC31" s="231"/>
      <c r="AD31" s="29"/>
      <c r="AE31" s="251"/>
      <c r="AF31" s="251"/>
      <c r="AG31" s="251"/>
      <c r="AH31" s="29"/>
    </row>
    <row r="32" spans="1:35" ht="15.6">
      <c r="A32" s="227"/>
      <c r="B32" s="29">
        <f>+'Ark1'!C3563</f>
        <v>2024</v>
      </c>
      <c r="C32" s="227"/>
      <c r="D32" s="29">
        <f>+'Ark1'!M3563</f>
        <v>2</v>
      </c>
      <c r="E32" s="257" t="s">
        <v>100</v>
      </c>
      <c r="F32" s="29">
        <f>+'Ark1'!D3563</f>
        <v>4</v>
      </c>
      <c r="G32" s="29" t="s">
        <v>573</v>
      </c>
      <c r="H32" s="29">
        <f>+'Ark1'!Q3563</f>
        <v>0</v>
      </c>
      <c r="I32" s="29">
        <f>+'Ark1'!R3563</f>
        <v>0</v>
      </c>
      <c r="J32" s="30" t="str">
        <f>+IF(I32=0,"",'Ark1'!AG3563)</f>
        <v/>
      </c>
      <c r="K32" s="30" t="str">
        <f>+IF(I32=0,"",'Ark1'!AH3563)</f>
        <v/>
      </c>
      <c r="L32" s="28" t="str">
        <f>+IF(I32=0,"",'Ark1'!S3563)</f>
        <v/>
      </c>
      <c r="M32" s="30" t="str">
        <f>+IF(I32=0,"",'Ark1'!U3563)</f>
        <v/>
      </c>
      <c r="N32" s="30" t="str">
        <f>+IF(I32=0,"",'Ark1'!V3563)</f>
        <v/>
      </c>
      <c r="O32" s="30" t="str">
        <f>+IF(I32=0,"",'Ark1'!W3563)</f>
        <v/>
      </c>
      <c r="P32" s="35" t="str">
        <f>+IF(I32=0,"",'Ark1'!X3563)</f>
        <v/>
      </c>
      <c r="Q32" s="35" t="str">
        <f>+IF(I32=0,"",'Ark1'!Y3563)</f>
        <v/>
      </c>
      <c r="R32" s="35" t="str">
        <f>+IF(I32=0,"",'Ark1'!Z3563)</f>
        <v/>
      </c>
      <c r="S32" s="30" t="str">
        <f>+IF(I32=0,"",'Ark1'!AA3563)</f>
        <v/>
      </c>
      <c r="T32" s="30" t="str">
        <f>+IF(I32=0,"",'Ark1'!AB3563)</f>
        <v/>
      </c>
      <c r="U32" s="35">
        <f>+'Ark1'!AD3563</f>
        <v>0</v>
      </c>
      <c r="V32" s="30" t="str">
        <f t="shared" si="2"/>
        <v/>
      </c>
      <c r="W32" s="30" t="str">
        <f t="shared" si="3"/>
        <v/>
      </c>
      <c r="X32" s="227"/>
      <c r="Y32" s="230"/>
      <c r="AA32" s="30"/>
      <c r="AB32" s="28"/>
      <c r="AC32" s="231"/>
      <c r="AD32" s="29"/>
      <c r="AE32" s="251"/>
      <c r="AF32" s="251"/>
      <c r="AG32" s="251"/>
      <c r="AH32" s="29"/>
    </row>
    <row r="33" spans="1:35" ht="15.6">
      <c r="A33" s="227"/>
      <c r="B33" s="29">
        <f>+'Ark1'!C3564</f>
        <v>2024</v>
      </c>
      <c r="C33" s="227"/>
      <c r="D33" s="29">
        <f>+'Ark1'!M3564</f>
        <v>2</v>
      </c>
      <c r="E33" s="257" t="s">
        <v>100</v>
      </c>
      <c r="F33" s="29">
        <f>+'Ark1'!D3564</f>
        <v>5</v>
      </c>
      <c r="G33" s="29" t="s">
        <v>460</v>
      </c>
      <c r="H33" s="29">
        <f>+'Ark1'!Q3564</f>
        <v>0</v>
      </c>
      <c r="I33" s="29">
        <f>+'Ark1'!R3564</f>
        <v>0</v>
      </c>
      <c r="J33" s="30" t="str">
        <f>+IF(I33=0,"",'Ark1'!AG3564)</f>
        <v/>
      </c>
      <c r="K33" s="30" t="str">
        <f>+IF(I33=0,"",'Ark1'!AH3564)</f>
        <v/>
      </c>
      <c r="L33" s="28" t="str">
        <f>+IF(I33=0,"",'Ark1'!S3564)</f>
        <v/>
      </c>
      <c r="M33" s="30" t="str">
        <f>+IF(I33=0,"",'Ark1'!U3564)</f>
        <v/>
      </c>
      <c r="N33" s="30" t="str">
        <f>+IF(I33=0,"",'Ark1'!V3564)</f>
        <v/>
      </c>
      <c r="O33" s="30" t="str">
        <f>+IF(I33=0,"",'Ark1'!W3564)</f>
        <v/>
      </c>
      <c r="P33" s="35" t="str">
        <f>+IF(I33=0,"",'Ark1'!X3564)</f>
        <v/>
      </c>
      <c r="Q33" s="35" t="str">
        <f>+IF(I33=0,"",'Ark1'!Y3564)</f>
        <v/>
      </c>
      <c r="R33" s="35" t="str">
        <f>+IF(I33=0,"",'Ark1'!Z3564)</f>
        <v/>
      </c>
      <c r="S33" s="30" t="str">
        <f>+IF(I33=0,"",'Ark1'!AA3564)</f>
        <v/>
      </c>
      <c r="T33" s="30" t="str">
        <f>+IF(I33=0,"",'Ark1'!AB3564)</f>
        <v/>
      </c>
      <c r="U33" s="35">
        <f>+'Ark1'!AD3564</f>
        <v>0</v>
      </c>
      <c r="V33" s="30" t="str">
        <f t="shared" si="2"/>
        <v/>
      </c>
      <c r="W33" s="30" t="str">
        <f t="shared" si="3"/>
        <v/>
      </c>
      <c r="X33" s="227"/>
      <c r="Y33" s="230"/>
      <c r="AA33" s="30"/>
      <c r="AB33" s="28"/>
      <c r="AC33" s="231"/>
      <c r="AD33" s="29"/>
      <c r="AE33" s="251"/>
      <c r="AF33" s="251"/>
      <c r="AG33" s="251"/>
      <c r="AH33" s="29"/>
    </row>
    <row r="34" spans="1:35" ht="15.6">
      <c r="A34" s="227"/>
      <c r="B34" s="29">
        <f>+'Ark1'!C3565</f>
        <v>2024</v>
      </c>
      <c r="C34" s="227"/>
      <c r="D34" s="29">
        <f>+'Ark1'!M3565</f>
        <v>2</v>
      </c>
      <c r="E34" s="257" t="s">
        <v>100</v>
      </c>
      <c r="F34" s="29">
        <f>+'Ark1'!D3565</f>
        <v>6</v>
      </c>
      <c r="G34" s="29" t="s">
        <v>574</v>
      </c>
      <c r="H34" s="29">
        <f>+'Ark1'!Q3565</f>
        <v>2</v>
      </c>
      <c r="I34" s="29">
        <f>+'Ark1'!R3565</f>
        <v>4</v>
      </c>
      <c r="J34" s="30">
        <f>+IF(I34=0,"",'Ark1'!AG3565)</f>
        <v>0.4089979550102249</v>
      </c>
      <c r="K34" s="30">
        <f>+IF(I34=0,"",'Ark1'!AH3565)</f>
        <v>0.16799394708831861</v>
      </c>
      <c r="L34" s="28">
        <f>+IF(I34=0,"",'Ark1'!S3565)</f>
        <v>5.25</v>
      </c>
      <c r="M34" s="30">
        <f>+IF(I34=0,"",'Ark1'!U3565)</f>
        <v>6.55</v>
      </c>
      <c r="N34" s="30">
        <f>+IF(I34=0,"",'Ark1'!V3565)</f>
        <v>0</v>
      </c>
      <c r="O34" s="30">
        <f>+IF(I34=0,"",'Ark1'!W3565)</f>
        <v>0</v>
      </c>
      <c r="P34" s="35">
        <f>+IF(I34=0,"",'Ark1'!X3565)</f>
        <v>0</v>
      </c>
      <c r="Q34" s="35">
        <f>+IF(I34=0,"",'Ark1'!Y3565)</f>
        <v>0</v>
      </c>
      <c r="R34" s="35">
        <f>+IF(I34=0,"",'Ark1'!Z3565)</f>
        <v>0</v>
      </c>
      <c r="S34" s="30">
        <f>+IF(I34=0,"",'Ark1'!AA3565)</f>
        <v>1.685971530008737</v>
      </c>
      <c r="T34" s="30">
        <f>+IF(I34=0,"",'Ark1'!AB3565)</f>
        <v>1.4790199457749036</v>
      </c>
      <c r="U34" s="35">
        <f>+'Ark1'!AD3565</f>
        <v>98.753380598695387</v>
      </c>
      <c r="V34" s="30">
        <f t="shared" si="2"/>
        <v>2</v>
      </c>
      <c r="W34" s="30">
        <f t="shared" si="3"/>
        <v>2</v>
      </c>
      <c r="X34" s="227"/>
      <c r="Y34" s="230"/>
      <c r="AA34" s="30"/>
      <c r="AB34" s="28"/>
      <c r="AC34" s="231"/>
      <c r="AD34" s="29"/>
      <c r="AE34" s="251"/>
      <c r="AF34" s="251"/>
      <c r="AG34" s="251"/>
      <c r="AH34" s="29"/>
    </row>
    <row r="35" spans="1:35" ht="15.6">
      <c r="A35" s="227"/>
      <c r="B35" s="29">
        <f>+'Ark1'!C3566</f>
        <v>2024</v>
      </c>
      <c r="C35" s="227"/>
      <c r="D35" s="29">
        <f>+'Ark1'!M3566</f>
        <v>2</v>
      </c>
      <c r="E35" s="257" t="s">
        <v>100</v>
      </c>
      <c r="F35" s="29">
        <f>+'Ark1'!D3566</f>
        <v>7</v>
      </c>
      <c r="G35" s="29" t="s">
        <v>575</v>
      </c>
      <c r="H35" s="29">
        <f>+'Ark1'!Q3566</f>
        <v>0</v>
      </c>
      <c r="I35" s="29">
        <f>+'Ark1'!R3566</f>
        <v>0</v>
      </c>
      <c r="J35" s="30" t="str">
        <f>+IF(I35=0,"",'Ark1'!AG3566)</f>
        <v/>
      </c>
      <c r="K35" s="30" t="str">
        <f>+IF(I35=0,"",'Ark1'!AH3566)</f>
        <v/>
      </c>
      <c r="L35" s="28" t="str">
        <f>+IF(I35=0,"",'Ark1'!S3566)</f>
        <v/>
      </c>
      <c r="M35" s="30" t="str">
        <f>+IF(I35=0,"",'Ark1'!U3566)</f>
        <v/>
      </c>
      <c r="N35" s="30" t="str">
        <f>+IF(I35=0,"",'Ark1'!V3566)</f>
        <v/>
      </c>
      <c r="O35" s="30" t="str">
        <f>+IF(I35=0,"",'Ark1'!W3566)</f>
        <v/>
      </c>
      <c r="P35" s="35" t="str">
        <f>+IF(I35=0,"",'Ark1'!X3566)</f>
        <v/>
      </c>
      <c r="Q35" s="35" t="str">
        <f>+IF(I35=0,"",'Ark1'!Y3566)</f>
        <v/>
      </c>
      <c r="R35" s="35" t="str">
        <f>+IF(I35=0,"",'Ark1'!Z3566)</f>
        <v/>
      </c>
      <c r="S35" s="30" t="str">
        <f>+IF(I35=0,"",'Ark1'!AA3566)</f>
        <v/>
      </c>
      <c r="T35" s="30" t="str">
        <f>+IF(I35=0,"",'Ark1'!AB3566)</f>
        <v/>
      </c>
      <c r="U35" s="35">
        <f>+'Ark1'!AD3566</f>
        <v>0</v>
      </c>
      <c r="V35" s="30" t="str">
        <f t="shared" si="2"/>
        <v/>
      </c>
      <c r="W35" s="30" t="str">
        <f t="shared" si="3"/>
        <v/>
      </c>
      <c r="X35" s="227"/>
      <c r="Y35" s="230"/>
      <c r="AA35" s="30"/>
      <c r="AB35" s="28"/>
      <c r="AC35" s="231"/>
      <c r="AD35" s="29"/>
      <c r="AE35" s="251"/>
      <c r="AF35" s="251"/>
      <c r="AG35" s="251"/>
      <c r="AH35" s="29"/>
    </row>
    <row r="36" spans="1:35" ht="15.6">
      <c r="A36" s="227"/>
      <c r="B36" s="29">
        <f>+'Ark1'!C3567</f>
        <v>2024</v>
      </c>
      <c r="C36" s="227"/>
      <c r="D36" s="29">
        <f>+'Ark1'!M3567</f>
        <v>2</v>
      </c>
      <c r="E36" s="257" t="s">
        <v>100</v>
      </c>
      <c r="F36" s="29">
        <f>+'Ark1'!D3567</f>
        <v>8</v>
      </c>
      <c r="G36" s="29" t="s">
        <v>576</v>
      </c>
      <c r="H36" s="29">
        <f>+'Ark1'!Q3567</f>
        <v>0</v>
      </c>
      <c r="I36" s="29">
        <f>+'Ark1'!R3567</f>
        <v>0</v>
      </c>
      <c r="J36" s="30" t="str">
        <f>+IF(I36=0,"",'Ark1'!AG3567)</f>
        <v/>
      </c>
      <c r="K36" s="30" t="str">
        <f>+IF(I36=0,"",'Ark1'!AH3567)</f>
        <v/>
      </c>
      <c r="L36" s="28" t="str">
        <f>+IF(I36=0,"",'Ark1'!S3567)</f>
        <v/>
      </c>
      <c r="M36" s="30" t="str">
        <f>+IF(I36=0,"",'Ark1'!U3567)</f>
        <v/>
      </c>
      <c r="N36" s="30" t="str">
        <f>+IF(I36=0,"",'Ark1'!V3567)</f>
        <v/>
      </c>
      <c r="O36" s="30" t="str">
        <f>+IF(I36=0,"",'Ark1'!W3567)</f>
        <v/>
      </c>
      <c r="P36" s="35" t="str">
        <f>+IF(I36=0,"",'Ark1'!X3567)</f>
        <v/>
      </c>
      <c r="Q36" s="35" t="str">
        <f>+IF(I36=0,"",'Ark1'!Y3567)</f>
        <v/>
      </c>
      <c r="R36" s="35" t="str">
        <f>+IF(I36=0,"",'Ark1'!Z3567)</f>
        <v/>
      </c>
      <c r="S36" s="30" t="str">
        <f>+IF(I36=0,"",'Ark1'!AA3567)</f>
        <v/>
      </c>
      <c r="T36" s="30" t="str">
        <f>+IF(I36=0,"",'Ark1'!AB3567)</f>
        <v/>
      </c>
      <c r="U36" s="35">
        <f>+'Ark1'!AD3567</f>
        <v>0</v>
      </c>
      <c r="V36" s="30" t="str">
        <f t="shared" si="2"/>
        <v/>
      </c>
      <c r="W36" s="30" t="str">
        <f t="shared" si="3"/>
        <v/>
      </c>
      <c r="X36" s="227"/>
      <c r="Y36" s="230"/>
      <c r="AA36" s="30"/>
      <c r="AB36" s="28"/>
      <c r="AC36" s="231"/>
      <c r="AD36" s="29"/>
      <c r="AE36" s="251"/>
      <c r="AF36" s="251"/>
      <c r="AG36" s="230"/>
      <c r="AH36" s="230"/>
      <c r="AI36" s="230"/>
    </row>
    <row r="37" spans="1:35" ht="15.6">
      <c r="A37" s="227"/>
      <c r="B37" s="29">
        <f>+'Ark1'!C3568</f>
        <v>2024</v>
      </c>
      <c r="C37" s="227"/>
      <c r="D37" s="29">
        <f>+'Ark1'!M3568</f>
        <v>2</v>
      </c>
      <c r="E37" s="257" t="s">
        <v>100</v>
      </c>
      <c r="F37" s="29">
        <f>+'Ark1'!D3568</f>
        <v>9</v>
      </c>
      <c r="G37" s="29" t="s">
        <v>577</v>
      </c>
      <c r="H37" s="29">
        <f>+'Ark1'!Q3568</f>
        <v>0</v>
      </c>
      <c r="I37" s="29">
        <f>+'Ark1'!R3568</f>
        <v>0</v>
      </c>
      <c r="J37" s="30" t="str">
        <f>+IF(I37=0,"",'Ark1'!AG3568)</f>
        <v/>
      </c>
      <c r="K37" s="30" t="str">
        <f>+IF(I37=0,"",'Ark1'!AH3568)</f>
        <v/>
      </c>
      <c r="L37" s="28" t="str">
        <f>+IF(I37=0,"",'Ark1'!S3568)</f>
        <v/>
      </c>
      <c r="M37" s="30" t="str">
        <f>+IF(I37=0,"",'Ark1'!U3568)</f>
        <v/>
      </c>
      <c r="N37" s="30" t="str">
        <f>+IF(I37=0,"",'Ark1'!V3568)</f>
        <v/>
      </c>
      <c r="O37" s="30" t="str">
        <f>+IF(I37=0,"",'Ark1'!W3568)</f>
        <v/>
      </c>
      <c r="P37" s="35" t="str">
        <f>+IF(I37=0,"",'Ark1'!X3568)</f>
        <v/>
      </c>
      <c r="Q37" s="35" t="str">
        <f>+IF(I37=0,"",'Ark1'!Y3568)</f>
        <v/>
      </c>
      <c r="R37" s="35" t="str">
        <f>+IF(I37=0,"",'Ark1'!Z3568)</f>
        <v/>
      </c>
      <c r="S37" s="30" t="str">
        <f>+IF(I37=0,"",'Ark1'!AA3568)</f>
        <v/>
      </c>
      <c r="T37" s="30" t="str">
        <f>+IF(I37=0,"",'Ark1'!AB3568)</f>
        <v/>
      </c>
      <c r="U37" s="35">
        <f>+'Ark1'!AD3568</f>
        <v>0</v>
      </c>
      <c r="V37" s="30" t="str">
        <f t="shared" si="2"/>
        <v/>
      </c>
      <c r="W37" s="30" t="str">
        <f t="shared" si="3"/>
        <v/>
      </c>
      <c r="X37" s="227"/>
      <c r="Y37" s="230"/>
      <c r="AA37" s="30"/>
      <c r="AB37" s="28"/>
      <c r="AC37" s="231"/>
      <c r="AD37" s="29"/>
      <c r="AE37" s="28"/>
      <c r="AF37" s="28"/>
      <c r="AG37" s="35"/>
      <c r="AH37" s="35"/>
      <c r="AI37" s="35"/>
    </row>
    <row r="38" spans="1:35" ht="15.6">
      <c r="A38" s="227"/>
      <c r="B38" s="29">
        <f>+'Ark1'!C3569</f>
        <v>2024</v>
      </c>
      <c r="C38" s="227"/>
      <c r="D38" s="29">
        <f>+'Ark1'!M3569</f>
        <v>2</v>
      </c>
      <c r="E38" s="257" t="s">
        <v>100</v>
      </c>
      <c r="F38" s="29">
        <f>+'Ark1'!D3569</f>
        <v>10</v>
      </c>
      <c r="G38" s="29" t="s">
        <v>578</v>
      </c>
      <c r="H38" s="29">
        <f>+'Ark1'!Q3569</f>
        <v>0</v>
      </c>
      <c r="I38" s="29">
        <f>+'Ark1'!R3569</f>
        <v>0</v>
      </c>
      <c r="J38" s="30" t="str">
        <f>+IF(I38=0,"",'Ark1'!AG3569)</f>
        <v/>
      </c>
      <c r="K38" s="30" t="str">
        <f>+IF(I38=0,"",'Ark1'!AH3569)</f>
        <v/>
      </c>
      <c r="L38" s="28" t="str">
        <f>+IF(I38=0,"",'Ark1'!S3569)</f>
        <v/>
      </c>
      <c r="M38" s="30" t="str">
        <f>+IF(I38=0,"",'Ark1'!U3569)</f>
        <v/>
      </c>
      <c r="N38" s="30" t="str">
        <f>+IF(I38=0,"",'Ark1'!V3569)</f>
        <v/>
      </c>
      <c r="O38" s="30" t="str">
        <f>+IF(I38=0,"",'Ark1'!W3569)</f>
        <v/>
      </c>
      <c r="P38" s="35" t="str">
        <f>+IF(I38=0,"",'Ark1'!X3569)</f>
        <v/>
      </c>
      <c r="Q38" s="35" t="str">
        <f>+IF(I38=0,"",'Ark1'!Y3569)</f>
        <v/>
      </c>
      <c r="R38" s="35" t="str">
        <f>+IF(I38=0,"",'Ark1'!Z3569)</f>
        <v/>
      </c>
      <c r="S38" s="30" t="str">
        <f>+IF(I38=0,"",'Ark1'!AA3569)</f>
        <v/>
      </c>
      <c r="T38" s="30" t="str">
        <f>+IF(I38=0,"",'Ark1'!AB3569)</f>
        <v/>
      </c>
      <c r="U38" s="35">
        <f>+'Ark1'!AD3569</f>
        <v>0</v>
      </c>
      <c r="V38" s="30" t="str">
        <f t="shared" si="2"/>
        <v/>
      </c>
      <c r="W38" s="30" t="str">
        <f t="shared" si="3"/>
        <v/>
      </c>
      <c r="X38" s="227"/>
      <c r="Y38" s="230"/>
      <c r="AA38" s="30"/>
      <c r="AB38" s="28"/>
      <c r="AC38" s="231"/>
      <c r="AD38" s="29"/>
      <c r="AE38" s="28"/>
      <c r="AF38" s="28"/>
      <c r="AG38" s="35"/>
      <c r="AH38" s="35"/>
      <c r="AI38" s="35"/>
    </row>
    <row r="39" spans="1:35" ht="15.6">
      <c r="A39" s="227"/>
      <c r="B39" s="29">
        <f>+'Ark1'!C3570</f>
        <v>2024</v>
      </c>
      <c r="C39" s="227"/>
      <c r="D39" s="29">
        <f>+'Ark1'!M3570</f>
        <v>2</v>
      </c>
      <c r="E39" s="257" t="s">
        <v>100</v>
      </c>
      <c r="F39" s="29">
        <f>+'Ark1'!D3570</f>
        <v>11</v>
      </c>
      <c r="G39" s="29" t="s">
        <v>579</v>
      </c>
      <c r="H39" s="29">
        <f>+'Ark1'!Q3570</f>
        <v>0</v>
      </c>
      <c r="I39" s="29">
        <f>+'Ark1'!R3570</f>
        <v>0</v>
      </c>
      <c r="J39" s="30" t="str">
        <f>+IF(I39=0,"",'Ark1'!AG3570)</f>
        <v/>
      </c>
      <c r="K39" s="30" t="str">
        <f>+IF(I39=0,"",'Ark1'!AH3570)</f>
        <v/>
      </c>
      <c r="L39" s="28" t="str">
        <f>+IF(I39=0,"",'Ark1'!S3570)</f>
        <v/>
      </c>
      <c r="M39" s="30" t="str">
        <f>+IF(I39=0,"",'Ark1'!U3570)</f>
        <v/>
      </c>
      <c r="N39" s="30" t="str">
        <f>+IF(I39=0,"",'Ark1'!V3570)</f>
        <v/>
      </c>
      <c r="O39" s="30" t="str">
        <f>+IF(I39=0,"",'Ark1'!W3570)</f>
        <v/>
      </c>
      <c r="P39" s="35" t="str">
        <f>+IF(I39=0,"",'Ark1'!X3570)</f>
        <v/>
      </c>
      <c r="Q39" s="35" t="str">
        <f>+IF(I39=0,"",'Ark1'!Y3570)</f>
        <v/>
      </c>
      <c r="R39" s="35" t="str">
        <f>+IF(I39=0,"",'Ark1'!Z3570)</f>
        <v/>
      </c>
      <c r="S39" s="30" t="str">
        <f>+IF(I39=0,"",'Ark1'!AA3570)</f>
        <v/>
      </c>
      <c r="T39" s="30" t="str">
        <f>+IF(I39=0,"",'Ark1'!AB3570)</f>
        <v/>
      </c>
      <c r="U39" s="35">
        <f>+'Ark1'!AD3570</f>
        <v>0</v>
      </c>
      <c r="V39" s="30" t="str">
        <f t="shared" si="2"/>
        <v/>
      </c>
      <c r="W39" s="30" t="str">
        <f t="shared" si="3"/>
        <v/>
      </c>
      <c r="X39" s="227"/>
      <c r="Y39" s="230"/>
      <c r="AA39" s="30"/>
      <c r="AB39" s="28"/>
      <c r="AC39" s="231"/>
      <c r="AD39" s="29"/>
      <c r="AE39" s="28"/>
      <c r="AF39" s="28"/>
      <c r="AG39" s="35"/>
      <c r="AH39" s="35"/>
      <c r="AI39" s="35"/>
    </row>
    <row r="40" spans="1:35" ht="15.6">
      <c r="A40" s="227"/>
      <c r="B40" s="29">
        <f>+'Ark1'!C3571</f>
        <v>2024</v>
      </c>
      <c r="C40" s="227"/>
      <c r="D40" s="29">
        <f>+'Ark1'!M3571</f>
        <v>2</v>
      </c>
      <c r="E40" s="257" t="s">
        <v>100</v>
      </c>
      <c r="F40" s="29">
        <f>+'Ark1'!D3571</f>
        <v>12</v>
      </c>
      <c r="G40" s="29" t="s">
        <v>580</v>
      </c>
      <c r="H40" s="29">
        <f>+'Ark1'!Q3571</f>
        <v>0</v>
      </c>
      <c r="I40" s="29">
        <f>+'Ark1'!R3571</f>
        <v>0</v>
      </c>
      <c r="J40" s="30" t="str">
        <f>+IF(I40=0,"",'Ark1'!AG3571)</f>
        <v/>
      </c>
      <c r="K40" s="30" t="str">
        <f>+IF(I40=0,"",'Ark1'!AH3571)</f>
        <v/>
      </c>
      <c r="L40" s="28" t="str">
        <f>+IF(I40=0,"",'Ark1'!S3571)</f>
        <v/>
      </c>
      <c r="M40" s="30" t="str">
        <f>+IF(I40=0,"",'Ark1'!U3571)</f>
        <v/>
      </c>
      <c r="N40" s="30" t="str">
        <f>+IF(I40=0,"",'Ark1'!V3571)</f>
        <v/>
      </c>
      <c r="O40" s="30" t="str">
        <f>+IF(I40=0,"",'Ark1'!W3571)</f>
        <v/>
      </c>
      <c r="P40" s="35" t="str">
        <f>+IF(I40=0,"",'Ark1'!X3571)</f>
        <v/>
      </c>
      <c r="Q40" s="35" t="str">
        <f>+IF(I40=0,"",'Ark1'!Y3571)</f>
        <v/>
      </c>
      <c r="R40" s="35" t="str">
        <f>+IF(I40=0,"",'Ark1'!Z3571)</f>
        <v/>
      </c>
      <c r="S40" s="30" t="str">
        <f>+IF(I40=0,"",'Ark1'!AA3571)</f>
        <v/>
      </c>
      <c r="T40" s="30" t="str">
        <f>+IF(I40=0,"",'Ark1'!AB3571)</f>
        <v/>
      </c>
      <c r="U40" s="35">
        <f>+'Ark1'!AD3571</f>
        <v>0</v>
      </c>
      <c r="V40" s="30" t="str">
        <f t="shared" si="2"/>
        <v/>
      </c>
      <c r="W40" s="30" t="str">
        <f t="shared" si="3"/>
        <v/>
      </c>
      <c r="X40" s="227"/>
      <c r="Y40" s="230"/>
      <c r="AA40" s="30"/>
      <c r="AB40" s="28"/>
      <c r="AC40" s="231"/>
      <c r="AD40" s="29"/>
      <c r="AE40" s="28"/>
      <c r="AF40" s="28"/>
      <c r="AG40" s="35"/>
      <c r="AH40" s="35"/>
      <c r="AI40" s="35"/>
    </row>
    <row r="41" spans="1:35" ht="15.6">
      <c r="A41" s="227"/>
      <c r="B41" s="227"/>
      <c r="C41" s="227"/>
      <c r="D41" s="227"/>
      <c r="E41" s="227"/>
      <c r="F41" s="227"/>
      <c r="G41" s="227"/>
      <c r="H41" s="227"/>
      <c r="I41" s="227"/>
      <c r="J41" s="228"/>
      <c r="K41" s="228"/>
      <c r="L41" s="227"/>
      <c r="M41" s="227"/>
      <c r="N41" s="227"/>
      <c r="O41" s="229"/>
      <c r="P41" s="229"/>
      <c r="Q41" s="229"/>
      <c r="R41" s="229"/>
      <c r="S41" s="228"/>
      <c r="T41" s="227"/>
      <c r="U41" s="229"/>
      <c r="V41" s="229"/>
      <c r="W41" s="228"/>
      <c r="X41" s="227"/>
      <c r="Y41" s="230"/>
      <c r="AA41" s="30"/>
      <c r="AB41" s="28"/>
      <c r="AC41" s="231"/>
      <c r="AD41" s="29"/>
      <c r="AH41" s="29"/>
    </row>
    <row r="42" spans="1:35" ht="22.8">
      <c r="A42" s="227"/>
      <c r="B42" s="227"/>
      <c r="C42" s="227"/>
      <c r="D42" s="227"/>
      <c r="E42" s="272" t="str">
        <f>+E44</f>
        <v>1+</v>
      </c>
      <c r="F42" s="227"/>
      <c r="G42" s="227"/>
      <c r="H42" s="227"/>
      <c r="I42" s="251">
        <f>SUM(I44:I55)</f>
        <v>21</v>
      </c>
      <c r="J42" s="228"/>
      <c r="K42" s="228"/>
      <c r="L42" s="227"/>
      <c r="M42" s="279">
        <f>+Fettgruppe!L13</f>
        <v>9.1571428571428601</v>
      </c>
      <c r="N42" s="227"/>
      <c r="O42" s="229"/>
      <c r="P42" s="229"/>
      <c r="Q42" s="229"/>
      <c r="R42" s="229"/>
      <c r="S42" s="228"/>
      <c r="T42" s="227"/>
      <c r="U42" s="229"/>
      <c r="V42" s="229"/>
      <c r="W42" s="228"/>
      <c r="X42" s="227"/>
      <c r="Y42" s="230"/>
      <c r="AA42" s="30"/>
      <c r="AB42" s="28"/>
      <c r="AC42" s="231"/>
      <c r="AD42" s="29"/>
      <c r="AH42" s="29"/>
    </row>
    <row r="43" spans="1:35" ht="15.6">
      <c r="A43" s="227"/>
      <c r="B43" s="227"/>
      <c r="C43" s="227"/>
      <c r="D43" s="227"/>
      <c r="E43" s="227"/>
      <c r="F43" s="227"/>
      <c r="G43" s="227"/>
      <c r="H43" s="227"/>
      <c r="I43" s="227"/>
      <c r="J43" s="228"/>
      <c r="K43" s="228"/>
      <c r="L43" s="227"/>
      <c r="M43" s="227"/>
      <c r="N43" s="227"/>
      <c r="O43" s="229"/>
      <c r="P43" s="229"/>
      <c r="Q43" s="229"/>
      <c r="R43" s="229"/>
      <c r="S43" s="228"/>
      <c r="T43" s="227"/>
      <c r="U43" s="229"/>
      <c r="V43" s="229"/>
      <c r="W43" s="229"/>
      <c r="X43" s="227"/>
      <c r="Y43" s="230"/>
      <c r="AA43" s="30"/>
      <c r="AB43" s="28"/>
      <c r="AC43" s="231"/>
      <c r="AD43" s="29"/>
      <c r="AH43" s="29"/>
    </row>
    <row r="44" spans="1:35" ht="15.6">
      <c r="A44" s="227"/>
      <c r="B44" s="247">
        <f>+'Ark1'!C3572</f>
        <v>2024</v>
      </c>
      <c r="C44" s="227"/>
      <c r="D44" s="247">
        <f>+'Ark1'!M3572</f>
        <v>3</v>
      </c>
      <c r="E44" s="247" t="s">
        <v>101</v>
      </c>
      <c r="F44" s="247">
        <f>+'Ark1'!D3572</f>
        <v>1</v>
      </c>
      <c r="G44" s="247" t="s">
        <v>570</v>
      </c>
      <c r="H44" s="247">
        <f>+'Ark1'!Q3572</f>
        <v>0</v>
      </c>
      <c r="I44" s="247">
        <f>+'Ark1'!R3572</f>
        <v>0</v>
      </c>
      <c r="J44" s="248" t="str">
        <f>+IF(I44=0,"",'Ark1'!AG3572)</f>
        <v/>
      </c>
      <c r="K44" s="248" t="str">
        <f>+IF(I44=0,"",'Ark1'!AH3572)</f>
        <v/>
      </c>
      <c r="L44" s="249" t="str">
        <f>+IF(I44=0,"",'Ark1'!S3572)</f>
        <v/>
      </c>
      <c r="M44" s="248" t="str">
        <f>+IF(I44=0,"",'Ark1'!U3572)</f>
        <v/>
      </c>
      <c r="N44" s="248" t="str">
        <f>+IF(I44=0,"",'Ark1'!V3572)</f>
        <v/>
      </c>
      <c r="O44" s="248" t="str">
        <f>+IF(I44=0,"",'Ark1'!W3572)</f>
        <v/>
      </c>
      <c r="P44" s="250" t="str">
        <f>+IF(I44=0,"",'Ark1'!X3572)</f>
        <v/>
      </c>
      <c r="Q44" s="250" t="str">
        <f>+IF(I44=0,"",'Ark1'!Y3572)</f>
        <v/>
      </c>
      <c r="R44" s="250" t="str">
        <f>+IF(I44=0,"",'Ark1'!Z3572)</f>
        <v/>
      </c>
      <c r="S44" s="248" t="str">
        <f>+IF(I44=0,"",'Ark1'!AA3572)</f>
        <v/>
      </c>
      <c r="T44" s="248" t="str">
        <f>+IF(I44=0,"",'Ark1'!AB3572)</f>
        <v/>
      </c>
      <c r="U44" s="250">
        <f>+'Ark1'!AD3572</f>
        <v>0</v>
      </c>
      <c r="V44" s="248" t="str">
        <f>+IF(I44=0,"",I44/D44)</f>
        <v/>
      </c>
      <c r="W44" s="248" t="str">
        <f>+IF(I44=0,"",I44/H44)</f>
        <v/>
      </c>
      <c r="X44" s="227"/>
      <c r="Y44" s="230"/>
      <c r="AA44" s="30"/>
      <c r="AB44" s="28"/>
      <c r="AC44" s="231"/>
      <c r="AD44" s="29"/>
      <c r="AE44" s="28"/>
      <c r="AF44" s="28"/>
      <c r="AG44" s="35"/>
      <c r="AH44" s="35"/>
      <c r="AI44" s="35"/>
    </row>
    <row r="45" spans="1:35" ht="15.6">
      <c r="A45" s="227"/>
      <c r="B45" s="247">
        <f>+'Ark1'!C3573</f>
        <v>2024</v>
      </c>
      <c r="C45" s="227"/>
      <c r="D45" s="247">
        <f>+'Ark1'!M3573</f>
        <v>3</v>
      </c>
      <c r="E45" s="247" t="s">
        <v>101</v>
      </c>
      <c r="F45" s="247">
        <f>+'Ark1'!D3573</f>
        <v>2</v>
      </c>
      <c r="G45" s="247" t="s">
        <v>571</v>
      </c>
      <c r="H45" s="247">
        <f>+'Ark1'!Q3573</f>
        <v>0</v>
      </c>
      <c r="I45" s="247">
        <f>+'Ark1'!R3573</f>
        <v>0</v>
      </c>
      <c r="J45" s="248" t="str">
        <f>+IF(I45=0,"",'Ark1'!AG3573)</f>
        <v/>
      </c>
      <c r="K45" s="248" t="str">
        <f>+IF(I45=0,"",'Ark1'!AH3573)</f>
        <v/>
      </c>
      <c r="L45" s="249" t="str">
        <f>+IF(I45=0,"",'Ark1'!S3573)</f>
        <v/>
      </c>
      <c r="M45" s="248" t="str">
        <f>+IF(I45=0,"",'Ark1'!U3573)</f>
        <v/>
      </c>
      <c r="N45" s="248" t="str">
        <f>+IF(I45=0,"",'Ark1'!V3573)</f>
        <v/>
      </c>
      <c r="O45" s="248" t="str">
        <f>+IF(I45=0,"",'Ark1'!W3573)</f>
        <v/>
      </c>
      <c r="P45" s="250" t="str">
        <f>+IF(I45=0,"",'Ark1'!X3573)</f>
        <v/>
      </c>
      <c r="Q45" s="250" t="str">
        <f>+IF(I45=0,"",'Ark1'!Y3573)</f>
        <v/>
      </c>
      <c r="R45" s="250" t="str">
        <f>+IF(I45=0,"",'Ark1'!Z3573)</f>
        <v/>
      </c>
      <c r="S45" s="248" t="str">
        <f>+IF(I45=0,"",'Ark1'!AA3573)</f>
        <v/>
      </c>
      <c r="T45" s="248" t="str">
        <f>+IF(I45=0,"",'Ark1'!AB3573)</f>
        <v/>
      </c>
      <c r="U45" s="250">
        <f>+'Ark1'!AD3573</f>
        <v>0</v>
      </c>
      <c r="V45" s="248" t="str">
        <f t="shared" ref="V45:V55" si="4">+IF(I45=0,"",I45/D45)</f>
        <v/>
      </c>
      <c r="W45" s="248" t="str">
        <f t="shared" ref="W45:W55" si="5">+IF(I45=0,"",I45/H45)</f>
        <v/>
      </c>
      <c r="X45" s="227"/>
      <c r="Y45" s="230"/>
      <c r="AA45" s="30"/>
      <c r="AB45" s="28"/>
      <c r="AC45" s="231"/>
      <c r="AD45" s="29"/>
      <c r="AE45" s="28"/>
      <c r="AF45" s="28"/>
      <c r="AG45" s="35"/>
      <c r="AH45" s="35"/>
      <c r="AI45" s="35"/>
    </row>
    <row r="46" spans="1:35" ht="15.6">
      <c r="A46" s="227"/>
      <c r="B46" s="247">
        <f>+'Ark1'!C3574</f>
        <v>2024</v>
      </c>
      <c r="C46" s="227"/>
      <c r="D46" s="247">
        <f>+'Ark1'!M3574</f>
        <v>3</v>
      </c>
      <c r="E46" s="247" t="s">
        <v>101</v>
      </c>
      <c r="F46" s="247">
        <f>+'Ark1'!D3574</f>
        <v>3</v>
      </c>
      <c r="G46" s="247" t="s">
        <v>572</v>
      </c>
      <c r="H46" s="247">
        <f>+'Ark1'!Q3574</f>
        <v>0</v>
      </c>
      <c r="I46" s="247">
        <f>+'Ark1'!R3574</f>
        <v>0</v>
      </c>
      <c r="J46" s="248" t="str">
        <f>+IF(I46=0,"",'Ark1'!AG3574)</f>
        <v/>
      </c>
      <c r="K46" s="248" t="str">
        <f>+IF(I46=0,"",'Ark1'!AH3574)</f>
        <v/>
      </c>
      <c r="L46" s="249" t="str">
        <f>+IF(I46=0,"",'Ark1'!S3574)</f>
        <v/>
      </c>
      <c r="M46" s="248" t="str">
        <f>+IF(I46=0,"",'Ark1'!U3574)</f>
        <v/>
      </c>
      <c r="N46" s="248" t="str">
        <f>+IF(I46=0,"",'Ark1'!V3574)</f>
        <v/>
      </c>
      <c r="O46" s="248" t="str">
        <f>+IF(I46=0,"",'Ark1'!W3574)</f>
        <v/>
      </c>
      <c r="P46" s="250" t="str">
        <f>+IF(I46=0,"",'Ark1'!X3574)</f>
        <v/>
      </c>
      <c r="Q46" s="250" t="str">
        <f>+IF(I46=0,"",'Ark1'!Y3574)</f>
        <v/>
      </c>
      <c r="R46" s="250" t="str">
        <f>+IF(I46=0,"",'Ark1'!Z3574)</f>
        <v/>
      </c>
      <c r="S46" s="248" t="str">
        <f>+IF(I46=0,"",'Ark1'!AA3574)</f>
        <v/>
      </c>
      <c r="T46" s="248" t="str">
        <f>+IF(I46=0,"",'Ark1'!AB3574)</f>
        <v/>
      </c>
      <c r="U46" s="250">
        <f>+'Ark1'!AD3574</f>
        <v>0</v>
      </c>
      <c r="V46" s="248" t="str">
        <f t="shared" si="4"/>
        <v/>
      </c>
      <c r="W46" s="248" t="str">
        <f t="shared" si="5"/>
        <v/>
      </c>
      <c r="X46" s="227"/>
      <c r="Y46" s="230"/>
      <c r="AA46" s="30"/>
      <c r="AB46" s="28"/>
      <c r="AC46" s="231"/>
      <c r="AD46" s="29"/>
      <c r="AE46" s="28"/>
      <c r="AF46" s="28"/>
      <c r="AG46" s="35"/>
      <c r="AH46" s="35"/>
      <c r="AI46" s="35"/>
    </row>
    <row r="47" spans="1:35" ht="15.6">
      <c r="A47" s="227"/>
      <c r="B47" s="247">
        <f>+'Ark1'!C3575</f>
        <v>2024</v>
      </c>
      <c r="C47" s="227"/>
      <c r="D47" s="247">
        <f>+'Ark1'!M3575</f>
        <v>3</v>
      </c>
      <c r="E47" s="247" t="s">
        <v>101</v>
      </c>
      <c r="F47" s="247">
        <f>+'Ark1'!D3575</f>
        <v>4</v>
      </c>
      <c r="G47" s="247" t="s">
        <v>573</v>
      </c>
      <c r="H47" s="247">
        <f>+'Ark1'!Q3575</f>
        <v>0</v>
      </c>
      <c r="I47" s="247">
        <f>+'Ark1'!R3575</f>
        <v>0</v>
      </c>
      <c r="J47" s="248" t="str">
        <f>+IF(I47=0,"",'Ark1'!AG3575)</f>
        <v/>
      </c>
      <c r="K47" s="248" t="str">
        <f>+IF(I47=0,"",'Ark1'!AH3575)</f>
        <v/>
      </c>
      <c r="L47" s="249" t="str">
        <f>+IF(I47=0,"",'Ark1'!S3575)</f>
        <v/>
      </c>
      <c r="M47" s="248" t="str">
        <f>+IF(I47=0,"",'Ark1'!U3575)</f>
        <v/>
      </c>
      <c r="N47" s="248" t="str">
        <f>+IF(I47=0,"",'Ark1'!V3575)</f>
        <v/>
      </c>
      <c r="O47" s="248" t="str">
        <f>+IF(I47=0,"",'Ark1'!W3575)</f>
        <v/>
      </c>
      <c r="P47" s="250" t="str">
        <f>+IF(I47=0,"",'Ark1'!X3575)</f>
        <v/>
      </c>
      <c r="Q47" s="250" t="str">
        <f>+IF(I47=0,"",'Ark1'!Y3575)</f>
        <v/>
      </c>
      <c r="R47" s="250" t="str">
        <f>+IF(I47=0,"",'Ark1'!Z3575)</f>
        <v/>
      </c>
      <c r="S47" s="248" t="str">
        <f>+IF(I47=0,"",'Ark1'!AA3575)</f>
        <v/>
      </c>
      <c r="T47" s="248" t="str">
        <f>+IF(I47=0,"",'Ark1'!AB3575)</f>
        <v/>
      </c>
      <c r="U47" s="250">
        <f>+'Ark1'!AD3575</f>
        <v>0</v>
      </c>
      <c r="V47" s="248" t="str">
        <f t="shared" si="4"/>
        <v/>
      </c>
      <c r="W47" s="248" t="str">
        <f t="shared" si="5"/>
        <v/>
      </c>
      <c r="X47" s="227"/>
      <c r="Y47" s="230"/>
      <c r="AA47" s="30"/>
      <c r="AB47" s="28"/>
      <c r="AC47" s="231"/>
      <c r="AD47" s="29"/>
      <c r="AE47" s="28"/>
      <c r="AF47" s="28"/>
      <c r="AG47" s="35"/>
      <c r="AH47" s="35"/>
      <c r="AI47" s="35"/>
    </row>
    <row r="48" spans="1:35" ht="15.6">
      <c r="A48" s="227"/>
      <c r="B48" s="247">
        <f>+'Ark1'!C3576</f>
        <v>2024</v>
      </c>
      <c r="C48" s="227"/>
      <c r="D48" s="247">
        <f>+'Ark1'!M3576</f>
        <v>3</v>
      </c>
      <c r="E48" s="247" t="s">
        <v>101</v>
      </c>
      <c r="F48" s="247">
        <f>+'Ark1'!D3576</f>
        <v>5</v>
      </c>
      <c r="G48" s="247" t="s">
        <v>460</v>
      </c>
      <c r="H48" s="247">
        <f>+'Ark1'!Q3576</f>
        <v>2</v>
      </c>
      <c r="I48" s="247">
        <f>+'Ark1'!R3576</f>
        <v>2</v>
      </c>
      <c r="J48" s="248">
        <f>+IF(I48=0,"",'Ark1'!AG3576)</f>
        <v>0.33112582781456951</v>
      </c>
      <c r="K48" s="248">
        <f>+IF(I48=0,"",'Ark1'!AH3576)</f>
        <v>0.20342857142857129</v>
      </c>
      <c r="L48" s="249">
        <f>+IF(I48=0,"",'Ark1'!S3576)</f>
        <v>7.5</v>
      </c>
      <c r="M48" s="248">
        <f>+IF(I48=0,"",'Ark1'!U3576)</f>
        <v>8.9</v>
      </c>
      <c r="N48" s="248">
        <f>+IF(I48=0,"",'Ark1'!V3576)</f>
        <v>0</v>
      </c>
      <c r="O48" s="248">
        <f>+IF(I48=0,"",'Ark1'!W3576)</f>
        <v>0</v>
      </c>
      <c r="P48" s="250">
        <f>+IF(I48=0,"",'Ark1'!X3576)</f>
        <v>0</v>
      </c>
      <c r="Q48" s="250">
        <f>+IF(I48=0,"",'Ark1'!Y3576)</f>
        <v>0</v>
      </c>
      <c r="R48" s="250">
        <f>+IF(I48=0,"",'Ark1'!Z3576)</f>
        <v>0</v>
      </c>
      <c r="S48" s="248">
        <f>+IF(I48=0,"",'Ark1'!AA3576)</f>
        <v>1.5</v>
      </c>
      <c r="T48" s="248">
        <f>+IF(I48=0,"",'Ark1'!AB3576)</f>
        <v>1.5</v>
      </c>
      <c r="U48" s="250">
        <f>+'Ark1'!AD3576</f>
        <v>100</v>
      </c>
      <c r="V48" s="248">
        <f t="shared" si="4"/>
        <v>0.66666666666666663</v>
      </c>
      <c r="W48" s="248">
        <f t="shared" si="5"/>
        <v>1</v>
      </c>
      <c r="X48" s="227"/>
      <c r="Y48" s="230"/>
      <c r="AA48" s="30"/>
      <c r="AB48" s="28"/>
      <c r="AC48" s="231"/>
      <c r="AD48" s="29"/>
      <c r="AE48" s="28"/>
      <c r="AF48" s="28"/>
      <c r="AG48" s="35"/>
      <c r="AH48" s="35"/>
      <c r="AI48" s="35"/>
    </row>
    <row r="49" spans="1:35" ht="15.6">
      <c r="A49" s="227"/>
      <c r="B49" s="247">
        <f>+'Ark1'!C3577</f>
        <v>2024</v>
      </c>
      <c r="C49" s="227"/>
      <c r="D49" s="247">
        <f>+'Ark1'!M3577</f>
        <v>3</v>
      </c>
      <c r="E49" s="247" t="s">
        <v>101</v>
      </c>
      <c r="F49" s="247">
        <f>+'Ark1'!D3577</f>
        <v>6</v>
      </c>
      <c r="G49" s="247" t="s">
        <v>574</v>
      </c>
      <c r="H49" s="247">
        <f>+'Ark1'!Q3577</f>
        <v>4</v>
      </c>
      <c r="I49" s="247">
        <f>+'Ark1'!R3577</f>
        <v>12</v>
      </c>
      <c r="J49" s="248">
        <f>+IF(I49=0,"",'Ark1'!AG3577)</f>
        <v>1.2269938650306749</v>
      </c>
      <c r="K49" s="248">
        <f>+IF(I49=0,"",'Ark1'!AH3577)</f>
        <v>0.74186639992818593</v>
      </c>
      <c r="L49" s="249">
        <f>+IF(I49=0,"",'Ark1'!S3577)</f>
        <v>5.6666666666666679</v>
      </c>
      <c r="M49" s="248">
        <f>+IF(I49=0,"",'Ark1'!U3577)</f>
        <v>9.6416666666666693</v>
      </c>
      <c r="N49" s="248">
        <f>+IF(I49=0,"",'Ark1'!V3577)</f>
        <v>0</v>
      </c>
      <c r="O49" s="248">
        <f>+IF(I49=0,"",'Ark1'!W3577)</f>
        <v>0</v>
      </c>
      <c r="P49" s="250">
        <f>+IF(I49=0,"",'Ark1'!X3577)</f>
        <v>0</v>
      </c>
      <c r="Q49" s="250">
        <f>+IF(I49=0,"",'Ark1'!Y3577)</f>
        <v>0</v>
      </c>
      <c r="R49" s="250">
        <f>+IF(I49=0,"",'Ark1'!Z3577)</f>
        <v>0</v>
      </c>
      <c r="S49" s="248">
        <f>+IF(I49=0,"",'Ark1'!AA3577)</f>
        <v>2.7238019792602808</v>
      </c>
      <c r="T49" s="248">
        <f>+IF(I49=0,"",'Ark1'!AB3577)</f>
        <v>1.027402333828161</v>
      </c>
      <c r="U49" s="250">
        <f>+'Ark1'!AD3577</f>
        <v>71.369114862927319</v>
      </c>
      <c r="V49" s="248">
        <f t="shared" si="4"/>
        <v>4</v>
      </c>
      <c r="W49" s="248">
        <f t="shared" si="5"/>
        <v>3</v>
      </c>
      <c r="X49" s="227"/>
      <c r="Y49" s="230"/>
      <c r="AA49" s="30"/>
      <c r="AB49" s="28"/>
      <c r="AC49" s="231"/>
      <c r="AD49" s="29"/>
      <c r="AE49" s="28"/>
      <c r="AF49" s="28"/>
      <c r="AG49" s="35"/>
      <c r="AH49" s="35"/>
      <c r="AI49" s="35"/>
    </row>
    <row r="50" spans="1:35" ht="15.6">
      <c r="A50" s="227"/>
      <c r="B50" s="247">
        <f>+'Ark1'!C3578</f>
        <v>2024</v>
      </c>
      <c r="C50" s="227"/>
      <c r="D50" s="247">
        <f>+'Ark1'!M3578</f>
        <v>3</v>
      </c>
      <c r="E50" s="247" t="s">
        <v>101</v>
      </c>
      <c r="F50" s="247">
        <f>+'Ark1'!D3578</f>
        <v>7</v>
      </c>
      <c r="G50" s="247" t="s">
        <v>575</v>
      </c>
      <c r="H50" s="247">
        <f>+'Ark1'!Q3578</f>
        <v>4</v>
      </c>
      <c r="I50" s="247">
        <f>+'Ark1'!R3578</f>
        <v>7</v>
      </c>
      <c r="J50" s="248">
        <f>+IF(I50=0,"",'Ark1'!AG3578)</f>
        <v>2.5362318840579712</v>
      </c>
      <c r="K50" s="248">
        <f>+IF(I50=0,"",'Ark1'!AH3578)</f>
        <v>1.4991204140427803</v>
      </c>
      <c r="L50" s="249">
        <f>+IF(I50=0,"",'Ark1'!S3578)</f>
        <v>5.4285714285714306</v>
      </c>
      <c r="M50" s="248">
        <f>+IF(I50=0,"",'Ark1'!U3578)</f>
        <v>8.4000000000000021</v>
      </c>
      <c r="N50" s="248">
        <f>+IF(I50=0,"",'Ark1'!V3578)</f>
        <v>0</v>
      </c>
      <c r="O50" s="248">
        <f>+IF(I50=0,"",'Ark1'!W3578)</f>
        <v>0</v>
      </c>
      <c r="P50" s="250">
        <f>+IF(I50=0,"",'Ark1'!X3578)</f>
        <v>0</v>
      </c>
      <c r="Q50" s="250">
        <f>+IF(I50=0,"",'Ark1'!Y3578)</f>
        <v>0</v>
      </c>
      <c r="R50" s="250">
        <f>+IF(I50=0,"",'Ark1'!Z3578)</f>
        <v>0</v>
      </c>
      <c r="S50" s="248">
        <f>+IF(I50=0,"",'Ark1'!AA3578)</f>
        <v>1.0583005244258232</v>
      </c>
      <c r="T50" s="248">
        <f>+IF(I50=0,"",'Ark1'!AB3578)</f>
        <v>1.678191446352961</v>
      </c>
      <c r="U50" s="250">
        <f>+'Ark1'!AD3578</f>
        <v>91.697246922510644</v>
      </c>
      <c r="V50" s="248">
        <f t="shared" si="4"/>
        <v>2.3333333333333335</v>
      </c>
      <c r="W50" s="248">
        <f t="shared" si="5"/>
        <v>1.75</v>
      </c>
      <c r="X50" s="227"/>
      <c r="Y50" s="230"/>
      <c r="AA50" s="30"/>
      <c r="AB50" s="28"/>
      <c r="AC50" s="231"/>
      <c r="AD50" s="29"/>
      <c r="AE50" s="28"/>
      <c r="AF50" s="28"/>
      <c r="AG50" s="35"/>
      <c r="AH50" s="35"/>
      <c r="AI50" s="35"/>
    </row>
    <row r="51" spans="1:35" ht="15.6">
      <c r="A51" s="227"/>
      <c r="B51" s="247">
        <f>+'Ark1'!C3579</f>
        <v>2024</v>
      </c>
      <c r="C51" s="227"/>
      <c r="D51" s="247">
        <f>+'Ark1'!M3579</f>
        <v>3</v>
      </c>
      <c r="E51" s="247" t="s">
        <v>101</v>
      </c>
      <c r="F51" s="247">
        <f>+'Ark1'!D3579</f>
        <v>8</v>
      </c>
      <c r="G51" s="247" t="s">
        <v>576</v>
      </c>
      <c r="H51" s="247">
        <f>+'Ark1'!Q3579</f>
        <v>0</v>
      </c>
      <c r="I51" s="247">
        <f>+'Ark1'!R3579</f>
        <v>0</v>
      </c>
      <c r="J51" s="248" t="str">
        <f>+IF(I51=0,"",'Ark1'!AG3579)</f>
        <v/>
      </c>
      <c r="K51" s="248" t="str">
        <f>+IF(I51=0,"",'Ark1'!AH3579)</f>
        <v/>
      </c>
      <c r="L51" s="249" t="str">
        <f>+IF(I51=0,"",'Ark1'!S3579)</f>
        <v/>
      </c>
      <c r="M51" s="248" t="str">
        <f>+IF(I51=0,"",'Ark1'!U3579)</f>
        <v/>
      </c>
      <c r="N51" s="248" t="str">
        <f>+IF(I51=0,"",'Ark1'!V3579)</f>
        <v/>
      </c>
      <c r="O51" s="248" t="str">
        <f>+IF(I51=0,"",'Ark1'!W3579)</f>
        <v/>
      </c>
      <c r="P51" s="250" t="str">
        <f>+IF(I51=0,"",'Ark1'!X3579)</f>
        <v/>
      </c>
      <c r="Q51" s="250" t="str">
        <f>+IF(I51=0,"",'Ark1'!Y3579)</f>
        <v/>
      </c>
      <c r="R51" s="250" t="str">
        <f>+IF(I51=0,"",'Ark1'!Z3579)</f>
        <v/>
      </c>
      <c r="S51" s="248" t="str">
        <f>+IF(I51=0,"",'Ark1'!AA3579)</f>
        <v/>
      </c>
      <c r="T51" s="248" t="str">
        <f>+IF(I51=0,"",'Ark1'!AB3579)</f>
        <v/>
      </c>
      <c r="U51" s="250">
        <f>+'Ark1'!AD3579</f>
        <v>0</v>
      </c>
      <c r="V51" s="248" t="str">
        <f t="shared" si="4"/>
        <v/>
      </c>
      <c r="W51" s="248" t="str">
        <f t="shared" si="5"/>
        <v/>
      </c>
      <c r="X51" s="227"/>
      <c r="Y51" s="230"/>
      <c r="AA51" s="30"/>
      <c r="AB51" s="28"/>
      <c r="AC51" s="231"/>
      <c r="AD51" s="29"/>
      <c r="AE51" s="28"/>
      <c r="AF51" s="28"/>
      <c r="AG51" s="35"/>
      <c r="AH51" s="35"/>
      <c r="AI51" s="35"/>
    </row>
    <row r="52" spans="1:35" ht="15.6">
      <c r="A52" s="227"/>
      <c r="B52" s="247">
        <f>+'Ark1'!C3580</f>
        <v>2024</v>
      </c>
      <c r="C52" s="227"/>
      <c r="D52" s="247">
        <f>+'Ark1'!M3580</f>
        <v>3</v>
      </c>
      <c r="E52" s="247" t="s">
        <v>101</v>
      </c>
      <c r="F52" s="247">
        <f>+'Ark1'!D3580</f>
        <v>9</v>
      </c>
      <c r="G52" s="247" t="s">
        <v>577</v>
      </c>
      <c r="H52" s="247">
        <f>+'Ark1'!Q3580</f>
        <v>0</v>
      </c>
      <c r="I52" s="247">
        <f>+'Ark1'!R3580</f>
        <v>0</v>
      </c>
      <c r="J52" s="248" t="str">
        <f>+IF(I52=0,"",'Ark1'!AG3580)</f>
        <v/>
      </c>
      <c r="K52" s="248" t="str">
        <f>+IF(I52=0,"",'Ark1'!AH3580)</f>
        <v/>
      </c>
      <c r="L52" s="249" t="str">
        <f>+IF(I52=0,"",'Ark1'!S3580)</f>
        <v/>
      </c>
      <c r="M52" s="248" t="str">
        <f>+IF(I52=0,"",'Ark1'!U3580)</f>
        <v/>
      </c>
      <c r="N52" s="248" t="str">
        <f>+IF(I52=0,"",'Ark1'!V3580)</f>
        <v/>
      </c>
      <c r="O52" s="248" t="str">
        <f>+IF(I52=0,"",'Ark1'!W3580)</f>
        <v/>
      </c>
      <c r="P52" s="250" t="str">
        <f>+IF(I52=0,"",'Ark1'!X3580)</f>
        <v/>
      </c>
      <c r="Q52" s="250" t="str">
        <f>+IF(I52=0,"",'Ark1'!Y3580)</f>
        <v/>
      </c>
      <c r="R52" s="250" t="str">
        <f>+IF(I52=0,"",'Ark1'!Z3580)</f>
        <v/>
      </c>
      <c r="S52" s="248" t="str">
        <f>+IF(I52=0,"",'Ark1'!AA3580)</f>
        <v/>
      </c>
      <c r="T52" s="248" t="str">
        <f>+IF(I52=0,"",'Ark1'!AB3580)</f>
        <v/>
      </c>
      <c r="U52" s="250">
        <f>+'Ark1'!AD3580</f>
        <v>0</v>
      </c>
      <c r="V52" s="248" t="str">
        <f t="shared" si="4"/>
        <v/>
      </c>
      <c r="W52" s="248" t="str">
        <f t="shared" si="5"/>
        <v/>
      </c>
      <c r="X52" s="227"/>
      <c r="Y52" s="230"/>
      <c r="AA52" s="30"/>
      <c r="AB52" s="28"/>
      <c r="AC52" s="231"/>
      <c r="AD52" s="29"/>
      <c r="AE52" s="28"/>
      <c r="AF52" s="28"/>
      <c r="AG52" s="35"/>
      <c r="AH52" s="35"/>
      <c r="AI52" s="35"/>
    </row>
    <row r="53" spans="1:35" ht="15.6">
      <c r="A53" s="227"/>
      <c r="B53" s="247">
        <f>+'Ark1'!C3581</f>
        <v>2024</v>
      </c>
      <c r="C53" s="227"/>
      <c r="D53" s="247">
        <f>+'Ark1'!M3581</f>
        <v>3</v>
      </c>
      <c r="E53" s="247" t="s">
        <v>101</v>
      </c>
      <c r="F53" s="247">
        <f>+'Ark1'!D3581</f>
        <v>10</v>
      </c>
      <c r="G53" s="247" t="s">
        <v>578</v>
      </c>
      <c r="H53" s="247">
        <f>+'Ark1'!Q3581</f>
        <v>0</v>
      </c>
      <c r="I53" s="247">
        <f>+'Ark1'!R3581</f>
        <v>0</v>
      </c>
      <c r="J53" s="248" t="str">
        <f>+IF(I53=0,"",'Ark1'!AG3581)</f>
        <v/>
      </c>
      <c r="K53" s="248" t="str">
        <f>+IF(I53=0,"",'Ark1'!AH3581)</f>
        <v/>
      </c>
      <c r="L53" s="249" t="str">
        <f>+IF(I53=0,"",'Ark1'!S3581)</f>
        <v/>
      </c>
      <c r="M53" s="248" t="str">
        <f>+IF(I53=0,"",'Ark1'!U3581)</f>
        <v/>
      </c>
      <c r="N53" s="248" t="str">
        <f>+IF(I53=0,"",'Ark1'!V3581)</f>
        <v/>
      </c>
      <c r="O53" s="248" t="str">
        <f>+IF(I53=0,"",'Ark1'!W3581)</f>
        <v/>
      </c>
      <c r="P53" s="250" t="str">
        <f>+IF(I53=0,"",'Ark1'!X3581)</f>
        <v/>
      </c>
      <c r="Q53" s="250" t="str">
        <f>+IF(I53=0,"",'Ark1'!Y3581)</f>
        <v/>
      </c>
      <c r="R53" s="250" t="str">
        <f>+IF(I53=0,"",'Ark1'!Z3581)</f>
        <v/>
      </c>
      <c r="S53" s="248" t="str">
        <f>+IF(I53=0,"",'Ark1'!AA3581)</f>
        <v/>
      </c>
      <c r="T53" s="248" t="str">
        <f>+IF(I53=0,"",'Ark1'!AB3581)</f>
        <v/>
      </c>
      <c r="U53" s="250">
        <f>+'Ark1'!AD3581</f>
        <v>0</v>
      </c>
      <c r="V53" s="248" t="str">
        <f t="shared" si="4"/>
        <v/>
      </c>
      <c r="W53" s="248" t="str">
        <f t="shared" si="5"/>
        <v/>
      </c>
      <c r="X53" s="227"/>
      <c r="Y53" s="230"/>
      <c r="AA53" s="30"/>
      <c r="AB53" s="28"/>
      <c r="AC53" s="231"/>
      <c r="AD53" s="29"/>
      <c r="AE53" s="28"/>
      <c r="AF53" s="28"/>
      <c r="AG53" s="35"/>
      <c r="AH53" s="35"/>
      <c r="AI53" s="35"/>
    </row>
    <row r="54" spans="1:35" ht="15.6">
      <c r="A54" s="227"/>
      <c r="B54" s="247">
        <f>+'Ark1'!C3582</f>
        <v>2024</v>
      </c>
      <c r="C54" s="227"/>
      <c r="D54" s="247">
        <f>+'Ark1'!M3582</f>
        <v>3</v>
      </c>
      <c r="E54" s="247" t="s">
        <v>101</v>
      </c>
      <c r="F54" s="247">
        <f>+'Ark1'!D3582</f>
        <v>11</v>
      </c>
      <c r="G54" s="247" t="s">
        <v>579</v>
      </c>
      <c r="H54" s="247">
        <f>+'Ark1'!Q3582</f>
        <v>0</v>
      </c>
      <c r="I54" s="247">
        <f>+'Ark1'!R3582</f>
        <v>0</v>
      </c>
      <c r="J54" s="248" t="str">
        <f>+IF(I54=0,"",'Ark1'!AG3582)</f>
        <v/>
      </c>
      <c r="K54" s="248" t="str">
        <f>+IF(I54=0,"",'Ark1'!AH3582)</f>
        <v/>
      </c>
      <c r="L54" s="249" t="str">
        <f>+IF(I54=0,"",'Ark1'!S3582)</f>
        <v/>
      </c>
      <c r="M54" s="248" t="str">
        <f>+IF(I54=0,"",'Ark1'!U3582)</f>
        <v/>
      </c>
      <c r="N54" s="248" t="str">
        <f>+IF(I54=0,"",'Ark1'!V3582)</f>
        <v/>
      </c>
      <c r="O54" s="248" t="str">
        <f>+IF(I54=0,"",'Ark1'!W3582)</f>
        <v/>
      </c>
      <c r="P54" s="250" t="str">
        <f>+IF(I54=0,"",'Ark1'!X3582)</f>
        <v/>
      </c>
      <c r="Q54" s="250" t="str">
        <f>+IF(I54=0,"",'Ark1'!Y3582)</f>
        <v/>
      </c>
      <c r="R54" s="250" t="str">
        <f>+IF(I54=0,"",'Ark1'!Z3582)</f>
        <v/>
      </c>
      <c r="S54" s="248" t="str">
        <f>+IF(I54=0,"",'Ark1'!AA3582)</f>
        <v/>
      </c>
      <c r="T54" s="248" t="str">
        <f>+IF(I54=0,"",'Ark1'!AB3582)</f>
        <v/>
      </c>
      <c r="U54" s="250">
        <f>+'Ark1'!AD3582</f>
        <v>0</v>
      </c>
      <c r="V54" s="248" t="str">
        <f t="shared" si="4"/>
        <v/>
      </c>
      <c r="W54" s="248" t="str">
        <f t="shared" si="5"/>
        <v/>
      </c>
      <c r="X54" s="227"/>
      <c r="Y54" s="230"/>
      <c r="AA54" s="30"/>
      <c r="AB54" s="28"/>
      <c r="AC54" s="231"/>
      <c r="AD54" s="29"/>
      <c r="AE54" s="28"/>
      <c r="AF54" s="28"/>
      <c r="AG54" s="35"/>
      <c r="AH54" s="35"/>
      <c r="AI54" s="35"/>
    </row>
    <row r="55" spans="1:35" ht="16.5" customHeight="1">
      <c r="A55" s="227"/>
      <c r="B55" s="247">
        <f>+'Ark1'!C3583</f>
        <v>2024</v>
      </c>
      <c r="C55" s="227"/>
      <c r="D55" s="247">
        <f>+'Ark1'!M3583</f>
        <v>3</v>
      </c>
      <c r="E55" s="247" t="s">
        <v>101</v>
      </c>
      <c r="F55" s="247">
        <f>+'Ark1'!D3583</f>
        <v>12</v>
      </c>
      <c r="G55" s="247" t="s">
        <v>580</v>
      </c>
      <c r="H55" s="247">
        <f>+'Ark1'!Q3583</f>
        <v>0</v>
      </c>
      <c r="I55" s="247">
        <f>+'Ark1'!R3583</f>
        <v>0</v>
      </c>
      <c r="J55" s="248" t="str">
        <f>+IF(I55=0,"",'Ark1'!AG3583)</f>
        <v/>
      </c>
      <c r="K55" s="248" t="str">
        <f>+IF(I55=0,"",'Ark1'!AH3583)</f>
        <v/>
      </c>
      <c r="L55" s="249" t="str">
        <f>+IF(I55=0,"",'Ark1'!S3583)</f>
        <v/>
      </c>
      <c r="M55" s="248" t="str">
        <f>+IF(I55=0,"",'Ark1'!U3583)</f>
        <v/>
      </c>
      <c r="N55" s="248" t="str">
        <f>+IF(I55=0,"",'Ark1'!V3583)</f>
        <v/>
      </c>
      <c r="O55" s="248" t="str">
        <f>+IF(I55=0,"",'Ark1'!W3583)</f>
        <v/>
      </c>
      <c r="P55" s="250" t="str">
        <f>+IF(I55=0,"",'Ark1'!X3583)</f>
        <v/>
      </c>
      <c r="Q55" s="250" t="str">
        <f>+IF(I55=0,"",'Ark1'!Y3583)</f>
        <v/>
      </c>
      <c r="R55" s="250" t="str">
        <f>+IF(I55=0,"",'Ark1'!Z3583)</f>
        <v/>
      </c>
      <c r="S55" s="248" t="str">
        <f>+IF(I55=0,"",'Ark1'!AA3583)</f>
        <v/>
      </c>
      <c r="T55" s="248" t="str">
        <f>+IF(I55=0,"",'Ark1'!AB3583)</f>
        <v/>
      </c>
      <c r="U55" s="250">
        <f>+'Ark1'!AD3583</f>
        <v>0</v>
      </c>
      <c r="V55" s="248" t="str">
        <f t="shared" si="4"/>
        <v/>
      </c>
      <c r="W55" s="248" t="str">
        <f t="shared" si="5"/>
        <v/>
      </c>
      <c r="X55" s="227"/>
      <c r="Y55" s="230"/>
      <c r="AA55" s="30"/>
      <c r="AB55" s="28"/>
      <c r="AC55" s="231"/>
      <c r="AD55" s="29"/>
      <c r="AE55" s="28"/>
      <c r="AF55" s="28"/>
      <c r="AG55" s="35"/>
      <c r="AH55" s="35"/>
      <c r="AI55" s="35"/>
    </row>
    <row r="56" spans="1:35" ht="15.6">
      <c r="A56" s="227"/>
      <c r="B56" s="227"/>
      <c r="C56" s="227"/>
      <c r="D56" s="227"/>
      <c r="E56" s="227"/>
      <c r="F56" s="227"/>
      <c r="G56" s="227"/>
      <c r="H56" s="227"/>
      <c r="I56" s="227"/>
      <c r="J56" s="228"/>
      <c r="K56" s="228"/>
      <c r="L56" s="227"/>
      <c r="M56" s="227"/>
      <c r="N56" s="227"/>
      <c r="O56" s="229"/>
      <c r="P56" s="229"/>
      <c r="Q56" s="229"/>
      <c r="R56" s="229"/>
      <c r="S56" s="228"/>
      <c r="T56" s="227"/>
      <c r="U56" s="229"/>
      <c r="V56" s="229"/>
      <c r="W56" s="228"/>
      <c r="X56" s="227"/>
      <c r="Y56" s="230"/>
      <c r="AA56" s="30"/>
      <c r="AB56" s="28"/>
      <c r="AC56" s="231"/>
      <c r="AD56" s="29"/>
      <c r="AH56" s="29"/>
    </row>
    <row r="57" spans="1:35" ht="22.8">
      <c r="A57" s="227"/>
      <c r="B57" s="227"/>
      <c r="C57" s="227"/>
      <c r="D57" s="227"/>
      <c r="E57" s="272" t="str">
        <f>+E59</f>
        <v>2-</v>
      </c>
      <c r="F57" s="227"/>
      <c r="G57" s="227"/>
      <c r="H57" s="227"/>
      <c r="I57" s="251">
        <f>SUM(I59:I70)</f>
        <v>59</v>
      </c>
      <c r="J57" s="228"/>
      <c r="K57" s="228"/>
      <c r="L57" s="227"/>
      <c r="M57" s="279">
        <f>+Fettgruppe!L14</f>
        <v>13.079661016949157</v>
      </c>
      <c r="N57" s="227"/>
      <c r="O57" s="229"/>
      <c r="P57" s="229"/>
      <c r="Q57" s="229"/>
      <c r="R57" s="229"/>
      <c r="S57" s="228"/>
      <c r="T57" s="227"/>
      <c r="U57" s="229"/>
      <c r="V57" s="229"/>
      <c r="W57" s="228"/>
      <c r="X57" s="227"/>
      <c r="Y57" s="230"/>
      <c r="AA57" s="30"/>
      <c r="AB57" s="28"/>
      <c r="AC57" s="231"/>
      <c r="AD57" s="29"/>
      <c r="AH57" s="29"/>
    </row>
    <row r="58" spans="1:35" ht="15.6">
      <c r="A58" s="227"/>
      <c r="B58" s="227"/>
      <c r="C58" s="227"/>
      <c r="D58" s="227"/>
      <c r="E58" s="227"/>
      <c r="F58" s="227"/>
      <c r="G58" s="227"/>
      <c r="H58" s="227"/>
      <c r="I58" s="227"/>
      <c r="J58" s="228"/>
      <c r="K58" s="228"/>
      <c r="L58" s="227"/>
      <c r="M58" s="227"/>
      <c r="N58" s="227"/>
      <c r="O58" s="229"/>
      <c r="P58" s="229"/>
      <c r="Q58" s="229"/>
      <c r="R58" s="229"/>
      <c r="S58" s="228"/>
      <c r="T58" s="227"/>
      <c r="U58" s="229"/>
      <c r="V58" s="229"/>
      <c r="W58" s="229"/>
      <c r="X58" s="227"/>
      <c r="Y58" s="230"/>
      <c r="AA58" s="30"/>
      <c r="AB58" s="28"/>
      <c r="AC58" s="231"/>
      <c r="AD58" s="29"/>
      <c r="AH58" s="29"/>
    </row>
    <row r="59" spans="1:35" ht="16.5" customHeight="1">
      <c r="A59" s="227"/>
      <c r="B59" s="247">
        <f>+'Ark1'!C3584</f>
        <v>2024</v>
      </c>
      <c r="C59" s="227"/>
      <c r="D59" s="29">
        <f>+'Ark1'!M3584</f>
        <v>4</v>
      </c>
      <c r="E59" s="29" t="s">
        <v>102</v>
      </c>
      <c r="F59" s="29">
        <f>+'Ark1'!D3584</f>
        <v>1</v>
      </c>
      <c r="G59" s="29" t="s">
        <v>570</v>
      </c>
      <c r="H59" s="29">
        <f>+'Ark1'!Q3584</f>
        <v>0</v>
      </c>
      <c r="I59" s="29">
        <f>+'Ark1'!R3584</f>
        <v>0</v>
      </c>
      <c r="J59" s="30" t="str">
        <f>+IF(I59=0,"",'Ark1'!AG3584)</f>
        <v/>
      </c>
      <c r="K59" s="30" t="str">
        <f>+IF(I59=0,"",'Ark1'!AH3584)</f>
        <v/>
      </c>
      <c r="L59" s="28" t="str">
        <f>+IF(I59=0,"",'Ark1'!S3584)</f>
        <v/>
      </c>
      <c r="M59" s="30" t="str">
        <f>+IF(I59=0,"",'Ark1'!U3584)</f>
        <v/>
      </c>
      <c r="N59" s="30" t="str">
        <f>+IF(I59=0,"",'Ark1'!V3584)</f>
        <v/>
      </c>
      <c r="O59" s="30" t="str">
        <f>+IF(I59=0,"",'Ark1'!W3584)</f>
        <v/>
      </c>
      <c r="P59" s="35" t="str">
        <f>+IF(I59=0,"",'Ark1'!X3584)</f>
        <v/>
      </c>
      <c r="Q59" s="35" t="str">
        <f>+IF(I59=0,"",'Ark1'!Y3584)</f>
        <v/>
      </c>
      <c r="R59" s="35" t="str">
        <f>+IF(I59=0,"",'Ark1'!Z3584)</f>
        <v/>
      </c>
      <c r="S59" s="30" t="str">
        <f>+IF(I59=0,"",'Ark1'!AA3584)</f>
        <v/>
      </c>
      <c r="T59" s="30" t="str">
        <f>+IF(I59=0,"",'Ark1'!AB3584)</f>
        <v/>
      </c>
      <c r="U59" s="35">
        <f>+'Ark1'!AD3584</f>
        <v>0</v>
      </c>
      <c r="V59" s="30" t="str">
        <f>+IF(I59=0,"",I59/D59)</f>
        <v/>
      </c>
      <c r="W59" s="30" t="str">
        <f>+IF(I59=0,"",I59/H59)</f>
        <v/>
      </c>
      <c r="X59" s="227"/>
      <c r="Y59" s="230"/>
      <c r="AA59" s="30"/>
      <c r="AB59" s="28"/>
      <c r="AC59" s="231"/>
      <c r="AD59" s="29"/>
      <c r="AE59" s="28"/>
      <c r="AF59" s="28"/>
      <c r="AG59" s="35"/>
      <c r="AH59" s="35"/>
      <c r="AI59" s="35"/>
    </row>
    <row r="60" spans="1:35">
      <c r="A60" s="227"/>
      <c r="B60" s="247">
        <f>+'Ark1'!C3585</f>
        <v>2024</v>
      </c>
      <c r="C60" s="227"/>
      <c r="D60" s="29">
        <f>+'Ark1'!M3585</f>
        <v>4</v>
      </c>
      <c r="E60" s="29" t="s">
        <v>102</v>
      </c>
      <c r="F60" s="29">
        <f>+'Ark1'!D3585</f>
        <v>2</v>
      </c>
      <c r="G60" s="29" t="s">
        <v>571</v>
      </c>
      <c r="H60" s="29">
        <f>+'Ark1'!Q3585</f>
        <v>0</v>
      </c>
      <c r="I60" s="29">
        <f>+'Ark1'!R3585</f>
        <v>0</v>
      </c>
      <c r="J60" s="30" t="str">
        <f>+IF(I60=0,"",'Ark1'!AG3585)</f>
        <v/>
      </c>
      <c r="K60" s="30" t="str">
        <f>+IF(I60=0,"",'Ark1'!AH3585)</f>
        <v/>
      </c>
      <c r="L60" s="28" t="str">
        <f>+IF(I60=0,"",'Ark1'!S3585)</f>
        <v/>
      </c>
      <c r="M60" s="30" t="str">
        <f>+IF(I60=0,"",'Ark1'!U3585)</f>
        <v/>
      </c>
      <c r="N60" s="30" t="str">
        <f>+IF(I60=0,"",'Ark1'!V3585)</f>
        <v/>
      </c>
      <c r="O60" s="30" t="str">
        <f>+IF(I60=0,"",'Ark1'!W3585)</f>
        <v/>
      </c>
      <c r="P60" s="35" t="str">
        <f>+IF(I60=0,"",'Ark1'!X3585)</f>
        <v/>
      </c>
      <c r="Q60" s="35" t="str">
        <f>+IF(I60=0,"",'Ark1'!Y3585)</f>
        <v/>
      </c>
      <c r="R60" s="35" t="str">
        <f>+IF(I60=0,"",'Ark1'!Z3585)</f>
        <v/>
      </c>
      <c r="S60" s="30" t="str">
        <f>+IF(I60=0,"",'Ark1'!AA3585)</f>
        <v/>
      </c>
      <c r="T60" s="30" t="str">
        <f>+IF(I60=0,"",'Ark1'!AB3585)</f>
        <v/>
      </c>
      <c r="U60" s="35">
        <f>+'Ark1'!AD3585</f>
        <v>0</v>
      </c>
      <c r="V60" s="30" t="str">
        <f t="shared" ref="V60:V70" si="6">+IF(I60=0,"",I60/D60)</f>
        <v/>
      </c>
      <c r="W60" s="30" t="str">
        <f t="shared" ref="W60:W70" si="7">+IF(I60=0,"",I60/H60)</f>
        <v/>
      </c>
      <c r="X60" s="227"/>
      <c r="Y60" s="29"/>
      <c r="AA60" s="30"/>
      <c r="AB60" s="28"/>
      <c r="AC60" s="29"/>
      <c r="AD60" s="29"/>
      <c r="AE60" s="28"/>
      <c r="AF60" s="28"/>
      <c r="AG60" s="35"/>
      <c r="AH60" s="35"/>
      <c r="AI60" s="35"/>
    </row>
    <row r="61" spans="1:35" ht="17.25" customHeight="1">
      <c r="A61" s="227"/>
      <c r="B61" s="247">
        <f>+'Ark1'!C3586</f>
        <v>2024</v>
      </c>
      <c r="C61" s="227"/>
      <c r="D61" s="29">
        <f>+'Ark1'!M3586</f>
        <v>4</v>
      </c>
      <c r="E61" s="29" t="s">
        <v>102</v>
      </c>
      <c r="F61" s="29">
        <f>+'Ark1'!D3586</f>
        <v>3</v>
      </c>
      <c r="G61" s="29" t="s">
        <v>572</v>
      </c>
      <c r="H61" s="29">
        <f>+'Ark1'!Q3586</f>
        <v>1</v>
      </c>
      <c r="I61" s="29">
        <f>+'Ark1'!R3586</f>
        <v>1</v>
      </c>
      <c r="J61" s="30">
        <f>+IF(I61=0,"",'Ark1'!AG3586)</f>
        <v>8.3333333333333357</v>
      </c>
      <c r="K61" s="30">
        <f>+IF(I61=0,"",'Ark1'!AH3586)</f>
        <v>10.160183066361556</v>
      </c>
      <c r="L61" s="28">
        <f>+IF(I61=0,"",'Ark1'!S3586)</f>
        <v>3</v>
      </c>
      <c r="M61" s="30">
        <f>+IF(I61=0,"",'Ark1'!U3586)</f>
        <v>22.2</v>
      </c>
      <c r="N61" s="30">
        <f>+IF(I61=0,"",'Ark1'!V3586)</f>
        <v>0</v>
      </c>
      <c r="O61" s="30">
        <f>+IF(I61=0,"",'Ark1'!W3586)</f>
        <v>0</v>
      </c>
      <c r="P61" s="35">
        <f>+IF(I61=0,"",'Ark1'!X3586)</f>
        <v>100</v>
      </c>
      <c r="Q61" s="35">
        <f>+IF(I61=0,"",'Ark1'!Y3586)</f>
        <v>0</v>
      </c>
      <c r="R61" s="35">
        <f>+IF(I61=0,"",'Ark1'!Z3586)</f>
        <v>0</v>
      </c>
      <c r="S61" s="30">
        <f>+IF(I61=0,"",'Ark1'!AA3586)</f>
        <v>0</v>
      </c>
      <c r="T61" s="30">
        <f>+IF(I61=0,"",'Ark1'!AB3586)</f>
        <v>0</v>
      </c>
      <c r="U61" s="35">
        <f>+'Ark1'!AD3586</f>
        <v>0</v>
      </c>
      <c r="V61" s="30">
        <f t="shared" si="6"/>
        <v>0.25</v>
      </c>
      <c r="W61" s="30">
        <f t="shared" si="7"/>
        <v>1</v>
      </c>
      <c r="X61" s="227"/>
      <c r="Y61" s="251"/>
      <c r="AA61" s="30"/>
      <c r="AB61" s="28"/>
      <c r="AC61" s="231"/>
      <c r="AD61" s="29"/>
      <c r="AE61" s="28"/>
      <c r="AF61" s="28"/>
      <c r="AG61" s="35"/>
      <c r="AH61" s="35"/>
      <c r="AI61" s="35"/>
    </row>
    <row r="62" spans="1:35" ht="15.6">
      <c r="A62" s="227"/>
      <c r="B62" s="247">
        <f>+'Ark1'!C3587</f>
        <v>2024</v>
      </c>
      <c r="C62" s="227"/>
      <c r="D62" s="29">
        <f>+'Ark1'!M3587</f>
        <v>4</v>
      </c>
      <c r="E62" s="29" t="s">
        <v>102</v>
      </c>
      <c r="F62" s="29">
        <f>+'Ark1'!D3587</f>
        <v>4</v>
      </c>
      <c r="G62" s="29" t="s">
        <v>573</v>
      </c>
      <c r="H62" s="29">
        <f>+'Ark1'!Q3587</f>
        <v>0</v>
      </c>
      <c r="I62" s="29">
        <f>+'Ark1'!R3587</f>
        <v>0</v>
      </c>
      <c r="J62" s="30" t="str">
        <f>+IF(I62=0,"",'Ark1'!AG3587)</f>
        <v/>
      </c>
      <c r="K62" s="30" t="str">
        <f>+IF(I62=0,"",'Ark1'!AH3587)</f>
        <v/>
      </c>
      <c r="L62" s="28" t="str">
        <f>+IF(I62=0,"",'Ark1'!S3587)</f>
        <v/>
      </c>
      <c r="M62" s="30" t="str">
        <f>+IF(I62=0,"",'Ark1'!U3587)</f>
        <v/>
      </c>
      <c r="N62" s="30" t="str">
        <f>+IF(I62=0,"",'Ark1'!V3587)</f>
        <v/>
      </c>
      <c r="O62" s="30" t="str">
        <f>+IF(I62=0,"",'Ark1'!W3587)</f>
        <v/>
      </c>
      <c r="P62" s="35" t="str">
        <f>+IF(I62=0,"",'Ark1'!X3587)</f>
        <v/>
      </c>
      <c r="Q62" s="35" t="str">
        <f>+IF(I62=0,"",'Ark1'!Y3587)</f>
        <v/>
      </c>
      <c r="R62" s="35" t="str">
        <f>+IF(I62=0,"",'Ark1'!Z3587)</f>
        <v/>
      </c>
      <c r="S62" s="30" t="str">
        <f>+IF(I62=0,"",'Ark1'!AA3587)</f>
        <v/>
      </c>
      <c r="T62" s="30" t="str">
        <f>+IF(I62=0,"",'Ark1'!AB3587)</f>
        <v/>
      </c>
      <c r="U62" s="35">
        <f>+'Ark1'!AD3587</f>
        <v>0</v>
      </c>
      <c r="V62" s="30" t="str">
        <f t="shared" si="6"/>
        <v/>
      </c>
      <c r="W62" s="30" t="str">
        <f t="shared" si="7"/>
        <v/>
      </c>
      <c r="X62" s="227"/>
      <c r="Y62" s="251"/>
      <c r="AA62" s="30"/>
      <c r="AB62" s="28"/>
      <c r="AC62" s="29"/>
      <c r="AD62" s="29"/>
      <c r="AE62" s="28"/>
      <c r="AF62" s="28"/>
      <c r="AG62" s="35"/>
      <c r="AH62" s="35"/>
      <c r="AI62" s="35"/>
    </row>
    <row r="63" spans="1:35">
      <c r="A63" s="227"/>
      <c r="B63" s="247">
        <f>+'Ark1'!C3588</f>
        <v>2024</v>
      </c>
      <c r="C63" s="227"/>
      <c r="D63" s="29">
        <f>+'Ark1'!M3588</f>
        <v>4</v>
      </c>
      <c r="E63" s="29" t="s">
        <v>102</v>
      </c>
      <c r="F63" s="29">
        <f>+'Ark1'!D3588</f>
        <v>5</v>
      </c>
      <c r="G63" s="29" t="s">
        <v>460</v>
      </c>
      <c r="H63" s="29">
        <f>+'Ark1'!Q3588</f>
        <v>8</v>
      </c>
      <c r="I63" s="29">
        <f>+'Ark1'!R3588</f>
        <v>15</v>
      </c>
      <c r="J63" s="30">
        <f>+IF(I63=0,"",'Ark1'!AG3588)</f>
        <v>2.4834437086092715</v>
      </c>
      <c r="K63" s="30">
        <f>+IF(I63=0,"",'Ark1'!AH3588)</f>
        <v>2.0879999999999996</v>
      </c>
      <c r="L63" s="28">
        <f>+IF(I63=0,"",'Ark1'!S3588)</f>
        <v>8.5333333333333314</v>
      </c>
      <c r="M63" s="30">
        <f>+IF(I63=0,"",'Ark1'!U3588)</f>
        <v>12.18</v>
      </c>
      <c r="N63" s="30">
        <f>+IF(I63=0,"",'Ark1'!V3588)</f>
        <v>0</v>
      </c>
      <c r="O63" s="30">
        <f>+IF(I63=0,"",'Ark1'!W3588)</f>
        <v>0</v>
      </c>
      <c r="P63" s="35">
        <f>+IF(I63=0,"",'Ark1'!X3588)</f>
        <v>20</v>
      </c>
      <c r="Q63" s="35">
        <f>+IF(I63=0,"",'Ark1'!Y3588)</f>
        <v>0</v>
      </c>
      <c r="R63" s="35">
        <f>+IF(I63=0,"",'Ark1'!Z3588)</f>
        <v>0</v>
      </c>
      <c r="S63" s="30">
        <f>+IF(I63=0,"",'Ark1'!AA3588)</f>
        <v>3.096707929398574</v>
      </c>
      <c r="T63" s="30">
        <f>+IF(I63=0,"",'Ark1'!AB3588)</f>
        <v>1.0241527663824816</v>
      </c>
      <c r="U63" s="35">
        <f>+'Ark1'!AD3588</f>
        <v>40.90595990075991</v>
      </c>
      <c r="V63" s="30">
        <f t="shared" si="6"/>
        <v>3.75</v>
      </c>
      <c r="W63" s="30">
        <f t="shared" si="7"/>
        <v>1.875</v>
      </c>
      <c r="X63" s="227"/>
      <c r="Y63" s="252"/>
      <c r="AA63" s="30"/>
      <c r="AB63" s="28"/>
      <c r="AC63" s="29"/>
      <c r="AD63" s="29"/>
      <c r="AE63" s="28"/>
      <c r="AF63" s="28"/>
      <c r="AG63" s="35"/>
      <c r="AH63" s="35"/>
      <c r="AI63" s="35"/>
    </row>
    <row r="64" spans="1:35" ht="16.5" customHeight="1">
      <c r="A64" s="227"/>
      <c r="B64" s="247">
        <f>+'Ark1'!C3589</f>
        <v>2024</v>
      </c>
      <c r="C64" s="227"/>
      <c r="D64" s="29">
        <f>+'Ark1'!M3589</f>
        <v>4</v>
      </c>
      <c r="E64" s="29" t="s">
        <v>102</v>
      </c>
      <c r="F64" s="29">
        <f>+'Ark1'!D3589</f>
        <v>6</v>
      </c>
      <c r="G64" s="29" t="s">
        <v>574</v>
      </c>
      <c r="H64" s="29">
        <f>+'Ark1'!Q3589</f>
        <v>17</v>
      </c>
      <c r="I64" s="29">
        <f>+'Ark1'!R3589</f>
        <v>32</v>
      </c>
      <c r="J64" s="30">
        <f>+IF(I64=0,"",'Ark1'!AG3589)</f>
        <v>3.2719836400817992</v>
      </c>
      <c r="K64" s="30">
        <f>+IF(I64=0,"",'Ark1'!AH3589)</f>
        <v>2.79370086818246</v>
      </c>
      <c r="L64" s="28">
        <f>+IF(I64=0,"",'Ark1'!S3589)</f>
        <v>7.90625</v>
      </c>
      <c r="M64" s="30">
        <f>+IF(I64=0,"",'Ark1'!U3589)</f>
        <v>13.615625000000001</v>
      </c>
      <c r="N64" s="30">
        <f>+IF(I64=0,"",'Ark1'!V3589)</f>
        <v>0</v>
      </c>
      <c r="O64" s="30">
        <f>+IF(I64=0,"",'Ark1'!W3589)</f>
        <v>0</v>
      </c>
      <c r="P64" s="35">
        <f>+IF(I64=0,"",'Ark1'!X3589)</f>
        <v>18.75</v>
      </c>
      <c r="Q64" s="35">
        <f>+IF(I64=0,"",'Ark1'!Y3589)</f>
        <v>3.125</v>
      </c>
      <c r="R64" s="35">
        <f>+IF(I64=0,"",'Ark1'!Z3589)</f>
        <v>0</v>
      </c>
      <c r="S64" s="30">
        <f>+IF(I64=0,"",'Ark1'!AA3589)</f>
        <v>3.5320062796341318</v>
      </c>
      <c r="T64" s="30">
        <f>+IF(I64=0,"",'Ark1'!AB3589)</f>
        <v>1.0711960313126632</v>
      </c>
      <c r="U64" s="35">
        <f>+'Ark1'!AD3589</f>
        <v>33.324949690922601</v>
      </c>
      <c r="V64" s="30">
        <f t="shared" si="6"/>
        <v>8</v>
      </c>
      <c r="W64" s="30">
        <f t="shared" si="7"/>
        <v>1.8823529411764706</v>
      </c>
      <c r="X64" s="227"/>
      <c r="Y64" s="251"/>
      <c r="AA64" s="30"/>
      <c r="AB64" s="28"/>
      <c r="AC64" s="29"/>
      <c r="AD64" s="29"/>
      <c r="AE64" s="253"/>
      <c r="AF64" s="253"/>
      <c r="AG64" s="35"/>
      <c r="AH64" s="35"/>
      <c r="AI64" s="35"/>
    </row>
    <row r="65" spans="1:34">
      <c r="A65" s="227"/>
      <c r="B65" s="247">
        <f>+'Ark1'!C3590</f>
        <v>2024</v>
      </c>
      <c r="C65" s="227"/>
      <c r="D65" s="29">
        <f>+'Ark1'!M3590</f>
        <v>4</v>
      </c>
      <c r="E65" s="29" t="s">
        <v>102</v>
      </c>
      <c r="F65" s="29">
        <f>+'Ark1'!D3590</f>
        <v>7</v>
      </c>
      <c r="G65" s="29" t="s">
        <v>575</v>
      </c>
      <c r="H65" s="29">
        <f>+'Ark1'!Q3590</f>
        <v>9</v>
      </c>
      <c r="I65" s="29">
        <f>+'Ark1'!R3590</f>
        <v>11</v>
      </c>
      <c r="J65" s="30">
        <f>+IF(I65=0,"",'Ark1'!AG3590)</f>
        <v>3.985507246376812</v>
      </c>
      <c r="K65" s="30">
        <f>+IF(I65=0,"",'Ark1'!AH3590)</f>
        <v>3.3424266374321174</v>
      </c>
      <c r="L65" s="28">
        <f>+IF(I65=0,"",'Ark1'!S3590)</f>
        <v>8</v>
      </c>
      <c r="M65" s="30">
        <f>+IF(I65=0,"",'Ark1'!U3590)</f>
        <v>11.91818181818182</v>
      </c>
      <c r="N65" s="30">
        <f>+IF(I65=0,"",'Ark1'!V3590)</f>
        <v>0</v>
      </c>
      <c r="O65" s="30">
        <f>+IF(I65=0,"",'Ark1'!W3590)</f>
        <v>0</v>
      </c>
      <c r="P65" s="35">
        <f>+IF(I65=0,"",'Ark1'!X3590)</f>
        <v>0</v>
      </c>
      <c r="Q65" s="35">
        <f>+IF(I65=0,"",'Ark1'!Y3590)</f>
        <v>0</v>
      </c>
      <c r="R65" s="35">
        <f>+IF(I65=0,"",'Ark1'!Z3590)</f>
        <v>0</v>
      </c>
      <c r="S65" s="30">
        <f>+IF(I65=0,"",'Ark1'!AA3590)</f>
        <v>2.004911325093353</v>
      </c>
      <c r="T65" s="30">
        <f>+IF(I65=0,"",'Ark1'!AB3590)</f>
        <v>0.95346258924559213</v>
      </c>
      <c r="U65" s="35">
        <f>+'Ark1'!AD3590</f>
        <v>67.054449441731762</v>
      </c>
      <c r="V65" s="30">
        <f t="shared" si="6"/>
        <v>2.75</v>
      </c>
      <c r="W65" s="30">
        <f t="shared" si="7"/>
        <v>1.2222222222222223</v>
      </c>
      <c r="X65" s="227"/>
      <c r="Y65" s="230"/>
      <c r="AA65" s="30"/>
      <c r="AB65" s="28"/>
      <c r="AC65" s="230"/>
      <c r="AD65" s="29"/>
      <c r="AH65" s="29"/>
    </row>
    <row r="66" spans="1:34" ht="15.6">
      <c r="A66" s="227"/>
      <c r="B66" s="247">
        <f>+'Ark1'!C3591</f>
        <v>2024</v>
      </c>
      <c r="C66" s="227"/>
      <c r="D66" s="29">
        <f>+'Ark1'!M3591</f>
        <v>4</v>
      </c>
      <c r="E66" s="29" t="s">
        <v>102</v>
      </c>
      <c r="F66" s="29">
        <f>+'Ark1'!D3591</f>
        <v>8</v>
      </c>
      <c r="G66" s="29" t="s">
        <v>576</v>
      </c>
      <c r="H66" s="29">
        <f>+'Ark1'!Q3591</f>
        <v>0</v>
      </c>
      <c r="I66" s="29">
        <f>+'Ark1'!R3591</f>
        <v>0</v>
      </c>
      <c r="J66" s="30" t="str">
        <f>+IF(I66=0,"",'Ark1'!AG3591)</f>
        <v/>
      </c>
      <c r="K66" s="30" t="str">
        <f>+IF(I66=0,"",'Ark1'!AH3591)</f>
        <v/>
      </c>
      <c r="L66" s="28" t="str">
        <f>+IF(I66=0,"",'Ark1'!S3591)</f>
        <v/>
      </c>
      <c r="M66" s="30" t="str">
        <f>+IF(I66=0,"",'Ark1'!U3591)</f>
        <v/>
      </c>
      <c r="N66" s="30" t="str">
        <f>+IF(I66=0,"",'Ark1'!V3591)</f>
        <v/>
      </c>
      <c r="O66" s="30" t="str">
        <f>+IF(I66=0,"",'Ark1'!W3591)</f>
        <v/>
      </c>
      <c r="P66" s="35" t="str">
        <f>+IF(I66=0,"",'Ark1'!X3591)</f>
        <v/>
      </c>
      <c r="Q66" s="35" t="str">
        <f>+IF(I66=0,"",'Ark1'!Y3591)</f>
        <v/>
      </c>
      <c r="R66" s="35" t="str">
        <f>+IF(I66=0,"",'Ark1'!Z3591)</f>
        <v/>
      </c>
      <c r="S66" s="30" t="str">
        <f>+IF(I66=0,"",'Ark1'!AA3591)</f>
        <v/>
      </c>
      <c r="T66" s="30" t="str">
        <f>+IF(I66=0,"",'Ark1'!AB3591)</f>
        <v/>
      </c>
      <c r="U66" s="35">
        <f>+'Ark1'!AD3591</f>
        <v>0</v>
      </c>
      <c r="V66" s="30" t="str">
        <f t="shared" si="6"/>
        <v/>
      </c>
      <c r="W66" s="30" t="str">
        <f t="shared" si="7"/>
        <v/>
      </c>
      <c r="X66" s="227"/>
      <c r="Y66" s="230"/>
      <c r="AA66" s="30"/>
      <c r="AB66" s="28"/>
      <c r="AC66" s="254"/>
      <c r="AD66" s="29"/>
      <c r="AE66" s="28"/>
      <c r="AF66" s="231"/>
      <c r="AH66" s="29"/>
    </row>
    <row r="67" spans="1:34" ht="15.6">
      <c r="A67" s="227"/>
      <c r="B67" s="247">
        <f>+'Ark1'!C3592</f>
        <v>2024</v>
      </c>
      <c r="C67" s="227"/>
      <c r="D67" s="29">
        <f>+'Ark1'!M3592</f>
        <v>4</v>
      </c>
      <c r="E67" s="29" t="s">
        <v>102</v>
      </c>
      <c r="F67" s="29">
        <f>+'Ark1'!D3592</f>
        <v>9</v>
      </c>
      <c r="G67" s="29" t="s">
        <v>577</v>
      </c>
      <c r="H67" s="29">
        <f>+'Ark1'!Q3592</f>
        <v>0</v>
      </c>
      <c r="I67" s="29">
        <f>+'Ark1'!R3592</f>
        <v>0</v>
      </c>
      <c r="J67" s="30" t="str">
        <f>+IF(I67=0,"",'Ark1'!AG3592)</f>
        <v/>
      </c>
      <c r="K67" s="30" t="str">
        <f>+IF(I67=0,"",'Ark1'!AH3592)</f>
        <v/>
      </c>
      <c r="L67" s="28" t="str">
        <f>+IF(I67=0,"",'Ark1'!S3592)</f>
        <v/>
      </c>
      <c r="M67" s="30" t="str">
        <f>+IF(I67=0,"",'Ark1'!U3592)</f>
        <v/>
      </c>
      <c r="N67" s="30" t="str">
        <f>+IF(I67=0,"",'Ark1'!V3592)</f>
        <v/>
      </c>
      <c r="O67" s="30" t="str">
        <f>+IF(I67=0,"",'Ark1'!W3592)</f>
        <v/>
      </c>
      <c r="P67" s="35" t="str">
        <f>+IF(I67=0,"",'Ark1'!X3592)</f>
        <v/>
      </c>
      <c r="Q67" s="35" t="str">
        <f>+IF(I67=0,"",'Ark1'!Y3592)</f>
        <v/>
      </c>
      <c r="R67" s="35" t="str">
        <f>+IF(I67=0,"",'Ark1'!Z3592)</f>
        <v/>
      </c>
      <c r="S67" s="30" t="str">
        <f>+IF(I67=0,"",'Ark1'!AA3592)</f>
        <v/>
      </c>
      <c r="T67" s="30" t="str">
        <f>+IF(I67=0,"",'Ark1'!AB3592)</f>
        <v/>
      </c>
      <c r="U67" s="35">
        <f>+'Ark1'!AD3592</f>
        <v>0</v>
      </c>
      <c r="V67" s="30" t="str">
        <f t="shared" si="6"/>
        <v/>
      </c>
      <c r="W67" s="30" t="str">
        <f t="shared" si="7"/>
        <v/>
      </c>
      <c r="X67" s="227"/>
      <c r="Y67" s="230"/>
      <c r="AA67" s="30"/>
      <c r="AB67" s="28"/>
      <c r="AC67" s="254"/>
      <c r="AD67" s="29"/>
      <c r="AH67" s="29"/>
    </row>
    <row r="68" spans="1:34" ht="15.6">
      <c r="A68" s="227"/>
      <c r="B68" s="247">
        <f>+'Ark1'!C3593</f>
        <v>2024</v>
      </c>
      <c r="C68" s="227"/>
      <c r="D68" s="29">
        <f>+'Ark1'!M3593</f>
        <v>4</v>
      </c>
      <c r="E68" s="29" t="s">
        <v>102</v>
      </c>
      <c r="F68" s="29">
        <f>+'Ark1'!D3593</f>
        <v>10</v>
      </c>
      <c r="G68" s="29" t="s">
        <v>578</v>
      </c>
      <c r="H68" s="29">
        <f>+'Ark1'!Q3593</f>
        <v>0</v>
      </c>
      <c r="I68" s="29">
        <f>+'Ark1'!R3593</f>
        <v>0</v>
      </c>
      <c r="J68" s="30" t="str">
        <f>+IF(I68=0,"",'Ark1'!AG3593)</f>
        <v/>
      </c>
      <c r="K68" s="30" t="str">
        <f>+IF(I68=0,"",'Ark1'!AH3593)</f>
        <v/>
      </c>
      <c r="L68" s="28" t="str">
        <f>+IF(I68=0,"",'Ark1'!S3593)</f>
        <v/>
      </c>
      <c r="M68" s="30" t="str">
        <f>+IF(I68=0,"",'Ark1'!U3593)</f>
        <v/>
      </c>
      <c r="N68" s="30" t="str">
        <f>+IF(I68=0,"",'Ark1'!V3593)</f>
        <v/>
      </c>
      <c r="O68" s="30" t="str">
        <f>+IF(I68=0,"",'Ark1'!W3593)</f>
        <v/>
      </c>
      <c r="P68" s="35" t="str">
        <f>+IF(I68=0,"",'Ark1'!X3593)</f>
        <v/>
      </c>
      <c r="Q68" s="35" t="str">
        <f>+IF(I68=0,"",'Ark1'!Y3593)</f>
        <v/>
      </c>
      <c r="R68" s="35" t="str">
        <f>+IF(I68=0,"",'Ark1'!Z3593)</f>
        <v/>
      </c>
      <c r="S68" s="30" t="str">
        <f>+IF(I68=0,"",'Ark1'!AA3593)</f>
        <v/>
      </c>
      <c r="T68" s="30" t="str">
        <f>+IF(I68=0,"",'Ark1'!AB3593)</f>
        <v/>
      </c>
      <c r="U68" s="35">
        <f>+'Ark1'!AD3593</f>
        <v>0</v>
      </c>
      <c r="V68" s="30" t="str">
        <f t="shared" si="6"/>
        <v/>
      </c>
      <c r="W68" s="30" t="str">
        <f t="shared" si="7"/>
        <v/>
      </c>
      <c r="X68" s="227"/>
      <c r="Y68" s="230"/>
      <c r="AA68" s="30"/>
      <c r="AB68" s="28"/>
      <c r="AC68" s="254"/>
      <c r="AD68" s="29"/>
      <c r="AH68" s="29"/>
    </row>
    <row r="69" spans="1:34" ht="15.6">
      <c r="A69" s="227"/>
      <c r="B69" s="247">
        <f>+'Ark1'!C3594</f>
        <v>2024</v>
      </c>
      <c r="C69" s="227"/>
      <c r="D69" s="29">
        <f>+'Ark1'!M3594</f>
        <v>4</v>
      </c>
      <c r="E69" s="29" t="s">
        <v>102</v>
      </c>
      <c r="F69" s="29">
        <f>+'Ark1'!D3594</f>
        <v>11</v>
      </c>
      <c r="G69" s="29" t="s">
        <v>579</v>
      </c>
      <c r="H69" s="29">
        <f>+'Ark1'!Q3594</f>
        <v>0</v>
      </c>
      <c r="I69" s="29">
        <f>+'Ark1'!R3594</f>
        <v>0</v>
      </c>
      <c r="J69" s="30" t="str">
        <f>+IF(I69=0,"",'Ark1'!AG3594)</f>
        <v/>
      </c>
      <c r="K69" s="30" t="str">
        <f>+IF(I69=0,"",'Ark1'!AH3594)</f>
        <v/>
      </c>
      <c r="L69" s="28" t="str">
        <f>+IF(I69=0,"",'Ark1'!S3594)</f>
        <v/>
      </c>
      <c r="M69" s="30" t="str">
        <f>+IF(I69=0,"",'Ark1'!U3594)</f>
        <v/>
      </c>
      <c r="N69" s="30" t="str">
        <f>+IF(I69=0,"",'Ark1'!V3594)</f>
        <v/>
      </c>
      <c r="O69" s="30" t="str">
        <f>+IF(I69=0,"",'Ark1'!W3594)</f>
        <v/>
      </c>
      <c r="P69" s="35" t="str">
        <f>+IF(I69=0,"",'Ark1'!X3594)</f>
        <v/>
      </c>
      <c r="Q69" s="35" t="str">
        <f>+IF(I69=0,"",'Ark1'!Y3594)</f>
        <v/>
      </c>
      <c r="R69" s="35" t="str">
        <f>+IF(I69=0,"",'Ark1'!Z3594)</f>
        <v/>
      </c>
      <c r="S69" s="30" t="str">
        <f>+IF(I69=0,"",'Ark1'!AA3594)</f>
        <v/>
      </c>
      <c r="T69" s="30" t="str">
        <f>+IF(I69=0,"",'Ark1'!AB3594)</f>
        <v/>
      </c>
      <c r="U69" s="35">
        <f>+'Ark1'!AD3594</f>
        <v>0</v>
      </c>
      <c r="V69" s="30" t="str">
        <f t="shared" si="6"/>
        <v/>
      </c>
      <c r="W69" s="30" t="str">
        <f t="shared" si="7"/>
        <v/>
      </c>
      <c r="X69" s="227"/>
      <c r="Y69" s="230"/>
      <c r="AA69" s="30"/>
      <c r="AB69" s="28"/>
      <c r="AC69" s="254"/>
      <c r="AD69" s="29"/>
      <c r="AH69" s="29"/>
    </row>
    <row r="70" spans="1:34" ht="15.6">
      <c r="A70" s="227"/>
      <c r="B70" s="247">
        <f>+'Ark1'!C3595</f>
        <v>2024</v>
      </c>
      <c r="C70" s="227"/>
      <c r="D70" s="29">
        <f>+'Ark1'!M3595</f>
        <v>4</v>
      </c>
      <c r="E70" s="29" t="s">
        <v>102</v>
      </c>
      <c r="F70" s="29">
        <f>+'Ark1'!D3595</f>
        <v>12</v>
      </c>
      <c r="G70" s="29" t="s">
        <v>580</v>
      </c>
      <c r="H70" s="29">
        <f>+'Ark1'!Q3595</f>
        <v>0</v>
      </c>
      <c r="I70" s="29">
        <f>+'Ark1'!R3595</f>
        <v>0</v>
      </c>
      <c r="J70" s="30" t="str">
        <f>+IF(I70=0,"",'Ark1'!AG3595)</f>
        <v/>
      </c>
      <c r="K70" s="30" t="str">
        <f>+IF(I70=0,"",'Ark1'!AH3595)</f>
        <v/>
      </c>
      <c r="L70" s="28" t="str">
        <f>+IF(I70=0,"",'Ark1'!S3595)</f>
        <v/>
      </c>
      <c r="M70" s="30" t="str">
        <f>+IF(I70=0,"",'Ark1'!U3595)</f>
        <v/>
      </c>
      <c r="N70" s="30" t="str">
        <f>+IF(I70=0,"",'Ark1'!V3595)</f>
        <v/>
      </c>
      <c r="O70" s="30" t="str">
        <f>+IF(I70=0,"",'Ark1'!W3595)</f>
        <v/>
      </c>
      <c r="P70" s="35" t="str">
        <f>+IF(I70=0,"",'Ark1'!X3595)</f>
        <v/>
      </c>
      <c r="Q70" s="35" t="str">
        <f>+IF(I70=0,"",'Ark1'!Y3595)</f>
        <v/>
      </c>
      <c r="R70" s="35" t="str">
        <f>+IF(I70=0,"",'Ark1'!Z3595)</f>
        <v/>
      </c>
      <c r="S70" s="30" t="str">
        <f>+IF(I70=0,"",'Ark1'!AA3595)</f>
        <v/>
      </c>
      <c r="T70" s="30" t="str">
        <f>+IF(I70=0,"",'Ark1'!AB3595)</f>
        <v/>
      </c>
      <c r="U70" s="35">
        <f>+'Ark1'!AD3595</f>
        <v>0</v>
      </c>
      <c r="V70" s="30" t="str">
        <f t="shared" si="6"/>
        <v/>
      </c>
      <c r="W70" s="30" t="str">
        <f t="shared" si="7"/>
        <v/>
      </c>
      <c r="X70" s="227"/>
      <c r="Y70" s="230"/>
      <c r="AA70" s="30"/>
      <c r="AB70" s="28"/>
      <c r="AC70" s="254"/>
      <c r="AD70" s="29"/>
      <c r="AH70" s="29"/>
    </row>
    <row r="71" spans="1:34" ht="15.6">
      <c r="A71" s="227"/>
      <c r="B71" s="227"/>
      <c r="C71" s="227"/>
      <c r="D71" s="227"/>
      <c r="E71" s="227"/>
      <c r="F71" s="227"/>
      <c r="G71" s="227"/>
      <c r="H71" s="227"/>
      <c r="I71" s="227"/>
      <c r="J71" s="228"/>
      <c r="K71" s="228"/>
      <c r="L71" s="227"/>
      <c r="M71" s="227"/>
      <c r="N71" s="227"/>
      <c r="O71" s="229"/>
      <c r="P71" s="229"/>
      <c r="Q71" s="229"/>
      <c r="R71" s="229"/>
      <c r="S71" s="228"/>
      <c r="T71" s="227"/>
      <c r="U71" s="229"/>
      <c r="V71" s="229"/>
      <c r="W71" s="228"/>
      <c r="X71" s="227"/>
      <c r="Y71" s="230"/>
      <c r="AA71" s="30"/>
      <c r="AB71" s="28"/>
      <c r="AC71" s="231"/>
      <c r="AD71" s="29"/>
      <c r="AH71" s="29"/>
    </row>
    <row r="72" spans="1:34" ht="22.8">
      <c r="A72" s="227"/>
      <c r="B72" s="227"/>
      <c r="C72" s="227"/>
      <c r="D72" s="227"/>
      <c r="E72" s="272" t="str">
        <f>+E74</f>
        <v>2</v>
      </c>
      <c r="F72" s="227"/>
      <c r="G72" s="227"/>
      <c r="H72" s="227"/>
      <c r="I72" s="251">
        <f>SUM(I74:I85)</f>
        <v>198</v>
      </c>
      <c r="J72" s="228"/>
      <c r="K72" s="228"/>
      <c r="L72" s="227"/>
      <c r="M72" s="279">
        <f>+Fettgruppe!L15</f>
        <v>13.250505050505048</v>
      </c>
      <c r="N72" s="227"/>
      <c r="O72" s="229"/>
      <c r="P72" s="229"/>
      <c r="Q72" s="229"/>
      <c r="R72" s="229"/>
      <c r="S72" s="228"/>
      <c r="T72" s="227"/>
      <c r="U72" s="229"/>
      <c r="V72" s="229"/>
      <c r="W72" s="228"/>
      <c r="X72" s="227"/>
      <c r="Y72" s="230"/>
      <c r="AA72" s="30"/>
      <c r="AB72" s="28"/>
      <c r="AC72" s="231"/>
      <c r="AD72" s="29"/>
      <c r="AH72" s="29"/>
    </row>
    <row r="73" spans="1:34" ht="15.6">
      <c r="A73" s="227"/>
      <c r="B73" s="227"/>
      <c r="C73" s="227"/>
      <c r="D73" s="227"/>
      <c r="E73" s="227"/>
      <c r="F73" s="227"/>
      <c r="G73" s="227"/>
      <c r="H73" s="227"/>
      <c r="I73" s="227"/>
      <c r="J73" s="228"/>
      <c r="K73" s="228"/>
      <c r="L73" s="227"/>
      <c r="M73" s="227"/>
      <c r="N73" s="227"/>
      <c r="O73" s="229"/>
      <c r="P73" s="229"/>
      <c r="Q73" s="229"/>
      <c r="R73" s="229"/>
      <c r="S73" s="228"/>
      <c r="T73" s="227"/>
      <c r="U73" s="229"/>
      <c r="V73" s="229"/>
      <c r="W73" s="229"/>
      <c r="X73" s="227"/>
      <c r="Y73" s="230"/>
      <c r="AA73" s="30"/>
      <c r="AB73" s="28"/>
      <c r="AC73" s="231"/>
      <c r="AD73" s="29"/>
      <c r="AH73" s="29"/>
    </row>
    <row r="74" spans="1:34" ht="15.6">
      <c r="A74" s="227"/>
      <c r="B74" s="247">
        <f>+'Ark1'!C3602</f>
        <v>2024</v>
      </c>
      <c r="C74" s="227"/>
      <c r="D74" s="247">
        <f>+'Ark1'!M3596</f>
        <v>5</v>
      </c>
      <c r="E74" s="258" t="s">
        <v>103</v>
      </c>
      <c r="F74" s="247">
        <f>+'Ark1'!D3596</f>
        <v>1</v>
      </c>
      <c r="G74" s="247" t="s">
        <v>570</v>
      </c>
      <c r="H74" s="247">
        <f>+'Ark1'!Q3596</f>
        <v>0</v>
      </c>
      <c r="I74" s="247">
        <f>+'Ark1'!R3596</f>
        <v>0</v>
      </c>
      <c r="J74" s="248" t="str">
        <f>+IF(I74=0,"",'Ark1'!AG3596)</f>
        <v/>
      </c>
      <c r="K74" s="248" t="str">
        <f>+IF(I74=0,"",'Ark1'!AH3596)</f>
        <v/>
      </c>
      <c r="L74" s="249" t="str">
        <f>+IF(I74=0,"",'Ark1'!S3596)</f>
        <v/>
      </c>
      <c r="M74" s="248" t="str">
        <f>+IF(I74=0,"",'Ark1'!U3596)</f>
        <v/>
      </c>
      <c r="N74" s="248" t="str">
        <f>+IF(I74=0,"",'Ark1'!V3596)</f>
        <v/>
      </c>
      <c r="O74" s="248" t="str">
        <f>+IF(I74=0,"",'Ark1'!W3596)</f>
        <v/>
      </c>
      <c r="P74" s="250" t="str">
        <f>+IF(I74=0,"",'Ark1'!X3596)</f>
        <v/>
      </c>
      <c r="Q74" s="250" t="str">
        <f>+IF(I74=0,"",'Ark1'!Y3596)</f>
        <v/>
      </c>
      <c r="R74" s="250" t="str">
        <f>+IF(I74=0,"",'Ark1'!Z3596)</f>
        <v/>
      </c>
      <c r="S74" s="248" t="str">
        <f>+IF(I74=0,"",'Ark1'!AA3596)</f>
        <v/>
      </c>
      <c r="T74" s="248" t="str">
        <f>+IF(I74=0,"",'Ark1'!AB3596)</f>
        <v/>
      </c>
      <c r="U74" s="250">
        <f>+'Ark1'!AD3596</f>
        <v>0</v>
      </c>
      <c r="V74" s="248" t="str">
        <f>+IF(I74=0,"",I74/D74)</f>
        <v/>
      </c>
      <c r="W74" s="248" t="str">
        <f>+IF(I74=0,"",I74/H74)</f>
        <v/>
      </c>
      <c r="X74" s="227"/>
      <c r="Y74" s="230"/>
      <c r="AA74" s="30"/>
      <c r="AB74" s="28"/>
      <c r="AC74" s="254"/>
      <c r="AD74" s="29"/>
      <c r="AH74" s="29"/>
    </row>
    <row r="75" spans="1:34" ht="15.6">
      <c r="A75" s="227"/>
      <c r="B75" s="247">
        <f>+'Ark1'!C3603</f>
        <v>2024</v>
      </c>
      <c r="C75" s="227"/>
      <c r="D75" s="247">
        <f>+'Ark1'!M3597</f>
        <v>5</v>
      </c>
      <c r="E75" s="258" t="s">
        <v>103</v>
      </c>
      <c r="F75" s="247">
        <f>+'Ark1'!D3597</f>
        <v>2</v>
      </c>
      <c r="G75" s="247" t="s">
        <v>571</v>
      </c>
      <c r="H75" s="247">
        <f>+'Ark1'!Q3597</f>
        <v>0</v>
      </c>
      <c r="I75" s="247">
        <f>+'Ark1'!R3597</f>
        <v>0</v>
      </c>
      <c r="J75" s="248" t="str">
        <f>+IF(I75=0,"",'Ark1'!AG3597)</f>
        <v/>
      </c>
      <c r="K75" s="248" t="str">
        <f>+IF(I75=0,"",'Ark1'!AH3597)</f>
        <v/>
      </c>
      <c r="L75" s="249" t="str">
        <f>+IF(I75=0,"",'Ark1'!S3597)</f>
        <v/>
      </c>
      <c r="M75" s="248" t="str">
        <f>+IF(I75=0,"",'Ark1'!U3597)</f>
        <v/>
      </c>
      <c r="N75" s="248" t="str">
        <f>+IF(I75=0,"",'Ark1'!V3597)</f>
        <v/>
      </c>
      <c r="O75" s="248" t="str">
        <f>+IF(I75=0,"",'Ark1'!W3597)</f>
        <v/>
      </c>
      <c r="P75" s="250" t="str">
        <f>+IF(I75=0,"",'Ark1'!X3597)</f>
        <v/>
      </c>
      <c r="Q75" s="250" t="str">
        <f>+IF(I75=0,"",'Ark1'!Y3597)</f>
        <v/>
      </c>
      <c r="R75" s="250" t="str">
        <f>+IF(I75=0,"",'Ark1'!Z3597)</f>
        <v/>
      </c>
      <c r="S75" s="248" t="str">
        <f>+IF(I75=0,"",'Ark1'!AA3597)</f>
        <v/>
      </c>
      <c r="T75" s="248" t="str">
        <f>+IF(I75=0,"",'Ark1'!AB3597)</f>
        <v/>
      </c>
      <c r="U75" s="250">
        <f>+'Ark1'!AD3597</f>
        <v>0</v>
      </c>
      <c r="V75" s="248" t="str">
        <f t="shared" ref="V75:V85" si="8">+IF(I75=0,"",I75/D75)</f>
        <v/>
      </c>
      <c r="W75" s="248" t="str">
        <f t="shared" ref="W75:W85" si="9">+IF(I75=0,"",I75/H75)</f>
        <v/>
      </c>
      <c r="X75" s="227"/>
      <c r="Y75" s="230"/>
      <c r="AA75" s="30"/>
      <c r="AB75" s="28"/>
      <c r="AC75" s="254"/>
      <c r="AD75" s="29"/>
      <c r="AH75" s="29"/>
    </row>
    <row r="76" spans="1:34" ht="15.6">
      <c r="A76" s="227"/>
      <c r="B76" s="247">
        <f>+'Ark1'!C3604</f>
        <v>2024</v>
      </c>
      <c r="C76" s="227"/>
      <c r="D76" s="247">
        <f>+'Ark1'!M3598</f>
        <v>5</v>
      </c>
      <c r="E76" s="258" t="s">
        <v>103</v>
      </c>
      <c r="F76" s="247">
        <f>+'Ark1'!D3598</f>
        <v>3</v>
      </c>
      <c r="G76" s="247" t="s">
        <v>572</v>
      </c>
      <c r="H76" s="247">
        <f>+'Ark1'!Q3598</f>
        <v>1</v>
      </c>
      <c r="I76" s="247">
        <f>+'Ark1'!R3598</f>
        <v>1</v>
      </c>
      <c r="J76" s="248">
        <f>+IF(I76=0,"",'Ark1'!AG3598)</f>
        <v>8.3333333333333357</v>
      </c>
      <c r="K76" s="248">
        <f>+IF(I76=0,"",'Ark1'!AH3598)</f>
        <v>12.44851258581236</v>
      </c>
      <c r="L76" s="249">
        <f>+IF(I76=0,"",'Ark1'!S3598)</f>
        <v>9</v>
      </c>
      <c r="M76" s="248">
        <f>+IF(I76=0,"",'Ark1'!U3598)</f>
        <v>27.2</v>
      </c>
      <c r="N76" s="248">
        <f>+IF(I76=0,"",'Ark1'!V3598)</f>
        <v>100</v>
      </c>
      <c r="O76" s="248">
        <f>+IF(I76=0,"",'Ark1'!W3598)</f>
        <v>0</v>
      </c>
      <c r="P76" s="250">
        <f>+IF(I76=0,"",'Ark1'!X3598)</f>
        <v>100</v>
      </c>
      <c r="Q76" s="250">
        <f>+IF(I76=0,"",'Ark1'!Y3598)</f>
        <v>100</v>
      </c>
      <c r="R76" s="250">
        <f>+IF(I76=0,"",'Ark1'!Z3598)</f>
        <v>0</v>
      </c>
      <c r="S76" s="248">
        <f>+IF(I76=0,"",'Ark1'!AA3598)</f>
        <v>0</v>
      </c>
      <c r="T76" s="248">
        <f>+IF(I76=0,"",'Ark1'!AB3598)</f>
        <v>0</v>
      </c>
      <c r="U76" s="250">
        <f>+'Ark1'!AD3598</f>
        <v>0</v>
      </c>
      <c r="V76" s="248">
        <f t="shared" si="8"/>
        <v>0.2</v>
      </c>
      <c r="W76" s="248">
        <f t="shared" si="9"/>
        <v>1</v>
      </c>
      <c r="X76" s="227"/>
      <c r="Y76" s="230"/>
      <c r="AA76" s="30"/>
      <c r="AB76" s="28"/>
      <c r="AC76" s="254"/>
      <c r="AD76" s="29"/>
      <c r="AH76" s="29"/>
    </row>
    <row r="77" spans="1:34" ht="15.6">
      <c r="A77" s="227"/>
      <c r="B77" s="247">
        <f>+'Ark1'!C3605</f>
        <v>2024</v>
      </c>
      <c r="C77" s="227"/>
      <c r="D77" s="247">
        <f>+'Ark1'!M3599</f>
        <v>5</v>
      </c>
      <c r="E77" s="258" t="s">
        <v>103</v>
      </c>
      <c r="F77" s="247">
        <f>+'Ark1'!D3599</f>
        <v>4</v>
      </c>
      <c r="G77" s="247" t="s">
        <v>573</v>
      </c>
      <c r="H77" s="247">
        <f>+'Ark1'!Q3599</f>
        <v>3</v>
      </c>
      <c r="I77" s="247">
        <f>+'Ark1'!R3599</f>
        <v>4</v>
      </c>
      <c r="J77" s="248">
        <f>+IF(I77=0,"",'Ark1'!AG3599)</f>
        <v>12.121212121212123</v>
      </c>
      <c r="K77" s="248">
        <f>+IF(I77=0,"",'Ark1'!AH3599)</f>
        <v>9.9022004889975523</v>
      </c>
      <c r="L77" s="249">
        <f>+IF(I77=0,"",'Ark1'!S3599)</f>
        <v>8.75</v>
      </c>
      <c r="M77" s="248">
        <f>+IF(I77=0,"",'Ark1'!U3599)</f>
        <v>14.175000000000001</v>
      </c>
      <c r="N77" s="248">
        <f>+IF(I77=0,"",'Ark1'!V3599)</f>
        <v>0</v>
      </c>
      <c r="O77" s="248">
        <f>+IF(I77=0,"",'Ark1'!W3599)</f>
        <v>0</v>
      </c>
      <c r="P77" s="250">
        <f>+IF(I77=0,"",'Ark1'!X3599)</f>
        <v>50</v>
      </c>
      <c r="Q77" s="250">
        <f>+IF(I77=0,"",'Ark1'!Y3599)</f>
        <v>0</v>
      </c>
      <c r="R77" s="250">
        <f>+IF(I77=0,"",'Ark1'!Z3599)</f>
        <v>0</v>
      </c>
      <c r="S77" s="248">
        <f>+IF(I77=0,"",'Ark1'!AA3599)</f>
        <v>2.8760867511255626</v>
      </c>
      <c r="T77" s="248">
        <f>+IF(I77=0,"",'Ark1'!AB3599)</f>
        <v>0.4330127018922193</v>
      </c>
      <c r="U77" s="250">
        <f>+'Ark1'!AD3599</f>
        <v>-48.679839098625742</v>
      </c>
      <c r="V77" s="248">
        <f t="shared" si="8"/>
        <v>0.8</v>
      </c>
      <c r="W77" s="248">
        <f t="shared" si="9"/>
        <v>1.3333333333333333</v>
      </c>
      <c r="X77" s="227"/>
      <c r="Y77" s="230"/>
      <c r="AA77" s="30"/>
      <c r="AB77" s="28"/>
      <c r="AC77" s="254"/>
      <c r="AD77" s="29"/>
      <c r="AH77" s="29"/>
    </row>
    <row r="78" spans="1:34" ht="15.6">
      <c r="A78" s="227"/>
      <c r="B78" s="247">
        <f>+'Ark1'!C3606</f>
        <v>2024</v>
      </c>
      <c r="C78" s="227"/>
      <c r="D78" s="247">
        <f>+'Ark1'!M3600</f>
        <v>5</v>
      </c>
      <c r="E78" s="258" t="s">
        <v>103</v>
      </c>
      <c r="F78" s="247">
        <f>+'Ark1'!D3600</f>
        <v>5</v>
      </c>
      <c r="G78" s="247" t="s">
        <v>460</v>
      </c>
      <c r="H78" s="247">
        <f>+'Ark1'!Q3600</f>
        <v>16</v>
      </c>
      <c r="I78" s="247">
        <f>+'Ark1'!R3600</f>
        <v>53</v>
      </c>
      <c r="J78" s="248">
        <f>+IF(I78=0,"",'Ark1'!AG3600)</f>
        <v>8.7748344370860938</v>
      </c>
      <c r="K78" s="248">
        <f>+IF(I78=0,"",'Ark1'!AH3600)</f>
        <v>6.7691428571428558</v>
      </c>
      <c r="L78" s="249">
        <f>+IF(I78=0,"",'Ark1'!S3600)</f>
        <v>8.6415094339622662</v>
      </c>
      <c r="M78" s="248">
        <f>+IF(I78=0,"",'Ark1'!U3600)</f>
        <v>11.175471698113212</v>
      </c>
      <c r="N78" s="248">
        <f>+IF(I78=0,"",'Ark1'!V3600)</f>
        <v>0</v>
      </c>
      <c r="O78" s="248">
        <f>+IF(I78=0,"",'Ark1'!W3600)</f>
        <v>0</v>
      </c>
      <c r="P78" s="250">
        <f>+IF(I78=0,"",'Ark1'!X3600)</f>
        <v>1.886792452830188</v>
      </c>
      <c r="Q78" s="250">
        <f>+IF(I78=0,"",'Ark1'!Y3600)</f>
        <v>0</v>
      </c>
      <c r="R78" s="250">
        <f>+IF(I78=0,"",'Ark1'!Z3600)</f>
        <v>0</v>
      </c>
      <c r="S78" s="248">
        <f>+IF(I78=0,"",'Ark1'!AA3600)</f>
        <v>1.7510003243835572</v>
      </c>
      <c r="T78" s="248">
        <f>+IF(I78=0,"",'Ark1'!AB3600)</f>
        <v>0.91309838736323745</v>
      </c>
      <c r="U78" s="250">
        <f>+'Ark1'!AD3600</f>
        <v>39.573567165419313</v>
      </c>
      <c r="V78" s="248">
        <f t="shared" si="8"/>
        <v>10.6</v>
      </c>
      <c r="W78" s="248">
        <f t="shared" si="9"/>
        <v>3.3125</v>
      </c>
      <c r="X78" s="227"/>
      <c r="Y78" s="230"/>
      <c r="AA78" s="30"/>
      <c r="AB78" s="28"/>
      <c r="AC78" s="254"/>
      <c r="AD78" s="29"/>
      <c r="AH78" s="29"/>
    </row>
    <row r="79" spans="1:34" ht="15.6">
      <c r="A79" s="227"/>
      <c r="B79" s="247">
        <f>+'Ark1'!C3607</f>
        <v>2024</v>
      </c>
      <c r="C79" s="227"/>
      <c r="D79" s="247">
        <f>+'Ark1'!M3601</f>
        <v>5</v>
      </c>
      <c r="E79" s="258" t="s">
        <v>103</v>
      </c>
      <c r="F79" s="247">
        <f>+'Ark1'!D3601</f>
        <v>6</v>
      </c>
      <c r="G79" s="247" t="s">
        <v>574</v>
      </c>
      <c r="H79" s="247">
        <f>+'Ark1'!Q3601</f>
        <v>42</v>
      </c>
      <c r="I79" s="247">
        <f>+'Ark1'!R3601</f>
        <v>85</v>
      </c>
      <c r="J79" s="248">
        <f>+IF(I79=0,"",'Ark1'!AG3601)</f>
        <v>8.6912065439672812</v>
      </c>
      <c r="K79" s="248">
        <f>+IF(I79=0,"",'Ark1'!AH3601)</f>
        <v>7.8777619615537517</v>
      </c>
      <c r="L79" s="249">
        <f>+IF(I79=0,"",'Ark1'!S3601)</f>
        <v>8.5176470588235293</v>
      </c>
      <c r="M79" s="248">
        <f>+IF(I79=0,"",'Ark1'!U3601)</f>
        <v>14.454117647058823</v>
      </c>
      <c r="N79" s="248">
        <f>+IF(I79=0,"",'Ark1'!V3601)</f>
        <v>0</v>
      </c>
      <c r="O79" s="248">
        <f>+IF(I79=0,"",'Ark1'!W3601)</f>
        <v>0</v>
      </c>
      <c r="P79" s="250">
        <f>+IF(I79=0,"",'Ark1'!X3601)</f>
        <v>25.882352941176471</v>
      </c>
      <c r="Q79" s="250">
        <f>+IF(I79=0,"",'Ark1'!Y3601)</f>
        <v>0</v>
      </c>
      <c r="R79" s="250">
        <f>+IF(I79=0,"",'Ark1'!Z3601)</f>
        <v>0</v>
      </c>
      <c r="S79" s="248">
        <f>+IF(I79=0,"",'Ark1'!AA3601)</f>
        <v>2.7006122591728055</v>
      </c>
      <c r="T79" s="248">
        <f>+IF(I79=0,"",'Ark1'!AB3601)</f>
        <v>0.9894949954500829</v>
      </c>
      <c r="U79" s="250">
        <f>+'Ark1'!AD3601</f>
        <v>12.291428271623772</v>
      </c>
      <c r="V79" s="248">
        <f t="shared" si="8"/>
        <v>17</v>
      </c>
      <c r="W79" s="248">
        <f t="shared" si="9"/>
        <v>2.0238095238095237</v>
      </c>
      <c r="X79" s="227"/>
      <c r="Y79" s="230"/>
      <c r="AA79" s="30"/>
      <c r="AB79" s="28"/>
      <c r="AC79" s="254"/>
      <c r="AD79" s="29"/>
      <c r="AH79" s="29"/>
    </row>
    <row r="80" spans="1:34" ht="15.6">
      <c r="A80" s="227"/>
      <c r="B80" s="247">
        <f>+'Ark1'!C3608</f>
        <v>2024</v>
      </c>
      <c r="C80" s="227"/>
      <c r="D80" s="247">
        <f>+'Ark1'!M3602</f>
        <v>5</v>
      </c>
      <c r="E80" s="258" t="s">
        <v>103</v>
      </c>
      <c r="F80" s="247">
        <f>+'Ark1'!D3602</f>
        <v>7</v>
      </c>
      <c r="G80" s="247" t="s">
        <v>575</v>
      </c>
      <c r="H80" s="247">
        <f>+'Ark1'!Q3602</f>
        <v>24</v>
      </c>
      <c r="I80" s="247">
        <f>+'Ark1'!R3602</f>
        <v>55</v>
      </c>
      <c r="J80" s="248">
        <f>+IF(I80=0,"",'Ark1'!AG3602)</f>
        <v>19.927536231884059</v>
      </c>
      <c r="K80" s="248">
        <f>+IF(I80=0,"",'Ark1'!AH3602)</f>
        <v>18.325982204318898</v>
      </c>
      <c r="L80" s="249">
        <f>+IF(I80=0,"",'Ark1'!S3602)</f>
        <v>8.5090909090909097</v>
      </c>
      <c r="M80" s="248">
        <f>+IF(I80=0,"",'Ark1'!U3602)</f>
        <v>13.069090909090916</v>
      </c>
      <c r="N80" s="248">
        <f>+IF(I80=0,"",'Ark1'!V3602)</f>
        <v>0</v>
      </c>
      <c r="O80" s="248">
        <f>+IF(I80=0,"",'Ark1'!W3602)</f>
        <v>0</v>
      </c>
      <c r="P80" s="250">
        <f>+IF(I80=0,"",'Ark1'!X3602)</f>
        <v>5.4545454545454541</v>
      </c>
      <c r="Q80" s="250">
        <f>+IF(I80=0,"",'Ark1'!Y3602)</f>
        <v>0</v>
      </c>
      <c r="R80" s="250">
        <f>+IF(I80=0,"",'Ark1'!Z3602)</f>
        <v>0</v>
      </c>
      <c r="S80" s="248">
        <f>+IF(I80=0,"",'Ark1'!AA3602)</f>
        <v>2.1864768445459077</v>
      </c>
      <c r="T80" s="248">
        <f>+IF(I80=0,"",'Ark1'!AB3602)</f>
        <v>1.0067540509023303</v>
      </c>
      <c r="U80" s="250">
        <f>+'Ark1'!AD3602</f>
        <v>45.235119187088607</v>
      </c>
      <c r="V80" s="248">
        <f t="shared" si="8"/>
        <v>11</v>
      </c>
      <c r="W80" s="248">
        <f t="shared" si="9"/>
        <v>2.2916666666666665</v>
      </c>
      <c r="X80" s="227"/>
      <c r="Y80" s="230"/>
      <c r="AA80" s="30"/>
      <c r="AB80" s="28"/>
      <c r="AC80" s="254"/>
      <c r="AD80" s="29"/>
      <c r="AH80" s="29"/>
    </row>
    <row r="81" spans="1:34" ht="15.6">
      <c r="A81" s="227"/>
      <c r="B81" s="247">
        <f>+'Ark1'!C3609</f>
        <v>2024</v>
      </c>
      <c r="C81" s="227"/>
      <c r="D81" s="247">
        <f>+'Ark1'!M3603</f>
        <v>5</v>
      </c>
      <c r="E81" s="258" t="s">
        <v>103</v>
      </c>
      <c r="F81" s="247">
        <f>+'Ark1'!D3603</f>
        <v>8</v>
      </c>
      <c r="G81" s="247" t="s">
        <v>576</v>
      </c>
      <c r="H81" s="247">
        <f>+'Ark1'!Q3603</f>
        <v>0</v>
      </c>
      <c r="I81" s="247">
        <f>+'Ark1'!R3603</f>
        <v>0</v>
      </c>
      <c r="J81" s="248" t="str">
        <f>+IF(I81=0,"",'Ark1'!AG3603)</f>
        <v/>
      </c>
      <c r="K81" s="248" t="str">
        <f>+IF(I81=0,"",'Ark1'!AH3603)</f>
        <v/>
      </c>
      <c r="L81" s="249" t="str">
        <f>+IF(I81=0,"",'Ark1'!S3603)</f>
        <v/>
      </c>
      <c r="M81" s="248" t="str">
        <f>+IF(I81=0,"",'Ark1'!U3603)</f>
        <v/>
      </c>
      <c r="N81" s="248" t="str">
        <f>+IF(I81=0,"",'Ark1'!V3603)</f>
        <v/>
      </c>
      <c r="O81" s="248" t="str">
        <f>+IF(I81=0,"",'Ark1'!W3603)</f>
        <v/>
      </c>
      <c r="P81" s="250" t="str">
        <f>+IF(I81=0,"",'Ark1'!X3603)</f>
        <v/>
      </c>
      <c r="Q81" s="250" t="str">
        <f>+IF(I81=0,"",'Ark1'!Y3603)</f>
        <v/>
      </c>
      <c r="R81" s="250" t="str">
        <f>+IF(I81=0,"",'Ark1'!Z3603)</f>
        <v/>
      </c>
      <c r="S81" s="248" t="str">
        <f>+IF(I81=0,"",'Ark1'!AA3603)</f>
        <v/>
      </c>
      <c r="T81" s="248" t="str">
        <f>+IF(I81=0,"",'Ark1'!AB3603)</f>
        <v/>
      </c>
      <c r="U81" s="250">
        <f>+'Ark1'!AD3603</f>
        <v>0</v>
      </c>
      <c r="V81" s="248" t="str">
        <f t="shared" si="8"/>
        <v/>
      </c>
      <c r="W81" s="248" t="str">
        <f t="shared" si="9"/>
        <v/>
      </c>
      <c r="X81" s="227"/>
      <c r="Y81" s="230"/>
      <c r="AA81" s="30"/>
      <c r="AB81" s="28"/>
      <c r="AC81" s="254"/>
      <c r="AD81" s="29"/>
      <c r="AH81" s="29"/>
    </row>
    <row r="82" spans="1:34" ht="15.6">
      <c r="A82" s="227"/>
      <c r="B82" s="247">
        <f>+'Ark1'!C3610</f>
        <v>2024</v>
      </c>
      <c r="C82" s="227"/>
      <c r="D82" s="247">
        <f>+'Ark1'!M3604</f>
        <v>5</v>
      </c>
      <c r="E82" s="258" t="s">
        <v>103</v>
      </c>
      <c r="F82" s="247">
        <f>+'Ark1'!D3604</f>
        <v>9</v>
      </c>
      <c r="G82" s="247" t="s">
        <v>577</v>
      </c>
      <c r="H82" s="247">
        <f>+'Ark1'!Q3604</f>
        <v>0</v>
      </c>
      <c r="I82" s="247">
        <f>+'Ark1'!R3604</f>
        <v>0</v>
      </c>
      <c r="J82" s="248" t="str">
        <f>+IF(I82=0,"",'Ark1'!AG3604)</f>
        <v/>
      </c>
      <c r="K82" s="248" t="str">
        <f>+IF(I82=0,"",'Ark1'!AH3604)</f>
        <v/>
      </c>
      <c r="L82" s="249" t="str">
        <f>+IF(I82=0,"",'Ark1'!S3604)</f>
        <v/>
      </c>
      <c r="M82" s="248" t="str">
        <f>+IF(I82=0,"",'Ark1'!U3604)</f>
        <v/>
      </c>
      <c r="N82" s="248" t="str">
        <f>+IF(I82=0,"",'Ark1'!V3604)</f>
        <v/>
      </c>
      <c r="O82" s="248" t="str">
        <f>+IF(I82=0,"",'Ark1'!W3604)</f>
        <v/>
      </c>
      <c r="P82" s="250" t="str">
        <f>+IF(I82=0,"",'Ark1'!X3604)</f>
        <v/>
      </c>
      <c r="Q82" s="250" t="str">
        <f>+IF(I82=0,"",'Ark1'!Y3604)</f>
        <v/>
      </c>
      <c r="R82" s="250" t="str">
        <f>+IF(I82=0,"",'Ark1'!Z3604)</f>
        <v/>
      </c>
      <c r="S82" s="248" t="str">
        <f>+IF(I82=0,"",'Ark1'!AA3604)</f>
        <v/>
      </c>
      <c r="T82" s="248" t="str">
        <f>+IF(I82=0,"",'Ark1'!AB3604)</f>
        <v/>
      </c>
      <c r="U82" s="250">
        <f>+'Ark1'!AD3604</f>
        <v>0</v>
      </c>
      <c r="V82" s="248" t="str">
        <f t="shared" si="8"/>
        <v/>
      </c>
      <c r="W82" s="248" t="str">
        <f t="shared" si="9"/>
        <v/>
      </c>
      <c r="X82" s="227"/>
      <c r="Y82" s="230"/>
      <c r="AA82" s="30"/>
      <c r="AB82" s="28"/>
      <c r="AC82" s="254"/>
      <c r="AD82" s="29"/>
      <c r="AH82" s="29"/>
    </row>
    <row r="83" spans="1:34" ht="15.6">
      <c r="A83" s="227"/>
      <c r="B83" s="247">
        <f>+'Ark1'!C3611</f>
        <v>2024</v>
      </c>
      <c r="C83" s="227"/>
      <c r="D83" s="247">
        <f>+'Ark1'!M3605</f>
        <v>5</v>
      </c>
      <c r="E83" s="258" t="s">
        <v>103</v>
      </c>
      <c r="F83" s="247">
        <f>+'Ark1'!D3605</f>
        <v>10</v>
      </c>
      <c r="G83" s="247" t="s">
        <v>578</v>
      </c>
      <c r="H83" s="247">
        <f>+'Ark1'!Q3605</f>
        <v>0</v>
      </c>
      <c r="I83" s="247">
        <f>+'Ark1'!R3605</f>
        <v>0</v>
      </c>
      <c r="J83" s="248" t="str">
        <f>+IF(I83=0,"",'Ark1'!AG3605)</f>
        <v/>
      </c>
      <c r="K83" s="248" t="str">
        <f>+IF(I83=0,"",'Ark1'!AH3605)</f>
        <v/>
      </c>
      <c r="L83" s="249" t="str">
        <f>+IF(I83=0,"",'Ark1'!S3605)</f>
        <v/>
      </c>
      <c r="M83" s="248" t="str">
        <f>+IF(I83=0,"",'Ark1'!U3605)</f>
        <v/>
      </c>
      <c r="N83" s="248" t="str">
        <f>+IF(I83=0,"",'Ark1'!V3605)</f>
        <v/>
      </c>
      <c r="O83" s="248" t="str">
        <f>+IF(I83=0,"",'Ark1'!W3605)</f>
        <v/>
      </c>
      <c r="P83" s="250" t="str">
        <f>+IF(I83=0,"",'Ark1'!X3605)</f>
        <v/>
      </c>
      <c r="Q83" s="250" t="str">
        <f>+IF(I83=0,"",'Ark1'!Y3605)</f>
        <v/>
      </c>
      <c r="R83" s="250" t="str">
        <f>+IF(I83=0,"",'Ark1'!Z3605)</f>
        <v/>
      </c>
      <c r="S83" s="248" t="str">
        <f>+IF(I83=0,"",'Ark1'!AA3605)</f>
        <v/>
      </c>
      <c r="T83" s="248" t="str">
        <f>+IF(I83=0,"",'Ark1'!AB3605)</f>
        <v/>
      </c>
      <c r="U83" s="250">
        <f>+'Ark1'!AD3605</f>
        <v>0</v>
      </c>
      <c r="V83" s="248" t="str">
        <f t="shared" si="8"/>
        <v/>
      </c>
      <c r="W83" s="248" t="str">
        <f t="shared" si="9"/>
        <v/>
      </c>
      <c r="X83" s="227"/>
      <c r="Y83" s="230"/>
      <c r="AA83" s="30"/>
      <c r="AB83" s="28"/>
      <c r="AC83" s="254"/>
      <c r="AD83" s="29"/>
      <c r="AH83" s="29"/>
    </row>
    <row r="84" spans="1:34" ht="15.6">
      <c r="A84" s="227"/>
      <c r="B84" s="247">
        <f>+'Ark1'!C3612</f>
        <v>2024</v>
      </c>
      <c r="C84" s="227"/>
      <c r="D84" s="247">
        <f>+'Ark1'!M3606</f>
        <v>5</v>
      </c>
      <c r="E84" s="258" t="s">
        <v>103</v>
      </c>
      <c r="F84" s="247">
        <f>+'Ark1'!D3606</f>
        <v>11</v>
      </c>
      <c r="G84" s="247" t="s">
        <v>579</v>
      </c>
      <c r="H84" s="247">
        <f>+'Ark1'!Q3606</f>
        <v>0</v>
      </c>
      <c r="I84" s="247">
        <f>+'Ark1'!R3606</f>
        <v>0</v>
      </c>
      <c r="J84" s="248" t="str">
        <f>+IF(I84=0,"",'Ark1'!AG3606)</f>
        <v/>
      </c>
      <c r="K84" s="248" t="str">
        <f>+IF(I84=0,"",'Ark1'!AH3606)</f>
        <v/>
      </c>
      <c r="L84" s="249" t="str">
        <f>+IF(I84=0,"",'Ark1'!S3606)</f>
        <v/>
      </c>
      <c r="M84" s="248" t="str">
        <f>+IF(I84=0,"",'Ark1'!U3606)</f>
        <v/>
      </c>
      <c r="N84" s="248" t="str">
        <f>+IF(I84=0,"",'Ark1'!V3606)</f>
        <v/>
      </c>
      <c r="O84" s="248" t="str">
        <f>+IF(I84=0,"",'Ark1'!W3606)</f>
        <v/>
      </c>
      <c r="P84" s="250" t="str">
        <f>+IF(I84=0,"",'Ark1'!X3606)</f>
        <v/>
      </c>
      <c r="Q84" s="250" t="str">
        <f>+IF(I84=0,"",'Ark1'!Y3606)</f>
        <v/>
      </c>
      <c r="R84" s="250" t="str">
        <f>+IF(I84=0,"",'Ark1'!Z3606)</f>
        <v/>
      </c>
      <c r="S84" s="248" t="str">
        <f>+IF(I84=0,"",'Ark1'!AA3606)</f>
        <v/>
      </c>
      <c r="T84" s="248" t="str">
        <f>+IF(I84=0,"",'Ark1'!AB3606)</f>
        <v/>
      </c>
      <c r="U84" s="250">
        <f>+'Ark1'!AD3606</f>
        <v>0</v>
      </c>
      <c r="V84" s="248" t="str">
        <f t="shared" si="8"/>
        <v/>
      </c>
      <c r="W84" s="248" t="str">
        <f t="shared" si="9"/>
        <v/>
      </c>
      <c r="X84" s="227"/>
      <c r="Y84" s="230"/>
      <c r="AA84" s="30"/>
      <c r="AB84" s="28"/>
      <c r="AC84" s="254"/>
      <c r="AD84" s="29"/>
      <c r="AH84" s="29"/>
    </row>
    <row r="85" spans="1:34" ht="15.6">
      <c r="A85" s="227"/>
      <c r="B85" s="247">
        <f>+'Ark1'!C3613</f>
        <v>2024</v>
      </c>
      <c r="C85" s="227"/>
      <c r="D85" s="247">
        <f>+'Ark1'!M3607</f>
        <v>5</v>
      </c>
      <c r="E85" s="258" t="s">
        <v>103</v>
      </c>
      <c r="F85" s="247">
        <f>+'Ark1'!D3607</f>
        <v>12</v>
      </c>
      <c r="G85" s="247" t="s">
        <v>580</v>
      </c>
      <c r="H85" s="247">
        <f>+'Ark1'!Q3607</f>
        <v>0</v>
      </c>
      <c r="I85" s="247">
        <f>+'Ark1'!R3607</f>
        <v>0</v>
      </c>
      <c r="J85" s="248" t="str">
        <f>+IF(I85=0,"",'Ark1'!AG3607)</f>
        <v/>
      </c>
      <c r="K85" s="248" t="str">
        <f>+IF(I85=0,"",'Ark1'!AH3607)</f>
        <v/>
      </c>
      <c r="L85" s="249" t="str">
        <f>+IF(I85=0,"",'Ark1'!S3607)</f>
        <v/>
      </c>
      <c r="M85" s="248" t="str">
        <f>+IF(I85=0,"",'Ark1'!U3607)</f>
        <v/>
      </c>
      <c r="N85" s="248" t="str">
        <f>+IF(I85=0,"",'Ark1'!V3607)</f>
        <v/>
      </c>
      <c r="O85" s="248" t="str">
        <f>+IF(I85=0,"",'Ark1'!W3607)</f>
        <v/>
      </c>
      <c r="P85" s="250" t="str">
        <f>+IF(I85=0,"",'Ark1'!X3607)</f>
        <v/>
      </c>
      <c r="Q85" s="250" t="str">
        <f>+IF(I85=0,"",'Ark1'!Y3607)</f>
        <v/>
      </c>
      <c r="R85" s="250" t="str">
        <f>+IF(I85=0,"",'Ark1'!Z3607)</f>
        <v/>
      </c>
      <c r="S85" s="248" t="str">
        <f>+IF(I85=0,"",'Ark1'!AA3607)</f>
        <v/>
      </c>
      <c r="T85" s="248" t="str">
        <f>+IF(I85=0,"",'Ark1'!AB3607)</f>
        <v/>
      </c>
      <c r="U85" s="250">
        <f>+'Ark1'!AD3607</f>
        <v>0</v>
      </c>
      <c r="V85" s="248" t="str">
        <f t="shared" si="8"/>
        <v/>
      </c>
      <c r="W85" s="248" t="str">
        <f t="shared" si="9"/>
        <v/>
      </c>
      <c r="X85" s="227"/>
      <c r="Y85" s="230"/>
      <c r="AA85" s="30"/>
      <c r="AB85" s="28"/>
      <c r="AC85" s="254"/>
      <c r="AD85" s="29"/>
      <c r="AH85" s="29"/>
    </row>
    <row r="86" spans="1:34" ht="15.6">
      <c r="A86" s="227"/>
      <c r="B86" s="247">
        <f>+'Ark1'!C3614</f>
        <v>2024</v>
      </c>
      <c r="C86" s="227"/>
      <c r="D86" s="227"/>
      <c r="E86" s="227"/>
      <c r="F86" s="227"/>
      <c r="G86" s="227"/>
      <c r="H86" s="227"/>
      <c r="I86" s="227"/>
      <c r="J86" s="228"/>
      <c r="K86" s="228"/>
      <c r="L86" s="227"/>
      <c r="M86" s="227"/>
      <c r="N86" s="227"/>
      <c r="O86" s="229"/>
      <c r="P86" s="229"/>
      <c r="Q86" s="229"/>
      <c r="R86" s="229"/>
      <c r="S86" s="228"/>
      <c r="T86" s="227"/>
      <c r="U86" s="229"/>
      <c r="V86" s="229"/>
      <c r="W86" s="228"/>
      <c r="X86" s="227"/>
      <c r="Y86" s="230"/>
      <c r="AA86" s="30"/>
      <c r="AB86" s="28"/>
      <c r="AC86" s="231"/>
      <c r="AD86" s="29"/>
      <c r="AH86" s="29"/>
    </row>
    <row r="87" spans="1:34" ht="22.8">
      <c r="A87" s="227"/>
      <c r="B87" s="247">
        <f>+'Ark1'!C3615</f>
        <v>2024</v>
      </c>
      <c r="C87" s="227"/>
      <c r="D87" s="227"/>
      <c r="E87" s="272" t="str">
        <f>+E92</f>
        <v>2+</v>
      </c>
      <c r="F87" s="227"/>
      <c r="G87" s="227"/>
      <c r="H87" s="227"/>
      <c r="I87" s="251">
        <f>SUM(I92:I103)</f>
        <v>349</v>
      </c>
      <c r="J87" s="228"/>
      <c r="K87" s="228"/>
      <c r="L87" s="227"/>
      <c r="M87" s="279">
        <f>+Fettgruppe!L16</f>
        <v>14.479942693409743</v>
      </c>
      <c r="N87" s="227"/>
      <c r="O87" s="229"/>
      <c r="P87" s="229"/>
      <c r="Q87" s="229"/>
      <c r="R87" s="229"/>
      <c r="S87" s="228"/>
      <c r="T87" s="227"/>
      <c r="U87" s="229"/>
      <c r="V87" s="229"/>
      <c r="W87" s="228"/>
      <c r="X87" s="227"/>
      <c r="Y87" s="230"/>
      <c r="AA87" s="30"/>
      <c r="AB87" s="28"/>
      <c r="AC87" s="231"/>
      <c r="AD87" s="29"/>
      <c r="AH87" s="29"/>
    </row>
    <row r="88" spans="1:34" ht="15.6">
      <c r="A88" s="227"/>
      <c r="B88" s="247">
        <f>+'Ark1'!C3616</f>
        <v>2024</v>
      </c>
      <c r="C88" s="227"/>
      <c r="D88" s="227"/>
      <c r="E88" s="227"/>
      <c r="F88" s="227"/>
      <c r="G88" s="227"/>
      <c r="H88" s="227"/>
      <c r="I88" s="227"/>
      <c r="J88" s="228"/>
      <c r="K88" s="228"/>
      <c r="L88" s="227"/>
      <c r="M88" s="227"/>
      <c r="N88" s="227"/>
      <c r="O88" s="229"/>
      <c r="P88" s="229"/>
      <c r="Q88" s="229"/>
      <c r="R88" s="229"/>
      <c r="S88" s="228"/>
      <c r="T88" s="227"/>
      <c r="U88" s="229"/>
      <c r="V88" s="229"/>
      <c r="W88" s="244" t="s">
        <v>2</v>
      </c>
      <c r="X88" s="227"/>
      <c r="Y88" s="230"/>
      <c r="AA88" s="30"/>
      <c r="AB88" s="28"/>
      <c r="AC88" s="231"/>
      <c r="AD88" s="29"/>
      <c r="AH88" s="29"/>
    </row>
    <row r="89" spans="1:34" ht="15.6">
      <c r="A89" s="227"/>
      <c r="B89" s="247">
        <f>+'Ark1'!C3617</f>
        <v>2024</v>
      </c>
      <c r="C89" s="227"/>
      <c r="D89" s="227"/>
      <c r="E89" s="227"/>
      <c r="F89" s="227"/>
      <c r="G89" s="227"/>
      <c r="H89" s="245" t="s">
        <v>2</v>
      </c>
      <c r="I89" s="227"/>
      <c r="J89" s="228"/>
      <c r="K89" s="228"/>
      <c r="L89" s="245" t="s">
        <v>22</v>
      </c>
      <c r="M89" s="228"/>
      <c r="N89" s="228" t="s">
        <v>413</v>
      </c>
      <c r="O89" s="229" t="s">
        <v>413</v>
      </c>
      <c r="P89" s="246" t="s">
        <v>566</v>
      </c>
      <c r="Q89" s="37"/>
      <c r="R89" s="37"/>
      <c r="S89" s="244" t="s">
        <v>437</v>
      </c>
      <c r="T89" s="227"/>
      <c r="U89" s="246" t="s">
        <v>563</v>
      </c>
      <c r="V89" s="246" t="s">
        <v>84</v>
      </c>
      <c r="W89" s="244" t="s">
        <v>8</v>
      </c>
      <c r="X89" s="227"/>
      <c r="Y89" s="230"/>
      <c r="AA89" s="30"/>
      <c r="AB89" s="28"/>
      <c r="AC89" s="231"/>
      <c r="AD89" s="29"/>
      <c r="AH89" s="29"/>
    </row>
    <row r="90" spans="1:34" ht="15.6">
      <c r="A90" s="227"/>
      <c r="B90" s="247">
        <f>+'Ark1'!C3618</f>
        <v>2024</v>
      </c>
      <c r="C90" s="227"/>
      <c r="D90" s="245" t="s">
        <v>423</v>
      </c>
      <c r="E90" s="227"/>
      <c r="F90" s="245"/>
      <c r="G90" s="245"/>
      <c r="H90" s="245" t="s">
        <v>506</v>
      </c>
      <c r="I90" s="245" t="s">
        <v>2</v>
      </c>
      <c r="J90" s="244" t="s">
        <v>2</v>
      </c>
      <c r="K90" s="244" t="s">
        <v>1</v>
      </c>
      <c r="L90" s="245" t="s">
        <v>504</v>
      </c>
      <c r="M90" s="244" t="s">
        <v>22</v>
      </c>
      <c r="N90" s="244" t="s">
        <v>545</v>
      </c>
      <c r="O90" s="246" t="s">
        <v>510</v>
      </c>
      <c r="P90" s="246" t="s">
        <v>567</v>
      </c>
      <c r="Q90" s="37"/>
      <c r="R90" s="37"/>
      <c r="S90" s="244"/>
      <c r="T90" s="245" t="s">
        <v>504</v>
      </c>
      <c r="U90" s="246" t="s">
        <v>1</v>
      </c>
      <c r="V90" s="246" t="s">
        <v>439</v>
      </c>
      <c r="W90" s="244" t="s">
        <v>75</v>
      </c>
      <c r="X90" s="227"/>
      <c r="Y90" s="230"/>
      <c r="AA90" s="30"/>
      <c r="AB90" s="28"/>
      <c r="AC90" s="231"/>
      <c r="AD90" s="29"/>
      <c r="AH90" s="29"/>
    </row>
    <row r="91" spans="1:34" ht="15.6">
      <c r="A91" s="227"/>
      <c r="B91" s="247">
        <f>+'Ark1'!C3619</f>
        <v>2024</v>
      </c>
      <c r="C91" s="227"/>
      <c r="D91" s="245" t="s">
        <v>424</v>
      </c>
      <c r="E91" s="245"/>
      <c r="F91" s="245" t="s">
        <v>93</v>
      </c>
      <c r="G91" s="245"/>
      <c r="H91" s="55" t="s">
        <v>507</v>
      </c>
      <c r="I91" s="55" t="s">
        <v>8</v>
      </c>
      <c r="J91" s="106" t="s">
        <v>413</v>
      </c>
      <c r="K91" s="106" t="s">
        <v>413</v>
      </c>
      <c r="L91" s="55" t="s">
        <v>505</v>
      </c>
      <c r="M91" s="106" t="s">
        <v>44</v>
      </c>
      <c r="N91" s="106" t="s">
        <v>546</v>
      </c>
      <c r="O91" s="78" t="s">
        <v>511</v>
      </c>
      <c r="P91" s="78" t="s">
        <v>568</v>
      </c>
      <c r="Q91" s="78" t="s">
        <v>550</v>
      </c>
      <c r="R91" s="78" t="s">
        <v>569</v>
      </c>
      <c r="S91" s="106" t="s">
        <v>1</v>
      </c>
      <c r="T91" s="55" t="s">
        <v>505</v>
      </c>
      <c r="U91" s="78" t="s">
        <v>0</v>
      </c>
      <c r="V91" s="78" t="s">
        <v>440</v>
      </c>
      <c r="W91" s="106" t="s">
        <v>565</v>
      </c>
      <c r="X91" s="227"/>
      <c r="Y91" s="230"/>
      <c r="AA91" s="30"/>
      <c r="AB91" s="28"/>
      <c r="AC91" s="231"/>
      <c r="AD91" s="29"/>
      <c r="AH91" s="29"/>
    </row>
    <row r="92" spans="1:34" ht="15.6">
      <c r="A92" s="227"/>
      <c r="B92" s="247">
        <f>+'Ark1'!C3620</f>
        <v>2024</v>
      </c>
      <c r="C92" s="227"/>
      <c r="D92" s="29">
        <f>+'Ark1'!M3608</f>
        <v>6</v>
      </c>
      <c r="E92" s="29" t="s">
        <v>104</v>
      </c>
      <c r="F92" s="29">
        <f>+'Ark1'!D3608</f>
        <v>1</v>
      </c>
      <c r="G92" s="29" t="s">
        <v>570</v>
      </c>
      <c r="H92" s="29">
        <f>+'Ark1'!Q3608</f>
        <v>0</v>
      </c>
      <c r="I92" s="29">
        <f>+'Ark1'!R3608</f>
        <v>0</v>
      </c>
      <c r="J92" s="30" t="str">
        <f>+IF(I92=0,"",'Ark1'!AG3608)</f>
        <v/>
      </c>
      <c r="K92" s="30" t="str">
        <f>+IF(I92=0,"",'Ark1'!AH3608)</f>
        <v/>
      </c>
      <c r="L92" s="28" t="str">
        <f>+IF(I92=0,"",'Ark1'!S3608)</f>
        <v/>
      </c>
      <c r="M92" s="30" t="str">
        <f>+IF(I92=0,"",'Ark1'!U3608)</f>
        <v/>
      </c>
      <c r="N92" s="30" t="str">
        <f>+IF(I92=0,"",'Ark1'!V3608)</f>
        <v/>
      </c>
      <c r="O92" s="30" t="str">
        <f>+IF(I92=0,"",'Ark1'!W3608)</f>
        <v/>
      </c>
      <c r="P92" s="35" t="str">
        <f>+IF(I92=0,"",'Ark1'!X3608)</f>
        <v/>
      </c>
      <c r="Q92" s="35" t="str">
        <f>+IF(I92=0,"",'Ark1'!Y3608)</f>
        <v/>
      </c>
      <c r="R92" s="35" t="str">
        <f>+IF(I92=0,"",'Ark1'!Z3608)</f>
        <v/>
      </c>
      <c r="S92" s="30" t="str">
        <f>+IF(I92=0,"",'Ark1'!AA3608)</f>
        <v/>
      </c>
      <c r="T92" s="30" t="str">
        <f>+IF(I92=0,"",'Ark1'!AB3608)</f>
        <v/>
      </c>
      <c r="U92" s="35">
        <f>+'Ark1'!AD3608</f>
        <v>0</v>
      </c>
      <c r="V92" s="30" t="str">
        <f>+IF(I92=0,"",I92/D92)</f>
        <v/>
      </c>
      <c r="W92" s="30" t="str">
        <f>+IF(I92=0,"",I92/H92)</f>
        <v/>
      </c>
      <c r="X92" s="227"/>
      <c r="Y92" s="230"/>
      <c r="AA92" s="30"/>
      <c r="AB92" s="28"/>
      <c r="AC92" s="254"/>
      <c r="AD92" s="29"/>
      <c r="AH92" s="29"/>
    </row>
    <row r="93" spans="1:34" ht="15.6">
      <c r="A93" s="227"/>
      <c r="B93" s="247">
        <f>+'Ark1'!C3621</f>
        <v>2024</v>
      </c>
      <c r="C93" s="227"/>
      <c r="D93" s="29">
        <f>+'Ark1'!M3609</f>
        <v>6</v>
      </c>
      <c r="E93" s="29" t="s">
        <v>104</v>
      </c>
      <c r="F93" s="29">
        <f>+'Ark1'!D3609</f>
        <v>2</v>
      </c>
      <c r="G93" s="29" t="s">
        <v>571</v>
      </c>
      <c r="H93" s="29">
        <f>+'Ark1'!Q3609</f>
        <v>0</v>
      </c>
      <c r="I93" s="29">
        <f>+'Ark1'!R3609</f>
        <v>0</v>
      </c>
      <c r="J93" s="30" t="str">
        <f>+IF(I93=0,"",'Ark1'!AG3609)</f>
        <v/>
      </c>
      <c r="K93" s="30" t="str">
        <f>+IF(I93=0,"",'Ark1'!AH3609)</f>
        <v/>
      </c>
      <c r="L93" s="28" t="str">
        <f>+IF(I93=0,"",'Ark1'!S3609)</f>
        <v/>
      </c>
      <c r="M93" s="30" t="str">
        <f>+IF(I93=0,"",'Ark1'!U3609)</f>
        <v/>
      </c>
      <c r="N93" s="30" t="str">
        <f>+IF(I93=0,"",'Ark1'!V3609)</f>
        <v/>
      </c>
      <c r="O93" s="30" t="str">
        <f>+IF(I93=0,"",'Ark1'!W3609)</f>
        <v/>
      </c>
      <c r="P93" s="35" t="str">
        <f>+IF(I93=0,"",'Ark1'!X3609)</f>
        <v/>
      </c>
      <c r="Q93" s="35" t="str">
        <f>+IF(I93=0,"",'Ark1'!Y3609)</f>
        <v/>
      </c>
      <c r="R93" s="35" t="str">
        <f>+IF(I93=0,"",'Ark1'!Z3609)</f>
        <v/>
      </c>
      <c r="S93" s="30" t="str">
        <f>+IF(I93=0,"",'Ark1'!AA3609)</f>
        <v/>
      </c>
      <c r="T93" s="30" t="str">
        <f>+IF(I93=0,"",'Ark1'!AB3609)</f>
        <v/>
      </c>
      <c r="U93" s="35">
        <f>+'Ark1'!AD3609</f>
        <v>0</v>
      </c>
      <c r="V93" s="30" t="str">
        <f t="shared" ref="V93:V103" si="10">+IF(I93=0,"",I93/D93)</f>
        <v/>
      </c>
      <c r="W93" s="30" t="str">
        <f t="shared" ref="W93:W103" si="11">+IF(I93=0,"",I93/H93)</f>
        <v/>
      </c>
      <c r="X93" s="227"/>
      <c r="Y93" s="230"/>
      <c r="AA93" s="30"/>
      <c r="AB93" s="28"/>
      <c r="AC93" s="254"/>
      <c r="AD93" s="29"/>
      <c r="AH93" s="29"/>
    </row>
    <row r="94" spans="1:34" ht="15.6">
      <c r="A94" s="227"/>
      <c r="B94" s="247">
        <f>+'Ark1'!C3622</f>
        <v>2024</v>
      </c>
      <c r="C94" s="227"/>
      <c r="D94" s="29">
        <f>+'Ark1'!M3610</f>
        <v>6</v>
      </c>
      <c r="E94" s="29" t="s">
        <v>104</v>
      </c>
      <c r="F94" s="29">
        <f>+'Ark1'!D3610</f>
        <v>3</v>
      </c>
      <c r="G94" s="29" t="s">
        <v>572</v>
      </c>
      <c r="H94" s="29">
        <f>+'Ark1'!Q3610</f>
        <v>0</v>
      </c>
      <c r="I94" s="29">
        <f>+'Ark1'!R3610</f>
        <v>0</v>
      </c>
      <c r="J94" s="30" t="str">
        <f>+IF(I94=0,"",'Ark1'!AG3610)</f>
        <v/>
      </c>
      <c r="K94" s="30" t="str">
        <f>+IF(I94=0,"",'Ark1'!AH3610)</f>
        <v/>
      </c>
      <c r="L94" s="28" t="str">
        <f>+IF(I94=0,"",'Ark1'!S3610)</f>
        <v/>
      </c>
      <c r="M94" s="30" t="str">
        <f>+IF(I94=0,"",'Ark1'!U3610)</f>
        <v/>
      </c>
      <c r="N94" s="30" t="str">
        <f>+IF(I94=0,"",'Ark1'!V3610)</f>
        <v/>
      </c>
      <c r="O94" s="30" t="str">
        <f>+IF(I94=0,"",'Ark1'!W3610)</f>
        <v/>
      </c>
      <c r="P94" s="35" t="str">
        <f>+IF(I94=0,"",'Ark1'!X3610)</f>
        <v/>
      </c>
      <c r="Q94" s="35" t="str">
        <f>+IF(I94=0,"",'Ark1'!Y3610)</f>
        <v/>
      </c>
      <c r="R94" s="35" t="str">
        <f>+IF(I94=0,"",'Ark1'!Z3610)</f>
        <v/>
      </c>
      <c r="S94" s="30" t="str">
        <f>+IF(I94=0,"",'Ark1'!AA3610)</f>
        <v/>
      </c>
      <c r="T94" s="30" t="str">
        <f>+IF(I94=0,"",'Ark1'!AB3610)</f>
        <v/>
      </c>
      <c r="U94" s="35">
        <f>+'Ark1'!AD3610</f>
        <v>0</v>
      </c>
      <c r="V94" s="30" t="str">
        <f t="shared" si="10"/>
        <v/>
      </c>
      <c r="W94" s="30" t="str">
        <f t="shared" si="11"/>
        <v/>
      </c>
      <c r="X94" s="227"/>
      <c r="Y94" s="230"/>
      <c r="AA94" s="30"/>
      <c r="AB94" s="28"/>
      <c r="AC94" s="254"/>
      <c r="AD94" s="29"/>
      <c r="AH94" s="29"/>
    </row>
    <row r="95" spans="1:34" ht="15.6">
      <c r="A95" s="227"/>
      <c r="B95" s="247">
        <f>+'Ark1'!C3623</f>
        <v>2024</v>
      </c>
      <c r="C95" s="227"/>
      <c r="D95" s="29">
        <f>+'Ark1'!M3611</f>
        <v>6</v>
      </c>
      <c r="E95" s="29" t="s">
        <v>104</v>
      </c>
      <c r="F95" s="29">
        <f>+'Ark1'!D3611</f>
        <v>4</v>
      </c>
      <c r="G95" s="29" t="s">
        <v>573</v>
      </c>
      <c r="H95" s="29">
        <f>+'Ark1'!Q3611</f>
        <v>2</v>
      </c>
      <c r="I95" s="29">
        <f>+'Ark1'!R3611</f>
        <v>2</v>
      </c>
      <c r="J95" s="30">
        <f>+IF(I95=0,"",'Ark1'!AG3611)</f>
        <v>6.0606060606060606</v>
      </c>
      <c r="K95" s="30">
        <f>+IF(I95=0,"",'Ark1'!AH3611)</f>
        <v>4.8201187565490722</v>
      </c>
      <c r="L95" s="28">
        <f>+IF(I95=0,"",'Ark1'!S3611)</f>
        <v>9.5</v>
      </c>
      <c r="M95" s="30">
        <f>+IF(I95=0,"",'Ark1'!U3611)</f>
        <v>13.8</v>
      </c>
      <c r="N95" s="30">
        <f>+IF(I95=0,"",'Ark1'!V3611)</f>
        <v>0</v>
      </c>
      <c r="O95" s="30">
        <f>+IF(I95=0,"",'Ark1'!W3611)</f>
        <v>0</v>
      </c>
      <c r="P95" s="35">
        <f>+IF(I95=0,"",'Ark1'!X3611)</f>
        <v>50</v>
      </c>
      <c r="Q95" s="35">
        <f>+IF(I95=0,"",'Ark1'!Y3611)</f>
        <v>0</v>
      </c>
      <c r="R95" s="35">
        <f>+IF(I95=0,"",'Ark1'!Z3611)</f>
        <v>0</v>
      </c>
      <c r="S95" s="30">
        <f>+IF(I95=0,"",'Ark1'!AA3611)</f>
        <v>3.600000000000001</v>
      </c>
      <c r="T95" s="30">
        <f>+IF(I95=0,"",'Ark1'!AB3611)</f>
        <v>0.5</v>
      </c>
      <c r="U95" s="35">
        <f>+'Ark1'!AD3611</f>
        <v>100.0000000000022</v>
      </c>
      <c r="V95" s="30">
        <f t="shared" si="10"/>
        <v>0.33333333333333331</v>
      </c>
      <c r="W95" s="30">
        <f t="shared" si="11"/>
        <v>1</v>
      </c>
      <c r="X95" s="227"/>
      <c r="Y95" s="230"/>
      <c r="AA95" s="30"/>
      <c r="AB95" s="28"/>
      <c r="AC95" s="254"/>
      <c r="AD95" s="29"/>
      <c r="AH95" s="29"/>
    </row>
    <row r="96" spans="1:34" ht="15.6">
      <c r="A96" s="227"/>
      <c r="B96" s="247">
        <f>+'Ark1'!C3624</f>
        <v>2024</v>
      </c>
      <c r="C96" s="227"/>
      <c r="D96" s="29">
        <f>+'Ark1'!M3612</f>
        <v>6</v>
      </c>
      <c r="E96" s="29" t="s">
        <v>104</v>
      </c>
      <c r="F96" s="29">
        <f>+'Ark1'!D3612</f>
        <v>5</v>
      </c>
      <c r="G96" s="29" t="s">
        <v>460</v>
      </c>
      <c r="H96" s="29">
        <f>+'Ark1'!Q3612</f>
        <v>31</v>
      </c>
      <c r="I96" s="29">
        <f>+'Ark1'!R3612</f>
        <v>75</v>
      </c>
      <c r="J96" s="30">
        <f>+IF(I96=0,"",'Ark1'!AG3612)</f>
        <v>12.417218543046358</v>
      </c>
      <c r="K96" s="30">
        <f>+IF(I96=0,"",'Ark1'!AH3612)</f>
        <v>11.54057142857142</v>
      </c>
      <c r="L96" s="28">
        <f>+IF(I96=0,"",'Ark1'!S3612)</f>
        <v>9.3066666666666649</v>
      </c>
      <c r="M96" s="30">
        <f>+IF(I96=0,"",'Ark1'!U3612)</f>
        <v>13.463999999999999</v>
      </c>
      <c r="N96" s="30">
        <f>+IF(I96=0,"",'Ark1'!V3612)</f>
        <v>0</v>
      </c>
      <c r="O96" s="30">
        <f>+IF(I96=0,"",'Ark1'!W3612)</f>
        <v>0</v>
      </c>
      <c r="P96" s="35">
        <f>+IF(I96=0,"",'Ark1'!X3612)</f>
        <v>8</v>
      </c>
      <c r="Q96" s="35">
        <f>+IF(I96=0,"",'Ark1'!Y3612)</f>
        <v>0</v>
      </c>
      <c r="R96" s="35">
        <f>+IF(I96=0,"",'Ark1'!Z3612)</f>
        <v>0</v>
      </c>
      <c r="S96" s="30">
        <f>+IF(I96=0,"",'Ark1'!AA3612)</f>
        <v>2.1112170265828825</v>
      </c>
      <c r="T96" s="30">
        <f>+IF(I96=0,"",'Ark1'!AB3612)</f>
        <v>0.83223928183078622</v>
      </c>
      <c r="U96" s="35">
        <f>+'Ark1'!AD3612</f>
        <v>34.473173352550774</v>
      </c>
      <c r="V96" s="30">
        <f t="shared" si="10"/>
        <v>12.5</v>
      </c>
      <c r="W96" s="30">
        <f t="shared" si="11"/>
        <v>2.4193548387096775</v>
      </c>
      <c r="X96" s="227"/>
      <c r="Y96" s="230"/>
      <c r="AA96" s="30"/>
      <c r="AB96" s="28"/>
      <c r="AC96" s="254"/>
      <c r="AD96" s="29"/>
      <c r="AH96" s="29"/>
    </row>
    <row r="97" spans="1:34" ht="15.6">
      <c r="A97" s="227"/>
      <c r="B97" s="247">
        <f>+'Ark1'!C3625</f>
        <v>2024</v>
      </c>
      <c r="C97" s="227"/>
      <c r="D97" s="29">
        <f>+'Ark1'!M3613</f>
        <v>6</v>
      </c>
      <c r="E97" s="29" t="s">
        <v>104</v>
      </c>
      <c r="F97" s="29">
        <f>+'Ark1'!D3613</f>
        <v>6</v>
      </c>
      <c r="G97" s="29" t="s">
        <v>574</v>
      </c>
      <c r="H97" s="29">
        <f>+'Ark1'!Q3613</f>
        <v>74</v>
      </c>
      <c r="I97" s="29">
        <f>+'Ark1'!R3613</f>
        <v>204</v>
      </c>
      <c r="J97" s="30">
        <f>+IF(I97=0,"",'Ark1'!AG3613)</f>
        <v>20.858895705521473</v>
      </c>
      <c r="K97" s="30">
        <f>+IF(I97=0,"",'Ark1'!AH3613)</f>
        <v>19.524487361982072</v>
      </c>
      <c r="L97" s="28">
        <f>+IF(I97=0,"",'Ark1'!S3613)</f>
        <v>9.1421568627450966</v>
      </c>
      <c r="M97" s="30">
        <f>+IF(I97=0,"",'Ark1'!U3613)</f>
        <v>14.926470588235295</v>
      </c>
      <c r="N97" s="30">
        <f>+IF(I97=0,"",'Ark1'!V3613)</f>
        <v>0</v>
      </c>
      <c r="O97" s="30">
        <f>+IF(I97=0,"",'Ark1'!W3613)</f>
        <v>0</v>
      </c>
      <c r="P97" s="35">
        <f>+IF(I97=0,"",'Ark1'!X3613)</f>
        <v>25.490196078431367</v>
      </c>
      <c r="Q97" s="35">
        <f>+IF(I97=0,"",'Ark1'!Y3613)</f>
        <v>0.49019607843137247</v>
      </c>
      <c r="R97" s="35">
        <f>+IF(I97=0,"",'Ark1'!Z3613)</f>
        <v>0</v>
      </c>
      <c r="S97" s="30">
        <f>+IF(I97=0,"",'Ark1'!AA3613)</f>
        <v>2.1343560571157387</v>
      </c>
      <c r="T97" s="30">
        <f>+IF(I97=0,"",'Ark1'!AB3613)</f>
        <v>1.2423835625806261</v>
      </c>
      <c r="U97" s="35">
        <f>+'Ark1'!AD3613</f>
        <v>28.32681428387021</v>
      </c>
      <c r="V97" s="30">
        <f t="shared" si="10"/>
        <v>34</v>
      </c>
      <c r="W97" s="30">
        <f t="shared" si="11"/>
        <v>2.7567567567567566</v>
      </c>
      <c r="X97" s="227"/>
      <c r="Y97" s="230"/>
      <c r="AA97" s="30"/>
      <c r="AB97" s="28"/>
      <c r="AC97" s="254"/>
      <c r="AD97" s="29"/>
      <c r="AH97" s="29"/>
    </row>
    <row r="98" spans="1:34" ht="15.6">
      <c r="A98" s="227"/>
      <c r="B98" s="247">
        <f>+'Ark1'!C3626</f>
        <v>2024</v>
      </c>
      <c r="C98" s="227"/>
      <c r="D98" s="29">
        <f>+'Ark1'!M3614</f>
        <v>6</v>
      </c>
      <c r="E98" s="29" t="s">
        <v>104</v>
      </c>
      <c r="F98" s="29">
        <f>+'Ark1'!D3614</f>
        <v>7</v>
      </c>
      <c r="G98" s="29" t="s">
        <v>575</v>
      </c>
      <c r="H98" s="29">
        <f>+'Ark1'!Q3614</f>
        <v>21</v>
      </c>
      <c r="I98" s="29">
        <f>+'Ark1'!R3614</f>
        <v>68</v>
      </c>
      <c r="J98" s="30">
        <f>+IF(I98=0,"",'Ark1'!AG3614)</f>
        <v>24.637681159420289</v>
      </c>
      <c r="K98" s="30">
        <f>+IF(I98=0,"",'Ark1'!AH3614)</f>
        <v>24.758432552328998</v>
      </c>
      <c r="L98" s="28">
        <f>+IF(I98=0,"",'Ark1'!S3614)</f>
        <v>9.132352941176471</v>
      </c>
      <c r="M98" s="30">
        <f>+IF(I98=0,"",'Ark1'!U3614)</f>
        <v>14.28088235294118</v>
      </c>
      <c r="N98" s="30">
        <f>+IF(I98=0,"",'Ark1'!V3614)</f>
        <v>0</v>
      </c>
      <c r="O98" s="30">
        <f>+IF(I98=0,"",'Ark1'!W3614)</f>
        <v>0</v>
      </c>
      <c r="P98" s="35">
        <f>+IF(I98=0,"",'Ark1'!X3614)</f>
        <v>17.647058823529413</v>
      </c>
      <c r="Q98" s="35">
        <f>+IF(I98=0,"",'Ark1'!Y3614)</f>
        <v>0</v>
      </c>
      <c r="R98" s="35">
        <f>+IF(I98=0,"",'Ark1'!Z3614)</f>
        <v>0</v>
      </c>
      <c r="S98" s="30">
        <f>+IF(I98=0,"",'Ark1'!AA3614)</f>
        <v>2.2375312914631214</v>
      </c>
      <c r="T98" s="30">
        <f>+IF(I98=0,"",'Ark1'!AB3614)</f>
        <v>0.80265023817617887</v>
      </c>
      <c r="U98" s="35">
        <f>+'Ark1'!AD3614</f>
        <v>46.896283476212339</v>
      </c>
      <c r="V98" s="30">
        <f t="shared" si="10"/>
        <v>11.333333333333334</v>
      </c>
      <c r="W98" s="30">
        <f t="shared" si="11"/>
        <v>3.2380952380952381</v>
      </c>
      <c r="X98" s="227"/>
      <c r="Y98" s="230"/>
      <c r="AA98" s="30"/>
      <c r="AB98" s="28"/>
      <c r="AC98" s="254"/>
      <c r="AD98" s="29"/>
      <c r="AH98" s="29"/>
    </row>
    <row r="99" spans="1:34" ht="15.6">
      <c r="A99" s="227"/>
      <c r="B99" s="247">
        <f>+'Ark1'!C3627</f>
        <v>2024</v>
      </c>
      <c r="C99" s="227"/>
      <c r="D99" s="29">
        <f>+'Ark1'!M3615</f>
        <v>6</v>
      </c>
      <c r="E99" s="29" t="s">
        <v>104</v>
      </c>
      <c r="F99" s="29">
        <f>+'Ark1'!D3615</f>
        <v>8</v>
      </c>
      <c r="G99" s="29" t="s">
        <v>576</v>
      </c>
      <c r="H99" s="29">
        <f>+'Ark1'!Q3615</f>
        <v>0</v>
      </c>
      <c r="I99" s="29">
        <f>+'Ark1'!R3615</f>
        <v>0</v>
      </c>
      <c r="J99" s="30" t="str">
        <f>+IF(I99=0,"",'Ark1'!AG3615)</f>
        <v/>
      </c>
      <c r="K99" s="30" t="str">
        <f>+IF(I99=0,"",'Ark1'!AH3615)</f>
        <v/>
      </c>
      <c r="L99" s="28" t="str">
        <f>+IF(I99=0,"",'Ark1'!S3615)</f>
        <v/>
      </c>
      <c r="M99" s="30" t="str">
        <f>+IF(I99=0,"",'Ark1'!U3615)</f>
        <v/>
      </c>
      <c r="N99" s="30" t="str">
        <f>+IF(I99=0,"",'Ark1'!V3615)</f>
        <v/>
      </c>
      <c r="O99" s="30" t="str">
        <f>+IF(I99=0,"",'Ark1'!W3615)</f>
        <v/>
      </c>
      <c r="P99" s="35" t="str">
        <f>+IF(I99=0,"",'Ark1'!X3615)</f>
        <v/>
      </c>
      <c r="Q99" s="35" t="str">
        <f>+IF(I99=0,"",'Ark1'!Y3615)</f>
        <v/>
      </c>
      <c r="R99" s="35" t="str">
        <f>+IF(I99=0,"",'Ark1'!Z3615)</f>
        <v/>
      </c>
      <c r="S99" s="30" t="str">
        <f>+IF(I99=0,"",'Ark1'!AA3615)</f>
        <v/>
      </c>
      <c r="T99" s="30" t="str">
        <f>+IF(I99=0,"",'Ark1'!AB3615)</f>
        <v/>
      </c>
      <c r="U99" s="35">
        <f>+'Ark1'!AD3615</f>
        <v>0</v>
      </c>
      <c r="V99" s="30" t="str">
        <f t="shared" si="10"/>
        <v/>
      </c>
      <c r="W99" s="30" t="str">
        <f t="shared" si="11"/>
        <v/>
      </c>
      <c r="X99" s="227"/>
      <c r="Y99" s="230"/>
      <c r="AA99" s="30"/>
      <c r="AB99" s="28"/>
      <c r="AC99" s="254"/>
      <c r="AD99" s="29"/>
      <c r="AH99" s="29"/>
    </row>
    <row r="100" spans="1:34" ht="15.6">
      <c r="A100" s="227"/>
      <c r="B100" s="247">
        <f>+'Ark1'!C3628</f>
        <v>2024</v>
      </c>
      <c r="C100" s="227"/>
      <c r="D100" s="29">
        <f>+'Ark1'!M3616</f>
        <v>6</v>
      </c>
      <c r="E100" s="29" t="s">
        <v>104</v>
      </c>
      <c r="F100" s="29">
        <f>+'Ark1'!D3616</f>
        <v>9</v>
      </c>
      <c r="G100" s="29" t="s">
        <v>577</v>
      </c>
      <c r="H100" s="29">
        <f>+'Ark1'!Q3616</f>
        <v>0</v>
      </c>
      <c r="I100" s="29">
        <f>+'Ark1'!R3616</f>
        <v>0</v>
      </c>
      <c r="J100" s="30" t="str">
        <f>+IF(I100=0,"",'Ark1'!AG3616)</f>
        <v/>
      </c>
      <c r="K100" s="30" t="str">
        <f>+IF(I100=0,"",'Ark1'!AH3616)</f>
        <v/>
      </c>
      <c r="L100" s="28" t="str">
        <f>+IF(I100=0,"",'Ark1'!S3616)</f>
        <v/>
      </c>
      <c r="M100" s="30" t="str">
        <f>+IF(I100=0,"",'Ark1'!U3616)</f>
        <v/>
      </c>
      <c r="N100" s="30" t="str">
        <f>+IF(I100=0,"",'Ark1'!V3616)</f>
        <v/>
      </c>
      <c r="O100" s="30" t="str">
        <f>+IF(I100=0,"",'Ark1'!W3616)</f>
        <v/>
      </c>
      <c r="P100" s="35" t="str">
        <f>+IF(I100=0,"",'Ark1'!X3616)</f>
        <v/>
      </c>
      <c r="Q100" s="35" t="str">
        <f>+IF(I100=0,"",'Ark1'!Y3616)</f>
        <v/>
      </c>
      <c r="R100" s="35" t="str">
        <f>+IF(I100=0,"",'Ark1'!Z3616)</f>
        <v/>
      </c>
      <c r="S100" s="30" t="str">
        <f>+IF(I100=0,"",'Ark1'!AA3616)</f>
        <v/>
      </c>
      <c r="T100" s="30" t="str">
        <f>+IF(I100=0,"",'Ark1'!AB3616)</f>
        <v/>
      </c>
      <c r="U100" s="35">
        <f>+'Ark1'!AD3616</f>
        <v>0</v>
      </c>
      <c r="V100" s="30" t="str">
        <f t="shared" si="10"/>
        <v/>
      </c>
      <c r="W100" s="30" t="str">
        <f t="shared" si="11"/>
        <v/>
      </c>
      <c r="X100" s="227"/>
      <c r="Y100" s="230"/>
      <c r="AA100" s="30"/>
      <c r="AB100" s="28"/>
      <c r="AC100" s="254"/>
      <c r="AD100" s="29"/>
      <c r="AH100" s="29"/>
    </row>
    <row r="101" spans="1:34" ht="15.6">
      <c r="A101" s="227"/>
      <c r="B101" s="247">
        <f>+'Ark1'!C3629</f>
        <v>2024</v>
      </c>
      <c r="C101" s="227"/>
      <c r="D101" s="29">
        <f>+'Ark1'!M3617</f>
        <v>6</v>
      </c>
      <c r="E101" s="29" t="s">
        <v>104</v>
      </c>
      <c r="F101" s="29">
        <f>+'Ark1'!D3617</f>
        <v>10</v>
      </c>
      <c r="G101" s="29" t="s">
        <v>578</v>
      </c>
      <c r="H101" s="29">
        <f>+'Ark1'!Q3617</f>
        <v>0</v>
      </c>
      <c r="I101" s="29">
        <f>+'Ark1'!R3617</f>
        <v>0</v>
      </c>
      <c r="J101" s="30" t="str">
        <f>+IF(I101=0,"",'Ark1'!AG3617)</f>
        <v/>
      </c>
      <c r="K101" s="30" t="str">
        <f>+IF(I101=0,"",'Ark1'!AH3617)</f>
        <v/>
      </c>
      <c r="L101" s="28" t="str">
        <f>+IF(I101=0,"",'Ark1'!S3617)</f>
        <v/>
      </c>
      <c r="M101" s="30" t="str">
        <f>+IF(I101=0,"",'Ark1'!U3617)</f>
        <v/>
      </c>
      <c r="N101" s="30" t="str">
        <f>+IF(I101=0,"",'Ark1'!V3617)</f>
        <v/>
      </c>
      <c r="O101" s="30" t="str">
        <f>+IF(I101=0,"",'Ark1'!W3617)</f>
        <v/>
      </c>
      <c r="P101" s="35" t="str">
        <f>+IF(I101=0,"",'Ark1'!X3617)</f>
        <v/>
      </c>
      <c r="Q101" s="35" t="str">
        <f>+IF(I101=0,"",'Ark1'!Y3617)</f>
        <v/>
      </c>
      <c r="R101" s="35" t="str">
        <f>+IF(I101=0,"",'Ark1'!Z3617)</f>
        <v/>
      </c>
      <c r="S101" s="30" t="str">
        <f>+IF(I101=0,"",'Ark1'!AA3617)</f>
        <v/>
      </c>
      <c r="T101" s="30" t="str">
        <f>+IF(I101=0,"",'Ark1'!AB3617)</f>
        <v/>
      </c>
      <c r="U101" s="35">
        <f>+'Ark1'!AD3617</f>
        <v>0</v>
      </c>
      <c r="V101" s="30" t="str">
        <f t="shared" si="10"/>
        <v/>
      </c>
      <c r="W101" s="30" t="str">
        <f t="shared" si="11"/>
        <v/>
      </c>
      <c r="X101" s="227"/>
      <c r="Y101" s="230"/>
      <c r="AA101" s="30"/>
      <c r="AB101" s="28"/>
      <c r="AC101" s="254"/>
      <c r="AD101" s="29"/>
      <c r="AH101" s="29"/>
    </row>
    <row r="102" spans="1:34" ht="15.6">
      <c r="A102" s="227"/>
      <c r="B102" s="247">
        <f>+'Ark1'!C3630</f>
        <v>2024</v>
      </c>
      <c r="C102" s="227"/>
      <c r="D102" s="29">
        <f>+'Ark1'!M3618</f>
        <v>6</v>
      </c>
      <c r="E102" s="29" t="s">
        <v>104</v>
      </c>
      <c r="F102" s="29">
        <f>+'Ark1'!D3618</f>
        <v>11</v>
      </c>
      <c r="G102" s="29" t="s">
        <v>579</v>
      </c>
      <c r="H102" s="29">
        <f>+'Ark1'!Q3618</f>
        <v>0</v>
      </c>
      <c r="I102" s="29">
        <f>+'Ark1'!R3618</f>
        <v>0</v>
      </c>
      <c r="J102" s="30" t="str">
        <f>+IF(I102=0,"",'Ark1'!AG3618)</f>
        <v/>
      </c>
      <c r="K102" s="30" t="str">
        <f>+IF(I102=0,"",'Ark1'!AH3618)</f>
        <v/>
      </c>
      <c r="L102" s="28" t="str">
        <f>+IF(I102=0,"",'Ark1'!S3618)</f>
        <v/>
      </c>
      <c r="M102" s="30" t="str">
        <f>+IF(I102=0,"",'Ark1'!U3618)</f>
        <v/>
      </c>
      <c r="N102" s="30" t="str">
        <f>+IF(I102=0,"",'Ark1'!V3618)</f>
        <v/>
      </c>
      <c r="O102" s="30" t="str">
        <f>+IF(I102=0,"",'Ark1'!W3618)</f>
        <v/>
      </c>
      <c r="P102" s="35" t="str">
        <f>+IF(I102=0,"",'Ark1'!X3618)</f>
        <v/>
      </c>
      <c r="Q102" s="35" t="str">
        <f>+IF(I102=0,"",'Ark1'!Y3618)</f>
        <v/>
      </c>
      <c r="R102" s="35" t="str">
        <f>+IF(I102=0,"",'Ark1'!Z3618)</f>
        <v/>
      </c>
      <c r="S102" s="30" t="str">
        <f>+IF(I102=0,"",'Ark1'!AA3618)</f>
        <v/>
      </c>
      <c r="T102" s="30" t="str">
        <f>+IF(I102=0,"",'Ark1'!AB3618)</f>
        <v/>
      </c>
      <c r="U102" s="35">
        <f>+'Ark1'!AD3618</f>
        <v>0</v>
      </c>
      <c r="V102" s="30" t="str">
        <f t="shared" si="10"/>
        <v/>
      </c>
      <c r="W102" s="30" t="str">
        <f t="shared" si="11"/>
        <v/>
      </c>
      <c r="X102" s="227"/>
      <c r="Y102" s="230"/>
      <c r="AA102" s="30"/>
      <c r="AB102" s="28"/>
      <c r="AC102" s="254"/>
      <c r="AD102" s="29"/>
      <c r="AH102" s="29"/>
    </row>
    <row r="103" spans="1:34" ht="15.6">
      <c r="A103" s="227"/>
      <c r="B103" s="247">
        <f>+'Ark1'!C3631</f>
        <v>2024</v>
      </c>
      <c r="C103" s="227"/>
      <c r="D103" s="29">
        <f>+'Ark1'!M3619</f>
        <v>6</v>
      </c>
      <c r="E103" s="29" t="s">
        <v>104</v>
      </c>
      <c r="F103" s="29">
        <f>+'Ark1'!D3619</f>
        <v>12</v>
      </c>
      <c r="G103" s="29" t="s">
        <v>580</v>
      </c>
      <c r="H103" s="29">
        <f>+'Ark1'!Q3619</f>
        <v>0</v>
      </c>
      <c r="I103" s="29">
        <f>+'Ark1'!R3619</f>
        <v>0</v>
      </c>
      <c r="J103" s="30" t="str">
        <f>+IF(I103=0,"",'Ark1'!AG3619)</f>
        <v/>
      </c>
      <c r="K103" s="30" t="str">
        <f>+IF(I103=0,"",'Ark1'!AH3619)</f>
        <v/>
      </c>
      <c r="L103" s="28" t="str">
        <f>+IF(I103=0,"",'Ark1'!S3619)</f>
        <v/>
      </c>
      <c r="M103" s="30" t="str">
        <f>+IF(I103=0,"",'Ark1'!U3619)</f>
        <v/>
      </c>
      <c r="N103" s="30" t="str">
        <f>+IF(I103=0,"",'Ark1'!V3619)</f>
        <v/>
      </c>
      <c r="O103" s="30" t="str">
        <f>+IF(I103=0,"",'Ark1'!W3619)</f>
        <v/>
      </c>
      <c r="P103" s="35" t="str">
        <f>+IF(I103=0,"",'Ark1'!X3619)</f>
        <v/>
      </c>
      <c r="Q103" s="35" t="str">
        <f>+IF(I103=0,"",'Ark1'!Y3619)</f>
        <v/>
      </c>
      <c r="R103" s="35" t="str">
        <f>+IF(I103=0,"",'Ark1'!Z3619)</f>
        <v/>
      </c>
      <c r="S103" s="30" t="str">
        <f>+IF(I103=0,"",'Ark1'!AA3619)</f>
        <v/>
      </c>
      <c r="T103" s="30" t="str">
        <f>+IF(I103=0,"",'Ark1'!AB3619)</f>
        <v/>
      </c>
      <c r="U103" s="35">
        <f>+'Ark1'!AD3619</f>
        <v>0</v>
      </c>
      <c r="V103" s="30" t="str">
        <f t="shared" si="10"/>
        <v/>
      </c>
      <c r="W103" s="30" t="str">
        <f t="shared" si="11"/>
        <v/>
      </c>
      <c r="X103" s="227"/>
      <c r="Y103" s="230"/>
      <c r="AA103" s="30"/>
      <c r="AB103" s="28"/>
      <c r="AC103" s="254"/>
      <c r="AD103" s="29"/>
      <c r="AH103" s="29"/>
    </row>
    <row r="104" spans="1:34" ht="15.6">
      <c r="A104" s="227"/>
      <c r="B104" s="247">
        <f>+'Ark1'!C3632</f>
        <v>2024</v>
      </c>
      <c r="C104" s="227"/>
      <c r="D104" s="227"/>
      <c r="E104" s="227"/>
      <c r="F104" s="227"/>
      <c r="G104" s="227"/>
      <c r="H104" s="227"/>
      <c r="I104" s="227"/>
      <c r="J104" s="228"/>
      <c r="K104" s="228"/>
      <c r="L104" s="227"/>
      <c r="M104" s="227"/>
      <c r="N104" s="227"/>
      <c r="O104" s="229"/>
      <c r="P104" s="229"/>
      <c r="Q104" s="229"/>
      <c r="R104" s="229"/>
      <c r="S104" s="228"/>
      <c r="T104" s="227"/>
      <c r="U104" s="229"/>
      <c r="V104" s="229"/>
      <c r="W104" s="228"/>
      <c r="X104" s="227"/>
      <c r="Y104" s="230"/>
      <c r="AA104" s="30"/>
      <c r="AB104" s="28"/>
      <c r="AC104" s="231"/>
      <c r="AD104" s="29"/>
      <c r="AH104" s="29"/>
    </row>
    <row r="105" spans="1:34" ht="22.8">
      <c r="A105" s="227"/>
      <c r="B105" s="247">
        <f>+'Ark1'!C3633</f>
        <v>2024</v>
      </c>
      <c r="C105" s="227"/>
      <c r="D105" s="227"/>
      <c r="E105" s="272" t="str">
        <f>+E110</f>
        <v>3-</v>
      </c>
      <c r="F105" s="227"/>
      <c r="G105" s="227"/>
      <c r="H105" s="227"/>
      <c r="I105" s="251">
        <f>SUM(I110:I121)</f>
        <v>569</v>
      </c>
      <c r="J105" s="228"/>
      <c r="K105" s="228"/>
      <c r="L105" s="227"/>
      <c r="M105" s="279">
        <f>+Fettgruppe!L17</f>
        <v>15.420738137082605</v>
      </c>
      <c r="N105" s="227"/>
      <c r="O105" s="229"/>
      <c r="P105" s="229"/>
      <c r="Q105" s="229"/>
      <c r="R105" s="229"/>
      <c r="S105" s="228"/>
      <c r="T105" s="227"/>
      <c r="U105" s="229"/>
      <c r="V105" s="229"/>
      <c r="W105" s="228"/>
      <c r="X105" s="227"/>
      <c r="Y105" s="230"/>
      <c r="AA105" s="30"/>
      <c r="AB105" s="28"/>
      <c r="AC105" s="231"/>
      <c r="AD105" s="29"/>
      <c r="AH105" s="29"/>
    </row>
    <row r="106" spans="1:34" ht="15.6">
      <c r="A106" s="227"/>
      <c r="B106" s="247">
        <f>+'Ark1'!C3634</f>
        <v>2024</v>
      </c>
      <c r="C106" s="227"/>
      <c r="D106" s="227"/>
      <c r="E106" s="227"/>
      <c r="F106" s="227"/>
      <c r="G106" s="227"/>
      <c r="H106" s="227"/>
      <c r="I106" s="227"/>
      <c r="J106" s="228"/>
      <c r="K106" s="228"/>
      <c r="L106" s="227"/>
      <c r="M106" s="227"/>
      <c r="N106" s="227"/>
      <c r="O106" s="229"/>
      <c r="P106" s="229"/>
      <c r="Q106" s="229"/>
      <c r="R106" s="229"/>
      <c r="S106" s="228"/>
      <c r="T106" s="227"/>
      <c r="U106" s="229"/>
      <c r="V106" s="229"/>
      <c r="W106" s="244" t="s">
        <v>2</v>
      </c>
      <c r="X106" s="227"/>
      <c r="Y106" s="230"/>
      <c r="AA106" s="30"/>
      <c r="AB106" s="28"/>
      <c r="AC106" s="231"/>
      <c r="AD106" s="29"/>
      <c r="AH106" s="29"/>
    </row>
    <row r="107" spans="1:34" ht="15.6">
      <c r="A107" s="227"/>
      <c r="B107" s="247">
        <f>+'Ark1'!C3635</f>
        <v>2024</v>
      </c>
      <c r="C107" s="227"/>
      <c r="D107" s="227"/>
      <c r="E107" s="227"/>
      <c r="F107" s="227"/>
      <c r="G107" s="227"/>
      <c r="H107" s="245" t="s">
        <v>2</v>
      </c>
      <c r="I107" s="227"/>
      <c r="J107" s="228"/>
      <c r="K107" s="228"/>
      <c r="L107" s="245" t="s">
        <v>22</v>
      </c>
      <c r="M107" s="228"/>
      <c r="N107" s="228" t="s">
        <v>413</v>
      </c>
      <c r="O107" s="229" t="s">
        <v>413</v>
      </c>
      <c r="P107" s="246" t="s">
        <v>566</v>
      </c>
      <c r="Q107" s="37"/>
      <c r="R107" s="37"/>
      <c r="S107" s="244" t="s">
        <v>437</v>
      </c>
      <c r="T107" s="227"/>
      <c r="U107" s="246" t="s">
        <v>563</v>
      </c>
      <c r="V107" s="246" t="s">
        <v>84</v>
      </c>
      <c r="W107" s="244" t="s">
        <v>8</v>
      </c>
      <c r="X107" s="227"/>
      <c r="Y107" s="230"/>
      <c r="AA107" s="30"/>
      <c r="AB107" s="28"/>
      <c r="AC107" s="231"/>
      <c r="AD107" s="29"/>
      <c r="AH107" s="29"/>
    </row>
    <row r="108" spans="1:34" ht="15.6">
      <c r="A108" s="227"/>
      <c r="B108" s="247">
        <f>+'Ark1'!C3636</f>
        <v>2024</v>
      </c>
      <c r="C108" s="227"/>
      <c r="D108" s="245" t="s">
        <v>423</v>
      </c>
      <c r="E108" s="227"/>
      <c r="F108" s="245"/>
      <c r="G108" s="245"/>
      <c r="H108" s="245" t="s">
        <v>506</v>
      </c>
      <c r="I108" s="245" t="s">
        <v>2</v>
      </c>
      <c r="J108" s="244" t="s">
        <v>2</v>
      </c>
      <c r="K108" s="244" t="s">
        <v>1</v>
      </c>
      <c r="L108" s="245" t="s">
        <v>504</v>
      </c>
      <c r="M108" s="244" t="s">
        <v>22</v>
      </c>
      <c r="N108" s="244" t="s">
        <v>545</v>
      </c>
      <c r="O108" s="246" t="s">
        <v>510</v>
      </c>
      <c r="P108" s="246" t="s">
        <v>567</v>
      </c>
      <c r="Q108" s="37"/>
      <c r="R108" s="37"/>
      <c r="S108" s="244"/>
      <c r="T108" s="245" t="s">
        <v>504</v>
      </c>
      <c r="U108" s="246" t="s">
        <v>1</v>
      </c>
      <c r="V108" s="246" t="s">
        <v>439</v>
      </c>
      <c r="W108" s="244" t="s">
        <v>75</v>
      </c>
      <c r="X108" s="227"/>
      <c r="Y108" s="230"/>
      <c r="AA108" s="30"/>
      <c r="AB108" s="28"/>
      <c r="AC108" s="231"/>
      <c r="AD108" s="29"/>
      <c r="AH108" s="29"/>
    </row>
    <row r="109" spans="1:34" ht="15.6">
      <c r="A109" s="227"/>
      <c r="B109" s="247">
        <f>+'Ark1'!C3637</f>
        <v>2024</v>
      </c>
      <c r="C109" s="227"/>
      <c r="D109" s="245" t="s">
        <v>424</v>
      </c>
      <c r="E109" s="245"/>
      <c r="F109" s="245" t="s">
        <v>93</v>
      </c>
      <c r="G109" s="245"/>
      <c r="H109" s="55" t="s">
        <v>507</v>
      </c>
      <c r="I109" s="55" t="s">
        <v>8</v>
      </c>
      <c r="J109" s="106" t="s">
        <v>413</v>
      </c>
      <c r="K109" s="106" t="s">
        <v>413</v>
      </c>
      <c r="L109" s="55" t="s">
        <v>505</v>
      </c>
      <c r="M109" s="106" t="s">
        <v>44</v>
      </c>
      <c r="N109" s="106" t="s">
        <v>546</v>
      </c>
      <c r="O109" s="78" t="s">
        <v>511</v>
      </c>
      <c r="P109" s="78" t="s">
        <v>568</v>
      </c>
      <c r="Q109" s="78" t="s">
        <v>550</v>
      </c>
      <c r="R109" s="78" t="s">
        <v>569</v>
      </c>
      <c r="S109" s="106" t="s">
        <v>1</v>
      </c>
      <c r="T109" s="55" t="s">
        <v>505</v>
      </c>
      <c r="U109" s="78" t="s">
        <v>0</v>
      </c>
      <c r="V109" s="78" t="s">
        <v>440</v>
      </c>
      <c r="W109" s="106" t="s">
        <v>565</v>
      </c>
      <c r="X109" s="227"/>
      <c r="Y109" s="230"/>
      <c r="AA109" s="30"/>
      <c r="AB109" s="28"/>
      <c r="AC109" s="231"/>
      <c r="AD109" s="29"/>
      <c r="AH109" s="29"/>
    </row>
    <row r="110" spans="1:34" ht="15.6">
      <c r="A110" s="227"/>
      <c r="B110" s="247">
        <f>+'Ark1'!C3638</f>
        <v>2024</v>
      </c>
      <c r="C110" s="227"/>
      <c r="D110" s="247">
        <f>+'Ark1'!M3620</f>
        <v>7</v>
      </c>
      <c r="E110" s="247" t="s">
        <v>105</v>
      </c>
      <c r="F110" s="247">
        <f>+'Ark1'!D3620</f>
        <v>1</v>
      </c>
      <c r="G110" s="247" t="s">
        <v>570</v>
      </c>
      <c r="H110" s="247">
        <f>+'Ark1'!Q3620</f>
        <v>0</v>
      </c>
      <c r="I110" s="247">
        <f>+'Ark1'!R3620</f>
        <v>0</v>
      </c>
      <c r="J110" s="248" t="str">
        <f>+IF(I110=0,"",'Ark1'!AG3620)</f>
        <v/>
      </c>
      <c r="K110" s="248" t="str">
        <f>+IF(I110=0,"",'Ark1'!AH3620)</f>
        <v/>
      </c>
      <c r="L110" s="249" t="str">
        <f>+IF(I110=0,"",'Ark1'!S3620)</f>
        <v/>
      </c>
      <c r="M110" s="248" t="str">
        <f>+IF(I110=0,"",'Ark1'!U3620)</f>
        <v/>
      </c>
      <c r="N110" s="248" t="str">
        <f>+IF(I110=0,"",'Ark1'!V3620)</f>
        <v/>
      </c>
      <c r="O110" s="248" t="str">
        <f>+IF(I110=0,"",'Ark1'!W3620)</f>
        <v/>
      </c>
      <c r="P110" s="250" t="str">
        <f>+IF(I110=0,"",'Ark1'!X3620)</f>
        <v/>
      </c>
      <c r="Q110" s="250" t="str">
        <f>+IF(I110=0,"",'Ark1'!Y3620)</f>
        <v/>
      </c>
      <c r="R110" s="250" t="str">
        <f>+IF(I110=0,"",'Ark1'!Z3620)</f>
        <v/>
      </c>
      <c r="S110" s="248" t="str">
        <f>+IF(I110=0,"",'Ark1'!AA3620)</f>
        <v/>
      </c>
      <c r="T110" s="248" t="str">
        <f>+IF(I110=0,"",'Ark1'!AB3620)</f>
        <v/>
      </c>
      <c r="U110" s="250">
        <f>+'Ark1'!AD3620</f>
        <v>0</v>
      </c>
      <c r="V110" s="248" t="str">
        <f>+IF(I110=0,"",I110/D110)</f>
        <v/>
      </c>
      <c r="W110" s="248" t="str">
        <f>+IF(I110=0,"",I110/H110)</f>
        <v/>
      </c>
      <c r="X110" s="227"/>
      <c r="Y110" s="230"/>
      <c r="AA110" s="30"/>
      <c r="AB110" s="28"/>
      <c r="AC110" s="254"/>
      <c r="AD110" s="29"/>
      <c r="AH110" s="29"/>
    </row>
    <row r="111" spans="1:34" ht="15.6">
      <c r="A111" s="227"/>
      <c r="B111" s="247">
        <f>+'Ark1'!C3639</f>
        <v>2024</v>
      </c>
      <c r="C111" s="227"/>
      <c r="D111" s="247">
        <f>+'Ark1'!M3621</f>
        <v>7</v>
      </c>
      <c r="E111" s="247" t="s">
        <v>105</v>
      </c>
      <c r="F111" s="247">
        <f>+'Ark1'!D3621</f>
        <v>2</v>
      </c>
      <c r="G111" s="247" t="s">
        <v>571</v>
      </c>
      <c r="H111" s="247">
        <f>+'Ark1'!Q3621</f>
        <v>0</v>
      </c>
      <c r="I111" s="247">
        <f>+'Ark1'!R3621</f>
        <v>0</v>
      </c>
      <c r="J111" s="248" t="str">
        <f>+IF(I111=0,"",'Ark1'!AG3621)</f>
        <v/>
      </c>
      <c r="K111" s="248" t="str">
        <f>+IF(I111=0,"",'Ark1'!AH3621)</f>
        <v/>
      </c>
      <c r="L111" s="249" t="str">
        <f>+IF(I111=0,"",'Ark1'!S3621)</f>
        <v/>
      </c>
      <c r="M111" s="248" t="str">
        <f>+IF(I111=0,"",'Ark1'!U3621)</f>
        <v/>
      </c>
      <c r="N111" s="248" t="str">
        <f>+IF(I111=0,"",'Ark1'!V3621)</f>
        <v/>
      </c>
      <c r="O111" s="248" t="str">
        <f>+IF(I111=0,"",'Ark1'!W3621)</f>
        <v/>
      </c>
      <c r="P111" s="250" t="str">
        <f>+IF(I111=0,"",'Ark1'!X3621)</f>
        <v/>
      </c>
      <c r="Q111" s="250" t="str">
        <f>+IF(I111=0,"",'Ark1'!Y3621)</f>
        <v/>
      </c>
      <c r="R111" s="250" t="str">
        <f>+IF(I111=0,"",'Ark1'!Z3621)</f>
        <v/>
      </c>
      <c r="S111" s="248" t="str">
        <f>+IF(I111=0,"",'Ark1'!AA3621)</f>
        <v/>
      </c>
      <c r="T111" s="248" t="str">
        <f>+IF(I111=0,"",'Ark1'!AB3621)</f>
        <v/>
      </c>
      <c r="U111" s="250">
        <f>+'Ark1'!AD3621</f>
        <v>0</v>
      </c>
      <c r="V111" s="248" t="str">
        <f t="shared" ref="V111:V121" si="12">+IF(I111=0,"",I111/D111)</f>
        <v/>
      </c>
      <c r="W111" s="248" t="str">
        <f t="shared" ref="W111:W121" si="13">+IF(I111=0,"",I111/H111)</f>
        <v/>
      </c>
      <c r="X111" s="227"/>
      <c r="Y111" s="230"/>
      <c r="AA111" s="30"/>
      <c r="AB111" s="28"/>
      <c r="AC111" s="254"/>
      <c r="AD111" s="29"/>
      <c r="AH111" s="29"/>
    </row>
    <row r="112" spans="1:34" ht="15.6">
      <c r="A112" s="227"/>
      <c r="B112" s="247">
        <f>+'Ark1'!C3640</f>
        <v>2024</v>
      </c>
      <c r="C112" s="227"/>
      <c r="D112" s="247">
        <f>+'Ark1'!M3622</f>
        <v>7</v>
      </c>
      <c r="E112" s="247" t="s">
        <v>105</v>
      </c>
      <c r="F112" s="247">
        <f>+'Ark1'!D3622</f>
        <v>3</v>
      </c>
      <c r="G112" s="247" t="s">
        <v>572</v>
      </c>
      <c r="H112" s="247">
        <f>+'Ark1'!Q3622</f>
        <v>0</v>
      </c>
      <c r="I112" s="247">
        <f>+'Ark1'!R3622</f>
        <v>0</v>
      </c>
      <c r="J112" s="248" t="str">
        <f>+IF(I112=0,"",'Ark1'!AG3622)</f>
        <v/>
      </c>
      <c r="K112" s="248" t="str">
        <f>+IF(I112=0,"",'Ark1'!AH3622)</f>
        <v/>
      </c>
      <c r="L112" s="249" t="str">
        <f>+IF(I112=0,"",'Ark1'!S3622)</f>
        <v/>
      </c>
      <c r="M112" s="248" t="str">
        <f>+IF(I112=0,"",'Ark1'!U3622)</f>
        <v/>
      </c>
      <c r="N112" s="248" t="str">
        <f>+IF(I112=0,"",'Ark1'!V3622)</f>
        <v/>
      </c>
      <c r="O112" s="248" t="str">
        <f>+IF(I112=0,"",'Ark1'!W3622)</f>
        <v/>
      </c>
      <c r="P112" s="250" t="str">
        <f>+IF(I112=0,"",'Ark1'!X3622)</f>
        <v/>
      </c>
      <c r="Q112" s="250" t="str">
        <f>+IF(I112=0,"",'Ark1'!Y3622)</f>
        <v/>
      </c>
      <c r="R112" s="250" t="str">
        <f>+IF(I112=0,"",'Ark1'!Z3622)</f>
        <v/>
      </c>
      <c r="S112" s="248" t="str">
        <f>+IF(I112=0,"",'Ark1'!AA3622)</f>
        <v/>
      </c>
      <c r="T112" s="248" t="str">
        <f>+IF(I112=0,"",'Ark1'!AB3622)</f>
        <v/>
      </c>
      <c r="U112" s="250">
        <f>+'Ark1'!AD3622</f>
        <v>0</v>
      </c>
      <c r="V112" s="248" t="str">
        <f t="shared" si="12"/>
        <v/>
      </c>
      <c r="W112" s="248" t="str">
        <f t="shared" si="13"/>
        <v/>
      </c>
      <c r="X112" s="227"/>
      <c r="Y112" s="230"/>
      <c r="AA112" s="30"/>
      <c r="AB112" s="28"/>
      <c r="AC112" s="254"/>
      <c r="AD112" s="29"/>
      <c r="AH112" s="29"/>
    </row>
    <row r="113" spans="1:34">
      <c r="A113" s="227"/>
      <c r="B113" s="247">
        <f>+'Ark1'!C3641</f>
        <v>2024</v>
      </c>
      <c r="C113" s="227"/>
      <c r="D113" s="247">
        <f>+'Ark1'!M3623</f>
        <v>7</v>
      </c>
      <c r="E113" s="247" t="s">
        <v>105</v>
      </c>
      <c r="F113" s="247">
        <f>+'Ark1'!D3623</f>
        <v>4</v>
      </c>
      <c r="G113" s="247" t="s">
        <v>573</v>
      </c>
      <c r="H113" s="247">
        <f>+'Ark1'!Q3623</f>
        <v>3</v>
      </c>
      <c r="I113" s="247">
        <f>+'Ark1'!R3623</f>
        <v>6</v>
      </c>
      <c r="J113" s="248">
        <f>+IF(I113=0,"",'Ark1'!AG3623)</f>
        <v>18.181818181818183</v>
      </c>
      <c r="K113" s="248">
        <f>+IF(I113=0,"",'Ark1'!AH3623)</f>
        <v>17.830946559552913</v>
      </c>
      <c r="L113" s="249">
        <f>+IF(I113=0,"",'Ark1'!S3623)</f>
        <v>8.6666666666666643</v>
      </c>
      <c r="M113" s="248">
        <f>+IF(I113=0,"",'Ark1'!U3623)</f>
        <v>17.016666666666673</v>
      </c>
      <c r="N113" s="248">
        <f>+IF(I113=0,"",'Ark1'!V3623)</f>
        <v>0</v>
      </c>
      <c r="O113" s="248">
        <f>+IF(I113=0,"",'Ark1'!W3623)</f>
        <v>0</v>
      </c>
      <c r="P113" s="250">
        <f>+IF(I113=0,"",'Ark1'!X3623)</f>
        <v>83.333333333333314</v>
      </c>
      <c r="Q113" s="250">
        <f>+IF(I113=0,"",'Ark1'!Y3623)</f>
        <v>0</v>
      </c>
      <c r="R113" s="250">
        <f>+IF(I113=0,"",'Ark1'!Z3623)</f>
        <v>0</v>
      </c>
      <c r="S113" s="248">
        <f>+IF(I113=0,"",'Ark1'!AA3623)</f>
        <v>1.3196169477878337</v>
      </c>
      <c r="T113" s="248">
        <f>+IF(I113=0,"",'Ark1'!AB3623)</f>
        <v>0.94280904158206635</v>
      </c>
      <c r="U113" s="250">
        <f>+'Ark1'!AD3623</f>
        <v>21.880233462332516</v>
      </c>
      <c r="V113" s="248">
        <f t="shared" si="12"/>
        <v>0.8571428571428571</v>
      </c>
      <c r="W113" s="248">
        <f t="shared" si="13"/>
        <v>2</v>
      </c>
      <c r="X113" s="227"/>
      <c r="Y113" s="28"/>
      <c r="AA113" s="30"/>
      <c r="AB113" s="28"/>
      <c r="AC113" s="29"/>
      <c r="AD113" s="29"/>
      <c r="AH113" s="29"/>
    </row>
    <row r="114" spans="1:34" ht="15.6">
      <c r="A114" s="227"/>
      <c r="B114" s="247">
        <f>+'Ark1'!C3642</f>
        <v>2024</v>
      </c>
      <c r="C114" s="227"/>
      <c r="D114" s="247">
        <f>+'Ark1'!M3624</f>
        <v>7</v>
      </c>
      <c r="E114" s="247" t="s">
        <v>105</v>
      </c>
      <c r="F114" s="247">
        <f>+'Ark1'!D3624</f>
        <v>5</v>
      </c>
      <c r="G114" s="247" t="s">
        <v>460</v>
      </c>
      <c r="H114" s="247">
        <f>+'Ark1'!Q3624</f>
        <v>54</v>
      </c>
      <c r="I114" s="247">
        <f>+'Ark1'!R3624</f>
        <v>192</v>
      </c>
      <c r="J114" s="248">
        <f>+IF(I114=0,"",'Ark1'!AG3624)</f>
        <v>31.788079470198674</v>
      </c>
      <c r="K114" s="248">
        <f>+IF(I114=0,"",'Ark1'!AH3624)</f>
        <v>31.098285714285705</v>
      </c>
      <c r="L114" s="249">
        <f>+IF(I114=0,"",'Ark1'!S3624)</f>
        <v>9.7135416666666643</v>
      </c>
      <c r="M114" s="248">
        <f>+IF(I114=0,"",'Ark1'!U3624)</f>
        <v>14.172395833333338</v>
      </c>
      <c r="N114" s="248">
        <f>+IF(I114=0,"",'Ark1'!V3624)</f>
        <v>0.52083333333333348</v>
      </c>
      <c r="O114" s="248">
        <f>+IF(I114=0,"",'Ark1'!W3624)</f>
        <v>0</v>
      </c>
      <c r="P114" s="250">
        <f>+IF(I114=0,"",'Ark1'!X3624)</f>
        <v>17.708333333333329</v>
      </c>
      <c r="Q114" s="250">
        <f>+IF(I114=0,"",'Ark1'!Y3624)</f>
        <v>1.041666666666667</v>
      </c>
      <c r="R114" s="250">
        <f>+IF(I114=0,"",'Ark1'!Z3624)</f>
        <v>0</v>
      </c>
      <c r="S114" s="248">
        <f>+IF(I114=0,"",'Ark1'!AA3624)</f>
        <v>2.0848207580786657</v>
      </c>
      <c r="T114" s="248">
        <f>+IF(I114=0,"",'Ark1'!AB3624)</f>
        <v>0.71895754853624516</v>
      </c>
      <c r="U114" s="250">
        <f>+'Ark1'!AD3624</f>
        <v>29.841990765811641</v>
      </c>
      <c r="V114" s="248">
        <f t="shared" si="12"/>
        <v>27.428571428571427</v>
      </c>
      <c r="W114" s="248">
        <f t="shared" si="13"/>
        <v>3.5555555555555554</v>
      </c>
      <c r="X114" s="227"/>
      <c r="Y114" s="231"/>
      <c r="AA114" s="30"/>
      <c r="AB114" s="28"/>
      <c r="AC114" s="254"/>
      <c r="AD114" s="29"/>
      <c r="AH114" s="29"/>
    </row>
    <row r="115" spans="1:34">
      <c r="A115" s="227"/>
      <c r="B115" s="247">
        <f>+'Ark1'!C3643</f>
        <v>2024</v>
      </c>
      <c r="C115" s="227"/>
      <c r="D115" s="247">
        <f>+'Ark1'!M3625</f>
        <v>7</v>
      </c>
      <c r="E115" s="247" t="s">
        <v>105</v>
      </c>
      <c r="F115" s="247">
        <f>+'Ark1'!D3625</f>
        <v>6</v>
      </c>
      <c r="G115" s="247" t="s">
        <v>574</v>
      </c>
      <c r="H115" s="247">
        <f>+'Ark1'!Q3625</f>
        <v>86</v>
      </c>
      <c r="I115" s="247">
        <f>+'Ark1'!R3625</f>
        <v>317</v>
      </c>
      <c r="J115" s="248">
        <f>+IF(I115=0,"",'Ark1'!AG3625)</f>
        <v>32.41308793456033</v>
      </c>
      <c r="K115" s="248">
        <f>+IF(I115=0,"",'Ark1'!AH3625)</f>
        <v>33.223047230664669</v>
      </c>
      <c r="L115" s="249">
        <f>+IF(I115=0,"",'Ark1'!S3625)</f>
        <v>9.7318611987381729</v>
      </c>
      <c r="M115" s="248">
        <f>+IF(I115=0,"",'Ark1'!U3625)</f>
        <v>16.345110410094637</v>
      </c>
      <c r="N115" s="248">
        <f>+IF(I115=0,"",'Ark1'!V3625)</f>
        <v>0.31545741324921139</v>
      </c>
      <c r="O115" s="248">
        <f>+IF(I115=0,"",'Ark1'!W3625)</f>
        <v>0</v>
      </c>
      <c r="P115" s="250">
        <f>+IF(I115=0,"",'Ark1'!X3625)</f>
        <v>52.050473186119859</v>
      </c>
      <c r="Q115" s="250">
        <f>+IF(I115=0,"",'Ark1'!Y3625)</f>
        <v>0.94637223974763396</v>
      </c>
      <c r="R115" s="250">
        <f>+IF(I115=0,"",'Ark1'!Z3625)</f>
        <v>0</v>
      </c>
      <c r="S115" s="248">
        <f>+IF(I115=0,"",'Ark1'!AA3625)</f>
        <v>2.2893973978369906</v>
      </c>
      <c r="T115" s="248">
        <f>+IF(I115=0,"",'Ark1'!AB3625)</f>
        <v>1.0450547536600383</v>
      </c>
      <c r="U115" s="250">
        <f>+'Ark1'!AD3625</f>
        <v>27.376617201498981</v>
      </c>
      <c r="V115" s="248">
        <f t="shared" si="12"/>
        <v>45.285714285714285</v>
      </c>
      <c r="W115" s="248">
        <f t="shared" si="13"/>
        <v>3.6860465116279069</v>
      </c>
      <c r="X115" s="227"/>
      <c r="Y115" s="28"/>
      <c r="AA115" s="30"/>
      <c r="AB115" s="28"/>
      <c r="AC115" s="29"/>
      <c r="AD115" s="29"/>
      <c r="AH115" s="29"/>
    </row>
    <row r="116" spans="1:34">
      <c r="A116" s="227"/>
      <c r="B116" s="247">
        <f>+'Ark1'!C3644</f>
        <v>2024</v>
      </c>
      <c r="C116" s="227"/>
      <c r="D116" s="247">
        <f>+'Ark1'!M3626</f>
        <v>7</v>
      </c>
      <c r="E116" s="247" t="s">
        <v>105</v>
      </c>
      <c r="F116" s="247">
        <f>+'Ark1'!D3626</f>
        <v>7</v>
      </c>
      <c r="G116" s="247" t="s">
        <v>575</v>
      </c>
      <c r="H116" s="247">
        <f>+'Ark1'!Q3626</f>
        <v>26</v>
      </c>
      <c r="I116" s="247">
        <f>+'Ark1'!R3626</f>
        <v>54</v>
      </c>
      <c r="J116" s="248">
        <f>+IF(I116=0,"",'Ark1'!AG3626)</f>
        <v>19.565217391304348</v>
      </c>
      <c r="K116" s="248">
        <f>+IF(I116=0,"",'Ark1'!AH3626)</f>
        <v>19.626239706294776</v>
      </c>
      <c r="L116" s="249">
        <f>+IF(I116=0,"",'Ark1'!S3626)</f>
        <v>9.4444444444444446</v>
      </c>
      <c r="M116" s="248">
        <f>+IF(I116=0,"",'Ark1'!U3626)</f>
        <v>14.255555555555556</v>
      </c>
      <c r="N116" s="248">
        <f>+IF(I116=0,"",'Ark1'!V3626)</f>
        <v>0</v>
      </c>
      <c r="O116" s="248">
        <f>+IF(I116=0,"",'Ark1'!W3626)</f>
        <v>0</v>
      </c>
      <c r="P116" s="250">
        <f>+IF(I116=0,"",'Ark1'!X3626)</f>
        <v>9.2592592592592613</v>
      </c>
      <c r="Q116" s="250">
        <f>+IF(I116=0,"",'Ark1'!Y3626)</f>
        <v>0</v>
      </c>
      <c r="R116" s="250">
        <f>+IF(I116=0,"",'Ark1'!Z3626)</f>
        <v>0</v>
      </c>
      <c r="S116" s="248">
        <f>+IF(I116=0,"",'Ark1'!AA3626)</f>
        <v>1.9666352790966879</v>
      </c>
      <c r="T116" s="248">
        <f>+IF(I116=0,"",'Ark1'!AB3626)</f>
        <v>0.91624569458169924</v>
      </c>
      <c r="U116" s="250">
        <f>+'Ark1'!AD3626</f>
        <v>50.837374567212223</v>
      </c>
      <c r="V116" s="248">
        <f t="shared" si="12"/>
        <v>7.7142857142857144</v>
      </c>
      <c r="W116" s="248">
        <f t="shared" si="13"/>
        <v>2.0769230769230771</v>
      </c>
      <c r="X116" s="227"/>
      <c r="Y116" s="28"/>
      <c r="AA116" s="30"/>
      <c r="AB116" s="28"/>
      <c r="AC116" s="29"/>
      <c r="AD116" s="29"/>
      <c r="AH116" s="29"/>
    </row>
    <row r="117" spans="1:34">
      <c r="A117" s="227"/>
      <c r="B117" s="247">
        <f>+'Ark1'!C3645</f>
        <v>2024</v>
      </c>
      <c r="C117" s="227"/>
      <c r="D117" s="247">
        <f>+'Ark1'!M3627</f>
        <v>7</v>
      </c>
      <c r="E117" s="247" t="s">
        <v>105</v>
      </c>
      <c r="F117" s="247">
        <f>+'Ark1'!D3627</f>
        <v>8</v>
      </c>
      <c r="G117" s="247" t="s">
        <v>576</v>
      </c>
      <c r="H117" s="247">
        <f>+'Ark1'!Q3627</f>
        <v>0</v>
      </c>
      <c r="I117" s="247">
        <f>+'Ark1'!R3627</f>
        <v>0</v>
      </c>
      <c r="J117" s="248" t="str">
        <f>+IF(I117=0,"",'Ark1'!AG3627)</f>
        <v/>
      </c>
      <c r="K117" s="248" t="str">
        <f>+IF(I117=0,"",'Ark1'!AH3627)</f>
        <v/>
      </c>
      <c r="L117" s="249" t="str">
        <f>+IF(I117=0,"",'Ark1'!S3627)</f>
        <v/>
      </c>
      <c r="M117" s="248" t="str">
        <f>+IF(I117=0,"",'Ark1'!U3627)</f>
        <v/>
      </c>
      <c r="N117" s="248" t="str">
        <f>+IF(I117=0,"",'Ark1'!V3627)</f>
        <v/>
      </c>
      <c r="O117" s="248" t="str">
        <f>+IF(I117=0,"",'Ark1'!W3627)</f>
        <v/>
      </c>
      <c r="P117" s="250" t="str">
        <f>+IF(I117=0,"",'Ark1'!X3627)</f>
        <v/>
      </c>
      <c r="Q117" s="250" t="str">
        <f>+IF(I117=0,"",'Ark1'!Y3627)</f>
        <v/>
      </c>
      <c r="R117" s="250" t="str">
        <f>+IF(I117=0,"",'Ark1'!Z3627)</f>
        <v/>
      </c>
      <c r="S117" s="248" t="str">
        <f>+IF(I117=0,"",'Ark1'!AA3627)</f>
        <v/>
      </c>
      <c r="T117" s="248" t="str">
        <f>+IF(I117=0,"",'Ark1'!AB3627)</f>
        <v/>
      </c>
      <c r="U117" s="250">
        <f>+'Ark1'!AD3627</f>
        <v>0</v>
      </c>
      <c r="V117" s="248" t="str">
        <f t="shared" si="12"/>
        <v/>
      </c>
      <c r="W117" s="248" t="str">
        <f t="shared" si="13"/>
        <v/>
      </c>
      <c r="X117" s="227"/>
      <c r="Y117" s="28"/>
      <c r="AA117" s="30"/>
      <c r="AB117" s="28"/>
      <c r="AC117" s="29"/>
      <c r="AD117" s="29"/>
      <c r="AH117" s="29"/>
    </row>
    <row r="118" spans="1:34">
      <c r="A118" s="227"/>
      <c r="B118" s="247">
        <f>+'Ark1'!C3646</f>
        <v>2024</v>
      </c>
      <c r="C118" s="227"/>
      <c r="D118" s="247">
        <f>+'Ark1'!M3628</f>
        <v>7</v>
      </c>
      <c r="E118" s="247" t="s">
        <v>105</v>
      </c>
      <c r="F118" s="247">
        <f>+'Ark1'!D3628</f>
        <v>9</v>
      </c>
      <c r="G118" s="247" t="s">
        <v>577</v>
      </c>
      <c r="H118" s="247">
        <f>+'Ark1'!Q3628</f>
        <v>0</v>
      </c>
      <c r="I118" s="247">
        <f>+'Ark1'!R3628</f>
        <v>0</v>
      </c>
      <c r="J118" s="248" t="str">
        <f>+IF(I118=0,"",'Ark1'!AG3628)</f>
        <v/>
      </c>
      <c r="K118" s="248" t="str">
        <f>+IF(I118=0,"",'Ark1'!AH3628)</f>
        <v/>
      </c>
      <c r="L118" s="249" t="str">
        <f>+IF(I118=0,"",'Ark1'!S3628)</f>
        <v/>
      </c>
      <c r="M118" s="248" t="str">
        <f>+IF(I118=0,"",'Ark1'!U3628)</f>
        <v/>
      </c>
      <c r="N118" s="248" t="str">
        <f>+IF(I118=0,"",'Ark1'!V3628)</f>
        <v/>
      </c>
      <c r="O118" s="248" t="str">
        <f>+IF(I118=0,"",'Ark1'!W3628)</f>
        <v/>
      </c>
      <c r="P118" s="250" t="str">
        <f>+IF(I118=0,"",'Ark1'!X3628)</f>
        <v/>
      </c>
      <c r="Q118" s="250" t="str">
        <f>+IF(I118=0,"",'Ark1'!Y3628)</f>
        <v/>
      </c>
      <c r="R118" s="250" t="str">
        <f>+IF(I118=0,"",'Ark1'!Z3628)</f>
        <v/>
      </c>
      <c r="S118" s="248" t="str">
        <f>+IF(I118=0,"",'Ark1'!AA3628)</f>
        <v/>
      </c>
      <c r="T118" s="248" t="str">
        <f>+IF(I118=0,"",'Ark1'!AB3628)</f>
        <v/>
      </c>
      <c r="U118" s="250">
        <f>+'Ark1'!AD3628</f>
        <v>0</v>
      </c>
      <c r="V118" s="248" t="str">
        <f t="shared" si="12"/>
        <v/>
      </c>
      <c r="W118" s="248" t="str">
        <f t="shared" si="13"/>
        <v/>
      </c>
      <c r="X118" s="227"/>
      <c r="Y118" s="28"/>
      <c r="AA118" s="30"/>
      <c r="AB118" s="28"/>
      <c r="AC118" s="29"/>
      <c r="AD118" s="29"/>
      <c r="AH118" s="29"/>
    </row>
    <row r="119" spans="1:34">
      <c r="A119" s="227"/>
      <c r="B119" s="247">
        <f>+'Ark1'!C3647</f>
        <v>2024</v>
      </c>
      <c r="C119" s="227"/>
      <c r="D119" s="247">
        <f>+'Ark1'!M3629</f>
        <v>7</v>
      </c>
      <c r="E119" s="247" t="s">
        <v>105</v>
      </c>
      <c r="F119" s="247">
        <f>+'Ark1'!D3629</f>
        <v>10</v>
      </c>
      <c r="G119" s="247" t="s">
        <v>578</v>
      </c>
      <c r="H119" s="247">
        <f>+'Ark1'!Q3629</f>
        <v>0</v>
      </c>
      <c r="I119" s="247">
        <f>+'Ark1'!R3629</f>
        <v>0</v>
      </c>
      <c r="J119" s="248" t="str">
        <f>+IF(I119=0,"",'Ark1'!AG3629)</f>
        <v/>
      </c>
      <c r="K119" s="248" t="str">
        <f>+IF(I119=0,"",'Ark1'!AH3629)</f>
        <v/>
      </c>
      <c r="L119" s="249" t="str">
        <f>+IF(I119=0,"",'Ark1'!S3629)</f>
        <v/>
      </c>
      <c r="M119" s="248" t="str">
        <f>+IF(I119=0,"",'Ark1'!U3629)</f>
        <v/>
      </c>
      <c r="N119" s="248" t="str">
        <f>+IF(I119=0,"",'Ark1'!V3629)</f>
        <v/>
      </c>
      <c r="O119" s="248" t="str">
        <f>+IF(I119=0,"",'Ark1'!W3629)</f>
        <v/>
      </c>
      <c r="P119" s="250" t="str">
        <f>+IF(I119=0,"",'Ark1'!X3629)</f>
        <v/>
      </c>
      <c r="Q119" s="250" t="str">
        <f>+IF(I119=0,"",'Ark1'!Y3629)</f>
        <v/>
      </c>
      <c r="R119" s="250" t="str">
        <f>+IF(I119=0,"",'Ark1'!Z3629)</f>
        <v/>
      </c>
      <c r="S119" s="248" t="str">
        <f>+IF(I119=0,"",'Ark1'!AA3629)</f>
        <v/>
      </c>
      <c r="T119" s="248" t="str">
        <f>+IF(I119=0,"",'Ark1'!AB3629)</f>
        <v/>
      </c>
      <c r="U119" s="250">
        <f>+'Ark1'!AD3629</f>
        <v>0</v>
      </c>
      <c r="V119" s="248" t="str">
        <f t="shared" si="12"/>
        <v/>
      </c>
      <c r="W119" s="248" t="str">
        <f t="shared" si="13"/>
        <v/>
      </c>
      <c r="X119" s="227"/>
      <c r="Y119" s="28"/>
      <c r="AA119" s="30"/>
      <c r="AB119" s="28"/>
      <c r="AC119" s="29"/>
      <c r="AD119" s="29"/>
      <c r="AH119" s="29"/>
    </row>
    <row r="120" spans="1:34" ht="15.6">
      <c r="A120" s="227"/>
      <c r="B120" s="247">
        <f>+'Ark1'!C3648</f>
        <v>2024</v>
      </c>
      <c r="C120" s="227"/>
      <c r="D120" s="247">
        <f>+'Ark1'!M3630</f>
        <v>7</v>
      </c>
      <c r="E120" s="247" t="s">
        <v>105</v>
      </c>
      <c r="F120" s="247">
        <f>+'Ark1'!D3630</f>
        <v>11</v>
      </c>
      <c r="G120" s="247" t="s">
        <v>579</v>
      </c>
      <c r="H120" s="247">
        <f>+'Ark1'!Q3630</f>
        <v>0</v>
      </c>
      <c r="I120" s="247">
        <f>+'Ark1'!R3630</f>
        <v>0</v>
      </c>
      <c r="J120" s="248" t="str">
        <f>+IF(I120=0,"",'Ark1'!AG3630)</f>
        <v/>
      </c>
      <c r="K120" s="248" t="str">
        <f>+IF(I120=0,"",'Ark1'!AH3630)</f>
        <v/>
      </c>
      <c r="L120" s="249" t="str">
        <f>+IF(I120=0,"",'Ark1'!S3630)</f>
        <v/>
      </c>
      <c r="M120" s="248" t="str">
        <f>+IF(I120=0,"",'Ark1'!U3630)</f>
        <v/>
      </c>
      <c r="N120" s="248" t="str">
        <f>+IF(I120=0,"",'Ark1'!V3630)</f>
        <v/>
      </c>
      <c r="O120" s="248" t="str">
        <f>+IF(I120=0,"",'Ark1'!W3630)</f>
        <v/>
      </c>
      <c r="P120" s="250" t="str">
        <f>+IF(I120=0,"",'Ark1'!X3630)</f>
        <v/>
      </c>
      <c r="Q120" s="250" t="str">
        <f>+IF(I120=0,"",'Ark1'!Y3630)</f>
        <v/>
      </c>
      <c r="R120" s="250" t="str">
        <f>+IF(I120=0,"",'Ark1'!Z3630)</f>
        <v/>
      </c>
      <c r="S120" s="248" t="str">
        <f>+IF(I120=0,"",'Ark1'!AA3630)</f>
        <v/>
      </c>
      <c r="T120" s="248" t="str">
        <f>+IF(I120=0,"",'Ark1'!AB3630)</f>
        <v/>
      </c>
      <c r="U120" s="250">
        <f>+'Ark1'!AD3630</f>
        <v>0</v>
      </c>
      <c r="V120" s="248" t="str">
        <f t="shared" si="12"/>
        <v/>
      </c>
      <c r="W120" s="248" t="str">
        <f t="shared" si="13"/>
        <v/>
      </c>
      <c r="X120" s="227"/>
      <c r="Y120" s="251"/>
      <c r="AA120" s="30"/>
      <c r="AB120" s="28"/>
      <c r="AC120" s="29"/>
      <c r="AD120" s="29"/>
      <c r="AH120" s="29"/>
    </row>
    <row r="121" spans="1:34">
      <c r="A121" s="227"/>
      <c r="B121" s="247">
        <f>+'Ark1'!C3649</f>
        <v>2024</v>
      </c>
      <c r="C121" s="227"/>
      <c r="D121" s="247">
        <f>+'Ark1'!M3631</f>
        <v>7</v>
      </c>
      <c r="E121" s="247" t="s">
        <v>105</v>
      </c>
      <c r="F121" s="247">
        <f>+'Ark1'!D3631</f>
        <v>12</v>
      </c>
      <c r="G121" s="247" t="s">
        <v>580</v>
      </c>
      <c r="H121" s="247">
        <f>+'Ark1'!Q3631</f>
        <v>0</v>
      </c>
      <c r="I121" s="247">
        <f>+'Ark1'!R3631</f>
        <v>0</v>
      </c>
      <c r="J121" s="248" t="str">
        <f>+IF(I121=0,"",'Ark1'!AG3631)</f>
        <v/>
      </c>
      <c r="K121" s="248" t="str">
        <f>+IF(I121=0,"",'Ark1'!AH3631)</f>
        <v/>
      </c>
      <c r="L121" s="249" t="str">
        <f>+IF(I121=0,"",'Ark1'!S3631)</f>
        <v/>
      </c>
      <c r="M121" s="248" t="str">
        <f>+IF(I121=0,"",'Ark1'!U3631)</f>
        <v/>
      </c>
      <c r="N121" s="248" t="str">
        <f>+IF(I121=0,"",'Ark1'!V3631)</f>
        <v/>
      </c>
      <c r="O121" s="248" t="str">
        <f>+IF(I121=0,"",'Ark1'!W3631)</f>
        <v/>
      </c>
      <c r="P121" s="250" t="str">
        <f>+IF(I121=0,"",'Ark1'!X3631)</f>
        <v/>
      </c>
      <c r="Q121" s="250" t="str">
        <f>+IF(I121=0,"",'Ark1'!Y3631)</f>
        <v/>
      </c>
      <c r="R121" s="250" t="str">
        <f>+IF(I121=0,"",'Ark1'!Z3631)</f>
        <v/>
      </c>
      <c r="S121" s="248" t="str">
        <f>+IF(I121=0,"",'Ark1'!AA3631)</f>
        <v/>
      </c>
      <c r="T121" s="248" t="str">
        <f>+IF(I121=0,"",'Ark1'!AB3631)</f>
        <v/>
      </c>
      <c r="U121" s="250">
        <f>+'Ark1'!AD3631</f>
        <v>0</v>
      </c>
      <c r="V121" s="248" t="str">
        <f t="shared" si="12"/>
        <v/>
      </c>
      <c r="W121" s="248" t="str">
        <f t="shared" si="13"/>
        <v/>
      </c>
      <c r="X121" s="227"/>
      <c r="Y121" s="230"/>
      <c r="AA121" s="30"/>
      <c r="AB121" s="28"/>
      <c r="AC121" s="230"/>
      <c r="AD121" s="29"/>
      <c r="AH121" s="29"/>
    </row>
    <row r="122" spans="1:34" ht="15.6">
      <c r="A122" s="227"/>
      <c r="B122" s="247">
        <f>+'Ark1'!C3650</f>
        <v>2024</v>
      </c>
      <c r="C122" s="227"/>
      <c r="D122" s="227"/>
      <c r="E122" s="227"/>
      <c r="F122" s="227"/>
      <c r="G122" s="227"/>
      <c r="H122" s="227"/>
      <c r="I122" s="227"/>
      <c r="J122" s="228"/>
      <c r="K122" s="228"/>
      <c r="L122" s="227"/>
      <c r="M122" s="227"/>
      <c r="N122" s="227"/>
      <c r="O122" s="229"/>
      <c r="P122" s="229"/>
      <c r="Q122" s="229"/>
      <c r="R122" s="229"/>
      <c r="S122" s="228"/>
      <c r="T122" s="227"/>
      <c r="U122" s="229"/>
      <c r="V122" s="229"/>
      <c r="W122" s="228"/>
      <c r="X122" s="227"/>
      <c r="Y122" s="230"/>
      <c r="AA122" s="30"/>
      <c r="AB122" s="28"/>
      <c r="AC122" s="231"/>
      <c r="AD122" s="29"/>
      <c r="AH122" s="29"/>
    </row>
    <row r="123" spans="1:34" ht="22.8">
      <c r="A123" s="227"/>
      <c r="B123" s="247">
        <f>+'Ark1'!C3651</f>
        <v>2024</v>
      </c>
      <c r="C123" s="227"/>
      <c r="D123" s="227"/>
      <c r="E123" s="272" t="str">
        <f>+E128</f>
        <v>3</v>
      </c>
      <c r="F123" s="227"/>
      <c r="G123" s="227"/>
      <c r="H123" s="227"/>
      <c r="I123" s="251">
        <f>SUM(I128:I139)</f>
        <v>472</v>
      </c>
      <c r="J123" s="228"/>
      <c r="K123" s="228"/>
      <c r="L123" s="227"/>
      <c r="M123" s="279">
        <f>+Fettgruppe!L18</f>
        <v>16.160805084745771</v>
      </c>
      <c r="N123" s="227"/>
      <c r="O123" s="229"/>
      <c r="P123" s="229"/>
      <c r="Q123" s="229"/>
      <c r="R123" s="229"/>
      <c r="S123" s="228"/>
      <c r="T123" s="227"/>
      <c r="U123" s="229"/>
      <c r="V123" s="229"/>
      <c r="W123" s="228"/>
      <c r="X123" s="227"/>
      <c r="Y123" s="230"/>
      <c r="AA123" s="30"/>
      <c r="AB123" s="28"/>
      <c r="AC123" s="231"/>
      <c r="AD123" s="29"/>
      <c r="AH123" s="29"/>
    </row>
    <row r="124" spans="1:34" ht="15.6">
      <c r="A124" s="227"/>
      <c r="B124" s="247">
        <f>+'Ark1'!C3652</f>
        <v>2024</v>
      </c>
      <c r="C124" s="227"/>
      <c r="D124" s="227"/>
      <c r="E124" s="227"/>
      <c r="F124" s="227"/>
      <c r="G124" s="227"/>
      <c r="H124" s="227"/>
      <c r="I124" s="227"/>
      <c r="J124" s="228"/>
      <c r="K124" s="228"/>
      <c r="L124" s="227"/>
      <c r="M124" s="227"/>
      <c r="N124" s="227"/>
      <c r="O124" s="229"/>
      <c r="P124" s="229"/>
      <c r="Q124" s="229"/>
      <c r="R124" s="229"/>
      <c r="S124" s="228"/>
      <c r="T124" s="227"/>
      <c r="U124" s="229"/>
      <c r="V124" s="229"/>
      <c r="W124" s="244" t="s">
        <v>2</v>
      </c>
      <c r="X124" s="227"/>
      <c r="Y124" s="230"/>
      <c r="AA124" s="30"/>
      <c r="AB124" s="28"/>
      <c r="AC124" s="231"/>
      <c r="AD124" s="29"/>
      <c r="AH124" s="29"/>
    </row>
    <row r="125" spans="1:34" ht="15.6">
      <c r="A125" s="227"/>
      <c r="B125" s="247">
        <f>+'Ark1'!C3653</f>
        <v>2024</v>
      </c>
      <c r="C125" s="227"/>
      <c r="D125" s="227"/>
      <c r="E125" s="227"/>
      <c r="F125" s="227"/>
      <c r="G125" s="227"/>
      <c r="H125" s="245" t="s">
        <v>2</v>
      </c>
      <c r="I125" s="227"/>
      <c r="J125" s="228"/>
      <c r="K125" s="228"/>
      <c r="L125" s="245" t="s">
        <v>22</v>
      </c>
      <c r="M125" s="228"/>
      <c r="N125" s="228" t="s">
        <v>413</v>
      </c>
      <c r="O125" s="229" t="s">
        <v>413</v>
      </c>
      <c r="P125" s="246" t="s">
        <v>566</v>
      </c>
      <c r="Q125" s="37"/>
      <c r="R125" s="37"/>
      <c r="S125" s="244" t="s">
        <v>437</v>
      </c>
      <c r="T125" s="227"/>
      <c r="U125" s="246" t="s">
        <v>563</v>
      </c>
      <c r="V125" s="246" t="s">
        <v>84</v>
      </c>
      <c r="W125" s="244" t="s">
        <v>8</v>
      </c>
      <c r="X125" s="227"/>
      <c r="Y125" s="230"/>
      <c r="AA125" s="30"/>
      <c r="AB125" s="28"/>
      <c r="AC125" s="231"/>
      <c r="AD125" s="29"/>
      <c r="AH125" s="29"/>
    </row>
    <row r="126" spans="1:34" ht="15.6">
      <c r="A126" s="227"/>
      <c r="B126" s="247">
        <f>+'Ark1'!C3654</f>
        <v>2024</v>
      </c>
      <c r="C126" s="227"/>
      <c r="D126" s="245" t="s">
        <v>423</v>
      </c>
      <c r="E126" s="227"/>
      <c r="F126" s="245"/>
      <c r="G126" s="245"/>
      <c r="H126" s="245" t="s">
        <v>506</v>
      </c>
      <c r="I126" s="245" t="s">
        <v>2</v>
      </c>
      <c r="J126" s="244" t="s">
        <v>2</v>
      </c>
      <c r="K126" s="244" t="s">
        <v>1</v>
      </c>
      <c r="L126" s="245" t="s">
        <v>504</v>
      </c>
      <c r="M126" s="244" t="s">
        <v>22</v>
      </c>
      <c r="N126" s="244" t="s">
        <v>545</v>
      </c>
      <c r="O126" s="246" t="s">
        <v>510</v>
      </c>
      <c r="P126" s="246" t="s">
        <v>567</v>
      </c>
      <c r="Q126" s="37"/>
      <c r="R126" s="37"/>
      <c r="S126" s="244"/>
      <c r="T126" s="245" t="s">
        <v>504</v>
      </c>
      <c r="U126" s="246" t="s">
        <v>1</v>
      </c>
      <c r="V126" s="246" t="s">
        <v>439</v>
      </c>
      <c r="W126" s="244" t="s">
        <v>75</v>
      </c>
      <c r="X126" s="227"/>
      <c r="Y126" s="230"/>
      <c r="AA126" s="30"/>
      <c r="AB126" s="28"/>
      <c r="AC126" s="231"/>
      <c r="AD126" s="29"/>
      <c r="AH126" s="29"/>
    </row>
    <row r="127" spans="1:34" ht="15.6">
      <c r="A127" s="227"/>
      <c r="B127" s="247">
        <f>+'Ark1'!C3655</f>
        <v>2024</v>
      </c>
      <c r="C127" s="227"/>
      <c r="D127" s="245" t="s">
        <v>424</v>
      </c>
      <c r="E127" s="245"/>
      <c r="F127" s="245" t="s">
        <v>93</v>
      </c>
      <c r="G127" s="245"/>
      <c r="H127" s="55" t="s">
        <v>507</v>
      </c>
      <c r="I127" s="55" t="s">
        <v>8</v>
      </c>
      <c r="J127" s="106" t="s">
        <v>413</v>
      </c>
      <c r="K127" s="106" t="s">
        <v>413</v>
      </c>
      <c r="L127" s="55" t="s">
        <v>505</v>
      </c>
      <c r="M127" s="106" t="s">
        <v>44</v>
      </c>
      <c r="N127" s="106" t="s">
        <v>546</v>
      </c>
      <c r="O127" s="78" t="s">
        <v>511</v>
      </c>
      <c r="P127" s="78" t="s">
        <v>568</v>
      </c>
      <c r="Q127" s="78" t="s">
        <v>550</v>
      </c>
      <c r="R127" s="78" t="s">
        <v>569</v>
      </c>
      <c r="S127" s="106" t="s">
        <v>1</v>
      </c>
      <c r="T127" s="55" t="s">
        <v>505</v>
      </c>
      <c r="U127" s="78" t="s">
        <v>0</v>
      </c>
      <c r="V127" s="78" t="s">
        <v>440</v>
      </c>
      <c r="W127" s="106" t="s">
        <v>565</v>
      </c>
      <c r="X127" s="227"/>
      <c r="Y127" s="230"/>
      <c r="AA127" s="30"/>
      <c r="AB127" s="28"/>
      <c r="AC127" s="231"/>
      <c r="AD127" s="29"/>
      <c r="AH127" s="29"/>
    </row>
    <row r="128" spans="1:34" ht="15.6">
      <c r="A128" s="227"/>
      <c r="B128" s="247">
        <f>+'Ark1'!C3656</f>
        <v>2024</v>
      </c>
      <c r="C128" s="227"/>
      <c r="D128" s="29">
        <f>+'Ark1'!M3632</f>
        <v>8</v>
      </c>
      <c r="E128" s="257" t="s">
        <v>106</v>
      </c>
      <c r="F128" s="29">
        <f>+'Ark1'!D3632</f>
        <v>1</v>
      </c>
      <c r="G128" s="29" t="s">
        <v>570</v>
      </c>
      <c r="H128" s="29">
        <f>+'Ark1'!Q3632</f>
        <v>0</v>
      </c>
      <c r="I128" s="29">
        <f>+'Ark1'!R3632</f>
        <v>0</v>
      </c>
      <c r="J128" s="30" t="str">
        <f>+IF(I128=0,"",'Ark1'!AG3632)</f>
        <v/>
      </c>
      <c r="K128" s="30" t="str">
        <f>+IF(I128=0,"",'Ark1'!AH3632)</f>
        <v/>
      </c>
      <c r="L128" s="28" t="str">
        <f>+IF(I128=0,"",'Ark1'!S3632)</f>
        <v/>
      </c>
      <c r="M128" s="30" t="str">
        <f>+IF(I128=0,"",'Ark1'!U3632)</f>
        <v/>
      </c>
      <c r="N128" s="30" t="str">
        <f>+IF(I128=0,"",'Ark1'!V3632)</f>
        <v/>
      </c>
      <c r="O128" s="30" t="str">
        <f>+IF(I128=0,"",'Ark1'!W3632)</f>
        <v/>
      </c>
      <c r="P128" s="35" t="str">
        <f>+IF(I128=0,"",'Ark1'!X3632)</f>
        <v/>
      </c>
      <c r="Q128" s="35" t="str">
        <f>+IF(I128=0,"",'Ark1'!Y3632)</f>
        <v/>
      </c>
      <c r="R128" s="35" t="str">
        <f>+IF(I128=0,"",'Ark1'!Z3632)</f>
        <v/>
      </c>
      <c r="S128" s="30" t="str">
        <f>+IF(I128=0,"",'Ark1'!AA3632)</f>
        <v/>
      </c>
      <c r="T128" s="30" t="str">
        <f>+IF(I128=0,"",'Ark1'!AB3632)</f>
        <v/>
      </c>
      <c r="U128" s="35">
        <f>+'Ark1'!AD3632</f>
        <v>0</v>
      </c>
      <c r="V128" s="30" t="str">
        <f>+IF(I128=0,"",I128/D128)</f>
        <v/>
      </c>
      <c r="W128" s="30" t="str">
        <f>+IF(I128=0,"",I128/H128)</f>
        <v/>
      </c>
      <c r="X128" s="227"/>
      <c r="Y128" s="230"/>
      <c r="AA128" s="30"/>
      <c r="AB128" s="28"/>
      <c r="AC128" s="231"/>
      <c r="AD128" s="29"/>
      <c r="AH128" s="29"/>
    </row>
    <row r="129" spans="1:34" ht="15.6">
      <c r="A129" s="227"/>
      <c r="B129" s="247">
        <f>+'Ark1'!C3657</f>
        <v>2024</v>
      </c>
      <c r="C129" s="227"/>
      <c r="D129" s="29">
        <f>+'Ark1'!M3633</f>
        <v>8</v>
      </c>
      <c r="E129" s="257" t="s">
        <v>106</v>
      </c>
      <c r="F129" s="29">
        <f>+'Ark1'!D3633</f>
        <v>2</v>
      </c>
      <c r="G129" s="29" t="s">
        <v>571</v>
      </c>
      <c r="H129" s="29">
        <f>+'Ark1'!Q3633</f>
        <v>0</v>
      </c>
      <c r="I129" s="29">
        <f>+'Ark1'!R3633</f>
        <v>0</v>
      </c>
      <c r="J129" s="30" t="str">
        <f>+IF(I129=0,"",'Ark1'!AG3633)</f>
        <v/>
      </c>
      <c r="K129" s="30" t="str">
        <f>+IF(I129=0,"",'Ark1'!AH3633)</f>
        <v/>
      </c>
      <c r="L129" s="28" t="str">
        <f>+IF(I129=0,"",'Ark1'!S3633)</f>
        <v/>
      </c>
      <c r="M129" s="30" t="str">
        <f>+IF(I129=0,"",'Ark1'!U3633)</f>
        <v/>
      </c>
      <c r="N129" s="30" t="str">
        <f>+IF(I129=0,"",'Ark1'!V3633)</f>
        <v/>
      </c>
      <c r="O129" s="30" t="str">
        <f>+IF(I129=0,"",'Ark1'!W3633)</f>
        <v/>
      </c>
      <c r="P129" s="35" t="str">
        <f>+IF(I129=0,"",'Ark1'!X3633)</f>
        <v/>
      </c>
      <c r="Q129" s="35" t="str">
        <f>+IF(I129=0,"",'Ark1'!Y3633)</f>
        <v/>
      </c>
      <c r="R129" s="35" t="str">
        <f>+IF(I129=0,"",'Ark1'!Z3633)</f>
        <v/>
      </c>
      <c r="S129" s="30" t="str">
        <f>+IF(I129=0,"",'Ark1'!AA3633)</f>
        <v/>
      </c>
      <c r="T129" s="30" t="str">
        <f>+IF(I129=0,"",'Ark1'!AB3633)</f>
        <v/>
      </c>
      <c r="U129" s="35">
        <f>+'Ark1'!AD3633</f>
        <v>0</v>
      </c>
      <c r="V129" s="30" t="str">
        <f t="shared" ref="V129:V139" si="14">+IF(I129=0,"",I129/D129)</f>
        <v/>
      </c>
      <c r="W129" s="30" t="str">
        <f t="shared" ref="W129:W139" si="15">+IF(I129=0,"",I129/H129)</f>
        <v/>
      </c>
      <c r="X129" s="227"/>
      <c r="Y129" s="230"/>
      <c r="AA129" s="30"/>
      <c r="AB129" s="28"/>
      <c r="AC129" s="231"/>
      <c r="AD129" s="29"/>
      <c r="AH129" s="29"/>
    </row>
    <row r="130" spans="1:34" ht="15.6">
      <c r="A130" s="227"/>
      <c r="B130" s="247">
        <f>+'Ark1'!C3658</f>
        <v>2024</v>
      </c>
      <c r="C130" s="227"/>
      <c r="D130" s="29">
        <f>+'Ark1'!M3634</f>
        <v>8</v>
      </c>
      <c r="E130" s="257" t="s">
        <v>106</v>
      </c>
      <c r="F130" s="29">
        <f>+'Ark1'!D3634</f>
        <v>3</v>
      </c>
      <c r="G130" s="29" t="s">
        <v>572</v>
      </c>
      <c r="H130" s="29">
        <f>+'Ark1'!Q3634</f>
        <v>1</v>
      </c>
      <c r="I130" s="29">
        <f>+'Ark1'!R3634</f>
        <v>4</v>
      </c>
      <c r="J130" s="30">
        <f>+IF(I130=0,"",'Ark1'!AG3634)</f>
        <v>33.333333333333343</v>
      </c>
      <c r="K130" s="30">
        <f>+IF(I130=0,"",'Ark1'!AH3634)</f>
        <v>29.79405034324941</v>
      </c>
      <c r="L130" s="28">
        <f>+IF(I130=0,"",'Ark1'!S3634)</f>
        <v>8.75</v>
      </c>
      <c r="M130" s="30">
        <f>+IF(I130=0,"",'Ark1'!U3634)</f>
        <v>16.274999999999999</v>
      </c>
      <c r="N130" s="30">
        <f>+IF(I130=0,"",'Ark1'!V3634)</f>
        <v>0</v>
      </c>
      <c r="O130" s="30">
        <f>+IF(I130=0,"",'Ark1'!W3634)</f>
        <v>0</v>
      </c>
      <c r="P130" s="35">
        <f>+IF(I130=0,"",'Ark1'!X3634)</f>
        <v>25</v>
      </c>
      <c r="Q130" s="35">
        <f>+IF(I130=0,"",'Ark1'!Y3634)</f>
        <v>0</v>
      </c>
      <c r="R130" s="35">
        <f>+IF(I130=0,"",'Ark1'!Z3634)</f>
        <v>0</v>
      </c>
      <c r="S130" s="30">
        <f>+IF(I130=0,"",'Ark1'!AA3634)</f>
        <v>2.2015619455286775</v>
      </c>
      <c r="T130" s="30">
        <f>+IF(I130=0,"",'Ark1'!AB3634)</f>
        <v>0.4330127018922193</v>
      </c>
      <c r="U130" s="35">
        <f>+'Ark1'!AD3634</f>
        <v>43.926163552051911</v>
      </c>
      <c r="V130" s="30">
        <f t="shared" si="14"/>
        <v>0.5</v>
      </c>
      <c r="W130" s="30">
        <f t="shared" si="15"/>
        <v>4</v>
      </c>
      <c r="X130" s="227"/>
      <c r="Y130" s="230"/>
      <c r="AA130" s="30"/>
      <c r="AB130" s="28"/>
      <c r="AC130" s="231"/>
      <c r="AD130" s="29"/>
      <c r="AH130" s="29"/>
    </row>
    <row r="131" spans="1:34" ht="15.6">
      <c r="A131" s="227"/>
      <c r="B131" s="247">
        <f>+'Ark1'!C3659</f>
        <v>2024</v>
      </c>
      <c r="C131" s="227"/>
      <c r="D131" s="29">
        <f>+'Ark1'!M3635</f>
        <v>8</v>
      </c>
      <c r="E131" s="257" t="s">
        <v>106</v>
      </c>
      <c r="F131" s="29">
        <f>+'Ark1'!D3635</f>
        <v>4</v>
      </c>
      <c r="G131" s="29" t="s">
        <v>573</v>
      </c>
      <c r="H131" s="29">
        <f>+'Ark1'!Q3635</f>
        <v>2</v>
      </c>
      <c r="I131" s="29">
        <f>+'Ark1'!R3635</f>
        <v>7</v>
      </c>
      <c r="J131" s="30">
        <f>+IF(I131=0,"",'Ark1'!AG3635)</f>
        <v>21.212121212121215</v>
      </c>
      <c r="K131" s="30">
        <f>+IF(I131=0,"",'Ark1'!AH3635)</f>
        <v>19.629758994062172</v>
      </c>
      <c r="L131" s="28">
        <f>+IF(I131=0,"",'Ark1'!S3635)</f>
        <v>9.2857142857142883</v>
      </c>
      <c r="M131" s="30">
        <f>+IF(I131=0,"",'Ark1'!U3635)</f>
        <v>16.057142857142853</v>
      </c>
      <c r="N131" s="30">
        <f>+IF(I131=0,"",'Ark1'!V3635)</f>
        <v>0</v>
      </c>
      <c r="O131" s="30">
        <f>+IF(I131=0,"",'Ark1'!W3635)</f>
        <v>0</v>
      </c>
      <c r="P131" s="35">
        <f>+IF(I131=0,"",'Ark1'!X3635)</f>
        <v>42.857142857142847</v>
      </c>
      <c r="Q131" s="35">
        <f>+IF(I131=0,"",'Ark1'!Y3635)</f>
        <v>0</v>
      </c>
      <c r="R131" s="35">
        <f>+IF(I131=0,"",'Ark1'!Z3635)</f>
        <v>0</v>
      </c>
      <c r="S131" s="30">
        <f>+IF(I131=0,"",'Ark1'!AA3635)</f>
        <v>1.5600889561241025</v>
      </c>
      <c r="T131" s="30">
        <f>+IF(I131=0,"",'Ark1'!AB3635)</f>
        <v>0.4517539514526101</v>
      </c>
      <c r="U131" s="35">
        <f>+'Ark1'!AD3635</f>
        <v>22.007270915945178</v>
      </c>
      <c r="V131" s="30">
        <f t="shared" si="14"/>
        <v>0.875</v>
      </c>
      <c r="W131" s="30">
        <f t="shared" si="15"/>
        <v>3.5</v>
      </c>
      <c r="X131" s="227"/>
      <c r="Y131" s="230"/>
      <c r="AA131" s="30"/>
      <c r="AB131" s="28"/>
      <c r="AC131" s="231"/>
      <c r="AD131" s="29"/>
      <c r="AH131" s="29"/>
    </row>
    <row r="132" spans="1:34" ht="15.6">
      <c r="A132" s="227"/>
      <c r="B132" s="247">
        <f>+'Ark1'!C3660</f>
        <v>2024</v>
      </c>
      <c r="C132" s="227"/>
      <c r="D132" s="29">
        <f>+'Ark1'!M3636</f>
        <v>8</v>
      </c>
      <c r="E132" s="257" t="s">
        <v>106</v>
      </c>
      <c r="F132" s="29">
        <f>+'Ark1'!D3636</f>
        <v>5</v>
      </c>
      <c r="G132" s="29" t="s">
        <v>460</v>
      </c>
      <c r="H132" s="29">
        <f>+'Ark1'!Q3636</f>
        <v>50</v>
      </c>
      <c r="I132" s="29">
        <f>+'Ark1'!R3636</f>
        <v>179</v>
      </c>
      <c r="J132" s="30">
        <f>+IF(I132=0,"",'Ark1'!AG3636)</f>
        <v>29.635761589403977</v>
      </c>
      <c r="K132" s="30">
        <f>+IF(I132=0,"",'Ark1'!AH3636)</f>
        <v>31.65028571428574</v>
      </c>
      <c r="L132" s="28">
        <f>+IF(I132=0,"",'Ark1'!S3636)</f>
        <v>9.9888268156424562</v>
      </c>
      <c r="M132" s="30">
        <f>+IF(I132=0,"",'Ark1'!U3636)</f>
        <v>15.471508379888272</v>
      </c>
      <c r="N132" s="30">
        <f>+IF(I132=0,"",'Ark1'!V3636)</f>
        <v>0</v>
      </c>
      <c r="O132" s="30">
        <f>+IF(I132=0,"",'Ark1'!W3636)</f>
        <v>0</v>
      </c>
      <c r="P132" s="35">
        <f>+IF(I132=0,"",'Ark1'!X3636)</f>
        <v>36.312849162011183</v>
      </c>
      <c r="Q132" s="35">
        <f>+IF(I132=0,"",'Ark1'!Y3636)</f>
        <v>0</v>
      </c>
      <c r="R132" s="35">
        <f>+IF(I132=0,"",'Ark1'!Z3636)</f>
        <v>0</v>
      </c>
      <c r="S132" s="30">
        <f>+IF(I132=0,"",'Ark1'!AA3636)</f>
        <v>1.9218018383266036</v>
      </c>
      <c r="T132" s="30">
        <f>+IF(I132=0,"",'Ark1'!AB3636)</f>
        <v>0.85866485170238693</v>
      </c>
      <c r="U132" s="35">
        <f>+'Ark1'!AD3636</f>
        <v>18.532900975302752</v>
      </c>
      <c r="V132" s="30">
        <f t="shared" si="14"/>
        <v>22.375</v>
      </c>
      <c r="W132" s="30">
        <f t="shared" si="15"/>
        <v>3.58</v>
      </c>
      <c r="X132" s="227"/>
      <c r="Y132" s="230"/>
      <c r="AA132" s="30"/>
      <c r="AB132" s="28"/>
      <c r="AC132" s="231"/>
      <c r="AD132" s="29"/>
      <c r="AH132" s="29"/>
    </row>
    <row r="133" spans="1:34" ht="15.6">
      <c r="A133" s="227"/>
      <c r="B133" s="247">
        <f>+'Ark1'!C3661</f>
        <v>2024</v>
      </c>
      <c r="C133" s="227"/>
      <c r="D133" s="29">
        <f>+'Ark1'!M3637</f>
        <v>8</v>
      </c>
      <c r="E133" s="257" t="s">
        <v>106</v>
      </c>
      <c r="F133" s="29">
        <f>+'Ark1'!D3637</f>
        <v>6</v>
      </c>
      <c r="G133" s="29" t="s">
        <v>574</v>
      </c>
      <c r="H133" s="29">
        <f>+'Ark1'!Q3637</f>
        <v>71</v>
      </c>
      <c r="I133" s="29">
        <f>+'Ark1'!R3637</f>
        <v>229</v>
      </c>
      <c r="J133" s="30">
        <f>+IF(I133=0,"",'Ark1'!AG3637)</f>
        <v>23.415132924335381</v>
      </c>
      <c r="K133" s="30">
        <f>+IF(I133=0,"",'Ark1'!AH3637)</f>
        <v>24.788083971325609</v>
      </c>
      <c r="L133" s="28">
        <f>+IF(I133=0,"",'Ark1'!S3637)</f>
        <v>9.934497816593888</v>
      </c>
      <c r="M133" s="30">
        <f>+IF(I133=0,"",'Ark1'!U3637)</f>
        <v>16.881659388646288</v>
      </c>
      <c r="N133" s="30">
        <f>+IF(I133=0,"",'Ark1'!V3637)</f>
        <v>0</v>
      </c>
      <c r="O133" s="30">
        <f>+IF(I133=0,"",'Ark1'!W3637)</f>
        <v>0</v>
      </c>
      <c r="P133" s="35">
        <f>+IF(I133=0,"",'Ark1'!X3637)</f>
        <v>60.698689956331854</v>
      </c>
      <c r="Q133" s="35">
        <f>+IF(I133=0,"",'Ark1'!Y3637)</f>
        <v>2.6200873362445409</v>
      </c>
      <c r="R133" s="35">
        <f>+IF(I133=0,"",'Ark1'!Z3637)</f>
        <v>0</v>
      </c>
      <c r="S133" s="30">
        <f>+IF(I133=0,"",'Ark1'!AA3637)</f>
        <v>2.7706217433425362</v>
      </c>
      <c r="T133" s="30">
        <f>+IF(I133=0,"",'Ark1'!AB3637)</f>
        <v>1.1292410931691248</v>
      </c>
      <c r="U133" s="35">
        <f>+'Ark1'!AD3637</f>
        <v>29.383535943386356</v>
      </c>
      <c r="V133" s="30">
        <f t="shared" si="14"/>
        <v>28.625</v>
      </c>
      <c r="W133" s="30">
        <f t="shared" si="15"/>
        <v>3.2253521126760565</v>
      </c>
      <c r="X133" s="227"/>
      <c r="Y133" s="230"/>
      <c r="AA133" s="30"/>
      <c r="AB133" s="28"/>
      <c r="AC133" s="231"/>
      <c r="AD133" s="29"/>
      <c r="AH133" s="29"/>
    </row>
    <row r="134" spans="1:34" ht="15.6">
      <c r="A134" s="227"/>
      <c r="B134" s="247">
        <f>+'Ark1'!C3662</f>
        <v>2024</v>
      </c>
      <c r="C134" s="227"/>
      <c r="D134" s="29">
        <f>+'Ark1'!M3638</f>
        <v>8</v>
      </c>
      <c r="E134" s="257" t="s">
        <v>106</v>
      </c>
      <c r="F134" s="29">
        <f>+'Ark1'!D3638</f>
        <v>7</v>
      </c>
      <c r="G134" s="29" t="s">
        <v>575</v>
      </c>
      <c r="H134" s="29">
        <f>+'Ark1'!Q3638</f>
        <v>26</v>
      </c>
      <c r="I134" s="29">
        <f>+'Ark1'!R3638</f>
        <v>53</v>
      </c>
      <c r="J134" s="30">
        <f>+IF(I134=0,"",'Ark1'!AG3638)</f>
        <v>19.202898550724637</v>
      </c>
      <c r="K134" s="30">
        <f>+IF(I134=0,"",'Ark1'!AH3638)</f>
        <v>20.781174310990995</v>
      </c>
      <c r="L134" s="28">
        <f>+IF(I134=0,"",'Ark1'!S3638)</f>
        <v>9.7735849056603765</v>
      </c>
      <c r="M134" s="30">
        <f>+IF(I134=0,"",'Ark1'!U3638)</f>
        <v>15.379245283018873</v>
      </c>
      <c r="N134" s="30">
        <f>+IF(I134=0,"",'Ark1'!V3638)</f>
        <v>0</v>
      </c>
      <c r="O134" s="30">
        <f>+IF(I134=0,"",'Ark1'!W3638)</f>
        <v>0</v>
      </c>
      <c r="P134" s="35">
        <f>+IF(I134=0,"",'Ark1'!X3638)</f>
        <v>16.981132075471692</v>
      </c>
      <c r="Q134" s="35">
        <f>+IF(I134=0,"",'Ark1'!Y3638)</f>
        <v>1.886792452830188</v>
      </c>
      <c r="R134" s="35">
        <f>+IF(I134=0,"",'Ark1'!Z3638)</f>
        <v>0</v>
      </c>
      <c r="S134" s="30">
        <f>+IF(I134=0,"",'Ark1'!AA3638)</f>
        <v>2.2261192640045313</v>
      </c>
      <c r="T134" s="30">
        <f>+IF(I134=0,"",'Ark1'!AB3638)</f>
        <v>0.92433575199366158</v>
      </c>
      <c r="U134" s="35">
        <f>+'Ark1'!AD3638</f>
        <v>35.257616611236941</v>
      </c>
      <c r="V134" s="30">
        <f t="shared" si="14"/>
        <v>6.625</v>
      </c>
      <c r="W134" s="30">
        <f t="shared" si="15"/>
        <v>2.0384615384615383</v>
      </c>
      <c r="X134" s="227"/>
      <c r="Y134" s="230"/>
      <c r="AA134" s="30"/>
      <c r="AB134" s="28"/>
      <c r="AC134" s="231"/>
      <c r="AD134" s="29"/>
      <c r="AH134" s="29"/>
    </row>
    <row r="135" spans="1:34" ht="15.6">
      <c r="A135" s="227"/>
      <c r="B135" s="247">
        <f>+'Ark1'!C3663</f>
        <v>2024</v>
      </c>
      <c r="C135" s="227"/>
      <c r="D135" s="29">
        <f>+'Ark1'!M3639</f>
        <v>8</v>
      </c>
      <c r="E135" s="257" t="s">
        <v>106</v>
      </c>
      <c r="F135" s="29">
        <f>+'Ark1'!D3639</f>
        <v>8</v>
      </c>
      <c r="G135" s="29" t="s">
        <v>576</v>
      </c>
      <c r="H135" s="29">
        <f>+'Ark1'!Q3639</f>
        <v>0</v>
      </c>
      <c r="I135" s="29">
        <f>+'Ark1'!R3639</f>
        <v>0</v>
      </c>
      <c r="J135" s="30" t="str">
        <f>+IF(I135=0,"",'Ark1'!AG3639)</f>
        <v/>
      </c>
      <c r="K135" s="30" t="str">
        <f>+IF(I135=0,"",'Ark1'!AH3639)</f>
        <v/>
      </c>
      <c r="L135" s="28" t="str">
        <f>+IF(I135=0,"",'Ark1'!S3639)</f>
        <v/>
      </c>
      <c r="M135" s="30" t="str">
        <f>+IF(I135=0,"",'Ark1'!U3639)</f>
        <v/>
      </c>
      <c r="N135" s="30" t="str">
        <f>+IF(I135=0,"",'Ark1'!V3639)</f>
        <v/>
      </c>
      <c r="O135" s="30" t="str">
        <f>+IF(I135=0,"",'Ark1'!W3639)</f>
        <v/>
      </c>
      <c r="P135" s="35" t="str">
        <f>+IF(I135=0,"",'Ark1'!X3639)</f>
        <v/>
      </c>
      <c r="Q135" s="35" t="str">
        <f>+IF(I135=0,"",'Ark1'!Y3639)</f>
        <v/>
      </c>
      <c r="R135" s="35" t="str">
        <f>+IF(I135=0,"",'Ark1'!Z3639)</f>
        <v/>
      </c>
      <c r="S135" s="30" t="str">
        <f>+IF(I135=0,"",'Ark1'!AA3639)</f>
        <v/>
      </c>
      <c r="T135" s="30" t="str">
        <f>+IF(I135=0,"",'Ark1'!AB3639)</f>
        <v/>
      </c>
      <c r="U135" s="35">
        <f>+'Ark1'!AD3639</f>
        <v>0</v>
      </c>
      <c r="V135" s="30" t="str">
        <f t="shared" si="14"/>
        <v/>
      </c>
      <c r="W135" s="30" t="str">
        <f t="shared" si="15"/>
        <v/>
      </c>
      <c r="X135" s="227"/>
      <c r="Y135" s="230"/>
      <c r="AA135" s="30"/>
      <c r="AB135" s="28"/>
      <c r="AC135" s="231"/>
      <c r="AD135" s="29"/>
      <c r="AH135" s="29"/>
    </row>
    <row r="136" spans="1:34" ht="15.6">
      <c r="A136" s="227"/>
      <c r="B136" s="247">
        <f>+'Ark1'!C3664</f>
        <v>2024</v>
      </c>
      <c r="C136" s="227"/>
      <c r="D136" s="29">
        <f>+'Ark1'!M3640</f>
        <v>8</v>
      </c>
      <c r="E136" s="257" t="s">
        <v>106</v>
      </c>
      <c r="F136" s="29">
        <f>+'Ark1'!D3640</f>
        <v>9</v>
      </c>
      <c r="G136" s="29" t="s">
        <v>577</v>
      </c>
      <c r="H136" s="29">
        <f>+'Ark1'!Q3640</f>
        <v>0</v>
      </c>
      <c r="I136" s="29">
        <f>+'Ark1'!R3640</f>
        <v>0</v>
      </c>
      <c r="J136" s="30" t="str">
        <f>+IF(I136=0,"",'Ark1'!AG3640)</f>
        <v/>
      </c>
      <c r="K136" s="30" t="str">
        <f>+IF(I136=0,"",'Ark1'!AH3640)</f>
        <v/>
      </c>
      <c r="L136" s="28" t="str">
        <f>+IF(I136=0,"",'Ark1'!S3640)</f>
        <v/>
      </c>
      <c r="M136" s="30" t="str">
        <f>+IF(I136=0,"",'Ark1'!U3640)</f>
        <v/>
      </c>
      <c r="N136" s="30" t="str">
        <f>+IF(I136=0,"",'Ark1'!V3640)</f>
        <v/>
      </c>
      <c r="O136" s="30" t="str">
        <f>+IF(I136=0,"",'Ark1'!W3640)</f>
        <v/>
      </c>
      <c r="P136" s="35" t="str">
        <f>+IF(I136=0,"",'Ark1'!X3640)</f>
        <v/>
      </c>
      <c r="Q136" s="35" t="str">
        <f>+IF(I136=0,"",'Ark1'!Y3640)</f>
        <v/>
      </c>
      <c r="R136" s="35" t="str">
        <f>+IF(I136=0,"",'Ark1'!Z3640)</f>
        <v/>
      </c>
      <c r="S136" s="30" t="str">
        <f>+IF(I136=0,"",'Ark1'!AA3640)</f>
        <v/>
      </c>
      <c r="T136" s="30" t="str">
        <f>+IF(I136=0,"",'Ark1'!AB3640)</f>
        <v/>
      </c>
      <c r="U136" s="35">
        <f>+'Ark1'!AD3640</f>
        <v>0</v>
      </c>
      <c r="V136" s="30" t="str">
        <f t="shared" si="14"/>
        <v/>
      </c>
      <c r="W136" s="30" t="str">
        <f t="shared" si="15"/>
        <v/>
      </c>
      <c r="X136" s="227"/>
      <c r="Y136" s="230"/>
      <c r="AA136" s="30"/>
      <c r="AB136" s="28"/>
      <c r="AC136" s="231"/>
      <c r="AD136" s="29"/>
      <c r="AH136" s="29"/>
    </row>
    <row r="137" spans="1:34" ht="15.6">
      <c r="A137" s="227"/>
      <c r="B137" s="247">
        <f>+'Ark1'!C3665</f>
        <v>2024</v>
      </c>
      <c r="C137" s="227"/>
      <c r="D137" s="29">
        <f>+'Ark1'!M3641</f>
        <v>8</v>
      </c>
      <c r="E137" s="257" t="s">
        <v>106</v>
      </c>
      <c r="F137" s="29">
        <f>+'Ark1'!D3641</f>
        <v>10</v>
      </c>
      <c r="G137" s="29" t="s">
        <v>578</v>
      </c>
      <c r="H137" s="29">
        <f>+'Ark1'!Q3641</f>
        <v>0</v>
      </c>
      <c r="I137" s="29">
        <f>+'Ark1'!R3641</f>
        <v>0</v>
      </c>
      <c r="J137" s="30" t="str">
        <f>+IF(I137=0,"",'Ark1'!AG3641)</f>
        <v/>
      </c>
      <c r="K137" s="30" t="str">
        <f>+IF(I137=0,"",'Ark1'!AH3641)</f>
        <v/>
      </c>
      <c r="L137" s="28" t="str">
        <f>+IF(I137=0,"",'Ark1'!S3641)</f>
        <v/>
      </c>
      <c r="M137" s="30" t="str">
        <f>+IF(I137=0,"",'Ark1'!U3641)</f>
        <v/>
      </c>
      <c r="N137" s="30" t="str">
        <f>+IF(I137=0,"",'Ark1'!V3641)</f>
        <v/>
      </c>
      <c r="O137" s="30" t="str">
        <f>+IF(I137=0,"",'Ark1'!W3641)</f>
        <v/>
      </c>
      <c r="P137" s="35" t="str">
        <f>+IF(I137=0,"",'Ark1'!X3641)</f>
        <v/>
      </c>
      <c r="Q137" s="35" t="str">
        <f>+IF(I137=0,"",'Ark1'!Y3641)</f>
        <v/>
      </c>
      <c r="R137" s="35" t="str">
        <f>+IF(I137=0,"",'Ark1'!Z3641)</f>
        <v/>
      </c>
      <c r="S137" s="30" t="str">
        <f>+IF(I137=0,"",'Ark1'!AA3641)</f>
        <v/>
      </c>
      <c r="T137" s="30" t="str">
        <f>+IF(I137=0,"",'Ark1'!AB3641)</f>
        <v/>
      </c>
      <c r="U137" s="35">
        <f>+'Ark1'!AD3641</f>
        <v>0</v>
      </c>
      <c r="V137" s="30" t="str">
        <f t="shared" si="14"/>
        <v/>
      </c>
      <c r="W137" s="30" t="str">
        <f t="shared" si="15"/>
        <v/>
      </c>
      <c r="X137" s="227"/>
      <c r="Y137" s="230"/>
      <c r="AA137" s="30"/>
      <c r="AB137" s="28"/>
      <c r="AC137" s="231"/>
      <c r="AD137" s="29"/>
      <c r="AH137" s="29"/>
    </row>
    <row r="138" spans="1:34" ht="15.6">
      <c r="A138" s="227"/>
      <c r="B138" s="247">
        <f>+'Ark1'!C3666</f>
        <v>2024</v>
      </c>
      <c r="C138" s="227"/>
      <c r="D138" s="29">
        <f>+'Ark1'!M3642</f>
        <v>8</v>
      </c>
      <c r="E138" s="257" t="s">
        <v>106</v>
      </c>
      <c r="F138" s="29">
        <f>+'Ark1'!D3642</f>
        <v>11</v>
      </c>
      <c r="G138" s="29" t="s">
        <v>579</v>
      </c>
      <c r="H138" s="29">
        <f>+'Ark1'!Q3642</f>
        <v>0</v>
      </c>
      <c r="I138" s="29">
        <f>+'Ark1'!R3642</f>
        <v>0</v>
      </c>
      <c r="J138" s="30" t="str">
        <f>+IF(I138=0,"",'Ark1'!AG3642)</f>
        <v/>
      </c>
      <c r="K138" s="30" t="str">
        <f>+IF(I138=0,"",'Ark1'!AH3642)</f>
        <v/>
      </c>
      <c r="L138" s="28" t="str">
        <f>+IF(I138=0,"",'Ark1'!S3642)</f>
        <v/>
      </c>
      <c r="M138" s="30" t="str">
        <f>+IF(I138=0,"",'Ark1'!U3642)</f>
        <v/>
      </c>
      <c r="N138" s="30" t="str">
        <f>+IF(I138=0,"",'Ark1'!V3642)</f>
        <v/>
      </c>
      <c r="O138" s="30" t="str">
        <f>+IF(I138=0,"",'Ark1'!W3642)</f>
        <v/>
      </c>
      <c r="P138" s="35" t="str">
        <f>+IF(I138=0,"",'Ark1'!X3642)</f>
        <v/>
      </c>
      <c r="Q138" s="35" t="str">
        <f>+IF(I138=0,"",'Ark1'!Y3642)</f>
        <v/>
      </c>
      <c r="R138" s="35" t="str">
        <f>+IF(I138=0,"",'Ark1'!Z3642)</f>
        <v/>
      </c>
      <c r="S138" s="30" t="str">
        <f>+IF(I138=0,"",'Ark1'!AA3642)</f>
        <v/>
      </c>
      <c r="T138" s="30" t="str">
        <f>+IF(I138=0,"",'Ark1'!AB3642)</f>
        <v/>
      </c>
      <c r="U138" s="35">
        <f>+'Ark1'!AD3642</f>
        <v>0</v>
      </c>
      <c r="V138" s="30" t="str">
        <f t="shared" si="14"/>
        <v/>
      </c>
      <c r="W138" s="30" t="str">
        <f t="shared" si="15"/>
        <v/>
      </c>
      <c r="X138" s="227"/>
      <c r="Y138" s="230"/>
      <c r="AA138" s="30"/>
      <c r="AB138" s="28"/>
      <c r="AC138" s="231"/>
      <c r="AD138" s="29"/>
      <c r="AH138" s="29"/>
    </row>
    <row r="139" spans="1:34" ht="15.6">
      <c r="A139" s="227"/>
      <c r="B139" s="247">
        <f>+'Ark1'!C3667</f>
        <v>2024</v>
      </c>
      <c r="C139" s="227"/>
      <c r="D139" s="29">
        <f>+'Ark1'!M3643</f>
        <v>8</v>
      </c>
      <c r="E139" s="257" t="s">
        <v>106</v>
      </c>
      <c r="F139" s="29">
        <f>+'Ark1'!D3643</f>
        <v>12</v>
      </c>
      <c r="G139" s="29" t="s">
        <v>580</v>
      </c>
      <c r="H139" s="29">
        <f>+'Ark1'!Q3643</f>
        <v>0</v>
      </c>
      <c r="I139" s="29">
        <f>+'Ark1'!R3643</f>
        <v>0</v>
      </c>
      <c r="J139" s="30" t="str">
        <f>+IF(I139=0,"",'Ark1'!AG3643)</f>
        <v/>
      </c>
      <c r="K139" s="30" t="str">
        <f>+IF(I139=0,"",'Ark1'!AH3643)</f>
        <v/>
      </c>
      <c r="L139" s="28" t="str">
        <f>+IF(I139=0,"",'Ark1'!S3643)</f>
        <v/>
      </c>
      <c r="M139" s="30" t="str">
        <f>+IF(I139=0,"",'Ark1'!U3643)</f>
        <v/>
      </c>
      <c r="N139" s="30" t="str">
        <f>+IF(I139=0,"",'Ark1'!V3643)</f>
        <v/>
      </c>
      <c r="O139" s="30" t="str">
        <f>+IF(I139=0,"",'Ark1'!W3643)</f>
        <v/>
      </c>
      <c r="P139" s="35" t="str">
        <f>+IF(I139=0,"",'Ark1'!X3643)</f>
        <v/>
      </c>
      <c r="Q139" s="35" t="str">
        <f>+IF(I139=0,"",'Ark1'!Y3643)</f>
        <v/>
      </c>
      <c r="R139" s="35" t="str">
        <f>+IF(I139=0,"",'Ark1'!Z3643)</f>
        <v/>
      </c>
      <c r="S139" s="30" t="str">
        <f>+IF(I139=0,"",'Ark1'!AA3643)</f>
        <v/>
      </c>
      <c r="T139" s="30" t="str">
        <f>+IF(I139=0,"",'Ark1'!AB3643)</f>
        <v/>
      </c>
      <c r="U139" s="35">
        <f>+'Ark1'!AD3643</f>
        <v>0</v>
      </c>
      <c r="V139" s="30" t="str">
        <f t="shared" si="14"/>
        <v/>
      </c>
      <c r="W139" s="30" t="str">
        <f t="shared" si="15"/>
        <v/>
      </c>
      <c r="X139" s="227"/>
      <c r="Y139" s="230"/>
      <c r="AA139" s="30"/>
      <c r="AB139" s="28"/>
      <c r="AC139" s="231"/>
      <c r="AD139" s="29"/>
      <c r="AH139" s="29"/>
    </row>
    <row r="140" spans="1:34" ht="15.6">
      <c r="A140" s="227"/>
      <c r="B140" s="247">
        <f>+'Ark1'!C3668</f>
        <v>2024</v>
      </c>
      <c r="C140" s="227"/>
      <c r="D140" s="227"/>
      <c r="E140" s="227"/>
      <c r="F140" s="227"/>
      <c r="G140" s="227"/>
      <c r="H140" s="227"/>
      <c r="I140" s="227"/>
      <c r="J140" s="228"/>
      <c r="K140" s="228"/>
      <c r="L140" s="227"/>
      <c r="M140" s="227"/>
      <c r="N140" s="227"/>
      <c r="O140" s="229"/>
      <c r="P140" s="229"/>
      <c r="Q140" s="229"/>
      <c r="R140" s="229"/>
      <c r="S140" s="228"/>
      <c r="T140" s="227"/>
      <c r="U140" s="229"/>
      <c r="V140" s="229"/>
      <c r="W140" s="228"/>
      <c r="X140" s="227"/>
      <c r="Y140" s="230"/>
      <c r="AA140" s="30"/>
      <c r="AB140" s="28"/>
      <c r="AC140" s="231"/>
      <c r="AD140" s="29"/>
      <c r="AH140" s="29"/>
    </row>
    <row r="141" spans="1:34" ht="22.8">
      <c r="A141" s="227"/>
      <c r="B141" s="247">
        <f>+'Ark1'!C3669</f>
        <v>2024</v>
      </c>
      <c r="C141" s="227"/>
      <c r="D141" s="227"/>
      <c r="E141" s="272" t="str">
        <f>+E146</f>
        <v>3+</v>
      </c>
      <c r="F141" s="227"/>
      <c r="G141" s="227"/>
      <c r="H141" s="227"/>
      <c r="I141" s="251">
        <f>SUM(I146:I157)</f>
        <v>187</v>
      </c>
      <c r="J141" s="228"/>
      <c r="K141" s="228"/>
      <c r="L141" s="227"/>
      <c r="M141" s="279">
        <f>+Fettgruppe!L19</f>
        <v>16.944385026737965</v>
      </c>
      <c r="N141" s="227"/>
      <c r="O141" s="229"/>
      <c r="P141" s="229"/>
      <c r="Q141" s="229"/>
      <c r="R141" s="229"/>
      <c r="S141" s="228"/>
      <c r="T141" s="227"/>
      <c r="U141" s="229"/>
      <c r="V141" s="229"/>
      <c r="W141" s="228"/>
      <c r="X141" s="227"/>
      <c r="Y141" s="230"/>
      <c r="AA141" s="30"/>
      <c r="AB141" s="28"/>
      <c r="AC141" s="231"/>
      <c r="AD141" s="29"/>
      <c r="AH141" s="29"/>
    </row>
    <row r="142" spans="1:34" ht="15.6">
      <c r="A142" s="227"/>
      <c r="B142" s="247">
        <f>+'Ark1'!C3670</f>
        <v>2024</v>
      </c>
      <c r="C142" s="227"/>
      <c r="D142" s="227"/>
      <c r="E142" s="227"/>
      <c r="F142" s="227"/>
      <c r="G142" s="227"/>
      <c r="H142" s="227"/>
      <c r="I142" s="227"/>
      <c r="J142" s="228"/>
      <c r="K142" s="228"/>
      <c r="L142" s="227"/>
      <c r="M142" s="227"/>
      <c r="N142" s="227"/>
      <c r="O142" s="229"/>
      <c r="P142" s="229"/>
      <c r="Q142" s="229"/>
      <c r="R142" s="229"/>
      <c r="S142" s="228"/>
      <c r="T142" s="227"/>
      <c r="U142" s="229"/>
      <c r="V142" s="229"/>
      <c r="W142" s="244" t="s">
        <v>2</v>
      </c>
      <c r="X142" s="227"/>
      <c r="Y142" s="230"/>
      <c r="AA142" s="30"/>
      <c r="AB142" s="28"/>
      <c r="AC142" s="231"/>
      <c r="AD142" s="29"/>
      <c r="AH142" s="29"/>
    </row>
    <row r="143" spans="1:34" ht="15.6">
      <c r="A143" s="227"/>
      <c r="B143" s="247">
        <f>+'Ark1'!C3671</f>
        <v>2024</v>
      </c>
      <c r="C143" s="227"/>
      <c r="D143" s="227"/>
      <c r="E143" s="227"/>
      <c r="F143" s="227"/>
      <c r="G143" s="227"/>
      <c r="H143" s="245" t="s">
        <v>2</v>
      </c>
      <c r="I143" s="227"/>
      <c r="J143" s="228"/>
      <c r="K143" s="228"/>
      <c r="L143" s="245" t="s">
        <v>22</v>
      </c>
      <c r="M143" s="228"/>
      <c r="N143" s="228" t="s">
        <v>413</v>
      </c>
      <c r="O143" s="229" t="s">
        <v>413</v>
      </c>
      <c r="P143" s="246" t="s">
        <v>566</v>
      </c>
      <c r="Q143" s="37"/>
      <c r="R143" s="37"/>
      <c r="S143" s="244" t="s">
        <v>437</v>
      </c>
      <c r="T143" s="227"/>
      <c r="U143" s="246" t="s">
        <v>563</v>
      </c>
      <c r="V143" s="246" t="s">
        <v>84</v>
      </c>
      <c r="W143" s="244" t="s">
        <v>8</v>
      </c>
      <c r="X143" s="227"/>
      <c r="Y143" s="230"/>
      <c r="AA143" s="30"/>
      <c r="AB143" s="28"/>
      <c r="AC143" s="231"/>
      <c r="AD143" s="29"/>
      <c r="AH143" s="29"/>
    </row>
    <row r="144" spans="1:34" ht="15.6">
      <c r="A144" s="227"/>
      <c r="B144" s="247">
        <f>+'Ark1'!C3672</f>
        <v>2024</v>
      </c>
      <c r="C144" s="227"/>
      <c r="D144" s="245" t="s">
        <v>423</v>
      </c>
      <c r="E144" s="227"/>
      <c r="F144" s="245"/>
      <c r="G144" s="245"/>
      <c r="H144" s="245" t="s">
        <v>506</v>
      </c>
      <c r="I144" s="245" t="s">
        <v>2</v>
      </c>
      <c r="J144" s="244" t="s">
        <v>2</v>
      </c>
      <c r="K144" s="244" t="s">
        <v>1</v>
      </c>
      <c r="L144" s="245" t="s">
        <v>504</v>
      </c>
      <c r="M144" s="244" t="s">
        <v>22</v>
      </c>
      <c r="N144" s="244" t="s">
        <v>545</v>
      </c>
      <c r="O144" s="246" t="s">
        <v>510</v>
      </c>
      <c r="P144" s="246" t="s">
        <v>567</v>
      </c>
      <c r="Q144" s="37"/>
      <c r="R144" s="37"/>
      <c r="S144" s="244"/>
      <c r="T144" s="245" t="s">
        <v>504</v>
      </c>
      <c r="U144" s="246" t="s">
        <v>1</v>
      </c>
      <c r="V144" s="246" t="s">
        <v>439</v>
      </c>
      <c r="W144" s="244" t="s">
        <v>75</v>
      </c>
      <c r="X144" s="227"/>
      <c r="Y144" s="230"/>
      <c r="AA144" s="30"/>
      <c r="AB144" s="28"/>
      <c r="AC144" s="231"/>
      <c r="AD144" s="29"/>
      <c r="AH144" s="29"/>
    </row>
    <row r="145" spans="1:34" ht="15.6">
      <c r="A145" s="227"/>
      <c r="B145" s="247">
        <f>+'Ark1'!C3673</f>
        <v>2024</v>
      </c>
      <c r="C145" s="227"/>
      <c r="D145" s="245" t="s">
        <v>424</v>
      </c>
      <c r="E145" s="245"/>
      <c r="F145" s="245" t="s">
        <v>93</v>
      </c>
      <c r="G145" s="245"/>
      <c r="H145" s="55" t="s">
        <v>507</v>
      </c>
      <c r="I145" s="55" t="s">
        <v>8</v>
      </c>
      <c r="J145" s="106" t="s">
        <v>413</v>
      </c>
      <c r="K145" s="106" t="s">
        <v>413</v>
      </c>
      <c r="L145" s="55" t="s">
        <v>505</v>
      </c>
      <c r="M145" s="106" t="s">
        <v>44</v>
      </c>
      <c r="N145" s="106" t="s">
        <v>546</v>
      </c>
      <c r="O145" s="78" t="s">
        <v>511</v>
      </c>
      <c r="P145" s="78" t="s">
        <v>568</v>
      </c>
      <c r="Q145" s="78" t="s">
        <v>550</v>
      </c>
      <c r="R145" s="78" t="s">
        <v>569</v>
      </c>
      <c r="S145" s="106" t="s">
        <v>1</v>
      </c>
      <c r="T145" s="55" t="s">
        <v>505</v>
      </c>
      <c r="U145" s="78" t="s">
        <v>0</v>
      </c>
      <c r="V145" s="78" t="s">
        <v>440</v>
      </c>
      <c r="W145" s="106" t="s">
        <v>565</v>
      </c>
      <c r="X145" s="227"/>
      <c r="Y145" s="230"/>
      <c r="AA145" s="30"/>
      <c r="AB145" s="28"/>
      <c r="AC145" s="231"/>
      <c r="AD145" s="29"/>
      <c r="AH145" s="29"/>
    </row>
    <row r="146" spans="1:34" ht="15.6">
      <c r="A146" s="227"/>
      <c r="B146" s="247">
        <f>+'Ark1'!C3674</f>
        <v>2024</v>
      </c>
      <c r="C146" s="227"/>
      <c r="D146" s="247">
        <f>+'Ark1'!M3644</f>
        <v>9</v>
      </c>
      <c r="E146" s="247" t="s">
        <v>107</v>
      </c>
      <c r="F146" s="247">
        <f>+'Ark1'!D3644</f>
        <v>1</v>
      </c>
      <c r="G146" s="247" t="s">
        <v>570</v>
      </c>
      <c r="H146" s="247">
        <f>+'Ark1'!Q3644</f>
        <v>0</v>
      </c>
      <c r="I146" s="247">
        <f>+'Ark1'!R3644</f>
        <v>0</v>
      </c>
      <c r="J146" s="248" t="str">
        <f>+IF(I146=0,"",'Ark1'!AG3644)</f>
        <v/>
      </c>
      <c r="K146" s="248" t="str">
        <f>+IF(I146=0,"",'Ark1'!AH3644)</f>
        <v/>
      </c>
      <c r="L146" s="249" t="str">
        <f>+IF(I146=0,"",'Ark1'!S3644)</f>
        <v/>
      </c>
      <c r="M146" s="248" t="str">
        <f>+IF(I146=0,"",'Ark1'!U3644)</f>
        <v/>
      </c>
      <c r="N146" s="248" t="str">
        <f>+IF(I146=0,"",'Ark1'!V3644)</f>
        <v/>
      </c>
      <c r="O146" s="248" t="str">
        <f>+IF(I146=0,"",'Ark1'!W3644)</f>
        <v/>
      </c>
      <c r="P146" s="250" t="str">
        <f>+IF(I146=0,"",'Ark1'!X3644)</f>
        <v/>
      </c>
      <c r="Q146" s="250" t="str">
        <f>+IF(I146=0,"",'Ark1'!Y3644)</f>
        <v/>
      </c>
      <c r="R146" s="250" t="str">
        <f>+IF(I146=0,"",'Ark1'!Z3644)</f>
        <v/>
      </c>
      <c r="S146" s="248" t="str">
        <f>+IF(I146=0,"",'Ark1'!AA3644)</f>
        <v/>
      </c>
      <c r="T146" s="248" t="str">
        <f>+IF(I146=0,"",'Ark1'!AB3644)</f>
        <v/>
      </c>
      <c r="U146" s="250">
        <f>+'Ark1'!AD3644</f>
        <v>0</v>
      </c>
      <c r="V146" s="248" t="str">
        <f>+IF(I146=0,"",I146/D146)</f>
        <v/>
      </c>
      <c r="W146" s="248" t="str">
        <f>+IF(I146=0,"",I146/H146)</f>
        <v/>
      </c>
      <c r="X146" s="227"/>
      <c r="Y146" s="230"/>
      <c r="AA146" s="30"/>
      <c r="AB146" s="28"/>
      <c r="AC146" s="231"/>
      <c r="AD146" s="29"/>
      <c r="AH146" s="29"/>
    </row>
    <row r="147" spans="1:34" ht="15.6">
      <c r="A147" s="227"/>
      <c r="B147" s="247">
        <f>+'Ark1'!C3675</f>
        <v>2024</v>
      </c>
      <c r="C147" s="227"/>
      <c r="D147" s="247">
        <f>+'Ark1'!M3645</f>
        <v>9</v>
      </c>
      <c r="E147" s="247" t="s">
        <v>107</v>
      </c>
      <c r="F147" s="247">
        <f>+'Ark1'!D3645</f>
        <v>2</v>
      </c>
      <c r="G147" s="247" t="s">
        <v>571</v>
      </c>
      <c r="H147" s="247">
        <f>+'Ark1'!Q3645</f>
        <v>0</v>
      </c>
      <c r="I147" s="247">
        <f>+'Ark1'!R3645</f>
        <v>0</v>
      </c>
      <c r="J147" s="248" t="str">
        <f>+IF(I147=0,"",'Ark1'!AG3645)</f>
        <v/>
      </c>
      <c r="K147" s="248" t="str">
        <f>+IF(I147=0,"",'Ark1'!AH3645)</f>
        <v/>
      </c>
      <c r="L147" s="249" t="str">
        <f>+IF(I147=0,"",'Ark1'!S3645)</f>
        <v/>
      </c>
      <c r="M147" s="248" t="str">
        <f>+IF(I147=0,"",'Ark1'!U3645)</f>
        <v/>
      </c>
      <c r="N147" s="248" t="str">
        <f>+IF(I147=0,"",'Ark1'!V3645)</f>
        <v/>
      </c>
      <c r="O147" s="248" t="str">
        <f>+IF(I147=0,"",'Ark1'!W3645)</f>
        <v/>
      </c>
      <c r="P147" s="250" t="str">
        <f>+IF(I147=0,"",'Ark1'!X3645)</f>
        <v/>
      </c>
      <c r="Q147" s="250" t="str">
        <f>+IF(I147=0,"",'Ark1'!Y3645)</f>
        <v/>
      </c>
      <c r="R147" s="250" t="str">
        <f>+IF(I147=0,"",'Ark1'!Z3645)</f>
        <v/>
      </c>
      <c r="S147" s="248" t="str">
        <f>+IF(I147=0,"",'Ark1'!AA3645)</f>
        <v/>
      </c>
      <c r="T147" s="248" t="str">
        <f>+IF(I147=0,"",'Ark1'!AB3645)</f>
        <v/>
      </c>
      <c r="U147" s="250">
        <f>+'Ark1'!AD3645</f>
        <v>0</v>
      </c>
      <c r="V147" s="248" t="str">
        <f t="shared" ref="V147:V157" si="16">+IF(I147=0,"",I147/D147)</f>
        <v/>
      </c>
      <c r="W147" s="248" t="str">
        <f t="shared" ref="W147:W157" si="17">+IF(I147=0,"",I147/H147)</f>
        <v/>
      </c>
      <c r="X147" s="227"/>
      <c r="Y147" s="230"/>
      <c r="AA147" s="30"/>
      <c r="AB147" s="28"/>
      <c r="AC147" s="231"/>
      <c r="AD147" s="29"/>
      <c r="AH147" s="29"/>
    </row>
    <row r="148" spans="1:34" ht="15.6">
      <c r="A148" s="227"/>
      <c r="B148" s="247">
        <f>+'Ark1'!C3676</f>
        <v>2024</v>
      </c>
      <c r="C148" s="227"/>
      <c r="D148" s="247">
        <f>+'Ark1'!M3646</f>
        <v>9</v>
      </c>
      <c r="E148" s="247" t="s">
        <v>107</v>
      </c>
      <c r="F148" s="247">
        <f>+'Ark1'!D3646</f>
        <v>3</v>
      </c>
      <c r="G148" s="247" t="s">
        <v>572</v>
      </c>
      <c r="H148" s="247">
        <f>+'Ark1'!Q3646</f>
        <v>1</v>
      </c>
      <c r="I148" s="247">
        <f>+'Ark1'!R3646</f>
        <v>5</v>
      </c>
      <c r="J148" s="248">
        <f>+IF(I148=0,"",'Ark1'!AG3646)</f>
        <v>41.666666666666657</v>
      </c>
      <c r="K148" s="248">
        <f>+IF(I148=0,"",'Ark1'!AH3646)</f>
        <v>37.803203661327245</v>
      </c>
      <c r="L148" s="249">
        <f>+IF(I148=0,"",'Ark1'!S3646)</f>
        <v>8.8000000000000007</v>
      </c>
      <c r="M148" s="248">
        <f>+IF(I148=0,"",'Ark1'!U3646)</f>
        <v>16.52</v>
      </c>
      <c r="N148" s="248">
        <f>+IF(I148=0,"",'Ark1'!V3646)</f>
        <v>0</v>
      </c>
      <c r="O148" s="248">
        <f>+IF(I148=0,"",'Ark1'!W3646)</f>
        <v>100</v>
      </c>
      <c r="P148" s="250">
        <f>+IF(I148=0,"",'Ark1'!X3646)</f>
        <v>60</v>
      </c>
      <c r="Q148" s="250">
        <f>+IF(I148=0,"",'Ark1'!Y3646)</f>
        <v>0</v>
      </c>
      <c r="R148" s="250">
        <f>+IF(I148=0,"",'Ark1'!Z3646)</f>
        <v>0</v>
      </c>
      <c r="S148" s="248">
        <f>+IF(I148=0,"",'Ark1'!AA3646)</f>
        <v>1.4048487463068873</v>
      </c>
      <c r="T148" s="248">
        <f>+IF(I148=0,"",'Ark1'!AB3646)</f>
        <v>0.3999999999999887</v>
      </c>
      <c r="U148" s="250">
        <f>+'Ark1'!AD3646</f>
        <v>11.389126439457829</v>
      </c>
      <c r="V148" s="248">
        <f t="shared" si="16"/>
        <v>0.55555555555555558</v>
      </c>
      <c r="W148" s="248">
        <f t="shared" si="17"/>
        <v>5</v>
      </c>
      <c r="X148" s="227"/>
      <c r="Y148" s="230"/>
      <c r="AA148" s="30"/>
      <c r="AB148" s="28"/>
      <c r="AC148" s="231"/>
      <c r="AD148" s="29"/>
      <c r="AH148" s="29"/>
    </row>
    <row r="149" spans="1:34" ht="15.6">
      <c r="A149" s="227"/>
      <c r="B149" s="247">
        <f>+'Ark1'!C3677</f>
        <v>2024</v>
      </c>
      <c r="C149" s="227"/>
      <c r="D149" s="247">
        <f>+'Ark1'!M3647</f>
        <v>9</v>
      </c>
      <c r="E149" s="247" t="s">
        <v>107</v>
      </c>
      <c r="F149" s="247">
        <f>+'Ark1'!D3647</f>
        <v>4</v>
      </c>
      <c r="G149" s="247" t="s">
        <v>573</v>
      </c>
      <c r="H149" s="247">
        <f>+'Ark1'!Q3647</f>
        <v>2</v>
      </c>
      <c r="I149" s="247">
        <f>+'Ark1'!R3647</f>
        <v>10</v>
      </c>
      <c r="J149" s="248">
        <f>+IF(I149=0,"",'Ark1'!AG3647)</f>
        <v>30.303030303030305</v>
      </c>
      <c r="K149" s="248">
        <f>+IF(I149=0,"",'Ark1'!AH3647)</f>
        <v>28.519035976248688</v>
      </c>
      <c r="L149" s="249">
        <f>+IF(I149=0,"",'Ark1'!S3647)</f>
        <v>9.6</v>
      </c>
      <c r="M149" s="248">
        <f>+IF(I149=0,"",'Ark1'!U3647)</f>
        <v>16.329999999999998</v>
      </c>
      <c r="N149" s="248">
        <f>+IF(I149=0,"",'Ark1'!V3647)</f>
        <v>0</v>
      </c>
      <c r="O149" s="248">
        <f>+IF(I149=0,"",'Ark1'!W3647)</f>
        <v>100</v>
      </c>
      <c r="P149" s="250">
        <f>+IF(I149=0,"",'Ark1'!X3647)</f>
        <v>50</v>
      </c>
      <c r="Q149" s="250">
        <f>+IF(I149=0,"",'Ark1'!Y3647)</f>
        <v>0</v>
      </c>
      <c r="R149" s="250">
        <f>+IF(I149=0,"",'Ark1'!Z3647)</f>
        <v>0</v>
      </c>
      <c r="S149" s="248">
        <f>+IF(I149=0,"",'Ark1'!AA3647)</f>
        <v>1.5080119362922673</v>
      </c>
      <c r="T149" s="248">
        <f>+IF(I149=0,"",'Ark1'!AB3647)</f>
        <v>0.80000000000000604</v>
      </c>
      <c r="U149" s="250">
        <f>+'Ark1'!AD3647</f>
        <v>90.516524912666242</v>
      </c>
      <c r="V149" s="248">
        <f t="shared" si="16"/>
        <v>1.1111111111111112</v>
      </c>
      <c r="W149" s="248">
        <f t="shared" si="17"/>
        <v>5</v>
      </c>
      <c r="X149" s="227"/>
      <c r="Y149" s="230"/>
      <c r="AA149" s="30"/>
      <c r="AB149" s="28"/>
      <c r="AC149" s="231"/>
      <c r="AD149" s="29"/>
      <c r="AH149" s="29"/>
    </row>
    <row r="150" spans="1:34" ht="15.6">
      <c r="A150" s="227"/>
      <c r="B150" s="247">
        <f>+'Ark1'!C3678</f>
        <v>2024</v>
      </c>
      <c r="C150" s="227"/>
      <c r="D150" s="247">
        <f>+'Ark1'!M3648</f>
        <v>9</v>
      </c>
      <c r="E150" s="247" t="s">
        <v>107</v>
      </c>
      <c r="F150" s="247">
        <f>+'Ark1'!D3648</f>
        <v>5</v>
      </c>
      <c r="G150" s="247" t="s">
        <v>460</v>
      </c>
      <c r="H150" s="247">
        <f>+'Ark1'!Q3648</f>
        <v>33</v>
      </c>
      <c r="I150" s="247">
        <f>+'Ark1'!R3648</f>
        <v>76</v>
      </c>
      <c r="J150" s="248">
        <f>+IF(I150=0,"",'Ark1'!AG3648)</f>
        <v>12.582781456953642</v>
      </c>
      <c r="K150" s="248">
        <f>+IF(I150=0,"",'Ark1'!AH3648)</f>
        <v>14.220571428571416</v>
      </c>
      <c r="L150" s="249">
        <f>+IF(I150=0,"",'Ark1'!S3648)</f>
        <v>10.315789473684212</v>
      </c>
      <c r="M150" s="248">
        <f>+IF(I150=0,"",'Ark1'!U3648)</f>
        <v>16.372368421052624</v>
      </c>
      <c r="N150" s="248">
        <f>+IF(I150=0,"",'Ark1'!V3648)</f>
        <v>0</v>
      </c>
      <c r="O150" s="248">
        <f>+IF(I150=0,"",'Ark1'!W3648)</f>
        <v>100</v>
      </c>
      <c r="P150" s="250">
        <f>+IF(I150=0,"",'Ark1'!X3648)</f>
        <v>57.894736842105239</v>
      </c>
      <c r="Q150" s="250">
        <f>+IF(I150=0,"",'Ark1'!Y3648)</f>
        <v>0</v>
      </c>
      <c r="R150" s="250">
        <f>+IF(I150=0,"",'Ark1'!Z3648)</f>
        <v>0</v>
      </c>
      <c r="S150" s="248">
        <f>+IF(I150=0,"",'Ark1'!AA3648)</f>
        <v>2.0269629007725656</v>
      </c>
      <c r="T150" s="248">
        <f>+IF(I150=0,"",'Ark1'!AB3648)</f>
        <v>0.78153907394302069</v>
      </c>
      <c r="U150" s="250">
        <f>+'Ark1'!AD3648</f>
        <v>31.864291110658112</v>
      </c>
      <c r="V150" s="248">
        <f t="shared" si="16"/>
        <v>8.4444444444444446</v>
      </c>
      <c r="W150" s="248">
        <f t="shared" si="17"/>
        <v>2.3030303030303032</v>
      </c>
      <c r="X150" s="227"/>
      <c r="Y150" s="230"/>
      <c r="AA150" s="30"/>
      <c r="AB150" s="28"/>
      <c r="AC150" s="231"/>
      <c r="AD150" s="29"/>
      <c r="AH150" s="29"/>
    </row>
    <row r="151" spans="1:34" ht="15.6">
      <c r="A151" s="227"/>
      <c r="B151" s="247">
        <f>+'Ark1'!C3679</f>
        <v>2024</v>
      </c>
      <c r="C151" s="227"/>
      <c r="D151" s="247">
        <f>+'Ark1'!M3649</f>
        <v>9</v>
      </c>
      <c r="E151" s="247" t="s">
        <v>107</v>
      </c>
      <c r="F151" s="247">
        <f>+'Ark1'!D3649</f>
        <v>6</v>
      </c>
      <c r="G151" s="247" t="s">
        <v>574</v>
      </c>
      <c r="H151" s="247">
        <f>+'Ark1'!Q3649</f>
        <v>39</v>
      </c>
      <c r="I151" s="247">
        <f>+'Ark1'!R3649</f>
        <v>76</v>
      </c>
      <c r="J151" s="248">
        <f>+IF(I151=0,"",'Ark1'!AG3649)</f>
        <v>7.7709611451942751</v>
      </c>
      <c r="K151" s="248">
        <f>+IF(I151=0,"",'Ark1'!AH3649)</f>
        <v>8.7344028520499126</v>
      </c>
      <c r="L151" s="249">
        <f>+IF(I151=0,"",'Ark1'!S3649)</f>
        <v>9.9605263157894726</v>
      </c>
      <c r="M151" s="248">
        <f>+IF(I151=0,"",'Ark1'!U3649)</f>
        <v>17.923684210526321</v>
      </c>
      <c r="N151" s="248">
        <f>+IF(I151=0,"",'Ark1'!V3649)</f>
        <v>0</v>
      </c>
      <c r="O151" s="248">
        <f>+IF(I151=0,"",'Ark1'!W3649)</f>
        <v>100</v>
      </c>
      <c r="P151" s="250">
        <f>+IF(I151=0,"",'Ark1'!X3649)</f>
        <v>67.105263157894754</v>
      </c>
      <c r="Q151" s="250">
        <f>+IF(I151=0,"",'Ark1'!Y3649)</f>
        <v>6.5789473684210513</v>
      </c>
      <c r="R151" s="250">
        <f>+IF(I151=0,"",'Ark1'!Z3649)</f>
        <v>0</v>
      </c>
      <c r="S151" s="248">
        <f>+IF(I151=0,"",'Ark1'!AA3649)</f>
        <v>2.9071992500040391</v>
      </c>
      <c r="T151" s="248">
        <f>+IF(I151=0,"",'Ark1'!AB3649)</f>
        <v>0.99261469539695613</v>
      </c>
      <c r="U151" s="250">
        <f>+'Ark1'!AD3649</f>
        <v>32.497060758335039</v>
      </c>
      <c r="V151" s="248">
        <f t="shared" si="16"/>
        <v>8.4444444444444446</v>
      </c>
      <c r="W151" s="248">
        <f t="shared" si="17"/>
        <v>1.9487179487179487</v>
      </c>
      <c r="X151" s="227"/>
      <c r="Y151" s="230"/>
      <c r="AA151" s="30"/>
      <c r="AB151" s="28"/>
      <c r="AC151" s="231"/>
      <c r="AD151" s="29"/>
      <c r="AH151" s="29"/>
    </row>
    <row r="152" spans="1:34" ht="15.6">
      <c r="A152" s="227"/>
      <c r="B152" s="247">
        <f>+'Ark1'!C3680</f>
        <v>2024</v>
      </c>
      <c r="C152" s="227"/>
      <c r="D152" s="247">
        <f>+'Ark1'!M3650</f>
        <v>9</v>
      </c>
      <c r="E152" s="247" t="s">
        <v>107</v>
      </c>
      <c r="F152" s="247">
        <f>+'Ark1'!D3650</f>
        <v>7</v>
      </c>
      <c r="G152" s="247" t="s">
        <v>575</v>
      </c>
      <c r="H152" s="247">
        <f>+'Ark1'!Q3650</f>
        <v>13</v>
      </c>
      <c r="I152" s="247">
        <f>+'Ark1'!R3650</f>
        <v>20</v>
      </c>
      <c r="J152" s="248">
        <f>+IF(I152=0,"",'Ark1'!AG3650)</f>
        <v>7.2463768115942013</v>
      </c>
      <c r="K152" s="248">
        <f>+IF(I152=0,"",'Ark1'!AH3650)</f>
        <v>8.0615965122504605</v>
      </c>
      <c r="L152" s="249">
        <f>+IF(I152=0,"",'Ark1'!S3650)</f>
        <v>9.8000000000000007</v>
      </c>
      <c r="M152" s="248">
        <f>+IF(I152=0,"",'Ark1'!U3650)</f>
        <v>15.810000000000004</v>
      </c>
      <c r="N152" s="248">
        <f>+IF(I152=0,"",'Ark1'!V3650)</f>
        <v>0</v>
      </c>
      <c r="O152" s="248">
        <f>+IF(I152=0,"",'Ark1'!W3650)</f>
        <v>100</v>
      </c>
      <c r="P152" s="250">
        <f>+IF(I152=0,"",'Ark1'!X3650)</f>
        <v>25</v>
      </c>
      <c r="Q152" s="250">
        <f>+IF(I152=0,"",'Ark1'!Y3650)</f>
        <v>0</v>
      </c>
      <c r="R152" s="250">
        <f>+IF(I152=0,"",'Ark1'!Z3650)</f>
        <v>0</v>
      </c>
      <c r="S152" s="248">
        <f>+IF(I152=0,"",'Ark1'!AA3650)</f>
        <v>2.429588442514484</v>
      </c>
      <c r="T152" s="248">
        <f>+IF(I152=0,"",'Ark1'!AB3650)</f>
        <v>0.74833147735477445</v>
      </c>
      <c r="U152" s="250">
        <f>+'Ark1'!AD3650</f>
        <v>25.6856259663295</v>
      </c>
      <c r="V152" s="248">
        <f t="shared" si="16"/>
        <v>2.2222222222222223</v>
      </c>
      <c r="W152" s="248">
        <f t="shared" si="17"/>
        <v>1.5384615384615385</v>
      </c>
      <c r="X152" s="227"/>
      <c r="Y152" s="230"/>
      <c r="AA152" s="30"/>
      <c r="AB152" s="28"/>
      <c r="AC152" s="231"/>
      <c r="AD152" s="29"/>
      <c r="AH152" s="29"/>
    </row>
    <row r="153" spans="1:34" ht="15.6">
      <c r="A153" s="227"/>
      <c r="B153" s="247">
        <f>+'Ark1'!C3681</f>
        <v>2024</v>
      </c>
      <c r="C153" s="227"/>
      <c r="D153" s="247">
        <f>+'Ark1'!M3651</f>
        <v>9</v>
      </c>
      <c r="E153" s="247" t="s">
        <v>107</v>
      </c>
      <c r="F153" s="247">
        <f>+'Ark1'!D3651</f>
        <v>8</v>
      </c>
      <c r="G153" s="247" t="s">
        <v>576</v>
      </c>
      <c r="H153" s="247">
        <f>+'Ark1'!Q3651</f>
        <v>0</v>
      </c>
      <c r="I153" s="247">
        <f>+'Ark1'!R3651</f>
        <v>0</v>
      </c>
      <c r="J153" s="248" t="str">
        <f>+IF(I153=0,"",'Ark1'!AG3651)</f>
        <v/>
      </c>
      <c r="K153" s="248" t="str">
        <f>+IF(I153=0,"",'Ark1'!AH3651)</f>
        <v/>
      </c>
      <c r="L153" s="249" t="str">
        <f>+IF(I153=0,"",'Ark1'!S3651)</f>
        <v/>
      </c>
      <c r="M153" s="248" t="str">
        <f>+IF(I153=0,"",'Ark1'!U3651)</f>
        <v/>
      </c>
      <c r="N153" s="248" t="str">
        <f>+IF(I153=0,"",'Ark1'!V3651)</f>
        <v/>
      </c>
      <c r="O153" s="248" t="str">
        <f>+IF(I153=0,"",'Ark1'!W3651)</f>
        <v/>
      </c>
      <c r="P153" s="250" t="str">
        <f>+IF(I153=0,"",'Ark1'!X3651)</f>
        <v/>
      </c>
      <c r="Q153" s="250" t="str">
        <f>+IF(I153=0,"",'Ark1'!Y3651)</f>
        <v/>
      </c>
      <c r="R153" s="250" t="str">
        <f>+IF(I153=0,"",'Ark1'!Z3651)</f>
        <v/>
      </c>
      <c r="S153" s="248" t="str">
        <f>+IF(I153=0,"",'Ark1'!AA3651)</f>
        <v/>
      </c>
      <c r="T153" s="248" t="str">
        <f>+IF(I153=0,"",'Ark1'!AB3651)</f>
        <v/>
      </c>
      <c r="U153" s="250">
        <f>+'Ark1'!AD3651</f>
        <v>0</v>
      </c>
      <c r="V153" s="248" t="str">
        <f t="shared" si="16"/>
        <v/>
      </c>
      <c r="W153" s="248" t="str">
        <f t="shared" si="17"/>
        <v/>
      </c>
      <c r="X153" s="227"/>
      <c r="Y153" s="230"/>
      <c r="AA153" s="30"/>
      <c r="AB153" s="28"/>
      <c r="AC153" s="231"/>
      <c r="AD153" s="29"/>
      <c r="AH153" s="29"/>
    </row>
    <row r="154" spans="1:34" ht="15.6">
      <c r="A154" s="227"/>
      <c r="B154" s="247">
        <f>+'Ark1'!C3682</f>
        <v>2024</v>
      </c>
      <c r="C154" s="227"/>
      <c r="D154" s="247">
        <f>+'Ark1'!M3652</f>
        <v>9</v>
      </c>
      <c r="E154" s="247" t="s">
        <v>107</v>
      </c>
      <c r="F154" s="247">
        <f>+'Ark1'!D3652</f>
        <v>9</v>
      </c>
      <c r="G154" s="247" t="s">
        <v>577</v>
      </c>
      <c r="H154" s="247">
        <f>+'Ark1'!Q3652</f>
        <v>0</v>
      </c>
      <c r="I154" s="247">
        <f>+'Ark1'!R3652</f>
        <v>0</v>
      </c>
      <c r="J154" s="248" t="str">
        <f>+IF(I154=0,"",'Ark1'!AG3652)</f>
        <v/>
      </c>
      <c r="K154" s="248" t="str">
        <f>+IF(I154=0,"",'Ark1'!AH3652)</f>
        <v/>
      </c>
      <c r="L154" s="249" t="str">
        <f>+IF(I154=0,"",'Ark1'!S3652)</f>
        <v/>
      </c>
      <c r="M154" s="248" t="str">
        <f>+IF(I154=0,"",'Ark1'!U3652)</f>
        <v/>
      </c>
      <c r="N154" s="248" t="str">
        <f>+IF(I154=0,"",'Ark1'!V3652)</f>
        <v/>
      </c>
      <c r="O154" s="248" t="str">
        <f>+IF(I154=0,"",'Ark1'!W3652)</f>
        <v/>
      </c>
      <c r="P154" s="250" t="str">
        <f>+IF(I154=0,"",'Ark1'!X3652)</f>
        <v/>
      </c>
      <c r="Q154" s="250" t="str">
        <f>+IF(I154=0,"",'Ark1'!Y3652)</f>
        <v/>
      </c>
      <c r="R154" s="250" t="str">
        <f>+IF(I154=0,"",'Ark1'!Z3652)</f>
        <v/>
      </c>
      <c r="S154" s="248" t="str">
        <f>+IF(I154=0,"",'Ark1'!AA3652)</f>
        <v/>
      </c>
      <c r="T154" s="248" t="str">
        <f>+IF(I154=0,"",'Ark1'!AB3652)</f>
        <v/>
      </c>
      <c r="U154" s="250">
        <f>+'Ark1'!AD3652</f>
        <v>0</v>
      </c>
      <c r="V154" s="248" t="str">
        <f t="shared" si="16"/>
        <v/>
      </c>
      <c r="W154" s="248" t="str">
        <f t="shared" si="17"/>
        <v/>
      </c>
      <c r="X154" s="227"/>
      <c r="Y154" s="230"/>
      <c r="AA154" s="30"/>
      <c r="AB154" s="28"/>
      <c r="AC154" s="231"/>
      <c r="AD154" s="29"/>
      <c r="AH154" s="29"/>
    </row>
    <row r="155" spans="1:34" ht="15.6">
      <c r="A155" s="227"/>
      <c r="B155" s="247">
        <f>+'Ark1'!C3683</f>
        <v>2024</v>
      </c>
      <c r="C155" s="227"/>
      <c r="D155" s="247">
        <f>+'Ark1'!M3653</f>
        <v>9</v>
      </c>
      <c r="E155" s="247" t="s">
        <v>107</v>
      </c>
      <c r="F155" s="247">
        <f>+'Ark1'!D3653</f>
        <v>10</v>
      </c>
      <c r="G155" s="247" t="s">
        <v>578</v>
      </c>
      <c r="H155" s="247">
        <f>+'Ark1'!Q3653</f>
        <v>0</v>
      </c>
      <c r="I155" s="247">
        <f>+'Ark1'!R3653</f>
        <v>0</v>
      </c>
      <c r="J155" s="248" t="str">
        <f>+IF(I155=0,"",'Ark1'!AG3653)</f>
        <v/>
      </c>
      <c r="K155" s="248" t="str">
        <f>+IF(I155=0,"",'Ark1'!AH3653)</f>
        <v/>
      </c>
      <c r="L155" s="249" t="str">
        <f>+IF(I155=0,"",'Ark1'!S3653)</f>
        <v/>
      </c>
      <c r="M155" s="248" t="str">
        <f>+IF(I155=0,"",'Ark1'!U3653)</f>
        <v/>
      </c>
      <c r="N155" s="248" t="str">
        <f>+IF(I155=0,"",'Ark1'!V3653)</f>
        <v/>
      </c>
      <c r="O155" s="248" t="str">
        <f>+IF(I155=0,"",'Ark1'!W3653)</f>
        <v/>
      </c>
      <c r="P155" s="250" t="str">
        <f>+IF(I155=0,"",'Ark1'!X3653)</f>
        <v/>
      </c>
      <c r="Q155" s="250" t="str">
        <f>+IF(I155=0,"",'Ark1'!Y3653)</f>
        <v/>
      </c>
      <c r="R155" s="250" t="str">
        <f>+IF(I155=0,"",'Ark1'!Z3653)</f>
        <v/>
      </c>
      <c r="S155" s="248" t="str">
        <f>+IF(I155=0,"",'Ark1'!AA3653)</f>
        <v/>
      </c>
      <c r="T155" s="248" t="str">
        <f>+IF(I155=0,"",'Ark1'!AB3653)</f>
        <v/>
      </c>
      <c r="U155" s="250">
        <f>+'Ark1'!AD3653</f>
        <v>0</v>
      </c>
      <c r="V155" s="248" t="str">
        <f t="shared" si="16"/>
        <v/>
      </c>
      <c r="W155" s="248" t="str">
        <f t="shared" si="17"/>
        <v/>
      </c>
      <c r="X155" s="227"/>
      <c r="Y155" s="230"/>
      <c r="AA155" s="30"/>
      <c r="AB155" s="28"/>
      <c r="AC155" s="231"/>
      <c r="AD155" s="29"/>
      <c r="AH155" s="29"/>
    </row>
    <row r="156" spans="1:34" ht="15.6">
      <c r="A156" s="227"/>
      <c r="B156" s="247">
        <f>+'Ark1'!C3684</f>
        <v>2024</v>
      </c>
      <c r="C156" s="227"/>
      <c r="D156" s="247">
        <f>+'Ark1'!M3654</f>
        <v>9</v>
      </c>
      <c r="E156" s="247" t="s">
        <v>107</v>
      </c>
      <c r="F156" s="247">
        <f>+'Ark1'!D3654</f>
        <v>11</v>
      </c>
      <c r="G156" s="247" t="s">
        <v>579</v>
      </c>
      <c r="H156" s="247">
        <f>+'Ark1'!Q3654</f>
        <v>0</v>
      </c>
      <c r="I156" s="247">
        <f>+'Ark1'!R3654</f>
        <v>0</v>
      </c>
      <c r="J156" s="248" t="str">
        <f>+IF(I156=0,"",'Ark1'!AG3654)</f>
        <v/>
      </c>
      <c r="K156" s="248" t="str">
        <f>+IF(I156=0,"",'Ark1'!AH3654)</f>
        <v/>
      </c>
      <c r="L156" s="249" t="str">
        <f>+IF(I156=0,"",'Ark1'!S3654)</f>
        <v/>
      </c>
      <c r="M156" s="248" t="str">
        <f>+IF(I156=0,"",'Ark1'!U3654)</f>
        <v/>
      </c>
      <c r="N156" s="248" t="str">
        <f>+IF(I156=0,"",'Ark1'!V3654)</f>
        <v/>
      </c>
      <c r="O156" s="248" t="str">
        <f>+IF(I156=0,"",'Ark1'!W3654)</f>
        <v/>
      </c>
      <c r="P156" s="250" t="str">
        <f>+IF(I156=0,"",'Ark1'!X3654)</f>
        <v/>
      </c>
      <c r="Q156" s="250" t="str">
        <f>+IF(I156=0,"",'Ark1'!Y3654)</f>
        <v/>
      </c>
      <c r="R156" s="250" t="str">
        <f>+IF(I156=0,"",'Ark1'!Z3654)</f>
        <v/>
      </c>
      <c r="S156" s="248" t="str">
        <f>+IF(I156=0,"",'Ark1'!AA3654)</f>
        <v/>
      </c>
      <c r="T156" s="248" t="str">
        <f>+IF(I156=0,"",'Ark1'!AB3654)</f>
        <v/>
      </c>
      <c r="U156" s="250">
        <f>+'Ark1'!AD3654</f>
        <v>0</v>
      </c>
      <c r="V156" s="248" t="str">
        <f t="shared" si="16"/>
        <v/>
      </c>
      <c r="W156" s="248" t="str">
        <f t="shared" si="17"/>
        <v/>
      </c>
      <c r="X156" s="227"/>
      <c r="Y156" s="230"/>
      <c r="AA156" s="30"/>
      <c r="AB156" s="28"/>
      <c r="AC156" s="231"/>
      <c r="AD156" s="29"/>
      <c r="AH156" s="29"/>
    </row>
    <row r="157" spans="1:34" ht="15.6">
      <c r="A157" s="227"/>
      <c r="B157" s="247">
        <f>+'Ark1'!C3685</f>
        <v>2024</v>
      </c>
      <c r="C157" s="227"/>
      <c r="D157" s="247">
        <f>+'Ark1'!M3655</f>
        <v>9</v>
      </c>
      <c r="E157" s="247" t="s">
        <v>107</v>
      </c>
      <c r="F157" s="247">
        <f>+'Ark1'!D3655</f>
        <v>12</v>
      </c>
      <c r="G157" s="247" t="s">
        <v>580</v>
      </c>
      <c r="H157" s="247">
        <f>+'Ark1'!Q3655</f>
        <v>0</v>
      </c>
      <c r="I157" s="247">
        <f>+'Ark1'!R3655</f>
        <v>0</v>
      </c>
      <c r="J157" s="248" t="str">
        <f>+IF(I157=0,"",'Ark1'!AG3655)</f>
        <v/>
      </c>
      <c r="K157" s="248" t="str">
        <f>+IF(I157=0,"",'Ark1'!AH3655)</f>
        <v/>
      </c>
      <c r="L157" s="249" t="str">
        <f>+IF(I157=0,"",'Ark1'!S3655)</f>
        <v/>
      </c>
      <c r="M157" s="248" t="str">
        <f>+IF(I157=0,"",'Ark1'!U3655)</f>
        <v/>
      </c>
      <c r="N157" s="248" t="str">
        <f>+IF(I157=0,"",'Ark1'!V3655)</f>
        <v/>
      </c>
      <c r="O157" s="248" t="str">
        <f>+IF(I157=0,"",'Ark1'!W3655)</f>
        <v/>
      </c>
      <c r="P157" s="250" t="str">
        <f>+IF(I157=0,"",'Ark1'!X3655)</f>
        <v/>
      </c>
      <c r="Q157" s="250" t="str">
        <f>+IF(I157=0,"",'Ark1'!Y3655)</f>
        <v/>
      </c>
      <c r="R157" s="250" t="str">
        <f>+IF(I157=0,"",'Ark1'!Z3655)</f>
        <v/>
      </c>
      <c r="S157" s="248" t="str">
        <f>+IF(I157=0,"",'Ark1'!AA3655)</f>
        <v/>
      </c>
      <c r="T157" s="248" t="str">
        <f>+IF(I157=0,"",'Ark1'!AB3655)</f>
        <v/>
      </c>
      <c r="U157" s="250">
        <f>+'Ark1'!AD3655</f>
        <v>0</v>
      </c>
      <c r="V157" s="248" t="str">
        <f t="shared" si="16"/>
        <v/>
      </c>
      <c r="W157" s="248" t="str">
        <f t="shared" si="17"/>
        <v/>
      </c>
      <c r="X157" s="227"/>
      <c r="Y157" s="230"/>
      <c r="AA157" s="30"/>
      <c r="AB157" s="28"/>
      <c r="AC157" s="231"/>
      <c r="AD157" s="29"/>
      <c r="AH157" s="29"/>
    </row>
    <row r="158" spans="1:34" ht="15.6">
      <c r="A158" s="227"/>
      <c r="B158" s="247">
        <f>+'Ark1'!C3686</f>
        <v>2024</v>
      </c>
      <c r="C158" s="227"/>
      <c r="D158" s="227"/>
      <c r="E158" s="227"/>
      <c r="F158" s="227"/>
      <c r="G158" s="227"/>
      <c r="H158" s="227"/>
      <c r="I158" s="227"/>
      <c r="J158" s="228"/>
      <c r="K158" s="228"/>
      <c r="L158" s="227"/>
      <c r="M158" s="227"/>
      <c r="N158" s="227"/>
      <c r="O158" s="229"/>
      <c r="P158" s="229"/>
      <c r="Q158" s="229"/>
      <c r="R158" s="229"/>
      <c r="S158" s="228"/>
      <c r="T158" s="227"/>
      <c r="U158" s="229"/>
      <c r="V158" s="229"/>
      <c r="W158" s="228"/>
      <c r="X158" s="227"/>
      <c r="Y158" s="230"/>
      <c r="AA158" s="30"/>
      <c r="AB158" s="28"/>
      <c r="AC158" s="231"/>
      <c r="AD158" s="29"/>
      <c r="AH158" s="29"/>
    </row>
    <row r="159" spans="1:34" ht="22.8">
      <c r="A159" s="227"/>
      <c r="B159" s="247">
        <f>+'Ark1'!C3687</f>
        <v>2024</v>
      </c>
      <c r="C159" s="227"/>
      <c r="D159" s="227"/>
      <c r="E159" s="272" t="str">
        <f>+E164</f>
        <v>4-</v>
      </c>
      <c r="F159" s="227"/>
      <c r="G159" s="227"/>
      <c r="H159" s="227"/>
      <c r="I159" s="251">
        <f>SUM(I164:I175)</f>
        <v>32</v>
      </c>
      <c r="J159" s="228"/>
      <c r="K159" s="228"/>
      <c r="L159" s="227"/>
      <c r="M159" s="279">
        <f>+Fettgruppe!L20</f>
        <v>18.193750000000005</v>
      </c>
      <c r="N159" s="227"/>
      <c r="O159" s="229"/>
      <c r="P159" s="229"/>
      <c r="Q159" s="229"/>
      <c r="R159" s="229"/>
      <c r="S159" s="228"/>
      <c r="T159" s="227"/>
      <c r="U159" s="229"/>
      <c r="V159" s="229"/>
      <c r="W159" s="228"/>
      <c r="X159" s="227"/>
      <c r="Y159" s="230"/>
      <c r="AA159" s="30"/>
      <c r="AB159" s="28"/>
      <c r="AC159" s="231"/>
      <c r="AD159" s="29"/>
      <c r="AH159" s="29"/>
    </row>
    <row r="160" spans="1:34" ht="15.6">
      <c r="A160" s="227"/>
      <c r="B160" s="247">
        <f>+'Ark1'!C3688</f>
        <v>2024</v>
      </c>
      <c r="C160" s="227"/>
      <c r="D160" s="227"/>
      <c r="E160" s="227"/>
      <c r="F160" s="227"/>
      <c r="G160" s="227"/>
      <c r="H160" s="227"/>
      <c r="I160" s="227"/>
      <c r="J160" s="228"/>
      <c r="K160" s="228"/>
      <c r="L160" s="227"/>
      <c r="M160" s="227"/>
      <c r="N160" s="227"/>
      <c r="O160" s="229"/>
      <c r="P160" s="229"/>
      <c r="Q160" s="229"/>
      <c r="R160" s="229"/>
      <c r="S160" s="228"/>
      <c r="T160" s="227"/>
      <c r="U160" s="229"/>
      <c r="V160" s="229"/>
      <c r="W160" s="244" t="s">
        <v>2</v>
      </c>
      <c r="X160" s="227"/>
      <c r="Y160" s="230"/>
      <c r="AA160" s="30"/>
      <c r="AB160" s="28"/>
      <c r="AC160" s="231"/>
      <c r="AD160" s="29"/>
      <c r="AH160" s="29"/>
    </row>
    <row r="161" spans="1:34" ht="15.6">
      <c r="A161" s="227"/>
      <c r="B161" s="247">
        <f>+'Ark1'!C3689</f>
        <v>2024</v>
      </c>
      <c r="C161" s="227"/>
      <c r="D161" s="227"/>
      <c r="E161" s="227"/>
      <c r="F161" s="227"/>
      <c r="G161" s="227"/>
      <c r="H161" s="245" t="s">
        <v>2</v>
      </c>
      <c r="I161" s="227"/>
      <c r="J161" s="228"/>
      <c r="K161" s="228"/>
      <c r="L161" s="245" t="s">
        <v>22</v>
      </c>
      <c r="M161" s="228"/>
      <c r="N161" s="228" t="s">
        <v>413</v>
      </c>
      <c r="O161" s="229" t="s">
        <v>413</v>
      </c>
      <c r="P161" s="246" t="s">
        <v>566</v>
      </c>
      <c r="Q161" s="37"/>
      <c r="R161" s="37"/>
      <c r="S161" s="244" t="s">
        <v>437</v>
      </c>
      <c r="T161" s="227"/>
      <c r="U161" s="246" t="s">
        <v>563</v>
      </c>
      <c r="V161" s="246" t="s">
        <v>84</v>
      </c>
      <c r="W161" s="244" t="s">
        <v>8</v>
      </c>
      <c r="X161" s="227"/>
      <c r="Y161" s="230"/>
      <c r="AA161" s="30"/>
      <c r="AB161" s="28"/>
      <c r="AC161" s="231"/>
      <c r="AD161" s="29"/>
      <c r="AH161" s="29"/>
    </row>
    <row r="162" spans="1:34" ht="15.6">
      <c r="A162" s="227"/>
      <c r="B162" s="247">
        <f>+'Ark1'!C3690</f>
        <v>2024</v>
      </c>
      <c r="C162" s="227"/>
      <c r="D162" s="245" t="s">
        <v>423</v>
      </c>
      <c r="E162" s="227"/>
      <c r="F162" s="245"/>
      <c r="G162" s="245"/>
      <c r="H162" s="245" t="s">
        <v>506</v>
      </c>
      <c r="I162" s="245" t="s">
        <v>2</v>
      </c>
      <c r="J162" s="244" t="s">
        <v>2</v>
      </c>
      <c r="K162" s="244" t="s">
        <v>1</v>
      </c>
      <c r="L162" s="245" t="s">
        <v>504</v>
      </c>
      <c r="M162" s="244" t="s">
        <v>22</v>
      </c>
      <c r="N162" s="244" t="s">
        <v>545</v>
      </c>
      <c r="O162" s="246" t="s">
        <v>510</v>
      </c>
      <c r="P162" s="246" t="s">
        <v>567</v>
      </c>
      <c r="Q162" s="37"/>
      <c r="R162" s="37"/>
      <c r="S162" s="244"/>
      <c r="T162" s="245" t="s">
        <v>504</v>
      </c>
      <c r="U162" s="246" t="s">
        <v>1</v>
      </c>
      <c r="V162" s="246" t="s">
        <v>439</v>
      </c>
      <c r="W162" s="244" t="s">
        <v>75</v>
      </c>
      <c r="X162" s="227"/>
      <c r="Y162" s="230"/>
      <c r="AA162" s="30"/>
      <c r="AB162" s="28"/>
      <c r="AC162" s="231"/>
      <c r="AD162" s="29"/>
      <c r="AH162" s="29"/>
    </row>
    <row r="163" spans="1:34" ht="15.6">
      <c r="A163" s="227"/>
      <c r="B163" s="247">
        <f>+'Ark1'!C3691</f>
        <v>2024</v>
      </c>
      <c r="C163" s="227"/>
      <c r="D163" s="245" t="s">
        <v>424</v>
      </c>
      <c r="E163" s="245"/>
      <c r="F163" s="245" t="s">
        <v>93</v>
      </c>
      <c r="G163" s="245"/>
      <c r="H163" s="55" t="s">
        <v>507</v>
      </c>
      <c r="I163" s="55" t="s">
        <v>8</v>
      </c>
      <c r="J163" s="106" t="s">
        <v>413</v>
      </c>
      <c r="K163" s="106" t="s">
        <v>413</v>
      </c>
      <c r="L163" s="55" t="s">
        <v>505</v>
      </c>
      <c r="M163" s="106" t="s">
        <v>44</v>
      </c>
      <c r="N163" s="106" t="s">
        <v>546</v>
      </c>
      <c r="O163" s="78" t="s">
        <v>511</v>
      </c>
      <c r="P163" s="78" t="s">
        <v>568</v>
      </c>
      <c r="Q163" s="78" t="s">
        <v>550</v>
      </c>
      <c r="R163" s="78" t="s">
        <v>569</v>
      </c>
      <c r="S163" s="106" t="s">
        <v>1</v>
      </c>
      <c r="T163" s="55" t="s">
        <v>505</v>
      </c>
      <c r="U163" s="78" t="s">
        <v>0</v>
      </c>
      <c r="V163" s="78" t="s">
        <v>440</v>
      </c>
      <c r="W163" s="106" t="s">
        <v>565</v>
      </c>
      <c r="X163" s="227"/>
      <c r="Y163" s="230"/>
      <c r="AA163" s="30"/>
      <c r="AB163" s="28"/>
      <c r="AC163" s="231"/>
      <c r="AD163" s="29"/>
      <c r="AH163" s="29"/>
    </row>
    <row r="164" spans="1:34" ht="15.6">
      <c r="A164" s="227"/>
      <c r="B164" s="247">
        <f>+'Ark1'!C3692</f>
        <v>2024</v>
      </c>
      <c r="C164" s="227"/>
      <c r="D164" s="29">
        <f>+'Ark1'!M3656</f>
        <v>10</v>
      </c>
      <c r="E164" s="257" t="s">
        <v>108</v>
      </c>
      <c r="F164" s="29">
        <f>+'Ark1'!D3656</f>
        <v>1</v>
      </c>
      <c r="G164" s="29" t="s">
        <v>570</v>
      </c>
      <c r="H164" s="29">
        <f>+'Ark1'!Q3656</f>
        <v>0</v>
      </c>
      <c r="I164" s="29">
        <f>+'Ark1'!R3656</f>
        <v>0</v>
      </c>
      <c r="J164" s="30" t="str">
        <f>+IF(I164=0,"",'Ark1'!AG3656)</f>
        <v/>
      </c>
      <c r="K164" s="30" t="str">
        <f>+IF(I164=0,"",'Ark1'!AH3656)</f>
        <v/>
      </c>
      <c r="L164" s="28" t="str">
        <f>+IF(I164=0,"",'Ark1'!S3656)</f>
        <v/>
      </c>
      <c r="M164" s="30" t="str">
        <f>+IF(I164=0,"",'Ark1'!U3656)</f>
        <v/>
      </c>
      <c r="N164" s="30" t="str">
        <f>+IF(I164=0,"",'Ark1'!V3656)</f>
        <v/>
      </c>
      <c r="O164" s="30" t="str">
        <f>+IF(I164=0,"",'Ark1'!W3656)</f>
        <v/>
      </c>
      <c r="P164" s="35" t="str">
        <f>+IF(I164=0,"",'Ark1'!X3656)</f>
        <v/>
      </c>
      <c r="Q164" s="35" t="str">
        <f>+IF(I164=0,"",'Ark1'!Y3656)</f>
        <v/>
      </c>
      <c r="R164" s="35" t="str">
        <f>+IF(I164=0,"",'Ark1'!Z3656)</f>
        <v/>
      </c>
      <c r="S164" s="30" t="str">
        <f>+IF(I164=0,"",'Ark1'!AA3656)</f>
        <v/>
      </c>
      <c r="T164" s="30" t="str">
        <f>+IF(I164=0,"",'Ark1'!AB3656)</f>
        <v/>
      </c>
      <c r="U164" s="35">
        <f>+'Ark1'!AD3656</f>
        <v>0</v>
      </c>
      <c r="V164" s="30" t="str">
        <f>+IF(I164=0,"",I164/D164)</f>
        <v/>
      </c>
      <c r="W164" s="30" t="str">
        <f>+IF(I164=0,"",I164/H164)</f>
        <v/>
      </c>
      <c r="X164" s="227"/>
      <c r="Y164" s="230"/>
      <c r="AA164" s="30"/>
      <c r="AB164" s="28"/>
      <c r="AC164" s="231"/>
      <c r="AD164" s="29"/>
      <c r="AH164" s="29"/>
    </row>
    <row r="165" spans="1:34">
      <c r="A165" s="227"/>
      <c r="B165" s="247">
        <f>+'Ark1'!C3693</f>
        <v>2024</v>
      </c>
      <c r="C165" s="227"/>
      <c r="D165" s="29">
        <f>+'Ark1'!M3657</f>
        <v>10</v>
      </c>
      <c r="E165" s="257" t="s">
        <v>108</v>
      </c>
      <c r="F165" s="29">
        <f>+'Ark1'!D3657</f>
        <v>2</v>
      </c>
      <c r="G165" s="29" t="s">
        <v>571</v>
      </c>
      <c r="H165" s="29">
        <f>+'Ark1'!Q3657</f>
        <v>0</v>
      </c>
      <c r="I165" s="29">
        <f>+'Ark1'!R3657</f>
        <v>0</v>
      </c>
      <c r="J165" s="30" t="str">
        <f>+IF(I165=0,"",'Ark1'!AG3657)</f>
        <v/>
      </c>
      <c r="K165" s="30" t="str">
        <f>+IF(I165=0,"",'Ark1'!AH3657)</f>
        <v/>
      </c>
      <c r="L165" s="28" t="str">
        <f>+IF(I165=0,"",'Ark1'!S3657)</f>
        <v/>
      </c>
      <c r="M165" s="30" t="str">
        <f>+IF(I165=0,"",'Ark1'!U3657)</f>
        <v/>
      </c>
      <c r="N165" s="30" t="str">
        <f>+IF(I165=0,"",'Ark1'!V3657)</f>
        <v/>
      </c>
      <c r="O165" s="30" t="str">
        <f>+IF(I165=0,"",'Ark1'!W3657)</f>
        <v/>
      </c>
      <c r="P165" s="35" t="str">
        <f>+IF(I165=0,"",'Ark1'!X3657)</f>
        <v/>
      </c>
      <c r="Q165" s="35" t="str">
        <f>+IF(I165=0,"",'Ark1'!Y3657)</f>
        <v/>
      </c>
      <c r="R165" s="35" t="str">
        <f>+IF(I165=0,"",'Ark1'!Z3657)</f>
        <v/>
      </c>
      <c r="S165" s="30" t="str">
        <f>+IF(I165=0,"",'Ark1'!AA3657)</f>
        <v/>
      </c>
      <c r="T165" s="30" t="str">
        <f>+IF(I165=0,"",'Ark1'!AB3657)</f>
        <v/>
      </c>
      <c r="U165" s="35">
        <f>+'Ark1'!AD3657</f>
        <v>0</v>
      </c>
      <c r="V165" s="30" t="str">
        <f t="shared" ref="V165:V175" si="18">+IF(I165=0,"",I165/D165)</f>
        <v/>
      </c>
      <c r="W165" s="30" t="str">
        <f t="shared" ref="W165:W175" si="19">+IF(I165=0,"",I165/H165)</f>
        <v/>
      </c>
      <c r="X165" s="227"/>
      <c r="Y165" s="28"/>
      <c r="AA165" s="30"/>
      <c r="AB165" s="28"/>
      <c r="AC165" s="29"/>
      <c r="AD165" s="29"/>
      <c r="AH165" s="29"/>
    </row>
    <row r="166" spans="1:34" ht="15.6">
      <c r="A166" s="227"/>
      <c r="B166" s="247">
        <f>+'Ark1'!C3694</f>
        <v>2024</v>
      </c>
      <c r="C166" s="227"/>
      <c r="D166" s="29">
        <f>+'Ark1'!M3658</f>
        <v>10</v>
      </c>
      <c r="E166" s="257" t="s">
        <v>108</v>
      </c>
      <c r="F166" s="29">
        <f>+'Ark1'!D3658</f>
        <v>3</v>
      </c>
      <c r="G166" s="29" t="s">
        <v>572</v>
      </c>
      <c r="H166" s="29">
        <f>+'Ark1'!Q3658</f>
        <v>1</v>
      </c>
      <c r="I166" s="29">
        <f>+'Ark1'!R3658</f>
        <v>1</v>
      </c>
      <c r="J166" s="30">
        <f>+IF(I166=0,"",'Ark1'!AG3658)</f>
        <v>8.3333333333333357</v>
      </c>
      <c r="K166" s="30">
        <f>+IF(I166=0,"",'Ark1'!AH3658)</f>
        <v>9.7940503432494239</v>
      </c>
      <c r="L166" s="28">
        <f>+IF(I166=0,"",'Ark1'!S3658)</f>
        <v>9</v>
      </c>
      <c r="M166" s="30">
        <f>+IF(I166=0,"",'Ark1'!U3658)</f>
        <v>21.400000000000006</v>
      </c>
      <c r="N166" s="30">
        <f>+IF(I166=0,"",'Ark1'!V3658)</f>
        <v>0</v>
      </c>
      <c r="O166" s="30">
        <f>+IF(I166=0,"",'Ark1'!W3658)</f>
        <v>100</v>
      </c>
      <c r="P166" s="35">
        <f>+IF(I166=0,"",'Ark1'!X3658)</f>
        <v>100</v>
      </c>
      <c r="Q166" s="35">
        <f>+IF(I166=0,"",'Ark1'!Y3658)</f>
        <v>0</v>
      </c>
      <c r="R166" s="35">
        <f>+IF(I166=0,"",'Ark1'!Z3658)</f>
        <v>0</v>
      </c>
      <c r="S166" s="30">
        <f>+IF(I166=0,"",'Ark1'!AA3658)</f>
        <v>0</v>
      </c>
      <c r="T166" s="30">
        <f>+IF(I166=0,"",'Ark1'!AB3658)</f>
        <v>0</v>
      </c>
      <c r="U166" s="35">
        <f>+'Ark1'!AD3658</f>
        <v>0</v>
      </c>
      <c r="V166" s="30">
        <f t="shared" si="18"/>
        <v>0.1</v>
      </c>
      <c r="W166" s="30">
        <f t="shared" si="19"/>
        <v>1</v>
      </c>
      <c r="X166" s="227"/>
      <c r="Y166" s="231"/>
      <c r="AA166" s="30"/>
      <c r="AB166" s="28"/>
      <c r="AC166" s="231"/>
      <c r="AD166" s="29"/>
      <c r="AH166" s="29"/>
    </row>
    <row r="167" spans="1:34">
      <c r="A167" s="227"/>
      <c r="B167" s="247">
        <f>+'Ark1'!C3695</f>
        <v>2024</v>
      </c>
      <c r="C167" s="227"/>
      <c r="D167" s="29">
        <f>+'Ark1'!M3659</f>
        <v>10</v>
      </c>
      <c r="E167" s="257" t="s">
        <v>108</v>
      </c>
      <c r="F167" s="29">
        <f>+'Ark1'!D3659</f>
        <v>4</v>
      </c>
      <c r="G167" s="29" t="s">
        <v>573</v>
      </c>
      <c r="H167" s="29">
        <f>+'Ark1'!Q3659</f>
        <v>1</v>
      </c>
      <c r="I167" s="29">
        <f>+'Ark1'!R3659</f>
        <v>2</v>
      </c>
      <c r="J167" s="30">
        <f>+IF(I167=0,"",'Ark1'!AG3659)</f>
        <v>6.0606060606060606</v>
      </c>
      <c r="K167" s="30">
        <f>+IF(I167=0,"",'Ark1'!AH3659)</f>
        <v>9.2560251484456817</v>
      </c>
      <c r="L167" s="28">
        <f>+IF(I167=0,"",'Ark1'!S3659)</f>
        <v>9.5</v>
      </c>
      <c r="M167" s="30">
        <f>+IF(I167=0,"",'Ark1'!U3659)</f>
        <v>26.5</v>
      </c>
      <c r="N167" s="30">
        <f>+IF(I167=0,"",'Ark1'!V3659)</f>
        <v>0</v>
      </c>
      <c r="O167" s="30">
        <f>+IF(I167=0,"",'Ark1'!W3659)</f>
        <v>100</v>
      </c>
      <c r="P167" s="35">
        <f>+IF(I167=0,"",'Ark1'!X3659)</f>
        <v>100</v>
      </c>
      <c r="Q167" s="35">
        <f>+IF(I167=0,"",'Ark1'!Y3659)</f>
        <v>50</v>
      </c>
      <c r="R167" s="35">
        <f>+IF(I167=0,"",'Ark1'!Z3659)</f>
        <v>0</v>
      </c>
      <c r="S167" s="30">
        <f>+IF(I167=0,"",'Ark1'!AA3659)</f>
        <v>3.8000000000000074</v>
      </c>
      <c r="T167" s="30">
        <f>+IF(I167=0,"",'Ark1'!AB3659)</f>
        <v>0.5</v>
      </c>
      <c r="U167" s="35">
        <f>+'Ark1'!AD3659</f>
        <v>99.999999999998622</v>
      </c>
      <c r="V167" s="30">
        <f t="shared" si="18"/>
        <v>0.2</v>
      </c>
      <c r="W167" s="30">
        <f t="shared" si="19"/>
        <v>2</v>
      </c>
      <c r="X167" s="227"/>
      <c r="Y167" s="28"/>
      <c r="AA167" s="30"/>
      <c r="AB167" s="28"/>
      <c r="AC167" s="29"/>
      <c r="AD167" s="29"/>
      <c r="AH167" s="29"/>
    </row>
    <row r="168" spans="1:34">
      <c r="A168" s="227"/>
      <c r="B168" s="247">
        <f>+'Ark1'!C3696</f>
        <v>2024</v>
      </c>
      <c r="C168" s="227"/>
      <c r="D168" s="29">
        <f>+'Ark1'!M3660</f>
        <v>10</v>
      </c>
      <c r="E168" s="257" t="s">
        <v>108</v>
      </c>
      <c r="F168" s="29">
        <f>+'Ark1'!D3660</f>
        <v>5</v>
      </c>
      <c r="G168" s="29" t="s">
        <v>460</v>
      </c>
      <c r="H168" s="29">
        <f>+'Ark1'!Q3660</f>
        <v>10</v>
      </c>
      <c r="I168" s="29">
        <f>+'Ark1'!R3660</f>
        <v>11</v>
      </c>
      <c r="J168" s="30">
        <f>+IF(I168=0,"",'Ark1'!AG3660)</f>
        <v>1.8211920529801324</v>
      </c>
      <c r="K168" s="30">
        <f>+IF(I168=0,"",'Ark1'!AH3660)</f>
        <v>2.1725714285714273</v>
      </c>
      <c r="L168" s="28">
        <f>+IF(I168=0,"",'Ark1'!S3660)</f>
        <v>10.636363636363638</v>
      </c>
      <c r="M168" s="30">
        <f>+IF(I168=0,"",'Ark1'!U3660)</f>
        <v>17.281818181818181</v>
      </c>
      <c r="N168" s="30">
        <f>+IF(I168=0,"",'Ark1'!V3660)</f>
        <v>0</v>
      </c>
      <c r="O168" s="30">
        <f>+IF(I168=0,"",'Ark1'!W3660)</f>
        <v>100</v>
      </c>
      <c r="P168" s="35">
        <f>+IF(I168=0,"",'Ark1'!X3660)</f>
        <v>81.818181818181813</v>
      </c>
      <c r="Q168" s="35">
        <f>+IF(I168=0,"",'Ark1'!Y3660)</f>
        <v>0</v>
      </c>
      <c r="R168" s="35">
        <f>+IF(I168=0,"",'Ark1'!Z3660)</f>
        <v>0</v>
      </c>
      <c r="S168" s="30">
        <f>+IF(I168=0,"",'Ark1'!AA3660)</f>
        <v>1.6219058272281837</v>
      </c>
      <c r="T168" s="30">
        <f>+IF(I168=0,"",'Ark1'!AB3660)</f>
        <v>0.97912087402445314</v>
      </c>
      <c r="U168" s="35">
        <f>+'Ark1'!AD3660</f>
        <v>-3.2786362440677257</v>
      </c>
      <c r="V168" s="30">
        <f t="shared" si="18"/>
        <v>1.1000000000000001</v>
      </c>
      <c r="W168" s="30">
        <f t="shared" si="19"/>
        <v>1.1000000000000001</v>
      </c>
      <c r="X168" s="227"/>
      <c r="Y168" s="28"/>
      <c r="AA168" s="30"/>
      <c r="AB168" s="28"/>
      <c r="AC168" s="29"/>
      <c r="AD168" s="29"/>
      <c r="AH168" s="29"/>
    </row>
    <row r="169" spans="1:34" ht="15.6">
      <c r="A169" s="227"/>
      <c r="B169" s="247">
        <f>+'Ark1'!C3697</f>
        <v>2024</v>
      </c>
      <c r="C169" s="227"/>
      <c r="D169" s="29">
        <f>+'Ark1'!M3661</f>
        <v>10</v>
      </c>
      <c r="E169" s="257" t="s">
        <v>108</v>
      </c>
      <c r="F169" s="29">
        <f>+'Ark1'!D3661</f>
        <v>6</v>
      </c>
      <c r="G169" s="29" t="s">
        <v>574</v>
      </c>
      <c r="H169" s="29">
        <f>+'Ark1'!Q3661</f>
        <v>5</v>
      </c>
      <c r="I169" s="29">
        <f>+'Ark1'!R3661</f>
        <v>15</v>
      </c>
      <c r="J169" s="30">
        <f>+IF(I169=0,"",'Ark1'!AG3661)</f>
        <v>1.5337423312883436</v>
      </c>
      <c r="K169" s="30">
        <f>+IF(I169=0,"",'Ark1'!AH3661)</f>
        <v>1.6869926518678111</v>
      </c>
      <c r="L169" s="28">
        <f>+IF(I169=0,"",'Ark1'!S3661)</f>
        <v>10.066666666666665</v>
      </c>
      <c r="M169" s="30">
        <f>+IF(I169=0,"",'Ark1'!U3661)</f>
        <v>17.539999999999996</v>
      </c>
      <c r="N169" s="30">
        <f>+IF(I169=0,"",'Ark1'!V3661)</f>
        <v>0</v>
      </c>
      <c r="O169" s="30">
        <f>+IF(I169=0,"",'Ark1'!W3661)</f>
        <v>100</v>
      </c>
      <c r="P169" s="35">
        <f>+IF(I169=0,"",'Ark1'!X3661)</f>
        <v>66.666666666666686</v>
      </c>
      <c r="Q169" s="35">
        <f>+IF(I169=0,"",'Ark1'!Y3661)</f>
        <v>0</v>
      </c>
      <c r="R169" s="35">
        <f>+IF(I169=0,"",'Ark1'!Z3661)</f>
        <v>0</v>
      </c>
      <c r="S169" s="30">
        <f>+IF(I169=0,"",'Ark1'!AA3661)</f>
        <v>3.0843259663444673</v>
      </c>
      <c r="T169" s="30">
        <f>+IF(I169=0,"",'Ark1'!AB3661)</f>
        <v>0.92855921847894318</v>
      </c>
      <c r="U169" s="35">
        <f>+'Ark1'!AD3661</f>
        <v>73.696994253749196</v>
      </c>
      <c r="V169" s="30">
        <f t="shared" si="18"/>
        <v>1.5</v>
      </c>
      <c r="W169" s="30">
        <f t="shared" si="19"/>
        <v>3</v>
      </c>
      <c r="X169" s="227"/>
      <c r="Y169" s="251"/>
      <c r="AA169" s="30"/>
      <c r="AB169" s="28"/>
      <c r="AC169" s="251"/>
      <c r="AD169" s="29"/>
      <c r="AH169" s="29"/>
    </row>
    <row r="170" spans="1:34">
      <c r="A170" s="227"/>
      <c r="B170" s="247">
        <f>+'Ark1'!C3698</f>
        <v>2024</v>
      </c>
      <c r="C170" s="227"/>
      <c r="D170" s="29">
        <f>+'Ark1'!M3662</f>
        <v>10</v>
      </c>
      <c r="E170" s="257" t="s">
        <v>108</v>
      </c>
      <c r="F170" s="29">
        <f>+'Ark1'!D3662</f>
        <v>7</v>
      </c>
      <c r="G170" s="29" t="s">
        <v>575</v>
      </c>
      <c r="H170" s="29">
        <f>+'Ark1'!Q3662</f>
        <v>3</v>
      </c>
      <c r="I170" s="29">
        <f>+'Ark1'!R3662</f>
        <v>3</v>
      </c>
      <c r="J170" s="30">
        <f>+IF(I170=0,"",'Ark1'!AG3662)</f>
        <v>1.0869565217391304</v>
      </c>
      <c r="K170" s="30">
        <f>+IF(I170=0,"",'Ark1'!AH3662)</f>
        <v>1.3920403844682965</v>
      </c>
      <c r="L170" s="28">
        <f>+IF(I170=0,"",'Ark1'!S3662)</f>
        <v>10</v>
      </c>
      <c r="M170" s="30">
        <f>+IF(I170=0,"",'Ark1'!U3662)</f>
        <v>18.2</v>
      </c>
      <c r="N170" s="30">
        <f>+IF(I170=0,"",'Ark1'!V3662)</f>
        <v>0</v>
      </c>
      <c r="O170" s="30">
        <f>+IF(I170=0,"",'Ark1'!W3662)</f>
        <v>100</v>
      </c>
      <c r="P170" s="35">
        <f>+IF(I170=0,"",'Ark1'!X3662)</f>
        <v>66.666666666666686</v>
      </c>
      <c r="Q170" s="35">
        <f>+IF(I170=0,"",'Ark1'!Y3662)</f>
        <v>0</v>
      </c>
      <c r="R170" s="35">
        <f>+IF(I170=0,"",'Ark1'!Z3662)</f>
        <v>0</v>
      </c>
      <c r="S170" s="30">
        <f>+IF(I170=0,"",'Ark1'!AA3662)</f>
        <v>3.2072833779799974</v>
      </c>
      <c r="T170" s="30">
        <f>+IF(I170=0,"",'Ark1'!AB3662)</f>
        <v>1.4142135623730951</v>
      </c>
      <c r="U170" s="35">
        <f>+'Ark1'!AD3662</f>
        <v>19.842216233126138</v>
      </c>
      <c r="V170" s="30">
        <f t="shared" si="18"/>
        <v>0.3</v>
      </c>
      <c r="W170" s="30">
        <f t="shared" si="19"/>
        <v>1</v>
      </c>
      <c r="X170" s="227"/>
      <c r="Y170" s="230"/>
      <c r="AA170" s="30"/>
      <c r="AB170" s="28"/>
      <c r="AC170" s="230"/>
      <c r="AD170" s="29"/>
      <c r="AH170" s="29"/>
    </row>
    <row r="171" spans="1:34" ht="15.6">
      <c r="A171" s="227"/>
      <c r="B171" s="247">
        <f>+'Ark1'!C3699</f>
        <v>2024</v>
      </c>
      <c r="C171" s="227"/>
      <c r="D171" s="29">
        <f>+'Ark1'!M3663</f>
        <v>10</v>
      </c>
      <c r="E171" s="257" t="s">
        <v>108</v>
      </c>
      <c r="F171" s="29">
        <f>+'Ark1'!D3663</f>
        <v>8</v>
      </c>
      <c r="G171" s="29" t="s">
        <v>576</v>
      </c>
      <c r="H171" s="29">
        <f>+'Ark1'!Q3663</f>
        <v>0</v>
      </c>
      <c r="I171" s="29">
        <f>+'Ark1'!R3663</f>
        <v>0</v>
      </c>
      <c r="J171" s="30" t="str">
        <f>+IF(I171=0,"",'Ark1'!AG3663)</f>
        <v/>
      </c>
      <c r="K171" s="30" t="str">
        <f>+IF(I171=0,"",'Ark1'!AH3663)</f>
        <v/>
      </c>
      <c r="L171" s="28" t="str">
        <f>+IF(I171=0,"",'Ark1'!S3663)</f>
        <v/>
      </c>
      <c r="M171" s="30" t="str">
        <f>+IF(I171=0,"",'Ark1'!U3663)</f>
        <v/>
      </c>
      <c r="N171" s="30" t="str">
        <f>+IF(I171=0,"",'Ark1'!V3663)</f>
        <v/>
      </c>
      <c r="O171" s="30" t="str">
        <f>+IF(I171=0,"",'Ark1'!W3663)</f>
        <v/>
      </c>
      <c r="P171" s="35" t="str">
        <f>+IF(I171=0,"",'Ark1'!X3663)</f>
        <v/>
      </c>
      <c r="Q171" s="35" t="str">
        <f>+IF(I171=0,"",'Ark1'!Y3663)</f>
        <v/>
      </c>
      <c r="R171" s="35" t="str">
        <f>+IF(I171=0,"",'Ark1'!Z3663)</f>
        <v/>
      </c>
      <c r="S171" s="30" t="str">
        <f>+IF(I171=0,"",'Ark1'!AA3663)</f>
        <v/>
      </c>
      <c r="T171" s="30" t="str">
        <f>+IF(I171=0,"",'Ark1'!AB3663)</f>
        <v/>
      </c>
      <c r="U171" s="35">
        <f>+'Ark1'!AD3663</f>
        <v>0</v>
      </c>
      <c r="V171" s="30" t="str">
        <f t="shared" si="18"/>
        <v/>
      </c>
      <c r="W171" s="30" t="str">
        <f t="shared" si="19"/>
        <v/>
      </c>
      <c r="X171" s="227"/>
      <c r="Y171" s="230"/>
      <c r="AA171" s="30"/>
      <c r="AB171" s="28"/>
      <c r="AC171" s="231"/>
      <c r="AD171" s="29"/>
      <c r="AH171" s="29"/>
    </row>
    <row r="172" spans="1:34" ht="15.6">
      <c r="A172" s="227"/>
      <c r="B172" s="247">
        <f>+'Ark1'!C3700</f>
        <v>2024</v>
      </c>
      <c r="C172" s="227"/>
      <c r="D172" s="29">
        <f>+'Ark1'!M3664</f>
        <v>10</v>
      </c>
      <c r="E172" s="257" t="s">
        <v>108</v>
      </c>
      <c r="F172" s="29">
        <f>+'Ark1'!D3664</f>
        <v>9</v>
      </c>
      <c r="G172" s="29" t="s">
        <v>577</v>
      </c>
      <c r="H172" s="29">
        <f>+'Ark1'!Q3664</f>
        <v>0</v>
      </c>
      <c r="I172" s="29">
        <f>+'Ark1'!R3664</f>
        <v>0</v>
      </c>
      <c r="J172" s="30" t="str">
        <f>+IF(I172=0,"",'Ark1'!AG3664)</f>
        <v/>
      </c>
      <c r="K172" s="30" t="str">
        <f>+IF(I172=0,"",'Ark1'!AH3664)</f>
        <v/>
      </c>
      <c r="L172" s="28" t="str">
        <f>+IF(I172=0,"",'Ark1'!S3664)</f>
        <v/>
      </c>
      <c r="M172" s="30" t="str">
        <f>+IF(I172=0,"",'Ark1'!U3664)</f>
        <v/>
      </c>
      <c r="N172" s="30" t="str">
        <f>+IF(I172=0,"",'Ark1'!V3664)</f>
        <v/>
      </c>
      <c r="O172" s="30" t="str">
        <f>+IF(I172=0,"",'Ark1'!W3664)</f>
        <v/>
      </c>
      <c r="P172" s="35" t="str">
        <f>+IF(I172=0,"",'Ark1'!X3664)</f>
        <v/>
      </c>
      <c r="Q172" s="35" t="str">
        <f>+IF(I172=0,"",'Ark1'!Y3664)</f>
        <v/>
      </c>
      <c r="R172" s="35" t="str">
        <f>+IF(I172=0,"",'Ark1'!Z3664)</f>
        <v/>
      </c>
      <c r="S172" s="30" t="str">
        <f>+IF(I172=0,"",'Ark1'!AA3664)</f>
        <v/>
      </c>
      <c r="T172" s="30" t="str">
        <f>+IF(I172=0,"",'Ark1'!AB3664)</f>
        <v/>
      </c>
      <c r="U172" s="35">
        <f>+'Ark1'!AD3664</f>
        <v>0</v>
      </c>
      <c r="V172" s="30" t="str">
        <f t="shared" si="18"/>
        <v/>
      </c>
      <c r="W172" s="30" t="str">
        <f t="shared" si="19"/>
        <v/>
      </c>
      <c r="X172" s="227"/>
      <c r="Y172" s="230"/>
      <c r="AA172" s="30"/>
      <c r="AB172" s="28"/>
      <c r="AC172" s="231"/>
      <c r="AD172" s="29"/>
      <c r="AH172" s="29"/>
    </row>
    <row r="173" spans="1:34" ht="15.6">
      <c r="A173" s="227"/>
      <c r="B173" s="247">
        <f>+'Ark1'!C3701</f>
        <v>2024</v>
      </c>
      <c r="C173" s="227"/>
      <c r="D173" s="29">
        <f>+'Ark1'!M3665</f>
        <v>10</v>
      </c>
      <c r="E173" s="257" t="s">
        <v>108</v>
      </c>
      <c r="F173" s="29">
        <f>+'Ark1'!D3665</f>
        <v>10</v>
      </c>
      <c r="G173" s="29" t="s">
        <v>578</v>
      </c>
      <c r="H173" s="29">
        <f>+'Ark1'!Q3665</f>
        <v>0</v>
      </c>
      <c r="I173" s="29">
        <f>+'Ark1'!R3665</f>
        <v>0</v>
      </c>
      <c r="J173" s="30" t="str">
        <f>+IF(I173=0,"",'Ark1'!AG3665)</f>
        <v/>
      </c>
      <c r="K173" s="30" t="str">
        <f>+IF(I173=0,"",'Ark1'!AH3665)</f>
        <v/>
      </c>
      <c r="L173" s="28" t="str">
        <f>+IF(I173=0,"",'Ark1'!S3665)</f>
        <v/>
      </c>
      <c r="M173" s="30" t="str">
        <f>+IF(I173=0,"",'Ark1'!U3665)</f>
        <v/>
      </c>
      <c r="N173" s="30" t="str">
        <f>+IF(I173=0,"",'Ark1'!V3665)</f>
        <v/>
      </c>
      <c r="O173" s="30" t="str">
        <f>+IF(I173=0,"",'Ark1'!W3665)</f>
        <v/>
      </c>
      <c r="P173" s="35" t="str">
        <f>+IF(I173=0,"",'Ark1'!X3665)</f>
        <v/>
      </c>
      <c r="Q173" s="35" t="str">
        <f>+IF(I173=0,"",'Ark1'!Y3665)</f>
        <v/>
      </c>
      <c r="R173" s="35" t="str">
        <f>+IF(I173=0,"",'Ark1'!Z3665)</f>
        <v/>
      </c>
      <c r="S173" s="30" t="str">
        <f>+IF(I173=0,"",'Ark1'!AA3665)</f>
        <v/>
      </c>
      <c r="T173" s="30" t="str">
        <f>+IF(I173=0,"",'Ark1'!AB3665)</f>
        <v/>
      </c>
      <c r="U173" s="35">
        <f>+'Ark1'!AD3665</f>
        <v>0</v>
      </c>
      <c r="V173" s="30" t="str">
        <f t="shared" si="18"/>
        <v/>
      </c>
      <c r="W173" s="30" t="str">
        <f t="shared" si="19"/>
        <v/>
      </c>
      <c r="X173" s="227"/>
      <c r="Y173" s="230"/>
      <c r="AA173" s="30"/>
      <c r="AB173" s="28"/>
      <c r="AC173" s="231"/>
      <c r="AD173" s="29"/>
      <c r="AH173" s="29"/>
    </row>
    <row r="174" spans="1:34" ht="15.6">
      <c r="A174" s="227"/>
      <c r="B174" s="247">
        <f>+'Ark1'!C3702</f>
        <v>2024</v>
      </c>
      <c r="C174" s="227"/>
      <c r="D174" s="29">
        <f>+'Ark1'!M3666</f>
        <v>10</v>
      </c>
      <c r="E174" s="257" t="s">
        <v>108</v>
      </c>
      <c r="F174" s="29">
        <f>+'Ark1'!D3666</f>
        <v>11</v>
      </c>
      <c r="G174" s="29" t="s">
        <v>579</v>
      </c>
      <c r="H174" s="29">
        <f>+'Ark1'!Q3666</f>
        <v>0</v>
      </c>
      <c r="I174" s="29">
        <f>+'Ark1'!R3666</f>
        <v>0</v>
      </c>
      <c r="J174" s="30" t="str">
        <f>+IF(I174=0,"",'Ark1'!AG3666)</f>
        <v/>
      </c>
      <c r="K174" s="30" t="str">
        <f>+IF(I174=0,"",'Ark1'!AH3666)</f>
        <v/>
      </c>
      <c r="L174" s="28" t="str">
        <f>+IF(I174=0,"",'Ark1'!S3666)</f>
        <v/>
      </c>
      <c r="M174" s="30" t="str">
        <f>+IF(I174=0,"",'Ark1'!U3666)</f>
        <v/>
      </c>
      <c r="N174" s="30" t="str">
        <f>+IF(I174=0,"",'Ark1'!V3666)</f>
        <v/>
      </c>
      <c r="O174" s="30" t="str">
        <f>+IF(I174=0,"",'Ark1'!W3666)</f>
        <v/>
      </c>
      <c r="P174" s="35" t="str">
        <f>+IF(I174=0,"",'Ark1'!X3666)</f>
        <v/>
      </c>
      <c r="Q174" s="35" t="str">
        <f>+IF(I174=0,"",'Ark1'!Y3666)</f>
        <v/>
      </c>
      <c r="R174" s="35" t="str">
        <f>+IF(I174=0,"",'Ark1'!Z3666)</f>
        <v/>
      </c>
      <c r="S174" s="30" t="str">
        <f>+IF(I174=0,"",'Ark1'!AA3666)</f>
        <v/>
      </c>
      <c r="T174" s="30" t="str">
        <f>+IF(I174=0,"",'Ark1'!AB3666)</f>
        <v/>
      </c>
      <c r="U174" s="35">
        <f>+'Ark1'!AD3666</f>
        <v>0</v>
      </c>
      <c r="V174" s="30" t="str">
        <f t="shared" si="18"/>
        <v/>
      </c>
      <c r="W174" s="30" t="str">
        <f t="shared" si="19"/>
        <v/>
      </c>
      <c r="X174" s="227"/>
      <c r="Y174" s="230"/>
      <c r="AA174" s="30"/>
      <c r="AB174" s="28"/>
      <c r="AC174" s="231"/>
      <c r="AD174" s="29"/>
      <c r="AH174" s="29"/>
    </row>
    <row r="175" spans="1:34" ht="15.6">
      <c r="A175" s="227"/>
      <c r="B175" s="247">
        <f>+'Ark1'!C3703</f>
        <v>2024</v>
      </c>
      <c r="C175" s="227"/>
      <c r="D175" s="29">
        <f>+'Ark1'!M3667</f>
        <v>10</v>
      </c>
      <c r="E175" s="257" t="s">
        <v>108</v>
      </c>
      <c r="F175" s="29">
        <f>+'Ark1'!D3667</f>
        <v>12</v>
      </c>
      <c r="G175" s="29" t="s">
        <v>580</v>
      </c>
      <c r="H175" s="29">
        <f>+'Ark1'!Q3667</f>
        <v>0</v>
      </c>
      <c r="I175" s="29">
        <f>+'Ark1'!R3667</f>
        <v>0</v>
      </c>
      <c r="J175" s="30" t="str">
        <f>+IF(I175=0,"",'Ark1'!AG3667)</f>
        <v/>
      </c>
      <c r="K175" s="30" t="str">
        <f>+IF(I175=0,"",'Ark1'!AH3667)</f>
        <v/>
      </c>
      <c r="L175" s="28" t="str">
        <f>+IF(I175=0,"",'Ark1'!S3667)</f>
        <v/>
      </c>
      <c r="M175" s="30" t="str">
        <f>+IF(I175=0,"",'Ark1'!U3667)</f>
        <v/>
      </c>
      <c r="N175" s="30" t="str">
        <f>+IF(I175=0,"",'Ark1'!V3667)</f>
        <v/>
      </c>
      <c r="O175" s="30" t="str">
        <f>+IF(I175=0,"",'Ark1'!W3667)</f>
        <v/>
      </c>
      <c r="P175" s="35" t="str">
        <f>+IF(I175=0,"",'Ark1'!X3667)</f>
        <v/>
      </c>
      <c r="Q175" s="35" t="str">
        <f>+IF(I175=0,"",'Ark1'!Y3667)</f>
        <v/>
      </c>
      <c r="R175" s="35" t="str">
        <f>+IF(I175=0,"",'Ark1'!Z3667)</f>
        <v/>
      </c>
      <c r="S175" s="30" t="str">
        <f>+IF(I175=0,"",'Ark1'!AA3667)</f>
        <v/>
      </c>
      <c r="T175" s="30" t="str">
        <f>+IF(I175=0,"",'Ark1'!AB3667)</f>
        <v/>
      </c>
      <c r="U175" s="35">
        <f>+'Ark1'!AD3667</f>
        <v>0</v>
      </c>
      <c r="V175" s="30" t="str">
        <f t="shared" si="18"/>
        <v/>
      </c>
      <c r="W175" s="30" t="str">
        <f t="shared" si="19"/>
        <v/>
      </c>
      <c r="X175" s="227"/>
      <c r="Y175" s="230"/>
      <c r="AA175" s="30"/>
      <c r="AB175" s="28"/>
      <c r="AC175" s="231"/>
      <c r="AD175" s="29"/>
      <c r="AH175" s="29"/>
    </row>
    <row r="176" spans="1:34" ht="15.6">
      <c r="A176" s="227"/>
      <c r="B176" s="247">
        <f>+'Ark1'!C3704</f>
        <v>2024</v>
      </c>
      <c r="C176" s="227"/>
      <c r="D176" s="227"/>
      <c r="E176" s="227"/>
      <c r="F176" s="227"/>
      <c r="G176" s="227"/>
      <c r="H176" s="227"/>
      <c r="I176" s="227"/>
      <c r="J176" s="228"/>
      <c r="K176" s="228"/>
      <c r="L176" s="227"/>
      <c r="M176" s="227"/>
      <c r="N176" s="227"/>
      <c r="O176" s="229"/>
      <c r="P176" s="229"/>
      <c r="Q176" s="229"/>
      <c r="R176" s="229"/>
      <c r="S176" s="228"/>
      <c r="T176" s="227"/>
      <c r="U176" s="229"/>
      <c r="V176" s="229"/>
      <c r="W176" s="228"/>
      <c r="X176" s="227"/>
      <c r="Y176" s="230"/>
      <c r="AA176" s="30"/>
      <c r="AB176" s="28"/>
      <c r="AC176" s="231"/>
      <c r="AD176" s="29"/>
      <c r="AH176" s="29"/>
    </row>
    <row r="177" spans="1:34" ht="22.8">
      <c r="A177" s="227"/>
      <c r="B177" s="247">
        <f>+'Ark1'!C3705</f>
        <v>2024</v>
      </c>
      <c r="C177" s="227"/>
      <c r="D177" s="227"/>
      <c r="E177" s="272" t="str">
        <f>+E182</f>
        <v>4</v>
      </c>
      <c r="F177" s="227"/>
      <c r="G177" s="227"/>
      <c r="H177" s="227"/>
      <c r="I177" s="251">
        <f>SUM(I182:I193)</f>
        <v>7</v>
      </c>
      <c r="J177" s="228"/>
      <c r="K177" s="228"/>
      <c r="L177" s="227"/>
      <c r="M177" s="279">
        <f>+Fettgruppe!L21</f>
        <v>20.328571428571426</v>
      </c>
      <c r="N177" s="227"/>
      <c r="O177" s="229"/>
      <c r="P177" s="229"/>
      <c r="Q177" s="229"/>
      <c r="R177" s="229"/>
      <c r="S177" s="228"/>
      <c r="T177" s="227"/>
      <c r="U177" s="229"/>
      <c r="V177" s="229"/>
      <c r="W177" s="228"/>
      <c r="X177" s="227"/>
      <c r="Y177" s="230"/>
      <c r="AA177" s="30"/>
      <c r="AB177" s="28"/>
      <c r="AC177" s="231"/>
      <c r="AD177" s="29"/>
      <c r="AH177" s="29"/>
    </row>
    <row r="178" spans="1:34" ht="15.6">
      <c r="A178" s="227"/>
      <c r="B178" s="247">
        <f>+'Ark1'!C3706</f>
        <v>2024</v>
      </c>
      <c r="C178" s="227"/>
      <c r="D178" s="227"/>
      <c r="E178" s="227"/>
      <c r="F178" s="227"/>
      <c r="G178" s="227"/>
      <c r="H178" s="227"/>
      <c r="I178" s="227"/>
      <c r="J178" s="228"/>
      <c r="K178" s="228"/>
      <c r="L178" s="227"/>
      <c r="M178" s="227"/>
      <c r="N178" s="227"/>
      <c r="O178" s="229"/>
      <c r="P178" s="229"/>
      <c r="Q178" s="229"/>
      <c r="R178" s="229"/>
      <c r="S178" s="228"/>
      <c r="T178" s="227"/>
      <c r="U178" s="229"/>
      <c r="V178" s="229"/>
      <c r="W178" s="244" t="s">
        <v>2</v>
      </c>
      <c r="X178" s="227"/>
      <c r="Y178" s="230"/>
      <c r="AA178" s="30"/>
      <c r="AB178" s="28"/>
      <c r="AC178" s="231"/>
      <c r="AD178" s="29"/>
      <c r="AH178" s="29"/>
    </row>
    <row r="179" spans="1:34" ht="15.6">
      <c r="A179" s="227"/>
      <c r="B179" s="247">
        <f>+'Ark1'!C3707</f>
        <v>2024</v>
      </c>
      <c r="C179" s="227"/>
      <c r="D179" s="227"/>
      <c r="E179" s="227"/>
      <c r="F179" s="227"/>
      <c r="G179" s="227"/>
      <c r="H179" s="245" t="s">
        <v>2</v>
      </c>
      <c r="I179" s="227"/>
      <c r="J179" s="228"/>
      <c r="K179" s="228"/>
      <c r="L179" s="245" t="s">
        <v>22</v>
      </c>
      <c r="M179" s="228"/>
      <c r="N179" s="228" t="s">
        <v>413</v>
      </c>
      <c r="O179" s="229" t="s">
        <v>413</v>
      </c>
      <c r="P179" s="246" t="s">
        <v>566</v>
      </c>
      <c r="Q179" s="37"/>
      <c r="R179" s="37"/>
      <c r="S179" s="244" t="s">
        <v>437</v>
      </c>
      <c r="T179" s="227"/>
      <c r="U179" s="246" t="s">
        <v>563</v>
      </c>
      <c r="V179" s="246" t="s">
        <v>84</v>
      </c>
      <c r="W179" s="244" t="s">
        <v>8</v>
      </c>
      <c r="X179" s="227"/>
      <c r="Y179" s="230"/>
      <c r="AA179" s="30"/>
      <c r="AB179" s="28"/>
      <c r="AC179" s="231"/>
      <c r="AD179" s="29"/>
      <c r="AH179" s="29"/>
    </row>
    <row r="180" spans="1:34" ht="15.6">
      <c r="A180" s="227"/>
      <c r="B180" s="247">
        <f>+'Ark1'!C3708</f>
        <v>2024</v>
      </c>
      <c r="C180" s="227"/>
      <c r="D180" s="245" t="s">
        <v>423</v>
      </c>
      <c r="E180" s="227"/>
      <c r="F180" s="245"/>
      <c r="G180" s="245"/>
      <c r="H180" s="245" t="s">
        <v>506</v>
      </c>
      <c r="I180" s="245" t="s">
        <v>2</v>
      </c>
      <c r="J180" s="244" t="s">
        <v>2</v>
      </c>
      <c r="K180" s="244" t="s">
        <v>1</v>
      </c>
      <c r="L180" s="245" t="s">
        <v>504</v>
      </c>
      <c r="M180" s="244" t="s">
        <v>22</v>
      </c>
      <c r="N180" s="244" t="s">
        <v>545</v>
      </c>
      <c r="O180" s="246" t="s">
        <v>510</v>
      </c>
      <c r="P180" s="246" t="s">
        <v>567</v>
      </c>
      <c r="Q180" s="37"/>
      <c r="R180" s="37"/>
      <c r="S180" s="244"/>
      <c r="T180" s="245" t="s">
        <v>504</v>
      </c>
      <c r="U180" s="246" t="s">
        <v>1</v>
      </c>
      <c r="V180" s="246" t="s">
        <v>439</v>
      </c>
      <c r="W180" s="244" t="s">
        <v>75</v>
      </c>
      <c r="X180" s="227"/>
      <c r="Y180" s="230"/>
      <c r="AA180" s="30"/>
      <c r="AB180" s="28"/>
      <c r="AC180" s="231"/>
      <c r="AD180" s="29"/>
      <c r="AH180" s="29"/>
    </row>
    <row r="181" spans="1:34" ht="15.6">
      <c r="A181" s="227"/>
      <c r="B181" s="247">
        <f>+'Ark1'!C3709</f>
        <v>2024</v>
      </c>
      <c r="C181" s="227"/>
      <c r="D181" s="245" t="s">
        <v>424</v>
      </c>
      <c r="E181" s="245"/>
      <c r="F181" s="245" t="s">
        <v>93</v>
      </c>
      <c r="G181" s="245"/>
      <c r="H181" s="55" t="s">
        <v>507</v>
      </c>
      <c r="I181" s="55" t="s">
        <v>8</v>
      </c>
      <c r="J181" s="106" t="s">
        <v>413</v>
      </c>
      <c r="K181" s="106" t="s">
        <v>413</v>
      </c>
      <c r="L181" s="55" t="s">
        <v>505</v>
      </c>
      <c r="M181" s="106" t="s">
        <v>44</v>
      </c>
      <c r="N181" s="106" t="s">
        <v>546</v>
      </c>
      <c r="O181" s="78" t="s">
        <v>511</v>
      </c>
      <c r="P181" s="78" t="s">
        <v>568</v>
      </c>
      <c r="Q181" s="78" t="s">
        <v>550</v>
      </c>
      <c r="R181" s="78" t="s">
        <v>569</v>
      </c>
      <c r="S181" s="106" t="s">
        <v>1</v>
      </c>
      <c r="T181" s="55" t="s">
        <v>505</v>
      </c>
      <c r="U181" s="78" t="s">
        <v>0</v>
      </c>
      <c r="V181" s="78" t="s">
        <v>440</v>
      </c>
      <c r="W181" s="106" t="s">
        <v>565</v>
      </c>
      <c r="X181" s="227"/>
      <c r="Y181" s="230"/>
      <c r="AA181" s="30"/>
      <c r="AB181" s="28"/>
      <c r="AC181" s="231"/>
      <c r="AD181" s="29"/>
      <c r="AH181" s="29"/>
    </row>
    <row r="182" spans="1:34" ht="15.6">
      <c r="A182" s="227"/>
      <c r="B182" s="247">
        <f>+'Ark1'!C3710</f>
        <v>2024</v>
      </c>
      <c r="C182" s="227"/>
      <c r="D182" s="247">
        <f>+'Ark1'!M3668</f>
        <v>11</v>
      </c>
      <c r="E182" s="258" t="s">
        <v>109</v>
      </c>
      <c r="F182" s="247">
        <f>+'Ark1'!D3668</f>
        <v>1</v>
      </c>
      <c r="G182" s="247" t="s">
        <v>570</v>
      </c>
      <c r="H182" s="247">
        <f>+'Ark1'!Q3668</f>
        <v>0</v>
      </c>
      <c r="I182" s="247">
        <f>+'Ark1'!R3668</f>
        <v>0</v>
      </c>
      <c r="J182" s="248" t="str">
        <f>+IF(I182=0,"",'Ark1'!AG3668)</f>
        <v/>
      </c>
      <c r="K182" s="248" t="str">
        <f>+IF(I182=0,"",'Ark1'!AH3668)</f>
        <v/>
      </c>
      <c r="L182" s="249" t="str">
        <f>+IF(I182=0,"",'Ark1'!S3668)</f>
        <v/>
      </c>
      <c r="M182" s="248" t="str">
        <f>+IF(I182=0,"",'Ark1'!U3668)</f>
        <v/>
      </c>
      <c r="N182" s="248" t="str">
        <f>+IF(I182=0,"",'Ark1'!V3668)</f>
        <v/>
      </c>
      <c r="O182" s="248" t="str">
        <f>+IF(I182=0,"",'Ark1'!W3668)</f>
        <v/>
      </c>
      <c r="P182" s="250" t="str">
        <f>+IF(I182=0,"",'Ark1'!X3668)</f>
        <v/>
      </c>
      <c r="Q182" s="250" t="str">
        <f>+IF(I182=0,"",'Ark1'!Y3668)</f>
        <v/>
      </c>
      <c r="R182" s="250" t="str">
        <f>+IF(I182=0,"",'Ark1'!Z3668)</f>
        <v/>
      </c>
      <c r="S182" s="248" t="str">
        <f>+IF(I182=0,"",'Ark1'!AA3668)</f>
        <v/>
      </c>
      <c r="T182" s="248" t="str">
        <f>+IF(I182=0,"",'Ark1'!AB3668)</f>
        <v/>
      </c>
      <c r="U182" s="250">
        <f>+'Ark1'!AD3668</f>
        <v>0</v>
      </c>
      <c r="V182" s="248" t="str">
        <f>+IF(I182=0,"",I182/D182)</f>
        <v/>
      </c>
      <c r="W182" s="248" t="str">
        <f>+IF(I182=0,"",I182/H182)</f>
        <v/>
      </c>
      <c r="X182" s="227"/>
      <c r="Y182" s="230"/>
      <c r="AA182" s="30"/>
      <c r="AB182" s="28"/>
      <c r="AC182" s="231"/>
      <c r="AD182" s="29"/>
      <c r="AH182" s="29"/>
    </row>
    <row r="183" spans="1:34" ht="15.6">
      <c r="A183" s="227"/>
      <c r="B183" s="247">
        <f>+'Ark1'!C3711</f>
        <v>2024</v>
      </c>
      <c r="C183" s="227"/>
      <c r="D183" s="247">
        <f>+'Ark1'!M3669</f>
        <v>11</v>
      </c>
      <c r="E183" s="258" t="s">
        <v>109</v>
      </c>
      <c r="F183" s="247">
        <f>+'Ark1'!D3669</f>
        <v>2</v>
      </c>
      <c r="G183" s="247" t="s">
        <v>571</v>
      </c>
      <c r="H183" s="247">
        <f>+'Ark1'!Q3669</f>
        <v>0</v>
      </c>
      <c r="I183" s="247">
        <f>+'Ark1'!R3669</f>
        <v>0</v>
      </c>
      <c r="J183" s="248" t="str">
        <f>+IF(I183=0,"",'Ark1'!AG3669)</f>
        <v/>
      </c>
      <c r="K183" s="248" t="str">
        <f>+IF(I183=0,"",'Ark1'!AH3669)</f>
        <v/>
      </c>
      <c r="L183" s="249" t="str">
        <f>+IF(I183=0,"",'Ark1'!S3669)</f>
        <v/>
      </c>
      <c r="M183" s="248" t="str">
        <f>+IF(I183=0,"",'Ark1'!U3669)</f>
        <v/>
      </c>
      <c r="N183" s="248" t="str">
        <f>+IF(I183=0,"",'Ark1'!V3669)</f>
        <v/>
      </c>
      <c r="O183" s="248" t="str">
        <f>+IF(I183=0,"",'Ark1'!W3669)</f>
        <v/>
      </c>
      <c r="P183" s="250" t="str">
        <f>+IF(I183=0,"",'Ark1'!X3669)</f>
        <v/>
      </c>
      <c r="Q183" s="250" t="str">
        <f>+IF(I183=0,"",'Ark1'!Y3669)</f>
        <v/>
      </c>
      <c r="R183" s="250" t="str">
        <f>+IF(I183=0,"",'Ark1'!Z3669)</f>
        <v/>
      </c>
      <c r="S183" s="248" t="str">
        <f>+IF(I183=0,"",'Ark1'!AA3669)</f>
        <v/>
      </c>
      <c r="T183" s="248" t="str">
        <f>+IF(I183=0,"",'Ark1'!AB3669)</f>
        <v/>
      </c>
      <c r="U183" s="250">
        <f>+'Ark1'!AD3669</f>
        <v>0</v>
      </c>
      <c r="V183" s="248" t="str">
        <f t="shared" ref="V183:V193" si="20">+IF(I183=0,"",I183/D183)</f>
        <v/>
      </c>
      <c r="W183" s="248" t="str">
        <f t="shared" ref="W183:W193" si="21">+IF(I183=0,"",I183/H183)</f>
        <v/>
      </c>
      <c r="X183" s="227"/>
      <c r="Y183" s="230"/>
      <c r="AA183" s="30"/>
      <c r="AB183" s="28"/>
      <c r="AC183" s="231"/>
      <c r="AD183" s="29"/>
      <c r="AH183" s="29"/>
    </row>
    <row r="184" spans="1:34" ht="15.6">
      <c r="A184" s="227"/>
      <c r="B184" s="247">
        <f>+'Ark1'!C3712</f>
        <v>2024</v>
      </c>
      <c r="C184" s="227"/>
      <c r="D184" s="247">
        <f>+'Ark1'!M3670</f>
        <v>11</v>
      </c>
      <c r="E184" s="258" t="s">
        <v>109</v>
      </c>
      <c r="F184" s="247">
        <f>+'Ark1'!D3670</f>
        <v>3</v>
      </c>
      <c r="G184" s="247" t="s">
        <v>572</v>
      </c>
      <c r="H184" s="247">
        <f>+'Ark1'!Q3670</f>
        <v>0</v>
      </c>
      <c r="I184" s="247">
        <f>+'Ark1'!R3670</f>
        <v>0</v>
      </c>
      <c r="J184" s="248" t="str">
        <f>+IF(I184=0,"",'Ark1'!AG3670)</f>
        <v/>
      </c>
      <c r="K184" s="248" t="str">
        <f>+IF(I184=0,"",'Ark1'!AH3670)</f>
        <v/>
      </c>
      <c r="L184" s="249" t="str">
        <f>+IF(I184=0,"",'Ark1'!S3670)</f>
        <v/>
      </c>
      <c r="M184" s="248" t="str">
        <f>+IF(I184=0,"",'Ark1'!U3670)</f>
        <v/>
      </c>
      <c r="N184" s="248" t="str">
        <f>+IF(I184=0,"",'Ark1'!V3670)</f>
        <v/>
      </c>
      <c r="O184" s="248" t="str">
        <f>+IF(I184=0,"",'Ark1'!W3670)</f>
        <v/>
      </c>
      <c r="P184" s="250" t="str">
        <f>+IF(I184=0,"",'Ark1'!X3670)</f>
        <v/>
      </c>
      <c r="Q184" s="250" t="str">
        <f>+IF(I184=0,"",'Ark1'!Y3670)</f>
        <v/>
      </c>
      <c r="R184" s="250" t="str">
        <f>+IF(I184=0,"",'Ark1'!Z3670)</f>
        <v/>
      </c>
      <c r="S184" s="248" t="str">
        <f>+IF(I184=0,"",'Ark1'!AA3670)</f>
        <v/>
      </c>
      <c r="T184" s="248" t="str">
        <f>+IF(I184=0,"",'Ark1'!AB3670)</f>
        <v/>
      </c>
      <c r="U184" s="250">
        <f>+'Ark1'!AD3670</f>
        <v>0</v>
      </c>
      <c r="V184" s="248" t="str">
        <f t="shared" si="20"/>
        <v/>
      </c>
      <c r="W184" s="248" t="str">
        <f t="shared" si="21"/>
        <v/>
      </c>
      <c r="X184" s="227"/>
      <c r="Y184" s="230"/>
      <c r="AA184" s="30"/>
      <c r="AB184" s="28"/>
      <c r="AC184" s="231"/>
      <c r="AD184" s="29"/>
      <c r="AH184" s="29"/>
    </row>
    <row r="185" spans="1:34" ht="15.6">
      <c r="A185" s="227"/>
      <c r="B185" s="247">
        <f>+'Ark1'!C3713</f>
        <v>2024</v>
      </c>
      <c r="C185" s="227"/>
      <c r="D185" s="247">
        <f>+'Ark1'!M3671</f>
        <v>11</v>
      </c>
      <c r="E185" s="258" t="s">
        <v>109</v>
      </c>
      <c r="F185" s="247">
        <f>+'Ark1'!D3671</f>
        <v>4</v>
      </c>
      <c r="G185" s="247" t="s">
        <v>573</v>
      </c>
      <c r="H185" s="247">
        <f>+'Ark1'!Q3671</f>
        <v>1</v>
      </c>
      <c r="I185" s="247">
        <f>+'Ark1'!R3671</f>
        <v>1</v>
      </c>
      <c r="J185" s="248">
        <f>+IF(I185=0,"",'Ark1'!AG3671)</f>
        <v>3.0303030303030303</v>
      </c>
      <c r="K185" s="248">
        <f>+IF(I185=0,"",'Ark1'!AH3671)</f>
        <v>4.715333566189309</v>
      </c>
      <c r="L185" s="249">
        <f>+IF(I185=0,"",'Ark1'!S3671)</f>
        <v>10</v>
      </c>
      <c r="M185" s="248">
        <f>+IF(I185=0,"",'Ark1'!U3671)</f>
        <v>27</v>
      </c>
      <c r="N185" s="248">
        <f>+IF(I185=0,"",'Ark1'!V3671)</f>
        <v>0</v>
      </c>
      <c r="O185" s="248">
        <f>+IF(I185=0,"",'Ark1'!W3671)</f>
        <v>100</v>
      </c>
      <c r="P185" s="250">
        <f>+IF(I185=0,"",'Ark1'!X3671)</f>
        <v>100</v>
      </c>
      <c r="Q185" s="250">
        <f>+IF(I185=0,"",'Ark1'!Y3671)</f>
        <v>100</v>
      </c>
      <c r="R185" s="250">
        <f>+IF(I185=0,"",'Ark1'!Z3671)</f>
        <v>0</v>
      </c>
      <c r="S185" s="248">
        <f>+IF(I185=0,"",'Ark1'!AA3671)</f>
        <v>0</v>
      </c>
      <c r="T185" s="248">
        <f>+IF(I185=0,"",'Ark1'!AB3671)</f>
        <v>0</v>
      </c>
      <c r="U185" s="250">
        <f>+'Ark1'!AD3671</f>
        <v>0</v>
      </c>
      <c r="V185" s="248">
        <f t="shared" si="20"/>
        <v>9.0909090909090912E-2</v>
      </c>
      <c r="W185" s="248">
        <f t="shared" si="21"/>
        <v>1</v>
      </c>
      <c r="X185" s="227"/>
      <c r="Y185" s="230"/>
      <c r="AA185" s="30"/>
      <c r="AB185" s="28"/>
      <c r="AC185" s="231"/>
      <c r="AD185" s="29"/>
      <c r="AH185" s="29"/>
    </row>
    <row r="186" spans="1:34" ht="15.6">
      <c r="A186" s="227"/>
      <c r="B186" s="247">
        <f>+'Ark1'!C3714</f>
        <v>2024</v>
      </c>
      <c r="C186" s="227"/>
      <c r="D186" s="247">
        <f>+'Ark1'!M3672</f>
        <v>11</v>
      </c>
      <c r="E186" s="258" t="s">
        <v>109</v>
      </c>
      <c r="F186" s="247">
        <f>+'Ark1'!D3672</f>
        <v>5</v>
      </c>
      <c r="G186" s="247" t="s">
        <v>460</v>
      </c>
      <c r="H186" s="247">
        <f>+'Ark1'!Q3672</f>
        <v>1</v>
      </c>
      <c r="I186" s="247">
        <f>+'Ark1'!R3672</f>
        <v>1</v>
      </c>
      <c r="J186" s="248">
        <f>+IF(I186=0,"",'Ark1'!AG3672)</f>
        <v>0.16556291390728475</v>
      </c>
      <c r="K186" s="248">
        <f>+IF(I186=0,"",'Ark1'!AH3672)</f>
        <v>0.25714285714285706</v>
      </c>
      <c r="L186" s="249">
        <f>+IF(I186=0,"",'Ark1'!S3672)</f>
        <v>11</v>
      </c>
      <c r="M186" s="248">
        <f>+IF(I186=0,"",'Ark1'!U3672)</f>
        <v>22.5</v>
      </c>
      <c r="N186" s="248">
        <f>+IF(I186=0,"",'Ark1'!V3672)</f>
        <v>0</v>
      </c>
      <c r="O186" s="248">
        <f>+IF(I186=0,"",'Ark1'!W3672)</f>
        <v>100</v>
      </c>
      <c r="P186" s="250">
        <f>+IF(I186=0,"",'Ark1'!X3672)</f>
        <v>100</v>
      </c>
      <c r="Q186" s="250">
        <f>+IF(I186=0,"",'Ark1'!Y3672)</f>
        <v>0</v>
      </c>
      <c r="R186" s="250">
        <f>+IF(I186=0,"",'Ark1'!Z3672)</f>
        <v>0</v>
      </c>
      <c r="S186" s="248">
        <f>+IF(I186=0,"",'Ark1'!AA3672)</f>
        <v>0</v>
      </c>
      <c r="T186" s="248">
        <f>+IF(I186=0,"",'Ark1'!AB3672)</f>
        <v>0</v>
      </c>
      <c r="U186" s="250">
        <f>+'Ark1'!AD3672</f>
        <v>0</v>
      </c>
      <c r="V186" s="248">
        <f t="shared" si="20"/>
        <v>9.0909090909090912E-2</v>
      </c>
      <c r="W186" s="248">
        <f t="shared" si="21"/>
        <v>1</v>
      </c>
      <c r="X186" s="227"/>
      <c r="Y186" s="230"/>
      <c r="AA186" s="30"/>
      <c r="AB186" s="28"/>
      <c r="AC186" s="231"/>
      <c r="AD186" s="29"/>
      <c r="AH186" s="29"/>
    </row>
    <row r="187" spans="1:34" ht="15.6">
      <c r="A187" s="227"/>
      <c r="B187" s="247">
        <f>+'Ark1'!C3715</f>
        <v>2024</v>
      </c>
      <c r="C187" s="227"/>
      <c r="D187" s="247">
        <f>+'Ark1'!M3673</f>
        <v>11</v>
      </c>
      <c r="E187" s="258" t="s">
        <v>109</v>
      </c>
      <c r="F187" s="247">
        <f>+'Ark1'!D3673</f>
        <v>6</v>
      </c>
      <c r="G187" s="247" t="s">
        <v>574</v>
      </c>
      <c r="H187" s="247">
        <f>+'Ark1'!Q3673</f>
        <v>2</v>
      </c>
      <c r="I187" s="247">
        <f>+'Ark1'!R3673</f>
        <v>4</v>
      </c>
      <c r="J187" s="248">
        <f>+IF(I187=0,"",'Ark1'!AG3673)</f>
        <v>0.4089979550102249</v>
      </c>
      <c r="K187" s="248">
        <f>+IF(I187=0,"",'Ark1'!AH3673)</f>
        <v>0.46166275535721135</v>
      </c>
      <c r="L187" s="249">
        <f>+IF(I187=0,"",'Ark1'!S3673)</f>
        <v>10.5</v>
      </c>
      <c r="M187" s="248">
        <f>+IF(I187=0,"",'Ark1'!U3673)</f>
        <v>18</v>
      </c>
      <c r="N187" s="248">
        <f>+IF(I187=0,"",'Ark1'!V3673)</f>
        <v>0</v>
      </c>
      <c r="O187" s="248">
        <f>+IF(I187=0,"",'Ark1'!W3673)</f>
        <v>100</v>
      </c>
      <c r="P187" s="250">
        <f>+IF(I187=0,"",'Ark1'!X3673)</f>
        <v>75</v>
      </c>
      <c r="Q187" s="250">
        <f>+IF(I187=0,"",'Ark1'!Y3673)</f>
        <v>0</v>
      </c>
      <c r="R187" s="250">
        <f>+IF(I187=0,"",'Ark1'!Z3673)</f>
        <v>0</v>
      </c>
      <c r="S187" s="248">
        <f>+IF(I187=0,"",'Ark1'!AA3673)</f>
        <v>2.5563646062328482</v>
      </c>
      <c r="T187" s="248">
        <f>+IF(I187=0,"",'Ark1'!AB3673)</f>
        <v>0.5</v>
      </c>
      <c r="U187" s="250">
        <f>+'Ark1'!AD3673</f>
        <v>3.9118050592707263</v>
      </c>
      <c r="V187" s="248">
        <f t="shared" si="20"/>
        <v>0.36363636363636365</v>
      </c>
      <c r="W187" s="248">
        <f t="shared" si="21"/>
        <v>2</v>
      </c>
      <c r="X187" s="227"/>
      <c r="Y187" s="230"/>
      <c r="AA187" s="30"/>
      <c r="AB187" s="28"/>
      <c r="AC187" s="231"/>
      <c r="AD187" s="29"/>
      <c r="AH187" s="29"/>
    </row>
    <row r="188" spans="1:34" ht="15.6">
      <c r="A188" s="227"/>
      <c r="B188" s="247">
        <f>+'Ark1'!C3716</f>
        <v>2024</v>
      </c>
      <c r="C188" s="227"/>
      <c r="D188" s="247">
        <f>+'Ark1'!M3674</f>
        <v>11</v>
      </c>
      <c r="E188" s="258" t="s">
        <v>109</v>
      </c>
      <c r="F188" s="247">
        <f>+'Ark1'!D3674</f>
        <v>7</v>
      </c>
      <c r="G188" s="247" t="s">
        <v>575</v>
      </c>
      <c r="H188" s="247">
        <f>+'Ark1'!Q3674</f>
        <v>1</v>
      </c>
      <c r="I188" s="247">
        <f>+'Ark1'!R3674</f>
        <v>1</v>
      </c>
      <c r="J188" s="248">
        <f>+IF(I188=0,"",'Ark1'!AG3674)</f>
        <v>0.36231884057971009</v>
      </c>
      <c r="K188" s="248">
        <f>+IF(I188=0,"",'Ark1'!AH3674)</f>
        <v>0.53030109884506516</v>
      </c>
      <c r="L188" s="249">
        <f>+IF(I188=0,"",'Ark1'!S3674)</f>
        <v>12</v>
      </c>
      <c r="M188" s="248">
        <f>+IF(I188=0,"",'Ark1'!U3674)</f>
        <v>20.8</v>
      </c>
      <c r="N188" s="248">
        <f>+IF(I188=0,"",'Ark1'!V3674)</f>
        <v>0</v>
      </c>
      <c r="O188" s="248">
        <f>+IF(I188=0,"",'Ark1'!W3674)</f>
        <v>100</v>
      </c>
      <c r="P188" s="250">
        <f>+IF(I188=0,"",'Ark1'!X3674)</f>
        <v>100</v>
      </c>
      <c r="Q188" s="250">
        <f>+IF(I188=0,"",'Ark1'!Y3674)</f>
        <v>0</v>
      </c>
      <c r="R188" s="250">
        <f>+IF(I188=0,"",'Ark1'!Z3674)</f>
        <v>0</v>
      </c>
      <c r="S188" s="248">
        <f>+IF(I188=0,"",'Ark1'!AA3674)</f>
        <v>0</v>
      </c>
      <c r="T188" s="248">
        <f>+IF(I188=0,"",'Ark1'!AB3674)</f>
        <v>0</v>
      </c>
      <c r="U188" s="250">
        <f>+'Ark1'!AD3674</f>
        <v>0</v>
      </c>
      <c r="V188" s="248">
        <f t="shared" si="20"/>
        <v>9.0909090909090912E-2</v>
      </c>
      <c r="W188" s="248">
        <f t="shared" si="21"/>
        <v>1</v>
      </c>
      <c r="X188" s="227"/>
      <c r="Y188" s="230"/>
      <c r="AA188" s="30"/>
      <c r="AB188" s="28"/>
      <c r="AC188" s="231"/>
      <c r="AD188" s="29"/>
      <c r="AH188" s="29"/>
    </row>
    <row r="189" spans="1:34" ht="15.6">
      <c r="A189" s="227"/>
      <c r="B189" s="247">
        <f>+'Ark1'!C3717</f>
        <v>2024</v>
      </c>
      <c r="C189" s="227"/>
      <c r="D189" s="247">
        <f>+'Ark1'!M3675</f>
        <v>11</v>
      </c>
      <c r="E189" s="258" t="s">
        <v>109</v>
      </c>
      <c r="F189" s="247">
        <f>+'Ark1'!D3675</f>
        <v>8</v>
      </c>
      <c r="G189" s="247" t="s">
        <v>576</v>
      </c>
      <c r="H189" s="247">
        <f>+'Ark1'!Q3675</f>
        <v>0</v>
      </c>
      <c r="I189" s="247">
        <f>+'Ark1'!R3675</f>
        <v>0</v>
      </c>
      <c r="J189" s="248" t="str">
        <f>+IF(I189=0,"",'Ark1'!AG3675)</f>
        <v/>
      </c>
      <c r="K189" s="248" t="str">
        <f>+IF(I189=0,"",'Ark1'!AH3675)</f>
        <v/>
      </c>
      <c r="L189" s="249" t="str">
        <f>+IF(I189=0,"",'Ark1'!S3675)</f>
        <v/>
      </c>
      <c r="M189" s="248" t="str">
        <f>+IF(I189=0,"",'Ark1'!U3675)</f>
        <v/>
      </c>
      <c r="N189" s="248" t="str">
        <f>+IF(I189=0,"",'Ark1'!V3675)</f>
        <v/>
      </c>
      <c r="O189" s="248" t="str">
        <f>+IF(I189=0,"",'Ark1'!W3675)</f>
        <v/>
      </c>
      <c r="P189" s="250" t="str">
        <f>+IF(I189=0,"",'Ark1'!X3675)</f>
        <v/>
      </c>
      <c r="Q189" s="250" t="str">
        <f>+IF(I189=0,"",'Ark1'!Y3675)</f>
        <v/>
      </c>
      <c r="R189" s="250" t="str">
        <f>+IF(I189=0,"",'Ark1'!Z3675)</f>
        <v/>
      </c>
      <c r="S189" s="248" t="str">
        <f>+IF(I189=0,"",'Ark1'!AA3675)</f>
        <v/>
      </c>
      <c r="T189" s="248" t="str">
        <f>+IF(I189=0,"",'Ark1'!AB3675)</f>
        <v/>
      </c>
      <c r="U189" s="250">
        <f>+'Ark1'!AD3675</f>
        <v>0</v>
      </c>
      <c r="V189" s="248" t="str">
        <f t="shared" si="20"/>
        <v/>
      </c>
      <c r="W189" s="248" t="str">
        <f t="shared" si="21"/>
        <v/>
      </c>
      <c r="X189" s="227"/>
      <c r="Y189" s="230"/>
      <c r="AA189" s="30"/>
      <c r="AB189" s="28"/>
      <c r="AC189" s="231"/>
      <c r="AD189" s="29"/>
      <c r="AH189" s="29"/>
    </row>
    <row r="190" spans="1:34" ht="15.6">
      <c r="A190" s="227"/>
      <c r="B190" s="247">
        <f>+'Ark1'!C3718</f>
        <v>2024</v>
      </c>
      <c r="C190" s="227"/>
      <c r="D190" s="247">
        <f>+'Ark1'!M3676</f>
        <v>11</v>
      </c>
      <c r="E190" s="258" t="s">
        <v>109</v>
      </c>
      <c r="F190" s="247">
        <f>+'Ark1'!D3676</f>
        <v>9</v>
      </c>
      <c r="G190" s="247" t="s">
        <v>577</v>
      </c>
      <c r="H190" s="247">
        <f>+'Ark1'!Q3676</f>
        <v>0</v>
      </c>
      <c r="I190" s="247">
        <f>+'Ark1'!R3676</f>
        <v>0</v>
      </c>
      <c r="J190" s="248" t="str">
        <f>+IF(I190=0,"",'Ark1'!AG3676)</f>
        <v/>
      </c>
      <c r="K190" s="248" t="str">
        <f>+IF(I190=0,"",'Ark1'!AH3676)</f>
        <v/>
      </c>
      <c r="L190" s="249" t="str">
        <f>+IF(I190=0,"",'Ark1'!S3676)</f>
        <v/>
      </c>
      <c r="M190" s="248" t="str">
        <f>+IF(I190=0,"",'Ark1'!U3676)</f>
        <v/>
      </c>
      <c r="N190" s="248" t="str">
        <f>+IF(I190=0,"",'Ark1'!V3676)</f>
        <v/>
      </c>
      <c r="O190" s="248" t="str">
        <f>+IF(I190=0,"",'Ark1'!W3676)</f>
        <v/>
      </c>
      <c r="P190" s="250" t="str">
        <f>+IF(I190=0,"",'Ark1'!X3676)</f>
        <v/>
      </c>
      <c r="Q190" s="250" t="str">
        <f>+IF(I190=0,"",'Ark1'!Y3676)</f>
        <v/>
      </c>
      <c r="R190" s="250" t="str">
        <f>+IF(I190=0,"",'Ark1'!Z3676)</f>
        <v/>
      </c>
      <c r="S190" s="248" t="str">
        <f>+IF(I190=0,"",'Ark1'!AA3676)</f>
        <v/>
      </c>
      <c r="T190" s="248" t="str">
        <f>+IF(I190=0,"",'Ark1'!AB3676)</f>
        <v/>
      </c>
      <c r="U190" s="250">
        <f>+'Ark1'!AD3676</f>
        <v>0</v>
      </c>
      <c r="V190" s="248" t="str">
        <f t="shared" si="20"/>
        <v/>
      </c>
      <c r="W190" s="248" t="str">
        <f t="shared" si="21"/>
        <v/>
      </c>
      <c r="X190" s="227"/>
      <c r="Y190" s="230"/>
      <c r="AA190" s="30"/>
      <c r="AB190" s="28"/>
      <c r="AC190" s="231"/>
      <c r="AD190" s="29"/>
      <c r="AH190" s="29"/>
    </row>
    <row r="191" spans="1:34" ht="15.6">
      <c r="A191" s="227"/>
      <c r="B191" s="247">
        <f>+'Ark1'!C3719</f>
        <v>2024</v>
      </c>
      <c r="C191" s="227"/>
      <c r="D191" s="247">
        <f>+'Ark1'!M3677</f>
        <v>11</v>
      </c>
      <c r="E191" s="258" t="s">
        <v>109</v>
      </c>
      <c r="F191" s="247">
        <f>+'Ark1'!D3677</f>
        <v>10</v>
      </c>
      <c r="G191" s="247" t="s">
        <v>578</v>
      </c>
      <c r="H191" s="247">
        <f>+'Ark1'!Q3677</f>
        <v>0</v>
      </c>
      <c r="I191" s="247">
        <f>+'Ark1'!R3677</f>
        <v>0</v>
      </c>
      <c r="J191" s="248" t="str">
        <f>+IF(I191=0,"",'Ark1'!AG3677)</f>
        <v/>
      </c>
      <c r="K191" s="248" t="str">
        <f>+IF(I191=0,"",'Ark1'!AH3677)</f>
        <v/>
      </c>
      <c r="L191" s="249" t="str">
        <f>+IF(I191=0,"",'Ark1'!S3677)</f>
        <v/>
      </c>
      <c r="M191" s="248" t="str">
        <f>+IF(I191=0,"",'Ark1'!U3677)</f>
        <v/>
      </c>
      <c r="N191" s="248" t="str">
        <f>+IF(I191=0,"",'Ark1'!V3677)</f>
        <v/>
      </c>
      <c r="O191" s="248" t="str">
        <f>+IF(I191=0,"",'Ark1'!W3677)</f>
        <v/>
      </c>
      <c r="P191" s="250" t="str">
        <f>+IF(I191=0,"",'Ark1'!X3677)</f>
        <v/>
      </c>
      <c r="Q191" s="250" t="str">
        <f>+IF(I191=0,"",'Ark1'!Y3677)</f>
        <v/>
      </c>
      <c r="R191" s="250" t="str">
        <f>+IF(I191=0,"",'Ark1'!Z3677)</f>
        <v/>
      </c>
      <c r="S191" s="248" t="str">
        <f>+IF(I191=0,"",'Ark1'!AA3677)</f>
        <v/>
      </c>
      <c r="T191" s="248" t="str">
        <f>+IF(I191=0,"",'Ark1'!AB3677)</f>
        <v/>
      </c>
      <c r="U191" s="250">
        <f>+'Ark1'!AD3677</f>
        <v>0</v>
      </c>
      <c r="V191" s="248" t="str">
        <f t="shared" si="20"/>
        <v/>
      </c>
      <c r="W191" s="248" t="str">
        <f t="shared" si="21"/>
        <v/>
      </c>
      <c r="X191" s="227"/>
      <c r="Y191" s="230"/>
      <c r="AA191" s="30"/>
      <c r="AB191" s="28"/>
      <c r="AC191" s="231"/>
      <c r="AD191" s="29"/>
      <c r="AH191" s="29"/>
    </row>
    <row r="192" spans="1:34" ht="15.6">
      <c r="A192" s="227"/>
      <c r="B192" s="247">
        <f>+'Ark1'!C3720</f>
        <v>2024</v>
      </c>
      <c r="C192" s="227"/>
      <c r="D192" s="247">
        <f>+'Ark1'!M3678</f>
        <v>11</v>
      </c>
      <c r="E192" s="258" t="s">
        <v>109</v>
      </c>
      <c r="F192" s="247">
        <f>+'Ark1'!D3678</f>
        <v>11</v>
      </c>
      <c r="G192" s="247" t="s">
        <v>579</v>
      </c>
      <c r="H192" s="247">
        <f>+'Ark1'!Q3678</f>
        <v>0</v>
      </c>
      <c r="I192" s="247">
        <f>+'Ark1'!R3678</f>
        <v>0</v>
      </c>
      <c r="J192" s="248" t="str">
        <f>+IF(I192=0,"",'Ark1'!AG3678)</f>
        <v/>
      </c>
      <c r="K192" s="248" t="str">
        <f>+IF(I192=0,"",'Ark1'!AH3678)</f>
        <v/>
      </c>
      <c r="L192" s="249" t="str">
        <f>+IF(I192=0,"",'Ark1'!S3678)</f>
        <v/>
      </c>
      <c r="M192" s="248" t="str">
        <f>+IF(I192=0,"",'Ark1'!U3678)</f>
        <v/>
      </c>
      <c r="N192" s="248" t="str">
        <f>+IF(I192=0,"",'Ark1'!V3678)</f>
        <v/>
      </c>
      <c r="O192" s="248" t="str">
        <f>+IF(I192=0,"",'Ark1'!W3678)</f>
        <v/>
      </c>
      <c r="P192" s="250" t="str">
        <f>+IF(I192=0,"",'Ark1'!X3678)</f>
        <v/>
      </c>
      <c r="Q192" s="250" t="str">
        <f>+IF(I192=0,"",'Ark1'!Y3678)</f>
        <v/>
      </c>
      <c r="R192" s="250" t="str">
        <f>+IF(I192=0,"",'Ark1'!Z3678)</f>
        <v/>
      </c>
      <c r="S192" s="248" t="str">
        <f>+IF(I192=0,"",'Ark1'!AA3678)</f>
        <v/>
      </c>
      <c r="T192" s="248" t="str">
        <f>+IF(I192=0,"",'Ark1'!AB3678)</f>
        <v/>
      </c>
      <c r="U192" s="250">
        <f>+'Ark1'!AD3678</f>
        <v>0</v>
      </c>
      <c r="V192" s="248" t="str">
        <f t="shared" si="20"/>
        <v/>
      </c>
      <c r="W192" s="248" t="str">
        <f t="shared" si="21"/>
        <v/>
      </c>
      <c r="X192" s="227"/>
      <c r="Y192" s="230"/>
      <c r="AA192" s="30"/>
      <c r="AB192" s="28"/>
      <c r="AC192" s="231"/>
      <c r="AD192" s="29"/>
      <c r="AH192" s="29"/>
    </row>
    <row r="193" spans="1:34" ht="15.6">
      <c r="A193" s="227"/>
      <c r="B193" s="247">
        <f>+'Ark1'!C3721</f>
        <v>2024</v>
      </c>
      <c r="C193" s="227"/>
      <c r="D193" s="247">
        <f>+'Ark1'!M3679</f>
        <v>11</v>
      </c>
      <c r="E193" s="258" t="s">
        <v>109</v>
      </c>
      <c r="F193" s="247">
        <f>+'Ark1'!D3679</f>
        <v>12</v>
      </c>
      <c r="G193" s="247" t="s">
        <v>580</v>
      </c>
      <c r="H193" s="247">
        <f>+'Ark1'!Q3679</f>
        <v>0</v>
      </c>
      <c r="I193" s="247">
        <f>+'Ark1'!R3679</f>
        <v>0</v>
      </c>
      <c r="J193" s="248" t="str">
        <f>+IF(I193=0,"",'Ark1'!AG3679)</f>
        <v/>
      </c>
      <c r="K193" s="248" t="str">
        <f>+IF(I193=0,"",'Ark1'!AH3679)</f>
        <v/>
      </c>
      <c r="L193" s="249" t="str">
        <f>+IF(I193=0,"",'Ark1'!S3679)</f>
        <v/>
      </c>
      <c r="M193" s="248" t="str">
        <f>+IF(I193=0,"",'Ark1'!U3679)</f>
        <v/>
      </c>
      <c r="N193" s="248" t="str">
        <f>+IF(I193=0,"",'Ark1'!V3679)</f>
        <v/>
      </c>
      <c r="O193" s="248" t="str">
        <f>+IF(I193=0,"",'Ark1'!W3679)</f>
        <v/>
      </c>
      <c r="P193" s="250" t="str">
        <f>+IF(I193=0,"",'Ark1'!X3679)</f>
        <v/>
      </c>
      <c r="Q193" s="250" t="str">
        <f>+IF(I193=0,"",'Ark1'!Y3679)</f>
        <v/>
      </c>
      <c r="R193" s="250" t="str">
        <f>+IF(I193=0,"",'Ark1'!Z3679)</f>
        <v/>
      </c>
      <c r="S193" s="248" t="str">
        <f>+IF(I193=0,"",'Ark1'!AA3679)</f>
        <v/>
      </c>
      <c r="T193" s="248" t="str">
        <f>+IF(I193=0,"",'Ark1'!AB3679)</f>
        <v/>
      </c>
      <c r="U193" s="250">
        <f>+'Ark1'!AD3679</f>
        <v>0</v>
      </c>
      <c r="V193" s="248" t="str">
        <f t="shared" si="20"/>
        <v/>
      </c>
      <c r="W193" s="248" t="str">
        <f t="shared" si="21"/>
        <v/>
      </c>
      <c r="X193" s="227"/>
      <c r="Y193" s="230"/>
      <c r="AA193" s="30"/>
      <c r="AB193" s="28"/>
      <c r="AC193" s="231"/>
      <c r="AD193" s="29"/>
      <c r="AH193" s="29"/>
    </row>
    <row r="194" spans="1:34" ht="15.6">
      <c r="A194" s="227"/>
      <c r="B194" s="247">
        <f>+'Ark1'!C3722</f>
        <v>2024</v>
      </c>
      <c r="C194" s="227"/>
      <c r="D194" s="227"/>
      <c r="E194" s="227"/>
      <c r="F194" s="227"/>
      <c r="G194" s="227"/>
      <c r="H194" s="227"/>
      <c r="I194" s="227"/>
      <c r="J194" s="228"/>
      <c r="K194" s="228"/>
      <c r="L194" s="227"/>
      <c r="M194" s="227"/>
      <c r="N194" s="227"/>
      <c r="O194" s="229"/>
      <c r="P194" s="229"/>
      <c r="Q194" s="229"/>
      <c r="R194" s="229"/>
      <c r="S194" s="228"/>
      <c r="T194" s="227"/>
      <c r="U194" s="229"/>
      <c r="V194" s="229"/>
      <c r="W194" s="228"/>
      <c r="X194" s="227"/>
      <c r="Y194" s="230"/>
      <c r="AA194" s="30"/>
      <c r="AB194" s="28"/>
      <c r="AC194" s="231"/>
      <c r="AD194" s="29"/>
      <c r="AH194" s="29"/>
    </row>
    <row r="195" spans="1:34" ht="22.8">
      <c r="A195" s="227"/>
      <c r="B195" s="247">
        <f>+'Ark1'!C3723</f>
        <v>2024</v>
      </c>
      <c r="C195" s="227"/>
      <c r="D195" s="227"/>
      <c r="E195" s="272" t="str">
        <f>+E200</f>
        <v>4+</v>
      </c>
      <c r="F195" s="227"/>
      <c r="G195" s="227"/>
      <c r="H195" s="227"/>
      <c r="I195" s="251">
        <f>SUM(I200:I211)</f>
        <v>4</v>
      </c>
      <c r="J195" s="228"/>
      <c r="K195" s="228"/>
      <c r="L195" s="227"/>
      <c r="M195" s="279">
        <f>+Fettgruppe!L22</f>
        <v>19.524999999999999</v>
      </c>
      <c r="N195" s="227"/>
      <c r="O195" s="229"/>
      <c r="P195" s="229"/>
      <c r="Q195" s="229"/>
      <c r="R195" s="229"/>
      <c r="S195" s="228"/>
      <c r="T195" s="227"/>
      <c r="U195" s="229"/>
      <c r="V195" s="229"/>
      <c r="W195" s="228"/>
      <c r="X195" s="227"/>
      <c r="Y195" s="230"/>
      <c r="AA195" s="30"/>
      <c r="AB195" s="28"/>
      <c r="AC195" s="231"/>
      <c r="AD195" s="29"/>
      <c r="AH195" s="29"/>
    </row>
    <row r="196" spans="1:34" ht="15.6">
      <c r="A196" s="227"/>
      <c r="B196" s="247">
        <f>+'Ark1'!C3724</f>
        <v>2024</v>
      </c>
      <c r="C196" s="227"/>
      <c r="D196" s="227"/>
      <c r="E196" s="227"/>
      <c r="F196" s="227"/>
      <c r="G196" s="227"/>
      <c r="H196" s="227"/>
      <c r="I196" s="227"/>
      <c r="J196" s="228"/>
      <c r="K196" s="228"/>
      <c r="L196" s="227"/>
      <c r="M196" s="227"/>
      <c r="N196" s="227"/>
      <c r="O196" s="229"/>
      <c r="P196" s="229"/>
      <c r="Q196" s="229"/>
      <c r="R196" s="229"/>
      <c r="S196" s="228"/>
      <c r="T196" s="227"/>
      <c r="U196" s="229"/>
      <c r="V196" s="229"/>
      <c r="W196" s="244" t="s">
        <v>2</v>
      </c>
      <c r="X196" s="227"/>
      <c r="Y196" s="230"/>
      <c r="AA196" s="30"/>
      <c r="AB196" s="28"/>
      <c r="AC196" s="231"/>
      <c r="AD196" s="29"/>
      <c r="AH196" s="29"/>
    </row>
    <row r="197" spans="1:34" ht="15.6">
      <c r="A197" s="227"/>
      <c r="B197" s="247">
        <f>+'Ark1'!C3725</f>
        <v>2024</v>
      </c>
      <c r="C197" s="227"/>
      <c r="D197" s="227"/>
      <c r="E197" s="227"/>
      <c r="F197" s="227"/>
      <c r="G197" s="227"/>
      <c r="H197" s="245" t="s">
        <v>2</v>
      </c>
      <c r="I197" s="227"/>
      <c r="J197" s="228"/>
      <c r="K197" s="228"/>
      <c r="L197" s="245" t="s">
        <v>22</v>
      </c>
      <c r="M197" s="228"/>
      <c r="N197" s="228" t="s">
        <v>413</v>
      </c>
      <c r="O197" s="229" t="s">
        <v>413</v>
      </c>
      <c r="P197" s="246" t="s">
        <v>566</v>
      </c>
      <c r="Q197" s="37"/>
      <c r="R197" s="37"/>
      <c r="S197" s="244" t="s">
        <v>437</v>
      </c>
      <c r="T197" s="227"/>
      <c r="U197" s="246" t="s">
        <v>563</v>
      </c>
      <c r="V197" s="246" t="s">
        <v>84</v>
      </c>
      <c r="W197" s="244" t="s">
        <v>8</v>
      </c>
      <c r="X197" s="227"/>
      <c r="Y197" s="230"/>
      <c r="AA197" s="30"/>
      <c r="AB197" s="28"/>
      <c r="AC197" s="231"/>
      <c r="AD197" s="29"/>
      <c r="AH197" s="29"/>
    </row>
    <row r="198" spans="1:34" ht="15.6">
      <c r="A198" s="227"/>
      <c r="B198" s="247">
        <f>+'Ark1'!C3726</f>
        <v>2024</v>
      </c>
      <c r="C198" s="227"/>
      <c r="D198" s="245" t="s">
        <v>423</v>
      </c>
      <c r="E198" s="227"/>
      <c r="F198" s="245"/>
      <c r="G198" s="245"/>
      <c r="H198" s="245" t="s">
        <v>506</v>
      </c>
      <c r="I198" s="245" t="s">
        <v>2</v>
      </c>
      <c r="J198" s="244" t="s">
        <v>2</v>
      </c>
      <c r="K198" s="244" t="s">
        <v>1</v>
      </c>
      <c r="L198" s="245" t="s">
        <v>504</v>
      </c>
      <c r="M198" s="244" t="s">
        <v>22</v>
      </c>
      <c r="N198" s="244" t="s">
        <v>545</v>
      </c>
      <c r="O198" s="246" t="s">
        <v>510</v>
      </c>
      <c r="P198" s="246" t="s">
        <v>567</v>
      </c>
      <c r="Q198" s="37"/>
      <c r="R198" s="37"/>
      <c r="S198" s="244"/>
      <c r="T198" s="245" t="s">
        <v>504</v>
      </c>
      <c r="U198" s="246" t="s">
        <v>1</v>
      </c>
      <c r="V198" s="246" t="s">
        <v>439</v>
      </c>
      <c r="W198" s="244" t="s">
        <v>75</v>
      </c>
      <c r="X198" s="227"/>
      <c r="Y198" s="230"/>
      <c r="AA198" s="30"/>
      <c r="AB198" s="28"/>
      <c r="AC198" s="231"/>
      <c r="AD198" s="29"/>
      <c r="AH198" s="29"/>
    </row>
    <row r="199" spans="1:34" ht="15.6">
      <c r="A199" s="227"/>
      <c r="B199" s="247">
        <f>+'Ark1'!C3727</f>
        <v>2024</v>
      </c>
      <c r="C199" s="227"/>
      <c r="D199" s="245" t="s">
        <v>424</v>
      </c>
      <c r="E199" s="245"/>
      <c r="F199" s="245" t="s">
        <v>93</v>
      </c>
      <c r="G199" s="245"/>
      <c r="H199" s="55" t="s">
        <v>507</v>
      </c>
      <c r="I199" s="55" t="s">
        <v>8</v>
      </c>
      <c r="J199" s="106" t="s">
        <v>413</v>
      </c>
      <c r="K199" s="106" t="s">
        <v>413</v>
      </c>
      <c r="L199" s="55" t="s">
        <v>505</v>
      </c>
      <c r="M199" s="106" t="s">
        <v>44</v>
      </c>
      <c r="N199" s="106" t="s">
        <v>546</v>
      </c>
      <c r="O199" s="78" t="s">
        <v>511</v>
      </c>
      <c r="P199" s="78" t="s">
        <v>568</v>
      </c>
      <c r="Q199" s="78" t="s">
        <v>550</v>
      </c>
      <c r="R199" s="78" t="s">
        <v>569</v>
      </c>
      <c r="S199" s="106" t="s">
        <v>1</v>
      </c>
      <c r="T199" s="55" t="s">
        <v>505</v>
      </c>
      <c r="U199" s="78" t="s">
        <v>0</v>
      </c>
      <c r="V199" s="78" t="s">
        <v>440</v>
      </c>
      <c r="W199" s="106" t="s">
        <v>565</v>
      </c>
      <c r="X199" s="227"/>
      <c r="Y199" s="230"/>
      <c r="AA199" s="30"/>
      <c r="AB199" s="28"/>
      <c r="AC199" s="231"/>
      <c r="AD199" s="29"/>
      <c r="AH199" s="29"/>
    </row>
    <row r="200" spans="1:34" ht="15.6">
      <c r="A200" s="227"/>
      <c r="B200" s="247">
        <f>+'Ark1'!C3728</f>
        <v>2023</v>
      </c>
      <c r="C200" s="227"/>
      <c r="D200" s="29">
        <f>+'Ark1'!M3680</f>
        <v>12</v>
      </c>
      <c r="E200" s="29" t="s">
        <v>110</v>
      </c>
      <c r="F200" s="29">
        <f>+'Ark1'!D3680</f>
        <v>1</v>
      </c>
      <c r="G200" s="29" t="s">
        <v>570</v>
      </c>
      <c r="H200" s="29">
        <f>+'Ark1'!Q3680</f>
        <v>0</v>
      </c>
      <c r="I200" s="29">
        <f>+'Ark1'!R3680</f>
        <v>0</v>
      </c>
      <c r="J200" s="30" t="str">
        <f>+IF(I200=0,"",'Ark1'!AG3680)</f>
        <v/>
      </c>
      <c r="K200" s="30" t="str">
        <f>+IF(I200=0,"",'Ark1'!AH3680)</f>
        <v/>
      </c>
      <c r="L200" s="28" t="str">
        <f>+IF(I200=0,"",'Ark1'!S3680)</f>
        <v/>
      </c>
      <c r="M200" s="30" t="str">
        <f>+IF(I200=0,"",'Ark1'!U3680)</f>
        <v/>
      </c>
      <c r="N200" s="30" t="str">
        <f>+IF(I200=0,"",'Ark1'!V3680)</f>
        <v/>
      </c>
      <c r="O200" s="30" t="str">
        <f>+IF(I200=0,"",'Ark1'!W3680)</f>
        <v/>
      </c>
      <c r="P200" s="35" t="str">
        <f>+IF(I200=0,"",'Ark1'!X3680)</f>
        <v/>
      </c>
      <c r="Q200" s="35" t="str">
        <f>+IF(I200=0,"",'Ark1'!Y3680)</f>
        <v/>
      </c>
      <c r="R200" s="35" t="str">
        <f>+IF(I200=0,"",'Ark1'!Z3680)</f>
        <v/>
      </c>
      <c r="S200" s="30" t="str">
        <f>+IF(I200=0,"",'Ark1'!AA3680)</f>
        <v/>
      </c>
      <c r="T200" s="30" t="str">
        <f>+IF(I200=0,"",'Ark1'!AB3680)</f>
        <v/>
      </c>
      <c r="U200" s="35">
        <f>+'Ark1'!AD3680</f>
        <v>0</v>
      </c>
      <c r="V200" s="30" t="str">
        <f>+IF(I200=0,"",I200/D200)</f>
        <v/>
      </c>
      <c r="W200" s="30" t="str">
        <f>+IF(I200=0,"",I200/H200)</f>
        <v/>
      </c>
      <c r="X200" s="227"/>
      <c r="Y200" s="230"/>
      <c r="AA200" s="30"/>
      <c r="AB200" s="28"/>
      <c r="AC200" s="231"/>
      <c r="AD200" s="29"/>
      <c r="AH200" s="29"/>
    </row>
    <row r="201" spans="1:34" ht="15.6">
      <c r="A201" s="227"/>
      <c r="B201" s="247">
        <f>+'Ark1'!C3729</f>
        <v>2023</v>
      </c>
      <c r="C201" s="227"/>
      <c r="D201" s="29">
        <f>+'Ark1'!M3681</f>
        <v>12</v>
      </c>
      <c r="E201" s="29" t="s">
        <v>110</v>
      </c>
      <c r="F201" s="29">
        <f>+'Ark1'!D3681</f>
        <v>2</v>
      </c>
      <c r="G201" s="29" t="s">
        <v>571</v>
      </c>
      <c r="H201" s="29">
        <f>+'Ark1'!Q3681</f>
        <v>0</v>
      </c>
      <c r="I201" s="29">
        <f>+'Ark1'!R3681</f>
        <v>0</v>
      </c>
      <c r="J201" s="30" t="str">
        <f>+IF(I201=0,"",'Ark1'!AG3681)</f>
        <v/>
      </c>
      <c r="K201" s="30" t="str">
        <f>+IF(I201=0,"",'Ark1'!AH3681)</f>
        <v/>
      </c>
      <c r="L201" s="28" t="str">
        <f>+IF(I201=0,"",'Ark1'!S3681)</f>
        <v/>
      </c>
      <c r="M201" s="30" t="str">
        <f>+IF(I201=0,"",'Ark1'!U3681)</f>
        <v/>
      </c>
      <c r="N201" s="30" t="str">
        <f>+IF(I201=0,"",'Ark1'!V3681)</f>
        <v/>
      </c>
      <c r="O201" s="30" t="str">
        <f>+IF(I201=0,"",'Ark1'!W3681)</f>
        <v/>
      </c>
      <c r="P201" s="35" t="str">
        <f>+IF(I201=0,"",'Ark1'!X3681)</f>
        <v/>
      </c>
      <c r="Q201" s="35" t="str">
        <f>+IF(I201=0,"",'Ark1'!Y3681)</f>
        <v/>
      </c>
      <c r="R201" s="35" t="str">
        <f>+IF(I201=0,"",'Ark1'!Z3681)</f>
        <v/>
      </c>
      <c r="S201" s="30" t="str">
        <f>+IF(I201=0,"",'Ark1'!AA3681)</f>
        <v/>
      </c>
      <c r="T201" s="30" t="str">
        <f>+IF(I201=0,"",'Ark1'!AB3681)</f>
        <v/>
      </c>
      <c r="U201" s="35">
        <f>+'Ark1'!AD3681</f>
        <v>0</v>
      </c>
      <c r="V201" s="30" t="str">
        <f t="shared" ref="V201:V211" si="22">+IF(I201=0,"",I201/D201)</f>
        <v/>
      </c>
      <c r="W201" s="30" t="str">
        <f t="shared" ref="W201:W211" si="23">+IF(I201=0,"",I201/H201)</f>
        <v/>
      </c>
      <c r="X201" s="227"/>
      <c r="Y201" s="230"/>
      <c r="AA201" s="30"/>
      <c r="AB201" s="28"/>
      <c r="AC201" s="231"/>
      <c r="AD201" s="29"/>
      <c r="AH201" s="29"/>
    </row>
    <row r="202" spans="1:34" ht="15.6">
      <c r="A202" s="227"/>
      <c r="B202" s="247">
        <f>+'Ark1'!C3730</f>
        <v>2023</v>
      </c>
      <c r="C202" s="227"/>
      <c r="D202" s="29">
        <f>+'Ark1'!M3682</f>
        <v>12</v>
      </c>
      <c r="E202" s="29" t="s">
        <v>110</v>
      </c>
      <c r="F202" s="29">
        <f>+'Ark1'!D3682</f>
        <v>3</v>
      </c>
      <c r="G202" s="29" t="s">
        <v>572</v>
      </c>
      <c r="H202" s="29">
        <f>+'Ark1'!Q3682</f>
        <v>0</v>
      </c>
      <c r="I202" s="29">
        <f>+'Ark1'!R3682</f>
        <v>0</v>
      </c>
      <c r="J202" s="30" t="str">
        <f>+IF(I202=0,"",'Ark1'!AG3682)</f>
        <v/>
      </c>
      <c r="K202" s="30" t="str">
        <f>+IF(I202=0,"",'Ark1'!AH3682)</f>
        <v/>
      </c>
      <c r="L202" s="28" t="str">
        <f>+IF(I202=0,"",'Ark1'!S3682)</f>
        <v/>
      </c>
      <c r="M202" s="30" t="str">
        <f>+IF(I202=0,"",'Ark1'!U3682)</f>
        <v/>
      </c>
      <c r="N202" s="30" t="str">
        <f>+IF(I202=0,"",'Ark1'!V3682)</f>
        <v/>
      </c>
      <c r="O202" s="30" t="str">
        <f>+IF(I202=0,"",'Ark1'!W3682)</f>
        <v/>
      </c>
      <c r="P202" s="35" t="str">
        <f>+IF(I202=0,"",'Ark1'!X3682)</f>
        <v/>
      </c>
      <c r="Q202" s="35" t="str">
        <f>+IF(I202=0,"",'Ark1'!Y3682)</f>
        <v/>
      </c>
      <c r="R202" s="35" t="str">
        <f>+IF(I202=0,"",'Ark1'!Z3682)</f>
        <v/>
      </c>
      <c r="S202" s="30" t="str">
        <f>+IF(I202=0,"",'Ark1'!AA3682)</f>
        <v/>
      </c>
      <c r="T202" s="30" t="str">
        <f>+IF(I202=0,"",'Ark1'!AB3682)</f>
        <v/>
      </c>
      <c r="U202" s="35">
        <f>+'Ark1'!AD3682</f>
        <v>0</v>
      </c>
      <c r="V202" s="30" t="str">
        <f t="shared" si="22"/>
        <v/>
      </c>
      <c r="W202" s="30" t="str">
        <f t="shared" si="23"/>
        <v/>
      </c>
      <c r="X202" s="227"/>
      <c r="Y202" s="230"/>
      <c r="AA202" s="30"/>
      <c r="AB202" s="28"/>
      <c r="AC202" s="231"/>
      <c r="AD202" s="29"/>
      <c r="AH202" s="29"/>
    </row>
    <row r="203" spans="1:34" ht="15.6">
      <c r="A203" s="227"/>
      <c r="B203" s="247">
        <f>+'Ark1'!C3731</f>
        <v>2023</v>
      </c>
      <c r="C203" s="227"/>
      <c r="D203" s="29">
        <f>+'Ark1'!M3683</f>
        <v>12</v>
      </c>
      <c r="E203" s="29" t="s">
        <v>110</v>
      </c>
      <c r="F203" s="29">
        <f>+'Ark1'!D3683</f>
        <v>4</v>
      </c>
      <c r="G203" s="29" t="s">
        <v>573</v>
      </c>
      <c r="H203" s="29">
        <f>+'Ark1'!Q3683</f>
        <v>1</v>
      </c>
      <c r="I203" s="29">
        <f>+'Ark1'!R3683</f>
        <v>1</v>
      </c>
      <c r="J203" s="30">
        <f>+IF(I203=0,"",'Ark1'!AG3683)</f>
        <v>3.0303030303030303</v>
      </c>
      <c r="K203" s="30">
        <f>+IF(I203=0,"",'Ark1'!AH3683)</f>
        <v>5.3265805099545931</v>
      </c>
      <c r="L203" s="28">
        <f>+IF(I203=0,"",'Ark1'!S3683)</f>
        <v>11</v>
      </c>
      <c r="M203" s="30">
        <f>+IF(I203=0,"",'Ark1'!U3683)</f>
        <v>30.5</v>
      </c>
      <c r="N203" s="30">
        <f>+IF(I203=0,"",'Ark1'!V3683)</f>
        <v>0</v>
      </c>
      <c r="O203" s="30">
        <f>+IF(I203=0,"",'Ark1'!W3683)</f>
        <v>100</v>
      </c>
      <c r="P203" s="35">
        <f>+IF(I203=0,"",'Ark1'!X3683)</f>
        <v>100</v>
      </c>
      <c r="Q203" s="35">
        <f>+IF(I203=0,"",'Ark1'!Y3683)</f>
        <v>100</v>
      </c>
      <c r="R203" s="35">
        <f>+IF(I203=0,"",'Ark1'!Z3683)</f>
        <v>0</v>
      </c>
      <c r="S203" s="30">
        <f>+IF(I203=0,"",'Ark1'!AA3683)</f>
        <v>0</v>
      </c>
      <c r="T203" s="30">
        <f>+IF(I203=0,"",'Ark1'!AB3683)</f>
        <v>0</v>
      </c>
      <c r="U203" s="35">
        <f>+'Ark1'!AD3683</f>
        <v>0</v>
      </c>
      <c r="V203" s="30">
        <f t="shared" si="22"/>
        <v>8.3333333333333329E-2</v>
      </c>
      <c r="W203" s="30">
        <f t="shared" si="23"/>
        <v>1</v>
      </c>
      <c r="X203" s="227"/>
      <c r="Y203" s="230"/>
      <c r="AA203" s="30"/>
      <c r="AB203" s="28"/>
      <c r="AC203" s="231"/>
      <c r="AD203" s="29"/>
      <c r="AH203" s="29"/>
    </row>
    <row r="204" spans="1:34" ht="15.6">
      <c r="A204" s="227"/>
      <c r="B204" s="247">
        <f>+'Ark1'!C3732</f>
        <v>2023</v>
      </c>
      <c r="C204" s="227"/>
      <c r="D204" s="29">
        <f>+'Ark1'!M3684</f>
        <v>12</v>
      </c>
      <c r="E204" s="29" t="s">
        <v>110</v>
      </c>
      <c r="F204" s="29">
        <f>+'Ark1'!D3684</f>
        <v>5</v>
      </c>
      <c r="G204" s="29" t="s">
        <v>460</v>
      </c>
      <c r="H204" s="29">
        <f>+'Ark1'!Q3684</f>
        <v>0</v>
      </c>
      <c r="I204" s="29">
        <f>+'Ark1'!R3684</f>
        <v>0</v>
      </c>
      <c r="J204" s="30" t="str">
        <f>+IF(I204=0,"",'Ark1'!AG3684)</f>
        <v/>
      </c>
      <c r="K204" s="30" t="str">
        <f>+IF(I204=0,"",'Ark1'!AH3684)</f>
        <v/>
      </c>
      <c r="L204" s="28" t="str">
        <f>+IF(I204=0,"",'Ark1'!S3684)</f>
        <v/>
      </c>
      <c r="M204" s="30" t="str">
        <f>+IF(I204=0,"",'Ark1'!U3684)</f>
        <v/>
      </c>
      <c r="N204" s="30" t="str">
        <f>+IF(I204=0,"",'Ark1'!V3684)</f>
        <v/>
      </c>
      <c r="O204" s="30" t="str">
        <f>+IF(I204=0,"",'Ark1'!W3684)</f>
        <v/>
      </c>
      <c r="P204" s="35" t="str">
        <f>+IF(I204=0,"",'Ark1'!X3684)</f>
        <v/>
      </c>
      <c r="Q204" s="35" t="str">
        <f>+IF(I204=0,"",'Ark1'!Y3684)</f>
        <v/>
      </c>
      <c r="R204" s="35" t="str">
        <f>+IF(I204=0,"",'Ark1'!Z3684)</f>
        <v/>
      </c>
      <c r="S204" s="30" t="str">
        <f>+IF(I204=0,"",'Ark1'!AA3684)</f>
        <v/>
      </c>
      <c r="T204" s="30" t="str">
        <f>+IF(I204=0,"",'Ark1'!AB3684)</f>
        <v/>
      </c>
      <c r="U204" s="35">
        <f>+'Ark1'!AD3684</f>
        <v>0</v>
      </c>
      <c r="V204" s="30" t="str">
        <f t="shared" si="22"/>
        <v/>
      </c>
      <c r="W204" s="30" t="str">
        <f t="shared" si="23"/>
        <v/>
      </c>
      <c r="X204" s="227"/>
      <c r="Y204" s="230"/>
      <c r="AA204" s="30"/>
      <c r="AB204" s="28"/>
      <c r="AC204" s="231"/>
      <c r="AD204" s="29"/>
      <c r="AH204" s="29"/>
    </row>
    <row r="205" spans="1:34" ht="15.6">
      <c r="A205" s="227"/>
      <c r="B205" s="247">
        <f>+'Ark1'!C3733</f>
        <v>2023</v>
      </c>
      <c r="C205" s="227"/>
      <c r="D205" s="29">
        <f>+'Ark1'!M3685</f>
        <v>12</v>
      </c>
      <c r="E205" s="29" t="s">
        <v>110</v>
      </c>
      <c r="F205" s="29">
        <f>+'Ark1'!D3685</f>
        <v>6</v>
      </c>
      <c r="G205" s="29" t="s">
        <v>574</v>
      </c>
      <c r="H205" s="29">
        <f>+'Ark1'!Q3685</f>
        <v>0</v>
      </c>
      <c r="I205" s="29">
        <f>+'Ark1'!R3685</f>
        <v>0</v>
      </c>
      <c r="J205" s="30" t="str">
        <f>+IF(I205=0,"",'Ark1'!AG3685)</f>
        <v/>
      </c>
      <c r="K205" s="30" t="str">
        <f>+IF(I205=0,"",'Ark1'!AH3685)</f>
        <v/>
      </c>
      <c r="L205" s="28" t="str">
        <f>+IF(I205=0,"",'Ark1'!S3685)</f>
        <v/>
      </c>
      <c r="M205" s="30" t="str">
        <f>+IF(I205=0,"",'Ark1'!U3685)</f>
        <v/>
      </c>
      <c r="N205" s="30" t="str">
        <f>+IF(I205=0,"",'Ark1'!V3685)</f>
        <v/>
      </c>
      <c r="O205" s="30" t="str">
        <f>+IF(I205=0,"",'Ark1'!W3685)</f>
        <v/>
      </c>
      <c r="P205" s="35" t="str">
        <f>+IF(I205=0,"",'Ark1'!X3685)</f>
        <v/>
      </c>
      <c r="Q205" s="35" t="str">
        <f>+IF(I205=0,"",'Ark1'!Y3685)</f>
        <v/>
      </c>
      <c r="R205" s="35" t="str">
        <f>+IF(I205=0,"",'Ark1'!Z3685)</f>
        <v/>
      </c>
      <c r="S205" s="30" t="str">
        <f>+IF(I205=0,"",'Ark1'!AA3685)</f>
        <v/>
      </c>
      <c r="T205" s="30" t="str">
        <f>+IF(I205=0,"",'Ark1'!AB3685)</f>
        <v/>
      </c>
      <c r="U205" s="35">
        <f>+'Ark1'!AD3685</f>
        <v>0</v>
      </c>
      <c r="V205" s="30" t="str">
        <f t="shared" si="22"/>
        <v/>
      </c>
      <c r="W205" s="30" t="str">
        <f t="shared" si="23"/>
        <v/>
      </c>
      <c r="X205" s="227"/>
      <c r="Y205" s="230"/>
      <c r="AA205" s="30"/>
      <c r="AB205" s="28"/>
      <c r="AC205" s="231"/>
      <c r="AD205" s="29"/>
      <c r="AH205" s="29"/>
    </row>
    <row r="206" spans="1:34" ht="15.6">
      <c r="A206" s="227"/>
      <c r="B206" s="247">
        <f>+'Ark1'!C3734</f>
        <v>2023</v>
      </c>
      <c r="C206" s="227"/>
      <c r="D206" s="29">
        <f>+'Ark1'!M3686</f>
        <v>12</v>
      </c>
      <c r="E206" s="29" t="s">
        <v>110</v>
      </c>
      <c r="F206" s="29">
        <f>+'Ark1'!D3686</f>
        <v>7</v>
      </c>
      <c r="G206" s="29" t="s">
        <v>575</v>
      </c>
      <c r="H206" s="29">
        <f>+'Ark1'!Q3686</f>
        <v>1</v>
      </c>
      <c r="I206" s="29">
        <f>+'Ark1'!R3686</f>
        <v>3</v>
      </c>
      <c r="J206" s="30">
        <f>+IF(I206=0,"",'Ark1'!AG3686)</f>
        <v>1.0869565217391304</v>
      </c>
      <c r="K206" s="30">
        <f>+IF(I206=0,"",'Ark1'!AH3686)</f>
        <v>1.2135736685108227</v>
      </c>
      <c r="L206" s="28">
        <f>+IF(I206=0,"",'Ark1'!S3686)</f>
        <v>11</v>
      </c>
      <c r="M206" s="30">
        <f>+IF(I206=0,"",'Ark1'!U3686)</f>
        <v>15.866666666666667</v>
      </c>
      <c r="N206" s="30">
        <f>+IF(I206=0,"",'Ark1'!V3686)</f>
        <v>0</v>
      </c>
      <c r="O206" s="30">
        <f>+IF(I206=0,"",'Ark1'!W3686)</f>
        <v>100</v>
      </c>
      <c r="P206" s="35">
        <f>+IF(I206=0,"",'Ark1'!X3686)</f>
        <v>33.333333333333343</v>
      </c>
      <c r="Q206" s="35">
        <f>+IF(I206=0,"",'Ark1'!Y3686)</f>
        <v>0</v>
      </c>
      <c r="R206" s="35">
        <f>+IF(I206=0,"",'Ark1'!Z3686)</f>
        <v>0</v>
      </c>
      <c r="S206" s="30">
        <f>+IF(I206=0,"",'Ark1'!AA3686)</f>
        <v>1.2684198393627171</v>
      </c>
      <c r="T206" s="30">
        <f>+IF(I206=0,"",'Ark1'!AB3686)</f>
        <v>0</v>
      </c>
      <c r="U206" s="35">
        <f>+'Ark1'!AD3686</f>
        <v>0</v>
      </c>
      <c r="V206" s="30">
        <f t="shared" si="22"/>
        <v>0.25</v>
      </c>
      <c r="W206" s="30">
        <f t="shared" si="23"/>
        <v>3</v>
      </c>
      <c r="X206" s="227"/>
      <c r="Y206" s="230"/>
      <c r="AA206" s="30"/>
      <c r="AB206" s="28"/>
      <c r="AC206" s="231"/>
      <c r="AD206" s="29"/>
      <c r="AH206" s="29"/>
    </row>
    <row r="207" spans="1:34" ht="15.6">
      <c r="A207" s="227"/>
      <c r="B207" s="247">
        <f>+'Ark1'!C3735</f>
        <v>2023</v>
      </c>
      <c r="C207" s="227"/>
      <c r="D207" s="29">
        <f>+'Ark1'!M3687</f>
        <v>12</v>
      </c>
      <c r="E207" s="29" t="s">
        <v>110</v>
      </c>
      <c r="F207" s="29">
        <f>+'Ark1'!D3687</f>
        <v>8</v>
      </c>
      <c r="G207" s="29" t="s">
        <v>576</v>
      </c>
      <c r="H207" s="29">
        <f>+'Ark1'!Q3687</f>
        <v>0</v>
      </c>
      <c r="I207" s="29">
        <f>+'Ark1'!R3687</f>
        <v>0</v>
      </c>
      <c r="J207" s="30" t="str">
        <f>+IF(I207=0,"",'Ark1'!AG3687)</f>
        <v/>
      </c>
      <c r="K207" s="30" t="str">
        <f>+IF(I207=0,"",'Ark1'!AH3687)</f>
        <v/>
      </c>
      <c r="L207" s="28" t="str">
        <f>+IF(I207=0,"",'Ark1'!S3687)</f>
        <v/>
      </c>
      <c r="M207" s="30" t="str">
        <f>+IF(I207=0,"",'Ark1'!U3687)</f>
        <v/>
      </c>
      <c r="N207" s="30" t="str">
        <f>+IF(I207=0,"",'Ark1'!V3687)</f>
        <v/>
      </c>
      <c r="O207" s="30" t="str">
        <f>+IF(I207=0,"",'Ark1'!W3687)</f>
        <v/>
      </c>
      <c r="P207" s="35" t="str">
        <f>+IF(I207=0,"",'Ark1'!X3687)</f>
        <v/>
      </c>
      <c r="Q207" s="35" t="str">
        <f>+IF(I207=0,"",'Ark1'!Y3687)</f>
        <v/>
      </c>
      <c r="R207" s="35" t="str">
        <f>+IF(I207=0,"",'Ark1'!Z3687)</f>
        <v/>
      </c>
      <c r="S207" s="30" t="str">
        <f>+IF(I207=0,"",'Ark1'!AA3687)</f>
        <v/>
      </c>
      <c r="T207" s="30" t="str">
        <f>+IF(I207=0,"",'Ark1'!AB3687)</f>
        <v/>
      </c>
      <c r="U207" s="35">
        <f>+'Ark1'!AD3687</f>
        <v>0</v>
      </c>
      <c r="V207" s="30" t="str">
        <f t="shared" si="22"/>
        <v/>
      </c>
      <c r="W207" s="30" t="str">
        <f t="shared" si="23"/>
        <v/>
      </c>
      <c r="X207" s="227"/>
      <c r="Y207" s="230"/>
      <c r="AA207" s="30"/>
      <c r="AB207" s="28"/>
      <c r="AC207" s="231"/>
      <c r="AD207" s="29"/>
      <c r="AH207" s="29"/>
    </row>
    <row r="208" spans="1:34" ht="15.6">
      <c r="A208" s="227"/>
      <c r="B208" s="247">
        <f>+'Ark1'!C3736</f>
        <v>2023</v>
      </c>
      <c r="C208" s="227"/>
      <c r="D208" s="29">
        <f>+'Ark1'!M3688</f>
        <v>12</v>
      </c>
      <c r="E208" s="29" t="s">
        <v>110</v>
      </c>
      <c r="F208" s="29">
        <f>+'Ark1'!D3688</f>
        <v>9</v>
      </c>
      <c r="G208" s="29" t="s">
        <v>577</v>
      </c>
      <c r="H208" s="29">
        <f>+'Ark1'!Q3688</f>
        <v>0</v>
      </c>
      <c r="I208" s="29">
        <f>+'Ark1'!R3688</f>
        <v>0</v>
      </c>
      <c r="J208" s="30" t="str">
        <f>+IF(I208=0,"",'Ark1'!AG3688)</f>
        <v/>
      </c>
      <c r="K208" s="30" t="str">
        <f>+IF(I208=0,"",'Ark1'!AH3688)</f>
        <v/>
      </c>
      <c r="L208" s="28" t="str">
        <f>+IF(I208=0,"",'Ark1'!S3688)</f>
        <v/>
      </c>
      <c r="M208" s="30" t="str">
        <f>+IF(I208=0,"",'Ark1'!U3688)</f>
        <v/>
      </c>
      <c r="N208" s="30" t="str">
        <f>+IF(I208=0,"",'Ark1'!V3688)</f>
        <v/>
      </c>
      <c r="O208" s="30" t="str">
        <f>+IF(I208=0,"",'Ark1'!W3688)</f>
        <v/>
      </c>
      <c r="P208" s="35" t="str">
        <f>+IF(I208=0,"",'Ark1'!X3688)</f>
        <v/>
      </c>
      <c r="Q208" s="35" t="str">
        <f>+IF(I208=0,"",'Ark1'!Y3688)</f>
        <v/>
      </c>
      <c r="R208" s="35" t="str">
        <f>+IF(I208=0,"",'Ark1'!Z3688)</f>
        <v/>
      </c>
      <c r="S208" s="30" t="str">
        <f>+IF(I208=0,"",'Ark1'!AA3688)</f>
        <v/>
      </c>
      <c r="T208" s="30" t="str">
        <f>+IF(I208=0,"",'Ark1'!AB3688)</f>
        <v/>
      </c>
      <c r="U208" s="35">
        <f>+'Ark1'!AD3688</f>
        <v>0</v>
      </c>
      <c r="V208" s="30" t="str">
        <f t="shared" si="22"/>
        <v/>
      </c>
      <c r="W208" s="30" t="str">
        <f t="shared" si="23"/>
        <v/>
      </c>
      <c r="X208" s="227"/>
      <c r="Y208" s="230"/>
      <c r="AA208" s="30"/>
      <c r="AB208" s="28"/>
      <c r="AC208" s="231"/>
      <c r="AD208" s="29"/>
      <c r="AH208" s="29"/>
    </row>
    <row r="209" spans="1:34" ht="15.6">
      <c r="A209" s="227"/>
      <c r="B209" s="247">
        <f>+'Ark1'!C3737</f>
        <v>2023</v>
      </c>
      <c r="C209" s="227"/>
      <c r="D209" s="29">
        <f>+'Ark1'!M3689</f>
        <v>12</v>
      </c>
      <c r="E209" s="29" t="s">
        <v>110</v>
      </c>
      <c r="F209" s="29">
        <f>+'Ark1'!D3689</f>
        <v>10</v>
      </c>
      <c r="G209" s="29" t="s">
        <v>578</v>
      </c>
      <c r="H209" s="29">
        <f>+'Ark1'!Q3689</f>
        <v>0</v>
      </c>
      <c r="I209" s="29">
        <f>+'Ark1'!R3689</f>
        <v>0</v>
      </c>
      <c r="J209" s="30" t="str">
        <f>+IF(I209=0,"",'Ark1'!AG3689)</f>
        <v/>
      </c>
      <c r="K209" s="30" t="str">
        <f>+IF(I209=0,"",'Ark1'!AH3689)</f>
        <v/>
      </c>
      <c r="L209" s="28" t="str">
        <f>+IF(I209=0,"",'Ark1'!S3689)</f>
        <v/>
      </c>
      <c r="M209" s="30" t="str">
        <f>+IF(I209=0,"",'Ark1'!U3689)</f>
        <v/>
      </c>
      <c r="N209" s="30" t="str">
        <f>+IF(I209=0,"",'Ark1'!V3689)</f>
        <v/>
      </c>
      <c r="O209" s="30" t="str">
        <f>+IF(I209=0,"",'Ark1'!W3689)</f>
        <v/>
      </c>
      <c r="P209" s="35" t="str">
        <f>+IF(I209=0,"",'Ark1'!X3689)</f>
        <v/>
      </c>
      <c r="Q209" s="35" t="str">
        <f>+IF(I209=0,"",'Ark1'!Y3689)</f>
        <v/>
      </c>
      <c r="R209" s="35" t="str">
        <f>+IF(I209=0,"",'Ark1'!Z3689)</f>
        <v/>
      </c>
      <c r="S209" s="30" t="str">
        <f>+IF(I209=0,"",'Ark1'!AA3689)</f>
        <v/>
      </c>
      <c r="T209" s="30" t="str">
        <f>+IF(I209=0,"",'Ark1'!AB3689)</f>
        <v/>
      </c>
      <c r="U209" s="35">
        <f>+'Ark1'!AD3689</f>
        <v>0</v>
      </c>
      <c r="V209" s="30" t="str">
        <f t="shared" si="22"/>
        <v/>
      </c>
      <c r="W209" s="30" t="str">
        <f t="shared" si="23"/>
        <v/>
      </c>
      <c r="X209" s="227"/>
      <c r="Y209" s="230"/>
      <c r="AA209" s="30"/>
      <c r="AB209" s="28"/>
      <c r="AC209" s="231"/>
      <c r="AD209" s="29"/>
      <c r="AH209" s="29"/>
    </row>
    <row r="210" spans="1:34" ht="15.6">
      <c r="A210" s="227"/>
      <c r="B210" s="247">
        <f>+'Ark1'!C3738</f>
        <v>2023</v>
      </c>
      <c r="C210" s="227"/>
      <c r="D210" s="29">
        <f>+'Ark1'!M3690</f>
        <v>12</v>
      </c>
      <c r="E210" s="29" t="s">
        <v>110</v>
      </c>
      <c r="F210" s="29">
        <f>+'Ark1'!D3690</f>
        <v>11</v>
      </c>
      <c r="G210" s="29" t="s">
        <v>579</v>
      </c>
      <c r="H210" s="29">
        <f>+'Ark1'!Q3690</f>
        <v>0</v>
      </c>
      <c r="I210" s="29">
        <f>+'Ark1'!R3690</f>
        <v>0</v>
      </c>
      <c r="J210" s="30" t="str">
        <f>+IF(I210=0,"",'Ark1'!AG3690)</f>
        <v/>
      </c>
      <c r="K210" s="30" t="str">
        <f>+IF(I210=0,"",'Ark1'!AH3690)</f>
        <v/>
      </c>
      <c r="L210" s="28" t="str">
        <f>+IF(I210=0,"",'Ark1'!S3690)</f>
        <v/>
      </c>
      <c r="M210" s="30" t="str">
        <f>+IF(I210=0,"",'Ark1'!U3690)</f>
        <v/>
      </c>
      <c r="N210" s="30" t="str">
        <f>+IF(I210=0,"",'Ark1'!V3690)</f>
        <v/>
      </c>
      <c r="O210" s="30" t="str">
        <f>+IF(I210=0,"",'Ark1'!W3690)</f>
        <v/>
      </c>
      <c r="P210" s="35" t="str">
        <f>+IF(I210=0,"",'Ark1'!X3690)</f>
        <v/>
      </c>
      <c r="Q210" s="35" t="str">
        <f>+IF(I210=0,"",'Ark1'!Y3690)</f>
        <v/>
      </c>
      <c r="R210" s="35" t="str">
        <f>+IF(I210=0,"",'Ark1'!Z3690)</f>
        <v/>
      </c>
      <c r="S210" s="30" t="str">
        <f>+IF(I210=0,"",'Ark1'!AA3690)</f>
        <v/>
      </c>
      <c r="T210" s="30" t="str">
        <f>+IF(I210=0,"",'Ark1'!AB3690)</f>
        <v/>
      </c>
      <c r="U210" s="35">
        <f>+'Ark1'!AD3690</f>
        <v>0</v>
      </c>
      <c r="V210" s="30" t="str">
        <f t="shared" si="22"/>
        <v/>
      </c>
      <c r="W210" s="30" t="str">
        <f t="shared" si="23"/>
        <v/>
      </c>
      <c r="X210" s="227"/>
      <c r="Y210" s="230"/>
      <c r="AA210" s="30"/>
      <c r="AB210" s="28"/>
      <c r="AC210" s="231"/>
      <c r="AD210" s="29"/>
      <c r="AH210" s="29"/>
    </row>
    <row r="211" spans="1:34" ht="15.6">
      <c r="A211" s="227"/>
      <c r="B211" s="247">
        <f>+'Ark1'!C3739</f>
        <v>2023</v>
      </c>
      <c r="C211" s="227"/>
      <c r="D211" s="29">
        <f>+'Ark1'!M3691</f>
        <v>12</v>
      </c>
      <c r="E211" s="29" t="s">
        <v>110</v>
      </c>
      <c r="F211" s="29">
        <f>+'Ark1'!D3691</f>
        <v>12</v>
      </c>
      <c r="G211" s="29" t="s">
        <v>580</v>
      </c>
      <c r="H211" s="29">
        <f>+'Ark1'!Q3691</f>
        <v>0</v>
      </c>
      <c r="I211" s="29">
        <f>+'Ark1'!R3691</f>
        <v>0</v>
      </c>
      <c r="J211" s="30" t="str">
        <f>+IF(I211=0,"",'Ark1'!AG3691)</f>
        <v/>
      </c>
      <c r="K211" s="30" t="str">
        <f>+IF(I211=0,"",'Ark1'!AH3691)</f>
        <v/>
      </c>
      <c r="L211" s="28" t="str">
        <f>+IF(I211=0,"",'Ark1'!S3691)</f>
        <v/>
      </c>
      <c r="M211" s="30" t="str">
        <f>+IF(I211=0,"",'Ark1'!U3691)</f>
        <v/>
      </c>
      <c r="N211" s="30" t="str">
        <f>+IF(I211=0,"",'Ark1'!V3691)</f>
        <v/>
      </c>
      <c r="O211" s="30" t="str">
        <f>+IF(I211=0,"",'Ark1'!W3691)</f>
        <v/>
      </c>
      <c r="P211" s="35" t="str">
        <f>+IF(I211=0,"",'Ark1'!X3691)</f>
        <v/>
      </c>
      <c r="Q211" s="35" t="str">
        <f>+IF(I211=0,"",'Ark1'!Y3691)</f>
        <v/>
      </c>
      <c r="R211" s="35" t="str">
        <f>+IF(I211=0,"",'Ark1'!Z3691)</f>
        <v/>
      </c>
      <c r="S211" s="30" t="str">
        <f>+IF(I211=0,"",'Ark1'!AA3691)</f>
        <v/>
      </c>
      <c r="T211" s="30" t="str">
        <f>+IF(I211=0,"",'Ark1'!AB3691)</f>
        <v/>
      </c>
      <c r="U211" s="35">
        <f>+'Ark1'!AD3691</f>
        <v>0</v>
      </c>
      <c r="V211" s="30" t="str">
        <f t="shared" si="22"/>
        <v/>
      </c>
      <c r="W211" s="30" t="str">
        <f t="shared" si="23"/>
        <v/>
      </c>
      <c r="X211" s="227"/>
      <c r="Y211" s="230"/>
      <c r="AA211" s="30"/>
      <c r="AB211" s="28"/>
      <c r="AC211" s="231"/>
      <c r="AD211" s="29"/>
      <c r="AH211" s="29"/>
    </row>
    <row r="212" spans="1:34" ht="15.6">
      <c r="A212" s="227"/>
      <c r="B212" s="247">
        <f>+'Ark1'!C3740</f>
        <v>2023</v>
      </c>
      <c r="C212" s="227"/>
      <c r="D212" s="227"/>
      <c r="E212" s="227"/>
      <c r="F212" s="227"/>
      <c r="G212" s="227"/>
      <c r="H212" s="227"/>
      <c r="I212" s="227"/>
      <c r="J212" s="228"/>
      <c r="K212" s="228"/>
      <c r="L212" s="227"/>
      <c r="M212" s="227"/>
      <c r="N212" s="227"/>
      <c r="O212" s="229"/>
      <c r="P212" s="229"/>
      <c r="Q212" s="229"/>
      <c r="R212" s="229"/>
      <c r="S212" s="228"/>
      <c r="T212" s="227"/>
      <c r="U212" s="229"/>
      <c r="V212" s="229"/>
      <c r="W212" s="228"/>
      <c r="X212" s="227"/>
      <c r="Y212" s="230"/>
      <c r="AA212" s="30"/>
      <c r="AB212" s="28"/>
      <c r="AC212" s="231"/>
      <c r="AD212" s="29"/>
      <c r="AH212" s="29"/>
    </row>
    <row r="213" spans="1:34" ht="22.8">
      <c r="A213" s="227"/>
      <c r="B213" s="247">
        <f>+'Ark1'!C3741</f>
        <v>2023</v>
      </c>
      <c r="C213" s="227"/>
      <c r="D213" s="227"/>
      <c r="E213" s="272" t="str">
        <f>+E218</f>
        <v>5-</v>
      </c>
      <c r="F213" s="227"/>
      <c r="G213" s="227"/>
      <c r="H213" s="227"/>
      <c r="I213" s="251">
        <f>SUM(I218:I229)</f>
        <v>1</v>
      </c>
      <c r="J213" s="228"/>
      <c r="K213" s="228"/>
      <c r="L213" s="227"/>
      <c r="M213" s="279">
        <f>+Fettgruppe!L23</f>
        <v>18.400000000000006</v>
      </c>
      <c r="N213" s="227"/>
      <c r="O213" s="229"/>
      <c r="P213" s="229"/>
      <c r="Q213" s="229"/>
      <c r="R213" s="229"/>
      <c r="S213" s="228"/>
      <c r="T213" s="227"/>
      <c r="U213" s="229"/>
      <c r="V213" s="229"/>
      <c r="W213" s="228"/>
      <c r="X213" s="227"/>
      <c r="Y213" s="230"/>
      <c r="AA213" s="30"/>
      <c r="AB213" s="28"/>
      <c r="AC213" s="231"/>
      <c r="AD213" s="29"/>
      <c r="AH213" s="29"/>
    </row>
    <row r="214" spans="1:34" ht="15.6">
      <c r="A214" s="227"/>
      <c r="B214" s="247">
        <f>+'Ark1'!C3742</f>
        <v>2023</v>
      </c>
      <c r="C214" s="227"/>
      <c r="D214" s="227"/>
      <c r="E214" s="227"/>
      <c r="F214" s="227"/>
      <c r="G214" s="227"/>
      <c r="H214" s="227"/>
      <c r="I214" s="227"/>
      <c r="J214" s="228"/>
      <c r="K214" s="228"/>
      <c r="L214" s="227"/>
      <c r="M214" s="227"/>
      <c r="N214" s="227"/>
      <c r="O214" s="229"/>
      <c r="P214" s="229"/>
      <c r="Q214" s="229"/>
      <c r="R214" s="229"/>
      <c r="S214" s="228"/>
      <c r="T214" s="227"/>
      <c r="U214" s="229"/>
      <c r="V214" s="229"/>
      <c r="W214" s="244" t="s">
        <v>2</v>
      </c>
      <c r="X214" s="227"/>
      <c r="Y214" s="230"/>
      <c r="AA214" s="30"/>
      <c r="AB214" s="28"/>
      <c r="AC214" s="231"/>
      <c r="AD214" s="29"/>
      <c r="AH214" s="29"/>
    </row>
    <row r="215" spans="1:34" ht="15.6">
      <c r="A215" s="227"/>
      <c r="B215" s="247">
        <f>+'Ark1'!C3743</f>
        <v>2023</v>
      </c>
      <c r="C215" s="227"/>
      <c r="D215" s="227"/>
      <c r="E215" s="227"/>
      <c r="F215" s="227"/>
      <c r="G215" s="227"/>
      <c r="H215" s="245" t="s">
        <v>2</v>
      </c>
      <c r="I215" s="227"/>
      <c r="J215" s="228"/>
      <c r="K215" s="228"/>
      <c r="L215" s="245" t="s">
        <v>22</v>
      </c>
      <c r="M215" s="228"/>
      <c r="N215" s="228" t="s">
        <v>413</v>
      </c>
      <c r="O215" s="229" t="s">
        <v>413</v>
      </c>
      <c r="P215" s="246" t="s">
        <v>566</v>
      </c>
      <c r="Q215" s="37"/>
      <c r="R215" s="37"/>
      <c r="S215" s="244" t="s">
        <v>437</v>
      </c>
      <c r="T215" s="227"/>
      <c r="U215" s="246" t="s">
        <v>563</v>
      </c>
      <c r="V215" s="246" t="s">
        <v>84</v>
      </c>
      <c r="W215" s="244" t="s">
        <v>8</v>
      </c>
      <c r="X215" s="227"/>
      <c r="Y215" s="230"/>
      <c r="AA215" s="30"/>
      <c r="AB215" s="28"/>
      <c r="AC215" s="231"/>
      <c r="AD215" s="29"/>
      <c r="AH215" s="29"/>
    </row>
    <row r="216" spans="1:34" ht="15.6">
      <c r="A216" s="227"/>
      <c r="B216" s="247">
        <f>+'Ark1'!C3744</f>
        <v>2023</v>
      </c>
      <c r="C216" s="227"/>
      <c r="D216" s="245" t="s">
        <v>423</v>
      </c>
      <c r="E216" s="227"/>
      <c r="F216" s="245"/>
      <c r="G216" s="245"/>
      <c r="H216" s="245" t="s">
        <v>506</v>
      </c>
      <c r="I216" s="245" t="s">
        <v>2</v>
      </c>
      <c r="J216" s="244" t="s">
        <v>2</v>
      </c>
      <c r="K216" s="244" t="s">
        <v>1</v>
      </c>
      <c r="L216" s="245" t="s">
        <v>504</v>
      </c>
      <c r="M216" s="244" t="s">
        <v>22</v>
      </c>
      <c r="N216" s="244" t="s">
        <v>545</v>
      </c>
      <c r="O216" s="246" t="s">
        <v>510</v>
      </c>
      <c r="P216" s="246" t="s">
        <v>567</v>
      </c>
      <c r="Q216" s="37"/>
      <c r="R216" s="37"/>
      <c r="S216" s="244"/>
      <c r="T216" s="245" t="s">
        <v>504</v>
      </c>
      <c r="U216" s="246" t="s">
        <v>1</v>
      </c>
      <c r="V216" s="246" t="s">
        <v>439</v>
      </c>
      <c r="W216" s="244" t="s">
        <v>75</v>
      </c>
      <c r="X216" s="227"/>
      <c r="Y216" s="230"/>
      <c r="AA216" s="30"/>
      <c r="AB216" s="28"/>
      <c r="AC216" s="231"/>
      <c r="AD216" s="29"/>
      <c r="AH216" s="29"/>
    </row>
    <row r="217" spans="1:34" ht="15.6">
      <c r="A217" s="227"/>
      <c r="B217" s="247">
        <f>+'Ark1'!C3745</f>
        <v>2023</v>
      </c>
      <c r="C217" s="227"/>
      <c r="D217" s="245" t="s">
        <v>424</v>
      </c>
      <c r="E217" s="245"/>
      <c r="F217" s="245" t="s">
        <v>93</v>
      </c>
      <c r="G217" s="245"/>
      <c r="H217" s="55" t="s">
        <v>507</v>
      </c>
      <c r="I217" s="55" t="s">
        <v>8</v>
      </c>
      <c r="J217" s="106" t="s">
        <v>413</v>
      </c>
      <c r="K217" s="106" t="s">
        <v>413</v>
      </c>
      <c r="L217" s="55" t="s">
        <v>505</v>
      </c>
      <c r="M217" s="106" t="s">
        <v>44</v>
      </c>
      <c r="N217" s="106" t="s">
        <v>546</v>
      </c>
      <c r="O217" s="78" t="s">
        <v>511</v>
      </c>
      <c r="P217" s="78" t="s">
        <v>568</v>
      </c>
      <c r="Q217" s="78" t="s">
        <v>550</v>
      </c>
      <c r="R217" s="78" t="s">
        <v>569</v>
      </c>
      <c r="S217" s="106" t="s">
        <v>1</v>
      </c>
      <c r="T217" s="55" t="s">
        <v>505</v>
      </c>
      <c r="U217" s="78" t="s">
        <v>0</v>
      </c>
      <c r="V217" s="78" t="s">
        <v>440</v>
      </c>
      <c r="W217" s="106" t="s">
        <v>565</v>
      </c>
      <c r="X217" s="227"/>
      <c r="Y217" s="230"/>
      <c r="AA217" s="30"/>
      <c r="AB217" s="28"/>
      <c r="AC217" s="231"/>
      <c r="AD217" s="29"/>
      <c r="AH217" s="29"/>
    </row>
    <row r="218" spans="1:34" ht="15.6">
      <c r="A218" s="227"/>
      <c r="B218" s="247">
        <f>+'Ark1'!C3746</f>
        <v>2023</v>
      </c>
      <c r="C218" s="227"/>
      <c r="D218" s="247">
        <f>+'Ark1'!M3692</f>
        <v>13</v>
      </c>
      <c r="E218" s="247" t="s">
        <v>111</v>
      </c>
      <c r="F218" s="247">
        <f>+'Ark1'!D3692</f>
        <v>1</v>
      </c>
      <c r="G218" s="247" t="str">
        <f t="shared" ref="G218:G229" si="24">+G200</f>
        <v>Jan</v>
      </c>
      <c r="H218" s="247">
        <f>+'Ark1'!Q3692</f>
        <v>0</v>
      </c>
      <c r="I218" s="247">
        <f>+'Ark1'!R3692</f>
        <v>0</v>
      </c>
      <c r="J218" s="248" t="str">
        <f>+IF(I218=0,"",'Ark1'!AG3692)</f>
        <v/>
      </c>
      <c r="K218" s="248" t="str">
        <f>+IF(I218=0,"",'Ark1'!AH3692)</f>
        <v/>
      </c>
      <c r="L218" s="249" t="str">
        <f>+IF(I218=0,"",'Ark1'!S3692)</f>
        <v/>
      </c>
      <c r="M218" s="313" t="str">
        <f>+IF(I218=0,"",'Ark1'!U3692)</f>
        <v/>
      </c>
      <c r="N218" s="248" t="str">
        <f>+IF(I218=0,"",'Ark1'!V3692)</f>
        <v/>
      </c>
      <c r="O218" s="248" t="str">
        <f>+IF(I218=0,"",'Ark1'!W3692)</f>
        <v/>
      </c>
      <c r="P218" s="250" t="str">
        <f>+IF(I218=0,"",'Ark1'!X3692)</f>
        <v/>
      </c>
      <c r="Q218" s="250" t="str">
        <f>+IF(I218=0,"",'Ark1'!Y3692)</f>
        <v/>
      </c>
      <c r="R218" s="250" t="str">
        <f>+IF(I218=0,"",'Ark1'!Z3692)</f>
        <v/>
      </c>
      <c r="S218" s="248" t="str">
        <f>+IF(I218=0,"",'Ark1'!AA3692)</f>
        <v/>
      </c>
      <c r="T218" s="248" t="str">
        <f>+IF(I218=0,"",'Ark1'!AB3692)</f>
        <v/>
      </c>
      <c r="U218" s="250">
        <f>+'Ark1'!AD3692</f>
        <v>0</v>
      </c>
      <c r="V218" s="248" t="str">
        <f t="shared" ref="V218:V254" si="25">+IF(I218=0,"",I218/D218)</f>
        <v/>
      </c>
      <c r="W218" s="248" t="str">
        <f t="shared" ref="W218:W254" si="26">+IF(I218=0,"",I218/H218)</f>
        <v/>
      </c>
      <c r="X218" s="227"/>
      <c r="Y218" s="230"/>
      <c r="AA218" s="30"/>
      <c r="AB218" s="28"/>
      <c r="AC218" s="231"/>
      <c r="AD218" s="29"/>
      <c r="AH218" s="29"/>
    </row>
    <row r="219" spans="1:34" ht="15.6">
      <c r="A219" s="227"/>
      <c r="B219" s="247">
        <f>+'Ark1'!C3747</f>
        <v>2023</v>
      </c>
      <c r="C219" s="227"/>
      <c r="D219" s="247">
        <f>+'Ark1'!M3693</f>
        <v>13</v>
      </c>
      <c r="E219" s="247" t="s">
        <v>111</v>
      </c>
      <c r="F219" s="247">
        <f>+'Ark1'!D3693</f>
        <v>2</v>
      </c>
      <c r="G219" s="247" t="str">
        <f t="shared" si="24"/>
        <v>Feb</v>
      </c>
      <c r="H219" s="247">
        <f>+'Ark1'!Q3693</f>
        <v>0</v>
      </c>
      <c r="I219" s="247">
        <f>+'Ark1'!R3693</f>
        <v>0</v>
      </c>
      <c r="J219" s="248" t="str">
        <f>+IF(I219=0,"",'Ark1'!AG3693)</f>
        <v/>
      </c>
      <c r="K219" s="248" t="str">
        <f>+IF(I219=0,"",'Ark1'!AH3693)</f>
        <v/>
      </c>
      <c r="L219" s="249" t="str">
        <f>+IF(I219=0,"",'Ark1'!S3693)</f>
        <v/>
      </c>
      <c r="M219" s="313" t="str">
        <f>+IF(I219=0,"",'Ark1'!U3693)</f>
        <v/>
      </c>
      <c r="N219" s="248" t="str">
        <f>+IF(I219=0,"",'Ark1'!V3693)</f>
        <v/>
      </c>
      <c r="O219" s="248" t="str">
        <f>+IF(I219=0,"",'Ark1'!W3693)</f>
        <v/>
      </c>
      <c r="P219" s="250" t="str">
        <f>+IF(I219=0,"",'Ark1'!X3693)</f>
        <v/>
      </c>
      <c r="Q219" s="250" t="str">
        <f>+IF(I219=0,"",'Ark1'!Y3693)</f>
        <v/>
      </c>
      <c r="R219" s="250" t="str">
        <f>+IF(I219=0,"",'Ark1'!Z3693)</f>
        <v/>
      </c>
      <c r="S219" s="248" t="str">
        <f>+IF(I219=0,"",'Ark1'!AA3693)</f>
        <v/>
      </c>
      <c r="T219" s="248" t="str">
        <f>+IF(I219=0,"",'Ark1'!AB3693)</f>
        <v/>
      </c>
      <c r="U219" s="250">
        <f>+'Ark1'!AD3693</f>
        <v>0</v>
      </c>
      <c r="V219" s="248" t="str">
        <f t="shared" ref="V219:V229" si="27">+IF(I219=0,"",I219/D219)</f>
        <v/>
      </c>
      <c r="W219" s="248" t="str">
        <f t="shared" ref="W219:W229" si="28">+IF(I219=0,"",I219/H219)</f>
        <v/>
      </c>
      <c r="X219" s="227"/>
      <c r="Y219" s="28"/>
      <c r="AA219" s="30"/>
      <c r="AB219" s="28"/>
      <c r="AC219" s="29"/>
      <c r="AD219" s="29"/>
      <c r="AH219" s="29"/>
    </row>
    <row r="220" spans="1:34" ht="15.6">
      <c r="A220" s="227"/>
      <c r="B220" s="247">
        <f>+'Ark1'!C3748</f>
        <v>2023</v>
      </c>
      <c r="C220" s="227"/>
      <c r="D220" s="247">
        <f>+'Ark1'!M3694</f>
        <v>13</v>
      </c>
      <c r="E220" s="247" t="s">
        <v>111</v>
      </c>
      <c r="F220" s="247">
        <f>+'Ark1'!D3694</f>
        <v>3</v>
      </c>
      <c r="G220" s="247" t="str">
        <f t="shared" si="24"/>
        <v>Mar</v>
      </c>
      <c r="H220" s="247">
        <f>+'Ark1'!Q3694</f>
        <v>0</v>
      </c>
      <c r="I220" s="247">
        <f>+'Ark1'!R3694</f>
        <v>0</v>
      </c>
      <c r="J220" s="248" t="str">
        <f>+IF(I220=0,"",'Ark1'!AG3694)</f>
        <v/>
      </c>
      <c r="K220" s="248" t="str">
        <f>+IF(I220=0,"",'Ark1'!AH3694)</f>
        <v/>
      </c>
      <c r="L220" s="249" t="str">
        <f>+IF(I220=0,"",'Ark1'!S3694)</f>
        <v/>
      </c>
      <c r="M220" s="313" t="str">
        <f>+IF(I220=0,"",'Ark1'!U3694)</f>
        <v/>
      </c>
      <c r="N220" s="248" t="str">
        <f>+IF(I220=0,"",'Ark1'!V3694)</f>
        <v/>
      </c>
      <c r="O220" s="248" t="str">
        <f>+IF(I220=0,"",'Ark1'!W3694)</f>
        <v/>
      </c>
      <c r="P220" s="250" t="str">
        <f>+IF(I220=0,"",'Ark1'!X3694)</f>
        <v/>
      </c>
      <c r="Q220" s="250" t="str">
        <f>+IF(I220=0,"",'Ark1'!Y3694)</f>
        <v/>
      </c>
      <c r="R220" s="250" t="str">
        <f>+IF(I220=0,"",'Ark1'!Z3694)</f>
        <v/>
      </c>
      <c r="S220" s="248" t="str">
        <f>+IF(I220=0,"",'Ark1'!AA3694)</f>
        <v/>
      </c>
      <c r="T220" s="248" t="str">
        <f>+IF(I220=0,"",'Ark1'!AB3694)</f>
        <v/>
      </c>
      <c r="U220" s="250">
        <f>+'Ark1'!AD3694</f>
        <v>0</v>
      </c>
      <c r="V220" s="248" t="str">
        <f t="shared" si="27"/>
        <v/>
      </c>
      <c r="W220" s="248" t="str">
        <f t="shared" si="28"/>
        <v/>
      </c>
      <c r="X220" s="227"/>
      <c r="Y220" s="28"/>
      <c r="AA220" s="30"/>
      <c r="AB220" s="28"/>
      <c r="AC220" s="29"/>
      <c r="AD220" s="29"/>
      <c r="AH220" s="29"/>
    </row>
    <row r="221" spans="1:34" ht="15.6">
      <c r="A221" s="227"/>
      <c r="B221" s="247">
        <f>+'Ark1'!C3749</f>
        <v>2023</v>
      </c>
      <c r="C221" s="227"/>
      <c r="D221" s="247">
        <f>+'Ark1'!M3695</f>
        <v>13</v>
      </c>
      <c r="E221" s="247" t="s">
        <v>111</v>
      </c>
      <c r="F221" s="247">
        <f>+'Ark1'!D3695</f>
        <v>4</v>
      </c>
      <c r="G221" s="247" t="str">
        <f t="shared" si="24"/>
        <v>Apr</v>
      </c>
      <c r="H221" s="247">
        <f>+'Ark1'!Q3695</f>
        <v>0</v>
      </c>
      <c r="I221" s="247">
        <f>+'Ark1'!R3695</f>
        <v>0</v>
      </c>
      <c r="J221" s="248" t="str">
        <f>+IF(I221=0,"",'Ark1'!AG3695)</f>
        <v/>
      </c>
      <c r="K221" s="248" t="str">
        <f>+IF(I221=0,"",'Ark1'!AH3695)</f>
        <v/>
      </c>
      <c r="L221" s="249" t="str">
        <f>+IF(I221=0,"",'Ark1'!S3695)</f>
        <v/>
      </c>
      <c r="M221" s="313" t="str">
        <f>+IF(I221=0,"",'Ark1'!U3695)</f>
        <v/>
      </c>
      <c r="N221" s="248" t="str">
        <f>+IF(I221=0,"",'Ark1'!V3695)</f>
        <v/>
      </c>
      <c r="O221" s="248" t="str">
        <f>+IF(I221=0,"",'Ark1'!W3695)</f>
        <v/>
      </c>
      <c r="P221" s="250" t="str">
        <f>+IF(I221=0,"",'Ark1'!X3695)</f>
        <v/>
      </c>
      <c r="Q221" s="250" t="str">
        <f>+IF(I221=0,"",'Ark1'!Y3695)</f>
        <v/>
      </c>
      <c r="R221" s="250" t="str">
        <f>+IF(I221=0,"",'Ark1'!Z3695)</f>
        <v/>
      </c>
      <c r="S221" s="248" t="str">
        <f>+IF(I221=0,"",'Ark1'!AA3695)</f>
        <v/>
      </c>
      <c r="T221" s="248" t="str">
        <f>+IF(I221=0,"",'Ark1'!AB3695)</f>
        <v/>
      </c>
      <c r="U221" s="250">
        <f>+'Ark1'!AD3695</f>
        <v>0</v>
      </c>
      <c r="V221" s="248" t="str">
        <f t="shared" si="27"/>
        <v/>
      </c>
      <c r="W221" s="248" t="str">
        <f t="shared" si="28"/>
        <v/>
      </c>
      <c r="X221" s="227"/>
      <c r="Y221" s="28"/>
      <c r="AA221" s="30"/>
      <c r="AB221" s="28"/>
      <c r="AC221" s="29"/>
      <c r="AD221" s="29"/>
      <c r="AH221" s="29"/>
    </row>
    <row r="222" spans="1:34" ht="15.6">
      <c r="A222" s="227"/>
      <c r="B222" s="247">
        <f>+'Ark1'!C3750</f>
        <v>2023</v>
      </c>
      <c r="C222" s="227"/>
      <c r="D222" s="247">
        <f>+'Ark1'!M3696</f>
        <v>13</v>
      </c>
      <c r="E222" s="247" t="s">
        <v>111</v>
      </c>
      <c r="F222" s="247">
        <f>+'Ark1'!D3696</f>
        <v>5</v>
      </c>
      <c r="G222" s="247" t="str">
        <f t="shared" si="24"/>
        <v>Mai</v>
      </c>
      <c r="H222" s="247">
        <f>+'Ark1'!Q3696</f>
        <v>0</v>
      </c>
      <c r="I222" s="247">
        <f>+'Ark1'!R3696</f>
        <v>0</v>
      </c>
      <c r="J222" s="248" t="str">
        <f>+IF(I222=0,"",'Ark1'!AG3696)</f>
        <v/>
      </c>
      <c r="K222" s="248" t="str">
        <f>+IF(I222=0,"",'Ark1'!AH3696)</f>
        <v/>
      </c>
      <c r="L222" s="249" t="str">
        <f>+IF(I222=0,"",'Ark1'!S3696)</f>
        <v/>
      </c>
      <c r="M222" s="313" t="str">
        <f>+IF(I222=0,"",'Ark1'!U3696)</f>
        <v/>
      </c>
      <c r="N222" s="248" t="str">
        <f>+IF(I222=0,"",'Ark1'!V3696)</f>
        <v/>
      </c>
      <c r="O222" s="248" t="str">
        <f>+IF(I222=0,"",'Ark1'!W3696)</f>
        <v/>
      </c>
      <c r="P222" s="250" t="str">
        <f>+IF(I222=0,"",'Ark1'!X3696)</f>
        <v/>
      </c>
      <c r="Q222" s="250" t="str">
        <f>+IF(I222=0,"",'Ark1'!Y3696)</f>
        <v/>
      </c>
      <c r="R222" s="250" t="str">
        <f>+IF(I222=0,"",'Ark1'!Z3696)</f>
        <v/>
      </c>
      <c r="S222" s="248" t="str">
        <f>+IF(I222=0,"",'Ark1'!AA3696)</f>
        <v/>
      </c>
      <c r="T222" s="248" t="str">
        <f>+IF(I222=0,"",'Ark1'!AB3696)</f>
        <v/>
      </c>
      <c r="U222" s="250">
        <f>+'Ark1'!AD3696</f>
        <v>0</v>
      </c>
      <c r="V222" s="248" t="str">
        <f t="shared" si="27"/>
        <v/>
      </c>
      <c r="W222" s="248" t="str">
        <f t="shared" si="28"/>
        <v/>
      </c>
      <c r="X222" s="227"/>
      <c r="Y222" s="231"/>
      <c r="AA222" s="30"/>
      <c r="AB222" s="28"/>
      <c r="AC222" s="231"/>
      <c r="AD222" s="29"/>
      <c r="AH222" s="29"/>
    </row>
    <row r="223" spans="1:34" ht="15.6">
      <c r="A223" s="227"/>
      <c r="B223" s="247">
        <f>+'Ark1'!C3751</f>
        <v>2023</v>
      </c>
      <c r="C223" s="227"/>
      <c r="D223" s="247">
        <f>+'Ark1'!M3697</f>
        <v>13</v>
      </c>
      <c r="E223" s="247" t="s">
        <v>111</v>
      </c>
      <c r="F223" s="247">
        <f>+'Ark1'!D3697</f>
        <v>6</v>
      </c>
      <c r="G223" s="247" t="str">
        <f t="shared" si="24"/>
        <v>Jun</v>
      </c>
      <c r="H223" s="247">
        <f>+'Ark1'!Q3697</f>
        <v>0</v>
      </c>
      <c r="I223" s="247">
        <f>+'Ark1'!R3697</f>
        <v>0</v>
      </c>
      <c r="J223" s="248" t="str">
        <f>+IF(I223=0,"",'Ark1'!AG3697)</f>
        <v/>
      </c>
      <c r="K223" s="248" t="str">
        <f>+IF(I223=0,"",'Ark1'!AH3697)</f>
        <v/>
      </c>
      <c r="L223" s="249" t="str">
        <f>+IF(I223=0,"",'Ark1'!S3697)</f>
        <v/>
      </c>
      <c r="M223" s="313" t="str">
        <f>+IF(I223=0,"",'Ark1'!U3697)</f>
        <v/>
      </c>
      <c r="N223" s="248" t="str">
        <f>+IF(I223=0,"",'Ark1'!V3697)</f>
        <v/>
      </c>
      <c r="O223" s="248" t="str">
        <f>+IF(I223=0,"",'Ark1'!W3697)</f>
        <v/>
      </c>
      <c r="P223" s="250" t="str">
        <f>+IF(I223=0,"",'Ark1'!X3697)</f>
        <v/>
      </c>
      <c r="Q223" s="250" t="str">
        <f>+IF(I223=0,"",'Ark1'!Y3697)</f>
        <v/>
      </c>
      <c r="R223" s="250" t="str">
        <f>+IF(I223=0,"",'Ark1'!Z3697)</f>
        <v/>
      </c>
      <c r="S223" s="248" t="str">
        <f>+IF(I223=0,"",'Ark1'!AA3697)</f>
        <v/>
      </c>
      <c r="T223" s="248" t="str">
        <f>+IF(I223=0,"",'Ark1'!AB3697)</f>
        <v/>
      </c>
      <c r="U223" s="250">
        <f>+'Ark1'!AD3697</f>
        <v>0</v>
      </c>
      <c r="V223" s="248" t="str">
        <f t="shared" si="27"/>
        <v/>
      </c>
      <c r="W223" s="248" t="str">
        <f t="shared" si="28"/>
        <v/>
      </c>
      <c r="X223" s="227"/>
      <c r="Y223" s="231"/>
      <c r="AA223" s="30"/>
      <c r="AB223" s="28"/>
      <c r="AC223" s="231"/>
      <c r="AD223" s="29"/>
      <c r="AH223" s="29"/>
    </row>
    <row r="224" spans="1:34" ht="15.6">
      <c r="A224" s="227"/>
      <c r="B224" s="247">
        <f>+'Ark1'!C3752</f>
        <v>2023</v>
      </c>
      <c r="C224" s="227"/>
      <c r="D224" s="247">
        <f>+'Ark1'!M3698</f>
        <v>13</v>
      </c>
      <c r="E224" s="247" t="s">
        <v>111</v>
      </c>
      <c r="F224" s="247">
        <f>+'Ark1'!D3698</f>
        <v>7</v>
      </c>
      <c r="G224" s="247" t="str">
        <f t="shared" si="24"/>
        <v>Jul</v>
      </c>
      <c r="H224" s="247">
        <f>+'Ark1'!Q3698</f>
        <v>1</v>
      </c>
      <c r="I224" s="247">
        <f>+'Ark1'!R3698</f>
        <v>1</v>
      </c>
      <c r="J224" s="248">
        <f>+IF(I224=0,"",'Ark1'!AG3698)</f>
        <v>0.36231884057971009</v>
      </c>
      <c r="K224" s="248">
        <f>+IF(I224=0,"",'Ark1'!AH3698)</f>
        <v>0.46911251051678837</v>
      </c>
      <c r="L224" s="249">
        <f>+IF(I224=0,"",'Ark1'!S3698)</f>
        <v>11</v>
      </c>
      <c r="M224" s="313">
        <f>+IF(I224=0,"",'Ark1'!U3698)</f>
        <v>18.400000000000006</v>
      </c>
      <c r="N224" s="248">
        <f>+IF(I224=0,"",'Ark1'!V3698)</f>
        <v>0</v>
      </c>
      <c r="O224" s="248">
        <f>+IF(I224=0,"",'Ark1'!W3698)</f>
        <v>100</v>
      </c>
      <c r="P224" s="250">
        <f>+IF(I224=0,"",'Ark1'!X3698)</f>
        <v>100</v>
      </c>
      <c r="Q224" s="250">
        <f>+IF(I224=0,"",'Ark1'!Y3698)</f>
        <v>0</v>
      </c>
      <c r="R224" s="250">
        <f>+IF(I224=0,"",'Ark1'!Z3698)</f>
        <v>0</v>
      </c>
      <c r="S224" s="248">
        <f>+IF(I224=0,"",'Ark1'!AA3698)</f>
        <v>0</v>
      </c>
      <c r="T224" s="248">
        <f>+IF(I224=0,"",'Ark1'!AB3698)</f>
        <v>0</v>
      </c>
      <c r="U224" s="250">
        <f>+'Ark1'!AD3698</f>
        <v>0</v>
      </c>
      <c r="V224" s="248">
        <f t="shared" si="27"/>
        <v>7.6923076923076927E-2</v>
      </c>
      <c r="W224" s="248">
        <f t="shared" si="28"/>
        <v>1</v>
      </c>
      <c r="X224" s="227"/>
      <c r="Y224" s="28"/>
      <c r="AA224" s="30"/>
      <c r="AB224" s="28"/>
      <c r="AC224" s="29"/>
      <c r="AD224" s="29"/>
      <c r="AH224" s="29"/>
    </row>
    <row r="225" spans="1:34" ht="15.6">
      <c r="A225" s="227"/>
      <c r="B225" s="247">
        <f>+'Ark1'!C3753</f>
        <v>2023</v>
      </c>
      <c r="C225" s="227"/>
      <c r="D225" s="247">
        <f>+'Ark1'!M3699</f>
        <v>13</v>
      </c>
      <c r="E225" s="247" t="s">
        <v>111</v>
      </c>
      <c r="F225" s="247">
        <f>+'Ark1'!D3699</f>
        <v>8</v>
      </c>
      <c r="G225" s="247" t="str">
        <f t="shared" si="24"/>
        <v>Aug</v>
      </c>
      <c r="H225" s="247">
        <f>+'Ark1'!Q3699</f>
        <v>0</v>
      </c>
      <c r="I225" s="247">
        <f>+'Ark1'!R3699</f>
        <v>0</v>
      </c>
      <c r="J225" s="248" t="str">
        <f>+IF(I225=0,"",'Ark1'!AG3699)</f>
        <v/>
      </c>
      <c r="K225" s="248" t="str">
        <f>+IF(I225=0,"",'Ark1'!AH3699)</f>
        <v/>
      </c>
      <c r="L225" s="249" t="str">
        <f>+IF(I225=0,"",'Ark1'!S3699)</f>
        <v/>
      </c>
      <c r="M225" s="313" t="str">
        <f>+IF(I225=0,"",'Ark1'!U3699)</f>
        <v/>
      </c>
      <c r="N225" s="248" t="str">
        <f>+IF(I225=0,"",'Ark1'!V3699)</f>
        <v/>
      </c>
      <c r="O225" s="248" t="str">
        <f>+IF(I225=0,"",'Ark1'!W3699)</f>
        <v/>
      </c>
      <c r="P225" s="250" t="str">
        <f>+IF(I225=0,"",'Ark1'!X3699)</f>
        <v/>
      </c>
      <c r="Q225" s="250" t="str">
        <f>+IF(I225=0,"",'Ark1'!Y3699)</f>
        <v/>
      </c>
      <c r="R225" s="250" t="str">
        <f>+IF(I225=0,"",'Ark1'!Z3699)</f>
        <v/>
      </c>
      <c r="S225" s="248" t="str">
        <f>+IF(I225=0,"",'Ark1'!AA3699)</f>
        <v/>
      </c>
      <c r="T225" s="248" t="str">
        <f>+IF(I225=0,"",'Ark1'!AB3699)</f>
        <v/>
      </c>
      <c r="U225" s="250">
        <f>+'Ark1'!AD3699</f>
        <v>0</v>
      </c>
      <c r="V225" s="248" t="str">
        <f t="shared" si="27"/>
        <v/>
      </c>
      <c r="W225" s="248" t="str">
        <f t="shared" si="28"/>
        <v/>
      </c>
      <c r="X225" s="227"/>
      <c r="Y225" s="28"/>
      <c r="AA225" s="30"/>
      <c r="AB225" s="28"/>
      <c r="AC225" s="29"/>
      <c r="AD225" s="29"/>
      <c r="AH225" s="29"/>
    </row>
    <row r="226" spans="1:34" ht="15.6">
      <c r="A226" s="227"/>
      <c r="B226" s="247">
        <f>+'Ark1'!C3754</f>
        <v>2023</v>
      </c>
      <c r="C226" s="227"/>
      <c r="D226" s="247">
        <f>+'Ark1'!M3700</f>
        <v>13</v>
      </c>
      <c r="E226" s="247" t="s">
        <v>111</v>
      </c>
      <c r="F226" s="247">
        <f>+'Ark1'!D3700</f>
        <v>9</v>
      </c>
      <c r="G226" s="247" t="str">
        <f t="shared" si="24"/>
        <v>Sep</v>
      </c>
      <c r="H226" s="247">
        <f>+'Ark1'!Q3700</f>
        <v>0</v>
      </c>
      <c r="I226" s="247">
        <f>+'Ark1'!R3700</f>
        <v>0</v>
      </c>
      <c r="J226" s="248" t="str">
        <f>+IF(I226=0,"",'Ark1'!AG3700)</f>
        <v/>
      </c>
      <c r="K226" s="248" t="str">
        <f>+IF(I226=0,"",'Ark1'!AH3700)</f>
        <v/>
      </c>
      <c r="L226" s="249" t="str">
        <f>+IF(I226=0,"",'Ark1'!S3700)</f>
        <v/>
      </c>
      <c r="M226" s="313" t="str">
        <f>+IF(I226=0,"",'Ark1'!U3700)</f>
        <v/>
      </c>
      <c r="N226" s="248" t="str">
        <f>+IF(I226=0,"",'Ark1'!V3700)</f>
        <v/>
      </c>
      <c r="O226" s="248" t="str">
        <f>+IF(I226=0,"",'Ark1'!W3700)</f>
        <v/>
      </c>
      <c r="P226" s="250" t="str">
        <f>+IF(I226=0,"",'Ark1'!X3700)</f>
        <v/>
      </c>
      <c r="Q226" s="250" t="str">
        <f>+IF(I226=0,"",'Ark1'!Y3700)</f>
        <v/>
      </c>
      <c r="R226" s="250" t="str">
        <f>+IF(I226=0,"",'Ark1'!Z3700)</f>
        <v/>
      </c>
      <c r="S226" s="248" t="str">
        <f>+IF(I226=0,"",'Ark1'!AA3700)</f>
        <v/>
      </c>
      <c r="T226" s="248" t="str">
        <f>+IF(I226=0,"",'Ark1'!AB3700)</f>
        <v/>
      </c>
      <c r="U226" s="250">
        <f>+'Ark1'!AD3700</f>
        <v>0</v>
      </c>
      <c r="V226" s="248" t="str">
        <f t="shared" si="27"/>
        <v/>
      </c>
      <c r="W226" s="248" t="str">
        <f t="shared" si="28"/>
        <v/>
      </c>
      <c r="X226" s="227"/>
      <c r="Y226" s="28"/>
      <c r="AA226" s="30"/>
      <c r="AB226" s="28"/>
      <c r="AC226" s="29"/>
      <c r="AD226" s="29"/>
      <c r="AH226" s="29"/>
    </row>
    <row r="227" spans="1:34" ht="15.6">
      <c r="A227" s="227"/>
      <c r="B227" s="247">
        <f>+'Ark1'!C3755</f>
        <v>2023</v>
      </c>
      <c r="C227" s="227"/>
      <c r="D227" s="247">
        <f>+'Ark1'!M3701</f>
        <v>13</v>
      </c>
      <c r="E227" s="247" t="s">
        <v>111</v>
      </c>
      <c r="F227" s="247">
        <f>+'Ark1'!D3701</f>
        <v>10</v>
      </c>
      <c r="G227" s="247" t="str">
        <f t="shared" si="24"/>
        <v>Okt</v>
      </c>
      <c r="H227" s="247">
        <f>+'Ark1'!Q3701</f>
        <v>0</v>
      </c>
      <c r="I227" s="247">
        <f>+'Ark1'!R3701</f>
        <v>0</v>
      </c>
      <c r="J227" s="248" t="str">
        <f>+IF(I227=0,"",'Ark1'!AG3701)</f>
        <v/>
      </c>
      <c r="K227" s="248" t="str">
        <f>+IF(I227=0,"",'Ark1'!AH3701)</f>
        <v/>
      </c>
      <c r="L227" s="249" t="str">
        <f>+IF(I227=0,"",'Ark1'!S3701)</f>
        <v/>
      </c>
      <c r="M227" s="313" t="str">
        <f>+IF(I227=0,"",'Ark1'!U3701)</f>
        <v/>
      </c>
      <c r="N227" s="248" t="str">
        <f>+IF(I227=0,"",'Ark1'!V3701)</f>
        <v/>
      </c>
      <c r="O227" s="248" t="str">
        <f>+IF(I227=0,"",'Ark1'!W3701)</f>
        <v/>
      </c>
      <c r="P227" s="250" t="str">
        <f>+IF(I227=0,"",'Ark1'!X3701)</f>
        <v/>
      </c>
      <c r="Q227" s="250" t="str">
        <f>+IF(I227=0,"",'Ark1'!Y3701)</f>
        <v/>
      </c>
      <c r="R227" s="250" t="str">
        <f>+IF(I227=0,"",'Ark1'!Z3701)</f>
        <v/>
      </c>
      <c r="S227" s="248" t="str">
        <f>+IF(I227=0,"",'Ark1'!AA3701)</f>
        <v/>
      </c>
      <c r="T227" s="248" t="str">
        <f>+IF(I227=0,"",'Ark1'!AB3701)</f>
        <v/>
      </c>
      <c r="U227" s="250">
        <f>+'Ark1'!AD3701</f>
        <v>0</v>
      </c>
      <c r="V227" s="248" t="str">
        <f t="shared" si="27"/>
        <v/>
      </c>
      <c r="W227" s="248" t="str">
        <f t="shared" si="28"/>
        <v/>
      </c>
      <c r="X227" s="227"/>
      <c r="Y227" s="28"/>
      <c r="AA227" s="30"/>
      <c r="AB227" s="28"/>
      <c r="AC227" s="29"/>
      <c r="AD227" s="29"/>
      <c r="AH227" s="29"/>
    </row>
    <row r="228" spans="1:34" ht="15.6">
      <c r="A228" s="227"/>
      <c r="B228" s="247">
        <f>+'Ark1'!C3756</f>
        <v>2023</v>
      </c>
      <c r="C228" s="227"/>
      <c r="D228" s="247">
        <f>+'Ark1'!M3702</f>
        <v>13</v>
      </c>
      <c r="E228" s="247" t="s">
        <v>111</v>
      </c>
      <c r="F228" s="247">
        <f>+'Ark1'!D3702</f>
        <v>11</v>
      </c>
      <c r="G228" s="247" t="str">
        <f t="shared" si="24"/>
        <v>Nov</v>
      </c>
      <c r="H228" s="247">
        <f>+'Ark1'!Q3702</f>
        <v>0</v>
      </c>
      <c r="I228" s="247">
        <f>+'Ark1'!R3702</f>
        <v>0</v>
      </c>
      <c r="J228" s="248" t="str">
        <f>+IF(I228=0,"",'Ark1'!AG3702)</f>
        <v/>
      </c>
      <c r="K228" s="248" t="str">
        <f>+IF(I228=0,"",'Ark1'!AH3702)</f>
        <v/>
      </c>
      <c r="L228" s="249" t="str">
        <f>+IF(I228=0,"",'Ark1'!S3702)</f>
        <v/>
      </c>
      <c r="M228" s="313" t="str">
        <f>+IF(I228=0,"",'Ark1'!U3702)</f>
        <v/>
      </c>
      <c r="N228" s="248" t="str">
        <f>+IF(I228=0,"",'Ark1'!V3702)</f>
        <v/>
      </c>
      <c r="O228" s="248" t="str">
        <f>+IF(I228=0,"",'Ark1'!W3702)</f>
        <v/>
      </c>
      <c r="P228" s="250" t="str">
        <f>+IF(I228=0,"",'Ark1'!X3702)</f>
        <v/>
      </c>
      <c r="Q228" s="250" t="str">
        <f>+IF(I228=0,"",'Ark1'!Y3702)</f>
        <v/>
      </c>
      <c r="R228" s="250" t="str">
        <f>+IF(I228=0,"",'Ark1'!Z3702)</f>
        <v/>
      </c>
      <c r="S228" s="248" t="str">
        <f>+IF(I228=0,"",'Ark1'!AA3702)</f>
        <v/>
      </c>
      <c r="T228" s="248" t="str">
        <f>+IF(I228=0,"",'Ark1'!AB3702)</f>
        <v/>
      </c>
      <c r="U228" s="250">
        <f>+'Ark1'!AD3702</f>
        <v>0</v>
      </c>
      <c r="V228" s="248" t="str">
        <f t="shared" si="27"/>
        <v/>
      </c>
      <c r="W228" s="248" t="str">
        <f t="shared" si="28"/>
        <v/>
      </c>
      <c r="X228" s="227"/>
      <c r="Y228" s="28"/>
      <c r="AA228" s="30"/>
      <c r="AB228" s="28"/>
      <c r="AC228" s="29"/>
      <c r="AD228" s="29"/>
      <c r="AH228" s="29"/>
    </row>
    <row r="229" spans="1:34" ht="15.6">
      <c r="A229" s="227"/>
      <c r="B229" s="247">
        <f>+'Ark1'!C3757</f>
        <v>2023</v>
      </c>
      <c r="C229" s="227"/>
      <c r="D229" s="247">
        <f>+'Ark1'!M3703</f>
        <v>13</v>
      </c>
      <c r="E229" s="247" t="s">
        <v>111</v>
      </c>
      <c r="F229" s="247">
        <f>+'Ark1'!D3703</f>
        <v>12</v>
      </c>
      <c r="G229" s="247" t="str">
        <f t="shared" si="24"/>
        <v>Des</v>
      </c>
      <c r="H229" s="247">
        <f>+'Ark1'!Q3703</f>
        <v>0</v>
      </c>
      <c r="I229" s="247">
        <f>+'Ark1'!R3703</f>
        <v>0</v>
      </c>
      <c r="J229" s="248" t="str">
        <f>+IF(I229=0,"",'Ark1'!AG3703)</f>
        <v/>
      </c>
      <c r="K229" s="248" t="str">
        <f>+IF(I229=0,"",'Ark1'!AH3703)</f>
        <v/>
      </c>
      <c r="L229" s="249" t="str">
        <f>+IF(I229=0,"",'Ark1'!S3703)</f>
        <v/>
      </c>
      <c r="M229" s="313" t="str">
        <f>+IF(I229=0,"",'Ark1'!U3703)</f>
        <v/>
      </c>
      <c r="N229" s="248" t="str">
        <f>+IF(I229=0,"",'Ark1'!V3703)</f>
        <v/>
      </c>
      <c r="O229" s="248" t="str">
        <f>+IF(I229=0,"",'Ark1'!W3703)</f>
        <v/>
      </c>
      <c r="P229" s="250" t="str">
        <f>+IF(I229=0,"",'Ark1'!X3703)</f>
        <v/>
      </c>
      <c r="Q229" s="250" t="str">
        <f>+IF(I229=0,"",'Ark1'!Y3703)</f>
        <v/>
      </c>
      <c r="R229" s="250" t="str">
        <f>+IF(I229=0,"",'Ark1'!Z3703)</f>
        <v/>
      </c>
      <c r="S229" s="248" t="str">
        <f>+IF(I229=0,"",'Ark1'!AA3703)</f>
        <v/>
      </c>
      <c r="T229" s="248" t="str">
        <f>+IF(I229=0,"",'Ark1'!AB3703)</f>
        <v/>
      </c>
      <c r="U229" s="250">
        <f>+'Ark1'!AD3703</f>
        <v>0</v>
      </c>
      <c r="V229" s="248" t="str">
        <f t="shared" si="27"/>
        <v/>
      </c>
      <c r="W229" s="248" t="str">
        <f t="shared" si="28"/>
        <v/>
      </c>
      <c r="X229" s="227"/>
      <c r="Y229" s="28"/>
      <c r="AA229" s="30"/>
      <c r="AB229" s="28"/>
      <c r="AC229" s="29"/>
      <c r="AD229" s="29"/>
      <c r="AH229" s="29"/>
    </row>
    <row r="230" spans="1:34" ht="15.6">
      <c r="A230" s="227"/>
      <c r="B230" s="247">
        <f>+'Ark1'!C3758</f>
        <v>2023</v>
      </c>
      <c r="C230" s="227"/>
      <c r="D230" s="227"/>
      <c r="E230" s="227"/>
      <c r="F230" s="227"/>
      <c r="G230" s="227"/>
      <c r="H230" s="227"/>
      <c r="I230" s="227"/>
      <c r="J230" s="228"/>
      <c r="K230" s="228"/>
      <c r="L230" s="227"/>
      <c r="M230" s="227"/>
      <c r="N230" s="227"/>
      <c r="O230" s="229"/>
      <c r="P230" s="229"/>
      <c r="Q230" s="229"/>
      <c r="R230" s="229"/>
      <c r="S230" s="228"/>
      <c r="T230" s="227"/>
      <c r="U230" s="229"/>
      <c r="V230" s="229"/>
      <c r="W230" s="228"/>
      <c r="X230" s="227"/>
      <c r="Y230" s="230"/>
      <c r="AA230" s="30"/>
      <c r="AB230" s="28"/>
      <c r="AC230" s="231"/>
      <c r="AD230" s="29"/>
      <c r="AH230" s="29"/>
    </row>
    <row r="231" spans="1:34" ht="22.8">
      <c r="A231" s="227"/>
      <c r="B231" s="247">
        <f>+'Ark1'!C3759</f>
        <v>2023</v>
      </c>
      <c r="C231" s="227"/>
      <c r="D231" s="227"/>
      <c r="E231" s="272" t="str">
        <f>+E236</f>
        <v>5</v>
      </c>
      <c r="F231" s="227"/>
      <c r="G231" s="227"/>
      <c r="H231" s="227"/>
      <c r="I231" s="251">
        <f>SUM(I236:I247)</f>
        <v>0</v>
      </c>
      <c r="J231" s="228"/>
      <c r="K231" s="228"/>
      <c r="L231" s="227"/>
      <c r="M231" s="279">
        <f>+Fettgruppe!L24</f>
        <v>0</v>
      </c>
      <c r="N231" s="227"/>
      <c r="O231" s="229"/>
      <c r="P231" s="229"/>
      <c r="Q231" s="229"/>
      <c r="R231" s="229"/>
      <c r="S231" s="228"/>
      <c r="T231" s="227"/>
      <c r="U231" s="229"/>
      <c r="V231" s="229"/>
      <c r="W231" s="228"/>
      <c r="X231" s="227"/>
      <c r="Y231" s="230"/>
      <c r="AA231" s="30"/>
      <c r="AB231" s="28"/>
      <c r="AC231" s="231"/>
      <c r="AD231" s="29"/>
      <c r="AH231" s="29"/>
    </row>
    <row r="232" spans="1:34" ht="15.6">
      <c r="A232" s="227"/>
      <c r="B232" s="247">
        <f>+'Ark1'!C3760</f>
        <v>2023</v>
      </c>
      <c r="C232" s="227"/>
      <c r="D232" s="227"/>
      <c r="E232" s="227"/>
      <c r="F232" s="227"/>
      <c r="G232" s="227"/>
      <c r="H232" s="227"/>
      <c r="I232" s="227"/>
      <c r="J232" s="228"/>
      <c r="K232" s="228"/>
      <c r="L232" s="227"/>
      <c r="M232" s="227"/>
      <c r="N232" s="227"/>
      <c r="O232" s="229"/>
      <c r="P232" s="229"/>
      <c r="Q232" s="229"/>
      <c r="R232" s="229"/>
      <c r="S232" s="228"/>
      <c r="T232" s="227"/>
      <c r="U232" s="229"/>
      <c r="V232" s="229"/>
      <c r="W232" s="244" t="s">
        <v>2</v>
      </c>
      <c r="X232" s="227"/>
      <c r="Y232" s="230"/>
      <c r="AA232" s="30"/>
      <c r="AB232" s="28"/>
      <c r="AC232" s="231"/>
      <c r="AD232" s="29"/>
      <c r="AH232" s="29"/>
    </row>
    <row r="233" spans="1:34" ht="15.6">
      <c r="A233" s="227"/>
      <c r="B233" s="247">
        <f>+'Ark1'!C3761</f>
        <v>2023</v>
      </c>
      <c r="C233" s="227"/>
      <c r="D233" s="227"/>
      <c r="E233" s="227"/>
      <c r="F233" s="227"/>
      <c r="G233" s="227"/>
      <c r="H233" s="245" t="s">
        <v>2</v>
      </c>
      <c r="I233" s="227"/>
      <c r="J233" s="228"/>
      <c r="K233" s="228"/>
      <c r="L233" s="245" t="s">
        <v>22</v>
      </c>
      <c r="M233" s="228"/>
      <c r="N233" s="228" t="s">
        <v>413</v>
      </c>
      <c r="O233" s="229" t="s">
        <v>413</v>
      </c>
      <c r="P233" s="246" t="s">
        <v>566</v>
      </c>
      <c r="Q233" s="37"/>
      <c r="R233" s="37"/>
      <c r="S233" s="244" t="s">
        <v>437</v>
      </c>
      <c r="T233" s="227"/>
      <c r="U233" s="246" t="s">
        <v>563</v>
      </c>
      <c r="V233" s="246" t="s">
        <v>84</v>
      </c>
      <c r="W233" s="244" t="s">
        <v>8</v>
      </c>
      <c r="X233" s="227"/>
      <c r="Y233" s="230"/>
      <c r="AA233" s="30"/>
      <c r="AB233" s="28"/>
      <c r="AC233" s="231"/>
      <c r="AD233" s="29"/>
      <c r="AH233" s="29"/>
    </row>
    <row r="234" spans="1:34" ht="15.6">
      <c r="A234" s="227"/>
      <c r="B234" s="247">
        <f>+'Ark1'!C3762</f>
        <v>2023</v>
      </c>
      <c r="C234" s="227"/>
      <c r="D234" s="245" t="s">
        <v>423</v>
      </c>
      <c r="E234" s="227"/>
      <c r="F234" s="245"/>
      <c r="G234" s="245"/>
      <c r="H234" s="245" t="s">
        <v>506</v>
      </c>
      <c r="I234" s="245" t="s">
        <v>2</v>
      </c>
      <c r="J234" s="244" t="s">
        <v>2</v>
      </c>
      <c r="K234" s="244" t="s">
        <v>1</v>
      </c>
      <c r="L234" s="245" t="s">
        <v>504</v>
      </c>
      <c r="M234" s="244" t="s">
        <v>22</v>
      </c>
      <c r="N234" s="244" t="s">
        <v>545</v>
      </c>
      <c r="O234" s="246" t="s">
        <v>510</v>
      </c>
      <c r="P234" s="246" t="s">
        <v>567</v>
      </c>
      <c r="Q234" s="37"/>
      <c r="R234" s="37"/>
      <c r="S234" s="244"/>
      <c r="T234" s="245" t="s">
        <v>504</v>
      </c>
      <c r="U234" s="246" t="s">
        <v>1</v>
      </c>
      <c r="V234" s="246" t="s">
        <v>439</v>
      </c>
      <c r="W234" s="244" t="s">
        <v>75</v>
      </c>
      <c r="X234" s="227"/>
      <c r="Y234" s="230"/>
      <c r="AA234" s="30"/>
      <c r="AB234" s="28"/>
      <c r="AC234" s="231"/>
      <c r="AD234" s="29"/>
      <c r="AH234" s="29"/>
    </row>
    <row r="235" spans="1:34" ht="15.6">
      <c r="A235" s="227"/>
      <c r="B235" s="247">
        <f>+'Ark1'!C3763</f>
        <v>2023</v>
      </c>
      <c r="C235" s="227"/>
      <c r="D235" s="245" t="s">
        <v>424</v>
      </c>
      <c r="E235" s="245"/>
      <c r="F235" s="245" t="s">
        <v>93</v>
      </c>
      <c r="G235" s="245"/>
      <c r="H235" s="55" t="s">
        <v>507</v>
      </c>
      <c r="I235" s="55" t="s">
        <v>8</v>
      </c>
      <c r="J235" s="106" t="s">
        <v>413</v>
      </c>
      <c r="K235" s="106" t="s">
        <v>413</v>
      </c>
      <c r="L235" s="55" t="s">
        <v>505</v>
      </c>
      <c r="M235" s="106" t="s">
        <v>44</v>
      </c>
      <c r="N235" s="106" t="s">
        <v>546</v>
      </c>
      <c r="O235" s="78" t="s">
        <v>511</v>
      </c>
      <c r="P235" s="78" t="s">
        <v>568</v>
      </c>
      <c r="Q235" s="78" t="s">
        <v>550</v>
      </c>
      <c r="R235" s="78" t="s">
        <v>569</v>
      </c>
      <c r="S235" s="106" t="s">
        <v>1</v>
      </c>
      <c r="T235" s="55" t="s">
        <v>505</v>
      </c>
      <c r="U235" s="78" t="s">
        <v>0</v>
      </c>
      <c r="V235" s="78" t="s">
        <v>440</v>
      </c>
      <c r="W235" s="106" t="s">
        <v>565</v>
      </c>
      <c r="X235" s="227"/>
      <c r="Y235" s="230"/>
      <c r="AA235" s="30"/>
      <c r="AB235" s="28"/>
      <c r="AC235" s="231"/>
      <c r="AD235" s="29"/>
      <c r="AH235" s="29"/>
    </row>
    <row r="236" spans="1:34" ht="15.6">
      <c r="A236" s="227"/>
      <c r="B236" s="247">
        <f>+'Ark1'!C3764</f>
        <v>2023</v>
      </c>
      <c r="C236" s="227"/>
      <c r="D236" s="29">
        <f>+'Ark1'!M3704</f>
        <v>14</v>
      </c>
      <c r="E236" s="257" t="s">
        <v>112</v>
      </c>
      <c r="F236" s="29">
        <f>+'Ark1'!D3704</f>
        <v>1</v>
      </c>
      <c r="G236" s="29" t="str">
        <f t="shared" ref="G236:G247" si="29">+G218</f>
        <v>Jan</v>
      </c>
      <c r="H236" s="29">
        <f>+'Ark1'!Q3704</f>
        <v>0</v>
      </c>
      <c r="I236" s="29">
        <f>+'Ark1'!R3704</f>
        <v>0</v>
      </c>
      <c r="J236" s="30" t="str">
        <f>+IF(I236=0,"",'Ark1'!AG3704)</f>
        <v/>
      </c>
      <c r="K236" s="30" t="str">
        <f>+IF(I236=0,"",'Ark1'!AH3704)</f>
        <v/>
      </c>
      <c r="L236" s="28" t="str">
        <f>+IF(I236=0,"",'Ark1'!S3704)</f>
        <v/>
      </c>
      <c r="M236" s="313" t="str">
        <f>+IF(I236=0,"",'Ark1'!U3704)</f>
        <v/>
      </c>
      <c r="N236" s="30" t="str">
        <f>+IF(I236=0,"",'Ark1'!V3704)</f>
        <v/>
      </c>
      <c r="O236" s="30" t="str">
        <f>+IF(I236=0,"",'Ark1'!W3704)</f>
        <v/>
      </c>
      <c r="P236" s="35" t="str">
        <f>+IF(I236=0,"",'Ark1'!X3704)</f>
        <v/>
      </c>
      <c r="Q236" s="35" t="str">
        <f>+IF(I236=0,"",'Ark1'!Y3704)</f>
        <v/>
      </c>
      <c r="R236" s="35" t="str">
        <f>+IF(I236=0,"",'Ark1'!Z3704)</f>
        <v/>
      </c>
      <c r="S236" s="30" t="str">
        <f>+IF(I236=0,"",'Ark1'!AA3704)</f>
        <v/>
      </c>
      <c r="T236" s="30" t="str">
        <f>+IF(I236=0,"",'Ark1'!AB3704)</f>
        <v/>
      </c>
      <c r="U236" s="35">
        <f>+'Ark1'!AD3704</f>
        <v>0</v>
      </c>
      <c r="V236" s="30" t="str">
        <f t="shared" si="25"/>
        <v/>
      </c>
      <c r="W236" s="30" t="str">
        <f t="shared" si="26"/>
        <v/>
      </c>
      <c r="X236" s="227"/>
      <c r="Y236" s="28"/>
      <c r="AA236" s="30"/>
      <c r="AB236" s="28"/>
      <c r="AC236" s="29"/>
      <c r="AD236" s="29"/>
      <c r="AH236" s="29"/>
    </row>
    <row r="237" spans="1:34" ht="15.6">
      <c r="A237" s="227"/>
      <c r="B237" s="247">
        <f>+'Ark1'!C3765</f>
        <v>2023</v>
      </c>
      <c r="C237" s="227"/>
      <c r="D237" s="29">
        <f>+'Ark1'!M3705</f>
        <v>14</v>
      </c>
      <c r="E237" s="257" t="s">
        <v>112</v>
      </c>
      <c r="F237" s="29">
        <f>+'Ark1'!D3705</f>
        <v>2</v>
      </c>
      <c r="G237" s="29" t="str">
        <f t="shared" si="29"/>
        <v>Feb</v>
      </c>
      <c r="H237" s="29">
        <f>+'Ark1'!Q3705</f>
        <v>0</v>
      </c>
      <c r="I237" s="29">
        <f>+'Ark1'!R3705</f>
        <v>0</v>
      </c>
      <c r="J237" s="30" t="str">
        <f>+IF(I237=0,"",'Ark1'!AG3705)</f>
        <v/>
      </c>
      <c r="K237" s="30" t="str">
        <f>+IF(I237=0,"",'Ark1'!AH3705)</f>
        <v/>
      </c>
      <c r="L237" s="28" t="str">
        <f>+IF(I237=0,"",'Ark1'!S3705)</f>
        <v/>
      </c>
      <c r="M237" s="313" t="str">
        <f>+IF(I237=0,"",'Ark1'!U3705)</f>
        <v/>
      </c>
      <c r="N237" s="30" t="str">
        <f>+IF(I237=0,"",'Ark1'!V3705)</f>
        <v/>
      </c>
      <c r="O237" s="30" t="str">
        <f>+IF(I237=0,"",'Ark1'!W3705)</f>
        <v/>
      </c>
      <c r="P237" s="35" t="str">
        <f>+IF(I237=0,"",'Ark1'!X3705)</f>
        <v/>
      </c>
      <c r="Q237" s="35" t="str">
        <f>+IF(I237=0,"",'Ark1'!Y3705)</f>
        <v/>
      </c>
      <c r="R237" s="35" t="str">
        <f>+IF(I237=0,"",'Ark1'!Z3705)</f>
        <v/>
      </c>
      <c r="S237" s="30" t="str">
        <f>+IF(I237=0,"",'Ark1'!AA3705)</f>
        <v/>
      </c>
      <c r="T237" s="30" t="str">
        <f>+IF(I237=0,"",'Ark1'!AB3705)</f>
        <v/>
      </c>
      <c r="U237" s="35">
        <f>+'Ark1'!AD3705</f>
        <v>0</v>
      </c>
      <c r="V237" s="30" t="str">
        <f t="shared" ref="V237:V247" si="30">+IF(I237=0,"",I237/D237)</f>
        <v/>
      </c>
      <c r="W237" s="30" t="str">
        <f t="shared" ref="W237:W247" si="31">+IF(I237=0,"",I237/H237)</f>
        <v/>
      </c>
      <c r="X237" s="227"/>
      <c r="Y237" s="28"/>
      <c r="AA237" s="30"/>
      <c r="AB237" s="28"/>
      <c r="AC237" s="29"/>
      <c r="AD237" s="29"/>
      <c r="AH237" s="29"/>
    </row>
    <row r="238" spans="1:34" ht="15.6">
      <c r="A238" s="227"/>
      <c r="B238" s="247">
        <f>+'Ark1'!C3766</f>
        <v>2023</v>
      </c>
      <c r="C238" s="227"/>
      <c r="D238" s="29">
        <f>+'Ark1'!M3706</f>
        <v>14</v>
      </c>
      <c r="E238" s="257" t="s">
        <v>112</v>
      </c>
      <c r="F238" s="29">
        <f>+'Ark1'!D3706</f>
        <v>3</v>
      </c>
      <c r="G238" s="29" t="str">
        <f t="shared" si="29"/>
        <v>Mar</v>
      </c>
      <c r="H238" s="29">
        <f>+'Ark1'!Q3706</f>
        <v>0</v>
      </c>
      <c r="I238" s="29">
        <f>+'Ark1'!R3706</f>
        <v>0</v>
      </c>
      <c r="J238" s="30" t="str">
        <f>+IF(I238=0,"",'Ark1'!AG3706)</f>
        <v/>
      </c>
      <c r="K238" s="30" t="str">
        <f>+IF(I238=0,"",'Ark1'!AH3706)</f>
        <v/>
      </c>
      <c r="L238" s="28" t="str">
        <f>+IF(I238=0,"",'Ark1'!S3706)</f>
        <v/>
      </c>
      <c r="M238" s="313" t="str">
        <f>+IF(I238=0,"",'Ark1'!U3706)</f>
        <v/>
      </c>
      <c r="N238" s="30" t="str">
        <f>+IF(I238=0,"",'Ark1'!V3706)</f>
        <v/>
      </c>
      <c r="O238" s="30" t="str">
        <f>+IF(I238=0,"",'Ark1'!W3706)</f>
        <v/>
      </c>
      <c r="P238" s="35" t="str">
        <f>+IF(I238=0,"",'Ark1'!X3706)</f>
        <v/>
      </c>
      <c r="Q238" s="35" t="str">
        <f>+IF(I238=0,"",'Ark1'!Y3706)</f>
        <v/>
      </c>
      <c r="R238" s="35" t="str">
        <f>+IF(I238=0,"",'Ark1'!Z3706)</f>
        <v/>
      </c>
      <c r="S238" s="30" t="str">
        <f>+IF(I238=0,"",'Ark1'!AA3706)</f>
        <v/>
      </c>
      <c r="T238" s="30" t="str">
        <f>+IF(I238=0,"",'Ark1'!AB3706)</f>
        <v/>
      </c>
      <c r="U238" s="35">
        <f>+'Ark1'!AD3706</f>
        <v>0</v>
      </c>
      <c r="V238" s="30" t="str">
        <f t="shared" si="30"/>
        <v/>
      </c>
      <c r="W238" s="30" t="str">
        <f t="shared" si="31"/>
        <v/>
      </c>
      <c r="X238" s="227"/>
      <c r="Y238" s="28"/>
      <c r="AA238" s="30"/>
      <c r="AB238" s="28"/>
      <c r="AC238" s="29"/>
      <c r="AD238" s="29"/>
      <c r="AH238" s="29"/>
    </row>
    <row r="239" spans="1:34" ht="15.6">
      <c r="A239" s="227"/>
      <c r="B239" s="247">
        <f>+'Ark1'!C3767</f>
        <v>2023</v>
      </c>
      <c r="C239" s="227"/>
      <c r="D239" s="29">
        <f>+'Ark1'!M3707</f>
        <v>14</v>
      </c>
      <c r="E239" s="257" t="s">
        <v>112</v>
      </c>
      <c r="F239" s="29">
        <f>+'Ark1'!D3707</f>
        <v>4</v>
      </c>
      <c r="G239" s="29" t="str">
        <f t="shared" si="29"/>
        <v>Apr</v>
      </c>
      <c r="H239" s="29">
        <f>+'Ark1'!Q3707</f>
        <v>0</v>
      </c>
      <c r="I239" s="29">
        <f>+'Ark1'!R3707</f>
        <v>0</v>
      </c>
      <c r="J239" s="30" t="str">
        <f>+IF(I239=0,"",'Ark1'!AG3707)</f>
        <v/>
      </c>
      <c r="K239" s="30" t="str">
        <f>+IF(I239=0,"",'Ark1'!AH3707)</f>
        <v/>
      </c>
      <c r="L239" s="28" t="str">
        <f>+IF(I239=0,"",'Ark1'!S3707)</f>
        <v/>
      </c>
      <c r="M239" s="313" t="str">
        <f>+IF(I239=0,"",'Ark1'!U3707)</f>
        <v/>
      </c>
      <c r="N239" s="30" t="str">
        <f>+IF(I239=0,"",'Ark1'!V3707)</f>
        <v/>
      </c>
      <c r="O239" s="30" t="str">
        <f>+IF(I239=0,"",'Ark1'!W3707)</f>
        <v/>
      </c>
      <c r="P239" s="35" t="str">
        <f>+IF(I239=0,"",'Ark1'!X3707)</f>
        <v/>
      </c>
      <c r="Q239" s="35" t="str">
        <f>+IF(I239=0,"",'Ark1'!Y3707)</f>
        <v/>
      </c>
      <c r="R239" s="35" t="str">
        <f>+IF(I239=0,"",'Ark1'!Z3707)</f>
        <v/>
      </c>
      <c r="S239" s="30" t="str">
        <f>+IF(I239=0,"",'Ark1'!AA3707)</f>
        <v/>
      </c>
      <c r="T239" s="30" t="str">
        <f>+IF(I239=0,"",'Ark1'!AB3707)</f>
        <v/>
      </c>
      <c r="U239" s="35">
        <f>+'Ark1'!AD3707</f>
        <v>0</v>
      </c>
      <c r="V239" s="30" t="str">
        <f t="shared" si="30"/>
        <v/>
      </c>
      <c r="W239" s="30" t="str">
        <f t="shared" si="31"/>
        <v/>
      </c>
      <c r="X239" s="227"/>
      <c r="Y239" s="28"/>
      <c r="AA239" s="30"/>
      <c r="AB239" s="28"/>
      <c r="AC239" s="29"/>
      <c r="AD239" s="29"/>
      <c r="AH239" s="29"/>
    </row>
    <row r="240" spans="1:34" ht="15.6">
      <c r="A240" s="227"/>
      <c r="B240" s="247">
        <f>+'Ark1'!C3768</f>
        <v>2023</v>
      </c>
      <c r="C240" s="227"/>
      <c r="D240" s="29">
        <f>+'Ark1'!M3708</f>
        <v>14</v>
      </c>
      <c r="E240" s="257" t="s">
        <v>112</v>
      </c>
      <c r="F240" s="29">
        <f>+'Ark1'!D3708</f>
        <v>5</v>
      </c>
      <c r="G240" s="29" t="str">
        <f t="shared" si="29"/>
        <v>Mai</v>
      </c>
      <c r="H240" s="29">
        <f>+'Ark1'!Q3708</f>
        <v>0</v>
      </c>
      <c r="I240" s="29">
        <f>+'Ark1'!R3708</f>
        <v>0</v>
      </c>
      <c r="J240" s="30" t="str">
        <f>+IF(I240=0,"",'Ark1'!AG3708)</f>
        <v/>
      </c>
      <c r="K240" s="30" t="str">
        <f>+IF(I240=0,"",'Ark1'!AH3708)</f>
        <v/>
      </c>
      <c r="L240" s="28" t="str">
        <f>+IF(I240=0,"",'Ark1'!S3708)</f>
        <v/>
      </c>
      <c r="M240" s="313" t="str">
        <f>+IF(I240=0,"",'Ark1'!U3708)</f>
        <v/>
      </c>
      <c r="N240" s="30" t="str">
        <f>+IF(I240=0,"",'Ark1'!V3708)</f>
        <v/>
      </c>
      <c r="O240" s="30" t="str">
        <f>+IF(I240=0,"",'Ark1'!W3708)</f>
        <v/>
      </c>
      <c r="P240" s="35" t="str">
        <f>+IF(I240=0,"",'Ark1'!X3708)</f>
        <v/>
      </c>
      <c r="Q240" s="35" t="str">
        <f>+IF(I240=0,"",'Ark1'!Y3708)</f>
        <v/>
      </c>
      <c r="R240" s="35" t="str">
        <f>+IF(I240=0,"",'Ark1'!Z3708)</f>
        <v/>
      </c>
      <c r="S240" s="30" t="str">
        <f>+IF(I240=0,"",'Ark1'!AA3708)</f>
        <v/>
      </c>
      <c r="T240" s="30" t="str">
        <f>+IF(I240=0,"",'Ark1'!AB3708)</f>
        <v/>
      </c>
      <c r="U240" s="35">
        <f>+'Ark1'!AD3708</f>
        <v>0</v>
      </c>
      <c r="V240" s="30" t="str">
        <f t="shared" si="30"/>
        <v/>
      </c>
      <c r="W240" s="30" t="str">
        <f t="shared" si="31"/>
        <v/>
      </c>
      <c r="X240" s="227"/>
      <c r="Y240" s="28"/>
      <c r="AA240" s="30"/>
      <c r="AB240" s="28"/>
      <c r="AC240" s="29"/>
      <c r="AD240" s="29"/>
      <c r="AH240" s="29"/>
    </row>
    <row r="241" spans="1:34" ht="15.6">
      <c r="A241" s="227"/>
      <c r="B241" s="247">
        <f>+'Ark1'!C3769</f>
        <v>2023</v>
      </c>
      <c r="C241" s="227"/>
      <c r="D241" s="29">
        <f>+'Ark1'!M3709</f>
        <v>14</v>
      </c>
      <c r="E241" s="257" t="s">
        <v>112</v>
      </c>
      <c r="F241" s="29">
        <f>+'Ark1'!D3709</f>
        <v>6</v>
      </c>
      <c r="G241" s="29" t="str">
        <f t="shared" si="29"/>
        <v>Jun</v>
      </c>
      <c r="H241" s="29">
        <f>+'Ark1'!Q3709</f>
        <v>0</v>
      </c>
      <c r="I241" s="29">
        <f>+'Ark1'!R3709</f>
        <v>0</v>
      </c>
      <c r="J241" s="30" t="str">
        <f>+IF(I241=0,"",'Ark1'!AG3709)</f>
        <v/>
      </c>
      <c r="K241" s="30" t="str">
        <f>+IF(I241=0,"",'Ark1'!AH3709)</f>
        <v/>
      </c>
      <c r="L241" s="28" t="str">
        <f>+IF(I241=0,"",'Ark1'!S3709)</f>
        <v/>
      </c>
      <c r="M241" s="313" t="str">
        <f>+IF(I241=0,"",'Ark1'!U3709)</f>
        <v/>
      </c>
      <c r="N241" s="30" t="str">
        <f>+IF(I241=0,"",'Ark1'!V3709)</f>
        <v/>
      </c>
      <c r="O241" s="30" t="str">
        <f>+IF(I241=0,"",'Ark1'!W3709)</f>
        <v/>
      </c>
      <c r="P241" s="35" t="str">
        <f>+IF(I241=0,"",'Ark1'!X3709)</f>
        <v/>
      </c>
      <c r="Q241" s="35" t="str">
        <f>+IF(I241=0,"",'Ark1'!Y3709)</f>
        <v/>
      </c>
      <c r="R241" s="35" t="str">
        <f>+IF(I241=0,"",'Ark1'!Z3709)</f>
        <v/>
      </c>
      <c r="S241" s="30" t="str">
        <f>+IF(I241=0,"",'Ark1'!AA3709)</f>
        <v/>
      </c>
      <c r="T241" s="30" t="str">
        <f>+IF(I241=0,"",'Ark1'!AB3709)</f>
        <v/>
      </c>
      <c r="U241" s="35">
        <f>+'Ark1'!AD3709</f>
        <v>0</v>
      </c>
      <c r="V241" s="30" t="str">
        <f t="shared" si="30"/>
        <v/>
      </c>
      <c r="W241" s="30" t="str">
        <f t="shared" si="31"/>
        <v/>
      </c>
      <c r="X241" s="227"/>
      <c r="Y241" s="28"/>
      <c r="AA241" s="30"/>
      <c r="AB241" s="28"/>
      <c r="AC241" s="29"/>
      <c r="AD241" s="29"/>
      <c r="AH241" s="29"/>
    </row>
    <row r="242" spans="1:34" ht="15.6">
      <c r="A242" s="227"/>
      <c r="B242" s="247">
        <f>+'Ark1'!C3770</f>
        <v>2023</v>
      </c>
      <c r="C242" s="227"/>
      <c r="D242" s="29">
        <f>+'Ark1'!M3710</f>
        <v>14</v>
      </c>
      <c r="E242" s="257" t="s">
        <v>112</v>
      </c>
      <c r="F242" s="29">
        <f>+'Ark1'!D3710</f>
        <v>7</v>
      </c>
      <c r="G242" s="29" t="str">
        <f t="shared" si="29"/>
        <v>Jul</v>
      </c>
      <c r="H242" s="29">
        <f>+'Ark1'!Q3710</f>
        <v>0</v>
      </c>
      <c r="I242" s="29">
        <f>+'Ark1'!R3710</f>
        <v>0</v>
      </c>
      <c r="J242" s="30" t="str">
        <f>+IF(I242=0,"",'Ark1'!AG3710)</f>
        <v/>
      </c>
      <c r="K242" s="30" t="str">
        <f>+IF(I242=0,"",'Ark1'!AH3710)</f>
        <v/>
      </c>
      <c r="L242" s="28" t="str">
        <f>+IF(I242=0,"",'Ark1'!S3710)</f>
        <v/>
      </c>
      <c r="M242" s="313" t="str">
        <f>+IF(I242=0,"",'Ark1'!U3710)</f>
        <v/>
      </c>
      <c r="N242" s="30" t="str">
        <f>+IF(I242=0,"",'Ark1'!V3710)</f>
        <v/>
      </c>
      <c r="O242" s="30" t="str">
        <f>+IF(I242=0,"",'Ark1'!W3710)</f>
        <v/>
      </c>
      <c r="P242" s="35" t="str">
        <f>+IF(I242=0,"",'Ark1'!X3710)</f>
        <v/>
      </c>
      <c r="Q242" s="35" t="str">
        <f>+IF(I242=0,"",'Ark1'!Y3710)</f>
        <v/>
      </c>
      <c r="R242" s="35" t="str">
        <f>+IF(I242=0,"",'Ark1'!Z3710)</f>
        <v/>
      </c>
      <c r="S242" s="30" t="str">
        <f>+IF(I242=0,"",'Ark1'!AA3710)</f>
        <v/>
      </c>
      <c r="T242" s="30" t="str">
        <f>+IF(I242=0,"",'Ark1'!AB3710)</f>
        <v/>
      </c>
      <c r="U242" s="35">
        <f>+'Ark1'!AD3710</f>
        <v>0</v>
      </c>
      <c r="V242" s="30" t="str">
        <f t="shared" si="30"/>
        <v/>
      </c>
      <c r="W242" s="30" t="str">
        <f t="shared" si="31"/>
        <v/>
      </c>
      <c r="X242" s="227"/>
      <c r="Y242" s="28"/>
      <c r="AA242" s="30"/>
      <c r="AB242" s="28"/>
      <c r="AC242" s="29"/>
      <c r="AD242" s="29"/>
      <c r="AH242" s="29"/>
    </row>
    <row r="243" spans="1:34" ht="15.6">
      <c r="A243" s="227"/>
      <c r="B243" s="247">
        <f>+'Ark1'!C3771</f>
        <v>2023</v>
      </c>
      <c r="C243" s="227"/>
      <c r="D243" s="29">
        <f>+'Ark1'!M3711</f>
        <v>14</v>
      </c>
      <c r="E243" s="257" t="s">
        <v>112</v>
      </c>
      <c r="F243" s="29">
        <f>+'Ark1'!D3711</f>
        <v>8</v>
      </c>
      <c r="G243" s="29" t="str">
        <f t="shared" si="29"/>
        <v>Aug</v>
      </c>
      <c r="H243" s="29">
        <f>+'Ark1'!Q3711</f>
        <v>0</v>
      </c>
      <c r="I243" s="29">
        <f>+'Ark1'!R3711</f>
        <v>0</v>
      </c>
      <c r="J243" s="30" t="str">
        <f>+IF(I243=0,"",'Ark1'!AG3711)</f>
        <v/>
      </c>
      <c r="K243" s="30" t="str">
        <f>+IF(I243=0,"",'Ark1'!AH3711)</f>
        <v/>
      </c>
      <c r="L243" s="28" t="str">
        <f>+IF(I243=0,"",'Ark1'!S3711)</f>
        <v/>
      </c>
      <c r="M243" s="313" t="str">
        <f>+IF(I243=0,"",'Ark1'!U3711)</f>
        <v/>
      </c>
      <c r="N243" s="30" t="str">
        <f>+IF(I243=0,"",'Ark1'!V3711)</f>
        <v/>
      </c>
      <c r="O243" s="30" t="str">
        <f>+IF(I243=0,"",'Ark1'!W3711)</f>
        <v/>
      </c>
      <c r="P243" s="35" t="str">
        <f>+IF(I243=0,"",'Ark1'!X3711)</f>
        <v/>
      </c>
      <c r="Q243" s="35" t="str">
        <f>+IF(I243=0,"",'Ark1'!Y3711)</f>
        <v/>
      </c>
      <c r="R243" s="35" t="str">
        <f>+IF(I243=0,"",'Ark1'!Z3711)</f>
        <v/>
      </c>
      <c r="S243" s="30" t="str">
        <f>+IF(I243=0,"",'Ark1'!AA3711)</f>
        <v/>
      </c>
      <c r="T243" s="30" t="str">
        <f>+IF(I243=0,"",'Ark1'!AB3711)</f>
        <v/>
      </c>
      <c r="U243" s="35">
        <f>+'Ark1'!AD3711</f>
        <v>0</v>
      </c>
      <c r="V243" s="30" t="str">
        <f t="shared" si="30"/>
        <v/>
      </c>
      <c r="W243" s="30" t="str">
        <f t="shared" si="31"/>
        <v/>
      </c>
      <c r="X243" s="227"/>
      <c r="Y243" s="28"/>
      <c r="AA243" s="30"/>
      <c r="AB243" s="28"/>
      <c r="AC243" s="29"/>
      <c r="AD243" s="29"/>
      <c r="AH243" s="29"/>
    </row>
    <row r="244" spans="1:34" ht="15.6">
      <c r="A244" s="227"/>
      <c r="B244" s="247">
        <f>+'Ark1'!C3772</f>
        <v>2023</v>
      </c>
      <c r="C244" s="227"/>
      <c r="D244" s="29">
        <f>+'Ark1'!M3712</f>
        <v>14</v>
      </c>
      <c r="E244" s="257" t="s">
        <v>112</v>
      </c>
      <c r="F244" s="29">
        <f>+'Ark1'!D3712</f>
        <v>9</v>
      </c>
      <c r="G244" s="29" t="str">
        <f t="shared" si="29"/>
        <v>Sep</v>
      </c>
      <c r="H244" s="29">
        <f>+'Ark1'!Q3712</f>
        <v>0</v>
      </c>
      <c r="I244" s="29">
        <f>+'Ark1'!R3712</f>
        <v>0</v>
      </c>
      <c r="J244" s="30" t="str">
        <f>+IF(I244=0,"",'Ark1'!AG3712)</f>
        <v/>
      </c>
      <c r="K244" s="30" t="str">
        <f>+IF(I244=0,"",'Ark1'!AH3712)</f>
        <v/>
      </c>
      <c r="L244" s="28" t="str">
        <f>+IF(I244=0,"",'Ark1'!S3712)</f>
        <v/>
      </c>
      <c r="M244" s="313" t="str">
        <f>+IF(I244=0,"",'Ark1'!U3712)</f>
        <v/>
      </c>
      <c r="N244" s="30" t="str">
        <f>+IF(I244=0,"",'Ark1'!V3712)</f>
        <v/>
      </c>
      <c r="O244" s="30" t="str">
        <f>+IF(I244=0,"",'Ark1'!W3712)</f>
        <v/>
      </c>
      <c r="P244" s="35" t="str">
        <f>+IF(I244=0,"",'Ark1'!X3712)</f>
        <v/>
      </c>
      <c r="Q244" s="35" t="str">
        <f>+IF(I244=0,"",'Ark1'!Y3712)</f>
        <v/>
      </c>
      <c r="R244" s="35" t="str">
        <f>+IF(I244=0,"",'Ark1'!Z3712)</f>
        <v/>
      </c>
      <c r="S244" s="30" t="str">
        <f>+IF(I244=0,"",'Ark1'!AA3712)</f>
        <v/>
      </c>
      <c r="T244" s="30" t="str">
        <f>+IF(I244=0,"",'Ark1'!AB3712)</f>
        <v/>
      </c>
      <c r="U244" s="35">
        <f>+'Ark1'!AD3712</f>
        <v>0</v>
      </c>
      <c r="V244" s="30" t="str">
        <f t="shared" si="30"/>
        <v/>
      </c>
      <c r="W244" s="30" t="str">
        <f t="shared" si="31"/>
        <v/>
      </c>
      <c r="X244" s="227"/>
      <c r="Y244" s="28"/>
      <c r="AA244" s="30"/>
      <c r="AB244" s="28"/>
      <c r="AC244" s="29"/>
      <c r="AD244" s="29"/>
      <c r="AH244" s="29"/>
    </row>
    <row r="245" spans="1:34" ht="15.6">
      <c r="A245" s="227"/>
      <c r="B245" s="247">
        <f>+'Ark1'!C3773</f>
        <v>2023</v>
      </c>
      <c r="C245" s="227"/>
      <c r="D245" s="29">
        <f>+'Ark1'!M3713</f>
        <v>14</v>
      </c>
      <c r="E245" s="257" t="s">
        <v>112</v>
      </c>
      <c r="F245" s="29">
        <f>+'Ark1'!D3713</f>
        <v>10</v>
      </c>
      <c r="G245" s="29" t="str">
        <f t="shared" si="29"/>
        <v>Okt</v>
      </c>
      <c r="H245" s="29">
        <f>+'Ark1'!Q3713</f>
        <v>0</v>
      </c>
      <c r="I245" s="29">
        <f>+'Ark1'!R3713</f>
        <v>0</v>
      </c>
      <c r="J245" s="30" t="str">
        <f>+IF(I245=0,"",'Ark1'!AG3713)</f>
        <v/>
      </c>
      <c r="K245" s="30" t="str">
        <f>+IF(I245=0,"",'Ark1'!AH3713)</f>
        <v/>
      </c>
      <c r="L245" s="28" t="str">
        <f>+IF(I245=0,"",'Ark1'!S3713)</f>
        <v/>
      </c>
      <c r="M245" s="313" t="str">
        <f>+IF(I245=0,"",'Ark1'!U3713)</f>
        <v/>
      </c>
      <c r="N245" s="30" t="str">
        <f>+IF(I245=0,"",'Ark1'!V3713)</f>
        <v/>
      </c>
      <c r="O245" s="30" t="str">
        <f>+IF(I245=0,"",'Ark1'!W3713)</f>
        <v/>
      </c>
      <c r="P245" s="35" t="str">
        <f>+IF(I245=0,"",'Ark1'!X3713)</f>
        <v/>
      </c>
      <c r="Q245" s="35" t="str">
        <f>+IF(I245=0,"",'Ark1'!Y3713)</f>
        <v/>
      </c>
      <c r="R245" s="35" t="str">
        <f>+IF(I245=0,"",'Ark1'!Z3713)</f>
        <v/>
      </c>
      <c r="S245" s="30" t="str">
        <f>+IF(I245=0,"",'Ark1'!AA3713)</f>
        <v/>
      </c>
      <c r="T245" s="30" t="str">
        <f>+IF(I245=0,"",'Ark1'!AB3713)</f>
        <v/>
      </c>
      <c r="U245" s="35">
        <f>+'Ark1'!AD3713</f>
        <v>0</v>
      </c>
      <c r="V245" s="30" t="str">
        <f t="shared" si="30"/>
        <v/>
      </c>
      <c r="W245" s="30" t="str">
        <f t="shared" si="31"/>
        <v/>
      </c>
      <c r="X245" s="227"/>
      <c r="Y245" s="28"/>
      <c r="AA245" s="30"/>
      <c r="AB245" s="28"/>
      <c r="AC245" s="29"/>
      <c r="AD245" s="29"/>
      <c r="AH245" s="29"/>
    </row>
    <row r="246" spans="1:34" ht="15.6">
      <c r="A246" s="227"/>
      <c r="B246" s="247">
        <f>+'Ark1'!C3774</f>
        <v>2023</v>
      </c>
      <c r="C246" s="227"/>
      <c r="D246" s="29">
        <f>+'Ark1'!M3714</f>
        <v>14</v>
      </c>
      <c r="E246" s="257" t="s">
        <v>112</v>
      </c>
      <c r="F246" s="29">
        <f>+'Ark1'!D3714</f>
        <v>11</v>
      </c>
      <c r="G246" s="29" t="str">
        <f t="shared" si="29"/>
        <v>Nov</v>
      </c>
      <c r="H246" s="29">
        <f>+'Ark1'!Q3714</f>
        <v>0</v>
      </c>
      <c r="I246" s="29">
        <f>+'Ark1'!R3714</f>
        <v>0</v>
      </c>
      <c r="J246" s="30" t="str">
        <f>+IF(I246=0,"",'Ark1'!AG3714)</f>
        <v/>
      </c>
      <c r="K246" s="30" t="str">
        <f>+IF(I246=0,"",'Ark1'!AH3714)</f>
        <v/>
      </c>
      <c r="L246" s="28" t="str">
        <f>+IF(I246=0,"",'Ark1'!S3714)</f>
        <v/>
      </c>
      <c r="M246" s="313" t="str">
        <f>+IF(I246=0,"",'Ark1'!U3714)</f>
        <v/>
      </c>
      <c r="N246" s="30" t="str">
        <f>+IF(I246=0,"",'Ark1'!V3714)</f>
        <v/>
      </c>
      <c r="O246" s="30" t="str">
        <f>+IF(I246=0,"",'Ark1'!W3714)</f>
        <v/>
      </c>
      <c r="P246" s="35" t="str">
        <f>+IF(I246=0,"",'Ark1'!X3714)</f>
        <v/>
      </c>
      <c r="Q246" s="35" t="str">
        <f>+IF(I246=0,"",'Ark1'!Y3714)</f>
        <v/>
      </c>
      <c r="R246" s="35" t="str">
        <f>+IF(I246=0,"",'Ark1'!Z3714)</f>
        <v/>
      </c>
      <c r="S246" s="30" t="str">
        <f>+IF(I246=0,"",'Ark1'!AA3714)</f>
        <v/>
      </c>
      <c r="T246" s="30" t="str">
        <f>+IF(I246=0,"",'Ark1'!AB3714)</f>
        <v/>
      </c>
      <c r="U246" s="35">
        <f>+'Ark1'!AD3714</f>
        <v>0</v>
      </c>
      <c r="V246" s="30" t="str">
        <f t="shared" si="30"/>
        <v/>
      </c>
      <c r="W246" s="30" t="str">
        <f t="shared" si="31"/>
        <v/>
      </c>
      <c r="X246" s="227"/>
      <c r="Y246" s="28"/>
      <c r="AA246" s="30"/>
      <c r="AB246" s="28"/>
      <c r="AC246" s="29"/>
      <c r="AD246" s="29"/>
      <c r="AH246" s="29"/>
    </row>
    <row r="247" spans="1:34" ht="15.6">
      <c r="A247" s="227"/>
      <c r="B247" s="247">
        <f>+'Ark1'!C3775</f>
        <v>2023</v>
      </c>
      <c r="C247" s="227"/>
      <c r="D247" s="29">
        <f>+'Ark1'!M3715</f>
        <v>14</v>
      </c>
      <c r="E247" s="257" t="s">
        <v>112</v>
      </c>
      <c r="F247" s="29">
        <f>+'Ark1'!D3715</f>
        <v>12</v>
      </c>
      <c r="G247" s="29" t="str">
        <f t="shared" si="29"/>
        <v>Des</v>
      </c>
      <c r="H247" s="29">
        <f>+'Ark1'!Q3715</f>
        <v>0</v>
      </c>
      <c r="I247" s="29">
        <f>+'Ark1'!R3715</f>
        <v>0</v>
      </c>
      <c r="J247" s="30" t="str">
        <f>+IF(I247=0,"",'Ark1'!AG3715)</f>
        <v/>
      </c>
      <c r="K247" s="30" t="str">
        <f>+IF(I247=0,"",'Ark1'!AH3715)</f>
        <v/>
      </c>
      <c r="L247" s="28" t="str">
        <f>+IF(I247=0,"",'Ark1'!S3715)</f>
        <v/>
      </c>
      <c r="M247" s="313" t="str">
        <f>+IF(I247=0,"",'Ark1'!U3715)</f>
        <v/>
      </c>
      <c r="N247" s="30" t="str">
        <f>+IF(I247=0,"",'Ark1'!V3715)</f>
        <v/>
      </c>
      <c r="O247" s="30" t="str">
        <f>+IF(I247=0,"",'Ark1'!W3715)</f>
        <v/>
      </c>
      <c r="P247" s="35" t="str">
        <f>+IF(I247=0,"",'Ark1'!X3715)</f>
        <v/>
      </c>
      <c r="Q247" s="35" t="str">
        <f>+IF(I247=0,"",'Ark1'!Y3715)</f>
        <v/>
      </c>
      <c r="R247" s="35" t="str">
        <f>+IF(I247=0,"",'Ark1'!Z3715)</f>
        <v/>
      </c>
      <c r="S247" s="30" t="str">
        <f>+IF(I247=0,"",'Ark1'!AA3715)</f>
        <v/>
      </c>
      <c r="T247" s="30" t="str">
        <f>+IF(I247=0,"",'Ark1'!AB3715)</f>
        <v/>
      </c>
      <c r="U247" s="35">
        <f>+'Ark1'!AD3715</f>
        <v>0</v>
      </c>
      <c r="V247" s="30" t="str">
        <f t="shared" si="30"/>
        <v/>
      </c>
      <c r="W247" s="30" t="str">
        <f t="shared" si="31"/>
        <v/>
      </c>
      <c r="X247" s="227"/>
      <c r="Y247" s="28"/>
      <c r="AA247" s="30"/>
      <c r="AB247" s="28"/>
      <c r="AC247" s="29"/>
      <c r="AD247" s="29"/>
      <c r="AH247" s="29"/>
    </row>
    <row r="248" spans="1:34" ht="15.6">
      <c r="A248" s="227"/>
      <c r="B248" s="247">
        <f>+'Ark1'!C3776</f>
        <v>2023</v>
      </c>
      <c r="C248" s="227"/>
      <c r="D248" s="227"/>
      <c r="E248" s="227"/>
      <c r="F248" s="227"/>
      <c r="G248" s="227"/>
      <c r="H248" s="227"/>
      <c r="I248" s="227"/>
      <c r="J248" s="228"/>
      <c r="K248" s="228"/>
      <c r="L248" s="227"/>
      <c r="M248" s="227"/>
      <c r="N248" s="227"/>
      <c r="O248" s="229"/>
      <c r="P248" s="229"/>
      <c r="Q248" s="229"/>
      <c r="R248" s="229"/>
      <c r="S248" s="228"/>
      <c r="T248" s="227"/>
      <c r="U248" s="229"/>
      <c r="V248" s="229"/>
      <c r="W248" s="228"/>
      <c r="X248" s="227"/>
      <c r="Y248" s="230"/>
      <c r="AA248" s="30"/>
      <c r="AB248" s="28"/>
      <c r="AC248" s="231"/>
      <c r="AD248" s="29"/>
      <c r="AH248" s="29"/>
    </row>
    <row r="249" spans="1:34" ht="22.8">
      <c r="A249" s="227"/>
      <c r="B249" s="247">
        <f>+'Ark1'!C3777</f>
        <v>2023</v>
      </c>
      <c r="C249" s="227"/>
      <c r="D249" s="227"/>
      <c r="E249" s="272" t="str">
        <f>+E254</f>
        <v>5+</v>
      </c>
      <c r="F249" s="227"/>
      <c r="G249" s="227"/>
      <c r="H249" s="227"/>
      <c r="I249" s="251">
        <f>SUM(I254:I265)</f>
        <v>0</v>
      </c>
      <c r="J249" s="228"/>
      <c r="K249" s="228"/>
      <c r="L249" s="227"/>
      <c r="M249" s="279">
        <f>+Fettgruppe!L25</f>
        <v>0</v>
      </c>
      <c r="N249" s="227"/>
      <c r="O249" s="229"/>
      <c r="P249" s="229"/>
      <c r="Q249" s="229"/>
      <c r="R249" s="229"/>
      <c r="S249" s="228"/>
      <c r="T249" s="227"/>
      <c r="U249" s="229"/>
      <c r="V249" s="229"/>
      <c r="W249" s="228"/>
      <c r="X249" s="227"/>
      <c r="Y249" s="230"/>
      <c r="AA249" s="30"/>
      <c r="AB249" s="28"/>
      <c r="AC249" s="231"/>
      <c r="AD249" s="29"/>
      <c r="AH249" s="29"/>
    </row>
    <row r="250" spans="1:34" ht="15.6">
      <c r="A250" s="227"/>
      <c r="B250" s="247">
        <f>+'Ark1'!C3778</f>
        <v>2023</v>
      </c>
      <c r="C250" s="227"/>
      <c r="D250" s="227"/>
      <c r="E250" s="227"/>
      <c r="F250" s="227"/>
      <c r="G250" s="227"/>
      <c r="H250" s="227"/>
      <c r="I250" s="227"/>
      <c r="J250" s="228"/>
      <c r="K250" s="228"/>
      <c r="L250" s="227"/>
      <c r="M250" s="227"/>
      <c r="N250" s="227"/>
      <c r="O250" s="229"/>
      <c r="P250" s="229"/>
      <c r="Q250" s="229"/>
      <c r="R250" s="229"/>
      <c r="S250" s="228"/>
      <c r="T250" s="227"/>
      <c r="U250" s="229"/>
      <c r="V250" s="229"/>
      <c r="W250" s="244" t="s">
        <v>2</v>
      </c>
      <c r="X250" s="227"/>
      <c r="Y250" s="230"/>
      <c r="AA250" s="30"/>
      <c r="AB250" s="28"/>
      <c r="AC250" s="231"/>
      <c r="AD250" s="29"/>
      <c r="AH250" s="29"/>
    </row>
    <row r="251" spans="1:34" ht="15.6">
      <c r="A251" s="227"/>
      <c r="B251" s="247">
        <f>+'Ark1'!C3779</f>
        <v>2023</v>
      </c>
      <c r="C251" s="227"/>
      <c r="D251" s="227"/>
      <c r="E251" s="227"/>
      <c r="F251" s="227"/>
      <c r="G251" s="227"/>
      <c r="H251" s="245" t="s">
        <v>2</v>
      </c>
      <c r="I251" s="227"/>
      <c r="J251" s="228"/>
      <c r="K251" s="228"/>
      <c r="L251" s="245" t="s">
        <v>22</v>
      </c>
      <c r="M251" s="228"/>
      <c r="N251" s="228" t="s">
        <v>413</v>
      </c>
      <c r="O251" s="229" t="s">
        <v>413</v>
      </c>
      <c r="P251" s="246" t="s">
        <v>566</v>
      </c>
      <c r="Q251" s="37"/>
      <c r="R251" s="37"/>
      <c r="S251" s="244" t="s">
        <v>437</v>
      </c>
      <c r="T251" s="227"/>
      <c r="U251" s="246" t="s">
        <v>563</v>
      </c>
      <c r="V251" s="246" t="s">
        <v>84</v>
      </c>
      <c r="W251" s="244" t="s">
        <v>8</v>
      </c>
      <c r="X251" s="227"/>
      <c r="Y251" s="230"/>
      <c r="AA251" s="30"/>
      <c r="AB251" s="28"/>
      <c r="AC251" s="231"/>
      <c r="AD251" s="29"/>
      <c r="AH251" s="29"/>
    </row>
    <row r="252" spans="1:34" ht="15.6">
      <c r="A252" s="227"/>
      <c r="B252" s="247">
        <f>+'Ark1'!C3780</f>
        <v>2023</v>
      </c>
      <c r="C252" s="227"/>
      <c r="D252" s="245" t="s">
        <v>423</v>
      </c>
      <c r="E252" s="227"/>
      <c r="F252" s="245"/>
      <c r="G252" s="245"/>
      <c r="H252" s="245" t="s">
        <v>506</v>
      </c>
      <c r="I252" s="245" t="s">
        <v>2</v>
      </c>
      <c r="J252" s="244" t="s">
        <v>2</v>
      </c>
      <c r="K252" s="244" t="s">
        <v>1</v>
      </c>
      <c r="L252" s="245" t="s">
        <v>504</v>
      </c>
      <c r="M252" s="244" t="s">
        <v>22</v>
      </c>
      <c r="N252" s="244" t="s">
        <v>545</v>
      </c>
      <c r="O252" s="246" t="s">
        <v>510</v>
      </c>
      <c r="P252" s="246" t="s">
        <v>567</v>
      </c>
      <c r="Q252" s="37"/>
      <c r="R252" s="37"/>
      <c r="S252" s="244"/>
      <c r="T252" s="245" t="s">
        <v>504</v>
      </c>
      <c r="U252" s="246" t="s">
        <v>1</v>
      </c>
      <c r="V252" s="246" t="s">
        <v>439</v>
      </c>
      <c r="W252" s="244" t="s">
        <v>75</v>
      </c>
      <c r="X252" s="227"/>
      <c r="Y252" s="230"/>
      <c r="AA252" s="30"/>
      <c r="AB252" s="28"/>
      <c r="AC252" s="231"/>
      <c r="AD252" s="29"/>
      <c r="AH252" s="29"/>
    </row>
    <row r="253" spans="1:34" ht="15.6">
      <c r="A253" s="227"/>
      <c r="B253" s="247">
        <f>+'Ark1'!C3781</f>
        <v>2023</v>
      </c>
      <c r="C253" s="227"/>
      <c r="D253" s="245" t="s">
        <v>424</v>
      </c>
      <c r="E253" s="245"/>
      <c r="F253" s="245" t="s">
        <v>93</v>
      </c>
      <c r="G253" s="245"/>
      <c r="H253" s="55" t="s">
        <v>507</v>
      </c>
      <c r="I253" s="55" t="s">
        <v>8</v>
      </c>
      <c r="J253" s="106" t="s">
        <v>413</v>
      </c>
      <c r="K253" s="106" t="s">
        <v>413</v>
      </c>
      <c r="L253" s="55" t="s">
        <v>505</v>
      </c>
      <c r="M253" s="106" t="s">
        <v>44</v>
      </c>
      <c r="N253" s="106" t="s">
        <v>546</v>
      </c>
      <c r="O253" s="78" t="s">
        <v>511</v>
      </c>
      <c r="P253" s="78" t="s">
        <v>568</v>
      </c>
      <c r="Q253" s="78" t="s">
        <v>550</v>
      </c>
      <c r="R253" s="78" t="s">
        <v>569</v>
      </c>
      <c r="S253" s="106" t="s">
        <v>1</v>
      </c>
      <c r="T253" s="55" t="s">
        <v>505</v>
      </c>
      <c r="U253" s="78" t="s">
        <v>0</v>
      </c>
      <c r="V253" s="78" t="s">
        <v>440</v>
      </c>
      <c r="W253" s="106" t="s">
        <v>565</v>
      </c>
      <c r="X253" s="227"/>
      <c r="Y253" s="230"/>
      <c r="AA253" s="30"/>
      <c r="AB253" s="28"/>
      <c r="AC253" s="231"/>
      <c r="AD253" s="29"/>
      <c r="AH253" s="29"/>
    </row>
    <row r="254" spans="1:34" ht="15.6">
      <c r="A254" s="227"/>
      <c r="B254" s="247">
        <f>+'Ark1'!C3782</f>
        <v>2023</v>
      </c>
      <c r="C254" s="227"/>
      <c r="D254" s="247">
        <f>+'Ark1'!M3716</f>
        <v>15</v>
      </c>
      <c r="E254" s="247" t="s">
        <v>113</v>
      </c>
      <c r="F254" s="247">
        <f>+'Ark1'!D3716</f>
        <v>1</v>
      </c>
      <c r="G254" s="247" t="str">
        <f>+G236</f>
        <v>Jan</v>
      </c>
      <c r="H254" s="247">
        <f>+'Ark1'!Q3716</f>
        <v>0</v>
      </c>
      <c r="I254" s="247">
        <f>+'Ark1'!R3716</f>
        <v>0</v>
      </c>
      <c r="J254" s="248" t="str">
        <f>+IF(I254=0,"",'Ark1'!AG3716)</f>
        <v/>
      </c>
      <c r="K254" s="248" t="str">
        <f>+IF(I254=0,"",'Ark1'!AH3716)</f>
        <v/>
      </c>
      <c r="L254" s="249" t="str">
        <f>+IF(I254=0,"",'Ark1'!S3716)</f>
        <v/>
      </c>
      <c r="M254" s="313" t="str">
        <f>+IF(I254=0,"",'Ark1'!U3716)</f>
        <v/>
      </c>
      <c r="N254" s="248" t="str">
        <f>+IF(I254=0,"",'Ark1'!V3716)</f>
        <v/>
      </c>
      <c r="O254" s="248" t="str">
        <f>+IF(I254=0,"",'Ark1'!W3716)</f>
        <v/>
      </c>
      <c r="P254" s="250" t="str">
        <f>+IF(I254=0,"",'Ark1'!X3716)</f>
        <v/>
      </c>
      <c r="Q254" s="250" t="str">
        <f>+IF(I254=0,"",'Ark1'!Y3716)</f>
        <v/>
      </c>
      <c r="R254" s="250" t="str">
        <f>+IF(I254=0,"",'Ark1'!Z3716)</f>
        <v/>
      </c>
      <c r="S254" s="248" t="str">
        <f>+IF(I254=0,"",'Ark1'!AA3716)</f>
        <v/>
      </c>
      <c r="T254" s="248" t="str">
        <f>+IF(I254=0,"",'Ark1'!AB3716)</f>
        <v/>
      </c>
      <c r="U254" s="250">
        <f>+'Ark1'!AD3716</f>
        <v>0</v>
      </c>
      <c r="V254" s="248" t="str">
        <f t="shared" si="25"/>
        <v/>
      </c>
      <c r="W254" s="248" t="str">
        <f t="shared" si="26"/>
        <v/>
      </c>
      <c r="X254" s="227"/>
      <c r="Y254" s="28"/>
      <c r="AA254" s="30"/>
      <c r="AB254" s="28"/>
      <c r="AC254" s="29"/>
      <c r="AD254" s="29"/>
      <c r="AH254" s="29"/>
    </row>
    <row r="255" spans="1:34" ht="15.6">
      <c r="A255" s="227"/>
      <c r="B255" s="247">
        <f>+'Ark1'!C3783</f>
        <v>2023</v>
      </c>
      <c r="C255" s="227"/>
      <c r="D255" s="247">
        <f>+'Ark1'!M3717</f>
        <v>15</v>
      </c>
      <c r="E255" s="247" t="s">
        <v>113</v>
      </c>
      <c r="F255" s="247">
        <f>+'Ark1'!D3717</f>
        <v>2</v>
      </c>
      <c r="G255" s="247" t="str">
        <f t="shared" ref="G255:G265" si="32">+G237</f>
        <v>Feb</v>
      </c>
      <c r="H255" s="247">
        <f>+'Ark1'!Q3717</f>
        <v>0</v>
      </c>
      <c r="I255" s="247">
        <f>+'Ark1'!R3717</f>
        <v>0</v>
      </c>
      <c r="J255" s="248" t="str">
        <f>+IF(I255=0,"",'Ark1'!AG3717)</f>
        <v/>
      </c>
      <c r="K255" s="248" t="str">
        <f>+IF(I255=0,"",'Ark1'!AH3717)</f>
        <v/>
      </c>
      <c r="L255" s="249" t="str">
        <f>+IF(I255=0,"",'Ark1'!S3717)</f>
        <v/>
      </c>
      <c r="M255" s="313" t="str">
        <f>+IF(I255=0,"",'Ark1'!U3717)</f>
        <v/>
      </c>
      <c r="N255" s="248" t="str">
        <f>+IF(I255=0,"",'Ark1'!V3717)</f>
        <v/>
      </c>
      <c r="O255" s="248" t="str">
        <f>+IF(I255=0,"",'Ark1'!W3717)</f>
        <v/>
      </c>
      <c r="P255" s="250" t="str">
        <f>+IF(I255=0,"",'Ark1'!X3717)</f>
        <v/>
      </c>
      <c r="Q255" s="250" t="str">
        <f>+IF(I255=0,"",'Ark1'!Y3717)</f>
        <v/>
      </c>
      <c r="R255" s="250" t="str">
        <f>+IF(I255=0,"",'Ark1'!Z3717)</f>
        <v/>
      </c>
      <c r="S255" s="248" t="str">
        <f>+IF(I255=0,"",'Ark1'!AA3717)</f>
        <v/>
      </c>
      <c r="T255" s="248" t="str">
        <f>+IF(I255=0,"",'Ark1'!AB3717)</f>
        <v/>
      </c>
      <c r="U255" s="250">
        <f>+'Ark1'!AD3717</f>
        <v>0</v>
      </c>
      <c r="V255" s="248" t="str">
        <f t="shared" ref="V255:V265" si="33">+IF(I255=0,"",I255/D255)</f>
        <v/>
      </c>
      <c r="W255" s="248" t="str">
        <f t="shared" ref="W255:W265" si="34">+IF(I255=0,"",I255/H255)</f>
        <v/>
      </c>
      <c r="X255" s="227"/>
      <c r="Y255" s="28"/>
      <c r="AA255" s="30"/>
      <c r="AB255" s="28"/>
      <c r="AC255" s="29"/>
      <c r="AD255" s="29"/>
      <c r="AH255" s="29"/>
    </row>
    <row r="256" spans="1:34" ht="15.6">
      <c r="A256" s="227"/>
      <c r="B256" s="247">
        <f>+'Ark1'!C3784</f>
        <v>2023</v>
      </c>
      <c r="C256" s="227"/>
      <c r="D256" s="247">
        <f>+'Ark1'!M3718</f>
        <v>15</v>
      </c>
      <c r="E256" s="247" t="s">
        <v>113</v>
      </c>
      <c r="F256" s="247">
        <f>+'Ark1'!D3718</f>
        <v>3</v>
      </c>
      <c r="G256" s="247" t="str">
        <f t="shared" si="32"/>
        <v>Mar</v>
      </c>
      <c r="H256" s="247">
        <f>+'Ark1'!Q3718</f>
        <v>0</v>
      </c>
      <c r="I256" s="247">
        <f>+'Ark1'!R3718</f>
        <v>0</v>
      </c>
      <c r="J256" s="248" t="str">
        <f>+IF(I256=0,"",'Ark1'!AG3718)</f>
        <v/>
      </c>
      <c r="K256" s="248" t="str">
        <f>+IF(I256=0,"",'Ark1'!AH3718)</f>
        <v/>
      </c>
      <c r="L256" s="249" t="str">
        <f>+IF(I256=0,"",'Ark1'!S3718)</f>
        <v/>
      </c>
      <c r="M256" s="313" t="str">
        <f>+IF(I256=0,"",'Ark1'!U3718)</f>
        <v/>
      </c>
      <c r="N256" s="248" t="str">
        <f>+IF(I256=0,"",'Ark1'!V3718)</f>
        <v/>
      </c>
      <c r="O256" s="248" t="str">
        <f>+IF(I256=0,"",'Ark1'!W3718)</f>
        <v/>
      </c>
      <c r="P256" s="250" t="str">
        <f>+IF(I256=0,"",'Ark1'!X3718)</f>
        <v/>
      </c>
      <c r="Q256" s="250" t="str">
        <f>+IF(I256=0,"",'Ark1'!Y3718)</f>
        <v/>
      </c>
      <c r="R256" s="250" t="str">
        <f>+IF(I256=0,"",'Ark1'!Z3718)</f>
        <v/>
      </c>
      <c r="S256" s="248" t="str">
        <f>+IF(I256=0,"",'Ark1'!AA3718)</f>
        <v/>
      </c>
      <c r="T256" s="248" t="str">
        <f>+IF(I256=0,"",'Ark1'!AB3718)</f>
        <v/>
      </c>
      <c r="U256" s="250">
        <f>+'Ark1'!AD3718</f>
        <v>0</v>
      </c>
      <c r="V256" s="248" t="str">
        <f t="shared" si="33"/>
        <v/>
      </c>
      <c r="W256" s="248" t="str">
        <f t="shared" si="34"/>
        <v/>
      </c>
      <c r="X256" s="227"/>
      <c r="Y256" s="28"/>
      <c r="AA256" s="30"/>
      <c r="AB256" s="28"/>
      <c r="AC256" s="29"/>
      <c r="AD256" s="29"/>
      <c r="AH256" s="29"/>
    </row>
    <row r="257" spans="1:38" ht="15.6">
      <c r="A257" s="227"/>
      <c r="B257" s="247">
        <f>+'Ark1'!C3785</f>
        <v>2023</v>
      </c>
      <c r="C257" s="227"/>
      <c r="D257" s="247">
        <f>+'Ark1'!M3719</f>
        <v>15</v>
      </c>
      <c r="E257" s="247" t="s">
        <v>113</v>
      </c>
      <c r="F257" s="247">
        <f>+'Ark1'!D3719</f>
        <v>4</v>
      </c>
      <c r="G257" s="247" t="str">
        <f t="shared" si="32"/>
        <v>Apr</v>
      </c>
      <c r="H257" s="247">
        <f>+'Ark1'!Q3719</f>
        <v>0</v>
      </c>
      <c r="I257" s="247">
        <f>+'Ark1'!R3719</f>
        <v>0</v>
      </c>
      <c r="J257" s="248" t="str">
        <f>+IF(I257=0,"",'Ark1'!AG3719)</f>
        <v/>
      </c>
      <c r="K257" s="248" t="str">
        <f>+IF(I257=0,"",'Ark1'!AH3719)</f>
        <v/>
      </c>
      <c r="L257" s="249" t="str">
        <f>+IF(I257=0,"",'Ark1'!S3719)</f>
        <v/>
      </c>
      <c r="M257" s="313" t="str">
        <f>+IF(I257=0,"",'Ark1'!U3719)</f>
        <v/>
      </c>
      <c r="N257" s="248" t="str">
        <f>+IF(I257=0,"",'Ark1'!V3719)</f>
        <v/>
      </c>
      <c r="O257" s="248" t="str">
        <f>+IF(I257=0,"",'Ark1'!W3719)</f>
        <v/>
      </c>
      <c r="P257" s="250" t="str">
        <f>+IF(I257=0,"",'Ark1'!X3719)</f>
        <v/>
      </c>
      <c r="Q257" s="250" t="str">
        <f>+IF(I257=0,"",'Ark1'!Y3719)</f>
        <v/>
      </c>
      <c r="R257" s="250" t="str">
        <f>+IF(I257=0,"",'Ark1'!Z3719)</f>
        <v/>
      </c>
      <c r="S257" s="248" t="str">
        <f>+IF(I257=0,"",'Ark1'!AA3719)</f>
        <v/>
      </c>
      <c r="T257" s="248" t="str">
        <f>+IF(I257=0,"",'Ark1'!AB3719)</f>
        <v/>
      </c>
      <c r="U257" s="250">
        <f>+'Ark1'!AD3719</f>
        <v>0</v>
      </c>
      <c r="V257" s="248" t="str">
        <f t="shared" si="33"/>
        <v/>
      </c>
      <c r="W257" s="248" t="str">
        <f t="shared" si="34"/>
        <v/>
      </c>
      <c r="X257" s="227"/>
      <c r="Y257" s="28"/>
      <c r="AA257" s="30"/>
      <c r="AB257" s="28"/>
      <c r="AC257" s="29"/>
      <c r="AD257" s="29"/>
      <c r="AH257" s="29"/>
    </row>
    <row r="258" spans="1:38" ht="15.6">
      <c r="A258" s="227"/>
      <c r="B258" s="247">
        <f>+'Ark1'!C3786</f>
        <v>2023</v>
      </c>
      <c r="C258" s="227"/>
      <c r="D258" s="247">
        <f>+'Ark1'!M3720</f>
        <v>15</v>
      </c>
      <c r="E258" s="247" t="s">
        <v>113</v>
      </c>
      <c r="F258" s="247">
        <f>+'Ark1'!D3720</f>
        <v>5</v>
      </c>
      <c r="G258" s="247" t="str">
        <f t="shared" si="32"/>
        <v>Mai</v>
      </c>
      <c r="H258" s="247">
        <f>+'Ark1'!Q3720</f>
        <v>0</v>
      </c>
      <c r="I258" s="247">
        <f>+'Ark1'!R3720</f>
        <v>0</v>
      </c>
      <c r="J258" s="248" t="str">
        <f>+IF(I258=0,"",'Ark1'!AG3720)</f>
        <v/>
      </c>
      <c r="K258" s="248" t="str">
        <f>+IF(I258=0,"",'Ark1'!AH3720)</f>
        <v/>
      </c>
      <c r="L258" s="249" t="str">
        <f>+IF(I258=0,"",'Ark1'!S3720)</f>
        <v/>
      </c>
      <c r="M258" s="313" t="str">
        <f>+IF(I258=0,"",'Ark1'!U3720)</f>
        <v/>
      </c>
      <c r="N258" s="248" t="str">
        <f>+IF(I258=0,"",'Ark1'!V3720)</f>
        <v/>
      </c>
      <c r="O258" s="248" t="str">
        <f>+IF(I258=0,"",'Ark1'!W3720)</f>
        <v/>
      </c>
      <c r="P258" s="250" t="str">
        <f>+IF(I258=0,"",'Ark1'!X3720)</f>
        <v/>
      </c>
      <c r="Q258" s="250" t="str">
        <f>+IF(I258=0,"",'Ark1'!Y3720)</f>
        <v/>
      </c>
      <c r="R258" s="250" t="str">
        <f>+IF(I258=0,"",'Ark1'!Z3720)</f>
        <v/>
      </c>
      <c r="S258" s="248" t="str">
        <f>+IF(I258=0,"",'Ark1'!AA3720)</f>
        <v/>
      </c>
      <c r="T258" s="248" t="str">
        <f>+IF(I258=0,"",'Ark1'!AB3720)</f>
        <v/>
      </c>
      <c r="U258" s="250">
        <f>+'Ark1'!AD3720</f>
        <v>0</v>
      </c>
      <c r="V258" s="248" t="str">
        <f t="shared" si="33"/>
        <v/>
      </c>
      <c r="W258" s="248" t="str">
        <f t="shared" si="34"/>
        <v/>
      </c>
      <c r="X258" s="227"/>
      <c r="Y258" s="28"/>
      <c r="AA258" s="30"/>
      <c r="AB258" s="28"/>
      <c r="AC258" s="29"/>
      <c r="AD258" s="29"/>
      <c r="AH258" s="29"/>
    </row>
    <row r="259" spans="1:38" ht="15.6">
      <c r="A259" s="227"/>
      <c r="B259" s="247">
        <f>+'Ark1'!C3787</f>
        <v>2023</v>
      </c>
      <c r="C259" s="227"/>
      <c r="D259" s="247">
        <f>+'Ark1'!M3721</f>
        <v>15</v>
      </c>
      <c r="E259" s="247" t="s">
        <v>113</v>
      </c>
      <c r="F259" s="247">
        <f>+'Ark1'!D3721</f>
        <v>6</v>
      </c>
      <c r="G259" s="247" t="str">
        <f t="shared" si="32"/>
        <v>Jun</v>
      </c>
      <c r="H259" s="247">
        <f>+'Ark1'!Q3721</f>
        <v>0</v>
      </c>
      <c r="I259" s="247">
        <f>+'Ark1'!R3721</f>
        <v>0</v>
      </c>
      <c r="J259" s="248" t="str">
        <f>+IF(I259=0,"",'Ark1'!AG3721)</f>
        <v/>
      </c>
      <c r="K259" s="248" t="str">
        <f>+IF(I259=0,"",'Ark1'!AH3721)</f>
        <v/>
      </c>
      <c r="L259" s="249" t="str">
        <f>+IF(I259=0,"",'Ark1'!S3721)</f>
        <v/>
      </c>
      <c r="M259" s="313" t="str">
        <f>+IF(I259=0,"",'Ark1'!U3721)</f>
        <v/>
      </c>
      <c r="N259" s="248" t="str">
        <f>+IF(I259=0,"",'Ark1'!V3721)</f>
        <v/>
      </c>
      <c r="O259" s="248" t="str">
        <f>+IF(I259=0,"",'Ark1'!W3721)</f>
        <v/>
      </c>
      <c r="P259" s="250" t="str">
        <f>+IF(I259=0,"",'Ark1'!X3721)</f>
        <v/>
      </c>
      <c r="Q259" s="250" t="str">
        <f>+IF(I259=0,"",'Ark1'!Y3721)</f>
        <v/>
      </c>
      <c r="R259" s="250" t="str">
        <f>+IF(I259=0,"",'Ark1'!Z3721)</f>
        <v/>
      </c>
      <c r="S259" s="248" t="str">
        <f>+IF(I259=0,"",'Ark1'!AA3721)</f>
        <v/>
      </c>
      <c r="T259" s="248" t="str">
        <f>+IF(I259=0,"",'Ark1'!AB3721)</f>
        <v/>
      </c>
      <c r="U259" s="250">
        <f>+'Ark1'!AD3721</f>
        <v>0</v>
      </c>
      <c r="V259" s="248" t="str">
        <f t="shared" si="33"/>
        <v/>
      </c>
      <c r="W259" s="248" t="str">
        <f t="shared" si="34"/>
        <v/>
      </c>
      <c r="X259" s="227"/>
      <c r="Y259" s="28"/>
      <c r="AA259" s="30"/>
      <c r="AB259" s="28"/>
      <c r="AC259" s="29"/>
      <c r="AD259" s="29"/>
      <c r="AH259" s="29"/>
    </row>
    <row r="260" spans="1:38" ht="15.6">
      <c r="A260" s="227"/>
      <c r="B260" s="247">
        <f>+'Ark1'!C3788</f>
        <v>2023</v>
      </c>
      <c r="C260" s="227"/>
      <c r="D260" s="247">
        <f>+'Ark1'!M3722</f>
        <v>15</v>
      </c>
      <c r="E260" s="247" t="s">
        <v>113</v>
      </c>
      <c r="F260" s="247">
        <f>+'Ark1'!D3722</f>
        <v>7</v>
      </c>
      <c r="G260" s="247" t="str">
        <f t="shared" si="32"/>
        <v>Jul</v>
      </c>
      <c r="H260" s="247">
        <f>+'Ark1'!Q3722</f>
        <v>0</v>
      </c>
      <c r="I260" s="247">
        <f>+'Ark1'!R3722</f>
        <v>0</v>
      </c>
      <c r="J260" s="248" t="str">
        <f>+IF(I260=0,"",'Ark1'!AG3722)</f>
        <v/>
      </c>
      <c r="K260" s="248" t="str">
        <f>+IF(I260=0,"",'Ark1'!AH3722)</f>
        <v/>
      </c>
      <c r="L260" s="249" t="str">
        <f>+IF(I260=0,"",'Ark1'!S3722)</f>
        <v/>
      </c>
      <c r="M260" s="313" t="str">
        <f>+IF(I260=0,"",'Ark1'!U3722)</f>
        <v/>
      </c>
      <c r="N260" s="248" t="str">
        <f>+IF(I260=0,"",'Ark1'!V3722)</f>
        <v/>
      </c>
      <c r="O260" s="248" t="str">
        <f>+IF(I260=0,"",'Ark1'!W3722)</f>
        <v/>
      </c>
      <c r="P260" s="250" t="str">
        <f>+IF(I260=0,"",'Ark1'!X3722)</f>
        <v/>
      </c>
      <c r="Q260" s="250" t="str">
        <f>+IF(I260=0,"",'Ark1'!Y3722)</f>
        <v/>
      </c>
      <c r="R260" s="250" t="str">
        <f>+IF(I260=0,"",'Ark1'!Z3722)</f>
        <v/>
      </c>
      <c r="S260" s="248" t="str">
        <f>+IF(I260=0,"",'Ark1'!AA3722)</f>
        <v/>
      </c>
      <c r="T260" s="248" t="str">
        <f>+IF(I260=0,"",'Ark1'!AB3722)</f>
        <v/>
      </c>
      <c r="U260" s="250">
        <f>+'Ark1'!AD3722</f>
        <v>0</v>
      </c>
      <c r="V260" s="248" t="str">
        <f t="shared" si="33"/>
        <v/>
      </c>
      <c r="W260" s="248" t="str">
        <f t="shared" si="34"/>
        <v/>
      </c>
      <c r="X260" s="227"/>
      <c r="Y260" s="28"/>
      <c r="AA260" s="30"/>
      <c r="AB260" s="28"/>
      <c r="AC260" s="29"/>
      <c r="AD260" s="29"/>
      <c r="AH260" s="29"/>
    </row>
    <row r="261" spans="1:38" ht="15.6">
      <c r="A261" s="227"/>
      <c r="B261" s="247">
        <f>+'Ark1'!C3789</f>
        <v>2023</v>
      </c>
      <c r="C261" s="227"/>
      <c r="D261" s="247">
        <f>+'Ark1'!M3723</f>
        <v>15</v>
      </c>
      <c r="E261" s="247" t="s">
        <v>113</v>
      </c>
      <c r="F261" s="247">
        <f>+'Ark1'!D3723</f>
        <v>8</v>
      </c>
      <c r="G261" s="247" t="str">
        <f t="shared" si="32"/>
        <v>Aug</v>
      </c>
      <c r="H261" s="247">
        <f>+'Ark1'!Q3723</f>
        <v>0</v>
      </c>
      <c r="I261" s="247">
        <f>+'Ark1'!R3723</f>
        <v>0</v>
      </c>
      <c r="J261" s="248" t="str">
        <f>+IF(I261=0,"",'Ark1'!AG3723)</f>
        <v/>
      </c>
      <c r="K261" s="248" t="str">
        <f>+IF(I261=0,"",'Ark1'!AH3723)</f>
        <v/>
      </c>
      <c r="L261" s="249" t="str">
        <f>+IF(I261=0,"",'Ark1'!S3723)</f>
        <v/>
      </c>
      <c r="M261" s="313" t="str">
        <f>+IF(I261=0,"",'Ark1'!U3723)</f>
        <v/>
      </c>
      <c r="N261" s="248" t="str">
        <f>+IF(I261=0,"",'Ark1'!V3723)</f>
        <v/>
      </c>
      <c r="O261" s="248" t="str">
        <f>+IF(I261=0,"",'Ark1'!W3723)</f>
        <v/>
      </c>
      <c r="P261" s="250" t="str">
        <f>+IF(I261=0,"",'Ark1'!X3723)</f>
        <v/>
      </c>
      <c r="Q261" s="250" t="str">
        <f>+IF(I261=0,"",'Ark1'!Y3723)</f>
        <v/>
      </c>
      <c r="R261" s="250" t="str">
        <f>+IF(I261=0,"",'Ark1'!Z3723)</f>
        <v/>
      </c>
      <c r="S261" s="248" t="str">
        <f>+IF(I261=0,"",'Ark1'!AA3723)</f>
        <v/>
      </c>
      <c r="T261" s="248" t="str">
        <f>+IF(I261=0,"",'Ark1'!AB3723)</f>
        <v/>
      </c>
      <c r="U261" s="250">
        <f>+'Ark1'!AD3723</f>
        <v>0</v>
      </c>
      <c r="V261" s="248" t="str">
        <f t="shared" si="33"/>
        <v/>
      </c>
      <c r="W261" s="248" t="str">
        <f t="shared" si="34"/>
        <v/>
      </c>
      <c r="X261" s="227"/>
      <c r="Y261" s="28"/>
      <c r="AA261" s="30"/>
      <c r="AB261" s="28"/>
      <c r="AC261" s="29"/>
      <c r="AD261" s="29"/>
      <c r="AH261" s="29"/>
    </row>
    <row r="262" spans="1:38" ht="15.6">
      <c r="A262" s="227"/>
      <c r="B262" s="247">
        <f>+'Ark1'!C3790</f>
        <v>2023</v>
      </c>
      <c r="C262" s="227"/>
      <c r="D262" s="247">
        <f>+'Ark1'!M3724</f>
        <v>15</v>
      </c>
      <c r="E262" s="247" t="s">
        <v>113</v>
      </c>
      <c r="F262" s="247">
        <f>+'Ark1'!D3724</f>
        <v>9</v>
      </c>
      <c r="G262" s="247" t="str">
        <f t="shared" si="32"/>
        <v>Sep</v>
      </c>
      <c r="H262" s="247">
        <f>+'Ark1'!Q3724</f>
        <v>0</v>
      </c>
      <c r="I262" s="247">
        <f>+'Ark1'!R3724</f>
        <v>0</v>
      </c>
      <c r="J262" s="248" t="str">
        <f>+IF(I262=0,"",'Ark1'!AG3724)</f>
        <v/>
      </c>
      <c r="K262" s="248" t="str">
        <f>+IF(I262=0,"",'Ark1'!AH3724)</f>
        <v/>
      </c>
      <c r="L262" s="249" t="str">
        <f>+IF(I262=0,"",'Ark1'!S3724)</f>
        <v/>
      </c>
      <c r="M262" s="313" t="str">
        <f>+IF(I262=0,"",'Ark1'!U3724)</f>
        <v/>
      </c>
      <c r="N262" s="248" t="str">
        <f>+IF(I262=0,"",'Ark1'!V3724)</f>
        <v/>
      </c>
      <c r="O262" s="248" t="str">
        <f>+IF(I262=0,"",'Ark1'!W3724)</f>
        <v/>
      </c>
      <c r="P262" s="250" t="str">
        <f>+IF(I262=0,"",'Ark1'!X3724)</f>
        <v/>
      </c>
      <c r="Q262" s="250" t="str">
        <f>+IF(I262=0,"",'Ark1'!Y3724)</f>
        <v/>
      </c>
      <c r="R262" s="250" t="str">
        <f>+IF(I262=0,"",'Ark1'!Z3724)</f>
        <v/>
      </c>
      <c r="S262" s="248" t="str">
        <f>+IF(I262=0,"",'Ark1'!AA3724)</f>
        <v/>
      </c>
      <c r="T262" s="248" t="str">
        <f>+IF(I262=0,"",'Ark1'!AB3724)</f>
        <v/>
      </c>
      <c r="U262" s="250">
        <f>+'Ark1'!AD3724</f>
        <v>0</v>
      </c>
      <c r="V262" s="248" t="str">
        <f t="shared" si="33"/>
        <v/>
      </c>
      <c r="W262" s="248" t="str">
        <f t="shared" si="34"/>
        <v/>
      </c>
      <c r="X262" s="227"/>
      <c r="Y262" s="28"/>
      <c r="AA262" s="30"/>
      <c r="AB262" s="28"/>
      <c r="AC262" s="29"/>
      <c r="AD262" s="29"/>
      <c r="AH262" s="29"/>
    </row>
    <row r="263" spans="1:38" ht="15.6">
      <c r="A263" s="227"/>
      <c r="B263" s="247">
        <f>+'Ark1'!C3791</f>
        <v>2023</v>
      </c>
      <c r="C263" s="227"/>
      <c r="D263" s="247">
        <f>+'Ark1'!M3725</f>
        <v>15</v>
      </c>
      <c r="E263" s="247" t="s">
        <v>113</v>
      </c>
      <c r="F263" s="247">
        <f>+'Ark1'!D3725</f>
        <v>10</v>
      </c>
      <c r="G263" s="247" t="str">
        <f t="shared" si="32"/>
        <v>Okt</v>
      </c>
      <c r="H263" s="247">
        <f>+'Ark1'!Q3725</f>
        <v>0</v>
      </c>
      <c r="I263" s="247">
        <f>+'Ark1'!R3725</f>
        <v>0</v>
      </c>
      <c r="J263" s="248" t="str">
        <f>+IF(I263=0,"",'Ark1'!AG3725)</f>
        <v/>
      </c>
      <c r="K263" s="248" t="str">
        <f>+IF(I263=0,"",'Ark1'!AH3725)</f>
        <v/>
      </c>
      <c r="L263" s="249" t="str">
        <f>+IF(I263=0,"",'Ark1'!S3725)</f>
        <v/>
      </c>
      <c r="M263" s="313" t="str">
        <f>+IF(I263=0,"",'Ark1'!U3725)</f>
        <v/>
      </c>
      <c r="N263" s="248" t="str">
        <f>+IF(I263=0,"",'Ark1'!V3725)</f>
        <v/>
      </c>
      <c r="O263" s="248" t="str">
        <f>+IF(I263=0,"",'Ark1'!W3725)</f>
        <v/>
      </c>
      <c r="P263" s="250" t="str">
        <f>+IF(I263=0,"",'Ark1'!X3725)</f>
        <v/>
      </c>
      <c r="Q263" s="250" t="str">
        <f>+IF(I263=0,"",'Ark1'!Y3725)</f>
        <v/>
      </c>
      <c r="R263" s="250" t="str">
        <f>+IF(I263=0,"",'Ark1'!Z3725)</f>
        <v/>
      </c>
      <c r="S263" s="248" t="str">
        <f>+IF(I263=0,"",'Ark1'!AA3725)</f>
        <v/>
      </c>
      <c r="T263" s="248" t="str">
        <f>+IF(I263=0,"",'Ark1'!AB3725)</f>
        <v/>
      </c>
      <c r="U263" s="250">
        <f>+'Ark1'!AD3725</f>
        <v>0</v>
      </c>
      <c r="V263" s="248" t="str">
        <f t="shared" si="33"/>
        <v/>
      </c>
      <c r="W263" s="248" t="str">
        <f t="shared" si="34"/>
        <v/>
      </c>
      <c r="X263" s="227"/>
      <c r="Y263" s="28"/>
      <c r="AA263" s="30"/>
      <c r="AB263" s="28"/>
      <c r="AC263" s="29"/>
      <c r="AD263" s="29"/>
      <c r="AH263" s="29"/>
    </row>
    <row r="264" spans="1:38" ht="15.6">
      <c r="A264" s="227"/>
      <c r="B264" s="247">
        <f>+'Ark1'!C3792</f>
        <v>2023</v>
      </c>
      <c r="C264" s="227"/>
      <c r="D264" s="247">
        <f>+'Ark1'!M3726</f>
        <v>15</v>
      </c>
      <c r="E264" s="247" t="s">
        <v>113</v>
      </c>
      <c r="F264" s="247">
        <f>+'Ark1'!D3726</f>
        <v>11</v>
      </c>
      <c r="G264" s="247" t="str">
        <f t="shared" si="32"/>
        <v>Nov</v>
      </c>
      <c r="H264" s="247">
        <f>+'Ark1'!Q3726</f>
        <v>0</v>
      </c>
      <c r="I264" s="247">
        <f>+'Ark1'!R3726</f>
        <v>0</v>
      </c>
      <c r="J264" s="248" t="str">
        <f>+IF(I264=0,"",'Ark1'!AG3726)</f>
        <v/>
      </c>
      <c r="K264" s="248" t="str">
        <f>+IF(I264=0,"",'Ark1'!AH3726)</f>
        <v/>
      </c>
      <c r="L264" s="249" t="str">
        <f>+IF(I264=0,"",'Ark1'!S3726)</f>
        <v/>
      </c>
      <c r="M264" s="313" t="str">
        <f>+IF(I264=0,"",'Ark1'!U3726)</f>
        <v/>
      </c>
      <c r="N264" s="248" t="str">
        <f>+IF(I264=0,"",'Ark1'!V3726)</f>
        <v/>
      </c>
      <c r="O264" s="248" t="str">
        <f>+IF(I264=0,"",'Ark1'!W3726)</f>
        <v/>
      </c>
      <c r="P264" s="250" t="str">
        <f>+IF(I264=0,"",'Ark1'!X3726)</f>
        <v/>
      </c>
      <c r="Q264" s="250" t="str">
        <f>+IF(I264=0,"",'Ark1'!Y3726)</f>
        <v/>
      </c>
      <c r="R264" s="250" t="str">
        <f>+IF(I264=0,"",'Ark1'!Z3726)</f>
        <v/>
      </c>
      <c r="S264" s="248" t="str">
        <f>+IF(I264=0,"",'Ark1'!AA3726)</f>
        <v/>
      </c>
      <c r="T264" s="248" t="str">
        <f>+IF(I264=0,"",'Ark1'!AB3726)</f>
        <v/>
      </c>
      <c r="U264" s="250">
        <f>+'Ark1'!AD3726</f>
        <v>0</v>
      </c>
      <c r="V264" s="248" t="str">
        <f t="shared" si="33"/>
        <v/>
      </c>
      <c r="W264" s="248" t="str">
        <f t="shared" si="34"/>
        <v/>
      </c>
      <c r="X264" s="227"/>
      <c r="Y264" s="28"/>
      <c r="AA264" s="30"/>
      <c r="AB264" s="28"/>
      <c r="AC264" s="29"/>
      <c r="AD264" s="29"/>
      <c r="AH264" s="29"/>
    </row>
    <row r="265" spans="1:38" ht="15.6">
      <c r="A265" s="227"/>
      <c r="B265" s="247">
        <f>+'Ark1'!C3793</f>
        <v>2023</v>
      </c>
      <c r="C265" s="227"/>
      <c r="D265" s="247">
        <f>+'Ark1'!M3727</f>
        <v>15</v>
      </c>
      <c r="E265" s="247" t="s">
        <v>113</v>
      </c>
      <c r="F265" s="247">
        <f>+'Ark1'!D3727</f>
        <v>12</v>
      </c>
      <c r="G265" s="247" t="str">
        <f t="shared" si="32"/>
        <v>Des</v>
      </c>
      <c r="H265" s="247">
        <f>+'Ark1'!Q3727</f>
        <v>0</v>
      </c>
      <c r="I265" s="247">
        <f>+'Ark1'!R3727</f>
        <v>0</v>
      </c>
      <c r="J265" s="248" t="str">
        <f>+IF(I265=0,"",'Ark1'!AG3727)</f>
        <v/>
      </c>
      <c r="K265" s="248" t="str">
        <f>+IF(I265=0,"",'Ark1'!AH3727)</f>
        <v/>
      </c>
      <c r="L265" s="249" t="str">
        <f>+IF(I265=0,"",'Ark1'!S3727)</f>
        <v/>
      </c>
      <c r="M265" s="313" t="str">
        <f>+IF(I265=0,"",'Ark1'!U3727)</f>
        <v/>
      </c>
      <c r="N265" s="248" t="str">
        <f>+IF(I265=0,"",'Ark1'!V3727)</f>
        <v/>
      </c>
      <c r="O265" s="248" t="str">
        <f>+IF(I265=0,"",'Ark1'!W3727)</f>
        <v/>
      </c>
      <c r="P265" s="250" t="str">
        <f>+IF(I265=0,"",'Ark1'!X3727)</f>
        <v/>
      </c>
      <c r="Q265" s="250" t="str">
        <f>+IF(I265=0,"",'Ark1'!Y3727)</f>
        <v/>
      </c>
      <c r="R265" s="250" t="str">
        <f>+IF(I265=0,"",'Ark1'!Z3727)</f>
        <v/>
      </c>
      <c r="S265" s="248" t="str">
        <f>+IF(I265=0,"",'Ark1'!AA3727)</f>
        <v/>
      </c>
      <c r="T265" s="248" t="str">
        <f>+IF(I265=0,"",'Ark1'!AB3727)</f>
        <v/>
      </c>
      <c r="U265" s="250">
        <f>+'Ark1'!AD3727</f>
        <v>0</v>
      </c>
      <c r="V265" s="248" t="str">
        <f t="shared" si="33"/>
        <v/>
      </c>
      <c r="W265" s="248" t="str">
        <f t="shared" si="34"/>
        <v/>
      </c>
      <c r="X265" s="227"/>
      <c r="Y265" s="28"/>
      <c r="AA265" s="30"/>
      <c r="AB265" s="28"/>
      <c r="AC265" s="29"/>
      <c r="AD265" s="29"/>
      <c r="AH265" s="29"/>
    </row>
    <row r="266" spans="1:38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8"/>
      <c r="AA266" s="30"/>
      <c r="AB266" s="28"/>
      <c r="AC266" s="29"/>
      <c r="AD266" s="29"/>
      <c r="AH266" s="29"/>
    </row>
    <row r="267" spans="1:38">
      <c r="A267" s="418"/>
      <c r="B267" s="418"/>
      <c r="C267" s="418"/>
      <c r="D267" s="418"/>
      <c r="E267" s="418"/>
      <c r="F267" s="418"/>
      <c r="G267" s="418"/>
      <c r="H267" s="418"/>
      <c r="I267" s="418"/>
      <c r="J267" s="418"/>
      <c r="K267" s="418"/>
      <c r="L267" s="418"/>
      <c r="M267" s="418"/>
      <c r="N267" s="418"/>
      <c r="O267" s="418"/>
      <c r="P267" s="418"/>
      <c r="Q267" s="418"/>
      <c r="R267" s="418"/>
      <c r="S267" s="418"/>
      <c r="T267" s="418"/>
      <c r="U267" s="418"/>
      <c r="V267" s="418"/>
      <c r="W267" s="418"/>
      <c r="X267" s="418"/>
      <c r="Y267" s="28"/>
      <c r="AA267" s="30"/>
      <c r="AB267" s="28"/>
      <c r="AC267" s="29"/>
      <c r="AD267" s="29"/>
      <c r="AH267" s="29"/>
    </row>
    <row r="268" spans="1:38" ht="17.399999999999999">
      <c r="A268" s="418"/>
      <c r="B268" s="418"/>
      <c r="C268" s="418"/>
      <c r="D268" s="418"/>
      <c r="E268" s="273" t="str">
        <f>+E270</f>
        <v>1-</v>
      </c>
      <c r="F268" s="418"/>
      <c r="G268" s="418"/>
      <c r="H268" s="418"/>
      <c r="I268" s="418"/>
      <c r="J268" s="418"/>
      <c r="K268" s="418"/>
      <c r="L268" s="418"/>
      <c r="M268" s="418"/>
      <c r="N268" s="418"/>
      <c r="O268" s="418"/>
      <c r="P268" s="418"/>
      <c r="Q268" s="418"/>
      <c r="R268" s="418"/>
      <c r="S268" s="418"/>
      <c r="T268" s="418"/>
      <c r="U268" s="418"/>
      <c r="V268" s="418"/>
      <c r="W268" s="418"/>
      <c r="X268" s="418"/>
      <c r="Y268" s="28"/>
      <c r="AA268" s="30"/>
      <c r="AB268" s="28"/>
      <c r="AC268" s="29"/>
      <c r="AD268" s="29"/>
      <c r="AH268" s="29"/>
    </row>
    <row r="269" spans="1:38">
      <c r="A269" s="418"/>
      <c r="B269" s="418"/>
      <c r="C269" s="418"/>
      <c r="D269" s="418"/>
      <c r="E269" s="418"/>
      <c r="F269" s="418"/>
      <c r="G269" s="418"/>
      <c r="H269" s="418"/>
      <c r="I269" s="418"/>
      <c r="J269" s="418"/>
      <c r="K269" s="418"/>
      <c r="L269" s="418"/>
      <c r="M269" s="418"/>
      <c r="N269" s="418"/>
      <c r="O269" s="418"/>
      <c r="P269" s="418"/>
      <c r="Q269" s="418"/>
      <c r="R269" s="418"/>
      <c r="S269" s="418"/>
      <c r="T269" s="418"/>
      <c r="U269" s="418"/>
      <c r="V269" s="418"/>
      <c r="W269" s="418"/>
      <c r="X269" s="418"/>
      <c r="Y269" s="28"/>
      <c r="AA269" s="30"/>
      <c r="AB269" s="28"/>
      <c r="AC269" s="29"/>
      <c r="AD269" s="29"/>
      <c r="AH269" s="29"/>
    </row>
    <row r="270" spans="1:38" ht="15.6">
      <c r="A270" s="418"/>
      <c r="B270" s="247">
        <f>+'Ark1'!C3728</f>
        <v>2023</v>
      </c>
      <c r="C270" s="418"/>
      <c r="D270" s="247">
        <f>+'Ark1'!M3728</f>
        <v>1</v>
      </c>
      <c r="E270" s="247" t="str">
        <f>VLOOKUP(D270,RNR!$D$8:$E$22,2)</f>
        <v>1-</v>
      </c>
      <c r="F270" s="247">
        <f>+'Ark1'!D3728</f>
        <v>1</v>
      </c>
      <c r="G270" s="247" t="str">
        <f>VLOOKUP(F270,RNR!$G$8:$H$19,2)</f>
        <v>Jan</v>
      </c>
      <c r="H270" s="247">
        <f>+'Ark1'!Q3728</f>
        <v>0</v>
      </c>
      <c r="I270" s="247">
        <f>+'Ark1'!R3728</f>
        <v>0</v>
      </c>
      <c r="J270" s="248" t="str">
        <f>+IF(I270=0,"",'Ark1'!AG3728)</f>
        <v/>
      </c>
      <c r="K270" s="248" t="str">
        <f>+IF(I270=0,"",'Ark1'!AH3728)</f>
        <v/>
      </c>
      <c r="L270" s="249" t="str">
        <f>+IF(I270=0,"",'Ark1'!S3728)</f>
        <v/>
      </c>
      <c r="M270" s="313" t="str">
        <f>+IF(I270=0,"",'Ark1'!U3728)</f>
        <v/>
      </c>
      <c r="N270" s="248" t="str">
        <f>+IF(I270=0,"",'Ark1'!V3728)</f>
        <v/>
      </c>
      <c r="O270" s="248" t="str">
        <f>+IF(I270=0,"",'Ark1'!W3728)</f>
        <v/>
      </c>
      <c r="P270" s="250" t="str">
        <f>+IF(I270=0,"",'Ark1'!X3728)</f>
        <v/>
      </c>
      <c r="Q270" s="250" t="str">
        <f>+IF(I270=0,"",'Ark1'!Y3728)</f>
        <v/>
      </c>
      <c r="R270" s="250" t="str">
        <f>+IF(I270=0,"",'Ark1'!Z3728)</f>
        <v/>
      </c>
      <c r="S270" s="248" t="str">
        <f>+IF(I270=0,"",'Ark1'!AA3728)</f>
        <v/>
      </c>
      <c r="T270" s="248" t="str">
        <f>+IF(I270=0,"",'Ark1'!AB3728)</f>
        <v/>
      </c>
      <c r="U270" s="250">
        <f>+'Ark1'!AD3728</f>
        <v>0</v>
      </c>
      <c r="V270" s="248" t="str">
        <f t="shared" ref="V270:V280" si="35">+IF(I270=0,"",I270/D270)</f>
        <v/>
      </c>
      <c r="W270" s="248" t="str">
        <f t="shared" ref="W270:W280" si="36">+IF(I270=0,"",I270/H270)</f>
        <v/>
      </c>
      <c r="X270" s="418"/>
      <c r="Y270" s="28"/>
      <c r="AA270" s="30"/>
      <c r="AB270" s="28"/>
      <c r="AC270" s="29"/>
      <c r="AD270" s="29"/>
      <c r="AH270" s="29"/>
    </row>
    <row r="271" spans="1:38" ht="15.6">
      <c r="A271" s="418"/>
      <c r="B271" s="247">
        <f>+'Ark1'!C3729</f>
        <v>2023</v>
      </c>
      <c r="C271" s="418"/>
      <c r="D271" s="247">
        <f>+'Ark1'!M3729</f>
        <v>1</v>
      </c>
      <c r="E271" s="247" t="str">
        <f>VLOOKUP(D271,RNR!$D$8:$E$22,2)</f>
        <v>1-</v>
      </c>
      <c r="F271" s="247">
        <f>+'Ark1'!D3729</f>
        <v>2</v>
      </c>
      <c r="G271" s="247" t="str">
        <f>VLOOKUP(F271,RNR!$G$8:$H$19,2)</f>
        <v>Feb</v>
      </c>
      <c r="H271" s="247">
        <f>+'Ark1'!Q3729</f>
        <v>0</v>
      </c>
      <c r="I271" s="247">
        <f>+'Ark1'!R3729</f>
        <v>0</v>
      </c>
      <c r="J271" s="248" t="str">
        <f>+IF(I271=0,"",'Ark1'!AG3729)</f>
        <v/>
      </c>
      <c r="K271" s="248" t="str">
        <f>+IF(I271=0,"",'Ark1'!AH3729)</f>
        <v/>
      </c>
      <c r="L271" s="249" t="str">
        <f>+IF(I271=0,"",'Ark1'!S3729)</f>
        <v/>
      </c>
      <c r="M271" s="313" t="str">
        <f>+IF(I271=0,"",'Ark1'!U3729)</f>
        <v/>
      </c>
      <c r="N271" s="248" t="str">
        <f>+IF(I271=0,"",'Ark1'!V3729)</f>
        <v/>
      </c>
      <c r="O271" s="248" t="str">
        <f>+IF(I271=0,"",'Ark1'!W3729)</f>
        <v/>
      </c>
      <c r="P271" s="250" t="str">
        <f>+IF(I271=0,"",'Ark1'!X3729)</f>
        <v/>
      </c>
      <c r="Q271" s="250" t="str">
        <f>+IF(I271=0,"",'Ark1'!Y3729)</f>
        <v/>
      </c>
      <c r="R271" s="250" t="str">
        <f>+IF(I271=0,"",'Ark1'!Z3729)</f>
        <v/>
      </c>
      <c r="S271" s="248" t="str">
        <f>+IF(I271=0,"",'Ark1'!AA3729)</f>
        <v/>
      </c>
      <c r="T271" s="248" t="str">
        <f>+IF(I271=0,"",'Ark1'!AB3729)</f>
        <v/>
      </c>
      <c r="U271" s="250">
        <f>+'Ark1'!AD3729</f>
        <v>0</v>
      </c>
      <c r="V271" s="248" t="str">
        <f t="shared" si="35"/>
        <v/>
      </c>
      <c r="W271" s="248" t="str">
        <f t="shared" si="36"/>
        <v/>
      </c>
      <c r="X271" s="418"/>
      <c r="Y271" s="28"/>
      <c r="AA271" s="30"/>
      <c r="AB271" s="28"/>
      <c r="AC271" s="29"/>
      <c r="AD271" s="29"/>
      <c r="AH271" s="29"/>
    </row>
    <row r="272" spans="1:38" ht="15.6">
      <c r="A272" s="418"/>
      <c r="B272" s="247">
        <f>+'Ark1'!C3730</f>
        <v>2023</v>
      </c>
      <c r="C272" s="418"/>
      <c r="D272" s="247">
        <f>+'Ark1'!M3730</f>
        <v>1</v>
      </c>
      <c r="E272" s="247" t="str">
        <f>VLOOKUP(D272,RNR!$D$8:$E$22,2)</f>
        <v>1-</v>
      </c>
      <c r="F272" s="247">
        <f>+'Ark1'!D3730</f>
        <v>3</v>
      </c>
      <c r="G272" s="247" t="str">
        <f>VLOOKUP(F272,RNR!$G$8:$H$19,2)</f>
        <v>Mar</v>
      </c>
      <c r="H272" s="247">
        <f>+'Ark1'!Q3730</f>
        <v>0</v>
      </c>
      <c r="I272" s="247">
        <f>+'Ark1'!R3730</f>
        <v>0</v>
      </c>
      <c r="J272" s="248" t="str">
        <f>+IF(I272=0,"",'Ark1'!AG3730)</f>
        <v/>
      </c>
      <c r="K272" s="248" t="str">
        <f>+IF(I272=0,"",'Ark1'!AH3730)</f>
        <v/>
      </c>
      <c r="L272" s="249" t="str">
        <f>+IF(I272=0,"",'Ark1'!S3730)</f>
        <v/>
      </c>
      <c r="M272" s="313" t="str">
        <f>+IF(I272=0,"",'Ark1'!U3730)</f>
        <v/>
      </c>
      <c r="N272" s="248" t="str">
        <f>+IF(I272=0,"",'Ark1'!V3730)</f>
        <v/>
      </c>
      <c r="O272" s="248" t="str">
        <f>+IF(I272=0,"",'Ark1'!W3730)</f>
        <v/>
      </c>
      <c r="P272" s="250" t="str">
        <f>+IF(I272=0,"",'Ark1'!X3730)</f>
        <v/>
      </c>
      <c r="Q272" s="250" t="str">
        <f>+IF(I272=0,"",'Ark1'!Y3730)</f>
        <v/>
      </c>
      <c r="R272" s="250" t="str">
        <f>+IF(I272=0,"",'Ark1'!Z3730)</f>
        <v/>
      </c>
      <c r="S272" s="248" t="str">
        <f>+IF(I272=0,"",'Ark1'!AA3730)</f>
        <v/>
      </c>
      <c r="T272" s="248" t="str">
        <f>+IF(I272=0,"",'Ark1'!AB3730)</f>
        <v/>
      </c>
      <c r="U272" s="250">
        <f>+'Ark1'!AD3730</f>
        <v>0</v>
      </c>
      <c r="V272" s="248" t="str">
        <f t="shared" si="35"/>
        <v/>
      </c>
      <c r="W272" s="248" t="str">
        <f t="shared" si="36"/>
        <v/>
      </c>
      <c r="X272" s="418"/>
      <c r="AA272" s="30"/>
      <c r="AB272" s="28"/>
      <c r="AE272" s="28"/>
      <c r="AF272" s="28"/>
      <c r="AG272" s="28"/>
      <c r="AI272" s="28"/>
      <c r="AJ272" s="252"/>
      <c r="AK272" s="28"/>
      <c r="AL272" s="28"/>
    </row>
    <row r="273" spans="1:38" ht="15.6">
      <c r="A273" s="418"/>
      <c r="B273" s="247">
        <f>+'Ark1'!C3731</f>
        <v>2023</v>
      </c>
      <c r="C273" s="418"/>
      <c r="D273" s="247">
        <f>+'Ark1'!M3731</f>
        <v>1</v>
      </c>
      <c r="E273" s="247" t="str">
        <f>VLOOKUP(D273,RNR!$D$8:$E$22,2)</f>
        <v>1-</v>
      </c>
      <c r="F273" s="247">
        <f>+'Ark1'!D3731</f>
        <v>4</v>
      </c>
      <c r="G273" s="247" t="str">
        <f>VLOOKUP(F273,RNR!$G$8:$H$19,2)</f>
        <v>Apr</v>
      </c>
      <c r="H273" s="247">
        <f>+'Ark1'!Q3731</f>
        <v>0</v>
      </c>
      <c r="I273" s="247">
        <f>+'Ark1'!R3731</f>
        <v>0</v>
      </c>
      <c r="J273" s="248" t="str">
        <f>+IF(I273=0,"",'Ark1'!AG3731)</f>
        <v/>
      </c>
      <c r="K273" s="248" t="str">
        <f>+IF(I273=0,"",'Ark1'!AH3731)</f>
        <v/>
      </c>
      <c r="L273" s="249" t="str">
        <f>+IF(I273=0,"",'Ark1'!S3731)</f>
        <v/>
      </c>
      <c r="M273" s="313" t="str">
        <f>+IF(I273=0,"",'Ark1'!U3731)</f>
        <v/>
      </c>
      <c r="N273" s="248" t="str">
        <f>+IF(I273=0,"",'Ark1'!V3731)</f>
        <v/>
      </c>
      <c r="O273" s="248" t="str">
        <f>+IF(I273=0,"",'Ark1'!W3731)</f>
        <v/>
      </c>
      <c r="P273" s="250" t="str">
        <f>+IF(I273=0,"",'Ark1'!X3731)</f>
        <v/>
      </c>
      <c r="Q273" s="250" t="str">
        <f>+IF(I273=0,"",'Ark1'!Y3731)</f>
        <v/>
      </c>
      <c r="R273" s="250" t="str">
        <f>+IF(I273=0,"",'Ark1'!Z3731)</f>
        <v/>
      </c>
      <c r="S273" s="248" t="str">
        <f>+IF(I273=0,"",'Ark1'!AA3731)</f>
        <v/>
      </c>
      <c r="T273" s="248" t="str">
        <f>+IF(I273=0,"",'Ark1'!AB3731)</f>
        <v/>
      </c>
      <c r="U273" s="250">
        <f>+'Ark1'!AD3731</f>
        <v>0</v>
      </c>
      <c r="V273" s="248" t="str">
        <f t="shared" si="35"/>
        <v/>
      </c>
      <c r="W273" s="248" t="str">
        <f t="shared" si="36"/>
        <v/>
      </c>
      <c r="X273" s="418"/>
      <c r="AA273" s="30"/>
      <c r="AB273" s="28"/>
      <c r="AE273" s="28"/>
      <c r="AF273" s="28"/>
      <c r="AG273" s="28"/>
      <c r="AI273" s="28"/>
      <c r="AJ273" s="252"/>
      <c r="AK273" s="28"/>
      <c r="AL273" s="28"/>
    </row>
    <row r="274" spans="1:38" ht="15.6">
      <c r="A274" s="418"/>
      <c r="B274" s="247">
        <f>+'Ark1'!C3732</f>
        <v>2023</v>
      </c>
      <c r="C274" s="418"/>
      <c r="D274" s="247">
        <f>+'Ark1'!M3732</f>
        <v>1</v>
      </c>
      <c r="E274" s="247" t="str">
        <f>VLOOKUP(D274,RNR!$D$8:$E$22,2)</f>
        <v>1-</v>
      </c>
      <c r="F274" s="247">
        <f>+'Ark1'!D3732</f>
        <v>5</v>
      </c>
      <c r="G274" s="247" t="str">
        <f>VLOOKUP(F274,RNR!$G$8:$H$19,2)</f>
        <v>Mai</v>
      </c>
      <c r="H274" s="247">
        <f>+'Ark1'!Q3732</f>
        <v>0</v>
      </c>
      <c r="I274" s="247">
        <f>+'Ark1'!R3732</f>
        <v>0</v>
      </c>
      <c r="J274" s="248" t="str">
        <f>+IF(I274=0,"",'Ark1'!AG3732)</f>
        <v/>
      </c>
      <c r="K274" s="248" t="str">
        <f>+IF(I274=0,"",'Ark1'!AH3732)</f>
        <v/>
      </c>
      <c r="L274" s="249" t="str">
        <f>+IF(I274=0,"",'Ark1'!S3732)</f>
        <v/>
      </c>
      <c r="M274" s="313" t="str">
        <f>+IF(I274=0,"",'Ark1'!U3732)</f>
        <v/>
      </c>
      <c r="N274" s="248" t="str">
        <f>+IF(I274=0,"",'Ark1'!V3732)</f>
        <v/>
      </c>
      <c r="O274" s="248" t="str">
        <f>+IF(I274=0,"",'Ark1'!W3732)</f>
        <v/>
      </c>
      <c r="P274" s="250" t="str">
        <f>+IF(I274=0,"",'Ark1'!X3732)</f>
        <v/>
      </c>
      <c r="Q274" s="250" t="str">
        <f>+IF(I274=0,"",'Ark1'!Y3732)</f>
        <v/>
      </c>
      <c r="R274" s="250" t="str">
        <f>+IF(I274=0,"",'Ark1'!Z3732)</f>
        <v/>
      </c>
      <c r="S274" s="248" t="str">
        <f>+IF(I274=0,"",'Ark1'!AA3732)</f>
        <v/>
      </c>
      <c r="T274" s="248" t="str">
        <f>+IF(I274=0,"",'Ark1'!AB3732)</f>
        <v/>
      </c>
      <c r="U274" s="250">
        <f>+'Ark1'!AD3732</f>
        <v>0</v>
      </c>
      <c r="V274" s="248" t="str">
        <f t="shared" si="35"/>
        <v/>
      </c>
      <c r="W274" s="248" t="str">
        <f t="shared" si="36"/>
        <v/>
      </c>
      <c r="X274" s="418"/>
      <c r="AA274" s="30"/>
      <c r="AB274" s="28"/>
      <c r="AE274" s="28"/>
      <c r="AF274" s="28"/>
      <c r="AG274" s="28"/>
      <c r="AI274" s="28"/>
      <c r="AJ274" s="252"/>
      <c r="AK274" s="28"/>
      <c r="AL274" s="28"/>
    </row>
    <row r="275" spans="1:38" ht="15.6">
      <c r="A275" s="418"/>
      <c r="B275" s="247">
        <f>+'Ark1'!C3733</f>
        <v>2023</v>
      </c>
      <c r="C275" s="418"/>
      <c r="D275" s="247">
        <f>+'Ark1'!M3733</f>
        <v>1</v>
      </c>
      <c r="E275" s="247" t="str">
        <f>VLOOKUP(D275,RNR!$D$8:$E$22,2)</f>
        <v>1-</v>
      </c>
      <c r="F275" s="247">
        <f>+'Ark1'!D3733</f>
        <v>6</v>
      </c>
      <c r="G275" s="247" t="str">
        <f>VLOOKUP(F275,RNR!$G$8:$H$19,2)</f>
        <v>Jun</v>
      </c>
      <c r="H275" s="247">
        <f>+'Ark1'!Q3733</f>
        <v>0</v>
      </c>
      <c r="I275" s="247">
        <f>+'Ark1'!R3733</f>
        <v>0</v>
      </c>
      <c r="J275" s="248" t="str">
        <f>+IF(I275=0,"",'Ark1'!AG3733)</f>
        <v/>
      </c>
      <c r="K275" s="248" t="str">
        <f>+IF(I275=0,"",'Ark1'!AH3733)</f>
        <v/>
      </c>
      <c r="L275" s="249" t="str">
        <f>+IF(I275=0,"",'Ark1'!S3733)</f>
        <v/>
      </c>
      <c r="M275" s="313" t="str">
        <f>+IF(I275=0,"",'Ark1'!U3733)</f>
        <v/>
      </c>
      <c r="N275" s="248" t="str">
        <f>+IF(I275=0,"",'Ark1'!V3733)</f>
        <v/>
      </c>
      <c r="O275" s="248" t="str">
        <f>+IF(I275=0,"",'Ark1'!W3733)</f>
        <v/>
      </c>
      <c r="P275" s="250" t="str">
        <f>+IF(I275=0,"",'Ark1'!X3733)</f>
        <v/>
      </c>
      <c r="Q275" s="250" t="str">
        <f>+IF(I275=0,"",'Ark1'!Y3733)</f>
        <v/>
      </c>
      <c r="R275" s="250" t="str">
        <f>+IF(I275=0,"",'Ark1'!Z3733)</f>
        <v/>
      </c>
      <c r="S275" s="248" t="str">
        <f>+IF(I275=0,"",'Ark1'!AA3733)</f>
        <v/>
      </c>
      <c r="T275" s="248" t="str">
        <f>+IF(I275=0,"",'Ark1'!AB3733)</f>
        <v/>
      </c>
      <c r="U275" s="250">
        <f>+'Ark1'!AD3733</f>
        <v>0</v>
      </c>
      <c r="V275" s="248" t="str">
        <f t="shared" si="35"/>
        <v/>
      </c>
      <c r="W275" s="248" t="str">
        <f t="shared" si="36"/>
        <v/>
      </c>
      <c r="X275" s="418"/>
      <c r="AA275" s="30"/>
      <c r="AB275" s="28"/>
      <c r="AE275" s="28"/>
      <c r="AF275" s="28"/>
      <c r="AG275" s="28"/>
      <c r="AI275" s="28"/>
      <c r="AJ275" s="252"/>
      <c r="AK275" s="28"/>
      <c r="AL275" s="28"/>
    </row>
    <row r="276" spans="1:38" ht="15.6">
      <c r="A276" s="418"/>
      <c r="B276" s="247">
        <f>+'Ark1'!C3734</f>
        <v>2023</v>
      </c>
      <c r="C276" s="418"/>
      <c r="D276" s="247">
        <f>+'Ark1'!M3734</f>
        <v>1</v>
      </c>
      <c r="E276" s="247" t="str">
        <f>VLOOKUP(D276,RNR!$D$8:$E$22,2)</f>
        <v>1-</v>
      </c>
      <c r="F276" s="247">
        <f>+'Ark1'!D3734</f>
        <v>7</v>
      </c>
      <c r="G276" s="247" t="str">
        <f>VLOOKUP(F276,RNR!$G$8:$H$19,2)</f>
        <v>Jul</v>
      </c>
      <c r="H276" s="247">
        <f>+'Ark1'!Q3734</f>
        <v>0</v>
      </c>
      <c r="I276" s="247">
        <f>+'Ark1'!R3734</f>
        <v>0</v>
      </c>
      <c r="J276" s="248" t="str">
        <f>+IF(I276=0,"",'Ark1'!AG3734)</f>
        <v/>
      </c>
      <c r="K276" s="248" t="str">
        <f>+IF(I276=0,"",'Ark1'!AH3734)</f>
        <v/>
      </c>
      <c r="L276" s="249" t="str">
        <f>+IF(I276=0,"",'Ark1'!S3734)</f>
        <v/>
      </c>
      <c r="M276" s="313" t="str">
        <f>+IF(I276=0,"",'Ark1'!U3734)</f>
        <v/>
      </c>
      <c r="N276" s="248" t="str">
        <f>+IF(I276=0,"",'Ark1'!V3734)</f>
        <v/>
      </c>
      <c r="O276" s="248" t="str">
        <f>+IF(I276=0,"",'Ark1'!W3734)</f>
        <v/>
      </c>
      <c r="P276" s="250" t="str">
        <f>+IF(I276=0,"",'Ark1'!X3734)</f>
        <v/>
      </c>
      <c r="Q276" s="250" t="str">
        <f>+IF(I276=0,"",'Ark1'!Y3734)</f>
        <v/>
      </c>
      <c r="R276" s="250" t="str">
        <f>+IF(I276=0,"",'Ark1'!Z3734)</f>
        <v/>
      </c>
      <c r="S276" s="248" t="str">
        <f>+IF(I276=0,"",'Ark1'!AA3734)</f>
        <v/>
      </c>
      <c r="T276" s="248" t="str">
        <f>+IF(I276=0,"",'Ark1'!AB3734)</f>
        <v/>
      </c>
      <c r="U276" s="250">
        <f>+'Ark1'!AD3734</f>
        <v>0</v>
      </c>
      <c r="V276" s="248" t="str">
        <f t="shared" si="35"/>
        <v/>
      </c>
      <c r="W276" s="248" t="str">
        <f t="shared" si="36"/>
        <v/>
      </c>
      <c r="X276" s="418"/>
      <c r="AA276" s="30"/>
      <c r="AB276" s="28"/>
      <c r="AE276" s="28"/>
      <c r="AF276" s="28"/>
      <c r="AG276" s="28"/>
      <c r="AI276" s="28"/>
      <c r="AJ276" s="252"/>
      <c r="AK276" s="28"/>
      <c r="AL276" s="28"/>
    </row>
    <row r="277" spans="1:38" ht="15.6">
      <c r="A277" s="418"/>
      <c r="B277" s="247">
        <f>+'Ark1'!C3735</f>
        <v>2023</v>
      </c>
      <c r="C277" s="418"/>
      <c r="D277" s="247">
        <f>+'Ark1'!M3735</f>
        <v>1</v>
      </c>
      <c r="E277" s="247" t="str">
        <f>VLOOKUP(D277,RNR!$D$8:$E$22,2)</f>
        <v>1-</v>
      </c>
      <c r="F277" s="247">
        <f>+'Ark1'!D3735</f>
        <v>8</v>
      </c>
      <c r="G277" s="247" t="str">
        <f>VLOOKUP(F277,RNR!$G$8:$H$19,2)</f>
        <v>Aug</v>
      </c>
      <c r="H277" s="247">
        <f>+'Ark1'!Q3735</f>
        <v>0</v>
      </c>
      <c r="I277" s="247">
        <f>+'Ark1'!R3735</f>
        <v>0</v>
      </c>
      <c r="J277" s="248" t="str">
        <f>+IF(I277=0,"",'Ark1'!AG3735)</f>
        <v/>
      </c>
      <c r="K277" s="248" t="str">
        <f>+IF(I277=0,"",'Ark1'!AH3735)</f>
        <v/>
      </c>
      <c r="L277" s="249" t="str">
        <f>+IF(I277=0,"",'Ark1'!S3735)</f>
        <v/>
      </c>
      <c r="M277" s="313" t="str">
        <f>+IF(I277=0,"",'Ark1'!U3735)</f>
        <v/>
      </c>
      <c r="N277" s="248" t="str">
        <f>+IF(I277=0,"",'Ark1'!V3735)</f>
        <v/>
      </c>
      <c r="O277" s="248" t="str">
        <f>+IF(I277=0,"",'Ark1'!W3735)</f>
        <v/>
      </c>
      <c r="P277" s="250" t="str">
        <f>+IF(I277=0,"",'Ark1'!X3735)</f>
        <v/>
      </c>
      <c r="Q277" s="250" t="str">
        <f>+IF(I277=0,"",'Ark1'!Y3735)</f>
        <v/>
      </c>
      <c r="R277" s="250" t="str">
        <f>+IF(I277=0,"",'Ark1'!Z3735)</f>
        <v/>
      </c>
      <c r="S277" s="248" t="str">
        <f>+IF(I277=0,"",'Ark1'!AA3735)</f>
        <v/>
      </c>
      <c r="T277" s="248" t="str">
        <f>+IF(I277=0,"",'Ark1'!AB3735)</f>
        <v/>
      </c>
      <c r="U277" s="250">
        <f>+'Ark1'!AD3735</f>
        <v>0</v>
      </c>
      <c r="V277" s="248" t="str">
        <f t="shared" si="35"/>
        <v/>
      </c>
      <c r="W277" s="248" t="str">
        <f t="shared" si="36"/>
        <v/>
      </c>
      <c r="X277" s="418"/>
      <c r="AA277" s="30"/>
      <c r="AB277" s="28"/>
      <c r="AE277" s="28"/>
      <c r="AF277" s="28"/>
      <c r="AG277" s="28"/>
      <c r="AI277" s="28"/>
      <c r="AJ277" s="252"/>
      <c r="AK277" s="28"/>
      <c r="AL277" s="28"/>
    </row>
    <row r="278" spans="1:38" ht="15.6">
      <c r="A278" s="418"/>
      <c r="B278" s="247">
        <f>+'Ark1'!C3736</f>
        <v>2023</v>
      </c>
      <c r="C278" s="418"/>
      <c r="D278" s="247">
        <f>+'Ark1'!M3736</f>
        <v>1</v>
      </c>
      <c r="E278" s="247" t="str">
        <f>VLOOKUP(D278,RNR!$D$8:$E$22,2)</f>
        <v>1-</v>
      </c>
      <c r="F278" s="247">
        <f>+'Ark1'!D3736</f>
        <v>9</v>
      </c>
      <c r="G278" s="247" t="str">
        <f>VLOOKUP(F278,RNR!$G$8:$H$19,2)</f>
        <v>Sep</v>
      </c>
      <c r="H278" s="247">
        <f>+'Ark1'!Q3736</f>
        <v>0</v>
      </c>
      <c r="I278" s="247">
        <f>+'Ark1'!R3736</f>
        <v>0</v>
      </c>
      <c r="J278" s="248" t="str">
        <f>+IF(I278=0,"",'Ark1'!AG3736)</f>
        <v/>
      </c>
      <c r="K278" s="248" t="str">
        <f>+IF(I278=0,"",'Ark1'!AH3736)</f>
        <v/>
      </c>
      <c r="L278" s="249" t="str">
        <f>+IF(I278=0,"",'Ark1'!S3736)</f>
        <v/>
      </c>
      <c r="M278" s="313" t="str">
        <f>+IF(I278=0,"",'Ark1'!U3736)</f>
        <v/>
      </c>
      <c r="N278" s="248" t="str">
        <f>+IF(I278=0,"",'Ark1'!V3736)</f>
        <v/>
      </c>
      <c r="O278" s="248" t="str">
        <f>+IF(I278=0,"",'Ark1'!W3736)</f>
        <v/>
      </c>
      <c r="P278" s="250" t="str">
        <f>+IF(I278=0,"",'Ark1'!X3736)</f>
        <v/>
      </c>
      <c r="Q278" s="250" t="str">
        <f>+IF(I278=0,"",'Ark1'!Y3736)</f>
        <v/>
      </c>
      <c r="R278" s="250" t="str">
        <f>+IF(I278=0,"",'Ark1'!Z3736)</f>
        <v/>
      </c>
      <c r="S278" s="248" t="str">
        <f>+IF(I278=0,"",'Ark1'!AA3736)</f>
        <v/>
      </c>
      <c r="T278" s="248" t="str">
        <f>+IF(I278=0,"",'Ark1'!AB3736)</f>
        <v/>
      </c>
      <c r="U278" s="250">
        <f>+'Ark1'!AD3736</f>
        <v>0</v>
      </c>
      <c r="V278" s="248" t="str">
        <f t="shared" si="35"/>
        <v/>
      </c>
      <c r="W278" s="248" t="str">
        <f t="shared" si="36"/>
        <v/>
      </c>
      <c r="X278" s="418"/>
      <c r="AA278" s="30"/>
      <c r="AB278" s="28"/>
      <c r="AE278" s="28"/>
      <c r="AF278" s="28"/>
      <c r="AG278" s="28"/>
      <c r="AI278" s="28"/>
      <c r="AJ278" s="252"/>
      <c r="AK278" s="28"/>
      <c r="AL278" s="28"/>
    </row>
    <row r="279" spans="1:38" ht="15.6">
      <c r="A279" s="418"/>
      <c r="B279" s="247">
        <f>+'Ark1'!C3737</f>
        <v>2023</v>
      </c>
      <c r="C279" s="418"/>
      <c r="D279" s="247">
        <f>+'Ark1'!M3737</f>
        <v>1</v>
      </c>
      <c r="E279" s="247" t="str">
        <f>VLOOKUP(D279,RNR!$D$8:$E$22,2)</f>
        <v>1-</v>
      </c>
      <c r="F279" s="247">
        <f>+'Ark1'!D3737</f>
        <v>10</v>
      </c>
      <c r="G279" s="247" t="str">
        <f>VLOOKUP(F279,RNR!$G$8:$H$19,2)</f>
        <v>Okt</v>
      </c>
      <c r="H279" s="247">
        <f>+'Ark1'!Q3737</f>
        <v>0</v>
      </c>
      <c r="I279" s="247">
        <f>+'Ark1'!R3737</f>
        <v>0</v>
      </c>
      <c r="J279" s="248" t="str">
        <f>+IF(I279=0,"",'Ark1'!AG3737)</f>
        <v/>
      </c>
      <c r="K279" s="248" t="str">
        <f>+IF(I279=0,"",'Ark1'!AH3737)</f>
        <v/>
      </c>
      <c r="L279" s="249" t="str">
        <f>+IF(I279=0,"",'Ark1'!S3737)</f>
        <v/>
      </c>
      <c r="M279" s="313" t="str">
        <f>+IF(I279=0,"",'Ark1'!U3737)</f>
        <v/>
      </c>
      <c r="N279" s="248" t="str">
        <f>+IF(I279=0,"",'Ark1'!V3737)</f>
        <v/>
      </c>
      <c r="O279" s="248" t="str">
        <f>+IF(I279=0,"",'Ark1'!W3737)</f>
        <v/>
      </c>
      <c r="P279" s="250" t="str">
        <f>+IF(I279=0,"",'Ark1'!X3737)</f>
        <v/>
      </c>
      <c r="Q279" s="250" t="str">
        <f>+IF(I279=0,"",'Ark1'!Y3737)</f>
        <v/>
      </c>
      <c r="R279" s="250" t="str">
        <f>+IF(I279=0,"",'Ark1'!Z3737)</f>
        <v/>
      </c>
      <c r="S279" s="248" t="str">
        <f>+IF(I279=0,"",'Ark1'!AA3737)</f>
        <v/>
      </c>
      <c r="T279" s="248" t="str">
        <f>+IF(I279=0,"",'Ark1'!AB3737)</f>
        <v/>
      </c>
      <c r="U279" s="250">
        <f>+'Ark1'!AD3737</f>
        <v>0</v>
      </c>
      <c r="V279" s="248" t="str">
        <f t="shared" si="35"/>
        <v/>
      </c>
      <c r="W279" s="248" t="str">
        <f t="shared" si="36"/>
        <v/>
      </c>
      <c r="X279" s="418"/>
      <c r="AA279" s="30"/>
      <c r="AB279" s="28"/>
      <c r="AE279" s="28"/>
      <c r="AF279" s="28"/>
      <c r="AG279" s="28"/>
      <c r="AI279" s="28"/>
      <c r="AJ279" s="252"/>
      <c r="AK279" s="28"/>
      <c r="AL279" s="28"/>
    </row>
    <row r="280" spans="1:38" ht="15.6">
      <c r="A280" s="418"/>
      <c r="B280" s="247">
        <f>+'Ark1'!C3738</f>
        <v>2023</v>
      </c>
      <c r="C280" s="418"/>
      <c r="D280" s="247">
        <f>+'Ark1'!M3738</f>
        <v>1</v>
      </c>
      <c r="E280" s="247" t="str">
        <f>VLOOKUP(D280,RNR!$D$8:$E$22,2)</f>
        <v>1-</v>
      </c>
      <c r="F280" s="247">
        <f>+'Ark1'!D3738</f>
        <v>11</v>
      </c>
      <c r="G280" s="247" t="str">
        <f>VLOOKUP(F280,RNR!$G$8:$H$19,2)</f>
        <v>Nov</v>
      </c>
      <c r="H280" s="247">
        <f>+'Ark1'!Q3738</f>
        <v>0</v>
      </c>
      <c r="I280" s="247">
        <f>+'Ark1'!R3738</f>
        <v>0</v>
      </c>
      <c r="J280" s="248" t="str">
        <f>+IF(I280=0,"",'Ark1'!AG3738)</f>
        <v/>
      </c>
      <c r="K280" s="248" t="str">
        <f>+IF(I280=0,"",'Ark1'!AH3738)</f>
        <v/>
      </c>
      <c r="L280" s="249" t="str">
        <f>+IF(I280=0,"",'Ark1'!S3738)</f>
        <v/>
      </c>
      <c r="M280" s="313" t="str">
        <f>+IF(I280=0,"",'Ark1'!U3738)</f>
        <v/>
      </c>
      <c r="N280" s="248" t="str">
        <f>+IF(I280=0,"",'Ark1'!V3738)</f>
        <v/>
      </c>
      <c r="O280" s="248" t="str">
        <f>+IF(I280=0,"",'Ark1'!W3738)</f>
        <v/>
      </c>
      <c r="P280" s="250" t="str">
        <f>+IF(I280=0,"",'Ark1'!X3738)</f>
        <v/>
      </c>
      <c r="Q280" s="250" t="str">
        <f>+IF(I280=0,"",'Ark1'!Y3738)</f>
        <v/>
      </c>
      <c r="R280" s="250" t="str">
        <f>+IF(I280=0,"",'Ark1'!Z3738)</f>
        <v/>
      </c>
      <c r="S280" s="248" t="str">
        <f>+IF(I280=0,"",'Ark1'!AA3738)</f>
        <v/>
      </c>
      <c r="T280" s="248" t="str">
        <f>+IF(I280=0,"",'Ark1'!AB3738)</f>
        <v/>
      </c>
      <c r="U280" s="250">
        <f>+'Ark1'!AD3738</f>
        <v>0</v>
      </c>
      <c r="V280" s="248" t="str">
        <f t="shared" si="35"/>
        <v/>
      </c>
      <c r="W280" s="248" t="str">
        <f t="shared" si="36"/>
        <v/>
      </c>
      <c r="X280" s="418"/>
      <c r="AA280" s="30"/>
      <c r="AB280" s="28"/>
      <c r="AE280" s="28"/>
      <c r="AF280" s="28"/>
      <c r="AG280" s="28"/>
      <c r="AI280" s="28"/>
      <c r="AJ280" s="252"/>
      <c r="AK280" s="28"/>
      <c r="AL280" s="28"/>
    </row>
    <row r="281" spans="1:38" ht="15.6">
      <c r="A281" s="418"/>
      <c r="B281" s="247">
        <f>+'Ark1'!C3739</f>
        <v>2023</v>
      </c>
      <c r="C281" s="418"/>
      <c r="D281" s="247">
        <f>+'Ark1'!M3739</f>
        <v>1</v>
      </c>
      <c r="E281" s="247" t="str">
        <f>VLOOKUP(D281,RNR!$D$8:$E$22,2)</f>
        <v>1-</v>
      </c>
      <c r="F281" s="247">
        <f>+'Ark1'!D3739</f>
        <v>12</v>
      </c>
      <c r="G281" s="247" t="str">
        <f>VLOOKUP(F281,RNR!$G$8:$H$19,2)</f>
        <v>Des</v>
      </c>
      <c r="H281" s="247">
        <f>+'Ark1'!Q3739</f>
        <v>0</v>
      </c>
      <c r="I281" s="247">
        <f>+'Ark1'!R3739</f>
        <v>0</v>
      </c>
      <c r="J281" s="248" t="str">
        <f>+IF(I281=0,"",'Ark1'!AG3739)</f>
        <v/>
      </c>
      <c r="K281" s="248" t="str">
        <f>+IF(I281=0,"",'Ark1'!AH3739)</f>
        <v/>
      </c>
      <c r="L281" s="249" t="str">
        <f>+IF(I281=0,"",'Ark1'!S3739)</f>
        <v/>
      </c>
      <c r="M281" s="313" t="str">
        <f>+IF(I281=0,"",'Ark1'!U3739)</f>
        <v/>
      </c>
      <c r="N281" s="248" t="str">
        <f>+IF(I281=0,"",'Ark1'!V3739)</f>
        <v/>
      </c>
      <c r="O281" s="248" t="str">
        <f>+IF(I281=0,"",'Ark1'!W3739)</f>
        <v/>
      </c>
      <c r="P281" s="250" t="str">
        <f>+IF(I281=0,"",'Ark1'!X3739)</f>
        <v/>
      </c>
      <c r="Q281" s="250" t="str">
        <f>+IF(I281=0,"",'Ark1'!Y3739)</f>
        <v/>
      </c>
      <c r="R281" s="250" t="str">
        <f>+IF(I281=0,"",'Ark1'!Z3739)</f>
        <v/>
      </c>
      <c r="S281" s="248" t="str">
        <f>+IF(I281=0,"",'Ark1'!AA3739)</f>
        <v/>
      </c>
      <c r="T281" s="248" t="str">
        <f>+IF(I281=0,"",'Ark1'!AB3739)</f>
        <v/>
      </c>
      <c r="U281" s="250">
        <f>+'Ark1'!AD3739</f>
        <v>0</v>
      </c>
      <c r="V281" s="248" t="str">
        <f t="shared" ref="V281:V305" si="37">+IF(I281=0,"",I281/D281)</f>
        <v/>
      </c>
      <c r="W281" s="248" t="str">
        <f t="shared" ref="W281:W305" si="38">+IF(I281=0,"",I281/H281)</f>
        <v/>
      </c>
      <c r="X281" s="418"/>
      <c r="AA281" s="30"/>
      <c r="AB281" s="28"/>
      <c r="AE281" s="28"/>
      <c r="AF281" s="28"/>
      <c r="AG281" s="28"/>
      <c r="AI281" s="28"/>
      <c r="AJ281" s="252"/>
      <c r="AK281" s="28"/>
      <c r="AL281" s="28"/>
    </row>
    <row r="282" spans="1:38" ht="15.6">
      <c r="A282" s="418"/>
      <c r="B282" s="247">
        <f>+'Ark1'!C3740</f>
        <v>2023</v>
      </c>
      <c r="C282" s="418"/>
      <c r="D282" s="247">
        <f>+'Ark1'!M3740</f>
        <v>2</v>
      </c>
      <c r="E282" s="247" t="str">
        <f>VLOOKUP(D282,RNR!$D$8:$E$22,2)</f>
        <v>1</v>
      </c>
      <c r="F282" s="247">
        <f>+'Ark1'!D3740</f>
        <v>1</v>
      </c>
      <c r="G282" s="247" t="str">
        <f>VLOOKUP(F282,RNR!$G$8:$H$19,2)</f>
        <v>Jan</v>
      </c>
      <c r="H282" s="247">
        <f>+'Ark1'!Q3740</f>
        <v>0</v>
      </c>
      <c r="I282" s="247">
        <f>+'Ark1'!R3740</f>
        <v>0</v>
      </c>
      <c r="J282" s="248" t="str">
        <f>+IF(I282=0,"",'Ark1'!AG3740)</f>
        <v/>
      </c>
      <c r="K282" s="248" t="str">
        <f>+IF(I282=0,"",'Ark1'!AH3740)</f>
        <v/>
      </c>
      <c r="L282" s="249" t="str">
        <f>+IF(I282=0,"",'Ark1'!S3740)</f>
        <v/>
      </c>
      <c r="M282" s="313" t="str">
        <f>+IF(I282=0,"",'Ark1'!U3740)</f>
        <v/>
      </c>
      <c r="N282" s="248" t="str">
        <f>+IF(I282=0,"",'Ark1'!V3740)</f>
        <v/>
      </c>
      <c r="O282" s="248" t="str">
        <f>+IF(I282=0,"",'Ark1'!W3740)</f>
        <v/>
      </c>
      <c r="P282" s="250" t="str">
        <f>+IF(I282=0,"",'Ark1'!X3740)</f>
        <v/>
      </c>
      <c r="Q282" s="250" t="str">
        <f>+IF(I282=0,"",'Ark1'!Y3740)</f>
        <v/>
      </c>
      <c r="R282" s="250" t="str">
        <f>+IF(I282=0,"",'Ark1'!Z3740)</f>
        <v/>
      </c>
      <c r="S282" s="248" t="str">
        <f>+IF(I282=0,"",'Ark1'!AA3740)</f>
        <v/>
      </c>
      <c r="T282" s="248" t="str">
        <f>+IF(I282=0,"",'Ark1'!AB3740)</f>
        <v/>
      </c>
      <c r="U282" s="250">
        <f>+'Ark1'!AD3740</f>
        <v>0</v>
      </c>
      <c r="V282" s="248" t="str">
        <f t="shared" si="37"/>
        <v/>
      </c>
      <c r="W282" s="248" t="str">
        <f t="shared" si="38"/>
        <v/>
      </c>
      <c r="X282" s="418"/>
      <c r="AA282" s="30"/>
      <c r="AB282" s="28"/>
      <c r="AE282" s="28"/>
      <c r="AF282" s="28"/>
      <c r="AG282" s="28"/>
      <c r="AI282" s="28"/>
      <c r="AJ282" s="252"/>
      <c r="AK282" s="28"/>
      <c r="AL282" s="28"/>
    </row>
    <row r="283" spans="1:38" ht="15.6">
      <c r="A283" s="418"/>
      <c r="B283" s="247">
        <f>+'Ark1'!C3741</f>
        <v>2023</v>
      </c>
      <c r="C283" s="418"/>
      <c r="D283" s="247">
        <f>+'Ark1'!M3741</f>
        <v>2</v>
      </c>
      <c r="E283" s="247" t="str">
        <f>VLOOKUP(D283,RNR!$D$8:$E$22,2)</f>
        <v>1</v>
      </c>
      <c r="F283" s="247">
        <f>+'Ark1'!D3741</f>
        <v>2</v>
      </c>
      <c r="G283" s="247" t="str">
        <f>VLOOKUP(F283,RNR!$G$8:$H$19,2)</f>
        <v>Feb</v>
      </c>
      <c r="H283" s="247">
        <f>+'Ark1'!Q3741</f>
        <v>0</v>
      </c>
      <c r="I283" s="247">
        <f>+'Ark1'!R3741</f>
        <v>0</v>
      </c>
      <c r="J283" s="248" t="str">
        <f>+IF(I283=0,"",'Ark1'!AG3741)</f>
        <v/>
      </c>
      <c r="K283" s="248" t="str">
        <f>+IF(I283=0,"",'Ark1'!AH3741)</f>
        <v/>
      </c>
      <c r="L283" s="249" t="str">
        <f>+IF(I283=0,"",'Ark1'!S3741)</f>
        <v/>
      </c>
      <c r="M283" s="313" t="str">
        <f>+IF(I283=0,"",'Ark1'!U3741)</f>
        <v/>
      </c>
      <c r="N283" s="248" t="str">
        <f>+IF(I283=0,"",'Ark1'!V3741)</f>
        <v/>
      </c>
      <c r="O283" s="248" t="str">
        <f>+IF(I283=0,"",'Ark1'!W3741)</f>
        <v/>
      </c>
      <c r="P283" s="250" t="str">
        <f>+IF(I283=0,"",'Ark1'!X3741)</f>
        <v/>
      </c>
      <c r="Q283" s="250" t="str">
        <f>+IF(I283=0,"",'Ark1'!Y3741)</f>
        <v/>
      </c>
      <c r="R283" s="250" t="str">
        <f>+IF(I283=0,"",'Ark1'!Z3741)</f>
        <v/>
      </c>
      <c r="S283" s="248" t="str">
        <f>+IF(I283=0,"",'Ark1'!AA3741)</f>
        <v/>
      </c>
      <c r="T283" s="248" t="str">
        <f>+IF(I283=0,"",'Ark1'!AB3741)</f>
        <v/>
      </c>
      <c r="U283" s="250">
        <f>+'Ark1'!AD3741</f>
        <v>0</v>
      </c>
      <c r="V283" s="248" t="str">
        <f t="shared" si="37"/>
        <v/>
      </c>
      <c r="W283" s="248" t="str">
        <f t="shared" si="38"/>
        <v/>
      </c>
      <c r="X283" s="418"/>
      <c r="AA283" s="30"/>
      <c r="AB283" s="28"/>
      <c r="AE283" s="28"/>
      <c r="AF283" s="28"/>
      <c r="AG283" s="28"/>
      <c r="AI283" s="28"/>
      <c r="AJ283" s="252"/>
      <c r="AK283" s="28"/>
      <c r="AL283" s="28"/>
    </row>
    <row r="284" spans="1:38" ht="15.6">
      <c r="A284" s="418"/>
      <c r="B284" s="247">
        <f>+'Ark1'!C3742</f>
        <v>2023</v>
      </c>
      <c r="C284" s="418"/>
      <c r="D284" s="247">
        <f>+'Ark1'!M3742</f>
        <v>2</v>
      </c>
      <c r="E284" s="247" t="str">
        <f>VLOOKUP(D284,RNR!$D$8:$E$22,2)</f>
        <v>1</v>
      </c>
      <c r="F284" s="247">
        <f>+'Ark1'!D3742</f>
        <v>3</v>
      </c>
      <c r="G284" s="247" t="str">
        <f>VLOOKUP(F284,RNR!$G$8:$H$19,2)</f>
        <v>Mar</v>
      </c>
      <c r="H284" s="247">
        <f>+'Ark1'!Q3742</f>
        <v>1</v>
      </c>
      <c r="I284" s="247">
        <f>+'Ark1'!R3742</f>
        <v>7</v>
      </c>
      <c r="J284" s="248">
        <f>+IF(I284=0,"",'Ark1'!AG3742)</f>
        <v>70</v>
      </c>
      <c r="K284" s="248">
        <f>+IF(I284=0,"",'Ark1'!AH3742)</f>
        <v>49.894736842105246</v>
      </c>
      <c r="L284" s="249">
        <f>+IF(I284=0,"",'Ark1'!S3742)</f>
        <v>4.7142857142857153</v>
      </c>
      <c r="M284" s="313">
        <f>+IF(I284=0,"",'Ark1'!U3742)</f>
        <v>6.7714285714285696</v>
      </c>
      <c r="N284" s="248">
        <f>+IF(I284=0,"",'Ark1'!V3742)</f>
        <v>0</v>
      </c>
      <c r="O284" s="248">
        <f>+IF(I284=0,"",'Ark1'!W3742)</f>
        <v>0</v>
      </c>
      <c r="P284" s="250">
        <f>+IF(I284=0,"",'Ark1'!X3742)</f>
        <v>0</v>
      </c>
      <c r="Q284" s="250">
        <f>+IF(I284=0,"",'Ark1'!Y3742)</f>
        <v>0</v>
      </c>
      <c r="R284" s="250">
        <f>+IF(I284=0,"",'Ark1'!Z3742)</f>
        <v>0</v>
      </c>
      <c r="S284" s="248">
        <f>+IF(I284=0,"",'Ark1'!AA3742)</f>
        <v>1.6756357307126213</v>
      </c>
      <c r="T284" s="248">
        <f>+IF(I284=0,"",'Ark1'!AB3742)</f>
        <v>0.45175395145262359</v>
      </c>
      <c r="U284" s="250">
        <f>+'Ark1'!AD3742</f>
        <v>59.312335908062067</v>
      </c>
      <c r="V284" s="248">
        <f t="shared" si="37"/>
        <v>3.5</v>
      </c>
      <c r="W284" s="248">
        <f t="shared" si="38"/>
        <v>7</v>
      </c>
      <c r="X284" s="418"/>
      <c r="AA284" s="30"/>
      <c r="AB284" s="28"/>
      <c r="AE284" s="28"/>
      <c r="AF284" s="28"/>
      <c r="AG284" s="28"/>
      <c r="AI284" s="28"/>
      <c r="AJ284" s="252"/>
      <c r="AK284" s="28"/>
      <c r="AL284" s="28"/>
    </row>
    <row r="285" spans="1:38" ht="15.6">
      <c r="A285" s="418"/>
      <c r="B285" s="247">
        <f>+'Ark1'!C3743</f>
        <v>2023</v>
      </c>
      <c r="C285" s="418"/>
      <c r="D285" s="247">
        <f>+'Ark1'!M3743</f>
        <v>2</v>
      </c>
      <c r="E285" s="247" t="str">
        <f>VLOOKUP(D285,RNR!$D$8:$E$22,2)</f>
        <v>1</v>
      </c>
      <c r="F285" s="247">
        <f>+'Ark1'!D3743</f>
        <v>4</v>
      </c>
      <c r="G285" s="247" t="str">
        <f>VLOOKUP(F285,RNR!$G$8:$H$19,2)</f>
        <v>Apr</v>
      </c>
      <c r="H285" s="247">
        <f>+'Ark1'!Q3743</f>
        <v>0</v>
      </c>
      <c r="I285" s="247">
        <f>+'Ark1'!R3743</f>
        <v>0</v>
      </c>
      <c r="J285" s="248" t="str">
        <f>+IF(I285=0,"",'Ark1'!AG3743)</f>
        <v/>
      </c>
      <c r="K285" s="248" t="str">
        <f>+IF(I285=0,"",'Ark1'!AH3743)</f>
        <v/>
      </c>
      <c r="L285" s="249" t="str">
        <f>+IF(I285=0,"",'Ark1'!S3743)</f>
        <v/>
      </c>
      <c r="M285" s="313" t="str">
        <f>+IF(I285=0,"",'Ark1'!U3743)</f>
        <v/>
      </c>
      <c r="N285" s="248" t="str">
        <f>+IF(I285=0,"",'Ark1'!V3743)</f>
        <v/>
      </c>
      <c r="O285" s="248" t="str">
        <f>+IF(I285=0,"",'Ark1'!W3743)</f>
        <v/>
      </c>
      <c r="P285" s="250" t="str">
        <f>+IF(I285=0,"",'Ark1'!X3743)</f>
        <v/>
      </c>
      <c r="Q285" s="250" t="str">
        <f>+IF(I285=0,"",'Ark1'!Y3743)</f>
        <v/>
      </c>
      <c r="R285" s="250" t="str">
        <f>+IF(I285=0,"",'Ark1'!Z3743)</f>
        <v/>
      </c>
      <c r="S285" s="248" t="str">
        <f>+IF(I285=0,"",'Ark1'!AA3743)</f>
        <v/>
      </c>
      <c r="T285" s="248" t="str">
        <f>+IF(I285=0,"",'Ark1'!AB3743)</f>
        <v/>
      </c>
      <c r="U285" s="250">
        <f>+'Ark1'!AD3743</f>
        <v>0</v>
      </c>
      <c r="V285" s="248" t="str">
        <f t="shared" si="37"/>
        <v/>
      </c>
      <c r="W285" s="248" t="str">
        <f t="shared" si="38"/>
        <v/>
      </c>
      <c r="X285" s="418"/>
      <c r="AA285" s="30"/>
      <c r="AB285" s="28"/>
      <c r="AE285" s="28"/>
      <c r="AF285" s="28"/>
      <c r="AG285" s="28"/>
      <c r="AI285" s="28"/>
      <c r="AJ285" s="252"/>
      <c r="AK285" s="28"/>
      <c r="AL285" s="28"/>
    </row>
    <row r="286" spans="1:38" ht="15.6">
      <c r="A286" s="418"/>
      <c r="B286" s="247">
        <f>+'Ark1'!C3744</f>
        <v>2023</v>
      </c>
      <c r="C286" s="418"/>
      <c r="D286" s="247">
        <f>+'Ark1'!M3744</f>
        <v>2</v>
      </c>
      <c r="E286" s="247" t="str">
        <f>VLOOKUP(D286,RNR!$D$8:$E$22,2)</f>
        <v>1</v>
      </c>
      <c r="F286" s="247">
        <f>+'Ark1'!D3744</f>
        <v>5</v>
      </c>
      <c r="G286" s="247" t="str">
        <f>VLOOKUP(F286,RNR!$G$8:$H$19,2)</f>
        <v>Mai</v>
      </c>
      <c r="H286" s="247">
        <f>+'Ark1'!Q3744</f>
        <v>0</v>
      </c>
      <c r="I286" s="247">
        <f>+'Ark1'!R3744</f>
        <v>0</v>
      </c>
      <c r="J286" s="248" t="str">
        <f>+IF(I286=0,"",'Ark1'!AG3744)</f>
        <v/>
      </c>
      <c r="K286" s="248" t="str">
        <f>+IF(I286=0,"",'Ark1'!AH3744)</f>
        <v/>
      </c>
      <c r="L286" s="249" t="str">
        <f>+IF(I286=0,"",'Ark1'!S3744)</f>
        <v/>
      </c>
      <c r="M286" s="313" t="str">
        <f>+IF(I286=0,"",'Ark1'!U3744)</f>
        <v/>
      </c>
      <c r="N286" s="248" t="str">
        <f>+IF(I286=0,"",'Ark1'!V3744)</f>
        <v/>
      </c>
      <c r="O286" s="248" t="str">
        <f>+IF(I286=0,"",'Ark1'!W3744)</f>
        <v/>
      </c>
      <c r="P286" s="250" t="str">
        <f>+IF(I286=0,"",'Ark1'!X3744)</f>
        <v/>
      </c>
      <c r="Q286" s="250" t="str">
        <f>+IF(I286=0,"",'Ark1'!Y3744)</f>
        <v/>
      </c>
      <c r="R286" s="250" t="str">
        <f>+IF(I286=0,"",'Ark1'!Z3744)</f>
        <v/>
      </c>
      <c r="S286" s="248" t="str">
        <f>+IF(I286=0,"",'Ark1'!AA3744)</f>
        <v/>
      </c>
      <c r="T286" s="248" t="str">
        <f>+IF(I286=0,"",'Ark1'!AB3744)</f>
        <v/>
      </c>
      <c r="U286" s="250">
        <f>+'Ark1'!AD3744</f>
        <v>0</v>
      </c>
      <c r="V286" s="248" t="str">
        <f t="shared" si="37"/>
        <v/>
      </c>
      <c r="W286" s="248" t="str">
        <f t="shared" si="38"/>
        <v/>
      </c>
      <c r="X286" s="418"/>
      <c r="AA286" s="30"/>
      <c r="AB286" s="28"/>
      <c r="AE286" s="28"/>
      <c r="AF286" s="28"/>
      <c r="AG286" s="28"/>
      <c r="AI286" s="28"/>
      <c r="AJ286" s="252"/>
      <c r="AK286" s="28"/>
      <c r="AL286" s="28"/>
    </row>
    <row r="287" spans="1:38" ht="15.6">
      <c r="A287" s="418"/>
      <c r="B287" s="247">
        <f>+'Ark1'!C3745</f>
        <v>2023</v>
      </c>
      <c r="C287" s="418"/>
      <c r="D287" s="247">
        <f>+'Ark1'!M3745</f>
        <v>2</v>
      </c>
      <c r="E287" s="247" t="str">
        <f>VLOOKUP(D287,RNR!$D$8:$E$22,2)</f>
        <v>1</v>
      </c>
      <c r="F287" s="247">
        <f>+'Ark1'!D3745</f>
        <v>6</v>
      </c>
      <c r="G287" s="247" t="str">
        <f>VLOOKUP(F287,RNR!$G$8:$H$19,2)</f>
        <v>Jun</v>
      </c>
      <c r="H287" s="247">
        <f>+'Ark1'!Q3745</f>
        <v>13</v>
      </c>
      <c r="I287" s="247">
        <f>+'Ark1'!R3745</f>
        <v>19</v>
      </c>
      <c r="J287" s="248">
        <f>+IF(I287=0,"",'Ark1'!AG3745)</f>
        <v>1.0204081632653061</v>
      </c>
      <c r="K287" s="248">
        <f>+IF(I287=0,"",'Ark1'!AH3745)</f>
        <v>0.74213509887922491</v>
      </c>
      <c r="L287" s="249">
        <f>+IF(I287=0,"",'Ark1'!S3745)</f>
        <v>7.052631578947369</v>
      </c>
      <c r="M287" s="313">
        <f>+IF(I287=0,"",'Ark1'!U3745)</f>
        <v>10.831578947368422</v>
      </c>
      <c r="N287" s="248">
        <f>+IF(I287=0,"",'Ark1'!V3745)</f>
        <v>0</v>
      </c>
      <c r="O287" s="248">
        <f>+IF(I287=0,"",'Ark1'!W3745)</f>
        <v>0</v>
      </c>
      <c r="P287" s="250">
        <f>+IF(I287=0,"",'Ark1'!X3745)</f>
        <v>5.2631578947368443</v>
      </c>
      <c r="Q287" s="250">
        <f>+IF(I287=0,"",'Ark1'!Y3745)</f>
        <v>0</v>
      </c>
      <c r="R287" s="250">
        <f>+IF(I287=0,"",'Ark1'!Z3745)</f>
        <v>0</v>
      </c>
      <c r="S287" s="248">
        <f>+IF(I287=0,"",'Ark1'!AA3745)</f>
        <v>3.044590134299296</v>
      </c>
      <c r="T287" s="248">
        <f>+IF(I287=0,"",'Ark1'!AB3745)</f>
        <v>1.5034586165353381</v>
      </c>
      <c r="U287" s="250">
        <f>+'Ark1'!AD3745</f>
        <v>73.89647379633152</v>
      </c>
      <c r="V287" s="248">
        <f t="shared" si="37"/>
        <v>9.5</v>
      </c>
      <c r="W287" s="248">
        <f t="shared" si="38"/>
        <v>1.4615384615384615</v>
      </c>
      <c r="X287" s="418"/>
      <c r="AA287" s="30"/>
      <c r="AB287" s="28"/>
      <c r="AE287" s="28"/>
      <c r="AF287" s="28"/>
      <c r="AG287" s="28"/>
      <c r="AI287" s="28"/>
      <c r="AJ287" s="252"/>
      <c r="AK287" s="28"/>
      <c r="AL287" s="28"/>
    </row>
    <row r="288" spans="1:38" ht="15.6">
      <c r="A288" s="418"/>
      <c r="B288" s="247">
        <f>+'Ark1'!C3746</f>
        <v>2023</v>
      </c>
      <c r="C288" s="418"/>
      <c r="D288" s="247">
        <f>+'Ark1'!M3746</f>
        <v>2</v>
      </c>
      <c r="E288" s="247" t="str">
        <f>VLOOKUP(D288,RNR!$D$8:$E$22,2)</f>
        <v>1</v>
      </c>
      <c r="F288" s="247">
        <f>+'Ark1'!D3746</f>
        <v>7</v>
      </c>
      <c r="G288" s="247" t="str">
        <f>VLOOKUP(F288,RNR!$G$8:$H$19,2)</f>
        <v>Jul</v>
      </c>
      <c r="H288" s="247">
        <f>+'Ark1'!Q3746</f>
        <v>0</v>
      </c>
      <c r="I288" s="247">
        <f>+'Ark1'!R3746</f>
        <v>0</v>
      </c>
      <c r="J288" s="248" t="str">
        <f>+IF(I288=0,"",'Ark1'!AG3746)</f>
        <v/>
      </c>
      <c r="K288" s="248" t="str">
        <f>+IF(I288=0,"",'Ark1'!AH3746)</f>
        <v/>
      </c>
      <c r="L288" s="249" t="str">
        <f>+IF(I288=0,"",'Ark1'!S3746)</f>
        <v/>
      </c>
      <c r="M288" s="313" t="str">
        <f>+IF(I288=0,"",'Ark1'!U3746)</f>
        <v/>
      </c>
      <c r="N288" s="248" t="str">
        <f>+IF(I288=0,"",'Ark1'!V3746)</f>
        <v/>
      </c>
      <c r="O288" s="248" t="str">
        <f>+IF(I288=0,"",'Ark1'!W3746)</f>
        <v/>
      </c>
      <c r="P288" s="250" t="str">
        <f>+IF(I288=0,"",'Ark1'!X3746)</f>
        <v/>
      </c>
      <c r="Q288" s="250" t="str">
        <f>+IF(I288=0,"",'Ark1'!Y3746)</f>
        <v/>
      </c>
      <c r="R288" s="250" t="str">
        <f>+IF(I288=0,"",'Ark1'!Z3746)</f>
        <v/>
      </c>
      <c r="S288" s="248" t="str">
        <f>+IF(I288=0,"",'Ark1'!AA3746)</f>
        <v/>
      </c>
      <c r="T288" s="248" t="str">
        <f>+IF(I288=0,"",'Ark1'!AB3746)</f>
        <v/>
      </c>
      <c r="U288" s="250">
        <f>+'Ark1'!AD3746</f>
        <v>0</v>
      </c>
      <c r="V288" s="248" t="str">
        <f t="shared" si="37"/>
        <v/>
      </c>
      <c r="W288" s="248" t="str">
        <f t="shared" si="38"/>
        <v/>
      </c>
      <c r="X288" s="418"/>
      <c r="AA288" s="30"/>
      <c r="AB288" s="28"/>
      <c r="AE288" s="28"/>
      <c r="AF288" s="28"/>
      <c r="AG288" s="28"/>
      <c r="AI288" s="28"/>
      <c r="AJ288" s="252"/>
      <c r="AK288" s="28"/>
      <c r="AL288" s="28"/>
    </row>
    <row r="289" spans="1:38" ht="15.6">
      <c r="A289" s="418"/>
      <c r="B289" s="247">
        <f>+'Ark1'!C3747</f>
        <v>2023</v>
      </c>
      <c r="C289" s="418"/>
      <c r="D289" s="247">
        <f>+'Ark1'!M3747</f>
        <v>2</v>
      </c>
      <c r="E289" s="247" t="str">
        <f>VLOOKUP(D289,RNR!$D$8:$E$22,2)</f>
        <v>1</v>
      </c>
      <c r="F289" s="247">
        <f>+'Ark1'!D3747</f>
        <v>8</v>
      </c>
      <c r="G289" s="247" t="str">
        <f>VLOOKUP(F289,RNR!$G$8:$H$19,2)</f>
        <v>Aug</v>
      </c>
      <c r="H289" s="247">
        <f>+'Ark1'!Q3747</f>
        <v>0</v>
      </c>
      <c r="I289" s="247">
        <f>+'Ark1'!R3747</f>
        <v>0</v>
      </c>
      <c r="J289" s="248" t="str">
        <f>+IF(I289=0,"",'Ark1'!AG3747)</f>
        <v/>
      </c>
      <c r="K289" s="248" t="str">
        <f>+IF(I289=0,"",'Ark1'!AH3747)</f>
        <v/>
      </c>
      <c r="L289" s="249" t="str">
        <f>+IF(I289=0,"",'Ark1'!S3747)</f>
        <v/>
      </c>
      <c r="M289" s="313" t="str">
        <f>+IF(I289=0,"",'Ark1'!U3747)</f>
        <v/>
      </c>
      <c r="N289" s="248" t="str">
        <f>+IF(I289=0,"",'Ark1'!V3747)</f>
        <v/>
      </c>
      <c r="O289" s="248" t="str">
        <f>+IF(I289=0,"",'Ark1'!W3747)</f>
        <v/>
      </c>
      <c r="P289" s="250" t="str">
        <f>+IF(I289=0,"",'Ark1'!X3747)</f>
        <v/>
      </c>
      <c r="Q289" s="250" t="str">
        <f>+IF(I289=0,"",'Ark1'!Y3747)</f>
        <v/>
      </c>
      <c r="R289" s="250" t="str">
        <f>+IF(I289=0,"",'Ark1'!Z3747)</f>
        <v/>
      </c>
      <c r="S289" s="248" t="str">
        <f>+IF(I289=0,"",'Ark1'!AA3747)</f>
        <v/>
      </c>
      <c r="T289" s="248" t="str">
        <f>+IF(I289=0,"",'Ark1'!AB3747)</f>
        <v/>
      </c>
      <c r="U289" s="250">
        <f>+'Ark1'!AD3747</f>
        <v>0</v>
      </c>
      <c r="V289" s="248" t="str">
        <f t="shared" si="37"/>
        <v/>
      </c>
      <c r="W289" s="248" t="str">
        <f t="shared" si="38"/>
        <v/>
      </c>
      <c r="X289" s="418"/>
      <c r="AA289" s="30"/>
      <c r="AB289" s="28"/>
      <c r="AE289" s="28"/>
      <c r="AF289" s="28"/>
      <c r="AG289" s="28"/>
      <c r="AI289" s="28"/>
      <c r="AJ289" s="252"/>
      <c r="AK289" s="28"/>
      <c r="AL289" s="28"/>
    </row>
    <row r="290" spans="1:38" ht="15.6">
      <c r="A290" s="418"/>
      <c r="B290" s="247">
        <f>+'Ark1'!C3748</f>
        <v>2023</v>
      </c>
      <c r="C290" s="418"/>
      <c r="D290" s="247">
        <f>+'Ark1'!M3748</f>
        <v>2</v>
      </c>
      <c r="E290" s="247" t="str">
        <f>VLOOKUP(D290,RNR!$D$8:$E$22,2)</f>
        <v>1</v>
      </c>
      <c r="F290" s="247">
        <f>+'Ark1'!D3748</f>
        <v>9</v>
      </c>
      <c r="G290" s="247" t="str">
        <f>VLOOKUP(F290,RNR!$G$8:$H$19,2)</f>
        <v>Sep</v>
      </c>
      <c r="H290" s="247">
        <f>+'Ark1'!Q3748</f>
        <v>0</v>
      </c>
      <c r="I290" s="247">
        <f>+'Ark1'!R3748</f>
        <v>0</v>
      </c>
      <c r="J290" s="248" t="str">
        <f>+IF(I290=0,"",'Ark1'!AG3748)</f>
        <v/>
      </c>
      <c r="K290" s="248" t="str">
        <f>+IF(I290=0,"",'Ark1'!AH3748)</f>
        <v/>
      </c>
      <c r="L290" s="249" t="str">
        <f>+IF(I290=0,"",'Ark1'!S3748)</f>
        <v/>
      </c>
      <c r="M290" s="313" t="str">
        <f>+IF(I290=0,"",'Ark1'!U3748)</f>
        <v/>
      </c>
      <c r="N290" s="248" t="str">
        <f>+IF(I290=0,"",'Ark1'!V3748)</f>
        <v/>
      </c>
      <c r="O290" s="248" t="str">
        <f>+IF(I290=0,"",'Ark1'!W3748)</f>
        <v/>
      </c>
      <c r="P290" s="250" t="str">
        <f>+IF(I290=0,"",'Ark1'!X3748)</f>
        <v/>
      </c>
      <c r="Q290" s="250" t="str">
        <f>+IF(I290=0,"",'Ark1'!Y3748)</f>
        <v/>
      </c>
      <c r="R290" s="250" t="str">
        <f>+IF(I290=0,"",'Ark1'!Z3748)</f>
        <v/>
      </c>
      <c r="S290" s="248" t="str">
        <f>+IF(I290=0,"",'Ark1'!AA3748)</f>
        <v/>
      </c>
      <c r="T290" s="248" t="str">
        <f>+IF(I290=0,"",'Ark1'!AB3748)</f>
        <v/>
      </c>
      <c r="U290" s="250">
        <f>+'Ark1'!AD3748</f>
        <v>0</v>
      </c>
      <c r="V290" s="248" t="str">
        <f t="shared" si="37"/>
        <v/>
      </c>
      <c r="W290" s="248" t="str">
        <f t="shared" si="38"/>
        <v/>
      </c>
      <c r="X290" s="418"/>
      <c r="AA290" s="30"/>
      <c r="AB290" s="28"/>
      <c r="AE290" s="28"/>
      <c r="AF290" s="28"/>
      <c r="AG290" s="28"/>
      <c r="AI290" s="28"/>
      <c r="AJ290" s="252"/>
      <c r="AK290" s="28"/>
      <c r="AL290" s="28"/>
    </row>
    <row r="291" spans="1:38" ht="15.6">
      <c r="A291" s="418"/>
      <c r="B291" s="247">
        <f>+'Ark1'!C3749</f>
        <v>2023</v>
      </c>
      <c r="C291" s="418"/>
      <c r="D291" s="247">
        <f>+'Ark1'!M3749</f>
        <v>2</v>
      </c>
      <c r="E291" s="247" t="str">
        <f>VLOOKUP(D291,RNR!$D$8:$E$22,2)</f>
        <v>1</v>
      </c>
      <c r="F291" s="247">
        <f>+'Ark1'!D3749</f>
        <v>10</v>
      </c>
      <c r="G291" s="247" t="str">
        <f>VLOOKUP(F291,RNR!$G$8:$H$19,2)</f>
        <v>Okt</v>
      </c>
      <c r="H291" s="247">
        <f>+'Ark1'!Q3749</f>
        <v>0</v>
      </c>
      <c r="I291" s="247">
        <f>+'Ark1'!R3749</f>
        <v>0</v>
      </c>
      <c r="J291" s="248" t="str">
        <f>+IF(I291=0,"",'Ark1'!AG3749)</f>
        <v/>
      </c>
      <c r="K291" s="248" t="str">
        <f>+IF(I291=0,"",'Ark1'!AH3749)</f>
        <v/>
      </c>
      <c r="L291" s="249" t="str">
        <f>+IF(I291=0,"",'Ark1'!S3749)</f>
        <v/>
      </c>
      <c r="M291" s="313" t="str">
        <f>+IF(I291=0,"",'Ark1'!U3749)</f>
        <v/>
      </c>
      <c r="N291" s="248" t="str">
        <f>+IF(I291=0,"",'Ark1'!V3749)</f>
        <v/>
      </c>
      <c r="O291" s="248" t="str">
        <f>+IF(I291=0,"",'Ark1'!W3749)</f>
        <v/>
      </c>
      <c r="P291" s="250" t="str">
        <f>+IF(I291=0,"",'Ark1'!X3749)</f>
        <v/>
      </c>
      <c r="Q291" s="250" t="str">
        <f>+IF(I291=0,"",'Ark1'!Y3749)</f>
        <v/>
      </c>
      <c r="R291" s="250" t="str">
        <f>+IF(I291=0,"",'Ark1'!Z3749)</f>
        <v/>
      </c>
      <c r="S291" s="248" t="str">
        <f>+IF(I291=0,"",'Ark1'!AA3749)</f>
        <v/>
      </c>
      <c r="T291" s="248" t="str">
        <f>+IF(I291=0,"",'Ark1'!AB3749)</f>
        <v/>
      </c>
      <c r="U291" s="250">
        <f>+'Ark1'!AD3749</f>
        <v>0</v>
      </c>
      <c r="V291" s="248" t="str">
        <f t="shared" si="37"/>
        <v/>
      </c>
      <c r="W291" s="248" t="str">
        <f t="shared" si="38"/>
        <v/>
      </c>
      <c r="X291" s="418"/>
      <c r="AA291" s="30"/>
      <c r="AB291" s="28"/>
      <c r="AE291" s="28"/>
      <c r="AF291" s="28"/>
      <c r="AG291" s="28"/>
      <c r="AI291" s="28"/>
      <c r="AK291" s="28"/>
      <c r="AL291" s="28"/>
    </row>
    <row r="292" spans="1:38" ht="15.6">
      <c r="A292" s="418"/>
      <c r="B292" s="247">
        <f>+'Ark1'!C3750</f>
        <v>2023</v>
      </c>
      <c r="C292" s="418"/>
      <c r="D292" s="247">
        <f>+'Ark1'!M3750</f>
        <v>2</v>
      </c>
      <c r="E292" s="247" t="str">
        <f>VLOOKUP(D292,RNR!$D$8:$E$22,2)</f>
        <v>1</v>
      </c>
      <c r="F292" s="247">
        <f>+'Ark1'!D3750</f>
        <v>11</v>
      </c>
      <c r="G292" s="247" t="str">
        <f>VLOOKUP(F292,RNR!$G$8:$H$19,2)</f>
        <v>Nov</v>
      </c>
      <c r="H292" s="247">
        <f>+'Ark1'!Q3750</f>
        <v>0</v>
      </c>
      <c r="I292" s="247">
        <f>+'Ark1'!R3750</f>
        <v>0</v>
      </c>
      <c r="J292" s="248" t="str">
        <f>+IF(I292=0,"",'Ark1'!AG3750)</f>
        <v/>
      </c>
      <c r="K292" s="248" t="str">
        <f>+IF(I292=0,"",'Ark1'!AH3750)</f>
        <v/>
      </c>
      <c r="L292" s="249" t="str">
        <f>+IF(I292=0,"",'Ark1'!S3750)</f>
        <v/>
      </c>
      <c r="M292" s="313" t="str">
        <f>+IF(I292=0,"",'Ark1'!U3750)</f>
        <v/>
      </c>
      <c r="N292" s="248" t="str">
        <f>+IF(I292=0,"",'Ark1'!V3750)</f>
        <v/>
      </c>
      <c r="O292" s="248" t="str">
        <f>+IF(I292=0,"",'Ark1'!W3750)</f>
        <v/>
      </c>
      <c r="P292" s="250" t="str">
        <f>+IF(I292=0,"",'Ark1'!X3750)</f>
        <v/>
      </c>
      <c r="Q292" s="250" t="str">
        <f>+IF(I292=0,"",'Ark1'!Y3750)</f>
        <v/>
      </c>
      <c r="R292" s="250" t="str">
        <f>+IF(I292=0,"",'Ark1'!Z3750)</f>
        <v/>
      </c>
      <c r="S292" s="248" t="str">
        <f>+IF(I292=0,"",'Ark1'!AA3750)</f>
        <v/>
      </c>
      <c r="T292" s="248" t="str">
        <f>+IF(I292=0,"",'Ark1'!AB3750)</f>
        <v/>
      </c>
      <c r="U292" s="250">
        <f>+'Ark1'!AD3750</f>
        <v>0</v>
      </c>
      <c r="V292" s="248" t="str">
        <f t="shared" si="37"/>
        <v/>
      </c>
      <c r="W292" s="248" t="str">
        <f t="shared" si="38"/>
        <v/>
      </c>
      <c r="X292" s="418"/>
      <c r="AA292" s="30"/>
      <c r="AB292" s="28"/>
      <c r="AE292" s="28"/>
      <c r="AF292" s="28"/>
      <c r="AG292" s="28"/>
      <c r="AI292" s="28"/>
      <c r="AK292" s="28"/>
      <c r="AL292" s="28"/>
    </row>
    <row r="293" spans="1:38" ht="15.6">
      <c r="A293" s="418"/>
      <c r="B293" s="247">
        <f>+'Ark1'!C3751</f>
        <v>2023</v>
      </c>
      <c r="C293" s="418"/>
      <c r="D293" s="247">
        <f>+'Ark1'!M3751</f>
        <v>2</v>
      </c>
      <c r="E293" s="247" t="str">
        <f>VLOOKUP(D293,RNR!$D$8:$E$22,2)</f>
        <v>1</v>
      </c>
      <c r="F293" s="247">
        <f>+'Ark1'!D3751</f>
        <v>12</v>
      </c>
      <c r="G293" s="247" t="str">
        <f>VLOOKUP(F293,RNR!$G$8:$H$19,2)</f>
        <v>Des</v>
      </c>
      <c r="H293" s="247">
        <f>+'Ark1'!Q3751</f>
        <v>0</v>
      </c>
      <c r="I293" s="247">
        <f>+'Ark1'!R3751</f>
        <v>0</v>
      </c>
      <c r="J293" s="248" t="str">
        <f>+IF(I293=0,"",'Ark1'!AG3751)</f>
        <v/>
      </c>
      <c r="K293" s="248" t="str">
        <f>+IF(I293=0,"",'Ark1'!AH3751)</f>
        <v/>
      </c>
      <c r="L293" s="249" t="str">
        <f>+IF(I293=0,"",'Ark1'!S3751)</f>
        <v/>
      </c>
      <c r="M293" s="313" t="str">
        <f>+IF(I293=0,"",'Ark1'!U3751)</f>
        <v/>
      </c>
      <c r="N293" s="248" t="str">
        <f>+IF(I293=0,"",'Ark1'!V3751)</f>
        <v/>
      </c>
      <c r="O293" s="248" t="str">
        <f>+IF(I293=0,"",'Ark1'!W3751)</f>
        <v/>
      </c>
      <c r="P293" s="250" t="str">
        <f>+IF(I293=0,"",'Ark1'!X3751)</f>
        <v/>
      </c>
      <c r="Q293" s="250" t="str">
        <f>+IF(I293=0,"",'Ark1'!Y3751)</f>
        <v/>
      </c>
      <c r="R293" s="250" t="str">
        <f>+IF(I293=0,"",'Ark1'!Z3751)</f>
        <v/>
      </c>
      <c r="S293" s="248" t="str">
        <f>+IF(I293=0,"",'Ark1'!AA3751)</f>
        <v/>
      </c>
      <c r="T293" s="248" t="str">
        <f>+IF(I293=0,"",'Ark1'!AB3751)</f>
        <v/>
      </c>
      <c r="U293" s="250">
        <f>+'Ark1'!AD3751</f>
        <v>0</v>
      </c>
      <c r="V293" s="248" t="str">
        <f t="shared" si="37"/>
        <v/>
      </c>
      <c r="W293" s="248" t="str">
        <f t="shared" si="38"/>
        <v/>
      </c>
      <c r="X293" s="418"/>
      <c r="AA293" s="30"/>
      <c r="AB293" s="28"/>
      <c r="AE293" s="28"/>
      <c r="AF293" s="28"/>
      <c r="AG293" s="28"/>
      <c r="AI293" s="28"/>
      <c r="AK293" s="28"/>
      <c r="AL293" s="28"/>
    </row>
    <row r="294" spans="1:38" ht="15.6">
      <c r="A294" s="418"/>
      <c r="B294" s="247">
        <f>+'Ark1'!C3752</f>
        <v>2023</v>
      </c>
      <c r="C294" s="418"/>
      <c r="D294" s="247">
        <f>+'Ark1'!M3752</f>
        <v>3</v>
      </c>
      <c r="E294" s="247" t="str">
        <f>VLOOKUP(D294,RNR!$D$8:$E$22,2)</f>
        <v>1+</v>
      </c>
      <c r="F294" s="247">
        <f>+'Ark1'!D3752</f>
        <v>1</v>
      </c>
      <c r="G294" s="247" t="str">
        <f>VLOOKUP(F294,RNR!$G$8:$H$19,2)</f>
        <v>Jan</v>
      </c>
      <c r="H294" s="247">
        <f>+'Ark1'!Q3752</f>
        <v>0</v>
      </c>
      <c r="I294" s="247">
        <f>+'Ark1'!R3752</f>
        <v>0</v>
      </c>
      <c r="J294" s="248" t="str">
        <f>+IF(I294=0,"",'Ark1'!AG3752)</f>
        <v/>
      </c>
      <c r="K294" s="248" t="str">
        <f>+IF(I294=0,"",'Ark1'!AH3752)</f>
        <v/>
      </c>
      <c r="L294" s="249" t="str">
        <f>+IF(I294=0,"",'Ark1'!S3752)</f>
        <v/>
      </c>
      <c r="M294" s="313" t="str">
        <f>+IF(I294=0,"",'Ark1'!U3752)</f>
        <v/>
      </c>
      <c r="N294" s="248" t="str">
        <f>+IF(I294=0,"",'Ark1'!V3752)</f>
        <v/>
      </c>
      <c r="O294" s="248" t="str">
        <f>+IF(I294=0,"",'Ark1'!W3752)</f>
        <v/>
      </c>
      <c r="P294" s="250" t="str">
        <f>+IF(I294=0,"",'Ark1'!X3752)</f>
        <v/>
      </c>
      <c r="Q294" s="250" t="str">
        <f>+IF(I294=0,"",'Ark1'!Y3752)</f>
        <v/>
      </c>
      <c r="R294" s="250" t="str">
        <f>+IF(I294=0,"",'Ark1'!Z3752)</f>
        <v/>
      </c>
      <c r="S294" s="248" t="str">
        <f>+IF(I294=0,"",'Ark1'!AA3752)</f>
        <v/>
      </c>
      <c r="T294" s="248" t="str">
        <f>+IF(I294=0,"",'Ark1'!AB3752)</f>
        <v/>
      </c>
      <c r="U294" s="250">
        <f>+'Ark1'!AD3752</f>
        <v>0</v>
      </c>
      <c r="V294" s="248" t="str">
        <f t="shared" si="37"/>
        <v/>
      </c>
      <c r="W294" s="248" t="str">
        <f t="shared" si="38"/>
        <v/>
      </c>
      <c r="X294" s="418"/>
      <c r="AA294" s="30"/>
      <c r="AB294" s="28"/>
      <c r="AE294" s="28"/>
      <c r="AF294" s="28"/>
      <c r="AG294" s="28"/>
      <c r="AI294" s="28"/>
      <c r="AK294" s="28"/>
      <c r="AL294" s="28"/>
    </row>
    <row r="295" spans="1:38" ht="15.6">
      <c r="A295" s="418"/>
      <c r="B295" s="247">
        <f>+'Ark1'!C3753</f>
        <v>2023</v>
      </c>
      <c r="C295" s="418"/>
      <c r="D295" s="247">
        <f>+'Ark1'!M3753</f>
        <v>3</v>
      </c>
      <c r="E295" s="247" t="str">
        <f>VLOOKUP(D295,RNR!$D$8:$E$22,2)</f>
        <v>1+</v>
      </c>
      <c r="F295" s="247">
        <f>+'Ark1'!D3753</f>
        <v>2</v>
      </c>
      <c r="G295" s="247" t="str">
        <f>VLOOKUP(F295,RNR!$G$8:$H$19,2)</f>
        <v>Feb</v>
      </c>
      <c r="H295" s="247">
        <f>+'Ark1'!Q3753</f>
        <v>0</v>
      </c>
      <c r="I295" s="247">
        <f>+'Ark1'!R3753</f>
        <v>0</v>
      </c>
      <c r="J295" s="248" t="str">
        <f>+IF(I295=0,"",'Ark1'!AG3753)</f>
        <v/>
      </c>
      <c r="K295" s="248" t="str">
        <f>+IF(I295=0,"",'Ark1'!AH3753)</f>
        <v/>
      </c>
      <c r="L295" s="249" t="str">
        <f>+IF(I295=0,"",'Ark1'!S3753)</f>
        <v/>
      </c>
      <c r="M295" s="313" t="str">
        <f>+IF(I295=0,"",'Ark1'!U3753)</f>
        <v/>
      </c>
      <c r="N295" s="248" t="str">
        <f>+IF(I295=0,"",'Ark1'!V3753)</f>
        <v/>
      </c>
      <c r="O295" s="248" t="str">
        <f>+IF(I295=0,"",'Ark1'!W3753)</f>
        <v/>
      </c>
      <c r="P295" s="250" t="str">
        <f>+IF(I295=0,"",'Ark1'!X3753)</f>
        <v/>
      </c>
      <c r="Q295" s="250" t="str">
        <f>+IF(I295=0,"",'Ark1'!Y3753)</f>
        <v/>
      </c>
      <c r="R295" s="250" t="str">
        <f>+IF(I295=0,"",'Ark1'!Z3753)</f>
        <v/>
      </c>
      <c r="S295" s="248" t="str">
        <f>+IF(I295=0,"",'Ark1'!AA3753)</f>
        <v/>
      </c>
      <c r="T295" s="248" t="str">
        <f>+IF(I295=0,"",'Ark1'!AB3753)</f>
        <v/>
      </c>
      <c r="U295" s="250">
        <f>+'Ark1'!AD3753</f>
        <v>0</v>
      </c>
      <c r="V295" s="248" t="str">
        <f t="shared" si="37"/>
        <v/>
      </c>
      <c r="W295" s="248" t="str">
        <f t="shared" si="38"/>
        <v/>
      </c>
      <c r="X295" s="418"/>
      <c r="AA295" s="30"/>
      <c r="AB295" s="28"/>
      <c r="AE295" s="28"/>
      <c r="AF295" s="28"/>
      <c r="AG295" s="28"/>
      <c r="AI295" s="28"/>
      <c r="AK295" s="28"/>
      <c r="AL295" s="28"/>
    </row>
    <row r="296" spans="1:38" ht="15.6">
      <c r="A296" s="418"/>
      <c r="B296" s="247">
        <f>+'Ark1'!C3754</f>
        <v>2023</v>
      </c>
      <c r="C296" s="418"/>
      <c r="D296" s="247">
        <f>+'Ark1'!M3754</f>
        <v>3</v>
      </c>
      <c r="E296" s="247" t="str">
        <f>VLOOKUP(D296,RNR!$D$8:$E$22,2)</f>
        <v>1+</v>
      </c>
      <c r="F296" s="247">
        <f>+'Ark1'!D3754</f>
        <v>3</v>
      </c>
      <c r="G296" s="247" t="str">
        <f>VLOOKUP(F296,RNR!$G$8:$H$19,2)</f>
        <v>Mar</v>
      </c>
      <c r="H296" s="247">
        <f>+'Ark1'!Q3754</f>
        <v>0</v>
      </c>
      <c r="I296" s="247">
        <f>+'Ark1'!R3754</f>
        <v>0</v>
      </c>
      <c r="J296" s="248" t="str">
        <f>+IF(I296=0,"",'Ark1'!AG3754)</f>
        <v/>
      </c>
      <c r="K296" s="248" t="str">
        <f>+IF(I296=0,"",'Ark1'!AH3754)</f>
        <v/>
      </c>
      <c r="L296" s="249" t="str">
        <f>+IF(I296=0,"",'Ark1'!S3754)</f>
        <v/>
      </c>
      <c r="M296" s="313" t="str">
        <f>+IF(I296=0,"",'Ark1'!U3754)</f>
        <v/>
      </c>
      <c r="N296" s="248" t="str">
        <f>+IF(I296=0,"",'Ark1'!V3754)</f>
        <v/>
      </c>
      <c r="O296" s="248" t="str">
        <f>+IF(I296=0,"",'Ark1'!W3754)</f>
        <v/>
      </c>
      <c r="P296" s="250" t="str">
        <f>+IF(I296=0,"",'Ark1'!X3754)</f>
        <v/>
      </c>
      <c r="Q296" s="250" t="str">
        <f>+IF(I296=0,"",'Ark1'!Y3754)</f>
        <v/>
      </c>
      <c r="R296" s="250" t="str">
        <f>+IF(I296=0,"",'Ark1'!Z3754)</f>
        <v/>
      </c>
      <c r="S296" s="248" t="str">
        <f>+IF(I296=0,"",'Ark1'!AA3754)</f>
        <v/>
      </c>
      <c r="T296" s="248" t="str">
        <f>+IF(I296=0,"",'Ark1'!AB3754)</f>
        <v/>
      </c>
      <c r="U296" s="250">
        <f>+'Ark1'!AD3754</f>
        <v>0</v>
      </c>
      <c r="V296" s="248" t="str">
        <f t="shared" si="37"/>
        <v/>
      </c>
      <c r="W296" s="248" t="str">
        <f t="shared" si="38"/>
        <v/>
      </c>
      <c r="X296" s="418"/>
      <c r="AA296" s="30"/>
      <c r="AB296" s="28"/>
      <c r="AE296" s="28"/>
      <c r="AF296" s="28"/>
      <c r="AG296" s="28"/>
      <c r="AI296" s="28"/>
      <c r="AK296" s="28"/>
      <c r="AL296" s="28"/>
    </row>
    <row r="297" spans="1:38" ht="15.6">
      <c r="A297" s="418"/>
      <c r="B297" s="247">
        <f>+'Ark1'!C3755</f>
        <v>2023</v>
      </c>
      <c r="C297" s="418"/>
      <c r="D297" s="247">
        <f>+'Ark1'!M3755</f>
        <v>3</v>
      </c>
      <c r="E297" s="247" t="str">
        <f>VLOOKUP(D297,RNR!$D$8:$E$22,2)</f>
        <v>1+</v>
      </c>
      <c r="F297" s="247">
        <f>+'Ark1'!D3755</f>
        <v>4</v>
      </c>
      <c r="G297" s="247" t="str">
        <f>VLOOKUP(F297,RNR!$G$8:$H$19,2)</f>
        <v>Apr</v>
      </c>
      <c r="H297" s="247">
        <f>+'Ark1'!Q3755</f>
        <v>0</v>
      </c>
      <c r="I297" s="247">
        <f>+'Ark1'!R3755</f>
        <v>0</v>
      </c>
      <c r="J297" s="248" t="str">
        <f>+IF(I297=0,"",'Ark1'!AG3755)</f>
        <v/>
      </c>
      <c r="K297" s="248" t="str">
        <f>+IF(I297=0,"",'Ark1'!AH3755)</f>
        <v/>
      </c>
      <c r="L297" s="249" t="str">
        <f>+IF(I297=0,"",'Ark1'!S3755)</f>
        <v/>
      </c>
      <c r="M297" s="313" t="str">
        <f>+IF(I297=0,"",'Ark1'!U3755)</f>
        <v/>
      </c>
      <c r="N297" s="248" t="str">
        <f>+IF(I297=0,"",'Ark1'!V3755)</f>
        <v/>
      </c>
      <c r="O297" s="248" t="str">
        <f>+IF(I297=0,"",'Ark1'!W3755)</f>
        <v/>
      </c>
      <c r="P297" s="250" t="str">
        <f>+IF(I297=0,"",'Ark1'!X3755)</f>
        <v/>
      </c>
      <c r="Q297" s="250" t="str">
        <f>+IF(I297=0,"",'Ark1'!Y3755)</f>
        <v/>
      </c>
      <c r="R297" s="250" t="str">
        <f>+IF(I297=0,"",'Ark1'!Z3755)</f>
        <v/>
      </c>
      <c r="S297" s="248" t="str">
        <f>+IF(I297=0,"",'Ark1'!AA3755)</f>
        <v/>
      </c>
      <c r="T297" s="248" t="str">
        <f>+IF(I297=0,"",'Ark1'!AB3755)</f>
        <v/>
      </c>
      <c r="U297" s="250">
        <f>+'Ark1'!AD3755</f>
        <v>0</v>
      </c>
      <c r="V297" s="248" t="str">
        <f t="shared" si="37"/>
        <v/>
      </c>
      <c r="W297" s="248" t="str">
        <f t="shared" si="38"/>
        <v/>
      </c>
      <c r="X297" s="418"/>
      <c r="AA297" s="30"/>
      <c r="AB297" s="28"/>
      <c r="AE297" s="28"/>
      <c r="AF297" s="28"/>
      <c r="AG297" s="28"/>
      <c r="AI297" s="28"/>
      <c r="AK297" s="28"/>
      <c r="AL297" s="28"/>
    </row>
    <row r="298" spans="1:38" ht="15.6">
      <c r="A298" s="418"/>
      <c r="B298" s="247">
        <f>+'Ark1'!C3756</f>
        <v>2023</v>
      </c>
      <c r="C298" s="418"/>
      <c r="D298" s="247">
        <f>+'Ark1'!M3756</f>
        <v>3</v>
      </c>
      <c r="E298" s="247" t="str">
        <f>VLOOKUP(D298,RNR!$D$8:$E$22,2)</f>
        <v>1+</v>
      </c>
      <c r="F298" s="247">
        <f>+'Ark1'!D3756</f>
        <v>5</v>
      </c>
      <c r="G298" s="247" t="str">
        <f>VLOOKUP(F298,RNR!$G$8:$H$19,2)</f>
        <v>Mai</v>
      </c>
      <c r="H298" s="247">
        <f>+'Ark1'!Q3756</f>
        <v>2</v>
      </c>
      <c r="I298" s="247">
        <f>+'Ark1'!R3756</f>
        <v>2</v>
      </c>
      <c r="J298" s="248">
        <f>+IF(I298=0,"",'Ark1'!AG3756)</f>
        <v>0.24038461538461528</v>
      </c>
      <c r="K298" s="248">
        <f>+IF(I298=0,"",'Ark1'!AH3756)</f>
        <v>0.18995625023370599</v>
      </c>
      <c r="L298" s="249">
        <f>+IF(I298=0,"",'Ark1'!S3756)</f>
        <v>8.5</v>
      </c>
      <c r="M298" s="313">
        <f>+IF(I298=0,"",'Ark1'!U3756)</f>
        <v>12.7</v>
      </c>
      <c r="N298" s="248">
        <f>+IF(I298=0,"",'Ark1'!V3756)</f>
        <v>0</v>
      </c>
      <c r="O298" s="248">
        <f>+IF(I298=0,"",'Ark1'!W3756)</f>
        <v>0</v>
      </c>
      <c r="P298" s="250">
        <f>+IF(I298=0,"",'Ark1'!X3756)</f>
        <v>50</v>
      </c>
      <c r="Q298" s="250">
        <f>+IF(I298=0,"",'Ark1'!Y3756)</f>
        <v>0</v>
      </c>
      <c r="R298" s="250">
        <f>+IF(I298=0,"",'Ark1'!Z3756)</f>
        <v>0</v>
      </c>
      <c r="S298" s="248">
        <f>+IF(I298=0,"",'Ark1'!AA3756)</f>
        <v>3.5000000000000053</v>
      </c>
      <c r="T298" s="248">
        <f>+IF(I298=0,"",'Ark1'!AB3756)</f>
        <v>0.5</v>
      </c>
      <c r="U298" s="250">
        <f>+'Ark1'!AD3756</f>
        <v>99.999999999999886</v>
      </c>
      <c r="V298" s="248">
        <f t="shared" si="37"/>
        <v>0.66666666666666663</v>
      </c>
      <c r="W298" s="248">
        <f t="shared" si="38"/>
        <v>1</v>
      </c>
      <c r="X298" s="418"/>
      <c r="AA298" s="30"/>
      <c r="AB298" s="28"/>
      <c r="AE298" s="28"/>
      <c r="AF298" s="28"/>
      <c r="AG298" s="28"/>
      <c r="AI298" s="28"/>
      <c r="AK298" s="28"/>
      <c r="AL298" s="28"/>
    </row>
    <row r="299" spans="1:38" ht="15.6">
      <c r="A299" s="418"/>
      <c r="B299" s="247">
        <f>+'Ark1'!C3757</f>
        <v>2023</v>
      </c>
      <c r="C299" s="418"/>
      <c r="D299" s="247">
        <f>+'Ark1'!M3757</f>
        <v>3</v>
      </c>
      <c r="E299" s="247" t="str">
        <f>VLOOKUP(D299,RNR!$D$8:$E$22,2)</f>
        <v>1+</v>
      </c>
      <c r="F299" s="247">
        <f>+'Ark1'!D3757</f>
        <v>6</v>
      </c>
      <c r="G299" s="247" t="str">
        <f>VLOOKUP(F299,RNR!$G$8:$H$19,2)</f>
        <v>Jun</v>
      </c>
      <c r="H299" s="247">
        <f>+'Ark1'!Q3757</f>
        <v>26</v>
      </c>
      <c r="I299" s="247">
        <f>+'Ark1'!R3757</f>
        <v>58</v>
      </c>
      <c r="J299" s="248">
        <f>+IF(I299=0,"",'Ark1'!AG3757)</f>
        <v>3.1149301825993549</v>
      </c>
      <c r="K299" s="248">
        <f>+IF(I299=0,"",'Ark1'!AH3757)</f>
        <v>2.4521470711266904</v>
      </c>
      <c r="L299" s="249">
        <f>+IF(I299=0,"",'Ark1'!S3757)</f>
        <v>7.7413793103448301</v>
      </c>
      <c r="M299" s="313">
        <f>+IF(I299=0,"",'Ark1'!U3757)</f>
        <v>11.724137931034484</v>
      </c>
      <c r="N299" s="248">
        <f>+IF(I299=0,"",'Ark1'!V3757)</f>
        <v>0</v>
      </c>
      <c r="O299" s="248">
        <f>+IF(I299=0,"",'Ark1'!W3757)</f>
        <v>0</v>
      </c>
      <c r="P299" s="250">
        <f>+IF(I299=0,"",'Ark1'!X3757)</f>
        <v>3.4482758620689653</v>
      </c>
      <c r="Q299" s="250">
        <f>+IF(I299=0,"",'Ark1'!Y3757)</f>
        <v>0</v>
      </c>
      <c r="R299" s="250">
        <f>+IF(I299=0,"",'Ark1'!Z3757)</f>
        <v>0</v>
      </c>
      <c r="S299" s="248">
        <f>+IF(I299=0,"",'Ark1'!AA3757)</f>
        <v>2.9301824319354912</v>
      </c>
      <c r="T299" s="248">
        <f>+IF(I299=0,"",'Ark1'!AB3757)</f>
        <v>1.5263246912175061</v>
      </c>
      <c r="U299" s="250">
        <f>+'Ark1'!AD3757</f>
        <v>49.522815646005874</v>
      </c>
      <c r="V299" s="248">
        <f t="shared" si="37"/>
        <v>19.333333333333332</v>
      </c>
      <c r="W299" s="248">
        <f t="shared" si="38"/>
        <v>2.2307692307692308</v>
      </c>
      <c r="X299" s="418"/>
      <c r="AA299" s="30"/>
      <c r="AB299" s="28"/>
      <c r="AE299" s="28"/>
      <c r="AF299" s="28"/>
      <c r="AG299" s="28"/>
      <c r="AI299" s="28"/>
      <c r="AK299" s="28"/>
      <c r="AL299" s="28"/>
    </row>
    <row r="300" spans="1:38" ht="15.6">
      <c r="A300" s="418"/>
      <c r="B300" s="247">
        <f>+'Ark1'!C3758</f>
        <v>2023</v>
      </c>
      <c r="C300" s="418"/>
      <c r="D300" s="247">
        <f>+'Ark1'!M3758</f>
        <v>3</v>
      </c>
      <c r="E300" s="247" t="str">
        <f>VLOOKUP(D300,RNR!$D$8:$E$22,2)</f>
        <v>1+</v>
      </c>
      <c r="F300" s="247">
        <f>+'Ark1'!D3758</f>
        <v>7</v>
      </c>
      <c r="G300" s="247" t="str">
        <f>VLOOKUP(F300,RNR!$G$8:$H$19,2)</f>
        <v>Jul</v>
      </c>
      <c r="H300" s="247">
        <f>+'Ark1'!Q3758</f>
        <v>4</v>
      </c>
      <c r="I300" s="247">
        <f>+'Ark1'!R3758</f>
        <v>16</v>
      </c>
      <c r="J300" s="248">
        <f>+IF(I300=0,"",'Ark1'!AG3758)</f>
        <v>29.090909090909086</v>
      </c>
      <c r="K300" s="248">
        <f>+IF(I300=0,"",'Ark1'!AH3758)</f>
        <v>24.680046538685279</v>
      </c>
      <c r="L300" s="249">
        <f>+IF(I300=0,"",'Ark1'!S3758)</f>
        <v>7.0625</v>
      </c>
      <c r="M300" s="313">
        <f>+IF(I300=0,"",'Ark1'!U3758)</f>
        <v>10.606249999999999</v>
      </c>
      <c r="N300" s="248">
        <f>+IF(I300=0,"",'Ark1'!V3758)</f>
        <v>0</v>
      </c>
      <c r="O300" s="248">
        <f>+IF(I300=0,"",'Ark1'!W3758)</f>
        <v>0</v>
      </c>
      <c r="P300" s="250">
        <f>+IF(I300=0,"",'Ark1'!X3758)</f>
        <v>0</v>
      </c>
      <c r="Q300" s="250">
        <f>+IF(I300=0,"",'Ark1'!Y3758)</f>
        <v>0</v>
      </c>
      <c r="R300" s="250">
        <f>+IF(I300=0,"",'Ark1'!Z3758)</f>
        <v>0</v>
      </c>
      <c r="S300" s="248">
        <f>+IF(I300=0,"",'Ark1'!AA3758)</f>
        <v>1.4707433282187712</v>
      </c>
      <c r="T300" s="248">
        <f>+IF(I300=0,"",'Ark1'!AB3758)</f>
        <v>1.3448396744593758</v>
      </c>
      <c r="U300" s="250">
        <f>+'Ark1'!AD3758</f>
        <v>67.917987811540073</v>
      </c>
      <c r="V300" s="248">
        <f t="shared" si="37"/>
        <v>5.333333333333333</v>
      </c>
      <c r="W300" s="248">
        <f t="shared" si="38"/>
        <v>4</v>
      </c>
      <c r="X300" s="418"/>
      <c r="AA300" s="30"/>
      <c r="AB300" s="28"/>
      <c r="AE300" s="28"/>
      <c r="AF300" s="28"/>
      <c r="AG300" s="28"/>
      <c r="AI300" s="28"/>
      <c r="AK300" s="28"/>
      <c r="AL300" s="28"/>
    </row>
    <row r="301" spans="1:38" ht="15.6">
      <c r="A301" s="418"/>
      <c r="B301" s="247">
        <f>+'Ark1'!C3759</f>
        <v>2023</v>
      </c>
      <c r="C301" s="418"/>
      <c r="D301" s="247">
        <f>+'Ark1'!M3759</f>
        <v>3</v>
      </c>
      <c r="E301" s="247" t="str">
        <f>VLOOKUP(D301,RNR!$D$8:$E$22,2)</f>
        <v>1+</v>
      </c>
      <c r="F301" s="247">
        <f>+'Ark1'!D3759</f>
        <v>8</v>
      </c>
      <c r="G301" s="247" t="str">
        <f>VLOOKUP(F301,RNR!$G$8:$H$19,2)</f>
        <v>Aug</v>
      </c>
      <c r="H301" s="247">
        <f>+'Ark1'!Q3759</f>
        <v>0</v>
      </c>
      <c r="I301" s="247">
        <f>+'Ark1'!R3759</f>
        <v>0</v>
      </c>
      <c r="J301" s="248" t="str">
        <f>+IF(I301=0,"",'Ark1'!AG3759)</f>
        <v/>
      </c>
      <c r="K301" s="248" t="str">
        <f>+IF(I301=0,"",'Ark1'!AH3759)</f>
        <v/>
      </c>
      <c r="L301" s="249" t="str">
        <f>+IF(I301=0,"",'Ark1'!S3759)</f>
        <v/>
      </c>
      <c r="M301" s="313" t="str">
        <f>+IF(I301=0,"",'Ark1'!U3759)</f>
        <v/>
      </c>
      <c r="N301" s="248" t="str">
        <f>+IF(I301=0,"",'Ark1'!V3759)</f>
        <v/>
      </c>
      <c r="O301" s="248" t="str">
        <f>+IF(I301=0,"",'Ark1'!W3759)</f>
        <v/>
      </c>
      <c r="P301" s="250" t="str">
        <f>+IF(I301=0,"",'Ark1'!X3759)</f>
        <v/>
      </c>
      <c r="Q301" s="250" t="str">
        <f>+IF(I301=0,"",'Ark1'!Y3759)</f>
        <v/>
      </c>
      <c r="R301" s="250" t="str">
        <f>+IF(I301=0,"",'Ark1'!Z3759)</f>
        <v/>
      </c>
      <c r="S301" s="248" t="str">
        <f>+IF(I301=0,"",'Ark1'!AA3759)</f>
        <v/>
      </c>
      <c r="T301" s="248" t="str">
        <f>+IF(I301=0,"",'Ark1'!AB3759)</f>
        <v/>
      </c>
      <c r="U301" s="250">
        <f>+'Ark1'!AD3759</f>
        <v>0</v>
      </c>
      <c r="V301" s="248" t="str">
        <f t="shared" si="37"/>
        <v/>
      </c>
      <c r="W301" s="248" t="str">
        <f t="shared" si="38"/>
        <v/>
      </c>
      <c r="X301" s="418"/>
      <c r="AA301" s="30"/>
      <c r="AB301" s="28"/>
      <c r="AE301" s="28"/>
      <c r="AF301" s="28"/>
      <c r="AG301" s="28"/>
      <c r="AI301" s="28"/>
      <c r="AK301" s="28"/>
      <c r="AL301" s="28"/>
    </row>
    <row r="302" spans="1:38" ht="15.6">
      <c r="A302" s="418"/>
      <c r="B302" s="247">
        <f>+'Ark1'!C3760</f>
        <v>2023</v>
      </c>
      <c r="C302" s="418"/>
      <c r="D302" s="247">
        <f>+'Ark1'!M3760</f>
        <v>3</v>
      </c>
      <c r="E302" s="247" t="str">
        <f>VLOOKUP(D302,RNR!$D$8:$E$22,2)</f>
        <v>1+</v>
      </c>
      <c r="F302" s="247">
        <f>+'Ark1'!D3760</f>
        <v>9</v>
      </c>
      <c r="G302" s="247" t="str">
        <f>VLOOKUP(F302,RNR!$G$8:$H$19,2)</f>
        <v>Sep</v>
      </c>
      <c r="H302" s="247">
        <f>+'Ark1'!Q3760</f>
        <v>0</v>
      </c>
      <c r="I302" s="247">
        <f>+'Ark1'!R3760</f>
        <v>0</v>
      </c>
      <c r="J302" s="248" t="str">
        <f>+IF(I302=0,"",'Ark1'!AG3760)</f>
        <v/>
      </c>
      <c r="K302" s="248" t="str">
        <f>+IF(I302=0,"",'Ark1'!AH3760)</f>
        <v/>
      </c>
      <c r="L302" s="249" t="str">
        <f>+IF(I302=0,"",'Ark1'!S3760)</f>
        <v/>
      </c>
      <c r="M302" s="313" t="str">
        <f>+IF(I302=0,"",'Ark1'!U3760)</f>
        <v/>
      </c>
      <c r="N302" s="248" t="str">
        <f>+IF(I302=0,"",'Ark1'!V3760)</f>
        <v/>
      </c>
      <c r="O302" s="248" t="str">
        <f>+IF(I302=0,"",'Ark1'!W3760)</f>
        <v/>
      </c>
      <c r="P302" s="250" t="str">
        <f>+IF(I302=0,"",'Ark1'!X3760)</f>
        <v/>
      </c>
      <c r="Q302" s="250" t="str">
        <f>+IF(I302=0,"",'Ark1'!Y3760)</f>
        <v/>
      </c>
      <c r="R302" s="250" t="str">
        <f>+IF(I302=0,"",'Ark1'!Z3760)</f>
        <v/>
      </c>
      <c r="S302" s="248" t="str">
        <f>+IF(I302=0,"",'Ark1'!AA3760)</f>
        <v/>
      </c>
      <c r="T302" s="248" t="str">
        <f>+IF(I302=0,"",'Ark1'!AB3760)</f>
        <v/>
      </c>
      <c r="U302" s="250">
        <f>+'Ark1'!AD3760</f>
        <v>0</v>
      </c>
      <c r="V302" s="248" t="str">
        <f t="shared" si="37"/>
        <v/>
      </c>
      <c r="W302" s="248" t="str">
        <f t="shared" si="38"/>
        <v/>
      </c>
      <c r="X302" s="418"/>
      <c r="AA302" s="30"/>
      <c r="AB302" s="28"/>
      <c r="AE302" s="28"/>
      <c r="AF302" s="28"/>
      <c r="AG302" s="28"/>
      <c r="AI302" s="28"/>
      <c r="AK302" s="28"/>
      <c r="AL302" s="28"/>
    </row>
    <row r="303" spans="1:38" ht="15.6">
      <c r="A303" s="418"/>
      <c r="B303" s="247">
        <f>+'Ark1'!C3761</f>
        <v>2023</v>
      </c>
      <c r="C303" s="418"/>
      <c r="D303" s="247">
        <f>+'Ark1'!M3761</f>
        <v>3</v>
      </c>
      <c r="E303" s="247" t="str">
        <f>VLOOKUP(D303,RNR!$D$8:$E$22,2)</f>
        <v>1+</v>
      </c>
      <c r="F303" s="247">
        <f>+'Ark1'!D3761</f>
        <v>10</v>
      </c>
      <c r="G303" s="247" t="str">
        <f>VLOOKUP(F303,RNR!$G$8:$H$19,2)</f>
        <v>Okt</v>
      </c>
      <c r="H303" s="247">
        <f>+'Ark1'!Q3761</f>
        <v>0</v>
      </c>
      <c r="I303" s="247">
        <f>+'Ark1'!R3761</f>
        <v>0</v>
      </c>
      <c r="J303" s="248" t="str">
        <f>+IF(I303=0,"",'Ark1'!AG3761)</f>
        <v/>
      </c>
      <c r="K303" s="248" t="str">
        <f>+IF(I303=0,"",'Ark1'!AH3761)</f>
        <v/>
      </c>
      <c r="L303" s="249" t="str">
        <f>+IF(I303=0,"",'Ark1'!S3761)</f>
        <v/>
      </c>
      <c r="M303" s="313" t="str">
        <f>+IF(I303=0,"",'Ark1'!U3761)</f>
        <v/>
      </c>
      <c r="N303" s="248" t="str">
        <f>+IF(I303=0,"",'Ark1'!V3761)</f>
        <v/>
      </c>
      <c r="O303" s="248" t="str">
        <f>+IF(I303=0,"",'Ark1'!W3761)</f>
        <v/>
      </c>
      <c r="P303" s="250" t="str">
        <f>+IF(I303=0,"",'Ark1'!X3761)</f>
        <v/>
      </c>
      <c r="Q303" s="250" t="str">
        <f>+IF(I303=0,"",'Ark1'!Y3761)</f>
        <v/>
      </c>
      <c r="R303" s="250" t="str">
        <f>+IF(I303=0,"",'Ark1'!Z3761)</f>
        <v/>
      </c>
      <c r="S303" s="248" t="str">
        <f>+IF(I303=0,"",'Ark1'!AA3761)</f>
        <v/>
      </c>
      <c r="T303" s="248" t="str">
        <f>+IF(I303=0,"",'Ark1'!AB3761)</f>
        <v/>
      </c>
      <c r="U303" s="250">
        <f>+'Ark1'!AD3761</f>
        <v>0</v>
      </c>
      <c r="V303" s="248" t="str">
        <f t="shared" si="37"/>
        <v/>
      </c>
      <c r="W303" s="248" t="str">
        <f t="shared" si="38"/>
        <v/>
      </c>
      <c r="X303" s="418"/>
      <c r="AA303" s="30"/>
      <c r="AB303" s="28"/>
      <c r="AE303" s="28"/>
      <c r="AF303" s="28"/>
      <c r="AG303" s="28"/>
      <c r="AI303" s="28"/>
      <c r="AK303" s="28"/>
      <c r="AL303" s="28"/>
    </row>
    <row r="304" spans="1:38" ht="15.6">
      <c r="A304" s="418"/>
      <c r="B304" s="247">
        <f>+'Ark1'!C3762</f>
        <v>2023</v>
      </c>
      <c r="C304" s="418"/>
      <c r="D304" s="247">
        <f>+'Ark1'!M3762</f>
        <v>3</v>
      </c>
      <c r="E304" s="247" t="str">
        <f>VLOOKUP(D304,RNR!$D$8:$E$22,2)</f>
        <v>1+</v>
      </c>
      <c r="F304" s="247">
        <f>+'Ark1'!D3762</f>
        <v>11</v>
      </c>
      <c r="G304" s="247" t="str">
        <f>VLOOKUP(F304,RNR!$G$8:$H$19,2)</f>
        <v>Nov</v>
      </c>
      <c r="H304" s="247">
        <f>+'Ark1'!Q3762</f>
        <v>0</v>
      </c>
      <c r="I304" s="247">
        <f>+'Ark1'!R3762</f>
        <v>0</v>
      </c>
      <c r="J304" s="248" t="str">
        <f>+IF(I304=0,"",'Ark1'!AG3762)</f>
        <v/>
      </c>
      <c r="K304" s="248" t="str">
        <f>+IF(I304=0,"",'Ark1'!AH3762)</f>
        <v/>
      </c>
      <c r="L304" s="249" t="str">
        <f>+IF(I304=0,"",'Ark1'!S3762)</f>
        <v/>
      </c>
      <c r="M304" s="313" t="str">
        <f>+IF(I304=0,"",'Ark1'!U3762)</f>
        <v/>
      </c>
      <c r="N304" s="248" t="str">
        <f>+IF(I304=0,"",'Ark1'!V3762)</f>
        <v/>
      </c>
      <c r="O304" s="248" t="str">
        <f>+IF(I304=0,"",'Ark1'!W3762)</f>
        <v/>
      </c>
      <c r="P304" s="250" t="str">
        <f>+IF(I304=0,"",'Ark1'!X3762)</f>
        <v/>
      </c>
      <c r="Q304" s="250" t="str">
        <f>+IF(I304=0,"",'Ark1'!Y3762)</f>
        <v/>
      </c>
      <c r="R304" s="250" t="str">
        <f>+IF(I304=0,"",'Ark1'!Z3762)</f>
        <v/>
      </c>
      <c r="S304" s="248" t="str">
        <f>+IF(I304=0,"",'Ark1'!AA3762)</f>
        <v/>
      </c>
      <c r="T304" s="248" t="str">
        <f>+IF(I304=0,"",'Ark1'!AB3762)</f>
        <v/>
      </c>
      <c r="U304" s="250">
        <f>+'Ark1'!AD3762</f>
        <v>0</v>
      </c>
      <c r="V304" s="248" t="str">
        <f t="shared" si="37"/>
        <v/>
      </c>
      <c r="W304" s="248" t="str">
        <f t="shared" si="38"/>
        <v/>
      </c>
      <c r="X304" s="418"/>
      <c r="AA304" s="30"/>
      <c r="AB304" s="28"/>
      <c r="AE304" s="28"/>
      <c r="AF304" s="28"/>
      <c r="AG304" s="28"/>
      <c r="AI304" s="28"/>
      <c r="AK304" s="28"/>
      <c r="AL304" s="28"/>
    </row>
    <row r="305" spans="1:38" ht="15.6">
      <c r="A305" s="418"/>
      <c r="B305" s="247">
        <f>+'Ark1'!C3763</f>
        <v>2023</v>
      </c>
      <c r="C305" s="418"/>
      <c r="D305" s="247">
        <f>+'Ark1'!M3763</f>
        <v>3</v>
      </c>
      <c r="E305" s="247" t="str">
        <f>VLOOKUP(D305,RNR!$D$8:$E$22,2)</f>
        <v>1+</v>
      </c>
      <c r="F305" s="247">
        <f>+'Ark1'!D3763</f>
        <v>12</v>
      </c>
      <c r="G305" s="247" t="str">
        <f>VLOOKUP(F305,RNR!$G$8:$H$19,2)</f>
        <v>Des</v>
      </c>
      <c r="H305" s="247">
        <f>+'Ark1'!Q3763</f>
        <v>0</v>
      </c>
      <c r="I305" s="247">
        <f>+'Ark1'!R3763</f>
        <v>0</v>
      </c>
      <c r="J305" s="248" t="str">
        <f>+IF(I305=0,"",'Ark1'!AG3763)</f>
        <v/>
      </c>
      <c r="K305" s="248" t="str">
        <f>+IF(I305=0,"",'Ark1'!AH3763)</f>
        <v/>
      </c>
      <c r="L305" s="249" t="str">
        <f>+IF(I305=0,"",'Ark1'!S3763)</f>
        <v/>
      </c>
      <c r="M305" s="313" t="str">
        <f>+IF(I305=0,"",'Ark1'!U3763)</f>
        <v/>
      </c>
      <c r="N305" s="248" t="str">
        <f>+IF(I305=0,"",'Ark1'!V3763)</f>
        <v/>
      </c>
      <c r="O305" s="248" t="str">
        <f>+IF(I305=0,"",'Ark1'!W3763)</f>
        <v/>
      </c>
      <c r="P305" s="250" t="str">
        <f>+IF(I305=0,"",'Ark1'!X3763)</f>
        <v/>
      </c>
      <c r="Q305" s="250" t="str">
        <f>+IF(I305=0,"",'Ark1'!Y3763)</f>
        <v/>
      </c>
      <c r="R305" s="250" t="str">
        <f>+IF(I305=0,"",'Ark1'!Z3763)</f>
        <v/>
      </c>
      <c r="S305" s="248" t="str">
        <f>+IF(I305=0,"",'Ark1'!AA3763)</f>
        <v/>
      </c>
      <c r="T305" s="248" t="str">
        <f>+IF(I305=0,"",'Ark1'!AB3763)</f>
        <v/>
      </c>
      <c r="U305" s="250">
        <f>+'Ark1'!AD3763</f>
        <v>0</v>
      </c>
      <c r="V305" s="248" t="str">
        <f t="shared" si="37"/>
        <v/>
      </c>
      <c r="W305" s="248" t="str">
        <f t="shared" si="38"/>
        <v/>
      </c>
      <c r="X305" s="418"/>
      <c r="AA305" s="30"/>
      <c r="AB305" s="28"/>
      <c r="AE305" s="28"/>
      <c r="AF305" s="28"/>
      <c r="AG305" s="28"/>
      <c r="AI305" s="28"/>
      <c r="AK305" s="28"/>
      <c r="AL305" s="28"/>
    </row>
    <row r="306" spans="1:38" ht="15.6">
      <c r="A306" s="418"/>
      <c r="B306" s="247">
        <f>+'Ark1'!C3764</f>
        <v>2023</v>
      </c>
      <c r="C306" s="418"/>
      <c r="D306" s="247">
        <f>+'Ark1'!M3764</f>
        <v>4</v>
      </c>
      <c r="E306" s="247" t="str">
        <f>VLOOKUP(D306,RNR!$D$8:$E$22,2)</f>
        <v>2-</v>
      </c>
      <c r="F306" s="247">
        <f>+'Ark1'!D3764</f>
        <v>1</v>
      </c>
      <c r="G306" s="247" t="str">
        <f>VLOOKUP(F306,RNR!$G$8:$H$19,2)</f>
        <v>Jan</v>
      </c>
      <c r="H306" s="247">
        <f>+'Ark1'!Q3764</f>
        <v>0</v>
      </c>
      <c r="I306" s="247">
        <f>+'Ark1'!R3764</f>
        <v>0</v>
      </c>
      <c r="J306" s="248" t="str">
        <f>+IF(I306=0,"",'Ark1'!AG3764)</f>
        <v/>
      </c>
      <c r="K306" s="248" t="str">
        <f>+IF(I306=0,"",'Ark1'!AH3764)</f>
        <v/>
      </c>
      <c r="L306" s="249" t="str">
        <f>+IF(I306=0,"",'Ark1'!S3764)</f>
        <v/>
      </c>
      <c r="M306" s="313" t="str">
        <f>+IF(I306=0,"",'Ark1'!U3764)</f>
        <v/>
      </c>
      <c r="N306" s="248" t="str">
        <f>+IF(I306=0,"",'Ark1'!V3764)</f>
        <v/>
      </c>
      <c r="O306" s="248" t="str">
        <f>+IF(I306=0,"",'Ark1'!W3764)</f>
        <v/>
      </c>
      <c r="P306" s="250" t="str">
        <f>+IF(I306=0,"",'Ark1'!X3764)</f>
        <v/>
      </c>
      <c r="Q306" s="250" t="str">
        <f>+IF(I306=0,"",'Ark1'!Y3764)</f>
        <v/>
      </c>
      <c r="R306" s="250" t="str">
        <f>+IF(I306=0,"",'Ark1'!Z3764)</f>
        <v/>
      </c>
      <c r="S306" s="248" t="str">
        <f>+IF(I306=0,"",'Ark1'!AA3764)</f>
        <v/>
      </c>
      <c r="T306" s="248" t="str">
        <f>+IF(I306=0,"",'Ark1'!AB3764)</f>
        <v/>
      </c>
      <c r="U306" s="250">
        <f>+'Ark1'!AD3764</f>
        <v>0</v>
      </c>
      <c r="V306" s="248" t="str">
        <f t="shared" ref="V306:V369" si="39">+IF(I306=0,"",I306/D306)</f>
        <v/>
      </c>
      <c r="W306" s="248" t="str">
        <f t="shared" ref="W306:W369" si="40">+IF(I306=0,"",I306/H306)</f>
        <v/>
      </c>
      <c r="X306" s="418"/>
      <c r="AA306" s="30"/>
      <c r="AB306" s="28"/>
      <c r="AE306" s="28"/>
      <c r="AF306" s="28"/>
      <c r="AG306" s="28"/>
      <c r="AI306" s="28"/>
      <c r="AK306" s="28"/>
      <c r="AL306" s="28"/>
    </row>
    <row r="307" spans="1:38" ht="15.6">
      <c r="A307" s="418"/>
      <c r="B307" s="247">
        <f>+'Ark1'!C3765</f>
        <v>2023</v>
      </c>
      <c r="C307" s="418"/>
      <c r="D307" s="247">
        <f>+'Ark1'!M3765</f>
        <v>4</v>
      </c>
      <c r="E307" s="247" t="str">
        <f>VLOOKUP(D307,RNR!$D$8:$E$22,2)</f>
        <v>2-</v>
      </c>
      <c r="F307" s="247">
        <f>+'Ark1'!D3765</f>
        <v>2</v>
      </c>
      <c r="G307" s="247" t="str">
        <f>VLOOKUP(F307,RNR!$G$8:$H$19,2)</f>
        <v>Feb</v>
      </c>
      <c r="H307" s="247">
        <f>+'Ark1'!Q3765</f>
        <v>0</v>
      </c>
      <c r="I307" s="247">
        <f>+'Ark1'!R3765</f>
        <v>0</v>
      </c>
      <c r="J307" s="248" t="str">
        <f>+IF(I307=0,"",'Ark1'!AG3765)</f>
        <v/>
      </c>
      <c r="K307" s="248" t="str">
        <f>+IF(I307=0,"",'Ark1'!AH3765)</f>
        <v/>
      </c>
      <c r="L307" s="249" t="str">
        <f>+IF(I307=0,"",'Ark1'!S3765)</f>
        <v/>
      </c>
      <c r="M307" s="313" t="str">
        <f>+IF(I307=0,"",'Ark1'!U3765)</f>
        <v/>
      </c>
      <c r="N307" s="248" t="str">
        <f>+IF(I307=0,"",'Ark1'!V3765)</f>
        <v/>
      </c>
      <c r="O307" s="248" t="str">
        <f>+IF(I307=0,"",'Ark1'!W3765)</f>
        <v/>
      </c>
      <c r="P307" s="250" t="str">
        <f>+IF(I307=0,"",'Ark1'!X3765)</f>
        <v/>
      </c>
      <c r="Q307" s="250" t="str">
        <f>+IF(I307=0,"",'Ark1'!Y3765)</f>
        <v/>
      </c>
      <c r="R307" s="250" t="str">
        <f>+IF(I307=0,"",'Ark1'!Z3765)</f>
        <v/>
      </c>
      <c r="S307" s="248" t="str">
        <f>+IF(I307=0,"",'Ark1'!AA3765)</f>
        <v/>
      </c>
      <c r="T307" s="248" t="str">
        <f>+IF(I307=0,"",'Ark1'!AB3765)</f>
        <v/>
      </c>
      <c r="U307" s="250">
        <f>+'Ark1'!AD3765</f>
        <v>0</v>
      </c>
      <c r="V307" s="248" t="str">
        <f t="shared" si="39"/>
        <v/>
      </c>
      <c r="W307" s="248" t="str">
        <f t="shared" si="40"/>
        <v/>
      </c>
      <c r="X307" s="418"/>
      <c r="AA307" s="30"/>
      <c r="AB307" s="28"/>
      <c r="AE307" s="28"/>
      <c r="AF307" s="28"/>
      <c r="AG307" s="28"/>
      <c r="AI307" s="28"/>
      <c r="AK307" s="28"/>
      <c r="AL307" s="28"/>
    </row>
    <row r="308" spans="1:38" ht="15.6">
      <c r="A308" s="418"/>
      <c r="B308" s="247">
        <f>+'Ark1'!C3766</f>
        <v>2023</v>
      </c>
      <c r="C308" s="418"/>
      <c r="D308" s="247">
        <f>+'Ark1'!M3766</f>
        <v>4</v>
      </c>
      <c r="E308" s="247" t="str">
        <f>VLOOKUP(D308,RNR!$D$8:$E$22,2)</f>
        <v>2-</v>
      </c>
      <c r="F308" s="247">
        <f>+'Ark1'!D3766</f>
        <v>3</v>
      </c>
      <c r="G308" s="247" t="str">
        <f>VLOOKUP(F308,RNR!$G$8:$H$19,2)</f>
        <v>Mar</v>
      </c>
      <c r="H308" s="247">
        <f>+'Ark1'!Q3766</f>
        <v>0</v>
      </c>
      <c r="I308" s="247">
        <f>+'Ark1'!R3766</f>
        <v>0</v>
      </c>
      <c r="J308" s="248" t="str">
        <f>+IF(I308=0,"",'Ark1'!AG3766)</f>
        <v/>
      </c>
      <c r="K308" s="248" t="str">
        <f>+IF(I308=0,"",'Ark1'!AH3766)</f>
        <v/>
      </c>
      <c r="L308" s="249" t="str">
        <f>+IF(I308=0,"",'Ark1'!S3766)</f>
        <v/>
      </c>
      <c r="M308" s="313" t="str">
        <f>+IF(I308=0,"",'Ark1'!U3766)</f>
        <v/>
      </c>
      <c r="N308" s="248" t="str">
        <f>+IF(I308=0,"",'Ark1'!V3766)</f>
        <v/>
      </c>
      <c r="O308" s="248" t="str">
        <f>+IF(I308=0,"",'Ark1'!W3766)</f>
        <v/>
      </c>
      <c r="P308" s="250" t="str">
        <f>+IF(I308=0,"",'Ark1'!X3766)</f>
        <v/>
      </c>
      <c r="Q308" s="250" t="str">
        <f>+IF(I308=0,"",'Ark1'!Y3766)</f>
        <v/>
      </c>
      <c r="R308" s="250" t="str">
        <f>+IF(I308=0,"",'Ark1'!Z3766)</f>
        <v/>
      </c>
      <c r="S308" s="248" t="str">
        <f>+IF(I308=0,"",'Ark1'!AA3766)</f>
        <v/>
      </c>
      <c r="T308" s="248" t="str">
        <f>+IF(I308=0,"",'Ark1'!AB3766)</f>
        <v/>
      </c>
      <c r="U308" s="250">
        <f>+'Ark1'!AD3766</f>
        <v>0</v>
      </c>
      <c r="V308" s="248" t="str">
        <f t="shared" si="39"/>
        <v/>
      </c>
      <c r="W308" s="248" t="str">
        <f t="shared" si="40"/>
        <v/>
      </c>
      <c r="X308" s="418"/>
      <c r="AA308" s="30"/>
      <c r="AB308" s="28"/>
      <c r="AE308" s="28"/>
      <c r="AF308" s="28"/>
      <c r="AG308" s="28"/>
      <c r="AI308" s="28"/>
      <c r="AK308" s="28"/>
      <c r="AL308" s="28"/>
    </row>
    <row r="309" spans="1:38" ht="15.6">
      <c r="A309" s="418"/>
      <c r="B309" s="247">
        <f>+'Ark1'!C3767</f>
        <v>2023</v>
      </c>
      <c r="C309" s="418"/>
      <c r="D309" s="247">
        <f>+'Ark1'!M3767</f>
        <v>4</v>
      </c>
      <c r="E309" s="247" t="str">
        <f>VLOOKUP(D309,RNR!$D$8:$E$22,2)</f>
        <v>2-</v>
      </c>
      <c r="F309" s="247">
        <f>+'Ark1'!D3767</f>
        <v>4</v>
      </c>
      <c r="G309" s="247" t="str">
        <f>VLOOKUP(F309,RNR!$G$8:$H$19,2)</f>
        <v>Apr</v>
      </c>
      <c r="H309" s="247">
        <f>+'Ark1'!Q3767</f>
        <v>0</v>
      </c>
      <c r="I309" s="247">
        <f>+'Ark1'!R3767</f>
        <v>0</v>
      </c>
      <c r="J309" s="248" t="str">
        <f>+IF(I309=0,"",'Ark1'!AG3767)</f>
        <v/>
      </c>
      <c r="K309" s="248" t="str">
        <f>+IF(I309=0,"",'Ark1'!AH3767)</f>
        <v/>
      </c>
      <c r="L309" s="249" t="str">
        <f>+IF(I309=0,"",'Ark1'!S3767)</f>
        <v/>
      </c>
      <c r="M309" s="313" t="str">
        <f>+IF(I309=0,"",'Ark1'!U3767)</f>
        <v/>
      </c>
      <c r="N309" s="248" t="str">
        <f>+IF(I309=0,"",'Ark1'!V3767)</f>
        <v/>
      </c>
      <c r="O309" s="248" t="str">
        <f>+IF(I309=0,"",'Ark1'!W3767)</f>
        <v/>
      </c>
      <c r="P309" s="250" t="str">
        <f>+IF(I309=0,"",'Ark1'!X3767)</f>
        <v/>
      </c>
      <c r="Q309" s="250" t="str">
        <f>+IF(I309=0,"",'Ark1'!Y3767)</f>
        <v/>
      </c>
      <c r="R309" s="250" t="str">
        <f>+IF(I309=0,"",'Ark1'!Z3767)</f>
        <v/>
      </c>
      <c r="S309" s="248" t="str">
        <f>+IF(I309=0,"",'Ark1'!AA3767)</f>
        <v/>
      </c>
      <c r="T309" s="248" t="str">
        <f>+IF(I309=0,"",'Ark1'!AB3767)</f>
        <v/>
      </c>
      <c r="U309" s="250">
        <f>+'Ark1'!AD3767</f>
        <v>0</v>
      </c>
      <c r="V309" s="248" t="str">
        <f t="shared" si="39"/>
        <v/>
      </c>
      <c r="W309" s="248" t="str">
        <f t="shared" si="40"/>
        <v/>
      </c>
      <c r="X309" s="418"/>
      <c r="AA309" s="30"/>
      <c r="AB309" s="28"/>
      <c r="AE309" s="28"/>
      <c r="AF309" s="28"/>
      <c r="AG309" s="28"/>
      <c r="AI309" s="28"/>
      <c r="AK309" s="28"/>
      <c r="AL309" s="28"/>
    </row>
    <row r="310" spans="1:38" ht="15.6">
      <c r="A310" s="418"/>
      <c r="B310" s="247">
        <f>+'Ark1'!C3768</f>
        <v>2023</v>
      </c>
      <c r="C310" s="418"/>
      <c r="D310" s="247">
        <f>+'Ark1'!M3768</f>
        <v>4</v>
      </c>
      <c r="E310" s="247" t="str">
        <f>VLOOKUP(D310,RNR!$D$8:$E$22,2)</f>
        <v>2-</v>
      </c>
      <c r="F310" s="247">
        <f>+'Ark1'!D3768</f>
        <v>5</v>
      </c>
      <c r="G310" s="247" t="str">
        <f>VLOOKUP(F310,RNR!$G$8:$H$19,2)</f>
        <v>Mai</v>
      </c>
      <c r="H310" s="247">
        <f>+'Ark1'!Q3768</f>
        <v>10</v>
      </c>
      <c r="I310" s="247">
        <f>+'Ark1'!R3768</f>
        <v>28</v>
      </c>
      <c r="J310" s="248">
        <f>+IF(I310=0,"",'Ark1'!AG3768)</f>
        <v>3.3653846153846154</v>
      </c>
      <c r="K310" s="248">
        <f>+IF(I310=0,"",'Ark1'!AH3768)</f>
        <v>2.6556482070074408</v>
      </c>
      <c r="L310" s="249">
        <f>+IF(I310=0,"",'Ark1'!S3768)</f>
        <v>8.5357142857142883</v>
      </c>
      <c r="M310" s="313">
        <f>+IF(I310=0,"",'Ark1'!U3768)</f>
        <v>12.68214285714286</v>
      </c>
      <c r="N310" s="248">
        <f>+IF(I310=0,"",'Ark1'!V3768)</f>
        <v>0</v>
      </c>
      <c r="O310" s="248">
        <f>+IF(I310=0,"",'Ark1'!W3768)</f>
        <v>0</v>
      </c>
      <c r="P310" s="250">
        <f>+IF(I310=0,"",'Ark1'!X3768)</f>
        <v>7.1428571428571441</v>
      </c>
      <c r="Q310" s="250">
        <f>+IF(I310=0,"",'Ark1'!Y3768)</f>
        <v>0</v>
      </c>
      <c r="R310" s="250">
        <f>+IF(I310=0,"",'Ark1'!Z3768)</f>
        <v>0</v>
      </c>
      <c r="S310" s="248">
        <f>+IF(I310=0,"",'Ark1'!AA3768)</f>
        <v>2.3253346259084839</v>
      </c>
      <c r="T310" s="248">
        <f>+IF(I310=0,"",'Ark1'!AB3768)</f>
        <v>0.77837481134653996</v>
      </c>
      <c r="U310" s="250">
        <f>+'Ark1'!AD3768</f>
        <v>18.484512270000319</v>
      </c>
      <c r="V310" s="248">
        <f t="shared" si="39"/>
        <v>7</v>
      </c>
      <c r="W310" s="248">
        <f t="shared" si="40"/>
        <v>2.8</v>
      </c>
      <c r="X310" s="418"/>
      <c r="AA310" s="30"/>
      <c r="AB310" s="28"/>
      <c r="AE310" s="28"/>
      <c r="AF310" s="28"/>
      <c r="AG310" s="28"/>
      <c r="AI310" s="28"/>
      <c r="AK310" s="28"/>
      <c r="AL310" s="28"/>
    </row>
    <row r="311" spans="1:38" ht="15.6">
      <c r="A311" s="418"/>
      <c r="B311" s="247">
        <f>+'Ark1'!C3769</f>
        <v>2023</v>
      </c>
      <c r="C311" s="418"/>
      <c r="D311" s="247">
        <f>+'Ark1'!M3769</f>
        <v>4</v>
      </c>
      <c r="E311" s="247" t="str">
        <f>VLOOKUP(D311,RNR!$D$8:$E$22,2)</f>
        <v>2-</v>
      </c>
      <c r="F311" s="247">
        <f>+'Ark1'!D3769</f>
        <v>6</v>
      </c>
      <c r="G311" s="247" t="str">
        <f>VLOOKUP(F311,RNR!$G$8:$H$19,2)</f>
        <v>Jun</v>
      </c>
      <c r="H311" s="247">
        <f>+'Ark1'!Q3769</f>
        <v>61</v>
      </c>
      <c r="I311" s="247">
        <f>+'Ark1'!R3769</f>
        <v>139</v>
      </c>
      <c r="J311" s="248">
        <f>+IF(I311=0,"",'Ark1'!AG3769)</f>
        <v>7.4650912996777636</v>
      </c>
      <c r="K311" s="248">
        <f>+IF(I311=0,"",'Ark1'!AH3769)</f>
        <v>6.3409638380429012</v>
      </c>
      <c r="L311" s="249">
        <f>+IF(I311=0,"",'Ark1'!S3769)</f>
        <v>7.928057553956835</v>
      </c>
      <c r="M311" s="313">
        <f>+IF(I311=0,"",'Ark1'!U3769)</f>
        <v>12.650359712230218</v>
      </c>
      <c r="N311" s="248">
        <f>+IF(I311=0,"",'Ark1'!V3769)</f>
        <v>0</v>
      </c>
      <c r="O311" s="248">
        <f>+IF(I311=0,"",'Ark1'!W3769)</f>
        <v>0</v>
      </c>
      <c r="P311" s="250">
        <f>+IF(I311=0,"",'Ark1'!X3769)</f>
        <v>15.107913669064748</v>
      </c>
      <c r="Q311" s="250">
        <f>+IF(I311=0,"",'Ark1'!Y3769)</f>
        <v>0</v>
      </c>
      <c r="R311" s="250">
        <f>+IF(I311=0,"",'Ark1'!Z3769)</f>
        <v>0</v>
      </c>
      <c r="S311" s="248">
        <f>+IF(I311=0,"",'Ark1'!AA3769)</f>
        <v>3.3684395144775157</v>
      </c>
      <c r="T311" s="248">
        <f>+IF(I311=0,"",'Ark1'!AB3769)</f>
        <v>1.3010249848008444</v>
      </c>
      <c r="U311" s="250">
        <f>+'Ark1'!AD3769</f>
        <v>59.180742833127361</v>
      </c>
      <c r="V311" s="248">
        <f t="shared" si="39"/>
        <v>34.75</v>
      </c>
      <c r="W311" s="248">
        <f t="shared" si="40"/>
        <v>2.278688524590164</v>
      </c>
      <c r="X311" s="418"/>
      <c r="AA311" s="30"/>
      <c r="AB311" s="28"/>
      <c r="AE311" s="28"/>
      <c r="AF311" s="28"/>
      <c r="AG311" s="28"/>
      <c r="AI311" s="28"/>
      <c r="AK311" s="28"/>
      <c r="AL311" s="28"/>
    </row>
    <row r="312" spans="1:38" ht="15.6">
      <c r="A312" s="418"/>
      <c r="B312" s="247">
        <f>+'Ark1'!C3770</f>
        <v>2023</v>
      </c>
      <c r="C312" s="418"/>
      <c r="D312" s="247">
        <f>+'Ark1'!M3770</f>
        <v>4</v>
      </c>
      <c r="E312" s="247" t="str">
        <f>VLOOKUP(D312,RNR!$D$8:$E$22,2)</f>
        <v>2-</v>
      </c>
      <c r="F312" s="247">
        <f>+'Ark1'!D3770</f>
        <v>7</v>
      </c>
      <c r="G312" s="247" t="str">
        <f>VLOOKUP(F312,RNR!$G$8:$H$19,2)</f>
        <v>Jul</v>
      </c>
      <c r="H312" s="247">
        <f>+'Ark1'!Q3770</f>
        <v>4</v>
      </c>
      <c r="I312" s="247">
        <f>+'Ark1'!R3770</f>
        <v>13</v>
      </c>
      <c r="J312" s="248">
        <f>+IF(I312=0,"",'Ark1'!AG3770)</f>
        <v>23.63636363636364</v>
      </c>
      <c r="K312" s="248">
        <f>+IF(I312=0,"",'Ark1'!AH3770)</f>
        <v>21.320535194880744</v>
      </c>
      <c r="L312" s="249">
        <f>+IF(I312=0,"",'Ark1'!S3770)</f>
        <v>8.0769230769230749</v>
      </c>
      <c r="M312" s="313">
        <f>+IF(I312=0,"",'Ark1'!U3770)</f>
        <v>11.276923076923079</v>
      </c>
      <c r="N312" s="248">
        <f>+IF(I312=0,"",'Ark1'!V3770)</f>
        <v>0</v>
      </c>
      <c r="O312" s="248">
        <f>+IF(I312=0,"",'Ark1'!W3770)</f>
        <v>0</v>
      </c>
      <c r="P312" s="250">
        <f>+IF(I312=0,"",'Ark1'!X3770)</f>
        <v>7.6923076923076898</v>
      </c>
      <c r="Q312" s="250">
        <f>+IF(I312=0,"",'Ark1'!Y3770)</f>
        <v>0</v>
      </c>
      <c r="R312" s="250">
        <f>+IF(I312=0,"",'Ark1'!Z3770)</f>
        <v>0</v>
      </c>
      <c r="S312" s="248">
        <f>+IF(I312=0,"",'Ark1'!AA3770)</f>
        <v>1.8377050261980687</v>
      </c>
      <c r="T312" s="248">
        <f>+IF(I312=0,"",'Ark1'!AB3770)</f>
        <v>0.82848689340531245</v>
      </c>
      <c r="U312" s="250">
        <f>+'Ark1'!AD3770</f>
        <v>32.957002291378473</v>
      </c>
      <c r="V312" s="248">
        <f t="shared" si="39"/>
        <v>3.25</v>
      </c>
      <c r="W312" s="248">
        <f t="shared" si="40"/>
        <v>3.25</v>
      </c>
      <c r="X312" s="418"/>
      <c r="AA312" s="30"/>
      <c r="AB312" s="28"/>
      <c r="AE312" s="28"/>
      <c r="AF312" s="28"/>
      <c r="AG312" s="28"/>
      <c r="AI312" s="28"/>
      <c r="AK312" s="28"/>
      <c r="AL312" s="28"/>
    </row>
    <row r="313" spans="1:38" ht="15.6">
      <c r="A313" s="418"/>
      <c r="B313" s="247">
        <f>+'Ark1'!C3771</f>
        <v>2023</v>
      </c>
      <c r="C313" s="418"/>
      <c r="D313" s="247">
        <f>+'Ark1'!M3771</f>
        <v>4</v>
      </c>
      <c r="E313" s="247" t="str">
        <f>VLOOKUP(D313,RNR!$D$8:$E$22,2)</f>
        <v>2-</v>
      </c>
      <c r="F313" s="247">
        <f>+'Ark1'!D3771</f>
        <v>8</v>
      </c>
      <c r="G313" s="247" t="str">
        <f>VLOOKUP(F313,RNR!$G$8:$H$19,2)</f>
        <v>Aug</v>
      </c>
      <c r="H313" s="247">
        <f>+'Ark1'!Q3771</f>
        <v>0</v>
      </c>
      <c r="I313" s="247">
        <f>+'Ark1'!R3771</f>
        <v>0</v>
      </c>
      <c r="J313" s="248" t="str">
        <f>+IF(I313=0,"",'Ark1'!AG3771)</f>
        <v/>
      </c>
      <c r="K313" s="248" t="str">
        <f>+IF(I313=0,"",'Ark1'!AH3771)</f>
        <v/>
      </c>
      <c r="L313" s="249" t="str">
        <f>+IF(I313=0,"",'Ark1'!S3771)</f>
        <v/>
      </c>
      <c r="M313" s="313" t="str">
        <f>+IF(I313=0,"",'Ark1'!U3771)</f>
        <v/>
      </c>
      <c r="N313" s="248" t="str">
        <f>+IF(I313=0,"",'Ark1'!V3771)</f>
        <v/>
      </c>
      <c r="O313" s="248" t="str">
        <f>+IF(I313=0,"",'Ark1'!W3771)</f>
        <v/>
      </c>
      <c r="P313" s="250" t="str">
        <f>+IF(I313=0,"",'Ark1'!X3771)</f>
        <v/>
      </c>
      <c r="Q313" s="250" t="str">
        <f>+IF(I313=0,"",'Ark1'!Y3771)</f>
        <v/>
      </c>
      <c r="R313" s="250" t="str">
        <f>+IF(I313=0,"",'Ark1'!Z3771)</f>
        <v/>
      </c>
      <c r="S313" s="248" t="str">
        <f>+IF(I313=0,"",'Ark1'!AA3771)</f>
        <v/>
      </c>
      <c r="T313" s="248" t="str">
        <f>+IF(I313=0,"",'Ark1'!AB3771)</f>
        <v/>
      </c>
      <c r="U313" s="250">
        <f>+'Ark1'!AD3771</f>
        <v>0</v>
      </c>
      <c r="V313" s="248" t="str">
        <f t="shared" si="39"/>
        <v/>
      </c>
      <c r="W313" s="248" t="str">
        <f t="shared" si="40"/>
        <v/>
      </c>
      <c r="X313" s="418"/>
      <c r="AA313" s="30"/>
      <c r="AB313" s="28"/>
      <c r="AE313" s="28"/>
      <c r="AF313" s="28"/>
      <c r="AG313" s="28"/>
      <c r="AI313" s="28"/>
      <c r="AK313" s="28"/>
      <c r="AL313" s="28"/>
    </row>
    <row r="314" spans="1:38" ht="15.6">
      <c r="A314" s="418"/>
      <c r="B314" s="247">
        <f>+'Ark1'!C3772</f>
        <v>2023</v>
      </c>
      <c r="C314" s="418"/>
      <c r="D314" s="247">
        <f>+'Ark1'!M3772</f>
        <v>4</v>
      </c>
      <c r="E314" s="247" t="str">
        <f>VLOOKUP(D314,RNR!$D$8:$E$22,2)</f>
        <v>2-</v>
      </c>
      <c r="F314" s="247">
        <f>+'Ark1'!D3772</f>
        <v>9</v>
      </c>
      <c r="G314" s="247" t="str">
        <f>VLOOKUP(F314,RNR!$G$8:$H$19,2)</f>
        <v>Sep</v>
      </c>
      <c r="H314" s="247">
        <f>+'Ark1'!Q3772</f>
        <v>0</v>
      </c>
      <c r="I314" s="247">
        <f>+'Ark1'!R3772</f>
        <v>0</v>
      </c>
      <c r="J314" s="248" t="str">
        <f>+IF(I314=0,"",'Ark1'!AG3772)</f>
        <v/>
      </c>
      <c r="K314" s="248" t="str">
        <f>+IF(I314=0,"",'Ark1'!AH3772)</f>
        <v/>
      </c>
      <c r="L314" s="249" t="str">
        <f>+IF(I314=0,"",'Ark1'!S3772)</f>
        <v/>
      </c>
      <c r="M314" s="313" t="str">
        <f>+IF(I314=0,"",'Ark1'!U3772)</f>
        <v/>
      </c>
      <c r="N314" s="248" t="str">
        <f>+IF(I314=0,"",'Ark1'!V3772)</f>
        <v/>
      </c>
      <c r="O314" s="248" t="str">
        <f>+IF(I314=0,"",'Ark1'!W3772)</f>
        <v/>
      </c>
      <c r="P314" s="250" t="str">
        <f>+IF(I314=0,"",'Ark1'!X3772)</f>
        <v/>
      </c>
      <c r="Q314" s="250" t="str">
        <f>+IF(I314=0,"",'Ark1'!Y3772)</f>
        <v/>
      </c>
      <c r="R314" s="250" t="str">
        <f>+IF(I314=0,"",'Ark1'!Z3772)</f>
        <v/>
      </c>
      <c r="S314" s="248" t="str">
        <f>+IF(I314=0,"",'Ark1'!AA3772)</f>
        <v/>
      </c>
      <c r="T314" s="248" t="str">
        <f>+IF(I314=0,"",'Ark1'!AB3772)</f>
        <v/>
      </c>
      <c r="U314" s="250">
        <f>+'Ark1'!AD3772</f>
        <v>0</v>
      </c>
      <c r="V314" s="248" t="str">
        <f t="shared" si="39"/>
        <v/>
      </c>
      <c r="W314" s="248" t="str">
        <f t="shared" si="40"/>
        <v/>
      </c>
      <c r="X314" s="418"/>
      <c r="AA314" s="30"/>
      <c r="AB314" s="28"/>
      <c r="AE314" s="28"/>
      <c r="AF314" s="28"/>
      <c r="AG314" s="28"/>
      <c r="AI314" s="28"/>
      <c r="AK314" s="28"/>
      <c r="AL314" s="28"/>
    </row>
    <row r="315" spans="1:38" ht="15.6">
      <c r="A315" s="418"/>
      <c r="B315" s="247">
        <f>+'Ark1'!C3773</f>
        <v>2023</v>
      </c>
      <c r="C315" s="418"/>
      <c r="D315" s="247">
        <f>+'Ark1'!M3773</f>
        <v>4</v>
      </c>
      <c r="E315" s="247" t="str">
        <f>VLOOKUP(D315,RNR!$D$8:$E$22,2)</f>
        <v>2-</v>
      </c>
      <c r="F315" s="247">
        <f>+'Ark1'!D3773</f>
        <v>10</v>
      </c>
      <c r="G315" s="247" t="str">
        <f>VLOOKUP(F315,RNR!$G$8:$H$19,2)</f>
        <v>Okt</v>
      </c>
      <c r="H315" s="247">
        <f>+'Ark1'!Q3773</f>
        <v>1</v>
      </c>
      <c r="I315" s="247">
        <f>+'Ark1'!R3773</f>
        <v>1</v>
      </c>
      <c r="J315" s="248">
        <f>+IF(I315=0,"",'Ark1'!AG3773)</f>
        <v>50</v>
      </c>
      <c r="K315" s="248">
        <f>+IF(I315=0,"",'Ark1'!AH3773)</f>
        <v>46.612466124661239</v>
      </c>
      <c r="L315" s="249">
        <f>+IF(I315=0,"",'Ark1'!S3773)</f>
        <v>8</v>
      </c>
      <c r="M315" s="313">
        <f>+IF(I315=0,"",'Ark1'!U3773)</f>
        <v>17.2</v>
      </c>
      <c r="N315" s="248">
        <f>+IF(I315=0,"",'Ark1'!V3773)</f>
        <v>0</v>
      </c>
      <c r="O315" s="248">
        <f>+IF(I315=0,"",'Ark1'!W3773)</f>
        <v>0</v>
      </c>
      <c r="P315" s="250">
        <f>+IF(I315=0,"",'Ark1'!X3773)</f>
        <v>100</v>
      </c>
      <c r="Q315" s="250">
        <f>+IF(I315=0,"",'Ark1'!Y3773)</f>
        <v>0</v>
      </c>
      <c r="R315" s="250">
        <f>+IF(I315=0,"",'Ark1'!Z3773)</f>
        <v>0</v>
      </c>
      <c r="S315" s="248">
        <f>+IF(I315=0,"",'Ark1'!AA3773)</f>
        <v>0</v>
      </c>
      <c r="T315" s="248">
        <f>+IF(I315=0,"",'Ark1'!AB3773)</f>
        <v>0</v>
      </c>
      <c r="U315" s="250">
        <f>+'Ark1'!AD3773</f>
        <v>0</v>
      </c>
      <c r="V315" s="248">
        <f t="shared" si="39"/>
        <v>0.25</v>
      </c>
      <c r="W315" s="248">
        <f t="shared" si="40"/>
        <v>1</v>
      </c>
      <c r="X315" s="418"/>
      <c r="AA315" s="30"/>
      <c r="AB315" s="28"/>
      <c r="AE315" s="28"/>
      <c r="AF315" s="28"/>
      <c r="AG315" s="28"/>
      <c r="AI315" s="28"/>
      <c r="AK315" s="28"/>
      <c r="AL315" s="28"/>
    </row>
    <row r="316" spans="1:38" ht="15.6">
      <c r="A316" s="418"/>
      <c r="B316" s="247">
        <f>+'Ark1'!C3774</f>
        <v>2023</v>
      </c>
      <c r="C316" s="418"/>
      <c r="D316" s="247">
        <f>+'Ark1'!M3774</f>
        <v>4</v>
      </c>
      <c r="E316" s="247" t="str">
        <f>VLOOKUP(D316,RNR!$D$8:$E$22,2)</f>
        <v>2-</v>
      </c>
      <c r="F316" s="247">
        <f>+'Ark1'!D3774</f>
        <v>11</v>
      </c>
      <c r="G316" s="247" t="str">
        <f>VLOOKUP(F316,RNR!$G$8:$H$19,2)</f>
        <v>Nov</v>
      </c>
      <c r="H316" s="247">
        <f>+'Ark1'!Q3774</f>
        <v>0</v>
      </c>
      <c r="I316" s="247">
        <f>+'Ark1'!R3774</f>
        <v>0</v>
      </c>
      <c r="J316" s="248" t="str">
        <f>+IF(I316=0,"",'Ark1'!AG3774)</f>
        <v/>
      </c>
      <c r="K316" s="248" t="str">
        <f>+IF(I316=0,"",'Ark1'!AH3774)</f>
        <v/>
      </c>
      <c r="L316" s="249" t="str">
        <f>+IF(I316=0,"",'Ark1'!S3774)</f>
        <v/>
      </c>
      <c r="M316" s="313" t="str">
        <f>+IF(I316=0,"",'Ark1'!U3774)</f>
        <v/>
      </c>
      <c r="N316" s="248" t="str">
        <f>+IF(I316=0,"",'Ark1'!V3774)</f>
        <v/>
      </c>
      <c r="O316" s="248" t="str">
        <f>+IF(I316=0,"",'Ark1'!W3774)</f>
        <v/>
      </c>
      <c r="P316" s="250" t="str">
        <f>+IF(I316=0,"",'Ark1'!X3774)</f>
        <v/>
      </c>
      <c r="Q316" s="250" t="str">
        <f>+IF(I316=0,"",'Ark1'!Y3774)</f>
        <v/>
      </c>
      <c r="R316" s="250" t="str">
        <f>+IF(I316=0,"",'Ark1'!Z3774)</f>
        <v/>
      </c>
      <c r="S316" s="248" t="str">
        <f>+IF(I316=0,"",'Ark1'!AA3774)</f>
        <v/>
      </c>
      <c r="T316" s="248" t="str">
        <f>+IF(I316=0,"",'Ark1'!AB3774)</f>
        <v/>
      </c>
      <c r="U316" s="250">
        <f>+'Ark1'!AD3774</f>
        <v>0</v>
      </c>
      <c r="V316" s="248" t="str">
        <f t="shared" si="39"/>
        <v/>
      </c>
      <c r="W316" s="248" t="str">
        <f t="shared" si="40"/>
        <v/>
      </c>
      <c r="X316" s="418"/>
      <c r="AA316" s="30"/>
      <c r="AB316" s="28"/>
      <c r="AE316" s="28"/>
      <c r="AF316" s="28"/>
      <c r="AG316" s="28"/>
      <c r="AI316" s="28"/>
      <c r="AK316" s="28"/>
      <c r="AL316" s="28"/>
    </row>
    <row r="317" spans="1:38" ht="15.6">
      <c r="A317" s="418"/>
      <c r="B317" s="247">
        <f>+'Ark1'!C3775</f>
        <v>2023</v>
      </c>
      <c r="C317" s="418"/>
      <c r="D317" s="247">
        <f>+'Ark1'!M3775</f>
        <v>4</v>
      </c>
      <c r="E317" s="247" t="str">
        <f>VLOOKUP(D317,RNR!$D$8:$E$22,2)</f>
        <v>2-</v>
      </c>
      <c r="F317" s="247">
        <f>+'Ark1'!D3775</f>
        <v>12</v>
      </c>
      <c r="G317" s="247" t="str">
        <f>VLOOKUP(F317,RNR!$G$8:$H$19,2)</f>
        <v>Des</v>
      </c>
      <c r="H317" s="247">
        <f>+'Ark1'!Q3775</f>
        <v>0</v>
      </c>
      <c r="I317" s="247">
        <f>+'Ark1'!R3775</f>
        <v>0</v>
      </c>
      <c r="J317" s="248" t="str">
        <f>+IF(I317=0,"",'Ark1'!AG3775)</f>
        <v/>
      </c>
      <c r="K317" s="248" t="str">
        <f>+IF(I317=0,"",'Ark1'!AH3775)</f>
        <v/>
      </c>
      <c r="L317" s="249" t="str">
        <f>+IF(I317=0,"",'Ark1'!S3775)</f>
        <v/>
      </c>
      <c r="M317" s="313" t="str">
        <f>+IF(I317=0,"",'Ark1'!U3775)</f>
        <v/>
      </c>
      <c r="N317" s="248" t="str">
        <f>+IF(I317=0,"",'Ark1'!V3775)</f>
        <v/>
      </c>
      <c r="O317" s="248" t="str">
        <f>+IF(I317=0,"",'Ark1'!W3775)</f>
        <v/>
      </c>
      <c r="P317" s="250" t="str">
        <f>+IF(I317=0,"",'Ark1'!X3775)</f>
        <v/>
      </c>
      <c r="Q317" s="250" t="str">
        <f>+IF(I317=0,"",'Ark1'!Y3775)</f>
        <v/>
      </c>
      <c r="R317" s="250" t="str">
        <f>+IF(I317=0,"",'Ark1'!Z3775)</f>
        <v/>
      </c>
      <c r="S317" s="248" t="str">
        <f>+IF(I317=0,"",'Ark1'!AA3775)</f>
        <v/>
      </c>
      <c r="T317" s="248" t="str">
        <f>+IF(I317=0,"",'Ark1'!AB3775)</f>
        <v/>
      </c>
      <c r="U317" s="250">
        <f>+'Ark1'!AD3775</f>
        <v>0</v>
      </c>
      <c r="V317" s="248" t="str">
        <f t="shared" si="39"/>
        <v/>
      </c>
      <c r="W317" s="248" t="str">
        <f t="shared" si="40"/>
        <v/>
      </c>
      <c r="X317" s="418"/>
      <c r="AA317" s="30"/>
      <c r="AB317" s="28"/>
      <c r="AE317" s="28"/>
      <c r="AF317" s="28"/>
      <c r="AG317" s="28"/>
      <c r="AI317" s="28"/>
      <c r="AK317" s="28"/>
      <c r="AL317" s="28"/>
    </row>
    <row r="318" spans="1:38" ht="15.6">
      <c r="A318" s="418"/>
      <c r="B318" s="247">
        <f>+'Ark1'!C3776</f>
        <v>2023</v>
      </c>
      <c r="C318" s="418"/>
      <c r="D318" s="247">
        <f>+'Ark1'!M3776</f>
        <v>5</v>
      </c>
      <c r="E318" s="247" t="str">
        <f>VLOOKUP(D318,RNR!$D$8:$E$22,2)</f>
        <v>2</v>
      </c>
      <c r="F318" s="247">
        <f>+'Ark1'!D3776</f>
        <v>1</v>
      </c>
      <c r="G318" s="247" t="str">
        <f>VLOOKUP(F318,RNR!$G$8:$H$19,2)</f>
        <v>Jan</v>
      </c>
      <c r="H318" s="247">
        <f>+'Ark1'!Q3776</f>
        <v>0</v>
      </c>
      <c r="I318" s="247">
        <f>+'Ark1'!R3776</f>
        <v>0</v>
      </c>
      <c r="J318" s="248" t="str">
        <f>+IF(I318=0,"",'Ark1'!AG3776)</f>
        <v/>
      </c>
      <c r="K318" s="248" t="str">
        <f>+IF(I318=0,"",'Ark1'!AH3776)</f>
        <v/>
      </c>
      <c r="L318" s="249" t="str">
        <f>+IF(I318=0,"",'Ark1'!S3776)</f>
        <v/>
      </c>
      <c r="M318" s="313" t="str">
        <f>+IF(I318=0,"",'Ark1'!U3776)</f>
        <v/>
      </c>
      <c r="N318" s="248" t="str">
        <f>+IF(I318=0,"",'Ark1'!V3776)</f>
        <v/>
      </c>
      <c r="O318" s="248" t="str">
        <f>+IF(I318=0,"",'Ark1'!W3776)</f>
        <v/>
      </c>
      <c r="P318" s="250" t="str">
        <f>+IF(I318=0,"",'Ark1'!X3776)</f>
        <v/>
      </c>
      <c r="Q318" s="250" t="str">
        <f>+IF(I318=0,"",'Ark1'!Y3776)</f>
        <v/>
      </c>
      <c r="R318" s="250" t="str">
        <f>+IF(I318=0,"",'Ark1'!Z3776)</f>
        <v/>
      </c>
      <c r="S318" s="248" t="str">
        <f>+IF(I318=0,"",'Ark1'!AA3776)</f>
        <v/>
      </c>
      <c r="T318" s="248" t="str">
        <f>+IF(I318=0,"",'Ark1'!AB3776)</f>
        <v/>
      </c>
      <c r="U318" s="250">
        <f>+'Ark1'!AD3776</f>
        <v>0</v>
      </c>
      <c r="V318" s="248" t="str">
        <f t="shared" si="39"/>
        <v/>
      </c>
      <c r="W318" s="248" t="str">
        <f t="shared" si="40"/>
        <v/>
      </c>
      <c r="X318" s="418"/>
      <c r="AA318" s="30"/>
      <c r="AB318" s="28"/>
      <c r="AE318" s="28"/>
      <c r="AF318" s="28"/>
      <c r="AG318" s="28"/>
      <c r="AI318" s="28"/>
      <c r="AK318" s="28"/>
      <c r="AL318" s="28"/>
    </row>
    <row r="319" spans="1:38" ht="15.6">
      <c r="A319" s="418"/>
      <c r="B319" s="247">
        <f>+'Ark1'!C3777</f>
        <v>2023</v>
      </c>
      <c r="C319" s="418"/>
      <c r="D319" s="247">
        <f>+'Ark1'!M3777</f>
        <v>5</v>
      </c>
      <c r="E319" s="247" t="str">
        <f>VLOOKUP(D319,RNR!$D$8:$E$22,2)</f>
        <v>2</v>
      </c>
      <c r="F319" s="247">
        <f>+'Ark1'!D3777</f>
        <v>2</v>
      </c>
      <c r="G319" s="247" t="str">
        <f>VLOOKUP(F319,RNR!$G$8:$H$19,2)</f>
        <v>Feb</v>
      </c>
      <c r="H319" s="247">
        <f>+'Ark1'!Q3777</f>
        <v>0</v>
      </c>
      <c r="I319" s="247">
        <f>+'Ark1'!R3777</f>
        <v>0</v>
      </c>
      <c r="J319" s="248" t="str">
        <f>+IF(I319=0,"",'Ark1'!AG3777)</f>
        <v/>
      </c>
      <c r="K319" s="248" t="str">
        <f>+IF(I319=0,"",'Ark1'!AH3777)</f>
        <v/>
      </c>
      <c r="L319" s="249" t="str">
        <f>+IF(I319=0,"",'Ark1'!S3777)</f>
        <v/>
      </c>
      <c r="M319" s="313" t="str">
        <f>+IF(I319=0,"",'Ark1'!U3777)</f>
        <v/>
      </c>
      <c r="N319" s="248" t="str">
        <f>+IF(I319=0,"",'Ark1'!V3777)</f>
        <v/>
      </c>
      <c r="O319" s="248" t="str">
        <f>+IF(I319=0,"",'Ark1'!W3777)</f>
        <v/>
      </c>
      <c r="P319" s="250" t="str">
        <f>+IF(I319=0,"",'Ark1'!X3777)</f>
        <v/>
      </c>
      <c r="Q319" s="250" t="str">
        <f>+IF(I319=0,"",'Ark1'!Y3777)</f>
        <v/>
      </c>
      <c r="R319" s="250" t="str">
        <f>+IF(I319=0,"",'Ark1'!Z3777)</f>
        <v/>
      </c>
      <c r="S319" s="248" t="str">
        <f>+IF(I319=0,"",'Ark1'!AA3777)</f>
        <v/>
      </c>
      <c r="T319" s="248" t="str">
        <f>+IF(I319=0,"",'Ark1'!AB3777)</f>
        <v/>
      </c>
      <c r="U319" s="250">
        <f>+'Ark1'!AD3777</f>
        <v>0</v>
      </c>
      <c r="V319" s="248" t="str">
        <f t="shared" si="39"/>
        <v/>
      </c>
      <c r="W319" s="248" t="str">
        <f t="shared" si="40"/>
        <v/>
      </c>
      <c r="X319" s="418"/>
      <c r="AA319" s="30"/>
      <c r="AB319" s="28"/>
      <c r="AE319" s="28"/>
      <c r="AF319" s="28"/>
      <c r="AG319" s="28"/>
      <c r="AI319" s="28"/>
    </row>
    <row r="320" spans="1:38" ht="15.6">
      <c r="A320" s="418"/>
      <c r="B320" s="247">
        <f>+'Ark1'!C3778</f>
        <v>2023</v>
      </c>
      <c r="C320" s="418"/>
      <c r="D320" s="247">
        <f>+'Ark1'!M3778</f>
        <v>5</v>
      </c>
      <c r="E320" s="247" t="str">
        <f>VLOOKUP(D320,RNR!$D$8:$E$22,2)</f>
        <v>2</v>
      </c>
      <c r="F320" s="247">
        <f>+'Ark1'!D3778</f>
        <v>3</v>
      </c>
      <c r="G320" s="247" t="str">
        <f>VLOOKUP(F320,RNR!$G$8:$H$19,2)</f>
        <v>Mar</v>
      </c>
      <c r="H320" s="247">
        <f>+'Ark1'!Q3778</f>
        <v>1</v>
      </c>
      <c r="I320" s="247">
        <f>+'Ark1'!R3778</f>
        <v>1</v>
      </c>
      <c r="J320" s="248">
        <f>+IF(I320=0,"",'Ark1'!AG3778)</f>
        <v>10</v>
      </c>
      <c r="K320" s="248">
        <f>+IF(I320=0,"",'Ark1'!AH3778)</f>
        <v>5.8947368421052628</v>
      </c>
      <c r="L320" s="249">
        <f>+IF(I320=0,"",'Ark1'!S3778)</f>
        <v>4</v>
      </c>
      <c r="M320" s="313">
        <f>+IF(I320=0,"",'Ark1'!U3778)</f>
        <v>5.6000000000000005</v>
      </c>
      <c r="N320" s="248">
        <f>+IF(I320=0,"",'Ark1'!V3778)</f>
        <v>0</v>
      </c>
      <c r="O320" s="248">
        <f>+IF(I320=0,"",'Ark1'!W3778)</f>
        <v>0</v>
      </c>
      <c r="P320" s="250">
        <f>+IF(I320=0,"",'Ark1'!X3778)</f>
        <v>0</v>
      </c>
      <c r="Q320" s="250">
        <f>+IF(I320=0,"",'Ark1'!Y3778)</f>
        <v>0</v>
      </c>
      <c r="R320" s="250">
        <f>+IF(I320=0,"",'Ark1'!Z3778)</f>
        <v>0</v>
      </c>
      <c r="S320" s="248">
        <f>+IF(I320=0,"",'Ark1'!AA3778)</f>
        <v>0</v>
      </c>
      <c r="T320" s="248">
        <f>+IF(I320=0,"",'Ark1'!AB3778)</f>
        <v>0</v>
      </c>
      <c r="U320" s="250">
        <f>+'Ark1'!AD3778</f>
        <v>0</v>
      </c>
      <c r="V320" s="248">
        <f t="shared" si="39"/>
        <v>0.2</v>
      </c>
      <c r="W320" s="248">
        <f t="shared" si="40"/>
        <v>1</v>
      </c>
      <c r="X320" s="418"/>
      <c r="AA320" s="30"/>
      <c r="AB320" s="28"/>
      <c r="AE320" s="28"/>
      <c r="AF320" s="28"/>
      <c r="AG320" s="28"/>
      <c r="AI320" s="28"/>
    </row>
    <row r="321" spans="1:35" ht="15.6">
      <c r="A321" s="418"/>
      <c r="B321" s="247">
        <f>+'Ark1'!C3779</f>
        <v>2023</v>
      </c>
      <c r="C321" s="418"/>
      <c r="D321" s="247">
        <f>+'Ark1'!M3779</f>
        <v>5</v>
      </c>
      <c r="E321" s="247" t="str">
        <f>VLOOKUP(D321,RNR!$D$8:$E$22,2)</f>
        <v>2</v>
      </c>
      <c r="F321" s="247">
        <f>+'Ark1'!D3779</f>
        <v>4</v>
      </c>
      <c r="G321" s="247" t="str">
        <f>VLOOKUP(F321,RNR!$G$8:$H$19,2)</f>
        <v>Apr</v>
      </c>
      <c r="H321" s="247">
        <f>+'Ark1'!Q3779</f>
        <v>0</v>
      </c>
      <c r="I321" s="247">
        <f>+'Ark1'!R3779</f>
        <v>0</v>
      </c>
      <c r="J321" s="248" t="str">
        <f>+IF(I321=0,"",'Ark1'!AG3779)</f>
        <v/>
      </c>
      <c r="K321" s="248" t="str">
        <f>+IF(I321=0,"",'Ark1'!AH3779)</f>
        <v/>
      </c>
      <c r="L321" s="249" t="str">
        <f>+IF(I321=0,"",'Ark1'!S3779)</f>
        <v/>
      </c>
      <c r="M321" s="313" t="str">
        <f>+IF(I321=0,"",'Ark1'!U3779)</f>
        <v/>
      </c>
      <c r="N321" s="248" t="str">
        <f>+IF(I321=0,"",'Ark1'!V3779)</f>
        <v/>
      </c>
      <c r="O321" s="248" t="str">
        <f>+IF(I321=0,"",'Ark1'!W3779)</f>
        <v/>
      </c>
      <c r="P321" s="250" t="str">
        <f>+IF(I321=0,"",'Ark1'!X3779)</f>
        <v/>
      </c>
      <c r="Q321" s="250" t="str">
        <f>+IF(I321=0,"",'Ark1'!Y3779)</f>
        <v/>
      </c>
      <c r="R321" s="250" t="str">
        <f>+IF(I321=0,"",'Ark1'!Z3779)</f>
        <v/>
      </c>
      <c r="S321" s="248" t="str">
        <f>+IF(I321=0,"",'Ark1'!AA3779)</f>
        <v/>
      </c>
      <c r="T321" s="248" t="str">
        <f>+IF(I321=0,"",'Ark1'!AB3779)</f>
        <v/>
      </c>
      <c r="U321" s="250">
        <f>+'Ark1'!AD3779</f>
        <v>0</v>
      </c>
      <c r="V321" s="248" t="str">
        <f t="shared" si="39"/>
        <v/>
      </c>
      <c r="W321" s="248" t="str">
        <f t="shared" si="40"/>
        <v/>
      </c>
      <c r="X321" s="418"/>
      <c r="AA321" s="30"/>
      <c r="AB321" s="28"/>
      <c r="AE321" s="28"/>
      <c r="AF321" s="28"/>
      <c r="AG321" s="28"/>
      <c r="AI321" s="28"/>
    </row>
    <row r="322" spans="1:35" ht="15.6">
      <c r="A322" s="418"/>
      <c r="B322" s="247">
        <f>+'Ark1'!C3780</f>
        <v>2023</v>
      </c>
      <c r="C322" s="418"/>
      <c r="D322" s="247">
        <f>+'Ark1'!M3780</f>
        <v>5</v>
      </c>
      <c r="E322" s="247" t="str">
        <f>VLOOKUP(D322,RNR!$D$8:$E$22,2)</f>
        <v>2</v>
      </c>
      <c r="F322" s="247">
        <f>+'Ark1'!D3780</f>
        <v>5</v>
      </c>
      <c r="G322" s="247" t="str">
        <f>VLOOKUP(F322,RNR!$G$8:$H$19,2)</f>
        <v>Mai</v>
      </c>
      <c r="H322" s="247">
        <f>+'Ark1'!Q3780</f>
        <v>25</v>
      </c>
      <c r="I322" s="247">
        <f>+'Ark1'!R3780</f>
        <v>80</v>
      </c>
      <c r="J322" s="248">
        <f>+IF(I322=0,"",'Ark1'!AG3780)</f>
        <v>9.6153846153846114</v>
      </c>
      <c r="K322" s="248">
        <f>+IF(I322=0,"",'Ark1'!AH3780)</f>
        <v>7.9452567026885568</v>
      </c>
      <c r="L322" s="249">
        <f>+IF(I322=0,"",'Ark1'!S3780)</f>
        <v>9.0124999999999993</v>
      </c>
      <c r="M322" s="313">
        <f>+IF(I322=0,"",'Ark1'!U3780)</f>
        <v>13.28</v>
      </c>
      <c r="N322" s="248">
        <f>+IF(I322=0,"",'Ark1'!V3780)</f>
        <v>0</v>
      </c>
      <c r="O322" s="248">
        <f>+IF(I322=0,"",'Ark1'!W3780)</f>
        <v>0</v>
      </c>
      <c r="P322" s="250">
        <f>+IF(I322=0,"",'Ark1'!X3780)</f>
        <v>11.25</v>
      </c>
      <c r="Q322" s="250">
        <f>+IF(I322=0,"",'Ark1'!Y3780)</f>
        <v>0</v>
      </c>
      <c r="R322" s="250">
        <f>+IF(I322=0,"",'Ark1'!Z3780)</f>
        <v>0</v>
      </c>
      <c r="S322" s="248">
        <f>+IF(I322=0,"",'Ark1'!AA3780)</f>
        <v>2.3115146549394745</v>
      </c>
      <c r="T322" s="248">
        <f>+IF(I322=0,"",'Ark1'!AB3780)</f>
        <v>0.95516687023787283</v>
      </c>
      <c r="U322" s="250">
        <f>+'Ark1'!AD3780</f>
        <v>22.827304635382418</v>
      </c>
      <c r="V322" s="248">
        <f t="shared" si="39"/>
        <v>16</v>
      </c>
      <c r="W322" s="248">
        <f t="shared" si="40"/>
        <v>3.2</v>
      </c>
      <c r="X322" s="418"/>
      <c r="AA322" s="30"/>
      <c r="AB322" s="28"/>
      <c r="AE322" s="28"/>
      <c r="AF322" s="28"/>
      <c r="AG322" s="28"/>
      <c r="AI322" s="28"/>
    </row>
    <row r="323" spans="1:35" ht="15.6">
      <c r="A323" s="418"/>
      <c r="B323" s="247">
        <f>+'Ark1'!C3781</f>
        <v>2023</v>
      </c>
      <c r="C323" s="418"/>
      <c r="D323" s="247">
        <f>+'Ark1'!M3781</f>
        <v>5</v>
      </c>
      <c r="E323" s="247" t="str">
        <f>VLOOKUP(D323,RNR!$D$8:$E$22,2)</f>
        <v>2</v>
      </c>
      <c r="F323" s="247">
        <f>+'Ark1'!D3781</f>
        <v>6</v>
      </c>
      <c r="G323" s="247" t="str">
        <f>VLOOKUP(F323,RNR!$G$8:$H$19,2)</f>
        <v>Jun</v>
      </c>
      <c r="H323" s="247">
        <f>+'Ark1'!Q3781</f>
        <v>82</v>
      </c>
      <c r="I323" s="247">
        <f>+'Ark1'!R3781</f>
        <v>278</v>
      </c>
      <c r="J323" s="248">
        <f>+IF(I323=0,"",'Ark1'!AG3781)</f>
        <v>14.930182599355525</v>
      </c>
      <c r="K323" s="248">
        <f>+IF(I323=0,"",'Ark1'!AH3781)</f>
        <v>13.567946110462023</v>
      </c>
      <c r="L323" s="249">
        <f>+IF(I323=0,"",'Ark1'!S3781)</f>
        <v>8.3633093525179873</v>
      </c>
      <c r="M323" s="313">
        <f>+IF(I323=0,"",'Ark1'!U3781)</f>
        <v>13.534172661870503</v>
      </c>
      <c r="N323" s="248">
        <f>+IF(I323=0,"",'Ark1'!V3781)</f>
        <v>0.35971223021582727</v>
      </c>
      <c r="O323" s="248">
        <f>+IF(I323=0,"",'Ark1'!W3781)</f>
        <v>0</v>
      </c>
      <c r="P323" s="250">
        <f>+IF(I323=0,"",'Ark1'!X3781)</f>
        <v>13.669064748201437</v>
      </c>
      <c r="Q323" s="250">
        <f>+IF(I323=0,"",'Ark1'!Y3781)</f>
        <v>0.35971223021582727</v>
      </c>
      <c r="R323" s="250">
        <f>+IF(I323=0,"",'Ark1'!Z3781)</f>
        <v>0</v>
      </c>
      <c r="S323" s="248">
        <f>+IF(I323=0,"",'Ark1'!AA3781)</f>
        <v>2.5171250584974674</v>
      </c>
      <c r="T323" s="248">
        <f>+IF(I323=0,"",'Ark1'!AB3781)</f>
        <v>1.3441931539909981</v>
      </c>
      <c r="U323" s="250">
        <f>+'Ark1'!AD3781</f>
        <v>52.524069887661085</v>
      </c>
      <c r="V323" s="248">
        <f t="shared" si="39"/>
        <v>55.6</v>
      </c>
      <c r="W323" s="248">
        <f t="shared" si="40"/>
        <v>3.3902439024390243</v>
      </c>
      <c r="X323" s="418"/>
      <c r="AA323" s="30"/>
      <c r="AB323" s="28"/>
      <c r="AE323" s="28"/>
      <c r="AF323" s="28"/>
      <c r="AG323" s="28"/>
      <c r="AI323" s="28"/>
    </row>
    <row r="324" spans="1:35" ht="15.6">
      <c r="A324" s="418"/>
      <c r="B324" s="247">
        <f>+'Ark1'!C3782</f>
        <v>2023</v>
      </c>
      <c r="C324" s="418"/>
      <c r="D324" s="247">
        <f>+'Ark1'!M3782</f>
        <v>5</v>
      </c>
      <c r="E324" s="247" t="str">
        <f>VLOOKUP(D324,RNR!$D$8:$E$22,2)</f>
        <v>2</v>
      </c>
      <c r="F324" s="247">
        <f>+'Ark1'!D3782</f>
        <v>7</v>
      </c>
      <c r="G324" s="247" t="str">
        <f>VLOOKUP(F324,RNR!$G$8:$H$19,2)</f>
        <v>Jul</v>
      </c>
      <c r="H324" s="247">
        <f>+'Ark1'!Q3782</f>
        <v>4</v>
      </c>
      <c r="I324" s="247">
        <f>+'Ark1'!R3782</f>
        <v>7</v>
      </c>
      <c r="J324" s="248">
        <f>+IF(I324=0,"",'Ark1'!AG3782)</f>
        <v>12.727272727272728</v>
      </c>
      <c r="K324" s="248">
        <f>+IF(I324=0,"",'Ark1'!AH3782)</f>
        <v>11.21291448516579</v>
      </c>
      <c r="L324" s="249">
        <f>+IF(I324=0,"",'Ark1'!S3782)</f>
        <v>7.7142857142857117</v>
      </c>
      <c r="M324" s="313">
        <f>+IF(I324=0,"",'Ark1'!U3782)</f>
        <v>11.014285714285718</v>
      </c>
      <c r="N324" s="248">
        <f>+IF(I324=0,"",'Ark1'!V3782)</f>
        <v>0</v>
      </c>
      <c r="O324" s="248">
        <f>+IF(I324=0,"",'Ark1'!W3782)</f>
        <v>0</v>
      </c>
      <c r="P324" s="250">
        <f>+IF(I324=0,"",'Ark1'!X3782)</f>
        <v>0</v>
      </c>
      <c r="Q324" s="250">
        <f>+IF(I324=0,"",'Ark1'!Y3782)</f>
        <v>0</v>
      </c>
      <c r="R324" s="250">
        <f>+IF(I324=0,"",'Ark1'!Z3782)</f>
        <v>0</v>
      </c>
      <c r="S324" s="248">
        <f>+IF(I324=0,"",'Ark1'!AA3782)</f>
        <v>1.7406308966484902</v>
      </c>
      <c r="T324" s="248">
        <f>+IF(I324=0,"",'Ark1'!AB3782)</f>
        <v>0.88063057185270754</v>
      </c>
      <c r="U324" s="250">
        <f>+'Ark1'!AD3782</f>
        <v>25.429442603364045</v>
      </c>
      <c r="V324" s="248">
        <f t="shared" si="39"/>
        <v>1.4</v>
      </c>
      <c r="W324" s="248">
        <f t="shared" si="40"/>
        <v>1.75</v>
      </c>
      <c r="X324" s="418"/>
      <c r="AA324" s="30"/>
      <c r="AB324" s="28"/>
      <c r="AE324" s="28"/>
      <c r="AF324" s="28"/>
      <c r="AG324" s="28"/>
      <c r="AI324" s="28"/>
    </row>
    <row r="325" spans="1:35" ht="15.6">
      <c r="A325" s="418"/>
      <c r="B325" s="247">
        <f>+'Ark1'!C3783</f>
        <v>2023</v>
      </c>
      <c r="C325" s="418"/>
      <c r="D325" s="247">
        <f>+'Ark1'!M3783</f>
        <v>5</v>
      </c>
      <c r="E325" s="247" t="str">
        <f>VLOOKUP(D325,RNR!$D$8:$E$22,2)</f>
        <v>2</v>
      </c>
      <c r="F325" s="247">
        <f>+'Ark1'!D3783</f>
        <v>8</v>
      </c>
      <c r="G325" s="247" t="str">
        <f>VLOOKUP(F325,RNR!$G$8:$H$19,2)</f>
        <v>Aug</v>
      </c>
      <c r="H325" s="247">
        <f>+'Ark1'!Q3783</f>
        <v>0</v>
      </c>
      <c r="I325" s="247">
        <f>+'Ark1'!R3783</f>
        <v>0</v>
      </c>
      <c r="J325" s="248" t="str">
        <f>+IF(I325=0,"",'Ark1'!AG3783)</f>
        <v/>
      </c>
      <c r="K325" s="248" t="str">
        <f>+IF(I325=0,"",'Ark1'!AH3783)</f>
        <v/>
      </c>
      <c r="L325" s="249" t="str">
        <f>+IF(I325=0,"",'Ark1'!S3783)</f>
        <v/>
      </c>
      <c r="M325" s="313" t="str">
        <f>+IF(I325=0,"",'Ark1'!U3783)</f>
        <v/>
      </c>
      <c r="N325" s="248" t="str">
        <f>+IF(I325=0,"",'Ark1'!V3783)</f>
        <v/>
      </c>
      <c r="O325" s="248" t="str">
        <f>+IF(I325=0,"",'Ark1'!W3783)</f>
        <v/>
      </c>
      <c r="P325" s="250" t="str">
        <f>+IF(I325=0,"",'Ark1'!X3783)</f>
        <v/>
      </c>
      <c r="Q325" s="250" t="str">
        <f>+IF(I325=0,"",'Ark1'!Y3783)</f>
        <v/>
      </c>
      <c r="R325" s="250" t="str">
        <f>+IF(I325=0,"",'Ark1'!Z3783)</f>
        <v/>
      </c>
      <c r="S325" s="248" t="str">
        <f>+IF(I325=0,"",'Ark1'!AA3783)</f>
        <v/>
      </c>
      <c r="T325" s="248" t="str">
        <f>+IF(I325=0,"",'Ark1'!AB3783)</f>
        <v/>
      </c>
      <c r="U325" s="250">
        <f>+'Ark1'!AD3783</f>
        <v>0</v>
      </c>
      <c r="V325" s="248" t="str">
        <f t="shared" si="39"/>
        <v/>
      </c>
      <c r="W325" s="248" t="str">
        <f t="shared" si="40"/>
        <v/>
      </c>
      <c r="X325" s="418"/>
      <c r="AA325" s="30"/>
      <c r="AB325" s="28"/>
      <c r="AE325" s="28"/>
      <c r="AF325" s="28"/>
      <c r="AG325" s="28"/>
      <c r="AI325" s="28"/>
    </row>
    <row r="326" spans="1:35" ht="15.6">
      <c r="A326" s="418"/>
      <c r="B326" s="247">
        <f>+'Ark1'!C3784</f>
        <v>2023</v>
      </c>
      <c r="C326" s="418"/>
      <c r="D326" s="247">
        <f>+'Ark1'!M3784</f>
        <v>5</v>
      </c>
      <c r="E326" s="247" t="str">
        <f>VLOOKUP(D326,RNR!$D$8:$E$22,2)</f>
        <v>2</v>
      </c>
      <c r="F326" s="247">
        <f>+'Ark1'!D3784</f>
        <v>9</v>
      </c>
      <c r="G326" s="247" t="str">
        <f>VLOOKUP(F326,RNR!$G$8:$H$19,2)</f>
        <v>Sep</v>
      </c>
      <c r="H326" s="247">
        <f>+'Ark1'!Q3784</f>
        <v>1</v>
      </c>
      <c r="I326" s="247">
        <f>+'Ark1'!R3784</f>
        <v>1</v>
      </c>
      <c r="J326" s="248">
        <f>+IF(I326=0,"",'Ark1'!AG3784)</f>
        <v>50</v>
      </c>
      <c r="K326" s="248">
        <f>+IF(I326=0,"",'Ark1'!AH3784)</f>
        <v>43.749999999999993</v>
      </c>
      <c r="L326" s="249">
        <f>+IF(I326=0,"",'Ark1'!S3784)</f>
        <v>8</v>
      </c>
      <c r="M326" s="313">
        <f>+IF(I326=0,"",'Ark1'!U3784)</f>
        <v>16.8</v>
      </c>
      <c r="N326" s="248">
        <f>+IF(I326=0,"",'Ark1'!V3784)</f>
        <v>0</v>
      </c>
      <c r="O326" s="248">
        <f>+IF(I326=0,"",'Ark1'!W3784)</f>
        <v>0</v>
      </c>
      <c r="P326" s="250">
        <f>+IF(I326=0,"",'Ark1'!X3784)</f>
        <v>100</v>
      </c>
      <c r="Q326" s="250">
        <f>+IF(I326=0,"",'Ark1'!Y3784)</f>
        <v>0</v>
      </c>
      <c r="R326" s="250">
        <f>+IF(I326=0,"",'Ark1'!Z3784)</f>
        <v>0</v>
      </c>
      <c r="S326" s="248">
        <f>+IF(I326=0,"",'Ark1'!AA3784)</f>
        <v>0</v>
      </c>
      <c r="T326" s="248">
        <f>+IF(I326=0,"",'Ark1'!AB3784)</f>
        <v>0</v>
      </c>
      <c r="U326" s="250">
        <f>+'Ark1'!AD3784</f>
        <v>0</v>
      </c>
      <c r="V326" s="248">
        <f t="shared" si="39"/>
        <v>0.2</v>
      </c>
      <c r="W326" s="248">
        <f t="shared" si="40"/>
        <v>1</v>
      </c>
      <c r="X326" s="418"/>
      <c r="AA326" s="30"/>
      <c r="AB326" s="28"/>
      <c r="AE326" s="28"/>
      <c r="AF326" s="28"/>
      <c r="AG326" s="28"/>
      <c r="AI326" s="28"/>
    </row>
    <row r="327" spans="1:35" ht="15.6">
      <c r="A327" s="418"/>
      <c r="B327" s="247">
        <f>+'Ark1'!C3785</f>
        <v>2023</v>
      </c>
      <c r="C327" s="418"/>
      <c r="D327" s="247">
        <f>+'Ark1'!M3785</f>
        <v>5</v>
      </c>
      <c r="E327" s="247" t="str">
        <f>VLOOKUP(D327,RNR!$D$8:$E$22,2)</f>
        <v>2</v>
      </c>
      <c r="F327" s="247">
        <f>+'Ark1'!D3785</f>
        <v>10</v>
      </c>
      <c r="G327" s="247" t="str">
        <f>VLOOKUP(F327,RNR!$G$8:$H$19,2)</f>
        <v>Okt</v>
      </c>
      <c r="H327" s="247">
        <f>+'Ark1'!Q3785</f>
        <v>0</v>
      </c>
      <c r="I327" s="247">
        <f>+'Ark1'!R3785</f>
        <v>0</v>
      </c>
      <c r="J327" s="248" t="str">
        <f>+IF(I327=0,"",'Ark1'!AG3785)</f>
        <v/>
      </c>
      <c r="K327" s="248" t="str">
        <f>+IF(I327=0,"",'Ark1'!AH3785)</f>
        <v/>
      </c>
      <c r="L327" s="249" t="str">
        <f>+IF(I327=0,"",'Ark1'!S3785)</f>
        <v/>
      </c>
      <c r="M327" s="313" t="str">
        <f>+IF(I327=0,"",'Ark1'!U3785)</f>
        <v/>
      </c>
      <c r="N327" s="248" t="str">
        <f>+IF(I327=0,"",'Ark1'!V3785)</f>
        <v/>
      </c>
      <c r="O327" s="248" t="str">
        <f>+IF(I327=0,"",'Ark1'!W3785)</f>
        <v/>
      </c>
      <c r="P327" s="250" t="str">
        <f>+IF(I327=0,"",'Ark1'!X3785)</f>
        <v/>
      </c>
      <c r="Q327" s="250" t="str">
        <f>+IF(I327=0,"",'Ark1'!Y3785)</f>
        <v/>
      </c>
      <c r="R327" s="250" t="str">
        <f>+IF(I327=0,"",'Ark1'!Z3785)</f>
        <v/>
      </c>
      <c r="S327" s="248" t="str">
        <f>+IF(I327=0,"",'Ark1'!AA3785)</f>
        <v/>
      </c>
      <c r="T327" s="248" t="str">
        <f>+IF(I327=0,"",'Ark1'!AB3785)</f>
        <v/>
      </c>
      <c r="U327" s="250">
        <f>+'Ark1'!AD3785</f>
        <v>0</v>
      </c>
      <c r="V327" s="248" t="str">
        <f t="shared" si="39"/>
        <v/>
      </c>
      <c r="W327" s="248" t="str">
        <f t="shared" si="40"/>
        <v/>
      </c>
      <c r="X327" s="418"/>
      <c r="AA327" s="30"/>
      <c r="AB327" s="28"/>
      <c r="AE327" s="28"/>
      <c r="AF327" s="28"/>
      <c r="AG327" s="28"/>
      <c r="AI327" s="28"/>
    </row>
    <row r="328" spans="1:35" ht="15.6">
      <c r="A328" s="418"/>
      <c r="B328" s="247">
        <f>+'Ark1'!C3786</f>
        <v>2023</v>
      </c>
      <c r="C328" s="418"/>
      <c r="D328" s="247">
        <f>+'Ark1'!M3786</f>
        <v>5</v>
      </c>
      <c r="E328" s="247" t="str">
        <f>VLOOKUP(D328,RNR!$D$8:$E$22,2)</f>
        <v>2</v>
      </c>
      <c r="F328" s="247">
        <f>+'Ark1'!D3786</f>
        <v>11</v>
      </c>
      <c r="G328" s="247" t="str">
        <f>VLOOKUP(F328,RNR!$G$8:$H$19,2)</f>
        <v>Nov</v>
      </c>
      <c r="H328" s="247">
        <f>+'Ark1'!Q3786</f>
        <v>0</v>
      </c>
      <c r="I328" s="247">
        <f>+'Ark1'!R3786</f>
        <v>0</v>
      </c>
      <c r="J328" s="248" t="str">
        <f>+IF(I328=0,"",'Ark1'!AG3786)</f>
        <v/>
      </c>
      <c r="K328" s="248" t="str">
        <f>+IF(I328=0,"",'Ark1'!AH3786)</f>
        <v/>
      </c>
      <c r="L328" s="249" t="str">
        <f>+IF(I328=0,"",'Ark1'!S3786)</f>
        <v/>
      </c>
      <c r="M328" s="313" t="str">
        <f>+IF(I328=0,"",'Ark1'!U3786)</f>
        <v/>
      </c>
      <c r="N328" s="248" t="str">
        <f>+IF(I328=0,"",'Ark1'!V3786)</f>
        <v/>
      </c>
      <c r="O328" s="248" t="str">
        <f>+IF(I328=0,"",'Ark1'!W3786)</f>
        <v/>
      </c>
      <c r="P328" s="250" t="str">
        <f>+IF(I328=0,"",'Ark1'!X3786)</f>
        <v/>
      </c>
      <c r="Q328" s="250" t="str">
        <f>+IF(I328=0,"",'Ark1'!Y3786)</f>
        <v/>
      </c>
      <c r="R328" s="250" t="str">
        <f>+IF(I328=0,"",'Ark1'!Z3786)</f>
        <v/>
      </c>
      <c r="S328" s="248" t="str">
        <f>+IF(I328=0,"",'Ark1'!AA3786)</f>
        <v/>
      </c>
      <c r="T328" s="248" t="str">
        <f>+IF(I328=0,"",'Ark1'!AB3786)</f>
        <v/>
      </c>
      <c r="U328" s="250">
        <f>+'Ark1'!AD3786</f>
        <v>0</v>
      </c>
      <c r="V328" s="248" t="str">
        <f t="shared" si="39"/>
        <v/>
      </c>
      <c r="W328" s="248" t="str">
        <f t="shared" si="40"/>
        <v/>
      </c>
      <c r="X328" s="418"/>
      <c r="AA328" s="30"/>
      <c r="AB328" s="28"/>
      <c r="AE328" s="28"/>
      <c r="AF328" s="28"/>
      <c r="AG328" s="28"/>
      <c r="AI328" s="28"/>
    </row>
    <row r="329" spans="1:35" ht="15.6">
      <c r="A329" s="418"/>
      <c r="B329" s="247">
        <f>+'Ark1'!C3787</f>
        <v>2023</v>
      </c>
      <c r="C329" s="418"/>
      <c r="D329" s="247">
        <f>+'Ark1'!M3787</f>
        <v>5</v>
      </c>
      <c r="E329" s="247" t="str">
        <f>VLOOKUP(D329,RNR!$D$8:$E$22,2)</f>
        <v>2</v>
      </c>
      <c r="F329" s="247">
        <f>+'Ark1'!D3787</f>
        <v>12</v>
      </c>
      <c r="G329" s="247" t="str">
        <f>VLOOKUP(F329,RNR!$G$8:$H$19,2)</f>
        <v>Des</v>
      </c>
      <c r="H329" s="247">
        <f>+'Ark1'!Q3787</f>
        <v>0</v>
      </c>
      <c r="I329" s="247">
        <f>+'Ark1'!R3787</f>
        <v>0</v>
      </c>
      <c r="J329" s="248" t="str">
        <f>+IF(I329=0,"",'Ark1'!AG3787)</f>
        <v/>
      </c>
      <c r="K329" s="248" t="str">
        <f>+IF(I329=0,"",'Ark1'!AH3787)</f>
        <v/>
      </c>
      <c r="L329" s="249" t="str">
        <f>+IF(I329=0,"",'Ark1'!S3787)</f>
        <v/>
      </c>
      <c r="M329" s="313" t="str">
        <f>+IF(I329=0,"",'Ark1'!U3787)</f>
        <v/>
      </c>
      <c r="N329" s="248" t="str">
        <f>+IF(I329=0,"",'Ark1'!V3787)</f>
        <v/>
      </c>
      <c r="O329" s="248" t="str">
        <f>+IF(I329=0,"",'Ark1'!W3787)</f>
        <v/>
      </c>
      <c r="P329" s="250" t="str">
        <f>+IF(I329=0,"",'Ark1'!X3787)</f>
        <v/>
      </c>
      <c r="Q329" s="250" t="str">
        <f>+IF(I329=0,"",'Ark1'!Y3787)</f>
        <v/>
      </c>
      <c r="R329" s="250" t="str">
        <f>+IF(I329=0,"",'Ark1'!Z3787)</f>
        <v/>
      </c>
      <c r="S329" s="248" t="str">
        <f>+IF(I329=0,"",'Ark1'!AA3787)</f>
        <v/>
      </c>
      <c r="T329" s="248" t="str">
        <f>+IF(I329=0,"",'Ark1'!AB3787)</f>
        <v/>
      </c>
      <c r="U329" s="250">
        <f>+'Ark1'!AD3787</f>
        <v>0</v>
      </c>
      <c r="V329" s="248" t="str">
        <f t="shared" si="39"/>
        <v/>
      </c>
      <c r="W329" s="248" t="str">
        <f t="shared" si="40"/>
        <v/>
      </c>
      <c r="X329" s="418"/>
      <c r="AA329" s="30"/>
      <c r="AB329" s="28"/>
      <c r="AE329" s="28"/>
      <c r="AF329" s="28"/>
      <c r="AG329" s="28"/>
      <c r="AI329" s="28"/>
    </row>
    <row r="330" spans="1:35" ht="15.6">
      <c r="A330" s="418"/>
      <c r="B330" s="247">
        <f>+'Ark1'!C3788</f>
        <v>2023</v>
      </c>
      <c r="C330" s="418"/>
      <c r="D330" s="247">
        <f>+'Ark1'!M3788</f>
        <v>6</v>
      </c>
      <c r="E330" s="247" t="str">
        <f>VLOOKUP(D330,RNR!$D$8:$E$22,2)</f>
        <v>2+</v>
      </c>
      <c r="F330" s="247">
        <f>+'Ark1'!D3788</f>
        <v>1</v>
      </c>
      <c r="G330" s="247" t="str">
        <f>VLOOKUP(F330,RNR!$G$8:$H$19,2)</f>
        <v>Jan</v>
      </c>
      <c r="H330" s="247">
        <f>+'Ark1'!Q3788</f>
        <v>0</v>
      </c>
      <c r="I330" s="247">
        <f>+'Ark1'!R3788</f>
        <v>0</v>
      </c>
      <c r="J330" s="248" t="str">
        <f>+IF(I330=0,"",'Ark1'!AG3788)</f>
        <v/>
      </c>
      <c r="K330" s="248" t="str">
        <f>+IF(I330=0,"",'Ark1'!AH3788)</f>
        <v/>
      </c>
      <c r="L330" s="249" t="str">
        <f>+IF(I330=0,"",'Ark1'!S3788)</f>
        <v/>
      </c>
      <c r="M330" s="313" t="str">
        <f>+IF(I330=0,"",'Ark1'!U3788)</f>
        <v/>
      </c>
      <c r="N330" s="248" t="str">
        <f>+IF(I330=0,"",'Ark1'!V3788)</f>
        <v/>
      </c>
      <c r="O330" s="248" t="str">
        <f>+IF(I330=0,"",'Ark1'!W3788)</f>
        <v/>
      </c>
      <c r="P330" s="250" t="str">
        <f>+IF(I330=0,"",'Ark1'!X3788)</f>
        <v/>
      </c>
      <c r="Q330" s="250" t="str">
        <f>+IF(I330=0,"",'Ark1'!Y3788)</f>
        <v/>
      </c>
      <c r="R330" s="250" t="str">
        <f>+IF(I330=0,"",'Ark1'!Z3788)</f>
        <v/>
      </c>
      <c r="S330" s="248" t="str">
        <f>+IF(I330=0,"",'Ark1'!AA3788)</f>
        <v/>
      </c>
      <c r="T330" s="248" t="str">
        <f>+IF(I330=0,"",'Ark1'!AB3788)</f>
        <v/>
      </c>
      <c r="U330" s="250">
        <f>+'Ark1'!AD3788</f>
        <v>0</v>
      </c>
      <c r="V330" s="248" t="str">
        <f t="shared" si="39"/>
        <v/>
      </c>
      <c r="W330" s="248" t="str">
        <f t="shared" si="40"/>
        <v/>
      </c>
      <c r="X330" s="418"/>
      <c r="AA330" s="30"/>
      <c r="AB330" s="28"/>
      <c r="AE330" s="28"/>
      <c r="AF330" s="28"/>
      <c r="AG330" s="28"/>
      <c r="AI330" s="28"/>
    </row>
    <row r="331" spans="1:35" ht="15.6">
      <c r="A331" s="418"/>
      <c r="B331" s="247">
        <f>+'Ark1'!C3789</f>
        <v>2023</v>
      </c>
      <c r="C331" s="418"/>
      <c r="D331" s="247">
        <f>+'Ark1'!M3789</f>
        <v>6</v>
      </c>
      <c r="E331" s="247" t="str">
        <f>VLOOKUP(D331,RNR!$D$8:$E$22,2)</f>
        <v>2+</v>
      </c>
      <c r="F331" s="247">
        <f>+'Ark1'!D3789</f>
        <v>2</v>
      </c>
      <c r="G331" s="247" t="str">
        <f>VLOOKUP(F331,RNR!$G$8:$H$19,2)</f>
        <v>Feb</v>
      </c>
      <c r="H331" s="247">
        <f>+'Ark1'!Q3789</f>
        <v>0</v>
      </c>
      <c r="I331" s="247">
        <f>+'Ark1'!R3789</f>
        <v>0</v>
      </c>
      <c r="J331" s="248" t="str">
        <f>+IF(I331=0,"",'Ark1'!AG3789)</f>
        <v/>
      </c>
      <c r="K331" s="248" t="str">
        <f>+IF(I331=0,"",'Ark1'!AH3789)</f>
        <v/>
      </c>
      <c r="L331" s="249" t="str">
        <f>+IF(I331=0,"",'Ark1'!S3789)</f>
        <v/>
      </c>
      <c r="M331" s="313" t="str">
        <f>+IF(I331=0,"",'Ark1'!U3789)</f>
        <v/>
      </c>
      <c r="N331" s="248" t="str">
        <f>+IF(I331=0,"",'Ark1'!V3789)</f>
        <v/>
      </c>
      <c r="O331" s="248" t="str">
        <f>+IF(I331=0,"",'Ark1'!W3789)</f>
        <v/>
      </c>
      <c r="P331" s="250" t="str">
        <f>+IF(I331=0,"",'Ark1'!X3789)</f>
        <v/>
      </c>
      <c r="Q331" s="250" t="str">
        <f>+IF(I331=0,"",'Ark1'!Y3789)</f>
        <v/>
      </c>
      <c r="R331" s="250" t="str">
        <f>+IF(I331=0,"",'Ark1'!Z3789)</f>
        <v/>
      </c>
      <c r="S331" s="248" t="str">
        <f>+IF(I331=0,"",'Ark1'!AA3789)</f>
        <v/>
      </c>
      <c r="T331" s="248" t="str">
        <f>+IF(I331=0,"",'Ark1'!AB3789)</f>
        <v/>
      </c>
      <c r="U331" s="250">
        <f>+'Ark1'!AD3789</f>
        <v>0</v>
      </c>
      <c r="V331" s="248" t="str">
        <f t="shared" si="39"/>
        <v/>
      </c>
      <c r="W331" s="248" t="str">
        <f t="shared" si="40"/>
        <v/>
      </c>
      <c r="X331" s="418"/>
      <c r="AA331" s="30"/>
      <c r="AB331" s="28"/>
      <c r="AE331" s="28"/>
      <c r="AF331" s="28"/>
      <c r="AG331" s="28"/>
      <c r="AI331" s="28"/>
    </row>
    <row r="332" spans="1:35" ht="15.6">
      <c r="A332" s="418"/>
      <c r="B332" s="247">
        <f>+'Ark1'!C3790</f>
        <v>2023</v>
      </c>
      <c r="C332" s="418"/>
      <c r="D332" s="247">
        <f>+'Ark1'!M3790</f>
        <v>6</v>
      </c>
      <c r="E332" s="247" t="str">
        <f>VLOOKUP(D332,RNR!$D$8:$E$22,2)</f>
        <v>2+</v>
      </c>
      <c r="F332" s="247">
        <f>+'Ark1'!D3790</f>
        <v>3</v>
      </c>
      <c r="G332" s="247" t="str">
        <f>VLOOKUP(F332,RNR!$G$8:$H$19,2)</f>
        <v>Mar</v>
      </c>
      <c r="H332" s="247">
        <f>+'Ark1'!Q3790</f>
        <v>0</v>
      </c>
      <c r="I332" s="247">
        <f>+'Ark1'!R3790</f>
        <v>0</v>
      </c>
      <c r="J332" s="248" t="str">
        <f>+IF(I332=0,"",'Ark1'!AG3790)</f>
        <v/>
      </c>
      <c r="K332" s="248" t="str">
        <f>+IF(I332=0,"",'Ark1'!AH3790)</f>
        <v/>
      </c>
      <c r="L332" s="249" t="str">
        <f>+IF(I332=0,"",'Ark1'!S3790)</f>
        <v/>
      </c>
      <c r="M332" s="313" t="str">
        <f>+IF(I332=0,"",'Ark1'!U3790)</f>
        <v/>
      </c>
      <c r="N332" s="248" t="str">
        <f>+IF(I332=0,"",'Ark1'!V3790)</f>
        <v/>
      </c>
      <c r="O332" s="248" t="str">
        <f>+IF(I332=0,"",'Ark1'!W3790)</f>
        <v/>
      </c>
      <c r="P332" s="250" t="str">
        <f>+IF(I332=0,"",'Ark1'!X3790)</f>
        <v/>
      </c>
      <c r="Q332" s="250" t="str">
        <f>+IF(I332=0,"",'Ark1'!Y3790)</f>
        <v/>
      </c>
      <c r="R332" s="250" t="str">
        <f>+IF(I332=0,"",'Ark1'!Z3790)</f>
        <v/>
      </c>
      <c r="S332" s="248" t="str">
        <f>+IF(I332=0,"",'Ark1'!AA3790)</f>
        <v/>
      </c>
      <c r="T332" s="248" t="str">
        <f>+IF(I332=0,"",'Ark1'!AB3790)</f>
        <v/>
      </c>
      <c r="U332" s="250">
        <f>+'Ark1'!AD3790</f>
        <v>0</v>
      </c>
      <c r="V332" s="248" t="str">
        <f t="shared" si="39"/>
        <v/>
      </c>
      <c r="W332" s="248" t="str">
        <f t="shared" si="40"/>
        <v/>
      </c>
      <c r="X332" s="418"/>
      <c r="AA332" s="30"/>
      <c r="AB332" s="28"/>
      <c r="AE332" s="28"/>
      <c r="AF332" s="28"/>
      <c r="AG332" s="28"/>
      <c r="AI332" s="28"/>
    </row>
    <row r="333" spans="1:35" ht="15.6">
      <c r="A333" s="418"/>
      <c r="B333" s="247">
        <f>+'Ark1'!C3791</f>
        <v>2023</v>
      </c>
      <c r="C333" s="418"/>
      <c r="D333" s="247">
        <f>+'Ark1'!M3791</f>
        <v>6</v>
      </c>
      <c r="E333" s="247" t="str">
        <f>VLOOKUP(D333,RNR!$D$8:$E$22,2)</f>
        <v>2+</v>
      </c>
      <c r="F333" s="247">
        <f>+'Ark1'!D3791</f>
        <v>4</v>
      </c>
      <c r="G333" s="247" t="str">
        <f>VLOOKUP(F333,RNR!$G$8:$H$19,2)</f>
        <v>Apr</v>
      </c>
      <c r="H333" s="247">
        <f>+'Ark1'!Q3791</f>
        <v>0</v>
      </c>
      <c r="I333" s="247">
        <f>+'Ark1'!R3791</f>
        <v>0</v>
      </c>
      <c r="J333" s="248" t="str">
        <f>+IF(I333=0,"",'Ark1'!AG3791)</f>
        <v/>
      </c>
      <c r="K333" s="248" t="str">
        <f>+IF(I333=0,"",'Ark1'!AH3791)</f>
        <v/>
      </c>
      <c r="L333" s="249" t="str">
        <f>+IF(I333=0,"",'Ark1'!S3791)</f>
        <v/>
      </c>
      <c r="M333" s="313" t="str">
        <f>+IF(I333=0,"",'Ark1'!U3791)</f>
        <v/>
      </c>
      <c r="N333" s="248" t="str">
        <f>+IF(I333=0,"",'Ark1'!V3791)</f>
        <v/>
      </c>
      <c r="O333" s="248" t="str">
        <f>+IF(I333=0,"",'Ark1'!W3791)</f>
        <v/>
      </c>
      <c r="P333" s="250" t="str">
        <f>+IF(I333=0,"",'Ark1'!X3791)</f>
        <v/>
      </c>
      <c r="Q333" s="250" t="str">
        <f>+IF(I333=0,"",'Ark1'!Y3791)</f>
        <v/>
      </c>
      <c r="R333" s="250" t="str">
        <f>+IF(I333=0,"",'Ark1'!Z3791)</f>
        <v/>
      </c>
      <c r="S333" s="248" t="str">
        <f>+IF(I333=0,"",'Ark1'!AA3791)</f>
        <v/>
      </c>
      <c r="T333" s="248" t="str">
        <f>+IF(I333=0,"",'Ark1'!AB3791)</f>
        <v/>
      </c>
      <c r="U333" s="250">
        <f>+'Ark1'!AD3791</f>
        <v>0</v>
      </c>
      <c r="V333" s="248" t="str">
        <f t="shared" si="39"/>
        <v/>
      </c>
      <c r="W333" s="248" t="str">
        <f t="shared" si="40"/>
        <v/>
      </c>
      <c r="X333" s="418"/>
      <c r="AA333" s="30"/>
      <c r="AB333" s="28"/>
      <c r="AE333" s="28"/>
      <c r="AF333" s="28"/>
      <c r="AG333" s="28"/>
      <c r="AI333" s="28"/>
    </row>
    <row r="334" spans="1:35" ht="15.6">
      <c r="A334" s="418"/>
      <c r="B334" s="247">
        <f>+'Ark1'!C3792</f>
        <v>2023</v>
      </c>
      <c r="C334" s="418"/>
      <c r="D334" s="247">
        <f>+'Ark1'!M3792</f>
        <v>6</v>
      </c>
      <c r="E334" s="247" t="str">
        <f>VLOOKUP(D334,RNR!$D$8:$E$22,2)</f>
        <v>2+</v>
      </c>
      <c r="F334" s="247">
        <f>+'Ark1'!D3792</f>
        <v>5</v>
      </c>
      <c r="G334" s="247" t="str">
        <f>VLOOKUP(F334,RNR!$G$8:$H$19,2)</f>
        <v>Mai</v>
      </c>
      <c r="H334" s="247">
        <f>+'Ark1'!Q3792</f>
        <v>46</v>
      </c>
      <c r="I334" s="247">
        <f>+'Ark1'!R3792</f>
        <v>182</v>
      </c>
      <c r="J334" s="248">
        <f>+IF(I334=0,"",'Ark1'!AG3792)</f>
        <v>21.875</v>
      </c>
      <c r="K334" s="248">
        <f>+IF(I334=0,"",'Ark1'!AH3792)</f>
        <v>20.385147515237637</v>
      </c>
      <c r="L334" s="249">
        <f>+IF(I334=0,"",'Ark1'!S3792)</f>
        <v>9.0989010989010968</v>
      </c>
      <c r="M334" s="313">
        <f>+IF(I334=0,"",'Ark1'!U3792)</f>
        <v>14.976923076923084</v>
      </c>
      <c r="N334" s="248">
        <f>+IF(I334=0,"",'Ark1'!V3792)</f>
        <v>0</v>
      </c>
      <c r="O334" s="248">
        <f>+IF(I334=0,"",'Ark1'!W3792)</f>
        <v>0</v>
      </c>
      <c r="P334" s="250">
        <f>+IF(I334=0,"",'Ark1'!X3792)</f>
        <v>33.516483516483511</v>
      </c>
      <c r="Q334" s="250">
        <f>+IF(I334=0,"",'Ark1'!Y3792)</f>
        <v>1.0989010989010985</v>
      </c>
      <c r="R334" s="250">
        <f>+IF(I334=0,"",'Ark1'!Z3792)</f>
        <v>0</v>
      </c>
      <c r="S334" s="248">
        <f>+IF(I334=0,"",'Ark1'!AA3792)</f>
        <v>2.8769098548206129</v>
      </c>
      <c r="T334" s="248">
        <f>+IF(I334=0,"",'Ark1'!AB3792)</f>
        <v>0.96139716387250795</v>
      </c>
      <c r="U334" s="250">
        <f>+'Ark1'!AD3792</f>
        <v>15.915322503397984</v>
      </c>
      <c r="V334" s="248">
        <f t="shared" si="39"/>
        <v>30.333333333333332</v>
      </c>
      <c r="W334" s="248">
        <f t="shared" si="40"/>
        <v>3.9565217391304346</v>
      </c>
      <c r="X334" s="418"/>
      <c r="AA334" s="30"/>
      <c r="AB334" s="28"/>
      <c r="AE334" s="28"/>
      <c r="AF334" s="28"/>
      <c r="AG334" s="28"/>
      <c r="AI334" s="28"/>
    </row>
    <row r="335" spans="1:35" ht="15.6">
      <c r="A335" s="418"/>
      <c r="B335" s="247">
        <f>+'Ark1'!C3793</f>
        <v>2023</v>
      </c>
      <c r="C335" s="418"/>
      <c r="D335" s="247">
        <f>+'Ark1'!M3793</f>
        <v>6</v>
      </c>
      <c r="E335" s="247" t="str">
        <f>VLOOKUP(D335,RNR!$D$8:$E$22,2)</f>
        <v>2+</v>
      </c>
      <c r="F335" s="247">
        <f>+'Ark1'!D3793</f>
        <v>6</v>
      </c>
      <c r="G335" s="247" t="str">
        <f>VLOOKUP(F335,RNR!$G$8:$H$19,2)</f>
        <v>Jun</v>
      </c>
      <c r="H335" s="247">
        <f>+'Ark1'!Q3793</f>
        <v>121</v>
      </c>
      <c r="I335" s="247">
        <f>+'Ark1'!R3793</f>
        <v>441</v>
      </c>
      <c r="J335" s="248">
        <f>+IF(I335=0,"",'Ark1'!AG3793)</f>
        <v>23.684210526315795</v>
      </c>
      <c r="K335" s="248">
        <f>+IF(I335=0,"",'Ark1'!AH3793)</f>
        <v>23.57991835792691</v>
      </c>
      <c r="L335" s="249">
        <f>+IF(I335=0,"",'Ark1'!S3793)</f>
        <v>8.7210884353741474</v>
      </c>
      <c r="M335" s="313">
        <f>+IF(I335=0,"",'Ark1'!U3793)</f>
        <v>14.827437641723344</v>
      </c>
      <c r="N335" s="248">
        <f>+IF(I335=0,"",'Ark1'!V3793)</f>
        <v>0</v>
      </c>
      <c r="O335" s="248">
        <f>+IF(I335=0,"",'Ark1'!W3793)</f>
        <v>0</v>
      </c>
      <c r="P335" s="250">
        <f>+IF(I335=0,"",'Ark1'!X3793)</f>
        <v>29.251700680272105</v>
      </c>
      <c r="Q335" s="250">
        <f>+IF(I335=0,"",'Ark1'!Y3793)</f>
        <v>0.22675736961451248</v>
      </c>
      <c r="R335" s="250">
        <f>+IF(I335=0,"",'Ark1'!Z3793)</f>
        <v>0</v>
      </c>
      <c r="S335" s="248">
        <f>+IF(I335=0,"",'Ark1'!AA3793)</f>
        <v>2.246306115992859</v>
      </c>
      <c r="T335" s="248">
        <f>+IF(I335=0,"",'Ark1'!AB3793)</f>
        <v>0.97438145685953115</v>
      </c>
      <c r="U335" s="250">
        <f>+'Ark1'!AD3793</f>
        <v>38.982404951706222</v>
      </c>
      <c r="V335" s="248">
        <f t="shared" si="39"/>
        <v>73.5</v>
      </c>
      <c r="W335" s="248">
        <f t="shared" si="40"/>
        <v>3.6446280991735538</v>
      </c>
      <c r="X335" s="418"/>
      <c r="AA335" s="30"/>
      <c r="AB335" s="28"/>
      <c r="AE335" s="28"/>
      <c r="AF335" s="28"/>
      <c r="AG335" s="28"/>
      <c r="AI335" s="28"/>
    </row>
    <row r="336" spans="1:35" ht="15.6">
      <c r="A336" s="418"/>
      <c r="B336" s="247">
        <f>+'Ark1'!C3794</f>
        <v>2023</v>
      </c>
      <c r="C336" s="418"/>
      <c r="D336" s="247">
        <f>+'Ark1'!M3794</f>
        <v>6</v>
      </c>
      <c r="E336" s="247" t="str">
        <f>VLOOKUP(D336,RNR!$D$8:$E$22,2)</f>
        <v>2+</v>
      </c>
      <c r="F336" s="247">
        <f>+'Ark1'!D3794</f>
        <v>7</v>
      </c>
      <c r="G336" s="247" t="str">
        <f>VLOOKUP(F336,RNR!$G$8:$H$19,2)</f>
        <v>Jul</v>
      </c>
      <c r="H336" s="247">
        <f>+'Ark1'!Q3794</f>
        <v>3</v>
      </c>
      <c r="I336" s="247">
        <f>+'Ark1'!R3794</f>
        <v>3</v>
      </c>
      <c r="J336" s="248">
        <f>+IF(I336=0,"",'Ark1'!AG3794)</f>
        <v>5.4545454545454541</v>
      </c>
      <c r="K336" s="248">
        <f>+IF(I336=0,"",'Ark1'!AH3794)</f>
        <v>6.151832460732984</v>
      </c>
      <c r="L336" s="249">
        <f>+IF(I336=0,"",'Ark1'!S3794)</f>
        <v>8.3333333333333357</v>
      </c>
      <c r="M336" s="313">
        <f>+IF(I336=0,"",'Ark1'!U3794)</f>
        <v>14.1</v>
      </c>
      <c r="N336" s="248">
        <f>+IF(I336=0,"",'Ark1'!V3794)</f>
        <v>0</v>
      </c>
      <c r="O336" s="248">
        <f>+IF(I336=0,"",'Ark1'!W3794)</f>
        <v>0</v>
      </c>
      <c r="P336" s="250">
        <f>+IF(I336=0,"",'Ark1'!X3794)</f>
        <v>33.333333333333343</v>
      </c>
      <c r="Q336" s="250">
        <f>+IF(I336=0,"",'Ark1'!Y3794)</f>
        <v>0</v>
      </c>
      <c r="R336" s="250">
        <f>+IF(I336=0,"",'Ark1'!Z3794)</f>
        <v>0</v>
      </c>
      <c r="S336" s="248">
        <f>+IF(I336=0,"",'Ark1'!AA3794)</f>
        <v>2.4494897427831779</v>
      </c>
      <c r="T336" s="248">
        <f>+IF(I336=0,"",'Ark1'!AB3794)</f>
        <v>1.2472191289246417</v>
      </c>
      <c r="U336" s="250">
        <f>+'Ark1'!AD3794</f>
        <v>32.732683535398991</v>
      </c>
      <c r="V336" s="248">
        <f t="shared" si="39"/>
        <v>0.5</v>
      </c>
      <c r="W336" s="248">
        <f t="shared" si="40"/>
        <v>1</v>
      </c>
      <c r="X336" s="418"/>
      <c r="AA336" s="30"/>
      <c r="AB336" s="28"/>
      <c r="AE336" s="28"/>
      <c r="AF336" s="28"/>
      <c r="AG336" s="28"/>
      <c r="AI336" s="28"/>
    </row>
    <row r="337" spans="1:36" ht="15.6">
      <c r="A337" s="418"/>
      <c r="B337" s="247">
        <f>+'Ark1'!C3795</f>
        <v>2023</v>
      </c>
      <c r="C337" s="418"/>
      <c r="D337" s="247">
        <f>+'Ark1'!M3795</f>
        <v>6</v>
      </c>
      <c r="E337" s="247" t="str">
        <f>VLOOKUP(D337,RNR!$D$8:$E$22,2)</f>
        <v>2+</v>
      </c>
      <c r="F337" s="247">
        <f>+'Ark1'!D3795</f>
        <v>8</v>
      </c>
      <c r="G337" s="247" t="str">
        <f>VLOOKUP(F337,RNR!$G$8:$H$19,2)</f>
        <v>Aug</v>
      </c>
      <c r="H337" s="247">
        <f>+'Ark1'!Q3795</f>
        <v>0</v>
      </c>
      <c r="I337" s="247">
        <f>+'Ark1'!R3795</f>
        <v>0</v>
      </c>
      <c r="J337" s="248" t="str">
        <f>+IF(I337=0,"",'Ark1'!AG3795)</f>
        <v/>
      </c>
      <c r="K337" s="248" t="str">
        <f>+IF(I337=0,"",'Ark1'!AH3795)</f>
        <v/>
      </c>
      <c r="L337" s="249" t="str">
        <f>+IF(I337=0,"",'Ark1'!S3795)</f>
        <v/>
      </c>
      <c r="M337" s="313" t="str">
        <f>+IF(I337=0,"",'Ark1'!U3795)</f>
        <v/>
      </c>
      <c r="N337" s="248" t="str">
        <f>+IF(I337=0,"",'Ark1'!V3795)</f>
        <v/>
      </c>
      <c r="O337" s="248" t="str">
        <f>+IF(I337=0,"",'Ark1'!W3795)</f>
        <v/>
      </c>
      <c r="P337" s="250" t="str">
        <f>+IF(I337=0,"",'Ark1'!X3795)</f>
        <v/>
      </c>
      <c r="Q337" s="250" t="str">
        <f>+IF(I337=0,"",'Ark1'!Y3795)</f>
        <v/>
      </c>
      <c r="R337" s="250" t="str">
        <f>+IF(I337=0,"",'Ark1'!Z3795)</f>
        <v/>
      </c>
      <c r="S337" s="248" t="str">
        <f>+IF(I337=0,"",'Ark1'!AA3795)</f>
        <v/>
      </c>
      <c r="T337" s="248" t="str">
        <f>+IF(I337=0,"",'Ark1'!AB3795)</f>
        <v/>
      </c>
      <c r="U337" s="250">
        <f>+'Ark1'!AD3795</f>
        <v>0</v>
      </c>
      <c r="V337" s="248" t="str">
        <f t="shared" si="39"/>
        <v/>
      </c>
      <c r="W337" s="248" t="str">
        <f t="shared" si="40"/>
        <v/>
      </c>
      <c r="X337" s="418"/>
      <c r="AA337" s="30"/>
      <c r="AB337" s="28"/>
      <c r="AE337" s="28"/>
      <c r="AF337" s="28"/>
      <c r="AG337" s="28"/>
      <c r="AI337" s="28"/>
    </row>
    <row r="338" spans="1:36" ht="15.6">
      <c r="A338" s="418"/>
      <c r="B338" s="247">
        <f>+'Ark1'!C3796</f>
        <v>2023</v>
      </c>
      <c r="C338" s="418"/>
      <c r="D338" s="247">
        <f>+'Ark1'!M3796</f>
        <v>6</v>
      </c>
      <c r="E338" s="247" t="str">
        <f>VLOOKUP(D338,RNR!$D$8:$E$22,2)</f>
        <v>2+</v>
      </c>
      <c r="F338" s="247">
        <f>+'Ark1'!D3796</f>
        <v>9</v>
      </c>
      <c r="G338" s="247" t="str">
        <f>VLOOKUP(F338,RNR!$G$8:$H$19,2)</f>
        <v>Sep</v>
      </c>
      <c r="H338" s="247">
        <f>+'Ark1'!Q3796</f>
        <v>0</v>
      </c>
      <c r="I338" s="247">
        <f>+'Ark1'!R3796</f>
        <v>0</v>
      </c>
      <c r="J338" s="248" t="str">
        <f>+IF(I338=0,"",'Ark1'!AG3796)</f>
        <v/>
      </c>
      <c r="K338" s="248" t="str">
        <f>+IF(I338=0,"",'Ark1'!AH3796)</f>
        <v/>
      </c>
      <c r="L338" s="249" t="str">
        <f>+IF(I338=0,"",'Ark1'!S3796)</f>
        <v/>
      </c>
      <c r="M338" s="313" t="str">
        <f>+IF(I338=0,"",'Ark1'!U3796)</f>
        <v/>
      </c>
      <c r="N338" s="248" t="str">
        <f>+IF(I338=0,"",'Ark1'!V3796)</f>
        <v/>
      </c>
      <c r="O338" s="248" t="str">
        <f>+IF(I338=0,"",'Ark1'!W3796)</f>
        <v/>
      </c>
      <c r="P338" s="250" t="str">
        <f>+IF(I338=0,"",'Ark1'!X3796)</f>
        <v/>
      </c>
      <c r="Q338" s="250" t="str">
        <f>+IF(I338=0,"",'Ark1'!Y3796)</f>
        <v/>
      </c>
      <c r="R338" s="250" t="str">
        <f>+IF(I338=0,"",'Ark1'!Z3796)</f>
        <v/>
      </c>
      <c r="S338" s="248" t="str">
        <f>+IF(I338=0,"",'Ark1'!AA3796)</f>
        <v/>
      </c>
      <c r="T338" s="248" t="str">
        <f>+IF(I338=0,"",'Ark1'!AB3796)</f>
        <v/>
      </c>
      <c r="U338" s="250">
        <f>+'Ark1'!AD3796</f>
        <v>0</v>
      </c>
      <c r="V338" s="248" t="str">
        <f t="shared" si="39"/>
        <v/>
      </c>
      <c r="W338" s="248" t="str">
        <f t="shared" si="40"/>
        <v/>
      </c>
      <c r="X338" s="418"/>
      <c r="AA338" s="30"/>
      <c r="AB338" s="28"/>
      <c r="AE338" s="28"/>
      <c r="AF338" s="28"/>
      <c r="AG338" s="28"/>
      <c r="AI338" s="28"/>
    </row>
    <row r="339" spans="1:36" ht="15.6">
      <c r="A339" s="418"/>
      <c r="B339" s="247">
        <f>+'Ark1'!C3797</f>
        <v>2023</v>
      </c>
      <c r="C339" s="418"/>
      <c r="D339" s="247">
        <f>+'Ark1'!M3797</f>
        <v>6</v>
      </c>
      <c r="E339" s="247" t="str">
        <f>VLOOKUP(D339,RNR!$D$8:$E$22,2)</f>
        <v>2+</v>
      </c>
      <c r="F339" s="247">
        <f>+'Ark1'!D3797</f>
        <v>10</v>
      </c>
      <c r="G339" s="247" t="str">
        <f>VLOOKUP(F339,RNR!$G$8:$H$19,2)</f>
        <v>Okt</v>
      </c>
      <c r="H339" s="247">
        <f>+'Ark1'!Q3797</f>
        <v>0</v>
      </c>
      <c r="I339" s="247">
        <f>+'Ark1'!R3797</f>
        <v>0</v>
      </c>
      <c r="J339" s="248" t="str">
        <f>+IF(I339=0,"",'Ark1'!AG3797)</f>
        <v/>
      </c>
      <c r="K339" s="248" t="str">
        <f>+IF(I339=0,"",'Ark1'!AH3797)</f>
        <v/>
      </c>
      <c r="L339" s="249" t="str">
        <f>+IF(I339=0,"",'Ark1'!S3797)</f>
        <v/>
      </c>
      <c r="M339" s="313" t="str">
        <f>+IF(I339=0,"",'Ark1'!U3797)</f>
        <v/>
      </c>
      <c r="N339" s="248" t="str">
        <f>+IF(I339=0,"",'Ark1'!V3797)</f>
        <v/>
      </c>
      <c r="O339" s="248" t="str">
        <f>+IF(I339=0,"",'Ark1'!W3797)</f>
        <v/>
      </c>
      <c r="P339" s="250" t="str">
        <f>+IF(I339=0,"",'Ark1'!X3797)</f>
        <v/>
      </c>
      <c r="Q339" s="250" t="str">
        <f>+IF(I339=0,"",'Ark1'!Y3797)</f>
        <v/>
      </c>
      <c r="R339" s="250" t="str">
        <f>+IF(I339=0,"",'Ark1'!Z3797)</f>
        <v/>
      </c>
      <c r="S339" s="248" t="str">
        <f>+IF(I339=0,"",'Ark1'!AA3797)</f>
        <v/>
      </c>
      <c r="T339" s="248" t="str">
        <f>+IF(I339=0,"",'Ark1'!AB3797)</f>
        <v/>
      </c>
      <c r="U339" s="250">
        <f>+'Ark1'!AD3797</f>
        <v>0</v>
      </c>
      <c r="V339" s="248" t="str">
        <f t="shared" si="39"/>
        <v/>
      </c>
      <c r="W339" s="248" t="str">
        <f t="shared" si="40"/>
        <v/>
      </c>
      <c r="X339" s="418"/>
      <c r="AA339" s="30"/>
      <c r="AB339" s="28"/>
      <c r="AE339" s="28"/>
      <c r="AF339" s="28"/>
      <c r="AG339" s="28"/>
      <c r="AI339" s="28"/>
    </row>
    <row r="340" spans="1:36" ht="15.6">
      <c r="A340" s="418"/>
      <c r="B340" s="247">
        <f>+'Ark1'!C3798</f>
        <v>2023</v>
      </c>
      <c r="C340" s="418"/>
      <c r="D340" s="247">
        <f>+'Ark1'!M3798</f>
        <v>6</v>
      </c>
      <c r="E340" s="247" t="str">
        <f>VLOOKUP(D340,RNR!$D$8:$E$22,2)</f>
        <v>2+</v>
      </c>
      <c r="F340" s="247">
        <f>+'Ark1'!D3798</f>
        <v>11</v>
      </c>
      <c r="G340" s="247" t="str">
        <f>VLOOKUP(F340,RNR!$G$8:$H$19,2)</f>
        <v>Nov</v>
      </c>
      <c r="H340" s="247">
        <f>+'Ark1'!Q3798</f>
        <v>1</v>
      </c>
      <c r="I340" s="247">
        <f>+'Ark1'!R3798</f>
        <v>1</v>
      </c>
      <c r="J340" s="248">
        <f>+IF(I340=0,"",'Ark1'!AG3798)</f>
        <v>100</v>
      </c>
      <c r="K340" s="248">
        <f>+IF(I340=0,"",'Ark1'!AH3798)</f>
        <v>100</v>
      </c>
      <c r="L340" s="249">
        <f>+IF(I340=0,"",'Ark1'!S3798)</f>
        <v>9</v>
      </c>
      <c r="M340" s="313">
        <f>+IF(I340=0,"",'Ark1'!U3798)</f>
        <v>23.5</v>
      </c>
      <c r="N340" s="248">
        <f>+IF(I340=0,"",'Ark1'!V3798)</f>
        <v>0</v>
      </c>
      <c r="O340" s="248">
        <f>+IF(I340=0,"",'Ark1'!W3798)</f>
        <v>0</v>
      </c>
      <c r="P340" s="250">
        <f>+IF(I340=0,"",'Ark1'!X3798)</f>
        <v>100</v>
      </c>
      <c r="Q340" s="250">
        <f>+IF(I340=0,"",'Ark1'!Y3798)</f>
        <v>100</v>
      </c>
      <c r="R340" s="250">
        <f>+IF(I340=0,"",'Ark1'!Z3798)</f>
        <v>0</v>
      </c>
      <c r="S340" s="248">
        <f>+IF(I340=0,"",'Ark1'!AA3798)</f>
        <v>0</v>
      </c>
      <c r="T340" s="248">
        <f>+IF(I340=0,"",'Ark1'!AB3798)</f>
        <v>0</v>
      </c>
      <c r="U340" s="250">
        <f>+'Ark1'!AD3798</f>
        <v>0</v>
      </c>
      <c r="V340" s="248">
        <f t="shared" si="39"/>
        <v>0.16666666666666666</v>
      </c>
      <c r="W340" s="248">
        <f t="shared" si="40"/>
        <v>1</v>
      </c>
      <c r="X340" s="418"/>
      <c r="AA340" s="30"/>
      <c r="AB340" s="28"/>
      <c r="AE340" s="28"/>
      <c r="AF340" s="28"/>
      <c r="AG340" s="28"/>
      <c r="AI340" s="28"/>
    </row>
    <row r="341" spans="1:36" ht="15.6">
      <c r="A341" s="418"/>
      <c r="B341" s="247">
        <f>+'Ark1'!C3799</f>
        <v>2023</v>
      </c>
      <c r="C341" s="418"/>
      <c r="D341" s="247">
        <f>+'Ark1'!M3799</f>
        <v>6</v>
      </c>
      <c r="E341" s="247" t="str">
        <f>VLOOKUP(D341,RNR!$D$8:$E$22,2)</f>
        <v>2+</v>
      </c>
      <c r="F341" s="247">
        <f>+'Ark1'!D3799</f>
        <v>12</v>
      </c>
      <c r="G341" s="247" t="str">
        <f>VLOOKUP(F341,RNR!$G$8:$H$19,2)</f>
        <v>Des</v>
      </c>
      <c r="H341" s="247">
        <f>+'Ark1'!Q3799</f>
        <v>0</v>
      </c>
      <c r="I341" s="247">
        <f>+'Ark1'!R3799</f>
        <v>0</v>
      </c>
      <c r="J341" s="248" t="str">
        <f>+IF(I341=0,"",'Ark1'!AG3799)</f>
        <v/>
      </c>
      <c r="K341" s="248" t="str">
        <f>+IF(I341=0,"",'Ark1'!AH3799)</f>
        <v/>
      </c>
      <c r="L341" s="249" t="str">
        <f>+IF(I341=0,"",'Ark1'!S3799)</f>
        <v/>
      </c>
      <c r="M341" s="313" t="str">
        <f>+IF(I341=0,"",'Ark1'!U3799)</f>
        <v/>
      </c>
      <c r="N341" s="248" t="str">
        <f>+IF(I341=0,"",'Ark1'!V3799)</f>
        <v/>
      </c>
      <c r="O341" s="248" t="str">
        <f>+IF(I341=0,"",'Ark1'!W3799)</f>
        <v/>
      </c>
      <c r="P341" s="250" t="str">
        <f>+IF(I341=0,"",'Ark1'!X3799)</f>
        <v/>
      </c>
      <c r="Q341" s="250" t="str">
        <f>+IF(I341=0,"",'Ark1'!Y3799)</f>
        <v/>
      </c>
      <c r="R341" s="250" t="str">
        <f>+IF(I341=0,"",'Ark1'!Z3799)</f>
        <v/>
      </c>
      <c r="S341" s="248" t="str">
        <f>+IF(I341=0,"",'Ark1'!AA3799)</f>
        <v/>
      </c>
      <c r="T341" s="248" t="str">
        <f>+IF(I341=0,"",'Ark1'!AB3799)</f>
        <v/>
      </c>
      <c r="U341" s="250">
        <f>+'Ark1'!AD3799</f>
        <v>0</v>
      </c>
      <c r="V341" s="248" t="str">
        <f t="shared" si="39"/>
        <v/>
      </c>
      <c r="W341" s="248" t="str">
        <f t="shared" si="40"/>
        <v/>
      </c>
      <c r="X341" s="418"/>
      <c r="AA341" s="30"/>
      <c r="AB341" s="28"/>
      <c r="AE341" s="28"/>
      <c r="AF341" s="28"/>
      <c r="AG341" s="28"/>
      <c r="AI341" s="28"/>
    </row>
    <row r="342" spans="1:36" ht="15.6">
      <c r="A342" s="418"/>
      <c r="B342" s="247">
        <f>+'Ark1'!C3800</f>
        <v>2023</v>
      </c>
      <c r="C342" s="418"/>
      <c r="D342" s="247">
        <f>+'Ark1'!M3800</f>
        <v>7</v>
      </c>
      <c r="E342" s="247" t="str">
        <f>VLOOKUP(D342,RNR!$D$8:$E$22,2)</f>
        <v>3-</v>
      </c>
      <c r="F342" s="247">
        <f>+'Ark1'!D3800</f>
        <v>1</v>
      </c>
      <c r="G342" s="247" t="str">
        <f>VLOOKUP(F342,RNR!$G$8:$H$19,2)</f>
        <v>Jan</v>
      </c>
      <c r="H342" s="247">
        <f>+'Ark1'!Q3800</f>
        <v>0</v>
      </c>
      <c r="I342" s="247">
        <f>+'Ark1'!R3800</f>
        <v>0</v>
      </c>
      <c r="J342" s="248" t="str">
        <f>+IF(I342=0,"",'Ark1'!AG3800)</f>
        <v/>
      </c>
      <c r="K342" s="248" t="str">
        <f>+IF(I342=0,"",'Ark1'!AH3800)</f>
        <v/>
      </c>
      <c r="L342" s="249" t="str">
        <f>+IF(I342=0,"",'Ark1'!S3800)</f>
        <v/>
      </c>
      <c r="M342" s="313" t="str">
        <f>+IF(I342=0,"",'Ark1'!U3800)</f>
        <v/>
      </c>
      <c r="N342" s="248" t="str">
        <f>+IF(I342=0,"",'Ark1'!V3800)</f>
        <v/>
      </c>
      <c r="O342" s="248" t="str">
        <f>+IF(I342=0,"",'Ark1'!W3800)</f>
        <v/>
      </c>
      <c r="P342" s="250" t="str">
        <f>+IF(I342=0,"",'Ark1'!X3800)</f>
        <v/>
      </c>
      <c r="Q342" s="250" t="str">
        <f>+IF(I342=0,"",'Ark1'!Y3800)</f>
        <v/>
      </c>
      <c r="R342" s="250" t="str">
        <f>+IF(I342=0,"",'Ark1'!Z3800)</f>
        <v/>
      </c>
      <c r="S342" s="248" t="str">
        <f>+IF(I342=0,"",'Ark1'!AA3800)</f>
        <v/>
      </c>
      <c r="T342" s="248" t="str">
        <f>+IF(I342=0,"",'Ark1'!AB3800)</f>
        <v/>
      </c>
      <c r="U342" s="250">
        <f>+'Ark1'!AD3800</f>
        <v>0</v>
      </c>
      <c r="V342" s="248" t="str">
        <f t="shared" si="39"/>
        <v/>
      </c>
      <c r="W342" s="248" t="str">
        <f t="shared" si="40"/>
        <v/>
      </c>
      <c r="X342" s="418"/>
      <c r="AA342" s="30"/>
      <c r="AB342" s="28"/>
      <c r="AE342" s="28"/>
      <c r="AF342" s="28"/>
      <c r="AG342" s="28"/>
      <c r="AI342" s="28"/>
    </row>
    <row r="343" spans="1:36" s="255" customFormat="1" ht="15.6">
      <c r="A343" s="418"/>
      <c r="B343" s="247">
        <f>+'Ark1'!C3801</f>
        <v>2023</v>
      </c>
      <c r="C343" s="418"/>
      <c r="D343" s="247">
        <f>+'Ark1'!M3801</f>
        <v>7</v>
      </c>
      <c r="E343" s="247" t="str">
        <f>VLOOKUP(D343,RNR!$D$8:$E$22,2)</f>
        <v>3-</v>
      </c>
      <c r="F343" s="247">
        <f>+'Ark1'!D3801</f>
        <v>2</v>
      </c>
      <c r="G343" s="247" t="str">
        <f>VLOOKUP(F343,RNR!$G$8:$H$19,2)</f>
        <v>Feb</v>
      </c>
      <c r="H343" s="247">
        <f>+'Ark1'!Q3801</f>
        <v>0</v>
      </c>
      <c r="I343" s="247">
        <f>+'Ark1'!R3801</f>
        <v>0</v>
      </c>
      <c r="J343" s="248" t="str">
        <f>+IF(I343=0,"",'Ark1'!AG3801)</f>
        <v/>
      </c>
      <c r="K343" s="248" t="str">
        <f>+IF(I343=0,"",'Ark1'!AH3801)</f>
        <v/>
      </c>
      <c r="L343" s="249" t="str">
        <f>+IF(I343=0,"",'Ark1'!S3801)</f>
        <v/>
      </c>
      <c r="M343" s="313" t="str">
        <f>+IF(I343=0,"",'Ark1'!U3801)</f>
        <v/>
      </c>
      <c r="N343" s="248" t="str">
        <f>+IF(I343=0,"",'Ark1'!V3801)</f>
        <v/>
      </c>
      <c r="O343" s="248" t="str">
        <f>+IF(I343=0,"",'Ark1'!W3801)</f>
        <v/>
      </c>
      <c r="P343" s="250" t="str">
        <f>+IF(I343=0,"",'Ark1'!X3801)</f>
        <v/>
      </c>
      <c r="Q343" s="250" t="str">
        <f>+IF(I343=0,"",'Ark1'!Y3801)</f>
        <v/>
      </c>
      <c r="R343" s="250" t="str">
        <f>+IF(I343=0,"",'Ark1'!Z3801)</f>
        <v/>
      </c>
      <c r="S343" s="248" t="str">
        <f>+IF(I343=0,"",'Ark1'!AA3801)</f>
        <v/>
      </c>
      <c r="T343" s="248" t="str">
        <f>+IF(I343=0,"",'Ark1'!AB3801)</f>
        <v/>
      </c>
      <c r="U343" s="250">
        <f>+'Ark1'!AD3801</f>
        <v>0</v>
      </c>
      <c r="V343" s="248" t="str">
        <f t="shared" si="39"/>
        <v/>
      </c>
      <c r="W343" s="248" t="str">
        <f t="shared" si="40"/>
        <v/>
      </c>
      <c r="X343" s="418"/>
      <c r="Y343" s="30"/>
      <c r="Z343" s="30"/>
      <c r="AA343" s="30"/>
      <c r="AB343" s="28"/>
      <c r="AC343" s="30"/>
      <c r="AD343" s="30"/>
      <c r="AE343" s="28"/>
      <c r="AF343" s="28"/>
      <c r="AG343" s="28"/>
      <c r="AH343" s="30"/>
      <c r="AI343" s="28"/>
      <c r="AJ343" s="29"/>
    </row>
    <row r="344" spans="1:36" s="255" customFormat="1" ht="15.6">
      <c r="A344" s="418"/>
      <c r="B344" s="247">
        <f>+'Ark1'!C3802</f>
        <v>2023</v>
      </c>
      <c r="C344" s="418"/>
      <c r="D344" s="247">
        <f>+'Ark1'!M3802</f>
        <v>7</v>
      </c>
      <c r="E344" s="247" t="str">
        <f>VLOOKUP(D344,RNR!$D$8:$E$22,2)</f>
        <v>3-</v>
      </c>
      <c r="F344" s="247">
        <f>+'Ark1'!D3802</f>
        <v>3</v>
      </c>
      <c r="G344" s="247" t="str">
        <f>VLOOKUP(F344,RNR!$G$8:$H$19,2)</f>
        <v>Mar</v>
      </c>
      <c r="H344" s="247">
        <f>+'Ark1'!Q3802</f>
        <v>1</v>
      </c>
      <c r="I344" s="247">
        <f>+'Ark1'!R3802</f>
        <v>1</v>
      </c>
      <c r="J344" s="248">
        <f>+IF(I344=0,"",'Ark1'!AG3802)</f>
        <v>10</v>
      </c>
      <c r="K344" s="248">
        <f>+IF(I344=0,"",'Ark1'!AH3802)</f>
        <v>28.315789473684202</v>
      </c>
      <c r="L344" s="249">
        <f>+IF(I344=0,"",'Ark1'!S3802)</f>
        <v>9</v>
      </c>
      <c r="M344" s="313">
        <f>+IF(I344=0,"",'Ark1'!U3802)</f>
        <v>26.9</v>
      </c>
      <c r="N344" s="248">
        <f>+IF(I344=0,"",'Ark1'!V3802)</f>
        <v>100</v>
      </c>
      <c r="O344" s="248">
        <f>+IF(I344=0,"",'Ark1'!W3802)</f>
        <v>0</v>
      </c>
      <c r="P344" s="250">
        <f>+IF(I344=0,"",'Ark1'!X3802)</f>
        <v>100</v>
      </c>
      <c r="Q344" s="250">
        <f>+IF(I344=0,"",'Ark1'!Y3802)</f>
        <v>100</v>
      </c>
      <c r="R344" s="250">
        <f>+IF(I344=0,"",'Ark1'!Z3802)</f>
        <v>0</v>
      </c>
      <c r="S344" s="248">
        <f>+IF(I344=0,"",'Ark1'!AA3802)</f>
        <v>0</v>
      </c>
      <c r="T344" s="248">
        <f>+IF(I344=0,"",'Ark1'!AB3802)</f>
        <v>0</v>
      </c>
      <c r="U344" s="250">
        <f>+'Ark1'!AD3802</f>
        <v>0</v>
      </c>
      <c r="V344" s="248">
        <f t="shared" si="39"/>
        <v>0.14285714285714285</v>
      </c>
      <c r="W344" s="248">
        <f t="shared" si="40"/>
        <v>1</v>
      </c>
      <c r="X344" s="418"/>
      <c r="Y344" s="30"/>
      <c r="Z344" s="30"/>
      <c r="AA344" s="30"/>
      <c r="AB344" s="28"/>
      <c r="AC344" s="30"/>
      <c r="AD344" s="30"/>
      <c r="AE344" s="28"/>
      <c r="AF344" s="28"/>
      <c r="AG344" s="28"/>
      <c r="AH344" s="30"/>
      <c r="AI344" s="28"/>
      <c r="AJ344" s="29"/>
    </row>
    <row r="345" spans="1:36" s="255" customFormat="1" ht="15.6">
      <c r="A345" s="418"/>
      <c r="B345" s="247">
        <f>+'Ark1'!C3803</f>
        <v>2023</v>
      </c>
      <c r="C345" s="418"/>
      <c r="D345" s="247">
        <f>+'Ark1'!M3803</f>
        <v>7</v>
      </c>
      <c r="E345" s="247" t="str">
        <f>VLOOKUP(D345,RNR!$D$8:$E$22,2)</f>
        <v>3-</v>
      </c>
      <c r="F345" s="247">
        <f>+'Ark1'!D3803</f>
        <v>4</v>
      </c>
      <c r="G345" s="247" t="str">
        <f>VLOOKUP(F345,RNR!$G$8:$H$19,2)</f>
        <v>Apr</v>
      </c>
      <c r="H345" s="247">
        <f>+'Ark1'!Q3803</f>
        <v>0</v>
      </c>
      <c r="I345" s="247">
        <f>+'Ark1'!R3803</f>
        <v>0</v>
      </c>
      <c r="J345" s="248" t="str">
        <f>+IF(I345=0,"",'Ark1'!AG3803)</f>
        <v/>
      </c>
      <c r="K345" s="248" t="str">
        <f>+IF(I345=0,"",'Ark1'!AH3803)</f>
        <v/>
      </c>
      <c r="L345" s="249" t="str">
        <f>+IF(I345=0,"",'Ark1'!S3803)</f>
        <v/>
      </c>
      <c r="M345" s="313" t="str">
        <f>+IF(I345=0,"",'Ark1'!U3803)</f>
        <v/>
      </c>
      <c r="N345" s="248" t="str">
        <f>+IF(I345=0,"",'Ark1'!V3803)</f>
        <v/>
      </c>
      <c r="O345" s="248" t="str">
        <f>+IF(I345=0,"",'Ark1'!W3803)</f>
        <v/>
      </c>
      <c r="P345" s="250" t="str">
        <f>+IF(I345=0,"",'Ark1'!X3803)</f>
        <v/>
      </c>
      <c r="Q345" s="250" t="str">
        <f>+IF(I345=0,"",'Ark1'!Y3803)</f>
        <v/>
      </c>
      <c r="R345" s="250" t="str">
        <f>+IF(I345=0,"",'Ark1'!Z3803)</f>
        <v/>
      </c>
      <c r="S345" s="248" t="str">
        <f>+IF(I345=0,"",'Ark1'!AA3803)</f>
        <v/>
      </c>
      <c r="T345" s="248" t="str">
        <f>+IF(I345=0,"",'Ark1'!AB3803)</f>
        <v/>
      </c>
      <c r="U345" s="250">
        <f>+'Ark1'!AD3803</f>
        <v>0</v>
      </c>
      <c r="V345" s="248" t="str">
        <f t="shared" si="39"/>
        <v/>
      </c>
      <c r="W345" s="248" t="str">
        <f t="shared" si="40"/>
        <v/>
      </c>
      <c r="X345" s="418"/>
      <c r="Y345" s="30"/>
      <c r="Z345" s="30"/>
      <c r="AA345" s="30"/>
      <c r="AB345" s="28"/>
      <c r="AC345" s="30"/>
      <c r="AD345" s="30"/>
      <c r="AE345" s="28"/>
      <c r="AF345" s="28"/>
      <c r="AG345" s="28"/>
      <c r="AH345" s="30"/>
      <c r="AI345" s="28"/>
      <c r="AJ345" s="29"/>
    </row>
    <row r="346" spans="1:36" s="255" customFormat="1" ht="15.6">
      <c r="A346" s="418"/>
      <c r="B346" s="247">
        <f>+'Ark1'!C3804</f>
        <v>2023</v>
      </c>
      <c r="C346" s="418"/>
      <c r="D346" s="247">
        <f>+'Ark1'!M3804</f>
        <v>7</v>
      </c>
      <c r="E346" s="247" t="str">
        <f>VLOOKUP(D346,RNR!$D$8:$E$22,2)</f>
        <v>3-</v>
      </c>
      <c r="F346" s="247">
        <f>+'Ark1'!D3804</f>
        <v>5</v>
      </c>
      <c r="G346" s="247" t="str">
        <f>VLOOKUP(F346,RNR!$G$8:$H$19,2)</f>
        <v>Mai</v>
      </c>
      <c r="H346" s="247">
        <f>+'Ark1'!Q3804</f>
        <v>61</v>
      </c>
      <c r="I346" s="247">
        <f>+'Ark1'!R3804</f>
        <v>263</v>
      </c>
      <c r="J346" s="248">
        <f>+IF(I346=0,"",'Ark1'!AG3804)</f>
        <v>31.610576923076916</v>
      </c>
      <c r="K346" s="248">
        <f>+IF(I346=0,"",'Ark1'!AH3804)</f>
        <v>31.941068690872378</v>
      </c>
      <c r="L346" s="249">
        <f>+IF(I346=0,"",'Ark1'!S3804)</f>
        <v>9.1368821292775646</v>
      </c>
      <c r="M346" s="313">
        <f>+IF(I346=0,"",'Ark1'!U3804)</f>
        <v>16.239543726235745</v>
      </c>
      <c r="N346" s="248">
        <f>+IF(I346=0,"",'Ark1'!V3804)</f>
        <v>1.1406844106463883</v>
      </c>
      <c r="O346" s="248">
        <f>+IF(I346=0,"",'Ark1'!W3804)</f>
        <v>0</v>
      </c>
      <c r="P346" s="250">
        <f>+IF(I346=0,"",'Ark1'!X3804)</f>
        <v>38.022813688212928</v>
      </c>
      <c r="Q346" s="250">
        <f>+IF(I346=0,"",'Ark1'!Y3804)</f>
        <v>5.323193916349811</v>
      </c>
      <c r="R346" s="250">
        <f>+IF(I346=0,"",'Ark1'!Z3804)</f>
        <v>0</v>
      </c>
      <c r="S346" s="248">
        <f>+IF(I346=0,"",'Ark1'!AA3804)</f>
        <v>3.4632830998688182</v>
      </c>
      <c r="T346" s="248">
        <f>+IF(I346=0,"",'Ark1'!AB3804)</f>
        <v>0.92096874799077277</v>
      </c>
      <c r="U346" s="250">
        <f>+'Ark1'!AD3804</f>
        <v>3.2039289641337869</v>
      </c>
      <c r="V346" s="248">
        <f t="shared" si="39"/>
        <v>37.571428571428569</v>
      </c>
      <c r="W346" s="248">
        <f t="shared" si="40"/>
        <v>4.3114754098360653</v>
      </c>
      <c r="X346" s="418"/>
      <c r="Y346" s="30"/>
      <c r="Z346" s="30"/>
      <c r="AA346" s="30"/>
      <c r="AB346" s="28"/>
      <c r="AC346" s="30"/>
      <c r="AD346" s="30"/>
      <c r="AE346" s="28"/>
      <c r="AF346" s="28"/>
      <c r="AG346" s="28"/>
      <c r="AH346" s="30"/>
      <c r="AI346" s="28"/>
      <c r="AJ346" s="29"/>
    </row>
    <row r="347" spans="1:36" s="255" customFormat="1" ht="15.6">
      <c r="A347" s="418"/>
      <c r="B347" s="247">
        <f>+'Ark1'!C3805</f>
        <v>2023</v>
      </c>
      <c r="C347" s="418"/>
      <c r="D347" s="247">
        <f>+'Ark1'!M3805</f>
        <v>7</v>
      </c>
      <c r="E347" s="247" t="str">
        <f>VLOOKUP(D347,RNR!$D$8:$E$22,2)</f>
        <v>3-</v>
      </c>
      <c r="F347" s="247">
        <f>+'Ark1'!D3805</f>
        <v>6</v>
      </c>
      <c r="G347" s="247" t="str">
        <f>VLOOKUP(F347,RNR!$G$8:$H$19,2)</f>
        <v>Jun</v>
      </c>
      <c r="H347" s="247">
        <f>+'Ark1'!Q3805</f>
        <v>127</v>
      </c>
      <c r="I347" s="247">
        <f>+'Ark1'!R3805</f>
        <v>427</v>
      </c>
      <c r="J347" s="248">
        <f>+IF(I347=0,"",'Ark1'!AG3805)</f>
        <v>22.932330827067673</v>
      </c>
      <c r="K347" s="248">
        <f>+IF(I347=0,"",'Ark1'!AH3805)</f>
        <v>24.125881691116003</v>
      </c>
      <c r="L347" s="249">
        <f>+IF(I347=0,"",'Ark1'!S3805)</f>
        <v>9.0421545667447276</v>
      </c>
      <c r="M347" s="313">
        <f>+IF(I347=0,"",'Ark1'!U3805)</f>
        <v>15.668149882903974</v>
      </c>
      <c r="N347" s="248">
        <f>+IF(I347=0,"",'Ark1'!V3805)</f>
        <v>0</v>
      </c>
      <c r="O347" s="248">
        <f>+IF(I347=0,"",'Ark1'!W3805)</f>
        <v>0</v>
      </c>
      <c r="P347" s="250">
        <f>+IF(I347=0,"",'Ark1'!X3805)</f>
        <v>41.217798594847778</v>
      </c>
      <c r="Q347" s="250">
        <f>+IF(I347=0,"",'Ark1'!Y3805)</f>
        <v>0.7025761124121781</v>
      </c>
      <c r="R347" s="250">
        <f>+IF(I347=0,"",'Ark1'!Z3805)</f>
        <v>0</v>
      </c>
      <c r="S347" s="248">
        <f>+IF(I347=0,"",'Ark1'!AA3805)</f>
        <v>2.205978059731744</v>
      </c>
      <c r="T347" s="248">
        <f>+IF(I347=0,"",'Ark1'!AB3805)</f>
        <v>1.066018899743471</v>
      </c>
      <c r="U347" s="250">
        <f>+'Ark1'!AD3805</f>
        <v>29.236312114597624</v>
      </c>
      <c r="V347" s="248">
        <f t="shared" si="39"/>
        <v>61</v>
      </c>
      <c r="W347" s="248">
        <f t="shared" si="40"/>
        <v>3.3622047244094486</v>
      </c>
      <c r="X347" s="418"/>
      <c r="Y347" s="30"/>
      <c r="Z347" s="30"/>
      <c r="AA347" s="30"/>
      <c r="AB347" s="28"/>
      <c r="AC347" s="30"/>
      <c r="AD347" s="30"/>
      <c r="AE347" s="29"/>
      <c r="AF347" s="29"/>
      <c r="AG347" s="29"/>
      <c r="AH347" s="30"/>
      <c r="AI347" s="29"/>
      <c r="AJ347" s="29"/>
    </row>
    <row r="348" spans="1:36" s="255" customFormat="1" ht="15.6">
      <c r="A348" s="418"/>
      <c r="B348" s="247">
        <f>+'Ark1'!C3806</f>
        <v>2023</v>
      </c>
      <c r="C348" s="418"/>
      <c r="D348" s="247">
        <f>+'Ark1'!M3806</f>
        <v>7</v>
      </c>
      <c r="E348" s="247" t="str">
        <f>VLOOKUP(D348,RNR!$D$8:$E$22,2)</f>
        <v>3-</v>
      </c>
      <c r="F348" s="247">
        <f>+'Ark1'!D3806</f>
        <v>7</v>
      </c>
      <c r="G348" s="247" t="str">
        <f>VLOOKUP(F348,RNR!$G$8:$H$19,2)</f>
        <v>Jul</v>
      </c>
      <c r="H348" s="247">
        <f>+'Ark1'!Q3806</f>
        <v>4</v>
      </c>
      <c r="I348" s="247">
        <f>+'Ark1'!R3806</f>
        <v>6</v>
      </c>
      <c r="J348" s="248">
        <f>+IF(I348=0,"",'Ark1'!AG3806)</f>
        <v>10.909090909090908</v>
      </c>
      <c r="K348" s="248">
        <f>+IF(I348=0,"",'Ark1'!AH3806)</f>
        <v>13.917975567190229</v>
      </c>
      <c r="L348" s="249">
        <f>+IF(I348=0,"",'Ark1'!S3806)</f>
        <v>9</v>
      </c>
      <c r="M348" s="313">
        <f>+IF(I348=0,"",'Ark1'!U3806)</f>
        <v>15.950000000000005</v>
      </c>
      <c r="N348" s="248">
        <f>+IF(I348=0,"",'Ark1'!V3806)</f>
        <v>0</v>
      </c>
      <c r="O348" s="248">
        <f>+IF(I348=0,"",'Ark1'!W3806)</f>
        <v>0</v>
      </c>
      <c r="P348" s="250">
        <f>+IF(I348=0,"",'Ark1'!X3806)</f>
        <v>50</v>
      </c>
      <c r="Q348" s="250">
        <f>+IF(I348=0,"",'Ark1'!Y3806)</f>
        <v>0</v>
      </c>
      <c r="R348" s="250">
        <f>+IF(I348=0,"",'Ark1'!Z3806)</f>
        <v>0</v>
      </c>
      <c r="S348" s="248">
        <f>+IF(I348=0,"",'Ark1'!AA3806)</f>
        <v>1.9224550276490964</v>
      </c>
      <c r="T348" s="248">
        <f>+IF(I348=0,"",'Ark1'!AB3806)</f>
        <v>1</v>
      </c>
      <c r="U348" s="250">
        <f>+'Ark1'!AD3806</f>
        <v>38.145669094277714</v>
      </c>
      <c r="V348" s="248">
        <f t="shared" si="39"/>
        <v>0.8571428571428571</v>
      </c>
      <c r="W348" s="248">
        <f t="shared" si="40"/>
        <v>1.5</v>
      </c>
      <c r="X348" s="418"/>
      <c r="Y348" s="30"/>
      <c r="Z348" s="30"/>
      <c r="AA348" s="30"/>
      <c r="AB348" s="28"/>
      <c r="AC348" s="30"/>
      <c r="AD348" s="30"/>
      <c r="AE348" s="29"/>
      <c r="AF348" s="29"/>
      <c r="AG348" s="29"/>
      <c r="AH348" s="30"/>
      <c r="AI348" s="29"/>
      <c r="AJ348" s="29"/>
    </row>
    <row r="349" spans="1:36" s="255" customFormat="1" ht="15.6">
      <c r="A349" s="418"/>
      <c r="B349" s="247">
        <f>+'Ark1'!C3807</f>
        <v>2023</v>
      </c>
      <c r="C349" s="418"/>
      <c r="D349" s="247">
        <f>+'Ark1'!M3807</f>
        <v>7</v>
      </c>
      <c r="E349" s="247" t="str">
        <f>VLOOKUP(D349,RNR!$D$8:$E$22,2)</f>
        <v>3-</v>
      </c>
      <c r="F349" s="247">
        <f>+'Ark1'!D3807</f>
        <v>8</v>
      </c>
      <c r="G349" s="247" t="str">
        <f>VLOOKUP(F349,RNR!$G$8:$H$19,2)</f>
        <v>Aug</v>
      </c>
      <c r="H349" s="247">
        <f>+'Ark1'!Q3807</f>
        <v>0</v>
      </c>
      <c r="I349" s="247">
        <f>+'Ark1'!R3807</f>
        <v>0</v>
      </c>
      <c r="J349" s="248" t="str">
        <f>+IF(I349=0,"",'Ark1'!AG3807)</f>
        <v/>
      </c>
      <c r="K349" s="248" t="str">
        <f>+IF(I349=0,"",'Ark1'!AH3807)</f>
        <v/>
      </c>
      <c r="L349" s="249" t="str">
        <f>+IF(I349=0,"",'Ark1'!S3807)</f>
        <v/>
      </c>
      <c r="M349" s="313" t="str">
        <f>+IF(I349=0,"",'Ark1'!U3807)</f>
        <v/>
      </c>
      <c r="N349" s="248" t="str">
        <f>+IF(I349=0,"",'Ark1'!V3807)</f>
        <v/>
      </c>
      <c r="O349" s="248" t="str">
        <f>+IF(I349=0,"",'Ark1'!W3807)</f>
        <v/>
      </c>
      <c r="P349" s="250" t="str">
        <f>+IF(I349=0,"",'Ark1'!X3807)</f>
        <v/>
      </c>
      <c r="Q349" s="250" t="str">
        <f>+IF(I349=0,"",'Ark1'!Y3807)</f>
        <v/>
      </c>
      <c r="R349" s="250" t="str">
        <f>+IF(I349=0,"",'Ark1'!Z3807)</f>
        <v/>
      </c>
      <c r="S349" s="248" t="str">
        <f>+IF(I349=0,"",'Ark1'!AA3807)</f>
        <v/>
      </c>
      <c r="T349" s="248" t="str">
        <f>+IF(I349=0,"",'Ark1'!AB3807)</f>
        <v/>
      </c>
      <c r="U349" s="250">
        <f>+'Ark1'!AD3807</f>
        <v>0</v>
      </c>
      <c r="V349" s="248" t="str">
        <f t="shared" si="39"/>
        <v/>
      </c>
      <c r="W349" s="248" t="str">
        <f t="shared" si="40"/>
        <v/>
      </c>
      <c r="X349" s="418"/>
      <c r="Y349" s="30"/>
      <c r="Z349" s="30"/>
      <c r="AA349" s="30"/>
      <c r="AB349" s="28"/>
      <c r="AC349" s="30"/>
      <c r="AD349" s="30"/>
      <c r="AE349" s="29"/>
      <c r="AF349" s="29"/>
      <c r="AG349" s="29"/>
      <c r="AH349" s="30"/>
      <c r="AI349" s="29"/>
      <c r="AJ349" s="29"/>
    </row>
    <row r="350" spans="1:36" s="255" customFormat="1" ht="15.6">
      <c r="A350" s="418"/>
      <c r="B350" s="247">
        <f>+'Ark1'!C3808</f>
        <v>2023</v>
      </c>
      <c r="C350" s="418"/>
      <c r="D350" s="247">
        <f>+'Ark1'!M3808</f>
        <v>7</v>
      </c>
      <c r="E350" s="247" t="str">
        <f>VLOOKUP(D350,RNR!$D$8:$E$22,2)</f>
        <v>3-</v>
      </c>
      <c r="F350" s="247">
        <f>+'Ark1'!D3808</f>
        <v>9</v>
      </c>
      <c r="G350" s="247" t="str">
        <f>VLOOKUP(F350,RNR!$G$8:$H$19,2)</f>
        <v>Sep</v>
      </c>
      <c r="H350" s="247">
        <f>+'Ark1'!Q3808</f>
        <v>1</v>
      </c>
      <c r="I350" s="247">
        <f>+'Ark1'!R3808</f>
        <v>1</v>
      </c>
      <c r="J350" s="248">
        <f>+IF(I350=0,"",'Ark1'!AG3808)</f>
        <v>50</v>
      </c>
      <c r="K350" s="248">
        <f>+IF(I350=0,"",'Ark1'!AH3808)</f>
        <v>56.249999999999993</v>
      </c>
      <c r="L350" s="249">
        <f>+IF(I350=0,"",'Ark1'!S3808)</f>
        <v>9</v>
      </c>
      <c r="M350" s="313">
        <f>+IF(I350=0,"",'Ark1'!U3808)</f>
        <v>21.6</v>
      </c>
      <c r="N350" s="248">
        <f>+IF(I350=0,"",'Ark1'!V3808)</f>
        <v>0</v>
      </c>
      <c r="O350" s="248">
        <f>+IF(I350=0,"",'Ark1'!W3808)</f>
        <v>0</v>
      </c>
      <c r="P350" s="250">
        <f>+IF(I350=0,"",'Ark1'!X3808)</f>
        <v>100</v>
      </c>
      <c r="Q350" s="250">
        <f>+IF(I350=0,"",'Ark1'!Y3808)</f>
        <v>0</v>
      </c>
      <c r="R350" s="250">
        <f>+IF(I350=0,"",'Ark1'!Z3808)</f>
        <v>0</v>
      </c>
      <c r="S350" s="248">
        <f>+IF(I350=0,"",'Ark1'!AA3808)</f>
        <v>0</v>
      </c>
      <c r="T350" s="248">
        <f>+IF(I350=0,"",'Ark1'!AB3808)</f>
        <v>0</v>
      </c>
      <c r="U350" s="250">
        <f>+'Ark1'!AD3808</f>
        <v>0</v>
      </c>
      <c r="V350" s="248">
        <f t="shared" si="39"/>
        <v>0.14285714285714285</v>
      </c>
      <c r="W350" s="248">
        <f t="shared" si="40"/>
        <v>1</v>
      </c>
      <c r="X350" s="418"/>
      <c r="Y350" s="30"/>
      <c r="Z350" s="30"/>
      <c r="AA350" s="30"/>
      <c r="AB350" s="28"/>
      <c r="AC350" s="30"/>
      <c r="AD350" s="30"/>
      <c r="AE350" s="29"/>
      <c r="AF350" s="29"/>
      <c r="AG350" s="29"/>
      <c r="AH350" s="30"/>
      <c r="AI350" s="29"/>
      <c r="AJ350" s="29"/>
    </row>
    <row r="351" spans="1:36" s="255" customFormat="1" ht="15.6">
      <c r="A351" s="418"/>
      <c r="B351" s="247">
        <f>+'Ark1'!C3809</f>
        <v>2023</v>
      </c>
      <c r="C351" s="418"/>
      <c r="D351" s="247">
        <f>+'Ark1'!M3809</f>
        <v>7</v>
      </c>
      <c r="E351" s="247" t="str">
        <f>VLOOKUP(D351,RNR!$D$8:$E$22,2)</f>
        <v>3-</v>
      </c>
      <c r="F351" s="247">
        <f>+'Ark1'!D3809</f>
        <v>10</v>
      </c>
      <c r="G351" s="247" t="str">
        <f>VLOOKUP(F351,RNR!$G$8:$H$19,2)</f>
        <v>Okt</v>
      </c>
      <c r="H351" s="247">
        <f>+'Ark1'!Q3809</f>
        <v>1</v>
      </c>
      <c r="I351" s="247">
        <f>+'Ark1'!R3809</f>
        <v>1</v>
      </c>
      <c r="J351" s="248">
        <f>+IF(I351=0,"",'Ark1'!AG3809)</f>
        <v>50</v>
      </c>
      <c r="K351" s="248">
        <f>+IF(I351=0,"",'Ark1'!AH3809)</f>
        <v>53.387533875338733</v>
      </c>
      <c r="L351" s="249">
        <f>+IF(I351=0,"",'Ark1'!S3809)</f>
        <v>8</v>
      </c>
      <c r="M351" s="313">
        <f>+IF(I351=0,"",'Ark1'!U3809)</f>
        <v>19.7</v>
      </c>
      <c r="N351" s="248">
        <f>+IF(I351=0,"",'Ark1'!V3809)</f>
        <v>0</v>
      </c>
      <c r="O351" s="248">
        <f>+IF(I351=0,"",'Ark1'!W3809)</f>
        <v>0</v>
      </c>
      <c r="P351" s="250">
        <f>+IF(I351=0,"",'Ark1'!X3809)</f>
        <v>100</v>
      </c>
      <c r="Q351" s="250">
        <f>+IF(I351=0,"",'Ark1'!Y3809)</f>
        <v>0</v>
      </c>
      <c r="R351" s="250">
        <f>+IF(I351=0,"",'Ark1'!Z3809)</f>
        <v>0</v>
      </c>
      <c r="S351" s="248">
        <f>+IF(I351=0,"",'Ark1'!AA3809)</f>
        <v>0</v>
      </c>
      <c r="T351" s="248">
        <f>+IF(I351=0,"",'Ark1'!AB3809)</f>
        <v>0</v>
      </c>
      <c r="U351" s="250">
        <f>+'Ark1'!AD3809</f>
        <v>0</v>
      </c>
      <c r="V351" s="248">
        <f t="shared" si="39"/>
        <v>0.14285714285714285</v>
      </c>
      <c r="W351" s="248">
        <f t="shared" si="40"/>
        <v>1</v>
      </c>
      <c r="X351" s="418"/>
      <c r="Y351" s="30"/>
      <c r="Z351" s="30"/>
      <c r="AA351" s="30"/>
      <c r="AB351" s="28"/>
      <c r="AC351" s="30"/>
      <c r="AD351" s="30"/>
      <c r="AE351" s="29"/>
      <c r="AF351" s="29"/>
      <c r="AG351" s="29"/>
      <c r="AH351" s="30"/>
      <c r="AI351" s="29"/>
      <c r="AJ351" s="29"/>
    </row>
    <row r="352" spans="1:36" s="255" customFormat="1" ht="15.6">
      <c r="A352" s="418"/>
      <c r="B352" s="247">
        <f>+'Ark1'!C3810</f>
        <v>2023</v>
      </c>
      <c r="C352" s="418"/>
      <c r="D352" s="247">
        <f>+'Ark1'!M3810</f>
        <v>7</v>
      </c>
      <c r="E352" s="247" t="str">
        <f>VLOOKUP(D352,RNR!$D$8:$E$22,2)</f>
        <v>3-</v>
      </c>
      <c r="F352" s="247">
        <f>+'Ark1'!D3810</f>
        <v>11</v>
      </c>
      <c r="G352" s="247" t="str">
        <f>VLOOKUP(F352,RNR!$G$8:$H$19,2)</f>
        <v>Nov</v>
      </c>
      <c r="H352" s="247">
        <f>+'Ark1'!Q3810</f>
        <v>0</v>
      </c>
      <c r="I352" s="247">
        <f>+'Ark1'!R3810</f>
        <v>0</v>
      </c>
      <c r="J352" s="248" t="str">
        <f>+IF(I352=0,"",'Ark1'!AG3810)</f>
        <v/>
      </c>
      <c r="K352" s="248" t="str">
        <f>+IF(I352=0,"",'Ark1'!AH3810)</f>
        <v/>
      </c>
      <c r="L352" s="249" t="str">
        <f>+IF(I352=0,"",'Ark1'!S3810)</f>
        <v/>
      </c>
      <c r="M352" s="313" t="str">
        <f>+IF(I352=0,"",'Ark1'!U3810)</f>
        <v/>
      </c>
      <c r="N352" s="248" t="str">
        <f>+IF(I352=0,"",'Ark1'!V3810)</f>
        <v/>
      </c>
      <c r="O352" s="248" t="str">
        <f>+IF(I352=0,"",'Ark1'!W3810)</f>
        <v/>
      </c>
      <c r="P352" s="250" t="str">
        <f>+IF(I352=0,"",'Ark1'!X3810)</f>
        <v/>
      </c>
      <c r="Q352" s="250" t="str">
        <f>+IF(I352=0,"",'Ark1'!Y3810)</f>
        <v/>
      </c>
      <c r="R352" s="250" t="str">
        <f>+IF(I352=0,"",'Ark1'!Z3810)</f>
        <v/>
      </c>
      <c r="S352" s="248" t="str">
        <f>+IF(I352=0,"",'Ark1'!AA3810)</f>
        <v/>
      </c>
      <c r="T352" s="248" t="str">
        <f>+IF(I352=0,"",'Ark1'!AB3810)</f>
        <v/>
      </c>
      <c r="U352" s="250">
        <f>+'Ark1'!AD3810</f>
        <v>0</v>
      </c>
      <c r="V352" s="248" t="str">
        <f t="shared" si="39"/>
        <v/>
      </c>
      <c r="W352" s="248" t="str">
        <f t="shared" si="40"/>
        <v/>
      </c>
      <c r="X352" s="418"/>
      <c r="Y352" s="30"/>
      <c r="Z352" s="30"/>
      <c r="AA352" s="30"/>
      <c r="AB352" s="28"/>
      <c r="AC352" s="30"/>
      <c r="AD352" s="30"/>
      <c r="AE352" s="29"/>
      <c r="AF352" s="29"/>
      <c r="AG352" s="29"/>
      <c r="AH352" s="30"/>
      <c r="AI352" s="29"/>
      <c r="AJ352" s="29"/>
    </row>
    <row r="353" spans="1:28" ht="15.6">
      <c r="A353" s="418"/>
      <c r="B353" s="247">
        <f>+'Ark1'!C3811</f>
        <v>2023</v>
      </c>
      <c r="C353" s="418"/>
      <c r="D353" s="247">
        <f>+'Ark1'!M3811</f>
        <v>7</v>
      </c>
      <c r="E353" s="247" t="str">
        <f>VLOOKUP(D353,RNR!$D$8:$E$22,2)</f>
        <v>3-</v>
      </c>
      <c r="F353" s="247">
        <f>+'Ark1'!D3811</f>
        <v>12</v>
      </c>
      <c r="G353" s="247" t="str">
        <f>VLOOKUP(F353,RNR!$G$8:$H$19,2)</f>
        <v>Des</v>
      </c>
      <c r="H353" s="247">
        <f>+'Ark1'!Q3811</f>
        <v>0</v>
      </c>
      <c r="I353" s="247">
        <f>+'Ark1'!R3811</f>
        <v>0</v>
      </c>
      <c r="J353" s="248" t="str">
        <f>+IF(I353=0,"",'Ark1'!AG3811)</f>
        <v/>
      </c>
      <c r="K353" s="248" t="str">
        <f>+IF(I353=0,"",'Ark1'!AH3811)</f>
        <v/>
      </c>
      <c r="L353" s="249" t="str">
        <f>+IF(I353=0,"",'Ark1'!S3811)</f>
        <v/>
      </c>
      <c r="M353" s="313" t="str">
        <f>+IF(I353=0,"",'Ark1'!U3811)</f>
        <v/>
      </c>
      <c r="N353" s="248" t="str">
        <f>+IF(I353=0,"",'Ark1'!V3811)</f>
        <v/>
      </c>
      <c r="O353" s="248" t="str">
        <f>+IF(I353=0,"",'Ark1'!W3811)</f>
        <v/>
      </c>
      <c r="P353" s="250" t="str">
        <f>+IF(I353=0,"",'Ark1'!X3811)</f>
        <v/>
      </c>
      <c r="Q353" s="250" t="str">
        <f>+IF(I353=0,"",'Ark1'!Y3811)</f>
        <v/>
      </c>
      <c r="R353" s="250" t="str">
        <f>+IF(I353=0,"",'Ark1'!Z3811)</f>
        <v/>
      </c>
      <c r="S353" s="248" t="str">
        <f>+IF(I353=0,"",'Ark1'!AA3811)</f>
        <v/>
      </c>
      <c r="T353" s="248" t="str">
        <f>+IF(I353=0,"",'Ark1'!AB3811)</f>
        <v/>
      </c>
      <c r="U353" s="250">
        <f>+'Ark1'!AD3811</f>
        <v>0</v>
      </c>
      <c r="V353" s="248" t="str">
        <f t="shared" si="39"/>
        <v/>
      </c>
      <c r="W353" s="248" t="str">
        <f t="shared" si="40"/>
        <v/>
      </c>
      <c r="X353" s="418"/>
      <c r="AA353" s="30"/>
      <c r="AB353" s="28"/>
    </row>
    <row r="354" spans="1:28" ht="15.6">
      <c r="A354" s="418"/>
      <c r="B354" s="247">
        <f>+'Ark1'!C3812</f>
        <v>2023</v>
      </c>
      <c r="C354" s="418"/>
      <c r="D354" s="247">
        <f>+'Ark1'!M3812</f>
        <v>8</v>
      </c>
      <c r="E354" s="247" t="str">
        <f>VLOOKUP(D354,RNR!$D$8:$E$22,2)</f>
        <v>3</v>
      </c>
      <c r="F354" s="247">
        <f>+'Ark1'!D3812</f>
        <v>1</v>
      </c>
      <c r="G354" s="247" t="str">
        <f>VLOOKUP(F354,RNR!$G$8:$H$19,2)</f>
        <v>Jan</v>
      </c>
      <c r="H354" s="247">
        <f>+'Ark1'!Q3812</f>
        <v>0</v>
      </c>
      <c r="I354" s="247">
        <f>+'Ark1'!R3812</f>
        <v>0</v>
      </c>
      <c r="J354" s="248" t="str">
        <f>+IF(I354=0,"",'Ark1'!AG3812)</f>
        <v/>
      </c>
      <c r="K354" s="248" t="str">
        <f>+IF(I354=0,"",'Ark1'!AH3812)</f>
        <v/>
      </c>
      <c r="L354" s="249" t="str">
        <f>+IF(I354=0,"",'Ark1'!S3812)</f>
        <v/>
      </c>
      <c r="M354" s="313" t="str">
        <f>+IF(I354=0,"",'Ark1'!U3812)</f>
        <v/>
      </c>
      <c r="N354" s="248" t="str">
        <f>+IF(I354=0,"",'Ark1'!V3812)</f>
        <v/>
      </c>
      <c r="O354" s="248" t="str">
        <f>+IF(I354=0,"",'Ark1'!W3812)</f>
        <v/>
      </c>
      <c r="P354" s="250" t="str">
        <f>+IF(I354=0,"",'Ark1'!X3812)</f>
        <v/>
      </c>
      <c r="Q354" s="250" t="str">
        <f>+IF(I354=0,"",'Ark1'!Y3812)</f>
        <v/>
      </c>
      <c r="R354" s="250" t="str">
        <f>+IF(I354=0,"",'Ark1'!Z3812)</f>
        <v/>
      </c>
      <c r="S354" s="248" t="str">
        <f>+IF(I354=0,"",'Ark1'!AA3812)</f>
        <v/>
      </c>
      <c r="T354" s="248" t="str">
        <f>+IF(I354=0,"",'Ark1'!AB3812)</f>
        <v/>
      </c>
      <c r="U354" s="250">
        <f>+'Ark1'!AD3812</f>
        <v>0</v>
      </c>
      <c r="V354" s="248" t="str">
        <f t="shared" si="39"/>
        <v/>
      </c>
      <c r="W354" s="248" t="str">
        <f t="shared" si="40"/>
        <v/>
      </c>
      <c r="X354" s="418"/>
      <c r="AA354" s="30"/>
      <c r="AB354" s="28"/>
    </row>
    <row r="355" spans="1:28" ht="15.6">
      <c r="A355" s="418"/>
      <c r="B355" s="247">
        <f>+'Ark1'!C3813</f>
        <v>2023</v>
      </c>
      <c r="C355" s="418"/>
      <c r="D355" s="247">
        <f>+'Ark1'!M3813</f>
        <v>8</v>
      </c>
      <c r="E355" s="247" t="str">
        <f>VLOOKUP(D355,RNR!$D$8:$E$22,2)</f>
        <v>3</v>
      </c>
      <c r="F355" s="247">
        <f>+'Ark1'!D3813</f>
        <v>2</v>
      </c>
      <c r="G355" s="247" t="str">
        <f>VLOOKUP(F355,RNR!$G$8:$H$19,2)</f>
        <v>Feb</v>
      </c>
      <c r="H355" s="247">
        <f>+'Ark1'!Q3813</f>
        <v>1</v>
      </c>
      <c r="I355" s="247">
        <f>+'Ark1'!R3813</f>
        <v>1</v>
      </c>
      <c r="J355" s="248">
        <f>+IF(I355=0,"",'Ark1'!AG3813)</f>
        <v>100</v>
      </c>
      <c r="K355" s="248">
        <f>+IF(I355=0,"",'Ark1'!AH3813)</f>
        <v>100</v>
      </c>
      <c r="L355" s="249">
        <f>+IF(I355=0,"",'Ark1'!S3813)</f>
        <v>8</v>
      </c>
      <c r="M355" s="313">
        <f>+IF(I355=0,"",'Ark1'!U3813)</f>
        <v>18.600000000000001</v>
      </c>
      <c r="N355" s="248">
        <f>+IF(I355=0,"",'Ark1'!V3813)</f>
        <v>0</v>
      </c>
      <c r="O355" s="248">
        <f>+IF(I355=0,"",'Ark1'!W3813)</f>
        <v>0</v>
      </c>
      <c r="P355" s="250">
        <f>+IF(I355=0,"",'Ark1'!X3813)</f>
        <v>100</v>
      </c>
      <c r="Q355" s="250">
        <f>+IF(I355=0,"",'Ark1'!Y3813)</f>
        <v>0</v>
      </c>
      <c r="R355" s="250">
        <f>+IF(I355=0,"",'Ark1'!Z3813)</f>
        <v>0</v>
      </c>
      <c r="S355" s="248">
        <f>+IF(I355=0,"",'Ark1'!AA3813)</f>
        <v>0</v>
      </c>
      <c r="T355" s="248">
        <f>+IF(I355=0,"",'Ark1'!AB3813)</f>
        <v>0</v>
      </c>
      <c r="U355" s="250">
        <f>+'Ark1'!AD3813</f>
        <v>0</v>
      </c>
      <c r="V355" s="248">
        <f t="shared" si="39"/>
        <v>0.125</v>
      </c>
      <c r="W355" s="248">
        <f t="shared" si="40"/>
        <v>1</v>
      </c>
      <c r="X355" s="418"/>
      <c r="AA355" s="30"/>
      <c r="AB355" s="28"/>
    </row>
    <row r="356" spans="1:28" ht="15.6">
      <c r="A356" s="418"/>
      <c r="B356" s="247">
        <f>+'Ark1'!C3814</f>
        <v>2023</v>
      </c>
      <c r="C356" s="418"/>
      <c r="D356" s="247">
        <f>+'Ark1'!M3814</f>
        <v>8</v>
      </c>
      <c r="E356" s="247" t="str">
        <f>VLOOKUP(D356,RNR!$D$8:$E$22,2)</f>
        <v>3</v>
      </c>
      <c r="F356" s="247">
        <f>+'Ark1'!D3814</f>
        <v>3</v>
      </c>
      <c r="G356" s="247" t="str">
        <f>VLOOKUP(F356,RNR!$G$8:$H$19,2)</f>
        <v>Mar</v>
      </c>
      <c r="H356" s="247">
        <f>+'Ark1'!Q3814</f>
        <v>1</v>
      </c>
      <c r="I356" s="247">
        <f>+'Ark1'!R3814</f>
        <v>1</v>
      </c>
      <c r="J356" s="248">
        <f>+IF(I356=0,"",'Ark1'!AG3814)</f>
        <v>10</v>
      </c>
      <c r="K356" s="248">
        <f>+IF(I356=0,"",'Ark1'!AH3814)</f>
        <v>15.89473684210526</v>
      </c>
      <c r="L356" s="249">
        <f>+IF(I356=0,"",'Ark1'!S3814)</f>
        <v>9</v>
      </c>
      <c r="M356" s="313">
        <f>+IF(I356=0,"",'Ark1'!U3814)</f>
        <v>15.1</v>
      </c>
      <c r="N356" s="248">
        <f>+IF(I356=0,"",'Ark1'!V3814)</f>
        <v>0</v>
      </c>
      <c r="O356" s="248">
        <f>+IF(I356=0,"",'Ark1'!W3814)</f>
        <v>0</v>
      </c>
      <c r="P356" s="250">
        <f>+IF(I356=0,"",'Ark1'!X3814)</f>
        <v>0</v>
      </c>
      <c r="Q356" s="250">
        <f>+IF(I356=0,"",'Ark1'!Y3814)</f>
        <v>0</v>
      </c>
      <c r="R356" s="250">
        <f>+IF(I356=0,"",'Ark1'!Z3814)</f>
        <v>0</v>
      </c>
      <c r="S356" s="248">
        <f>+IF(I356=0,"",'Ark1'!AA3814)</f>
        <v>0</v>
      </c>
      <c r="T356" s="248">
        <f>+IF(I356=0,"",'Ark1'!AB3814)</f>
        <v>0</v>
      </c>
      <c r="U356" s="250">
        <f>+'Ark1'!AD3814</f>
        <v>0</v>
      </c>
      <c r="V356" s="248">
        <f t="shared" si="39"/>
        <v>0.125</v>
      </c>
      <c r="W356" s="248">
        <f t="shared" si="40"/>
        <v>1</v>
      </c>
      <c r="X356" s="418"/>
      <c r="AA356" s="30"/>
      <c r="AB356" s="28"/>
    </row>
    <row r="357" spans="1:28" ht="15.6">
      <c r="A357" s="418"/>
      <c r="B357" s="247">
        <f>+'Ark1'!C3815</f>
        <v>2023</v>
      </c>
      <c r="C357" s="418"/>
      <c r="D357" s="247">
        <f>+'Ark1'!M3815</f>
        <v>8</v>
      </c>
      <c r="E357" s="247" t="str">
        <f>VLOOKUP(D357,RNR!$D$8:$E$22,2)</f>
        <v>3</v>
      </c>
      <c r="F357" s="247">
        <f>+'Ark1'!D3815</f>
        <v>4</v>
      </c>
      <c r="G357" s="247" t="str">
        <f>VLOOKUP(F357,RNR!$G$8:$H$19,2)</f>
        <v>Apr</v>
      </c>
      <c r="H357" s="247">
        <f>+'Ark1'!Q3815</f>
        <v>0</v>
      </c>
      <c r="I357" s="247">
        <f>+'Ark1'!R3815</f>
        <v>0</v>
      </c>
      <c r="J357" s="248" t="str">
        <f>+IF(I357=0,"",'Ark1'!AG3815)</f>
        <v/>
      </c>
      <c r="K357" s="248" t="str">
        <f>+IF(I357=0,"",'Ark1'!AH3815)</f>
        <v/>
      </c>
      <c r="L357" s="249" t="str">
        <f>+IF(I357=0,"",'Ark1'!S3815)</f>
        <v/>
      </c>
      <c r="M357" s="313" t="str">
        <f>+IF(I357=0,"",'Ark1'!U3815)</f>
        <v/>
      </c>
      <c r="N357" s="248" t="str">
        <f>+IF(I357=0,"",'Ark1'!V3815)</f>
        <v/>
      </c>
      <c r="O357" s="248" t="str">
        <f>+IF(I357=0,"",'Ark1'!W3815)</f>
        <v/>
      </c>
      <c r="P357" s="250" t="str">
        <f>+IF(I357=0,"",'Ark1'!X3815)</f>
        <v/>
      </c>
      <c r="Q357" s="250" t="str">
        <f>+IF(I357=0,"",'Ark1'!Y3815)</f>
        <v/>
      </c>
      <c r="R357" s="250" t="str">
        <f>+IF(I357=0,"",'Ark1'!Z3815)</f>
        <v/>
      </c>
      <c r="S357" s="248" t="str">
        <f>+IF(I357=0,"",'Ark1'!AA3815)</f>
        <v/>
      </c>
      <c r="T357" s="248" t="str">
        <f>+IF(I357=0,"",'Ark1'!AB3815)</f>
        <v/>
      </c>
      <c r="U357" s="250">
        <f>+'Ark1'!AD3815</f>
        <v>0</v>
      </c>
      <c r="V357" s="248" t="str">
        <f t="shared" si="39"/>
        <v/>
      </c>
      <c r="W357" s="248" t="str">
        <f t="shared" si="40"/>
        <v/>
      </c>
      <c r="X357" s="418"/>
      <c r="AA357" s="30"/>
      <c r="AB357" s="28"/>
    </row>
    <row r="358" spans="1:28" ht="15.6">
      <c r="A358" s="418"/>
      <c r="B358" s="247">
        <f>+'Ark1'!C3816</f>
        <v>2023</v>
      </c>
      <c r="C358" s="418"/>
      <c r="D358" s="247">
        <f>+'Ark1'!M3816</f>
        <v>8</v>
      </c>
      <c r="E358" s="247" t="str">
        <f>VLOOKUP(D358,RNR!$D$8:$E$22,2)</f>
        <v>3</v>
      </c>
      <c r="F358" s="247">
        <f>+'Ark1'!D3816</f>
        <v>5</v>
      </c>
      <c r="G358" s="247" t="str">
        <f>VLOOKUP(F358,RNR!$G$8:$H$19,2)</f>
        <v>Mai</v>
      </c>
      <c r="H358" s="247">
        <f>+'Ark1'!Q3816</f>
        <v>48</v>
      </c>
      <c r="I358" s="247">
        <f>+'Ark1'!R3816</f>
        <v>190</v>
      </c>
      <c r="J358" s="248">
        <f>+IF(I358=0,"",'Ark1'!AG3816)</f>
        <v>22.836538461538456</v>
      </c>
      <c r="K358" s="248">
        <f>+IF(I358=0,"",'Ark1'!AH3816)</f>
        <v>24.629996634633361</v>
      </c>
      <c r="L358" s="249">
        <f>+IF(I358=0,"",'Ark1'!S3816)</f>
        <v>9.4947368421052616</v>
      </c>
      <c r="M358" s="313">
        <f>+IF(I358=0,"",'Ark1'!U3816)</f>
        <v>17.333684210526322</v>
      </c>
      <c r="N358" s="248">
        <f>+IF(I358=0,"",'Ark1'!V3816)</f>
        <v>0</v>
      </c>
      <c r="O358" s="248">
        <f>+IF(I358=0,"",'Ark1'!W3816)</f>
        <v>0</v>
      </c>
      <c r="P358" s="250">
        <f>+IF(I358=0,"",'Ark1'!X3816)</f>
        <v>53.684210526315802</v>
      </c>
      <c r="Q358" s="250">
        <f>+IF(I358=0,"",'Ark1'!Y3816)</f>
        <v>8.4210526315789451</v>
      </c>
      <c r="R358" s="250">
        <f>+IF(I358=0,"",'Ark1'!Z3816)</f>
        <v>0</v>
      </c>
      <c r="S358" s="248">
        <f>+IF(I358=0,"",'Ark1'!AA3816)</f>
        <v>3.3776388678083276</v>
      </c>
      <c r="T358" s="248">
        <f>+IF(I358=0,"",'Ark1'!AB3816)</f>
        <v>1.0500494646045699</v>
      </c>
      <c r="U358" s="250">
        <f>+'Ark1'!AD3816</f>
        <v>3.5219938004747342</v>
      </c>
      <c r="V358" s="248">
        <f t="shared" si="39"/>
        <v>23.75</v>
      </c>
      <c r="W358" s="248">
        <f t="shared" si="40"/>
        <v>3.9583333333333335</v>
      </c>
      <c r="X358" s="418"/>
      <c r="AA358" s="30"/>
      <c r="AB358" s="28"/>
    </row>
    <row r="359" spans="1:28" ht="15.6">
      <c r="A359" s="418"/>
      <c r="B359" s="247">
        <f>+'Ark1'!C3817</f>
        <v>2023</v>
      </c>
      <c r="C359" s="418"/>
      <c r="D359" s="247">
        <f>+'Ark1'!M3817</f>
        <v>8</v>
      </c>
      <c r="E359" s="247" t="str">
        <f>VLOOKUP(D359,RNR!$D$8:$E$22,2)</f>
        <v>3</v>
      </c>
      <c r="F359" s="247">
        <f>+'Ark1'!D3817</f>
        <v>6</v>
      </c>
      <c r="G359" s="247" t="str">
        <f>VLOOKUP(F359,RNR!$G$8:$H$19,2)</f>
        <v>Jun</v>
      </c>
      <c r="H359" s="247">
        <f>+'Ark1'!Q3817</f>
        <v>98</v>
      </c>
      <c r="I359" s="247">
        <f>+'Ark1'!R3817</f>
        <v>335</v>
      </c>
      <c r="J359" s="248">
        <f>+IF(I359=0,"",'Ark1'!AG3817)</f>
        <v>17.991407089151441</v>
      </c>
      <c r="K359" s="248">
        <f>+IF(I359=0,"",'Ark1'!AH3817)</f>
        <v>19.049216034156967</v>
      </c>
      <c r="L359" s="249">
        <f>+IF(I359=0,"",'Ark1'!S3817)</f>
        <v>9.2179104477611933</v>
      </c>
      <c r="M359" s="313">
        <f>+IF(I359=0,"",'Ark1'!U3817)</f>
        <v>15.76865671641791</v>
      </c>
      <c r="N359" s="248">
        <f>+IF(I359=0,"",'Ark1'!V3817)</f>
        <v>0</v>
      </c>
      <c r="O359" s="248">
        <f>+IF(I359=0,"",'Ark1'!W3817)</f>
        <v>0</v>
      </c>
      <c r="P359" s="250">
        <f>+IF(I359=0,"",'Ark1'!X3817)</f>
        <v>43.28358208955224</v>
      </c>
      <c r="Q359" s="250">
        <f>+IF(I359=0,"",'Ark1'!Y3817)</f>
        <v>0.59701492537313428</v>
      </c>
      <c r="R359" s="250">
        <f>+IF(I359=0,"",'Ark1'!Z3817)</f>
        <v>0</v>
      </c>
      <c r="S359" s="248">
        <f>+IF(I359=0,"",'Ark1'!AA3817)</f>
        <v>2.1057709585607003</v>
      </c>
      <c r="T359" s="248">
        <f>+IF(I359=0,"",'Ark1'!AB3817)</f>
        <v>1.1731988892644998</v>
      </c>
      <c r="U359" s="250">
        <f>+'Ark1'!AD3817</f>
        <v>30.435469036285738</v>
      </c>
      <c r="V359" s="248">
        <f t="shared" si="39"/>
        <v>41.875</v>
      </c>
      <c r="W359" s="248">
        <f t="shared" si="40"/>
        <v>3.4183673469387754</v>
      </c>
      <c r="X359" s="418"/>
      <c r="AA359" s="30"/>
      <c r="AB359" s="28"/>
    </row>
    <row r="360" spans="1:28" ht="15.6">
      <c r="A360" s="418"/>
      <c r="B360" s="247">
        <f>+'Ark1'!C3818</f>
        <v>2023</v>
      </c>
      <c r="C360" s="418"/>
      <c r="D360" s="247">
        <f>+'Ark1'!M3818</f>
        <v>8</v>
      </c>
      <c r="E360" s="247" t="str">
        <f>VLOOKUP(D360,RNR!$D$8:$E$22,2)</f>
        <v>3</v>
      </c>
      <c r="F360" s="247">
        <f>+'Ark1'!D3818</f>
        <v>7</v>
      </c>
      <c r="G360" s="247" t="str">
        <f>VLOOKUP(F360,RNR!$G$8:$H$19,2)</f>
        <v>Jul</v>
      </c>
      <c r="H360" s="247">
        <f>+'Ark1'!Q3818</f>
        <v>3</v>
      </c>
      <c r="I360" s="247">
        <f>+'Ark1'!R3818</f>
        <v>8</v>
      </c>
      <c r="J360" s="248">
        <f>+IF(I360=0,"",'Ark1'!AG3818)</f>
        <v>14.545454545454543</v>
      </c>
      <c r="K360" s="248">
        <f>+IF(I360=0,"",'Ark1'!AH3818)</f>
        <v>18.470040721349623</v>
      </c>
      <c r="L360" s="249">
        <f>+IF(I360=0,"",'Ark1'!S3818)</f>
        <v>8.375</v>
      </c>
      <c r="M360" s="313">
        <f>+IF(I360=0,"",'Ark1'!U3818)</f>
        <v>15.875</v>
      </c>
      <c r="N360" s="248">
        <f>+IF(I360=0,"",'Ark1'!V3818)</f>
        <v>0</v>
      </c>
      <c r="O360" s="248">
        <f>+IF(I360=0,"",'Ark1'!W3818)</f>
        <v>0</v>
      </c>
      <c r="P360" s="250">
        <f>+IF(I360=0,"",'Ark1'!X3818)</f>
        <v>50</v>
      </c>
      <c r="Q360" s="250">
        <f>+IF(I360=0,"",'Ark1'!Y3818)</f>
        <v>0</v>
      </c>
      <c r="R360" s="250">
        <f>+IF(I360=0,"",'Ark1'!Z3818)</f>
        <v>0</v>
      </c>
      <c r="S360" s="248">
        <f>+IF(I360=0,"",'Ark1'!AA3818)</f>
        <v>2.1134982848348876</v>
      </c>
      <c r="T360" s="248">
        <f>+IF(I360=0,"",'Ark1'!AB3818)</f>
        <v>0.99215674164922163</v>
      </c>
      <c r="U360" s="250">
        <f>+'Ark1'!AD3818</f>
        <v>54.693271100060798</v>
      </c>
      <c r="V360" s="248">
        <f t="shared" si="39"/>
        <v>1</v>
      </c>
      <c r="W360" s="248">
        <f t="shared" si="40"/>
        <v>2.6666666666666665</v>
      </c>
      <c r="X360" s="418"/>
      <c r="AA360" s="30"/>
      <c r="AB360" s="28"/>
    </row>
    <row r="361" spans="1:28" ht="15.6">
      <c r="A361" s="418"/>
      <c r="B361" s="247">
        <f>+'Ark1'!C3819</f>
        <v>2023</v>
      </c>
      <c r="C361" s="418"/>
      <c r="D361" s="247">
        <f>+'Ark1'!M3819</f>
        <v>8</v>
      </c>
      <c r="E361" s="247" t="str">
        <f>VLOOKUP(D361,RNR!$D$8:$E$22,2)</f>
        <v>3</v>
      </c>
      <c r="F361" s="247">
        <f>+'Ark1'!D3819</f>
        <v>8</v>
      </c>
      <c r="G361" s="247" t="str">
        <f>VLOOKUP(F361,RNR!$G$8:$H$19,2)</f>
        <v>Aug</v>
      </c>
      <c r="H361" s="247">
        <f>+'Ark1'!Q3819</f>
        <v>1</v>
      </c>
      <c r="I361" s="247">
        <f>+'Ark1'!R3819</f>
        <v>1</v>
      </c>
      <c r="J361" s="248">
        <f>+IF(I361=0,"",'Ark1'!AG3819)</f>
        <v>100</v>
      </c>
      <c r="K361" s="248">
        <f>+IF(I361=0,"",'Ark1'!AH3819)</f>
        <v>100</v>
      </c>
      <c r="L361" s="249">
        <f>+IF(I361=0,"",'Ark1'!S3819)</f>
        <v>8</v>
      </c>
      <c r="M361" s="313">
        <f>+IF(I361=0,"",'Ark1'!U3819)</f>
        <v>21.5</v>
      </c>
      <c r="N361" s="248">
        <f>+IF(I361=0,"",'Ark1'!V3819)</f>
        <v>0</v>
      </c>
      <c r="O361" s="248">
        <f>+IF(I361=0,"",'Ark1'!W3819)</f>
        <v>0</v>
      </c>
      <c r="P361" s="250">
        <f>+IF(I361=0,"",'Ark1'!X3819)</f>
        <v>100</v>
      </c>
      <c r="Q361" s="250">
        <f>+IF(I361=0,"",'Ark1'!Y3819)</f>
        <v>0</v>
      </c>
      <c r="R361" s="250">
        <f>+IF(I361=0,"",'Ark1'!Z3819)</f>
        <v>0</v>
      </c>
      <c r="S361" s="248">
        <f>+IF(I361=0,"",'Ark1'!AA3819)</f>
        <v>0</v>
      </c>
      <c r="T361" s="248">
        <f>+IF(I361=0,"",'Ark1'!AB3819)</f>
        <v>0</v>
      </c>
      <c r="U361" s="250">
        <f>+'Ark1'!AD3819</f>
        <v>0</v>
      </c>
      <c r="V361" s="248">
        <f t="shared" si="39"/>
        <v>0.125</v>
      </c>
      <c r="W361" s="248">
        <f t="shared" si="40"/>
        <v>1</v>
      </c>
      <c r="X361" s="418"/>
      <c r="AA361" s="30"/>
      <c r="AB361" s="28"/>
    </row>
    <row r="362" spans="1:28" ht="15.6">
      <c r="A362" s="418"/>
      <c r="B362" s="247">
        <f>+'Ark1'!C3820</f>
        <v>2023</v>
      </c>
      <c r="C362" s="418"/>
      <c r="D362" s="247">
        <f>+'Ark1'!M3820</f>
        <v>8</v>
      </c>
      <c r="E362" s="247" t="str">
        <f>VLOOKUP(D362,RNR!$D$8:$E$22,2)</f>
        <v>3</v>
      </c>
      <c r="F362" s="247">
        <f>+'Ark1'!D3820</f>
        <v>9</v>
      </c>
      <c r="G362" s="247" t="str">
        <f>VLOOKUP(F362,RNR!$G$8:$H$19,2)</f>
        <v>Sep</v>
      </c>
      <c r="H362" s="247">
        <f>+'Ark1'!Q3820</f>
        <v>0</v>
      </c>
      <c r="I362" s="247">
        <f>+'Ark1'!R3820</f>
        <v>0</v>
      </c>
      <c r="J362" s="248" t="str">
        <f>+IF(I362=0,"",'Ark1'!AG3820)</f>
        <v/>
      </c>
      <c r="K362" s="248" t="str">
        <f>+IF(I362=0,"",'Ark1'!AH3820)</f>
        <v/>
      </c>
      <c r="L362" s="249" t="str">
        <f>+IF(I362=0,"",'Ark1'!S3820)</f>
        <v/>
      </c>
      <c r="M362" s="313" t="str">
        <f>+IF(I362=0,"",'Ark1'!U3820)</f>
        <v/>
      </c>
      <c r="N362" s="248" t="str">
        <f>+IF(I362=0,"",'Ark1'!V3820)</f>
        <v/>
      </c>
      <c r="O362" s="248" t="str">
        <f>+IF(I362=0,"",'Ark1'!W3820)</f>
        <v/>
      </c>
      <c r="P362" s="250" t="str">
        <f>+IF(I362=0,"",'Ark1'!X3820)</f>
        <v/>
      </c>
      <c r="Q362" s="250" t="str">
        <f>+IF(I362=0,"",'Ark1'!Y3820)</f>
        <v/>
      </c>
      <c r="R362" s="250" t="str">
        <f>+IF(I362=0,"",'Ark1'!Z3820)</f>
        <v/>
      </c>
      <c r="S362" s="248" t="str">
        <f>+IF(I362=0,"",'Ark1'!AA3820)</f>
        <v/>
      </c>
      <c r="T362" s="248" t="str">
        <f>+IF(I362=0,"",'Ark1'!AB3820)</f>
        <v/>
      </c>
      <c r="U362" s="250">
        <f>+'Ark1'!AD3820</f>
        <v>0</v>
      </c>
      <c r="V362" s="248" t="str">
        <f t="shared" si="39"/>
        <v/>
      </c>
      <c r="W362" s="248" t="str">
        <f t="shared" si="40"/>
        <v/>
      </c>
      <c r="X362" s="418"/>
      <c r="AA362" s="30"/>
      <c r="AB362" s="28"/>
    </row>
    <row r="363" spans="1:28" ht="15.6">
      <c r="A363" s="418"/>
      <c r="B363" s="247">
        <f>+'Ark1'!C3821</f>
        <v>2023</v>
      </c>
      <c r="C363" s="418"/>
      <c r="D363" s="247">
        <f>+'Ark1'!M3821</f>
        <v>8</v>
      </c>
      <c r="E363" s="247" t="str">
        <f>VLOOKUP(D363,RNR!$D$8:$E$22,2)</f>
        <v>3</v>
      </c>
      <c r="F363" s="247">
        <f>+'Ark1'!D3821</f>
        <v>10</v>
      </c>
      <c r="G363" s="247" t="str">
        <f>VLOOKUP(F363,RNR!$G$8:$H$19,2)</f>
        <v>Okt</v>
      </c>
      <c r="H363" s="247">
        <f>+'Ark1'!Q3821</f>
        <v>0</v>
      </c>
      <c r="I363" s="247">
        <f>+'Ark1'!R3821</f>
        <v>0</v>
      </c>
      <c r="J363" s="248" t="str">
        <f>+IF(I363=0,"",'Ark1'!AG3821)</f>
        <v/>
      </c>
      <c r="K363" s="248" t="str">
        <f>+IF(I363=0,"",'Ark1'!AH3821)</f>
        <v/>
      </c>
      <c r="L363" s="249" t="str">
        <f>+IF(I363=0,"",'Ark1'!S3821)</f>
        <v/>
      </c>
      <c r="M363" s="313" t="str">
        <f>+IF(I363=0,"",'Ark1'!U3821)</f>
        <v/>
      </c>
      <c r="N363" s="248" t="str">
        <f>+IF(I363=0,"",'Ark1'!V3821)</f>
        <v/>
      </c>
      <c r="O363" s="248" t="str">
        <f>+IF(I363=0,"",'Ark1'!W3821)</f>
        <v/>
      </c>
      <c r="P363" s="250" t="str">
        <f>+IF(I363=0,"",'Ark1'!X3821)</f>
        <v/>
      </c>
      <c r="Q363" s="250" t="str">
        <f>+IF(I363=0,"",'Ark1'!Y3821)</f>
        <v/>
      </c>
      <c r="R363" s="250" t="str">
        <f>+IF(I363=0,"",'Ark1'!Z3821)</f>
        <v/>
      </c>
      <c r="S363" s="248" t="str">
        <f>+IF(I363=0,"",'Ark1'!AA3821)</f>
        <v/>
      </c>
      <c r="T363" s="248" t="str">
        <f>+IF(I363=0,"",'Ark1'!AB3821)</f>
        <v/>
      </c>
      <c r="U363" s="250">
        <f>+'Ark1'!AD3821</f>
        <v>0</v>
      </c>
      <c r="V363" s="248" t="str">
        <f t="shared" si="39"/>
        <v/>
      </c>
      <c r="W363" s="248" t="str">
        <f t="shared" si="40"/>
        <v/>
      </c>
      <c r="X363" s="418"/>
      <c r="AA363" s="30"/>
      <c r="AB363" s="28"/>
    </row>
    <row r="364" spans="1:28" ht="15.6">
      <c r="A364" s="418"/>
      <c r="B364" s="247">
        <f>+'Ark1'!C3822</f>
        <v>2023</v>
      </c>
      <c r="C364" s="418"/>
      <c r="D364" s="247">
        <f>+'Ark1'!M3822</f>
        <v>8</v>
      </c>
      <c r="E364" s="247" t="str">
        <f>VLOOKUP(D364,RNR!$D$8:$E$22,2)</f>
        <v>3</v>
      </c>
      <c r="F364" s="247">
        <f>+'Ark1'!D3822</f>
        <v>11</v>
      </c>
      <c r="G364" s="247" t="str">
        <f>VLOOKUP(F364,RNR!$G$8:$H$19,2)</f>
        <v>Nov</v>
      </c>
      <c r="H364" s="247">
        <f>+'Ark1'!Q3822</f>
        <v>0</v>
      </c>
      <c r="I364" s="247">
        <f>+'Ark1'!R3822</f>
        <v>0</v>
      </c>
      <c r="J364" s="248" t="str">
        <f>+IF(I364=0,"",'Ark1'!AG3822)</f>
        <v/>
      </c>
      <c r="K364" s="248" t="str">
        <f>+IF(I364=0,"",'Ark1'!AH3822)</f>
        <v/>
      </c>
      <c r="L364" s="249" t="str">
        <f>+IF(I364=0,"",'Ark1'!S3822)</f>
        <v/>
      </c>
      <c r="M364" s="313" t="str">
        <f>+IF(I364=0,"",'Ark1'!U3822)</f>
        <v/>
      </c>
      <c r="N364" s="248" t="str">
        <f>+IF(I364=0,"",'Ark1'!V3822)</f>
        <v/>
      </c>
      <c r="O364" s="248" t="str">
        <f>+IF(I364=0,"",'Ark1'!W3822)</f>
        <v/>
      </c>
      <c r="P364" s="250" t="str">
        <f>+IF(I364=0,"",'Ark1'!X3822)</f>
        <v/>
      </c>
      <c r="Q364" s="250" t="str">
        <f>+IF(I364=0,"",'Ark1'!Y3822)</f>
        <v/>
      </c>
      <c r="R364" s="250" t="str">
        <f>+IF(I364=0,"",'Ark1'!Z3822)</f>
        <v/>
      </c>
      <c r="S364" s="248" t="str">
        <f>+IF(I364=0,"",'Ark1'!AA3822)</f>
        <v/>
      </c>
      <c r="T364" s="248" t="str">
        <f>+IF(I364=0,"",'Ark1'!AB3822)</f>
        <v/>
      </c>
      <c r="U364" s="250">
        <f>+'Ark1'!AD3822</f>
        <v>0</v>
      </c>
      <c r="V364" s="248" t="str">
        <f t="shared" si="39"/>
        <v/>
      </c>
      <c r="W364" s="248" t="str">
        <f t="shared" si="40"/>
        <v/>
      </c>
      <c r="X364" s="418"/>
      <c r="AA364" s="30"/>
      <c r="AB364" s="28"/>
    </row>
    <row r="365" spans="1:28" ht="15.6">
      <c r="A365" s="418"/>
      <c r="B365" s="247">
        <f>+'Ark1'!C3823</f>
        <v>2023</v>
      </c>
      <c r="C365" s="418"/>
      <c r="D365" s="247">
        <f>+'Ark1'!M3823</f>
        <v>8</v>
      </c>
      <c r="E365" s="247" t="str">
        <f>VLOOKUP(D365,RNR!$D$8:$E$22,2)</f>
        <v>3</v>
      </c>
      <c r="F365" s="247">
        <f>+'Ark1'!D3823</f>
        <v>12</v>
      </c>
      <c r="G365" s="247" t="str">
        <f>VLOOKUP(F365,RNR!$G$8:$H$19,2)</f>
        <v>Des</v>
      </c>
      <c r="H365" s="247">
        <f>+'Ark1'!Q3823</f>
        <v>0</v>
      </c>
      <c r="I365" s="247">
        <f>+'Ark1'!R3823</f>
        <v>0</v>
      </c>
      <c r="J365" s="248" t="str">
        <f>+IF(I365=0,"",'Ark1'!AG3823)</f>
        <v/>
      </c>
      <c r="K365" s="248" t="str">
        <f>+IF(I365=0,"",'Ark1'!AH3823)</f>
        <v/>
      </c>
      <c r="L365" s="249" t="str">
        <f>+IF(I365=0,"",'Ark1'!S3823)</f>
        <v/>
      </c>
      <c r="M365" s="313" t="str">
        <f>+IF(I365=0,"",'Ark1'!U3823)</f>
        <v/>
      </c>
      <c r="N365" s="248" t="str">
        <f>+IF(I365=0,"",'Ark1'!V3823)</f>
        <v/>
      </c>
      <c r="O365" s="248" t="str">
        <f>+IF(I365=0,"",'Ark1'!W3823)</f>
        <v/>
      </c>
      <c r="P365" s="250" t="str">
        <f>+IF(I365=0,"",'Ark1'!X3823)</f>
        <v/>
      </c>
      <c r="Q365" s="250" t="str">
        <f>+IF(I365=0,"",'Ark1'!Y3823)</f>
        <v/>
      </c>
      <c r="R365" s="250" t="str">
        <f>+IF(I365=0,"",'Ark1'!Z3823)</f>
        <v/>
      </c>
      <c r="S365" s="248" t="str">
        <f>+IF(I365=0,"",'Ark1'!AA3823)</f>
        <v/>
      </c>
      <c r="T365" s="248" t="str">
        <f>+IF(I365=0,"",'Ark1'!AB3823)</f>
        <v/>
      </c>
      <c r="U365" s="250">
        <f>+'Ark1'!AD3823</f>
        <v>0</v>
      </c>
      <c r="V365" s="248" t="str">
        <f t="shared" si="39"/>
        <v/>
      </c>
      <c r="W365" s="248" t="str">
        <f t="shared" si="40"/>
        <v/>
      </c>
      <c r="X365" s="418"/>
      <c r="AA365" s="30"/>
      <c r="AB365" s="28"/>
    </row>
    <row r="366" spans="1:28" ht="15.6">
      <c r="A366" s="418"/>
      <c r="B366" s="247">
        <f>+'Ark1'!C3824</f>
        <v>2023</v>
      </c>
      <c r="C366" s="418"/>
      <c r="D366" s="247">
        <f>+'Ark1'!M3824</f>
        <v>9</v>
      </c>
      <c r="E366" s="247" t="str">
        <f>VLOOKUP(D366,RNR!$D$8:$E$22,2)</f>
        <v>3+</v>
      </c>
      <c r="F366" s="247">
        <f>+'Ark1'!D3824</f>
        <v>1</v>
      </c>
      <c r="G366" s="247" t="str">
        <f>VLOOKUP(F366,RNR!$G$8:$H$19,2)</f>
        <v>Jan</v>
      </c>
      <c r="H366" s="247">
        <f>+'Ark1'!Q3824</f>
        <v>0</v>
      </c>
      <c r="I366" s="247">
        <f>+'Ark1'!R3824</f>
        <v>0</v>
      </c>
      <c r="J366" s="248" t="str">
        <f>+IF(I366=0,"",'Ark1'!AG3824)</f>
        <v/>
      </c>
      <c r="K366" s="248" t="str">
        <f>+IF(I366=0,"",'Ark1'!AH3824)</f>
        <v/>
      </c>
      <c r="L366" s="249" t="str">
        <f>+IF(I366=0,"",'Ark1'!S3824)</f>
        <v/>
      </c>
      <c r="M366" s="313" t="str">
        <f>+IF(I366=0,"",'Ark1'!U3824)</f>
        <v/>
      </c>
      <c r="N366" s="248" t="str">
        <f>+IF(I366=0,"",'Ark1'!V3824)</f>
        <v/>
      </c>
      <c r="O366" s="248" t="str">
        <f>+IF(I366=0,"",'Ark1'!W3824)</f>
        <v/>
      </c>
      <c r="P366" s="250" t="str">
        <f>+IF(I366=0,"",'Ark1'!X3824)</f>
        <v/>
      </c>
      <c r="Q366" s="250" t="str">
        <f>+IF(I366=0,"",'Ark1'!Y3824)</f>
        <v/>
      </c>
      <c r="R366" s="250" t="str">
        <f>+IF(I366=0,"",'Ark1'!Z3824)</f>
        <v/>
      </c>
      <c r="S366" s="248" t="str">
        <f>+IF(I366=0,"",'Ark1'!AA3824)</f>
        <v/>
      </c>
      <c r="T366" s="248" t="str">
        <f>+IF(I366=0,"",'Ark1'!AB3824)</f>
        <v/>
      </c>
      <c r="U366" s="250">
        <f>+'Ark1'!AD3824</f>
        <v>0</v>
      </c>
      <c r="V366" s="248" t="str">
        <f t="shared" si="39"/>
        <v/>
      </c>
      <c r="W366" s="248" t="str">
        <f t="shared" si="40"/>
        <v/>
      </c>
      <c r="X366" s="418"/>
      <c r="AA366" s="30"/>
      <c r="AB366" s="28"/>
    </row>
    <row r="367" spans="1:28" ht="15.6">
      <c r="A367" s="418"/>
      <c r="B367" s="247">
        <f>+'Ark1'!C3825</f>
        <v>2023</v>
      </c>
      <c r="C367" s="418"/>
      <c r="D367" s="247">
        <f>+'Ark1'!M3825</f>
        <v>9</v>
      </c>
      <c r="E367" s="247" t="str">
        <f>VLOOKUP(D367,RNR!$D$8:$E$22,2)</f>
        <v>3+</v>
      </c>
      <c r="F367" s="247">
        <f>+'Ark1'!D3825</f>
        <v>2</v>
      </c>
      <c r="G367" s="247" t="str">
        <f>VLOOKUP(F367,RNR!$G$8:$H$19,2)</f>
        <v>Feb</v>
      </c>
      <c r="H367" s="247">
        <f>+'Ark1'!Q3825</f>
        <v>0</v>
      </c>
      <c r="I367" s="247">
        <f>+'Ark1'!R3825</f>
        <v>0</v>
      </c>
      <c r="J367" s="248" t="str">
        <f>+IF(I367=0,"",'Ark1'!AG3825)</f>
        <v/>
      </c>
      <c r="K367" s="248" t="str">
        <f>+IF(I367=0,"",'Ark1'!AH3825)</f>
        <v/>
      </c>
      <c r="L367" s="249" t="str">
        <f>+IF(I367=0,"",'Ark1'!S3825)</f>
        <v/>
      </c>
      <c r="M367" s="313" t="str">
        <f>+IF(I367=0,"",'Ark1'!U3825)</f>
        <v/>
      </c>
      <c r="N367" s="248" t="str">
        <f>+IF(I367=0,"",'Ark1'!V3825)</f>
        <v/>
      </c>
      <c r="O367" s="248" t="str">
        <f>+IF(I367=0,"",'Ark1'!W3825)</f>
        <v/>
      </c>
      <c r="P367" s="250" t="str">
        <f>+IF(I367=0,"",'Ark1'!X3825)</f>
        <v/>
      </c>
      <c r="Q367" s="250" t="str">
        <f>+IF(I367=0,"",'Ark1'!Y3825)</f>
        <v/>
      </c>
      <c r="R367" s="250" t="str">
        <f>+IF(I367=0,"",'Ark1'!Z3825)</f>
        <v/>
      </c>
      <c r="S367" s="248" t="str">
        <f>+IF(I367=0,"",'Ark1'!AA3825)</f>
        <v/>
      </c>
      <c r="T367" s="248" t="str">
        <f>+IF(I367=0,"",'Ark1'!AB3825)</f>
        <v/>
      </c>
      <c r="U367" s="250">
        <f>+'Ark1'!AD3825</f>
        <v>0</v>
      </c>
      <c r="V367" s="248" t="str">
        <f t="shared" si="39"/>
        <v/>
      </c>
      <c r="W367" s="248" t="str">
        <f t="shared" si="40"/>
        <v/>
      </c>
      <c r="X367" s="418"/>
      <c r="AA367" s="30"/>
      <c r="AB367" s="28"/>
    </row>
    <row r="368" spans="1:28" ht="15.6">
      <c r="A368" s="418"/>
      <c r="B368" s="247">
        <f>+'Ark1'!C3826</f>
        <v>2023</v>
      </c>
      <c r="C368" s="418"/>
      <c r="D368" s="247">
        <f>+'Ark1'!M3826</f>
        <v>9</v>
      </c>
      <c r="E368" s="247" t="str">
        <f>VLOOKUP(D368,RNR!$D$8:$E$22,2)</f>
        <v>3+</v>
      </c>
      <c r="F368" s="247">
        <f>+'Ark1'!D3826</f>
        <v>3</v>
      </c>
      <c r="G368" s="247" t="str">
        <f>VLOOKUP(F368,RNR!$G$8:$H$19,2)</f>
        <v>Mar</v>
      </c>
      <c r="H368" s="247">
        <f>+'Ark1'!Q3826</f>
        <v>0</v>
      </c>
      <c r="I368" s="247">
        <f>+'Ark1'!R3826</f>
        <v>0</v>
      </c>
      <c r="J368" s="248" t="str">
        <f>+IF(I368=0,"",'Ark1'!AG3826)</f>
        <v/>
      </c>
      <c r="K368" s="248" t="str">
        <f>+IF(I368=0,"",'Ark1'!AH3826)</f>
        <v/>
      </c>
      <c r="L368" s="249" t="str">
        <f>+IF(I368=0,"",'Ark1'!S3826)</f>
        <v/>
      </c>
      <c r="M368" s="313" t="str">
        <f>+IF(I368=0,"",'Ark1'!U3826)</f>
        <v/>
      </c>
      <c r="N368" s="248" t="str">
        <f>+IF(I368=0,"",'Ark1'!V3826)</f>
        <v/>
      </c>
      <c r="O368" s="248" t="str">
        <f>+IF(I368=0,"",'Ark1'!W3826)</f>
        <v/>
      </c>
      <c r="P368" s="250" t="str">
        <f>+IF(I368=0,"",'Ark1'!X3826)</f>
        <v/>
      </c>
      <c r="Q368" s="250" t="str">
        <f>+IF(I368=0,"",'Ark1'!Y3826)</f>
        <v/>
      </c>
      <c r="R368" s="250" t="str">
        <f>+IF(I368=0,"",'Ark1'!Z3826)</f>
        <v/>
      </c>
      <c r="S368" s="248" t="str">
        <f>+IF(I368=0,"",'Ark1'!AA3826)</f>
        <v/>
      </c>
      <c r="T368" s="248" t="str">
        <f>+IF(I368=0,"",'Ark1'!AB3826)</f>
        <v/>
      </c>
      <c r="U368" s="250">
        <f>+'Ark1'!AD3826</f>
        <v>0</v>
      </c>
      <c r="V368" s="248" t="str">
        <f t="shared" si="39"/>
        <v/>
      </c>
      <c r="W368" s="248" t="str">
        <f t="shared" si="40"/>
        <v/>
      </c>
      <c r="X368" s="418"/>
      <c r="AA368" s="30"/>
      <c r="AB368" s="28"/>
    </row>
    <row r="369" spans="1:28" ht="15.6">
      <c r="A369" s="418"/>
      <c r="B369" s="247">
        <f>+'Ark1'!C3827</f>
        <v>2023</v>
      </c>
      <c r="C369" s="418"/>
      <c r="D369" s="247">
        <f>+'Ark1'!M3827</f>
        <v>9</v>
      </c>
      <c r="E369" s="247" t="str">
        <f>VLOOKUP(D369,RNR!$D$8:$E$22,2)</f>
        <v>3+</v>
      </c>
      <c r="F369" s="247">
        <f>+'Ark1'!D3827</f>
        <v>4</v>
      </c>
      <c r="G369" s="247" t="str">
        <f>VLOOKUP(F369,RNR!$G$8:$H$19,2)</f>
        <v>Apr</v>
      </c>
      <c r="H369" s="247">
        <f>+'Ark1'!Q3827</f>
        <v>0</v>
      </c>
      <c r="I369" s="247">
        <f>+'Ark1'!R3827</f>
        <v>0</v>
      </c>
      <c r="J369" s="248" t="str">
        <f>+IF(I369=0,"",'Ark1'!AG3827)</f>
        <v/>
      </c>
      <c r="K369" s="248" t="str">
        <f>+IF(I369=0,"",'Ark1'!AH3827)</f>
        <v/>
      </c>
      <c r="L369" s="249" t="str">
        <f>+IF(I369=0,"",'Ark1'!S3827)</f>
        <v/>
      </c>
      <c r="M369" s="313" t="str">
        <f>+IF(I369=0,"",'Ark1'!U3827)</f>
        <v/>
      </c>
      <c r="N369" s="248" t="str">
        <f>+IF(I369=0,"",'Ark1'!V3827)</f>
        <v/>
      </c>
      <c r="O369" s="248" t="str">
        <f>+IF(I369=0,"",'Ark1'!W3827)</f>
        <v/>
      </c>
      <c r="P369" s="250" t="str">
        <f>+IF(I369=0,"",'Ark1'!X3827)</f>
        <v/>
      </c>
      <c r="Q369" s="250" t="str">
        <f>+IF(I369=0,"",'Ark1'!Y3827)</f>
        <v/>
      </c>
      <c r="R369" s="250" t="str">
        <f>+IF(I369=0,"",'Ark1'!Z3827)</f>
        <v/>
      </c>
      <c r="S369" s="248" t="str">
        <f>+IF(I369=0,"",'Ark1'!AA3827)</f>
        <v/>
      </c>
      <c r="T369" s="248" t="str">
        <f>+IF(I369=0,"",'Ark1'!AB3827)</f>
        <v/>
      </c>
      <c r="U369" s="250">
        <f>+'Ark1'!AD3827</f>
        <v>0</v>
      </c>
      <c r="V369" s="248" t="str">
        <f t="shared" si="39"/>
        <v/>
      </c>
      <c r="W369" s="248" t="str">
        <f t="shared" si="40"/>
        <v/>
      </c>
      <c r="X369" s="418"/>
      <c r="AA369" s="30"/>
      <c r="AB369" s="28"/>
    </row>
    <row r="370" spans="1:28" ht="15.6">
      <c r="A370" s="418"/>
      <c r="B370" s="247">
        <f>+'Ark1'!C3828</f>
        <v>2023</v>
      </c>
      <c r="C370" s="418"/>
      <c r="D370" s="247">
        <f>+'Ark1'!M3828</f>
        <v>9</v>
      </c>
      <c r="E370" s="247" t="str">
        <f>VLOOKUP(D370,RNR!$D$8:$E$22,2)</f>
        <v>3+</v>
      </c>
      <c r="F370" s="247">
        <f>+'Ark1'!D3828</f>
        <v>5</v>
      </c>
      <c r="G370" s="247" t="str">
        <f>VLOOKUP(F370,RNR!$G$8:$H$19,2)</f>
        <v>Mai</v>
      </c>
      <c r="H370" s="247">
        <f>+'Ark1'!Q3828</f>
        <v>28</v>
      </c>
      <c r="I370" s="247">
        <f>+'Ark1'!R3828</f>
        <v>74</v>
      </c>
      <c r="J370" s="248">
        <f>+IF(I370=0,"",'Ark1'!AG3828)</f>
        <v>8.8942307692307718</v>
      </c>
      <c r="K370" s="248">
        <f>+IF(I370=0,"",'Ark1'!AH3828)</f>
        <v>10.220244549975691</v>
      </c>
      <c r="L370" s="249">
        <f>+IF(I370=0,"",'Ark1'!S3828)</f>
        <v>9.2432432432432456</v>
      </c>
      <c r="M370" s="313">
        <f>+IF(I370=0,"",'Ark1'!U3828)</f>
        <v>18.467567567567563</v>
      </c>
      <c r="N370" s="248">
        <f>+IF(I370=0,"",'Ark1'!V3828)</f>
        <v>0</v>
      </c>
      <c r="O370" s="248">
        <f>+IF(I370=0,"",'Ark1'!W3828)</f>
        <v>100</v>
      </c>
      <c r="P370" s="250">
        <f>+IF(I370=0,"",'Ark1'!X3828)</f>
        <v>72.97297297297294</v>
      </c>
      <c r="Q370" s="250">
        <f>+IF(I370=0,"",'Ark1'!Y3828)</f>
        <v>12.162162162162163</v>
      </c>
      <c r="R370" s="250">
        <f>+IF(I370=0,"",'Ark1'!Z3828)</f>
        <v>0</v>
      </c>
      <c r="S370" s="248">
        <f>+IF(I370=0,"",'Ark1'!AA3828)</f>
        <v>3.7503552303138754</v>
      </c>
      <c r="T370" s="248">
        <f>+IF(I370=0,"",'Ark1'!AB3828)</f>
        <v>0.89760658948191852</v>
      </c>
      <c r="U370" s="250">
        <f>+'Ark1'!AD3828</f>
        <v>17.174694997895877</v>
      </c>
      <c r="V370" s="248">
        <f t="shared" ref="V370:V433" si="41">+IF(I370=0,"",I370/D370)</f>
        <v>8.2222222222222214</v>
      </c>
      <c r="W370" s="248">
        <f t="shared" ref="W370:W433" si="42">+IF(I370=0,"",I370/H370)</f>
        <v>2.6428571428571428</v>
      </c>
      <c r="X370" s="418"/>
      <c r="AA370" s="30"/>
      <c r="AB370" s="28"/>
    </row>
    <row r="371" spans="1:28" ht="15.6">
      <c r="A371" s="418"/>
      <c r="B371" s="247">
        <f>+'Ark1'!C3829</f>
        <v>2023</v>
      </c>
      <c r="C371" s="418"/>
      <c r="D371" s="247">
        <f>+'Ark1'!M3829</f>
        <v>9</v>
      </c>
      <c r="E371" s="247" t="str">
        <f>VLOOKUP(D371,RNR!$D$8:$E$22,2)</f>
        <v>3+</v>
      </c>
      <c r="F371" s="247">
        <f>+'Ark1'!D3829</f>
        <v>6</v>
      </c>
      <c r="G371" s="247" t="str">
        <f>VLOOKUP(F371,RNR!$G$8:$H$19,2)</f>
        <v>Jun</v>
      </c>
      <c r="H371" s="247">
        <f>+'Ark1'!Q3829</f>
        <v>67</v>
      </c>
      <c r="I371" s="247">
        <f>+'Ark1'!R3829</f>
        <v>145</v>
      </c>
      <c r="J371" s="248">
        <f>+IF(I371=0,"",'Ark1'!AG3829)</f>
        <v>7.7873254564983876</v>
      </c>
      <c r="K371" s="248">
        <f>+IF(I371=0,"",'Ark1'!AH3829)</f>
        <v>8.7018766137291443</v>
      </c>
      <c r="L371" s="249">
        <f>+IF(I371=0,"",'Ark1'!S3829)</f>
        <v>9.2344827586206879</v>
      </c>
      <c r="M371" s="313">
        <f>+IF(I371=0,"",'Ark1'!U3829)</f>
        <v>16.642068965517247</v>
      </c>
      <c r="N371" s="248">
        <f>+IF(I371=0,"",'Ark1'!V3829)</f>
        <v>0</v>
      </c>
      <c r="O371" s="248">
        <f>+IF(I371=0,"",'Ark1'!W3829)</f>
        <v>100</v>
      </c>
      <c r="P371" s="250">
        <f>+IF(I371=0,"",'Ark1'!X3829)</f>
        <v>53.103448275862064</v>
      </c>
      <c r="Q371" s="250">
        <f>+IF(I371=0,"",'Ark1'!Y3829)</f>
        <v>1.3793103448275861</v>
      </c>
      <c r="R371" s="250">
        <f>+IF(I371=0,"",'Ark1'!Z3829)</f>
        <v>0</v>
      </c>
      <c r="S371" s="248">
        <f>+IF(I371=0,"",'Ark1'!AA3829)</f>
        <v>2.2725549639577922</v>
      </c>
      <c r="T371" s="248">
        <f>+IF(I371=0,"",'Ark1'!AB3829)</f>
        <v>1.0700550620924263</v>
      </c>
      <c r="U371" s="250">
        <f>+'Ark1'!AD3829</f>
        <v>36.746398376496245</v>
      </c>
      <c r="V371" s="248">
        <f t="shared" si="41"/>
        <v>16.111111111111111</v>
      </c>
      <c r="W371" s="248">
        <f t="shared" si="42"/>
        <v>2.1641791044776117</v>
      </c>
      <c r="X371" s="418"/>
      <c r="AA371" s="30"/>
      <c r="AB371" s="28"/>
    </row>
    <row r="372" spans="1:28" ht="15.6">
      <c r="A372" s="418"/>
      <c r="B372" s="247">
        <f>+'Ark1'!C3830</f>
        <v>2023</v>
      </c>
      <c r="C372" s="418"/>
      <c r="D372" s="247">
        <f>+'Ark1'!M3830</f>
        <v>9</v>
      </c>
      <c r="E372" s="247" t="str">
        <f>VLOOKUP(D372,RNR!$D$8:$E$22,2)</f>
        <v>3+</v>
      </c>
      <c r="F372" s="247">
        <f>+'Ark1'!D3830</f>
        <v>7</v>
      </c>
      <c r="G372" s="247" t="str">
        <f>VLOOKUP(F372,RNR!$G$8:$H$19,2)</f>
        <v>Jul</v>
      </c>
      <c r="H372" s="247">
        <f>+'Ark1'!Q3830</f>
        <v>2</v>
      </c>
      <c r="I372" s="247">
        <f>+'Ark1'!R3830</f>
        <v>2</v>
      </c>
      <c r="J372" s="248">
        <f>+IF(I372=0,"",'Ark1'!AG3830)</f>
        <v>3.6363636363636358</v>
      </c>
      <c r="K372" s="248">
        <f>+IF(I372=0,"",'Ark1'!AH3830)</f>
        <v>4.2466550319953447</v>
      </c>
      <c r="L372" s="249">
        <f>+IF(I372=0,"",'Ark1'!S3830)</f>
        <v>7.5</v>
      </c>
      <c r="M372" s="313">
        <f>+IF(I372=0,"",'Ark1'!U3830)</f>
        <v>14.6</v>
      </c>
      <c r="N372" s="248">
        <f>+IF(I372=0,"",'Ark1'!V3830)</f>
        <v>0</v>
      </c>
      <c r="O372" s="248">
        <f>+IF(I372=0,"",'Ark1'!W3830)</f>
        <v>100</v>
      </c>
      <c r="P372" s="250">
        <f>+IF(I372=0,"",'Ark1'!X3830)</f>
        <v>50</v>
      </c>
      <c r="Q372" s="250">
        <f>+IF(I372=0,"",'Ark1'!Y3830)</f>
        <v>0</v>
      </c>
      <c r="R372" s="250">
        <f>+IF(I372=0,"",'Ark1'!Z3830)</f>
        <v>0</v>
      </c>
      <c r="S372" s="248">
        <f>+IF(I372=0,"",'Ark1'!AA3830)</f>
        <v>1.8000000000000027</v>
      </c>
      <c r="T372" s="248">
        <f>+IF(I372=0,"",'Ark1'!AB3830)</f>
        <v>1.5</v>
      </c>
      <c r="U372" s="250">
        <f>+'Ark1'!AD3830</f>
        <v>99.999999999999986</v>
      </c>
      <c r="V372" s="248">
        <f t="shared" si="41"/>
        <v>0.22222222222222221</v>
      </c>
      <c r="W372" s="248">
        <f t="shared" si="42"/>
        <v>1</v>
      </c>
      <c r="X372" s="418"/>
      <c r="AA372" s="30"/>
      <c r="AB372" s="28"/>
    </row>
    <row r="373" spans="1:28" ht="15.6">
      <c r="A373" s="418"/>
      <c r="B373" s="247">
        <f>+'Ark1'!C3831</f>
        <v>2023</v>
      </c>
      <c r="C373" s="418"/>
      <c r="D373" s="247">
        <f>+'Ark1'!M3831</f>
        <v>9</v>
      </c>
      <c r="E373" s="247" t="str">
        <f>VLOOKUP(D373,RNR!$D$8:$E$22,2)</f>
        <v>3+</v>
      </c>
      <c r="F373" s="247">
        <f>+'Ark1'!D3831</f>
        <v>8</v>
      </c>
      <c r="G373" s="247" t="str">
        <f>VLOOKUP(F373,RNR!$G$8:$H$19,2)</f>
        <v>Aug</v>
      </c>
      <c r="H373" s="247">
        <f>+'Ark1'!Q3831</f>
        <v>0</v>
      </c>
      <c r="I373" s="247">
        <f>+'Ark1'!R3831</f>
        <v>0</v>
      </c>
      <c r="J373" s="248" t="str">
        <f>+IF(I373=0,"",'Ark1'!AG3831)</f>
        <v/>
      </c>
      <c r="K373" s="248" t="str">
        <f>+IF(I373=0,"",'Ark1'!AH3831)</f>
        <v/>
      </c>
      <c r="L373" s="249" t="str">
        <f>+IF(I373=0,"",'Ark1'!S3831)</f>
        <v/>
      </c>
      <c r="M373" s="313" t="str">
        <f>+IF(I373=0,"",'Ark1'!U3831)</f>
        <v/>
      </c>
      <c r="N373" s="248" t="str">
        <f>+IF(I373=0,"",'Ark1'!V3831)</f>
        <v/>
      </c>
      <c r="O373" s="248" t="str">
        <f>+IF(I373=0,"",'Ark1'!W3831)</f>
        <v/>
      </c>
      <c r="P373" s="250" t="str">
        <f>+IF(I373=0,"",'Ark1'!X3831)</f>
        <v/>
      </c>
      <c r="Q373" s="250" t="str">
        <f>+IF(I373=0,"",'Ark1'!Y3831)</f>
        <v/>
      </c>
      <c r="R373" s="250" t="str">
        <f>+IF(I373=0,"",'Ark1'!Z3831)</f>
        <v/>
      </c>
      <c r="S373" s="248" t="str">
        <f>+IF(I373=0,"",'Ark1'!AA3831)</f>
        <v/>
      </c>
      <c r="T373" s="248" t="str">
        <f>+IF(I373=0,"",'Ark1'!AB3831)</f>
        <v/>
      </c>
      <c r="U373" s="250">
        <f>+'Ark1'!AD3831</f>
        <v>0</v>
      </c>
      <c r="V373" s="248" t="str">
        <f t="shared" si="41"/>
        <v/>
      </c>
      <c r="W373" s="248" t="str">
        <f t="shared" si="42"/>
        <v/>
      </c>
      <c r="X373" s="418"/>
      <c r="AA373" s="30"/>
      <c r="AB373" s="28"/>
    </row>
    <row r="374" spans="1:28" ht="15.6">
      <c r="A374" s="418"/>
      <c r="B374" s="247">
        <f>+'Ark1'!C3832</f>
        <v>2023</v>
      </c>
      <c r="C374" s="418"/>
      <c r="D374" s="247">
        <f>+'Ark1'!M3832</f>
        <v>9</v>
      </c>
      <c r="E374" s="247" t="str">
        <f>VLOOKUP(D374,RNR!$D$8:$E$22,2)</f>
        <v>3+</v>
      </c>
      <c r="F374" s="247">
        <f>+'Ark1'!D3832</f>
        <v>9</v>
      </c>
      <c r="G374" s="247" t="str">
        <f>VLOOKUP(F374,RNR!$G$8:$H$19,2)</f>
        <v>Sep</v>
      </c>
      <c r="H374" s="247">
        <f>+'Ark1'!Q3832</f>
        <v>0</v>
      </c>
      <c r="I374" s="247">
        <f>+'Ark1'!R3832</f>
        <v>0</v>
      </c>
      <c r="J374" s="248" t="str">
        <f>+IF(I374=0,"",'Ark1'!AG3832)</f>
        <v/>
      </c>
      <c r="K374" s="248" t="str">
        <f>+IF(I374=0,"",'Ark1'!AH3832)</f>
        <v/>
      </c>
      <c r="L374" s="249" t="str">
        <f>+IF(I374=0,"",'Ark1'!S3832)</f>
        <v/>
      </c>
      <c r="M374" s="313" t="str">
        <f>+IF(I374=0,"",'Ark1'!U3832)</f>
        <v/>
      </c>
      <c r="N374" s="248" t="str">
        <f>+IF(I374=0,"",'Ark1'!V3832)</f>
        <v/>
      </c>
      <c r="O374" s="248" t="str">
        <f>+IF(I374=0,"",'Ark1'!W3832)</f>
        <v/>
      </c>
      <c r="P374" s="250" t="str">
        <f>+IF(I374=0,"",'Ark1'!X3832)</f>
        <v/>
      </c>
      <c r="Q374" s="250" t="str">
        <f>+IF(I374=0,"",'Ark1'!Y3832)</f>
        <v/>
      </c>
      <c r="R374" s="250" t="str">
        <f>+IF(I374=0,"",'Ark1'!Z3832)</f>
        <v/>
      </c>
      <c r="S374" s="248" t="str">
        <f>+IF(I374=0,"",'Ark1'!AA3832)</f>
        <v/>
      </c>
      <c r="T374" s="248" t="str">
        <f>+IF(I374=0,"",'Ark1'!AB3832)</f>
        <v/>
      </c>
      <c r="U374" s="250">
        <f>+'Ark1'!AD3832</f>
        <v>0</v>
      </c>
      <c r="V374" s="248" t="str">
        <f t="shared" si="41"/>
        <v/>
      </c>
      <c r="W374" s="248" t="str">
        <f t="shared" si="42"/>
        <v/>
      </c>
      <c r="X374" s="418"/>
      <c r="AA374" s="30"/>
      <c r="AB374" s="28"/>
    </row>
    <row r="375" spans="1:28" ht="15.6">
      <c r="A375" s="418"/>
      <c r="B375" s="247">
        <f>+'Ark1'!C3833</f>
        <v>2023</v>
      </c>
      <c r="C375" s="418"/>
      <c r="D375" s="247">
        <f>+'Ark1'!M3833</f>
        <v>9</v>
      </c>
      <c r="E375" s="247" t="str">
        <f>VLOOKUP(D375,RNR!$D$8:$E$22,2)</f>
        <v>3+</v>
      </c>
      <c r="F375" s="247">
        <f>+'Ark1'!D3833</f>
        <v>10</v>
      </c>
      <c r="G375" s="247" t="str">
        <f>VLOOKUP(F375,RNR!$G$8:$H$19,2)</f>
        <v>Okt</v>
      </c>
      <c r="H375" s="247">
        <f>+'Ark1'!Q3833</f>
        <v>0</v>
      </c>
      <c r="I375" s="247">
        <f>+'Ark1'!R3833</f>
        <v>0</v>
      </c>
      <c r="J375" s="248" t="str">
        <f>+IF(I375=0,"",'Ark1'!AG3833)</f>
        <v/>
      </c>
      <c r="K375" s="248" t="str">
        <f>+IF(I375=0,"",'Ark1'!AH3833)</f>
        <v/>
      </c>
      <c r="L375" s="249" t="str">
        <f>+IF(I375=0,"",'Ark1'!S3833)</f>
        <v/>
      </c>
      <c r="M375" s="313" t="str">
        <f>+IF(I375=0,"",'Ark1'!U3833)</f>
        <v/>
      </c>
      <c r="N375" s="248" t="str">
        <f>+IF(I375=0,"",'Ark1'!V3833)</f>
        <v/>
      </c>
      <c r="O375" s="248" t="str">
        <f>+IF(I375=0,"",'Ark1'!W3833)</f>
        <v/>
      </c>
      <c r="P375" s="250" t="str">
        <f>+IF(I375=0,"",'Ark1'!X3833)</f>
        <v/>
      </c>
      <c r="Q375" s="250" t="str">
        <f>+IF(I375=0,"",'Ark1'!Y3833)</f>
        <v/>
      </c>
      <c r="R375" s="250" t="str">
        <f>+IF(I375=0,"",'Ark1'!Z3833)</f>
        <v/>
      </c>
      <c r="S375" s="248" t="str">
        <f>+IF(I375=0,"",'Ark1'!AA3833)</f>
        <v/>
      </c>
      <c r="T375" s="248" t="str">
        <f>+IF(I375=0,"",'Ark1'!AB3833)</f>
        <v/>
      </c>
      <c r="U375" s="250">
        <f>+'Ark1'!AD3833</f>
        <v>0</v>
      </c>
      <c r="V375" s="248" t="str">
        <f t="shared" si="41"/>
        <v/>
      </c>
      <c r="W375" s="248" t="str">
        <f t="shared" si="42"/>
        <v/>
      </c>
      <c r="X375" s="418"/>
      <c r="AA375" s="30"/>
      <c r="AB375" s="28"/>
    </row>
    <row r="376" spans="1:28" ht="15.6">
      <c r="A376" s="418"/>
      <c r="B376" s="247">
        <f>+'Ark1'!C3834</f>
        <v>2023</v>
      </c>
      <c r="C376" s="418"/>
      <c r="D376" s="247">
        <f>+'Ark1'!M3834</f>
        <v>9</v>
      </c>
      <c r="E376" s="247" t="str">
        <f>VLOOKUP(D376,RNR!$D$8:$E$22,2)</f>
        <v>3+</v>
      </c>
      <c r="F376" s="247">
        <f>+'Ark1'!D3834</f>
        <v>11</v>
      </c>
      <c r="G376" s="247" t="str">
        <f>VLOOKUP(F376,RNR!$G$8:$H$19,2)</f>
        <v>Nov</v>
      </c>
      <c r="H376" s="247">
        <f>+'Ark1'!Q3834</f>
        <v>0</v>
      </c>
      <c r="I376" s="247">
        <f>+'Ark1'!R3834</f>
        <v>0</v>
      </c>
      <c r="J376" s="248" t="str">
        <f>+IF(I376=0,"",'Ark1'!AG3834)</f>
        <v/>
      </c>
      <c r="K376" s="248" t="str">
        <f>+IF(I376=0,"",'Ark1'!AH3834)</f>
        <v/>
      </c>
      <c r="L376" s="249" t="str">
        <f>+IF(I376=0,"",'Ark1'!S3834)</f>
        <v/>
      </c>
      <c r="M376" s="313" t="str">
        <f>+IF(I376=0,"",'Ark1'!U3834)</f>
        <v/>
      </c>
      <c r="N376" s="248" t="str">
        <f>+IF(I376=0,"",'Ark1'!V3834)</f>
        <v/>
      </c>
      <c r="O376" s="248" t="str">
        <f>+IF(I376=0,"",'Ark1'!W3834)</f>
        <v/>
      </c>
      <c r="P376" s="250" t="str">
        <f>+IF(I376=0,"",'Ark1'!X3834)</f>
        <v/>
      </c>
      <c r="Q376" s="250" t="str">
        <f>+IF(I376=0,"",'Ark1'!Y3834)</f>
        <v/>
      </c>
      <c r="R376" s="250" t="str">
        <f>+IF(I376=0,"",'Ark1'!Z3834)</f>
        <v/>
      </c>
      <c r="S376" s="248" t="str">
        <f>+IF(I376=0,"",'Ark1'!AA3834)</f>
        <v/>
      </c>
      <c r="T376" s="248" t="str">
        <f>+IF(I376=0,"",'Ark1'!AB3834)</f>
        <v/>
      </c>
      <c r="U376" s="250">
        <f>+'Ark1'!AD3834</f>
        <v>0</v>
      </c>
      <c r="V376" s="248" t="str">
        <f t="shared" si="41"/>
        <v/>
      </c>
      <c r="W376" s="248" t="str">
        <f t="shared" si="42"/>
        <v/>
      </c>
      <c r="X376" s="418"/>
      <c r="AA376" s="30"/>
      <c r="AB376" s="28"/>
    </row>
    <row r="377" spans="1:28" ht="15.6">
      <c r="A377" s="418"/>
      <c r="B377" s="247">
        <f>+'Ark1'!C3835</f>
        <v>2023</v>
      </c>
      <c r="C377" s="418"/>
      <c r="D377" s="247">
        <f>+'Ark1'!M3835</f>
        <v>9</v>
      </c>
      <c r="E377" s="247" t="str">
        <f>VLOOKUP(D377,RNR!$D$8:$E$22,2)</f>
        <v>3+</v>
      </c>
      <c r="F377" s="247">
        <f>+'Ark1'!D3835</f>
        <v>12</v>
      </c>
      <c r="G377" s="247" t="str">
        <f>VLOOKUP(F377,RNR!$G$8:$H$19,2)</f>
        <v>Des</v>
      </c>
      <c r="H377" s="247">
        <f>+'Ark1'!Q3835</f>
        <v>0</v>
      </c>
      <c r="I377" s="247">
        <f>+'Ark1'!R3835</f>
        <v>0</v>
      </c>
      <c r="J377" s="248" t="str">
        <f>+IF(I377=0,"",'Ark1'!AG3835)</f>
        <v/>
      </c>
      <c r="K377" s="248" t="str">
        <f>+IF(I377=0,"",'Ark1'!AH3835)</f>
        <v/>
      </c>
      <c r="L377" s="249" t="str">
        <f>+IF(I377=0,"",'Ark1'!S3835)</f>
        <v/>
      </c>
      <c r="M377" s="313" t="str">
        <f>+IF(I377=0,"",'Ark1'!U3835)</f>
        <v/>
      </c>
      <c r="N377" s="248" t="str">
        <f>+IF(I377=0,"",'Ark1'!V3835)</f>
        <v/>
      </c>
      <c r="O377" s="248" t="str">
        <f>+IF(I377=0,"",'Ark1'!W3835)</f>
        <v/>
      </c>
      <c r="P377" s="250" t="str">
        <f>+IF(I377=0,"",'Ark1'!X3835)</f>
        <v/>
      </c>
      <c r="Q377" s="250" t="str">
        <f>+IF(I377=0,"",'Ark1'!Y3835)</f>
        <v/>
      </c>
      <c r="R377" s="250" t="str">
        <f>+IF(I377=0,"",'Ark1'!Z3835)</f>
        <v/>
      </c>
      <c r="S377" s="248" t="str">
        <f>+IF(I377=0,"",'Ark1'!AA3835)</f>
        <v/>
      </c>
      <c r="T377" s="248" t="str">
        <f>+IF(I377=0,"",'Ark1'!AB3835)</f>
        <v/>
      </c>
      <c r="U377" s="250">
        <f>+'Ark1'!AD3835</f>
        <v>0</v>
      </c>
      <c r="V377" s="248" t="str">
        <f t="shared" si="41"/>
        <v/>
      </c>
      <c r="W377" s="248" t="str">
        <f t="shared" si="42"/>
        <v/>
      </c>
      <c r="X377" s="418"/>
      <c r="AA377" s="30"/>
      <c r="AB377" s="28"/>
    </row>
    <row r="378" spans="1:28" ht="15.6">
      <c r="A378" s="418"/>
      <c r="B378" s="247">
        <f>+'Ark1'!C3836</f>
        <v>2023</v>
      </c>
      <c r="C378" s="418"/>
      <c r="D378" s="247">
        <f>+'Ark1'!M3836</f>
        <v>10</v>
      </c>
      <c r="E378" s="247" t="str">
        <f>VLOOKUP(D378,RNR!$D$8:$E$22,2)</f>
        <v>4-</v>
      </c>
      <c r="F378" s="247">
        <f>+'Ark1'!D3836</f>
        <v>1</v>
      </c>
      <c r="G378" s="247" t="str">
        <f>VLOOKUP(F378,RNR!$G$8:$H$19,2)</f>
        <v>Jan</v>
      </c>
      <c r="H378" s="247">
        <f>+'Ark1'!Q3836</f>
        <v>0</v>
      </c>
      <c r="I378" s="247">
        <f>+'Ark1'!R3836</f>
        <v>0</v>
      </c>
      <c r="J378" s="248" t="str">
        <f>+IF(I378=0,"",'Ark1'!AG3836)</f>
        <v/>
      </c>
      <c r="K378" s="248" t="str">
        <f>+IF(I378=0,"",'Ark1'!AH3836)</f>
        <v/>
      </c>
      <c r="L378" s="249" t="str">
        <f>+IF(I378=0,"",'Ark1'!S3836)</f>
        <v/>
      </c>
      <c r="M378" s="313" t="str">
        <f>+IF(I378=0,"",'Ark1'!U3836)</f>
        <v/>
      </c>
      <c r="N378" s="248" t="str">
        <f>+IF(I378=0,"",'Ark1'!V3836)</f>
        <v/>
      </c>
      <c r="O378" s="248" t="str">
        <f>+IF(I378=0,"",'Ark1'!W3836)</f>
        <v/>
      </c>
      <c r="P378" s="250" t="str">
        <f>+IF(I378=0,"",'Ark1'!X3836)</f>
        <v/>
      </c>
      <c r="Q378" s="250" t="str">
        <f>+IF(I378=0,"",'Ark1'!Y3836)</f>
        <v/>
      </c>
      <c r="R378" s="250" t="str">
        <f>+IF(I378=0,"",'Ark1'!Z3836)</f>
        <v/>
      </c>
      <c r="S378" s="248" t="str">
        <f>+IF(I378=0,"",'Ark1'!AA3836)</f>
        <v/>
      </c>
      <c r="T378" s="248" t="str">
        <f>+IF(I378=0,"",'Ark1'!AB3836)</f>
        <v/>
      </c>
      <c r="U378" s="250">
        <f>+'Ark1'!AD3836</f>
        <v>0</v>
      </c>
      <c r="V378" s="248" t="str">
        <f t="shared" si="41"/>
        <v/>
      </c>
      <c r="W378" s="248" t="str">
        <f t="shared" si="42"/>
        <v/>
      </c>
      <c r="X378" s="418"/>
      <c r="AA378" s="30"/>
      <c r="AB378" s="28"/>
    </row>
    <row r="379" spans="1:28" ht="15.6">
      <c r="A379" s="418"/>
      <c r="B379" s="247">
        <f>+'Ark1'!C3837</f>
        <v>2023</v>
      </c>
      <c r="C379" s="418"/>
      <c r="D379" s="247">
        <f>+'Ark1'!M3837</f>
        <v>10</v>
      </c>
      <c r="E379" s="247" t="str">
        <f>VLOOKUP(D379,RNR!$D$8:$E$22,2)</f>
        <v>4-</v>
      </c>
      <c r="F379" s="247">
        <f>+'Ark1'!D3837</f>
        <v>2</v>
      </c>
      <c r="G379" s="247" t="str">
        <f>VLOOKUP(F379,RNR!$G$8:$H$19,2)</f>
        <v>Feb</v>
      </c>
      <c r="H379" s="247">
        <f>+'Ark1'!Q3837</f>
        <v>0</v>
      </c>
      <c r="I379" s="247">
        <f>+'Ark1'!R3837</f>
        <v>0</v>
      </c>
      <c r="J379" s="248" t="str">
        <f>+IF(I379=0,"",'Ark1'!AG3837)</f>
        <v/>
      </c>
      <c r="K379" s="248" t="str">
        <f>+IF(I379=0,"",'Ark1'!AH3837)</f>
        <v/>
      </c>
      <c r="L379" s="249" t="str">
        <f>+IF(I379=0,"",'Ark1'!S3837)</f>
        <v/>
      </c>
      <c r="M379" s="313" t="str">
        <f>+IF(I379=0,"",'Ark1'!U3837)</f>
        <v/>
      </c>
      <c r="N379" s="248" t="str">
        <f>+IF(I379=0,"",'Ark1'!V3837)</f>
        <v/>
      </c>
      <c r="O379" s="248" t="str">
        <f>+IF(I379=0,"",'Ark1'!W3837)</f>
        <v/>
      </c>
      <c r="P379" s="250" t="str">
        <f>+IF(I379=0,"",'Ark1'!X3837)</f>
        <v/>
      </c>
      <c r="Q379" s="250" t="str">
        <f>+IF(I379=0,"",'Ark1'!Y3837)</f>
        <v/>
      </c>
      <c r="R379" s="250" t="str">
        <f>+IF(I379=0,"",'Ark1'!Z3837)</f>
        <v/>
      </c>
      <c r="S379" s="248" t="str">
        <f>+IF(I379=0,"",'Ark1'!AA3837)</f>
        <v/>
      </c>
      <c r="T379" s="248" t="str">
        <f>+IF(I379=0,"",'Ark1'!AB3837)</f>
        <v/>
      </c>
      <c r="U379" s="250">
        <f>+'Ark1'!AD3837</f>
        <v>0</v>
      </c>
      <c r="V379" s="248" t="str">
        <f t="shared" si="41"/>
        <v/>
      </c>
      <c r="W379" s="248" t="str">
        <f t="shared" si="42"/>
        <v/>
      </c>
      <c r="X379" s="418"/>
      <c r="AA379" s="30"/>
      <c r="AB379" s="28"/>
    </row>
    <row r="380" spans="1:28" ht="15.6">
      <c r="A380" s="418"/>
      <c r="B380" s="247">
        <f>+'Ark1'!C3838</f>
        <v>2023</v>
      </c>
      <c r="C380" s="418"/>
      <c r="D380" s="247">
        <f>+'Ark1'!M3838</f>
        <v>10</v>
      </c>
      <c r="E380" s="247" t="str">
        <f>VLOOKUP(D380,RNR!$D$8:$E$22,2)</f>
        <v>4-</v>
      </c>
      <c r="F380" s="247">
        <f>+'Ark1'!D3838</f>
        <v>3</v>
      </c>
      <c r="G380" s="247" t="str">
        <f>VLOOKUP(F380,RNR!$G$8:$H$19,2)</f>
        <v>Mar</v>
      </c>
      <c r="H380" s="247">
        <f>+'Ark1'!Q3838</f>
        <v>0</v>
      </c>
      <c r="I380" s="247">
        <f>+'Ark1'!R3838</f>
        <v>0</v>
      </c>
      <c r="J380" s="248" t="str">
        <f>+IF(I380=0,"",'Ark1'!AG3838)</f>
        <v/>
      </c>
      <c r="K380" s="248" t="str">
        <f>+IF(I380=0,"",'Ark1'!AH3838)</f>
        <v/>
      </c>
      <c r="L380" s="249" t="str">
        <f>+IF(I380=0,"",'Ark1'!S3838)</f>
        <v/>
      </c>
      <c r="M380" s="313" t="str">
        <f>+IF(I380=0,"",'Ark1'!U3838)</f>
        <v/>
      </c>
      <c r="N380" s="248" t="str">
        <f>+IF(I380=0,"",'Ark1'!V3838)</f>
        <v/>
      </c>
      <c r="O380" s="248" t="str">
        <f>+IF(I380=0,"",'Ark1'!W3838)</f>
        <v/>
      </c>
      <c r="P380" s="250" t="str">
        <f>+IF(I380=0,"",'Ark1'!X3838)</f>
        <v/>
      </c>
      <c r="Q380" s="250" t="str">
        <f>+IF(I380=0,"",'Ark1'!Y3838)</f>
        <v/>
      </c>
      <c r="R380" s="250" t="str">
        <f>+IF(I380=0,"",'Ark1'!Z3838)</f>
        <v/>
      </c>
      <c r="S380" s="248" t="str">
        <f>+IF(I380=0,"",'Ark1'!AA3838)</f>
        <v/>
      </c>
      <c r="T380" s="248" t="str">
        <f>+IF(I380=0,"",'Ark1'!AB3838)</f>
        <v/>
      </c>
      <c r="U380" s="250">
        <f>+'Ark1'!AD3838</f>
        <v>0</v>
      </c>
      <c r="V380" s="248" t="str">
        <f t="shared" si="41"/>
        <v/>
      </c>
      <c r="W380" s="248" t="str">
        <f t="shared" si="42"/>
        <v/>
      </c>
      <c r="X380" s="418"/>
      <c r="AA380" s="30"/>
      <c r="AB380" s="28"/>
    </row>
    <row r="381" spans="1:28" ht="15.6">
      <c r="A381" s="418"/>
      <c r="B381" s="247">
        <f>+'Ark1'!C3839</f>
        <v>2023</v>
      </c>
      <c r="C381" s="418"/>
      <c r="D381" s="247">
        <f>+'Ark1'!M3839</f>
        <v>10</v>
      </c>
      <c r="E381" s="247" t="str">
        <f>VLOOKUP(D381,RNR!$D$8:$E$22,2)</f>
        <v>4-</v>
      </c>
      <c r="F381" s="247">
        <f>+'Ark1'!D3839</f>
        <v>4</v>
      </c>
      <c r="G381" s="247" t="str">
        <f>VLOOKUP(F381,RNR!$G$8:$H$19,2)</f>
        <v>Apr</v>
      </c>
      <c r="H381" s="247">
        <f>+'Ark1'!Q3839</f>
        <v>0</v>
      </c>
      <c r="I381" s="247">
        <f>+'Ark1'!R3839</f>
        <v>0</v>
      </c>
      <c r="J381" s="248" t="str">
        <f>+IF(I381=0,"",'Ark1'!AG3839)</f>
        <v/>
      </c>
      <c r="K381" s="248" t="str">
        <f>+IF(I381=0,"",'Ark1'!AH3839)</f>
        <v/>
      </c>
      <c r="L381" s="249" t="str">
        <f>+IF(I381=0,"",'Ark1'!S3839)</f>
        <v/>
      </c>
      <c r="M381" s="313" t="str">
        <f>+IF(I381=0,"",'Ark1'!U3839)</f>
        <v/>
      </c>
      <c r="N381" s="248" t="str">
        <f>+IF(I381=0,"",'Ark1'!V3839)</f>
        <v/>
      </c>
      <c r="O381" s="248" t="str">
        <f>+IF(I381=0,"",'Ark1'!W3839)</f>
        <v/>
      </c>
      <c r="P381" s="250" t="str">
        <f>+IF(I381=0,"",'Ark1'!X3839)</f>
        <v/>
      </c>
      <c r="Q381" s="250" t="str">
        <f>+IF(I381=0,"",'Ark1'!Y3839)</f>
        <v/>
      </c>
      <c r="R381" s="250" t="str">
        <f>+IF(I381=0,"",'Ark1'!Z3839)</f>
        <v/>
      </c>
      <c r="S381" s="248" t="str">
        <f>+IF(I381=0,"",'Ark1'!AA3839)</f>
        <v/>
      </c>
      <c r="T381" s="248" t="str">
        <f>+IF(I381=0,"",'Ark1'!AB3839)</f>
        <v/>
      </c>
      <c r="U381" s="250">
        <f>+'Ark1'!AD3839</f>
        <v>0</v>
      </c>
      <c r="V381" s="248" t="str">
        <f t="shared" si="41"/>
        <v/>
      </c>
      <c r="W381" s="248" t="str">
        <f t="shared" si="42"/>
        <v/>
      </c>
      <c r="X381" s="418"/>
      <c r="AA381" s="30"/>
      <c r="AB381" s="28"/>
    </row>
    <row r="382" spans="1:28" ht="15.6">
      <c r="A382" s="418"/>
      <c r="B382" s="247">
        <f>+'Ark1'!C3840</f>
        <v>2023</v>
      </c>
      <c r="C382" s="418"/>
      <c r="D382" s="247">
        <f>+'Ark1'!M3840</f>
        <v>10</v>
      </c>
      <c r="E382" s="247" t="str">
        <f>VLOOKUP(D382,RNR!$D$8:$E$22,2)</f>
        <v>4-</v>
      </c>
      <c r="F382" s="247">
        <f>+'Ark1'!D3840</f>
        <v>5</v>
      </c>
      <c r="G382" s="247" t="str">
        <f>VLOOKUP(F382,RNR!$G$8:$H$19,2)</f>
        <v>Mai</v>
      </c>
      <c r="H382" s="247">
        <f>+'Ark1'!Q3840</f>
        <v>5</v>
      </c>
      <c r="I382" s="247">
        <f>+'Ark1'!R3840</f>
        <v>9</v>
      </c>
      <c r="J382" s="248">
        <f>+IF(I382=0,"",'Ark1'!AG3840)</f>
        <v>1.0817307692307698</v>
      </c>
      <c r="K382" s="248">
        <f>+IF(I382=0,"",'Ark1'!AH3840)</f>
        <v>1.4022360991661369</v>
      </c>
      <c r="L382" s="249">
        <f>+IF(I382=0,"",'Ark1'!S3840)</f>
        <v>9.1111111111111125</v>
      </c>
      <c r="M382" s="313">
        <f>+IF(I382=0,"",'Ark1'!U3840)</f>
        <v>20.833333333333329</v>
      </c>
      <c r="N382" s="248">
        <f>+IF(I382=0,"",'Ark1'!V3840)</f>
        <v>0</v>
      </c>
      <c r="O382" s="248">
        <f>+IF(I382=0,"",'Ark1'!W3840)</f>
        <v>100</v>
      </c>
      <c r="P382" s="250">
        <f>+IF(I382=0,"",'Ark1'!X3840)</f>
        <v>66.666666666666686</v>
      </c>
      <c r="Q382" s="250">
        <f>+IF(I382=0,"",'Ark1'!Y3840)</f>
        <v>55.555555555555557</v>
      </c>
      <c r="R382" s="250">
        <f>+IF(I382=0,"",'Ark1'!Z3840)</f>
        <v>0</v>
      </c>
      <c r="S382" s="248">
        <f>+IF(I382=0,"",'Ark1'!AA3840)</f>
        <v>4.2902991348700512</v>
      </c>
      <c r="T382" s="248">
        <f>+IF(I382=0,"",'Ark1'!AB3840)</f>
        <v>0.31426968052735899</v>
      </c>
      <c r="U382" s="250">
        <f>+'Ark1'!AD3840</f>
        <v>-49.719271069987698</v>
      </c>
      <c r="V382" s="248">
        <f t="shared" si="41"/>
        <v>0.9</v>
      </c>
      <c r="W382" s="248">
        <f t="shared" si="42"/>
        <v>1.8</v>
      </c>
      <c r="X382" s="418"/>
      <c r="AA382" s="30"/>
      <c r="AB382" s="28"/>
    </row>
    <row r="383" spans="1:28" ht="15.6">
      <c r="A383" s="418"/>
      <c r="B383" s="247">
        <f>+'Ark1'!C3841</f>
        <v>2023</v>
      </c>
      <c r="C383" s="418"/>
      <c r="D383" s="247">
        <f>+'Ark1'!M3841</f>
        <v>10</v>
      </c>
      <c r="E383" s="247" t="str">
        <f>VLOOKUP(D383,RNR!$D$8:$E$22,2)</f>
        <v>4-</v>
      </c>
      <c r="F383" s="247">
        <f>+'Ark1'!D3841</f>
        <v>6</v>
      </c>
      <c r="G383" s="247" t="str">
        <f>VLOOKUP(F383,RNR!$G$8:$H$19,2)</f>
        <v>Jun</v>
      </c>
      <c r="H383" s="247">
        <f>+'Ark1'!Q3841</f>
        <v>11</v>
      </c>
      <c r="I383" s="247">
        <f>+'Ark1'!R3841</f>
        <v>17</v>
      </c>
      <c r="J383" s="248">
        <f>+IF(I383=0,"",'Ark1'!AG3841)</f>
        <v>0.91299677765843168</v>
      </c>
      <c r="K383" s="248">
        <f>+IF(I383=0,"",'Ark1'!AH3841)</f>
        <v>1.2156158495247169</v>
      </c>
      <c r="L383" s="249">
        <f>+IF(I383=0,"",'Ark1'!S3841)</f>
        <v>9.117647058823529</v>
      </c>
      <c r="M383" s="313">
        <f>+IF(I383=0,"",'Ark1'!U3841)</f>
        <v>19.829411764705881</v>
      </c>
      <c r="N383" s="248">
        <f>+IF(I383=0,"",'Ark1'!V3841)</f>
        <v>0</v>
      </c>
      <c r="O383" s="248">
        <f>+IF(I383=0,"",'Ark1'!W3841)</f>
        <v>100</v>
      </c>
      <c r="P383" s="250">
        <f>+IF(I383=0,"",'Ark1'!X3841)</f>
        <v>82.352941176470608</v>
      </c>
      <c r="Q383" s="250">
        <f>+IF(I383=0,"",'Ark1'!Y3841)</f>
        <v>17.647058823529413</v>
      </c>
      <c r="R383" s="250">
        <f>+IF(I383=0,"",'Ark1'!Z3841)</f>
        <v>0</v>
      </c>
      <c r="S383" s="248">
        <f>+IF(I383=0,"",'Ark1'!AA3841)</f>
        <v>4.4877302930758782</v>
      </c>
      <c r="T383" s="248">
        <f>+IF(I383=0,"",'Ark1'!AB3841)</f>
        <v>0.7578881603956038</v>
      </c>
      <c r="U383" s="250">
        <f>+'Ark1'!AD3841</f>
        <v>33.623409502300376</v>
      </c>
      <c r="V383" s="248">
        <f t="shared" si="41"/>
        <v>1.7</v>
      </c>
      <c r="W383" s="248">
        <f t="shared" si="42"/>
        <v>1.5454545454545454</v>
      </c>
      <c r="X383" s="418"/>
      <c r="AA383" s="30"/>
      <c r="AB383" s="28"/>
    </row>
    <row r="384" spans="1:28" ht="15.6">
      <c r="A384" s="418"/>
      <c r="B384" s="247">
        <f>+'Ark1'!C3842</f>
        <v>2023</v>
      </c>
      <c r="C384" s="418"/>
      <c r="D384" s="247">
        <f>+'Ark1'!M3842</f>
        <v>10</v>
      </c>
      <c r="E384" s="247" t="str">
        <f>VLOOKUP(D384,RNR!$D$8:$E$22,2)</f>
        <v>4-</v>
      </c>
      <c r="F384" s="247">
        <f>+'Ark1'!D3842</f>
        <v>7</v>
      </c>
      <c r="G384" s="247" t="str">
        <f>VLOOKUP(F384,RNR!$G$8:$H$19,2)</f>
        <v>Jul</v>
      </c>
      <c r="H384" s="247">
        <f>+'Ark1'!Q3842</f>
        <v>0</v>
      </c>
      <c r="I384" s="247">
        <f>+'Ark1'!R3842</f>
        <v>0</v>
      </c>
      <c r="J384" s="248" t="str">
        <f>+IF(I384=0,"",'Ark1'!AG3842)</f>
        <v/>
      </c>
      <c r="K384" s="248" t="str">
        <f>+IF(I384=0,"",'Ark1'!AH3842)</f>
        <v/>
      </c>
      <c r="L384" s="249" t="str">
        <f>+IF(I384=0,"",'Ark1'!S3842)</f>
        <v/>
      </c>
      <c r="M384" s="313" t="str">
        <f>+IF(I384=0,"",'Ark1'!U3842)</f>
        <v/>
      </c>
      <c r="N384" s="248" t="str">
        <f>+IF(I384=0,"",'Ark1'!V3842)</f>
        <v/>
      </c>
      <c r="O384" s="248" t="str">
        <f>+IF(I384=0,"",'Ark1'!W3842)</f>
        <v/>
      </c>
      <c r="P384" s="250" t="str">
        <f>+IF(I384=0,"",'Ark1'!X3842)</f>
        <v/>
      </c>
      <c r="Q384" s="250" t="str">
        <f>+IF(I384=0,"",'Ark1'!Y3842)</f>
        <v/>
      </c>
      <c r="R384" s="250" t="str">
        <f>+IF(I384=0,"",'Ark1'!Z3842)</f>
        <v/>
      </c>
      <c r="S384" s="248" t="str">
        <f>+IF(I384=0,"",'Ark1'!AA3842)</f>
        <v/>
      </c>
      <c r="T384" s="248" t="str">
        <f>+IF(I384=0,"",'Ark1'!AB3842)</f>
        <v/>
      </c>
      <c r="U384" s="250">
        <f>+'Ark1'!AD3842</f>
        <v>0</v>
      </c>
      <c r="V384" s="248" t="str">
        <f t="shared" si="41"/>
        <v/>
      </c>
      <c r="W384" s="248" t="str">
        <f t="shared" si="42"/>
        <v/>
      </c>
      <c r="X384" s="418"/>
      <c r="AA384" s="30"/>
      <c r="AB384" s="28"/>
    </row>
    <row r="385" spans="1:28" ht="15.6">
      <c r="A385" s="418"/>
      <c r="B385" s="247">
        <f>+'Ark1'!C3843</f>
        <v>2023</v>
      </c>
      <c r="C385" s="418"/>
      <c r="D385" s="247">
        <f>+'Ark1'!M3843</f>
        <v>10</v>
      </c>
      <c r="E385" s="247" t="str">
        <f>VLOOKUP(D385,RNR!$D$8:$E$22,2)</f>
        <v>4-</v>
      </c>
      <c r="F385" s="247">
        <f>+'Ark1'!D3843</f>
        <v>8</v>
      </c>
      <c r="G385" s="247" t="str">
        <f>VLOOKUP(F385,RNR!$G$8:$H$19,2)</f>
        <v>Aug</v>
      </c>
      <c r="H385" s="247">
        <f>+'Ark1'!Q3843</f>
        <v>0</v>
      </c>
      <c r="I385" s="247">
        <f>+'Ark1'!R3843</f>
        <v>0</v>
      </c>
      <c r="J385" s="248" t="str">
        <f>+IF(I385=0,"",'Ark1'!AG3843)</f>
        <v/>
      </c>
      <c r="K385" s="248" t="str">
        <f>+IF(I385=0,"",'Ark1'!AH3843)</f>
        <v/>
      </c>
      <c r="L385" s="249" t="str">
        <f>+IF(I385=0,"",'Ark1'!S3843)</f>
        <v/>
      </c>
      <c r="M385" s="313" t="str">
        <f>+IF(I385=0,"",'Ark1'!U3843)</f>
        <v/>
      </c>
      <c r="N385" s="248" t="str">
        <f>+IF(I385=0,"",'Ark1'!V3843)</f>
        <v/>
      </c>
      <c r="O385" s="248" t="str">
        <f>+IF(I385=0,"",'Ark1'!W3843)</f>
        <v/>
      </c>
      <c r="P385" s="250" t="str">
        <f>+IF(I385=0,"",'Ark1'!X3843)</f>
        <v/>
      </c>
      <c r="Q385" s="250" t="str">
        <f>+IF(I385=0,"",'Ark1'!Y3843)</f>
        <v/>
      </c>
      <c r="R385" s="250" t="str">
        <f>+IF(I385=0,"",'Ark1'!Z3843)</f>
        <v/>
      </c>
      <c r="S385" s="248" t="str">
        <f>+IF(I385=0,"",'Ark1'!AA3843)</f>
        <v/>
      </c>
      <c r="T385" s="248" t="str">
        <f>+IF(I385=0,"",'Ark1'!AB3843)</f>
        <v/>
      </c>
      <c r="U385" s="250">
        <f>+'Ark1'!AD3843</f>
        <v>0</v>
      </c>
      <c r="V385" s="248" t="str">
        <f t="shared" si="41"/>
        <v/>
      </c>
      <c r="W385" s="248" t="str">
        <f t="shared" si="42"/>
        <v/>
      </c>
      <c r="X385" s="418"/>
      <c r="AA385" s="30"/>
      <c r="AB385" s="28"/>
    </row>
    <row r="386" spans="1:28" ht="15.6">
      <c r="A386" s="418"/>
      <c r="B386" s="247">
        <f>+'Ark1'!C3844</f>
        <v>2023</v>
      </c>
      <c r="C386" s="418"/>
      <c r="D386" s="247">
        <f>+'Ark1'!M3844</f>
        <v>10</v>
      </c>
      <c r="E386" s="247" t="str">
        <f>VLOOKUP(D386,RNR!$D$8:$E$22,2)</f>
        <v>4-</v>
      </c>
      <c r="F386" s="247">
        <f>+'Ark1'!D3844</f>
        <v>9</v>
      </c>
      <c r="G386" s="247" t="str">
        <f>VLOOKUP(F386,RNR!$G$8:$H$19,2)</f>
        <v>Sep</v>
      </c>
      <c r="H386" s="247">
        <f>+'Ark1'!Q3844</f>
        <v>0</v>
      </c>
      <c r="I386" s="247">
        <f>+'Ark1'!R3844</f>
        <v>0</v>
      </c>
      <c r="J386" s="248" t="str">
        <f>+IF(I386=0,"",'Ark1'!AG3844)</f>
        <v/>
      </c>
      <c r="K386" s="248" t="str">
        <f>+IF(I386=0,"",'Ark1'!AH3844)</f>
        <v/>
      </c>
      <c r="L386" s="249" t="str">
        <f>+IF(I386=0,"",'Ark1'!S3844)</f>
        <v/>
      </c>
      <c r="M386" s="313" t="str">
        <f>+IF(I386=0,"",'Ark1'!U3844)</f>
        <v/>
      </c>
      <c r="N386" s="248" t="str">
        <f>+IF(I386=0,"",'Ark1'!V3844)</f>
        <v/>
      </c>
      <c r="O386" s="248" t="str">
        <f>+IF(I386=0,"",'Ark1'!W3844)</f>
        <v/>
      </c>
      <c r="P386" s="250" t="str">
        <f>+IF(I386=0,"",'Ark1'!X3844)</f>
        <v/>
      </c>
      <c r="Q386" s="250" t="str">
        <f>+IF(I386=0,"",'Ark1'!Y3844)</f>
        <v/>
      </c>
      <c r="R386" s="250" t="str">
        <f>+IF(I386=0,"",'Ark1'!Z3844)</f>
        <v/>
      </c>
      <c r="S386" s="248" t="str">
        <f>+IF(I386=0,"",'Ark1'!AA3844)</f>
        <v/>
      </c>
      <c r="T386" s="248" t="str">
        <f>+IF(I386=0,"",'Ark1'!AB3844)</f>
        <v/>
      </c>
      <c r="U386" s="250">
        <f>+'Ark1'!AD3844</f>
        <v>0</v>
      </c>
      <c r="V386" s="248" t="str">
        <f t="shared" si="41"/>
        <v/>
      </c>
      <c r="W386" s="248" t="str">
        <f t="shared" si="42"/>
        <v/>
      </c>
      <c r="X386" s="418"/>
      <c r="AA386" s="30"/>
      <c r="AB386" s="28"/>
    </row>
    <row r="387" spans="1:28" ht="15.6">
      <c r="A387" s="418"/>
      <c r="B387" s="247">
        <f>+'Ark1'!C3845</f>
        <v>2023</v>
      </c>
      <c r="C387" s="418"/>
      <c r="D387" s="247">
        <f>+'Ark1'!M3845</f>
        <v>10</v>
      </c>
      <c r="E387" s="247" t="str">
        <f>VLOOKUP(D387,RNR!$D$8:$E$22,2)</f>
        <v>4-</v>
      </c>
      <c r="F387" s="247">
        <f>+'Ark1'!D3845</f>
        <v>10</v>
      </c>
      <c r="G387" s="247" t="str">
        <f>VLOOKUP(F387,RNR!$G$8:$H$19,2)</f>
        <v>Okt</v>
      </c>
      <c r="H387" s="247">
        <f>+'Ark1'!Q3845</f>
        <v>0</v>
      </c>
      <c r="I387" s="247">
        <f>+'Ark1'!R3845</f>
        <v>0</v>
      </c>
      <c r="J387" s="248" t="str">
        <f>+IF(I387=0,"",'Ark1'!AG3845)</f>
        <v/>
      </c>
      <c r="K387" s="248" t="str">
        <f>+IF(I387=0,"",'Ark1'!AH3845)</f>
        <v/>
      </c>
      <c r="L387" s="249" t="str">
        <f>+IF(I387=0,"",'Ark1'!S3845)</f>
        <v/>
      </c>
      <c r="M387" s="313" t="str">
        <f>+IF(I387=0,"",'Ark1'!U3845)</f>
        <v/>
      </c>
      <c r="N387" s="248" t="str">
        <f>+IF(I387=0,"",'Ark1'!V3845)</f>
        <v/>
      </c>
      <c r="O387" s="248" t="str">
        <f>+IF(I387=0,"",'Ark1'!W3845)</f>
        <v/>
      </c>
      <c r="P387" s="250" t="str">
        <f>+IF(I387=0,"",'Ark1'!X3845)</f>
        <v/>
      </c>
      <c r="Q387" s="250" t="str">
        <f>+IF(I387=0,"",'Ark1'!Y3845)</f>
        <v/>
      </c>
      <c r="R387" s="250" t="str">
        <f>+IF(I387=0,"",'Ark1'!Z3845)</f>
        <v/>
      </c>
      <c r="S387" s="248" t="str">
        <f>+IF(I387=0,"",'Ark1'!AA3845)</f>
        <v/>
      </c>
      <c r="T387" s="248" t="str">
        <f>+IF(I387=0,"",'Ark1'!AB3845)</f>
        <v/>
      </c>
      <c r="U387" s="250">
        <f>+'Ark1'!AD3845</f>
        <v>0</v>
      </c>
      <c r="V387" s="248" t="str">
        <f t="shared" si="41"/>
        <v/>
      </c>
      <c r="W387" s="248" t="str">
        <f t="shared" si="42"/>
        <v/>
      </c>
      <c r="X387" s="418"/>
      <c r="AA387" s="30"/>
      <c r="AB387" s="28"/>
    </row>
    <row r="388" spans="1:28" ht="15.6">
      <c r="A388" s="418"/>
      <c r="B388" s="247">
        <f>+'Ark1'!C3846</f>
        <v>2023</v>
      </c>
      <c r="C388" s="418"/>
      <c r="D388" s="247">
        <f>+'Ark1'!M3846</f>
        <v>10</v>
      </c>
      <c r="E388" s="247" t="str">
        <f>VLOOKUP(D388,RNR!$D$8:$E$22,2)</f>
        <v>4-</v>
      </c>
      <c r="F388" s="247">
        <f>+'Ark1'!D3846</f>
        <v>11</v>
      </c>
      <c r="G388" s="247" t="str">
        <f>VLOOKUP(F388,RNR!$G$8:$H$19,2)</f>
        <v>Nov</v>
      </c>
      <c r="H388" s="247">
        <f>+'Ark1'!Q3846</f>
        <v>0</v>
      </c>
      <c r="I388" s="247">
        <f>+'Ark1'!R3846</f>
        <v>0</v>
      </c>
      <c r="J388" s="248" t="str">
        <f>+IF(I388=0,"",'Ark1'!AG3846)</f>
        <v/>
      </c>
      <c r="K388" s="248" t="str">
        <f>+IF(I388=0,"",'Ark1'!AH3846)</f>
        <v/>
      </c>
      <c r="L388" s="249" t="str">
        <f>+IF(I388=0,"",'Ark1'!S3846)</f>
        <v/>
      </c>
      <c r="M388" s="313" t="str">
        <f>+IF(I388=0,"",'Ark1'!U3846)</f>
        <v/>
      </c>
      <c r="N388" s="248" t="str">
        <f>+IF(I388=0,"",'Ark1'!V3846)</f>
        <v/>
      </c>
      <c r="O388" s="248" t="str">
        <f>+IF(I388=0,"",'Ark1'!W3846)</f>
        <v/>
      </c>
      <c r="P388" s="250" t="str">
        <f>+IF(I388=0,"",'Ark1'!X3846)</f>
        <v/>
      </c>
      <c r="Q388" s="250" t="str">
        <f>+IF(I388=0,"",'Ark1'!Y3846)</f>
        <v/>
      </c>
      <c r="R388" s="250" t="str">
        <f>+IF(I388=0,"",'Ark1'!Z3846)</f>
        <v/>
      </c>
      <c r="S388" s="248" t="str">
        <f>+IF(I388=0,"",'Ark1'!AA3846)</f>
        <v/>
      </c>
      <c r="T388" s="248" t="str">
        <f>+IF(I388=0,"",'Ark1'!AB3846)</f>
        <v/>
      </c>
      <c r="U388" s="250">
        <f>+'Ark1'!AD3846</f>
        <v>0</v>
      </c>
      <c r="V388" s="248" t="str">
        <f t="shared" si="41"/>
        <v/>
      </c>
      <c r="W388" s="248" t="str">
        <f t="shared" si="42"/>
        <v/>
      </c>
      <c r="X388" s="418"/>
      <c r="AA388" s="30"/>
      <c r="AB388" s="28"/>
    </row>
    <row r="389" spans="1:28" ht="15.6">
      <c r="A389" s="418"/>
      <c r="B389" s="247">
        <f>+'Ark1'!C3847</f>
        <v>2023</v>
      </c>
      <c r="C389" s="418"/>
      <c r="D389" s="247">
        <f>+'Ark1'!M3847</f>
        <v>10</v>
      </c>
      <c r="E389" s="247" t="str">
        <f>VLOOKUP(D389,RNR!$D$8:$E$22,2)</f>
        <v>4-</v>
      </c>
      <c r="F389" s="247">
        <f>+'Ark1'!D3847</f>
        <v>12</v>
      </c>
      <c r="G389" s="247" t="str">
        <f>VLOOKUP(F389,RNR!$G$8:$H$19,2)</f>
        <v>Des</v>
      </c>
      <c r="H389" s="247">
        <f>+'Ark1'!Q3847</f>
        <v>0</v>
      </c>
      <c r="I389" s="247">
        <f>+'Ark1'!R3847</f>
        <v>0</v>
      </c>
      <c r="J389" s="248" t="str">
        <f>+IF(I389=0,"",'Ark1'!AG3847)</f>
        <v/>
      </c>
      <c r="K389" s="248" t="str">
        <f>+IF(I389=0,"",'Ark1'!AH3847)</f>
        <v/>
      </c>
      <c r="L389" s="249" t="str">
        <f>+IF(I389=0,"",'Ark1'!S3847)</f>
        <v/>
      </c>
      <c r="M389" s="313" t="str">
        <f>+IF(I389=0,"",'Ark1'!U3847)</f>
        <v/>
      </c>
      <c r="N389" s="248" t="str">
        <f>+IF(I389=0,"",'Ark1'!V3847)</f>
        <v/>
      </c>
      <c r="O389" s="248" t="str">
        <f>+IF(I389=0,"",'Ark1'!W3847)</f>
        <v/>
      </c>
      <c r="P389" s="250" t="str">
        <f>+IF(I389=0,"",'Ark1'!X3847)</f>
        <v/>
      </c>
      <c r="Q389" s="250" t="str">
        <f>+IF(I389=0,"",'Ark1'!Y3847)</f>
        <v/>
      </c>
      <c r="R389" s="250" t="str">
        <f>+IF(I389=0,"",'Ark1'!Z3847)</f>
        <v/>
      </c>
      <c r="S389" s="248" t="str">
        <f>+IF(I389=0,"",'Ark1'!AA3847)</f>
        <v/>
      </c>
      <c r="T389" s="248" t="str">
        <f>+IF(I389=0,"",'Ark1'!AB3847)</f>
        <v/>
      </c>
      <c r="U389" s="250">
        <f>+'Ark1'!AD3847</f>
        <v>0</v>
      </c>
      <c r="V389" s="248" t="str">
        <f t="shared" si="41"/>
        <v/>
      </c>
      <c r="W389" s="248" t="str">
        <f t="shared" si="42"/>
        <v/>
      </c>
      <c r="X389" s="418"/>
      <c r="AA389" s="30"/>
      <c r="AB389" s="28"/>
    </row>
    <row r="390" spans="1:28" ht="15.6">
      <c r="A390" s="418"/>
      <c r="B390" s="247">
        <f>+'Ark1'!C3848</f>
        <v>2023</v>
      </c>
      <c r="C390" s="418"/>
      <c r="D390" s="247">
        <f>+'Ark1'!M3848</f>
        <v>11</v>
      </c>
      <c r="E390" s="247" t="str">
        <f>VLOOKUP(D390,RNR!$D$8:$E$22,2)</f>
        <v>4</v>
      </c>
      <c r="F390" s="247">
        <f>+'Ark1'!D3848</f>
        <v>1</v>
      </c>
      <c r="G390" s="247" t="str">
        <f>VLOOKUP(F390,RNR!$G$8:$H$19,2)</f>
        <v>Jan</v>
      </c>
      <c r="H390" s="247">
        <f>+'Ark1'!Q3848</f>
        <v>0</v>
      </c>
      <c r="I390" s="247">
        <f>+'Ark1'!R3848</f>
        <v>0</v>
      </c>
      <c r="J390" s="248" t="str">
        <f>+IF(I390=0,"",'Ark1'!AG3848)</f>
        <v/>
      </c>
      <c r="K390" s="248" t="str">
        <f>+IF(I390=0,"",'Ark1'!AH3848)</f>
        <v/>
      </c>
      <c r="L390" s="249" t="str">
        <f>+IF(I390=0,"",'Ark1'!S3848)</f>
        <v/>
      </c>
      <c r="M390" s="313" t="str">
        <f>+IF(I390=0,"",'Ark1'!U3848)</f>
        <v/>
      </c>
      <c r="N390" s="248" t="str">
        <f>+IF(I390=0,"",'Ark1'!V3848)</f>
        <v/>
      </c>
      <c r="O390" s="248" t="str">
        <f>+IF(I390=0,"",'Ark1'!W3848)</f>
        <v/>
      </c>
      <c r="P390" s="250" t="str">
        <f>+IF(I390=0,"",'Ark1'!X3848)</f>
        <v/>
      </c>
      <c r="Q390" s="250" t="str">
        <f>+IF(I390=0,"",'Ark1'!Y3848)</f>
        <v/>
      </c>
      <c r="R390" s="250" t="str">
        <f>+IF(I390=0,"",'Ark1'!Z3848)</f>
        <v/>
      </c>
      <c r="S390" s="248" t="str">
        <f>+IF(I390=0,"",'Ark1'!AA3848)</f>
        <v/>
      </c>
      <c r="T390" s="248" t="str">
        <f>+IF(I390=0,"",'Ark1'!AB3848)</f>
        <v/>
      </c>
      <c r="U390" s="250">
        <f>+'Ark1'!AD3848</f>
        <v>0</v>
      </c>
      <c r="V390" s="248" t="str">
        <f t="shared" si="41"/>
        <v/>
      </c>
      <c r="W390" s="248" t="str">
        <f t="shared" si="42"/>
        <v/>
      </c>
      <c r="X390" s="418"/>
      <c r="AA390" s="30"/>
      <c r="AB390" s="28"/>
    </row>
    <row r="391" spans="1:28" ht="15.6">
      <c r="A391" s="418"/>
      <c r="B391" s="247">
        <f>+'Ark1'!C3849</f>
        <v>2023</v>
      </c>
      <c r="C391" s="418"/>
      <c r="D391" s="247">
        <f>+'Ark1'!M3849</f>
        <v>11</v>
      </c>
      <c r="E391" s="247" t="str">
        <f>VLOOKUP(D391,RNR!$D$8:$E$22,2)</f>
        <v>4</v>
      </c>
      <c r="F391" s="247">
        <f>+'Ark1'!D3849</f>
        <v>2</v>
      </c>
      <c r="G391" s="247" t="str">
        <f>VLOOKUP(F391,RNR!$G$8:$H$19,2)</f>
        <v>Feb</v>
      </c>
      <c r="H391" s="247">
        <f>+'Ark1'!Q3849</f>
        <v>0</v>
      </c>
      <c r="I391" s="247">
        <f>+'Ark1'!R3849</f>
        <v>0</v>
      </c>
      <c r="J391" s="248" t="str">
        <f>+IF(I391=0,"",'Ark1'!AG3849)</f>
        <v/>
      </c>
      <c r="K391" s="248" t="str">
        <f>+IF(I391=0,"",'Ark1'!AH3849)</f>
        <v/>
      </c>
      <c r="L391" s="249" t="str">
        <f>+IF(I391=0,"",'Ark1'!S3849)</f>
        <v/>
      </c>
      <c r="M391" s="313" t="str">
        <f>+IF(I391=0,"",'Ark1'!U3849)</f>
        <v/>
      </c>
      <c r="N391" s="248" t="str">
        <f>+IF(I391=0,"",'Ark1'!V3849)</f>
        <v/>
      </c>
      <c r="O391" s="248" t="str">
        <f>+IF(I391=0,"",'Ark1'!W3849)</f>
        <v/>
      </c>
      <c r="P391" s="250" t="str">
        <f>+IF(I391=0,"",'Ark1'!X3849)</f>
        <v/>
      </c>
      <c r="Q391" s="250" t="str">
        <f>+IF(I391=0,"",'Ark1'!Y3849)</f>
        <v/>
      </c>
      <c r="R391" s="250" t="str">
        <f>+IF(I391=0,"",'Ark1'!Z3849)</f>
        <v/>
      </c>
      <c r="S391" s="248" t="str">
        <f>+IF(I391=0,"",'Ark1'!AA3849)</f>
        <v/>
      </c>
      <c r="T391" s="248" t="str">
        <f>+IF(I391=0,"",'Ark1'!AB3849)</f>
        <v/>
      </c>
      <c r="U391" s="250">
        <f>+'Ark1'!AD3849</f>
        <v>0</v>
      </c>
      <c r="V391" s="248" t="str">
        <f t="shared" si="41"/>
        <v/>
      </c>
      <c r="W391" s="248" t="str">
        <f t="shared" si="42"/>
        <v/>
      </c>
      <c r="X391" s="418"/>
      <c r="AA391" s="30"/>
      <c r="AB391" s="28"/>
    </row>
    <row r="392" spans="1:28" ht="15.6">
      <c r="A392" s="418"/>
      <c r="B392" s="247">
        <f>+'Ark1'!C3850</f>
        <v>2023</v>
      </c>
      <c r="C392" s="418"/>
      <c r="D392" s="247">
        <f>+'Ark1'!M3850</f>
        <v>11</v>
      </c>
      <c r="E392" s="247" t="str">
        <f>VLOOKUP(D392,RNR!$D$8:$E$22,2)</f>
        <v>4</v>
      </c>
      <c r="F392" s="247">
        <f>+'Ark1'!D3850</f>
        <v>3</v>
      </c>
      <c r="G392" s="247" t="str">
        <f>VLOOKUP(F392,RNR!$G$8:$H$19,2)</f>
        <v>Mar</v>
      </c>
      <c r="H392" s="247">
        <f>+'Ark1'!Q3850</f>
        <v>0</v>
      </c>
      <c r="I392" s="247">
        <f>+'Ark1'!R3850</f>
        <v>0</v>
      </c>
      <c r="J392" s="248" t="str">
        <f>+IF(I392=0,"",'Ark1'!AG3850)</f>
        <v/>
      </c>
      <c r="K392" s="248" t="str">
        <f>+IF(I392=0,"",'Ark1'!AH3850)</f>
        <v/>
      </c>
      <c r="L392" s="249" t="str">
        <f>+IF(I392=0,"",'Ark1'!S3850)</f>
        <v/>
      </c>
      <c r="M392" s="313" t="str">
        <f>+IF(I392=0,"",'Ark1'!U3850)</f>
        <v/>
      </c>
      <c r="N392" s="248" t="str">
        <f>+IF(I392=0,"",'Ark1'!V3850)</f>
        <v/>
      </c>
      <c r="O392" s="248" t="str">
        <f>+IF(I392=0,"",'Ark1'!W3850)</f>
        <v/>
      </c>
      <c r="P392" s="250" t="str">
        <f>+IF(I392=0,"",'Ark1'!X3850)</f>
        <v/>
      </c>
      <c r="Q392" s="250" t="str">
        <f>+IF(I392=0,"",'Ark1'!Y3850)</f>
        <v/>
      </c>
      <c r="R392" s="250" t="str">
        <f>+IF(I392=0,"",'Ark1'!Z3850)</f>
        <v/>
      </c>
      <c r="S392" s="248" t="str">
        <f>+IF(I392=0,"",'Ark1'!AA3850)</f>
        <v/>
      </c>
      <c r="T392" s="248" t="str">
        <f>+IF(I392=0,"",'Ark1'!AB3850)</f>
        <v/>
      </c>
      <c r="U392" s="250">
        <f>+'Ark1'!AD3850</f>
        <v>0</v>
      </c>
      <c r="V392" s="248" t="str">
        <f t="shared" si="41"/>
        <v/>
      </c>
      <c r="W392" s="248" t="str">
        <f t="shared" si="42"/>
        <v/>
      </c>
      <c r="X392" s="418"/>
      <c r="AA392" s="30"/>
      <c r="AB392" s="28"/>
    </row>
    <row r="393" spans="1:28" ht="15.6">
      <c r="A393" s="418"/>
      <c r="B393" s="247">
        <f>+'Ark1'!C3851</f>
        <v>2023</v>
      </c>
      <c r="C393" s="418"/>
      <c r="D393" s="247">
        <f>+'Ark1'!M3851</f>
        <v>11</v>
      </c>
      <c r="E393" s="247" t="str">
        <f>VLOOKUP(D393,RNR!$D$8:$E$22,2)</f>
        <v>4</v>
      </c>
      <c r="F393" s="247">
        <f>+'Ark1'!D3851</f>
        <v>4</v>
      </c>
      <c r="G393" s="247" t="str">
        <f>VLOOKUP(F393,RNR!$G$8:$H$19,2)</f>
        <v>Apr</v>
      </c>
      <c r="H393" s="247">
        <f>+'Ark1'!Q3851</f>
        <v>0</v>
      </c>
      <c r="I393" s="247">
        <f>+'Ark1'!R3851</f>
        <v>0</v>
      </c>
      <c r="J393" s="248" t="str">
        <f>+IF(I393=0,"",'Ark1'!AG3851)</f>
        <v/>
      </c>
      <c r="K393" s="248" t="str">
        <f>+IF(I393=0,"",'Ark1'!AH3851)</f>
        <v/>
      </c>
      <c r="L393" s="249" t="str">
        <f>+IF(I393=0,"",'Ark1'!S3851)</f>
        <v/>
      </c>
      <c r="M393" s="313" t="str">
        <f>+IF(I393=0,"",'Ark1'!U3851)</f>
        <v/>
      </c>
      <c r="N393" s="248" t="str">
        <f>+IF(I393=0,"",'Ark1'!V3851)</f>
        <v/>
      </c>
      <c r="O393" s="248" t="str">
        <f>+IF(I393=0,"",'Ark1'!W3851)</f>
        <v/>
      </c>
      <c r="P393" s="250" t="str">
        <f>+IF(I393=0,"",'Ark1'!X3851)</f>
        <v/>
      </c>
      <c r="Q393" s="250" t="str">
        <f>+IF(I393=0,"",'Ark1'!Y3851)</f>
        <v/>
      </c>
      <c r="R393" s="250" t="str">
        <f>+IF(I393=0,"",'Ark1'!Z3851)</f>
        <v/>
      </c>
      <c r="S393" s="248" t="str">
        <f>+IF(I393=0,"",'Ark1'!AA3851)</f>
        <v/>
      </c>
      <c r="T393" s="248" t="str">
        <f>+IF(I393=0,"",'Ark1'!AB3851)</f>
        <v/>
      </c>
      <c r="U393" s="250">
        <f>+'Ark1'!AD3851</f>
        <v>0</v>
      </c>
      <c r="V393" s="248" t="str">
        <f t="shared" si="41"/>
        <v/>
      </c>
      <c r="W393" s="248" t="str">
        <f t="shared" si="42"/>
        <v/>
      </c>
      <c r="X393" s="418"/>
      <c r="AA393" s="30"/>
      <c r="AB393" s="28"/>
    </row>
    <row r="394" spans="1:28" ht="15.6">
      <c r="A394" s="418"/>
      <c r="B394" s="247">
        <f>+'Ark1'!C3852</f>
        <v>2023</v>
      </c>
      <c r="C394" s="418"/>
      <c r="D394" s="247">
        <f>+'Ark1'!M3852</f>
        <v>11</v>
      </c>
      <c r="E394" s="247" t="str">
        <f>VLOOKUP(D394,RNR!$D$8:$E$22,2)</f>
        <v>4</v>
      </c>
      <c r="F394" s="247">
        <f>+'Ark1'!D3852</f>
        <v>5</v>
      </c>
      <c r="G394" s="247" t="str">
        <f>VLOOKUP(F394,RNR!$G$8:$H$19,2)</f>
        <v>Mai</v>
      </c>
      <c r="H394" s="247">
        <f>+'Ark1'!Q3852</f>
        <v>3</v>
      </c>
      <c r="I394" s="247">
        <f>+'Ark1'!R3852</f>
        <v>4</v>
      </c>
      <c r="J394" s="248">
        <f>+IF(I394=0,"",'Ark1'!AG3852)</f>
        <v>0.48076923076923056</v>
      </c>
      <c r="K394" s="248">
        <f>+IF(I394=0,"",'Ark1'!AH3852)</f>
        <v>0.63044535018509484</v>
      </c>
      <c r="L394" s="249">
        <f>+IF(I394=0,"",'Ark1'!S3852)</f>
        <v>9.5</v>
      </c>
      <c r="M394" s="313">
        <f>+IF(I394=0,"",'Ark1'!U3852)</f>
        <v>21.075000000000003</v>
      </c>
      <c r="N394" s="248">
        <f>+IF(I394=0,"",'Ark1'!V3852)</f>
        <v>0</v>
      </c>
      <c r="O394" s="248">
        <f>+IF(I394=0,"",'Ark1'!W3852)</f>
        <v>100</v>
      </c>
      <c r="P394" s="250">
        <f>+IF(I394=0,"",'Ark1'!X3852)</f>
        <v>100</v>
      </c>
      <c r="Q394" s="250">
        <f>+IF(I394=0,"",'Ark1'!Y3852)</f>
        <v>25</v>
      </c>
      <c r="R394" s="250">
        <f>+IF(I394=0,"",'Ark1'!Z3852)</f>
        <v>0</v>
      </c>
      <c r="S394" s="248">
        <f>+IF(I394=0,"",'Ark1'!AA3852)</f>
        <v>2.3815698604072062</v>
      </c>
      <c r="T394" s="248">
        <f>+IF(I394=0,"",'Ark1'!AB3852)</f>
        <v>0.8660254037844386</v>
      </c>
      <c r="U394" s="250">
        <f>+'Ark1'!AD3852</f>
        <v>-62.424242424243523</v>
      </c>
      <c r="V394" s="248">
        <f t="shared" si="41"/>
        <v>0.36363636363636365</v>
      </c>
      <c r="W394" s="248">
        <f t="shared" si="42"/>
        <v>1.3333333333333333</v>
      </c>
      <c r="X394" s="418"/>
      <c r="AA394" s="30"/>
      <c r="AB394" s="28"/>
    </row>
    <row r="395" spans="1:28" ht="15.6">
      <c r="A395" s="418"/>
      <c r="B395" s="247">
        <f>+'Ark1'!C3853</f>
        <v>2023</v>
      </c>
      <c r="C395" s="418"/>
      <c r="D395" s="247">
        <f>+'Ark1'!M3853</f>
        <v>11</v>
      </c>
      <c r="E395" s="247" t="str">
        <f>VLOOKUP(D395,RNR!$D$8:$E$22,2)</f>
        <v>4</v>
      </c>
      <c r="F395" s="247">
        <f>+'Ark1'!D3853</f>
        <v>6</v>
      </c>
      <c r="G395" s="247" t="str">
        <f>VLOOKUP(F395,RNR!$G$8:$H$19,2)</f>
        <v>Jun</v>
      </c>
      <c r="H395" s="247">
        <f>+'Ark1'!Q3853</f>
        <v>2</v>
      </c>
      <c r="I395" s="247">
        <f>+'Ark1'!R3853</f>
        <v>2</v>
      </c>
      <c r="J395" s="248">
        <f>+IF(I395=0,"",'Ark1'!AG3853)</f>
        <v>0.10741138560687438</v>
      </c>
      <c r="K395" s="248">
        <f>+IF(I395=0,"",'Ark1'!AH3853)</f>
        <v>0.16876541607166043</v>
      </c>
      <c r="L395" s="249">
        <f>+IF(I395=0,"",'Ark1'!S3853)</f>
        <v>9</v>
      </c>
      <c r="M395" s="313">
        <f>+IF(I395=0,"",'Ark1'!U3853)</f>
        <v>23.4</v>
      </c>
      <c r="N395" s="248">
        <f>+IF(I395=0,"",'Ark1'!V3853)</f>
        <v>0</v>
      </c>
      <c r="O395" s="248">
        <f>+IF(I395=0,"",'Ark1'!W3853)</f>
        <v>100</v>
      </c>
      <c r="P395" s="250">
        <f>+IF(I395=0,"",'Ark1'!X3853)</f>
        <v>100</v>
      </c>
      <c r="Q395" s="250">
        <f>+IF(I395=0,"",'Ark1'!Y3853)</f>
        <v>50</v>
      </c>
      <c r="R395" s="250">
        <f>+IF(I395=0,"",'Ark1'!Z3853)</f>
        <v>0</v>
      </c>
      <c r="S395" s="248">
        <f>+IF(I395=0,"",'Ark1'!AA3853)</f>
        <v>6.2000000000000046</v>
      </c>
      <c r="T395" s="248">
        <f>+IF(I395=0,"",'Ark1'!AB3853)</f>
        <v>1</v>
      </c>
      <c r="U395" s="250">
        <f>+'Ark1'!AD3853</f>
        <v>100.00000000000021</v>
      </c>
      <c r="V395" s="248">
        <f t="shared" si="41"/>
        <v>0.18181818181818182</v>
      </c>
      <c r="W395" s="248">
        <f t="shared" si="42"/>
        <v>1</v>
      </c>
      <c r="X395" s="418"/>
      <c r="AA395" s="30"/>
      <c r="AB395" s="28"/>
    </row>
    <row r="396" spans="1:28" ht="15.6">
      <c r="A396" s="418"/>
      <c r="B396" s="247">
        <f>+'Ark1'!C3854</f>
        <v>2023</v>
      </c>
      <c r="C396" s="418"/>
      <c r="D396" s="247">
        <f>+'Ark1'!M3854</f>
        <v>11</v>
      </c>
      <c r="E396" s="247" t="str">
        <f>VLOOKUP(D396,RNR!$D$8:$E$22,2)</f>
        <v>4</v>
      </c>
      <c r="F396" s="247">
        <f>+'Ark1'!D3854</f>
        <v>7</v>
      </c>
      <c r="G396" s="247" t="str">
        <f>VLOOKUP(F396,RNR!$G$8:$H$19,2)</f>
        <v>Jul</v>
      </c>
      <c r="H396" s="247">
        <f>+'Ark1'!Q3854</f>
        <v>0</v>
      </c>
      <c r="I396" s="247">
        <f>+'Ark1'!R3854</f>
        <v>0</v>
      </c>
      <c r="J396" s="248" t="str">
        <f>+IF(I396=0,"",'Ark1'!AG3854)</f>
        <v/>
      </c>
      <c r="K396" s="248" t="str">
        <f>+IF(I396=0,"",'Ark1'!AH3854)</f>
        <v/>
      </c>
      <c r="L396" s="249" t="str">
        <f>+IF(I396=0,"",'Ark1'!S3854)</f>
        <v/>
      </c>
      <c r="M396" s="313" t="str">
        <f>+IF(I396=0,"",'Ark1'!U3854)</f>
        <v/>
      </c>
      <c r="N396" s="248" t="str">
        <f>+IF(I396=0,"",'Ark1'!V3854)</f>
        <v/>
      </c>
      <c r="O396" s="248" t="str">
        <f>+IF(I396=0,"",'Ark1'!W3854)</f>
        <v/>
      </c>
      <c r="P396" s="250" t="str">
        <f>+IF(I396=0,"",'Ark1'!X3854)</f>
        <v/>
      </c>
      <c r="Q396" s="250" t="str">
        <f>+IF(I396=0,"",'Ark1'!Y3854)</f>
        <v/>
      </c>
      <c r="R396" s="250" t="str">
        <f>+IF(I396=0,"",'Ark1'!Z3854)</f>
        <v/>
      </c>
      <c r="S396" s="248" t="str">
        <f>+IF(I396=0,"",'Ark1'!AA3854)</f>
        <v/>
      </c>
      <c r="T396" s="248" t="str">
        <f>+IF(I396=0,"",'Ark1'!AB3854)</f>
        <v/>
      </c>
      <c r="U396" s="250">
        <f>+'Ark1'!AD3854</f>
        <v>0</v>
      </c>
      <c r="V396" s="248" t="str">
        <f t="shared" si="41"/>
        <v/>
      </c>
      <c r="W396" s="248" t="str">
        <f t="shared" si="42"/>
        <v/>
      </c>
      <c r="X396" s="418"/>
      <c r="AA396" s="30"/>
      <c r="AB396" s="28"/>
    </row>
    <row r="397" spans="1:28" ht="15.6">
      <c r="A397" s="418"/>
      <c r="B397" s="247">
        <f>+'Ark1'!C3855</f>
        <v>2023</v>
      </c>
      <c r="C397" s="418"/>
      <c r="D397" s="247">
        <f>+'Ark1'!M3855</f>
        <v>11</v>
      </c>
      <c r="E397" s="247" t="str">
        <f>VLOOKUP(D397,RNR!$D$8:$E$22,2)</f>
        <v>4</v>
      </c>
      <c r="F397" s="247">
        <f>+'Ark1'!D3855</f>
        <v>8</v>
      </c>
      <c r="G397" s="247" t="str">
        <f>VLOOKUP(F397,RNR!$G$8:$H$19,2)</f>
        <v>Aug</v>
      </c>
      <c r="H397" s="247">
        <f>+'Ark1'!Q3855</f>
        <v>0</v>
      </c>
      <c r="I397" s="247">
        <f>+'Ark1'!R3855</f>
        <v>0</v>
      </c>
      <c r="J397" s="248" t="str">
        <f>+IF(I397=0,"",'Ark1'!AG3855)</f>
        <v/>
      </c>
      <c r="K397" s="248" t="str">
        <f>+IF(I397=0,"",'Ark1'!AH3855)</f>
        <v/>
      </c>
      <c r="L397" s="249" t="str">
        <f>+IF(I397=0,"",'Ark1'!S3855)</f>
        <v/>
      </c>
      <c r="M397" s="313" t="str">
        <f>+IF(I397=0,"",'Ark1'!U3855)</f>
        <v/>
      </c>
      <c r="N397" s="248" t="str">
        <f>+IF(I397=0,"",'Ark1'!V3855)</f>
        <v/>
      </c>
      <c r="O397" s="248" t="str">
        <f>+IF(I397=0,"",'Ark1'!W3855)</f>
        <v/>
      </c>
      <c r="P397" s="250" t="str">
        <f>+IF(I397=0,"",'Ark1'!X3855)</f>
        <v/>
      </c>
      <c r="Q397" s="250" t="str">
        <f>+IF(I397=0,"",'Ark1'!Y3855)</f>
        <v/>
      </c>
      <c r="R397" s="250" t="str">
        <f>+IF(I397=0,"",'Ark1'!Z3855)</f>
        <v/>
      </c>
      <c r="S397" s="248" t="str">
        <f>+IF(I397=0,"",'Ark1'!AA3855)</f>
        <v/>
      </c>
      <c r="T397" s="248" t="str">
        <f>+IF(I397=0,"",'Ark1'!AB3855)</f>
        <v/>
      </c>
      <c r="U397" s="250">
        <f>+'Ark1'!AD3855</f>
        <v>0</v>
      </c>
      <c r="V397" s="248" t="str">
        <f t="shared" si="41"/>
        <v/>
      </c>
      <c r="W397" s="248" t="str">
        <f t="shared" si="42"/>
        <v/>
      </c>
      <c r="X397" s="418"/>
      <c r="AA397" s="30"/>
      <c r="AB397" s="28"/>
    </row>
    <row r="398" spans="1:28" ht="15.6">
      <c r="A398" s="418"/>
      <c r="B398" s="247">
        <f>+'Ark1'!C3856</f>
        <v>2023</v>
      </c>
      <c r="C398" s="418"/>
      <c r="D398" s="247">
        <f>+'Ark1'!M3856</f>
        <v>11</v>
      </c>
      <c r="E398" s="247" t="str">
        <f>VLOOKUP(D398,RNR!$D$8:$E$22,2)</f>
        <v>4</v>
      </c>
      <c r="F398" s="247">
        <f>+'Ark1'!D3856</f>
        <v>9</v>
      </c>
      <c r="G398" s="247" t="str">
        <f>VLOOKUP(F398,RNR!$G$8:$H$19,2)</f>
        <v>Sep</v>
      </c>
      <c r="H398" s="247">
        <f>+'Ark1'!Q3856</f>
        <v>0</v>
      </c>
      <c r="I398" s="247">
        <f>+'Ark1'!R3856</f>
        <v>0</v>
      </c>
      <c r="J398" s="248" t="str">
        <f>+IF(I398=0,"",'Ark1'!AG3856)</f>
        <v/>
      </c>
      <c r="K398" s="248" t="str">
        <f>+IF(I398=0,"",'Ark1'!AH3856)</f>
        <v/>
      </c>
      <c r="L398" s="249" t="str">
        <f>+IF(I398=0,"",'Ark1'!S3856)</f>
        <v/>
      </c>
      <c r="M398" s="313" t="str">
        <f>+IF(I398=0,"",'Ark1'!U3856)</f>
        <v/>
      </c>
      <c r="N398" s="248" t="str">
        <f>+IF(I398=0,"",'Ark1'!V3856)</f>
        <v/>
      </c>
      <c r="O398" s="248" t="str">
        <f>+IF(I398=0,"",'Ark1'!W3856)</f>
        <v/>
      </c>
      <c r="P398" s="250" t="str">
        <f>+IF(I398=0,"",'Ark1'!X3856)</f>
        <v/>
      </c>
      <c r="Q398" s="250" t="str">
        <f>+IF(I398=0,"",'Ark1'!Y3856)</f>
        <v/>
      </c>
      <c r="R398" s="250" t="str">
        <f>+IF(I398=0,"",'Ark1'!Z3856)</f>
        <v/>
      </c>
      <c r="S398" s="248" t="str">
        <f>+IF(I398=0,"",'Ark1'!AA3856)</f>
        <v/>
      </c>
      <c r="T398" s="248" t="str">
        <f>+IF(I398=0,"",'Ark1'!AB3856)</f>
        <v/>
      </c>
      <c r="U398" s="250">
        <f>+'Ark1'!AD3856</f>
        <v>0</v>
      </c>
      <c r="V398" s="248" t="str">
        <f t="shared" si="41"/>
        <v/>
      </c>
      <c r="W398" s="248" t="str">
        <f t="shared" si="42"/>
        <v/>
      </c>
      <c r="X398" s="418"/>
      <c r="AA398" s="30"/>
      <c r="AB398" s="28"/>
    </row>
    <row r="399" spans="1:28" ht="15.6">
      <c r="A399" s="418"/>
      <c r="B399" s="247">
        <f>+'Ark1'!C3857</f>
        <v>2023</v>
      </c>
      <c r="C399" s="418"/>
      <c r="D399" s="247">
        <f>+'Ark1'!M3857</f>
        <v>11</v>
      </c>
      <c r="E399" s="247" t="str">
        <f>VLOOKUP(D399,RNR!$D$8:$E$22,2)</f>
        <v>4</v>
      </c>
      <c r="F399" s="247">
        <f>+'Ark1'!D3857</f>
        <v>10</v>
      </c>
      <c r="G399" s="247" t="str">
        <f>VLOOKUP(F399,RNR!$G$8:$H$19,2)</f>
        <v>Okt</v>
      </c>
      <c r="H399" s="247">
        <f>+'Ark1'!Q3857</f>
        <v>0</v>
      </c>
      <c r="I399" s="247">
        <f>+'Ark1'!R3857</f>
        <v>0</v>
      </c>
      <c r="J399" s="248" t="str">
        <f>+IF(I399=0,"",'Ark1'!AG3857)</f>
        <v/>
      </c>
      <c r="K399" s="248" t="str">
        <f>+IF(I399=0,"",'Ark1'!AH3857)</f>
        <v/>
      </c>
      <c r="L399" s="249" t="str">
        <f>+IF(I399=0,"",'Ark1'!S3857)</f>
        <v/>
      </c>
      <c r="M399" s="313" t="str">
        <f>+IF(I399=0,"",'Ark1'!U3857)</f>
        <v/>
      </c>
      <c r="N399" s="248" t="str">
        <f>+IF(I399=0,"",'Ark1'!V3857)</f>
        <v/>
      </c>
      <c r="O399" s="248" t="str">
        <f>+IF(I399=0,"",'Ark1'!W3857)</f>
        <v/>
      </c>
      <c r="P399" s="250" t="str">
        <f>+IF(I399=0,"",'Ark1'!X3857)</f>
        <v/>
      </c>
      <c r="Q399" s="250" t="str">
        <f>+IF(I399=0,"",'Ark1'!Y3857)</f>
        <v/>
      </c>
      <c r="R399" s="250" t="str">
        <f>+IF(I399=0,"",'Ark1'!Z3857)</f>
        <v/>
      </c>
      <c r="S399" s="248" t="str">
        <f>+IF(I399=0,"",'Ark1'!AA3857)</f>
        <v/>
      </c>
      <c r="T399" s="248" t="str">
        <f>+IF(I399=0,"",'Ark1'!AB3857)</f>
        <v/>
      </c>
      <c r="U399" s="250">
        <f>+'Ark1'!AD3857</f>
        <v>0</v>
      </c>
      <c r="V399" s="248" t="str">
        <f t="shared" si="41"/>
        <v/>
      </c>
      <c r="W399" s="248" t="str">
        <f t="shared" si="42"/>
        <v/>
      </c>
      <c r="X399" s="418"/>
      <c r="AA399" s="30"/>
      <c r="AB399" s="28"/>
    </row>
    <row r="400" spans="1:28" ht="15.6">
      <c r="A400" s="418"/>
      <c r="B400" s="247">
        <f>+'Ark1'!C3858</f>
        <v>2023</v>
      </c>
      <c r="C400" s="418"/>
      <c r="D400" s="247">
        <f>+'Ark1'!M3858</f>
        <v>11</v>
      </c>
      <c r="E400" s="247" t="str">
        <f>VLOOKUP(D400,RNR!$D$8:$E$22,2)</f>
        <v>4</v>
      </c>
      <c r="F400" s="247">
        <f>+'Ark1'!D3858</f>
        <v>11</v>
      </c>
      <c r="G400" s="247" t="str">
        <f>VLOOKUP(F400,RNR!$G$8:$H$19,2)</f>
        <v>Nov</v>
      </c>
      <c r="H400" s="247">
        <f>+'Ark1'!Q3858</f>
        <v>0</v>
      </c>
      <c r="I400" s="247">
        <f>+'Ark1'!R3858</f>
        <v>0</v>
      </c>
      <c r="J400" s="248" t="str">
        <f>+IF(I400=0,"",'Ark1'!AG3858)</f>
        <v/>
      </c>
      <c r="K400" s="248" t="str">
        <f>+IF(I400=0,"",'Ark1'!AH3858)</f>
        <v/>
      </c>
      <c r="L400" s="249" t="str">
        <f>+IF(I400=0,"",'Ark1'!S3858)</f>
        <v/>
      </c>
      <c r="M400" s="313" t="str">
        <f>+IF(I400=0,"",'Ark1'!U3858)</f>
        <v/>
      </c>
      <c r="N400" s="248" t="str">
        <f>+IF(I400=0,"",'Ark1'!V3858)</f>
        <v/>
      </c>
      <c r="O400" s="248" t="str">
        <f>+IF(I400=0,"",'Ark1'!W3858)</f>
        <v/>
      </c>
      <c r="P400" s="250" t="str">
        <f>+IF(I400=0,"",'Ark1'!X3858)</f>
        <v/>
      </c>
      <c r="Q400" s="250" t="str">
        <f>+IF(I400=0,"",'Ark1'!Y3858)</f>
        <v/>
      </c>
      <c r="R400" s="250" t="str">
        <f>+IF(I400=0,"",'Ark1'!Z3858)</f>
        <v/>
      </c>
      <c r="S400" s="248" t="str">
        <f>+IF(I400=0,"",'Ark1'!AA3858)</f>
        <v/>
      </c>
      <c r="T400" s="248" t="str">
        <f>+IF(I400=0,"",'Ark1'!AB3858)</f>
        <v/>
      </c>
      <c r="U400" s="250">
        <f>+'Ark1'!AD3858</f>
        <v>0</v>
      </c>
      <c r="V400" s="248" t="str">
        <f t="shared" si="41"/>
        <v/>
      </c>
      <c r="W400" s="248" t="str">
        <f t="shared" si="42"/>
        <v/>
      </c>
      <c r="X400" s="418"/>
      <c r="AA400" s="30"/>
      <c r="AB400" s="28"/>
    </row>
    <row r="401" spans="1:28" ht="15.6">
      <c r="A401" s="418"/>
      <c r="B401" s="247">
        <f>+'Ark1'!C3859</f>
        <v>2023</v>
      </c>
      <c r="C401" s="418"/>
      <c r="D401" s="247">
        <f>+'Ark1'!M3859</f>
        <v>11</v>
      </c>
      <c r="E401" s="247" t="str">
        <f>VLOOKUP(D401,RNR!$D$8:$E$22,2)</f>
        <v>4</v>
      </c>
      <c r="F401" s="247">
        <f>+'Ark1'!D3859</f>
        <v>12</v>
      </c>
      <c r="G401" s="247" t="str">
        <f>VLOOKUP(F401,RNR!$G$8:$H$19,2)</f>
        <v>Des</v>
      </c>
      <c r="H401" s="247">
        <f>+'Ark1'!Q3859</f>
        <v>0</v>
      </c>
      <c r="I401" s="247">
        <f>+'Ark1'!R3859</f>
        <v>0</v>
      </c>
      <c r="J401" s="248" t="str">
        <f>+IF(I401=0,"",'Ark1'!AG3859)</f>
        <v/>
      </c>
      <c r="K401" s="248" t="str">
        <f>+IF(I401=0,"",'Ark1'!AH3859)</f>
        <v/>
      </c>
      <c r="L401" s="249" t="str">
        <f>+IF(I401=0,"",'Ark1'!S3859)</f>
        <v/>
      </c>
      <c r="M401" s="313" t="str">
        <f>+IF(I401=0,"",'Ark1'!U3859)</f>
        <v/>
      </c>
      <c r="N401" s="248" t="str">
        <f>+IF(I401=0,"",'Ark1'!V3859)</f>
        <v/>
      </c>
      <c r="O401" s="248" t="str">
        <f>+IF(I401=0,"",'Ark1'!W3859)</f>
        <v/>
      </c>
      <c r="P401" s="250" t="str">
        <f>+IF(I401=0,"",'Ark1'!X3859)</f>
        <v/>
      </c>
      <c r="Q401" s="250" t="str">
        <f>+IF(I401=0,"",'Ark1'!Y3859)</f>
        <v/>
      </c>
      <c r="R401" s="250" t="str">
        <f>+IF(I401=0,"",'Ark1'!Z3859)</f>
        <v/>
      </c>
      <c r="S401" s="248" t="str">
        <f>+IF(I401=0,"",'Ark1'!AA3859)</f>
        <v/>
      </c>
      <c r="T401" s="248" t="str">
        <f>+IF(I401=0,"",'Ark1'!AB3859)</f>
        <v/>
      </c>
      <c r="U401" s="250">
        <f>+'Ark1'!AD3859</f>
        <v>0</v>
      </c>
      <c r="V401" s="248" t="str">
        <f t="shared" si="41"/>
        <v/>
      </c>
      <c r="W401" s="248" t="str">
        <f t="shared" si="42"/>
        <v/>
      </c>
      <c r="X401" s="418"/>
      <c r="AA401" s="30"/>
      <c r="AB401" s="28"/>
    </row>
    <row r="402" spans="1:28" ht="15.6">
      <c r="A402" s="418"/>
      <c r="B402" s="247">
        <f>+'Ark1'!C3860</f>
        <v>2023</v>
      </c>
      <c r="C402" s="418"/>
      <c r="D402" s="247">
        <f>+'Ark1'!M3860</f>
        <v>12</v>
      </c>
      <c r="E402" s="247" t="str">
        <f>VLOOKUP(D402,RNR!$D$8:$E$22,2)</f>
        <v>4+</v>
      </c>
      <c r="F402" s="247">
        <f>+'Ark1'!D3860</f>
        <v>1</v>
      </c>
      <c r="G402" s="247" t="str">
        <f>VLOOKUP(F402,RNR!$G$8:$H$19,2)</f>
        <v>Jan</v>
      </c>
      <c r="H402" s="247">
        <f>+'Ark1'!Q3860</f>
        <v>0</v>
      </c>
      <c r="I402" s="247">
        <f>+'Ark1'!R3860</f>
        <v>0</v>
      </c>
      <c r="J402" s="248" t="str">
        <f>+IF(I402=0,"",'Ark1'!AG3860)</f>
        <v/>
      </c>
      <c r="K402" s="248" t="str">
        <f>+IF(I402=0,"",'Ark1'!AH3860)</f>
        <v/>
      </c>
      <c r="L402" s="249" t="str">
        <f>+IF(I402=0,"",'Ark1'!S3860)</f>
        <v/>
      </c>
      <c r="M402" s="313" t="str">
        <f>+IF(I402=0,"",'Ark1'!U3860)</f>
        <v/>
      </c>
      <c r="N402" s="248" t="str">
        <f>+IF(I402=0,"",'Ark1'!V3860)</f>
        <v/>
      </c>
      <c r="O402" s="248" t="str">
        <f>+IF(I402=0,"",'Ark1'!W3860)</f>
        <v/>
      </c>
      <c r="P402" s="250" t="str">
        <f>+IF(I402=0,"",'Ark1'!X3860)</f>
        <v/>
      </c>
      <c r="Q402" s="250" t="str">
        <f>+IF(I402=0,"",'Ark1'!Y3860)</f>
        <v/>
      </c>
      <c r="R402" s="250" t="str">
        <f>+IF(I402=0,"",'Ark1'!Z3860)</f>
        <v/>
      </c>
      <c r="S402" s="248" t="str">
        <f>+IF(I402=0,"",'Ark1'!AA3860)</f>
        <v/>
      </c>
      <c r="T402" s="248" t="str">
        <f>+IF(I402=0,"",'Ark1'!AB3860)</f>
        <v/>
      </c>
      <c r="U402" s="250">
        <f>+'Ark1'!AD3860</f>
        <v>0</v>
      </c>
      <c r="V402" s="248" t="str">
        <f t="shared" si="41"/>
        <v/>
      </c>
      <c r="W402" s="248" t="str">
        <f t="shared" si="42"/>
        <v/>
      </c>
      <c r="X402" s="418"/>
      <c r="AA402" s="30"/>
      <c r="AB402" s="28"/>
    </row>
    <row r="403" spans="1:28" ht="15.6">
      <c r="A403" s="418"/>
      <c r="B403" s="247">
        <f>+'Ark1'!C3861</f>
        <v>2023</v>
      </c>
      <c r="C403" s="418"/>
      <c r="D403" s="247">
        <f>+'Ark1'!M3861</f>
        <v>12</v>
      </c>
      <c r="E403" s="247" t="str">
        <f>VLOOKUP(D403,RNR!$D$8:$E$22,2)</f>
        <v>4+</v>
      </c>
      <c r="F403" s="247">
        <f>+'Ark1'!D3861</f>
        <v>2</v>
      </c>
      <c r="G403" s="247" t="str">
        <f>VLOOKUP(F403,RNR!$G$8:$H$19,2)</f>
        <v>Feb</v>
      </c>
      <c r="H403" s="247">
        <f>+'Ark1'!Q3861</f>
        <v>0</v>
      </c>
      <c r="I403" s="247">
        <f>+'Ark1'!R3861</f>
        <v>0</v>
      </c>
      <c r="J403" s="248" t="str">
        <f>+IF(I403=0,"",'Ark1'!AG3861)</f>
        <v/>
      </c>
      <c r="K403" s="248" t="str">
        <f>+IF(I403=0,"",'Ark1'!AH3861)</f>
        <v/>
      </c>
      <c r="L403" s="249" t="str">
        <f>+IF(I403=0,"",'Ark1'!S3861)</f>
        <v/>
      </c>
      <c r="M403" s="313" t="str">
        <f>+IF(I403=0,"",'Ark1'!U3861)</f>
        <v/>
      </c>
      <c r="N403" s="248" t="str">
        <f>+IF(I403=0,"",'Ark1'!V3861)</f>
        <v/>
      </c>
      <c r="O403" s="248" t="str">
        <f>+IF(I403=0,"",'Ark1'!W3861)</f>
        <v/>
      </c>
      <c r="P403" s="250" t="str">
        <f>+IF(I403=0,"",'Ark1'!X3861)</f>
        <v/>
      </c>
      <c r="Q403" s="250" t="str">
        <f>+IF(I403=0,"",'Ark1'!Y3861)</f>
        <v/>
      </c>
      <c r="R403" s="250" t="str">
        <f>+IF(I403=0,"",'Ark1'!Z3861)</f>
        <v/>
      </c>
      <c r="S403" s="248" t="str">
        <f>+IF(I403=0,"",'Ark1'!AA3861)</f>
        <v/>
      </c>
      <c r="T403" s="248" t="str">
        <f>+IF(I403=0,"",'Ark1'!AB3861)</f>
        <v/>
      </c>
      <c r="U403" s="250">
        <f>+'Ark1'!AD3861</f>
        <v>0</v>
      </c>
      <c r="V403" s="248" t="str">
        <f t="shared" si="41"/>
        <v/>
      </c>
      <c r="W403" s="248" t="str">
        <f t="shared" si="42"/>
        <v/>
      </c>
      <c r="X403" s="418"/>
      <c r="AA403" s="30"/>
      <c r="AB403" s="28"/>
    </row>
    <row r="404" spans="1:28" ht="15.6">
      <c r="A404" s="418"/>
      <c r="B404" s="247">
        <f>+'Ark1'!C3862</f>
        <v>2023</v>
      </c>
      <c r="C404" s="418"/>
      <c r="D404" s="247">
        <f>+'Ark1'!M3862</f>
        <v>12</v>
      </c>
      <c r="E404" s="247" t="str">
        <f>VLOOKUP(D404,RNR!$D$8:$E$22,2)</f>
        <v>4+</v>
      </c>
      <c r="F404" s="247">
        <f>+'Ark1'!D3862</f>
        <v>3</v>
      </c>
      <c r="G404" s="247" t="str">
        <f>VLOOKUP(F404,RNR!$G$8:$H$19,2)</f>
        <v>Mar</v>
      </c>
      <c r="H404" s="247">
        <f>+'Ark1'!Q3862</f>
        <v>0</v>
      </c>
      <c r="I404" s="247">
        <f>+'Ark1'!R3862</f>
        <v>0</v>
      </c>
      <c r="J404" s="248" t="str">
        <f>+IF(I404=0,"",'Ark1'!AG3862)</f>
        <v/>
      </c>
      <c r="K404" s="248" t="str">
        <f>+IF(I404=0,"",'Ark1'!AH3862)</f>
        <v/>
      </c>
      <c r="L404" s="249" t="str">
        <f>+IF(I404=0,"",'Ark1'!S3862)</f>
        <v/>
      </c>
      <c r="M404" s="313" t="str">
        <f>+IF(I404=0,"",'Ark1'!U3862)</f>
        <v/>
      </c>
      <c r="N404" s="248" t="str">
        <f>+IF(I404=0,"",'Ark1'!V3862)</f>
        <v/>
      </c>
      <c r="O404" s="248" t="str">
        <f>+IF(I404=0,"",'Ark1'!W3862)</f>
        <v/>
      </c>
      <c r="P404" s="250" t="str">
        <f>+IF(I404=0,"",'Ark1'!X3862)</f>
        <v/>
      </c>
      <c r="Q404" s="250" t="str">
        <f>+IF(I404=0,"",'Ark1'!Y3862)</f>
        <v/>
      </c>
      <c r="R404" s="250" t="str">
        <f>+IF(I404=0,"",'Ark1'!Z3862)</f>
        <v/>
      </c>
      <c r="S404" s="248" t="str">
        <f>+IF(I404=0,"",'Ark1'!AA3862)</f>
        <v/>
      </c>
      <c r="T404" s="248" t="str">
        <f>+IF(I404=0,"",'Ark1'!AB3862)</f>
        <v/>
      </c>
      <c r="U404" s="250">
        <f>+'Ark1'!AD3862</f>
        <v>0</v>
      </c>
      <c r="V404" s="248" t="str">
        <f t="shared" si="41"/>
        <v/>
      </c>
      <c r="W404" s="248" t="str">
        <f t="shared" si="42"/>
        <v/>
      </c>
      <c r="X404" s="418"/>
      <c r="AA404" s="30"/>
      <c r="AB404" s="28"/>
    </row>
    <row r="405" spans="1:28" ht="15.6">
      <c r="A405" s="418"/>
      <c r="B405" s="247">
        <f>+'Ark1'!C3863</f>
        <v>2023</v>
      </c>
      <c r="C405" s="418"/>
      <c r="D405" s="247">
        <f>+'Ark1'!M3863</f>
        <v>12</v>
      </c>
      <c r="E405" s="247" t="str">
        <f>VLOOKUP(D405,RNR!$D$8:$E$22,2)</f>
        <v>4+</v>
      </c>
      <c r="F405" s="247">
        <f>+'Ark1'!D3863</f>
        <v>4</v>
      </c>
      <c r="G405" s="247" t="str">
        <f>VLOOKUP(F405,RNR!$G$8:$H$19,2)</f>
        <v>Apr</v>
      </c>
      <c r="H405" s="247">
        <f>+'Ark1'!Q3863</f>
        <v>0</v>
      </c>
      <c r="I405" s="247">
        <f>+'Ark1'!R3863</f>
        <v>0</v>
      </c>
      <c r="J405" s="248" t="str">
        <f>+IF(I405=0,"",'Ark1'!AG3863)</f>
        <v/>
      </c>
      <c r="K405" s="248" t="str">
        <f>+IF(I405=0,"",'Ark1'!AH3863)</f>
        <v/>
      </c>
      <c r="L405" s="249" t="str">
        <f>+IF(I405=0,"",'Ark1'!S3863)</f>
        <v/>
      </c>
      <c r="M405" s="313" t="str">
        <f>+IF(I405=0,"",'Ark1'!U3863)</f>
        <v/>
      </c>
      <c r="N405" s="248" t="str">
        <f>+IF(I405=0,"",'Ark1'!V3863)</f>
        <v/>
      </c>
      <c r="O405" s="248" t="str">
        <f>+IF(I405=0,"",'Ark1'!W3863)</f>
        <v/>
      </c>
      <c r="P405" s="250" t="str">
        <f>+IF(I405=0,"",'Ark1'!X3863)</f>
        <v/>
      </c>
      <c r="Q405" s="250" t="str">
        <f>+IF(I405=0,"",'Ark1'!Y3863)</f>
        <v/>
      </c>
      <c r="R405" s="250" t="str">
        <f>+IF(I405=0,"",'Ark1'!Z3863)</f>
        <v/>
      </c>
      <c r="S405" s="248" t="str">
        <f>+IF(I405=0,"",'Ark1'!AA3863)</f>
        <v/>
      </c>
      <c r="T405" s="248" t="str">
        <f>+IF(I405=0,"",'Ark1'!AB3863)</f>
        <v/>
      </c>
      <c r="U405" s="250">
        <f>+'Ark1'!AD3863</f>
        <v>0</v>
      </c>
      <c r="V405" s="248" t="str">
        <f t="shared" si="41"/>
        <v/>
      </c>
      <c r="W405" s="248" t="str">
        <f t="shared" si="42"/>
        <v/>
      </c>
      <c r="X405" s="418"/>
      <c r="AA405" s="30"/>
      <c r="AB405" s="28"/>
    </row>
    <row r="406" spans="1:28" ht="15.6">
      <c r="A406" s="418"/>
      <c r="B406" s="247">
        <f>+'Ark1'!C3864</f>
        <v>2023</v>
      </c>
      <c r="C406" s="418"/>
      <c r="D406" s="247">
        <f>+'Ark1'!M3864</f>
        <v>12</v>
      </c>
      <c r="E406" s="247" t="str">
        <f>VLOOKUP(D406,RNR!$D$8:$E$22,2)</f>
        <v>4+</v>
      </c>
      <c r="F406" s="247">
        <f>+'Ark1'!D3864</f>
        <v>5</v>
      </c>
      <c r="G406" s="247" t="str">
        <f>VLOOKUP(F406,RNR!$G$8:$H$19,2)</f>
        <v>Mai</v>
      </c>
      <c r="H406" s="247">
        <f>+'Ark1'!Q3864</f>
        <v>0</v>
      </c>
      <c r="I406" s="247">
        <f>+'Ark1'!R3864</f>
        <v>0</v>
      </c>
      <c r="J406" s="248" t="str">
        <f>+IF(I406=0,"",'Ark1'!AG3864)</f>
        <v/>
      </c>
      <c r="K406" s="248" t="str">
        <f>+IF(I406=0,"",'Ark1'!AH3864)</f>
        <v/>
      </c>
      <c r="L406" s="249" t="str">
        <f>+IF(I406=0,"",'Ark1'!S3864)</f>
        <v/>
      </c>
      <c r="M406" s="313" t="str">
        <f>+IF(I406=0,"",'Ark1'!U3864)</f>
        <v/>
      </c>
      <c r="N406" s="248" t="str">
        <f>+IF(I406=0,"",'Ark1'!V3864)</f>
        <v/>
      </c>
      <c r="O406" s="248" t="str">
        <f>+IF(I406=0,"",'Ark1'!W3864)</f>
        <v/>
      </c>
      <c r="P406" s="250" t="str">
        <f>+IF(I406=0,"",'Ark1'!X3864)</f>
        <v/>
      </c>
      <c r="Q406" s="250" t="str">
        <f>+IF(I406=0,"",'Ark1'!Y3864)</f>
        <v/>
      </c>
      <c r="R406" s="250" t="str">
        <f>+IF(I406=0,"",'Ark1'!Z3864)</f>
        <v/>
      </c>
      <c r="S406" s="248" t="str">
        <f>+IF(I406=0,"",'Ark1'!AA3864)</f>
        <v/>
      </c>
      <c r="T406" s="248" t="str">
        <f>+IF(I406=0,"",'Ark1'!AB3864)</f>
        <v/>
      </c>
      <c r="U406" s="250">
        <f>+'Ark1'!AD3864</f>
        <v>0</v>
      </c>
      <c r="V406" s="248" t="str">
        <f t="shared" si="41"/>
        <v/>
      </c>
      <c r="W406" s="248" t="str">
        <f t="shared" si="42"/>
        <v/>
      </c>
      <c r="X406" s="418"/>
      <c r="AA406" s="30"/>
      <c r="AB406" s="28"/>
    </row>
    <row r="407" spans="1:28" ht="15.6">
      <c r="A407" s="418"/>
      <c r="B407" s="247">
        <f>+'Ark1'!C3865</f>
        <v>2023</v>
      </c>
      <c r="C407" s="418"/>
      <c r="D407" s="247">
        <f>+'Ark1'!M3865</f>
        <v>12</v>
      </c>
      <c r="E407" s="247" t="str">
        <f>VLOOKUP(D407,RNR!$D$8:$E$22,2)</f>
        <v>4+</v>
      </c>
      <c r="F407" s="247">
        <f>+'Ark1'!D3865</f>
        <v>6</v>
      </c>
      <c r="G407" s="247" t="str">
        <f>VLOOKUP(F407,RNR!$G$8:$H$19,2)</f>
        <v>Jun</v>
      </c>
      <c r="H407" s="247">
        <f>+'Ark1'!Q3865</f>
        <v>1</v>
      </c>
      <c r="I407" s="247">
        <f>+'Ark1'!R3865</f>
        <v>1</v>
      </c>
      <c r="J407" s="248">
        <f>+IF(I407=0,"",'Ark1'!AG3865)</f>
        <v>5.3705692803437191E-2</v>
      </c>
      <c r="K407" s="248">
        <f>+IF(I407=0,"",'Ark1'!AH3865)</f>
        <v>5.553391896375149E-2</v>
      </c>
      <c r="L407" s="249">
        <f>+IF(I407=0,"",'Ark1'!S3865)</f>
        <v>7</v>
      </c>
      <c r="M407" s="313">
        <f>+IF(I407=0,"",'Ark1'!U3865)</f>
        <v>15.4</v>
      </c>
      <c r="N407" s="248">
        <f>+IF(I407=0,"",'Ark1'!V3865)</f>
        <v>0</v>
      </c>
      <c r="O407" s="248">
        <f>+IF(I407=0,"",'Ark1'!W3865)</f>
        <v>100</v>
      </c>
      <c r="P407" s="250">
        <f>+IF(I407=0,"",'Ark1'!X3865)</f>
        <v>0</v>
      </c>
      <c r="Q407" s="250">
        <f>+IF(I407=0,"",'Ark1'!Y3865)</f>
        <v>0</v>
      </c>
      <c r="R407" s="250">
        <f>+IF(I407=0,"",'Ark1'!Z3865)</f>
        <v>0</v>
      </c>
      <c r="S407" s="248">
        <f>+IF(I407=0,"",'Ark1'!AA3865)</f>
        <v>0</v>
      </c>
      <c r="T407" s="248">
        <f>+IF(I407=0,"",'Ark1'!AB3865)</f>
        <v>0</v>
      </c>
      <c r="U407" s="250">
        <f>+'Ark1'!AD3865</f>
        <v>0</v>
      </c>
      <c r="V407" s="248">
        <f t="shared" si="41"/>
        <v>8.3333333333333329E-2</v>
      </c>
      <c r="W407" s="248">
        <f t="shared" si="42"/>
        <v>1</v>
      </c>
      <c r="X407" s="418"/>
      <c r="AA407" s="30"/>
      <c r="AB407" s="28"/>
    </row>
    <row r="408" spans="1:28" ht="15.6">
      <c r="A408" s="418"/>
      <c r="B408" s="247">
        <f>+'Ark1'!C3866</f>
        <v>2023</v>
      </c>
      <c r="C408" s="418"/>
      <c r="D408" s="247">
        <f>+'Ark1'!M3866</f>
        <v>12</v>
      </c>
      <c r="E408" s="247" t="str">
        <f>VLOOKUP(D408,RNR!$D$8:$E$22,2)</f>
        <v>4+</v>
      </c>
      <c r="F408" s="247">
        <f>+'Ark1'!D3866</f>
        <v>7</v>
      </c>
      <c r="G408" s="247" t="str">
        <f>VLOOKUP(F408,RNR!$G$8:$H$19,2)</f>
        <v>Jul</v>
      </c>
      <c r="H408" s="247">
        <f>+'Ark1'!Q3866</f>
        <v>0</v>
      </c>
      <c r="I408" s="247">
        <f>+'Ark1'!R3866</f>
        <v>0</v>
      </c>
      <c r="J408" s="248" t="str">
        <f>+IF(I408=0,"",'Ark1'!AG3866)</f>
        <v/>
      </c>
      <c r="K408" s="248" t="str">
        <f>+IF(I408=0,"",'Ark1'!AH3866)</f>
        <v/>
      </c>
      <c r="L408" s="249" t="str">
        <f>+IF(I408=0,"",'Ark1'!S3866)</f>
        <v/>
      </c>
      <c r="M408" s="313" t="str">
        <f>+IF(I408=0,"",'Ark1'!U3866)</f>
        <v/>
      </c>
      <c r="N408" s="248" t="str">
        <f>+IF(I408=0,"",'Ark1'!V3866)</f>
        <v/>
      </c>
      <c r="O408" s="248" t="str">
        <f>+IF(I408=0,"",'Ark1'!W3866)</f>
        <v/>
      </c>
      <c r="P408" s="250" t="str">
        <f>+IF(I408=0,"",'Ark1'!X3866)</f>
        <v/>
      </c>
      <c r="Q408" s="250" t="str">
        <f>+IF(I408=0,"",'Ark1'!Y3866)</f>
        <v/>
      </c>
      <c r="R408" s="250" t="str">
        <f>+IF(I408=0,"",'Ark1'!Z3866)</f>
        <v/>
      </c>
      <c r="S408" s="248" t="str">
        <f>+IF(I408=0,"",'Ark1'!AA3866)</f>
        <v/>
      </c>
      <c r="T408" s="248" t="str">
        <f>+IF(I408=0,"",'Ark1'!AB3866)</f>
        <v/>
      </c>
      <c r="U408" s="250">
        <f>+'Ark1'!AD3866</f>
        <v>0</v>
      </c>
      <c r="V408" s="248" t="str">
        <f t="shared" si="41"/>
        <v/>
      </c>
      <c r="W408" s="248" t="str">
        <f t="shared" si="42"/>
        <v/>
      </c>
      <c r="X408" s="418"/>
      <c r="AA408" s="30"/>
      <c r="AB408" s="28"/>
    </row>
    <row r="409" spans="1:28" ht="15.6">
      <c r="A409" s="418"/>
      <c r="B409" s="247">
        <f>+'Ark1'!C3867</f>
        <v>2023</v>
      </c>
      <c r="C409" s="418"/>
      <c r="D409" s="247">
        <f>+'Ark1'!M3867</f>
        <v>12</v>
      </c>
      <c r="E409" s="247" t="str">
        <f>VLOOKUP(D409,RNR!$D$8:$E$22,2)</f>
        <v>4+</v>
      </c>
      <c r="F409" s="247">
        <f>+'Ark1'!D3867</f>
        <v>8</v>
      </c>
      <c r="G409" s="247" t="str">
        <f>VLOOKUP(F409,RNR!$G$8:$H$19,2)</f>
        <v>Aug</v>
      </c>
      <c r="H409" s="247">
        <f>+'Ark1'!Q3867</f>
        <v>0</v>
      </c>
      <c r="I409" s="247">
        <f>+'Ark1'!R3867</f>
        <v>0</v>
      </c>
      <c r="J409" s="248" t="str">
        <f>+IF(I409=0,"",'Ark1'!AG3867)</f>
        <v/>
      </c>
      <c r="K409" s="248" t="str">
        <f>+IF(I409=0,"",'Ark1'!AH3867)</f>
        <v/>
      </c>
      <c r="L409" s="249" t="str">
        <f>+IF(I409=0,"",'Ark1'!S3867)</f>
        <v/>
      </c>
      <c r="M409" s="313" t="str">
        <f>+IF(I409=0,"",'Ark1'!U3867)</f>
        <v/>
      </c>
      <c r="N409" s="248" t="str">
        <f>+IF(I409=0,"",'Ark1'!V3867)</f>
        <v/>
      </c>
      <c r="O409" s="248" t="str">
        <f>+IF(I409=0,"",'Ark1'!W3867)</f>
        <v/>
      </c>
      <c r="P409" s="250" t="str">
        <f>+IF(I409=0,"",'Ark1'!X3867)</f>
        <v/>
      </c>
      <c r="Q409" s="250" t="str">
        <f>+IF(I409=0,"",'Ark1'!Y3867)</f>
        <v/>
      </c>
      <c r="R409" s="250" t="str">
        <f>+IF(I409=0,"",'Ark1'!Z3867)</f>
        <v/>
      </c>
      <c r="S409" s="248" t="str">
        <f>+IF(I409=0,"",'Ark1'!AA3867)</f>
        <v/>
      </c>
      <c r="T409" s="248" t="str">
        <f>+IF(I409=0,"",'Ark1'!AB3867)</f>
        <v/>
      </c>
      <c r="U409" s="250">
        <f>+'Ark1'!AD3867</f>
        <v>0</v>
      </c>
      <c r="V409" s="248" t="str">
        <f t="shared" si="41"/>
        <v/>
      </c>
      <c r="W409" s="248" t="str">
        <f t="shared" si="42"/>
        <v/>
      </c>
      <c r="X409" s="418"/>
      <c r="AA409" s="30"/>
      <c r="AB409" s="28"/>
    </row>
    <row r="410" spans="1:28" ht="15.6">
      <c r="A410" s="418"/>
      <c r="B410" s="247">
        <f>+'Ark1'!C3868</f>
        <v>2023</v>
      </c>
      <c r="C410" s="418"/>
      <c r="D410" s="247">
        <f>+'Ark1'!M3868</f>
        <v>12</v>
      </c>
      <c r="E410" s="247" t="str">
        <f>VLOOKUP(D410,RNR!$D$8:$E$22,2)</f>
        <v>4+</v>
      </c>
      <c r="F410" s="247">
        <f>+'Ark1'!D3868</f>
        <v>9</v>
      </c>
      <c r="G410" s="247" t="str">
        <f>VLOOKUP(F410,RNR!$G$8:$H$19,2)</f>
        <v>Sep</v>
      </c>
      <c r="H410" s="247">
        <f>+'Ark1'!Q3868</f>
        <v>0</v>
      </c>
      <c r="I410" s="247">
        <f>+'Ark1'!R3868</f>
        <v>0</v>
      </c>
      <c r="J410" s="248" t="str">
        <f>+IF(I410=0,"",'Ark1'!AG3868)</f>
        <v/>
      </c>
      <c r="K410" s="248" t="str">
        <f>+IF(I410=0,"",'Ark1'!AH3868)</f>
        <v/>
      </c>
      <c r="L410" s="249" t="str">
        <f>+IF(I410=0,"",'Ark1'!S3868)</f>
        <v/>
      </c>
      <c r="M410" s="313" t="str">
        <f>+IF(I410=0,"",'Ark1'!U3868)</f>
        <v/>
      </c>
      <c r="N410" s="248" t="str">
        <f>+IF(I410=0,"",'Ark1'!V3868)</f>
        <v/>
      </c>
      <c r="O410" s="248" t="str">
        <f>+IF(I410=0,"",'Ark1'!W3868)</f>
        <v/>
      </c>
      <c r="P410" s="250" t="str">
        <f>+IF(I410=0,"",'Ark1'!X3868)</f>
        <v/>
      </c>
      <c r="Q410" s="250" t="str">
        <f>+IF(I410=0,"",'Ark1'!Y3868)</f>
        <v/>
      </c>
      <c r="R410" s="250" t="str">
        <f>+IF(I410=0,"",'Ark1'!Z3868)</f>
        <v/>
      </c>
      <c r="S410" s="248" t="str">
        <f>+IF(I410=0,"",'Ark1'!AA3868)</f>
        <v/>
      </c>
      <c r="T410" s="248" t="str">
        <f>+IF(I410=0,"",'Ark1'!AB3868)</f>
        <v/>
      </c>
      <c r="U410" s="250">
        <f>+'Ark1'!AD3868</f>
        <v>0</v>
      </c>
      <c r="V410" s="248" t="str">
        <f t="shared" si="41"/>
        <v/>
      </c>
      <c r="W410" s="248" t="str">
        <f t="shared" si="42"/>
        <v/>
      </c>
      <c r="X410" s="418"/>
      <c r="AA410" s="30"/>
      <c r="AB410" s="28"/>
    </row>
    <row r="411" spans="1:28" ht="15.6">
      <c r="A411" s="418"/>
      <c r="B411" s="247">
        <f>+'Ark1'!C3869</f>
        <v>2023</v>
      </c>
      <c r="C411" s="418"/>
      <c r="D411" s="247">
        <f>+'Ark1'!M3869</f>
        <v>12</v>
      </c>
      <c r="E411" s="247" t="str">
        <f>VLOOKUP(D411,RNR!$D$8:$E$22,2)</f>
        <v>4+</v>
      </c>
      <c r="F411" s="247">
        <f>+'Ark1'!D3869</f>
        <v>10</v>
      </c>
      <c r="G411" s="247" t="str">
        <f>VLOOKUP(F411,RNR!$G$8:$H$19,2)</f>
        <v>Okt</v>
      </c>
      <c r="H411" s="247">
        <f>+'Ark1'!Q3869</f>
        <v>0</v>
      </c>
      <c r="I411" s="247">
        <f>+'Ark1'!R3869</f>
        <v>0</v>
      </c>
      <c r="J411" s="248" t="str">
        <f>+IF(I411=0,"",'Ark1'!AG3869)</f>
        <v/>
      </c>
      <c r="K411" s="248" t="str">
        <f>+IF(I411=0,"",'Ark1'!AH3869)</f>
        <v/>
      </c>
      <c r="L411" s="249" t="str">
        <f>+IF(I411=0,"",'Ark1'!S3869)</f>
        <v/>
      </c>
      <c r="M411" s="313" t="str">
        <f>+IF(I411=0,"",'Ark1'!U3869)</f>
        <v/>
      </c>
      <c r="N411" s="248" t="str">
        <f>+IF(I411=0,"",'Ark1'!V3869)</f>
        <v/>
      </c>
      <c r="O411" s="248" t="str">
        <f>+IF(I411=0,"",'Ark1'!W3869)</f>
        <v/>
      </c>
      <c r="P411" s="250" t="str">
        <f>+IF(I411=0,"",'Ark1'!X3869)</f>
        <v/>
      </c>
      <c r="Q411" s="250" t="str">
        <f>+IF(I411=0,"",'Ark1'!Y3869)</f>
        <v/>
      </c>
      <c r="R411" s="250" t="str">
        <f>+IF(I411=0,"",'Ark1'!Z3869)</f>
        <v/>
      </c>
      <c r="S411" s="248" t="str">
        <f>+IF(I411=0,"",'Ark1'!AA3869)</f>
        <v/>
      </c>
      <c r="T411" s="248" t="str">
        <f>+IF(I411=0,"",'Ark1'!AB3869)</f>
        <v/>
      </c>
      <c r="U411" s="250">
        <f>+'Ark1'!AD3869</f>
        <v>0</v>
      </c>
      <c r="V411" s="248" t="str">
        <f t="shared" si="41"/>
        <v/>
      </c>
      <c r="W411" s="248" t="str">
        <f t="shared" si="42"/>
        <v/>
      </c>
      <c r="X411" s="418"/>
      <c r="AA411" s="30"/>
      <c r="AB411" s="28"/>
    </row>
    <row r="412" spans="1:28" ht="15.6">
      <c r="A412" s="418"/>
      <c r="B412" s="247">
        <f>+'Ark1'!C3870</f>
        <v>2023</v>
      </c>
      <c r="C412" s="418"/>
      <c r="D412" s="247">
        <f>+'Ark1'!M3870</f>
        <v>12</v>
      </c>
      <c r="E412" s="247" t="str">
        <f>VLOOKUP(D412,RNR!$D$8:$E$22,2)</f>
        <v>4+</v>
      </c>
      <c r="F412" s="247">
        <f>+'Ark1'!D3870</f>
        <v>11</v>
      </c>
      <c r="G412" s="247" t="str">
        <f>VLOOKUP(F412,RNR!$G$8:$H$19,2)</f>
        <v>Nov</v>
      </c>
      <c r="H412" s="247">
        <f>+'Ark1'!Q3870</f>
        <v>0</v>
      </c>
      <c r="I412" s="247">
        <f>+'Ark1'!R3870</f>
        <v>0</v>
      </c>
      <c r="J412" s="248" t="str">
        <f>+IF(I412=0,"",'Ark1'!AG3870)</f>
        <v/>
      </c>
      <c r="K412" s="248" t="str">
        <f>+IF(I412=0,"",'Ark1'!AH3870)</f>
        <v/>
      </c>
      <c r="L412" s="249" t="str">
        <f>+IF(I412=0,"",'Ark1'!S3870)</f>
        <v/>
      </c>
      <c r="M412" s="313" t="str">
        <f>+IF(I412=0,"",'Ark1'!U3870)</f>
        <v/>
      </c>
      <c r="N412" s="248" t="str">
        <f>+IF(I412=0,"",'Ark1'!V3870)</f>
        <v/>
      </c>
      <c r="O412" s="248" t="str">
        <f>+IF(I412=0,"",'Ark1'!W3870)</f>
        <v/>
      </c>
      <c r="P412" s="250" t="str">
        <f>+IF(I412=0,"",'Ark1'!X3870)</f>
        <v/>
      </c>
      <c r="Q412" s="250" t="str">
        <f>+IF(I412=0,"",'Ark1'!Y3870)</f>
        <v/>
      </c>
      <c r="R412" s="250" t="str">
        <f>+IF(I412=0,"",'Ark1'!Z3870)</f>
        <v/>
      </c>
      <c r="S412" s="248" t="str">
        <f>+IF(I412=0,"",'Ark1'!AA3870)</f>
        <v/>
      </c>
      <c r="T412" s="248" t="str">
        <f>+IF(I412=0,"",'Ark1'!AB3870)</f>
        <v/>
      </c>
      <c r="U412" s="250">
        <f>+'Ark1'!AD3870</f>
        <v>0</v>
      </c>
      <c r="V412" s="248" t="str">
        <f t="shared" si="41"/>
        <v/>
      </c>
      <c r="W412" s="248" t="str">
        <f t="shared" si="42"/>
        <v/>
      </c>
      <c r="X412" s="418"/>
      <c r="AA412" s="30"/>
      <c r="AB412" s="28"/>
    </row>
    <row r="413" spans="1:28" ht="15.6">
      <c r="A413" s="418"/>
      <c r="B413" s="247">
        <f>+'Ark1'!C3871</f>
        <v>2023</v>
      </c>
      <c r="C413" s="418"/>
      <c r="D413" s="247">
        <f>+'Ark1'!M3871</f>
        <v>12</v>
      </c>
      <c r="E413" s="247" t="str">
        <f>VLOOKUP(D413,RNR!$D$8:$E$22,2)</f>
        <v>4+</v>
      </c>
      <c r="F413" s="247">
        <f>+'Ark1'!D3871</f>
        <v>12</v>
      </c>
      <c r="G413" s="247" t="str">
        <f>VLOOKUP(F413,RNR!$G$8:$H$19,2)</f>
        <v>Des</v>
      </c>
      <c r="H413" s="247">
        <f>+'Ark1'!Q3871</f>
        <v>0</v>
      </c>
      <c r="I413" s="247">
        <f>+'Ark1'!R3871</f>
        <v>0</v>
      </c>
      <c r="J413" s="248" t="str">
        <f>+IF(I413=0,"",'Ark1'!AG3871)</f>
        <v/>
      </c>
      <c r="K413" s="248" t="str">
        <f>+IF(I413=0,"",'Ark1'!AH3871)</f>
        <v/>
      </c>
      <c r="L413" s="249" t="str">
        <f>+IF(I413=0,"",'Ark1'!S3871)</f>
        <v/>
      </c>
      <c r="M413" s="313" t="str">
        <f>+IF(I413=0,"",'Ark1'!U3871)</f>
        <v/>
      </c>
      <c r="N413" s="248" t="str">
        <f>+IF(I413=0,"",'Ark1'!V3871)</f>
        <v/>
      </c>
      <c r="O413" s="248" t="str">
        <f>+IF(I413=0,"",'Ark1'!W3871)</f>
        <v/>
      </c>
      <c r="P413" s="250" t="str">
        <f>+IF(I413=0,"",'Ark1'!X3871)</f>
        <v/>
      </c>
      <c r="Q413" s="250" t="str">
        <f>+IF(I413=0,"",'Ark1'!Y3871)</f>
        <v/>
      </c>
      <c r="R413" s="250" t="str">
        <f>+IF(I413=0,"",'Ark1'!Z3871)</f>
        <v/>
      </c>
      <c r="S413" s="248" t="str">
        <f>+IF(I413=0,"",'Ark1'!AA3871)</f>
        <v/>
      </c>
      <c r="T413" s="248" t="str">
        <f>+IF(I413=0,"",'Ark1'!AB3871)</f>
        <v/>
      </c>
      <c r="U413" s="250">
        <f>+'Ark1'!AD3871</f>
        <v>0</v>
      </c>
      <c r="V413" s="248" t="str">
        <f t="shared" si="41"/>
        <v/>
      </c>
      <c r="W413" s="248" t="str">
        <f t="shared" si="42"/>
        <v/>
      </c>
      <c r="X413" s="418"/>
      <c r="AA413" s="30"/>
      <c r="AB413" s="28"/>
    </row>
    <row r="414" spans="1:28" ht="15.6">
      <c r="A414" s="418"/>
      <c r="B414" s="247">
        <f>+'Ark1'!C3872</f>
        <v>2023</v>
      </c>
      <c r="C414" s="418"/>
      <c r="D414" s="247">
        <f>+'Ark1'!M3872</f>
        <v>13</v>
      </c>
      <c r="E414" s="247" t="str">
        <f>VLOOKUP(D414,RNR!$D$8:$E$22,2)</f>
        <v>5-</v>
      </c>
      <c r="F414" s="247">
        <f>+'Ark1'!D3872</f>
        <v>1</v>
      </c>
      <c r="G414" s="247" t="str">
        <f>VLOOKUP(F414,RNR!$G$8:$H$19,2)</f>
        <v>Jan</v>
      </c>
      <c r="H414" s="247">
        <f>+'Ark1'!Q3872</f>
        <v>0</v>
      </c>
      <c r="I414" s="247">
        <f>+'Ark1'!R3872</f>
        <v>0</v>
      </c>
      <c r="J414" s="248" t="str">
        <f>+IF(I414=0,"",'Ark1'!AG3872)</f>
        <v/>
      </c>
      <c r="K414" s="248" t="str">
        <f>+IF(I414=0,"",'Ark1'!AH3872)</f>
        <v/>
      </c>
      <c r="L414" s="249" t="str">
        <f>+IF(I414=0,"",'Ark1'!S3872)</f>
        <v/>
      </c>
      <c r="M414" s="313" t="str">
        <f>+IF(I414=0,"",'Ark1'!U3872)</f>
        <v/>
      </c>
      <c r="N414" s="248" t="str">
        <f>+IF(I414=0,"",'Ark1'!V3872)</f>
        <v/>
      </c>
      <c r="O414" s="248" t="str">
        <f>+IF(I414=0,"",'Ark1'!W3872)</f>
        <v/>
      </c>
      <c r="P414" s="250" t="str">
        <f>+IF(I414=0,"",'Ark1'!X3872)</f>
        <v/>
      </c>
      <c r="Q414" s="250" t="str">
        <f>+IF(I414=0,"",'Ark1'!Y3872)</f>
        <v/>
      </c>
      <c r="R414" s="250" t="str">
        <f>+IF(I414=0,"",'Ark1'!Z3872)</f>
        <v/>
      </c>
      <c r="S414" s="248" t="str">
        <f>+IF(I414=0,"",'Ark1'!AA3872)</f>
        <v/>
      </c>
      <c r="T414" s="248" t="str">
        <f>+IF(I414=0,"",'Ark1'!AB3872)</f>
        <v/>
      </c>
      <c r="U414" s="250">
        <f>+'Ark1'!AD3872</f>
        <v>0</v>
      </c>
      <c r="V414" s="248" t="str">
        <f t="shared" si="41"/>
        <v/>
      </c>
      <c r="W414" s="248" t="str">
        <f t="shared" si="42"/>
        <v/>
      </c>
      <c r="X414" s="418"/>
      <c r="AA414" s="30"/>
      <c r="AB414" s="28"/>
    </row>
    <row r="415" spans="1:28" ht="15.6">
      <c r="A415" s="418"/>
      <c r="B415" s="247">
        <f>+'Ark1'!C3873</f>
        <v>2023</v>
      </c>
      <c r="C415" s="418"/>
      <c r="D415" s="247">
        <f>+'Ark1'!M3873</f>
        <v>13</v>
      </c>
      <c r="E415" s="247" t="str">
        <f>VLOOKUP(D415,RNR!$D$8:$E$22,2)</f>
        <v>5-</v>
      </c>
      <c r="F415" s="247">
        <f>+'Ark1'!D3873</f>
        <v>2</v>
      </c>
      <c r="G415" s="247" t="str">
        <f>VLOOKUP(F415,RNR!$G$8:$H$19,2)</f>
        <v>Feb</v>
      </c>
      <c r="H415" s="247">
        <f>+'Ark1'!Q3873</f>
        <v>0</v>
      </c>
      <c r="I415" s="247">
        <f>+'Ark1'!R3873</f>
        <v>0</v>
      </c>
      <c r="J415" s="248" t="str">
        <f>+IF(I415=0,"",'Ark1'!AG3873)</f>
        <v/>
      </c>
      <c r="K415" s="248" t="str">
        <f>+IF(I415=0,"",'Ark1'!AH3873)</f>
        <v/>
      </c>
      <c r="L415" s="249" t="str">
        <f>+IF(I415=0,"",'Ark1'!S3873)</f>
        <v/>
      </c>
      <c r="M415" s="313" t="str">
        <f>+IF(I415=0,"",'Ark1'!U3873)</f>
        <v/>
      </c>
      <c r="N415" s="248" t="str">
        <f>+IF(I415=0,"",'Ark1'!V3873)</f>
        <v/>
      </c>
      <c r="O415" s="248" t="str">
        <f>+IF(I415=0,"",'Ark1'!W3873)</f>
        <v/>
      </c>
      <c r="P415" s="250" t="str">
        <f>+IF(I415=0,"",'Ark1'!X3873)</f>
        <v/>
      </c>
      <c r="Q415" s="250" t="str">
        <f>+IF(I415=0,"",'Ark1'!Y3873)</f>
        <v/>
      </c>
      <c r="R415" s="250" t="str">
        <f>+IF(I415=0,"",'Ark1'!Z3873)</f>
        <v/>
      </c>
      <c r="S415" s="248" t="str">
        <f>+IF(I415=0,"",'Ark1'!AA3873)</f>
        <v/>
      </c>
      <c r="T415" s="248" t="str">
        <f>+IF(I415=0,"",'Ark1'!AB3873)</f>
        <v/>
      </c>
      <c r="U415" s="250">
        <f>+'Ark1'!AD3873</f>
        <v>0</v>
      </c>
      <c r="V415" s="248" t="str">
        <f t="shared" si="41"/>
        <v/>
      </c>
      <c r="W415" s="248" t="str">
        <f t="shared" si="42"/>
        <v/>
      </c>
      <c r="X415" s="418"/>
      <c r="AA415" s="30"/>
      <c r="AB415" s="28"/>
    </row>
    <row r="416" spans="1:28" ht="15.6">
      <c r="A416" s="418"/>
      <c r="B416" s="247">
        <f>+'Ark1'!C3874</f>
        <v>2023</v>
      </c>
      <c r="C416" s="418"/>
      <c r="D416" s="247">
        <f>+'Ark1'!M3874</f>
        <v>13</v>
      </c>
      <c r="E416" s="247" t="str">
        <f>VLOOKUP(D416,RNR!$D$8:$E$22,2)</f>
        <v>5-</v>
      </c>
      <c r="F416" s="247">
        <f>+'Ark1'!D3874</f>
        <v>3</v>
      </c>
      <c r="G416" s="247" t="str">
        <f>VLOOKUP(F416,RNR!$G$8:$H$19,2)</f>
        <v>Mar</v>
      </c>
      <c r="H416" s="247">
        <f>+'Ark1'!Q3874</f>
        <v>0</v>
      </c>
      <c r="I416" s="247">
        <f>+'Ark1'!R3874</f>
        <v>0</v>
      </c>
      <c r="J416" s="248" t="str">
        <f>+IF(I416=0,"",'Ark1'!AG3874)</f>
        <v/>
      </c>
      <c r="K416" s="248" t="str">
        <f>+IF(I416=0,"",'Ark1'!AH3874)</f>
        <v/>
      </c>
      <c r="L416" s="249" t="str">
        <f>+IF(I416=0,"",'Ark1'!S3874)</f>
        <v/>
      </c>
      <c r="M416" s="313" t="str">
        <f>+IF(I416=0,"",'Ark1'!U3874)</f>
        <v/>
      </c>
      <c r="N416" s="248" t="str">
        <f>+IF(I416=0,"",'Ark1'!V3874)</f>
        <v/>
      </c>
      <c r="O416" s="248" t="str">
        <f>+IF(I416=0,"",'Ark1'!W3874)</f>
        <v/>
      </c>
      <c r="P416" s="250" t="str">
        <f>+IF(I416=0,"",'Ark1'!X3874)</f>
        <v/>
      </c>
      <c r="Q416" s="250" t="str">
        <f>+IF(I416=0,"",'Ark1'!Y3874)</f>
        <v/>
      </c>
      <c r="R416" s="250" t="str">
        <f>+IF(I416=0,"",'Ark1'!Z3874)</f>
        <v/>
      </c>
      <c r="S416" s="248" t="str">
        <f>+IF(I416=0,"",'Ark1'!AA3874)</f>
        <v/>
      </c>
      <c r="T416" s="248" t="str">
        <f>+IF(I416=0,"",'Ark1'!AB3874)</f>
        <v/>
      </c>
      <c r="U416" s="250">
        <f>+'Ark1'!AD3874</f>
        <v>0</v>
      </c>
      <c r="V416" s="248" t="str">
        <f t="shared" si="41"/>
        <v/>
      </c>
      <c r="W416" s="248" t="str">
        <f t="shared" si="42"/>
        <v/>
      </c>
      <c r="X416" s="418"/>
      <c r="AA416" s="30"/>
      <c r="AB416" s="28"/>
    </row>
    <row r="417" spans="1:28" ht="15.6">
      <c r="A417" s="418"/>
      <c r="B417" s="247">
        <f>+'Ark1'!C3875</f>
        <v>2023</v>
      </c>
      <c r="C417" s="418"/>
      <c r="D417" s="247">
        <f>+'Ark1'!M3875</f>
        <v>13</v>
      </c>
      <c r="E417" s="247" t="str">
        <f>VLOOKUP(D417,RNR!$D$8:$E$22,2)</f>
        <v>5-</v>
      </c>
      <c r="F417" s="247">
        <f>+'Ark1'!D3875</f>
        <v>4</v>
      </c>
      <c r="G417" s="247" t="str">
        <f>VLOOKUP(F417,RNR!$G$8:$H$19,2)</f>
        <v>Apr</v>
      </c>
      <c r="H417" s="247">
        <f>+'Ark1'!Q3875</f>
        <v>0</v>
      </c>
      <c r="I417" s="247">
        <f>+'Ark1'!R3875</f>
        <v>0</v>
      </c>
      <c r="J417" s="248" t="str">
        <f>+IF(I417=0,"",'Ark1'!AG3875)</f>
        <v/>
      </c>
      <c r="K417" s="248" t="str">
        <f>+IF(I417=0,"",'Ark1'!AH3875)</f>
        <v/>
      </c>
      <c r="L417" s="249" t="str">
        <f>+IF(I417=0,"",'Ark1'!S3875)</f>
        <v/>
      </c>
      <c r="M417" s="313" t="str">
        <f>+IF(I417=0,"",'Ark1'!U3875)</f>
        <v/>
      </c>
      <c r="N417" s="248" t="str">
        <f>+IF(I417=0,"",'Ark1'!V3875)</f>
        <v/>
      </c>
      <c r="O417" s="248" t="str">
        <f>+IF(I417=0,"",'Ark1'!W3875)</f>
        <v/>
      </c>
      <c r="P417" s="250" t="str">
        <f>+IF(I417=0,"",'Ark1'!X3875)</f>
        <v/>
      </c>
      <c r="Q417" s="250" t="str">
        <f>+IF(I417=0,"",'Ark1'!Y3875)</f>
        <v/>
      </c>
      <c r="R417" s="250" t="str">
        <f>+IF(I417=0,"",'Ark1'!Z3875)</f>
        <v/>
      </c>
      <c r="S417" s="248" t="str">
        <f>+IF(I417=0,"",'Ark1'!AA3875)</f>
        <v/>
      </c>
      <c r="T417" s="248" t="str">
        <f>+IF(I417=0,"",'Ark1'!AB3875)</f>
        <v/>
      </c>
      <c r="U417" s="250">
        <f>+'Ark1'!AD3875</f>
        <v>0</v>
      </c>
      <c r="V417" s="248" t="str">
        <f t="shared" si="41"/>
        <v/>
      </c>
      <c r="W417" s="248" t="str">
        <f t="shared" si="42"/>
        <v/>
      </c>
      <c r="X417" s="418"/>
      <c r="AA417" s="30"/>
      <c r="AB417" s="28"/>
    </row>
    <row r="418" spans="1:28" ht="15.6">
      <c r="A418" s="418"/>
      <c r="B418" s="247">
        <f>+'Ark1'!C3876</f>
        <v>2023</v>
      </c>
      <c r="C418" s="418"/>
      <c r="D418" s="247">
        <f>+'Ark1'!M3876</f>
        <v>13</v>
      </c>
      <c r="E418" s="247" t="str">
        <f>VLOOKUP(D418,RNR!$D$8:$E$22,2)</f>
        <v>5-</v>
      </c>
      <c r="F418" s="247">
        <f>+'Ark1'!D3876</f>
        <v>5</v>
      </c>
      <c r="G418" s="247" t="str">
        <f>VLOOKUP(F418,RNR!$G$8:$H$19,2)</f>
        <v>Mai</v>
      </c>
      <c r="H418" s="247">
        <f>+'Ark1'!Q3876</f>
        <v>0</v>
      </c>
      <c r="I418" s="247">
        <f>+'Ark1'!R3876</f>
        <v>0</v>
      </c>
      <c r="J418" s="248" t="str">
        <f>+IF(I418=0,"",'Ark1'!AG3876)</f>
        <v/>
      </c>
      <c r="K418" s="248" t="str">
        <f>+IF(I418=0,"",'Ark1'!AH3876)</f>
        <v/>
      </c>
      <c r="L418" s="249" t="str">
        <f>+IF(I418=0,"",'Ark1'!S3876)</f>
        <v/>
      </c>
      <c r="M418" s="313" t="str">
        <f>+IF(I418=0,"",'Ark1'!U3876)</f>
        <v/>
      </c>
      <c r="N418" s="248" t="str">
        <f>+IF(I418=0,"",'Ark1'!V3876)</f>
        <v/>
      </c>
      <c r="O418" s="248" t="str">
        <f>+IF(I418=0,"",'Ark1'!W3876)</f>
        <v/>
      </c>
      <c r="P418" s="250" t="str">
        <f>+IF(I418=0,"",'Ark1'!X3876)</f>
        <v/>
      </c>
      <c r="Q418" s="250" t="str">
        <f>+IF(I418=0,"",'Ark1'!Y3876)</f>
        <v/>
      </c>
      <c r="R418" s="250" t="str">
        <f>+IF(I418=0,"",'Ark1'!Z3876)</f>
        <v/>
      </c>
      <c r="S418" s="248" t="str">
        <f>+IF(I418=0,"",'Ark1'!AA3876)</f>
        <v/>
      </c>
      <c r="T418" s="248" t="str">
        <f>+IF(I418=0,"",'Ark1'!AB3876)</f>
        <v/>
      </c>
      <c r="U418" s="250">
        <f>+'Ark1'!AD3876</f>
        <v>0</v>
      </c>
      <c r="V418" s="248" t="str">
        <f t="shared" si="41"/>
        <v/>
      </c>
      <c r="W418" s="248" t="str">
        <f t="shared" si="42"/>
        <v/>
      </c>
      <c r="X418" s="418"/>
      <c r="AA418" s="30"/>
      <c r="AB418" s="28"/>
    </row>
    <row r="419" spans="1:28" ht="15.6">
      <c r="A419" s="418"/>
      <c r="B419" s="247">
        <f>+'Ark1'!C3877</f>
        <v>2023</v>
      </c>
      <c r="C419" s="418"/>
      <c r="D419" s="247">
        <f>+'Ark1'!M3877</f>
        <v>13</v>
      </c>
      <c r="E419" s="247" t="str">
        <f>VLOOKUP(D419,RNR!$D$8:$E$22,2)</f>
        <v>5-</v>
      </c>
      <c r="F419" s="247">
        <f>+'Ark1'!D3877</f>
        <v>6</v>
      </c>
      <c r="G419" s="247" t="str">
        <f>VLOOKUP(F419,RNR!$G$8:$H$19,2)</f>
        <v>Jun</v>
      </c>
      <c r="H419" s="247">
        <f>+'Ark1'!Q3877</f>
        <v>0</v>
      </c>
      <c r="I419" s="247">
        <f>+'Ark1'!R3877</f>
        <v>0</v>
      </c>
      <c r="J419" s="248" t="str">
        <f>+IF(I419=0,"",'Ark1'!AG3877)</f>
        <v/>
      </c>
      <c r="K419" s="248" t="str">
        <f>+IF(I419=0,"",'Ark1'!AH3877)</f>
        <v/>
      </c>
      <c r="L419" s="249" t="str">
        <f>+IF(I419=0,"",'Ark1'!S3877)</f>
        <v/>
      </c>
      <c r="M419" s="313" t="str">
        <f>+IF(I419=0,"",'Ark1'!U3877)</f>
        <v/>
      </c>
      <c r="N419" s="248" t="str">
        <f>+IF(I419=0,"",'Ark1'!V3877)</f>
        <v/>
      </c>
      <c r="O419" s="248" t="str">
        <f>+IF(I419=0,"",'Ark1'!W3877)</f>
        <v/>
      </c>
      <c r="P419" s="250" t="str">
        <f>+IF(I419=0,"",'Ark1'!X3877)</f>
        <v/>
      </c>
      <c r="Q419" s="250" t="str">
        <f>+IF(I419=0,"",'Ark1'!Y3877)</f>
        <v/>
      </c>
      <c r="R419" s="250" t="str">
        <f>+IF(I419=0,"",'Ark1'!Z3877)</f>
        <v/>
      </c>
      <c r="S419" s="248" t="str">
        <f>+IF(I419=0,"",'Ark1'!AA3877)</f>
        <v/>
      </c>
      <c r="T419" s="248" t="str">
        <f>+IF(I419=0,"",'Ark1'!AB3877)</f>
        <v/>
      </c>
      <c r="U419" s="250">
        <f>+'Ark1'!AD3877</f>
        <v>0</v>
      </c>
      <c r="V419" s="248" t="str">
        <f t="shared" si="41"/>
        <v/>
      </c>
      <c r="W419" s="248" t="str">
        <f t="shared" si="42"/>
        <v/>
      </c>
      <c r="X419" s="418"/>
      <c r="AA419" s="30"/>
      <c r="AB419" s="28"/>
    </row>
    <row r="420" spans="1:28" ht="15.6">
      <c r="A420" s="418"/>
      <c r="B420" s="247">
        <f>+'Ark1'!C3878</f>
        <v>2023</v>
      </c>
      <c r="C420" s="418"/>
      <c r="D420" s="247">
        <f>+'Ark1'!M3878</f>
        <v>13</v>
      </c>
      <c r="E420" s="247" t="str">
        <f>VLOOKUP(D420,RNR!$D$8:$E$22,2)</f>
        <v>5-</v>
      </c>
      <c r="F420" s="247">
        <f>+'Ark1'!D3878</f>
        <v>7</v>
      </c>
      <c r="G420" s="247" t="str">
        <f>VLOOKUP(F420,RNR!$G$8:$H$19,2)</f>
        <v>Jul</v>
      </c>
      <c r="H420" s="247">
        <f>+'Ark1'!Q3878</f>
        <v>0</v>
      </c>
      <c r="I420" s="247">
        <f>+'Ark1'!R3878</f>
        <v>0</v>
      </c>
      <c r="J420" s="248" t="str">
        <f>+IF(I420=0,"",'Ark1'!AG3878)</f>
        <v/>
      </c>
      <c r="K420" s="248" t="str">
        <f>+IF(I420=0,"",'Ark1'!AH3878)</f>
        <v/>
      </c>
      <c r="L420" s="249" t="str">
        <f>+IF(I420=0,"",'Ark1'!S3878)</f>
        <v/>
      </c>
      <c r="M420" s="313" t="str">
        <f>+IF(I420=0,"",'Ark1'!U3878)</f>
        <v/>
      </c>
      <c r="N420" s="248" t="str">
        <f>+IF(I420=0,"",'Ark1'!V3878)</f>
        <v/>
      </c>
      <c r="O420" s="248" t="str">
        <f>+IF(I420=0,"",'Ark1'!W3878)</f>
        <v/>
      </c>
      <c r="P420" s="250" t="str">
        <f>+IF(I420=0,"",'Ark1'!X3878)</f>
        <v/>
      </c>
      <c r="Q420" s="250" t="str">
        <f>+IF(I420=0,"",'Ark1'!Y3878)</f>
        <v/>
      </c>
      <c r="R420" s="250" t="str">
        <f>+IF(I420=0,"",'Ark1'!Z3878)</f>
        <v/>
      </c>
      <c r="S420" s="248" t="str">
        <f>+IF(I420=0,"",'Ark1'!AA3878)</f>
        <v/>
      </c>
      <c r="T420" s="248" t="str">
        <f>+IF(I420=0,"",'Ark1'!AB3878)</f>
        <v/>
      </c>
      <c r="U420" s="250">
        <f>+'Ark1'!AD3878</f>
        <v>0</v>
      </c>
      <c r="V420" s="248" t="str">
        <f t="shared" si="41"/>
        <v/>
      </c>
      <c r="W420" s="248" t="str">
        <f t="shared" si="42"/>
        <v/>
      </c>
      <c r="X420" s="418"/>
      <c r="AA420" s="30"/>
      <c r="AB420" s="28"/>
    </row>
    <row r="421" spans="1:28" ht="15.6">
      <c r="A421" s="418"/>
      <c r="B421" s="247">
        <f>+'Ark1'!C3879</f>
        <v>2023</v>
      </c>
      <c r="C421" s="418"/>
      <c r="D421" s="247">
        <f>+'Ark1'!M3879</f>
        <v>13</v>
      </c>
      <c r="E421" s="247" t="str">
        <f>VLOOKUP(D421,RNR!$D$8:$E$22,2)</f>
        <v>5-</v>
      </c>
      <c r="F421" s="247">
        <f>+'Ark1'!D3879</f>
        <v>8</v>
      </c>
      <c r="G421" s="247" t="str">
        <f>VLOOKUP(F421,RNR!$G$8:$H$19,2)</f>
        <v>Aug</v>
      </c>
      <c r="H421" s="247">
        <f>+'Ark1'!Q3879</f>
        <v>0</v>
      </c>
      <c r="I421" s="247">
        <f>+'Ark1'!R3879</f>
        <v>0</v>
      </c>
      <c r="J421" s="248" t="str">
        <f>+IF(I421=0,"",'Ark1'!AG3879)</f>
        <v/>
      </c>
      <c r="K421" s="248" t="str">
        <f>+IF(I421=0,"",'Ark1'!AH3879)</f>
        <v/>
      </c>
      <c r="L421" s="249" t="str">
        <f>+IF(I421=0,"",'Ark1'!S3879)</f>
        <v/>
      </c>
      <c r="M421" s="313" t="str">
        <f>+IF(I421=0,"",'Ark1'!U3879)</f>
        <v/>
      </c>
      <c r="N421" s="248" t="str">
        <f>+IF(I421=0,"",'Ark1'!V3879)</f>
        <v/>
      </c>
      <c r="O421" s="248" t="str">
        <f>+IF(I421=0,"",'Ark1'!W3879)</f>
        <v/>
      </c>
      <c r="P421" s="250" t="str">
        <f>+IF(I421=0,"",'Ark1'!X3879)</f>
        <v/>
      </c>
      <c r="Q421" s="250" t="str">
        <f>+IF(I421=0,"",'Ark1'!Y3879)</f>
        <v/>
      </c>
      <c r="R421" s="250" t="str">
        <f>+IF(I421=0,"",'Ark1'!Z3879)</f>
        <v/>
      </c>
      <c r="S421" s="248" t="str">
        <f>+IF(I421=0,"",'Ark1'!AA3879)</f>
        <v/>
      </c>
      <c r="T421" s="248" t="str">
        <f>+IF(I421=0,"",'Ark1'!AB3879)</f>
        <v/>
      </c>
      <c r="U421" s="250">
        <f>+'Ark1'!AD3879</f>
        <v>0</v>
      </c>
      <c r="V421" s="248" t="str">
        <f t="shared" si="41"/>
        <v/>
      </c>
      <c r="W421" s="248" t="str">
        <f t="shared" si="42"/>
        <v/>
      </c>
      <c r="X421" s="418"/>
      <c r="AA421" s="30"/>
      <c r="AB421" s="28"/>
    </row>
    <row r="422" spans="1:28" ht="15.6">
      <c r="A422" s="418"/>
      <c r="B422" s="247">
        <f>+'Ark1'!C3880</f>
        <v>2023</v>
      </c>
      <c r="C422" s="418"/>
      <c r="D422" s="247">
        <f>+'Ark1'!M3880</f>
        <v>13</v>
      </c>
      <c r="E422" s="247" t="str">
        <f>VLOOKUP(D422,RNR!$D$8:$E$22,2)</f>
        <v>5-</v>
      </c>
      <c r="F422" s="247">
        <f>+'Ark1'!D3880</f>
        <v>9</v>
      </c>
      <c r="G422" s="247" t="str">
        <f>VLOOKUP(F422,RNR!$G$8:$H$19,2)</f>
        <v>Sep</v>
      </c>
      <c r="H422" s="247">
        <f>+'Ark1'!Q3880</f>
        <v>0</v>
      </c>
      <c r="I422" s="247">
        <f>+'Ark1'!R3880</f>
        <v>0</v>
      </c>
      <c r="J422" s="248" t="str">
        <f>+IF(I422=0,"",'Ark1'!AG3880)</f>
        <v/>
      </c>
      <c r="K422" s="248" t="str">
        <f>+IF(I422=0,"",'Ark1'!AH3880)</f>
        <v/>
      </c>
      <c r="L422" s="249" t="str">
        <f>+IF(I422=0,"",'Ark1'!S3880)</f>
        <v/>
      </c>
      <c r="M422" s="313" t="str">
        <f>+IF(I422=0,"",'Ark1'!U3880)</f>
        <v/>
      </c>
      <c r="N422" s="248" t="str">
        <f>+IF(I422=0,"",'Ark1'!V3880)</f>
        <v/>
      </c>
      <c r="O422" s="248" t="str">
        <f>+IF(I422=0,"",'Ark1'!W3880)</f>
        <v/>
      </c>
      <c r="P422" s="250" t="str">
        <f>+IF(I422=0,"",'Ark1'!X3880)</f>
        <v/>
      </c>
      <c r="Q422" s="250" t="str">
        <f>+IF(I422=0,"",'Ark1'!Y3880)</f>
        <v/>
      </c>
      <c r="R422" s="250" t="str">
        <f>+IF(I422=0,"",'Ark1'!Z3880)</f>
        <v/>
      </c>
      <c r="S422" s="248" t="str">
        <f>+IF(I422=0,"",'Ark1'!AA3880)</f>
        <v/>
      </c>
      <c r="T422" s="248" t="str">
        <f>+IF(I422=0,"",'Ark1'!AB3880)</f>
        <v/>
      </c>
      <c r="U422" s="250">
        <f>+'Ark1'!AD3880</f>
        <v>0</v>
      </c>
      <c r="V422" s="248" t="str">
        <f t="shared" si="41"/>
        <v/>
      </c>
      <c r="W422" s="248" t="str">
        <f t="shared" si="42"/>
        <v/>
      </c>
      <c r="X422" s="418"/>
      <c r="AA422" s="30"/>
      <c r="AB422" s="28"/>
    </row>
    <row r="423" spans="1:28" ht="15.6">
      <c r="A423" s="418"/>
      <c r="B423" s="247">
        <f>+'Ark1'!C3881</f>
        <v>2023</v>
      </c>
      <c r="C423" s="418"/>
      <c r="D423" s="247">
        <f>+'Ark1'!M3881</f>
        <v>13</v>
      </c>
      <c r="E423" s="247" t="str">
        <f>VLOOKUP(D423,RNR!$D$8:$E$22,2)</f>
        <v>5-</v>
      </c>
      <c r="F423" s="247">
        <f>+'Ark1'!D3881</f>
        <v>10</v>
      </c>
      <c r="G423" s="247" t="str">
        <f>VLOOKUP(F423,RNR!$G$8:$H$19,2)</f>
        <v>Okt</v>
      </c>
      <c r="H423" s="247">
        <f>+'Ark1'!Q3881</f>
        <v>0</v>
      </c>
      <c r="I423" s="247">
        <f>+'Ark1'!R3881</f>
        <v>0</v>
      </c>
      <c r="J423" s="248" t="str">
        <f>+IF(I423=0,"",'Ark1'!AG3881)</f>
        <v/>
      </c>
      <c r="K423" s="248" t="str">
        <f>+IF(I423=0,"",'Ark1'!AH3881)</f>
        <v/>
      </c>
      <c r="L423" s="249" t="str">
        <f>+IF(I423=0,"",'Ark1'!S3881)</f>
        <v/>
      </c>
      <c r="M423" s="313" t="str">
        <f>+IF(I423=0,"",'Ark1'!U3881)</f>
        <v/>
      </c>
      <c r="N423" s="248" t="str">
        <f>+IF(I423=0,"",'Ark1'!V3881)</f>
        <v/>
      </c>
      <c r="O423" s="248" t="str">
        <f>+IF(I423=0,"",'Ark1'!W3881)</f>
        <v/>
      </c>
      <c r="P423" s="250" t="str">
        <f>+IF(I423=0,"",'Ark1'!X3881)</f>
        <v/>
      </c>
      <c r="Q423" s="250" t="str">
        <f>+IF(I423=0,"",'Ark1'!Y3881)</f>
        <v/>
      </c>
      <c r="R423" s="250" t="str">
        <f>+IF(I423=0,"",'Ark1'!Z3881)</f>
        <v/>
      </c>
      <c r="S423" s="248" t="str">
        <f>+IF(I423=0,"",'Ark1'!AA3881)</f>
        <v/>
      </c>
      <c r="T423" s="248" t="str">
        <f>+IF(I423=0,"",'Ark1'!AB3881)</f>
        <v/>
      </c>
      <c r="U423" s="250">
        <f>+'Ark1'!AD3881</f>
        <v>0</v>
      </c>
      <c r="V423" s="248" t="str">
        <f t="shared" si="41"/>
        <v/>
      </c>
      <c r="W423" s="248" t="str">
        <f t="shared" si="42"/>
        <v/>
      </c>
      <c r="X423" s="418"/>
      <c r="AA423" s="30"/>
      <c r="AB423" s="28"/>
    </row>
    <row r="424" spans="1:28" ht="15.6">
      <c r="A424" s="418"/>
      <c r="B424" s="247">
        <f>+'Ark1'!C3882</f>
        <v>2023</v>
      </c>
      <c r="C424" s="418"/>
      <c r="D424" s="247">
        <f>+'Ark1'!M3882</f>
        <v>13</v>
      </c>
      <c r="E424" s="247" t="str">
        <f>VLOOKUP(D424,RNR!$D$8:$E$22,2)</f>
        <v>5-</v>
      </c>
      <c r="F424" s="247">
        <f>+'Ark1'!D3882</f>
        <v>11</v>
      </c>
      <c r="G424" s="247" t="str">
        <f>VLOOKUP(F424,RNR!$G$8:$H$19,2)</f>
        <v>Nov</v>
      </c>
      <c r="H424" s="247">
        <f>+'Ark1'!Q3882</f>
        <v>0</v>
      </c>
      <c r="I424" s="247">
        <f>+'Ark1'!R3882</f>
        <v>0</v>
      </c>
      <c r="J424" s="248" t="str">
        <f>+IF(I424=0,"",'Ark1'!AG3882)</f>
        <v/>
      </c>
      <c r="K424" s="248" t="str">
        <f>+IF(I424=0,"",'Ark1'!AH3882)</f>
        <v/>
      </c>
      <c r="L424" s="249" t="str">
        <f>+IF(I424=0,"",'Ark1'!S3882)</f>
        <v/>
      </c>
      <c r="M424" s="313" t="str">
        <f>+IF(I424=0,"",'Ark1'!U3882)</f>
        <v/>
      </c>
      <c r="N424" s="248" t="str">
        <f>+IF(I424=0,"",'Ark1'!V3882)</f>
        <v/>
      </c>
      <c r="O424" s="248" t="str">
        <f>+IF(I424=0,"",'Ark1'!W3882)</f>
        <v/>
      </c>
      <c r="P424" s="250" t="str">
        <f>+IF(I424=0,"",'Ark1'!X3882)</f>
        <v/>
      </c>
      <c r="Q424" s="250" t="str">
        <f>+IF(I424=0,"",'Ark1'!Y3882)</f>
        <v/>
      </c>
      <c r="R424" s="250" t="str">
        <f>+IF(I424=0,"",'Ark1'!Z3882)</f>
        <v/>
      </c>
      <c r="S424" s="248" t="str">
        <f>+IF(I424=0,"",'Ark1'!AA3882)</f>
        <v/>
      </c>
      <c r="T424" s="248" t="str">
        <f>+IF(I424=0,"",'Ark1'!AB3882)</f>
        <v/>
      </c>
      <c r="U424" s="250">
        <f>+'Ark1'!AD3882</f>
        <v>0</v>
      </c>
      <c r="V424" s="248" t="str">
        <f t="shared" si="41"/>
        <v/>
      </c>
      <c r="W424" s="248" t="str">
        <f t="shared" si="42"/>
        <v/>
      </c>
      <c r="X424" s="418"/>
      <c r="AA424" s="30"/>
      <c r="AB424" s="28"/>
    </row>
    <row r="425" spans="1:28" ht="15.6">
      <c r="A425" s="418"/>
      <c r="B425" s="247">
        <f>+'Ark1'!C3883</f>
        <v>2023</v>
      </c>
      <c r="C425" s="418"/>
      <c r="D425" s="247">
        <f>+'Ark1'!M3883</f>
        <v>13</v>
      </c>
      <c r="E425" s="247" t="str">
        <f>VLOOKUP(D425,RNR!$D$8:$E$22,2)</f>
        <v>5-</v>
      </c>
      <c r="F425" s="247">
        <f>+'Ark1'!D3883</f>
        <v>12</v>
      </c>
      <c r="G425" s="247" t="str">
        <f>VLOOKUP(F425,RNR!$G$8:$H$19,2)</f>
        <v>Des</v>
      </c>
      <c r="H425" s="247">
        <f>+'Ark1'!Q3883</f>
        <v>0</v>
      </c>
      <c r="I425" s="247">
        <f>+'Ark1'!R3883</f>
        <v>0</v>
      </c>
      <c r="J425" s="248" t="str">
        <f>+IF(I425=0,"",'Ark1'!AG3883)</f>
        <v/>
      </c>
      <c r="K425" s="248" t="str">
        <f>+IF(I425=0,"",'Ark1'!AH3883)</f>
        <v/>
      </c>
      <c r="L425" s="249" t="str">
        <f>+IF(I425=0,"",'Ark1'!S3883)</f>
        <v/>
      </c>
      <c r="M425" s="313" t="str">
        <f>+IF(I425=0,"",'Ark1'!U3883)</f>
        <v/>
      </c>
      <c r="N425" s="248" t="str">
        <f>+IF(I425=0,"",'Ark1'!V3883)</f>
        <v/>
      </c>
      <c r="O425" s="248" t="str">
        <f>+IF(I425=0,"",'Ark1'!W3883)</f>
        <v/>
      </c>
      <c r="P425" s="250" t="str">
        <f>+IF(I425=0,"",'Ark1'!X3883)</f>
        <v/>
      </c>
      <c r="Q425" s="250" t="str">
        <f>+IF(I425=0,"",'Ark1'!Y3883)</f>
        <v/>
      </c>
      <c r="R425" s="250" t="str">
        <f>+IF(I425=0,"",'Ark1'!Z3883)</f>
        <v/>
      </c>
      <c r="S425" s="248" t="str">
        <f>+IF(I425=0,"",'Ark1'!AA3883)</f>
        <v/>
      </c>
      <c r="T425" s="248" t="str">
        <f>+IF(I425=0,"",'Ark1'!AB3883)</f>
        <v/>
      </c>
      <c r="U425" s="250">
        <f>+'Ark1'!AD3883</f>
        <v>0</v>
      </c>
      <c r="V425" s="248" t="str">
        <f t="shared" si="41"/>
        <v/>
      </c>
      <c r="W425" s="248" t="str">
        <f t="shared" si="42"/>
        <v/>
      </c>
      <c r="X425" s="418"/>
      <c r="AA425" s="30"/>
      <c r="AB425" s="28"/>
    </row>
    <row r="426" spans="1:28" ht="15.6">
      <c r="A426" s="418"/>
      <c r="B426" s="247">
        <f>+'Ark1'!C3884</f>
        <v>2023</v>
      </c>
      <c r="C426" s="418"/>
      <c r="D426" s="247">
        <f>+'Ark1'!M3884</f>
        <v>14</v>
      </c>
      <c r="E426" s="247" t="str">
        <f>VLOOKUP(D426,RNR!$D$8:$E$22,2)</f>
        <v>5</v>
      </c>
      <c r="F426" s="247">
        <f>+'Ark1'!D3884</f>
        <v>1</v>
      </c>
      <c r="G426" s="247" t="str">
        <f>VLOOKUP(F426,RNR!$G$8:$H$19,2)</f>
        <v>Jan</v>
      </c>
      <c r="H426" s="247">
        <f>+'Ark1'!Q3884</f>
        <v>0</v>
      </c>
      <c r="I426" s="247">
        <f>+'Ark1'!R3884</f>
        <v>0</v>
      </c>
      <c r="J426" s="248" t="str">
        <f>+IF(I426=0,"",'Ark1'!AG3884)</f>
        <v/>
      </c>
      <c r="K426" s="248" t="str">
        <f>+IF(I426=0,"",'Ark1'!AH3884)</f>
        <v/>
      </c>
      <c r="L426" s="249" t="str">
        <f>+IF(I426=0,"",'Ark1'!S3884)</f>
        <v/>
      </c>
      <c r="M426" s="313" t="str">
        <f>+IF(I426=0,"",'Ark1'!U3884)</f>
        <v/>
      </c>
      <c r="N426" s="248" t="str">
        <f>+IF(I426=0,"",'Ark1'!V3884)</f>
        <v/>
      </c>
      <c r="O426" s="248" t="str">
        <f>+IF(I426=0,"",'Ark1'!W3884)</f>
        <v/>
      </c>
      <c r="P426" s="250" t="str">
        <f>+IF(I426=0,"",'Ark1'!X3884)</f>
        <v/>
      </c>
      <c r="Q426" s="250" t="str">
        <f>+IF(I426=0,"",'Ark1'!Y3884)</f>
        <v/>
      </c>
      <c r="R426" s="250" t="str">
        <f>+IF(I426=0,"",'Ark1'!Z3884)</f>
        <v/>
      </c>
      <c r="S426" s="248" t="str">
        <f>+IF(I426=0,"",'Ark1'!AA3884)</f>
        <v/>
      </c>
      <c r="T426" s="248" t="str">
        <f>+IF(I426=0,"",'Ark1'!AB3884)</f>
        <v/>
      </c>
      <c r="U426" s="250">
        <f>+'Ark1'!AD3884</f>
        <v>0</v>
      </c>
      <c r="V426" s="248" t="str">
        <f t="shared" si="41"/>
        <v/>
      </c>
      <c r="W426" s="248" t="str">
        <f t="shared" si="42"/>
        <v/>
      </c>
      <c r="X426" s="418"/>
      <c r="AA426" s="30"/>
      <c r="AB426" s="28"/>
    </row>
    <row r="427" spans="1:28" ht="15.6">
      <c r="A427" s="418"/>
      <c r="B427" s="247">
        <f>+'Ark1'!C3885</f>
        <v>2023</v>
      </c>
      <c r="C427" s="418"/>
      <c r="D427" s="247">
        <f>+'Ark1'!M3885</f>
        <v>14</v>
      </c>
      <c r="E427" s="247" t="str">
        <f>VLOOKUP(D427,RNR!$D$8:$E$22,2)</f>
        <v>5</v>
      </c>
      <c r="F427" s="247">
        <f>+'Ark1'!D3885</f>
        <v>2</v>
      </c>
      <c r="G427" s="247" t="str">
        <f>VLOOKUP(F427,RNR!$G$8:$H$19,2)</f>
        <v>Feb</v>
      </c>
      <c r="H427" s="247">
        <f>+'Ark1'!Q3885</f>
        <v>0</v>
      </c>
      <c r="I427" s="247">
        <f>+'Ark1'!R3885</f>
        <v>0</v>
      </c>
      <c r="J427" s="248" t="str">
        <f>+IF(I427=0,"",'Ark1'!AG3885)</f>
        <v/>
      </c>
      <c r="K427" s="248" t="str">
        <f>+IF(I427=0,"",'Ark1'!AH3885)</f>
        <v/>
      </c>
      <c r="L427" s="249" t="str">
        <f>+IF(I427=0,"",'Ark1'!S3885)</f>
        <v/>
      </c>
      <c r="M427" s="313" t="str">
        <f>+IF(I427=0,"",'Ark1'!U3885)</f>
        <v/>
      </c>
      <c r="N427" s="248" t="str">
        <f>+IF(I427=0,"",'Ark1'!V3885)</f>
        <v/>
      </c>
      <c r="O427" s="248" t="str">
        <f>+IF(I427=0,"",'Ark1'!W3885)</f>
        <v/>
      </c>
      <c r="P427" s="250" t="str">
        <f>+IF(I427=0,"",'Ark1'!X3885)</f>
        <v/>
      </c>
      <c r="Q427" s="250" t="str">
        <f>+IF(I427=0,"",'Ark1'!Y3885)</f>
        <v/>
      </c>
      <c r="R427" s="250" t="str">
        <f>+IF(I427=0,"",'Ark1'!Z3885)</f>
        <v/>
      </c>
      <c r="S427" s="248" t="str">
        <f>+IF(I427=0,"",'Ark1'!AA3885)</f>
        <v/>
      </c>
      <c r="T427" s="248" t="str">
        <f>+IF(I427=0,"",'Ark1'!AB3885)</f>
        <v/>
      </c>
      <c r="U427" s="250">
        <f>+'Ark1'!AD3885</f>
        <v>0</v>
      </c>
      <c r="V427" s="248" t="str">
        <f t="shared" si="41"/>
        <v/>
      </c>
      <c r="W427" s="248" t="str">
        <f t="shared" si="42"/>
        <v/>
      </c>
      <c r="X427" s="418"/>
      <c r="AA427" s="30"/>
      <c r="AB427" s="28"/>
    </row>
    <row r="428" spans="1:28" ht="15.6">
      <c r="A428" s="418"/>
      <c r="B428" s="247">
        <f>+'Ark1'!C3886</f>
        <v>2023</v>
      </c>
      <c r="C428" s="418"/>
      <c r="D428" s="247">
        <f>+'Ark1'!M3886</f>
        <v>14</v>
      </c>
      <c r="E428" s="247" t="str">
        <f>VLOOKUP(D428,RNR!$D$8:$E$22,2)</f>
        <v>5</v>
      </c>
      <c r="F428" s="247">
        <f>+'Ark1'!D3886</f>
        <v>3</v>
      </c>
      <c r="G428" s="247" t="str">
        <f>VLOOKUP(F428,RNR!$G$8:$H$19,2)</f>
        <v>Mar</v>
      </c>
      <c r="H428" s="247">
        <f>+'Ark1'!Q3886</f>
        <v>0</v>
      </c>
      <c r="I428" s="247">
        <f>+'Ark1'!R3886</f>
        <v>0</v>
      </c>
      <c r="J428" s="248" t="str">
        <f>+IF(I428=0,"",'Ark1'!AG3886)</f>
        <v/>
      </c>
      <c r="K428" s="248" t="str">
        <f>+IF(I428=0,"",'Ark1'!AH3886)</f>
        <v/>
      </c>
      <c r="L428" s="249" t="str">
        <f>+IF(I428=0,"",'Ark1'!S3886)</f>
        <v/>
      </c>
      <c r="M428" s="313" t="str">
        <f>+IF(I428=0,"",'Ark1'!U3886)</f>
        <v/>
      </c>
      <c r="N428" s="248" t="str">
        <f>+IF(I428=0,"",'Ark1'!V3886)</f>
        <v/>
      </c>
      <c r="O428" s="248" t="str">
        <f>+IF(I428=0,"",'Ark1'!W3886)</f>
        <v/>
      </c>
      <c r="P428" s="250" t="str">
        <f>+IF(I428=0,"",'Ark1'!X3886)</f>
        <v/>
      </c>
      <c r="Q428" s="250" t="str">
        <f>+IF(I428=0,"",'Ark1'!Y3886)</f>
        <v/>
      </c>
      <c r="R428" s="250" t="str">
        <f>+IF(I428=0,"",'Ark1'!Z3886)</f>
        <v/>
      </c>
      <c r="S428" s="248" t="str">
        <f>+IF(I428=0,"",'Ark1'!AA3886)</f>
        <v/>
      </c>
      <c r="T428" s="248" t="str">
        <f>+IF(I428=0,"",'Ark1'!AB3886)</f>
        <v/>
      </c>
      <c r="U428" s="250">
        <f>+'Ark1'!AD3886</f>
        <v>0</v>
      </c>
      <c r="V428" s="248" t="str">
        <f t="shared" si="41"/>
        <v/>
      </c>
      <c r="W428" s="248" t="str">
        <f t="shared" si="42"/>
        <v/>
      </c>
      <c r="X428" s="418"/>
      <c r="AA428" s="30"/>
      <c r="AB428" s="28"/>
    </row>
    <row r="429" spans="1:28" ht="15.6">
      <c r="A429" s="418"/>
      <c r="B429" s="247">
        <f>+'Ark1'!C3887</f>
        <v>2023</v>
      </c>
      <c r="C429" s="418"/>
      <c r="D429" s="247">
        <f>+'Ark1'!M3887</f>
        <v>14</v>
      </c>
      <c r="E429" s="247" t="str">
        <f>VLOOKUP(D429,RNR!$D$8:$E$22,2)</f>
        <v>5</v>
      </c>
      <c r="F429" s="247">
        <f>+'Ark1'!D3887</f>
        <v>4</v>
      </c>
      <c r="G429" s="247" t="str">
        <f>VLOOKUP(F429,RNR!$G$8:$H$19,2)</f>
        <v>Apr</v>
      </c>
      <c r="H429" s="247">
        <f>+'Ark1'!Q3887</f>
        <v>0</v>
      </c>
      <c r="I429" s="247">
        <f>+'Ark1'!R3887</f>
        <v>0</v>
      </c>
      <c r="J429" s="248" t="str">
        <f>+IF(I429=0,"",'Ark1'!AG3887)</f>
        <v/>
      </c>
      <c r="K429" s="248" t="str">
        <f>+IF(I429=0,"",'Ark1'!AH3887)</f>
        <v/>
      </c>
      <c r="L429" s="249" t="str">
        <f>+IF(I429=0,"",'Ark1'!S3887)</f>
        <v/>
      </c>
      <c r="M429" s="313" t="str">
        <f>+IF(I429=0,"",'Ark1'!U3887)</f>
        <v/>
      </c>
      <c r="N429" s="248" t="str">
        <f>+IF(I429=0,"",'Ark1'!V3887)</f>
        <v/>
      </c>
      <c r="O429" s="248" t="str">
        <f>+IF(I429=0,"",'Ark1'!W3887)</f>
        <v/>
      </c>
      <c r="P429" s="250" t="str">
        <f>+IF(I429=0,"",'Ark1'!X3887)</f>
        <v/>
      </c>
      <c r="Q429" s="250" t="str">
        <f>+IF(I429=0,"",'Ark1'!Y3887)</f>
        <v/>
      </c>
      <c r="R429" s="250" t="str">
        <f>+IF(I429=0,"",'Ark1'!Z3887)</f>
        <v/>
      </c>
      <c r="S429" s="248" t="str">
        <f>+IF(I429=0,"",'Ark1'!AA3887)</f>
        <v/>
      </c>
      <c r="T429" s="248" t="str">
        <f>+IF(I429=0,"",'Ark1'!AB3887)</f>
        <v/>
      </c>
      <c r="U429" s="250">
        <f>+'Ark1'!AD3887</f>
        <v>0</v>
      </c>
      <c r="V429" s="248" t="str">
        <f t="shared" si="41"/>
        <v/>
      </c>
      <c r="W429" s="248" t="str">
        <f t="shared" si="42"/>
        <v/>
      </c>
      <c r="X429" s="418"/>
      <c r="AA429" s="30"/>
      <c r="AB429" s="28"/>
    </row>
    <row r="430" spans="1:28" ht="15.6">
      <c r="A430" s="418"/>
      <c r="B430" s="247">
        <f>+'Ark1'!C3888</f>
        <v>2023</v>
      </c>
      <c r="C430" s="418"/>
      <c r="D430" s="247">
        <f>+'Ark1'!M3888</f>
        <v>14</v>
      </c>
      <c r="E430" s="247" t="str">
        <f>VLOOKUP(D430,RNR!$D$8:$E$22,2)</f>
        <v>5</v>
      </c>
      <c r="F430" s="247">
        <f>+'Ark1'!D3888</f>
        <v>5</v>
      </c>
      <c r="G430" s="247" t="str">
        <f>VLOOKUP(F430,RNR!$G$8:$H$19,2)</f>
        <v>Mai</v>
      </c>
      <c r="H430" s="247">
        <f>+'Ark1'!Q3888</f>
        <v>0</v>
      </c>
      <c r="I430" s="247">
        <f>+'Ark1'!R3888</f>
        <v>0</v>
      </c>
      <c r="J430" s="248" t="str">
        <f>+IF(I430=0,"",'Ark1'!AG3888)</f>
        <v/>
      </c>
      <c r="K430" s="248" t="str">
        <f>+IF(I430=0,"",'Ark1'!AH3888)</f>
        <v/>
      </c>
      <c r="L430" s="249" t="str">
        <f>+IF(I430=0,"",'Ark1'!S3888)</f>
        <v/>
      </c>
      <c r="M430" s="313" t="str">
        <f>+IF(I430=0,"",'Ark1'!U3888)</f>
        <v/>
      </c>
      <c r="N430" s="248" t="str">
        <f>+IF(I430=0,"",'Ark1'!V3888)</f>
        <v/>
      </c>
      <c r="O430" s="248" t="str">
        <f>+IF(I430=0,"",'Ark1'!W3888)</f>
        <v/>
      </c>
      <c r="P430" s="250" t="str">
        <f>+IF(I430=0,"",'Ark1'!X3888)</f>
        <v/>
      </c>
      <c r="Q430" s="250" t="str">
        <f>+IF(I430=0,"",'Ark1'!Y3888)</f>
        <v/>
      </c>
      <c r="R430" s="250" t="str">
        <f>+IF(I430=0,"",'Ark1'!Z3888)</f>
        <v/>
      </c>
      <c r="S430" s="248" t="str">
        <f>+IF(I430=0,"",'Ark1'!AA3888)</f>
        <v/>
      </c>
      <c r="T430" s="248" t="str">
        <f>+IF(I430=0,"",'Ark1'!AB3888)</f>
        <v/>
      </c>
      <c r="U430" s="250">
        <f>+'Ark1'!AD3888</f>
        <v>0</v>
      </c>
      <c r="V430" s="248" t="str">
        <f t="shared" si="41"/>
        <v/>
      </c>
      <c r="W430" s="248" t="str">
        <f t="shared" si="42"/>
        <v/>
      </c>
      <c r="X430" s="418"/>
      <c r="AA430" s="30"/>
      <c r="AB430" s="28"/>
    </row>
    <row r="431" spans="1:28" ht="15.6">
      <c r="A431" s="418"/>
      <c r="B431" s="247">
        <f>+'Ark1'!C3889</f>
        <v>2023</v>
      </c>
      <c r="C431" s="418"/>
      <c r="D431" s="247">
        <f>+'Ark1'!M3889</f>
        <v>14</v>
      </c>
      <c r="E431" s="247" t="str">
        <f>VLOOKUP(D431,RNR!$D$8:$E$22,2)</f>
        <v>5</v>
      </c>
      <c r="F431" s="247">
        <f>+'Ark1'!D3889</f>
        <v>6</v>
      </c>
      <c r="G431" s="247" t="str">
        <f>VLOOKUP(F431,RNR!$G$8:$H$19,2)</f>
        <v>Jun</v>
      </c>
      <c r="H431" s="247">
        <f>+'Ark1'!Q3889</f>
        <v>0</v>
      </c>
      <c r="I431" s="247">
        <f>+'Ark1'!R3889</f>
        <v>0</v>
      </c>
      <c r="J431" s="248" t="str">
        <f>+IF(I431=0,"",'Ark1'!AG3889)</f>
        <v/>
      </c>
      <c r="K431" s="248" t="str">
        <f>+IF(I431=0,"",'Ark1'!AH3889)</f>
        <v/>
      </c>
      <c r="L431" s="249" t="str">
        <f>+IF(I431=0,"",'Ark1'!S3889)</f>
        <v/>
      </c>
      <c r="M431" s="313" t="str">
        <f>+IF(I431=0,"",'Ark1'!U3889)</f>
        <v/>
      </c>
      <c r="N431" s="248" t="str">
        <f>+IF(I431=0,"",'Ark1'!V3889)</f>
        <v/>
      </c>
      <c r="O431" s="248" t="str">
        <f>+IF(I431=0,"",'Ark1'!W3889)</f>
        <v/>
      </c>
      <c r="P431" s="250" t="str">
        <f>+IF(I431=0,"",'Ark1'!X3889)</f>
        <v/>
      </c>
      <c r="Q431" s="250" t="str">
        <f>+IF(I431=0,"",'Ark1'!Y3889)</f>
        <v/>
      </c>
      <c r="R431" s="250" t="str">
        <f>+IF(I431=0,"",'Ark1'!Z3889)</f>
        <v/>
      </c>
      <c r="S431" s="248" t="str">
        <f>+IF(I431=0,"",'Ark1'!AA3889)</f>
        <v/>
      </c>
      <c r="T431" s="248" t="str">
        <f>+IF(I431=0,"",'Ark1'!AB3889)</f>
        <v/>
      </c>
      <c r="U431" s="250">
        <f>+'Ark1'!AD3889</f>
        <v>0</v>
      </c>
      <c r="V431" s="248" t="str">
        <f t="shared" si="41"/>
        <v/>
      </c>
      <c r="W431" s="248" t="str">
        <f t="shared" si="42"/>
        <v/>
      </c>
      <c r="X431" s="418"/>
      <c r="AA431" s="30"/>
      <c r="AB431" s="28"/>
    </row>
    <row r="432" spans="1:28" ht="15.6">
      <c r="A432" s="418"/>
      <c r="B432" s="247">
        <f>+'Ark1'!C3890</f>
        <v>2023</v>
      </c>
      <c r="C432" s="418"/>
      <c r="D432" s="247">
        <f>+'Ark1'!M3890</f>
        <v>14</v>
      </c>
      <c r="E432" s="247" t="str">
        <f>VLOOKUP(D432,RNR!$D$8:$E$22,2)</f>
        <v>5</v>
      </c>
      <c r="F432" s="247">
        <f>+'Ark1'!D3890</f>
        <v>7</v>
      </c>
      <c r="G432" s="247" t="str">
        <f>VLOOKUP(F432,RNR!$G$8:$H$19,2)</f>
        <v>Jul</v>
      </c>
      <c r="H432" s="247">
        <f>+'Ark1'!Q3890</f>
        <v>0</v>
      </c>
      <c r="I432" s="247">
        <f>+'Ark1'!R3890</f>
        <v>0</v>
      </c>
      <c r="J432" s="248" t="str">
        <f>+IF(I432=0,"",'Ark1'!AG3890)</f>
        <v/>
      </c>
      <c r="K432" s="248" t="str">
        <f>+IF(I432=0,"",'Ark1'!AH3890)</f>
        <v/>
      </c>
      <c r="L432" s="249" t="str">
        <f>+IF(I432=0,"",'Ark1'!S3890)</f>
        <v/>
      </c>
      <c r="M432" s="313" t="str">
        <f>+IF(I432=0,"",'Ark1'!U3890)</f>
        <v/>
      </c>
      <c r="N432" s="248" t="str">
        <f>+IF(I432=0,"",'Ark1'!V3890)</f>
        <v/>
      </c>
      <c r="O432" s="248" t="str">
        <f>+IF(I432=0,"",'Ark1'!W3890)</f>
        <v/>
      </c>
      <c r="P432" s="250" t="str">
        <f>+IF(I432=0,"",'Ark1'!X3890)</f>
        <v/>
      </c>
      <c r="Q432" s="250" t="str">
        <f>+IF(I432=0,"",'Ark1'!Y3890)</f>
        <v/>
      </c>
      <c r="R432" s="250" t="str">
        <f>+IF(I432=0,"",'Ark1'!Z3890)</f>
        <v/>
      </c>
      <c r="S432" s="248" t="str">
        <f>+IF(I432=0,"",'Ark1'!AA3890)</f>
        <v/>
      </c>
      <c r="T432" s="248" t="str">
        <f>+IF(I432=0,"",'Ark1'!AB3890)</f>
        <v/>
      </c>
      <c r="U432" s="250">
        <f>+'Ark1'!AD3890</f>
        <v>0</v>
      </c>
      <c r="V432" s="248" t="str">
        <f t="shared" si="41"/>
        <v/>
      </c>
      <c r="W432" s="248" t="str">
        <f t="shared" si="42"/>
        <v/>
      </c>
      <c r="X432" s="418"/>
      <c r="AA432" s="30"/>
      <c r="AB432" s="28"/>
    </row>
    <row r="433" spans="1:28" ht="15.6">
      <c r="A433" s="418"/>
      <c r="B433" s="247">
        <f>+'Ark1'!C3891</f>
        <v>2023</v>
      </c>
      <c r="C433" s="418"/>
      <c r="D433" s="247">
        <f>+'Ark1'!M3891</f>
        <v>14</v>
      </c>
      <c r="E433" s="247" t="str">
        <f>VLOOKUP(D433,RNR!$D$8:$E$22,2)</f>
        <v>5</v>
      </c>
      <c r="F433" s="247">
        <f>+'Ark1'!D3891</f>
        <v>8</v>
      </c>
      <c r="G433" s="247" t="str">
        <f>VLOOKUP(F433,RNR!$G$8:$H$19,2)</f>
        <v>Aug</v>
      </c>
      <c r="H433" s="247">
        <f>+'Ark1'!Q3891</f>
        <v>0</v>
      </c>
      <c r="I433" s="247">
        <f>+'Ark1'!R3891</f>
        <v>0</v>
      </c>
      <c r="J433" s="248" t="str">
        <f>+IF(I433=0,"",'Ark1'!AG3891)</f>
        <v/>
      </c>
      <c r="K433" s="248" t="str">
        <f>+IF(I433=0,"",'Ark1'!AH3891)</f>
        <v/>
      </c>
      <c r="L433" s="249" t="str">
        <f>+IF(I433=0,"",'Ark1'!S3891)</f>
        <v/>
      </c>
      <c r="M433" s="313" t="str">
        <f>+IF(I433=0,"",'Ark1'!U3891)</f>
        <v/>
      </c>
      <c r="N433" s="248" t="str">
        <f>+IF(I433=0,"",'Ark1'!V3891)</f>
        <v/>
      </c>
      <c r="O433" s="248" t="str">
        <f>+IF(I433=0,"",'Ark1'!W3891)</f>
        <v/>
      </c>
      <c r="P433" s="250" t="str">
        <f>+IF(I433=0,"",'Ark1'!X3891)</f>
        <v/>
      </c>
      <c r="Q433" s="250" t="str">
        <f>+IF(I433=0,"",'Ark1'!Y3891)</f>
        <v/>
      </c>
      <c r="R433" s="250" t="str">
        <f>+IF(I433=0,"",'Ark1'!Z3891)</f>
        <v/>
      </c>
      <c r="S433" s="248" t="str">
        <f>+IF(I433=0,"",'Ark1'!AA3891)</f>
        <v/>
      </c>
      <c r="T433" s="248" t="str">
        <f>+IF(I433=0,"",'Ark1'!AB3891)</f>
        <v/>
      </c>
      <c r="U433" s="250">
        <f>+'Ark1'!AD3891</f>
        <v>0</v>
      </c>
      <c r="V433" s="248" t="str">
        <f t="shared" si="41"/>
        <v/>
      </c>
      <c r="W433" s="248" t="str">
        <f t="shared" si="42"/>
        <v/>
      </c>
      <c r="X433" s="418"/>
      <c r="AA433" s="30"/>
      <c r="AB433" s="28"/>
    </row>
    <row r="434" spans="1:28" ht="15.6">
      <c r="A434" s="418"/>
      <c r="B434" s="247">
        <f>+'Ark1'!C3892</f>
        <v>2023</v>
      </c>
      <c r="C434" s="418"/>
      <c r="D434" s="247">
        <f>+'Ark1'!M3892</f>
        <v>14</v>
      </c>
      <c r="E434" s="247" t="str">
        <f>VLOOKUP(D434,RNR!$D$8:$E$22,2)</f>
        <v>5</v>
      </c>
      <c r="F434" s="247">
        <f>+'Ark1'!D3892</f>
        <v>9</v>
      </c>
      <c r="G434" s="247" t="str">
        <f>VLOOKUP(F434,RNR!$G$8:$H$19,2)</f>
        <v>Sep</v>
      </c>
      <c r="H434" s="247">
        <f>+'Ark1'!Q3892</f>
        <v>0</v>
      </c>
      <c r="I434" s="247">
        <f>+'Ark1'!R3892</f>
        <v>0</v>
      </c>
      <c r="J434" s="248" t="str">
        <f>+IF(I434=0,"",'Ark1'!AG3892)</f>
        <v/>
      </c>
      <c r="K434" s="248" t="str">
        <f>+IF(I434=0,"",'Ark1'!AH3892)</f>
        <v/>
      </c>
      <c r="L434" s="249" t="str">
        <f>+IF(I434=0,"",'Ark1'!S3892)</f>
        <v/>
      </c>
      <c r="M434" s="313" t="str">
        <f>+IF(I434=0,"",'Ark1'!U3892)</f>
        <v/>
      </c>
      <c r="N434" s="248" t="str">
        <f>+IF(I434=0,"",'Ark1'!V3892)</f>
        <v/>
      </c>
      <c r="O434" s="248" t="str">
        <f>+IF(I434=0,"",'Ark1'!W3892)</f>
        <v/>
      </c>
      <c r="P434" s="250" t="str">
        <f>+IF(I434=0,"",'Ark1'!X3892)</f>
        <v/>
      </c>
      <c r="Q434" s="250" t="str">
        <f>+IF(I434=0,"",'Ark1'!Y3892)</f>
        <v/>
      </c>
      <c r="R434" s="250" t="str">
        <f>+IF(I434=0,"",'Ark1'!Z3892)</f>
        <v/>
      </c>
      <c r="S434" s="248" t="str">
        <f>+IF(I434=0,"",'Ark1'!AA3892)</f>
        <v/>
      </c>
      <c r="T434" s="248" t="str">
        <f>+IF(I434=0,"",'Ark1'!AB3892)</f>
        <v/>
      </c>
      <c r="U434" s="250">
        <f>+'Ark1'!AD3892</f>
        <v>0</v>
      </c>
      <c r="V434" s="248" t="str">
        <f t="shared" ref="V434:V449" si="43">+IF(I434=0,"",I434/D434)</f>
        <v/>
      </c>
      <c r="W434" s="248" t="str">
        <f t="shared" ref="W434:W449" si="44">+IF(I434=0,"",I434/H434)</f>
        <v/>
      </c>
      <c r="X434" s="418"/>
      <c r="AA434" s="30"/>
      <c r="AB434" s="28"/>
    </row>
    <row r="435" spans="1:28" ht="15.6">
      <c r="A435" s="418"/>
      <c r="B435" s="247">
        <f>+'Ark1'!C3893</f>
        <v>2023</v>
      </c>
      <c r="C435" s="418"/>
      <c r="D435" s="247">
        <f>+'Ark1'!M3893</f>
        <v>14</v>
      </c>
      <c r="E435" s="247" t="str">
        <f>VLOOKUP(D435,RNR!$D$8:$E$22,2)</f>
        <v>5</v>
      </c>
      <c r="F435" s="247">
        <f>+'Ark1'!D3893</f>
        <v>10</v>
      </c>
      <c r="G435" s="247" t="str">
        <f>VLOOKUP(F435,RNR!$G$8:$H$19,2)</f>
        <v>Okt</v>
      </c>
      <c r="H435" s="247">
        <f>+'Ark1'!Q3893</f>
        <v>0</v>
      </c>
      <c r="I435" s="247">
        <f>+'Ark1'!R3893</f>
        <v>0</v>
      </c>
      <c r="J435" s="248" t="str">
        <f>+IF(I435=0,"",'Ark1'!AG3893)</f>
        <v/>
      </c>
      <c r="K435" s="248" t="str">
        <f>+IF(I435=0,"",'Ark1'!AH3893)</f>
        <v/>
      </c>
      <c r="L435" s="249" t="str">
        <f>+IF(I435=0,"",'Ark1'!S3893)</f>
        <v/>
      </c>
      <c r="M435" s="313" t="str">
        <f>+IF(I435=0,"",'Ark1'!U3893)</f>
        <v/>
      </c>
      <c r="N435" s="248" t="str">
        <f>+IF(I435=0,"",'Ark1'!V3893)</f>
        <v/>
      </c>
      <c r="O435" s="248" t="str">
        <f>+IF(I435=0,"",'Ark1'!W3893)</f>
        <v/>
      </c>
      <c r="P435" s="250" t="str">
        <f>+IF(I435=0,"",'Ark1'!X3893)</f>
        <v/>
      </c>
      <c r="Q435" s="250" t="str">
        <f>+IF(I435=0,"",'Ark1'!Y3893)</f>
        <v/>
      </c>
      <c r="R435" s="250" t="str">
        <f>+IF(I435=0,"",'Ark1'!Z3893)</f>
        <v/>
      </c>
      <c r="S435" s="248" t="str">
        <f>+IF(I435=0,"",'Ark1'!AA3893)</f>
        <v/>
      </c>
      <c r="T435" s="248" t="str">
        <f>+IF(I435=0,"",'Ark1'!AB3893)</f>
        <v/>
      </c>
      <c r="U435" s="250">
        <f>+'Ark1'!AD3893</f>
        <v>0</v>
      </c>
      <c r="V435" s="248" t="str">
        <f t="shared" si="43"/>
        <v/>
      </c>
      <c r="W435" s="248" t="str">
        <f t="shared" si="44"/>
        <v/>
      </c>
      <c r="X435" s="418"/>
      <c r="AA435" s="30"/>
      <c r="AB435" s="28"/>
    </row>
    <row r="436" spans="1:28" ht="15.6">
      <c r="A436" s="418"/>
      <c r="B436" s="247">
        <f>+'Ark1'!C3894</f>
        <v>2023</v>
      </c>
      <c r="C436" s="418"/>
      <c r="D436" s="247">
        <f>+'Ark1'!M3894</f>
        <v>14</v>
      </c>
      <c r="E436" s="247" t="str">
        <f>VLOOKUP(D436,RNR!$D$8:$E$22,2)</f>
        <v>5</v>
      </c>
      <c r="F436" s="247">
        <f>+'Ark1'!D3894</f>
        <v>11</v>
      </c>
      <c r="G436" s="247" t="str">
        <f>VLOOKUP(F436,RNR!$G$8:$H$19,2)</f>
        <v>Nov</v>
      </c>
      <c r="H436" s="247">
        <f>+'Ark1'!Q3894</f>
        <v>0</v>
      </c>
      <c r="I436" s="247">
        <f>+'Ark1'!R3894</f>
        <v>0</v>
      </c>
      <c r="J436" s="248" t="str">
        <f>+IF(I436=0,"",'Ark1'!AG3894)</f>
        <v/>
      </c>
      <c r="K436" s="248" t="str">
        <f>+IF(I436=0,"",'Ark1'!AH3894)</f>
        <v/>
      </c>
      <c r="L436" s="249" t="str">
        <f>+IF(I436=0,"",'Ark1'!S3894)</f>
        <v/>
      </c>
      <c r="M436" s="313" t="str">
        <f>+IF(I436=0,"",'Ark1'!U3894)</f>
        <v/>
      </c>
      <c r="N436" s="248" t="str">
        <f>+IF(I436=0,"",'Ark1'!V3894)</f>
        <v/>
      </c>
      <c r="O436" s="248" t="str">
        <f>+IF(I436=0,"",'Ark1'!W3894)</f>
        <v/>
      </c>
      <c r="P436" s="250" t="str">
        <f>+IF(I436=0,"",'Ark1'!X3894)</f>
        <v/>
      </c>
      <c r="Q436" s="250" t="str">
        <f>+IF(I436=0,"",'Ark1'!Y3894)</f>
        <v/>
      </c>
      <c r="R436" s="250" t="str">
        <f>+IF(I436=0,"",'Ark1'!Z3894)</f>
        <v/>
      </c>
      <c r="S436" s="248" t="str">
        <f>+IF(I436=0,"",'Ark1'!AA3894)</f>
        <v/>
      </c>
      <c r="T436" s="248" t="str">
        <f>+IF(I436=0,"",'Ark1'!AB3894)</f>
        <v/>
      </c>
      <c r="U436" s="250">
        <f>+'Ark1'!AD3894</f>
        <v>0</v>
      </c>
      <c r="V436" s="248" t="str">
        <f t="shared" si="43"/>
        <v/>
      </c>
      <c r="W436" s="248" t="str">
        <f t="shared" si="44"/>
        <v/>
      </c>
      <c r="X436" s="418"/>
      <c r="AA436" s="30"/>
      <c r="AB436" s="28"/>
    </row>
    <row r="437" spans="1:28" ht="15.6">
      <c r="A437" s="418"/>
      <c r="B437" s="247">
        <f>+'Ark1'!C3895</f>
        <v>2023</v>
      </c>
      <c r="C437" s="418"/>
      <c r="D437" s="247">
        <f>+'Ark1'!M3895</f>
        <v>14</v>
      </c>
      <c r="E437" s="247" t="str">
        <f>VLOOKUP(D437,RNR!$D$8:$E$22,2)</f>
        <v>5</v>
      </c>
      <c r="F437" s="247">
        <f>+'Ark1'!D3895</f>
        <v>12</v>
      </c>
      <c r="G437" s="247" t="str">
        <f>VLOOKUP(F437,RNR!$G$8:$H$19,2)</f>
        <v>Des</v>
      </c>
      <c r="H437" s="247">
        <f>+'Ark1'!Q3895</f>
        <v>0</v>
      </c>
      <c r="I437" s="247">
        <f>+'Ark1'!R3895</f>
        <v>0</v>
      </c>
      <c r="J437" s="248" t="str">
        <f>+IF(I437=0,"",'Ark1'!AG3895)</f>
        <v/>
      </c>
      <c r="K437" s="248" t="str">
        <f>+IF(I437=0,"",'Ark1'!AH3895)</f>
        <v/>
      </c>
      <c r="L437" s="249" t="str">
        <f>+IF(I437=0,"",'Ark1'!S3895)</f>
        <v/>
      </c>
      <c r="M437" s="313" t="str">
        <f>+IF(I437=0,"",'Ark1'!U3895)</f>
        <v/>
      </c>
      <c r="N437" s="248" t="str">
        <f>+IF(I437=0,"",'Ark1'!V3895)</f>
        <v/>
      </c>
      <c r="O437" s="248" t="str">
        <f>+IF(I437=0,"",'Ark1'!W3895)</f>
        <v/>
      </c>
      <c r="P437" s="250" t="str">
        <f>+IF(I437=0,"",'Ark1'!X3895)</f>
        <v/>
      </c>
      <c r="Q437" s="250" t="str">
        <f>+IF(I437=0,"",'Ark1'!Y3895)</f>
        <v/>
      </c>
      <c r="R437" s="250" t="str">
        <f>+IF(I437=0,"",'Ark1'!Z3895)</f>
        <v/>
      </c>
      <c r="S437" s="248" t="str">
        <f>+IF(I437=0,"",'Ark1'!AA3895)</f>
        <v/>
      </c>
      <c r="T437" s="248" t="str">
        <f>+IF(I437=0,"",'Ark1'!AB3895)</f>
        <v/>
      </c>
      <c r="U437" s="250">
        <f>+'Ark1'!AD3895</f>
        <v>0</v>
      </c>
      <c r="V437" s="248" t="str">
        <f t="shared" si="43"/>
        <v/>
      </c>
      <c r="W437" s="248" t="str">
        <f t="shared" si="44"/>
        <v/>
      </c>
      <c r="X437" s="418"/>
      <c r="AA437" s="30"/>
      <c r="AB437" s="28"/>
    </row>
    <row r="438" spans="1:28" ht="15.6">
      <c r="A438" s="418"/>
      <c r="B438" s="247">
        <f>+'Ark1'!C3896</f>
        <v>2023</v>
      </c>
      <c r="C438" s="418"/>
      <c r="D438" s="247">
        <f>+'Ark1'!M3896</f>
        <v>15</v>
      </c>
      <c r="E438" s="247" t="str">
        <f>VLOOKUP(D438,RNR!$D$8:$E$22,2)</f>
        <v>5+</v>
      </c>
      <c r="F438" s="247">
        <f>+'Ark1'!D3896</f>
        <v>1</v>
      </c>
      <c r="G438" s="247" t="str">
        <f>VLOOKUP(F438,RNR!$G$8:$H$19,2)</f>
        <v>Jan</v>
      </c>
      <c r="H438" s="247">
        <f>+'Ark1'!Q3896</f>
        <v>0</v>
      </c>
      <c r="I438" s="247">
        <f>+'Ark1'!R3896</f>
        <v>0</v>
      </c>
      <c r="J438" s="248" t="str">
        <f>+IF(I438=0,"",'Ark1'!AG3896)</f>
        <v/>
      </c>
      <c r="K438" s="248" t="str">
        <f>+IF(I438=0,"",'Ark1'!AH3896)</f>
        <v/>
      </c>
      <c r="L438" s="249" t="str">
        <f>+IF(I438=0,"",'Ark1'!S3896)</f>
        <v/>
      </c>
      <c r="M438" s="313" t="str">
        <f>+IF(I438=0,"",'Ark1'!U3896)</f>
        <v/>
      </c>
      <c r="N438" s="248" t="str">
        <f>+IF(I438=0,"",'Ark1'!V3896)</f>
        <v/>
      </c>
      <c r="O438" s="248" t="str">
        <f>+IF(I438=0,"",'Ark1'!W3896)</f>
        <v/>
      </c>
      <c r="P438" s="250" t="str">
        <f>+IF(I438=0,"",'Ark1'!X3896)</f>
        <v/>
      </c>
      <c r="Q438" s="250" t="str">
        <f>+IF(I438=0,"",'Ark1'!Y3896)</f>
        <v/>
      </c>
      <c r="R438" s="250" t="str">
        <f>+IF(I438=0,"",'Ark1'!Z3896)</f>
        <v/>
      </c>
      <c r="S438" s="248" t="str">
        <f>+IF(I438=0,"",'Ark1'!AA3896)</f>
        <v/>
      </c>
      <c r="T438" s="248" t="str">
        <f>+IF(I438=0,"",'Ark1'!AB3896)</f>
        <v/>
      </c>
      <c r="U438" s="250">
        <f>+'Ark1'!AD3896</f>
        <v>0</v>
      </c>
      <c r="V438" s="248" t="str">
        <f t="shared" si="43"/>
        <v/>
      </c>
      <c r="W438" s="248" t="str">
        <f t="shared" si="44"/>
        <v/>
      </c>
      <c r="X438" s="418"/>
      <c r="AA438" s="30"/>
      <c r="AB438" s="28"/>
    </row>
    <row r="439" spans="1:28" ht="15.6">
      <c r="A439" s="418"/>
      <c r="B439" s="247">
        <f>+'Ark1'!C3897</f>
        <v>2023</v>
      </c>
      <c r="C439" s="418"/>
      <c r="D439" s="247">
        <f>+'Ark1'!M3897</f>
        <v>15</v>
      </c>
      <c r="E439" s="247" t="str">
        <f>VLOOKUP(D439,RNR!$D$8:$E$22,2)</f>
        <v>5+</v>
      </c>
      <c r="F439" s="247">
        <f>+'Ark1'!D3897</f>
        <v>2</v>
      </c>
      <c r="G439" s="247" t="str">
        <f>VLOOKUP(F439,RNR!$G$8:$H$19,2)</f>
        <v>Feb</v>
      </c>
      <c r="H439" s="247">
        <f>+'Ark1'!Q3897</f>
        <v>0</v>
      </c>
      <c r="I439" s="247">
        <f>+'Ark1'!R3897</f>
        <v>0</v>
      </c>
      <c r="J439" s="248" t="str">
        <f>+IF(I439=0,"",'Ark1'!AG3897)</f>
        <v/>
      </c>
      <c r="K439" s="248" t="str">
        <f>+IF(I439=0,"",'Ark1'!AH3897)</f>
        <v/>
      </c>
      <c r="L439" s="249" t="str">
        <f>+IF(I439=0,"",'Ark1'!S3897)</f>
        <v/>
      </c>
      <c r="M439" s="313" t="str">
        <f>+IF(I439=0,"",'Ark1'!U3897)</f>
        <v/>
      </c>
      <c r="N439" s="248" t="str">
        <f>+IF(I439=0,"",'Ark1'!V3897)</f>
        <v/>
      </c>
      <c r="O439" s="248" t="str">
        <f>+IF(I439=0,"",'Ark1'!W3897)</f>
        <v/>
      </c>
      <c r="P439" s="250" t="str">
        <f>+IF(I439=0,"",'Ark1'!X3897)</f>
        <v/>
      </c>
      <c r="Q439" s="250" t="str">
        <f>+IF(I439=0,"",'Ark1'!Y3897)</f>
        <v/>
      </c>
      <c r="R439" s="250" t="str">
        <f>+IF(I439=0,"",'Ark1'!Z3897)</f>
        <v/>
      </c>
      <c r="S439" s="248" t="str">
        <f>+IF(I439=0,"",'Ark1'!AA3897)</f>
        <v/>
      </c>
      <c r="T439" s="248" t="str">
        <f>+IF(I439=0,"",'Ark1'!AB3897)</f>
        <v/>
      </c>
      <c r="U439" s="250">
        <f>+'Ark1'!AD3897</f>
        <v>0</v>
      </c>
      <c r="V439" s="248" t="str">
        <f t="shared" si="43"/>
        <v/>
      </c>
      <c r="W439" s="248" t="str">
        <f t="shared" si="44"/>
        <v/>
      </c>
      <c r="X439" s="418"/>
      <c r="AA439" s="30"/>
      <c r="AB439" s="28"/>
    </row>
    <row r="440" spans="1:28" ht="15.6">
      <c r="A440" s="418"/>
      <c r="B440" s="247">
        <f>+'Ark1'!C3898</f>
        <v>2023</v>
      </c>
      <c r="C440" s="418"/>
      <c r="D440" s="247">
        <f>+'Ark1'!M3898</f>
        <v>15</v>
      </c>
      <c r="E440" s="247" t="str">
        <f>VLOOKUP(D440,RNR!$D$8:$E$22,2)</f>
        <v>5+</v>
      </c>
      <c r="F440" s="247">
        <f>+'Ark1'!D3898</f>
        <v>3</v>
      </c>
      <c r="G440" s="247" t="str">
        <f>VLOOKUP(F440,RNR!$G$8:$H$19,2)</f>
        <v>Mar</v>
      </c>
      <c r="H440" s="247">
        <f>+'Ark1'!Q3898</f>
        <v>0</v>
      </c>
      <c r="I440" s="247">
        <f>+'Ark1'!R3898</f>
        <v>0</v>
      </c>
      <c r="J440" s="248" t="str">
        <f>+IF(I440=0,"",'Ark1'!AG3898)</f>
        <v/>
      </c>
      <c r="K440" s="248" t="str">
        <f>+IF(I440=0,"",'Ark1'!AH3898)</f>
        <v/>
      </c>
      <c r="L440" s="249" t="str">
        <f>+IF(I440=0,"",'Ark1'!S3898)</f>
        <v/>
      </c>
      <c r="M440" s="313" t="str">
        <f>+IF(I440=0,"",'Ark1'!U3898)</f>
        <v/>
      </c>
      <c r="N440" s="248" t="str">
        <f>+IF(I440=0,"",'Ark1'!V3898)</f>
        <v/>
      </c>
      <c r="O440" s="248" t="str">
        <f>+IF(I440=0,"",'Ark1'!W3898)</f>
        <v/>
      </c>
      <c r="P440" s="250" t="str">
        <f>+IF(I440=0,"",'Ark1'!X3898)</f>
        <v/>
      </c>
      <c r="Q440" s="250" t="str">
        <f>+IF(I440=0,"",'Ark1'!Y3898)</f>
        <v/>
      </c>
      <c r="R440" s="250" t="str">
        <f>+IF(I440=0,"",'Ark1'!Z3898)</f>
        <v/>
      </c>
      <c r="S440" s="248" t="str">
        <f>+IF(I440=0,"",'Ark1'!AA3898)</f>
        <v/>
      </c>
      <c r="T440" s="248" t="str">
        <f>+IF(I440=0,"",'Ark1'!AB3898)</f>
        <v/>
      </c>
      <c r="U440" s="250">
        <f>+'Ark1'!AD3898</f>
        <v>0</v>
      </c>
      <c r="V440" s="248" t="str">
        <f t="shared" si="43"/>
        <v/>
      </c>
      <c r="W440" s="248" t="str">
        <f t="shared" si="44"/>
        <v/>
      </c>
      <c r="X440" s="418"/>
      <c r="AA440" s="30"/>
      <c r="AB440" s="28"/>
    </row>
    <row r="441" spans="1:28" ht="15.6">
      <c r="A441" s="418"/>
      <c r="B441" s="247">
        <f>+'Ark1'!C3899</f>
        <v>2023</v>
      </c>
      <c r="C441" s="418"/>
      <c r="D441" s="247">
        <f>+'Ark1'!M3899</f>
        <v>15</v>
      </c>
      <c r="E441" s="247" t="str">
        <f>VLOOKUP(D441,RNR!$D$8:$E$22,2)</f>
        <v>5+</v>
      </c>
      <c r="F441" s="247">
        <f>+'Ark1'!D3899</f>
        <v>4</v>
      </c>
      <c r="G441" s="247" t="str">
        <f>VLOOKUP(F441,RNR!$G$8:$H$19,2)</f>
        <v>Apr</v>
      </c>
      <c r="H441" s="247">
        <f>+'Ark1'!Q3899</f>
        <v>0</v>
      </c>
      <c r="I441" s="247">
        <f>+'Ark1'!R3899</f>
        <v>0</v>
      </c>
      <c r="J441" s="248" t="str">
        <f>+IF(I441=0,"",'Ark1'!AG3899)</f>
        <v/>
      </c>
      <c r="K441" s="248" t="str">
        <f>+IF(I441=0,"",'Ark1'!AH3899)</f>
        <v/>
      </c>
      <c r="L441" s="249" t="str">
        <f>+IF(I441=0,"",'Ark1'!S3899)</f>
        <v/>
      </c>
      <c r="M441" s="313" t="str">
        <f>+IF(I441=0,"",'Ark1'!U3899)</f>
        <v/>
      </c>
      <c r="N441" s="248" t="str">
        <f>+IF(I441=0,"",'Ark1'!V3899)</f>
        <v/>
      </c>
      <c r="O441" s="248" t="str">
        <f>+IF(I441=0,"",'Ark1'!W3899)</f>
        <v/>
      </c>
      <c r="P441" s="250" t="str">
        <f>+IF(I441=0,"",'Ark1'!X3899)</f>
        <v/>
      </c>
      <c r="Q441" s="250" t="str">
        <f>+IF(I441=0,"",'Ark1'!Y3899)</f>
        <v/>
      </c>
      <c r="R441" s="250" t="str">
        <f>+IF(I441=0,"",'Ark1'!Z3899)</f>
        <v/>
      </c>
      <c r="S441" s="248" t="str">
        <f>+IF(I441=0,"",'Ark1'!AA3899)</f>
        <v/>
      </c>
      <c r="T441" s="248" t="str">
        <f>+IF(I441=0,"",'Ark1'!AB3899)</f>
        <v/>
      </c>
      <c r="U441" s="250">
        <f>+'Ark1'!AD3899</f>
        <v>0</v>
      </c>
      <c r="V441" s="248" t="str">
        <f t="shared" si="43"/>
        <v/>
      </c>
      <c r="W441" s="248" t="str">
        <f t="shared" si="44"/>
        <v/>
      </c>
      <c r="X441" s="418"/>
      <c r="AA441" s="30"/>
      <c r="AB441" s="28"/>
    </row>
    <row r="442" spans="1:28" ht="15.6">
      <c r="A442" s="418"/>
      <c r="B442" s="247">
        <f>+'Ark1'!C3900</f>
        <v>2023</v>
      </c>
      <c r="C442" s="418"/>
      <c r="D442" s="247">
        <f>+'Ark1'!M3900</f>
        <v>15</v>
      </c>
      <c r="E442" s="247" t="str">
        <f>VLOOKUP(D442,RNR!$D$8:$E$22,2)</f>
        <v>5+</v>
      </c>
      <c r="F442" s="247">
        <f>+'Ark1'!D3900</f>
        <v>5</v>
      </c>
      <c r="G442" s="247" t="str">
        <f>VLOOKUP(F442,RNR!$G$8:$H$19,2)</f>
        <v>Mai</v>
      </c>
      <c r="H442" s="247">
        <f>+'Ark1'!Q3900</f>
        <v>0</v>
      </c>
      <c r="I442" s="247">
        <f>+'Ark1'!R3900</f>
        <v>0</v>
      </c>
      <c r="J442" s="248" t="str">
        <f>+IF(I442=0,"",'Ark1'!AG3900)</f>
        <v/>
      </c>
      <c r="K442" s="248" t="str">
        <f>+IF(I442=0,"",'Ark1'!AH3900)</f>
        <v/>
      </c>
      <c r="L442" s="249" t="str">
        <f>+IF(I442=0,"",'Ark1'!S3900)</f>
        <v/>
      </c>
      <c r="M442" s="313" t="str">
        <f>+IF(I442=0,"",'Ark1'!U3900)</f>
        <v/>
      </c>
      <c r="N442" s="248" t="str">
        <f>+IF(I442=0,"",'Ark1'!V3900)</f>
        <v/>
      </c>
      <c r="O442" s="248" t="str">
        <f>+IF(I442=0,"",'Ark1'!W3900)</f>
        <v/>
      </c>
      <c r="P442" s="250" t="str">
        <f>+IF(I442=0,"",'Ark1'!X3900)</f>
        <v/>
      </c>
      <c r="Q442" s="250" t="str">
        <f>+IF(I442=0,"",'Ark1'!Y3900)</f>
        <v/>
      </c>
      <c r="R442" s="250" t="str">
        <f>+IF(I442=0,"",'Ark1'!Z3900)</f>
        <v/>
      </c>
      <c r="S442" s="248" t="str">
        <f>+IF(I442=0,"",'Ark1'!AA3900)</f>
        <v/>
      </c>
      <c r="T442" s="248" t="str">
        <f>+IF(I442=0,"",'Ark1'!AB3900)</f>
        <v/>
      </c>
      <c r="U442" s="250">
        <f>+'Ark1'!AD3900</f>
        <v>0</v>
      </c>
      <c r="V442" s="248" t="str">
        <f t="shared" si="43"/>
        <v/>
      </c>
      <c r="W442" s="248" t="str">
        <f t="shared" si="44"/>
        <v/>
      </c>
      <c r="X442" s="418"/>
      <c r="AA442" s="30"/>
      <c r="AB442" s="28"/>
    </row>
    <row r="443" spans="1:28" ht="15.6">
      <c r="A443" s="418"/>
      <c r="B443" s="247">
        <f>+'Ark1'!C3901</f>
        <v>2023</v>
      </c>
      <c r="C443" s="418"/>
      <c r="D443" s="247">
        <f>+'Ark1'!M3901</f>
        <v>15</v>
      </c>
      <c r="E443" s="247" t="str">
        <f>VLOOKUP(D443,RNR!$D$8:$E$22,2)</f>
        <v>5+</v>
      </c>
      <c r="F443" s="247">
        <f>+'Ark1'!D3901</f>
        <v>6</v>
      </c>
      <c r="G443" s="247" t="str">
        <f>VLOOKUP(F443,RNR!$G$8:$H$19,2)</f>
        <v>Jun</v>
      </c>
      <c r="H443" s="247">
        <f>+'Ark1'!Q3901</f>
        <v>0</v>
      </c>
      <c r="I443" s="247">
        <f>+'Ark1'!R3901</f>
        <v>0</v>
      </c>
      <c r="J443" s="248" t="str">
        <f>+IF(I443=0,"",'Ark1'!AG3901)</f>
        <v/>
      </c>
      <c r="K443" s="248" t="str">
        <f>+IF(I443=0,"",'Ark1'!AH3901)</f>
        <v/>
      </c>
      <c r="L443" s="249" t="str">
        <f>+IF(I443=0,"",'Ark1'!S3901)</f>
        <v/>
      </c>
      <c r="M443" s="313" t="str">
        <f>+IF(I443=0,"",'Ark1'!U3901)</f>
        <v/>
      </c>
      <c r="N443" s="248" t="str">
        <f>+IF(I443=0,"",'Ark1'!V3901)</f>
        <v/>
      </c>
      <c r="O443" s="248" t="str">
        <f>+IF(I443=0,"",'Ark1'!W3901)</f>
        <v/>
      </c>
      <c r="P443" s="250" t="str">
        <f>+IF(I443=0,"",'Ark1'!X3901)</f>
        <v/>
      </c>
      <c r="Q443" s="250" t="str">
        <f>+IF(I443=0,"",'Ark1'!Y3901)</f>
        <v/>
      </c>
      <c r="R443" s="250" t="str">
        <f>+IF(I443=0,"",'Ark1'!Z3901)</f>
        <v/>
      </c>
      <c r="S443" s="248" t="str">
        <f>+IF(I443=0,"",'Ark1'!AA3901)</f>
        <v/>
      </c>
      <c r="T443" s="248" t="str">
        <f>+IF(I443=0,"",'Ark1'!AB3901)</f>
        <v/>
      </c>
      <c r="U443" s="250">
        <f>+'Ark1'!AD3901</f>
        <v>0</v>
      </c>
      <c r="V443" s="248" t="str">
        <f t="shared" si="43"/>
        <v/>
      </c>
      <c r="W443" s="248" t="str">
        <f t="shared" si="44"/>
        <v/>
      </c>
      <c r="X443" s="418"/>
      <c r="AA443" s="30"/>
      <c r="AB443" s="28"/>
    </row>
    <row r="444" spans="1:28" ht="15.6">
      <c r="A444" s="418"/>
      <c r="B444" s="247">
        <f>+'Ark1'!C3902</f>
        <v>2023</v>
      </c>
      <c r="C444" s="418"/>
      <c r="D444" s="247">
        <f>+'Ark1'!M3902</f>
        <v>15</v>
      </c>
      <c r="E444" s="247" t="str">
        <f>VLOOKUP(D444,RNR!$D$8:$E$22,2)</f>
        <v>5+</v>
      </c>
      <c r="F444" s="247">
        <f>+'Ark1'!D3902</f>
        <v>7</v>
      </c>
      <c r="G444" s="247" t="str">
        <f>VLOOKUP(F444,RNR!$G$8:$H$19,2)</f>
        <v>Jul</v>
      </c>
      <c r="H444" s="247">
        <f>+'Ark1'!Q3902</f>
        <v>0</v>
      </c>
      <c r="I444" s="247">
        <f>+'Ark1'!R3902</f>
        <v>0</v>
      </c>
      <c r="J444" s="248" t="str">
        <f>+IF(I444=0,"",'Ark1'!AG3902)</f>
        <v/>
      </c>
      <c r="K444" s="248" t="str">
        <f>+IF(I444=0,"",'Ark1'!AH3902)</f>
        <v/>
      </c>
      <c r="L444" s="249" t="str">
        <f>+IF(I444=0,"",'Ark1'!S3902)</f>
        <v/>
      </c>
      <c r="M444" s="313" t="str">
        <f>+IF(I444=0,"",'Ark1'!U3902)</f>
        <v/>
      </c>
      <c r="N444" s="248" t="str">
        <f>+IF(I444=0,"",'Ark1'!V3902)</f>
        <v/>
      </c>
      <c r="O444" s="248" t="str">
        <f>+IF(I444=0,"",'Ark1'!W3902)</f>
        <v/>
      </c>
      <c r="P444" s="250" t="str">
        <f>+IF(I444=0,"",'Ark1'!X3902)</f>
        <v/>
      </c>
      <c r="Q444" s="250" t="str">
        <f>+IF(I444=0,"",'Ark1'!Y3902)</f>
        <v/>
      </c>
      <c r="R444" s="250" t="str">
        <f>+IF(I444=0,"",'Ark1'!Z3902)</f>
        <v/>
      </c>
      <c r="S444" s="248" t="str">
        <f>+IF(I444=0,"",'Ark1'!AA3902)</f>
        <v/>
      </c>
      <c r="T444" s="248" t="str">
        <f>+IF(I444=0,"",'Ark1'!AB3902)</f>
        <v/>
      </c>
      <c r="U444" s="250">
        <f>+'Ark1'!AD3902</f>
        <v>0</v>
      </c>
      <c r="V444" s="248" t="str">
        <f t="shared" si="43"/>
        <v/>
      </c>
      <c r="W444" s="248" t="str">
        <f t="shared" si="44"/>
        <v/>
      </c>
      <c r="X444" s="418"/>
      <c r="AA444" s="30"/>
      <c r="AB444" s="28"/>
    </row>
    <row r="445" spans="1:28" ht="15.6">
      <c r="A445" s="418"/>
      <c r="B445" s="247">
        <f>+'Ark1'!C3903</f>
        <v>2023</v>
      </c>
      <c r="C445" s="418"/>
      <c r="D445" s="247">
        <f>+'Ark1'!M3903</f>
        <v>15</v>
      </c>
      <c r="E445" s="247" t="str">
        <f>VLOOKUP(D445,RNR!$D$8:$E$22,2)</f>
        <v>5+</v>
      </c>
      <c r="F445" s="247">
        <f>+'Ark1'!D3903</f>
        <v>8</v>
      </c>
      <c r="G445" s="247" t="str">
        <f>VLOOKUP(F445,RNR!$G$8:$H$19,2)</f>
        <v>Aug</v>
      </c>
      <c r="H445" s="247">
        <f>+'Ark1'!Q3903</f>
        <v>0</v>
      </c>
      <c r="I445" s="247">
        <f>+'Ark1'!R3903</f>
        <v>0</v>
      </c>
      <c r="J445" s="248" t="str">
        <f>+IF(I445=0,"",'Ark1'!AG3903)</f>
        <v/>
      </c>
      <c r="K445" s="248" t="str">
        <f>+IF(I445=0,"",'Ark1'!AH3903)</f>
        <v/>
      </c>
      <c r="L445" s="249" t="str">
        <f>+IF(I445=0,"",'Ark1'!S3903)</f>
        <v/>
      </c>
      <c r="M445" s="313" t="str">
        <f>+IF(I445=0,"",'Ark1'!U3903)</f>
        <v/>
      </c>
      <c r="N445" s="248" t="str">
        <f>+IF(I445=0,"",'Ark1'!V3903)</f>
        <v/>
      </c>
      <c r="O445" s="248" t="str">
        <f>+IF(I445=0,"",'Ark1'!W3903)</f>
        <v/>
      </c>
      <c r="P445" s="250" t="str">
        <f>+IF(I445=0,"",'Ark1'!X3903)</f>
        <v/>
      </c>
      <c r="Q445" s="250" t="str">
        <f>+IF(I445=0,"",'Ark1'!Y3903)</f>
        <v/>
      </c>
      <c r="R445" s="250" t="str">
        <f>+IF(I445=0,"",'Ark1'!Z3903)</f>
        <v/>
      </c>
      <c r="S445" s="248" t="str">
        <f>+IF(I445=0,"",'Ark1'!AA3903)</f>
        <v/>
      </c>
      <c r="T445" s="248" t="str">
        <f>+IF(I445=0,"",'Ark1'!AB3903)</f>
        <v/>
      </c>
      <c r="U445" s="250">
        <f>+'Ark1'!AD3903</f>
        <v>0</v>
      </c>
      <c r="V445" s="248" t="str">
        <f t="shared" si="43"/>
        <v/>
      </c>
      <c r="W445" s="248" t="str">
        <f t="shared" si="44"/>
        <v/>
      </c>
      <c r="X445" s="418"/>
      <c r="AA445" s="30"/>
      <c r="AB445" s="28"/>
    </row>
    <row r="446" spans="1:28" ht="15.6">
      <c r="A446" s="418"/>
      <c r="B446" s="247">
        <f>+'Ark1'!C3904</f>
        <v>2023</v>
      </c>
      <c r="C446" s="418"/>
      <c r="D446" s="247">
        <f>+'Ark1'!M3904</f>
        <v>15</v>
      </c>
      <c r="E446" s="247" t="str">
        <f>VLOOKUP(D446,RNR!$D$8:$E$22,2)</f>
        <v>5+</v>
      </c>
      <c r="F446" s="247">
        <f>+'Ark1'!D3904</f>
        <v>9</v>
      </c>
      <c r="G446" s="247" t="str">
        <f>VLOOKUP(F446,RNR!$G$8:$H$19,2)</f>
        <v>Sep</v>
      </c>
      <c r="H446" s="247">
        <f>+'Ark1'!Q3904</f>
        <v>0</v>
      </c>
      <c r="I446" s="247">
        <f>+'Ark1'!R3904</f>
        <v>0</v>
      </c>
      <c r="J446" s="248" t="str">
        <f>+IF(I446=0,"",'Ark1'!AG3904)</f>
        <v/>
      </c>
      <c r="K446" s="248" t="str">
        <f>+IF(I446=0,"",'Ark1'!AH3904)</f>
        <v/>
      </c>
      <c r="L446" s="249" t="str">
        <f>+IF(I446=0,"",'Ark1'!S3904)</f>
        <v/>
      </c>
      <c r="M446" s="313" t="str">
        <f>+IF(I446=0,"",'Ark1'!U3904)</f>
        <v/>
      </c>
      <c r="N446" s="248" t="str">
        <f>+IF(I446=0,"",'Ark1'!V3904)</f>
        <v/>
      </c>
      <c r="O446" s="248" t="str">
        <f>+IF(I446=0,"",'Ark1'!W3904)</f>
        <v/>
      </c>
      <c r="P446" s="250" t="str">
        <f>+IF(I446=0,"",'Ark1'!X3904)</f>
        <v/>
      </c>
      <c r="Q446" s="250" t="str">
        <f>+IF(I446=0,"",'Ark1'!Y3904)</f>
        <v/>
      </c>
      <c r="R446" s="250" t="str">
        <f>+IF(I446=0,"",'Ark1'!Z3904)</f>
        <v/>
      </c>
      <c r="S446" s="248" t="str">
        <f>+IF(I446=0,"",'Ark1'!AA3904)</f>
        <v/>
      </c>
      <c r="T446" s="248" t="str">
        <f>+IF(I446=0,"",'Ark1'!AB3904)</f>
        <v/>
      </c>
      <c r="U446" s="250">
        <f>+'Ark1'!AD3904</f>
        <v>0</v>
      </c>
      <c r="V446" s="248" t="str">
        <f t="shared" si="43"/>
        <v/>
      </c>
      <c r="W446" s="248" t="str">
        <f t="shared" si="44"/>
        <v/>
      </c>
      <c r="X446" s="418"/>
      <c r="AA446" s="30"/>
      <c r="AB446" s="28"/>
    </row>
    <row r="447" spans="1:28" ht="15.6">
      <c r="A447" s="418"/>
      <c r="B447" s="247">
        <f>+'Ark1'!C3905</f>
        <v>2023</v>
      </c>
      <c r="C447" s="418"/>
      <c r="D447" s="247">
        <f>+'Ark1'!M3905</f>
        <v>15</v>
      </c>
      <c r="E447" s="247" t="str">
        <f>VLOOKUP(D447,RNR!$D$8:$E$22,2)</f>
        <v>5+</v>
      </c>
      <c r="F447" s="247">
        <f>+'Ark1'!D3905</f>
        <v>10</v>
      </c>
      <c r="G447" s="247" t="str">
        <f>VLOOKUP(F447,RNR!$G$8:$H$19,2)</f>
        <v>Okt</v>
      </c>
      <c r="H447" s="247">
        <f>+'Ark1'!Q3905</f>
        <v>0</v>
      </c>
      <c r="I447" s="247">
        <f>+'Ark1'!R3905</f>
        <v>0</v>
      </c>
      <c r="J447" s="248" t="str">
        <f>+IF(I447=0,"",'Ark1'!AG3905)</f>
        <v/>
      </c>
      <c r="K447" s="248" t="str">
        <f>+IF(I447=0,"",'Ark1'!AH3905)</f>
        <v/>
      </c>
      <c r="L447" s="249" t="str">
        <f>+IF(I447=0,"",'Ark1'!S3905)</f>
        <v/>
      </c>
      <c r="M447" s="313" t="str">
        <f>+IF(I447=0,"",'Ark1'!U3905)</f>
        <v/>
      </c>
      <c r="N447" s="248" t="str">
        <f>+IF(I447=0,"",'Ark1'!V3905)</f>
        <v/>
      </c>
      <c r="O447" s="248" t="str">
        <f>+IF(I447=0,"",'Ark1'!W3905)</f>
        <v/>
      </c>
      <c r="P447" s="250" t="str">
        <f>+IF(I447=0,"",'Ark1'!X3905)</f>
        <v/>
      </c>
      <c r="Q447" s="250" t="str">
        <f>+IF(I447=0,"",'Ark1'!Y3905)</f>
        <v/>
      </c>
      <c r="R447" s="250" t="str">
        <f>+IF(I447=0,"",'Ark1'!Z3905)</f>
        <v/>
      </c>
      <c r="S447" s="248" t="str">
        <f>+IF(I447=0,"",'Ark1'!AA3905)</f>
        <v/>
      </c>
      <c r="T447" s="248" t="str">
        <f>+IF(I447=0,"",'Ark1'!AB3905)</f>
        <v/>
      </c>
      <c r="U447" s="250">
        <f>+'Ark1'!AD3905</f>
        <v>0</v>
      </c>
      <c r="V447" s="248" t="str">
        <f t="shared" si="43"/>
        <v/>
      </c>
      <c r="W447" s="248" t="str">
        <f t="shared" si="44"/>
        <v/>
      </c>
      <c r="X447" s="418"/>
      <c r="AA447" s="30"/>
      <c r="AB447" s="28"/>
    </row>
    <row r="448" spans="1:28" ht="15.6">
      <c r="A448" s="418"/>
      <c r="B448" s="247">
        <f>+'Ark1'!C3906</f>
        <v>2023</v>
      </c>
      <c r="C448" s="418"/>
      <c r="D448" s="247">
        <f>+'Ark1'!M3906</f>
        <v>15</v>
      </c>
      <c r="E448" s="247" t="str">
        <f>VLOOKUP(D448,RNR!$D$8:$E$22,2)</f>
        <v>5+</v>
      </c>
      <c r="F448" s="247">
        <f>+'Ark1'!D3906</f>
        <v>11</v>
      </c>
      <c r="G448" s="247" t="str">
        <f>VLOOKUP(F448,RNR!$G$8:$H$19,2)</f>
        <v>Nov</v>
      </c>
      <c r="H448" s="247">
        <f>+'Ark1'!Q3906</f>
        <v>0</v>
      </c>
      <c r="I448" s="247">
        <f>+'Ark1'!R3906</f>
        <v>0</v>
      </c>
      <c r="J448" s="248" t="str">
        <f>+IF(I448=0,"",'Ark1'!AG3906)</f>
        <v/>
      </c>
      <c r="K448" s="248" t="str">
        <f>+IF(I448=0,"",'Ark1'!AH3906)</f>
        <v/>
      </c>
      <c r="L448" s="249" t="str">
        <f>+IF(I448=0,"",'Ark1'!S3906)</f>
        <v/>
      </c>
      <c r="M448" s="313" t="str">
        <f>+IF(I448=0,"",'Ark1'!U3906)</f>
        <v/>
      </c>
      <c r="N448" s="248" t="str">
        <f>+IF(I448=0,"",'Ark1'!V3906)</f>
        <v/>
      </c>
      <c r="O448" s="248" t="str">
        <f>+IF(I448=0,"",'Ark1'!W3906)</f>
        <v/>
      </c>
      <c r="P448" s="250" t="str">
        <f>+IF(I448=0,"",'Ark1'!X3906)</f>
        <v/>
      </c>
      <c r="Q448" s="250" t="str">
        <f>+IF(I448=0,"",'Ark1'!Y3906)</f>
        <v/>
      </c>
      <c r="R448" s="250" t="str">
        <f>+IF(I448=0,"",'Ark1'!Z3906)</f>
        <v/>
      </c>
      <c r="S448" s="248" t="str">
        <f>+IF(I448=0,"",'Ark1'!AA3906)</f>
        <v/>
      </c>
      <c r="T448" s="248" t="str">
        <f>+IF(I448=0,"",'Ark1'!AB3906)</f>
        <v/>
      </c>
      <c r="U448" s="250">
        <f>+'Ark1'!AD3906</f>
        <v>0</v>
      </c>
      <c r="V448" s="248" t="str">
        <f t="shared" si="43"/>
        <v/>
      </c>
      <c r="W448" s="248" t="str">
        <f t="shared" si="44"/>
        <v/>
      </c>
      <c r="X448" s="418"/>
      <c r="AA448" s="30"/>
      <c r="AB448" s="28"/>
    </row>
    <row r="449" spans="1:28" ht="15.6">
      <c r="A449" s="418"/>
      <c r="B449" s="247">
        <f>+'Ark1'!C3907</f>
        <v>2023</v>
      </c>
      <c r="C449" s="418"/>
      <c r="D449" s="247">
        <f>+'Ark1'!M3907</f>
        <v>15</v>
      </c>
      <c r="E449" s="247" t="str">
        <f>VLOOKUP(D449,RNR!$D$8:$E$22,2)</f>
        <v>5+</v>
      </c>
      <c r="F449" s="247">
        <f>+'Ark1'!D3907</f>
        <v>12</v>
      </c>
      <c r="G449" s="247" t="str">
        <f>VLOOKUP(F449,RNR!$G$8:$H$19,2)</f>
        <v>Des</v>
      </c>
      <c r="H449" s="247">
        <f>+'Ark1'!Q3907</f>
        <v>0</v>
      </c>
      <c r="I449" s="247">
        <f>+'Ark1'!R3907</f>
        <v>0</v>
      </c>
      <c r="J449" s="248" t="str">
        <f>+IF(I449=0,"",'Ark1'!AG3907)</f>
        <v/>
      </c>
      <c r="K449" s="248" t="str">
        <f>+IF(I449=0,"",'Ark1'!AH3907)</f>
        <v/>
      </c>
      <c r="L449" s="249" t="str">
        <f>+IF(I449=0,"",'Ark1'!S3907)</f>
        <v/>
      </c>
      <c r="M449" s="313" t="str">
        <f>+IF(I449=0,"",'Ark1'!U3907)</f>
        <v/>
      </c>
      <c r="N449" s="248" t="str">
        <f>+IF(I449=0,"",'Ark1'!V3907)</f>
        <v/>
      </c>
      <c r="O449" s="248" t="str">
        <f>+IF(I449=0,"",'Ark1'!W3907)</f>
        <v/>
      </c>
      <c r="P449" s="250" t="str">
        <f>+IF(I449=0,"",'Ark1'!X3907)</f>
        <v/>
      </c>
      <c r="Q449" s="250" t="str">
        <f>+IF(I449=0,"",'Ark1'!Y3907)</f>
        <v/>
      </c>
      <c r="R449" s="250" t="str">
        <f>+IF(I449=0,"",'Ark1'!Z3907)</f>
        <v/>
      </c>
      <c r="S449" s="248" t="str">
        <f>+IF(I449=0,"",'Ark1'!AA3907)</f>
        <v/>
      </c>
      <c r="T449" s="248" t="str">
        <f>+IF(I449=0,"",'Ark1'!AB3907)</f>
        <v/>
      </c>
      <c r="U449" s="250">
        <f>+'Ark1'!AD3907</f>
        <v>0</v>
      </c>
      <c r="V449" s="248" t="str">
        <f t="shared" si="43"/>
        <v/>
      </c>
      <c r="W449" s="248" t="str">
        <f t="shared" si="44"/>
        <v/>
      </c>
      <c r="X449" s="418"/>
      <c r="AA449" s="30"/>
      <c r="AB449" s="28"/>
    </row>
    <row r="450" spans="1:28">
      <c r="A450" s="418"/>
      <c r="B450" s="418"/>
      <c r="C450" s="418"/>
      <c r="D450" s="418"/>
      <c r="E450" s="418"/>
      <c r="F450" s="418"/>
      <c r="G450" s="418"/>
      <c r="H450" s="418"/>
      <c r="I450" s="418"/>
      <c r="J450" s="418"/>
      <c r="K450" s="418"/>
      <c r="L450" s="418"/>
      <c r="M450" s="418"/>
      <c r="N450" s="418"/>
      <c r="O450" s="418"/>
      <c r="P450" s="418"/>
      <c r="Q450" s="418"/>
      <c r="R450" s="418"/>
      <c r="S450" s="418"/>
      <c r="T450" s="418"/>
      <c r="U450" s="418"/>
      <c r="V450" s="418"/>
      <c r="W450" s="418"/>
      <c r="X450" s="418"/>
      <c r="AA450" s="30"/>
      <c r="AB450" s="28"/>
    </row>
    <row r="451" spans="1:28">
      <c r="A451" s="418"/>
      <c r="B451" s="418"/>
      <c r="C451" s="418"/>
      <c r="D451" s="418"/>
      <c r="E451" s="418"/>
      <c r="F451" s="418"/>
      <c r="G451" s="418"/>
      <c r="H451" s="418"/>
      <c r="I451" s="418"/>
      <c r="J451" s="418"/>
      <c r="K451" s="418"/>
      <c r="L451" s="418"/>
      <c r="M451" s="418"/>
      <c r="N451" s="418"/>
      <c r="O451" s="418"/>
      <c r="P451" s="418"/>
      <c r="Q451" s="418"/>
      <c r="R451" s="418"/>
      <c r="S451" s="418"/>
      <c r="T451" s="418"/>
      <c r="U451" s="418"/>
      <c r="V451" s="418"/>
      <c r="W451" s="418"/>
      <c r="X451" s="418"/>
      <c r="AA451" s="30"/>
      <c r="AB451" s="28"/>
    </row>
    <row r="452" spans="1:28">
      <c r="A452" s="30"/>
      <c r="B452" s="30"/>
      <c r="C452" s="30"/>
      <c r="D452" s="30"/>
      <c r="E452" s="30"/>
      <c r="F452" s="30"/>
      <c r="G452" s="30"/>
      <c r="H452" s="30"/>
      <c r="I452" s="30"/>
      <c r="L452" s="30"/>
      <c r="M452" s="30"/>
      <c r="N452" s="30"/>
      <c r="O452" s="30"/>
      <c r="P452" s="30"/>
      <c r="Q452" s="30"/>
      <c r="R452" s="30"/>
      <c r="T452" s="30"/>
      <c r="U452" s="30"/>
      <c r="V452" s="30"/>
      <c r="AA452" s="30"/>
      <c r="AB452" s="28"/>
    </row>
    <row r="453" spans="1:28">
      <c r="A453" s="30"/>
      <c r="B453" s="30"/>
      <c r="C453" s="30"/>
      <c r="D453" s="30"/>
      <c r="E453" s="30"/>
      <c r="F453" s="30"/>
      <c r="G453" s="30"/>
      <c r="H453" s="30"/>
      <c r="I453" s="30"/>
      <c r="L453" s="30"/>
      <c r="M453" s="30"/>
      <c r="N453" s="30"/>
      <c r="O453" s="30"/>
      <c r="P453" s="30"/>
      <c r="Q453" s="30"/>
      <c r="R453" s="30"/>
      <c r="T453" s="30"/>
      <c r="U453" s="30"/>
      <c r="V453" s="30"/>
      <c r="AA453" s="30"/>
      <c r="AB453" s="28"/>
    </row>
    <row r="454" spans="1:28">
      <c r="A454" s="30"/>
      <c r="B454" s="30"/>
      <c r="C454" s="30"/>
      <c r="D454" s="30"/>
      <c r="E454" s="30"/>
      <c r="F454" s="30"/>
      <c r="G454" s="30"/>
      <c r="H454" s="30"/>
      <c r="I454" s="30"/>
      <c r="L454" s="30"/>
      <c r="M454" s="30"/>
      <c r="N454" s="30"/>
      <c r="O454" s="30"/>
      <c r="P454" s="30"/>
      <c r="Q454" s="30"/>
      <c r="R454" s="30"/>
      <c r="T454" s="30"/>
      <c r="U454" s="30"/>
      <c r="V454" s="30"/>
      <c r="AA454" s="30"/>
      <c r="AB454" s="28"/>
    </row>
    <row r="455" spans="1:28">
      <c r="A455" s="30"/>
      <c r="B455" s="30"/>
      <c r="C455" s="30"/>
      <c r="D455" s="30"/>
      <c r="E455" s="30"/>
      <c r="F455" s="30"/>
      <c r="G455" s="30"/>
      <c r="H455" s="30"/>
      <c r="I455" s="30"/>
      <c r="L455" s="30"/>
      <c r="M455" s="30"/>
      <c r="N455" s="30"/>
      <c r="O455" s="30"/>
      <c r="P455" s="30"/>
      <c r="Q455" s="30"/>
      <c r="R455" s="30"/>
      <c r="T455" s="30"/>
      <c r="U455" s="30"/>
      <c r="V455" s="30"/>
      <c r="AA455" s="30"/>
      <c r="AB455" s="28"/>
    </row>
    <row r="456" spans="1:28">
      <c r="A456" s="30"/>
      <c r="B456" s="30"/>
      <c r="C456" s="30"/>
      <c r="D456" s="30"/>
      <c r="E456" s="30"/>
      <c r="F456" s="30"/>
      <c r="G456" s="30"/>
      <c r="H456" s="30"/>
      <c r="I456" s="30"/>
      <c r="L456" s="30"/>
      <c r="M456" s="30"/>
      <c r="N456" s="30"/>
      <c r="O456" s="30"/>
      <c r="P456" s="30"/>
      <c r="Q456" s="30"/>
      <c r="R456" s="30"/>
      <c r="T456" s="30"/>
      <c r="U456" s="30"/>
      <c r="V456" s="30"/>
      <c r="AA456" s="30"/>
      <c r="AB456" s="28"/>
    </row>
    <row r="457" spans="1:28">
      <c r="A457" s="30"/>
      <c r="B457" s="30"/>
      <c r="C457" s="30"/>
      <c r="D457" s="30"/>
      <c r="E457" s="30"/>
      <c r="F457" s="30"/>
      <c r="G457" s="30"/>
      <c r="H457" s="30"/>
      <c r="I457" s="30"/>
      <c r="L457" s="30"/>
      <c r="M457" s="30"/>
      <c r="N457" s="30"/>
      <c r="O457" s="30"/>
      <c r="P457" s="30"/>
      <c r="Q457" s="30"/>
      <c r="R457" s="30"/>
      <c r="T457" s="30"/>
      <c r="U457" s="30"/>
      <c r="V457" s="30"/>
      <c r="AA457" s="30"/>
      <c r="AB457" s="28"/>
    </row>
    <row r="458" spans="1:28">
      <c r="A458" s="30"/>
      <c r="B458" s="30"/>
      <c r="C458" s="30"/>
      <c r="D458" s="30"/>
      <c r="E458" s="30"/>
      <c r="F458" s="30"/>
      <c r="G458" s="30"/>
      <c r="H458" s="30"/>
      <c r="I458" s="30"/>
      <c r="L458" s="30"/>
      <c r="M458" s="30"/>
      <c r="N458" s="30"/>
      <c r="O458" s="30"/>
      <c r="P458" s="30"/>
      <c r="Q458" s="30"/>
      <c r="R458" s="30"/>
      <c r="T458" s="30"/>
      <c r="U458" s="30"/>
      <c r="V458" s="30"/>
      <c r="AA458" s="30"/>
      <c r="AB458" s="28"/>
    </row>
    <row r="459" spans="1:28">
      <c r="A459" s="30"/>
      <c r="B459" s="30"/>
      <c r="C459" s="30"/>
      <c r="D459" s="30"/>
      <c r="E459" s="30"/>
      <c r="F459" s="30"/>
      <c r="G459" s="30"/>
      <c r="H459" s="30"/>
      <c r="I459" s="30"/>
      <c r="L459" s="30"/>
      <c r="M459" s="30"/>
      <c r="N459" s="30"/>
      <c r="O459" s="30"/>
      <c r="P459" s="30"/>
      <c r="Q459" s="30"/>
      <c r="R459" s="30"/>
      <c r="T459" s="30"/>
      <c r="U459" s="30"/>
      <c r="V459" s="30"/>
      <c r="AA459" s="30"/>
      <c r="AB459" s="28"/>
    </row>
    <row r="460" spans="1:28">
      <c r="A460" s="30"/>
      <c r="B460" s="30"/>
      <c r="C460" s="30"/>
      <c r="D460" s="30"/>
      <c r="E460" s="30"/>
      <c r="F460" s="30"/>
      <c r="G460" s="30"/>
      <c r="H460" s="30"/>
      <c r="I460" s="30"/>
      <c r="L460" s="30"/>
      <c r="M460" s="30"/>
      <c r="N460" s="30"/>
      <c r="O460" s="30"/>
      <c r="P460" s="30"/>
      <c r="Q460" s="30"/>
      <c r="R460" s="30"/>
      <c r="T460" s="30"/>
      <c r="U460" s="30"/>
      <c r="V460" s="30"/>
      <c r="AA460" s="30"/>
      <c r="AB460" s="28"/>
    </row>
    <row r="461" spans="1:28">
      <c r="A461" s="30"/>
      <c r="B461" s="30"/>
      <c r="C461" s="30"/>
      <c r="D461" s="30"/>
      <c r="E461" s="30"/>
      <c r="F461" s="30"/>
      <c r="G461" s="30"/>
      <c r="H461" s="30"/>
      <c r="I461" s="30"/>
      <c r="L461" s="30"/>
      <c r="M461" s="30"/>
      <c r="N461" s="30"/>
      <c r="O461" s="30"/>
      <c r="P461" s="30"/>
      <c r="Q461" s="30"/>
      <c r="R461" s="30"/>
      <c r="T461" s="30"/>
      <c r="U461" s="30"/>
      <c r="V461" s="30"/>
      <c r="AA461" s="30"/>
      <c r="AB461" s="28"/>
    </row>
    <row r="462" spans="1:28">
      <c r="A462" s="30"/>
      <c r="B462" s="30"/>
      <c r="C462" s="30"/>
      <c r="D462" s="30"/>
      <c r="E462" s="30"/>
      <c r="F462" s="30"/>
      <c r="G462" s="30"/>
      <c r="H462" s="30"/>
      <c r="I462" s="30"/>
      <c r="L462" s="30"/>
      <c r="M462" s="30"/>
      <c r="N462" s="30"/>
      <c r="O462" s="30"/>
      <c r="P462" s="30"/>
      <c r="Q462" s="30"/>
      <c r="R462" s="30"/>
      <c r="T462" s="30"/>
      <c r="U462" s="30"/>
      <c r="V462" s="30"/>
      <c r="AA462" s="30"/>
      <c r="AB462" s="28"/>
    </row>
    <row r="463" spans="1:28">
      <c r="A463" s="30"/>
      <c r="B463" s="30"/>
      <c r="C463" s="30"/>
      <c r="D463" s="30"/>
      <c r="E463" s="30"/>
      <c r="F463" s="30"/>
      <c r="G463" s="30"/>
      <c r="H463" s="30"/>
      <c r="I463" s="30"/>
      <c r="L463" s="30"/>
      <c r="M463" s="30"/>
      <c r="N463" s="30"/>
      <c r="O463" s="30"/>
      <c r="P463" s="30"/>
      <c r="Q463" s="30"/>
      <c r="R463" s="30"/>
      <c r="T463" s="30"/>
      <c r="U463" s="30"/>
      <c r="V463" s="30"/>
      <c r="AA463" s="30"/>
      <c r="AB463" s="28"/>
    </row>
    <row r="464" spans="1:28">
      <c r="A464" s="30"/>
      <c r="B464" s="30"/>
      <c r="C464" s="30"/>
      <c r="D464" s="30"/>
      <c r="E464" s="30"/>
      <c r="F464" s="30"/>
      <c r="G464" s="30"/>
      <c r="H464" s="30"/>
      <c r="I464" s="30"/>
      <c r="L464" s="30"/>
      <c r="M464" s="30"/>
      <c r="N464" s="30"/>
      <c r="O464" s="30"/>
      <c r="P464" s="30"/>
      <c r="Q464" s="30"/>
      <c r="R464" s="30"/>
      <c r="T464" s="30"/>
      <c r="U464" s="30"/>
      <c r="V464" s="30"/>
      <c r="AA464" s="30"/>
      <c r="AB464" s="28"/>
    </row>
    <row r="465" spans="1:28">
      <c r="A465" s="30"/>
      <c r="B465" s="30"/>
      <c r="C465" s="30"/>
      <c r="D465" s="30"/>
      <c r="E465" s="30"/>
      <c r="F465" s="30"/>
      <c r="G465" s="30"/>
      <c r="H465" s="30"/>
      <c r="I465" s="30"/>
      <c r="L465" s="30"/>
      <c r="M465" s="30"/>
      <c r="N465" s="30"/>
      <c r="O465" s="30"/>
      <c r="P465" s="30"/>
      <c r="Q465" s="30"/>
      <c r="R465" s="30"/>
      <c r="T465" s="30"/>
      <c r="U465" s="30"/>
      <c r="V465" s="30"/>
      <c r="AA465" s="30"/>
      <c r="AB465" s="28"/>
    </row>
    <row r="466" spans="1:28">
      <c r="A466" s="30"/>
      <c r="B466" s="30"/>
      <c r="C466" s="30"/>
      <c r="D466" s="30"/>
      <c r="E466" s="30"/>
      <c r="F466" s="30"/>
      <c r="G466" s="30"/>
      <c r="H466" s="30"/>
      <c r="I466" s="30"/>
      <c r="L466" s="30"/>
      <c r="M466" s="30"/>
      <c r="N466" s="30"/>
      <c r="O466" s="30"/>
      <c r="P466" s="30"/>
      <c r="Q466" s="30"/>
      <c r="R466" s="30"/>
      <c r="T466" s="30"/>
      <c r="U466" s="30"/>
      <c r="V466" s="30"/>
      <c r="AA466" s="30"/>
      <c r="AB466" s="28"/>
    </row>
    <row r="467" spans="1:28">
      <c r="A467" s="30"/>
      <c r="B467" s="30"/>
      <c r="C467" s="30"/>
      <c r="D467" s="30"/>
      <c r="E467" s="30"/>
      <c r="F467" s="30"/>
      <c r="G467" s="30"/>
      <c r="H467" s="30"/>
      <c r="I467" s="30"/>
      <c r="L467" s="30"/>
      <c r="M467" s="30"/>
      <c r="N467" s="30"/>
      <c r="O467" s="30"/>
      <c r="P467" s="30"/>
      <c r="Q467" s="30"/>
      <c r="R467" s="30"/>
      <c r="T467" s="30"/>
      <c r="U467" s="30"/>
      <c r="V467" s="30"/>
      <c r="AA467" s="30"/>
      <c r="AB467" s="28"/>
    </row>
    <row r="468" spans="1:28">
      <c r="A468" s="30"/>
      <c r="B468" s="30"/>
      <c r="C468" s="30"/>
      <c r="D468" s="30"/>
      <c r="E468" s="30"/>
      <c r="F468" s="30"/>
      <c r="G468" s="30"/>
      <c r="H468" s="30"/>
      <c r="I468" s="30"/>
      <c r="L468" s="30"/>
      <c r="M468" s="30"/>
      <c r="N468" s="30"/>
      <c r="O468" s="30"/>
      <c r="P468" s="30"/>
      <c r="Q468" s="30"/>
      <c r="R468" s="30"/>
      <c r="T468" s="30"/>
      <c r="U468" s="30"/>
      <c r="V468" s="30"/>
    </row>
    <row r="469" spans="1:28">
      <c r="A469" s="30"/>
      <c r="B469" s="30"/>
      <c r="C469" s="30"/>
      <c r="D469" s="30"/>
      <c r="E469" s="30"/>
      <c r="F469" s="30"/>
      <c r="G469" s="30"/>
      <c r="H469" s="30"/>
      <c r="I469" s="30"/>
      <c r="L469" s="30"/>
      <c r="M469" s="30"/>
      <c r="N469" s="30"/>
      <c r="O469" s="30"/>
      <c r="P469" s="30"/>
      <c r="Q469" s="30"/>
      <c r="R469" s="30"/>
      <c r="T469" s="30"/>
      <c r="U469" s="30"/>
      <c r="V469" s="30"/>
    </row>
    <row r="470" spans="1:28">
      <c r="A470" s="30"/>
      <c r="B470" s="30"/>
      <c r="C470" s="30"/>
      <c r="D470" s="30"/>
      <c r="E470" s="30"/>
      <c r="F470" s="30"/>
      <c r="G470" s="30"/>
      <c r="H470" s="30"/>
      <c r="I470" s="30"/>
      <c r="L470" s="30"/>
      <c r="M470" s="30"/>
      <c r="N470" s="30"/>
      <c r="O470" s="30"/>
      <c r="P470" s="30"/>
      <c r="Q470" s="30"/>
      <c r="R470" s="30"/>
      <c r="T470" s="30"/>
      <c r="U470" s="30"/>
      <c r="V470" s="30"/>
    </row>
    <row r="471" spans="1:28">
      <c r="A471" s="30"/>
      <c r="B471" s="30"/>
      <c r="C471" s="30"/>
      <c r="D471" s="30"/>
      <c r="E471" s="30"/>
      <c r="F471" s="30"/>
      <c r="G471" s="30"/>
      <c r="H471" s="30"/>
      <c r="I471" s="30"/>
      <c r="L471" s="30"/>
      <c r="M471" s="30"/>
      <c r="N471" s="30"/>
      <c r="O471" s="30"/>
      <c r="P471" s="30"/>
      <c r="Q471" s="30"/>
      <c r="R471" s="30"/>
      <c r="T471" s="30"/>
      <c r="U471" s="30"/>
      <c r="V471" s="30"/>
    </row>
    <row r="472" spans="1:28">
      <c r="A472" s="30"/>
      <c r="B472" s="30"/>
      <c r="C472" s="30"/>
      <c r="D472" s="30"/>
      <c r="E472" s="30"/>
      <c r="F472" s="30"/>
      <c r="G472" s="30"/>
      <c r="H472" s="30"/>
      <c r="I472" s="30"/>
      <c r="L472" s="30"/>
      <c r="M472" s="30"/>
      <c r="N472" s="30"/>
      <c r="O472" s="30"/>
      <c r="P472" s="30"/>
      <c r="Q472" s="30"/>
      <c r="R472" s="30"/>
      <c r="T472" s="30"/>
      <c r="U472" s="30"/>
      <c r="V472" s="30"/>
    </row>
    <row r="473" spans="1:28">
      <c r="A473" s="30"/>
      <c r="B473" s="30"/>
      <c r="C473" s="30"/>
      <c r="D473" s="30"/>
      <c r="E473" s="30"/>
      <c r="F473" s="30"/>
      <c r="G473" s="30"/>
      <c r="H473" s="30"/>
      <c r="I473" s="30"/>
      <c r="L473" s="30"/>
      <c r="M473" s="30"/>
      <c r="N473" s="30"/>
      <c r="O473" s="30"/>
      <c r="P473" s="30"/>
      <c r="Q473" s="30"/>
      <c r="R473" s="30"/>
      <c r="T473" s="30"/>
      <c r="U473" s="30"/>
      <c r="V473" s="30"/>
    </row>
    <row r="474" spans="1:28">
      <c r="A474" s="30"/>
      <c r="B474" s="30"/>
      <c r="C474" s="30"/>
      <c r="D474" s="30"/>
      <c r="E474" s="30"/>
      <c r="F474" s="30"/>
      <c r="G474" s="30"/>
      <c r="H474" s="30"/>
      <c r="I474" s="30"/>
      <c r="L474" s="30"/>
      <c r="M474" s="30"/>
      <c r="N474" s="30"/>
      <c r="O474" s="30"/>
      <c r="P474" s="30"/>
      <c r="Q474" s="30"/>
      <c r="R474" s="30"/>
      <c r="T474" s="30"/>
      <c r="U474" s="30"/>
      <c r="V474" s="30"/>
    </row>
    <row r="475" spans="1:28">
      <c r="A475" s="30"/>
      <c r="B475" s="30"/>
      <c r="C475" s="30"/>
      <c r="D475" s="30"/>
      <c r="E475" s="30"/>
      <c r="F475" s="30"/>
      <c r="G475" s="30"/>
      <c r="H475" s="30"/>
      <c r="I475" s="30"/>
      <c r="L475" s="30"/>
      <c r="M475" s="30"/>
      <c r="N475" s="30"/>
      <c r="O475" s="30"/>
      <c r="P475" s="30"/>
      <c r="Q475" s="30"/>
      <c r="R475" s="30"/>
      <c r="T475" s="30"/>
      <c r="U475" s="30"/>
      <c r="V475" s="30"/>
    </row>
    <row r="476" spans="1:28">
      <c r="A476" s="30"/>
      <c r="B476" s="30"/>
      <c r="C476" s="30"/>
      <c r="D476" s="30"/>
      <c r="E476" s="30"/>
      <c r="F476" s="30"/>
      <c r="G476" s="30"/>
      <c r="H476" s="30"/>
      <c r="I476" s="30"/>
      <c r="L476" s="30"/>
      <c r="M476" s="30"/>
      <c r="N476" s="30"/>
      <c r="O476" s="30"/>
      <c r="P476" s="30"/>
      <c r="Q476" s="30"/>
      <c r="R476" s="30"/>
      <c r="T476" s="30"/>
      <c r="U476" s="30"/>
      <c r="V476" s="30"/>
    </row>
    <row r="477" spans="1:28">
      <c r="A477" s="30"/>
      <c r="B477" s="30"/>
      <c r="C477" s="30"/>
      <c r="D477" s="30"/>
      <c r="E477" s="30"/>
      <c r="F477" s="30"/>
      <c r="G477" s="30"/>
      <c r="H477" s="30"/>
      <c r="I477" s="30"/>
      <c r="L477" s="30"/>
      <c r="M477" s="30"/>
      <c r="N477" s="30"/>
      <c r="O477" s="30"/>
      <c r="P477" s="30"/>
      <c r="Q477" s="30"/>
      <c r="R477" s="30"/>
      <c r="T477" s="30"/>
      <c r="U477" s="30"/>
      <c r="V477" s="30"/>
    </row>
    <row r="478" spans="1:28">
      <c r="A478" s="30"/>
      <c r="B478" s="30"/>
      <c r="C478" s="30"/>
      <c r="D478" s="30"/>
      <c r="E478" s="30"/>
      <c r="F478" s="30"/>
      <c r="G478" s="30"/>
      <c r="H478" s="30"/>
      <c r="I478" s="30"/>
      <c r="L478" s="30"/>
      <c r="M478" s="30"/>
      <c r="N478" s="30"/>
      <c r="O478" s="30"/>
      <c r="P478" s="30"/>
      <c r="Q478" s="30"/>
      <c r="R478" s="30"/>
      <c r="T478" s="30"/>
      <c r="U478" s="30"/>
      <c r="V478" s="30"/>
    </row>
    <row r="479" spans="1:28">
      <c r="A479" s="30"/>
      <c r="B479" s="30"/>
      <c r="C479" s="30"/>
      <c r="D479" s="30"/>
      <c r="E479" s="30"/>
      <c r="F479" s="30"/>
      <c r="G479" s="30"/>
      <c r="H479" s="30"/>
      <c r="I479" s="30"/>
      <c r="L479" s="30"/>
      <c r="M479" s="30"/>
      <c r="N479" s="30"/>
      <c r="O479" s="30"/>
      <c r="P479" s="30"/>
      <c r="Q479" s="30"/>
      <c r="R479" s="30"/>
      <c r="T479" s="30"/>
      <c r="U479" s="30"/>
      <c r="V479" s="30"/>
    </row>
    <row r="480" spans="1:28">
      <c r="A480" s="30"/>
      <c r="B480" s="30"/>
      <c r="C480" s="30"/>
      <c r="D480" s="30"/>
      <c r="E480" s="30"/>
      <c r="F480" s="30"/>
      <c r="G480" s="30"/>
      <c r="H480" s="30"/>
      <c r="I480" s="30"/>
      <c r="L480" s="30"/>
      <c r="M480" s="30"/>
      <c r="N480" s="30"/>
      <c r="O480" s="30"/>
      <c r="P480" s="30"/>
      <c r="Q480" s="30"/>
      <c r="R480" s="30"/>
      <c r="T480" s="30"/>
      <c r="U480" s="30"/>
      <c r="V480" s="30"/>
    </row>
    <row r="481" spans="1:22">
      <c r="A481" s="30"/>
      <c r="B481" s="30"/>
      <c r="C481" s="30"/>
      <c r="D481" s="30"/>
      <c r="E481" s="30"/>
      <c r="F481" s="30"/>
      <c r="G481" s="30"/>
      <c r="H481" s="30"/>
      <c r="I481" s="30"/>
      <c r="L481" s="30"/>
      <c r="M481" s="30"/>
      <c r="N481" s="30"/>
      <c r="O481" s="30"/>
      <c r="P481" s="30"/>
      <c r="Q481" s="30"/>
      <c r="R481" s="30"/>
      <c r="T481" s="30"/>
      <c r="U481" s="30"/>
      <c r="V481" s="30"/>
    </row>
    <row r="482" spans="1:22">
      <c r="A482" s="30"/>
      <c r="B482" s="30"/>
      <c r="C482" s="30"/>
      <c r="D482" s="30"/>
      <c r="E482" s="30"/>
      <c r="F482" s="30"/>
      <c r="G482" s="30"/>
      <c r="H482" s="30"/>
      <c r="I482" s="30"/>
      <c r="L482" s="30"/>
      <c r="M482" s="30"/>
      <c r="N482" s="30"/>
      <c r="O482" s="30"/>
      <c r="P482" s="30"/>
      <c r="Q482" s="30"/>
      <c r="R482" s="30"/>
      <c r="T482" s="30"/>
      <c r="U482" s="30"/>
      <c r="V482" s="30"/>
    </row>
    <row r="483" spans="1:22">
      <c r="A483" s="30"/>
      <c r="B483" s="30"/>
      <c r="C483" s="30"/>
      <c r="D483" s="30"/>
      <c r="E483" s="30"/>
      <c r="F483" s="30"/>
      <c r="G483" s="30"/>
      <c r="H483" s="30"/>
      <c r="I483" s="30"/>
      <c r="L483" s="30"/>
      <c r="M483" s="30"/>
      <c r="N483" s="30"/>
      <c r="O483" s="30"/>
      <c r="P483" s="30"/>
      <c r="Q483" s="30"/>
      <c r="R483" s="30"/>
      <c r="T483" s="30"/>
      <c r="U483" s="30"/>
      <c r="V483" s="30"/>
    </row>
    <row r="484" spans="1:22">
      <c r="A484" s="30"/>
      <c r="B484" s="30"/>
      <c r="C484" s="30"/>
      <c r="D484" s="30"/>
      <c r="E484" s="30"/>
      <c r="F484" s="30"/>
      <c r="G484" s="30"/>
      <c r="H484" s="30"/>
      <c r="I484" s="30"/>
      <c r="L484" s="30"/>
      <c r="M484" s="30"/>
      <c r="N484" s="30"/>
      <c r="O484" s="30"/>
      <c r="P484" s="30"/>
      <c r="Q484" s="30"/>
      <c r="R484" s="30"/>
      <c r="T484" s="30"/>
      <c r="U484" s="30"/>
      <c r="V484" s="30"/>
    </row>
    <row r="485" spans="1:22">
      <c r="A485" s="30"/>
      <c r="B485" s="30"/>
      <c r="C485" s="30"/>
      <c r="D485" s="30"/>
      <c r="E485" s="30"/>
      <c r="F485" s="30"/>
      <c r="G485" s="30"/>
      <c r="H485" s="30"/>
      <c r="I485" s="30"/>
      <c r="L485" s="30"/>
      <c r="M485" s="30"/>
      <c r="N485" s="30"/>
      <c r="O485" s="30"/>
      <c r="P485" s="30"/>
      <c r="Q485" s="30"/>
      <c r="R485" s="30"/>
      <c r="T485" s="30"/>
      <c r="U485" s="30"/>
      <c r="V485" s="30"/>
    </row>
    <row r="486" spans="1:22">
      <c r="A486" s="30"/>
      <c r="B486" s="30"/>
      <c r="C486" s="30"/>
      <c r="D486" s="30"/>
      <c r="E486" s="30"/>
      <c r="F486" s="30"/>
      <c r="G486" s="30"/>
      <c r="H486" s="30"/>
      <c r="I486" s="30"/>
      <c r="L486" s="30"/>
      <c r="M486" s="30"/>
      <c r="N486" s="30"/>
      <c r="O486" s="30"/>
      <c r="P486" s="30"/>
      <c r="Q486" s="30"/>
      <c r="R486" s="30"/>
      <c r="T486" s="30"/>
      <c r="U486" s="30"/>
      <c r="V486" s="30"/>
    </row>
    <row r="487" spans="1:22">
      <c r="A487" s="30"/>
      <c r="B487" s="30"/>
      <c r="C487" s="30"/>
      <c r="D487" s="30"/>
      <c r="E487" s="30"/>
      <c r="F487" s="30"/>
      <c r="G487" s="30"/>
      <c r="H487" s="30"/>
      <c r="I487" s="30"/>
      <c r="L487" s="30"/>
      <c r="M487" s="30"/>
      <c r="N487" s="30"/>
      <c r="O487" s="30"/>
      <c r="P487" s="30"/>
      <c r="Q487" s="30"/>
      <c r="R487" s="30"/>
      <c r="T487" s="30"/>
      <c r="U487" s="30"/>
      <c r="V487" s="30"/>
    </row>
    <row r="488" spans="1:22">
      <c r="A488" s="30"/>
      <c r="B488" s="30"/>
      <c r="C488" s="30"/>
      <c r="D488" s="30"/>
      <c r="E488" s="30"/>
      <c r="F488" s="30"/>
      <c r="G488" s="30"/>
      <c r="H488" s="30"/>
      <c r="I488" s="30"/>
      <c r="L488" s="30"/>
      <c r="M488" s="30"/>
      <c r="N488" s="30"/>
      <c r="O488" s="30"/>
      <c r="P488" s="30"/>
      <c r="Q488" s="30"/>
      <c r="R488" s="30"/>
      <c r="T488" s="30"/>
      <c r="U488" s="30"/>
      <c r="V488" s="30"/>
    </row>
    <row r="489" spans="1:22">
      <c r="A489" s="30"/>
      <c r="B489" s="30"/>
      <c r="C489" s="30"/>
      <c r="D489" s="30"/>
      <c r="E489" s="30"/>
      <c r="F489" s="30"/>
      <c r="G489" s="30"/>
      <c r="H489" s="30"/>
      <c r="I489" s="30"/>
      <c r="L489" s="30"/>
      <c r="M489" s="30"/>
      <c r="N489" s="30"/>
      <c r="O489" s="30"/>
      <c r="P489" s="30"/>
      <c r="Q489" s="30"/>
      <c r="R489" s="30"/>
      <c r="T489" s="30"/>
      <c r="U489" s="30"/>
      <c r="V489" s="30"/>
    </row>
    <row r="490" spans="1:22">
      <c r="A490" s="30"/>
      <c r="B490" s="30"/>
      <c r="C490" s="30"/>
      <c r="D490" s="30"/>
      <c r="E490" s="30"/>
      <c r="F490" s="30"/>
      <c r="G490" s="30"/>
      <c r="H490" s="30"/>
      <c r="I490" s="30"/>
      <c r="L490" s="30"/>
      <c r="M490" s="30"/>
      <c r="N490" s="30"/>
      <c r="O490" s="30"/>
      <c r="P490" s="30"/>
      <c r="Q490" s="30"/>
      <c r="R490" s="30"/>
      <c r="T490" s="30"/>
      <c r="U490" s="30"/>
      <c r="V490" s="30"/>
    </row>
    <row r="491" spans="1:22">
      <c r="A491" s="30"/>
      <c r="B491" s="30"/>
      <c r="C491" s="30"/>
      <c r="D491" s="30"/>
      <c r="E491" s="30"/>
      <c r="F491" s="30"/>
      <c r="G491" s="30"/>
      <c r="H491" s="30"/>
      <c r="I491" s="30"/>
      <c r="L491" s="30"/>
      <c r="M491" s="30"/>
      <c r="N491" s="30"/>
      <c r="O491" s="30"/>
      <c r="P491" s="30"/>
      <c r="Q491" s="30"/>
      <c r="R491" s="30"/>
      <c r="T491" s="30"/>
      <c r="U491" s="30"/>
      <c r="V491" s="30"/>
    </row>
    <row r="492" spans="1:22">
      <c r="A492" s="30"/>
      <c r="B492" s="30"/>
      <c r="C492" s="30"/>
      <c r="D492" s="30"/>
      <c r="E492" s="30"/>
      <c r="F492" s="30"/>
      <c r="G492" s="30"/>
      <c r="H492" s="30"/>
      <c r="I492" s="30"/>
      <c r="L492" s="30"/>
      <c r="M492" s="30"/>
      <c r="N492" s="30"/>
      <c r="O492" s="30"/>
      <c r="P492" s="30"/>
      <c r="Q492" s="30"/>
      <c r="R492" s="30"/>
      <c r="T492" s="30"/>
      <c r="U492" s="30"/>
      <c r="V492" s="30"/>
    </row>
    <row r="493" spans="1:22">
      <c r="A493" s="30"/>
      <c r="B493" s="30"/>
      <c r="C493" s="30"/>
      <c r="D493" s="30"/>
      <c r="E493" s="30"/>
      <c r="F493" s="30"/>
      <c r="G493" s="30"/>
      <c r="H493" s="30"/>
      <c r="I493" s="30"/>
      <c r="L493" s="30"/>
      <c r="M493" s="30"/>
      <c r="N493" s="30"/>
      <c r="O493" s="30"/>
      <c r="P493" s="30"/>
      <c r="Q493" s="30"/>
      <c r="R493" s="30"/>
      <c r="T493" s="30"/>
      <c r="U493" s="30"/>
      <c r="V493" s="30"/>
    </row>
    <row r="494" spans="1:22">
      <c r="A494" s="30"/>
      <c r="B494" s="30"/>
      <c r="C494" s="30"/>
      <c r="D494" s="30"/>
      <c r="E494" s="30"/>
      <c r="F494" s="30"/>
      <c r="G494" s="30"/>
      <c r="H494" s="30"/>
      <c r="I494" s="30"/>
      <c r="L494" s="30"/>
      <c r="M494" s="30"/>
      <c r="N494" s="30"/>
      <c r="O494" s="30"/>
      <c r="P494" s="30"/>
      <c r="Q494" s="30"/>
      <c r="R494" s="30"/>
      <c r="T494" s="30"/>
      <c r="U494" s="30"/>
      <c r="V494" s="30"/>
    </row>
    <row r="495" spans="1:22">
      <c r="A495" s="30"/>
      <c r="B495" s="30"/>
      <c r="C495" s="30"/>
      <c r="D495" s="30"/>
      <c r="E495" s="30"/>
      <c r="F495" s="30"/>
      <c r="G495" s="30"/>
      <c r="H495" s="30"/>
      <c r="I495" s="30"/>
      <c r="L495" s="30"/>
      <c r="M495" s="30"/>
      <c r="N495" s="30"/>
      <c r="O495" s="30"/>
      <c r="P495" s="30"/>
      <c r="Q495" s="30"/>
      <c r="R495" s="30"/>
      <c r="T495" s="30"/>
      <c r="U495" s="30"/>
      <c r="V495" s="30"/>
    </row>
    <row r="496" spans="1:22">
      <c r="A496" s="30"/>
      <c r="B496" s="30"/>
      <c r="C496" s="30"/>
      <c r="D496" s="30"/>
      <c r="E496" s="30"/>
      <c r="F496" s="30"/>
      <c r="G496" s="30"/>
      <c r="H496" s="30"/>
      <c r="I496" s="30"/>
      <c r="L496" s="30"/>
      <c r="M496" s="30"/>
      <c r="N496" s="30"/>
      <c r="O496" s="30"/>
      <c r="P496" s="30"/>
      <c r="Q496" s="30"/>
      <c r="R496" s="30"/>
      <c r="T496" s="30"/>
      <c r="U496" s="30"/>
      <c r="V496" s="30"/>
    </row>
    <row r="497" spans="1:22">
      <c r="A497" s="30"/>
      <c r="B497" s="30"/>
      <c r="C497" s="30"/>
      <c r="D497" s="30"/>
      <c r="E497" s="30"/>
      <c r="F497" s="30"/>
      <c r="G497" s="30"/>
      <c r="H497" s="30"/>
      <c r="I497" s="30"/>
      <c r="L497" s="30"/>
      <c r="M497" s="30"/>
      <c r="N497" s="30"/>
      <c r="O497" s="30"/>
      <c r="P497" s="30"/>
      <c r="Q497" s="30"/>
      <c r="R497" s="30"/>
      <c r="T497" s="30"/>
      <c r="U497" s="30"/>
      <c r="V497" s="30"/>
    </row>
    <row r="498" spans="1:22">
      <c r="A498" s="30"/>
      <c r="B498" s="30"/>
      <c r="C498" s="30"/>
      <c r="D498" s="30"/>
      <c r="E498" s="30"/>
      <c r="F498" s="30"/>
      <c r="G498" s="30"/>
      <c r="H498" s="30"/>
      <c r="I498" s="30"/>
      <c r="L498" s="30"/>
      <c r="M498" s="30"/>
      <c r="N498" s="30"/>
      <c r="O498" s="30"/>
      <c r="P498" s="30"/>
      <c r="Q498" s="30"/>
      <c r="R498" s="30"/>
      <c r="T498" s="30"/>
      <c r="U498" s="30"/>
      <c r="V498" s="30"/>
    </row>
    <row r="499" spans="1:22">
      <c r="A499" s="30"/>
      <c r="B499" s="30"/>
      <c r="C499" s="30"/>
      <c r="D499" s="30"/>
      <c r="E499" s="30"/>
      <c r="F499" s="30"/>
      <c r="G499" s="30"/>
      <c r="H499" s="30"/>
      <c r="I499" s="30"/>
      <c r="L499" s="30"/>
      <c r="M499" s="30"/>
      <c r="N499" s="30"/>
      <c r="O499" s="30"/>
      <c r="P499" s="30"/>
      <c r="Q499" s="30"/>
      <c r="R499" s="30"/>
      <c r="T499" s="30"/>
      <c r="U499" s="30"/>
      <c r="V499" s="30"/>
    </row>
    <row r="500" spans="1:22">
      <c r="A500" s="30"/>
      <c r="B500" s="30"/>
      <c r="C500" s="30"/>
      <c r="D500" s="30"/>
      <c r="E500" s="30"/>
      <c r="F500" s="30"/>
      <c r="G500" s="30"/>
      <c r="H500" s="30"/>
      <c r="I500" s="30"/>
      <c r="L500" s="30"/>
      <c r="M500" s="30"/>
      <c r="N500" s="30"/>
      <c r="O500" s="30"/>
      <c r="P500" s="30"/>
      <c r="Q500" s="30"/>
      <c r="R500" s="30"/>
      <c r="T500" s="30"/>
      <c r="U500" s="30"/>
      <c r="V500" s="30"/>
    </row>
    <row r="501" spans="1:22">
      <c r="A501" s="30"/>
      <c r="B501" s="30"/>
      <c r="C501" s="30"/>
      <c r="D501" s="30"/>
      <c r="E501" s="30"/>
      <c r="F501" s="30"/>
      <c r="G501" s="30"/>
      <c r="H501" s="30"/>
      <c r="I501" s="30"/>
      <c r="L501" s="30"/>
      <c r="M501" s="30"/>
      <c r="N501" s="30"/>
      <c r="O501" s="30"/>
      <c r="P501" s="30"/>
      <c r="Q501" s="30"/>
      <c r="R501" s="30"/>
      <c r="T501" s="30"/>
      <c r="U501" s="30"/>
      <c r="V501" s="30"/>
    </row>
    <row r="502" spans="1:22">
      <c r="A502" s="30"/>
      <c r="B502" s="30"/>
      <c r="C502" s="30"/>
      <c r="D502" s="30"/>
      <c r="E502" s="30"/>
      <c r="F502" s="30"/>
      <c r="G502" s="30"/>
      <c r="H502" s="30"/>
      <c r="I502" s="30"/>
      <c r="L502" s="30"/>
      <c r="M502" s="30"/>
      <c r="N502" s="30"/>
      <c r="O502" s="30"/>
      <c r="P502" s="30"/>
      <c r="Q502" s="30"/>
      <c r="R502" s="30"/>
      <c r="T502" s="30"/>
      <c r="U502" s="30"/>
      <c r="V502" s="30"/>
    </row>
    <row r="503" spans="1:22">
      <c r="A503" s="30"/>
      <c r="B503" s="30"/>
      <c r="C503" s="30"/>
      <c r="D503" s="30"/>
      <c r="E503" s="30"/>
      <c r="F503" s="30"/>
      <c r="G503" s="30"/>
      <c r="H503" s="30"/>
      <c r="I503" s="30"/>
      <c r="L503" s="30"/>
      <c r="M503" s="30"/>
      <c r="N503" s="30"/>
      <c r="O503" s="30"/>
      <c r="P503" s="30"/>
      <c r="Q503" s="30"/>
      <c r="R503" s="30"/>
      <c r="T503" s="30"/>
      <c r="U503" s="30"/>
      <c r="V503" s="30"/>
    </row>
    <row r="504" spans="1:22">
      <c r="A504" s="30"/>
      <c r="B504" s="30"/>
      <c r="C504" s="30"/>
      <c r="D504" s="30"/>
      <c r="E504" s="30"/>
      <c r="F504" s="30"/>
      <c r="G504" s="30"/>
      <c r="H504" s="30"/>
      <c r="I504" s="30"/>
      <c r="L504" s="30"/>
      <c r="M504" s="30"/>
      <c r="N504" s="30"/>
      <c r="O504" s="30"/>
      <c r="P504" s="30"/>
      <c r="Q504" s="30"/>
      <c r="R504" s="30"/>
      <c r="T504" s="30"/>
      <c r="U504" s="30"/>
      <c r="V504" s="30"/>
    </row>
    <row r="505" spans="1:22">
      <c r="A505" s="30"/>
      <c r="B505" s="30"/>
      <c r="C505" s="30"/>
      <c r="D505" s="30"/>
      <c r="E505" s="30"/>
      <c r="F505" s="30"/>
      <c r="G505" s="30"/>
      <c r="H505" s="30"/>
      <c r="I505" s="30"/>
      <c r="L505" s="30"/>
      <c r="M505" s="30"/>
      <c r="N505" s="30"/>
      <c r="O505" s="30"/>
      <c r="P505" s="30"/>
      <c r="Q505" s="30"/>
      <c r="R505" s="30"/>
      <c r="T505" s="30"/>
      <c r="U505" s="30"/>
      <c r="V505" s="30"/>
    </row>
  </sheetData>
  <mergeCells count="1">
    <mergeCell ref="Q5:S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73"/>
  <sheetViews>
    <sheetView zoomScale="89" zoomScaleNormal="89" workbookViewId="0"/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667</v>
      </c>
    </row>
    <row r="28" spans="25:26" ht="15.6">
      <c r="Y28" s="337">
        <f>+År!B36</f>
        <v>1903</v>
      </c>
      <c r="Z28" s="3" t="s">
        <v>8</v>
      </c>
    </row>
    <row r="32" spans="25:26">
      <c r="Y32" s="3" t="s">
        <v>668</v>
      </c>
    </row>
    <row r="33" spans="25:25">
      <c r="Y33" s="3" t="s">
        <v>669</v>
      </c>
    </row>
    <row r="58" spans="16:26">
      <c r="Y58" s="3" t="s">
        <v>677</v>
      </c>
    </row>
    <row r="59" spans="16:26" ht="15.6">
      <c r="Y59" s="5">
        <f>+År!G36</f>
        <v>15.270204939569082</v>
      </c>
      <c r="Z59" s="3" t="s">
        <v>672</v>
      </c>
    </row>
    <row r="63" spans="16:26">
      <c r="P63"/>
    </row>
    <row r="64" spans="16:26">
      <c r="P64"/>
    </row>
    <row r="65" spans="16:27">
      <c r="P65"/>
    </row>
    <row r="66" spans="16:27">
      <c r="P66"/>
    </row>
    <row r="67" spans="16:27">
      <c r="P67"/>
    </row>
    <row r="68" spans="16:27">
      <c r="P68"/>
    </row>
    <row r="69" spans="16:27">
      <c r="P69"/>
    </row>
    <row r="70" spans="16:27">
      <c r="P70"/>
    </row>
    <row r="71" spans="16:27">
      <c r="P71"/>
    </row>
    <row r="72" spans="16:27">
      <c r="P72"/>
    </row>
    <row r="73" spans="16:27">
      <c r="P73"/>
    </row>
    <row r="74" spans="16:27">
      <c r="P74"/>
    </row>
    <row r="75" spans="16:27">
      <c r="P75"/>
    </row>
    <row r="76" spans="16:27">
      <c r="P76"/>
    </row>
    <row r="77" spans="16:27">
      <c r="P77"/>
    </row>
    <row r="78" spans="16:27">
      <c r="P78"/>
    </row>
    <row r="79" spans="16:27">
      <c r="P79"/>
    </row>
    <row r="80" spans="16:27">
      <c r="P80"/>
      <c r="AA80" s="3" t="s">
        <v>685</v>
      </c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 ht="15.6">
      <c r="P85"/>
      <c r="X85" s="5">
        <f>+År!I36</f>
        <v>9.4781923279033062</v>
      </c>
      <c r="Y85" s="3" t="s">
        <v>673</v>
      </c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>
      <c r="P93"/>
    </row>
    <row r="94" spans="16:25">
      <c r="P94"/>
    </row>
    <row r="95" spans="16:25">
      <c r="P95"/>
      <c r="X95" s="3" t="s">
        <v>607</v>
      </c>
      <c r="Y95" s="3" t="s">
        <v>0</v>
      </c>
    </row>
    <row r="96" spans="16:25">
      <c r="P96"/>
      <c r="X96">
        <f t="shared" ref="X96:X99" si="0">1+X97</f>
        <v>9</v>
      </c>
      <c r="Y96" s="3" t="s">
        <v>35</v>
      </c>
    </row>
    <row r="97" spans="16:25">
      <c r="P97"/>
      <c r="X97">
        <f t="shared" si="0"/>
        <v>8</v>
      </c>
      <c r="Y97" s="3" t="s">
        <v>34</v>
      </c>
    </row>
    <row r="98" spans="16:25">
      <c r="P98"/>
      <c r="X98">
        <f t="shared" si="0"/>
        <v>7</v>
      </c>
      <c r="Y98" s="3" t="s">
        <v>33</v>
      </c>
    </row>
    <row r="99" spans="16:25">
      <c r="P99"/>
      <c r="X99">
        <f t="shared" si="0"/>
        <v>6</v>
      </c>
      <c r="Y99" s="3" t="s">
        <v>32</v>
      </c>
    </row>
    <row r="100" spans="16:25">
      <c r="P100"/>
      <c r="X100">
        <f>1+X101</f>
        <v>5</v>
      </c>
      <c r="Y100" s="309" t="s">
        <v>409</v>
      </c>
    </row>
    <row r="101" spans="16:25">
      <c r="P101"/>
      <c r="X101">
        <v>4</v>
      </c>
      <c r="Y101" s="3" t="s">
        <v>31</v>
      </c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00" customFormat="1"/>
    <row r="113" s="500" customFormat="1"/>
    <row r="114" s="500" customFormat="1"/>
    <row r="115" s="500" customFormat="1"/>
    <row r="116" s="500" customFormat="1"/>
    <row r="117" s="500" customFormat="1"/>
    <row r="118" s="500" customFormat="1"/>
    <row r="119" s="500" customFormat="1"/>
    <row r="120" s="500" customFormat="1"/>
    <row r="121" s="500" customFormat="1"/>
    <row r="122" s="500" customFormat="1"/>
    <row r="123" s="500" customFormat="1"/>
    <row r="124" s="500" customFormat="1"/>
    <row r="125" s="500" customFormat="1"/>
    <row r="126" s="500" customFormat="1"/>
    <row r="127" s="500" customFormat="1"/>
    <row r="128" s="500" customFormat="1"/>
    <row r="129" s="500" customFormat="1"/>
    <row r="130" s="500" customFormat="1"/>
    <row r="131" s="500" customFormat="1"/>
    <row r="132" s="500" customFormat="1"/>
    <row r="133" s="500" customFormat="1"/>
    <row r="134" s="500" customFormat="1"/>
    <row r="135" s="500" customFormat="1"/>
    <row r="136" s="500" customFormat="1"/>
    <row r="137" s="500" customFormat="1"/>
    <row r="138" s="500" customFormat="1"/>
    <row r="139" s="500" customFormat="1"/>
    <row r="140" s="500" customFormat="1"/>
    <row r="141" s="500" customFormat="1"/>
    <row r="142" s="500" customFormat="1"/>
    <row r="143" s="500" customFormat="1"/>
    <row r="144" s="500" customFormat="1"/>
    <row r="145" s="500" customFormat="1"/>
    <row r="146" s="500" customFormat="1"/>
    <row r="147" s="500" customFormat="1"/>
    <row r="148" s="500" customFormat="1"/>
    <row r="149" s="500" customFormat="1"/>
    <row r="150" s="500" customFormat="1"/>
    <row r="151" s="500" customFormat="1"/>
    <row r="152" s="500" customFormat="1"/>
    <row r="153" s="500" customFormat="1"/>
    <row r="154" s="500" customFormat="1"/>
    <row r="155" s="500" customFormat="1"/>
    <row r="156" s="500" customFormat="1"/>
    <row r="157" s="500" customFormat="1"/>
    <row r="158" s="500" customFormat="1"/>
    <row r="159" s="500" customFormat="1"/>
    <row r="160" s="500" customFormat="1"/>
    <row r="161" s="500" customFormat="1"/>
    <row r="162" s="500" customFormat="1"/>
    <row r="163" s="500" customFormat="1"/>
    <row r="164" s="500" customFormat="1"/>
    <row r="165" s="500" customFormat="1"/>
    <row r="166" s="500" customFormat="1"/>
    <row r="167" s="500" customFormat="1"/>
    <row r="168" s="500" customFormat="1"/>
    <row r="169" s="500" customFormat="1"/>
    <row r="170" s="500" customFormat="1"/>
    <row r="171" s="500" customFormat="1"/>
    <row r="172" s="500" customFormat="1"/>
    <row r="173" s="500" customFormat="1"/>
    <row r="174" s="500" customFormat="1"/>
    <row r="175" s="500" customFormat="1"/>
    <row r="176" s="500" customFormat="1"/>
    <row r="177" spans="16:25" s="500" customFormat="1"/>
    <row r="178" spans="16:25" s="500" customFormat="1"/>
    <row r="179" spans="16:25" s="500" customFormat="1"/>
    <row r="180" spans="16:25" s="500" customFormat="1"/>
    <row r="181" spans="16:25" s="500" customFormat="1"/>
    <row r="182" spans="16:25" s="500" customFormat="1"/>
    <row r="183" spans="16:25" s="500" customFormat="1"/>
    <row r="184" spans="16:25" s="500" customFormat="1"/>
    <row r="185" spans="16:25" s="500" customFormat="1"/>
    <row r="186" spans="16:25">
      <c r="P186"/>
      <c r="X186" s="3" t="s">
        <v>607</v>
      </c>
      <c r="Y186" s="3" t="s">
        <v>590</v>
      </c>
    </row>
    <row r="187" spans="16:25">
      <c r="P187"/>
      <c r="X187">
        <v>5</v>
      </c>
      <c r="Y187" s="309" t="s">
        <v>103</v>
      </c>
    </row>
    <row r="188" spans="16:25">
      <c r="P188"/>
      <c r="X188">
        <v>6</v>
      </c>
      <c r="Y188" s="3" t="s">
        <v>104</v>
      </c>
    </row>
    <row r="189" spans="16:25">
      <c r="P189"/>
      <c r="X189">
        <v>7</v>
      </c>
      <c r="Y189" s="3" t="s">
        <v>105</v>
      </c>
    </row>
    <row r="190" spans="16:25">
      <c r="P190"/>
      <c r="X190">
        <v>8</v>
      </c>
      <c r="Y190" s="309" t="s">
        <v>106</v>
      </c>
    </row>
    <row r="191" spans="16:25">
      <c r="P191"/>
    </row>
    <row r="192" spans="16:25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>
      <c r="P197"/>
    </row>
    <row r="198" spans="16:25" ht="15.6">
      <c r="P198"/>
      <c r="X198" s="5">
        <f>+År!P36</f>
        <v>6.9842354177614316</v>
      </c>
      <c r="Y198" s="3" t="s">
        <v>674</v>
      </c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>
      <c r="P207"/>
    </row>
    <row r="208" spans="16:25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21">
      <c r="P225"/>
    </row>
    <row r="226" spans="16:21">
      <c r="P226"/>
    </row>
    <row r="227" spans="16:21">
      <c r="P227"/>
    </row>
    <row r="228" spans="16:21">
      <c r="P228"/>
      <c r="T228" s="4"/>
      <c r="U228" s="4"/>
    </row>
    <row r="229" spans="16:21">
      <c r="P229"/>
      <c r="T229" s="4"/>
      <c r="U229" s="4"/>
    </row>
    <row r="230" spans="16:21">
      <c r="P230"/>
      <c r="T230" s="4"/>
      <c r="U230" s="4"/>
    </row>
    <row r="231" spans="16:21">
      <c r="P231"/>
      <c r="T231" s="23"/>
      <c r="U231" s="23"/>
    </row>
    <row r="232" spans="16:21">
      <c r="P232"/>
      <c r="T232" s="23"/>
      <c r="U232" s="23"/>
    </row>
    <row r="233" spans="16:21">
      <c r="P233"/>
      <c r="T233" s="23"/>
      <c r="U233" s="23"/>
    </row>
    <row r="234" spans="16:21">
      <c r="P234"/>
      <c r="T234" s="23"/>
      <c r="U234" s="23"/>
    </row>
    <row r="235" spans="16:21">
      <c r="P235"/>
      <c r="T235" s="23"/>
      <c r="U235" s="23"/>
    </row>
    <row r="236" spans="16:21">
      <c r="P236"/>
      <c r="T236" s="23"/>
      <c r="U236" s="23"/>
    </row>
    <row r="237" spans="16:21">
      <c r="P237"/>
      <c r="T237" s="23"/>
      <c r="U237" s="23"/>
    </row>
    <row r="238" spans="16:21">
      <c r="P238"/>
      <c r="T238" s="23"/>
      <c r="U238" s="23"/>
    </row>
    <row r="239" spans="16:21">
      <c r="P239"/>
      <c r="T239" s="23"/>
      <c r="U239" s="23"/>
    </row>
    <row r="240" spans="16:21">
      <c r="P240"/>
      <c r="T240" s="23"/>
      <c r="U240" s="23"/>
    </row>
    <row r="241" spans="4:25">
      <c r="P241"/>
      <c r="T241" s="23"/>
      <c r="U241" s="23"/>
      <c r="Y241" s="3" t="s">
        <v>671</v>
      </c>
    </row>
    <row r="242" spans="4:25"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23"/>
      <c r="U242" s="23"/>
      <c r="V242" s="22"/>
    </row>
    <row r="243" spans="4:25"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23"/>
      <c r="U243" s="23"/>
      <c r="V243" s="4"/>
    </row>
    <row r="244" spans="4:25"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23"/>
      <c r="U244" s="23"/>
      <c r="V244" s="4"/>
    </row>
    <row r="245" spans="4:25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</row>
    <row r="246" spans="4:25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4:25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</row>
    <row r="248" spans="4:25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</row>
    <row r="249" spans="4:25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V249" s="23"/>
    </row>
    <row r="250" spans="4:25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V250" s="23"/>
    </row>
    <row r="251" spans="4:25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V251" s="23"/>
    </row>
    <row r="252" spans="4:25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V252" s="23"/>
    </row>
    <row r="253" spans="4:25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V253" s="23"/>
    </row>
    <row r="254" spans="4:25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V254" s="23"/>
    </row>
    <row r="255" spans="4:25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V255" s="23"/>
    </row>
    <row r="256" spans="4:25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V256" s="23"/>
    </row>
    <row r="257" spans="10:22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V257" s="23"/>
    </row>
    <row r="258" spans="10:22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V258" s="23"/>
    </row>
    <row r="259" spans="10:22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V259" s="23"/>
    </row>
    <row r="260" spans="10:22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V260" s="23"/>
    </row>
    <row r="261" spans="10:22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V261" s="23"/>
    </row>
    <row r="262" spans="10:22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V262" s="23"/>
    </row>
    <row r="263" spans="10:22">
      <c r="P263"/>
    </row>
    <row r="264" spans="10:22">
      <c r="P264"/>
    </row>
    <row r="265" spans="10:22">
      <c r="P265"/>
    </row>
    <row r="266" spans="10:22">
      <c r="P266"/>
    </row>
    <row r="267" spans="10:22">
      <c r="P267"/>
    </row>
    <row r="273" spans="25:25">
      <c r="Y273" s="3"/>
    </row>
    <row r="355" spans="1:18">
      <c r="A355" s="31"/>
      <c r="B355" s="31"/>
      <c r="C355" s="31"/>
      <c r="D355" s="31"/>
      <c r="E355" s="31"/>
      <c r="F355" s="31"/>
      <c r="G355" s="31"/>
      <c r="H355" s="31"/>
    </row>
    <row r="356" spans="1:18">
      <c r="A356" s="39"/>
      <c r="B356" s="39"/>
      <c r="C356" s="39"/>
      <c r="D356" s="39"/>
      <c r="E356" s="39"/>
      <c r="F356" s="39"/>
      <c r="G356" s="39"/>
      <c r="H356" s="39"/>
      <c r="I356" s="31"/>
      <c r="J356" s="31"/>
      <c r="K356" s="31"/>
      <c r="L356" s="31"/>
      <c r="M356" s="31"/>
      <c r="N356" s="31"/>
      <c r="O356" s="31"/>
      <c r="P356" s="284"/>
      <c r="Q356" s="31"/>
      <c r="R356" s="31"/>
    </row>
    <row r="357" spans="1:18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285"/>
      <c r="Q357" s="39"/>
      <c r="R357" s="39"/>
    </row>
    <row r="358" spans="1:1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285"/>
      <c r="Q358" s="39"/>
      <c r="R358" s="39"/>
    </row>
    <row r="359" spans="1:18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285"/>
      <c r="Q359" s="39"/>
      <c r="R359" s="39"/>
    </row>
    <row r="360" spans="1:18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285"/>
      <c r="Q360" s="39"/>
      <c r="R360" s="39"/>
    </row>
    <row r="361" spans="1:18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285"/>
      <c r="Q361" s="39"/>
      <c r="R361" s="39"/>
    </row>
    <row r="362" spans="1:18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285"/>
      <c r="Q362" s="39"/>
      <c r="R362" s="39"/>
    </row>
    <row r="363" spans="1:18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285"/>
      <c r="Q363" s="39"/>
      <c r="R363" s="39"/>
    </row>
    <row r="364" spans="1:18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285"/>
      <c r="Q364" s="39"/>
      <c r="R364" s="39"/>
    </row>
    <row r="365" spans="1:18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285"/>
      <c r="Q365" s="39"/>
      <c r="R365" s="39"/>
    </row>
    <row r="366" spans="1:18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285"/>
      <c r="Q366" s="39"/>
      <c r="R366" s="39"/>
    </row>
    <row r="367" spans="1:18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285"/>
      <c r="Q367" s="39"/>
      <c r="R367" s="39"/>
    </row>
    <row r="368" spans="1:1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285"/>
      <c r="Q368" s="39"/>
      <c r="R368" s="39"/>
    </row>
    <row r="369" spans="1:18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285"/>
      <c r="Q369" s="39"/>
      <c r="R369" s="39"/>
    </row>
    <row r="370" spans="1:18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285"/>
      <c r="Q370" s="39"/>
      <c r="R370" s="39"/>
    </row>
    <row r="371" spans="1:18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285"/>
      <c r="Q371" s="39"/>
      <c r="R371" s="39"/>
    </row>
    <row r="372" spans="1:18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285"/>
      <c r="Q372" s="39"/>
      <c r="R372" s="39"/>
    </row>
    <row r="373" spans="1:18">
      <c r="I373" s="39"/>
      <c r="J373" s="39"/>
      <c r="K373" s="39"/>
      <c r="L373" s="39"/>
      <c r="M373" s="39"/>
      <c r="N373" s="39"/>
      <c r="O373" s="39"/>
      <c r="P373" s="285"/>
      <c r="Q373" s="39"/>
      <c r="R373" s="39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348"/>
  <sheetViews>
    <sheetView zoomScale="91" zoomScaleNormal="91" workbookViewId="0">
      <selection activeCell="AC11" sqref="AC11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6328125" style="347" customWidth="1"/>
    <col min="6" max="6" width="0.90625" style="347" customWidth="1"/>
    <col min="7" max="7" width="7.08984375" style="347" customWidth="1"/>
    <col min="8" max="8" width="5.36328125" style="102" customWidth="1"/>
    <col min="9" max="9" width="5.36328125" customWidth="1"/>
    <col min="10" max="10" width="6.08984375" style="102" customWidth="1"/>
    <col min="11" max="11" width="1.453125" style="102" customWidth="1"/>
    <col min="12" max="12" width="6.08984375" style="11" customWidth="1"/>
    <col min="13" max="13" width="1.36328125" style="102" customWidth="1"/>
    <col min="14" max="14" width="6.08984375" style="102" customWidth="1"/>
    <col min="15" max="15" width="2.26953125" style="102" customWidth="1"/>
    <col min="16" max="16" width="6.08984375" style="102" customWidth="1"/>
    <col min="17" max="17" width="2.26953125" style="102" customWidth="1"/>
    <col min="18" max="18" width="7.54296875" customWidth="1"/>
    <col min="19" max="19" width="8.36328125" customWidth="1"/>
    <col min="20" max="20" width="7" style="102" customWidth="1"/>
    <col min="21" max="21" width="6.1796875" style="11" customWidth="1"/>
    <col min="22" max="22" width="7.81640625" style="11" customWidth="1"/>
    <col min="23" max="23" width="6.8164062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7"/>
      <c r="B1" s="47"/>
      <c r="C1" s="47"/>
      <c r="D1" s="47"/>
      <c r="E1" s="350"/>
      <c r="F1" s="350"/>
      <c r="G1" s="350"/>
      <c r="H1" s="97"/>
      <c r="I1" s="47"/>
      <c r="J1" s="97"/>
      <c r="K1" s="97"/>
      <c r="L1" s="76"/>
      <c r="M1" s="97"/>
      <c r="N1" s="97"/>
      <c r="O1" s="97"/>
      <c r="P1" s="97"/>
      <c r="Q1" s="97"/>
      <c r="R1" s="47"/>
      <c r="S1" s="47"/>
      <c r="T1" s="97"/>
      <c r="U1" s="76"/>
      <c r="V1" s="76"/>
      <c r="W1" s="76"/>
      <c r="X1" s="47"/>
      <c r="Y1" s="47"/>
      <c r="Z1" s="47"/>
      <c r="AA1" s="47"/>
      <c r="AB1" s="47"/>
      <c r="AC1" s="47"/>
    </row>
    <row r="2" spans="1:48" s="196" customFormat="1" ht="31.8">
      <c r="A2" s="195"/>
      <c r="B2" s="195"/>
      <c r="C2" s="149" t="s">
        <v>451</v>
      </c>
      <c r="D2" s="195"/>
      <c r="E2" s="355"/>
      <c r="F2" s="355"/>
      <c r="G2" s="355"/>
      <c r="H2" s="206"/>
      <c r="I2" s="195"/>
      <c r="J2" s="206"/>
      <c r="K2" s="206"/>
      <c r="L2" s="211"/>
      <c r="M2" s="206"/>
      <c r="N2" s="206"/>
      <c r="O2" s="206"/>
      <c r="P2" s="206"/>
      <c r="Q2" s="206"/>
      <c r="R2" s="195"/>
      <c r="S2" s="149" t="str">
        <f>+År!B2</f>
        <v>DIELAM:</v>
      </c>
      <c r="T2" s="206"/>
      <c r="U2" s="211"/>
      <c r="V2" s="211"/>
      <c r="W2" s="211"/>
      <c r="X2" s="195"/>
      <c r="Y2" s="195"/>
      <c r="Z2" s="195"/>
      <c r="AA2" s="195"/>
      <c r="AB2" s="195"/>
      <c r="AC2" s="195"/>
    </row>
    <row r="3" spans="1:48">
      <c r="A3" s="47"/>
      <c r="B3" s="47"/>
      <c r="C3" s="47"/>
      <c r="D3" s="47"/>
      <c r="E3" s="350"/>
      <c r="F3" s="350"/>
      <c r="G3" s="350"/>
      <c r="H3" s="97"/>
      <c r="I3" s="47"/>
      <c r="J3" s="97"/>
      <c r="K3" s="97"/>
      <c r="L3" s="76"/>
      <c r="M3" s="97"/>
      <c r="N3" s="97"/>
      <c r="O3" s="97"/>
      <c r="P3" s="97"/>
      <c r="Q3" s="97"/>
      <c r="R3" s="47"/>
      <c r="S3" s="47"/>
      <c r="T3" s="97"/>
      <c r="U3" s="76"/>
      <c r="V3" s="76"/>
      <c r="W3" s="76"/>
      <c r="X3" s="47"/>
      <c r="Y3" s="47"/>
      <c r="Z3" s="47"/>
      <c r="AA3" s="47"/>
      <c r="AB3" s="47"/>
      <c r="AC3" s="47"/>
    </row>
    <row r="4" spans="1:48">
      <c r="A4" s="47"/>
      <c r="B4" s="47"/>
      <c r="C4" s="47"/>
      <c r="D4" s="47"/>
      <c r="E4" s="350"/>
      <c r="F4" s="350"/>
      <c r="G4" s="350"/>
      <c r="H4" s="97"/>
      <c r="I4" s="47"/>
      <c r="J4" s="97"/>
      <c r="K4" s="97"/>
      <c r="L4" s="76"/>
      <c r="M4" s="97"/>
      <c r="N4" s="97"/>
      <c r="O4" s="97"/>
      <c r="P4" s="97"/>
      <c r="Q4" s="97"/>
      <c r="R4" s="47"/>
      <c r="S4" s="47"/>
      <c r="T4" s="97"/>
      <c r="U4" s="76"/>
      <c r="V4" s="76"/>
      <c r="W4" s="76"/>
      <c r="X4" s="47"/>
      <c r="Y4" s="47"/>
      <c r="Z4" s="47"/>
      <c r="AA4" s="47"/>
      <c r="AB4" s="47"/>
      <c r="AC4" s="47"/>
    </row>
    <row r="5" spans="1:48" s="200" customFormat="1" ht="19.8">
      <c r="A5" s="198"/>
      <c r="B5" s="198"/>
      <c r="C5" s="198"/>
      <c r="D5" s="194" t="s">
        <v>5</v>
      </c>
      <c r="E5" s="382">
        <f>+År!N2</f>
        <v>49</v>
      </c>
      <c r="F5" s="382"/>
      <c r="G5" s="380"/>
      <c r="H5" s="219"/>
      <c r="I5" s="198"/>
      <c r="J5" s="215"/>
      <c r="K5" s="215"/>
      <c r="L5" s="217"/>
      <c r="M5" s="215"/>
      <c r="N5" s="215"/>
      <c r="O5" s="215"/>
      <c r="P5" s="215"/>
      <c r="Q5" s="215"/>
      <c r="R5" s="198"/>
      <c r="S5" s="194" t="s">
        <v>436</v>
      </c>
      <c r="T5" s="215"/>
      <c r="U5" s="217"/>
      <c r="V5" s="215"/>
      <c r="W5" s="511">
        <f>SUM(G11:G17)</f>
        <v>1219</v>
      </c>
      <c r="X5" s="510"/>
      <c r="Y5" s="220"/>
      <c r="Z5" s="217"/>
      <c r="AA5" s="217"/>
      <c r="AB5" s="198"/>
      <c r="AC5" s="198"/>
      <c r="AD5"/>
      <c r="AE5"/>
      <c r="AV5" s="199"/>
    </row>
    <row r="6" spans="1:48" ht="18.75" customHeight="1">
      <c r="A6" s="47"/>
      <c r="B6" s="54"/>
      <c r="C6" s="54"/>
      <c r="D6" s="54"/>
      <c r="E6" s="356"/>
      <c r="F6" s="356"/>
      <c r="G6" s="356"/>
      <c r="H6" s="105"/>
      <c r="I6" s="54"/>
      <c r="J6" s="105"/>
      <c r="K6" s="105"/>
      <c r="L6" s="77"/>
      <c r="M6" s="105"/>
      <c r="N6" s="105"/>
      <c r="O6" s="105"/>
      <c r="P6" s="105"/>
      <c r="Q6" s="105"/>
      <c r="R6" s="54"/>
      <c r="S6" s="54"/>
      <c r="T6" s="97"/>
      <c r="U6" s="213"/>
      <c r="V6" s="76"/>
      <c r="W6" s="76"/>
      <c r="X6" s="47"/>
      <c r="Y6" s="47"/>
      <c r="Z6" s="47"/>
      <c r="AA6" s="47"/>
      <c r="AB6" s="47"/>
      <c r="AC6" s="47"/>
      <c r="AQ6" s="5"/>
    </row>
    <row r="7" spans="1:48" ht="17.399999999999999">
      <c r="A7" s="50"/>
      <c r="B7" s="50"/>
      <c r="C7" s="50"/>
      <c r="D7" s="50"/>
      <c r="E7" s="381"/>
      <c r="F7" s="381"/>
      <c r="G7" s="381"/>
      <c r="H7" s="158"/>
      <c r="I7" s="47"/>
      <c r="J7" s="97"/>
      <c r="K7" s="97"/>
      <c r="L7" s="76"/>
      <c r="M7" s="97"/>
      <c r="N7" s="97"/>
      <c r="O7" s="97"/>
      <c r="P7" s="97"/>
      <c r="Q7" s="97"/>
      <c r="R7" s="47"/>
      <c r="S7" s="50"/>
      <c r="T7" s="97"/>
      <c r="U7" s="213"/>
      <c r="V7" s="76"/>
      <c r="W7" s="76"/>
      <c r="X7" s="47"/>
      <c r="Y7" s="47"/>
      <c r="Z7" s="47"/>
      <c r="AA7" s="47"/>
      <c r="AB7" s="47"/>
      <c r="AC7" s="47"/>
      <c r="AQ7" s="4"/>
      <c r="AR7" s="4"/>
    </row>
    <row r="8" spans="1:48" s="473" customFormat="1" ht="13.8">
      <c r="A8" s="458"/>
      <c r="B8" s="458"/>
      <c r="C8" s="458"/>
      <c r="D8" s="458"/>
      <c r="E8" s="453" t="s">
        <v>2</v>
      </c>
      <c r="F8" s="453"/>
      <c r="G8" s="448"/>
      <c r="H8" s="449"/>
      <c r="I8" s="458"/>
      <c r="J8" s="449"/>
      <c r="K8" s="449"/>
      <c r="L8" s="471"/>
      <c r="M8" s="449"/>
      <c r="N8" s="449"/>
      <c r="O8" s="449"/>
      <c r="P8" s="449"/>
      <c r="Q8" s="449"/>
      <c r="R8" s="458"/>
      <c r="S8" s="469" t="s">
        <v>22</v>
      </c>
      <c r="T8" s="449"/>
      <c r="U8" s="472" t="s">
        <v>413</v>
      </c>
      <c r="V8" s="471"/>
      <c r="W8" s="471"/>
      <c r="X8" s="469" t="s">
        <v>437</v>
      </c>
      <c r="Y8" s="458"/>
      <c r="Z8" s="458"/>
      <c r="AA8" s="469" t="s">
        <v>87</v>
      </c>
      <c r="AB8" s="469" t="s">
        <v>2</v>
      </c>
      <c r="AC8" s="458"/>
      <c r="AQ8" s="474"/>
      <c r="AR8" s="474"/>
    </row>
    <row r="9" spans="1:48" s="473" customFormat="1" ht="13.8">
      <c r="A9" s="458"/>
      <c r="B9" s="458"/>
      <c r="C9" s="458"/>
      <c r="D9" s="458"/>
      <c r="E9" s="453" t="s">
        <v>506</v>
      </c>
      <c r="F9" s="453"/>
      <c r="G9" s="453" t="s">
        <v>2</v>
      </c>
      <c r="H9" s="437" t="s">
        <v>2</v>
      </c>
      <c r="I9" s="119"/>
      <c r="J9" s="437" t="s">
        <v>1</v>
      </c>
      <c r="K9" s="437"/>
      <c r="L9" s="472" t="s">
        <v>2</v>
      </c>
      <c r="M9" s="437"/>
      <c r="N9" s="437" t="s">
        <v>22</v>
      </c>
      <c r="O9" s="437"/>
      <c r="P9" s="437" t="s">
        <v>22</v>
      </c>
      <c r="Q9" s="437"/>
      <c r="R9" s="469" t="s">
        <v>22</v>
      </c>
      <c r="S9" s="469" t="s">
        <v>508</v>
      </c>
      <c r="T9" s="437" t="s">
        <v>22</v>
      </c>
      <c r="U9" s="472" t="s">
        <v>510</v>
      </c>
      <c r="V9" s="472" t="s">
        <v>529</v>
      </c>
      <c r="W9" s="472"/>
      <c r="X9" s="469" t="s">
        <v>425</v>
      </c>
      <c r="Y9" s="469" t="s">
        <v>504</v>
      </c>
      <c r="Z9" s="469" t="s">
        <v>423</v>
      </c>
      <c r="AA9" s="469" t="s">
        <v>439</v>
      </c>
      <c r="AB9" s="469" t="s">
        <v>441</v>
      </c>
      <c r="AC9" s="458"/>
    </row>
    <row r="10" spans="1:48" s="473" customFormat="1" ht="20.100000000000001" customHeight="1">
      <c r="A10" s="458"/>
      <c r="B10" s="469" t="s">
        <v>96</v>
      </c>
      <c r="C10" s="469" t="s">
        <v>452</v>
      </c>
      <c r="D10" s="458"/>
      <c r="E10" s="454" t="s">
        <v>507</v>
      </c>
      <c r="F10" s="454"/>
      <c r="G10" s="454" t="s">
        <v>8</v>
      </c>
      <c r="H10" s="455" t="s">
        <v>413</v>
      </c>
      <c r="I10" s="119" t="s">
        <v>509</v>
      </c>
      <c r="J10" s="455" t="s">
        <v>413</v>
      </c>
      <c r="K10" s="455"/>
      <c r="L10" s="475" t="s">
        <v>686</v>
      </c>
      <c r="M10" s="455"/>
      <c r="N10" s="455" t="s">
        <v>686</v>
      </c>
      <c r="O10" s="437"/>
      <c r="P10" s="455" t="s">
        <v>687</v>
      </c>
      <c r="Q10" s="455"/>
      <c r="R10" s="470" t="s">
        <v>0</v>
      </c>
      <c r="S10" s="470" t="s">
        <v>424</v>
      </c>
      <c r="T10" s="455" t="s">
        <v>44</v>
      </c>
      <c r="U10" s="475" t="s">
        <v>511</v>
      </c>
      <c r="V10" s="475" t="s">
        <v>557</v>
      </c>
      <c r="W10" s="475" t="s">
        <v>564</v>
      </c>
      <c r="X10" s="470" t="s">
        <v>44</v>
      </c>
      <c r="Y10" s="470" t="s">
        <v>505</v>
      </c>
      <c r="Z10" s="470" t="s">
        <v>424</v>
      </c>
      <c r="AA10" s="470" t="s">
        <v>440</v>
      </c>
      <c r="AB10" s="470" t="s">
        <v>74</v>
      </c>
      <c r="AC10" s="458"/>
      <c r="AD10" s="474"/>
      <c r="AE10" s="464"/>
      <c r="AF10" s="476"/>
      <c r="AG10" s="477"/>
    </row>
    <row r="11" spans="1:48" ht="15.6">
      <c r="A11" s="47"/>
      <c r="B11" s="70">
        <f>+'Ark1'!C2512</f>
        <v>2024</v>
      </c>
      <c r="C11" s="70">
        <f>+'Ark1'!N2512</f>
        <v>409</v>
      </c>
      <c r="D11" s="70" t="s">
        <v>474</v>
      </c>
      <c r="E11" s="358">
        <f>+'Ark1'!Q2512</f>
        <v>0</v>
      </c>
      <c r="F11" s="357"/>
      <c r="G11" s="358">
        <f>+'Ark1'!R2512</f>
        <v>0</v>
      </c>
      <c r="H11" s="209">
        <f>+'Ark1'!AG2512</f>
        <v>0</v>
      </c>
      <c r="I11" s="120">
        <f t="shared" ref="I11:I17" si="0">+H11-H19</f>
        <v>-3.8647342995169073E-2</v>
      </c>
      <c r="J11" s="209">
        <f>+'Ark1'!AH2512</f>
        <v>0</v>
      </c>
      <c r="K11" s="106"/>
      <c r="L11" s="430">
        <f>+'Ark1'!AJ2512</f>
        <v>0</v>
      </c>
      <c r="M11" s="455"/>
      <c r="N11" s="438">
        <f>+'Ark1'!AK2512</f>
        <v>0</v>
      </c>
      <c r="O11" s="437"/>
      <c r="P11" s="438">
        <f>+'Ark1'!AL2512</f>
        <v>0</v>
      </c>
      <c r="Q11" s="106"/>
      <c r="R11" s="71">
        <f>+'Ark1'!S2512</f>
        <v>0</v>
      </c>
      <c r="S11" s="71">
        <f>+'Ark1'!T2512</f>
        <v>0</v>
      </c>
      <c r="T11" s="264">
        <f>+'Ark1'!U2512</f>
        <v>0</v>
      </c>
      <c r="U11" s="148">
        <f>+'Ark1'!W2512</f>
        <v>0</v>
      </c>
      <c r="V11" s="148">
        <f>+'Ark1'!X2512</f>
        <v>0</v>
      </c>
      <c r="W11" s="148">
        <f>+'Ark1'!Y2512</f>
        <v>0</v>
      </c>
      <c r="X11" s="71">
        <f>+'Ark1'!AA2512</f>
        <v>0</v>
      </c>
      <c r="Y11" s="71">
        <f>+'Ark1'!AB2512</f>
        <v>0</v>
      </c>
      <c r="Z11" s="71">
        <f>+'Ark1'!AC2512</f>
        <v>0</v>
      </c>
      <c r="AA11" s="71" t="e">
        <f t="shared" ref="AA11:AA17" si="1">+T11/R11</f>
        <v>#DIV/0!</v>
      </c>
      <c r="AB11" s="71" t="e">
        <f t="shared" ref="AB11:AB17" si="2">+G11/E11</f>
        <v>#DIV/0!</v>
      </c>
      <c r="AC11" s="47"/>
      <c r="AD11" s="4"/>
      <c r="AE11" s="61"/>
      <c r="AF11" s="1"/>
      <c r="AG11" s="5"/>
    </row>
    <row r="12" spans="1:48" ht="15.6">
      <c r="A12" s="47"/>
      <c r="B12" s="70">
        <f>+'Ark1'!C2513</f>
        <v>2024</v>
      </c>
      <c r="C12" s="70">
        <f>+'Ark1'!N2513</f>
        <v>410</v>
      </c>
      <c r="D12" s="70" t="s">
        <v>475</v>
      </c>
      <c r="E12" s="358">
        <f>+'Ark1'!Q2513</f>
        <v>19</v>
      </c>
      <c r="F12" s="357"/>
      <c r="G12" s="358">
        <f>+'Ark1'!R2513</f>
        <v>32</v>
      </c>
      <c r="H12" s="209">
        <f>+'Ark1'!AG2513</f>
        <v>0.67467847353995314</v>
      </c>
      <c r="I12" s="120">
        <f t="shared" si="0"/>
        <v>0.11429200011000129</v>
      </c>
      <c r="J12" s="209">
        <f>+'Ark1'!AH2513</f>
        <v>0.21448150297112911</v>
      </c>
      <c r="K12" s="106"/>
      <c r="L12" s="430">
        <f>+'Ark1'!AJ2513</f>
        <v>26</v>
      </c>
      <c r="M12" s="455"/>
      <c r="N12" s="438">
        <f>+'Ark1'!AK2513</f>
        <v>96.33461538461539</v>
      </c>
      <c r="O12" s="437"/>
      <c r="P12" s="438">
        <f>+'Ark1'!AL2513</f>
        <v>15.08274141752258</v>
      </c>
      <c r="Q12" s="106"/>
      <c r="R12" s="71">
        <f>+'Ark1'!S2513</f>
        <v>4.53125</v>
      </c>
      <c r="S12" s="71">
        <f>+'Ark1'!T2513</f>
        <v>4.34375</v>
      </c>
      <c r="T12" s="264">
        <f>+'Ark1'!U2513</f>
        <v>13.4</v>
      </c>
      <c r="U12" s="148">
        <f>+'Ark1'!W2513</f>
        <v>0</v>
      </c>
      <c r="V12" s="148">
        <f>+'Ark1'!X2513</f>
        <v>0</v>
      </c>
      <c r="W12" s="148">
        <f>+'Ark1'!Y2513</f>
        <v>0</v>
      </c>
      <c r="X12" s="71">
        <f>+'Ark1'!AA2513</f>
        <v>1.093160555453782</v>
      </c>
      <c r="Y12" s="71">
        <f>+'Ark1'!AB2513</f>
        <v>0.99951159948246715</v>
      </c>
      <c r="Z12" s="71">
        <f>+'Ark1'!AC2513</f>
        <v>1.2651426549998228</v>
      </c>
      <c r="AA12" s="71">
        <f t="shared" si="1"/>
        <v>2.9572413793103447</v>
      </c>
      <c r="AB12" s="71">
        <f t="shared" si="2"/>
        <v>1.6842105263157894</v>
      </c>
      <c r="AC12" s="47"/>
      <c r="AD12" s="4"/>
      <c r="AE12" s="61"/>
      <c r="AF12" s="1"/>
      <c r="AG12" s="5"/>
    </row>
    <row r="13" spans="1:48" ht="15.6">
      <c r="A13" s="47"/>
      <c r="B13" s="70">
        <f>+'Ark1'!C2514</f>
        <v>2024</v>
      </c>
      <c r="C13" s="70">
        <f>+'Ark1'!N2514</f>
        <v>415</v>
      </c>
      <c r="D13" s="70" t="s">
        <v>476</v>
      </c>
      <c r="E13" s="358">
        <f>+'Ark1'!Q2514</f>
        <v>117</v>
      </c>
      <c r="F13" s="357"/>
      <c r="G13" s="358">
        <f>+'Ark1'!R2514</f>
        <v>161</v>
      </c>
      <c r="H13" s="209">
        <f>+'Ark1'!AG2514</f>
        <v>3.3944760699978911</v>
      </c>
      <c r="I13" s="120">
        <f t="shared" si="0"/>
        <v>0.47660167386262531</v>
      </c>
      <c r="J13" s="209">
        <f>+'Ark1'!AH2514</f>
        <v>1.4246413637182129</v>
      </c>
      <c r="K13" s="106"/>
      <c r="L13" s="430">
        <f>+'Ark1'!AJ2514</f>
        <v>133</v>
      </c>
      <c r="M13" s="455"/>
      <c r="N13" s="438">
        <f>+'Ark1'!AK2514</f>
        <v>100.87218045112782</v>
      </c>
      <c r="O13" s="437"/>
      <c r="P13" s="438">
        <f>+'Ark1'!AL2514</f>
        <v>17.337968635171755</v>
      </c>
      <c r="Q13" s="106"/>
      <c r="R13" s="71">
        <f>+'Ark1'!S2514</f>
        <v>5.2236024844720497</v>
      </c>
      <c r="S13" s="71">
        <f>+'Ark1'!T2514</f>
        <v>5.5527950310558998</v>
      </c>
      <c r="T13" s="264">
        <f>+'Ark1'!U2514</f>
        <v>17.690683229813661</v>
      </c>
      <c r="U13" s="148">
        <f>+'Ark1'!W2514</f>
        <v>3.7267080745341623</v>
      </c>
      <c r="V13" s="148">
        <f>+'Ark1'!X2514</f>
        <v>83.85093167701865</v>
      </c>
      <c r="W13" s="148">
        <f>+'Ark1'!Y2514</f>
        <v>0</v>
      </c>
      <c r="X13" s="71">
        <f>+'Ark1'!AA2514</f>
        <v>1.4353479566988316</v>
      </c>
      <c r="Y13" s="71">
        <f>+'Ark1'!AB2514</f>
        <v>1.0630739167811487</v>
      </c>
      <c r="Z13" s="71">
        <f>+'Ark1'!AC2514</f>
        <v>1.5758291561639244</v>
      </c>
      <c r="AA13" s="71">
        <f t="shared" si="1"/>
        <v>3.3866825208085607</v>
      </c>
      <c r="AB13" s="71">
        <f t="shared" si="2"/>
        <v>1.3760683760683761</v>
      </c>
      <c r="AC13" s="47"/>
      <c r="AD13" s="4"/>
      <c r="AE13" s="61"/>
      <c r="AF13" s="1"/>
      <c r="AG13" s="5"/>
    </row>
    <row r="14" spans="1:48" ht="15.6">
      <c r="A14" s="47"/>
      <c r="B14" s="70">
        <f>+'Ark1'!C2515</f>
        <v>2024</v>
      </c>
      <c r="C14" s="70">
        <f>+'Ark1'!N2515</f>
        <v>420</v>
      </c>
      <c r="D14" s="70" t="s">
        <v>477</v>
      </c>
      <c r="E14" s="358">
        <f>+'Ark1'!Q2515</f>
        <v>248</v>
      </c>
      <c r="F14" s="357"/>
      <c r="G14" s="358">
        <f>+'Ark1'!R2515</f>
        <v>305</v>
      </c>
      <c r="H14" s="209">
        <f>+'Ark1'!AG2515</f>
        <v>6.4305292009276815</v>
      </c>
      <c r="I14" s="120">
        <f t="shared" si="0"/>
        <v>0.47883837967164311</v>
      </c>
      <c r="J14" s="209">
        <f>+'Ark1'!AH2515</f>
        <v>3.4777715531902098</v>
      </c>
      <c r="K14" s="106"/>
      <c r="L14" s="430">
        <f>+'Ark1'!AJ2515</f>
        <v>242</v>
      </c>
      <c r="M14" s="455"/>
      <c r="N14" s="438">
        <f>+'Ark1'!AK2515</f>
        <v>105.91322314049594</v>
      </c>
      <c r="O14" s="437"/>
      <c r="P14" s="438">
        <f>+'Ark1'!AL2515</f>
        <v>19.470148750625096</v>
      </c>
      <c r="Q14" s="106"/>
      <c r="R14" s="71">
        <f>+'Ark1'!S2515</f>
        <v>6.1049180327868848</v>
      </c>
      <c r="S14" s="71">
        <f>+'Ark1'!T2515</f>
        <v>6.1508196721311474</v>
      </c>
      <c r="T14" s="264">
        <f>+'Ark1'!U2515</f>
        <v>22.796393442622943</v>
      </c>
      <c r="U14" s="148">
        <f>+'Ark1'!W2515</f>
        <v>5.9016393442622954</v>
      </c>
      <c r="V14" s="148">
        <f>+'Ark1'!X2515</f>
        <v>100</v>
      </c>
      <c r="W14" s="148">
        <f>+'Ark1'!Y2515</f>
        <v>45.901639344262307</v>
      </c>
      <c r="X14" s="71">
        <f>+'Ark1'!AA2515</f>
        <v>1.4498230901543361</v>
      </c>
      <c r="Y14" s="71">
        <f>+'Ark1'!AB2515</f>
        <v>1.2289441329067703</v>
      </c>
      <c r="Z14" s="71">
        <f>+'Ark1'!AC2515</f>
        <v>1.5754908629646625</v>
      </c>
      <c r="AA14" s="71">
        <f t="shared" si="1"/>
        <v>3.7341031149301815</v>
      </c>
      <c r="AB14" s="71">
        <f t="shared" si="2"/>
        <v>1.2298387096774193</v>
      </c>
      <c r="AC14" s="47"/>
      <c r="AD14" s="4"/>
      <c r="AE14" s="61"/>
      <c r="AF14" s="1"/>
      <c r="AG14" s="5"/>
      <c r="AI14" s="2"/>
      <c r="AJ14" s="2"/>
      <c r="AK14" s="2"/>
    </row>
    <row r="15" spans="1:48" ht="15.6">
      <c r="A15" s="47"/>
      <c r="B15" s="70">
        <f>+'Ark1'!C2516</f>
        <v>2024</v>
      </c>
      <c r="C15" s="70">
        <f>+'Ark1'!N2516</f>
        <v>425</v>
      </c>
      <c r="D15" s="70" t="s">
        <v>478</v>
      </c>
      <c r="E15" s="358">
        <f>+'Ark1'!Q2516</f>
        <v>204</v>
      </c>
      <c r="F15" s="357"/>
      <c r="G15" s="358">
        <f>+'Ark1'!R2516</f>
        <v>226</v>
      </c>
      <c r="H15" s="209">
        <f>+'Ark1'!AG2516</f>
        <v>4.7649167193759219</v>
      </c>
      <c r="I15" s="120">
        <f t="shared" si="0"/>
        <v>-0.83894801492359683</v>
      </c>
      <c r="J15" s="209">
        <f>+'Ark1'!AH2516</f>
        <v>3.0083431704047552</v>
      </c>
      <c r="K15" s="106"/>
      <c r="L15" s="430">
        <f>+'Ark1'!AJ2516</f>
        <v>194</v>
      </c>
      <c r="M15" s="455"/>
      <c r="N15" s="438">
        <f>+'Ark1'!AK2516</f>
        <v>109.11855670103088</v>
      </c>
      <c r="O15" s="437"/>
      <c r="P15" s="438">
        <f>+'Ark1'!AL2516</f>
        <v>20.793128432236255</v>
      </c>
      <c r="Q15" s="106"/>
      <c r="R15" s="71">
        <f>+'Ark1'!S2516</f>
        <v>6.54867256637168</v>
      </c>
      <c r="S15" s="71">
        <f>+'Ark1'!T2516</f>
        <v>6.3584070796460175</v>
      </c>
      <c r="T15" s="264">
        <f>+'Ark1'!U2516</f>
        <v>26.612389380530967</v>
      </c>
      <c r="U15" s="148">
        <f>+'Ark1'!W2516</f>
        <v>14.159292035398231</v>
      </c>
      <c r="V15" s="148">
        <f>+'Ark1'!X2516</f>
        <v>100</v>
      </c>
      <c r="W15" s="148">
        <f>+'Ark1'!Y2516</f>
        <v>100</v>
      </c>
      <c r="X15" s="71">
        <f>+'Ark1'!AA2516</f>
        <v>0.84262891856410083</v>
      </c>
      <c r="Y15" s="71">
        <f>+'Ark1'!AB2516</f>
        <v>1.4663853001648057</v>
      </c>
      <c r="Z15" s="71">
        <f>+'Ark1'!AC2516</f>
        <v>1.8907893029812888</v>
      </c>
      <c r="AA15" s="71">
        <f t="shared" si="1"/>
        <v>4.0637837837837836</v>
      </c>
      <c r="AB15" s="71">
        <f t="shared" si="2"/>
        <v>1.107843137254902</v>
      </c>
      <c r="AC15" s="47"/>
      <c r="AD15" s="4"/>
      <c r="AE15" s="61"/>
      <c r="AF15" s="13"/>
      <c r="AG15" s="5"/>
      <c r="AI15" s="2"/>
      <c r="AJ15" s="2"/>
      <c r="AK15" s="4"/>
      <c r="AL15" s="4"/>
      <c r="AM15" s="4"/>
    </row>
    <row r="16" spans="1:48" ht="15.6">
      <c r="A16" s="47"/>
      <c r="B16" s="70">
        <f>+'Ark1'!C2517</f>
        <v>2024</v>
      </c>
      <c r="C16" s="70">
        <f>+'Ark1'!N2517</f>
        <v>428</v>
      </c>
      <c r="D16" s="70" t="s">
        <v>479</v>
      </c>
      <c r="E16" s="358">
        <f>+'Ark1'!Q2517</f>
        <v>175</v>
      </c>
      <c r="F16" s="357"/>
      <c r="G16" s="358">
        <f>+'Ark1'!R2517</f>
        <v>190</v>
      </c>
      <c r="H16" s="209">
        <f>+'Ark1'!AG2517</f>
        <v>4.0059034366434751</v>
      </c>
      <c r="I16" s="120">
        <f t="shared" si="0"/>
        <v>0.35372952359999665</v>
      </c>
      <c r="J16" s="209">
        <f>+'Ark1'!AH2517</f>
        <v>2.7635501490566425</v>
      </c>
      <c r="K16" s="106"/>
      <c r="L16" s="430">
        <f>+'Ark1'!AJ2517</f>
        <v>171</v>
      </c>
      <c r="M16" s="455"/>
      <c r="N16" s="438">
        <f>+'Ark1'!AK2517</f>
        <v>110.97076023391811</v>
      </c>
      <c r="O16" s="437"/>
      <c r="P16" s="438">
        <f>+'Ark1'!AL2517</f>
        <v>21.479339107040648</v>
      </c>
      <c r="Q16" s="106"/>
      <c r="R16" s="71">
        <f>+'Ark1'!S2517</f>
        <v>6.8263157894736812</v>
      </c>
      <c r="S16" s="71">
        <f>+'Ark1'!T2517</f>
        <v>6.5105263157894759</v>
      </c>
      <c r="T16" s="264">
        <f>+'Ark1'!U2517</f>
        <v>29.078947368421069</v>
      </c>
      <c r="U16" s="148">
        <f>+'Ark1'!W2517</f>
        <v>15.789473684210527</v>
      </c>
      <c r="V16" s="148">
        <f>+'Ark1'!X2517</f>
        <v>100</v>
      </c>
      <c r="W16" s="148">
        <f>+'Ark1'!Y2517</f>
        <v>100</v>
      </c>
      <c r="X16" s="71">
        <f>+'Ark1'!AA2517</f>
        <v>0.57818131136200579</v>
      </c>
      <c r="Y16" s="71">
        <f>+'Ark1'!AB2517</f>
        <v>1.390320714709631</v>
      </c>
      <c r="Z16" s="71">
        <f>+'Ark1'!AC2517</f>
        <v>1.8743124316433328</v>
      </c>
      <c r="AA16" s="71">
        <f t="shared" si="1"/>
        <v>4.2598303777949154</v>
      </c>
      <c r="AB16" s="71">
        <f t="shared" si="2"/>
        <v>1.0857142857142856</v>
      </c>
      <c r="AC16" s="47"/>
      <c r="AD16" s="4"/>
      <c r="AE16" s="61"/>
      <c r="AF16" s="1"/>
      <c r="AG16" s="5"/>
    </row>
    <row r="17" spans="1:39" ht="15.6">
      <c r="A17" s="47"/>
      <c r="B17" s="70">
        <f>+'Ark1'!C2518</f>
        <v>2024</v>
      </c>
      <c r="C17" s="70">
        <f>+'Ark1'!N2518</f>
        <v>430</v>
      </c>
      <c r="D17" s="70" t="s">
        <v>480</v>
      </c>
      <c r="E17" s="358">
        <f>+'Ark1'!Q2518</f>
        <v>283</v>
      </c>
      <c r="F17" s="357"/>
      <c r="G17" s="358">
        <f>+'Ark1'!R2518</f>
        <v>305</v>
      </c>
      <c r="H17" s="209">
        <f>+'Ark1'!AG2518</f>
        <v>6.4305292009276815</v>
      </c>
      <c r="I17" s="120">
        <f t="shared" si="0"/>
        <v>-0.10087176525589125</v>
      </c>
      <c r="J17" s="209">
        <f>+'Ark1'!AH2518</f>
        <v>4.8189311938536648</v>
      </c>
      <c r="K17" s="106"/>
      <c r="L17" s="430">
        <f>+'Ark1'!AJ2518</f>
        <v>261</v>
      </c>
      <c r="M17" s="455"/>
      <c r="N17" s="438">
        <f>+'Ark1'!AK2518</f>
        <v>112.80727969348656</v>
      </c>
      <c r="O17" s="437"/>
      <c r="P17" s="438">
        <f>+'Ark1'!AL2518</f>
        <v>22.222075178513641</v>
      </c>
      <c r="Q17" s="106"/>
      <c r="R17" s="71">
        <f>+'Ark1'!S2518</f>
        <v>6.9868852459016404</v>
      </c>
      <c r="S17" s="71">
        <f>+'Ark1'!T2518</f>
        <v>6.5704918032786868</v>
      </c>
      <c r="T17" s="264">
        <f>+'Ark1'!U2518</f>
        <v>31.587540983606559</v>
      </c>
      <c r="U17" s="148">
        <f>+'Ark1'!W2518</f>
        <v>14.42622950819672</v>
      </c>
      <c r="V17" s="148">
        <f>+'Ark1'!X2518</f>
        <v>100</v>
      </c>
      <c r="W17" s="148">
        <f>+'Ark1'!Y2518</f>
        <v>100</v>
      </c>
      <c r="X17" s="71">
        <f>+'Ark1'!AA2518</f>
        <v>0.88963550417444848</v>
      </c>
      <c r="Y17" s="71">
        <f>+'Ark1'!AB2518</f>
        <v>1.3765572891957876</v>
      </c>
      <c r="Z17" s="71">
        <f>+'Ark1'!AC2518</f>
        <v>1.8684037425071656</v>
      </c>
      <c r="AA17" s="71">
        <f t="shared" si="1"/>
        <v>4.5209760675739084</v>
      </c>
      <c r="AB17" s="71">
        <f t="shared" si="2"/>
        <v>1.0777385159010602</v>
      </c>
      <c r="AC17" s="47"/>
      <c r="AD17" s="4"/>
      <c r="AE17" s="61"/>
      <c r="AF17" s="1"/>
      <c r="AG17" s="5"/>
    </row>
    <row r="18" spans="1:39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3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"/>
      <c r="AE18" s="61"/>
      <c r="AF18" s="1"/>
      <c r="AG18" s="5"/>
    </row>
    <row r="19" spans="1:39" ht="15.6">
      <c r="A19" s="47"/>
      <c r="B19">
        <f>+'Ark1'!C2528</f>
        <v>2023</v>
      </c>
      <c r="C19">
        <f>+'Ark1'!N2528</f>
        <v>409</v>
      </c>
      <c r="D19" s="3" t="s">
        <v>474</v>
      </c>
      <c r="E19" s="347">
        <f>+'Ark1'!Q2528</f>
        <v>2</v>
      </c>
      <c r="F19" s="357"/>
      <c r="G19" s="347">
        <f>+'Ark1'!R2528</f>
        <v>2</v>
      </c>
      <c r="H19" s="210">
        <f>+'Ark1'!AG2528</f>
        <v>3.8647342995169073E-2</v>
      </c>
      <c r="I19" s="63">
        <f t="shared" ref="I19:I25" si="3">+H19-H27</f>
        <v>3.8647342995169073E-2</v>
      </c>
      <c r="J19" s="210">
        <f>+'Ark1'!AH2528</f>
        <v>7.4349486738415132E-3</v>
      </c>
      <c r="K19" s="106"/>
      <c r="L19" s="430">
        <f>+'Ark1'!AJ2528</f>
        <v>0</v>
      </c>
      <c r="M19" s="455"/>
      <c r="N19" s="438">
        <f>+'Ark1'!AK2528</f>
        <v>0</v>
      </c>
      <c r="O19" s="437"/>
      <c r="P19" s="438">
        <f>+'Ark1'!AL2528</f>
        <v>0</v>
      </c>
      <c r="Q19" s="106"/>
      <c r="R19" s="1">
        <f>+'Ark1'!S2528</f>
        <v>2.5</v>
      </c>
      <c r="S19" s="1">
        <f>+'Ark1'!T2528</f>
        <v>2.5</v>
      </c>
      <c r="T19" s="102">
        <f>+'Ark1'!U2528</f>
        <v>8.1</v>
      </c>
      <c r="U19" s="11">
        <f>+'Ark1'!W2528</f>
        <v>0</v>
      </c>
      <c r="V19" s="11">
        <f>+'Ark1'!X2528</f>
        <v>0</v>
      </c>
      <c r="W19" s="11">
        <f>+'Ark1'!Y2528</f>
        <v>0</v>
      </c>
      <c r="X19" s="1">
        <f>+'Ark1'!AA2528</f>
        <v>1.7999999999999985</v>
      </c>
      <c r="Y19" s="1">
        <f>+'Ark1'!AB2528</f>
        <v>0.5</v>
      </c>
      <c r="Z19" s="1">
        <f>+'Ark1'!AC2528</f>
        <v>0.5</v>
      </c>
      <c r="AA19" s="1">
        <f t="shared" ref="AA19:AA25" si="4">+T19/R19</f>
        <v>3.2399999999999998</v>
      </c>
      <c r="AB19" s="1">
        <f t="shared" ref="AB19:AB25" si="5">+G19/E19</f>
        <v>1</v>
      </c>
      <c r="AC19" s="47"/>
      <c r="AD19" s="4"/>
      <c r="AE19" s="61"/>
      <c r="AF19" s="5"/>
      <c r="AG19" s="5"/>
      <c r="AI19" s="1"/>
      <c r="AJ19" s="1"/>
      <c r="AK19" s="11"/>
      <c r="AL19" s="11"/>
      <c r="AM19" s="11"/>
    </row>
    <row r="20" spans="1:39" ht="15.6">
      <c r="A20" s="47"/>
      <c r="B20">
        <f>+'Ark1'!C2529</f>
        <v>2023</v>
      </c>
      <c r="C20">
        <f>+'Ark1'!N2529</f>
        <v>410</v>
      </c>
      <c r="D20" s="3" t="s">
        <v>475</v>
      </c>
      <c r="E20" s="347">
        <f>+'Ark1'!Q2529</f>
        <v>21</v>
      </c>
      <c r="F20" s="357"/>
      <c r="G20" s="347">
        <f>+'Ark1'!R2529</f>
        <v>29</v>
      </c>
      <c r="H20" s="210">
        <f>+'Ark1'!AG2529</f>
        <v>0.56038647342995185</v>
      </c>
      <c r="I20" s="63">
        <f t="shared" si="3"/>
        <v>0.10823877184743502</v>
      </c>
      <c r="J20" s="210">
        <f>+'Ark1'!AH2529</f>
        <v>0.17775034699869252</v>
      </c>
      <c r="K20" s="106"/>
      <c r="L20" s="430">
        <f>+'Ark1'!AJ2529</f>
        <v>10</v>
      </c>
      <c r="M20" s="455"/>
      <c r="N20" s="438">
        <f>+'Ark1'!AK2529</f>
        <v>95.289999999999978</v>
      </c>
      <c r="O20" s="437"/>
      <c r="P20" s="438">
        <f>+'Ark1'!AL2529</f>
        <v>15.781399512586356</v>
      </c>
      <c r="Q20" s="106"/>
      <c r="R20" s="1">
        <f>+'Ark1'!S2529</f>
        <v>4.5517241379310338</v>
      </c>
      <c r="S20" s="1">
        <f>+'Ark1'!T2529</f>
        <v>4.7586206896551744</v>
      </c>
      <c r="T20" s="102">
        <f>+'Ark1'!U2529</f>
        <v>13.355172413793104</v>
      </c>
      <c r="U20" s="11">
        <f>+'Ark1'!W2529</f>
        <v>0</v>
      </c>
      <c r="V20" s="11">
        <f>+'Ark1'!X2529</f>
        <v>0</v>
      </c>
      <c r="W20" s="11">
        <f>+'Ark1'!Y2529</f>
        <v>0</v>
      </c>
      <c r="X20" s="1">
        <f>+'Ark1'!AA2529</f>
        <v>0.94123404209449602</v>
      </c>
      <c r="Y20" s="1">
        <f>+'Ark1'!AB2529</f>
        <v>1.7924401956368314</v>
      </c>
      <c r="Z20" s="1">
        <f>+'Ark1'!AC2529</f>
        <v>1.8128881969786088</v>
      </c>
      <c r="AA20" s="1">
        <f t="shared" si="4"/>
        <v>2.9340909090909095</v>
      </c>
      <c r="AB20" s="1">
        <f t="shared" si="5"/>
        <v>1.3809523809523809</v>
      </c>
      <c r="AC20" s="47"/>
      <c r="AD20" s="4"/>
      <c r="AE20" s="61"/>
      <c r="AF20" s="5"/>
      <c r="AG20" s="5"/>
      <c r="AI20" s="1"/>
      <c r="AJ20" s="1"/>
      <c r="AK20" s="11"/>
      <c r="AL20" s="11"/>
      <c r="AM20" s="11"/>
    </row>
    <row r="21" spans="1:39" ht="15.6">
      <c r="A21" s="47"/>
      <c r="B21">
        <f>+'Ark1'!C2530</f>
        <v>2023</v>
      </c>
      <c r="C21">
        <f>+'Ark1'!N2530</f>
        <v>415</v>
      </c>
      <c r="D21" s="3" t="s">
        <v>476</v>
      </c>
      <c r="E21" s="347">
        <f>+'Ark1'!Q2530</f>
        <v>114</v>
      </c>
      <c r="F21" s="357"/>
      <c r="G21" s="347">
        <f>+'Ark1'!R2530</f>
        <v>151</v>
      </c>
      <c r="H21" s="210">
        <f>+'Ark1'!AG2530</f>
        <v>2.9178743961352658</v>
      </c>
      <c r="I21" s="63">
        <f t="shared" si="3"/>
        <v>0.99624666440956888</v>
      </c>
      <c r="J21" s="210">
        <f>+'Ark1'!AH2530</f>
        <v>1.239525270266121</v>
      </c>
      <c r="K21" s="106"/>
      <c r="L21" s="430">
        <f>+'Ark1'!AJ2530</f>
        <v>46</v>
      </c>
      <c r="M21" s="455"/>
      <c r="N21" s="438">
        <f>+'Ark1'!AK2530</f>
        <v>102.72391304347823</v>
      </c>
      <c r="O21" s="437"/>
      <c r="P21" s="438">
        <f>+'Ark1'!AL2530</f>
        <v>16.633565155301866</v>
      </c>
      <c r="Q21" s="106"/>
      <c r="R21" s="1">
        <f>+'Ark1'!S2530</f>
        <v>5.5231788079470201</v>
      </c>
      <c r="S21" s="1">
        <f>+'Ark1'!T2530</f>
        <v>5.483443708609272</v>
      </c>
      <c r="T21" s="102">
        <f>+'Ark1'!U2530</f>
        <v>17.886092715231779</v>
      </c>
      <c r="U21" s="11">
        <f>+'Ark1'!W2530</f>
        <v>3.9735099337748343</v>
      </c>
      <c r="V21" s="11">
        <f>+'Ark1'!X2530</f>
        <v>88.741721854304672</v>
      </c>
      <c r="W21" s="11">
        <f>+'Ark1'!Y2530</f>
        <v>0</v>
      </c>
      <c r="X21" s="1">
        <f>+'Ark1'!AA2530</f>
        <v>1.2815057231851532</v>
      </c>
      <c r="Y21" s="1">
        <f>+'Ark1'!AB2530</f>
        <v>1.6269031121242714</v>
      </c>
      <c r="Z21" s="1">
        <f>+'Ark1'!AC2530</f>
        <v>1.7524034758569498</v>
      </c>
      <c r="AA21" s="1">
        <f t="shared" si="4"/>
        <v>3.2383693045563531</v>
      </c>
      <c r="AB21" s="1">
        <f t="shared" si="5"/>
        <v>1.3245614035087718</v>
      </c>
      <c r="AC21" s="47"/>
      <c r="AD21" s="4"/>
      <c r="AE21" s="61"/>
      <c r="AF21" s="5"/>
      <c r="AG21" s="5"/>
      <c r="AI21" s="1"/>
      <c r="AJ21" s="1"/>
      <c r="AK21" s="11"/>
      <c r="AL21" s="11"/>
      <c r="AM21" s="11"/>
    </row>
    <row r="22" spans="1:39" ht="15.6">
      <c r="A22" s="47"/>
      <c r="B22">
        <f>+'Ark1'!C2531</f>
        <v>2023</v>
      </c>
      <c r="C22">
        <f>+'Ark1'!N2531</f>
        <v>420</v>
      </c>
      <c r="D22" s="3" t="s">
        <v>477</v>
      </c>
      <c r="E22" s="347">
        <f>+'Ark1'!Q2531</f>
        <v>257</v>
      </c>
      <c r="F22" s="357"/>
      <c r="G22" s="347">
        <f>+'Ark1'!R2531</f>
        <v>308</v>
      </c>
      <c r="H22" s="210">
        <f>+'Ark1'!AG2531</f>
        <v>5.9516908212560384</v>
      </c>
      <c r="I22" s="63">
        <f t="shared" si="3"/>
        <v>0.8838686660186621</v>
      </c>
      <c r="J22" s="210">
        <f>+'Ark1'!AH2531</f>
        <v>3.2182771966406754</v>
      </c>
      <c r="K22" s="106"/>
      <c r="L22" s="430">
        <f>+'Ark1'!AJ2531</f>
        <v>63</v>
      </c>
      <c r="M22" s="455"/>
      <c r="N22" s="438">
        <f>+'Ark1'!AK2531</f>
        <v>106.21428571428569</v>
      </c>
      <c r="O22" s="437"/>
      <c r="P22" s="438">
        <f>+'Ark1'!AL2531</f>
        <v>18.954702427178002</v>
      </c>
      <c r="Q22" s="106"/>
      <c r="R22" s="1">
        <f>+'Ark1'!S2531</f>
        <v>6.0811688311688323</v>
      </c>
      <c r="S22" s="1">
        <f>+'Ark1'!T2531</f>
        <v>5.912337662337662</v>
      </c>
      <c r="T22" s="102">
        <f>+'Ark1'!U2531</f>
        <v>22.76720779220782</v>
      </c>
      <c r="U22" s="11">
        <f>+'Ark1'!W2531</f>
        <v>7.1428571428571441</v>
      </c>
      <c r="V22" s="11">
        <f>+'Ark1'!X2531</f>
        <v>100</v>
      </c>
      <c r="W22" s="11">
        <f>+'Ark1'!Y2531</f>
        <v>43.506493506493506</v>
      </c>
      <c r="X22" s="1">
        <f>+'Ark1'!AA2531</f>
        <v>1.387816652413818</v>
      </c>
      <c r="Y22" s="1">
        <f>+'Ark1'!AB2531</f>
        <v>1.3828386708788023</v>
      </c>
      <c r="Z22" s="1">
        <f>+'Ark1'!AC2531</f>
        <v>1.6870718474480213</v>
      </c>
      <c r="AA22" s="1">
        <f t="shared" si="4"/>
        <v>3.7438868126001106</v>
      </c>
      <c r="AB22" s="1">
        <f t="shared" si="5"/>
        <v>1.1984435797665369</v>
      </c>
      <c r="AC22" s="47"/>
      <c r="AD22" s="4"/>
      <c r="AE22" s="61"/>
      <c r="AF22" s="5"/>
      <c r="AG22" s="5"/>
      <c r="AI22" s="1"/>
      <c r="AJ22" s="1"/>
      <c r="AK22" s="11"/>
      <c r="AL22" s="11"/>
      <c r="AM22" s="11"/>
    </row>
    <row r="23" spans="1:39" ht="15.6">
      <c r="A23" s="47"/>
      <c r="B23">
        <f>+'Ark1'!C2532</f>
        <v>2023</v>
      </c>
      <c r="C23">
        <f>+'Ark1'!N2532</f>
        <v>425</v>
      </c>
      <c r="D23" s="3" t="s">
        <v>478</v>
      </c>
      <c r="E23" s="347">
        <f>+'Ark1'!Q2532</f>
        <v>253</v>
      </c>
      <c r="F23" s="357"/>
      <c r="G23" s="347">
        <f>+'Ark1'!R2532</f>
        <v>290</v>
      </c>
      <c r="H23" s="210">
        <f>+'Ark1'!AG2532</f>
        <v>5.6038647342995187</v>
      </c>
      <c r="I23" s="63">
        <f t="shared" si="3"/>
        <v>0.78095591741933834</v>
      </c>
      <c r="J23" s="210">
        <f>+'Ark1'!AH2532</f>
        <v>3.5315088305849196</v>
      </c>
      <c r="K23" s="106"/>
      <c r="L23" s="430">
        <f>+'Ark1'!AJ2532</f>
        <v>71</v>
      </c>
      <c r="M23" s="455"/>
      <c r="N23" s="438">
        <f>+'Ark1'!AK2532</f>
        <v>109.01971830985916</v>
      </c>
      <c r="O23" s="437"/>
      <c r="P23" s="438">
        <f>+'Ark1'!AL2532</f>
        <v>20.740381573099221</v>
      </c>
      <c r="Q23" s="106"/>
      <c r="R23" s="1">
        <f>+'Ark1'!S2532</f>
        <v>6.6206896551724146</v>
      </c>
      <c r="S23" s="1">
        <f>+'Ark1'!T2532</f>
        <v>6.4896551724137916</v>
      </c>
      <c r="T23" s="102">
        <f>+'Ark1'!U2532</f>
        <v>26.533793103448286</v>
      </c>
      <c r="U23" s="11">
        <f>+'Ark1'!W2532</f>
        <v>11.724137931034484</v>
      </c>
      <c r="V23" s="11">
        <f>+'Ark1'!X2532</f>
        <v>100</v>
      </c>
      <c r="W23" s="11">
        <f>+'Ark1'!Y2532</f>
        <v>100</v>
      </c>
      <c r="X23" s="1">
        <f>+'Ark1'!AA2532</f>
        <v>0.89940368671474813</v>
      </c>
      <c r="Y23" s="1">
        <f>+'Ark1'!AB2532</f>
        <v>1.2570845609350472</v>
      </c>
      <c r="Z23" s="1">
        <f>+'Ark1'!AC2532</f>
        <v>1.8462160421243721</v>
      </c>
      <c r="AA23" s="1">
        <f t="shared" si="4"/>
        <v>4.0077083333333343</v>
      </c>
      <c r="AB23" s="1">
        <f t="shared" si="5"/>
        <v>1.1462450592885376</v>
      </c>
      <c r="AC23" s="47"/>
      <c r="AD23" s="4"/>
      <c r="AE23" s="61"/>
      <c r="AF23" s="5"/>
      <c r="AG23" s="5"/>
      <c r="AI23" s="1"/>
      <c r="AJ23" s="1"/>
      <c r="AK23" s="11"/>
      <c r="AL23" s="11"/>
      <c r="AM23" s="11"/>
    </row>
    <row r="24" spans="1:39" ht="15.6">
      <c r="A24" s="47"/>
      <c r="B24">
        <f>+'Ark1'!C2533</f>
        <v>2023</v>
      </c>
      <c r="C24">
        <f>+'Ark1'!N2533</f>
        <v>428</v>
      </c>
      <c r="D24" s="3" t="s">
        <v>479</v>
      </c>
      <c r="E24" s="347">
        <f>+'Ark1'!Q2533</f>
        <v>177</v>
      </c>
      <c r="F24" s="357"/>
      <c r="G24" s="347">
        <f>+'Ark1'!R2533</f>
        <v>189</v>
      </c>
      <c r="H24" s="210">
        <f>+'Ark1'!AG2533</f>
        <v>3.6521739130434785</v>
      </c>
      <c r="I24" s="63">
        <f t="shared" si="3"/>
        <v>-7.8044625012287039E-2</v>
      </c>
      <c r="J24" s="210">
        <f>+'Ark1'!AH2533</f>
        <v>2.5173267577790566</v>
      </c>
      <c r="K24" s="106"/>
      <c r="L24" s="430">
        <f>+'Ark1'!AJ2533</f>
        <v>41</v>
      </c>
      <c r="M24" s="455"/>
      <c r="N24" s="438">
        <f>+'Ark1'!AK2533</f>
        <v>113.35609756097564</v>
      </c>
      <c r="O24" s="437"/>
      <c r="P24" s="438">
        <f>+'Ark1'!AL2533</f>
        <v>20.141805230554844</v>
      </c>
      <c r="Q24" s="106"/>
      <c r="R24" s="1">
        <f>+'Ark1'!S2533</f>
        <v>6.3280423280423284</v>
      </c>
      <c r="S24" s="1">
        <f>+'Ark1'!T2533</f>
        <v>6.1481481481481488</v>
      </c>
      <c r="T24" s="102">
        <f>+'Ark1'!U2533</f>
        <v>29.021164021164022</v>
      </c>
      <c r="U24" s="11">
        <f>+'Ark1'!W2533</f>
        <v>10.582010582010582</v>
      </c>
      <c r="V24" s="11">
        <f>+'Ark1'!X2533</f>
        <v>100</v>
      </c>
      <c r="W24" s="11">
        <f>+'Ark1'!Y2533</f>
        <v>100</v>
      </c>
      <c r="X24" s="1">
        <f>+'Ark1'!AA2533</f>
        <v>0.57337460129877638</v>
      </c>
      <c r="Y24" s="1">
        <f>+'Ark1'!AB2533</f>
        <v>1.5696549947173539</v>
      </c>
      <c r="Z24" s="1">
        <f>+'Ark1'!AC2533</f>
        <v>1.8284232254266624</v>
      </c>
      <c r="AA24" s="1">
        <f t="shared" si="4"/>
        <v>4.5861204013377925</v>
      </c>
      <c r="AB24" s="1">
        <f t="shared" si="5"/>
        <v>1.0677966101694916</v>
      </c>
      <c r="AC24" s="47"/>
      <c r="AD24" s="4"/>
      <c r="AE24" s="61"/>
      <c r="AF24" s="5"/>
      <c r="AG24" s="5"/>
      <c r="AI24" s="1"/>
      <c r="AJ24" s="1"/>
      <c r="AK24" s="11"/>
      <c r="AL24" s="11"/>
      <c r="AM24" s="11"/>
    </row>
    <row r="25" spans="1:39" ht="15.6">
      <c r="A25" s="47"/>
      <c r="B25">
        <f>+'Ark1'!C2534</f>
        <v>2023</v>
      </c>
      <c r="C25">
        <f>+'Ark1'!N2534</f>
        <v>430</v>
      </c>
      <c r="D25" s="3" t="s">
        <v>480</v>
      </c>
      <c r="E25" s="347">
        <f>+'Ark1'!Q2534</f>
        <v>314</v>
      </c>
      <c r="F25" s="357"/>
      <c r="G25" s="347">
        <f>+'Ark1'!R2534</f>
        <v>338</v>
      </c>
      <c r="H25" s="210">
        <f>+'Ark1'!AG2534</f>
        <v>6.5314009661835728</v>
      </c>
      <c r="I25" s="63">
        <f t="shared" si="3"/>
        <v>0.82303623370429779</v>
      </c>
      <c r="J25" s="210">
        <f>+'Ark1'!AH2534</f>
        <v>4.9056892823883924</v>
      </c>
      <c r="K25" s="106"/>
      <c r="L25" s="430">
        <f>+'Ark1'!AJ2534</f>
        <v>67</v>
      </c>
      <c r="M25" s="455"/>
      <c r="N25" s="438">
        <f>+'Ark1'!AK2534</f>
        <v>115.07164179104478</v>
      </c>
      <c r="O25" s="437"/>
      <c r="P25" s="438">
        <f>+'Ark1'!AL2534</f>
        <v>21.140049105914237</v>
      </c>
      <c r="Q25" s="106"/>
      <c r="R25" s="1">
        <f>+'Ark1'!S2534</f>
        <v>6.7248520710059188</v>
      </c>
      <c r="S25" s="1">
        <f>+'Ark1'!T2534</f>
        <v>6.2958579881656807</v>
      </c>
      <c r="T25" s="102">
        <f>+'Ark1'!U2534</f>
        <v>31.624260355029591</v>
      </c>
      <c r="U25" s="11">
        <f>+'Ark1'!W2534</f>
        <v>12.721893491124259</v>
      </c>
      <c r="V25" s="11">
        <f>+'Ark1'!X2534</f>
        <v>100</v>
      </c>
      <c r="W25" s="11">
        <f>+'Ark1'!Y2534</f>
        <v>100</v>
      </c>
      <c r="X25" s="1">
        <f>+'Ark1'!AA2534</f>
        <v>0.82791722903396237</v>
      </c>
      <c r="Y25" s="1">
        <f>+'Ark1'!AB2534</f>
        <v>1.5008983923084795</v>
      </c>
      <c r="Z25" s="1">
        <f>+'Ark1'!AC2534</f>
        <v>1.9402420098419968</v>
      </c>
      <c r="AA25" s="1">
        <f t="shared" si="4"/>
        <v>4.7025956885173779</v>
      </c>
      <c r="AB25" s="1">
        <f t="shared" si="5"/>
        <v>1.0764331210191083</v>
      </c>
      <c r="AC25" s="47"/>
      <c r="AD25" s="4"/>
      <c r="AE25" s="61"/>
      <c r="AF25" s="5"/>
      <c r="AG25" s="5"/>
      <c r="AI25" s="1"/>
      <c r="AJ25" s="1"/>
      <c r="AK25" s="11"/>
      <c r="AL25" s="11"/>
      <c r="AM25" s="11"/>
    </row>
    <row r="26" spans="1:39" ht="15.6">
      <c r="A26" s="47"/>
      <c r="B26" s="47"/>
      <c r="C26" s="47"/>
      <c r="D26" s="47"/>
      <c r="E26" s="350"/>
      <c r="F26" s="357"/>
      <c r="G26" s="350"/>
      <c r="H26" s="47"/>
      <c r="I26" s="47"/>
      <c r="J26" s="47"/>
      <c r="K26" s="106"/>
      <c r="L26" s="76"/>
      <c r="M26" s="47"/>
      <c r="N26" s="47"/>
      <c r="O26" s="437"/>
      <c r="P26" s="47"/>
      <c r="Q26" s="106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"/>
      <c r="AE26" s="4"/>
      <c r="AF26" s="4"/>
      <c r="AG26" s="4"/>
    </row>
    <row r="27" spans="1:39" ht="15.6">
      <c r="A27" s="47"/>
      <c r="B27" s="56">
        <f>+'Ark1'!C2544</f>
        <v>2022</v>
      </c>
      <c r="C27" s="56">
        <f>+'Ark1'!N2544</f>
        <v>409</v>
      </c>
      <c r="D27" s="57" t="s">
        <v>474</v>
      </c>
      <c r="E27" s="359">
        <f>+'Ark1'!Q2544</f>
        <v>0</v>
      </c>
      <c r="F27" s="357"/>
      <c r="G27" s="359">
        <f>+'Ark1'!R2544</f>
        <v>0</v>
      </c>
      <c r="H27" s="192">
        <f>+'Ark1'!AG2544</f>
        <v>0</v>
      </c>
      <c r="I27" s="62">
        <f t="shared" ref="I27:I59" si="6">+H27-H43</f>
        <v>0</v>
      </c>
      <c r="J27" s="192">
        <f>+'Ark1'!AH2544</f>
        <v>0</v>
      </c>
      <c r="K27" s="192"/>
      <c r="L27" s="287"/>
      <c r="M27" s="192"/>
      <c r="N27" s="192"/>
      <c r="O27" s="192"/>
      <c r="P27" s="192"/>
      <c r="Q27" s="192"/>
      <c r="R27" s="58">
        <f>+'Ark1'!S2544</f>
        <v>0</v>
      </c>
      <c r="S27" s="58">
        <f>+'Ark1'!T2544</f>
        <v>0</v>
      </c>
      <c r="T27" s="169">
        <f>+'Ark1'!U2544</f>
        <v>0</v>
      </c>
      <c r="U27" s="79">
        <f>+'Ark1'!W2544</f>
        <v>0</v>
      </c>
      <c r="V27" s="79">
        <f>+'Ark1'!X2544</f>
        <v>0</v>
      </c>
      <c r="W27" s="79">
        <f>+'Ark1'!Y2544</f>
        <v>0</v>
      </c>
      <c r="X27" s="58">
        <f>+'Ark1'!AA2544</f>
        <v>0</v>
      </c>
      <c r="Y27" s="58">
        <f>+'Ark1'!AB2544</f>
        <v>0</v>
      </c>
      <c r="Z27" s="58">
        <f>+'Ark1'!AC2544</f>
        <v>0</v>
      </c>
      <c r="AA27" s="58" t="e">
        <f t="shared" ref="AA27:AA58" si="7">+T27/R27</f>
        <v>#DIV/0!</v>
      </c>
      <c r="AB27" s="58" t="e">
        <f t="shared" ref="AB27:AB58" si="8">+G27/E27</f>
        <v>#DIV/0!</v>
      </c>
      <c r="AC27" s="47"/>
      <c r="AD27" s="4"/>
      <c r="AE27" s="16"/>
      <c r="AF27" s="1"/>
      <c r="AG27" s="18"/>
      <c r="AI27" s="1"/>
      <c r="AJ27" s="5"/>
    </row>
    <row r="28" spans="1:39" ht="15.6">
      <c r="A28" s="47"/>
      <c r="B28" s="56">
        <f>+'Ark1'!C2545</f>
        <v>2022</v>
      </c>
      <c r="C28" s="56">
        <f>+'Ark1'!N2545</f>
        <v>410</v>
      </c>
      <c r="D28" s="57" t="s">
        <v>475</v>
      </c>
      <c r="E28" s="359">
        <f>+'Ark1'!Q2545</f>
        <v>18</v>
      </c>
      <c r="F28" s="357"/>
      <c r="G28" s="359">
        <f>+'Ark1'!R2545</f>
        <v>24</v>
      </c>
      <c r="H28" s="192">
        <f>+'Ark1'!AG2545</f>
        <v>0.45214770158251683</v>
      </c>
      <c r="I28" s="62">
        <f t="shared" si="6"/>
        <v>0.45214770158251683</v>
      </c>
      <c r="J28" s="192">
        <f>+'Ark1'!AH2545</f>
        <v>0.13839187133691735</v>
      </c>
      <c r="K28" s="192"/>
      <c r="L28" s="287"/>
      <c r="M28" s="192"/>
      <c r="N28" s="192"/>
      <c r="O28" s="192"/>
      <c r="P28" s="192"/>
      <c r="Q28" s="192"/>
      <c r="R28" s="58">
        <f>+'Ark1'!S2545</f>
        <v>3.6666666666666656</v>
      </c>
      <c r="S28" s="58">
        <f>+'Ark1'!T2545</f>
        <v>3.9166666666666656</v>
      </c>
      <c r="T28" s="169">
        <f>+'Ark1'!U2545</f>
        <v>13.27333333333333</v>
      </c>
      <c r="U28" s="79">
        <f>+'Ark1'!W2545</f>
        <v>0</v>
      </c>
      <c r="V28" s="79">
        <f>+'Ark1'!X2545</f>
        <v>0</v>
      </c>
      <c r="W28" s="79">
        <f>+'Ark1'!Y2545</f>
        <v>0</v>
      </c>
      <c r="X28" s="58">
        <f>+'Ark1'!AA2545</f>
        <v>1.2978272441105605</v>
      </c>
      <c r="Y28" s="58">
        <f>+'Ark1'!AB2545</f>
        <v>2.1730674684008844</v>
      </c>
      <c r="Z28" s="58">
        <f>+'Ark1'!AC2545</f>
        <v>1.6051133570215188</v>
      </c>
      <c r="AA28" s="58">
        <f t="shared" si="7"/>
        <v>3.62</v>
      </c>
      <c r="AB28" s="58">
        <f t="shared" si="8"/>
        <v>1.3333333333333333</v>
      </c>
      <c r="AC28" s="47"/>
      <c r="AD28" s="4"/>
      <c r="AE28" s="16"/>
      <c r="AF28" s="1"/>
      <c r="AG28" s="18"/>
    </row>
    <row r="29" spans="1:39" ht="15.6">
      <c r="A29" s="47"/>
      <c r="B29" s="56">
        <f>+'Ark1'!C2546</f>
        <v>2022</v>
      </c>
      <c r="C29" s="56">
        <f>+'Ark1'!N2546</f>
        <v>415</v>
      </c>
      <c r="D29" s="57" t="s">
        <v>476</v>
      </c>
      <c r="E29" s="359">
        <f>+'Ark1'!Q2546</f>
        <v>85</v>
      </c>
      <c r="F29" s="357"/>
      <c r="G29" s="359">
        <f>+'Ark1'!R2546</f>
        <v>102</v>
      </c>
      <c r="H29" s="192">
        <f>+'Ark1'!AG2546</f>
        <v>1.9216277317256969</v>
      </c>
      <c r="I29" s="62">
        <f t="shared" si="6"/>
        <v>1.9216277317256969</v>
      </c>
      <c r="J29" s="192">
        <f>+'Ark1'!AH2546</f>
        <v>0.79209970783310779</v>
      </c>
      <c r="K29" s="192"/>
      <c r="L29" s="287"/>
      <c r="M29" s="192"/>
      <c r="N29" s="192"/>
      <c r="O29" s="192"/>
      <c r="P29" s="192"/>
      <c r="Q29" s="192"/>
      <c r="R29" s="58">
        <f>+'Ark1'!S2546</f>
        <v>5.5882352941176476</v>
      </c>
      <c r="S29" s="58">
        <f>+'Ark1'!T2546</f>
        <v>4.9215686274509807</v>
      </c>
      <c r="T29" s="169">
        <f>+'Ark1'!U2546</f>
        <v>17.875588235294117</v>
      </c>
      <c r="U29" s="79">
        <f>+'Ark1'!W2546</f>
        <v>1.9607843137254899</v>
      </c>
      <c r="V29" s="79">
        <f>+'Ark1'!X2546</f>
        <v>85.294117647058812</v>
      </c>
      <c r="W29" s="79">
        <f>+'Ark1'!Y2546</f>
        <v>0</v>
      </c>
      <c r="X29" s="58">
        <f>+'Ark1'!AA2546</f>
        <v>1.4215757437279199</v>
      </c>
      <c r="Y29" s="58">
        <f>+'Ark1'!AB2546</f>
        <v>1.6109486985446071</v>
      </c>
      <c r="Z29" s="58">
        <f>+'Ark1'!AC2546</f>
        <v>1.8132749837955899</v>
      </c>
      <c r="AA29" s="58">
        <f t="shared" si="7"/>
        <v>3.1987894736842102</v>
      </c>
      <c r="AB29" s="58">
        <f t="shared" si="8"/>
        <v>1.2</v>
      </c>
      <c r="AC29" s="47"/>
      <c r="AD29" s="4"/>
      <c r="AE29" s="16"/>
      <c r="AF29" s="1"/>
      <c r="AG29" s="18"/>
    </row>
    <row r="30" spans="1:39" ht="15.6">
      <c r="A30" s="47"/>
      <c r="B30" s="56">
        <f>+'Ark1'!C2547</f>
        <v>2022</v>
      </c>
      <c r="C30" s="56">
        <f>+'Ark1'!N2547</f>
        <v>420</v>
      </c>
      <c r="D30" s="57" t="s">
        <v>477</v>
      </c>
      <c r="E30" s="359">
        <f>+'Ark1'!Q2547</f>
        <v>227</v>
      </c>
      <c r="F30" s="357"/>
      <c r="G30" s="359">
        <f>+'Ark1'!R2547</f>
        <v>269</v>
      </c>
      <c r="H30" s="192">
        <f>+'Ark1'!AG2547</f>
        <v>5.0678221552373763</v>
      </c>
      <c r="I30" s="62">
        <f t="shared" si="6"/>
        <v>5.0678221552373763</v>
      </c>
      <c r="J30" s="192">
        <f>+'Ark1'!AH2547</f>
        <v>2.6741526984177595</v>
      </c>
      <c r="K30" s="192"/>
      <c r="L30" s="287"/>
      <c r="M30" s="192"/>
      <c r="N30" s="192"/>
      <c r="O30" s="192"/>
      <c r="P30" s="192"/>
      <c r="Q30" s="192"/>
      <c r="R30" s="58">
        <f>+'Ark1'!S2547</f>
        <v>6.055762081784386</v>
      </c>
      <c r="S30" s="58">
        <f>+'Ark1'!T2547</f>
        <v>5.9888475836431248</v>
      </c>
      <c r="T30" s="169">
        <f>+'Ark1'!U2547</f>
        <v>22.883085501858744</v>
      </c>
      <c r="U30" s="79">
        <f>+'Ark1'!W2547</f>
        <v>7.0631970260223058</v>
      </c>
      <c r="V30" s="79">
        <f>+'Ark1'!X2547</f>
        <v>100</v>
      </c>
      <c r="W30" s="79">
        <f>+'Ark1'!Y2547</f>
        <v>53.531598513011161</v>
      </c>
      <c r="X30" s="58">
        <f>+'Ark1'!AA2547</f>
        <v>1.473040932046719</v>
      </c>
      <c r="Y30" s="58">
        <f>+'Ark1'!AB2547</f>
        <v>1.5426568699772003</v>
      </c>
      <c r="Z30" s="58">
        <f>+'Ark1'!AC2547</f>
        <v>1.8643261664301576</v>
      </c>
      <c r="AA30" s="58">
        <f t="shared" si="7"/>
        <v>3.7787292817679576</v>
      </c>
      <c r="AB30" s="58">
        <f t="shared" si="8"/>
        <v>1.1850220264317182</v>
      </c>
      <c r="AC30" s="47"/>
      <c r="AD30" s="4"/>
      <c r="AE30" s="16"/>
      <c r="AF30" s="1"/>
      <c r="AG30" s="18"/>
    </row>
    <row r="31" spans="1:39" ht="15.6">
      <c r="A31" s="47"/>
      <c r="B31" s="56">
        <f>+'Ark1'!C2548</f>
        <v>2022</v>
      </c>
      <c r="C31" s="56">
        <f>+'Ark1'!N2548</f>
        <v>425</v>
      </c>
      <c r="D31" s="57" t="s">
        <v>478</v>
      </c>
      <c r="E31" s="359">
        <f>+'Ark1'!Q2548</f>
        <v>226</v>
      </c>
      <c r="F31" s="357"/>
      <c r="G31" s="359">
        <f>+'Ark1'!R2548</f>
        <v>256</v>
      </c>
      <c r="H31" s="192">
        <f>+'Ark1'!AG2548</f>
        <v>4.8229088168801804</v>
      </c>
      <c r="I31" s="62">
        <f t="shared" si="6"/>
        <v>4.8229088168801804</v>
      </c>
      <c r="J31" s="192">
        <f>+'Ark1'!AH2548</f>
        <v>2.9649815478228954</v>
      </c>
      <c r="K31" s="192"/>
      <c r="L31" s="287"/>
      <c r="M31" s="192"/>
      <c r="N31" s="192"/>
      <c r="O31" s="192"/>
      <c r="P31" s="192"/>
      <c r="Q31" s="192"/>
      <c r="R31" s="58">
        <f>+'Ark1'!S2548</f>
        <v>6.48828125</v>
      </c>
      <c r="S31" s="58">
        <f>+'Ark1'!T2548</f>
        <v>6.19921875</v>
      </c>
      <c r="T31" s="169">
        <f>+'Ark1'!U2548</f>
        <v>26.660156250000004</v>
      </c>
      <c r="U31" s="79">
        <f>+'Ark1'!W2548</f>
        <v>8.984375</v>
      </c>
      <c r="V31" s="79">
        <f>+'Ark1'!X2548</f>
        <v>100</v>
      </c>
      <c r="W31" s="79">
        <f>+'Ark1'!Y2548</f>
        <v>100</v>
      </c>
      <c r="X31" s="58">
        <f>+'Ark1'!AA2548</f>
        <v>0.83279601003786741</v>
      </c>
      <c r="Y31" s="58">
        <f>+'Ark1'!AB2548</f>
        <v>1.1857962181160968</v>
      </c>
      <c r="Z31" s="58">
        <f>+'Ark1'!AC2548</f>
        <v>1.965363996731506</v>
      </c>
      <c r="AA31" s="58">
        <f t="shared" si="7"/>
        <v>4.1089704996989767</v>
      </c>
      <c r="AB31" s="58">
        <f t="shared" si="8"/>
        <v>1.1327433628318584</v>
      </c>
      <c r="AC31" s="47"/>
      <c r="AD31" s="4"/>
      <c r="AE31" s="16"/>
      <c r="AF31" s="13"/>
      <c r="AG31" s="18"/>
    </row>
    <row r="32" spans="1:39" ht="15.6">
      <c r="A32" s="47"/>
      <c r="B32" s="56">
        <f>+'Ark1'!C2549</f>
        <v>2022</v>
      </c>
      <c r="C32" s="56">
        <f>+'Ark1'!N2549</f>
        <v>428</v>
      </c>
      <c r="D32" s="57" t="s">
        <v>479</v>
      </c>
      <c r="E32" s="359">
        <f>+'Ark1'!Q2549</f>
        <v>188</v>
      </c>
      <c r="F32" s="357"/>
      <c r="G32" s="359">
        <f>+'Ark1'!R2549</f>
        <v>198</v>
      </c>
      <c r="H32" s="192">
        <f>+'Ark1'!AG2549</f>
        <v>3.7302185380557655</v>
      </c>
      <c r="I32" s="62">
        <f t="shared" si="6"/>
        <v>3.7302185380557655</v>
      </c>
      <c r="J32" s="192">
        <f>+'Ark1'!AH2549</f>
        <v>2.5022054901205735</v>
      </c>
      <c r="K32" s="192"/>
      <c r="L32" s="287"/>
      <c r="M32" s="192"/>
      <c r="N32" s="192"/>
      <c r="O32" s="192"/>
      <c r="P32" s="192"/>
      <c r="Q32" s="192"/>
      <c r="R32" s="58">
        <f>+'Ark1'!S2549</f>
        <v>6.5505050505050511</v>
      </c>
      <c r="S32" s="58">
        <f>+'Ark1'!T2549</f>
        <v>6.3888888888888884</v>
      </c>
      <c r="T32" s="169">
        <f>+'Ark1'!U2549</f>
        <v>29.089646464646457</v>
      </c>
      <c r="U32" s="79">
        <f>+'Ark1'!W2549</f>
        <v>14.14141414141414</v>
      </c>
      <c r="V32" s="79">
        <f>+'Ark1'!X2549</f>
        <v>100</v>
      </c>
      <c r="W32" s="79">
        <f>+'Ark1'!Y2549</f>
        <v>100</v>
      </c>
      <c r="X32" s="58">
        <f>+'Ark1'!AA2549</f>
        <v>0.55258198008071413</v>
      </c>
      <c r="Y32" s="58">
        <f>+'Ark1'!AB2549</f>
        <v>1.47537865280965</v>
      </c>
      <c r="Z32" s="58">
        <f>+'Ark1'!AC2549</f>
        <v>1.9241363739699204</v>
      </c>
      <c r="AA32" s="58">
        <f t="shared" si="7"/>
        <v>4.4408249807247477</v>
      </c>
      <c r="AB32" s="58">
        <f t="shared" si="8"/>
        <v>1.053191489361702</v>
      </c>
      <c r="AC32" s="47"/>
      <c r="AD32" s="4"/>
      <c r="AE32" s="16"/>
      <c r="AF32" s="13"/>
      <c r="AG32" s="18"/>
    </row>
    <row r="33" spans="1:33" ht="15.6">
      <c r="A33" s="47"/>
      <c r="B33" s="56">
        <f>+'Ark1'!C2550</f>
        <v>2022</v>
      </c>
      <c r="C33" s="56">
        <f>+'Ark1'!N2550</f>
        <v>430</v>
      </c>
      <c r="D33" s="57" t="s">
        <v>480</v>
      </c>
      <c r="E33" s="359">
        <f>+'Ark1'!Q2550</f>
        <v>287</v>
      </c>
      <c r="F33" s="357"/>
      <c r="G33" s="359">
        <f>+'Ark1'!R2550</f>
        <v>303</v>
      </c>
      <c r="H33" s="192">
        <f>+'Ark1'!AG2550</f>
        <v>5.708364732479275</v>
      </c>
      <c r="I33" s="62">
        <f t="shared" si="6"/>
        <v>5.708364732479275</v>
      </c>
      <c r="J33" s="192">
        <f>+'Ark1'!AH2550</f>
        <v>4.1532766434653752</v>
      </c>
      <c r="K33" s="192"/>
      <c r="L33" s="287"/>
      <c r="M33" s="192"/>
      <c r="N33" s="192"/>
      <c r="O33" s="192"/>
      <c r="P33" s="192"/>
      <c r="Q33" s="192"/>
      <c r="R33" s="58">
        <f>+'Ark1'!S2550</f>
        <v>6.5907590759075889</v>
      </c>
      <c r="S33" s="58">
        <f>+'Ark1'!T2550</f>
        <v>6.1452145214521492</v>
      </c>
      <c r="T33" s="169">
        <f>+'Ark1'!U2550</f>
        <v>31.552145214521438</v>
      </c>
      <c r="U33" s="79">
        <f>+'Ark1'!W2550</f>
        <v>8.5808580858085755</v>
      </c>
      <c r="V33" s="79">
        <f>+'Ark1'!X2550</f>
        <v>100</v>
      </c>
      <c r="W33" s="79">
        <f>+'Ark1'!Y2550</f>
        <v>100</v>
      </c>
      <c r="X33" s="58">
        <f>+'Ark1'!AA2550</f>
        <v>0.85765684632141459</v>
      </c>
      <c r="Y33" s="58">
        <f>+'Ark1'!AB2550</f>
        <v>1.6523352066166517</v>
      </c>
      <c r="Z33" s="58">
        <f>+'Ark1'!AC2550</f>
        <v>1.83440763098631</v>
      </c>
      <c r="AA33" s="58">
        <f t="shared" si="7"/>
        <v>4.7873309964947417</v>
      </c>
      <c r="AB33" s="58">
        <f t="shared" si="8"/>
        <v>1.0557491289198606</v>
      </c>
      <c r="AC33" s="47"/>
      <c r="AD33" s="4"/>
      <c r="AE33" s="16"/>
      <c r="AF33" s="13"/>
      <c r="AG33" s="18"/>
    </row>
    <row r="34" spans="1:33" ht="15.6">
      <c r="A34" s="47"/>
      <c r="B34" s="56">
        <f>+'Ark1'!C2551</f>
        <v>2022</v>
      </c>
      <c r="C34" s="56">
        <f>+'Ark1'!N2551</f>
        <v>433</v>
      </c>
      <c r="D34" s="57" t="s">
        <v>481</v>
      </c>
      <c r="E34" s="359">
        <f>+'Ark1'!Q2551</f>
        <v>251</v>
      </c>
      <c r="F34" s="357"/>
      <c r="G34" s="359">
        <f>+'Ark1'!R2551</f>
        <v>263</v>
      </c>
      <c r="H34" s="192">
        <f>+'Ark1'!AG2551</f>
        <v>4.9547852298417485</v>
      </c>
      <c r="I34" s="62">
        <f t="shared" si="6"/>
        <v>4.9547852298417485</v>
      </c>
      <c r="J34" s="192">
        <f>+'Ark1'!AH2551</f>
        <v>3.8939309021585218</v>
      </c>
      <c r="K34" s="192"/>
      <c r="L34" s="287"/>
      <c r="M34" s="192"/>
      <c r="N34" s="192"/>
      <c r="O34" s="192"/>
      <c r="P34" s="192"/>
      <c r="Q34" s="192"/>
      <c r="R34" s="58">
        <f>+'Ark1'!S2551</f>
        <v>6.9923954372623589</v>
      </c>
      <c r="S34" s="58">
        <f>+'Ark1'!T2551</f>
        <v>6.7414448669201512</v>
      </c>
      <c r="T34" s="169">
        <f>+'Ark1'!U2551</f>
        <v>34.081064638783289</v>
      </c>
      <c r="U34" s="79">
        <f>+'Ark1'!W2551</f>
        <v>15.969581749049423</v>
      </c>
      <c r="V34" s="79">
        <f>+'Ark1'!X2551</f>
        <v>100</v>
      </c>
      <c r="W34" s="79">
        <f>+'Ark1'!Y2551</f>
        <v>100</v>
      </c>
      <c r="X34" s="58">
        <f>+'Ark1'!AA2551</f>
        <v>0.60707082635882181</v>
      </c>
      <c r="Y34" s="58">
        <f>+'Ark1'!AB2551</f>
        <v>1.5720766712725616</v>
      </c>
      <c r="Z34" s="58">
        <f>+'Ark1'!AC2551</f>
        <v>1.9736074659034528</v>
      </c>
      <c r="AA34" s="58">
        <f t="shared" si="7"/>
        <v>4.8740184883088649</v>
      </c>
      <c r="AB34" s="58">
        <f t="shared" si="8"/>
        <v>1.047808764940239</v>
      </c>
      <c r="AC34" s="47"/>
      <c r="AD34" s="4"/>
      <c r="AE34" s="16"/>
      <c r="AF34" s="13"/>
      <c r="AG34" s="18"/>
    </row>
    <row r="35" spans="1:33" ht="15.6">
      <c r="A35" s="47"/>
      <c r="B35" s="56">
        <f>+'Ark1'!C2552</f>
        <v>2022</v>
      </c>
      <c r="C35" s="56">
        <f>+'Ark1'!N2552</f>
        <v>435</v>
      </c>
      <c r="D35" s="57" t="s">
        <v>482</v>
      </c>
      <c r="E35" s="359">
        <f>+'Ark1'!Q2552</f>
        <v>406</v>
      </c>
      <c r="F35" s="357"/>
      <c r="G35" s="359">
        <f>+'Ark1'!R2552</f>
        <v>434</v>
      </c>
      <c r="H35" s="192">
        <f>+'Ark1'!AG2552</f>
        <v>8.1763376036171813</v>
      </c>
      <c r="I35" s="62">
        <f t="shared" si="6"/>
        <v>8.1763376036171813</v>
      </c>
      <c r="J35" s="192">
        <f>+'Ark1'!AH2552</f>
        <v>6.8950613312406492</v>
      </c>
      <c r="K35" s="192"/>
      <c r="L35" s="287"/>
      <c r="M35" s="192"/>
      <c r="N35" s="192"/>
      <c r="O35" s="192"/>
      <c r="P35" s="192"/>
      <c r="Q35" s="192"/>
      <c r="R35" s="58">
        <f>+'Ark1'!S2552</f>
        <v>7.2995391705069119</v>
      </c>
      <c r="S35" s="58">
        <f>+'Ark1'!T2552</f>
        <v>6.5783410138248852</v>
      </c>
      <c r="T35" s="169">
        <f>+'Ark1'!U2552</f>
        <v>36.570345622119753</v>
      </c>
      <c r="U35" s="79">
        <f>+'Ark1'!W2552</f>
        <v>17.281105990783402</v>
      </c>
      <c r="V35" s="79">
        <f>+'Ark1'!X2552</f>
        <v>100</v>
      </c>
      <c r="W35" s="79">
        <f>+'Ark1'!Y2552</f>
        <v>100</v>
      </c>
      <c r="X35" s="58">
        <f>+'Ark1'!AA2552</f>
        <v>0.89591038084403507</v>
      </c>
      <c r="Y35" s="58">
        <f>+'Ark1'!AB2552</f>
        <v>1.426429195041121</v>
      </c>
      <c r="Z35" s="58">
        <f>+'Ark1'!AC2552</f>
        <v>1.9091318300575952</v>
      </c>
      <c r="AA35" s="58">
        <f t="shared" si="7"/>
        <v>5.0099526515151434</v>
      </c>
      <c r="AB35" s="58">
        <f t="shared" si="8"/>
        <v>1.0689655172413792</v>
      </c>
      <c r="AC35" s="47"/>
      <c r="AD35" s="4"/>
      <c r="AE35" s="16"/>
      <c r="AF35" s="13"/>
      <c r="AG35" s="18"/>
    </row>
    <row r="36" spans="1:33" ht="15.6">
      <c r="A36" s="47"/>
      <c r="B36" s="56">
        <f>+'Ark1'!C2553</f>
        <v>2022</v>
      </c>
      <c r="C36" s="56">
        <f>+'Ark1'!N2553</f>
        <v>438</v>
      </c>
      <c r="D36" s="57" t="s">
        <v>483</v>
      </c>
      <c r="E36" s="359">
        <f>+'Ark1'!Q2553</f>
        <v>273</v>
      </c>
      <c r="F36" s="357"/>
      <c r="G36" s="359">
        <f>+'Ark1'!R2553</f>
        <v>283</v>
      </c>
      <c r="H36" s="192">
        <f>+'Ark1'!AG2553</f>
        <v>5.3315749811605135</v>
      </c>
      <c r="I36" s="62">
        <f t="shared" si="6"/>
        <v>5.3315749811605135</v>
      </c>
      <c r="J36" s="192">
        <f>+'Ark1'!AH2553</f>
        <v>4.7943599577960399</v>
      </c>
      <c r="K36" s="192"/>
      <c r="L36" s="287"/>
      <c r="M36" s="192"/>
      <c r="N36" s="192"/>
      <c r="O36" s="192"/>
      <c r="P36" s="192"/>
      <c r="Q36" s="192"/>
      <c r="R36" s="58">
        <f>+'Ark1'!S2553</f>
        <v>7.6643109540636045</v>
      </c>
      <c r="S36" s="58">
        <f>+'Ark1'!T2553</f>
        <v>6.4734982332155484</v>
      </c>
      <c r="T36" s="169">
        <f>+'Ark1'!U2553</f>
        <v>38.996431095406365</v>
      </c>
      <c r="U36" s="79">
        <f>+'Ark1'!W2553</f>
        <v>12.014134275618378</v>
      </c>
      <c r="V36" s="79">
        <f>+'Ark1'!X2553</f>
        <v>100</v>
      </c>
      <c r="W36" s="79">
        <f>+'Ark1'!Y2553</f>
        <v>100</v>
      </c>
      <c r="X36" s="58">
        <f>+'Ark1'!AA2553</f>
        <v>0.58395476192896878</v>
      </c>
      <c r="Y36" s="58">
        <f>+'Ark1'!AB2553</f>
        <v>1.4055789152705529</v>
      </c>
      <c r="Z36" s="58">
        <f>+'Ark1'!AC2553</f>
        <v>1.9119775313495639</v>
      </c>
      <c r="AA36" s="58">
        <f t="shared" si="7"/>
        <v>5.0880544029506689</v>
      </c>
      <c r="AB36" s="58">
        <f t="shared" si="8"/>
        <v>1.0366300366300367</v>
      </c>
      <c r="AC36" s="47"/>
      <c r="AD36" s="4"/>
      <c r="AE36" s="16"/>
      <c r="AF36" s="5"/>
      <c r="AG36" s="18"/>
    </row>
    <row r="37" spans="1:33" ht="15.6">
      <c r="A37" s="47"/>
      <c r="B37" s="56">
        <f>+'Ark1'!C2554</f>
        <v>2022</v>
      </c>
      <c r="C37" s="56">
        <f>+'Ark1'!N2554</f>
        <v>440</v>
      </c>
      <c r="D37" s="57" t="s">
        <v>484</v>
      </c>
      <c r="E37" s="359">
        <f>+'Ark1'!Q2554</f>
        <v>424</v>
      </c>
      <c r="F37" s="357"/>
      <c r="G37" s="359">
        <f>+'Ark1'!R2554</f>
        <v>456</v>
      </c>
      <c r="H37" s="192">
        <f>+'Ark1'!AG2554</f>
        <v>8.5908063300678226</v>
      </c>
      <c r="I37" s="62">
        <f t="shared" si="6"/>
        <v>8.5908063300678226</v>
      </c>
      <c r="J37" s="192">
        <f>+'Ark1'!AH2554</f>
        <v>8.2310233687029939</v>
      </c>
      <c r="K37" s="192"/>
      <c r="L37" s="287"/>
      <c r="M37" s="192"/>
      <c r="N37" s="192"/>
      <c r="O37" s="192"/>
      <c r="P37" s="192"/>
      <c r="Q37" s="192"/>
      <c r="R37" s="58">
        <f>+'Ark1'!S2554</f>
        <v>7.9144736842105248</v>
      </c>
      <c r="S37" s="58">
        <f>+'Ark1'!T2554</f>
        <v>6.8048245614035086</v>
      </c>
      <c r="T37" s="169">
        <f>+'Ark1'!U2554</f>
        <v>41.549868421052643</v>
      </c>
      <c r="U37" s="79">
        <f>+'Ark1'!W2554</f>
        <v>16.228070175438599</v>
      </c>
      <c r="V37" s="79">
        <f>+'Ark1'!X2554</f>
        <v>100</v>
      </c>
      <c r="W37" s="79">
        <f>+'Ark1'!Y2554</f>
        <v>100</v>
      </c>
      <c r="X37" s="58">
        <f>+'Ark1'!AA2554</f>
        <v>0.88350154651104718</v>
      </c>
      <c r="Y37" s="58">
        <f>+'Ark1'!AB2554</f>
        <v>1.2580133266421398</v>
      </c>
      <c r="Z37" s="58">
        <f>+'Ark1'!AC2554</f>
        <v>1.782978354138536</v>
      </c>
      <c r="AA37" s="58">
        <f t="shared" si="7"/>
        <v>5.2498586866167942</v>
      </c>
      <c r="AB37" s="58">
        <f t="shared" si="8"/>
        <v>1.0754716981132075</v>
      </c>
      <c r="AC37" s="47"/>
      <c r="AD37" s="4"/>
      <c r="AE37" s="16"/>
      <c r="AF37" s="5"/>
      <c r="AG37" s="18"/>
    </row>
    <row r="38" spans="1:33" ht="15.6">
      <c r="A38" s="47"/>
      <c r="B38" s="56">
        <f>+'Ark1'!C2555</f>
        <v>2022</v>
      </c>
      <c r="C38" s="56">
        <f>+'Ark1'!N2555</f>
        <v>443</v>
      </c>
      <c r="D38" s="57" t="s">
        <v>485</v>
      </c>
      <c r="E38" s="359">
        <f>+'Ark1'!Q2555</f>
        <v>296</v>
      </c>
      <c r="F38" s="357"/>
      <c r="G38" s="359">
        <f>+'Ark1'!R2555</f>
        <v>315</v>
      </c>
      <c r="H38" s="192">
        <f>+'Ark1'!AG2555</f>
        <v>5.934438583270536</v>
      </c>
      <c r="I38" s="62">
        <f t="shared" si="6"/>
        <v>5.934438583270536</v>
      </c>
      <c r="J38" s="192">
        <f>+'Ark1'!AH2555</f>
        <v>6.0267757165882516</v>
      </c>
      <c r="K38" s="192"/>
      <c r="L38" s="287"/>
      <c r="M38" s="192"/>
      <c r="N38" s="192"/>
      <c r="O38" s="192"/>
      <c r="P38" s="192"/>
      <c r="Q38" s="192"/>
      <c r="R38" s="58">
        <f>+'Ark1'!S2555</f>
        <v>8.1841269841269817</v>
      </c>
      <c r="S38" s="58">
        <f>+'Ark1'!T2555</f>
        <v>7.2190476190476227</v>
      </c>
      <c r="T38" s="169">
        <f>+'Ark1'!U2555</f>
        <v>44.040793650793638</v>
      </c>
      <c r="U38" s="79">
        <f>+'Ark1'!W2555</f>
        <v>21.587301587301592</v>
      </c>
      <c r="V38" s="79">
        <f>+'Ark1'!X2555</f>
        <v>100</v>
      </c>
      <c r="W38" s="79">
        <f>+'Ark1'!Y2555</f>
        <v>100</v>
      </c>
      <c r="X38" s="58">
        <f>+'Ark1'!AA2555</f>
        <v>0.59285615265295122</v>
      </c>
      <c r="Y38" s="58">
        <f>+'Ark1'!AB2555</f>
        <v>1.1060018584338669</v>
      </c>
      <c r="Z38" s="58">
        <f>+'Ark1'!AC2555</f>
        <v>1.8395010661414704</v>
      </c>
      <c r="AA38" s="58">
        <f t="shared" si="7"/>
        <v>5.3812451512800621</v>
      </c>
      <c r="AB38" s="58">
        <f t="shared" si="8"/>
        <v>1.0641891891891893</v>
      </c>
      <c r="AC38" s="47"/>
      <c r="AD38" s="4"/>
      <c r="AE38" s="16"/>
      <c r="AF38" s="5"/>
      <c r="AG38" s="18"/>
    </row>
    <row r="39" spans="1:33" ht="15.6">
      <c r="A39" s="47"/>
      <c r="B39" s="56">
        <f>+'Ark1'!C2556</f>
        <v>2022</v>
      </c>
      <c r="C39" s="56">
        <f>+'Ark1'!N2556</f>
        <v>445</v>
      </c>
      <c r="D39" s="57" t="s">
        <v>486</v>
      </c>
      <c r="E39" s="359">
        <f>+'Ark1'!Q2556</f>
        <v>676</v>
      </c>
      <c r="F39" s="357"/>
      <c r="G39" s="359">
        <f>+'Ark1'!R2556</f>
        <v>764</v>
      </c>
      <c r="H39" s="192">
        <f>+'Ark1'!AG2556</f>
        <v>14.393368500376797</v>
      </c>
      <c r="I39" s="62">
        <f t="shared" si="6"/>
        <v>14.393368500376797</v>
      </c>
      <c r="J39" s="192">
        <f>+'Ark1'!AH2556</f>
        <v>15.741879871285471</v>
      </c>
      <c r="K39" s="192"/>
      <c r="L39" s="287"/>
      <c r="M39" s="192"/>
      <c r="N39" s="192"/>
      <c r="O39" s="192"/>
      <c r="P39" s="192"/>
      <c r="Q39" s="192"/>
      <c r="R39" s="58">
        <f>+'Ark1'!S2556</f>
        <v>8.5667539267015691</v>
      </c>
      <c r="S39" s="58">
        <f>+'Ark1'!T2556</f>
        <v>7.1269633507853403</v>
      </c>
      <c r="T39" s="169">
        <f>+'Ark1'!U2556</f>
        <v>47.42899214659684</v>
      </c>
      <c r="U39" s="79">
        <f>+'Ark1'!W2556</f>
        <v>18.324607329842927</v>
      </c>
      <c r="V39" s="79">
        <f>+'Ark1'!X2556</f>
        <v>100</v>
      </c>
      <c r="W39" s="79">
        <f>+'Ark1'!Y2556</f>
        <v>100</v>
      </c>
      <c r="X39" s="58">
        <f>+'Ark1'!AA2556</f>
        <v>1.3865223190788549</v>
      </c>
      <c r="Y39" s="58">
        <f>+'Ark1'!AB2556</f>
        <v>1.1125153977040299</v>
      </c>
      <c r="Z39" s="58">
        <f>+'Ark1'!AC2556</f>
        <v>1.7353291383919429</v>
      </c>
      <c r="AA39" s="58">
        <f t="shared" si="7"/>
        <v>5.5364018334606557</v>
      </c>
      <c r="AB39" s="58">
        <f t="shared" si="8"/>
        <v>1.1301775147928994</v>
      </c>
      <c r="AC39" s="47"/>
      <c r="AD39" s="4"/>
      <c r="AE39" s="16"/>
      <c r="AF39" s="5"/>
      <c r="AG39" s="18"/>
    </row>
    <row r="40" spans="1:33" ht="15.6">
      <c r="A40" s="47"/>
      <c r="B40" s="56">
        <f>+'Ark1'!C2557</f>
        <v>2022</v>
      </c>
      <c r="C40" s="56">
        <f>+'Ark1'!N2557</f>
        <v>450</v>
      </c>
      <c r="D40" s="57" t="s">
        <v>487</v>
      </c>
      <c r="E40" s="359">
        <f>+'Ark1'!Q2557</f>
        <v>603</v>
      </c>
      <c r="F40" s="357"/>
      <c r="G40" s="359">
        <f>+'Ark1'!R2557</f>
        <v>669</v>
      </c>
      <c r="H40" s="192">
        <f>+'Ark1'!AG2557</f>
        <v>12.603617181612661</v>
      </c>
      <c r="I40" s="63">
        <f t="shared" si="6"/>
        <v>12.603617181612661</v>
      </c>
      <c r="J40" s="192">
        <f>+'Ark1'!AH2557</f>
        <v>15.23632553768366</v>
      </c>
      <c r="K40" s="192"/>
      <c r="L40" s="287"/>
      <c r="M40" s="192"/>
      <c r="N40" s="192"/>
      <c r="O40" s="192"/>
      <c r="P40" s="192"/>
      <c r="Q40" s="192"/>
      <c r="R40" s="58">
        <f>+'Ark1'!S2557</f>
        <v>9.1106128550074725</v>
      </c>
      <c r="S40" s="58">
        <f>+'Ark1'!T2557</f>
        <v>7.6771300448430493</v>
      </c>
      <c r="T40" s="169">
        <f>+'Ark1'!U2557</f>
        <v>52.424559043348303</v>
      </c>
      <c r="U40" s="79">
        <f>+'Ark1'!W2557</f>
        <v>26.008968609865473</v>
      </c>
      <c r="V40" s="79">
        <f>+'Ark1'!X2557</f>
        <v>100</v>
      </c>
      <c r="W40" s="79">
        <f>+'Ark1'!Y2557</f>
        <v>100</v>
      </c>
      <c r="X40" s="58">
        <f>+'Ark1'!AA2557</f>
        <v>1.4056053677333729</v>
      </c>
      <c r="Y40" s="58">
        <f>+'Ark1'!AB2557</f>
        <v>1.1877643824829576</v>
      </c>
      <c r="Z40" s="58">
        <f>+'Ark1'!AC2557</f>
        <v>1.7582859951630141</v>
      </c>
      <c r="AA40" s="58">
        <f t="shared" si="7"/>
        <v>5.7542296964725219</v>
      </c>
      <c r="AB40" s="58">
        <f t="shared" si="8"/>
        <v>1.1094527363184079</v>
      </c>
      <c r="AC40" s="47"/>
      <c r="AD40" s="4"/>
      <c r="AE40" s="16"/>
      <c r="AF40" s="5"/>
      <c r="AG40" s="18"/>
    </row>
    <row r="41" spans="1:33" ht="15.6">
      <c r="A41" s="47"/>
      <c r="B41" s="56">
        <f>+'Ark1'!C2558</f>
        <v>2022</v>
      </c>
      <c r="C41" s="56">
        <f>+'Ark1'!N2558</f>
        <v>455</v>
      </c>
      <c r="D41" s="57" t="s">
        <v>488</v>
      </c>
      <c r="E41" s="359">
        <f>+'Ark1'!Q2558</f>
        <v>443</v>
      </c>
      <c r="F41" s="357"/>
      <c r="G41" s="359">
        <f>+'Ark1'!R2558</f>
        <v>480</v>
      </c>
      <c r="H41" s="192">
        <f>+'Ark1'!AG2558</f>
        <v>9.0429540316503356</v>
      </c>
      <c r="I41" s="63">
        <f t="shared" si="6"/>
        <v>9.0429540316503356</v>
      </c>
      <c r="J41" s="192">
        <f>+'Ark1'!AH2558</f>
        <v>11.954597074647122</v>
      </c>
      <c r="K41" s="192"/>
      <c r="L41" s="287"/>
      <c r="M41" s="192"/>
      <c r="N41" s="192"/>
      <c r="O41" s="192"/>
      <c r="P41" s="192"/>
      <c r="Q41" s="192"/>
      <c r="R41" s="58">
        <f>+'Ark1'!S2558</f>
        <v>9.5541666666666689</v>
      </c>
      <c r="S41" s="58">
        <f>+'Ark1'!T2558</f>
        <v>8.0250000000000004</v>
      </c>
      <c r="T41" s="169">
        <f>+'Ark1'!U2558</f>
        <v>57.32900000000005</v>
      </c>
      <c r="U41" s="79">
        <f>+'Ark1'!W2558</f>
        <v>32.916666666666657</v>
      </c>
      <c r="V41" s="79">
        <f>+'Ark1'!X2558</f>
        <v>100</v>
      </c>
      <c r="W41" s="79">
        <f>+'Ark1'!Y2558</f>
        <v>100</v>
      </c>
      <c r="X41" s="58">
        <f>+'Ark1'!AA2558</f>
        <v>1.4265875075369012</v>
      </c>
      <c r="Y41" s="58">
        <f>+'Ark1'!AB2558</f>
        <v>1.2218425862424103</v>
      </c>
      <c r="Z41" s="58">
        <f>+'Ark1'!AC2558</f>
        <v>1.8187106238578277</v>
      </c>
      <c r="AA41" s="58">
        <f t="shared" si="7"/>
        <v>6.0004186655037106</v>
      </c>
      <c r="AB41" s="58">
        <f t="shared" si="8"/>
        <v>1.0835214446952597</v>
      </c>
      <c r="AC41" s="47"/>
      <c r="AD41" s="4"/>
      <c r="AE41" s="16"/>
      <c r="AF41" s="5"/>
      <c r="AG41" s="18"/>
    </row>
    <row r="42" spans="1:33" ht="15.6">
      <c r="A42" s="47"/>
      <c r="B42" s="56">
        <f>+'Ark1'!C2559</f>
        <v>2022</v>
      </c>
      <c r="C42" s="56">
        <f>+'Ark1'!N2559</f>
        <v>460</v>
      </c>
      <c r="D42" s="57" t="s">
        <v>489</v>
      </c>
      <c r="E42" s="359">
        <f>+'Ark1'!Q2559</f>
        <v>445</v>
      </c>
      <c r="F42" s="357"/>
      <c r="G42" s="359">
        <f>+'Ark1'!R2559</f>
        <v>492</v>
      </c>
      <c r="H42" s="192">
        <f>+'Ark1'!AG2559</f>
        <v>9.2690278824416001</v>
      </c>
      <c r="I42" s="63">
        <f t="shared" si="6"/>
        <v>9.2690278824416001</v>
      </c>
      <c r="J42" s="192">
        <f>+'Ark1'!AH2559</f>
        <v>14.000938280900661</v>
      </c>
      <c r="K42" s="192"/>
      <c r="L42" s="287"/>
      <c r="M42" s="192"/>
      <c r="N42" s="192"/>
      <c r="O42" s="192"/>
      <c r="P42" s="192"/>
      <c r="Q42" s="192"/>
      <c r="R42" s="58">
        <f>+'Ark1'!S2559</f>
        <v>10.380081300813005</v>
      </c>
      <c r="S42" s="58">
        <f>+'Ark1'!T2559</f>
        <v>9.0040650406504046</v>
      </c>
      <c r="T42" s="169">
        <f>+'Ark1'!U2559</f>
        <v>65.504735772357719</v>
      </c>
      <c r="U42" s="79">
        <f>+'Ark1'!W2559</f>
        <v>58.943089430894318</v>
      </c>
      <c r="V42" s="79">
        <f>+'Ark1'!X2559</f>
        <v>100</v>
      </c>
      <c r="W42" s="79">
        <f>+'Ark1'!Y2559</f>
        <v>100</v>
      </c>
      <c r="X42" s="58">
        <f>+'Ark1'!AA2559</f>
        <v>4.7094572438669697</v>
      </c>
      <c r="Y42" s="58">
        <f>+'Ark1'!AB2559</f>
        <v>1.2670983406082881</v>
      </c>
      <c r="Z42" s="58">
        <f>+'Ark1'!AC2559</f>
        <v>1.8729958773967796</v>
      </c>
      <c r="AA42" s="58">
        <f t="shared" si="7"/>
        <v>6.3106187585666742</v>
      </c>
      <c r="AB42" s="58">
        <f t="shared" si="8"/>
        <v>1.1056179775280899</v>
      </c>
      <c r="AC42" s="47"/>
      <c r="AD42" s="4"/>
      <c r="AE42" s="16"/>
      <c r="AF42" s="5"/>
      <c r="AG42" s="18"/>
    </row>
    <row r="43" spans="1:33" ht="15.6">
      <c r="A43" s="47"/>
      <c r="B43">
        <f>+'Ark1'!C2560</f>
        <v>2021</v>
      </c>
      <c r="C43">
        <f>+'Ark1'!N2560</f>
        <v>409</v>
      </c>
      <c r="D43" s="3" t="s">
        <v>474</v>
      </c>
      <c r="E43" s="347">
        <f>+'Ark1'!Q2560</f>
        <v>0</v>
      </c>
      <c r="F43" s="357"/>
      <c r="G43" s="347">
        <f>+'Ark1'!R2560</f>
        <v>0</v>
      </c>
      <c r="H43" s="210">
        <f>+'Ark1'!AG2560</f>
        <v>0</v>
      </c>
      <c r="I43" s="63">
        <f t="shared" si="6"/>
        <v>0</v>
      </c>
      <c r="J43" s="210">
        <f>+'Ark1'!AH2560</f>
        <v>0</v>
      </c>
      <c r="K43" s="210"/>
      <c r="L43" s="218"/>
      <c r="M43" s="210"/>
      <c r="N43" s="210"/>
      <c r="O43" s="210"/>
      <c r="P43" s="210"/>
      <c r="Q43" s="210"/>
      <c r="R43" s="1">
        <f>+'Ark1'!S2560</f>
        <v>0</v>
      </c>
      <c r="S43" s="1">
        <f>+'Ark1'!T2560</f>
        <v>0</v>
      </c>
      <c r="T43" s="102">
        <f>+'Ark1'!U2560</f>
        <v>0</v>
      </c>
      <c r="U43" s="11">
        <f>+'Ark1'!W2560</f>
        <v>0</v>
      </c>
      <c r="V43" s="11">
        <f>+'Ark1'!X2560</f>
        <v>0</v>
      </c>
      <c r="W43" s="11">
        <f>+'Ark1'!Y2560</f>
        <v>0</v>
      </c>
      <c r="X43" s="1">
        <f>+'Ark1'!AA2560</f>
        <v>0</v>
      </c>
      <c r="Y43" s="1">
        <f>+'Ark1'!AB2560</f>
        <v>0</v>
      </c>
      <c r="Z43" s="1">
        <f>+'Ark1'!AC2560</f>
        <v>0</v>
      </c>
      <c r="AA43" s="1" t="e">
        <f t="shared" si="7"/>
        <v>#DIV/0!</v>
      </c>
      <c r="AB43" s="1" t="e">
        <f t="shared" si="8"/>
        <v>#DIV/0!</v>
      </c>
      <c r="AC43" s="47"/>
      <c r="AD43" s="4"/>
      <c r="AE43" s="16"/>
      <c r="AF43" s="5"/>
      <c r="AG43" s="18"/>
    </row>
    <row r="44" spans="1:33" ht="15.6">
      <c r="A44" s="47"/>
      <c r="B44">
        <f>+'Ark1'!C2561</f>
        <v>2021</v>
      </c>
      <c r="C44">
        <f>+'Ark1'!N2561</f>
        <v>410</v>
      </c>
      <c r="D44" s="3" t="s">
        <v>475</v>
      </c>
      <c r="E44" s="347">
        <f>+'Ark1'!Q2561</f>
        <v>0</v>
      </c>
      <c r="F44" s="357"/>
      <c r="G44" s="347">
        <f>+'Ark1'!R2561</f>
        <v>0</v>
      </c>
      <c r="H44" s="210">
        <f>+'Ark1'!AG2561</f>
        <v>0</v>
      </c>
      <c r="I44" s="63">
        <f t="shared" si="6"/>
        <v>0</v>
      </c>
      <c r="J44" s="210">
        <f>+'Ark1'!AH2561</f>
        <v>0</v>
      </c>
      <c r="K44" s="210"/>
      <c r="L44" s="218"/>
      <c r="M44" s="210"/>
      <c r="N44" s="210"/>
      <c r="O44" s="210"/>
      <c r="P44" s="210"/>
      <c r="Q44" s="210"/>
      <c r="R44" s="1">
        <f>+'Ark1'!S2561</f>
        <v>0</v>
      </c>
      <c r="S44" s="1">
        <f>+'Ark1'!T2561</f>
        <v>0</v>
      </c>
      <c r="T44" s="102">
        <f>+'Ark1'!U2561</f>
        <v>0</v>
      </c>
      <c r="U44" s="11">
        <f>+'Ark1'!W2561</f>
        <v>0</v>
      </c>
      <c r="V44" s="11">
        <f>+'Ark1'!X2561</f>
        <v>0</v>
      </c>
      <c r="W44" s="11">
        <f>+'Ark1'!Y2561</f>
        <v>0</v>
      </c>
      <c r="X44" s="1">
        <f>+'Ark1'!AA2561</f>
        <v>0</v>
      </c>
      <c r="Y44" s="1">
        <f>+'Ark1'!AB2561</f>
        <v>0</v>
      </c>
      <c r="Z44" s="1">
        <f>+'Ark1'!AC2561</f>
        <v>0</v>
      </c>
      <c r="AA44" s="1" t="e">
        <f t="shared" si="7"/>
        <v>#DIV/0!</v>
      </c>
      <c r="AB44" s="1" t="e">
        <f t="shared" si="8"/>
        <v>#DIV/0!</v>
      </c>
      <c r="AC44" s="47"/>
      <c r="AD44" s="4"/>
      <c r="AE44" s="18"/>
      <c r="AF44" s="5"/>
      <c r="AG44" s="18"/>
    </row>
    <row r="45" spans="1:33" ht="15.6">
      <c r="A45" s="47"/>
      <c r="B45">
        <f>+'Ark1'!C2562</f>
        <v>2021</v>
      </c>
      <c r="C45">
        <f>+'Ark1'!N2562</f>
        <v>415</v>
      </c>
      <c r="D45" s="3" t="s">
        <v>476</v>
      </c>
      <c r="E45" s="347">
        <f>+'Ark1'!Q2562</f>
        <v>0</v>
      </c>
      <c r="F45" s="357"/>
      <c r="G45" s="347">
        <f>+'Ark1'!R2562</f>
        <v>0</v>
      </c>
      <c r="H45" s="210">
        <f>+'Ark1'!AG2562</f>
        <v>0</v>
      </c>
      <c r="I45" s="63">
        <f t="shared" si="6"/>
        <v>0</v>
      </c>
      <c r="J45" s="210">
        <f>+'Ark1'!AH2562</f>
        <v>0</v>
      </c>
      <c r="K45" s="210"/>
      <c r="L45" s="218"/>
      <c r="M45" s="210"/>
      <c r="N45" s="210"/>
      <c r="O45" s="210"/>
      <c r="P45" s="210"/>
      <c r="Q45" s="210"/>
      <c r="R45" s="1">
        <f>+'Ark1'!S2562</f>
        <v>0</v>
      </c>
      <c r="S45" s="1">
        <f>+'Ark1'!T2562</f>
        <v>0</v>
      </c>
      <c r="T45" s="102">
        <f>+'Ark1'!U2562</f>
        <v>0</v>
      </c>
      <c r="U45" s="11">
        <f>+'Ark1'!W2562</f>
        <v>0</v>
      </c>
      <c r="V45" s="11">
        <f>+'Ark1'!X2562</f>
        <v>0</v>
      </c>
      <c r="W45" s="11">
        <f>+'Ark1'!Y2562</f>
        <v>0</v>
      </c>
      <c r="X45" s="1">
        <f>+'Ark1'!AA2562</f>
        <v>0</v>
      </c>
      <c r="Y45" s="1">
        <f>+'Ark1'!AB2562</f>
        <v>0</v>
      </c>
      <c r="Z45" s="1">
        <f>+'Ark1'!AC2562</f>
        <v>0</v>
      </c>
      <c r="AA45" s="1" t="e">
        <f t="shared" si="7"/>
        <v>#DIV/0!</v>
      </c>
      <c r="AB45" s="1" t="e">
        <f t="shared" si="8"/>
        <v>#DIV/0!</v>
      </c>
      <c r="AC45" s="47"/>
      <c r="AD45" s="13"/>
      <c r="AE45" s="13"/>
    </row>
    <row r="46" spans="1:33" ht="15.6">
      <c r="A46" s="47"/>
      <c r="B46">
        <f>+'Ark1'!C2563</f>
        <v>2021</v>
      </c>
      <c r="C46">
        <f>+'Ark1'!N2563</f>
        <v>420</v>
      </c>
      <c r="D46" s="3" t="s">
        <v>477</v>
      </c>
      <c r="E46" s="347">
        <f>+'Ark1'!Q2563</f>
        <v>0</v>
      </c>
      <c r="F46" s="357"/>
      <c r="G46" s="347">
        <f>+'Ark1'!R2563</f>
        <v>0</v>
      </c>
      <c r="H46" s="210">
        <f>+'Ark1'!AG2563</f>
        <v>0</v>
      </c>
      <c r="I46" s="63">
        <f t="shared" si="6"/>
        <v>0</v>
      </c>
      <c r="J46" s="210">
        <f>+'Ark1'!AH2563</f>
        <v>0</v>
      </c>
      <c r="K46" s="210"/>
      <c r="L46" s="218"/>
      <c r="M46" s="210"/>
      <c r="N46" s="210"/>
      <c r="O46" s="210"/>
      <c r="P46" s="210"/>
      <c r="Q46" s="210"/>
      <c r="R46" s="1">
        <f>+'Ark1'!S2563</f>
        <v>0</v>
      </c>
      <c r="S46" s="1">
        <f>+'Ark1'!T2563</f>
        <v>0</v>
      </c>
      <c r="T46" s="102">
        <f>+'Ark1'!U2563</f>
        <v>0</v>
      </c>
      <c r="U46" s="11">
        <f>+'Ark1'!W2563</f>
        <v>0</v>
      </c>
      <c r="V46" s="11">
        <f>+'Ark1'!X2563</f>
        <v>0</v>
      </c>
      <c r="W46" s="11">
        <f>+'Ark1'!Y2563</f>
        <v>0</v>
      </c>
      <c r="X46" s="1">
        <f>+'Ark1'!AA2563</f>
        <v>0</v>
      </c>
      <c r="Y46" s="1">
        <f>+'Ark1'!AB2563</f>
        <v>0</v>
      </c>
      <c r="Z46" s="1">
        <f>+'Ark1'!AC2563</f>
        <v>0</v>
      </c>
      <c r="AA46" s="1" t="e">
        <f t="shared" si="7"/>
        <v>#DIV/0!</v>
      </c>
      <c r="AB46" s="1" t="e">
        <f t="shared" si="8"/>
        <v>#DIV/0!</v>
      </c>
      <c r="AC46" s="47"/>
      <c r="AD46" s="5"/>
      <c r="AE46" s="18"/>
      <c r="AG46" s="18"/>
    </row>
    <row r="47" spans="1:33" ht="15.6">
      <c r="A47" s="47"/>
      <c r="B47">
        <f>+'Ark1'!C2564</f>
        <v>2021</v>
      </c>
      <c r="C47">
        <f>+'Ark1'!N2564</f>
        <v>425</v>
      </c>
      <c r="D47" s="3" t="s">
        <v>478</v>
      </c>
      <c r="E47" s="347">
        <f>+'Ark1'!Q2564</f>
        <v>0</v>
      </c>
      <c r="F47" s="357"/>
      <c r="G47" s="347">
        <f>+'Ark1'!R2564</f>
        <v>0</v>
      </c>
      <c r="H47" s="210">
        <f>+'Ark1'!AG2564</f>
        <v>0</v>
      </c>
      <c r="I47" s="63">
        <f t="shared" si="6"/>
        <v>0</v>
      </c>
      <c r="J47" s="210">
        <f>+'Ark1'!AH2564</f>
        <v>0</v>
      </c>
      <c r="K47" s="210"/>
      <c r="L47" s="218"/>
      <c r="M47" s="210"/>
      <c r="N47" s="210"/>
      <c r="O47" s="210"/>
      <c r="P47" s="210"/>
      <c r="Q47" s="210"/>
      <c r="R47" s="1">
        <f>+'Ark1'!S2564</f>
        <v>0</v>
      </c>
      <c r="S47" s="1">
        <f>+'Ark1'!T2564</f>
        <v>0</v>
      </c>
      <c r="T47" s="102">
        <f>+'Ark1'!U2564</f>
        <v>0</v>
      </c>
      <c r="U47" s="11">
        <f>+'Ark1'!W2564</f>
        <v>0</v>
      </c>
      <c r="V47" s="11">
        <f>+'Ark1'!X2564</f>
        <v>0</v>
      </c>
      <c r="W47" s="11">
        <f>+'Ark1'!Y2564</f>
        <v>0</v>
      </c>
      <c r="X47" s="1">
        <f>+'Ark1'!AA2564</f>
        <v>0</v>
      </c>
      <c r="Y47" s="1">
        <f>+'Ark1'!AB2564</f>
        <v>0</v>
      </c>
      <c r="Z47" s="1">
        <f>+'Ark1'!AC2564</f>
        <v>0</v>
      </c>
      <c r="AA47" s="1" t="e">
        <f t="shared" si="7"/>
        <v>#DIV/0!</v>
      </c>
      <c r="AB47" s="1" t="e">
        <f t="shared" si="8"/>
        <v>#DIV/0!</v>
      </c>
      <c r="AC47" s="47"/>
      <c r="AD47" s="13"/>
      <c r="AE47" s="13"/>
    </row>
    <row r="48" spans="1:33" ht="15.6">
      <c r="A48" s="47"/>
      <c r="B48">
        <f>+'Ark1'!C2565</f>
        <v>2021</v>
      </c>
      <c r="C48">
        <f>+'Ark1'!N2565</f>
        <v>428</v>
      </c>
      <c r="D48" s="3" t="s">
        <v>479</v>
      </c>
      <c r="E48" s="347">
        <f>+'Ark1'!Q2565</f>
        <v>0</v>
      </c>
      <c r="F48" s="357"/>
      <c r="G48" s="347">
        <f>+'Ark1'!R2565</f>
        <v>0</v>
      </c>
      <c r="H48" s="210">
        <f>+'Ark1'!AG2565</f>
        <v>0</v>
      </c>
      <c r="I48" s="63">
        <f t="shared" si="6"/>
        <v>0</v>
      </c>
      <c r="J48" s="210">
        <f>+'Ark1'!AH2565</f>
        <v>0</v>
      </c>
      <c r="K48" s="210"/>
      <c r="L48" s="218"/>
      <c r="M48" s="210"/>
      <c r="N48" s="210"/>
      <c r="O48" s="210"/>
      <c r="P48" s="210"/>
      <c r="Q48" s="210"/>
      <c r="R48" s="1">
        <f>+'Ark1'!S2565</f>
        <v>0</v>
      </c>
      <c r="S48" s="1">
        <f>+'Ark1'!T2565</f>
        <v>0</v>
      </c>
      <c r="T48" s="102">
        <f>+'Ark1'!U2565</f>
        <v>0</v>
      </c>
      <c r="U48" s="11">
        <f>+'Ark1'!W2565</f>
        <v>0</v>
      </c>
      <c r="V48" s="11">
        <f>+'Ark1'!X2565</f>
        <v>0</v>
      </c>
      <c r="W48" s="11">
        <f>+'Ark1'!Y2565</f>
        <v>0</v>
      </c>
      <c r="X48" s="1">
        <f>+'Ark1'!AA2565</f>
        <v>0</v>
      </c>
      <c r="Y48" s="1">
        <f>+'Ark1'!AB2565</f>
        <v>0</v>
      </c>
      <c r="Z48" s="1">
        <f>+'Ark1'!AC2565</f>
        <v>0</v>
      </c>
      <c r="AA48" s="1" t="e">
        <f t="shared" si="7"/>
        <v>#DIV/0!</v>
      </c>
      <c r="AB48" s="1" t="e">
        <f t="shared" si="8"/>
        <v>#DIV/0!</v>
      </c>
      <c r="AC48" s="47"/>
      <c r="AD48" s="13"/>
      <c r="AE48" s="13"/>
    </row>
    <row r="49" spans="1:33" ht="15.6">
      <c r="A49" s="47"/>
      <c r="B49">
        <f>+'Ark1'!C2566</f>
        <v>2021</v>
      </c>
      <c r="C49">
        <f>+'Ark1'!N2566</f>
        <v>430</v>
      </c>
      <c r="D49" s="3" t="s">
        <v>480</v>
      </c>
      <c r="E49" s="347">
        <f>+'Ark1'!Q2566</f>
        <v>0</v>
      </c>
      <c r="F49" s="357"/>
      <c r="G49" s="347">
        <f>+'Ark1'!R2566</f>
        <v>0</v>
      </c>
      <c r="H49" s="210">
        <f>+'Ark1'!AG2566</f>
        <v>0</v>
      </c>
      <c r="I49" s="63">
        <f t="shared" si="6"/>
        <v>0</v>
      </c>
      <c r="J49" s="210">
        <f>+'Ark1'!AH2566</f>
        <v>0</v>
      </c>
      <c r="K49" s="210"/>
      <c r="L49" s="218"/>
      <c r="M49" s="210"/>
      <c r="N49" s="210"/>
      <c r="O49" s="210"/>
      <c r="P49" s="210"/>
      <c r="Q49" s="210"/>
      <c r="R49" s="1">
        <f>+'Ark1'!S2566</f>
        <v>0</v>
      </c>
      <c r="S49" s="1">
        <f>+'Ark1'!T2566</f>
        <v>0</v>
      </c>
      <c r="T49" s="102">
        <f>+'Ark1'!U2566</f>
        <v>0</v>
      </c>
      <c r="U49" s="11">
        <f>+'Ark1'!W2566</f>
        <v>0</v>
      </c>
      <c r="V49" s="11">
        <f>+'Ark1'!X2566</f>
        <v>0</v>
      </c>
      <c r="W49" s="11">
        <f>+'Ark1'!Y2566</f>
        <v>0</v>
      </c>
      <c r="X49" s="1">
        <f>+'Ark1'!AA2566</f>
        <v>0</v>
      </c>
      <c r="Y49" s="1">
        <f>+'Ark1'!AB2566</f>
        <v>0</v>
      </c>
      <c r="Z49" s="1">
        <f>+'Ark1'!AC2566</f>
        <v>0</v>
      </c>
      <c r="AA49" s="1" t="e">
        <f t="shared" si="7"/>
        <v>#DIV/0!</v>
      </c>
      <c r="AB49" s="1" t="e">
        <f t="shared" si="8"/>
        <v>#DIV/0!</v>
      </c>
      <c r="AC49" s="47"/>
      <c r="AD49" s="13"/>
      <c r="AE49" s="13"/>
    </row>
    <row r="50" spans="1:33" ht="15.6">
      <c r="A50" s="47"/>
      <c r="B50">
        <f>+'Ark1'!C2567</f>
        <v>2021</v>
      </c>
      <c r="C50">
        <f>+'Ark1'!N2567</f>
        <v>433</v>
      </c>
      <c r="D50" s="3" t="s">
        <v>481</v>
      </c>
      <c r="E50" s="347">
        <f>+'Ark1'!Q2567</f>
        <v>0</v>
      </c>
      <c r="F50" s="357"/>
      <c r="G50" s="347">
        <f>+'Ark1'!R2567</f>
        <v>0</v>
      </c>
      <c r="H50" s="210">
        <f>+'Ark1'!AG2567</f>
        <v>0</v>
      </c>
      <c r="I50" s="63">
        <f t="shared" si="6"/>
        <v>0</v>
      </c>
      <c r="J50" s="210">
        <f>+'Ark1'!AH2567</f>
        <v>0</v>
      </c>
      <c r="K50" s="210"/>
      <c r="L50" s="218"/>
      <c r="M50" s="210"/>
      <c r="N50" s="210"/>
      <c r="O50" s="210"/>
      <c r="P50" s="210"/>
      <c r="Q50" s="210"/>
      <c r="R50" s="1">
        <f>+'Ark1'!S2567</f>
        <v>0</v>
      </c>
      <c r="S50" s="1">
        <f>+'Ark1'!T2567</f>
        <v>0</v>
      </c>
      <c r="T50" s="102">
        <f>+'Ark1'!U2567</f>
        <v>0</v>
      </c>
      <c r="U50" s="11">
        <f>+'Ark1'!W2567</f>
        <v>0</v>
      </c>
      <c r="V50" s="11">
        <f>+'Ark1'!X2567</f>
        <v>0</v>
      </c>
      <c r="W50" s="11">
        <f>+'Ark1'!Y2567</f>
        <v>0</v>
      </c>
      <c r="X50" s="1">
        <f>+'Ark1'!AA2567</f>
        <v>0</v>
      </c>
      <c r="Y50" s="1">
        <f>+'Ark1'!AB2567</f>
        <v>0</v>
      </c>
      <c r="Z50" s="1">
        <f>+'Ark1'!AC2567</f>
        <v>0</v>
      </c>
      <c r="AA50" s="1" t="e">
        <f t="shared" si="7"/>
        <v>#DIV/0!</v>
      </c>
      <c r="AB50" s="1" t="e">
        <f t="shared" si="8"/>
        <v>#DIV/0!</v>
      </c>
      <c r="AC50" s="47"/>
      <c r="AD50" s="2"/>
      <c r="AE50" s="5"/>
    </row>
    <row r="51" spans="1:33" ht="15.6">
      <c r="A51" s="47"/>
      <c r="B51">
        <f>+'Ark1'!C2568</f>
        <v>2021</v>
      </c>
      <c r="C51">
        <f>+'Ark1'!N2568</f>
        <v>435</v>
      </c>
      <c r="D51" s="3" t="s">
        <v>482</v>
      </c>
      <c r="E51" s="347">
        <f>+'Ark1'!Q2568</f>
        <v>0</v>
      </c>
      <c r="F51" s="357"/>
      <c r="G51" s="347">
        <f>+'Ark1'!R2568</f>
        <v>0</v>
      </c>
      <c r="H51" s="210">
        <f>+'Ark1'!AG2568</f>
        <v>0</v>
      </c>
      <c r="I51" s="63">
        <f t="shared" si="6"/>
        <v>0</v>
      </c>
      <c r="J51" s="210">
        <f>+'Ark1'!AH2568</f>
        <v>0</v>
      </c>
      <c r="K51" s="210"/>
      <c r="L51" s="218"/>
      <c r="M51" s="210"/>
      <c r="N51" s="210"/>
      <c r="O51" s="210"/>
      <c r="P51" s="210"/>
      <c r="Q51" s="210"/>
      <c r="R51" s="1">
        <f>+'Ark1'!S2568</f>
        <v>0</v>
      </c>
      <c r="S51" s="1">
        <f>+'Ark1'!T2568</f>
        <v>0</v>
      </c>
      <c r="T51" s="102">
        <f>+'Ark1'!U2568</f>
        <v>0</v>
      </c>
      <c r="U51" s="11">
        <f>+'Ark1'!W2568</f>
        <v>0</v>
      </c>
      <c r="V51" s="11">
        <f>+'Ark1'!X2568</f>
        <v>0</v>
      </c>
      <c r="W51" s="11">
        <f>+'Ark1'!Y2568</f>
        <v>0</v>
      </c>
      <c r="X51" s="1">
        <f>+'Ark1'!AA2568</f>
        <v>0</v>
      </c>
      <c r="Y51" s="1">
        <f>+'Ark1'!AB2568</f>
        <v>0</v>
      </c>
      <c r="Z51" s="1">
        <f>+'Ark1'!AC2568</f>
        <v>0</v>
      </c>
      <c r="AA51" s="1" t="e">
        <f t="shared" si="7"/>
        <v>#DIV/0!</v>
      </c>
      <c r="AB51" s="1" t="e">
        <f t="shared" si="8"/>
        <v>#DIV/0!</v>
      </c>
      <c r="AC51" s="47"/>
      <c r="AD51" s="4"/>
      <c r="AE51" s="4"/>
      <c r="AF51" s="4"/>
      <c r="AG51" s="4"/>
    </row>
    <row r="52" spans="1:33" ht="15.6">
      <c r="A52" s="47"/>
      <c r="B52">
        <f>+'Ark1'!C2569</f>
        <v>2021</v>
      </c>
      <c r="C52">
        <f>+'Ark1'!N2569</f>
        <v>438</v>
      </c>
      <c r="D52" s="3" t="s">
        <v>483</v>
      </c>
      <c r="E52" s="347">
        <f>+'Ark1'!Q2569</f>
        <v>0</v>
      </c>
      <c r="F52" s="357"/>
      <c r="G52" s="347">
        <f>+'Ark1'!R2569</f>
        <v>0</v>
      </c>
      <c r="H52" s="210">
        <f>+'Ark1'!AG2569</f>
        <v>0</v>
      </c>
      <c r="I52" s="63">
        <f t="shared" si="6"/>
        <v>0</v>
      </c>
      <c r="J52" s="210">
        <f>+'Ark1'!AH2569</f>
        <v>0</v>
      </c>
      <c r="K52" s="210"/>
      <c r="L52" s="218"/>
      <c r="M52" s="210"/>
      <c r="N52" s="210"/>
      <c r="O52" s="210"/>
      <c r="P52" s="210"/>
      <c r="Q52" s="210"/>
      <c r="R52" s="1">
        <f>+'Ark1'!S2569</f>
        <v>0</v>
      </c>
      <c r="S52" s="1">
        <f>+'Ark1'!T2569</f>
        <v>0</v>
      </c>
      <c r="T52" s="102">
        <f>+'Ark1'!U2569</f>
        <v>0</v>
      </c>
      <c r="U52" s="11">
        <f>+'Ark1'!W2569</f>
        <v>0</v>
      </c>
      <c r="V52" s="11">
        <f>+'Ark1'!X2569</f>
        <v>0</v>
      </c>
      <c r="W52" s="11">
        <f>+'Ark1'!Y2569</f>
        <v>0</v>
      </c>
      <c r="X52" s="1">
        <f>+'Ark1'!AA2569</f>
        <v>0</v>
      </c>
      <c r="Y52" s="1">
        <f>+'Ark1'!AB2569</f>
        <v>0</v>
      </c>
      <c r="Z52" s="1">
        <f>+'Ark1'!AC2569</f>
        <v>0</v>
      </c>
      <c r="AA52" s="1" t="e">
        <f t="shared" si="7"/>
        <v>#DIV/0!</v>
      </c>
      <c r="AB52" s="1" t="e">
        <f t="shared" si="8"/>
        <v>#DIV/0!</v>
      </c>
      <c r="AC52" s="47"/>
      <c r="AD52" s="4"/>
      <c r="AE52" s="13"/>
      <c r="AF52" s="1"/>
      <c r="AG52" s="5"/>
    </row>
    <row r="53" spans="1:33" ht="15.6">
      <c r="A53" s="47"/>
      <c r="B53">
        <f>+'Ark1'!C2570</f>
        <v>2021</v>
      </c>
      <c r="C53">
        <f>+'Ark1'!N2570</f>
        <v>440</v>
      </c>
      <c r="D53" s="3" t="s">
        <v>484</v>
      </c>
      <c r="E53" s="347">
        <f>+'Ark1'!Q2570</f>
        <v>0</v>
      </c>
      <c r="F53" s="357"/>
      <c r="G53" s="347">
        <f>+'Ark1'!R2570</f>
        <v>0</v>
      </c>
      <c r="H53" s="210">
        <f>+'Ark1'!AG2570</f>
        <v>0</v>
      </c>
      <c r="I53" s="63">
        <f t="shared" si="6"/>
        <v>0</v>
      </c>
      <c r="J53" s="210">
        <f>+'Ark1'!AH2570</f>
        <v>0</v>
      </c>
      <c r="K53" s="210"/>
      <c r="L53" s="218"/>
      <c r="M53" s="210"/>
      <c r="N53" s="210"/>
      <c r="O53" s="210"/>
      <c r="P53" s="210"/>
      <c r="Q53" s="210"/>
      <c r="R53" s="1">
        <f>+'Ark1'!S2570</f>
        <v>0</v>
      </c>
      <c r="S53" s="1">
        <f>+'Ark1'!T2570</f>
        <v>0</v>
      </c>
      <c r="T53" s="102">
        <f>+'Ark1'!U2570</f>
        <v>0</v>
      </c>
      <c r="U53" s="11">
        <f>+'Ark1'!W2570</f>
        <v>0</v>
      </c>
      <c r="V53" s="11">
        <f>+'Ark1'!X2570</f>
        <v>0</v>
      </c>
      <c r="W53" s="11">
        <f>+'Ark1'!Y2570</f>
        <v>0</v>
      </c>
      <c r="X53" s="1">
        <f>+'Ark1'!AA2570</f>
        <v>0</v>
      </c>
      <c r="Y53" s="1">
        <f>+'Ark1'!AB2570</f>
        <v>0</v>
      </c>
      <c r="Z53" s="1">
        <f>+'Ark1'!AC2570</f>
        <v>0</v>
      </c>
      <c r="AA53" s="1" t="e">
        <f t="shared" si="7"/>
        <v>#DIV/0!</v>
      </c>
      <c r="AB53" s="1" t="e">
        <f t="shared" si="8"/>
        <v>#DIV/0!</v>
      </c>
      <c r="AC53" s="47"/>
      <c r="AD53" s="4"/>
      <c r="AE53" s="13"/>
      <c r="AF53" s="1"/>
      <c r="AG53" s="5"/>
    </row>
    <row r="54" spans="1:33" ht="15.6">
      <c r="A54" s="47"/>
      <c r="B54">
        <f>+'Ark1'!C2571</f>
        <v>2021</v>
      </c>
      <c r="C54">
        <f>+'Ark1'!N2571</f>
        <v>443</v>
      </c>
      <c r="D54" s="3" t="s">
        <v>485</v>
      </c>
      <c r="E54" s="347">
        <f>+'Ark1'!Q2571</f>
        <v>0</v>
      </c>
      <c r="F54" s="357"/>
      <c r="G54" s="347">
        <f>+'Ark1'!R2571</f>
        <v>0</v>
      </c>
      <c r="H54" s="210">
        <f>+'Ark1'!AG2571</f>
        <v>0</v>
      </c>
      <c r="I54" s="63">
        <f t="shared" si="6"/>
        <v>0</v>
      </c>
      <c r="J54" s="210">
        <f>+'Ark1'!AH2571</f>
        <v>0</v>
      </c>
      <c r="K54" s="210"/>
      <c r="L54" s="218"/>
      <c r="M54" s="210"/>
      <c r="N54" s="210"/>
      <c r="O54" s="210"/>
      <c r="P54" s="210"/>
      <c r="Q54" s="210"/>
      <c r="R54" s="1">
        <f>+'Ark1'!S2571</f>
        <v>0</v>
      </c>
      <c r="S54" s="1">
        <f>+'Ark1'!T2571</f>
        <v>0</v>
      </c>
      <c r="T54" s="102">
        <f>+'Ark1'!U2571</f>
        <v>0</v>
      </c>
      <c r="U54" s="11">
        <f>+'Ark1'!W2571</f>
        <v>0</v>
      </c>
      <c r="V54" s="11">
        <f>+'Ark1'!X2571</f>
        <v>0</v>
      </c>
      <c r="W54" s="11">
        <f>+'Ark1'!Y2571</f>
        <v>0</v>
      </c>
      <c r="X54" s="1">
        <f>+'Ark1'!AA2571</f>
        <v>0</v>
      </c>
      <c r="Y54" s="1">
        <f>+'Ark1'!AB2571</f>
        <v>0</v>
      </c>
      <c r="Z54" s="1">
        <f>+'Ark1'!AC2571</f>
        <v>0</v>
      </c>
      <c r="AA54" s="1" t="e">
        <f t="shared" si="7"/>
        <v>#DIV/0!</v>
      </c>
      <c r="AB54" s="1" t="e">
        <f t="shared" si="8"/>
        <v>#DIV/0!</v>
      </c>
      <c r="AC54" s="47"/>
      <c r="AD54" s="4"/>
      <c r="AE54" s="13"/>
      <c r="AF54" s="1"/>
      <c r="AG54" s="5"/>
    </row>
    <row r="55" spans="1:33" ht="15.6">
      <c r="A55" s="47"/>
      <c r="B55">
        <f>+'Ark1'!C2572</f>
        <v>2021</v>
      </c>
      <c r="C55">
        <f>+'Ark1'!N2572</f>
        <v>445</v>
      </c>
      <c r="D55" s="3" t="s">
        <v>486</v>
      </c>
      <c r="E55" s="347">
        <f>+'Ark1'!Q2572</f>
        <v>0</v>
      </c>
      <c r="F55" s="357"/>
      <c r="G55" s="347">
        <f>+'Ark1'!R2572</f>
        <v>0</v>
      </c>
      <c r="H55" s="210">
        <f>+'Ark1'!AG2572</f>
        <v>0</v>
      </c>
      <c r="I55" s="62">
        <f t="shared" si="6"/>
        <v>0</v>
      </c>
      <c r="J55" s="210">
        <f>+'Ark1'!AH2572</f>
        <v>0</v>
      </c>
      <c r="K55" s="210"/>
      <c r="L55" s="218"/>
      <c r="M55" s="210"/>
      <c r="N55" s="210"/>
      <c r="O55" s="210"/>
      <c r="P55" s="210"/>
      <c r="Q55" s="210"/>
      <c r="R55" s="1">
        <f>+'Ark1'!S2572</f>
        <v>0</v>
      </c>
      <c r="S55" s="1">
        <f>+'Ark1'!T2572</f>
        <v>0</v>
      </c>
      <c r="T55" s="102">
        <f>+'Ark1'!U2572</f>
        <v>0</v>
      </c>
      <c r="U55" s="11">
        <f>+'Ark1'!W2572</f>
        <v>0</v>
      </c>
      <c r="V55" s="11">
        <f>+'Ark1'!X2572</f>
        <v>0</v>
      </c>
      <c r="W55" s="11">
        <f>+'Ark1'!Y2572</f>
        <v>0</v>
      </c>
      <c r="X55" s="1">
        <f>+'Ark1'!AA2572</f>
        <v>0</v>
      </c>
      <c r="Y55" s="1">
        <f>+'Ark1'!AB2572</f>
        <v>0</v>
      </c>
      <c r="Z55" s="1">
        <f>+'Ark1'!AC2572</f>
        <v>0</v>
      </c>
      <c r="AA55" s="1" t="e">
        <f t="shared" si="7"/>
        <v>#DIV/0!</v>
      </c>
      <c r="AB55" s="1" t="e">
        <f t="shared" si="8"/>
        <v>#DIV/0!</v>
      </c>
      <c r="AC55" s="47"/>
      <c r="AD55" s="4"/>
      <c r="AE55" s="13"/>
      <c r="AF55" s="1"/>
      <c r="AG55" s="5"/>
    </row>
    <row r="56" spans="1:33" ht="15.6">
      <c r="A56" s="47"/>
      <c r="B56">
        <f>+'Ark1'!C2573</f>
        <v>2021</v>
      </c>
      <c r="C56">
        <f>+'Ark1'!N2573</f>
        <v>450</v>
      </c>
      <c r="D56" s="3" t="s">
        <v>487</v>
      </c>
      <c r="E56" s="347">
        <f>+'Ark1'!Q2573</f>
        <v>0</v>
      </c>
      <c r="F56" s="357"/>
      <c r="G56" s="347">
        <f>+'Ark1'!R2573</f>
        <v>0</v>
      </c>
      <c r="H56" s="210">
        <f>+'Ark1'!AG2573</f>
        <v>0</v>
      </c>
      <c r="I56" s="62">
        <f t="shared" si="6"/>
        <v>0</v>
      </c>
      <c r="J56" s="210">
        <f>+'Ark1'!AH2573</f>
        <v>0</v>
      </c>
      <c r="K56" s="210"/>
      <c r="L56" s="218"/>
      <c r="M56" s="210"/>
      <c r="N56" s="210"/>
      <c r="O56" s="210"/>
      <c r="P56" s="210"/>
      <c r="Q56" s="210"/>
      <c r="R56" s="1">
        <f>+'Ark1'!S2573</f>
        <v>0</v>
      </c>
      <c r="S56" s="1">
        <f>+'Ark1'!T2573</f>
        <v>0</v>
      </c>
      <c r="T56" s="102">
        <f>+'Ark1'!U2573</f>
        <v>0</v>
      </c>
      <c r="U56" s="11">
        <f>+'Ark1'!W2573</f>
        <v>0</v>
      </c>
      <c r="V56" s="11">
        <f>+'Ark1'!X2573</f>
        <v>0</v>
      </c>
      <c r="W56" s="11">
        <f>+'Ark1'!Y2573</f>
        <v>0</v>
      </c>
      <c r="X56" s="1">
        <f>+'Ark1'!AA2573</f>
        <v>0</v>
      </c>
      <c r="Y56" s="1">
        <f>+'Ark1'!AB2573</f>
        <v>0</v>
      </c>
      <c r="Z56" s="1">
        <f>+'Ark1'!AC2573</f>
        <v>0</v>
      </c>
      <c r="AA56" s="1" t="e">
        <f t="shared" si="7"/>
        <v>#DIV/0!</v>
      </c>
      <c r="AB56" s="1" t="e">
        <f t="shared" si="8"/>
        <v>#DIV/0!</v>
      </c>
      <c r="AC56" s="47"/>
      <c r="AD56" s="4"/>
      <c r="AE56" s="13"/>
      <c r="AF56" s="13"/>
      <c r="AG56" s="5"/>
    </row>
    <row r="57" spans="1:33" ht="15.6">
      <c r="A57" s="47"/>
      <c r="B57">
        <f>+'Ark1'!C2574</f>
        <v>2021</v>
      </c>
      <c r="C57">
        <f>+'Ark1'!N2574</f>
        <v>455</v>
      </c>
      <c r="D57" s="3" t="s">
        <v>488</v>
      </c>
      <c r="E57" s="347">
        <f>+'Ark1'!Q2574</f>
        <v>0</v>
      </c>
      <c r="F57" s="357"/>
      <c r="G57" s="347">
        <f>+'Ark1'!R2574</f>
        <v>0</v>
      </c>
      <c r="H57" s="210">
        <f>+'Ark1'!AG2574</f>
        <v>0</v>
      </c>
      <c r="I57" s="62">
        <f t="shared" si="6"/>
        <v>0</v>
      </c>
      <c r="J57" s="210">
        <f>+'Ark1'!AH2574</f>
        <v>0</v>
      </c>
      <c r="K57" s="210"/>
      <c r="L57" s="218"/>
      <c r="M57" s="210"/>
      <c r="N57" s="210"/>
      <c r="O57" s="210"/>
      <c r="P57" s="210"/>
      <c r="Q57" s="210"/>
      <c r="R57" s="1">
        <f>+'Ark1'!S2574</f>
        <v>0</v>
      </c>
      <c r="S57" s="1">
        <f>+'Ark1'!T2574</f>
        <v>0</v>
      </c>
      <c r="T57" s="102">
        <f>+'Ark1'!U2574</f>
        <v>0</v>
      </c>
      <c r="U57" s="11">
        <f>+'Ark1'!W2574</f>
        <v>0</v>
      </c>
      <c r="V57" s="11">
        <f>+'Ark1'!X2574</f>
        <v>0</v>
      </c>
      <c r="W57" s="11">
        <f>+'Ark1'!Y2574</f>
        <v>0</v>
      </c>
      <c r="X57" s="1">
        <f>+'Ark1'!AA2574</f>
        <v>0</v>
      </c>
      <c r="Y57" s="1">
        <f>+'Ark1'!AB2574</f>
        <v>0</v>
      </c>
      <c r="Z57" s="1">
        <f>+'Ark1'!AC2574</f>
        <v>0</v>
      </c>
      <c r="AA57" s="1" t="e">
        <f t="shared" si="7"/>
        <v>#DIV/0!</v>
      </c>
      <c r="AB57" s="1" t="e">
        <f t="shared" si="8"/>
        <v>#DIV/0!</v>
      </c>
      <c r="AC57" s="47"/>
      <c r="AD57" s="4"/>
      <c r="AE57" s="13"/>
      <c r="AF57" s="13"/>
      <c r="AG57" s="5"/>
    </row>
    <row r="58" spans="1:33" ht="15.6">
      <c r="A58" s="47"/>
      <c r="B58">
        <f>+'Ark1'!C2575</f>
        <v>2021</v>
      </c>
      <c r="C58">
        <f>+'Ark1'!N2575</f>
        <v>460</v>
      </c>
      <c r="D58" s="3" t="s">
        <v>489</v>
      </c>
      <c r="E58" s="347">
        <f>+'Ark1'!Q2575</f>
        <v>0</v>
      </c>
      <c r="F58" s="357"/>
      <c r="G58" s="347">
        <f>+'Ark1'!R2575</f>
        <v>0</v>
      </c>
      <c r="H58" s="210">
        <f>+'Ark1'!AG2575</f>
        <v>0</v>
      </c>
      <c r="I58" s="62">
        <f t="shared" si="6"/>
        <v>0</v>
      </c>
      <c r="J58" s="210">
        <f>+'Ark1'!AH2575</f>
        <v>0</v>
      </c>
      <c r="K58" s="210"/>
      <c r="L58" s="218"/>
      <c r="M58" s="210"/>
      <c r="N58" s="210"/>
      <c r="O58" s="210"/>
      <c r="P58" s="210"/>
      <c r="Q58" s="210"/>
      <c r="R58" s="1">
        <f>+'Ark1'!S2575</f>
        <v>0</v>
      </c>
      <c r="S58" s="1">
        <f>+'Ark1'!T2575</f>
        <v>0</v>
      </c>
      <c r="T58" s="102">
        <f>+'Ark1'!U2575</f>
        <v>0</v>
      </c>
      <c r="U58" s="11">
        <f>+'Ark1'!W2575</f>
        <v>0</v>
      </c>
      <c r="V58" s="11">
        <f>+'Ark1'!X2575</f>
        <v>0</v>
      </c>
      <c r="W58" s="11">
        <f>+'Ark1'!Y2575</f>
        <v>0</v>
      </c>
      <c r="X58" s="1">
        <f>+'Ark1'!AA2575</f>
        <v>0</v>
      </c>
      <c r="Y58" s="1">
        <f>+'Ark1'!AB2575</f>
        <v>0</v>
      </c>
      <c r="Z58" s="1">
        <f>+'Ark1'!AC2575</f>
        <v>0</v>
      </c>
      <c r="AA58" s="1" t="e">
        <f t="shared" si="7"/>
        <v>#DIV/0!</v>
      </c>
      <c r="AB58" s="1" t="e">
        <f t="shared" si="8"/>
        <v>#DIV/0!</v>
      </c>
      <c r="AC58" s="47"/>
      <c r="AD58" s="4"/>
      <c r="AE58" s="13"/>
      <c r="AF58" s="13"/>
      <c r="AG58" s="5"/>
    </row>
    <row r="59" spans="1:33" ht="15.6">
      <c r="A59" s="47"/>
      <c r="B59" s="56">
        <f>+'Ark1'!C2576</f>
        <v>2020</v>
      </c>
      <c r="C59" s="56">
        <f>+'Ark1'!N2576</f>
        <v>409</v>
      </c>
      <c r="D59" s="57" t="s">
        <v>474</v>
      </c>
      <c r="E59" s="359">
        <f>+'Ark1'!Q2576</f>
        <v>0</v>
      </c>
      <c r="F59" s="357"/>
      <c r="G59" s="359">
        <f>+'Ark1'!R2576</f>
        <v>0</v>
      </c>
      <c r="H59" s="192">
        <f>+'Ark1'!AG2576</f>
        <v>0</v>
      </c>
      <c r="I59" s="62">
        <f t="shared" si="6"/>
        <v>0</v>
      </c>
      <c r="J59" s="192">
        <f>+'Ark1'!AH2576</f>
        <v>0</v>
      </c>
      <c r="K59" s="192"/>
      <c r="L59" s="287"/>
      <c r="M59" s="192"/>
      <c r="N59" s="192"/>
      <c r="O59" s="192"/>
      <c r="P59" s="192"/>
      <c r="Q59" s="192"/>
      <c r="R59" s="58">
        <f>+'Ark1'!S2576</f>
        <v>0</v>
      </c>
      <c r="S59" s="58">
        <f>+'Ark1'!T2576</f>
        <v>0</v>
      </c>
      <c r="T59" s="169">
        <f>+'Ark1'!U2576</f>
        <v>0</v>
      </c>
      <c r="U59" s="79">
        <f>+'Ark1'!W2576</f>
        <v>0</v>
      </c>
      <c r="V59" s="79">
        <f>+'Ark1'!X2576</f>
        <v>0</v>
      </c>
      <c r="W59" s="79">
        <f>+'Ark1'!Y2576</f>
        <v>0</v>
      </c>
      <c r="X59" s="58">
        <f>+'Ark1'!AA2576</f>
        <v>0</v>
      </c>
      <c r="Y59" s="58">
        <f>+'Ark1'!AB2576</f>
        <v>0</v>
      </c>
      <c r="Z59" s="58">
        <f>+'Ark1'!AC2576</f>
        <v>0</v>
      </c>
      <c r="AA59" s="58" t="e">
        <f t="shared" ref="AA59:AA122" si="9">+T59/R59</f>
        <v>#DIV/0!</v>
      </c>
      <c r="AB59" s="58" t="e">
        <f t="shared" ref="AB59:AB122" si="10">+G59/E59</f>
        <v>#DIV/0!</v>
      </c>
      <c r="AC59" s="47"/>
      <c r="AD59" s="4"/>
      <c r="AE59" s="13"/>
      <c r="AF59" s="13"/>
      <c r="AG59" s="5"/>
    </row>
    <row r="60" spans="1:33" ht="15.6">
      <c r="A60" s="47"/>
      <c r="B60" s="56">
        <f>+'Ark1'!C2577</f>
        <v>2020</v>
      </c>
      <c r="C60" s="56">
        <f>+'Ark1'!N2577</f>
        <v>410</v>
      </c>
      <c r="D60" s="57" t="s">
        <v>475</v>
      </c>
      <c r="E60" s="359">
        <f>+'Ark1'!Q2577</f>
        <v>0</v>
      </c>
      <c r="F60" s="357"/>
      <c r="G60" s="359">
        <f>+'Ark1'!R2577</f>
        <v>0</v>
      </c>
      <c r="H60" s="192">
        <f>+'Ark1'!AG2577</f>
        <v>0</v>
      </c>
      <c r="I60" s="62">
        <f t="shared" ref="I60:I123" si="11">+H60-H76</f>
        <v>0</v>
      </c>
      <c r="J60" s="192">
        <f>+'Ark1'!AH2577</f>
        <v>0</v>
      </c>
      <c r="K60" s="192"/>
      <c r="L60" s="287"/>
      <c r="M60" s="192"/>
      <c r="N60" s="192"/>
      <c r="O60" s="192"/>
      <c r="P60" s="192"/>
      <c r="Q60" s="192"/>
      <c r="R60" s="58">
        <f>+'Ark1'!S2577</f>
        <v>0</v>
      </c>
      <c r="S60" s="58">
        <f>+'Ark1'!T2577</f>
        <v>0</v>
      </c>
      <c r="T60" s="169">
        <f>+'Ark1'!U2577</f>
        <v>0</v>
      </c>
      <c r="U60" s="79">
        <f>+'Ark1'!W2577</f>
        <v>0</v>
      </c>
      <c r="V60" s="79">
        <f>+'Ark1'!X2577</f>
        <v>0</v>
      </c>
      <c r="W60" s="79">
        <f>+'Ark1'!Y2577</f>
        <v>0</v>
      </c>
      <c r="X60" s="58">
        <f>+'Ark1'!AA2577</f>
        <v>0</v>
      </c>
      <c r="Y60" s="58">
        <f>+'Ark1'!AB2577</f>
        <v>0</v>
      </c>
      <c r="Z60" s="58">
        <f>+'Ark1'!AC2577</f>
        <v>0</v>
      </c>
      <c r="AA60" s="58" t="e">
        <f t="shared" si="9"/>
        <v>#DIV/0!</v>
      </c>
      <c r="AB60" s="58" t="e">
        <f t="shared" si="10"/>
        <v>#DIV/0!</v>
      </c>
      <c r="AC60" s="47"/>
      <c r="AD60" s="4"/>
      <c r="AE60" s="13"/>
      <c r="AF60" s="5"/>
      <c r="AG60" s="5"/>
    </row>
    <row r="61" spans="1:33" ht="15.6">
      <c r="A61" s="47"/>
      <c r="B61" s="56">
        <f>+'Ark1'!C2578</f>
        <v>2020</v>
      </c>
      <c r="C61" s="56">
        <f>+'Ark1'!N2578</f>
        <v>415</v>
      </c>
      <c r="D61" s="57" t="s">
        <v>476</v>
      </c>
      <c r="E61" s="359">
        <f>+'Ark1'!Q2578</f>
        <v>0</v>
      </c>
      <c r="F61" s="357"/>
      <c r="G61" s="359">
        <f>+'Ark1'!R2578</f>
        <v>0</v>
      </c>
      <c r="H61" s="192">
        <f>+'Ark1'!AG2578</f>
        <v>0</v>
      </c>
      <c r="I61" s="62">
        <f t="shared" si="11"/>
        <v>0</v>
      </c>
      <c r="J61" s="192">
        <f>+'Ark1'!AH2578</f>
        <v>0</v>
      </c>
      <c r="K61" s="192"/>
      <c r="L61" s="287"/>
      <c r="M61" s="192"/>
      <c r="N61" s="192"/>
      <c r="O61" s="192"/>
      <c r="P61" s="192"/>
      <c r="Q61" s="192"/>
      <c r="R61" s="58">
        <f>+'Ark1'!S2578</f>
        <v>0</v>
      </c>
      <c r="S61" s="58">
        <f>+'Ark1'!T2578</f>
        <v>0</v>
      </c>
      <c r="T61" s="169">
        <f>+'Ark1'!U2578</f>
        <v>0</v>
      </c>
      <c r="U61" s="79">
        <f>+'Ark1'!W2578</f>
        <v>0</v>
      </c>
      <c r="V61" s="79">
        <f>+'Ark1'!X2578</f>
        <v>0</v>
      </c>
      <c r="W61" s="79">
        <f>+'Ark1'!Y2578</f>
        <v>0</v>
      </c>
      <c r="X61" s="58">
        <f>+'Ark1'!AA2578</f>
        <v>0</v>
      </c>
      <c r="Y61" s="58">
        <f>+'Ark1'!AB2578</f>
        <v>0</v>
      </c>
      <c r="Z61" s="58">
        <f>+'Ark1'!AC2578</f>
        <v>0</v>
      </c>
      <c r="AA61" s="58" t="e">
        <f t="shared" si="9"/>
        <v>#DIV/0!</v>
      </c>
      <c r="AB61" s="58" t="e">
        <f t="shared" si="10"/>
        <v>#DIV/0!</v>
      </c>
      <c r="AC61" s="47"/>
      <c r="AD61" s="4"/>
      <c r="AE61" s="13"/>
      <c r="AF61" s="5"/>
      <c r="AG61" s="5"/>
    </row>
    <row r="62" spans="1:33" ht="15.6">
      <c r="A62" s="47"/>
      <c r="B62" s="56">
        <f>+'Ark1'!C2579</f>
        <v>2020</v>
      </c>
      <c r="C62" s="56">
        <f>+'Ark1'!N2579</f>
        <v>420</v>
      </c>
      <c r="D62" s="57" t="s">
        <v>477</v>
      </c>
      <c r="E62" s="359">
        <f>+'Ark1'!Q2579</f>
        <v>0</v>
      </c>
      <c r="F62" s="357"/>
      <c r="G62" s="359">
        <f>+'Ark1'!R2579</f>
        <v>0</v>
      </c>
      <c r="H62" s="192">
        <f>+'Ark1'!AG2579</f>
        <v>0</v>
      </c>
      <c r="I62" s="62">
        <f t="shared" si="11"/>
        <v>0</v>
      </c>
      <c r="J62" s="192">
        <f>+'Ark1'!AH2579</f>
        <v>0</v>
      </c>
      <c r="K62" s="192"/>
      <c r="L62" s="287"/>
      <c r="M62" s="192"/>
      <c r="N62" s="192"/>
      <c r="O62" s="192"/>
      <c r="P62" s="192"/>
      <c r="Q62" s="192"/>
      <c r="R62" s="58">
        <f>+'Ark1'!S2579</f>
        <v>0</v>
      </c>
      <c r="S62" s="58">
        <f>+'Ark1'!T2579</f>
        <v>0</v>
      </c>
      <c r="T62" s="169">
        <f>+'Ark1'!U2579</f>
        <v>0</v>
      </c>
      <c r="U62" s="79">
        <f>+'Ark1'!W2579</f>
        <v>0</v>
      </c>
      <c r="V62" s="79">
        <f>+'Ark1'!X2579</f>
        <v>0</v>
      </c>
      <c r="W62" s="79">
        <f>+'Ark1'!Y2579</f>
        <v>0</v>
      </c>
      <c r="X62" s="58">
        <f>+'Ark1'!AA2579</f>
        <v>0</v>
      </c>
      <c r="Y62" s="58">
        <f>+'Ark1'!AB2579</f>
        <v>0</v>
      </c>
      <c r="Z62" s="58">
        <f>+'Ark1'!AC2579</f>
        <v>0</v>
      </c>
      <c r="AA62" s="58" t="e">
        <f t="shared" si="9"/>
        <v>#DIV/0!</v>
      </c>
      <c r="AB62" s="58" t="e">
        <f t="shared" si="10"/>
        <v>#DIV/0!</v>
      </c>
      <c r="AC62" s="47"/>
      <c r="AD62" s="4"/>
      <c r="AE62" s="13"/>
      <c r="AF62" s="5"/>
      <c r="AG62" s="5"/>
    </row>
    <row r="63" spans="1:33" ht="15.6">
      <c r="A63" s="47"/>
      <c r="B63" s="56">
        <f>+'Ark1'!C2580</f>
        <v>2020</v>
      </c>
      <c r="C63" s="56">
        <f>+'Ark1'!N2580</f>
        <v>425</v>
      </c>
      <c r="D63" s="57" t="s">
        <v>478</v>
      </c>
      <c r="E63" s="359">
        <f>+'Ark1'!Q2580</f>
        <v>0</v>
      </c>
      <c r="F63" s="357"/>
      <c r="G63" s="359">
        <f>+'Ark1'!R2580</f>
        <v>0</v>
      </c>
      <c r="H63" s="192">
        <f>+'Ark1'!AG2580</f>
        <v>0</v>
      </c>
      <c r="I63" s="62">
        <f t="shared" si="11"/>
        <v>0</v>
      </c>
      <c r="J63" s="192">
        <f>+'Ark1'!AH2580</f>
        <v>0</v>
      </c>
      <c r="K63" s="192"/>
      <c r="L63" s="287"/>
      <c r="M63" s="192"/>
      <c r="N63" s="192"/>
      <c r="O63" s="192"/>
      <c r="P63" s="192"/>
      <c r="Q63" s="192"/>
      <c r="R63" s="58">
        <f>+'Ark1'!S2580</f>
        <v>0</v>
      </c>
      <c r="S63" s="58">
        <f>+'Ark1'!T2580</f>
        <v>0</v>
      </c>
      <c r="T63" s="169">
        <f>+'Ark1'!U2580</f>
        <v>0</v>
      </c>
      <c r="U63" s="79">
        <f>+'Ark1'!W2580</f>
        <v>0</v>
      </c>
      <c r="V63" s="79">
        <f>+'Ark1'!X2580</f>
        <v>0</v>
      </c>
      <c r="W63" s="79">
        <f>+'Ark1'!Y2580</f>
        <v>0</v>
      </c>
      <c r="X63" s="58">
        <f>+'Ark1'!AA2580</f>
        <v>0</v>
      </c>
      <c r="Y63" s="58">
        <f>+'Ark1'!AB2580</f>
        <v>0</v>
      </c>
      <c r="Z63" s="58">
        <f>+'Ark1'!AC2580</f>
        <v>0</v>
      </c>
      <c r="AA63" s="58" t="e">
        <f t="shared" si="9"/>
        <v>#DIV/0!</v>
      </c>
      <c r="AB63" s="58" t="e">
        <f t="shared" si="10"/>
        <v>#DIV/0!</v>
      </c>
      <c r="AC63" s="47"/>
      <c r="AD63" s="4"/>
      <c r="AE63" s="13"/>
      <c r="AF63" s="5"/>
      <c r="AG63" s="5"/>
    </row>
    <row r="64" spans="1:33" ht="15.6">
      <c r="A64" s="47"/>
      <c r="B64" s="56">
        <f>+'Ark1'!C2581</f>
        <v>2020</v>
      </c>
      <c r="C64" s="56">
        <f>+'Ark1'!N2581</f>
        <v>428</v>
      </c>
      <c r="D64" s="57" t="s">
        <v>479</v>
      </c>
      <c r="E64" s="359">
        <f>+'Ark1'!Q2581</f>
        <v>0</v>
      </c>
      <c r="F64" s="357"/>
      <c r="G64" s="359">
        <f>+'Ark1'!R2581</f>
        <v>0</v>
      </c>
      <c r="H64" s="192">
        <f>+'Ark1'!AG2581</f>
        <v>0</v>
      </c>
      <c r="I64" s="62">
        <f t="shared" si="11"/>
        <v>0</v>
      </c>
      <c r="J64" s="192">
        <f>+'Ark1'!AH2581</f>
        <v>0</v>
      </c>
      <c r="K64" s="192"/>
      <c r="L64" s="287"/>
      <c r="M64" s="192"/>
      <c r="N64" s="192"/>
      <c r="O64" s="192"/>
      <c r="P64" s="192"/>
      <c r="Q64" s="192"/>
      <c r="R64" s="58">
        <f>+'Ark1'!S2581</f>
        <v>0</v>
      </c>
      <c r="S64" s="58">
        <f>+'Ark1'!T2581</f>
        <v>0</v>
      </c>
      <c r="T64" s="169">
        <f>+'Ark1'!U2581</f>
        <v>0</v>
      </c>
      <c r="U64" s="79">
        <f>+'Ark1'!W2581</f>
        <v>0</v>
      </c>
      <c r="V64" s="79">
        <f>+'Ark1'!X2581</f>
        <v>0</v>
      </c>
      <c r="W64" s="79">
        <f>+'Ark1'!Y2581</f>
        <v>0</v>
      </c>
      <c r="X64" s="58">
        <f>+'Ark1'!AA2581</f>
        <v>0</v>
      </c>
      <c r="Y64" s="58">
        <f>+'Ark1'!AB2581</f>
        <v>0</v>
      </c>
      <c r="Z64" s="58">
        <f>+'Ark1'!AC2581</f>
        <v>0</v>
      </c>
      <c r="AA64" s="58" t="e">
        <f t="shared" si="9"/>
        <v>#DIV/0!</v>
      </c>
      <c r="AB64" s="58" t="e">
        <f t="shared" si="10"/>
        <v>#DIV/0!</v>
      </c>
      <c r="AC64" s="47"/>
      <c r="AD64" s="4"/>
      <c r="AE64" s="13"/>
      <c r="AF64" s="5"/>
      <c r="AG64" s="5"/>
    </row>
    <row r="65" spans="1:33" ht="15.6">
      <c r="A65" s="47"/>
      <c r="B65" s="56">
        <f>+'Ark1'!C2582</f>
        <v>2020</v>
      </c>
      <c r="C65" s="56">
        <f>+'Ark1'!N2582</f>
        <v>430</v>
      </c>
      <c r="D65" s="57" t="s">
        <v>480</v>
      </c>
      <c r="E65" s="359">
        <f>+'Ark1'!Q2582</f>
        <v>0</v>
      </c>
      <c r="F65" s="357"/>
      <c r="G65" s="359">
        <f>+'Ark1'!R2582</f>
        <v>0</v>
      </c>
      <c r="H65" s="192">
        <f>+'Ark1'!AG2582</f>
        <v>0</v>
      </c>
      <c r="I65" s="62">
        <f t="shared" si="11"/>
        <v>0</v>
      </c>
      <c r="J65" s="192">
        <f>+'Ark1'!AH2582</f>
        <v>0</v>
      </c>
      <c r="K65" s="192"/>
      <c r="L65" s="287"/>
      <c r="M65" s="192"/>
      <c r="N65" s="192"/>
      <c r="O65" s="192"/>
      <c r="P65" s="192"/>
      <c r="Q65" s="192"/>
      <c r="R65" s="58">
        <f>+'Ark1'!S2582</f>
        <v>0</v>
      </c>
      <c r="S65" s="58">
        <f>+'Ark1'!T2582</f>
        <v>0</v>
      </c>
      <c r="T65" s="169">
        <f>+'Ark1'!U2582</f>
        <v>0</v>
      </c>
      <c r="U65" s="79">
        <f>+'Ark1'!W2582</f>
        <v>0</v>
      </c>
      <c r="V65" s="79">
        <f>+'Ark1'!X2582</f>
        <v>0</v>
      </c>
      <c r="W65" s="79">
        <f>+'Ark1'!Y2582</f>
        <v>0</v>
      </c>
      <c r="X65" s="58">
        <f>+'Ark1'!AA2582</f>
        <v>0</v>
      </c>
      <c r="Y65" s="58">
        <f>+'Ark1'!AB2582</f>
        <v>0</v>
      </c>
      <c r="Z65" s="58">
        <f>+'Ark1'!AC2582</f>
        <v>0</v>
      </c>
      <c r="AA65" s="58" t="e">
        <f t="shared" si="9"/>
        <v>#DIV/0!</v>
      </c>
      <c r="AB65" s="58" t="e">
        <f t="shared" si="10"/>
        <v>#DIV/0!</v>
      </c>
      <c r="AC65" s="47"/>
      <c r="AD65" s="4"/>
      <c r="AE65" s="13"/>
      <c r="AF65" s="5"/>
      <c r="AG65" s="5"/>
    </row>
    <row r="66" spans="1:33" ht="15.6">
      <c r="A66" s="47"/>
      <c r="B66" s="56">
        <f>+'Ark1'!C2583</f>
        <v>2020</v>
      </c>
      <c r="C66" s="56">
        <f>+'Ark1'!N2583</f>
        <v>433</v>
      </c>
      <c r="D66" s="57" t="s">
        <v>481</v>
      </c>
      <c r="E66" s="359">
        <f>+'Ark1'!Q2583</f>
        <v>0</v>
      </c>
      <c r="F66" s="357"/>
      <c r="G66" s="359">
        <f>+'Ark1'!R2583</f>
        <v>0</v>
      </c>
      <c r="H66" s="192">
        <f>+'Ark1'!AG2583</f>
        <v>0</v>
      </c>
      <c r="I66" s="62">
        <f t="shared" si="11"/>
        <v>0</v>
      </c>
      <c r="J66" s="192">
        <f>+'Ark1'!AH2583</f>
        <v>0</v>
      </c>
      <c r="K66" s="192"/>
      <c r="L66" s="287"/>
      <c r="M66" s="192"/>
      <c r="N66" s="192"/>
      <c r="O66" s="192"/>
      <c r="P66" s="192"/>
      <c r="Q66" s="192"/>
      <c r="R66" s="58">
        <f>+'Ark1'!S2583</f>
        <v>0</v>
      </c>
      <c r="S66" s="58">
        <f>+'Ark1'!T2583</f>
        <v>0</v>
      </c>
      <c r="T66" s="169">
        <f>+'Ark1'!U2583</f>
        <v>0</v>
      </c>
      <c r="U66" s="79">
        <f>+'Ark1'!W2583</f>
        <v>0</v>
      </c>
      <c r="V66" s="79">
        <f>+'Ark1'!X2583</f>
        <v>0</v>
      </c>
      <c r="W66" s="79">
        <f>+'Ark1'!Y2583</f>
        <v>0</v>
      </c>
      <c r="X66" s="58">
        <f>+'Ark1'!AA2583</f>
        <v>0</v>
      </c>
      <c r="Y66" s="58">
        <f>+'Ark1'!AB2583</f>
        <v>0</v>
      </c>
      <c r="Z66" s="58">
        <f>+'Ark1'!AC2583</f>
        <v>0</v>
      </c>
      <c r="AA66" s="58" t="e">
        <f t="shared" si="9"/>
        <v>#DIV/0!</v>
      </c>
      <c r="AB66" s="58" t="e">
        <f t="shared" si="10"/>
        <v>#DIV/0!</v>
      </c>
      <c r="AC66" s="47"/>
      <c r="AD66" s="4"/>
      <c r="AE66" s="13"/>
      <c r="AF66" s="5"/>
      <c r="AG66" s="5"/>
    </row>
    <row r="67" spans="1:33" ht="15.6">
      <c r="A67" s="47"/>
      <c r="B67" s="56">
        <f>+'Ark1'!C2584</f>
        <v>2020</v>
      </c>
      <c r="C67" s="56">
        <f>+'Ark1'!N2584</f>
        <v>435</v>
      </c>
      <c r="D67" s="57" t="s">
        <v>482</v>
      </c>
      <c r="E67" s="359">
        <f>+'Ark1'!Q2584</f>
        <v>0</v>
      </c>
      <c r="F67" s="357"/>
      <c r="G67" s="359">
        <f>+'Ark1'!R2584</f>
        <v>0</v>
      </c>
      <c r="H67" s="192">
        <f>+'Ark1'!AG2584</f>
        <v>0</v>
      </c>
      <c r="I67" s="62">
        <f t="shared" si="11"/>
        <v>0</v>
      </c>
      <c r="J67" s="192">
        <f>+'Ark1'!AH2584</f>
        <v>0</v>
      </c>
      <c r="K67" s="192"/>
      <c r="L67" s="287"/>
      <c r="M67" s="192"/>
      <c r="N67" s="192"/>
      <c r="O67" s="192"/>
      <c r="P67" s="192"/>
      <c r="Q67" s="192"/>
      <c r="R67" s="58">
        <f>+'Ark1'!S2584</f>
        <v>0</v>
      </c>
      <c r="S67" s="58">
        <f>+'Ark1'!T2584</f>
        <v>0</v>
      </c>
      <c r="T67" s="169">
        <f>+'Ark1'!U2584</f>
        <v>0</v>
      </c>
      <c r="U67" s="79">
        <f>+'Ark1'!W2584</f>
        <v>0</v>
      </c>
      <c r="V67" s="79">
        <f>+'Ark1'!X2584</f>
        <v>0</v>
      </c>
      <c r="W67" s="79">
        <f>+'Ark1'!Y2584</f>
        <v>0</v>
      </c>
      <c r="X67" s="58">
        <f>+'Ark1'!AA2584</f>
        <v>0</v>
      </c>
      <c r="Y67" s="58">
        <f>+'Ark1'!AB2584</f>
        <v>0</v>
      </c>
      <c r="Z67" s="58">
        <f>+'Ark1'!AC2584</f>
        <v>0</v>
      </c>
      <c r="AA67" s="58" t="e">
        <f t="shared" si="9"/>
        <v>#DIV/0!</v>
      </c>
      <c r="AB67" s="58" t="e">
        <f t="shared" si="10"/>
        <v>#DIV/0!</v>
      </c>
      <c r="AC67" s="47"/>
      <c r="AD67" s="4"/>
      <c r="AE67" s="13"/>
      <c r="AF67" s="5"/>
      <c r="AG67" s="5"/>
    </row>
    <row r="68" spans="1:33" ht="15.6">
      <c r="A68" s="47"/>
      <c r="B68" s="56">
        <f>+'Ark1'!C2585</f>
        <v>2020</v>
      </c>
      <c r="C68" s="56">
        <f>+'Ark1'!N2585</f>
        <v>438</v>
      </c>
      <c r="D68" s="57" t="s">
        <v>483</v>
      </c>
      <c r="E68" s="359">
        <f>+'Ark1'!Q2585</f>
        <v>0</v>
      </c>
      <c r="F68" s="357"/>
      <c r="G68" s="359">
        <f>+'Ark1'!R2585</f>
        <v>0</v>
      </c>
      <c r="H68" s="192">
        <f>+'Ark1'!AG2585</f>
        <v>0</v>
      </c>
      <c r="I68" s="62">
        <f t="shared" si="11"/>
        <v>0</v>
      </c>
      <c r="J68" s="192">
        <f>+'Ark1'!AH2585</f>
        <v>0</v>
      </c>
      <c r="K68" s="192"/>
      <c r="L68" s="287"/>
      <c r="M68" s="192"/>
      <c r="N68" s="192"/>
      <c r="O68" s="192"/>
      <c r="P68" s="192"/>
      <c r="Q68" s="192"/>
      <c r="R68" s="58">
        <f>+'Ark1'!S2585</f>
        <v>0</v>
      </c>
      <c r="S68" s="58">
        <f>+'Ark1'!T2585</f>
        <v>0</v>
      </c>
      <c r="T68" s="169">
        <f>+'Ark1'!U2585</f>
        <v>0</v>
      </c>
      <c r="U68" s="79">
        <f>+'Ark1'!W2585</f>
        <v>0</v>
      </c>
      <c r="V68" s="79">
        <f>+'Ark1'!X2585</f>
        <v>0</v>
      </c>
      <c r="W68" s="79">
        <f>+'Ark1'!Y2585</f>
        <v>0</v>
      </c>
      <c r="X68" s="58">
        <f>+'Ark1'!AA2585</f>
        <v>0</v>
      </c>
      <c r="Y68" s="58">
        <f>+'Ark1'!AB2585</f>
        <v>0</v>
      </c>
      <c r="Z68" s="58">
        <f>+'Ark1'!AC2585</f>
        <v>0</v>
      </c>
      <c r="AA68" s="58" t="e">
        <f t="shared" si="9"/>
        <v>#DIV/0!</v>
      </c>
      <c r="AB68" s="58" t="e">
        <f t="shared" si="10"/>
        <v>#DIV/0!</v>
      </c>
      <c r="AC68" s="47"/>
      <c r="AD68" s="4"/>
      <c r="AE68" s="13"/>
      <c r="AF68" s="5"/>
      <c r="AG68" s="5"/>
    </row>
    <row r="69" spans="1:33" ht="15.6">
      <c r="A69" s="47"/>
      <c r="B69" s="56">
        <f>+'Ark1'!C2586</f>
        <v>2020</v>
      </c>
      <c r="C69" s="56">
        <f>+'Ark1'!N2586</f>
        <v>440</v>
      </c>
      <c r="D69" s="57" t="s">
        <v>484</v>
      </c>
      <c r="E69" s="359">
        <f>+'Ark1'!Q2586</f>
        <v>0</v>
      </c>
      <c r="F69" s="357"/>
      <c r="G69" s="359">
        <f>+'Ark1'!R2586</f>
        <v>0</v>
      </c>
      <c r="H69" s="192">
        <f>+'Ark1'!AG2586</f>
        <v>0</v>
      </c>
      <c r="I69" s="62">
        <f t="shared" si="11"/>
        <v>0</v>
      </c>
      <c r="J69" s="192">
        <f>+'Ark1'!AH2586</f>
        <v>0</v>
      </c>
      <c r="K69" s="192"/>
      <c r="L69" s="287"/>
      <c r="M69" s="192"/>
      <c r="N69" s="192"/>
      <c r="O69" s="192"/>
      <c r="P69" s="192"/>
      <c r="Q69" s="192"/>
      <c r="R69" s="58">
        <f>+'Ark1'!S2586</f>
        <v>0</v>
      </c>
      <c r="S69" s="58">
        <f>+'Ark1'!T2586</f>
        <v>0</v>
      </c>
      <c r="T69" s="169">
        <f>+'Ark1'!U2586</f>
        <v>0</v>
      </c>
      <c r="U69" s="79">
        <f>+'Ark1'!W2586</f>
        <v>0</v>
      </c>
      <c r="V69" s="79">
        <f>+'Ark1'!X2586</f>
        <v>0</v>
      </c>
      <c r="W69" s="79">
        <f>+'Ark1'!Y2586</f>
        <v>0</v>
      </c>
      <c r="X69" s="58">
        <f>+'Ark1'!AA2586</f>
        <v>0</v>
      </c>
      <c r="Y69" s="58">
        <f>+'Ark1'!AB2586</f>
        <v>0</v>
      </c>
      <c r="Z69" s="58">
        <f>+'Ark1'!AC2586</f>
        <v>0</v>
      </c>
      <c r="AA69" s="58" t="e">
        <f t="shared" si="9"/>
        <v>#DIV/0!</v>
      </c>
      <c r="AB69" s="58" t="e">
        <f t="shared" si="10"/>
        <v>#DIV/0!</v>
      </c>
      <c r="AC69" s="47"/>
      <c r="AD69" s="4"/>
      <c r="AE69" s="5"/>
      <c r="AF69" s="5"/>
      <c r="AG69" s="5"/>
    </row>
    <row r="70" spans="1:33" ht="15.6">
      <c r="A70" s="47"/>
      <c r="B70" s="56">
        <f>+'Ark1'!C2587</f>
        <v>2020</v>
      </c>
      <c r="C70" s="56">
        <f>+'Ark1'!N2587</f>
        <v>443</v>
      </c>
      <c r="D70" s="57" t="s">
        <v>485</v>
      </c>
      <c r="E70" s="359">
        <f>+'Ark1'!Q2587</f>
        <v>0</v>
      </c>
      <c r="F70" s="357"/>
      <c r="G70" s="359">
        <f>+'Ark1'!R2587</f>
        <v>0</v>
      </c>
      <c r="H70" s="192">
        <f>+'Ark1'!AG2587</f>
        <v>0</v>
      </c>
      <c r="I70" s="63">
        <f t="shared" si="11"/>
        <v>0</v>
      </c>
      <c r="J70" s="192">
        <f>+'Ark1'!AH2587</f>
        <v>0</v>
      </c>
      <c r="K70" s="192"/>
      <c r="L70" s="287"/>
      <c r="M70" s="192"/>
      <c r="N70" s="192"/>
      <c r="O70" s="192"/>
      <c r="P70" s="192"/>
      <c r="Q70" s="192"/>
      <c r="R70" s="58">
        <f>+'Ark1'!S2587</f>
        <v>0</v>
      </c>
      <c r="S70" s="58">
        <f>+'Ark1'!T2587</f>
        <v>0</v>
      </c>
      <c r="T70" s="169">
        <f>+'Ark1'!U2587</f>
        <v>0</v>
      </c>
      <c r="U70" s="79">
        <f>+'Ark1'!W2587</f>
        <v>0</v>
      </c>
      <c r="V70" s="79">
        <f>+'Ark1'!X2587</f>
        <v>0</v>
      </c>
      <c r="W70" s="79">
        <f>+'Ark1'!Y2587</f>
        <v>0</v>
      </c>
      <c r="X70" s="58">
        <f>+'Ark1'!AA2587</f>
        <v>0</v>
      </c>
      <c r="Y70" s="58">
        <f>+'Ark1'!AB2587</f>
        <v>0</v>
      </c>
      <c r="Z70" s="58">
        <f>+'Ark1'!AC2587</f>
        <v>0</v>
      </c>
      <c r="AA70" s="58" t="e">
        <f t="shared" si="9"/>
        <v>#DIV/0!</v>
      </c>
      <c r="AB70" s="58" t="e">
        <f t="shared" si="10"/>
        <v>#DIV/0!</v>
      </c>
      <c r="AC70" s="47"/>
      <c r="AD70" s="13"/>
      <c r="AE70" s="13"/>
    </row>
    <row r="71" spans="1:33" ht="15.6">
      <c r="A71" s="47"/>
      <c r="B71" s="56">
        <f>+'Ark1'!C2588</f>
        <v>2020</v>
      </c>
      <c r="C71" s="56">
        <f>+'Ark1'!N2588</f>
        <v>445</v>
      </c>
      <c r="D71" s="57" t="s">
        <v>486</v>
      </c>
      <c r="E71" s="359">
        <f>+'Ark1'!Q2588</f>
        <v>0</v>
      </c>
      <c r="F71" s="357"/>
      <c r="G71" s="359">
        <f>+'Ark1'!R2588</f>
        <v>0</v>
      </c>
      <c r="H71" s="192">
        <f>+'Ark1'!AG2588</f>
        <v>0</v>
      </c>
      <c r="I71" s="63">
        <f t="shared" si="11"/>
        <v>0</v>
      </c>
      <c r="J71" s="192">
        <f>+'Ark1'!AH2588</f>
        <v>0</v>
      </c>
      <c r="K71" s="192"/>
      <c r="L71" s="287"/>
      <c r="M71" s="192"/>
      <c r="N71" s="192"/>
      <c r="O71" s="192"/>
      <c r="P71" s="192"/>
      <c r="Q71" s="192"/>
      <c r="R71" s="58">
        <f>+'Ark1'!S2588</f>
        <v>0</v>
      </c>
      <c r="S71" s="58">
        <f>+'Ark1'!T2588</f>
        <v>0</v>
      </c>
      <c r="T71" s="169">
        <f>+'Ark1'!U2588</f>
        <v>0</v>
      </c>
      <c r="U71" s="79">
        <f>+'Ark1'!W2588</f>
        <v>0</v>
      </c>
      <c r="V71" s="79">
        <f>+'Ark1'!X2588</f>
        <v>0</v>
      </c>
      <c r="W71" s="79">
        <f>+'Ark1'!Y2588</f>
        <v>0</v>
      </c>
      <c r="X71" s="58">
        <f>+'Ark1'!AA2588</f>
        <v>0</v>
      </c>
      <c r="Y71" s="58">
        <f>+'Ark1'!AB2588</f>
        <v>0</v>
      </c>
      <c r="Z71" s="58">
        <f>+'Ark1'!AC2588</f>
        <v>0</v>
      </c>
      <c r="AA71" s="58" t="e">
        <f t="shared" si="9"/>
        <v>#DIV/0!</v>
      </c>
      <c r="AB71" s="58" t="e">
        <f t="shared" si="10"/>
        <v>#DIV/0!</v>
      </c>
      <c r="AC71" s="47"/>
      <c r="AD71" s="5"/>
      <c r="AE71" s="5"/>
      <c r="AG71" s="5"/>
    </row>
    <row r="72" spans="1:33" ht="15.6">
      <c r="A72" s="47"/>
      <c r="B72" s="56">
        <f>+'Ark1'!C2589</f>
        <v>2020</v>
      </c>
      <c r="C72" s="56">
        <f>+'Ark1'!N2589</f>
        <v>450</v>
      </c>
      <c r="D72" s="57" t="s">
        <v>487</v>
      </c>
      <c r="E72" s="359">
        <f>+'Ark1'!Q2589</f>
        <v>0</v>
      </c>
      <c r="F72" s="357"/>
      <c r="G72" s="359">
        <f>+'Ark1'!R2589</f>
        <v>0</v>
      </c>
      <c r="H72" s="192">
        <f>+'Ark1'!AG2589</f>
        <v>0</v>
      </c>
      <c r="I72" s="63">
        <f t="shared" si="11"/>
        <v>0</v>
      </c>
      <c r="J72" s="192">
        <f>+'Ark1'!AH2589</f>
        <v>0</v>
      </c>
      <c r="K72" s="192"/>
      <c r="L72" s="287"/>
      <c r="M72" s="192"/>
      <c r="N72" s="192"/>
      <c r="O72" s="192"/>
      <c r="P72" s="192"/>
      <c r="Q72" s="192"/>
      <c r="R72" s="58">
        <f>+'Ark1'!S2589</f>
        <v>0</v>
      </c>
      <c r="S72" s="58">
        <f>+'Ark1'!T2589</f>
        <v>0</v>
      </c>
      <c r="T72" s="169">
        <f>+'Ark1'!U2589</f>
        <v>0</v>
      </c>
      <c r="U72" s="79">
        <f>+'Ark1'!W2589</f>
        <v>0</v>
      </c>
      <c r="V72" s="79">
        <f>+'Ark1'!X2589</f>
        <v>0</v>
      </c>
      <c r="W72" s="79">
        <f>+'Ark1'!Y2589</f>
        <v>0</v>
      </c>
      <c r="X72" s="58">
        <f>+'Ark1'!AA2589</f>
        <v>0</v>
      </c>
      <c r="Y72" s="58">
        <f>+'Ark1'!AB2589</f>
        <v>0</v>
      </c>
      <c r="Z72" s="58">
        <f>+'Ark1'!AC2589</f>
        <v>0</v>
      </c>
      <c r="AA72" s="58" t="e">
        <f t="shared" si="9"/>
        <v>#DIV/0!</v>
      </c>
      <c r="AB72" s="58" t="e">
        <f t="shared" si="10"/>
        <v>#DIV/0!</v>
      </c>
      <c r="AC72" s="47"/>
      <c r="AD72" s="13"/>
      <c r="AE72" s="13"/>
    </row>
    <row r="73" spans="1:33" ht="15.6">
      <c r="A73" s="47"/>
      <c r="B73" s="56">
        <f>+'Ark1'!C2590</f>
        <v>2020</v>
      </c>
      <c r="C73" s="56">
        <f>+'Ark1'!N2590</f>
        <v>455</v>
      </c>
      <c r="D73" s="57" t="s">
        <v>488</v>
      </c>
      <c r="E73" s="359">
        <f>+'Ark1'!Q2590</f>
        <v>0</v>
      </c>
      <c r="F73" s="357"/>
      <c r="G73" s="359">
        <f>+'Ark1'!R2590</f>
        <v>0</v>
      </c>
      <c r="H73" s="192">
        <f>+'Ark1'!AG2590</f>
        <v>0</v>
      </c>
      <c r="I73" s="63">
        <f t="shared" si="11"/>
        <v>0</v>
      </c>
      <c r="J73" s="192">
        <f>+'Ark1'!AH2590</f>
        <v>0</v>
      </c>
      <c r="K73" s="192"/>
      <c r="L73" s="287"/>
      <c r="M73" s="192"/>
      <c r="N73" s="192"/>
      <c r="O73" s="192"/>
      <c r="P73" s="192"/>
      <c r="Q73" s="192"/>
      <c r="R73" s="58">
        <f>+'Ark1'!S2590</f>
        <v>0</v>
      </c>
      <c r="S73" s="58">
        <f>+'Ark1'!T2590</f>
        <v>0</v>
      </c>
      <c r="T73" s="169">
        <f>+'Ark1'!U2590</f>
        <v>0</v>
      </c>
      <c r="U73" s="79">
        <f>+'Ark1'!W2590</f>
        <v>0</v>
      </c>
      <c r="V73" s="79">
        <f>+'Ark1'!X2590</f>
        <v>0</v>
      </c>
      <c r="W73" s="79">
        <f>+'Ark1'!Y2590</f>
        <v>0</v>
      </c>
      <c r="X73" s="58">
        <f>+'Ark1'!AA2590</f>
        <v>0</v>
      </c>
      <c r="Y73" s="58">
        <f>+'Ark1'!AB2590</f>
        <v>0</v>
      </c>
      <c r="Z73" s="58">
        <f>+'Ark1'!AC2590</f>
        <v>0</v>
      </c>
      <c r="AA73" s="58" t="e">
        <f t="shared" si="9"/>
        <v>#DIV/0!</v>
      </c>
      <c r="AB73" s="58" t="e">
        <f t="shared" si="10"/>
        <v>#DIV/0!</v>
      </c>
      <c r="AC73" s="47"/>
      <c r="AD73" s="13"/>
      <c r="AE73" s="13"/>
    </row>
    <row r="74" spans="1:33" ht="15.6">
      <c r="A74" s="47"/>
      <c r="B74" s="56">
        <f>+'Ark1'!C2591</f>
        <v>2020</v>
      </c>
      <c r="C74" s="56">
        <f>+'Ark1'!N2591</f>
        <v>460</v>
      </c>
      <c r="D74" s="57" t="s">
        <v>489</v>
      </c>
      <c r="E74" s="359">
        <f>+'Ark1'!Q2591</f>
        <v>0</v>
      </c>
      <c r="F74" s="357"/>
      <c r="G74" s="359">
        <f>+'Ark1'!R2591</f>
        <v>0</v>
      </c>
      <c r="H74" s="192">
        <f>+'Ark1'!AG2591</f>
        <v>0</v>
      </c>
      <c r="I74" s="63">
        <f t="shared" si="11"/>
        <v>0</v>
      </c>
      <c r="J74" s="192">
        <f>+'Ark1'!AH2591</f>
        <v>0</v>
      </c>
      <c r="K74" s="192"/>
      <c r="L74" s="287"/>
      <c r="M74" s="192"/>
      <c r="N74" s="192"/>
      <c r="O74" s="192"/>
      <c r="P74" s="192"/>
      <c r="Q74" s="192"/>
      <c r="R74" s="58">
        <f>+'Ark1'!S2591</f>
        <v>0</v>
      </c>
      <c r="S74" s="58">
        <f>+'Ark1'!T2591</f>
        <v>0</v>
      </c>
      <c r="T74" s="169">
        <f>+'Ark1'!U2591</f>
        <v>0</v>
      </c>
      <c r="U74" s="79">
        <f>+'Ark1'!W2591</f>
        <v>0</v>
      </c>
      <c r="V74" s="79">
        <f>+'Ark1'!X2591</f>
        <v>0</v>
      </c>
      <c r="W74" s="79">
        <f>+'Ark1'!Y2591</f>
        <v>0</v>
      </c>
      <c r="X74" s="58">
        <f>+'Ark1'!AA2591</f>
        <v>0</v>
      </c>
      <c r="Y74" s="58">
        <f>+'Ark1'!AB2591</f>
        <v>0</v>
      </c>
      <c r="Z74" s="58">
        <f>+'Ark1'!AC2591</f>
        <v>0</v>
      </c>
      <c r="AA74" s="58" t="e">
        <f t="shared" si="9"/>
        <v>#DIV/0!</v>
      </c>
      <c r="AB74" s="58" t="e">
        <f t="shared" si="10"/>
        <v>#DIV/0!</v>
      </c>
      <c r="AC74" s="47"/>
      <c r="AD74" s="2"/>
      <c r="AE74" s="5"/>
      <c r="AG74" s="2"/>
    </row>
    <row r="75" spans="1:33" ht="15.6">
      <c r="A75" s="47"/>
      <c r="B75">
        <f>+'Ark1'!C2592</f>
        <v>2019</v>
      </c>
      <c r="C75">
        <f>+'Ark1'!N2592</f>
        <v>409</v>
      </c>
      <c r="D75" s="3" t="s">
        <v>474</v>
      </c>
      <c r="E75" s="347">
        <f>+'Ark1'!Q2592</f>
        <v>0</v>
      </c>
      <c r="F75" s="357"/>
      <c r="G75" s="347">
        <f>+'Ark1'!R2592</f>
        <v>0</v>
      </c>
      <c r="H75" s="210">
        <f>+'Ark1'!AG2592</f>
        <v>0</v>
      </c>
      <c r="I75" s="63">
        <f t="shared" si="11"/>
        <v>0</v>
      </c>
      <c r="J75" s="210">
        <f>+'Ark1'!AH2592</f>
        <v>0</v>
      </c>
      <c r="K75" s="210"/>
      <c r="L75" s="218"/>
      <c r="M75" s="210"/>
      <c r="N75" s="210"/>
      <c r="O75" s="210"/>
      <c r="P75" s="210"/>
      <c r="Q75" s="210"/>
      <c r="R75" s="1">
        <f>+'Ark1'!S2592</f>
        <v>0</v>
      </c>
      <c r="S75" s="1">
        <f>+'Ark1'!T2592</f>
        <v>0</v>
      </c>
      <c r="T75" s="102">
        <f>+'Ark1'!U2592</f>
        <v>0</v>
      </c>
      <c r="U75" s="11">
        <f>+'Ark1'!W2592</f>
        <v>0</v>
      </c>
      <c r="V75" s="11">
        <f>+'Ark1'!X2592</f>
        <v>0</v>
      </c>
      <c r="W75" s="11">
        <f>+'Ark1'!Y2592</f>
        <v>0</v>
      </c>
      <c r="X75" s="1">
        <f>+'Ark1'!AA2592</f>
        <v>0</v>
      </c>
      <c r="Y75" s="1">
        <f>+'Ark1'!AB2592</f>
        <v>0</v>
      </c>
      <c r="Z75" s="1">
        <f>+'Ark1'!AC2592</f>
        <v>0</v>
      </c>
      <c r="AA75" s="1" t="e">
        <f t="shared" si="9"/>
        <v>#DIV/0!</v>
      </c>
      <c r="AB75" s="1" t="e">
        <f t="shared" si="10"/>
        <v>#DIV/0!</v>
      </c>
      <c r="AC75" s="47"/>
      <c r="AD75" s="4"/>
      <c r="AE75" s="4"/>
      <c r="AF75" s="4"/>
      <c r="AG75" s="4"/>
    </row>
    <row r="76" spans="1:33" ht="15.6">
      <c r="A76" s="47"/>
      <c r="B76">
        <f>+'Ark1'!C2593</f>
        <v>2019</v>
      </c>
      <c r="C76">
        <f>+'Ark1'!N2593</f>
        <v>410</v>
      </c>
      <c r="D76" s="3" t="s">
        <v>475</v>
      </c>
      <c r="E76" s="347">
        <f>+'Ark1'!Q2593</f>
        <v>0</v>
      </c>
      <c r="F76" s="357"/>
      <c r="G76" s="347">
        <f>+'Ark1'!R2593</f>
        <v>0</v>
      </c>
      <c r="H76" s="210">
        <f>+'Ark1'!AG2593</f>
        <v>0</v>
      </c>
      <c r="I76" s="63">
        <f t="shared" si="11"/>
        <v>0</v>
      </c>
      <c r="J76" s="210">
        <f>+'Ark1'!AH2593</f>
        <v>0</v>
      </c>
      <c r="K76" s="210"/>
      <c r="L76" s="218"/>
      <c r="M76" s="210"/>
      <c r="N76" s="210"/>
      <c r="O76" s="210"/>
      <c r="P76" s="210"/>
      <c r="Q76" s="210"/>
      <c r="R76" s="1">
        <f>+'Ark1'!S2593</f>
        <v>0</v>
      </c>
      <c r="S76" s="1">
        <f>+'Ark1'!T2593</f>
        <v>0</v>
      </c>
      <c r="T76" s="102">
        <f>+'Ark1'!U2593</f>
        <v>0</v>
      </c>
      <c r="U76" s="11">
        <f>+'Ark1'!W2593</f>
        <v>0</v>
      </c>
      <c r="V76" s="11">
        <f>+'Ark1'!X2593</f>
        <v>0</v>
      </c>
      <c r="W76" s="11">
        <f>+'Ark1'!Y2593</f>
        <v>0</v>
      </c>
      <c r="X76" s="1">
        <f>+'Ark1'!AA2593</f>
        <v>0</v>
      </c>
      <c r="Y76" s="1">
        <f>+'Ark1'!AB2593</f>
        <v>0</v>
      </c>
      <c r="Z76" s="1">
        <f>+'Ark1'!AC2593</f>
        <v>0</v>
      </c>
      <c r="AA76" s="1" t="e">
        <f t="shared" si="9"/>
        <v>#DIV/0!</v>
      </c>
      <c r="AB76" s="1" t="e">
        <f t="shared" si="10"/>
        <v>#DIV/0!</v>
      </c>
      <c r="AC76" s="47"/>
      <c r="AD76" s="4"/>
      <c r="AE76" s="13"/>
      <c r="AF76" s="1"/>
      <c r="AG76" s="5"/>
    </row>
    <row r="77" spans="1:33" ht="15.6">
      <c r="A77" s="47"/>
      <c r="B77">
        <f>+'Ark1'!C2594</f>
        <v>2019</v>
      </c>
      <c r="C77">
        <f>+'Ark1'!N2594</f>
        <v>415</v>
      </c>
      <c r="D77" s="3" t="s">
        <v>476</v>
      </c>
      <c r="E77" s="347">
        <f>+'Ark1'!Q2594</f>
        <v>0</v>
      </c>
      <c r="F77" s="357"/>
      <c r="G77" s="347">
        <f>+'Ark1'!R2594</f>
        <v>0</v>
      </c>
      <c r="H77" s="210">
        <f>+'Ark1'!AG2594</f>
        <v>0</v>
      </c>
      <c r="I77" s="63">
        <f t="shared" si="11"/>
        <v>0</v>
      </c>
      <c r="J77" s="210">
        <f>+'Ark1'!AH2594</f>
        <v>0</v>
      </c>
      <c r="K77" s="210"/>
      <c r="L77" s="218"/>
      <c r="M77" s="210"/>
      <c r="N77" s="210"/>
      <c r="O77" s="210"/>
      <c r="P77" s="210"/>
      <c r="Q77" s="210"/>
      <c r="R77" s="1">
        <f>+'Ark1'!S2594</f>
        <v>0</v>
      </c>
      <c r="S77" s="1">
        <f>+'Ark1'!T2594</f>
        <v>0</v>
      </c>
      <c r="T77" s="102">
        <f>+'Ark1'!U2594</f>
        <v>0</v>
      </c>
      <c r="U77" s="11">
        <f>+'Ark1'!W2594</f>
        <v>0</v>
      </c>
      <c r="V77" s="11">
        <f>+'Ark1'!X2594</f>
        <v>0</v>
      </c>
      <c r="W77" s="11">
        <f>+'Ark1'!Y2594</f>
        <v>0</v>
      </c>
      <c r="X77" s="1">
        <f>+'Ark1'!AA2594</f>
        <v>0</v>
      </c>
      <c r="Y77" s="1">
        <f>+'Ark1'!AB2594</f>
        <v>0</v>
      </c>
      <c r="Z77" s="1">
        <f>+'Ark1'!AC2594</f>
        <v>0</v>
      </c>
      <c r="AA77" s="1" t="e">
        <f t="shared" si="9"/>
        <v>#DIV/0!</v>
      </c>
      <c r="AB77" s="1" t="e">
        <f t="shared" si="10"/>
        <v>#DIV/0!</v>
      </c>
      <c r="AC77" s="47"/>
      <c r="AD77" s="4"/>
      <c r="AE77" s="13"/>
      <c r="AF77" s="1"/>
      <c r="AG77" s="5"/>
    </row>
    <row r="78" spans="1:33" ht="15.6">
      <c r="A78" s="47"/>
      <c r="B78">
        <f>+'Ark1'!C2595</f>
        <v>2019</v>
      </c>
      <c r="C78">
        <f>+'Ark1'!N2595</f>
        <v>420</v>
      </c>
      <c r="D78" s="3" t="s">
        <v>477</v>
      </c>
      <c r="E78" s="347">
        <f>+'Ark1'!Q2595</f>
        <v>0</v>
      </c>
      <c r="F78" s="357"/>
      <c r="G78" s="347">
        <f>+'Ark1'!R2595</f>
        <v>0</v>
      </c>
      <c r="H78" s="210">
        <f>+'Ark1'!AG2595</f>
        <v>0</v>
      </c>
      <c r="I78" s="63">
        <f t="shared" si="11"/>
        <v>0</v>
      </c>
      <c r="J78" s="210">
        <f>+'Ark1'!AH2595</f>
        <v>0</v>
      </c>
      <c r="K78" s="210"/>
      <c r="L78" s="218"/>
      <c r="M78" s="210"/>
      <c r="N78" s="210"/>
      <c r="O78" s="210"/>
      <c r="P78" s="210"/>
      <c r="Q78" s="210"/>
      <c r="R78" s="1">
        <f>+'Ark1'!S2595</f>
        <v>0</v>
      </c>
      <c r="S78" s="1">
        <f>+'Ark1'!T2595</f>
        <v>0</v>
      </c>
      <c r="T78" s="102">
        <f>+'Ark1'!U2595</f>
        <v>0</v>
      </c>
      <c r="U78" s="11">
        <f>+'Ark1'!W2595</f>
        <v>0</v>
      </c>
      <c r="V78" s="11">
        <f>+'Ark1'!X2595</f>
        <v>0</v>
      </c>
      <c r="W78" s="11">
        <f>+'Ark1'!Y2595</f>
        <v>0</v>
      </c>
      <c r="X78" s="1">
        <f>+'Ark1'!AA2595</f>
        <v>0</v>
      </c>
      <c r="Y78" s="1">
        <f>+'Ark1'!AB2595</f>
        <v>0</v>
      </c>
      <c r="Z78" s="1">
        <f>+'Ark1'!AC2595</f>
        <v>0</v>
      </c>
      <c r="AA78" s="1" t="e">
        <f t="shared" si="9"/>
        <v>#DIV/0!</v>
      </c>
      <c r="AB78" s="1" t="e">
        <f t="shared" si="10"/>
        <v>#DIV/0!</v>
      </c>
      <c r="AC78" s="47"/>
      <c r="AD78" s="4"/>
      <c r="AE78" s="13"/>
      <c r="AF78" s="1"/>
      <c r="AG78" s="5"/>
    </row>
    <row r="79" spans="1:33" ht="15.6">
      <c r="A79" s="47"/>
      <c r="B79">
        <f>+'Ark1'!C2596</f>
        <v>2019</v>
      </c>
      <c r="C79">
        <f>+'Ark1'!N2596</f>
        <v>425</v>
      </c>
      <c r="D79" s="3" t="s">
        <v>478</v>
      </c>
      <c r="E79" s="347">
        <f>+'Ark1'!Q2596</f>
        <v>0</v>
      </c>
      <c r="F79" s="357"/>
      <c r="G79" s="347">
        <f>+'Ark1'!R2596</f>
        <v>0</v>
      </c>
      <c r="H79" s="210">
        <f>+'Ark1'!AG2596</f>
        <v>0</v>
      </c>
      <c r="I79" s="63">
        <f t="shared" si="11"/>
        <v>0</v>
      </c>
      <c r="J79" s="210">
        <f>+'Ark1'!AH2596</f>
        <v>0</v>
      </c>
      <c r="K79" s="210"/>
      <c r="L79" s="218"/>
      <c r="M79" s="210"/>
      <c r="N79" s="210"/>
      <c r="O79" s="210"/>
      <c r="P79" s="210"/>
      <c r="Q79" s="210"/>
      <c r="R79" s="1">
        <f>+'Ark1'!S2596</f>
        <v>0</v>
      </c>
      <c r="S79" s="1">
        <f>+'Ark1'!T2596</f>
        <v>0</v>
      </c>
      <c r="T79" s="102">
        <f>+'Ark1'!U2596</f>
        <v>0</v>
      </c>
      <c r="U79" s="11">
        <f>+'Ark1'!W2596</f>
        <v>0</v>
      </c>
      <c r="V79" s="11">
        <f>+'Ark1'!X2596</f>
        <v>0</v>
      </c>
      <c r="W79" s="11">
        <f>+'Ark1'!Y2596</f>
        <v>0</v>
      </c>
      <c r="X79" s="1">
        <f>+'Ark1'!AA2596</f>
        <v>0</v>
      </c>
      <c r="Y79" s="1">
        <f>+'Ark1'!AB2596</f>
        <v>0</v>
      </c>
      <c r="Z79" s="1">
        <f>+'Ark1'!AC2596</f>
        <v>0</v>
      </c>
      <c r="AA79" s="1" t="e">
        <f t="shared" si="9"/>
        <v>#DIV/0!</v>
      </c>
      <c r="AB79" s="1" t="e">
        <f t="shared" si="10"/>
        <v>#DIV/0!</v>
      </c>
      <c r="AC79" s="47"/>
      <c r="AD79" s="4"/>
      <c r="AE79" s="13"/>
      <c r="AF79" s="1"/>
      <c r="AG79" s="5"/>
    </row>
    <row r="80" spans="1:33" ht="15.6">
      <c r="A80" s="47"/>
      <c r="B80">
        <f>+'Ark1'!C2597</f>
        <v>2019</v>
      </c>
      <c r="C80">
        <f>+'Ark1'!N2597</f>
        <v>428</v>
      </c>
      <c r="D80" s="3" t="s">
        <v>479</v>
      </c>
      <c r="E80" s="347">
        <f>+'Ark1'!Q2597</f>
        <v>0</v>
      </c>
      <c r="F80" s="357"/>
      <c r="G80" s="347">
        <f>+'Ark1'!R2597</f>
        <v>0</v>
      </c>
      <c r="H80" s="210">
        <f>+'Ark1'!AG2597</f>
        <v>0</v>
      </c>
      <c r="I80" s="63">
        <f t="shared" si="11"/>
        <v>0</v>
      </c>
      <c r="J80" s="210">
        <f>+'Ark1'!AH2597</f>
        <v>0</v>
      </c>
      <c r="K80" s="210"/>
      <c r="L80" s="218"/>
      <c r="M80" s="210"/>
      <c r="N80" s="210"/>
      <c r="O80" s="210"/>
      <c r="P80" s="210"/>
      <c r="Q80" s="210"/>
      <c r="R80" s="1">
        <f>+'Ark1'!S2597</f>
        <v>0</v>
      </c>
      <c r="S80" s="1">
        <f>+'Ark1'!T2597</f>
        <v>0</v>
      </c>
      <c r="T80" s="102">
        <f>+'Ark1'!U2597</f>
        <v>0</v>
      </c>
      <c r="U80" s="11">
        <f>+'Ark1'!W2597</f>
        <v>0</v>
      </c>
      <c r="V80" s="11">
        <f>+'Ark1'!X2597</f>
        <v>0</v>
      </c>
      <c r="W80" s="11">
        <f>+'Ark1'!Y2597</f>
        <v>0</v>
      </c>
      <c r="X80" s="1">
        <f>+'Ark1'!AA2597</f>
        <v>0</v>
      </c>
      <c r="Y80" s="1">
        <f>+'Ark1'!AB2597</f>
        <v>0</v>
      </c>
      <c r="Z80" s="1">
        <f>+'Ark1'!AC2597</f>
        <v>0</v>
      </c>
      <c r="AA80" s="1" t="e">
        <f t="shared" si="9"/>
        <v>#DIV/0!</v>
      </c>
      <c r="AB80" s="1" t="e">
        <f t="shared" si="10"/>
        <v>#DIV/0!</v>
      </c>
      <c r="AC80" s="47"/>
      <c r="AD80" s="4"/>
      <c r="AE80" s="13"/>
      <c r="AF80" s="1"/>
      <c r="AG80" s="5"/>
    </row>
    <row r="81" spans="1:33" ht="15.6">
      <c r="A81" s="47"/>
      <c r="B81">
        <f>+'Ark1'!C2598</f>
        <v>2019</v>
      </c>
      <c r="C81">
        <f>+'Ark1'!N2598</f>
        <v>430</v>
      </c>
      <c r="D81" s="3" t="s">
        <v>480</v>
      </c>
      <c r="E81" s="347">
        <f>+'Ark1'!Q2598</f>
        <v>0</v>
      </c>
      <c r="F81" s="357"/>
      <c r="G81" s="347">
        <f>+'Ark1'!R2598</f>
        <v>0</v>
      </c>
      <c r="H81" s="210">
        <f>+'Ark1'!AG2598</f>
        <v>0</v>
      </c>
      <c r="I81" s="63">
        <f t="shared" si="11"/>
        <v>0</v>
      </c>
      <c r="J81" s="210">
        <f>+'Ark1'!AH2598</f>
        <v>0</v>
      </c>
      <c r="K81" s="210"/>
      <c r="L81" s="218"/>
      <c r="M81" s="210"/>
      <c r="N81" s="210"/>
      <c r="O81" s="210"/>
      <c r="P81" s="210"/>
      <c r="Q81" s="210"/>
      <c r="R81" s="1">
        <f>+'Ark1'!S2598</f>
        <v>0</v>
      </c>
      <c r="S81" s="1">
        <f>+'Ark1'!T2598</f>
        <v>0</v>
      </c>
      <c r="T81" s="102">
        <f>+'Ark1'!U2598</f>
        <v>0</v>
      </c>
      <c r="U81" s="11">
        <f>+'Ark1'!W2598</f>
        <v>0</v>
      </c>
      <c r="V81" s="11">
        <f>+'Ark1'!X2598</f>
        <v>0</v>
      </c>
      <c r="W81" s="11">
        <f>+'Ark1'!Y2598</f>
        <v>0</v>
      </c>
      <c r="X81" s="1">
        <f>+'Ark1'!AA2598</f>
        <v>0</v>
      </c>
      <c r="Y81" s="1">
        <f>+'Ark1'!AB2598</f>
        <v>0</v>
      </c>
      <c r="Z81" s="1">
        <f>+'Ark1'!AC2598</f>
        <v>0</v>
      </c>
      <c r="AA81" s="1" t="e">
        <f t="shared" si="9"/>
        <v>#DIV/0!</v>
      </c>
      <c r="AB81" s="1" t="e">
        <f t="shared" si="10"/>
        <v>#DIV/0!</v>
      </c>
      <c r="AC81" s="47"/>
      <c r="AD81" s="4"/>
      <c r="AE81" s="13"/>
      <c r="AF81" s="13"/>
      <c r="AG81" s="5"/>
    </row>
    <row r="82" spans="1:33" ht="15.6">
      <c r="A82" s="47"/>
      <c r="B82">
        <f>+'Ark1'!C2599</f>
        <v>2019</v>
      </c>
      <c r="C82">
        <f>+'Ark1'!N2599</f>
        <v>433</v>
      </c>
      <c r="D82" s="3" t="s">
        <v>481</v>
      </c>
      <c r="E82" s="347">
        <f>+'Ark1'!Q2599</f>
        <v>0</v>
      </c>
      <c r="F82" s="357"/>
      <c r="G82" s="347">
        <f>+'Ark1'!R2599</f>
        <v>0</v>
      </c>
      <c r="H82" s="210">
        <f>+'Ark1'!AG2599</f>
        <v>0</v>
      </c>
      <c r="I82" s="63">
        <f t="shared" si="11"/>
        <v>0</v>
      </c>
      <c r="J82" s="210">
        <f>+'Ark1'!AH2599</f>
        <v>0</v>
      </c>
      <c r="K82" s="210"/>
      <c r="L82" s="218"/>
      <c r="M82" s="210"/>
      <c r="N82" s="210"/>
      <c r="O82" s="210"/>
      <c r="P82" s="210"/>
      <c r="Q82" s="210"/>
      <c r="R82" s="1">
        <f>+'Ark1'!S2599</f>
        <v>0</v>
      </c>
      <c r="S82" s="1">
        <f>+'Ark1'!T2599</f>
        <v>0</v>
      </c>
      <c r="T82" s="102">
        <f>+'Ark1'!U2599</f>
        <v>0</v>
      </c>
      <c r="U82" s="11">
        <f>+'Ark1'!W2599</f>
        <v>0</v>
      </c>
      <c r="V82" s="11">
        <f>+'Ark1'!X2599</f>
        <v>0</v>
      </c>
      <c r="W82" s="11">
        <f>+'Ark1'!Y2599</f>
        <v>0</v>
      </c>
      <c r="X82" s="1">
        <f>+'Ark1'!AA2599</f>
        <v>0</v>
      </c>
      <c r="Y82" s="1">
        <f>+'Ark1'!AB2599</f>
        <v>0</v>
      </c>
      <c r="Z82" s="1">
        <f>+'Ark1'!AC2599</f>
        <v>0</v>
      </c>
      <c r="AA82" s="1" t="e">
        <f t="shared" si="9"/>
        <v>#DIV/0!</v>
      </c>
      <c r="AB82" s="1" t="e">
        <f t="shared" si="10"/>
        <v>#DIV/0!</v>
      </c>
      <c r="AC82" s="47"/>
      <c r="AD82" s="4"/>
      <c r="AE82" s="13"/>
      <c r="AF82" s="13"/>
      <c r="AG82" s="5"/>
    </row>
    <row r="83" spans="1:33" ht="15.6">
      <c r="A83" s="47"/>
      <c r="B83">
        <f>+'Ark1'!C2600</f>
        <v>2019</v>
      </c>
      <c r="C83">
        <f>+'Ark1'!N2600</f>
        <v>435</v>
      </c>
      <c r="D83" s="3" t="s">
        <v>482</v>
      </c>
      <c r="E83" s="347">
        <f>+'Ark1'!Q2600</f>
        <v>0</v>
      </c>
      <c r="F83" s="357"/>
      <c r="G83" s="347">
        <f>+'Ark1'!R2600</f>
        <v>0</v>
      </c>
      <c r="H83" s="210">
        <f>+'Ark1'!AG2600</f>
        <v>0</v>
      </c>
      <c r="I83" s="63">
        <f t="shared" si="11"/>
        <v>0</v>
      </c>
      <c r="J83" s="210">
        <f>+'Ark1'!AH2600</f>
        <v>0</v>
      </c>
      <c r="K83" s="210"/>
      <c r="L83" s="218"/>
      <c r="M83" s="210"/>
      <c r="N83" s="210"/>
      <c r="O83" s="210"/>
      <c r="P83" s="210"/>
      <c r="Q83" s="210"/>
      <c r="R83" s="1">
        <f>+'Ark1'!S2600</f>
        <v>0</v>
      </c>
      <c r="S83" s="1">
        <f>+'Ark1'!T2600</f>
        <v>0</v>
      </c>
      <c r="T83" s="102">
        <f>+'Ark1'!U2600</f>
        <v>0</v>
      </c>
      <c r="U83" s="11">
        <f>+'Ark1'!W2600</f>
        <v>0</v>
      </c>
      <c r="V83" s="11">
        <f>+'Ark1'!X2600</f>
        <v>0</v>
      </c>
      <c r="W83" s="11">
        <f>+'Ark1'!Y2600</f>
        <v>0</v>
      </c>
      <c r="X83" s="1">
        <f>+'Ark1'!AA2600</f>
        <v>0</v>
      </c>
      <c r="Y83" s="1">
        <f>+'Ark1'!AB2600</f>
        <v>0</v>
      </c>
      <c r="Z83" s="1">
        <f>+'Ark1'!AC2600</f>
        <v>0</v>
      </c>
      <c r="AA83" s="1" t="e">
        <f t="shared" si="9"/>
        <v>#DIV/0!</v>
      </c>
      <c r="AB83" s="1" t="e">
        <f t="shared" si="10"/>
        <v>#DIV/0!</v>
      </c>
      <c r="AC83" s="47"/>
      <c r="AD83" s="4"/>
      <c r="AE83" s="13"/>
      <c r="AF83" s="13"/>
      <c r="AG83" s="5"/>
    </row>
    <row r="84" spans="1:33" ht="15.6">
      <c r="A84" s="47"/>
      <c r="B84">
        <f>+'Ark1'!C2601</f>
        <v>2019</v>
      </c>
      <c r="C84">
        <f>+'Ark1'!N2601</f>
        <v>438</v>
      </c>
      <c r="D84" s="3" t="s">
        <v>483</v>
      </c>
      <c r="E84" s="347">
        <f>+'Ark1'!Q2601</f>
        <v>0</v>
      </c>
      <c r="F84" s="357"/>
      <c r="G84" s="347">
        <f>+'Ark1'!R2601</f>
        <v>0</v>
      </c>
      <c r="H84" s="210">
        <f>+'Ark1'!AG2601</f>
        <v>0</v>
      </c>
      <c r="I84" s="63">
        <f t="shared" si="11"/>
        <v>0</v>
      </c>
      <c r="J84" s="210">
        <f>+'Ark1'!AH2601</f>
        <v>0</v>
      </c>
      <c r="K84" s="210"/>
      <c r="L84" s="218"/>
      <c r="M84" s="210"/>
      <c r="N84" s="210"/>
      <c r="O84" s="210"/>
      <c r="P84" s="210"/>
      <c r="Q84" s="210"/>
      <c r="R84" s="1">
        <f>+'Ark1'!S2601</f>
        <v>0</v>
      </c>
      <c r="S84" s="1">
        <f>+'Ark1'!T2601</f>
        <v>0</v>
      </c>
      <c r="T84" s="102">
        <f>+'Ark1'!U2601</f>
        <v>0</v>
      </c>
      <c r="U84" s="11">
        <f>+'Ark1'!W2601</f>
        <v>0</v>
      </c>
      <c r="V84" s="11">
        <f>+'Ark1'!X2601</f>
        <v>0</v>
      </c>
      <c r="W84" s="11">
        <f>+'Ark1'!Y2601</f>
        <v>0</v>
      </c>
      <c r="X84" s="1">
        <f>+'Ark1'!AA2601</f>
        <v>0</v>
      </c>
      <c r="Y84" s="1">
        <f>+'Ark1'!AB2601</f>
        <v>0</v>
      </c>
      <c r="Z84" s="1">
        <f>+'Ark1'!AC2601</f>
        <v>0</v>
      </c>
      <c r="AA84" s="1" t="e">
        <f t="shared" si="9"/>
        <v>#DIV/0!</v>
      </c>
      <c r="AB84" s="1" t="e">
        <f t="shared" si="10"/>
        <v>#DIV/0!</v>
      </c>
      <c r="AC84" s="47"/>
      <c r="AD84" s="4"/>
      <c r="AE84" s="13"/>
      <c r="AF84" s="13"/>
      <c r="AG84" s="5"/>
    </row>
    <row r="85" spans="1:33" ht="15.6">
      <c r="A85" s="47"/>
      <c r="B85">
        <f>+'Ark1'!C2602</f>
        <v>2019</v>
      </c>
      <c r="C85">
        <f>+'Ark1'!N2602</f>
        <v>440</v>
      </c>
      <c r="D85" s="3" t="s">
        <v>484</v>
      </c>
      <c r="E85" s="347">
        <f>+'Ark1'!Q2602</f>
        <v>0</v>
      </c>
      <c r="F85" s="357"/>
      <c r="G85" s="347">
        <f>+'Ark1'!R2602</f>
        <v>0</v>
      </c>
      <c r="H85" s="210">
        <f>+'Ark1'!AG2602</f>
        <v>0</v>
      </c>
      <c r="I85" s="62">
        <f t="shared" si="11"/>
        <v>0</v>
      </c>
      <c r="J85" s="210">
        <f>+'Ark1'!AH2602</f>
        <v>0</v>
      </c>
      <c r="K85" s="210"/>
      <c r="L85" s="218"/>
      <c r="M85" s="210"/>
      <c r="N85" s="210"/>
      <c r="O85" s="210"/>
      <c r="P85" s="210"/>
      <c r="Q85" s="210"/>
      <c r="R85" s="1">
        <f>+'Ark1'!S2602</f>
        <v>0</v>
      </c>
      <c r="S85" s="1">
        <f>+'Ark1'!T2602</f>
        <v>0</v>
      </c>
      <c r="T85" s="102">
        <f>+'Ark1'!U2602</f>
        <v>0</v>
      </c>
      <c r="U85" s="11">
        <f>+'Ark1'!W2602</f>
        <v>0</v>
      </c>
      <c r="V85" s="11">
        <f>+'Ark1'!X2602</f>
        <v>0</v>
      </c>
      <c r="W85" s="11">
        <f>+'Ark1'!Y2602</f>
        <v>0</v>
      </c>
      <c r="X85" s="1">
        <f>+'Ark1'!AA2602</f>
        <v>0</v>
      </c>
      <c r="Y85" s="1">
        <f>+'Ark1'!AB2602</f>
        <v>0</v>
      </c>
      <c r="Z85" s="1">
        <f>+'Ark1'!AC2602</f>
        <v>0</v>
      </c>
      <c r="AA85" s="1" t="e">
        <f t="shared" si="9"/>
        <v>#DIV/0!</v>
      </c>
      <c r="AB85" s="1" t="e">
        <f t="shared" si="10"/>
        <v>#DIV/0!</v>
      </c>
      <c r="AC85" s="47"/>
      <c r="AD85" s="4"/>
      <c r="AE85" s="13"/>
      <c r="AF85" s="5"/>
      <c r="AG85" s="5"/>
    </row>
    <row r="86" spans="1:33" ht="15.6">
      <c r="A86" s="47"/>
      <c r="B86">
        <f>+'Ark1'!C2603</f>
        <v>2019</v>
      </c>
      <c r="C86">
        <f>+'Ark1'!N2603</f>
        <v>443</v>
      </c>
      <c r="D86" s="3" t="s">
        <v>485</v>
      </c>
      <c r="E86" s="347">
        <f>+'Ark1'!Q2603</f>
        <v>0</v>
      </c>
      <c r="F86" s="357"/>
      <c r="G86" s="347">
        <f>+'Ark1'!R2603</f>
        <v>0</v>
      </c>
      <c r="H86" s="210">
        <f>+'Ark1'!AG2603</f>
        <v>0</v>
      </c>
      <c r="I86" s="62">
        <f t="shared" si="11"/>
        <v>0</v>
      </c>
      <c r="J86" s="210">
        <f>+'Ark1'!AH2603</f>
        <v>0</v>
      </c>
      <c r="K86" s="210"/>
      <c r="L86" s="218"/>
      <c r="M86" s="210"/>
      <c r="N86" s="210"/>
      <c r="O86" s="210"/>
      <c r="P86" s="210"/>
      <c r="Q86" s="210"/>
      <c r="R86" s="1">
        <f>+'Ark1'!S2603</f>
        <v>0</v>
      </c>
      <c r="S86" s="1">
        <f>+'Ark1'!T2603</f>
        <v>0</v>
      </c>
      <c r="T86" s="102">
        <f>+'Ark1'!U2603</f>
        <v>0</v>
      </c>
      <c r="U86" s="11">
        <f>+'Ark1'!W2603</f>
        <v>0</v>
      </c>
      <c r="V86" s="11">
        <f>+'Ark1'!X2603</f>
        <v>0</v>
      </c>
      <c r="W86" s="11">
        <f>+'Ark1'!Y2603</f>
        <v>0</v>
      </c>
      <c r="X86" s="1">
        <f>+'Ark1'!AA2603</f>
        <v>0</v>
      </c>
      <c r="Y86" s="1">
        <f>+'Ark1'!AB2603</f>
        <v>0</v>
      </c>
      <c r="Z86" s="1">
        <f>+'Ark1'!AC2603</f>
        <v>0</v>
      </c>
      <c r="AA86" s="1" t="e">
        <f t="shared" si="9"/>
        <v>#DIV/0!</v>
      </c>
      <c r="AB86" s="1" t="e">
        <f t="shared" si="10"/>
        <v>#DIV/0!</v>
      </c>
      <c r="AC86" s="47"/>
      <c r="AD86" s="4"/>
      <c r="AE86" s="13"/>
      <c r="AF86" s="5"/>
      <c r="AG86" s="5"/>
    </row>
    <row r="87" spans="1:33" ht="15.6">
      <c r="A87" s="47"/>
      <c r="B87">
        <f>+'Ark1'!C2604</f>
        <v>2019</v>
      </c>
      <c r="C87">
        <f>+'Ark1'!N2604</f>
        <v>445</v>
      </c>
      <c r="D87" s="3" t="s">
        <v>486</v>
      </c>
      <c r="E87" s="347">
        <f>+'Ark1'!Q2604</f>
        <v>0</v>
      </c>
      <c r="F87" s="357"/>
      <c r="G87" s="347">
        <f>+'Ark1'!R2604</f>
        <v>0</v>
      </c>
      <c r="H87" s="210">
        <f>+'Ark1'!AG2604</f>
        <v>0</v>
      </c>
      <c r="I87" s="62">
        <f t="shared" si="11"/>
        <v>0</v>
      </c>
      <c r="J87" s="210">
        <f>+'Ark1'!AH2604</f>
        <v>0</v>
      </c>
      <c r="K87" s="210"/>
      <c r="L87" s="218"/>
      <c r="M87" s="210"/>
      <c r="N87" s="210"/>
      <c r="O87" s="210"/>
      <c r="P87" s="210"/>
      <c r="Q87" s="210"/>
      <c r="R87" s="1">
        <f>+'Ark1'!S2604</f>
        <v>0</v>
      </c>
      <c r="S87" s="1">
        <f>+'Ark1'!T2604</f>
        <v>0</v>
      </c>
      <c r="T87" s="102">
        <f>+'Ark1'!U2604</f>
        <v>0</v>
      </c>
      <c r="U87" s="11">
        <f>+'Ark1'!W2604</f>
        <v>0</v>
      </c>
      <c r="V87" s="11">
        <f>+'Ark1'!X2604</f>
        <v>0</v>
      </c>
      <c r="W87" s="11">
        <f>+'Ark1'!Y2604</f>
        <v>0</v>
      </c>
      <c r="X87" s="1">
        <f>+'Ark1'!AA2604</f>
        <v>0</v>
      </c>
      <c r="Y87" s="1">
        <f>+'Ark1'!AB2604</f>
        <v>0</v>
      </c>
      <c r="Z87" s="1">
        <f>+'Ark1'!AC2604</f>
        <v>0</v>
      </c>
      <c r="AA87" s="1" t="e">
        <f t="shared" si="9"/>
        <v>#DIV/0!</v>
      </c>
      <c r="AB87" s="1" t="e">
        <f t="shared" si="10"/>
        <v>#DIV/0!</v>
      </c>
      <c r="AC87" s="47"/>
      <c r="AD87" s="4"/>
      <c r="AE87" s="13"/>
      <c r="AF87" s="5"/>
      <c r="AG87" s="5"/>
    </row>
    <row r="88" spans="1:33" ht="15.6">
      <c r="A88" s="47"/>
      <c r="B88">
        <f>+'Ark1'!C2605</f>
        <v>2019</v>
      </c>
      <c r="C88">
        <f>+'Ark1'!N2605</f>
        <v>450</v>
      </c>
      <c r="D88" s="3" t="s">
        <v>487</v>
      </c>
      <c r="E88" s="347">
        <f>+'Ark1'!Q2605</f>
        <v>0</v>
      </c>
      <c r="F88" s="357"/>
      <c r="G88" s="347">
        <f>+'Ark1'!R2605</f>
        <v>0</v>
      </c>
      <c r="H88" s="210">
        <f>+'Ark1'!AG2605</f>
        <v>0</v>
      </c>
      <c r="I88" s="62">
        <f t="shared" si="11"/>
        <v>0</v>
      </c>
      <c r="J88" s="210">
        <f>+'Ark1'!AH2605</f>
        <v>0</v>
      </c>
      <c r="K88" s="210"/>
      <c r="L88" s="218"/>
      <c r="M88" s="210"/>
      <c r="N88" s="210"/>
      <c r="O88" s="210"/>
      <c r="P88" s="210"/>
      <c r="Q88" s="210"/>
      <c r="R88" s="1">
        <f>+'Ark1'!S2605</f>
        <v>0</v>
      </c>
      <c r="S88" s="1">
        <f>+'Ark1'!T2605</f>
        <v>0</v>
      </c>
      <c r="T88" s="102">
        <f>+'Ark1'!U2605</f>
        <v>0</v>
      </c>
      <c r="U88" s="11">
        <f>+'Ark1'!W2605</f>
        <v>0</v>
      </c>
      <c r="V88" s="11">
        <f>+'Ark1'!X2605</f>
        <v>0</v>
      </c>
      <c r="W88" s="11">
        <f>+'Ark1'!Y2605</f>
        <v>0</v>
      </c>
      <c r="X88" s="1">
        <f>+'Ark1'!AA2605</f>
        <v>0</v>
      </c>
      <c r="Y88" s="1">
        <f>+'Ark1'!AB2605</f>
        <v>0</v>
      </c>
      <c r="Z88" s="1">
        <f>+'Ark1'!AC2605</f>
        <v>0</v>
      </c>
      <c r="AA88" s="1" t="e">
        <f t="shared" si="9"/>
        <v>#DIV/0!</v>
      </c>
      <c r="AB88" s="1" t="e">
        <f t="shared" si="10"/>
        <v>#DIV/0!</v>
      </c>
      <c r="AC88" s="47"/>
      <c r="AD88" s="4"/>
      <c r="AE88" s="13"/>
      <c r="AF88" s="5"/>
      <c r="AG88" s="5"/>
    </row>
    <row r="89" spans="1:33" ht="15.6">
      <c r="A89" s="47"/>
      <c r="B89">
        <f>+'Ark1'!C2606</f>
        <v>2019</v>
      </c>
      <c r="C89">
        <f>+'Ark1'!N2606</f>
        <v>455</v>
      </c>
      <c r="D89" s="3" t="s">
        <v>488</v>
      </c>
      <c r="E89" s="347">
        <f>+'Ark1'!Q2606</f>
        <v>0</v>
      </c>
      <c r="F89" s="357"/>
      <c r="G89" s="347">
        <f>+'Ark1'!R2606</f>
        <v>0</v>
      </c>
      <c r="H89" s="210">
        <f>+'Ark1'!AG2606</f>
        <v>0</v>
      </c>
      <c r="I89" s="62">
        <f t="shared" si="11"/>
        <v>0</v>
      </c>
      <c r="J89" s="210">
        <f>+'Ark1'!AH2606</f>
        <v>0</v>
      </c>
      <c r="K89" s="210"/>
      <c r="L89" s="218"/>
      <c r="M89" s="210"/>
      <c r="N89" s="210"/>
      <c r="O89" s="210"/>
      <c r="P89" s="210"/>
      <c r="Q89" s="210"/>
      <c r="R89" s="1">
        <f>+'Ark1'!S2606</f>
        <v>0</v>
      </c>
      <c r="S89" s="1">
        <f>+'Ark1'!T2606</f>
        <v>0</v>
      </c>
      <c r="T89" s="102">
        <f>+'Ark1'!U2606</f>
        <v>0</v>
      </c>
      <c r="U89" s="11">
        <f>+'Ark1'!W2606</f>
        <v>0</v>
      </c>
      <c r="V89" s="11">
        <f>+'Ark1'!X2606</f>
        <v>0</v>
      </c>
      <c r="W89" s="11">
        <f>+'Ark1'!Y2606</f>
        <v>0</v>
      </c>
      <c r="X89" s="1">
        <f>+'Ark1'!AA2606</f>
        <v>0</v>
      </c>
      <c r="Y89" s="1">
        <f>+'Ark1'!AB2606</f>
        <v>0</v>
      </c>
      <c r="Z89" s="1">
        <f>+'Ark1'!AC2606</f>
        <v>0</v>
      </c>
      <c r="AA89" s="1" t="e">
        <f t="shared" si="9"/>
        <v>#DIV/0!</v>
      </c>
      <c r="AB89" s="1" t="e">
        <f t="shared" si="10"/>
        <v>#DIV/0!</v>
      </c>
      <c r="AC89" s="47"/>
      <c r="AD89" s="4"/>
      <c r="AE89" s="13"/>
      <c r="AF89" s="5"/>
      <c r="AG89" s="5"/>
    </row>
    <row r="90" spans="1:33" ht="15.6">
      <c r="A90" s="47"/>
      <c r="B90">
        <f>+'Ark1'!C2607</f>
        <v>2019</v>
      </c>
      <c r="C90">
        <f>+'Ark1'!N2607</f>
        <v>460</v>
      </c>
      <c r="D90" s="3" t="s">
        <v>489</v>
      </c>
      <c r="E90" s="347">
        <f>+'Ark1'!Q2607</f>
        <v>0</v>
      </c>
      <c r="F90" s="357"/>
      <c r="G90" s="347">
        <f>+'Ark1'!R2607</f>
        <v>0</v>
      </c>
      <c r="H90" s="210">
        <f>+'Ark1'!AG2607</f>
        <v>0</v>
      </c>
      <c r="I90" s="62">
        <f t="shared" si="11"/>
        <v>0</v>
      </c>
      <c r="J90" s="210">
        <f>+'Ark1'!AH2607</f>
        <v>0</v>
      </c>
      <c r="K90" s="210"/>
      <c r="L90" s="218"/>
      <c r="M90" s="210"/>
      <c r="N90" s="210"/>
      <c r="O90" s="210"/>
      <c r="P90" s="210"/>
      <c r="Q90" s="210"/>
      <c r="R90" s="1">
        <f>+'Ark1'!S2607</f>
        <v>0</v>
      </c>
      <c r="S90" s="1">
        <f>+'Ark1'!T2607</f>
        <v>0</v>
      </c>
      <c r="T90" s="102">
        <f>+'Ark1'!U2607</f>
        <v>0</v>
      </c>
      <c r="U90" s="11">
        <f>+'Ark1'!W2607</f>
        <v>0</v>
      </c>
      <c r="V90" s="11">
        <f>+'Ark1'!X2607</f>
        <v>0</v>
      </c>
      <c r="W90" s="11">
        <f>+'Ark1'!Y2607</f>
        <v>0</v>
      </c>
      <c r="X90" s="1">
        <f>+'Ark1'!AA2607</f>
        <v>0</v>
      </c>
      <c r="Y90" s="1">
        <f>+'Ark1'!AB2607</f>
        <v>0</v>
      </c>
      <c r="Z90" s="1">
        <f>+'Ark1'!AC2607</f>
        <v>0</v>
      </c>
      <c r="AA90" s="1" t="e">
        <f t="shared" si="9"/>
        <v>#DIV/0!</v>
      </c>
      <c r="AB90" s="1" t="e">
        <f t="shared" si="10"/>
        <v>#DIV/0!</v>
      </c>
      <c r="AC90" s="47"/>
      <c r="AD90" s="4"/>
      <c r="AE90" s="13"/>
      <c r="AF90" s="5"/>
      <c r="AG90" s="5"/>
    </row>
    <row r="91" spans="1:33" ht="15.6">
      <c r="A91" s="47"/>
      <c r="B91" s="56">
        <f>+'Ark1'!C2608</f>
        <v>2018</v>
      </c>
      <c r="C91" s="56">
        <f>+'Ark1'!N2608</f>
        <v>409</v>
      </c>
      <c r="D91" s="57" t="s">
        <v>474</v>
      </c>
      <c r="E91" s="359">
        <f>+'Ark1'!Q2608</f>
        <v>0</v>
      </c>
      <c r="F91" s="357"/>
      <c r="G91" s="359">
        <f>+'Ark1'!R2608</f>
        <v>0</v>
      </c>
      <c r="H91" s="192">
        <f>+'Ark1'!AG2608</f>
        <v>0</v>
      </c>
      <c r="I91" s="62">
        <f t="shared" si="11"/>
        <v>0</v>
      </c>
      <c r="J91" s="192">
        <f>+'Ark1'!AH2608</f>
        <v>0</v>
      </c>
      <c r="K91" s="192"/>
      <c r="L91" s="287"/>
      <c r="M91" s="192"/>
      <c r="N91" s="192"/>
      <c r="O91" s="192"/>
      <c r="P91" s="192"/>
      <c r="Q91" s="192"/>
      <c r="R91" s="58">
        <f>+'Ark1'!S2608</f>
        <v>0</v>
      </c>
      <c r="S91" s="58">
        <f>+'Ark1'!T2608</f>
        <v>0</v>
      </c>
      <c r="T91" s="169">
        <f>+'Ark1'!U2608</f>
        <v>0</v>
      </c>
      <c r="U91" s="79">
        <f>+'Ark1'!W2608</f>
        <v>0</v>
      </c>
      <c r="V91" s="79">
        <f>+'Ark1'!X2608</f>
        <v>0</v>
      </c>
      <c r="W91" s="79">
        <f>+'Ark1'!Y2608</f>
        <v>0</v>
      </c>
      <c r="X91" s="58">
        <f>+'Ark1'!AA2608</f>
        <v>0</v>
      </c>
      <c r="Y91" s="58">
        <f>+'Ark1'!AB2608</f>
        <v>0</v>
      </c>
      <c r="Z91" s="58">
        <f>+'Ark1'!AC2608</f>
        <v>0</v>
      </c>
      <c r="AA91" s="58" t="e">
        <f t="shared" si="9"/>
        <v>#DIV/0!</v>
      </c>
      <c r="AB91" s="58" t="e">
        <f t="shared" si="10"/>
        <v>#DIV/0!</v>
      </c>
      <c r="AC91" s="47"/>
      <c r="AD91" s="4"/>
      <c r="AE91" s="13"/>
      <c r="AF91" s="5"/>
      <c r="AG91" s="5"/>
    </row>
    <row r="92" spans="1:33" ht="15.6">
      <c r="A92" s="47"/>
      <c r="B92" s="56">
        <f>+'Ark1'!C2609</f>
        <v>2018</v>
      </c>
      <c r="C92" s="56">
        <f>+'Ark1'!N2609</f>
        <v>410</v>
      </c>
      <c r="D92" s="57" t="s">
        <v>475</v>
      </c>
      <c r="E92" s="359">
        <f>+'Ark1'!Q2609</f>
        <v>0</v>
      </c>
      <c r="F92" s="357"/>
      <c r="G92" s="359">
        <f>+'Ark1'!R2609</f>
        <v>0</v>
      </c>
      <c r="H92" s="192">
        <f>+'Ark1'!AG2609</f>
        <v>0</v>
      </c>
      <c r="I92" s="62">
        <f t="shared" si="11"/>
        <v>0</v>
      </c>
      <c r="J92" s="192">
        <f>+'Ark1'!AH2609</f>
        <v>0</v>
      </c>
      <c r="K92" s="192"/>
      <c r="L92" s="287"/>
      <c r="M92" s="192"/>
      <c r="N92" s="192"/>
      <c r="O92" s="192"/>
      <c r="P92" s="192"/>
      <c r="Q92" s="192"/>
      <c r="R92" s="58">
        <f>+'Ark1'!S2609</f>
        <v>0</v>
      </c>
      <c r="S92" s="58">
        <f>+'Ark1'!T2609</f>
        <v>0</v>
      </c>
      <c r="T92" s="169">
        <f>+'Ark1'!U2609</f>
        <v>0</v>
      </c>
      <c r="U92" s="79">
        <f>+'Ark1'!W2609</f>
        <v>0</v>
      </c>
      <c r="V92" s="79">
        <f>+'Ark1'!X2609</f>
        <v>0</v>
      </c>
      <c r="W92" s="79">
        <f>+'Ark1'!Y2609</f>
        <v>0</v>
      </c>
      <c r="X92" s="58">
        <f>+'Ark1'!AA2609</f>
        <v>0</v>
      </c>
      <c r="Y92" s="58">
        <f>+'Ark1'!AB2609</f>
        <v>0</v>
      </c>
      <c r="Z92" s="58">
        <f>+'Ark1'!AC2609</f>
        <v>0</v>
      </c>
      <c r="AA92" s="58" t="e">
        <f t="shared" si="9"/>
        <v>#DIV/0!</v>
      </c>
      <c r="AB92" s="58" t="e">
        <f t="shared" si="10"/>
        <v>#DIV/0!</v>
      </c>
      <c r="AC92" s="47"/>
      <c r="AD92" s="4"/>
      <c r="AE92" s="13"/>
      <c r="AF92" s="5"/>
      <c r="AG92" s="5"/>
    </row>
    <row r="93" spans="1:33" ht="15.6">
      <c r="A93" s="47"/>
      <c r="B93" s="56">
        <f>+'Ark1'!C2610</f>
        <v>2018</v>
      </c>
      <c r="C93" s="56">
        <f>+'Ark1'!N2610</f>
        <v>415</v>
      </c>
      <c r="D93" s="57" t="s">
        <v>476</v>
      </c>
      <c r="E93" s="359">
        <f>+'Ark1'!Q2610</f>
        <v>0</v>
      </c>
      <c r="F93" s="357"/>
      <c r="G93" s="359">
        <f>+'Ark1'!R2610</f>
        <v>0</v>
      </c>
      <c r="H93" s="192">
        <f>+'Ark1'!AG2610</f>
        <v>0</v>
      </c>
      <c r="I93" s="62">
        <f t="shared" si="11"/>
        <v>0</v>
      </c>
      <c r="J93" s="192">
        <f>+'Ark1'!AH2610</f>
        <v>0</v>
      </c>
      <c r="K93" s="192"/>
      <c r="L93" s="287"/>
      <c r="M93" s="192"/>
      <c r="N93" s="192"/>
      <c r="O93" s="192"/>
      <c r="P93" s="192"/>
      <c r="Q93" s="192"/>
      <c r="R93" s="58">
        <f>+'Ark1'!S2610</f>
        <v>0</v>
      </c>
      <c r="S93" s="58">
        <f>+'Ark1'!T2610</f>
        <v>0</v>
      </c>
      <c r="T93" s="169">
        <f>+'Ark1'!U2610</f>
        <v>0</v>
      </c>
      <c r="U93" s="79">
        <f>+'Ark1'!W2610</f>
        <v>0</v>
      </c>
      <c r="V93" s="79">
        <f>+'Ark1'!X2610</f>
        <v>0</v>
      </c>
      <c r="W93" s="79">
        <f>+'Ark1'!Y2610</f>
        <v>0</v>
      </c>
      <c r="X93" s="58">
        <f>+'Ark1'!AA2610</f>
        <v>0</v>
      </c>
      <c r="Y93" s="58">
        <f>+'Ark1'!AB2610</f>
        <v>0</v>
      </c>
      <c r="Z93" s="58">
        <f>+'Ark1'!AC2610</f>
        <v>0</v>
      </c>
      <c r="AA93" s="58" t="e">
        <f t="shared" si="9"/>
        <v>#DIV/0!</v>
      </c>
      <c r="AB93" s="58" t="e">
        <f t="shared" si="10"/>
        <v>#DIV/0!</v>
      </c>
      <c r="AC93" s="47"/>
      <c r="AD93" s="4"/>
      <c r="AE93" s="5"/>
      <c r="AF93" s="5"/>
      <c r="AG93" s="5"/>
    </row>
    <row r="94" spans="1:33" ht="15.6">
      <c r="A94" s="47"/>
      <c r="B94" s="56">
        <f>+'Ark1'!C2611</f>
        <v>2018</v>
      </c>
      <c r="C94" s="56">
        <f>+'Ark1'!N2611</f>
        <v>420</v>
      </c>
      <c r="D94" s="57" t="s">
        <v>477</v>
      </c>
      <c r="E94" s="359">
        <f>+'Ark1'!Q2611</f>
        <v>0</v>
      </c>
      <c r="F94" s="357"/>
      <c r="G94" s="359">
        <f>+'Ark1'!R2611</f>
        <v>0</v>
      </c>
      <c r="H94" s="192">
        <f>+'Ark1'!AG2611</f>
        <v>0</v>
      </c>
      <c r="I94" s="62">
        <f t="shared" si="11"/>
        <v>0</v>
      </c>
      <c r="J94" s="192">
        <f>+'Ark1'!AH2611</f>
        <v>0</v>
      </c>
      <c r="K94" s="192"/>
      <c r="L94" s="287"/>
      <c r="M94" s="192"/>
      <c r="N94" s="192"/>
      <c r="O94" s="192"/>
      <c r="P94" s="192"/>
      <c r="Q94" s="192"/>
      <c r="R94" s="58">
        <f>+'Ark1'!S2611</f>
        <v>0</v>
      </c>
      <c r="S94" s="58">
        <f>+'Ark1'!T2611</f>
        <v>0</v>
      </c>
      <c r="T94" s="169">
        <f>+'Ark1'!U2611</f>
        <v>0</v>
      </c>
      <c r="U94" s="79">
        <f>+'Ark1'!W2611</f>
        <v>0</v>
      </c>
      <c r="V94" s="79">
        <f>+'Ark1'!X2611</f>
        <v>0</v>
      </c>
      <c r="W94" s="79">
        <f>+'Ark1'!Y2611</f>
        <v>0</v>
      </c>
      <c r="X94" s="58">
        <f>+'Ark1'!AA2611</f>
        <v>0</v>
      </c>
      <c r="Y94" s="58">
        <f>+'Ark1'!AB2611</f>
        <v>0</v>
      </c>
      <c r="Z94" s="58">
        <f>+'Ark1'!AC2611</f>
        <v>0</v>
      </c>
      <c r="AA94" s="58" t="e">
        <f t="shared" si="9"/>
        <v>#DIV/0!</v>
      </c>
      <c r="AB94" s="58" t="e">
        <f t="shared" si="10"/>
        <v>#DIV/0!</v>
      </c>
      <c r="AC94" s="47"/>
      <c r="AD94" s="13"/>
      <c r="AE94" s="13"/>
    </row>
    <row r="95" spans="1:33" ht="15.6">
      <c r="A95" s="47"/>
      <c r="B95" s="56">
        <f>+'Ark1'!C2612</f>
        <v>2018</v>
      </c>
      <c r="C95" s="56">
        <f>+'Ark1'!N2612</f>
        <v>425</v>
      </c>
      <c r="D95" s="57" t="s">
        <v>478</v>
      </c>
      <c r="E95" s="359">
        <f>+'Ark1'!Q2612</f>
        <v>0</v>
      </c>
      <c r="F95" s="357"/>
      <c r="G95" s="359">
        <f>+'Ark1'!R2612</f>
        <v>0</v>
      </c>
      <c r="H95" s="192">
        <f>+'Ark1'!AG2612</f>
        <v>0</v>
      </c>
      <c r="I95" s="62">
        <f t="shared" si="11"/>
        <v>0</v>
      </c>
      <c r="J95" s="192">
        <f>+'Ark1'!AH2612</f>
        <v>0</v>
      </c>
      <c r="K95" s="192"/>
      <c r="L95" s="287"/>
      <c r="M95" s="192"/>
      <c r="N95" s="192"/>
      <c r="O95" s="192"/>
      <c r="P95" s="192"/>
      <c r="Q95" s="192"/>
      <c r="R95" s="58">
        <f>+'Ark1'!S2612</f>
        <v>0</v>
      </c>
      <c r="S95" s="58">
        <f>+'Ark1'!T2612</f>
        <v>0</v>
      </c>
      <c r="T95" s="169">
        <f>+'Ark1'!U2612</f>
        <v>0</v>
      </c>
      <c r="U95" s="79">
        <f>+'Ark1'!W2612</f>
        <v>0</v>
      </c>
      <c r="V95" s="79">
        <f>+'Ark1'!X2612</f>
        <v>0</v>
      </c>
      <c r="W95" s="79">
        <f>+'Ark1'!Y2612</f>
        <v>0</v>
      </c>
      <c r="X95" s="58">
        <f>+'Ark1'!AA2612</f>
        <v>0</v>
      </c>
      <c r="Y95" s="58">
        <f>+'Ark1'!AB2612</f>
        <v>0</v>
      </c>
      <c r="Z95" s="58">
        <f>+'Ark1'!AC2612</f>
        <v>0</v>
      </c>
      <c r="AA95" s="58" t="e">
        <f t="shared" si="9"/>
        <v>#DIV/0!</v>
      </c>
      <c r="AB95" s="58" t="e">
        <f t="shared" si="10"/>
        <v>#DIV/0!</v>
      </c>
      <c r="AC95" s="47"/>
      <c r="AD95" s="5"/>
      <c r="AE95" s="5"/>
      <c r="AG95" s="5"/>
    </row>
    <row r="96" spans="1:33" ht="15.6">
      <c r="A96" s="47"/>
      <c r="B96" s="56">
        <f>+'Ark1'!C2613</f>
        <v>2018</v>
      </c>
      <c r="C96" s="56">
        <f>+'Ark1'!N2613</f>
        <v>428</v>
      </c>
      <c r="D96" s="57" t="s">
        <v>479</v>
      </c>
      <c r="E96" s="359">
        <f>+'Ark1'!Q2613</f>
        <v>0</v>
      </c>
      <c r="F96" s="357"/>
      <c r="G96" s="359">
        <f>+'Ark1'!R2613</f>
        <v>0</v>
      </c>
      <c r="H96" s="192">
        <f>+'Ark1'!AG2613</f>
        <v>0</v>
      </c>
      <c r="I96" s="62">
        <f t="shared" si="11"/>
        <v>0</v>
      </c>
      <c r="J96" s="192">
        <f>+'Ark1'!AH2613</f>
        <v>0</v>
      </c>
      <c r="K96" s="192"/>
      <c r="L96" s="287"/>
      <c r="M96" s="192"/>
      <c r="N96" s="192"/>
      <c r="O96" s="192"/>
      <c r="P96" s="192"/>
      <c r="Q96" s="192"/>
      <c r="R96" s="58">
        <f>+'Ark1'!S2613</f>
        <v>0</v>
      </c>
      <c r="S96" s="58">
        <f>+'Ark1'!T2613</f>
        <v>0</v>
      </c>
      <c r="T96" s="169">
        <f>+'Ark1'!U2613</f>
        <v>0</v>
      </c>
      <c r="U96" s="79">
        <f>+'Ark1'!W2613</f>
        <v>0</v>
      </c>
      <c r="V96" s="79">
        <f>+'Ark1'!X2613</f>
        <v>0</v>
      </c>
      <c r="W96" s="79">
        <f>+'Ark1'!Y2613</f>
        <v>0</v>
      </c>
      <c r="X96" s="58">
        <f>+'Ark1'!AA2613</f>
        <v>0</v>
      </c>
      <c r="Y96" s="58">
        <f>+'Ark1'!AB2613</f>
        <v>0</v>
      </c>
      <c r="Z96" s="58">
        <f>+'Ark1'!AC2613</f>
        <v>0</v>
      </c>
      <c r="AA96" s="58" t="e">
        <f t="shared" si="9"/>
        <v>#DIV/0!</v>
      </c>
      <c r="AB96" s="58" t="e">
        <f t="shared" si="10"/>
        <v>#DIV/0!</v>
      </c>
      <c r="AC96" s="47"/>
      <c r="AD96" s="5"/>
      <c r="AE96" s="5"/>
      <c r="AG96" s="5"/>
    </row>
    <row r="97" spans="1:31" ht="15.6">
      <c r="A97" s="47"/>
      <c r="B97" s="56">
        <f>+'Ark1'!C2614</f>
        <v>2018</v>
      </c>
      <c r="C97" s="56">
        <f>+'Ark1'!N2614</f>
        <v>430</v>
      </c>
      <c r="D97" s="57" t="s">
        <v>480</v>
      </c>
      <c r="E97" s="359">
        <f>+'Ark1'!Q2614</f>
        <v>0</v>
      </c>
      <c r="F97" s="357"/>
      <c r="G97" s="359">
        <f>+'Ark1'!R2614</f>
        <v>0</v>
      </c>
      <c r="H97" s="192">
        <f>+'Ark1'!AG2614</f>
        <v>0</v>
      </c>
      <c r="I97" s="62">
        <f t="shared" si="11"/>
        <v>0</v>
      </c>
      <c r="J97" s="192">
        <f>+'Ark1'!AH2614</f>
        <v>0</v>
      </c>
      <c r="K97" s="192"/>
      <c r="L97" s="287"/>
      <c r="M97" s="192"/>
      <c r="N97" s="192"/>
      <c r="O97" s="192"/>
      <c r="P97" s="192"/>
      <c r="Q97" s="192"/>
      <c r="R97" s="58">
        <f>+'Ark1'!S2614</f>
        <v>0</v>
      </c>
      <c r="S97" s="58">
        <f>+'Ark1'!T2614</f>
        <v>0</v>
      </c>
      <c r="T97" s="169">
        <f>+'Ark1'!U2614</f>
        <v>0</v>
      </c>
      <c r="U97" s="79">
        <f>+'Ark1'!W2614</f>
        <v>0</v>
      </c>
      <c r="V97" s="79">
        <f>+'Ark1'!X2614</f>
        <v>0</v>
      </c>
      <c r="W97" s="79">
        <f>+'Ark1'!Y2614</f>
        <v>0</v>
      </c>
      <c r="X97" s="58">
        <f>+'Ark1'!AA2614</f>
        <v>0</v>
      </c>
      <c r="Y97" s="58">
        <f>+'Ark1'!AB2614</f>
        <v>0</v>
      </c>
      <c r="Z97" s="58">
        <f>+'Ark1'!AC2614</f>
        <v>0</v>
      </c>
      <c r="AA97" s="58" t="e">
        <f t="shared" si="9"/>
        <v>#DIV/0!</v>
      </c>
      <c r="AB97" s="58" t="e">
        <f t="shared" si="10"/>
        <v>#DIV/0!</v>
      </c>
      <c r="AC97" s="47"/>
      <c r="AD97" s="13"/>
      <c r="AE97" s="13"/>
    </row>
    <row r="98" spans="1:31" ht="15.6">
      <c r="A98" s="47"/>
      <c r="B98" s="56">
        <f>+'Ark1'!C2615</f>
        <v>2018</v>
      </c>
      <c r="C98" s="56">
        <f>+'Ark1'!N2615</f>
        <v>433</v>
      </c>
      <c r="D98" s="57" t="s">
        <v>481</v>
      </c>
      <c r="E98" s="359">
        <f>+'Ark1'!Q2615</f>
        <v>0</v>
      </c>
      <c r="F98" s="357"/>
      <c r="G98" s="359">
        <f>+'Ark1'!R2615</f>
        <v>0</v>
      </c>
      <c r="H98" s="192">
        <f>+'Ark1'!AG2615</f>
        <v>0</v>
      </c>
      <c r="I98" s="62">
        <f t="shared" si="11"/>
        <v>0</v>
      </c>
      <c r="J98" s="192">
        <f>+'Ark1'!AH2615</f>
        <v>0</v>
      </c>
      <c r="K98" s="192"/>
      <c r="L98" s="287"/>
      <c r="M98" s="192"/>
      <c r="N98" s="192"/>
      <c r="O98" s="192"/>
      <c r="P98" s="192"/>
      <c r="Q98" s="192"/>
      <c r="R98" s="58">
        <f>+'Ark1'!S2615</f>
        <v>0</v>
      </c>
      <c r="S98" s="58">
        <f>+'Ark1'!T2615</f>
        <v>0</v>
      </c>
      <c r="T98" s="169">
        <f>+'Ark1'!U2615</f>
        <v>0</v>
      </c>
      <c r="U98" s="79">
        <f>+'Ark1'!W2615</f>
        <v>0</v>
      </c>
      <c r="V98" s="79">
        <f>+'Ark1'!X2615</f>
        <v>0</v>
      </c>
      <c r="W98" s="79">
        <f>+'Ark1'!Y2615</f>
        <v>0</v>
      </c>
      <c r="X98" s="58">
        <f>+'Ark1'!AA2615</f>
        <v>0</v>
      </c>
      <c r="Y98" s="58">
        <f>+'Ark1'!AB2615</f>
        <v>0</v>
      </c>
      <c r="Z98" s="58">
        <f>+'Ark1'!AC2615</f>
        <v>0</v>
      </c>
      <c r="AA98" s="58" t="e">
        <f t="shared" si="9"/>
        <v>#DIV/0!</v>
      </c>
      <c r="AB98" s="58" t="e">
        <f t="shared" si="10"/>
        <v>#DIV/0!</v>
      </c>
      <c r="AC98" s="47"/>
      <c r="AD98" s="13"/>
      <c r="AE98" s="13"/>
    </row>
    <row r="99" spans="1:31" ht="15.6">
      <c r="A99" s="47"/>
      <c r="B99" s="56">
        <f>+'Ark1'!C2616</f>
        <v>2018</v>
      </c>
      <c r="C99" s="56">
        <f>+'Ark1'!N2616</f>
        <v>435</v>
      </c>
      <c r="D99" s="57" t="s">
        <v>482</v>
      </c>
      <c r="E99" s="359">
        <f>+'Ark1'!Q2616</f>
        <v>0</v>
      </c>
      <c r="F99" s="357"/>
      <c r="G99" s="359">
        <f>+'Ark1'!R2616</f>
        <v>0</v>
      </c>
      <c r="H99" s="192">
        <f>+'Ark1'!AG2616</f>
        <v>0</v>
      </c>
      <c r="I99" s="62">
        <f t="shared" si="11"/>
        <v>0</v>
      </c>
      <c r="J99" s="192">
        <f>+'Ark1'!AH2616</f>
        <v>0</v>
      </c>
      <c r="K99" s="192"/>
      <c r="L99" s="287"/>
      <c r="M99" s="192"/>
      <c r="N99" s="192"/>
      <c r="O99" s="192"/>
      <c r="P99" s="192"/>
      <c r="Q99" s="192"/>
      <c r="R99" s="58">
        <f>+'Ark1'!S2616</f>
        <v>0</v>
      </c>
      <c r="S99" s="58">
        <f>+'Ark1'!T2616</f>
        <v>0</v>
      </c>
      <c r="T99" s="169">
        <f>+'Ark1'!U2616</f>
        <v>0</v>
      </c>
      <c r="U99" s="79">
        <f>+'Ark1'!W2616</f>
        <v>0</v>
      </c>
      <c r="V99" s="79">
        <f>+'Ark1'!X2616</f>
        <v>0</v>
      </c>
      <c r="W99" s="79">
        <f>+'Ark1'!Y2616</f>
        <v>0</v>
      </c>
      <c r="X99" s="58">
        <f>+'Ark1'!AA2616</f>
        <v>0</v>
      </c>
      <c r="Y99" s="58">
        <f>+'Ark1'!AB2616</f>
        <v>0</v>
      </c>
      <c r="Z99" s="58">
        <f>+'Ark1'!AC2616</f>
        <v>0</v>
      </c>
      <c r="AA99" s="58" t="e">
        <f t="shared" si="9"/>
        <v>#DIV/0!</v>
      </c>
      <c r="AB99" s="58" t="e">
        <f t="shared" si="10"/>
        <v>#DIV/0!</v>
      </c>
      <c r="AC99" s="47"/>
      <c r="AD99" s="13"/>
      <c r="AE99" s="13"/>
    </row>
    <row r="100" spans="1:31" ht="15.6">
      <c r="A100" s="47"/>
      <c r="B100" s="56">
        <f>+'Ark1'!C2617</f>
        <v>2018</v>
      </c>
      <c r="C100" s="56">
        <f>+'Ark1'!N2617</f>
        <v>438</v>
      </c>
      <c r="D100" s="57" t="s">
        <v>483</v>
      </c>
      <c r="E100" s="359">
        <f>+'Ark1'!Q2617</f>
        <v>0</v>
      </c>
      <c r="F100" s="357"/>
      <c r="G100" s="359">
        <f>+'Ark1'!R2617</f>
        <v>0</v>
      </c>
      <c r="H100" s="192">
        <f>+'Ark1'!AG2617</f>
        <v>0</v>
      </c>
      <c r="I100" s="63">
        <f t="shared" si="11"/>
        <v>0</v>
      </c>
      <c r="J100" s="192">
        <f>+'Ark1'!AH2617</f>
        <v>0</v>
      </c>
      <c r="K100" s="192"/>
      <c r="L100" s="287"/>
      <c r="M100" s="192"/>
      <c r="N100" s="192"/>
      <c r="O100" s="192"/>
      <c r="P100" s="192"/>
      <c r="Q100" s="192"/>
      <c r="R100" s="58">
        <f>+'Ark1'!S2617</f>
        <v>0</v>
      </c>
      <c r="S100" s="58">
        <f>+'Ark1'!T2617</f>
        <v>0</v>
      </c>
      <c r="T100" s="169">
        <f>+'Ark1'!U2617</f>
        <v>0</v>
      </c>
      <c r="U100" s="79">
        <f>+'Ark1'!W2617</f>
        <v>0</v>
      </c>
      <c r="V100" s="79">
        <f>+'Ark1'!X2617</f>
        <v>0</v>
      </c>
      <c r="W100" s="79">
        <f>+'Ark1'!Y2617</f>
        <v>0</v>
      </c>
      <c r="X100" s="58">
        <f>+'Ark1'!AA2617</f>
        <v>0</v>
      </c>
      <c r="Y100" s="58">
        <f>+'Ark1'!AB2617</f>
        <v>0</v>
      </c>
      <c r="Z100" s="58">
        <f>+'Ark1'!AC2617</f>
        <v>0</v>
      </c>
      <c r="AA100" s="58" t="e">
        <f t="shared" si="9"/>
        <v>#DIV/0!</v>
      </c>
      <c r="AB100" s="58" t="e">
        <f t="shared" si="10"/>
        <v>#DIV/0!</v>
      </c>
      <c r="AC100" s="47"/>
      <c r="AD100" s="13"/>
      <c r="AE100" s="13"/>
    </row>
    <row r="101" spans="1:31" ht="15.6">
      <c r="A101" s="47"/>
      <c r="B101" s="56">
        <f>+'Ark1'!C2618</f>
        <v>2018</v>
      </c>
      <c r="C101" s="56">
        <f>+'Ark1'!N2618</f>
        <v>440</v>
      </c>
      <c r="D101" s="57" t="s">
        <v>484</v>
      </c>
      <c r="E101" s="359">
        <f>+'Ark1'!Q2618</f>
        <v>0</v>
      </c>
      <c r="F101" s="357"/>
      <c r="G101" s="359">
        <f>+'Ark1'!R2618</f>
        <v>0</v>
      </c>
      <c r="H101" s="192">
        <f>+'Ark1'!AG2618</f>
        <v>0</v>
      </c>
      <c r="I101" s="63">
        <f t="shared" si="11"/>
        <v>0</v>
      </c>
      <c r="J101" s="192">
        <f>+'Ark1'!AH2618</f>
        <v>0</v>
      </c>
      <c r="K101" s="192"/>
      <c r="L101" s="287"/>
      <c r="M101" s="192"/>
      <c r="N101" s="192"/>
      <c r="O101" s="192"/>
      <c r="P101" s="192"/>
      <c r="Q101" s="192"/>
      <c r="R101" s="58">
        <f>+'Ark1'!S2618</f>
        <v>0</v>
      </c>
      <c r="S101" s="58">
        <f>+'Ark1'!T2618</f>
        <v>0</v>
      </c>
      <c r="T101" s="169">
        <f>+'Ark1'!U2618</f>
        <v>0</v>
      </c>
      <c r="U101" s="79">
        <f>+'Ark1'!W2618</f>
        <v>0</v>
      </c>
      <c r="V101" s="79">
        <f>+'Ark1'!X2618</f>
        <v>0</v>
      </c>
      <c r="W101" s="79">
        <f>+'Ark1'!Y2618</f>
        <v>0</v>
      </c>
      <c r="X101" s="58">
        <f>+'Ark1'!AA2618</f>
        <v>0</v>
      </c>
      <c r="Y101" s="58">
        <f>+'Ark1'!AB2618</f>
        <v>0</v>
      </c>
      <c r="Z101" s="58">
        <f>+'Ark1'!AC2618</f>
        <v>0</v>
      </c>
      <c r="AA101" s="58" t="e">
        <f t="shared" si="9"/>
        <v>#DIV/0!</v>
      </c>
      <c r="AB101" s="58" t="e">
        <f t="shared" si="10"/>
        <v>#DIV/0!</v>
      </c>
      <c r="AC101" s="47"/>
      <c r="AD101" s="13"/>
      <c r="AE101" s="13"/>
    </row>
    <row r="102" spans="1:31" ht="15.6">
      <c r="A102" s="47"/>
      <c r="B102" s="56">
        <f>+'Ark1'!C2619</f>
        <v>2018</v>
      </c>
      <c r="C102" s="56">
        <f>+'Ark1'!N2619</f>
        <v>443</v>
      </c>
      <c r="D102" s="57" t="s">
        <v>485</v>
      </c>
      <c r="E102" s="359">
        <f>+'Ark1'!Q2619</f>
        <v>0</v>
      </c>
      <c r="F102" s="357"/>
      <c r="G102" s="359">
        <f>+'Ark1'!R2619</f>
        <v>0</v>
      </c>
      <c r="H102" s="192">
        <f>+'Ark1'!AG2619</f>
        <v>0</v>
      </c>
      <c r="I102" s="63">
        <f t="shared" si="11"/>
        <v>0</v>
      </c>
      <c r="J102" s="192">
        <f>+'Ark1'!AH2619</f>
        <v>0</v>
      </c>
      <c r="K102" s="192"/>
      <c r="L102" s="287"/>
      <c r="M102" s="192"/>
      <c r="N102" s="192"/>
      <c r="O102" s="192"/>
      <c r="P102" s="192"/>
      <c r="Q102" s="192"/>
      <c r="R102" s="58">
        <f>+'Ark1'!S2619</f>
        <v>0</v>
      </c>
      <c r="S102" s="58">
        <f>+'Ark1'!T2619</f>
        <v>0</v>
      </c>
      <c r="T102" s="169">
        <f>+'Ark1'!U2619</f>
        <v>0</v>
      </c>
      <c r="U102" s="79">
        <f>+'Ark1'!W2619</f>
        <v>0</v>
      </c>
      <c r="V102" s="79">
        <f>+'Ark1'!X2619</f>
        <v>0</v>
      </c>
      <c r="W102" s="79">
        <f>+'Ark1'!Y2619</f>
        <v>0</v>
      </c>
      <c r="X102" s="58">
        <f>+'Ark1'!AA2619</f>
        <v>0</v>
      </c>
      <c r="Y102" s="58">
        <f>+'Ark1'!AB2619</f>
        <v>0</v>
      </c>
      <c r="Z102" s="58">
        <f>+'Ark1'!AC2619</f>
        <v>0</v>
      </c>
      <c r="AA102" s="58" t="e">
        <f t="shared" si="9"/>
        <v>#DIV/0!</v>
      </c>
      <c r="AB102" s="58" t="e">
        <f t="shared" si="10"/>
        <v>#DIV/0!</v>
      </c>
      <c r="AC102" s="47"/>
      <c r="AD102" s="13"/>
      <c r="AE102" s="13"/>
    </row>
    <row r="103" spans="1:31" ht="15.6">
      <c r="A103" s="47"/>
      <c r="B103" s="56">
        <f>+'Ark1'!C2620</f>
        <v>2018</v>
      </c>
      <c r="C103" s="56">
        <f>+'Ark1'!N2620</f>
        <v>445</v>
      </c>
      <c r="D103" s="57" t="s">
        <v>486</v>
      </c>
      <c r="E103" s="359">
        <f>+'Ark1'!Q2620</f>
        <v>0</v>
      </c>
      <c r="F103" s="357"/>
      <c r="G103" s="359">
        <f>+'Ark1'!R2620</f>
        <v>0</v>
      </c>
      <c r="H103" s="192">
        <f>+'Ark1'!AG2620</f>
        <v>0</v>
      </c>
      <c r="I103" s="63">
        <f t="shared" si="11"/>
        <v>0</v>
      </c>
      <c r="J103" s="192">
        <f>+'Ark1'!AH2620</f>
        <v>0</v>
      </c>
      <c r="K103" s="192"/>
      <c r="L103" s="287"/>
      <c r="M103" s="192"/>
      <c r="N103" s="192"/>
      <c r="O103" s="192"/>
      <c r="P103" s="192"/>
      <c r="Q103" s="192"/>
      <c r="R103" s="58">
        <f>+'Ark1'!S2620</f>
        <v>0</v>
      </c>
      <c r="S103" s="58">
        <f>+'Ark1'!T2620</f>
        <v>0</v>
      </c>
      <c r="T103" s="169">
        <f>+'Ark1'!U2620</f>
        <v>0</v>
      </c>
      <c r="U103" s="79">
        <f>+'Ark1'!W2620</f>
        <v>0</v>
      </c>
      <c r="V103" s="79">
        <f>+'Ark1'!X2620</f>
        <v>0</v>
      </c>
      <c r="W103" s="79">
        <f>+'Ark1'!Y2620</f>
        <v>0</v>
      </c>
      <c r="X103" s="58">
        <f>+'Ark1'!AA2620</f>
        <v>0</v>
      </c>
      <c r="Y103" s="58">
        <f>+'Ark1'!AB2620</f>
        <v>0</v>
      </c>
      <c r="Z103" s="58">
        <f>+'Ark1'!AC2620</f>
        <v>0</v>
      </c>
      <c r="AA103" s="58" t="e">
        <f t="shared" si="9"/>
        <v>#DIV/0!</v>
      </c>
      <c r="AB103" s="58" t="e">
        <f t="shared" si="10"/>
        <v>#DIV/0!</v>
      </c>
      <c r="AC103" s="47"/>
      <c r="AD103" s="13"/>
      <c r="AE103" s="13"/>
    </row>
    <row r="104" spans="1:31" ht="15.6">
      <c r="A104" s="47"/>
      <c r="B104" s="56">
        <f>+'Ark1'!C2621</f>
        <v>2018</v>
      </c>
      <c r="C104" s="56">
        <f>+'Ark1'!N2621</f>
        <v>450</v>
      </c>
      <c r="D104" s="57" t="s">
        <v>487</v>
      </c>
      <c r="E104" s="359">
        <f>+'Ark1'!Q2621</f>
        <v>0</v>
      </c>
      <c r="F104" s="357"/>
      <c r="G104" s="359">
        <f>+'Ark1'!R2621</f>
        <v>0</v>
      </c>
      <c r="H104" s="192">
        <f>+'Ark1'!AG2621</f>
        <v>0</v>
      </c>
      <c r="I104" s="63">
        <f t="shared" si="11"/>
        <v>0</v>
      </c>
      <c r="J104" s="192">
        <f>+'Ark1'!AH2621</f>
        <v>0</v>
      </c>
      <c r="K104" s="192"/>
      <c r="L104" s="287"/>
      <c r="M104" s="192"/>
      <c r="N104" s="192"/>
      <c r="O104" s="192"/>
      <c r="P104" s="192"/>
      <c r="Q104" s="192"/>
      <c r="R104" s="58">
        <f>+'Ark1'!S2621</f>
        <v>0</v>
      </c>
      <c r="S104" s="58">
        <f>+'Ark1'!T2621</f>
        <v>0</v>
      </c>
      <c r="T104" s="169">
        <f>+'Ark1'!U2621</f>
        <v>0</v>
      </c>
      <c r="U104" s="79">
        <f>+'Ark1'!W2621</f>
        <v>0</v>
      </c>
      <c r="V104" s="79">
        <f>+'Ark1'!X2621</f>
        <v>0</v>
      </c>
      <c r="W104" s="79">
        <f>+'Ark1'!Y2621</f>
        <v>0</v>
      </c>
      <c r="X104" s="58">
        <f>+'Ark1'!AA2621</f>
        <v>0</v>
      </c>
      <c r="Y104" s="58">
        <f>+'Ark1'!AB2621</f>
        <v>0</v>
      </c>
      <c r="Z104" s="58">
        <f>+'Ark1'!AC2621</f>
        <v>0</v>
      </c>
      <c r="AA104" s="58" t="e">
        <f t="shared" si="9"/>
        <v>#DIV/0!</v>
      </c>
      <c r="AB104" s="58" t="e">
        <f t="shared" si="10"/>
        <v>#DIV/0!</v>
      </c>
      <c r="AC104" s="47"/>
      <c r="AD104" s="13"/>
      <c r="AE104" s="13"/>
    </row>
    <row r="105" spans="1:31" ht="15.6">
      <c r="A105" s="47"/>
      <c r="B105" s="56">
        <f>+'Ark1'!C2622</f>
        <v>2018</v>
      </c>
      <c r="C105" s="56">
        <f>+'Ark1'!N2622</f>
        <v>455</v>
      </c>
      <c r="D105" s="57" t="s">
        <v>488</v>
      </c>
      <c r="E105" s="359">
        <f>+'Ark1'!Q2622</f>
        <v>0</v>
      </c>
      <c r="F105" s="357"/>
      <c r="G105" s="359">
        <f>+'Ark1'!R2622</f>
        <v>0</v>
      </c>
      <c r="H105" s="192">
        <f>+'Ark1'!AG2622</f>
        <v>0</v>
      </c>
      <c r="I105" s="63">
        <f t="shared" si="11"/>
        <v>0</v>
      </c>
      <c r="J105" s="192">
        <f>+'Ark1'!AH2622</f>
        <v>0</v>
      </c>
      <c r="K105" s="192"/>
      <c r="L105" s="287"/>
      <c r="M105" s="192"/>
      <c r="N105" s="192"/>
      <c r="O105" s="192"/>
      <c r="P105" s="192"/>
      <c r="Q105" s="192"/>
      <c r="R105" s="58">
        <f>+'Ark1'!S2622</f>
        <v>0</v>
      </c>
      <c r="S105" s="58">
        <f>+'Ark1'!T2622</f>
        <v>0</v>
      </c>
      <c r="T105" s="169">
        <f>+'Ark1'!U2622</f>
        <v>0</v>
      </c>
      <c r="U105" s="79">
        <f>+'Ark1'!W2622</f>
        <v>0</v>
      </c>
      <c r="V105" s="79">
        <f>+'Ark1'!X2622</f>
        <v>0</v>
      </c>
      <c r="W105" s="79">
        <f>+'Ark1'!Y2622</f>
        <v>0</v>
      </c>
      <c r="X105" s="58">
        <f>+'Ark1'!AA2622</f>
        <v>0</v>
      </c>
      <c r="Y105" s="58">
        <f>+'Ark1'!AB2622</f>
        <v>0</v>
      </c>
      <c r="Z105" s="58">
        <f>+'Ark1'!AC2622</f>
        <v>0</v>
      </c>
      <c r="AA105" s="58" t="e">
        <f t="shared" si="9"/>
        <v>#DIV/0!</v>
      </c>
      <c r="AB105" s="58" t="e">
        <f t="shared" si="10"/>
        <v>#DIV/0!</v>
      </c>
      <c r="AC105" s="47"/>
      <c r="AD105" s="13"/>
      <c r="AE105" s="13"/>
    </row>
    <row r="106" spans="1:31" ht="15.6">
      <c r="A106" s="47"/>
      <c r="B106" s="56">
        <f>+'Ark1'!C2623</f>
        <v>2018</v>
      </c>
      <c r="C106" s="56">
        <f>+'Ark1'!N2623</f>
        <v>460</v>
      </c>
      <c r="D106" s="57" t="s">
        <v>489</v>
      </c>
      <c r="E106" s="359">
        <f>+'Ark1'!Q2623</f>
        <v>0</v>
      </c>
      <c r="F106" s="357"/>
      <c r="G106" s="359">
        <f>+'Ark1'!R2623</f>
        <v>0</v>
      </c>
      <c r="H106" s="192">
        <f>+'Ark1'!AG2623</f>
        <v>0</v>
      </c>
      <c r="I106" s="63">
        <f t="shared" si="11"/>
        <v>0</v>
      </c>
      <c r="J106" s="192">
        <f>+'Ark1'!AH2623</f>
        <v>0</v>
      </c>
      <c r="K106" s="192"/>
      <c r="L106" s="287"/>
      <c r="M106" s="192"/>
      <c r="N106" s="192"/>
      <c r="O106" s="192"/>
      <c r="P106" s="192"/>
      <c r="Q106" s="192"/>
      <c r="R106" s="58">
        <f>+'Ark1'!S2623</f>
        <v>0</v>
      </c>
      <c r="S106" s="58">
        <f>+'Ark1'!T2623</f>
        <v>0</v>
      </c>
      <c r="T106" s="169">
        <f>+'Ark1'!U2623</f>
        <v>0</v>
      </c>
      <c r="U106" s="79">
        <f>+'Ark1'!W2623</f>
        <v>0</v>
      </c>
      <c r="V106" s="79">
        <f>+'Ark1'!X2623</f>
        <v>0</v>
      </c>
      <c r="W106" s="79">
        <f>+'Ark1'!Y2623</f>
        <v>0</v>
      </c>
      <c r="X106" s="58">
        <f>+'Ark1'!AA2623</f>
        <v>0</v>
      </c>
      <c r="Y106" s="58">
        <f>+'Ark1'!AB2623</f>
        <v>0</v>
      </c>
      <c r="Z106" s="58">
        <f>+'Ark1'!AC2623</f>
        <v>0</v>
      </c>
      <c r="AA106" s="58" t="e">
        <f t="shared" si="9"/>
        <v>#DIV/0!</v>
      </c>
      <c r="AB106" s="58" t="e">
        <f t="shared" si="10"/>
        <v>#DIV/0!</v>
      </c>
      <c r="AC106" s="47"/>
      <c r="AD106" s="13"/>
      <c r="AE106" s="13"/>
    </row>
    <row r="107" spans="1:31" ht="15.6">
      <c r="A107" s="47"/>
      <c r="B107">
        <f>+'Ark1'!C2624</f>
        <v>2017</v>
      </c>
      <c r="C107">
        <f>+'Ark1'!N2624</f>
        <v>409</v>
      </c>
      <c r="D107" s="3" t="s">
        <v>474</v>
      </c>
      <c r="E107" s="347">
        <f>+'Ark1'!Q2624</f>
        <v>0</v>
      </c>
      <c r="F107" s="357"/>
      <c r="G107" s="347">
        <f>+'Ark1'!R2624</f>
        <v>0</v>
      </c>
      <c r="H107" s="210">
        <f>+'Ark1'!AG2624</f>
        <v>0</v>
      </c>
      <c r="I107" s="63">
        <f t="shared" si="11"/>
        <v>0</v>
      </c>
      <c r="J107" s="210">
        <f>+'Ark1'!AH2624</f>
        <v>0</v>
      </c>
      <c r="K107" s="210"/>
      <c r="L107" s="218"/>
      <c r="M107" s="210"/>
      <c r="N107" s="210"/>
      <c r="O107" s="210"/>
      <c r="P107" s="210"/>
      <c r="Q107" s="210"/>
      <c r="R107" s="1">
        <f>+'Ark1'!S2624</f>
        <v>0</v>
      </c>
      <c r="S107" s="1">
        <f>+'Ark1'!T2624</f>
        <v>0</v>
      </c>
      <c r="T107" s="102">
        <f>+'Ark1'!U2624</f>
        <v>0</v>
      </c>
      <c r="U107" s="11">
        <f>+'Ark1'!W2624</f>
        <v>0</v>
      </c>
      <c r="V107" s="11">
        <f>+'Ark1'!X2624</f>
        <v>0</v>
      </c>
      <c r="W107" s="11">
        <f>+'Ark1'!Y2624</f>
        <v>0</v>
      </c>
      <c r="X107" s="1">
        <f>+'Ark1'!AA2624</f>
        <v>0</v>
      </c>
      <c r="Y107" s="1">
        <f>+'Ark1'!AB2624</f>
        <v>0</v>
      </c>
      <c r="Z107" s="1">
        <f>+'Ark1'!AC2624</f>
        <v>0</v>
      </c>
      <c r="AA107" s="1" t="e">
        <f t="shared" si="9"/>
        <v>#DIV/0!</v>
      </c>
      <c r="AB107" s="1" t="e">
        <f t="shared" si="10"/>
        <v>#DIV/0!</v>
      </c>
      <c r="AC107" s="47"/>
      <c r="AD107" s="13"/>
      <c r="AE107" s="13"/>
    </row>
    <row r="108" spans="1:31" ht="15.6">
      <c r="A108" s="47"/>
      <c r="B108">
        <f>+'Ark1'!C2625</f>
        <v>2017</v>
      </c>
      <c r="C108">
        <f>+'Ark1'!N2625</f>
        <v>410</v>
      </c>
      <c r="D108" s="3" t="s">
        <v>475</v>
      </c>
      <c r="E108" s="347">
        <f>+'Ark1'!Q2625</f>
        <v>0</v>
      </c>
      <c r="F108" s="357"/>
      <c r="G108" s="347">
        <f>+'Ark1'!R2625</f>
        <v>0</v>
      </c>
      <c r="H108" s="210">
        <f>+'Ark1'!AG2625</f>
        <v>0</v>
      </c>
      <c r="I108" s="63">
        <f t="shared" si="11"/>
        <v>0</v>
      </c>
      <c r="J108" s="210">
        <f>+'Ark1'!AH2625</f>
        <v>0</v>
      </c>
      <c r="K108" s="210"/>
      <c r="L108" s="218"/>
      <c r="M108" s="210"/>
      <c r="N108" s="210"/>
      <c r="O108" s="210"/>
      <c r="P108" s="210"/>
      <c r="Q108" s="210"/>
      <c r="R108" s="1">
        <f>+'Ark1'!S2625</f>
        <v>0</v>
      </c>
      <c r="S108" s="1">
        <f>+'Ark1'!T2625</f>
        <v>0</v>
      </c>
      <c r="T108" s="102">
        <f>+'Ark1'!U2625</f>
        <v>0</v>
      </c>
      <c r="U108" s="11">
        <f>+'Ark1'!W2625</f>
        <v>0</v>
      </c>
      <c r="V108" s="11">
        <f>+'Ark1'!X2625</f>
        <v>0</v>
      </c>
      <c r="W108" s="11">
        <f>+'Ark1'!Y2625</f>
        <v>0</v>
      </c>
      <c r="X108" s="1">
        <f>+'Ark1'!AA2625</f>
        <v>0</v>
      </c>
      <c r="Y108" s="1">
        <f>+'Ark1'!AB2625</f>
        <v>0</v>
      </c>
      <c r="Z108" s="1">
        <f>+'Ark1'!AC2625</f>
        <v>0</v>
      </c>
      <c r="AA108" s="1" t="e">
        <f t="shared" si="9"/>
        <v>#DIV/0!</v>
      </c>
      <c r="AB108" s="1" t="e">
        <f t="shared" si="10"/>
        <v>#DIV/0!</v>
      </c>
      <c r="AC108" s="47"/>
      <c r="AD108" s="13"/>
      <c r="AE108" s="13"/>
    </row>
    <row r="109" spans="1:31" ht="15.6">
      <c r="A109" s="47"/>
      <c r="B109">
        <f>+'Ark1'!C2626</f>
        <v>2017</v>
      </c>
      <c r="C109">
        <f>+'Ark1'!N2626</f>
        <v>415</v>
      </c>
      <c r="D109" s="3" t="s">
        <v>476</v>
      </c>
      <c r="E109" s="347">
        <f>+'Ark1'!Q2626</f>
        <v>0</v>
      </c>
      <c r="F109" s="357"/>
      <c r="G109" s="347">
        <f>+'Ark1'!R2626</f>
        <v>0</v>
      </c>
      <c r="H109" s="210">
        <f>+'Ark1'!AG2626</f>
        <v>0</v>
      </c>
      <c r="I109" s="63">
        <f t="shared" si="11"/>
        <v>0</v>
      </c>
      <c r="J109" s="210">
        <f>+'Ark1'!AH2626</f>
        <v>0</v>
      </c>
      <c r="K109" s="210"/>
      <c r="L109" s="218"/>
      <c r="M109" s="210"/>
      <c r="N109" s="210"/>
      <c r="O109" s="210"/>
      <c r="P109" s="210"/>
      <c r="Q109" s="210"/>
      <c r="R109" s="1">
        <f>+'Ark1'!S2626</f>
        <v>0</v>
      </c>
      <c r="S109" s="1">
        <f>+'Ark1'!T2626</f>
        <v>0</v>
      </c>
      <c r="T109" s="102">
        <f>+'Ark1'!U2626</f>
        <v>0</v>
      </c>
      <c r="U109" s="11">
        <f>+'Ark1'!W2626</f>
        <v>0</v>
      </c>
      <c r="V109" s="11">
        <f>+'Ark1'!X2626</f>
        <v>0</v>
      </c>
      <c r="W109" s="11">
        <f>+'Ark1'!Y2626</f>
        <v>0</v>
      </c>
      <c r="X109" s="1">
        <f>+'Ark1'!AA2626</f>
        <v>0</v>
      </c>
      <c r="Y109" s="1">
        <f>+'Ark1'!AB2626</f>
        <v>0</v>
      </c>
      <c r="Z109" s="1">
        <f>+'Ark1'!AC2626</f>
        <v>0</v>
      </c>
      <c r="AA109" s="1" t="e">
        <f t="shared" si="9"/>
        <v>#DIV/0!</v>
      </c>
      <c r="AB109" s="1" t="e">
        <f t="shared" si="10"/>
        <v>#DIV/0!</v>
      </c>
      <c r="AC109" s="47"/>
      <c r="AD109" s="13"/>
      <c r="AE109" s="13"/>
    </row>
    <row r="110" spans="1:31" ht="15.6">
      <c r="A110" s="47"/>
      <c r="B110">
        <f>+'Ark1'!C2627</f>
        <v>2017</v>
      </c>
      <c r="C110">
        <f>+'Ark1'!N2627</f>
        <v>420</v>
      </c>
      <c r="D110" s="3" t="s">
        <v>477</v>
      </c>
      <c r="E110" s="347">
        <f>+'Ark1'!Q2627</f>
        <v>0</v>
      </c>
      <c r="F110" s="357"/>
      <c r="G110" s="347">
        <f>+'Ark1'!R2627</f>
        <v>0</v>
      </c>
      <c r="H110" s="210">
        <f>+'Ark1'!AG2627</f>
        <v>0</v>
      </c>
      <c r="I110" s="63">
        <f t="shared" si="11"/>
        <v>0</v>
      </c>
      <c r="J110" s="210">
        <f>+'Ark1'!AH2627</f>
        <v>0</v>
      </c>
      <c r="K110" s="210"/>
      <c r="L110" s="218"/>
      <c r="M110" s="210"/>
      <c r="N110" s="210"/>
      <c r="O110" s="210"/>
      <c r="P110" s="210"/>
      <c r="Q110" s="210"/>
      <c r="R110" s="1">
        <f>+'Ark1'!S2627</f>
        <v>0</v>
      </c>
      <c r="S110" s="1">
        <f>+'Ark1'!T2627</f>
        <v>0</v>
      </c>
      <c r="T110" s="102">
        <f>+'Ark1'!U2627</f>
        <v>0</v>
      </c>
      <c r="U110" s="11">
        <f>+'Ark1'!W2627</f>
        <v>0</v>
      </c>
      <c r="V110" s="11">
        <f>+'Ark1'!X2627</f>
        <v>0</v>
      </c>
      <c r="W110" s="11">
        <f>+'Ark1'!Y2627</f>
        <v>0</v>
      </c>
      <c r="X110" s="1">
        <f>+'Ark1'!AA2627</f>
        <v>0</v>
      </c>
      <c r="Y110" s="1">
        <f>+'Ark1'!AB2627</f>
        <v>0</v>
      </c>
      <c r="Z110" s="1">
        <f>+'Ark1'!AC2627</f>
        <v>0</v>
      </c>
      <c r="AA110" s="1" t="e">
        <f t="shared" si="9"/>
        <v>#DIV/0!</v>
      </c>
      <c r="AB110" s="1" t="e">
        <f t="shared" si="10"/>
        <v>#DIV/0!</v>
      </c>
      <c r="AC110" s="47"/>
      <c r="AD110" s="13"/>
      <c r="AE110" s="13"/>
    </row>
    <row r="111" spans="1:31" ht="15.6">
      <c r="A111" s="47"/>
      <c r="B111">
        <f>+'Ark1'!C2628</f>
        <v>2017</v>
      </c>
      <c r="C111">
        <f>+'Ark1'!N2628</f>
        <v>425</v>
      </c>
      <c r="D111" s="3" t="s">
        <v>478</v>
      </c>
      <c r="E111" s="347">
        <f>+'Ark1'!Q2628</f>
        <v>0</v>
      </c>
      <c r="F111" s="357"/>
      <c r="G111" s="347">
        <f>+'Ark1'!R2628</f>
        <v>0</v>
      </c>
      <c r="H111" s="210">
        <f>+'Ark1'!AG2628</f>
        <v>0</v>
      </c>
      <c r="I111" s="63">
        <f t="shared" si="11"/>
        <v>0</v>
      </c>
      <c r="J111" s="210">
        <f>+'Ark1'!AH2628</f>
        <v>0</v>
      </c>
      <c r="K111" s="210"/>
      <c r="L111" s="218"/>
      <c r="M111" s="210"/>
      <c r="N111" s="210"/>
      <c r="O111" s="210"/>
      <c r="P111" s="210"/>
      <c r="Q111" s="210"/>
      <c r="R111" s="1">
        <f>+'Ark1'!S2628</f>
        <v>0</v>
      </c>
      <c r="S111" s="1">
        <f>+'Ark1'!T2628</f>
        <v>0</v>
      </c>
      <c r="T111" s="102">
        <f>+'Ark1'!U2628</f>
        <v>0</v>
      </c>
      <c r="U111" s="11">
        <f>+'Ark1'!W2628</f>
        <v>0</v>
      </c>
      <c r="V111" s="11">
        <f>+'Ark1'!X2628</f>
        <v>0</v>
      </c>
      <c r="W111" s="11">
        <f>+'Ark1'!Y2628</f>
        <v>0</v>
      </c>
      <c r="X111" s="1">
        <f>+'Ark1'!AA2628</f>
        <v>0</v>
      </c>
      <c r="Y111" s="1">
        <f>+'Ark1'!AB2628</f>
        <v>0</v>
      </c>
      <c r="Z111" s="1">
        <f>+'Ark1'!AC2628</f>
        <v>0</v>
      </c>
      <c r="AA111" s="1" t="e">
        <f t="shared" si="9"/>
        <v>#DIV/0!</v>
      </c>
      <c r="AB111" s="1" t="e">
        <f t="shared" si="10"/>
        <v>#DIV/0!</v>
      </c>
      <c r="AC111" s="47"/>
      <c r="AD111" s="13"/>
      <c r="AE111" s="13"/>
    </row>
    <row r="112" spans="1:31" ht="15.6">
      <c r="A112" s="47"/>
      <c r="B112">
        <f>+'Ark1'!C2629</f>
        <v>2017</v>
      </c>
      <c r="C112">
        <f>+'Ark1'!N2629</f>
        <v>428</v>
      </c>
      <c r="D112" s="3" t="s">
        <v>479</v>
      </c>
      <c r="E112" s="347">
        <f>+'Ark1'!Q2629</f>
        <v>0</v>
      </c>
      <c r="F112" s="357"/>
      <c r="G112" s="347">
        <f>+'Ark1'!R2629</f>
        <v>0</v>
      </c>
      <c r="H112" s="210">
        <f>+'Ark1'!AG2629</f>
        <v>0</v>
      </c>
      <c r="I112" s="63">
        <f t="shared" si="11"/>
        <v>0</v>
      </c>
      <c r="J112" s="210">
        <f>+'Ark1'!AH2629</f>
        <v>0</v>
      </c>
      <c r="K112" s="210"/>
      <c r="L112" s="218"/>
      <c r="M112" s="210"/>
      <c r="N112" s="210"/>
      <c r="O112" s="210"/>
      <c r="P112" s="210"/>
      <c r="Q112" s="210"/>
      <c r="R112" s="1">
        <f>+'Ark1'!S2629</f>
        <v>0</v>
      </c>
      <c r="S112" s="1">
        <f>+'Ark1'!T2629</f>
        <v>0</v>
      </c>
      <c r="T112" s="102">
        <f>+'Ark1'!U2629</f>
        <v>0</v>
      </c>
      <c r="U112" s="11">
        <f>+'Ark1'!W2629</f>
        <v>0</v>
      </c>
      <c r="V112" s="11">
        <f>+'Ark1'!X2629</f>
        <v>0</v>
      </c>
      <c r="W112" s="11">
        <f>+'Ark1'!Y2629</f>
        <v>0</v>
      </c>
      <c r="X112" s="1">
        <f>+'Ark1'!AA2629</f>
        <v>0</v>
      </c>
      <c r="Y112" s="1">
        <f>+'Ark1'!AB2629</f>
        <v>0</v>
      </c>
      <c r="Z112" s="1">
        <f>+'Ark1'!AC2629</f>
        <v>0</v>
      </c>
      <c r="AA112" s="1" t="e">
        <f t="shared" si="9"/>
        <v>#DIV/0!</v>
      </c>
      <c r="AB112" s="1" t="e">
        <f t="shared" si="10"/>
        <v>#DIV/0!</v>
      </c>
      <c r="AC112" s="47"/>
      <c r="AD112" s="13"/>
      <c r="AE112" s="13"/>
    </row>
    <row r="113" spans="1:31" ht="15.6">
      <c r="A113" s="47"/>
      <c r="B113">
        <f>+'Ark1'!C2630</f>
        <v>2017</v>
      </c>
      <c r="C113">
        <f>+'Ark1'!N2630</f>
        <v>430</v>
      </c>
      <c r="D113" s="3" t="s">
        <v>480</v>
      </c>
      <c r="E113" s="347">
        <f>+'Ark1'!Q2630</f>
        <v>0</v>
      </c>
      <c r="F113" s="357"/>
      <c r="G113" s="347">
        <f>+'Ark1'!R2630</f>
        <v>0</v>
      </c>
      <c r="H113" s="210">
        <f>+'Ark1'!AG2630</f>
        <v>0</v>
      </c>
      <c r="I113" s="63">
        <f t="shared" si="11"/>
        <v>0</v>
      </c>
      <c r="J113" s="210">
        <f>+'Ark1'!AH2630</f>
        <v>0</v>
      </c>
      <c r="K113" s="210"/>
      <c r="L113" s="218"/>
      <c r="M113" s="210"/>
      <c r="N113" s="210"/>
      <c r="O113" s="210"/>
      <c r="P113" s="210"/>
      <c r="Q113" s="210"/>
      <c r="R113" s="1">
        <f>+'Ark1'!S2630</f>
        <v>0</v>
      </c>
      <c r="S113" s="1">
        <f>+'Ark1'!T2630</f>
        <v>0</v>
      </c>
      <c r="T113" s="102">
        <f>+'Ark1'!U2630</f>
        <v>0</v>
      </c>
      <c r="U113" s="11">
        <f>+'Ark1'!W2630</f>
        <v>0</v>
      </c>
      <c r="V113" s="11">
        <f>+'Ark1'!X2630</f>
        <v>0</v>
      </c>
      <c r="W113" s="11">
        <f>+'Ark1'!Y2630</f>
        <v>0</v>
      </c>
      <c r="X113" s="1">
        <f>+'Ark1'!AA2630</f>
        <v>0</v>
      </c>
      <c r="Y113" s="1">
        <f>+'Ark1'!AB2630</f>
        <v>0</v>
      </c>
      <c r="Z113" s="1">
        <f>+'Ark1'!AC2630</f>
        <v>0</v>
      </c>
      <c r="AA113" s="1" t="e">
        <f t="shared" si="9"/>
        <v>#DIV/0!</v>
      </c>
      <c r="AB113" s="1" t="e">
        <f t="shared" si="10"/>
        <v>#DIV/0!</v>
      </c>
      <c r="AC113" s="47"/>
      <c r="AD113" s="13"/>
      <c r="AE113" s="13"/>
    </row>
    <row r="114" spans="1:31" ht="15.6">
      <c r="A114" s="47"/>
      <c r="B114">
        <f>+'Ark1'!C2631</f>
        <v>2017</v>
      </c>
      <c r="C114">
        <f>+'Ark1'!N2631</f>
        <v>433</v>
      </c>
      <c r="D114" s="3" t="s">
        <v>481</v>
      </c>
      <c r="E114" s="347">
        <f>+'Ark1'!Q2631</f>
        <v>0</v>
      </c>
      <c r="F114" s="357"/>
      <c r="G114" s="347">
        <f>+'Ark1'!R2631</f>
        <v>0</v>
      </c>
      <c r="H114" s="210">
        <f>+'Ark1'!AG2631</f>
        <v>0</v>
      </c>
      <c r="I114" s="63">
        <f t="shared" si="11"/>
        <v>0</v>
      </c>
      <c r="J114" s="210">
        <f>+'Ark1'!AH2631</f>
        <v>0</v>
      </c>
      <c r="K114" s="210"/>
      <c r="L114" s="218"/>
      <c r="M114" s="210"/>
      <c r="N114" s="210"/>
      <c r="O114" s="210"/>
      <c r="P114" s="210"/>
      <c r="Q114" s="210"/>
      <c r="R114" s="1">
        <f>+'Ark1'!S2631</f>
        <v>0</v>
      </c>
      <c r="S114" s="1">
        <f>+'Ark1'!T2631</f>
        <v>0</v>
      </c>
      <c r="T114" s="102">
        <f>+'Ark1'!U2631</f>
        <v>0</v>
      </c>
      <c r="U114" s="11">
        <f>+'Ark1'!W2631</f>
        <v>0</v>
      </c>
      <c r="V114" s="11">
        <f>+'Ark1'!X2631</f>
        <v>0</v>
      </c>
      <c r="W114" s="11">
        <f>+'Ark1'!Y2631</f>
        <v>0</v>
      </c>
      <c r="X114" s="1">
        <f>+'Ark1'!AA2631</f>
        <v>0</v>
      </c>
      <c r="Y114" s="1">
        <f>+'Ark1'!AB2631</f>
        <v>0</v>
      </c>
      <c r="Z114" s="1">
        <f>+'Ark1'!AC2631</f>
        <v>0</v>
      </c>
      <c r="AA114" s="1" t="e">
        <f t="shared" si="9"/>
        <v>#DIV/0!</v>
      </c>
      <c r="AB114" s="1" t="e">
        <f t="shared" si="10"/>
        <v>#DIV/0!</v>
      </c>
      <c r="AC114" s="47"/>
      <c r="AD114" s="13"/>
      <c r="AE114" s="13"/>
    </row>
    <row r="115" spans="1:31" ht="15.6">
      <c r="A115" s="47"/>
      <c r="B115">
        <f>+'Ark1'!C2632</f>
        <v>2017</v>
      </c>
      <c r="C115">
        <f>+'Ark1'!N2632</f>
        <v>435</v>
      </c>
      <c r="D115" s="3" t="s">
        <v>482</v>
      </c>
      <c r="E115" s="347">
        <f>+'Ark1'!Q2632</f>
        <v>0</v>
      </c>
      <c r="F115" s="357"/>
      <c r="G115" s="347">
        <f>+'Ark1'!R2632</f>
        <v>0</v>
      </c>
      <c r="H115" s="210">
        <f>+'Ark1'!AG2632</f>
        <v>0</v>
      </c>
      <c r="I115" s="62">
        <f t="shared" si="11"/>
        <v>0</v>
      </c>
      <c r="J115" s="210">
        <f>+'Ark1'!AH2632</f>
        <v>0</v>
      </c>
      <c r="K115" s="210"/>
      <c r="L115" s="218"/>
      <c r="M115" s="210"/>
      <c r="N115" s="210"/>
      <c r="O115" s="210"/>
      <c r="P115" s="210"/>
      <c r="Q115" s="210"/>
      <c r="R115" s="1">
        <f>+'Ark1'!S2632</f>
        <v>0</v>
      </c>
      <c r="S115" s="1">
        <f>+'Ark1'!T2632</f>
        <v>0</v>
      </c>
      <c r="T115" s="102">
        <f>+'Ark1'!U2632</f>
        <v>0</v>
      </c>
      <c r="U115" s="11">
        <f>+'Ark1'!W2632</f>
        <v>0</v>
      </c>
      <c r="V115" s="11">
        <f>+'Ark1'!X2632</f>
        <v>0</v>
      </c>
      <c r="W115" s="11">
        <f>+'Ark1'!Y2632</f>
        <v>0</v>
      </c>
      <c r="X115" s="1">
        <f>+'Ark1'!AA2632</f>
        <v>0</v>
      </c>
      <c r="Y115" s="1">
        <f>+'Ark1'!AB2632</f>
        <v>0</v>
      </c>
      <c r="Z115" s="1">
        <f>+'Ark1'!AC2632</f>
        <v>0</v>
      </c>
      <c r="AA115" s="1" t="e">
        <f t="shared" si="9"/>
        <v>#DIV/0!</v>
      </c>
      <c r="AB115" s="1" t="e">
        <f t="shared" si="10"/>
        <v>#DIV/0!</v>
      </c>
      <c r="AC115" s="47"/>
      <c r="AD115" s="13"/>
      <c r="AE115" s="13"/>
    </row>
    <row r="116" spans="1:31" ht="15.6">
      <c r="A116" s="47"/>
      <c r="B116">
        <f>+'Ark1'!C2633</f>
        <v>2017</v>
      </c>
      <c r="C116">
        <f>+'Ark1'!N2633</f>
        <v>438</v>
      </c>
      <c r="D116" s="3" t="s">
        <v>483</v>
      </c>
      <c r="E116" s="347">
        <f>+'Ark1'!Q2633</f>
        <v>0</v>
      </c>
      <c r="F116" s="357"/>
      <c r="G116" s="347">
        <f>+'Ark1'!R2633</f>
        <v>0</v>
      </c>
      <c r="H116" s="210">
        <f>+'Ark1'!AG2633</f>
        <v>0</v>
      </c>
      <c r="I116" s="62">
        <f t="shared" si="11"/>
        <v>0</v>
      </c>
      <c r="J116" s="210">
        <f>+'Ark1'!AH2633</f>
        <v>0</v>
      </c>
      <c r="K116" s="210"/>
      <c r="L116" s="218"/>
      <c r="M116" s="210"/>
      <c r="N116" s="210"/>
      <c r="O116" s="210"/>
      <c r="P116" s="210"/>
      <c r="Q116" s="210"/>
      <c r="R116" s="1">
        <f>+'Ark1'!S2633</f>
        <v>0</v>
      </c>
      <c r="S116" s="1">
        <f>+'Ark1'!T2633</f>
        <v>0</v>
      </c>
      <c r="T116" s="102">
        <f>+'Ark1'!U2633</f>
        <v>0</v>
      </c>
      <c r="U116" s="11">
        <f>+'Ark1'!W2633</f>
        <v>0</v>
      </c>
      <c r="V116" s="11">
        <f>+'Ark1'!X2633</f>
        <v>0</v>
      </c>
      <c r="W116" s="11">
        <f>+'Ark1'!Y2633</f>
        <v>0</v>
      </c>
      <c r="X116" s="1">
        <f>+'Ark1'!AA2633</f>
        <v>0</v>
      </c>
      <c r="Y116" s="1">
        <f>+'Ark1'!AB2633</f>
        <v>0</v>
      </c>
      <c r="Z116" s="1">
        <f>+'Ark1'!AC2633</f>
        <v>0</v>
      </c>
      <c r="AA116" s="1" t="e">
        <f t="shared" si="9"/>
        <v>#DIV/0!</v>
      </c>
      <c r="AB116" s="1" t="e">
        <f t="shared" si="10"/>
        <v>#DIV/0!</v>
      </c>
      <c r="AC116" s="47"/>
      <c r="AD116" s="13"/>
      <c r="AE116" s="13"/>
    </row>
    <row r="117" spans="1:31" ht="15.6">
      <c r="A117" s="47"/>
      <c r="B117">
        <f>+'Ark1'!C2634</f>
        <v>2017</v>
      </c>
      <c r="C117">
        <f>+'Ark1'!N2634</f>
        <v>440</v>
      </c>
      <c r="D117" s="3" t="s">
        <v>484</v>
      </c>
      <c r="E117" s="347">
        <f>+'Ark1'!Q2634</f>
        <v>0</v>
      </c>
      <c r="F117" s="357"/>
      <c r="G117" s="347">
        <f>+'Ark1'!R2634</f>
        <v>0</v>
      </c>
      <c r="H117" s="210">
        <f>+'Ark1'!AG2634</f>
        <v>0</v>
      </c>
      <c r="I117" s="62">
        <f t="shared" si="11"/>
        <v>0</v>
      </c>
      <c r="J117" s="210">
        <f>+'Ark1'!AH2634</f>
        <v>0</v>
      </c>
      <c r="K117" s="210"/>
      <c r="L117" s="218"/>
      <c r="M117" s="210"/>
      <c r="N117" s="210"/>
      <c r="O117" s="210"/>
      <c r="P117" s="210"/>
      <c r="Q117" s="210"/>
      <c r="R117" s="1">
        <f>+'Ark1'!S2634</f>
        <v>0</v>
      </c>
      <c r="S117" s="1">
        <f>+'Ark1'!T2634</f>
        <v>0</v>
      </c>
      <c r="T117" s="102">
        <f>+'Ark1'!U2634</f>
        <v>0</v>
      </c>
      <c r="U117" s="11">
        <f>+'Ark1'!W2634</f>
        <v>0</v>
      </c>
      <c r="V117" s="11">
        <f>+'Ark1'!X2634</f>
        <v>0</v>
      </c>
      <c r="W117" s="11">
        <f>+'Ark1'!Y2634</f>
        <v>0</v>
      </c>
      <c r="X117" s="1">
        <f>+'Ark1'!AA2634</f>
        <v>0</v>
      </c>
      <c r="Y117" s="1">
        <f>+'Ark1'!AB2634</f>
        <v>0</v>
      </c>
      <c r="Z117" s="1">
        <f>+'Ark1'!AC2634</f>
        <v>0</v>
      </c>
      <c r="AA117" s="1" t="e">
        <f t="shared" si="9"/>
        <v>#DIV/0!</v>
      </c>
      <c r="AB117" s="1" t="e">
        <f t="shared" si="10"/>
        <v>#DIV/0!</v>
      </c>
      <c r="AC117" s="47"/>
      <c r="AD117" s="13"/>
      <c r="AE117" s="13"/>
    </row>
    <row r="118" spans="1:31" ht="15.6">
      <c r="A118" s="47"/>
      <c r="B118">
        <f>+'Ark1'!C2635</f>
        <v>2017</v>
      </c>
      <c r="C118">
        <f>+'Ark1'!N2635</f>
        <v>443</v>
      </c>
      <c r="D118" s="3" t="s">
        <v>485</v>
      </c>
      <c r="E118" s="347">
        <f>+'Ark1'!Q2635</f>
        <v>0</v>
      </c>
      <c r="F118" s="357"/>
      <c r="G118" s="347">
        <f>+'Ark1'!R2635</f>
        <v>0</v>
      </c>
      <c r="H118" s="210">
        <f>+'Ark1'!AG2635</f>
        <v>0</v>
      </c>
      <c r="I118" s="62">
        <f t="shared" si="11"/>
        <v>0</v>
      </c>
      <c r="J118" s="210">
        <f>+'Ark1'!AH2635</f>
        <v>0</v>
      </c>
      <c r="K118" s="210"/>
      <c r="L118" s="218"/>
      <c r="M118" s="210"/>
      <c r="N118" s="210"/>
      <c r="O118" s="210"/>
      <c r="P118" s="210"/>
      <c r="Q118" s="210"/>
      <c r="R118" s="1">
        <f>+'Ark1'!S2635</f>
        <v>0</v>
      </c>
      <c r="S118" s="1">
        <f>+'Ark1'!T2635</f>
        <v>0</v>
      </c>
      <c r="T118" s="102">
        <f>+'Ark1'!U2635</f>
        <v>0</v>
      </c>
      <c r="U118" s="11">
        <f>+'Ark1'!W2635</f>
        <v>0</v>
      </c>
      <c r="V118" s="11">
        <f>+'Ark1'!X2635</f>
        <v>0</v>
      </c>
      <c r="W118" s="11">
        <f>+'Ark1'!Y2635</f>
        <v>0</v>
      </c>
      <c r="X118" s="1">
        <f>+'Ark1'!AA2635</f>
        <v>0</v>
      </c>
      <c r="Y118" s="1">
        <f>+'Ark1'!AB2635</f>
        <v>0</v>
      </c>
      <c r="Z118" s="1">
        <f>+'Ark1'!AC2635</f>
        <v>0</v>
      </c>
      <c r="AA118" s="1" t="e">
        <f t="shared" si="9"/>
        <v>#DIV/0!</v>
      </c>
      <c r="AB118" s="1" t="e">
        <f t="shared" si="10"/>
        <v>#DIV/0!</v>
      </c>
      <c r="AC118" s="47"/>
      <c r="AD118" s="13"/>
      <c r="AE118" s="13"/>
    </row>
    <row r="119" spans="1:31" ht="15.6">
      <c r="A119" s="47"/>
      <c r="B119">
        <f>+'Ark1'!C2636</f>
        <v>2017</v>
      </c>
      <c r="C119">
        <f>+'Ark1'!N2636</f>
        <v>445</v>
      </c>
      <c r="D119" s="3" t="s">
        <v>486</v>
      </c>
      <c r="E119" s="347">
        <f>+'Ark1'!Q2636</f>
        <v>0</v>
      </c>
      <c r="F119" s="357"/>
      <c r="G119" s="347">
        <f>+'Ark1'!R2636</f>
        <v>0</v>
      </c>
      <c r="H119" s="210">
        <f>+'Ark1'!AG2636</f>
        <v>0</v>
      </c>
      <c r="I119" s="62">
        <f t="shared" si="11"/>
        <v>0</v>
      </c>
      <c r="J119" s="210">
        <f>+'Ark1'!AH2636</f>
        <v>0</v>
      </c>
      <c r="K119" s="210"/>
      <c r="L119" s="218"/>
      <c r="M119" s="210"/>
      <c r="N119" s="210"/>
      <c r="O119" s="210"/>
      <c r="P119" s="210"/>
      <c r="Q119" s="210"/>
      <c r="R119" s="1">
        <f>+'Ark1'!S2636</f>
        <v>0</v>
      </c>
      <c r="S119" s="1">
        <f>+'Ark1'!T2636</f>
        <v>0</v>
      </c>
      <c r="T119" s="102">
        <f>+'Ark1'!U2636</f>
        <v>0</v>
      </c>
      <c r="U119" s="11">
        <f>+'Ark1'!W2636</f>
        <v>0</v>
      </c>
      <c r="V119" s="11">
        <f>+'Ark1'!X2636</f>
        <v>0</v>
      </c>
      <c r="W119" s="11">
        <f>+'Ark1'!Y2636</f>
        <v>0</v>
      </c>
      <c r="X119" s="1">
        <f>+'Ark1'!AA2636</f>
        <v>0</v>
      </c>
      <c r="Y119" s="1">
        <f>+'Ark1'!AB2636</f>
        <v>0</v>
      </c>
      <c r="Z119" s="1">
        <f>+'Ark1'!AC2636</f>
        <v>0</v>
      </c>
      <c r="AA119" s="1" t="e">
        <f t="shared" si="9"/>
        <v>#DIV/0!</v>
      </c>
      <c r="AB119" s="1" t="e">
        <f t="shared" si="10"/>
        <v>#DIV/0!</v>
      </c>
      <c r="AC119" s="47"/>
      <c r="AD119" s="13"/>
      <c r="AE119" s="13"/>
    </row>
    <row r="120" spans="1:31" ht="15.6">
      <c r="A120" s="47"/>
      <c r="B120">
        <f>+'Ark1'!C2637</f>
        <v>2017</v>
      </c>
      <c r="C120">
        <f>+'Ark1'!N2637</f>
        <v>450</v>
      </c>
      <c r="D120" s="3" t="s">
        <v>487</v>
      </c>
      <c r="E120" s="347">
        <f>+'Ark1'!Q2637</f>
        <v>0</v>
      </c>
      <c r="F120" s="357"/>
      <c r="G120" s="347">
        <f>+'Ark1'!R2637</f>
        <v>0</v>
      </c>
      <c r="H120" s="210">
        <f>+'Ark1'!AG2637</f>
        <v>0</v>
      </c>
      <c r="I120" s="62">
        <f t="shared" si="11"/>
        <v>0</v>
      </c>
      <c r="J120" s="210">
        <f>+'Ark1'!AH2637</f>
        <v>0</v>
      </c>
      <c r="K120" s="210"/>
      <c r="L120" s="218"/>
      <c r="M120" s="210"/>
      <c r="N120" s="210"/>
      <c r="O120" s="210"/>
      <c r="P120" s="210"/>
      <c r="Q120" s="210"/>
      <c r="R120" s="1">
        <f>+'Ark1'!S2637</f>
        <v>0</v>
      </c>
      <c r="S120" s="1">
        <f>+'Ark1'!T2637</f>
        <v>0</v>
      </c>
      <c r="T120" s="102">
        <f>+'Ark1'!U2637</f>
        <v>0</v>
      </c>
      <c r="U120" s="11">
        <f>+'Ark1'!W2637</f>
        <v>0</v>
      </c>
      <c r="V120" s="11">
        <f>+'Ark1'!X2637</f>
        <v>0</v>
      </c>
      <c r="W120" s="11">
        <f>+'Ark1'!Y2637</f>
        <v>0</v>
      </c>
      <c r="X120" s="1">
        <f>+'Ark1'!AA2637</f>
        <v>0</v>
      </c>
      <c r="Y120" s="1">
        <f>+'Ark1'!AB2637</f>
        <v>0</v>
      </c>
      <c r="Z120" s="1">
        <f>+'Ark1'!AC2637</f>
        <v>0</v>
      </c>
      <c r="AA120" s="1" t="e">
        <f t="shared" si="9"/>
        <v>#DIV/0!</v>
      </c>
      <c r="AB120" s="1" t="e">
        <f t="shared" si="10"/>
        <v>#DIV/0!</v>
      </c>
      <c r="AC120" s="47"/>
      <c r="AD120" s="13"/>
      <c r="AE120" s="13"/>
    </row>
    <row r="121" spans="1:31" ht="15.6">
      <c r="A121" s="47"/>
      <c r="B121">
        <f>+'Ark1'!C2638</f>
        <v>2017</v>
      </c>
      <c r="C121">
        <f>+'Ark1'!N2638</f>
        <v>455</v>
      </c>
      <c r="D121" s="3" t="s">
        <v>488</v>
      </c>
      <c r="E121" s="347">
        <f>+'Ark1'!Q2638</f>
        <v>0</v>
      </c>
      <c r="F121" s="357"/>
      <c r="G121" s="347">
        <f>+'Ark1'!R2638</f>
        <v>0</v>
      </c>
      <c r="H121" s="210">
        <f>+'Ark1'!AG2638</f>
        <v>0</v>
      </c>
      <c r="I121" s="62">
        <f t="shared" si="11"/>
        <v>0</v>
      </c>
      <c r="J121" s="210">
        <f>+'Ark1'!AH2638</f>
        <v>0</v>
      </c>
      <c r="K121" s="210"/>
      <c r="L121" s="218"/>
      <c r="M121" s="210"/>
      <c r="N121" s="210"/>
      <c r="O121" s="210"/>
      <c r="P121" s="210"/>
      <c r="Q121" s="210"/>
      <c r="R121" s="1">
        <f>+'Ark1'!S2638</f>
        <v>0</v>
      </c>
      <c r="S121" s="1">
        <f>+'Ark1'!T2638</f>
        <v>0</v>
      </c>
      <c r="T121" s="102">
        <f>+'Ark1'!U2638</f>
        <v>0</v>
      </c>
      <c r="U121" s="11">
        <f>+'Ark1'!W2638</f>
        <v>0</v>
      </c>
      <c r="V121" s="11">
        <f>+'Ark1'!X2638</f>
        <v>0</v>
      </c>
      <c r="W121" s="11">
        <f>+'Ark1'!Y2638</f>
        <v>0</v>
      </c>
      <c r="X121" s="1">
        <f>+'Ark1'!AA2638</f>
        <v>0</v>
      </c>
      <c r="Y121" s="1">
        <f>+'Ark1'!AB2638</f>
        <v>0</v>
      </c>
      <c r="Z121" s="1">
        <f>+'Ark1'!AC2638</f>
        <v>0</v>
      </c>
      <c r="AA121" s="1" t="e">
        <f t="shared" si="9"/>
        <v>#DIV/0!</v>
      </c>
      <c r="AB121" s="1" t="e">
        <f t="shared" si="10"/>
        <v>#DIV/0!</v>
      </c>
      <c r="AC121" s="47"/>
      <c r="AD121" s="13"/>
      <c r="AE121" s="13"/>
    </row>
    <row r="122" spans="1:31" ht="15.6">
      <c r="A122" s="47"/>
      <c r="B122">
        <f>+'Ark1'!C2639</f>
        <v>2017</v>
      </c>
      <c r="C122">
        <f>+'Ark1'!N2639</f>
        <v>460</v>
      </c>
      <c r="D122" s="3" t="s">
        <v>489</v>
      </c>
      <c r="E122" s="347">
        <f>+'Ark1'!Q2639</f>
        <v>0</v>
      </c>
      <c r="F122" s="357"/>
      <c r="G122" s="347">
        <f>+'Ark1'!R2639</f>
        <v>0</v>
      </c>
      <c r="H122" s="210">
        <f>+'Ark1'!AG2639</f>
        <v>0</v>
      </c>
      <c r="I122" s="62">
        <f t="shared" si="11"/>
        <v>0</v>
      </c>
      <c r="J122" s="210">
        <f>+'Ark1'!AH2639</f>
        <v>0</v>
      </c>
      <c r="K122" s="210"/>
      <c r="L122" s="218"/>
      <c r="M122" s="210"/>
      <c r="N122" s="210"/>
      <c r="O122" s="210"/>
      <c r="P122" s="210"/>
      <c r="Q122" s="210"/>
      <c r="R122" s="1">
        <f>+'Ark1'!S2639</f>
        <v>0</v>
      </c>
      <c r="S122" s="1">
        <f>+'Ark1'!T2639</f>
        <v>0</v>
      </c>
      <c r="T122" s="102">
        <f>+'Ark1'!U2639</f>
        <v>0</v>
      </c>
      <c r="U122" s="11">
        <f>+'Ark1'!W2639</f>
        <v>0</v>
      </c>
      <c r="V122" s="11">
        <f>+'Ark1'!X2639</f>
        <v>0</v>
      </c>
      <c r="W122" s="11">
        <f>+'Ark1'!Y2639</f>
        <v>0</v>
      </c>
      <c r="X122" s="1">
        <f>+'Ark1'!AA2639</f>
        <v>0</v>
      </c>
      <c r="Y122" s="1">
        <f>+'Ark1'!AB2639</f>
        <v>0</v>
      </c>
      <c r="Z122" s="1">
        <f>+'Ark1'!AC2639</f>
        <v>0</v>
      </c>
      <c r="AA122" s="1" t="e">
        <f t="shared" si="9"/>
        <v>#DIV/0!</v>
      </c>
      <c r="AB122" s="1" t="e">
        <f t="shared" si="10"/>
        <v>#DIV/0!</v>
      </c>
      <c r="AC122" s="47"/>
      <c r="AD122" s="13"/>
      <c r="AE122" s="13"/>
    </row>
    <row r="123" spans="1:31" ht="15.6">
      <c r="A123" s="47"/>
      <c r="B123" s="56">
        <f>+'Ark1'!C2640</f>
        <v>2016</v>
      </c>
      <c r="C123" s="56">
        <f>+'Ark1'!N2640</f>
        <v>409</v>
      </c>
      <c r="D123" s="57" t="s">
        <v>474</v>
      </c>
      <c r="E123" s="359">
        <f>+'Ark1'!Q2640</f>
        <v>0</v>
      </c>
      <c r="F123" s="357"/>
      <c r="G123" s="359">
        <f>+'Ark1'!R2640</f>
        <v>0</v>
      </c>
      <c r="H123" s="192">
        <f>+'Ark1'!AG2640</f>
        <v>0</v>
      </c>
      <c r="I123" s="62">
        <f t="shared" si="11"/>
        <v>0</v>
      </c>
      <c r="J123" s="192">
        <f>+'Ark1'!AH2640</f>
        <v>0</v>
      </c>
      <c r="K123" s="192"/>
      <c r="L123" s="287"/>
      <c r="M123" s="192"/>
      <c r="N123" s="192"/>
      <c r="O123" s="192"/>
      <c r="P123" s="192"/>
      <c r="Q123" s="192"/>
      <c r="R123" s="58">
        <f>+'Ark1'!S2640</f>
        <v>0</v>
      </c>
      <c r="S123" s="58">
        <f>+'Ark1'!T2640</f>
        <v>0</v>
      </c>
      <c r="T123" s="169">
        <f>+'Ark1'!U2640</f>
        <v>0</v>
      </c>
      <c r="U123" s="79">
        <f>+'Ark1'!W2640</f>
        <v>0</v>
      </c>
      <c r="V123" s="79">
        <f>+'Ark1'!X2640</f>
        <v>0</v>
      </c>
      <c r="W123" s="79">
        <f>+'Ark1'!Y2640</f>
        <v>0</v>
      </c>
      <c r="X123" s="58">
        <f>+'Ark1'!AA2640</f>
        <v>0</v>
      </c>
      <c r="Y123" s="58">
        <f>+'Ark1'!AB2640</f>
        <v>0</v>
      </c>
      <c r="Z123" s="58">
        <f>+'Ark1'!AC2640</f>
        <v>0</v>
      </c>
      <c r="AA123" s="58" t="e">
        <f t="shared" ref="AA123:AA186" si="12">+T123/R123</f>
        <v>#DIV/0!</v>
      </c>
      <c r="AB123" s="58" t="e">
        <f t="shared" ref="AB123:AB186" si="13">+G123/E123</f>
        <v>#DIV/0!</v>
      </c>
      <c r="AC123" s="47"/>
      <c r="AD123" s="13"/>
      <c r="AE123" s="13"/>
    </row>
    <row r="124" spans="1:31" ht="15.6">
      <c r="A124" s="47"/>
      <c r="B124" s="56">
        <f>+'Ark1'!C2641</f>
        <v>2016</v>
      </c>
      <c r="C124" s="56">
        <f>+'Ark1'!N2641</f>
        <v>410</v>
      </c>
      <c r="D124" s="57" t="s">
        <v>475</v>
      </c>
      <c r="E124" s="359">
        <f>+'Ark1'!Q2641</f>
        <v>0</v>
      </c>
      <c r="F124" s="357"/>
      <c r="G124" s="359">
        <f>+'Ark1'!R2641</f>
        <v>0</v>
      </c>
      <c r="H124" s="192">
        <f>+'Ark1'!AG2641</f>
        <v>0</v>
      </c>
      <c r="I124" s="62">
        <f t="shared" ref="I124:I187" si="14">+H124-H140</f>
        <v>0</v>
      </c>
      <c r="J124" s="192">
        <f>+'Ark1'!AH2641</f>
        <v>0</v>
      </c>
      <c r="K124" s="192"/>
      <c r="L124" s="287"/>
      <c r="M124" s="192"/>
      <c r="N124" s="192"/>
      <c r="O124" s="192"/>
      <c r="P124" s="192"/>
      <c r="Q124" s="192"/>
      <c r="R124" s="58">
        <f>+'Ark1'!S2641</f>
        <v>0</v>
      </c>
      <c r="S124" s="58">
        <f>+'Ark1'!T2641</f>
        <v>0</v>
      </c>
      <c r="T124" s="169">
        <f>+'Ark1'!U2641</f>
        <v>0</v>
      </c>
      <c r="U124" s="79">
        <f>+'Ark1'!W2641</f>
        <v>0</v>
      </c>
      <c r="V124" s="79">
        <f>+'Ark1'!X2641</f>
        <v>0</v>
      </c>
      <c r="W124" s="79">
        <f>+'Ark1'!Y2641</f>
        <v>0</v>
      </c>
      <c r="X124" s="58">
        <f>+'Ark1'!AA2641</f>
        <v>0</v>
      </c>
      <c r="Y124" s="58">
        <f>+'Ark1'!AB2641</f>
        <v>0</v>
      </c>
      <c r="Z124" s="58">
        <f>+'Ark1'!AC2641</f>
        <v>0</v>
      </c>
      <c r="AA124" s="58" t="e">
        <f t="shared" si="12"/>
        <v>#DIV/0!</v>
      </c>
      <c r="AB124" s="58" t="e">
        <f t="shared" si="13"/>
        <v>#DIV/0!</v>
      </c>
      <c r="AC124" s="47"/>
      <c r="AD124" s="13"/>
      <c r="AE124" s="13"/>
    </row>
    <row r="125" spans="1:31" ht="15.6">
      <c r="A125" s="47"/>
      <c r="B125" s="56">
        <f>+'Ark1'!C2642</f>
        <v>2016</v>
      </c>
      <c r="C125" s="56">
        <f>+'Ark1'!N2642</f>
        <v>415</v>
      </c>
      <c r="D125" s="57" t="s">
        <v>476</v>
      </c>
      <c r="E125" s="359">
        <f>+'Ark1'!Q2642</f>
        <v>0</v>
      </c>
      <c r="F125" s="357"/>
      <c r="G125" s="359">
        <f>+'Ark1'!R2642</f>
        <v>0</v>
      </c>
      <c r="H125" s="192">
        <f>+'Ark1'!AG2642</f>
        <v>0</v>
      </c>
      <c r="I125" s="62">
        <f t="shared" si="14"/>
        <v>0</v>
      </c>
      <c r="J125" s="192">
        <f>+'Ark1'!AH2642</f>
        <v>0</v>
      </c>
      <c r="K125" s="192"/>
      <c r="L125" s="287"/>
      <c r="M125" s="192"/>
      <c r="N125" s="192"/>
      <c r="O125" s="192"/>
      <c r="P125" s="192"/>
      <c r="Q125" s="192"/>
      <c r="R125" s="58">
        <f>+'Ark1'!S2642</f>
        <v>0</v>
      </c>
      <c r="S125" s="58">
        <f>+'Ark1'!T2642</f>
        <v>0</v>
      </c>
      <c r="T125" s="169">
        <f>+'Ark1'!U2642</f>
        <v>0</v>
      </c>
      <c r="U125" s="79">
        <f>+'Ark1'!W2642</f>
        <v>0</v>
      </c>
      <c r="V125" s="79">
        <f>+'Ark1'!X2642</f>
        <v>0</v>
      </c>
      <c r="W125" s="79">
        <f>+'Ark1'!Y2642</f>
        <v>0</v>
      </c>
      <c r="X125" s="58">
        <f>+'Ark1'!AA2642</f>
        <v>0</v>
      </c>
      <c r="Y125" s="58">
        <f>+'Ark1'!AB2642</f>
        <v>0</v>
      </c>
      <c r="Z125" s="58">
        <f>+'Ark1'!AC2642</f>
        <v>0</v>
      </c>
      <c r="AA125" s="58" t="e">
        <f t="shared" si="12"/>
        <v>#DIV/0!</v>
      </c>
      <c r="AB125" s="58" t="e">
        <f t="shared" si="13"/>
        <v>#DIV/0!</v>
      </c>
      <c r="AC125" s="47"/>
      <c r="AD125" s="13"/>
      <c r="AE125" s="13"/>
    </row>
    <row r="126" spans="1:31" ht="15.6">
      <c r="A126" s="47"/>
      <c r="B126" s="56">
        <f>+'Ark1'!C2643</f>
        <v>2016</v>
      </c>
      <c r="C126" s="56">
        <f>+'Ark1'!N2643</f>
        <v>420</v>
      </c>
      <c r="D126" s="57" t="s">
        <v>477</v>
      </c>
      <c r="E126" s="359">
        <f>+'Ark1'!Q2643</f>
        <v>0</v>
      </c>
      <c r="F126" s="357"/>
      <c r="G126" s="359">
        <f>+'Ark1'!R2643</f>
        <v>0</v>
      </c>
      <c r="H126" s="192">
        <f>+'Ark1'!AG2643</f>
        <v>0</v>
      </c>
      <c r="I126" s="62">
        <f t="shared" si="14"/>
        <v>0</v>
      </c>
      <c r="J126" s="192">
        <f>+'Ark1'!AH2643</f>
        <v>0</v>
      </c>
      <c r="K126" s="192"/>
      <c r="L126" s="287"/>
      <c r="M126" s="192"/>
      <c r="N126" s="192"/>
      <c r="O126" s="192"/>
      <c r="P126" s="192"/>
      <c r="Q126" s="192"/>
      <c r="R126" s="58">
        <f>+'Ark1'!S2643</f>
        <v>0</v>
      </c>
      <c r="S126" s="58">
        <f>+'Ark1'!T2643</f>
        <v>0</v>
      </c>
      <c r="T126" s="169">
        <f>+'Ark1'!U2643</f>
        <v>0</v>
      </c>
      <c r="U126" s="79">
        <f>+'Ark1'!W2643</f>
        <v>0</v>
      </c>
      <c r="V126" s="79">
        <f>+'Ark1'!X2643</f>
        <v>0</v>
      </c>
      <c r="W126" s="79">
        <f>+'Ark1'!Y2643</f>
        <v>0</v>
      </c>
      <c r="X126" s="58">
        <f>+'Ark1'!AA2643</f>
        <v>0</v>
      </c>
      <c r="Y126" s="58">
        <f>+'Ark1'!AB2643</f>
        <v>0</v>
      </c>
      <c r="Z126" s="58">
        <f>+'Ark1'!AC2643</f>
        <v>0</v>
      </c>
      <c r="AA126" s="58" t="e">
        <f t="shared" si="12"/>
        <v>#DIV/0!</v>
      </c>
      <c r="AB126" s="58" t="e">
        <f t="shared" si="13"/>
        <v>#DIV/0!</v>
      </c>
      <c r="AC126" s="47"/>
      <c r="AD126" s="13"/>
      <c r="AE126" s="13"/>
    </row>
    <row r="127" spans="1:31" ht="15.6">
      <c r="A127" s="47"/>
      <c r="B127" s="56">
        <f>+'Ark1'!C2644</f>
        <v>2016</v>
      </c>
      <c r="C127" s="56">
        <f>+'Ark1'!N2644</f>
        <v>425</v>
      </c>
      <c r="D127" s="57" t="s">
        <v>478</v>
      </c>
      <c r="E127" s="359">
        <f>+'Ark1'!Q2644</f>
        <v>0</v>
      </c>
      <c r="F127" s="357"/>
      <c r="G127" s="359">
        <f>+'Ark1'!R2644</f>
        <v>0</v>
      </c>
      <c r="H127" s="192">
        <f>+'Ark1'!AG2644</f>
        <v>0</v>
      </c>
      <c r="I127" s="62">
        <f t="shared" si="14"/>
        <v>0</v>
      </c>
      <c r="J127" s="192">
        <f>+'Ark1'!AH2644</f>
        <v>0</v>
      </c>
      <c r="K127" s="192"/>
      <c r="L127" s="287"/>
      <c r="M127" s="192"/>
      <c r="N127" s="192"/>
      <c r="O127" s="192"/>
      <c r="P127" s="192"/>
      <c r="Q127" s="192"/>
      <c r="R127" s="58">
        <f>+'Ark1'!S2644</f>
        <v>0</v>
      </c>
      <c r="S127" s="58">
        <f>+'Ark1'!T2644</f>
        <v>0</v>
      </c>
      <c r="T127" s="169">
        <f>+'Ark1'!U2644</f>
        <v>0</v>
      </c>
      <c r="U127" s="79">
        <f>+'Ark1'!W2644</f>
        <v>0</v>
      </c>
      <c r="V127" s="79">
        <f>+'Ark1'!X2644</f>
        <v>0</v>
      </c>
      <c r="W127" s="79">
        <f>+'Ark1'!Y2644</f>
        <v>0</v>
      </c>
      <c r="X127" s="58">
        <f>+'Ark1'!AA2644</f>
        <v>0</v>
      </c>
      <c r="Y127" s="58">
        <f>+'Ark1'!AB2644</f>
        <v>0</v>
      </c>
      <c r="Z127" s="58">
        <f>+'Ark1'!AC2644</f>
        <v>0</v>
      </c>
      <c r="AA127" s="58" t="e">
        <f t="shared" si="12"/>
        <v>#DIV/0!</v>
      </c>
      <c r="AB127" s="58" t="e">
        <f t="shared" si="13"/>
        <v>#DIV/0!</v>
      </c>
      <c r="AC127" s="47"/>
      <c r="AD127" s="13"/>
      <c r="AE127" s="13"/>
    </row>
    <row r="128" spans="1:31" ht="15.6">
      <c r="A128" s="47"/>
      <c r="B128" s="56">
        <f>+'Ark1'!C2645</f>
        <v>2016</v>
      </c>
      <c r="C128" s="56">
        <f>+'Ark1'!N2645</f>
        <v>428</v>
      </c>
      <c r="D128" s="57" t="s">
        <v>479</v>
      </c>
      <c r="E128" s="359">
        <f>+'Ark1'!Q2645</f>
        <v>0</v>
      </c>
      <c r="F128" s="357"/>
      <c r="G128" s="359">
        <f>+'Ark1'!R2645</f>
        <v>0</v>
      </c>
      <c r="H128" s="192">
        <f>+'Ark1'!AG2645</f>
        <v>0</v>
      </c>
      <c r="I128" s="62">
        <f t="shared" si="14"/>
        <v>0</v>
      </c>
      <c r="J128" s="192">
        <f>+'Ark1'!AH2645</f>
        <v>0</v>
      </c>
      <c r="K128" s="192"/>
      <c r="L128" s="287"/>
      <c r="M128" s="192"/>
      <c r="N128" s="192"/>
      <c r="O128" s="192"/>
      <c r="P128" s="192"/>
      <c r="Q128" s="192"/>
      <c r="R128" s="58">
        <f>+'Ark1'!S2645</f>
        <v>0</v>
      </c>
      <c r="S128" s="58">
        <f>+'Ark1'!T2645</f>
        <v>0</v>
      </c>
      <c r="T128" s="169">
        <f>+'Ark1'!U2645</f>
        <v>0</v>
      </c>
      <c r="U128" s="79">
        <f>+'Ark1'!W2645</f>
        <v>0</v>
      </c>
      <c r="V128" s="79">
        <f>+'Ark1'!X2645</f>
        <v>0</v>
      </c>
      <c r="W128" s="79">
        <f>+'Ark1'!Y2645</f>
        <v>0</v>
      </c>
      <c r="X128" s="58">
        <f>+'Ark1'!AA2645</f>
        <v>0</v>
      </c>
      <c r="Y128" s="58">
        <f>+'Ark1'!AB2645</f>
        <v>0</v>
      </c>
      <c r="Z128" s="58">
        <f>+'Ark1'!AC2645</f>
        <v>0</v>
      </c>
      <c r="AA128" s="58" t="e">
        <f t="shared" si="12"/>
        <v>#DIV/0!</v>
      </c>
      <c r="AB128" s="58" t="e">
        <f t="shared" si="13"/>
        <v>#DIV/0!</v>
      </c>
      <c r="AC128" s="47"/>
      <c r="AD128" s="13"/>
      <c r="AE128" s="13"/>
    </row>
    <row r="129" spans="1:31" ht="15.6">
      <c r="A129" s="47"/>
      <c r="B129" s="56">
        <f>+'Ark1'!C2646</f>
        <v>2016</v>
      </c>
      <c r="C129" s="56">
        <f>+'Ark1'!N2646</f>
        <v>430</v>
      </c>
      <c r="D129" s="57" t="s">
        <v>480</v>
      </c>
      <c r="E129" s="359">
        <f>+'Ark1'!Q2646</f>
        <v>0</v>
      </c>
      <c r="F129" s="357"/>
      <c r="G129" s="359">
        <f>+'Ark1'!R2646</f>
        <v>0</v>
      </c>
      <c r="H129" s="192">
        <f>+'Ark1'!AG2646</f>
        <v>0</v>
      </c>
      <c r="I129" s="62">
        <f t="shared" si="14"/>
        <v>0</v>
      </c>
      <c r="J129" s="192">
        <f>+'Ark1'!AH2646</f>
        <v>0</v>
      </c>
      <c r="K129" s="192"/>
      <c r="L129" s="287"/>
      <c r="M129" s="192"/>
      <c r="N129" s="192"/>
      <c r="O129" s="192"/>
      <c r="P129" s="192"/>
      <c r="Q129" s="192"/>
      <c r="R129" s="58">
        <f>+'Ark1'!S2646</f>
        <v>0</v>
      </c>
      <c r="S129" s="58">
        <f>+'Ark1'!T2646</f>
        <v>0</v>
      </c>
      <c r="T129" s="169">
        <f>+'Ark1'!U2646</f>
        <v>0</v>
      </c>
      <c r="U129" s="79">
        <f>+'Ark1'!W2646</f>
        <v>0</v>
      </c>
      <c r="V129" s="79">
        <f>+'Ark1'!X2646</f>
        <v>0</v>
      </c>
      <c r="W129" s="79">
        <f>+'Ark1'!Y2646</f>
        <v>0</v>
      </c>
      <c r="X129" s="58">
        <f>+'Ark1'!AA2646</f>
        <v>0</v>
      </c>
      <c r="Y129" s="58">
        <f>+'Ark1'!AB2646</f>
        <v>0</v>
      </c>
      <c r="Z129" s="58">
        <f>+'Ark1'!AC2646</f>
        <v>0</v>
      </c>
      <c r="AA129" s="58" t="e">
        <f t="shared" si="12"/>
        <v>#DIV/0!</v>
      </c>
      <c r="AB129" s="58" t="e">
        <f t="shared" si="13"/>
        <v>#DIV/0!</v>
      </c>
      <c r="AC129" s="47"/>
      <c r="AD129" s="13"/>
      <c r="AE129" s="13"/>
    </row>
    <row r="130" spans="1:31" ht="15.6">
      <c r="A130" s="47"/>
      <c r="B130" s="56">
        <f>+'Ark1'!C2647</f>
        <v>2016</v>
      </c>
      <c r="C130" s="56">
        <f>+'Ark1'!N2647</f>
        <v>433</v>
      </c>
      <c r="D130" s="57" t="s">
        <v>481</v>
      </c>
      <c r="E130" s="359">
        <f>+'Ark1'!Q2647</f>
        <v>0</v>
      </c>
      <c r="F130" s="357"/>
      <c r="G130" s="359">
        <f>+'Ark1'!R2647</f>
        <v>0</v>
      </c>
      <c r="H130" s="192">
        <f>+'Ark1'!AG2647</f>
        <v>0</v>
      </c>
      <c r="I130" s="63">
        <f t="shared" si="14"/>
        <v>0</v>
      </c>
      <c r="J130" s="192">
        <f>+'Ark1'!AH2647</f>
        <v>0</v>
      </c>
      <c r="K130" s="192"/>
      <c r="L130" s="287"/>
      <c r="M130" s="192"/>
      <c r="N130" s="192"/>
      <c r="O130" s="192"/>
      <c r="P130" s="192"/>
      <c r="Q130" s="192"/>
      <c r="R130" s="58">
        <f>+'Ark1'!S2647</f>
        <v>0</v>
      </c>
      <c r="S130" s="58">
        <f>+'Ark1'!T2647</f>
        <v>0</v>
      </c>
      <c r="T130" s="169">
        <f>+'Ark1'!U2647</f>
        <v>0</v>
      </c>
      <c r="U130" s="79">
        <f>+'Ark1'!W2647</f>
        <v>0</v>
      </c>
      <c r="V130" s="79">
        <f>+'Ark1'!X2647</f>
        <v>0</v>
      </c>
      <c r="W130" s="79">
        <f>+'Ark1'!Y2647</f>
        <v>0</v>
      </c>
      <c r="X130" s="58">
        <f>+'Ark1'!AA2647</f>
        <v>0</v>
      </c>
      <c r="Y130" s="58">
        <f>+'Ark1'!AB2647</f>
        <v>0</v>
      </c>
      <c r="Z130" s="58">
        <f>+'Ark1'!AC2647</f>
        <v>0</v>
      </c>
      <c r="AA130" s="58" t="e">
        <f t="shared" si="12"/>
        <v>#DIV/0!</v>
      </c>
      <c r="AB130" s="58" t="e">
        <f t="shared" si="13"/>
        <v>#DIV/0!</v>
      </c>
      <c r="AC130" s="47"/>
      <c r="AD130" s="13"/>
      <c r="AE130" s="13"/>
    </row>
    <row r="131" spans="1:31" ht="15.6">
      <c r="A131" s="47"/>
      <c r="B131" s="56">
        <f>+'Ark1'!C2648</f>
        <v>2016</v>
      </c>
      <c r="C131" s="56">
        <f>+'Ark1'!N2648</f>
        <v>435</v>
      </c>
      <c r="D131" s="57" t="s">
        <v>482</v>
      </c>
      <c r="E131" s="359">
        <f>+'Ark1'!Q2648</f>
        <v>0</v>
      </c>
      <c r="F131" s="357"/>
      <c r="G131" s="359">
        <f>+'Ark1'!R2648</f>
        <v>0</v>
      </c>
      <c r="H131" s="192">
        <f>+'Ark1'!AG2648</f>
        <v>0</v>
      </c>
      <c r="I131" s="63">
        <f t="shared" si="14"/>
        <v>0</v>
      </c>
      <c r="J131" s="192">
        <f>+'Ark1'!AH2648</f>
        <v>0</v>
      </c>
      <c r="K131" s="192"/>
      <c r="L131" s="287"/>
      <c r="M131" s="192"/>
      <c r="N131" s="192"/>
      <c r="O131" s="192"/>
      <c r="P131" s="192"/>
      <c r="Q131" s="192"/>
      <c r="R131" s="58">
        <f>+'Ark1'!S2648</f>
        <v>0</v>
      </c>
      <c r="S131" s="58">
        <f>+'Ark1'!T2648</f>
        <v>0</v>
      </c>
      <c r="T131" s="169">
        <f>+'Ark1'!U2648</f>
        <v>0</v>
      </c>
      <c r="U131" s="79">
        <f>+'Ark1'!W2648</f>
        <v>0</v>
      </c>
      <c r="V131" s="79">
        <f>+'Ark1'!X2648</f>
        <v>0</v>
      </c>
      <c r="W131" s="79">
        <f>+'Ark1'!Y2648</f>
        <v>0</v>
      </c>
      <c r="X131" s="58">
        <f>+'Ark1'!AA2648</f>
        <v>0</v>
      </c>
      <c r="Y131" s="58">
        <f>+'Ark1'!AB2648</f>
        <v>0</v>
      </c>
      <c r="Z131" s="58">
        <f>+'Ark1'!AC2648</f>
        <v>0</v>
      </c>
      <c r="AA131" s="58" t="e">
        <f t="shared" si="12"/>
        <v>#DIV/0!</v>
      </c>
      <c r="AB131" s="58" t="e">
        <f t="shared" si="13"/>
        <v>#DIV/0!</v>
      </c>
      <c r="AC131" s="47"/>
      <c r="AD131" s="13"/>
      <c r="AE131" s="13"/>
    </row>
    <row r="132" spans="1:31" ht="15.6">
      <c r="A132" s="47"/>
      <c r="B132" s="56">
        <f>+'Ark1'!C2649</f>
        <v>2016</v>
      </c>
      <c r="C132" s="56">
        <f>+'Ark1'!N2649</f>
        <v>438</v>
      </c>
      <c r="D132" s="57" t="s">
        <v>483</v>
      </c>
      <c r="E132" s="359">
        <f>+'Ark1'!Q2649</f>
        <v>0</v>
      </c>
      <c r="F132" s="357"/>
      <c r="G132" s="359">
        <f>+'Ark1'!R2649</f>
        <v>0</v>
      </c>
      <c r="H132" s="192">
        <f>+'Ark1'!AG2649</f>
        <v>0</v>
      </c>
      <c r="I132" s="63">
        <f t="shared" si="14"/>
        <v>0</v>
      </c>
      <c r="J132" s="192">
        <f>+'Ark1'!AH2649</f>
        <v>0</v>
      </c>
      <c r="K132" s="192"/>
      <c r="L132" s="287"/>
      <c r="M132" s="192"/>
      <c r="N132" s="192"/>
      <c r="O132" s="192"/>
      <c r="P132" s="192"/>
      <c r="Q132" s="192"/>
      <c r="R132" s="58">
        <f>+'Ark1'!S2649</f>
        <v>0</v>
      </c>
      <c r="S132" s="58">
        <f>+'Ark1'!T2649</f>
        <v>0</v>
      </c>
      <c r="T132" s="169">
        <f>+'Ark1'!U2649</f>
        <v>0</v>
      </c>
      <c r="U132" s="79">
        <f>+'Ark1'!W2649</f>
        <v>0</v>
      </c>
      <c r="V132" s="79">
        <f>+'Ark1'!X2649</f>
        <v>0</v>
      </c>
      <c r="W132" s="79">
        <f>+'Ark1'!Y2649</f>
        <v>0</v>
      </c>
      <c r="X132" s="58">
        <f>+'Ark1'!AA2649</f>
        <v>0</v>
      </c>
      <c r="Y132" s="58">
        <f>+'Ark1'!AB2649</f>
        <v>0</v>
      </c>
      <c r="Z132" s="58">
        <f>+'Ark1'!AC2649</f>
        <v>0</v>
      </c>
      <c r="AA132" s="58" t="e">
        <f t="shared" si="12"/>
        <v>#DIV/0!</v>
      </c>
      <c r="AB132" s="58" t="e">
        <f t="shared" si="13"/>
        <v>#DIV/0!</v>
      </c>
      <c r="AC132" s="47"/>
      <c r="AD132" s="13"/>
      <c r="AE132" s="13"/>
    </row>
    <row r="133" spans="1:31" ht="15.6">
      <c r="A133" s="47"/>
      <c r="B133" s="56">
        <f>+'Ark1'!C2650</f>
        <v>2016</v>
      </c>
      <c r="C133" s="56">
        <f>+'Ark1'!N2650</f>
        <v>440</v>
      </c>
      <c r="D133" s="57" t="s">
        <v>484</v>
      </c>
      <c r="E133" s="359">
        <f>+'Ark1'!Q2650</f>
        <v>0</v>
      </c>
      <c r="F133" s="357"/>
      <c r="G133" s="359">
        <f>+'Ark1'!R2650</f>
        <v>0</v>
      </c>
      <c r="H133" s="192">
        <f>+'Ark1'!AG2650</f>
        <v>0</v>
      </c>
      <c r="I133" s="63">
        <f t="shared" si="14"/>
        <v>0</v>
      </c>
      <c r="J133" s="192">
        <f>+'Ark1'!AH2650</f>
        <v>0</v>
      </c>
      <c r="K133" s="192"/>
      <c r="L133" s="287"/>
      <c r="M133" s="192"/>
      <c r="N133" s="192"/>
      <c r="O133" s="192"/>
      <c r="P133" s="192"/>
      <c r="Q133" s="192"/>
      <c r="R133" s="58">
        <f>+'Ark1'!S2650</f>
        <v>0</v>
      </c>
      <c r="S133" s="58">
        <f>+'Ark1'!T2650</f>
        <v>0</v>
      </c>
      <c r="T133" s="169">
        <f>+'Ark1'!U2650</f>
        <v>0</v>
      </c>
      <c r="U133" s="79">
        <f>+'Ark1'!W2650</f>
        <v>0</v>
      </c>
      <c r="V133" s="79">
        <f>+'Ark1'!X2650</f>
        <v>0</v>
      </c>
      <c r="W133" s="79">
        <f>+'Ark1'!Y2650</f>
        <v>0</v>
      </c>
      <c r="X133" s="58">
        <f>+'Ark1'!AA2650</f>
        <v>0</v>
      </c>
      <c r="Y133" s="58">
        <f>+'Ark1'!AB2650</f>
        <v>0</v>
      </c>
      <c r="Z133" s="58">
        <f>+'Ark1'!AC2650</f>
        <v>0</v>
      </c>
      <c r="AA133" s="58" t="e">
        <f t="shared" si="12"/>
        <v>#DIV/0!</v>
      </c>
      <c r="AB133" s="58" t="e">
        <f t="shared" si="13"/>
        <v>#DIV/0!</v>
      </c>
      <c r="AC133" s="47"/>
      <c r="AD133" s="13"/>
      <c r="AE133" s="13"/>
    </row>
    <row r="134" spans="1:31" ht="15.6">
      <c r="A134" s="47"/>
      <c r="B134" s="56">
        <f>+'Ark1'!C2651</f>
        <v>2016</v>
      </c>
      <c r="C134" s="56">
        <f>+'Ark1'!N2651</f>
        <v>443</v>
      </c>
      <c r="D134" s="57" t="s">
        <v>485</v>
      </c>
      <c r="E134" s="359">
        <f>+'Ark1'!Q2651</f>
        <v>0</v>
      </c>
      <c r="F134" s="357"/>
      <c r="G134" s="359">
        <f>+'Ark1'!R2651</f>
        <v>0</v>
      </c>
      <c r="H134" s="192">
        <f>+'Ark1'!AG2651</f>
        <v>0</v>
      </c>
      <c r="I134" s="63">
        <f t="shared" si="14"/>
        <v>0</v>
      </c>
      <c r="J134" s="192">
        <f>+'Ark1'!AH2651</f>
        <v>0</v>
      </c>
      <c r="K134" s="192"/>
      <c r="L134" s="287"/>
      <c r="M134" s="192"/>
      <c r="N134" s="192"/>
      <c r="O134" s="192"/>
      <c r="P134" s="192"/>
      <c r="Q134" s="192"/>
      <c r="R134" s="58">
        <f>+'Ark1'!S2651</f>
        <v>0</v>
      </c>
      <c r="S134" s="58">
        <f>+'Ark1'!T2651</f>
        <v>0</v>
      </c>
      <c r="T134" s="169">
        <f>+'Ark1'!U2651</f>
        <v>0</v>
      </c>
      <c r="U134" s="79">
        <f>+'Ark1'!W2651</f>
        <v>0</v>
      </c>
      <c r="V134" s="79">
        <f>+'Ark1'!X2651</f>
        <v>0</v>
      </c>
      <c r="W134" s="79">
        <f>+'Ark1'!Y2651</f>
        <v>0</v>
      </c>
      <c r="X134" s="58">
        <f>+'Ark1'!AA2651</f>
        <v>0</v>
      </c>
      <c r="Y134" s="58">
        <f>+'Ark1'!AB2651</f>
        <v>0</v>
      </c>
      <c r="Z134" s="58">
        <f>+'Ark1'!AC2651</f>
        <v>0</v>
      </c>
      <c r="AA134" s="58" t="e">
        <f t="shared" si="12"/>
        <v>#DIV/0!</v>
      </c>
      <c r="AB134" s="58" t="e">
        <f t="shared" si="13"/>
        <v>#DIV/0!</v>
      </c>
      <c r="AC134" s="47"/>
      <c r="AD134" s="13"/>
      <c r="AE134" s="13"/>
    </row>
    <row r="135" spans="1:31" ht="15.6">
      <c r="A135" s="47"/>
      <c r="B135" s="56">
        <f>+'Ark1'!C2652</f>
        <v>2016</v>
      </c>
      <c r="C135" s="56">
        <f>+'Ark1'!N2652</f>
        <v>445</v>
      </c>
      <c r="D135" s="57" t="s">
        <v>486</v>
      </c>
      <c r="E135" s="359">
        <f>+'Ark1'!Q2652</f>
        <v>0</v>
      </c>
      <c r="F135" s="357"/>
      <c r="G135" s="359">
        <f>+'Ark1'!R2652</f>
        <v>0</v>
      </c>
      <c r="H135" s="192">
        <f>+'Ark1'!AG2652</f>
        <v>0</v>
      </c>
      <c r="I135" s="63">
        <f t="shared" si="14"/>
        <v>0</v>
      </c>
      <c r="J135" s="192">
        <f>+'Ark1'!AH2652</f>
        <v>0</v>
      </c>
      <c r="K135" s="192"/>
      <c r="L135" s="287"/>
      <c r="M135" s="192"/>
      <c r="N135" s="192"/>
      <c r="O135" s="192"/>
      <c r="P135" s="192"/>
      <c r="Q135" s="192"/>
      <c r="R135" s="58">
        <f>+'Ark1'!S2652</f>
        <v>0</v>
      </c>
      <c r="S135" s="58">
        <f>+'Ark1'!T2652</f>
        <v>0</v>
      </c>
      <c r="T135" s="169">
        <f>+'Ark1'!U2652</f>
        <v>0</v>
      </c>
      <c r="U135" s="79">
        <f>+'Ark1'!W2652</f>
        <v>0</v>
      </c>
      <c r="V135" s="79">
        <f>+'Ark1'!X2652</f>
        <v>0</v>
      </c>
      <c r="W135" s="79">
        <f>+'Ark1'!Y2652</f>
        <v>0</v>
      </c>
      <c r="X135" s="58">
        <f>+'Ark1'!AA2652</f>
        <v>0</v>
      </c>
      <c r="Y135" s="58">
        <f>+'Ark1'!AB2652</f>
        <v>0</v>
      </c>
      <c r="Z135" s="58">
        <f>+'Ark1'!AC2652</f>
        <v>0</v>
      </c>
      <c r="AA135" s="58" t="e">
        <f t="shared" si="12"/>
        <v>#DIV/0!</v>
      </c>
      <c r="AB135" s="58" t="e">
        <f t="shared" si="13"/>
        <v>#DIV/0!</v>
      </c>
      <c r="AC135" s="47"/>
      <c r="AD135" s="13"/>
      <c r="AE135" s="13"/>
    </row>
    <row r="136" spans="1:31" ht="15.6">
      <c r="A136" s="47"/>
      <c r="B136" s="56">
        <f>+'Ark1'!C2653</f>
        <v>2016</v>
      </c>
      <c r="C136" s="56">
        <f>+'Ark1'!N2653</f>
        <v>450</v>
      </c>
      <c r="D136" s="57" t="s">
        <v>487</v>
      </c>
      <c r="E136" s="359">
        <f>+'Ark1'!Q2653</f>
        <v>0</v>
      </c>
      <c r="F136" s="357"/>
      <c r="G136" s="359">
        <f>+'Ark1'!R2653</f>
        <v>0</v>
      </c>
      <c r="H136" s="192">
        <f>+'Ark1'!AG2653</f>
        <v>0</v>
      </c>
      <c r="I136" s="63">
        <f t="shared" si="14"/>
        <v>0</v>
      </c>
      <c r="J136" s="192">
        <f>+'Ark1'!AH2653</f>
        <v>0</v>
      </c>
      <c r="K136" s="192"/>
      <c r="L136" s="287"/>
      <c r="M136" s="192"/>
      <c r="N136" s="192"/>
      <c r="O136" s="192"/>
      <c r="P136" s="192"/>
      <c r="Q136" s="192"/>
      <c r="R136" s="58">
        <f>+'Ark1'!S2653</f>
        <v>0</v>
      </c>
      <c r="S136" s="58">
        <f>+'Ark1'!T2653</f>
        <v>0</v>
      </c>
      <c r="T136" s="169">
        <f>+'Ark1'!U2653</f>
        <v>0</v>
      </c>
      <c r="U136" s="79">
        <f>+'Ark1'!W2653</f>
        <v>0</v>
      </c>
      <c r="V136" s="79">
        <f>+'Ark1'!X2653</f>
        <v>0</v>
      </c>
      <c r="W136" s="79">
        <f>+'Ark1'!Y2653</f>
        <v>0</v>
      </c>
      <c r="X136" s="58">
        <f>+'Ark1'!AA2653</f>
        <v>0</v>
      </c>
      <c r="Y136" s="58">
        <f>+'Ark1'!AB2653</f>
        <v>0</v>
      </c>
      <c r="Z136" s="58">
        <f>+'Ark1'!AC2653</f>
        <v>0</v>
      </c>
      <c r="AA136" s="58" t="e">
        <f t="shared" si="12"/>
        <v>#DIV/0!</v>
      </c>
      <c r="AB136" s="58" t="e">
        <f t="shared" si="13"/>
        <v>#DIV/0!</v>
      </c>
      <c r="AC136" s="47"/>
      <c r="AD136" s="13"/>
      <c r="AE136" s="13"/>
    </row>
    <row r="137" spans="1:31" ht="15.6">
      <c r="A137" s="47"/>
      <c r="B137" s="56">
        <f>+'Ark1'!C2654</f>
        <v>2016</v>
      </c>
      <c r="C137" s="56">
        <f>+'Ark1'!N2654</f>
        <v>455</v>
      </c>
      <c r="D137" s="57" t="s">
        <v>488</v>
      </c>
      <c r="E137" s="359">
        <f>+'Ark1'!Q2654</f>
        <v>0</v>
      </c>
      <c r="F137" s="357"/>
      <c r="G137" s="359">
        <f>+'Ark1'!R2654</f>
        <v>0</v>
      </c>
      <c r="H137" s="192">
        <f>+'Ark1'!AG2654</f>
        <v>0</v>
      </c>
      <c r="I137" s="63">
        <f t="shared" si="14"/>
        <v>0</v>
      </c>
      <c r="J137" s="192">
        <f>+'Ark1'!AH2654</f>
        <v>0</v>
      </c>
      <c r="K137" s="192"/>
      <c r="L137" s="287"/>
      <c r="M137" s="192"/>
      <c r="N137" s="192"/>
      <c r="O137" s="192"/>
      <c r="P137" s="192"/>
      <c r="Q137" s="192"/>
      <c r="R137" s="58">
        <f>+'Ark1'!S2654</f>
        <v>0</v>
      </c>
      <c r="S137" s="58">
        <f>+'Ark1'!T2654</f>
        <v>0</v>
      </c>
      <c r="T137" s="169">
        <f>+'Ark1'!U2654</f>
        <v>0</v>
      </c>
      <c r="U137" s="79">
        <f>+'Ark1'!W2654</f>
        <v>0</v>
      </c>
      <c r="V137" s="79">
        <f>+'Ark1'!X2654</f>
        <v>0</v>
      </c>
      <c r="W137" s="79">
        <f>+'Ark1'!Y2654</f>
        <v>0</v>
      </c>
      <c r="X137" s="58">
        <f>+'Ark1'!AA2654</f>
        <v>0</v>
      </c>
      <c r="Y137" s="58">
        <f>+'Ark1'!AB2654</f>
        <v>0</v>
      </c>
      <c r="Z137" s="58">
        <f>+'Ark1'!AC2654</f>
        <v>0</v>
      </c>
      <c r="AA137" s="58" t="e">
        <f t="shared" si="12"/>
        <v>#DIV/0!</v>
      </c>
      <c r="AB137" s="58" t="e">
        <f t="shared" si="13"/>
        <v>#DIV/0!</v>
      </c>
      <c r="AC137" s="47"/>
      <c r="AD137" s="13"/>
      <c r="AE137" s="13"/>
    </row>
    <row r="138" spans="1:31" ht="15.6">
      <c r="A138" s="47"/>
      <c r="B138" s="56">
        <f>+'Ark1'!C2655</f>
        <v>2016</v>
      </c>
      <c r="C138" s="56">
        <f>+'Ark1'!N2655</f>
        <v>460</v>
      </c>
      <c r="D138" s="57" t="s">
        <v>489</v>
      </c>
      <c r="E138" s="359">
        <f>+'Ark1'!Q2655</f>
        <v>0</v>
      </c>
      <c r="F138" s="357"/>
      <c r="G138" s="359">
        <f>+'Ark1'!R2655</f>
        <v>0</v>
      </c>
      <c r="H138" s="192">
        <f>+'Ark1'!AG2655</f>
        <v>0</v>
      </c>
      <c r="I138" s="63">
        <f t="shared" si="14"/>
        <v>0</v>
      </c>
      <c r="J138" s="192">
        <f>+'Ark1'!AH2655</f>
        <v>0</v>
      </c>
      <c r="K138" s="192"/>
      <c r="L138" s="287"/>
      <c r="M138" s="192"/>
      <c r="N138" s="192"/>
      <c r="O138" s="192"/>
      <c r="P138" s="192"/>
      <c r="Q138" s="192"/>
      <c r="R138" s="58">
        <f>+'Ark1'!S2655</f>
        <v>0</v>
      </c>
      <c r="S138" s="58">
        <f>+'Ark1'!T2655</f>
        <v>0</v>
      </c>
      <c r="T138" s="169">
        <f>+'Ark1'!U2655</f>
        <v>0</v>
      </c>
      <c r="U138" s="79">
        <f>+'Ark1'!W2655</f>
        <v>0</v>
      </c>
      <c r="V138" s="79">
        <f>+'Ark1'!X2655</f>
        <v>0</v>
      </c>
      <c r="W138" s="79">
        <f>+'Ark1'!Y2655</f>
        <v>0</v>
      </c>
      <c r="X138" s="58">
        <f>+'Ark1'!AA2655</f>
        <v>0</v>
      </c>
      <c r="Y138" s="58">
        <f>+'Ark1'!AB2655</f>
        <v>0</v>
      </c>
      <c r="Z138" s="58">
        <f>+'Ark1'!AC2655</f>
        <v>0</v>
      </c>
      <c r="AA138" s="58" t="e">
        <f t="shared" si="12"/>
        <v>#DIV/0!</v>
      </c>
      <c r="AB138" s="58" t="e">
        <f t="shared" si="13"/>
        <v>#DIV/0!</v>
      </c>
      <c r="AC138" s="47"/>
      <c r="AD138" s="13"/>
      <c r="AE138" s="13"/>
    </row>
    <row r="139" spans="1:31" ht="15.6">
      <c r="A139" s="47"/>
      <c r="B139">
        <f>+'Ark1'!C2656</f>
        <v>2015</v>
      </c>
      <c r="C139">
        <f>+'Ark1'!N2656</f>
        <v>409</v>
      </c>
      <c r="D139" s="3" t="s">
        <v>474</v>
      </c>
      <c r="E139" s="347">
        <f>+'Ark1'!Q2656</f>
        <v>0</v>
      </c>
      <c r="F139" s="357"/>
      <c r="G139" s="347">
        <f>+'Ark1'!R2656</f>
        <v>0</v>
      </c>
      <c r="H139" s="210">
        <f>+'Ark1'!AG2656</f>
        <v>0</v>
      </c>
      <c r="I139" s="63">
        <f t="shared" si="14"/>
        <v>0</v>
      </c>
      <c r="J139" s="210">
        <f>+'Ark1'!AH2656</f>
        <v>0</v>
      </c>
      <c r="K139" s="210"/>
      <c r="L139" s="218"/>
      <c r="M139" s="210"/>
      <c r="N139" s="210"/>
      <c r="O139" s="210"/>
      <c r="P139" s="210"/>
      <c r="Q139" s="210"/>
      <c r="R139" s="1">
        <f>+'Ark1'!S2656</f>
        <v>0</v>
      </c>
      <c r="S139" s="1">
        <f>+'Ark1'!T2656</f>
        <v>0</v>
      </c>
      <c r="T139" s="102">
        <f>+'Ark1'!U2656</f>
        <v>0</v>
      </c>
      <c r="U139" s="11">
        <f>+'Ark1'!W2656</f>
        <v>0</v>
      </c>
      <c r="V139" s="11">
        <f>+'Ark1'!X2656</f>
        <v>0</v>
      </c>
      <c r="W139" s="11">
        <f>+'Ark1'!Y2656</f>
        <v>0</v>
      </c>
      <c r="X139" s="1">
        <f>+'Ark1'!AA2656</f>
        <v>0</v>
      </c>
      <c r="Y139" s="1">
        <f>+'Ark1'!AB2656</f>
        <v>0</v>
      </c>
      <c r="Z139" s="1">
        <f>+'Ark1'!AC2656</f>
        <v>0</v>
      </c>
      <c r="AA139" s="1" t="e">
        <f t="shared" si="12"/>
        <v>#DIV/0!</v>
      </c>
      <c r="AB139" s="1" t="e">
        <f t="shared" si="13"/>
        <v>#DIV/0!</v>
      </c>
      <c r="AC139" s="47"/>
      <c r="AD139" s="13"/>
      <c r="AE139" s="13"/>
    </row>
    <row r="140" spans="1:31" ht="15.6">
      <c r="A140" s="47"/>
      <c r="B140">
        <f>+'Ark1'!C2657</f>
        <v>2015</v>
      </c>
      <c r="C140">
        <f>+'Ark1'!N2657</f>
        <v>410</v>
      </c>
      <c r="D140" s="3" t="s">
        <v>475</v>
      </c>
      <c r="E140" s="347">
        <f>+'Ark1'!Q2657</f>
        <v>0</v>
      </c>
      <c r="F140" s="357"/>
      <c r="G140" s="347">
        <f>+'Ark1'!R2657</f>
        <v>0</v>
      </c>
      <c r="H140" s="210">
        <f>+'Ark1'!AG2657</f>
        <v>0</v>
      </c>
      <c r="I140" s="63">
        <f t="shared" si="14"/>
        <v>0</v>
      </c>
      <c r="J140" s="210">
        <f>+'Ark1'!AH2657</f>
        <v>0</v>
      </c>
      <c r="K140" s="210"/>
      <c r="L140" s="218"/>
      <c r="M140" s="210"/>
      <c r="N140" s="210"/>
      <c r="O140" s="210"/>
      <c r="P140" s="210"/>
      <c r="Q140" s="210"/>
      <c r="R140" s="1">
        <f>+'Ark1'!S2657</f>
        <v>0</v>
      </c>
      <c r="S140" s="1">
        <f>+'Ark1'!T2657</f>
        <v>0</v>
      </c>
      <c r="T140" s="102">
        <f>+'Ark1'!U2657</f>
        <v>0</v>
      </c>
      <c r="U140" s="11">
        <f>+'Ark1'!W2657</f>
        <v>0</v>
      </c>
      <c r="V140" s="11">
        <f>+'Ark1'!X2657</f>
        <v>0</v>
      </c>
      <c r="W140" s="11">
        <f>+'Ark1'!Y2657</f>
        <v>0</v>
      </c>
      <c r="X140" s="1">
        <f>+'Ark1'!AA2657</f>
        <v>0</v>
      </c>
      <c r="Y140" s="1">
        <f>+'Ark1'!AB2657</f>
        <v>0</v>
      </c>
      <c r="Z140" s="1">
        <f>+'Ark1'!AC2657</f>
        <v>0</v>
      </c>
      <c r="AA140" s="1" t="e">
        <f t="shared" si="12"/>
        <v>#DIV/0!</v>
      </c>
      <c r="AB140" s="1" t="e">
        <f t="shared" si="13"/>
        <v>#DIV/0!</v>
      </c>
      <c r="AC140" s="47"/>
      <c r="AD140" s="13"/>
      <c r="AE140" s="13"/>
    </row>
    <row r="141" spans="1:31" ht="15.6">
      <c r="A141" s="47"/>
      <c r="B141">
        <f>+'Ark1'!C2658</f>
        <v>2015</v>
      </c>
      <c r="C141">
        <f>+'Ark1'!N2658</f>
        <v>415</v>
      </c>
      <c r="D141" s="3" t="s">
        <v>476</v>
      </c>
      <c r="E141" s="347">
        <f>+'Ark1'!Q2658</f>
        <v>0</v>
      </c>
      <c r="F141" s="357"/>
      <c r="G141" s="347">
        <f>+'Ark1'!R2658</f>
        <v>0</v>
      </c>
      <c r="H141" s="210">
        <f>+'Ark1'!AG2658</f>
        <v>0</v>
      </c>
      <c r="I141" s="63">
        <f t="shared" si="14"/>
        <v>0</v>
      </c>
      <c r="J141" s="210">
        <f>+'Ark1'!AH2658</f>
        <v>0</v>
      </c>
      <c r="K141" s="210"/>
      <c r="L141" s="218"/>
      <c r="M141" s="210"/>
      <c r="N141" s="210"/>
      <c r="O141" s="210"/>
      <c r="P141" s="210"/>
      <c r="Q141" s="210"/>
      <c r="R141" s="1">
        <f>+'Ark1'!S2658</f>
        <v>0</v>
      </c>
      <c r="S141" s="1">
        <f>+'Ark1'!T2658</f>
        <v>0</v>
      </c>
      <c r="T141" s="102">
        <f>+'Ark1'!U2658</f>
        <v>0</v>
      </c>
      <c r="U141" s="11">
        <f>+'Ark1'!W2658</f>
        <v>0</v>
      </c>
      <c r="V141" s="11">
        <f>+'Ark1'!X2658</f>
        <v>0</v>
      </c>
      <c r="W141" s="11">
        <f>+'Ark1'!Y2658</f>
        <v>0</v>
      </c>
      <c r="X141" s="1">
        <f>+'Ark1'!AA2658</f>
        <v>0</v>
      </c>
      <c r="Y141" s="1">
        <f>+'Ark1'!AB2658</f>
        <v>0</v>
      </c>
      <c r="Z141" s="1">
        <f>+'Ark1'!AC2658</f>
        <v>0</v>
      </c>
      <c r="AA141" s="1" t="e">
        <f t="shared" si="12"/>
        <v>#DIV/0!</v>
      </c>
      <c r="AB141" s="1" t="e">
        <f t="shared" si="13"/>
        <v>#DIV/0!</v>
      </c>
      <c r="AC141" s="47"/>
      <c r="AD141" s="13"/>
      <c r="AE141" s="13"/>
    </row>
    <row r="142" spans="1:31" ht="15.6">
      <c r="A142" s="47"/>
      <c r="B142">
        <f>+'Ark1'!C2659</f>
        <v>2015</v>
      </c>
      <c r="C142">
        <f>+'Ark1'!N2659</f>
        <v>420</v>
      </c>
      <c r="D142" s="3" t="s">
        <v>477</v>
      </c>
      <c r="E142" s="347">
        <f>+'Ark1'!Q2659</f>
        <v>0</v>
      </c>
      <c r="F142" s="357"/>
      <c r="G142" s="347">
        <f>+'Ark1'!R2659</f>
        <v>0</v>
      </c>
      <c r="H142" s="210">
        <f>+'Ark1'!AG2659</f>
        <v>0</v>
      </c>
      <c r="I142" s="63">
        <f t="shared" si="14"/>
        <v>0</v>
      </c>
      <c r="J142" s="210">
        <f>+'Ark1'!AH2659</f>
        <v>0</v>
      </c>
      <c r="K142" s="210"/>
      <c r="L142" s="218"/>
      <c r="M142" s="210"/>
      <c r="N142" s="210"/>
      <c r="O142" s="210"/>
      <c r="P142" s="210"/>
      <c r="Q142" s="210"/>
      <c r="R142" s="1">
        <f>+'Ark1'!S2659</f>
        <v>0</v>
      </c>
      <c r="S142" s="1">
        <f>+'Ark1'!T2659</f>
        <v>0</v>
      </c>
      <c r="T142" s="102">
        <f>+'Ark1'!U2659</f>
        <v>0</v>
      </c>
      <c r="U142" s="11">
        <f>+'Ark1'!W2659</f>
        <v>0</v>
      </c>
      <c r="V142" s="11">
        <f>+'Ark1'!X2659</f>
        <v>0</v>
      </c>
      <c r="W142" s="11">
        <f>+'Ark1'!Y2659</f>
        <v>0</v>
      </c>
      <c r="X142" s="1">
        <f>+'Ark1'!AA2659</f>
        <v>0</v>
      </c>
      <c r="Y142" s="1">
        <f>+'Ark1'!AB2659</f>
        <v>0</v>
      </c>
      <c r="Z142" s="1">
        <f>+'Ark1'!AC2659</f>
        <v>0</v>
      </c>
      <c r="AA142" s="1" t="e">
        <f t="shared" si="12"/>
        <v>#DIV/0!</v>
      </c>
      <c r="AB142" s="1" t="e">
        <f t="shared" si="13"/>
        <v>#DIV/0!</v>
      </c>
      <c r="AC142" s="47"/>
      <c r="AD142" s="13"/>
      <c r="AE142" s="13"/>
    </row>
    <row r="143" spans="1:31" ht="15.6">
      <c r="A143" s="47"/>
      <c r="B143">
        <f>+'Ark1'!C2660</f>
        <v>2015</v>
      </c>
      <c r="C143">
        <f>+'Ark1'!N2660</f>
        <v>425</v>
      </c>
      <c r="D143" s="3" t="s">
        <v>478</v>
      </c>
      <c r="E143" s="347">
        <f>+'Ark1'!Q2660</f>
        <v>0</v>
      </c>
      <c r="F143" s="357"/>
      <c r="G143" s="347">
        <f>+'Ark1'!R2660</f>
        <v>0</v>
      </c>
      <c r="H143" s="210">
        <f>+'Ark1'!AG2660</f>
        <v>0</v>
      </c>
      <c r="I143" s="63">
        <f t="shared" si="14"/>
        <v>0</v>
      </c>
      <c r="J143" s="210">
        <f>+'Ark1'!AH2660</f>
        <v>0</v>
      </c>
      <c r="K143" s="210"/>
      <c r="L143" s="218"/>
      <c r="M143" s="210"/>
      <c r="N143" s="210"/>
      <c r="O143" s="210"/>
      <c r="P143" s="210"/>
      <c r="Q143" s="210"/>
      <c r="R143" s="1">
        <f>+'Ark1'!S2660</f>
        <v>0</v>
      </c>
      <c r="S143" s="1">
        <f>+'Ark1'!T2660</f>
        <v>0</v>
      </c>
      <c r="T143" s="102">
        <f>+'Ark1'!U2660</f>
        <v>0</v>
      </c>
      <c r="U143" s="11">
        <f>+'Ark1'!W2660</f>
        <v>0</v>
      </c>
      <c r="V143" s="11">
        <f>+'Ark1'!X2660</f>
        <v>0</v>
      </c>
      <c r="W143" s="11">
        <f>+'Ark1'!Y2660</f>
        <v>0</v>
      </c>
      <c r="X143" s="1">
        <f>+'Ark1'!AA2660</f>
        <v>0</v>
      </c>
      <c r="Y143" s="1">
        <f>+'Ark1'!AB2660</f>
        <v>0</v>
      </c>
      <c r="Z143" s="1">
        <f>+'Ark1'!AC2660</f>
        <v>0</v>
      </c>
      <c r="AA143" s="1" t="e">
        <f t="shared" si="12"/>
        <v>#DIV/0!</v>
      </c>
      <c r="AB143" s="1" t="e">
        <f t="shared" si="13"/>
        <v>#DIV/0!</v>
      </c>
      <c r="AC143" s="47"/>
      <c r="AD143" s="13"/>
      <c r="AE143" s="13"/>
    </row>
    <row r="144" spans="1:31" ht="15.6">
      <c r="A144" s="47"/>
      <c r="B144">
        <f>+'Ark1'!C2661</f>
        <v>2015</v>
      </c>
      <c r="C144">
        <f>+'Ark1'!N2661</f>
        <v>428</v>
      </c>
      <c r="D144" s="3" t="s">
        <v>479</v>
      </c>
      <c r="E144" s="347">
        <f>+'Ark1'!Q2661</f>
        <v>0</v>
      </c>
      <c r="F144" s="357"/>
      <c r="G144" s="347">
        <f>+'Ark1'!R2661</f>
        <v>0</v>
      </c>
      <c r="H144" s="210">
        <f>+'Ark1'!AG2661</f>
        <v>0</v>
      </c>
      <c r="I144" s="63">
        <f t="shared" si="14"/>
        <v>0</v>
      </c>
      <c r="J144" s="210">
        <f>+'Ark1'!AH2661</f>
        <v>0</v>
      </c>
      <c r="K144" s="210"/>
      <c r="L144" s="218"/>
      <c r="M144" s="210"/>
      <c r="N144" s="210"/>
      <c r="O144" s="210"/>
      <c r="P144" s="210"/>
      <c r="Q144" s="210"/>
      <c r="R144" s="1">
        <f>+'Ark1'!S2661</f>
        <v>0</v>
      </c>
      <c r="S144" s="1">
        <f>+'Ark1'!T2661</f>
        <v>0</v>
      </c>
      <c r="T144" s="102">
        <f>+'Ark1'!U2661</f>
        <v>0</v>
      </c>
      <c r="U144" s="11">
        <f>+'Ark1'!W2661</f>
        <v>0</v>
      </c>
      <c r="V144" s="11">
        <f>+'Ark1'!X2661</f>
        <v>0</v>
      </c>
      <c r="W144" s="11">
        <f>+'Ark1'!Y2661</f>
        <v>0</v>
      </c>
      <c r="X144" s="1">
        <f>+'Ark1'!AA2661</f>
        <v>0</v>
      </c>
      <c r="Y144" s="1">
        <f>+'Ark1'!AB2661</f>
        <v>0</v>
      </c>
      <c r="Z144" s="1">
        <f>+'Ark1'!AC2661</f>
        <v>0</v>
      </c>
      <c r="AA144" s="1" t="e">
        <f t="shared" si="12"/>
        <v>#DIV/0!</v>
      </c>
      <c r="AB144" s="1" t="e">
        <f t="shared" si="13"/>
        <v>#DIV/0!</v>
      </c>
      <c r="AC144" s="47"/>
      <c r="AD144" s="13"/>
      <c r="AE144" s="13"/>
    </row>
    <row r="145" spans="1:31" ht="15.6">
      <c r="A145" s="47"/>
      <c r="B145">
        <f>+'Ark1'!C2662</f>
        <v>2015</v>
      </c>
      <c r="C145">
        <f>+'Ark1'!N2662</f>
        <v>430</v>
      </c>
      <c r="D145" s="3" t="s">
        <v>480</v>
      </c>
      <c r="E145" s="347">
        <f>+'Ark1'!Q2662</f>
        <v>0</v>
      </c>
      <c r="F145" s="357"/>
      <c r="G145" s="347">
        <f>+'Ark1'!R2662</f>
        <v>0</v>
      </c>
      <c r="H145" s="210">
        <f>+'Ark1'!AG2662</f>
        <v>0</v>
      </c>
      <c r="I145" s="62">
        <f t="shared" si="14"/>
        <v>0</v>
      </c>
      <c r="J145" s="210">
        <f>+'Ark1'!AH2662</f>
        <v>0</v>
      </c>
      <c r="K145" s="210"/>
      <c r="L145" s="218"/>
      <c r="M145" s="210"/>
      <c r="N145" s="210"/>
      <c r="O145" s="210"/>
      <c r="P145" s="210"/>
      <c r="Q145" s="210"/>
      <c r="R145" s="1">
        <f>+'Ark1'!S2662</f>
        <v>0</v>
      </c>
      <c r="S145" s="1">
        <f>+'Ark1'!T2662</f>
        <v>0</v>
      </c>
      <c r="T145" s="102">
        <f>+'Ark1'!U2662</f>
        <v>0</v>
      </c>
      <c r="U145" s="11">
        <f>+'Ark1'!W2662</f>
        <v>0</v>
      </c>
      <c r="V145" s="11">
        <f>+'Ark1'!X2662</f>
        <v>0</v>
      </c>
      <c r="W145" s="11">
        <f>+'Ark1'!Y2662</f>
        <v>0</v>
      </c>
      <c r="X145" s="1">
        <f>+'Ark1'!AA2662</f>
        <v>0</v>
      </c>
      <c r="Y145" s="1">
        <f>+'Ark1'!AB2662</f>
        <v>0</v>
      </c>
      <c r="Z145" s="1">
        <f>+'Ark1'!AC2662</f>
        <v>0</v>
      </c>
      <c r="AA145" s="1" t="e">
        <f t="shared" si="12"/>
        <v>#DIV/0!</v>
      </c>
      <c r="AB145" s="1" t="e">
        <f t="shared" si="13"/>
        <v>#DIV/0!</v>
      </c>
      <c r="AC145" s="47"/>
      <c r="AD145" s="13"/>
      <c r="AE145" s="13"/>
    </row>
    <row r="146" spans="1:31" ht="15.6">
      <c r="A146" s="47"/>
      <c r="B146">
        <f>+'Ark1'!C2663</f>
        <v>2015</v>
      </c>
      <c r="C146">
        <f>+'Ark1'!N2663</f>
        <v>433</v>
      </c>
      <c r="D146" s="3" t="s">
        <v>481</v>
      </c>
      <c r="E146" s="347">
        <f>+'Ark1'!Q2663</f>
        <v>0</v>
      </c>
      <c r="F146" s="357"/>
      <c r="G146" s="347">
        <f>+'Ark1'!R2663</f>
        <v>0</v>
      </c>
      <c r="H146" s="210">
        <f>+'Ark1'!AG2663</f>
        <v>0</v>
      </c>
      <c r="I146" s="62">
        <f t="shared" si="14"/>
        <v>0</v>
      </c>
      <c r="J146" s="210">
        <f>+'Ark1'!AH2663</f>
        <v>0</v>
      </c>
      <c r="K146" s="210"/>
      <c r="L146" s="218"/>
      <c r="M146" s="210"/>
      <c r="N146" s="210"/>
      <c r="O146" s="210"/>
      <c r="P146" s="210"/>
      <c r="Q146" s="210"/>
      <c r="R146" s="1">
        <f>+'Ark1'!S2663</f>
        <v>0</v>
      </c>
      <c r="S146" s="1">
        <f>+'Ark1'!T2663</f>
        <v>0</v>
      </c>
      <c r="T146" s="102">
        <f>+'Ark1'!U2663</f>
        <v>0</v>
      </c>
      <c r="U146" s="11">
        <f>+'Ark1'!W2663</f>
        <v>0</v>
      </c>
      <c r="V146" s="11">
        <f>+'Ark1'!X2663</f>
        <v>0</v>
      </c>
      <c r="W146" s="11">
        <f>+'Ark1'!Y2663</f>
        <v>0</v>
      </c>
      <c r="X146" s="1">
        <f>+'Ark1'!AA2663</f>
        <v>0</v>
      </c>
      <c r="Y146" s="1">
        <f>+'Ark1'!AB2663</f>
        <v>0</v>
      </c>
      <c r="Z146" s="1">
        <f>+'Ark1'!AC2663</f>
        <v>0</v>
      </c>
      <c r="AA146" s="1" t="e">
        <f t="shared" si="12"/>
        <v>#DIV/0!</v>
      </c>
      <c r="AB146" s="1" t="e">
        <f t="shared" si="13"/>
        <v>#DIV/0!</v>
      </c>
      <c r="AC146" s="47"/>
      <c r="AD146" s="13"/>
      <c r="AE146" s="13"/>
    </row>
    <row r="147" spans="1:31" ht="15.6">
      <c r="A147" s="47"/>
      <c r="B147">
        <f>+'Ark1'!C2664</f>
        <v>2015</v>
      </c>
      <c r="C147">
        <f>+'Ark1'!N2664</f>
        <v>435</v>
      </c>
      <c r="D147" s="3" t="s">
        <v>482</v>
      </c>
      <c r="E147" s="347">
        <f>+'Ark1'!Q2664</f>
        <v>0</v>
      </c>
      <c r="F147" s="357"/>
      <c r="G147" s="347">
        <f>+'Ark1'!R2664</f>
        <v>0</v>
      </c>
      <c r="H147" s="210">
        <f>+'Ark1'!AG2664</f>
        <v>0</v>
      </c>
      <c r="I147" s="62">
        <f t="shared" si="14"/>
        <v>0</v>
      </c>
      <c r="J147" s="210">
        <f>+'Ark1'!AH2664</f>
        <v>0</v>
      </c>
      <c r="K147" s="210"/>
      <c r="L147" s="218"/>
      <c r="M147" s="210"/>
      <c r="N147" s="210"/>
      <c r="O147" s="210"/>
      <c r="P147" s="210"/>
      <c r="Q147" s="210"/>
      <c r="R147" s="1">
        <f>+'Ark1'!S2664</f>
        <v>0</v>
      </c>
      <c r="S147" s="1">
        <f>+'Ark1'!T2664</f>
        <v>0</v>
      </c>
      <c r="T147" s="102">
        <f>+'Ark1'!U2664</f>
        <v>0</v>
      </c>
      <c r="U147" s="11">
        <f>+'Ark1'!W2664</f>
        <v>0</v>
      </c>
      <c r="V147" s="11">
        <f>+'Ark1'!X2664</f>
        <v>0</v>
      </c>
      <c r="W147" s="11">
        <f>+'Ark1'!Y2664</f>
        <v>0</v>
      </c>
      <c r="X147" s="1">
        <f>+'Ark1'!AA2664</f>
        <v>0</v>
      </c>
      <c r="Y147" s="1">
        <f>+'Ark1'!AB2664</f>
        <v>0</v>
      </c>
      <c r="Z147" s="1">
        <f>+'Ark1'!AC2664</f>
        <v>0</v>
      </c>
      <c r="AA147" s="1" t="e">
        <f t="shared" si="12"/>
        <v>#DIV/0!</v>
      </c>
      <c r="AB147" s="1" t="e">
        <f t="shared" si="13"/>
        <v>#DIV/0!</v>
      </c>
      <c r="AC147" s="47"/>
      <c r="AD147" s="13"/>
      <c r="AE147" s="13"/>
    </row>
    <row r="148" spans="1:31" ht="15.6">
      <c r="A148" s="47"/>
      <c r="B148">
        <f>+'Ark1'!C2665</f>
        <v>2015</v>
      </c>
      <c r="C148">
        <f>+'Ark1'!N2665</f>
        <v>438</v>
      </c>
      <c r="D148" s="3" t="s">
        <v>483</v>
      </c>
      <c r="E148" s="347">
        <f>+'Ark1'!Q2665</f>
        <v>0</v>
      </c>
      <c r="F148" s="357"/>
      <c r="G148" s="347">
        <f>+'Ark1'!R2665</f>
        <v>0</v>
      </c>
      <c r="H148" s="210">
        <f>+'Ark1'!AG2665</f>
        <v>0</v>
      </c>
      <c r="I148" s="62">
        <f t="shared" si="14"/>
        <v>0</v>
      </c>
      <c r="J148" s="210">
        <f>+'Ark1'!AH2665</f>
        <v>0</v>
      </c>
      <c r="K148" s="210"/>
      <c r="L148" s="218"/>
      <c r="M148" s="210"/>
      <c r="N148" s="210"/>
      <c r="O148" s="210"/>
      <c r="P148" s="210"/>
      <c r="Q148" s="210"/>
      <c r="R148" s="1">
        <f>+'Ark1'!S2665</f>
        <v>0</v>
      </c>
      <c r="S148" s="1">
        <f>+'Ark1'!T2665</f>
        <v>0</v>
      </c>
      <c r="T148" s="102">
        <f>+'Ark1'!U2665</f>
        <v>0</v>
      </c>
      <c r="U148" s="11">
        <f>+'Ark1'!W2665</f>
        <v>0</v>
      </c>
      <c r="V148" s="11">
        <f>+'Ark1'!X2665</f>
        <v>0</v>
      </c>
      <c r="W148" s="11">
        <f>+'Ark1'!Y2665</f>
        <v>0</v>
      </c>
      <c r="X148" s="1">
        <f>+'Ark1'!AA2665</f>
        <v>0</v>
      </c>
      <c r="Y148" s="1">
        <f>+'Ark1'!AB2665</f>
        <v>0</v>
      </c>
      <c r="Z148" s="1">
        <f>+'Ark1'!AC2665</f>
        <v>0</v>
      </c>
      <c r="AA148" s="1" t="e">
        <f t="shared" si="12"/>
        <v>#DIV/0!</v>
      </c>
      <c r="AB148" s="1" t="e">
        <f t="shared" si="13"/>
        <v>#DIV/0!</v>
      </c>
      <c r="AC148" s="47"/>
      <c r="AD148" s="13"/>
      <c r="AE148" s="13"/>
    </row>
    <row r="149" spans="1:31" ht="15.6">
      <c r="A149" s="47"/>
      <c r="B149">
        <f>+'Ark1'!C2666</f>
        <v>2015</v>
      </c>
      <c r="C149">
        <f>+'Ark1'!N2666</f>
        <v>440</v>
      </c>
      <c r="D149" s="3" t="s">
        <v>484</v>
      </c>
      <c r="E149" s="347">
        <f>+'Ark1'!Q2666</f>
        <v>0</v>
      </c>
      <c r="F149" s="357"/>
      <c r="G149" s="347">
        <f>+'Ark1'!R2666</f>
        <v>0</v>
      </c>
      <c r="H149" s="210">
        <f>+'Ark1'!AG2666</f>
        <v>0</v>
      </c>
      <c r="I149" s="62">
        <f t="shared" si="14"/>
        <v>0</v>
      </c>
      <c r="J149" s="210">
        <f>+'Ark1'!AH2666</f>
        <v>0</v>
      </c>
      <c r="K149" s="210"/>
      <c r="L149" s="218"/>
      <c r="M149" s="210"/>
      <c r="N149" s="210"/>
      <c r="O149" s="210"/>
      <c r="P149" s="210"/>
      <c r="Q149" s="210"/>
      <c r="R149" s="1">
        <f>+'Ark1'!S2666</f>
        <v>0</v>
      </c>
      <c r="S149" s="1">
        <f>+'Ark1'!T2666</f>
        <v>0</v>
      </c>
      <c r="T149" s="102">
        <f>+'Ark1'!U2666</f>
        <v>0</v>
      </c>
      <c r="U149" s="11">
        <f>+'Ark1'!W2666</f>
        <v>0</v>
      </c>
      <c r="V149" s="11">
        <f>+'Ark1'!X2666</f>
        <v>0</v>
      </c>
      <c r="W149" s="11">
        <f>+'Ark1'!Y2666</f>
        <v>0</v>
      </c>
      <c r="X149" s="1">
        <f>+'Ark1'!AA2666</f>
        <v>0</v>
      </c>
      <c r="Y149" s="1">
        <f>+'Ark1'!AB2666</f>
        <v>0</v>
      </c>
      <c r="Z149" s="1">
        <f>+'Ark1'!AC2666</f>
        <v>0</v>
      </c>
      <c r="AA149" s="1" t="e">
        <f t="shared" si="12"/>
        <v>#DIV/0!</v>
      </c>
      <c r="AB149" s="1" t="e">
        <f t="shared" si="13"/>
        <v>#DIV/0!</v>
      </c>
      <c r="AC149" s="47"/>
      <c r="AD149" s="13"/>
      <c r="AE149" s="13"/>
    </row>
    <row r="150" spans="1:31" ht="15.6">
      <c r="A150" s="47"/>
      <c r="B150">
        <f>+'Ark1'!C2667</f>
        <v>2015</v>
      </c>
      <c r="C150">
        <f>+'Ark1'!N2667</f>
        <v>443</v>
      </c>
      <c r="D150" s="3" t="s">
        <v>485</v>
      </c>
      <c r="E150" s="347">
        <f>+'Ark1'!Q2667</f>
        <v>0</v>
      </c>
      <c r="F150" s="357"/>
      <c r="G150" s="347">
        <f>+'Ark1'!R2667</f>
        <v>0</v>
      </c>
      <c r="H150" s="210">
        <f>+'Ark1'!AG2667</f>
        <v>0</v>
      </c>
      <c r="I150" s="62">
        <f t="shared" si="14"/>
        <v>0</v>
      </c>
      <c r="J150" s="210">
        <f>+'Ark1'!AH2667</f>
        <v>0</v>
      </c>
      <c r="K150" s="210"/>
      <c r="L150" s="218"/>
      <c r="M150" s="210"/>
      <c r="N150" s="210"/>
      <c r="O150" s="210"/>
      <c r="P150" s="210"/>
      <c r="Q150" s="210"/>
      <c r="R150" s="1">
        <f>+'Ark1'!S2667</f>
        <v>0</v>
      </c>
      <c r="S150" s="1">
        <f>+'Ark1'!T2667</f>
        <v>0</v>
      </c>
      <c r="T150" s="102">
        <f>+'Ark1'!U2667</f>
        <v>0</v>
      </c>
      <c r="U150" s="11">
        <f>+'Ark1'!W2667</f>
        <v>0</v>
      </c>
      <c r="V150" s="11">
        <f>+'Ark1'!X2667</f>
        <v>0</v>
      </c>
      <c r="W150" s="11">
        <f>+'Ark1'!Y2667</f>
        <v>0</v>
      </c>
      <c r="X150" s="1">
        <f>+'Ark1'!AA2667</f>
        <v>0</v>
      </c>
      <c r="Y150" s="1">
        <f>+'Ark1'!AB2667</f>
        <v>0</v>
      </c>
      <c r="Z150" s="1">
        <f>+'Ark1'!AC2667</f>
        <v>0</v>
      </c>
      <c r="AA150" s="1" t="e">
        <f t="shared" si="12"/>
        <v>#DIV/0!</v>
      </c>
      <c r="AB150" s="1" t="e">
        <f t="shared" si="13"/>
        <v>#DIV/0!</v>
      </c>
      <c r="AC150" s="47"/>
      <c r="AD150" s="13"/>
      <c r="AE150" s="13"/>
    </row>
    <row r="151" spans="1:31" ht="15.6">
      <c r="A151" s="47"/>
      <c r="B151">
        <f>+'Ark1'!C2668</f>
        <v>2015</v>
      </c>
      <c r="C151">
        <f>+'Ark1'!N2668</f>
        <v>445</v>
      </c>
      <c r="D151" s="3" t="s">
        <v>486</v>
      </c>
      <c r="E151" s="347">
        <f>+'Ark1'!Q2668</f>
        <v>0</v>
      </c>
      <c r="F151" s="357"/>
      <c r="G151" s="347">
        <f>+'Ark1'!R2668</f>
        <v>0</v>
      </c>
      <c r="H151" s="210">
        <f>+'Ark1'!AG2668</f>
        <v>0</v>
      </c>
      <c r="I151" s="62">
        <f t="shared" si="14"/>
        <v>0</v>
      </c>
      <c r="J151" s="210">
        <f>+'Ark1'!AH2668</f>
        <v>0</v>
      </c>
      <c r="K151" s="210"/>
      <c r="L151" s="218"/>
      <c r="M151" s="210"/>
      <c r="N151" s="210"/>
      <c r="O151" s="210"/>
      <c r="P151" s="210"/>
      <c r="Q151" s="210"/>
      <c r="R151" s="1">
        <f>+'Ark1'!S2668</f>
        <v>0</v>
      </c>
      <c r="S151" s="1">
        <f>+'Ark1'!T2668</f>
        <v>0</v>
      </c>
      <c r="T151" s="102">
        <f>+'Ark1'!U2668</f>
        <v>0</v>
      </c>
      <c r="U151" s="11">
        <f>+'Ark1'!W2668</f>
        <v>0</v>
      </c>
      <c r="V151" s="11">
        <f>+'Ark1'!X2668</f>
        <v>0</v>
      </c>
      <c r="W151" s="11">
        <f>+'Ark1'!Y2668</f>
        <v>0</v>
      </c>
      <c r="X151" s="1">
        <f>+'Ark1'!AA2668</f>
        <v>0</v>
      </c>
      <c r="Y151" s="1">
        <f>+'Ark1'!AB2668</f>
        <v>0</v>
      </c>
      <c r="Z151" s="1">
        <f>+'Ark1'!AC2668</f>
        <v>0</v>
      </c>
      <c r="AA151" s="1" t="e">
        <f t="shared" si="12"/>
        <v>#DIV/0!</v>
      </c>
      <c r="AB151" s="1" t="e">
        <f t="shared" si="13"/>
        <v>#DIV/0!</v>
      </c>
      <c r="AC151" s="47"/>
      <c r="AD151" s="13"/>
      <c r="AE151" s="13"/>
    </row>
    <row r="152" spans="1:31" ht="15.6">
      <c r="A152" s="47"/>
      <c r="B152">
        <f>+'Ark1'!C2669</f>
        <v>2015</v>
      </c>
      <c r="C152">
        <f>+'Ark1'!N2669</f>
        <v>450</v>
      </c>
      <c r="D152" s="3" t="s">
        <v>487</v>
      </c>
      <c r="E152" s="347">
        <f>+'Ark1'!Q2669</f>
        <v>0</v>
      </c>
      <c r="F152" s="357"/>
      <c r="G152" s="347">
        <f>+'Ark1'!R2669</f>
        <v>0</v>
      </c>
      <c r="H152" s="210">
        <f>+'Ark1'!AG2669</f>
        <v>0</v>
      </c>
      <c r="I152" s="62">
        <f t="shared" si="14"/>
        <v>0</v>
      </c>
      <c r="J152" s="210">
        <f>+'Ark1'!AH2669</f>
        <v>0</v>
      </c>
      <c r="K152" s="210"/>
      <c r="L152" s="218"/>
      <c r="M152" s="210"/>
      <c r="N152" s="210"/>
      <c r="O152" s="210"/>
      <c r="P152" s="210"/>
      <c r="Q152" s="210"/>
      <c r="R152" s="1">
        <f>+'Ark1'!S2669</f>
        <v>0</v>
      </c>
      <c r="S152" s="1">
        <f>+'Ark1'!T2669</f>
        <v>0</v>
      </c>
      <c r="T152" s="102">
        <f>+'Ark1'!U2669</f>
        <v>0</v>
      </c>
      <c r="U152" s="11">
        <f>+'Ark1'!W2669</f>
        <v>0</v>
      </c>
      <c r="V152" s="11">
        <f>+'Ark1'!X2669</f>
        <v>0</v>
      </c>
      <c r="W152" s="11">
        <f>+'Ark1'!Y2669</f>
        <v>0</v>
      </c>
      <c r="X152" s="1">
        <f>+'Ark1'!AA2669</f>
        <v>0</v>
      </c>
      <c r="Y152" s="1">
        <f>+'Ark1'!AB2669</f>
        <v>0</v>
      </c>
      <c r="Z152" s="1">
        <f>+'Ark1'!AC2669</f>
        <v>0</v>
      </c>
      <c r="AA152" s="1" t="e">
        <f t="shared" si="12"/>
        <v>#DIV/0!</v>
      </c>
      <c r="AB152" s="1" t="e">
        <f t="shared" si="13"/>
        <v>#DIV/0!</v>
      </c>
      <c r="AC152" s="47"/>
      <c r="AD152" s="13"/>
      <c r="AE152" s="13"/>
    </row>
    <row r="153" spans="1:31" ht="15.6">
      <c r="A153" s="47"/>
      <c r="B153">
        <f>+'Ark1'!C2670</f>
        <v>2015</v>
      </c>
      <c r="C153">
        <f>+'Ark1'!N2670</f>
        <v>455</v>
      </c>
      <c r="D153" s="3" t="s">
        <v>488</v>
      </c>
      <c r="E153" s="347">
        <f>+'Ark1'!Q2670</f>
        <v>0</v>
      </c>
      <c r="F153" s="357"/>
      <c r="G153" s="347">
        <f>+'Ark1'!R2670</f>
        <v>0</v>
      </c>
      <c r="H153" s="210">
        <f>+'Ark1'!AG2670</f>
        <v>0</v>
      </c>
      <c r="I153" s="62">
        <f t="shared" si="14"/>
        <v>0</v>
      </c>
      <c r="J153" s="210">
        <f>+'Ark1'!AH2670</f>
        <v>0</v>
      </c>
      <c r="K153" s="210"/>
      <c r="L153" s="218"/>
      <c r="M153" s="210"/>
      <c r="N153" s="210"/>
      <c r="O153" s="210"/>
      <c r="P153" s="210"/>
      <c r="Q153" s="210"/>
      <c r="R153" s="1">
        <f>+'Ark1'!S2670</f>
        <v>0</v>
      </c>
      <c r="S153" s="1">
        <f>+'Ark1'!T2670</f>
        <v>0</v>
      </c>
      <c r="T153" s="102">
        <f>+'Ark1'!U2670</f>
        <v>0</v>
      </c>
      <c r="U153" s="11">
        <f>+'Ark1'!W2670</f>
        <v>0</v>
      </c>
      <c r="V153" s="11">
        <f>+'Ark1'!X2670</f>
        <v>0</v>
      </c>
      <c r="W153" s="11">
        <f>+'Ark1'!Y2670</f>
        <v>0</v>
      </c>
      <c r="X153" s="1">
        <f>+'Ark1'!AA2670</f>
        <v>0</v>
      </c>
      <c r="Y153" s="1">
        <f>+'Ark1'!AB2670</f>
        <v>0</v>
      </c>
      <c r="Z153" s="1">
        <f>+'Ark1'!AC2670</f>
        <v>0</v>
      </c>
      <c r="AA153" s="1" t="e">
        <f t="shared" si="12"/>
        <v>#DIV/0!</v>
      </c>
      <c r="AB153" s="1" t="e">
        <f t="shared" si="13"/>
        <v>#DIV/0!</v>
      </c>
      <c r="AC153" s="47"/>
      <c r="AD153" s="13"/>
      <c r="AE153" s="13"/>
    </row>
    <row r="154" spans="1:31" ht="15.6">
      <c r="A154" s="47"/>
      <c r="B154">
        <f>+'Ark1'!C2671</f>
        <v>2015</v>
      </c>
      <c r="C154">
        <f>+'Ark1'!N2671</f>
        <v>460</v>
      </c>
      <c r="D154" s="3" t="s">
        <v>489</v>
      </c>
      <c r="E154" s="347">
        <f>+'Ark1'!Q2671</f>
        <v>0</v>
      </c>
      <c r="F154" s="357"/>
      <c r="G154" s="347">
        <f>+'Ark1'!R2671</f>
        <v>0</v>
      </c>
      <c r="H154" s="210">
        <f>+'Ark1'!AG2671</f>
        <v>0</v>
      </c>
      <c r="I154" s="62">
        <f t="shared" si="14"/>
        <v>0</v>
      </c>
      <c r="J154" s="210">
        <f>+'Ark1'!AH2671</f>
        <v>0</v>
      </c>
      <c r="K154" s="210"/>
      <c r="L154" s="218"/>
      <c r="M154" s="210"/>
      <c r="N154" s="210"/>
      <c r="O154" s="210"/>
      <c r="P154" s="210"/>
      <c r="Q154" s="210"/>
      <c r="R154" s="1">
        <f>+'Ark1'!S2671</f>
        <v>0</v>
      </c>
      <c r="S154" s="1">
        <f>+'Ark1'!T2671</f>
        <v>0</v>
      </c>
      <c r="T154" s="102">
        <f>+'Ark1'!U2671</f>
        <v>0</v>
      </c>
      <c r="U154" s="11">
        <f>+'Ark1'!W2671</f>
        <v>0</v>
      </c>
      <c r="V154" s="11">
        <f>+'Ark1'!X2671</f>
        <v>0</v>
      </c>
      <c r="W154" s="11">
        <f>+'Ark1'!Y2671</f>
        <v>0</v>
      </c>
      <c r="X154" s="1">
        <f>+'Ark1'!AA2671</f>
        <v>0</v>
      </c>
      <c r="Y154" s="1">
        <f>+'Ark1'!AB2671</f>
        <v>0</v>
      </c>
      <c r="Z154" s="1">
        <f>+'Ark1'!AC2671</f>
        <v>0</v>
      </c>
      <c r="AA154" s="1" t="e">
        <f t="shared" si="12"/>
        <v>#DIV/0!</v>
      </c>
      <c r="AB154" s="1" t="e">
        <f t="shared" si="13"/>
        <v>#DIV/0!</v>
      </c>
      <c r="AC154" s="47"/>
      <c r="AD154" s="13"/>
      <c r="AE154" s="13"/>
    </row>
    <row r="155" spans="1:31" ht="15.6">
      <c r="A155" s="47"/>
      <c r="B155" s="56">
        <f>+'Ark1'!C2672</f>
        <v>2014</v>
      </c>
      <c r="C155" s="56">
        <f>+'Ark1'!N2672</f>
        <v>409</v>
      </c>
      <c r="D155" s="57" t="s">
        <v>474</v>
      </c>
      <c r="E155" s="359">
        <f>+'Ark1'!Q2672</f>
        <v>0</v>
      </c>
      <c r="F155" s="357"/>
      <c r="G155" s="359">
        <f>+'Ark1'!R2672</f>
        <v>0</v>
      </c>
      <c r="H155" s="192">
        <f>+'Ark1'!AG2672</f>
        <v>0</v>
      </c>
      <c r="I155" s="62">
        <f t="shared" si="14"/>
        <v>0</v>
      </c>
      <c r="J155" s="192">
        <f>+'Ark1'!AH2672</f>
        <v>0</v>
      </c>
      <c r="K155" s="192"/>
      <c r="L155" s="287"/>
      <c r="M155" s="192"/>
      <c r="N155" s="192"/>
      <c r="O155" s="192"/>
      <c r="P155" s="192"/>
      <c r="Q155" s="192"/>
      <c r="R155" s="58">
        <f>+'Ark1'!S2672</f>
        <v>0</v>
      </c>
      <c r="S155" s="58">
        <f>+'Ark1'!T2672</f>
        <v>0</v>
      </c>
      <c r="T155" s="169">
        <f>+'Ark1'!U2672</f>
        <v>0</v>
      </c>
      <c r="U155" s="79">
        <f>+'Ark1'!W2672</f>
        <v>0</v>
      </c>
      <c r="V155" s="79">
        <f>+'Ark1'!X2672</f>
        <v>0</v>
      </c>
      <c r="W155" s="79">
        <f>+'Ark1'!Y2672</f>
        <v>0</v>
      </c>
      <c r="X155" s="58">
        <f>+'Ark1'!AA2672</f>
        <v>0</v>
      </c>
      <c r="Y155" s="58">
        <f>+'Ark1'!AB2672</f>
        <v>0</v>
      </c>
      <c r="Z155" s="58">
        <f>+'Ark1'!AC2672</f>
        <v>0</v>
      </c>
      <c r="AA155" s="58" t="e">
        <f t="shared" si="12"/>
        <v>#DIV/0!</v>
      </c>
      <c r="AB155" s="58" t="e">
        <f t="shared" si="13"/>
        <v>#DIV/0!</v>
      </c>
      <c r="AC155" s="47"/>
    </row>
    <row r="156" spans="1:31" ht="15.6">
      <c r="A156" s="47"/>
      <c r="B156" s="56">
        <f>+'Ark1'!C2673</f>
        <v>2014</v>
      </c>
      <c r="C156" s="56">
        <f>+'Ark1'!N2673</f>
        <v>410</v>
      </c>
      <c r="D156" s="57" t="s">
        <v>475</v>
      </c>
      <c r="E156" s="359">
        <f>+'Ark1'!Q2673</f>
        <v>0</v>
      </c>
      <c r="F156" s="357"/>
      <c r="G156" s="359">
        <f>+'Ark1'!R2673</f>
        <v>0</v>
      </c>
      <c r="H156" s="192">
        <f>+'Ark1'!AG2673</f>
        <v>0</v>
      </c>
      <c r="I156" s="62">
        <f t="shared" si="14"/>
        <v>0</v>
      </c>
      <c r="J156" s="192">
        <f>+'Ark1'!AH2673</f>
        <v>0</v>
      </c>
      <c r="K156" s="192"/>
      <c r="L156" s="287"/>
      <c r="M156" s="192"/>
      <c r="N156" s="192"/>
      <c r="O156" s="192"/>
      <c r="P156" s="192"/>
      <c r="Q156" s="192"/>
      <c r="R156" s="58">
        <f>+'Ark1'!S2673</f>
        <v>0</v>
      </c>
      <c r="S156" s="58">
        <f>+'Ark1'!T2673</f>
        <v>0</v>
      </c>
      <c r="T156" s="169">
        <f>+'Ark1'!U2673</f>
        <v>0</v>
      </c>
      <c r="U156" s="79">
        <f>+'Ark1'!W2673</f>
        <v>0</v>
      </c>
      <c r="V156" s="79">
        <f>+'Ark1'!X2673</f>
        <v>0</v>
      </c>
      <c r="W156" s="79">
        <f>+'Ark1'!Y2673</f>
        <v>0</v>
      </c>
      <c r="X156" s="58">
        <f>+'Ark1'!AA2673</f>
        <v>0</v>
      </c>
      <c r="Y156" s="58">
        <f>+'Ark1'!AB2673</f>
        <v>0</v>
      </c>
      <c r="Z156" s="58">
        <f>+'Ark1'!AC2673</f>
        <v>0</v>
      </c>
      <c r="AA156" s="58" t="e">
        <f t="shared" si="12"/>
        <v>#DIV/0!</v>
      </c>
      <c r="AB156" s="58" t="e">
        <f t="shared" si="13"/>
        <v>#DIV/0!</v>
      </c>
      <c r="AC156" s="47"/>
    </row>
    <row r="157" spans="1:31" ht="15.6">
      <c r="A157" s="47"/>
      <c r="B157" s="56">
        <f>+'Ark1'!C2674</f>
        <v>2014</v>
      </c>
      <c r="C157" s="56">
        <f>+'Ark1'!N2674</f>
        <v>415</v>
      </c>
      <c r="D157" s="57" t="s">
        <v>476</v>
      </c>
      <c r="E157" s="359">
        <f>+'Ark1'!Q2674</f>
        <v>0</v>
      </c>
      <c r="F157" s="357"/>
      <c r="G157" s="359">
        <f>+'Ark1'!R2674</f>
        <v>0</v>
      </c>
      <c r="H157" s="192">
        <f>+'Ark1'!AG2674</f>
        <v>0</v>
      </c>
      <c r="I157" s="62">
        <f t="shared" si="14"/>
        <v>0</v>
      </c>
      <c r="J157" s="192">
        <f>+'Ark1'!AH2674</f>
        <v>0</v>
      </c>
      <c r="K157" s="192"/>
      <c r="L157" s="287"/>
      <c r="M157" s="192"/>
      <c r="N157" s="192"/>
      <c r="O157" s="192"/>
      <c r="P157" s="192"/>
      <c r="Q157" s="192"/>
      <c r="R157" s="58">
        <f>+'Ark1'!S2674</f>
        <v>0</v>
      </c>
      <c r="S157" s="58">
        <f>+'Ark1'!T2674</f>
        <v>0</v>
      </c>
      <c r="T157" s="169">
        <f>+'Ark1'!U2674</f>
        <v>0</v>
      </c>
      <c r="U157" s="79">
        <f>+'Ark1'!W2674</f>
        <v>0</v>
      </c>
      <c r="V157" s="79">
        <f>+'Ark1'!X2674</f>
        <v>0</v>
      </c>
      <c r="W157" s="79">
        <f>+'Ark1'!Y2674</f>
        <v>0</v>
      </c>
      <c r="X157" s="58">
        <f>+'Ark1'!AA2674</f>
        <v>0</v>
      </c>
      <c r="Y157" s="58">
        <f>+'Ark1'!AB2674</f>
        <v>0</v>
      </c>
      <c r="Z157" s="58">
        <f>+'Ark1'!AC2674</f>
        <v>0</v>
      </c>
      <c r="AA157" s="58" t="e">
        <f t="shared" si="12"/>
        <v>#DIV/0!</v>
      </c>
      <c r="AB157" s="58" t="e">
        <f t="shared" si="13"/>
        <v>#DIV/0!</v>
      </c>
      <c r="AC157" s="47"/>
    </row>
    <row r="158" spans="1:31" ht="15.6">
      <c r="A158" s="47"/>
      <c r="B158" s="56">
        <f>+'Ark1'!C2675</f>
        <v>2014</v>
      </c>
      <c r="C158" s="56">
        <f>+'Ark1'!N2675</f>
        <v>420</v>
      </c>
      <c r="D158" s="57" t="s">
        <v>477</v>
      </c>
      <c r="E158" s="359">
        <f>+'Ark1'!Q2675</f>
        <v>0</v>
      </c>
      <c r="F158" s="357"/>
      <c r="G158" s="359">
        <f>+'Ark1'!R2675</f>
        <v>0</v>
      </c>
      <c r="H158" s="192">
        <f>+'Ark1'!AG2675</f>
        <v>0</v>
      </c>
      <c r="I158" s="62">
        <f t="shared" si="14"/>
        <v>0</v>
      </c>
      <c r="J158" s="192">
        <f>+'Ark1'!AH2675</f>
        <v>0</v>
      </c>
      <c r="K158" s="192"/>
      <c r="L158" s="287"/>
      <c r="M158" s="192"/>
      <c r="N158" s="192"/>
      <c r="O158" s="192"/>
      <c r="P158" s="192"/>
      <c r="Q158" s="192"/>
      <c r="R158" s="58">
        <f>+'Ark1'!S2675</f>
        <v>0</v>
      </c>
      <c r="S158" s="58">
        <f>+'Ark1'!T2675</f>
        <v>0</v>
      </c>
      <c r="T158" s="169">
        <f>+'Ark1'!U2675</f>
        <v>0</v>
      </c>
      <c r="U158" s="79">
        <f>+'Ark1'!W2675</f>
        <v>0</v>
      </c>
      <c r="V158" s="79">
        <f>+'Ark1'!X2675</f>
        <v>0</v>
      </c>
      <c r="W158" s="79">
        <f>+'Ark1'!Y2675</f>
        <v>0</v>
      </c>
      <c r="X158" s="58">
        <f>+'Ark1'!AA2675</f>
        <v>0</v>
      </c>
      <c r="Y158" s="58">
        <f>+'Ark1'!AB2675</f>
        <v>0</v>
      </c>
      <c r="Z158" s="58">
        <f>+'Ark1'!AC2675</f>
        <v>0</v>
      </c>
      <c r="AA158" s="58" t="e">
        <f t="shared" si="12"/>
        <v>#DIV/0!</v>
      </c>
      <c r="AB158" s="58" t="e">
        <f t="shared" si="13"/>
        <v>#DIV/0!</v>
      </c>
      <c r="AC158" s="47"/>
    </row>
    <row r="159" spans="1:31" ht="15.6">
      <c r="A159" s="47"/>
      <c r="B159" s="56">
        <f>+'Ark1'!C2676</f>
        <v>2014</v>
      </c>
      <c r="C159" s="56">
        <f>+'Ark1'!N2676</f>
        <v>425</v>
      </c>
      <c r="D159" s="57" t="s">
        <v>478</v>
      </c>
      <c r="E159" s="359">
        <f>+'Ark1'!Q2676</f>
        <v>0</v>
      </c>
      <c r="F159" s="357"/>
      <c r="G159" s="359">
        <f>+'Ark1'!R2676</f>
        <v>0</v>
      </c>
      <c r="H159" s="192">
        <f>+'Ark1'!AG2676</f>
        <v>0</v>
      </c>
      <c r="I159" s="62">
        <f t="shared" si="14"/>
        <v>0</v>
      </c>
      <c r="J159" s="192">
        <f>+'Ark1'!AH2676</f>
        <v>0</v>
      </c>
      <c r="K159" s="192"/>
      <c r="L159" s="287"/>
      <c r="M159" s="192"/>
      <c r="N159" s="192"/>
      <c r="O159" s="192"/>
      <c r="P159" s="192"/>
      <c r="Q159" s="192"/>
      <c r="R159" s="58">
        <f>+'Ark1'!S2676</f>
        <v>0</v>
      </c>
      <c r="S159" s="58">
        <f>+'Ark1'!T2676</f>
        <v>0</v>
      </c>
      <c r="T159" s="169">
        <f>+'Ark1'!U2676</f>
        <v>0</v>
      </c>
      <c r="U159" s="79">
        <f>+'Ark1'!W2676</f>
        <v>0</v>
      </c>
      <c r="V159" s="79">
        <f>+'Ark1'!X2676</f>
        <v>0</v>
      </c>
      <c r="W159" s="79">
        <f>+'Ark1'!Y2676</f>
        <v>0</v>
      </c>
      <c r="X159" s="58">
        <f>+'Ark1'!AA2676</f>
        <v>0</v>
      </c>
      <c r="Y159" s="58">
        <f>+'Ark1'!AB2676</f>
        <v>0</v>
      </c>
      <c r="Z159" s="58">
        <f>+'Ark1'!AC2676</f>
        <v>0</v>
      </c>
      <c r="AA159" s="58" t="e">
        <f t="shared" si="12"/>
        <v>#DIV/0!</v>
      </c>
      <c r="AB159" s="58" t="e">
        <f t="shared" si="13"/>
        <v>#DIV/0!</v>
      </c>
      <c r="AC159" s="47"/>
    </row>
    <row r="160" spans="1:31" ht="15.6">
      <c r="A160" s="47"/>
      <c r="B160" s="56">
        <f>+'Ark1'!C2677</f>
        <v>2014</v>
      </c>
      <c r="C160" s="56">
        <f>+'Ark1'!N2677</f>
        <v>428</v>
      </c>
      <c r="D160" s="57" t="s">
        <v>479</v>
      </c>
      <c r="E160" s="359">
        <f>+'Ark1'!Q2677</f>
        <v>0</v>
      </c>
      <c r="F160" s="357"/>
      <c r="G160" s="359">
        <f>+'Ark1'!R2677</f>
        <v>0</v>
      </c>
      <c r="H160" s="192">
        <f>+'Ark1'!AG2677</f>
        <v>0</v>
      </c>
      <c r="I160" s="63">
        <f t="shared" si="14"/>
        <v>0</v>
      </c>
      <c r="J160" s="192">
        <f>+'Ark1'!AH2677</f>
        <v>0</v>
      </c>
      <c r="K160" s="192"/>
      <c r="L160" s="287"/>
      <c r="M160" s="192"/>
      <c r="N160" s="192"/>
      <c r="O160" s="192"/>
      <c r="P160" s="192"/>
      <c r="Q160" s="192"/>
      <c r="R160" s="58">
        <f>+'Ark1'!S2677</f>
        <v>0</v>
      </c>
      <c r="S160" s="58">
        <f>+'Ark1'!T2677</f>
        <v>0</v>
      </c>
      <c r="T160" s="169">
        <f>+'Ark1'!U2677</f>
        <v>0</v>
      </c>
      <c r="U160" s="79">
        <f>+'Ark1'!W2677</f>
        <v>0</v>
      </c>
      <c r="V160" s="79">
        <f>+'Ark1'!X2677</f>
        <v>0</v>
      </c>
      <c r="W160" s="79">
        <f>+'Ark1'!Y2677</f>
        <v>0</v>
      </c>
      <c r="X160" s="58">
        <f>+'Ark1'!AA2677</f>
        <v>0</v>
      </c>
      <c r="Y160" s="58">
        <f>+'Ark1'!AB2677</f>
        <v>0</v>
      </c>
      <c r="Z160" s="58">
        <f>+'Ark1'!AC2677</f>
        <v>0</v>
      </c>
      <c r="AA160" s="58" t="e">
        <f t="shared" si="12"/>
        <v>#DIV/0!</v>
      </c>
      <c r="AB160" s="58" t="e">
        <f t="shared" si="13"/>
        <v>#DIV/0!</v>
      </c>
      <c r="AC160" s="47"/>
    </row>
    <row r="161" spans="1:29" ht="15.6">
      <c r="A161" s="47"/>
      <c r="B161" s="56">
        <f>+'Ark1'!C2678</f>
        <v>2014</v>
      </c>
      <c r="C161" s="56">
        <f>+'Ark1'!N2678</f>
        <v>430</v>
      </c>
      <c r="D161" s="57" t="s">
        <v>480</v>
      </c>
      <c r="E161" s="359">
        <f>+'Ark1'!Q2678</f>
        <v>0</v>
      </c>
      <c r="F161" s="357"/>
      <c r="G161" s="359">
        <f>+'Ark1'!R2678</f>
        <v>0</v>
      </c>
      <c r="H161" s="192">
        <f>+'Ark1'!AG2678</f>
        <v>0</v>
      </c>
      <c r="I161" s="63">
        <f t="shared" si="14"/>
        <v>0</v>
      </c>
      <c r="J161" s="192">
        <f>+'Ark1'!AH2678</f>
        <v>0</v>
      </c>
      <c r="K161" s="192"/>
      <c r="L161" s="287"/>
      <c r="M161" s="192"/>
      <c r="N161" s="192"/>
      <c r="O161" s="192"/>
      <c r="P161" s="192"/>
      <c r="Q161" s="192"/>
      <c r="R161" s="58">
        <f>+'Ark1'!S2678</f>
        <v>0</v>
      </c>
      <c r="S161" s="58">
        <f>+'Ark1'!T2678</f>
        <v>0</v>
      </c>
      <c r="T161" s="169">
        <f>+'Ark1'!U2678</f>
        <v>0</v>
      </c>
      <c r="U161" s="79">
        <f>+'Ark1'!W2678</f>
        <v>0</v>
      </c>
      <c r="V161" s="79">
        <f>+'Ark1'!X2678</f>
        <v>0</v>
      </c>
      <c r="W161" s="79">
        <f>+'Ark1'!Y2678</f>
        <v>0</v>
      </c>
      <c r="X161" s="58">
        <f>+'Ark1'!AA2678</f>
        <v>0</v>
      </c>
      <c r="Y161" s="58">
        <f>+'Ark1'!AB2678</f>
        <v>0</v>
      </c>
      <c r="Z161" s="58">
        <f>+'Ark1'!AC2678</f>
        <v>0</v>
      </c>
      <c r="AA161" s="58" t="e">
        <f t="shared" si="12"/>
        <v>#DIV/0!</v>
      </c>
      <c r="AB161" s="58" t="e">
        <f t="shared" si="13"/>
        <v>#DIV/0!</v>
      </c>
      <c r="AC161" s="47"/>
    </row>
    <row r="162" spans="1:29" ht="15.6">
      <c r="A162" s="47"/>
      <c r="B162" s="56">
        <f>+'Ark1'!C2679</f>
        <v>2014</v>
      </c>
      <c r="C162" s="56">
        <f>+'Ark1'!N2679</f>
        <v>433</v>
      </c>
      <c r="D162" s="57" t="s">
        <v>481</v>
      </c>
      <c r="E162" s="359">
        <f>+'Ark1'!Q2679</f>
        <v>0</v>
      </c>
      <c r="F162" s="357"/>
      <c r="G162" s="359">
        <f>+'Ark1'!R2679</f>
        <v>0</v>
      </c>
      <c r="H162" s="192">
        <f>+'Ark1'!AG2679</f>
        <v>0</v>
      </c>
      <c r="I162" s="63">
        <f t="shared" si="14"/>
        <v>0</v>
      </c>
      <c r="J162" s="192">
        <f>+'Ark1'!AH2679</f>
        <v>0</v>
      </c>
      <c r="K162" s="192"/>
      <c r="L162" s="287"/>
      <c r="M162" s="192"/>
      <c r="N162" s="192"/>
      <c r="O162" s="192"/>
      <c r="P162" s="192"/>
      <c r="Q162" s="192"/>
      <c r="R162" s="58">
        <f>+'Ark1'!S2679</f>
        <v>0</v>
      </c>
      <c r="S162" s="58">
        <f>+'Ark1'!T2679</f>
        <v>0</v>
      </c>
      <c r="T162" s="169">
        <f>+'Ark1'!U2679</f>
        <v>0</v>
      </c>
      <c r="U162" s="79">
        <f>+'Ark1'!W2679</f>
        <v>0</v>
      </c>
      <c r="V162" s="79">
        <f>+'Ark1'!X2679</f>
        <v>0</v>
      </c>
      <c r="W162" s="79">
        <f>+'Ark1'!Y2679</f>
        <v>0</v>
      </c>
      <c r="X162" s="58">
        <f>+'Ark1'!AA2679</f>
        <v>0</v>
      </c>
      <c r="Y162" s="58">
        <f>+'Ark1'!AB2679</f>
        <v>0</v>
      </c>
      <c r="Z162" s="58">
        <f>+'Ark1'!AC2679</f>
        <v>0</v>
      </c>
      <c r="AA162" s="58" t="e">
        <f t="shared" si="12"/>
        <v>#DIV/0!</v>
      </c>
      <c r="AB162" s="58" t="e">
        <f t="shared" si="13"/>
        <v>#DIV/0!</v>
      </c>
      <c r="AC162" s="47"/>
    </row>
    <row r="163" spans="1:29" ht="15.6">
      <c r="A163" s="47"/>
      <c r="B163" s="56">
        <f>+'Ark1'!C2680</f>
        <v>2014</v>
      </c>
      <c r="C163" s="56">
        <f>+'Ark1'!N2680</f>
        <v>435</v>
      </c>
      <c r="D163" s="57" t="s">
        <v>482</v>
      </c>
      <c r="E163" s="359">
        <f>+'Ark1'!Q2680</f>
        <v>0</v>
      </c>
      <c r="F163" s="357"/>
      <c r="G163" s="359">
        <f>+'Ark1'!R2680</f>
        <v>0</v>
      </c>
      <c r="H163" s="192">
        <f>+'Ark1'!AG2680</f>
        <v>0</v>
      </c>
      <c r="I163" s="63">
        <f t="shared" si="14"/>
        <v>0</v>
      </c>
      <c r="J163" s="192">
        <f>+'Ark1'!AH2680</f>
        <v>0</v>
      </c>
      <c r="K163" s="192"/>
      <c r="L163" s="287"/>
      <c r="M163" s="192"/>
      <c r="N163" s="192"/>
      <c r="O163" s="192"/>
      <c r="P163" s="192"/>
      <c r="Q163" s="192"/>
      <c r="R163" s="58">
        <f>+'Ark1'!S2680</f>
        <v>0</v>
      </c>
      <c r="S163" s="58">
        <f>+'Ark1'!T2680</f>
        <v>0</v>
      </c>
      <c r="T163" s="169">
        <f>+'Ark1'!U2680</f>
        <v>0</v>
      </c>
      <c r="U163" s="79">
        <f>+'Ark1'!W2680</f>
        <v>0</v>
      </c>
      <c r="V163" s="79">
        <f>+'Ark1'!X2680</f>
        <v>0</v>
      </c>
      <c r="W163" s="79">
        <f>+'Ark1'!Y2680</f>
        <v>0</v>
      </c>
      <c r="X163" s="58">
        <f>+'Ark1'!AA2680</f>
        <v>0</v>
      </c>
      <c r="Y163" s="58">
        <f>+'Ark1'!AB2680</f>
        <v>0</v>
      </c>
      <c r="Z163" s="58">
        <f>+'Ark1'!AC2680</f>
        <v>0</v>
      </c>
      <c r="AA163" s="58" t="e">
        <f t="shared" si="12"/>
        <v>#DIV/0!</v>
      </c>
      <c r="AB163" s="58" t="e">
        <f t="shared" si="13"/>
        <v>#DIV/0!</v>
      </c>
      <c r="AC163" s="47"/>
    </row>
    <row r="164" spans="1:29" ht="15.6">
      <c r="A164" s="47"/>
      <c r="B164" s="56">
        <f>+'Ark1'!C2681</f>
        <v>2014</v>
      </c>
      <c r="C164" s="56">
        <f>+'Ark1'!N2681</f>
        <v>438</v>
      </c>
      <c r="D164" s="57" t="s">
        <v>483</v>
      </c>
      <c r="E164" s="359">
        <f>+'Ark1'!Q2681</f>
        <v>0</v>
      </c>
      <c r="F164" s="357"/>
      <c r="G164" s="359">
        <f>+'Ark1'!R2681</f>
        <v>0</v>
      </c>
      <c r="H164" s="192">
        <f>+'Ark1'!AG2681</f>
        <v>0</v>
      </c>
      <c r="I164" s="63">
        <f t="shared" si="14"/>
        <v>0</v>
      </c>
      <c r="J164" s="192">
        <f>+'Ark1'!AH2681</f>
        <v>0</v>
      </c>
      <c r="K164" s="192"/>
      <c r="L164" s="287"/>
      <c r="M164" s="192"/>
      <c r="N164" s="192"/>
      <c r="O164" s="192"/>
      <c r="P164" s="192"/>
      <c r="Q164" s="192"/>
      <c r="R164" s="58">
        <f>+'Ark1'!S2681</f>
        <v>0</v>
      </c>
      <c r="S164" s="58">
        <f>+'Ark1'!T2681</f>
        <v>0</v>
      </c>
      <c r="T164" s="169">
        <f>+'Ark1'!U2681</f>
        <v>0</v>
      </c>
      <c r="U164" s="79">
        <f>+'Ark1'!W2681</f>
        <v>0</v>
      </c>
      <c r="V164" s="79">
        <f>+'Ark1'!X2681</f>
        <v>0</v>
      </c>
      <c r="W164" s="79">
        <f>+'Ark1'!Y2681</f>
        <v>0</v>
      </c>
      <c r="X164" s="58">
        <f>+'Ark1'!AA2681</f>
        <v>0</v>
      </c>
      <c r="Y164" s="58">
        <f>+'Ark1'!AB2681</f>
        <v>0</v>
      </c>
      <c r="Z164" s="58">
        <f>+'Ark1'!AC2681</f>
        <v>0</v>
      </c>
      <c r="AA164" s="58" t="e">
        <f t="shared" si="12"/>
        <v>#DIV/0!</v>
      </c>
      <c r="AB164" s="58" t="e">
        <f t="shared" si="13"/>
        <v>#DIV/0!</v>
      </c>
      <c r="AC164" s="47"/>
    </row>
    <row r="165" spans="1:29" ht="15.6">
      <c r="A165" s="47"/>
      <c r="B165" s="56">
        <f>+'Ark1'!C2682</f>
        <v>2014</v>
      </c>
      <c r="C165" s="56">
        <f>+'Ark1'!N2682</f>
        <v>440</v>
      </c>
      <c r="D165" s="57" t="s">
        <v>484</v>
      </c>
      <c r="E165" s="359">
        <f>+'Ark1'!Q2682</f>
        <v>0</v>
      </c>
      <c r="F165" s="357"/>
      <c r="G165" s="359">
        <f>+'Ark1'!R2682</f>
        <v>0</v>
      </c>
      <c r="H165" s="192">
        <f>+'Ark1'!AG2682</f>
        <v>0</v>
      </c>
      <c r="I165" s="63">
        <f t="shared" si="14"/>
        <v>0</v>
      </c>
      <c r="J165" s="192">
        <f>+'Ark1'!AH2682</f>
        <v>0</v>
      </c>
      <c r="K165" s="192"/>
      <c r="L165" s="287"/>
      <c r="M165" s="192"/>
      <c r="N165" s="192"/>
      <c r="O165" s="192"/>
      <c r="P165" s="192"/>
      <c r="Q165" s="192"/>
      <c r="R165" s="58">
        <f>+'Ark1'!S2682</f>
        <v>0</v>
      </c>
      <c r="S165" s="58">
        <f>+'Ark1'!T2682</f>
        <v>0</v>
      </c>
      <c r="T165" s="169">
        <f>+'Ark1'!U2682</f>
        <v>0</v>
      </c>
      <c r="U165" s="79">
        <f>+'Ark1'!W2682</f>
        <v>0</v>
      </c>
      <c r="V165" s="79">
        <f>+'Ark1'!X2682</f>
        <v>0</v>
      </c>
      <c r="W165" s="79">
        <f>+'Ark1'!Y2682</f>
        <v>0</v>
      </c>
      <c r="X165" s="58">
        <f>+'Ark1'!AA2682</f>
        <v>0</v>
      </c>
      <c r="Y165" s="58">
        <f>+'Ark1'!AB2682</f>
        <v>0</v>
      </c>
      <c r="Z165" s="58">
        <f>+'Ark1'!AC2682</f>
        <v>0</v>
      </c>
      <c r="AA165" s="58" t="e">
        <f t="shared" si="12"/>
        <v>#DIV/0!</v>
      </c>
      <c r="AB165" s="58" t="e">
        <f t="shared" si="13"/>
        <v>#DIV/0!</v>
      </c>
      <c r="AC165" s="47"/>
    </row>
    <row r="166" spans="1:29" ht="15.6">
      <c r="A166" s="47"/>
      <c r="B166" s="56">
        <f>+'Ark1'!C2683</f>
        <v>2014</v>
      </c>
      <c r="C166" s="56">
        <f>+'Ark1'!N2683</f>
        <v>443</v>
      </c>
      <c r="D166" s="57" t="s">
        <v>485</v>
      </c>
      <c r="E166" s="359">
        <f>+'Ark1'!Q2683</f>
        <v>0</v>
      </c>
      <c r="F166" s="357"/>
      <c r="G166" s="359">
        <f>+'Ark1'!R2683</f>
        <v>0</v>
      </c>
      <c r="H166" s="192">
        <f>+'Ark1'!AG2683</f>
        <v>0</v>
      </c>
      <c r="I166" s="63">
        <f t="shared" si="14"/>
        <v>0</v>
      </c>
      <c r="J166" s="192">
        <f>+'Ark1'!AH2683</f>
        <v>0</v>
      </c>
      <c r="K166" s="192"/>
      <c r="L166" s="287"/>
      <c r="M166" s="192"/>
      <c r="N166" s="192"/>
      <c r="O166" s="192"/>
      <c r="P166" s="192"/>
      <c r="Q166" s="192"/>
      <c r="R166" s="58">
        <f>+'Ark1'!S2683</f>
        <v>0</v>
      </c>
      <c r="S166" s="58">
        <f>+'Ark1'!T2683</f>
        <v>0</v>
      </c>
      <c r="T166" s="169">
        <f>+'Ark1'!U2683</f>
        <v>0</v>
      </c>
      <c r="U166" s="79">
        <f>+'Ark1'!W2683</f>
        <v>0</v>
      </c>
      <c r="V166" s="79">
        <f>+'Ark1'!X2683</f>
        <v>0</v>
      </c>
      <c r="W166" s="79">
        <f>+'Ark1'!Y2683</f>
        <v>0</v>
      </c>
      <c r="X166" s="58">
        <f>+'Ark1'!AA2683</f>
        <v>0</v>
      </c>
      <c r="Y166" s="58">
        <f>+'Ark1'!AB2683</f>
        <v>0</v>
      </c>
      <c r="Z166" s="58">
        <f>+'Ark1'!AC2683</f>
        <v>0</v>
      </c>
      <c r="AA166" s="58" t="e">
        <f t="shared" si="12"/>
        <v>#DIV/0!</v>
      </c>
      <c r="AB166" s="58" t="e">
        <f t="shared" si="13"/>
        <v>#DIV/0!</v>
      </c>
      <c r="AC166" s="47"/>
    </row>
    <row r="167" spans="1:29" ht="15.6">
      <c r="A167" s="47"/>
      <c r="B167" s="56">
        <f>+'Ark1'!C2684</f>
        <v>2014</v>
      </c>
      <c r="C167" s="56">
        <f>+'Ark1'!N2684</f>
        <v>445</v>
      </c>
      <c r="D167" s="57" t="s">
        <v>486</v>
      </c>
      <c r="E167" s="359">
        <f>+'Ark1'!Q2684</f>
        <v>0</v>
      </c>
      <c r="F167" s="357"/>
      <c r="G167" s="359">
        <f>+'Ark1'!R2684</f>
        <v>0</v>
      </c>
      <c r="H167" s="192">
        <f>+'Ark1'!AG2684</f>
        <v>0</v>
      </c>
      <c r="I167" s="63">
        <f t="shared" si="14"/>
        <v>0</v>
      </c>
      <c r="J167" s="192">
        <f>+'Ark1'!AH2684</f>
        <v>0</v>
      </c>
      <c r="K167" s="192"/>
      <c r="L167" s="287"/>
      <c r="M167" s="192"/>
      <c r="N167" s="192"/>
      <c r="O167" s="192"/>
      <c r="P167" s="192"/>
      <c r="Q167" s="192"/>
      <c r="R167" s="58">
        <f>+'Ark1'!S2684</f>
        <v>0</v>
      </c>
      <c r="S167" s="58">
        <f>+'Ark1'!T2684</f>
        <v>0</v>
      </c>
      <c r="T167" s="169">
        <f>+'Ark1'!U2684</f>
        <v>0</v>
      </c>
      <c r="U167" s="79">
        <f>+'Ark1'!W2684</f>
        <v>0</v>
      </c>
      <c r="V167" s="79">
        <f>+'Ark1'!X2684</f>
        <v>0</v>
      </c>
      <c r="W167" s="79">
        <f>+'Ark1'!Y2684</f>
        <v>0</v>
      </c>
      <c r="X167" s="58">
        <f>+'Ark1'!AA2684</f>
        <v>0</v>
      </c>
      <c r="Y167" s="58">
        <f>+'Ark1'!AB2684</f>
        <v>0</v>
      </c>
      <c r="Z167" s="58">
        <f>+'Ark1'!AC2684</f>
        <v>0</v>
      </c>
      <c r="AA167" s="58" t="e">
        <f t="shared" si="12"/>
        <v>#DIV/0!</v>
      </c>
      <c r="AB167" s="58" t="e">
        <f t="shared" si="13"/>
        <v>#DIV/0!</v>
      </c>
      <c r="AC167" s="47"/>
    </row>
    <row r="168" spans="1:29" ht="15.6">
      <c r="A168" s="47"/>
      <c r="B168" s="56">
        <f>+'Ark1'!C2685</f>
        <v>2014</v>
      </c>
      <c r="C168" s="56">
        <f>+'Ark1'!N2685</f>
        <v>450</v>
      </c>
      <c r="D168" s="57" t="s">
        <v>487</v>
      </c>
      <c r="E168" s="359">
        <f>+'Ark1'!Q2685</f>
        <v>0</v>
      </c>
      <c r="F168" s="357"/>
      <c r="G168" s="359">
        <f>+'Ark1'!R2685</f>
        <v>0</v>
      </c>
      <c r="H168" s="192">
        <f>+'Ark1'!AG2685</f>
        <v>0</v>
      </c>
      <c r="I168" s="63">
        <f t="shared" si="14"/>
        <v>0</v>
      </c>
      <c r="J168" s="192">
        <f>+'Ark1'!AH2685</f>
        <v>0</v>
      </c>
      <c r="K168" s="192"/>
      <c r="L168" s="287"/>
      <c r="M168" s="192"/>
      <c r="N168" s="192"/>
      <c r="O168" s="192"/>
      <c r="P168" s="192"/>
      <c r="Q168" s="192"/>
      <c r="R168" s="58">
        <f>+'Ark1'!S2685</f>
        <v>0</v>
      </c>
      <c r="S168" s="58">
        <f>+'Ark1'!T2685</f>
        <v>0</v>
      </c>
      <c r="T168" s="169">
        <f>+'Ark1'!U2685</f>
        <v>0</v>
      </c>
      <c r="U168" s="79">
        <f>+'Ark1'!W2685</f>
        <v>0</v>
      </c>
      <c r="V168" s="79">
        <f>+'Ark1'!X2685</f>
        <v>0</v>
      </c>
      <c r="W168" s="79">
        <f>+'Ark1'!Y2685</f>
        <v>0</v>
      </c>
      <c r="X168" s="58">
        <f>+'Ark1'!AA2685</f>
        <v>0</v>
      </c>
      <c r="Y168" s="58">
        <f>+'Ark1'!AB2685</f>
        <v>0</v>
      </c>
      <c r="Z168" s="58">
        <f>+'Ark1'!AC2685</f>
        <v>0</v>
      </c>
      <c r="AA168" s="58" t="e">
        <f t="shared" si="12"/>
        <v>#DIV/0!</v>
      </c>
      <c r="AB168" s="58" t="e">
        <f t="shared" si="13"/>
        <v>#DIV/0!</v>
      </c>
      <c r="AC168" s="47"/>
    </row>
    <row r="169" spans="1:29" ht="15.6">
      <c r="A169" s="47"/>
      <c r="B169" s="56">
        <f>+'Ark1'!C2686</f>
        <v>2014</v>
      </c>
      <c r="C169" s="56">
        <f>+'Ark1'!N2686</f>
        <v>455</v>
      </c>
      <c r="D169" s="57" t="s">
        <v>488</v>
      </c>
      <c r="E169" s="359">
        <f>+'Ark1'!Q2686</f>
        <v>0</v>
      </c>
      <c r="F169" s="357"/>
      <c r="G169" s="359">
        <f>+'Ark1'!R2686</f>
        <v>0</v>
      </c>
      <c r="H169" s="192">
        <f>+'Ark1'!AG2686</f>
        <v>0</v>
      </c>
      <c r="I169" s="63">
        <f t="shared" si="14"/>
        <v>0</v>
      </c>
      <c r="J169" s="192">
        <f>+'Ark1'!AH2686</f>
        <v>0</v>
      </c>
      <c r="K169" s="192"/>
      <c r="L169" s="287"/>
      <c r="M169" s="192"/>
      <c r="N169" s="192"/>
      <c r="O169" s="192"/>
      <c r="P169" s="192"/>
      <c r="Q169" s="192"/>
      <c r="R169" s="58">
        <f>+'Ark1'!S2686</f>
        <v>0</v>
      </c>
      <c r="S169" s="58">
        <f>+'Ark1'!T2686</f>
        <v>0</v>
      </c>
      <c r="T169" s="169">
        <f>+'Ark1'!U2686</f>
        <v>0</v>
      </c>
      <c r="U169" s="79">
        <f>+'Ark1'!W2686</f>
        <v>0</v>
      </c>
      <c r="V169" s="79">
        <f>+'Ark1'!X2686</f>
        <v>0</v>
      </c>
      <c r="W169" s="79">
        <f>+'Ark1'!Y2686</f>
        <v>0</v>
      </c>
      <c r="X169" s="58">
        <f>+'Ark1'!AA2686</f>
        <v>0</v>
      </c>
      <c r="Y169" s="58">
        <f>+'Ark1'!AB2686</f>
        <v>0</v>
      </c>
      <c r="Z169" s="58">
        <f>+'Ark1'!AC2686</f>
        <v>0</v>
      </c>
      <c r="AA169" s="58" t="e">
        <f t="shared" si="12"/>
        <v>#DIV/0!</v>
      </c>
      <c r="AB169" s="58" t="e">
        <f t="shared" si="13"/>
        <v>#DIV/0!</v>
      </c>
      <c r="AC169" s="47"/>
    </row>
    <row r="170" spans="1:29" ht="15.6">
      <c r="A170" s="47"/>
      <c r="B170" s="56">
        <f>+'Ark1'!C2687</f>
        <v>2014</v>
      </c>
      <c r="C170" s="56">
        <f>+'Ark1'!N2687</f>
        <v>460</v>
      </c>
      <c r="D170" s="57" t="s">
        <v>489</v>
      </c>
      <c r="E170" s="359">
        <f>+'Ark1'!Q2687</f>
        <v>0</v>
      </c>
      <c r="F170" s="357"/>
      <c r="G170" s="359">
        <f>+'Ark1'!R2687</f>
        <v>0</v>
      </c>
      <c r="H170" s="192">
        <f>+'Ark1'!AG2687</f>
        <v>0</v>
      </c>
      <c r="I170" s="63">
        <f t="shared" si="14"/>
        <v>0</v>
      </c>
      <c r="J170" s="192">
        <f>+'Ark1'!AH2687</f>
        <v>0</v>
      </c>
      <c r="K170" s="192"/>
      <c r="L170" s="287"/>
      <c r="M170" s="192"/>
      <c r="N170" s="192"/>
      <c r="O170" s="192"/>
      <c r="P170" s="192"/>
      <c r="Q170" s="192"/>
      <c r="R170" s="58">
        <f>+'Ark1'!S2687</f>
        <v>0</v>
      </c>
      <c r="S170" s="58">
        <f>+'Ark1'!T2687</f>
        <v>0</v>
      </c>
      <c r="T170" s="169">
        <f>+'Ark1'!U2687</f>
        <v>0</v>
      </c>
      <c r="U170" s="79">
        <f>+'Ark1'!W2687</f>
        <v>0</v>
      </c>
      <c r="V170" s="79">
        <f>+'Ark1'!X2687</f>
        <v>0</v>
      </c>
      <c r="W170" s="79">
        <f>+'Ark1'!Y2687</f>
        <v>0</v>
      </c>
      <c r="X170" s="58">
        <f>+'Ark1'!AA2687</f>
        <v>0</v>
      </c>
      <c r="Y170" s="58">
        <f>+'Ark1'!AB2687</f>
        <v>0</v>
      </c>
      <c r="Z170" s="58">
        <f>+'Ark1'!AC2687</f>
        <v>0</v>
      </c>
      <c r="AA170" s="58" t="e">
        <f t="shared" si="12"/>
        <v>#DIV/0!</v>
      </c>
      <c r="AB170" s="58" t="e">
        <f t="shared" si="13"/>
        <v>#DIV/0!</v>
      </c>
      <c r="AC170" s="47"/>
    </row>
    <row r="171" spans="1:29" ht="15.6">
      <c r="A171" s="47"/>
      <c r="B171">
        <f>+'Ark1'!C2688</f>
        <v>2013</v>
      </c>
      <c r="C171">
        <f>+'Ark1'!N2688</f>
        <v>409</v>
      </c>
      <c r="D171" s="3" t="s">
        <v>474</v>
      </c>
      <c r="E171" s="347">
        <f>+'Ark1'!Q2688</f>
        <v>0</v>
      </c>
      <c r="F171" s="357"/>
      <c r="G171" s="347">
        <f>+'Ark1'!R2688</f>
        <v>0</v>
      </c>
      <c r="H171" s="210">
        <f>+'Ark1'!AG2688</f>
        <v>0</v>
      </c>
      <c r="I171" s="63">
        <f t="shared" si="14"/>
        <v>0</v>
      </c>
      <c r="J171" s="210">
        <f>+'Ark1'!AH2688</f>
        <v>0</v>
      </c>
      <c r="K171" s="210"/>
      <c r="L171" s="218"/>
      <c r="M171" s="210"/>
      <c r="N171" s="210"/>
      <c r="O171" s="210"/>
      <c r="P171" s="210"/>
      <c r="Q171" s="210"/>
      <c r="R171" s="1">
        <f>+'Ark1'!S2688</f>
        <v>0</v>
      </c>
      <c r="S171" s="1">
        <f>+'Ark1'!T2688</f>
        <v>0</v>
      </c>
      <c r="T171" s="102">
        <f>+'Ark1'!U2688</f>
        <v>0</v>
      </c>
      <c r="U171" s="11">
        <f>+'Ark1'!W2688</f>
        <v>0</v>
      </c>
      <c r="V171" s="11">
        <f>+'Ark1'!X2688</f>
        <v>0</v>
      </c>
      <c r="W171" s="11">
        <f>+'Ark1'!Y2688</f>
        <v>0</v>
      </c>
      <c r="X171" s="1">
        <f>+'Ark1'!AA2688</f>
        <v>0</v>
      </c>
      <c r="Y171" s="1">
        <f>+'Ark1'!AB2688</f>
        <v>0</v>
      </c>
      <c r="Z171" s="1">
        <f>+'Ark1'!AC2688</f>
        <v>0</v>
      </c>
      <c r="AA171" s="1" t="e">
        <f t="shared" si="12"/>
        <v>#DIV/0!</v>
      </c>
      <c r="AB171" s="1" t="e">
        <f t="shared" si="13"/>
        <v>#DIV/0!</v>
      </c>
      <c r="AC171" s="47"/>
    </row>
    <row r="172" spans="1:29" ht="15.6">
      <c r="A172" s="47"/>
      <c r="B172">
        <f>+'Ark1'!C2689</f>
        <v>2013</v>
      </c>
      <c r="C172">
        <f>+'Ark1'!N2689</f>
        <v>410</v>
      </c>
      <c r="D172" s="3" t="s">
        <v>475</v>
      </c>
      <c r="E172" s="347">
        <f>+'Ark1'!Q2689</f>
        <v>0</v>
      </c>
      <c r="F172" s="357"/>
      <c r="G172" s="347">
        <f>+'Ark1'!R2689</f>
        <v>0</v>
      </c>
      <c r="H172" s="210">
        <f>+'Ark1'!AG2689</f>
        <v>0</v>
      </c>
      <c r="I172" s="63">
        <f t="shared" si="14"/>
        <v>0</v>
      </c>
      <c r="J172" s="210">
        <f>+'Ark1'!AH2689</f>
        <v>0</v>
      </c>
      <c r="K172" s="210"/>
      <c r="L172" s="218"/>
      <c r="M172" s="210"/>
      <c r="N172" s="210"/>
      <c r="O172" s="210"/>
      <c r="P172" s="210"/>
      <c r="Q172" s="210"/>
      <c r="R172" s="1">
        <f>+'Ark1'!S2689</f>
        <v>0</v>
      </c>
      <c r="S172" s="1">
        <f>+'Ark1'!T2689</f>
        <v>0</v>
      </c>
      <c r="T172" s="102">
        <f>+'Ark1'!U2689</f>
        <v>0</v>
      </c>
      <c r="U172" s="11">
        <f>+'Ark1'!W2689</f>
        <v>0</v>
      </c>
      <c r="V172" s="11">
        <f>+'Ark1'!X2689</f>
        <v>0</v>
      </c>
      <c r="W172" s="11">
        <f>+'Ark1'!Y2689</f>
        <v>0</v>
      </c>
      <c r="X172" s="1">
        <f>+'Ark1'!AA2689</f>
        <v>0</v>
      </c>
      <c r="Y172" s="1">
        <f>+'Ark1'!AB2689</f>
        <v>0</v>
      </c>
      <c r="Z172" s="1">
        <f>+'Ark1'!AC2689</f>
        <v>0</v>
      </c>
      <c r="AA172" s="1" t="e">
        <f t="shared" si="12"/>
        <v>#DIV/0!</v>
      </c>
      <c r="AB172" s="1" t="e">
        <f t="shared" si="13"/>
        <v>#DIV/0!</v>
      </c>
      <c r="AC172" s="47"/>
    </row>
    <row r="173" spans="1:29" ht="15.6">
      <c r="A173" s="47"/>
      <c r="B173">
        <f>+'Ark1'!C2690</f>
        <v>2013</v>
      </c>
      <c r="C173">
        <f>+'Ark1'!N2690</f>
        <v>415</v>
      </c>
      <c r="D173" s="3" t="s">
        <v>476</v>
      </c>
      <c r="E173" s="347">
        <f>+'Ark1'!Q2690</f>
        <v>0</v>
      </c>
      <c r="F173" s="357"/>
      <c r="G173" s="347">
        <f>+'Ark1'!R2690</f>
        <v>0</v>
      </c>
      <c r="H173" s="210">
        <f>+'Ark1'!AG2690</f>
        <v>0</v>
      </c>
      <c r="I173" s="63">
        <f t="shared" si="14"/>
        <v>0</v>
      </c>
      <c r="J173" s="210">
        <f>+'Ark1'!AH2690</f>
        <v>0</v>
      </c>
      <c r="K173" s="210"/>
      <c r="L173" s="218"/>
      <c r="M173" s="210"/>
      <c r="N173" s="210"/>
      <c r="O173" s="210"/>
      <c r="P173" s="210"/>
      <c r="Q173" s="210"/>
      <c r="R173" s="1">
        <f>+'Ark1'!S2690</f>
        <v>0</v>
      </c>
      <c r="S173" s="1">
        <f>+'Ark1'!T2690</f>
        <v>0</v>
      </c>
      <c r="T173" s="102">
        <f>+'Ark1'!U2690</f>
        <v>0</v>
      </c>
      <c r="U173" s="11">
        <f>+'Ark1'!W2690</f>
        <v>0</v>
      </c>
      <c r="V173" s="11">
        <f>+'Ark1'!X2690</f>
        <v>0</v>
      </c>
      <c r="W173" s="11">
        <f>+'Ark1'!Y2690</f>
        <v>0</v>
      </c>
      <c r="X173" s="1">
        <f>+'Ark1'!AA2690</f>
        <v>0</v>
      </c>
      <c r="Y173" s="1">
        <f>+'Ark1'!AB2690</f>
        <v>0</v>
      </c>
      <c r="Z173" s="1">
        <f>+'Ark1'!AC2690</f>
        <v>0</v>
      </c>
      <c r="AA173" s="1" t="e">
        <f t="shared" si="12"/>
        <v>#DIV/0!</v>
      </c>
      <c r="AB173" s="1" t="e">
        <f t="shared" si="13"/>
        <v>#DIV/0!</v>
      </c>
      <c r="AC173" s="47"/>
    </row>
    <row r="174" spans="1:29" ht="15.6">
      <c r="A174" s="47"/>
      <c r="B174">
        <f>+'Ark1'!C2691</f>
        <v>2013</v>
      </c>
      <c r="C174">
        <f>+'Ark1'!N2691</f>
        <v>420</v>
      </c>
      <c r="D174" s="3" t="s">
        <v>477</v>
      </c>
      <c r="E174" s="347">
        <f>+'Ark1'!Q2691</f>
        <v>0</v>
      </c>
      <c r="F174" s="357"/>
      <c r="G174" s="347">
        <f>+'Ark1'!R2691</f>
        <v>0</v>
      </c>
      <c r="H174" s="210">
        <f>+'Ark1'!AG2691</f>
        <v>0</v>
      </c>
      <c r="I174" s="63">
        <f t="shared" si="14"/>
        <v>0</v>
      </c>
      <c r="J174" s="210">
        <f>+'Ark1'!AH2691</f>
        <v>0</v>
      </c>
      <c r="K174" s="210"/>
      <c r="L174" s="218"/>
      <c r="M174" s="210"/>
      <c r="N174" s="210"/>
      <c r="O174" s="210"/>
      <c r="P174" s="210"/>
      <c r="Q174" s="210"/>
      <c r="R174" s="1">
        <f>+'Ark1'!S2691</f>
        <v>0</v>
      </c>
      <c r="S174" s="1">
        <f>+'Ark1'!T2691</f>
        <v>0</v>
      </c>
      <c r="T174" s="102">
        <f>+'Ark1'!U2691</f>
        <v>0</v>
      </c>
      <c r="U174" s="11">
        <f>+'Ark1'!W2691</f>
        <v>0</v>
      </c>
      <c r="V174" s="11">
        <f>+'Ark1'!X2691</f>
        <v>0</v>
      </c>
      <c r="W174" s="11">
        <f>+'Ark1'!Y2691</f>
        <v>0</v>
      </c>
      <c r="X174" s="1">
        <f>+'Ark1'!AA2691</f>
        <v>0</v>
      </c>
      <c r="Y174" s="1">
        <f>+'Ark1'!AB2691</f>
        <v>0</v>
      </c>
      <c r="Z174" s="1">
        <f>+'Ark1'!AC2691</f>
        <v>0</v>
      </c>
      <c r="AA174" s="1" t="e">
        <f t="shared" si="12"/>
        <v>#DIV/0!</v>
      </c>
      <c r="AB174" s="1" t="e">
        <f t="shared" si="13"/>
        <v>#DIV/0!</v>
      </c>
      <c r="AC174" s="47"/>
    </row>
    <row r="175" spans="1:29" ht="15.6">
      <c r="A175" s="47"/>
      <c r="B175">
        <f>+'Ark1'!C2692</f>
        <v>2013</v>
      </c>
      <c r="C175">
        <f>+'Ark1'!N2692</f>
        <v>425</v>
      </c>
      <c r="D175" s="3" t="s">
        <v>478</v>
      </c>
      <c r="E175" s="347">
        <f>+'Ark1'!Q2692</f>
        <v>0</v>
      </c>
      <c r="F175" s="357"/>
      <c r="G175" s="347">
        <f>+'Ark1'!R2692</f>
        <v>0</v>
      </c>
      <c r="H175" s="210">
        <f>+'Ark1'!AG2692</f>
        <v>0</v>
      </c>
      <c r="I175" s="62">
        <f t="shared" si="14"/>
        <v>0</v>
      </c>
      <c r="J175" s="210">
        <f>+'Ark1'!AH2692</f>
        <v>0</v>
      </c>
      <c r="K175" s="210"/>
      <c r="L175" s="218"/>
      <c r="M175" s="210"/>
      <c r="N175" s="210"/>
      <c r="O175" s="210"/>
      <c r="P175" s="210"/>
      <c r="Q175" s="210"/>
      <c r="R175" s="1">
        <f>+'Ark1'!S2692</f>
        <v>0</v>
      </c>
      <c r="S175" s="1">
        <f>+'Ark1'!T2692</f>
        <v>0</v>
      </c>
      <c r="T175" s="102">
        <f>+'Ark1'!U2692</f>
        <v>0</v>
      </c>
      <c r="U175" s="11">
        <f>+'Ark1'!W2692</f>
        <v>0</v>
      </c>
      <c r="V175" s="11">
        <f>+'Ark1'!X2692</f>
        <v>0</v>
      </c>
      <c r="W175" s="11">
        <f>+'Ark1'!Y2692</f>
        <v>0</v>
      </c>
      <c r="X175" s="1">
        <f>+'Ark1'!AA2692</f>
        <v>0</v>
      </c>
      <c r="Y175" s="1">
        <f>+'Ark1'!AB2692</f>
        <v>0</v>
      </c>
      <c r="Z175" s="1">
        <f>+'Ark1'!AC2692</f>
        <v>0</v>
      </c>
      <c r="AA175" s="1" t="e">
        <f t="shared" si="12"/>
        <v>#DIV/0!</v>
      </c>
      <c r="AB175" s="1" t="e">
        <f t="shared" si="13"/>
        <v>#DIV/0!</v>
      </c>
      <c r="AC175" s="47"/>
    </row>
    <row r="176" spans="1:29" ht="15.6">
      <c r="A176" s="47"/>
      <c r="B176">
        <f>+'Ark1'!C2693</f>
        <v>2013</v>
      </c>
      <c r="C176">
        <f>+'Ark1'!N2693</f>
        <v>428</v>
      </c>
      <c r="D176" s="3" t="s">
        <v>479</v>
      </c>
      <c r="E176" s="347">
        <f>+'Ark1'!Q2693</f>
        <v>0</v>
      </c>
      <c r="F176" s="357"/>
      <c r="G176" s="347">
        <f>+'Ark1'!R2693</f>
        <v>0</v>
      </c>
      <c r="H176" s="210">
        <f>+'Ark1'!AG2693</f>
        <v>0</v>
      </c>
      <c r="I176" s="62">
        <f t="shared" si="14"/>
        <v>0</v>
      </c>
      <c r="J176" s="210">
        <f>+'Ark1'!AH2693</f>
        <v>0</v>
      </c>
      <c r="K176" s="210"/>
      <c r="L176" s="218"/>
      <c r="M176" s="210"/>
      <c r="N176" s="210"/>
      <c r="O176" s="210"/>
      <c r="P176" s="210"/>
      <c r="Q176" s="210"/>
      <c r="R176" s="1">
        <f>+'Ark1'!S2693</f>
        <v>0</v>
      </c>
      <c r="S176" s="1">
        <f>+'Ark1'!T2693</f>
        <v>0</v>
      </c>
      <c r="T176" s="102">
        <f>+'Ark1'!U2693</f>
        <v>0</v>
      </c>
      <c r="U176" s="11">
        <f>+'Ark1'!W2693</f>
        <v>0</v>
      </c>
      <c r="V176" s="11">
        <f>+'Ark1'!X2693</f>
        <v>0</v>
      </c>
      <c r="W176" s="11">
        <f>+'Ark1'!Y2693</f>
        <v>0</v>
      </c>
      <c r="X176" s="1">
        <f>+'Ark1'!AA2693</f>
        <v>0</v>
      </c>
      <c r="Y176" s="1">
        <f>+'Ark1'!AB2693</f>
        <v>0</v>
      </c>
      <c r="Z176" s="1">
        <f>+'Ark1'!AC2693</f>
        <v>0</v>
      </c>
      <c r="AA176" s="1" t="e">
        <f t="shared" si="12"/>
        <v>#DIV/0!</v>
      </c>
      <c r="AB176" s="1" t="e">
        <f t="shared" si="13"/>
        <v>#DIV/0!</v>
      </c>
      <c r="AC176" s="47"/>
    </row>
    <row r="177" spans="1:29" ht="15.6">
      <c r="A177" s="47"/>
      <c r="B177">
        <f>+'Ark1'!C2694</f>
        <v>2013</v>
      </c>
      <c r="C177">
        <f>+'Ark1'!N2694</f>
        <v>430</v>
      </c>
      <c r="D177" s="3" t="s">
        <v>480</v>
      </c>
      <c r="E177" s="347">
        <f>+'Ark1'!Q2694</f>
        <v>0</v>
      </c>
      <c r="F177" s="357"/>
      <c r="G177" s="347">
        <f>+'Ark1'!R2694</f>
        <v>0</v>
      </c>
      <c r="H177" s="210">
        <f>+'Ark1'!AG2694</f>
        <v>0</v>
      </c>
      <c r="I177" s="62">
        <f t="shared" si="14"/>
        <v>0</v>
      </c>
      <c r="J177" s="210">
        <f>+'Ark1'!AH2694</f>
        <v>0</v>
      </c>
      <c r="K177" s="210"/>
      <c r="L177" s="218"/>
      <c r="M177" s="210"/>
      <c r="N177" s="210"/>
      <c r="O177" s="210"/>
      <c r="P177" s="210"/>
      <c r="Q177" s="210"/>
      <c r="R177" s="1">
        <f>+'Ark1'!S2694</f>
        <v>0</v>
      </c>
      <c r="S177" s="1">
        <f>+'Ark1'!T2694</f>
        <v>0</v>
      </c>
      <c r="T177" s="102">
        <f>+'Ark1'!U2694</f>
        <v>0</v>
      </c>
      <c r="U177" s="11">
        <f>+'Ark1'!W2694</f>
        <v>0</v>
      </c>
      <c r="V177" s="11">
        <f>+'Ark1'!X2694</f>
        <v>0</v>
      </c>
      <c r="W177" s="11">
        <f>+'Ark1'!Y2694</f>
        <v>0</v>
      </c>
      <c r="X177" s="1">
        <f>+'Ark1'!AA2694</f>
        <v>0</v>
      </c>
      <c r="Y177" s="1">
        <f>+'Ark1'!AB2694</f>
        <v>0</v>
      </c>
      <c r="Z177" s="1">
        <f>+'Ark1'!AC2694</f>
        <v>0</v>
      </c>
      <c r="AA177" s="1" t="e">
        <f t="shared" si="12"/>
        <v>#DIV/0!</v>
      </c>
      <c r="AB177" s="1" t="e">
        <f t="shared" si="13"/>
        <v>#DIV/0!</v>
      </c>
      <c r="AC177" s="47"/>
    </row>
    <row r="178" spans="1:29" ht="15.6">
      <c r="A178" s="47"/>
      <c r="B178">
        <f>+'Ark1'!C2695</f>
        <v>2013</v>
      </c>
      <c r="C178">
        <f>+'Ark1'!N2695</f>
        <v>433</v>
      </c>
      <c r="D178" s="3" t="s">
        <v>481</v>
      </c>
      <c r="E178" s="347">
        <f>+'Ark1'!Q2695</f>
        <v>0</v>
      </c>
      <c r="F178" s="357"/>
      <c r="G178" s="347">
        <f>+'Ark1'!R2695</f>
        <v>0</v>
      </c>
      <c r="H178" s="210">
        <f>+'Ark1'!AG2695</f>
        <v>0</v>
      </c>
      <c r="I178" s="62">
        <f t="shared" si="14"/>
        <v>0</v>
      </c>
      <c r="J178" s="210">
        <f>+'Ark1'!AH2695</f>
        <v>0</v>
      </c>
      <c r="K178" s="210"/>
      <c r="L178" s="218"/>
      <c r="M178" s="210"/>
      <c r="N178" s="210"/>
      <c r="O178" s="210"/>
      <c r="P178" s="210"/>
      <c r="Q178" s="210"/>
      <c r="R178" s="1">
        <f>+'Ark1'!S2695</f>
        <v>0</v>
      </c>
      <c r="S178" s="1">
        <f>+'Ark1'!T2695</f>
        <v>0</v>
      </c>
      <c r="T178" s="102">
        <f>+'Ark1'!U2695</f>
        <v>0</v>
      </c>
      <c r="U178" s="11">
        <f>+'Ark1'!W2695</f>
        <v>0</v>
      </c>
      <c r="V178" s="11">
        <f>+'Ark1'!X2695</f>
        <v>0</v>
      </c>
      <c r="W178" s="11">
        <f>+'Ark1'!Y2695</f>
        <v>0</v>
      </c>
      <c r="X178" s="1">
        <f>+'Ark1'!AA2695</f>
        <v>0</v>
      </c>
      <c r="Y178" s="1">
        <f>+'Ark1'!AB2695</f>
        <v>0</v>
      </c>
      <c r="Z178" s="1">
        <f>+'Ark1'!AC2695</f>
        <v>0</v>
      </c>
      <c r="AA178" s="1" t="e">
        <f t="shared" si="12"/>
        <v>#DIV/0!</v>
      </c>
      <c r="AB178" s="1" t="e">
        <f t="shared" si="13"/>
        <v>#DIV/0!</v>
      </c>
      <c r="AC178" s="47"/>
    </row>
    <row r="179" spans="1:29" ht="15.6">
      <c r="A179" s="47"/>
      <c r="B179">
        <f>+'Ark1'!C2696</f>
        <v>2013</v>
      </c>
      <c r="C179">
        <f>+'Ark1'!N2696</f>
        <v>435</v>
      </c>
      <c r="D179" s="3" t="s">
        <v>482</v>
      </c>
      <c r="E179" s="347">
        <f>+'Ark1'!Q2696</f>
        <v>0</v>
      </c>
      <c r="F179" s="357"/>
      <c r="G179" s="347">
        <f>+'Ark1'!R2696</f>
        <v>0</v>
      </c>
      <c r="H179" s="210">
        <f>+'Ark1'!AG2696</f>
        <v>0</v>
      </c>
      <c r="I179" s="62">
        <f t="shared" si="14"/>
        <v>0</v>
      </c>
      <c r="J179" s="210">
        <f>+'Ark1'!AH2696</f>
        <v>0</v>
      </c>
      <c r="K179" s="210"/>
      <c r="L179" s="218"/>
      <c r="M179" s="210"/>
      <c r="N179" s="210"/>
      <c r="O179" s="210"/>
      <c r="P179" s="210"/>
      <c r="Q179" s="210"/>
      <c r="R179" s="1">
        <f>+'Ark1'!S2696</f>
        <v>0</v>
      </c>
      <c r="S179" s="1">
        <f>+'Ark1'!T2696</f>
        <v>0</v>
      </c>
      <c r="T179" s="102">
        <f>+'Ark1'!U2696</f>
        <v>0</v>
      </c>
      <c r="U179" s="11">
        <f>+'Ark1'!W2696</f>
        <v>0</v>
      </c>
      <c r="V179" s="11">
        <f>+'Ark1'!X2696</f>
        <v>0</v>
      </c>
      <c r="W179" s="11">
        <f>+'Ark1'!Y2696</f>
        <v>0</v>
      </c>
      <c r="X179" s="1">
        <f>+'Ark1'!AA2696</f>
        <v>0</v>
      </c>
      <c r="Y179" s="1">
        <f>+'Ark1'!AB2696</f>
        <v>0</v>
      </c>
      <c r="Z179" s="1">
        <f>+'Ark1'!AC2696</f>
        <v>0</v>
      </c>
      <c r="AA179" s="1" t="e">
        <f t="shared" si="12"/>
        <v>#DIV/0!</v>
      </c>
      <c r="AB179" s="1" t="e">
        <f t="shared" si="13"/>
        <v>#DIV/0!</v>
      </c>
      <c r="AC179" s="47"/>
    </row>
    <row r="180" spans="1:29" ht="15.6">
      <c r="A180" s="47"/>
      <c r="B180">
        <f>+'Ark1'!C2697</f>
        <v>2013</v>
      </c>
      <c r="C180">
        <f>+'Ark1'!N2697</f>
        <v>438</v>
      </c>
      <c r="D180" s="3" t="s">
        <v>483</v>
      </c>
      <c r="E180" s="347">
        <f>+'Ark1'!Q2697</f>
        <v>0</v>
      </c>
      <c r="F180" s="357"/>
      <c r="G180" s="347">
        <f>+'Ark1'!R2697</f>
        <v>0</v>
      </c>
      <c r="H180" s="210">
        <f>+'Ark1'!AG2697</f>
        <v>0</v>
      </c>
      <c r="I180" s="62">
        <f t="shared" si="14"/>
        <v>0</v>
      </c>
      <c r="J180" s="210">
        <f>+'Ark1'!AH2697</f>
        <v>0</v>
      </c>
      <c r="K180" s="210"/>
      <c r="L180" s="218"/>
      <c r="M180" s="210"/>
      <c r="N180" s="210"/>
      <c r="O180" s="210"/>
      <c r="P180" s="210"/>
      <c r="Q180" s="210"/>
      <c r="R180" s="1">
        <f>+'Ark1'!S2697</f>
        <v>0</v>
      </c>
      <c r="S180" s="1">
        <f>+'Ark1'!T2697</f>
        <v>0</v>
      </c>
      <c r="T180" s="102">
        <f>+'Ark1'!U2697</f>
        <v>0</v>
      </c>
      <c r="U180" s="11">
        <f>+'Ark1'!W2697</f>
        <v>0</v>
      </c>
      <c r="V180" s="11">
        <f>+'Ark1'!X2697</f>
        <v>0</v>
      </c>
      <c r="W180" s="11">
        <f>+'Ark1'!Y2697</f>
        <v>0</v>
      </c>
      <c r="X180" s="1">
        <f>+'Ark1'!AA2697</f>
        <v>0</v>
      </c>
      <c r="Y180" s="1">
        <f>+'Ark1'!AB2697</f>
        <v>0</v>
      </c>
      <c r="Z180" s="1">
        <f>+'Ark1'!AC2697</f>
        <v>0</v>
      </c>
      <c r="AA180" s="1" t="e">
        <f t="shared" si="12"/>
        <v>#DIV/0!</v>
      </c>
      <c r="AB180" s="1" t="e">
        <f t="shared" si="13"/>
        <v>#DIV/0!</v>
      </c>
      <c r="AC180" s="47"/>
    </row>
    <row r="181" spans="1:29" ht="15.6">
      <c r="A181" s="47"/>
      <c r="B181">
        <f>+'Ark1'!C2698</f>
        <v>2013</v>
      </c>
      <c r="C181">
        <f>+'Ark1'!N2698</f>
        <v>440</v>
      </c>
      <c r="D181" s="3" t="s">
        <v>484</v>
      </c>
      <c r="E181" s="347">
        <f>+'Ark1'!Q2698</f>
        <v>0</v>
      </c>
      <c r="F181" s="357"/>
      <c r="G181" s="347">
        <f>+'Ark1'!R2698</f>
        <v>0</v>
      </c>
      <c r="H181" s="210">
        <f>+'Ark1'!AG2698</f>
        <v>0</v>
      </c>
      <c r="I181" s="62">
        <f t="shared" si="14"/>
        <v>0</v>
      </c>
      <c r="J181" s="210">
        <f>+'Ark1'!AH2698</f>
        <v>0</v>
      </c>
      <c r="K181" s="210"/>
      <c r="L181" s="218"/>
      <c r="M181" s="210"/>
      <c r="N181" s="210"/>
      <c r="O181" s="210"/>
      <c r="P181" s="210"/>
      <c r="Q181" s="210"/>
      <c r="R181" s="1">
        <f>+'Ark1'!S2698</f>
        <v>0</v>
      </c>
      <c r="S181" s="1">
        <f>+'Ark1'!T2698</f>
        <v>0</v>
      </c>
      <c r="T181" s="102">
        <f>+'Ark1'!U2698</f>
        <v>0</v>
      </c>
      <c r="U181" s="11">
        <f>+'Ark1'!W2698</f>
        <v>0</v>
      </c>
      <c r="V181" s="11">
        <f>+'Ark1'!X2698</f>
        <v>0</v>
      </c>
      <c r="W181" s="11">
        <f>+'Ark1'!Y2698</f>
        <v>0</v>
      </c>
      <c r="X181" s="1">
        <f>+'Ark1'!AA2698</f>
        <v>0</v>
      </c>
      <c r="Y181" s="1">
        <f>+'Ark1'!AB2698</f>
        <v>0</v>
      </c>
      <c r="Z181" s="1">
        <f>+'Ark1'!AC2698</f>
        <v>0</v>
      </c>
      <c r="AA181" s="1" t="e">
        <f t="shared" si="12"/>
        <v>#DIV/0!</v>
      </c>
      <c r="AB181" s="1" t="e">
        <f t="shared" si="13"/>
        <v>#DIV/0!</v>
      </c>
      <c r="AC181" s="47"/>
    </row>
    <row r="182" spans="1:29" ht="15.6">
      <c r="A182" s="47"/>
      <c r="B182">
        <f>+'Ark1'!C2699</f>
        <v>2013</v>
      </c>
      <c r="C182">
        <f>+'Ark1'!N2699</f>
        <v>443</v>
      </c>
      <c r="D182" s="3" t="s">
        <v>485</v>
      </c>
      <c r="E182" s="347">
        <f>+'Ark1'!Q2699</f>
        <v>0</v>
      </c>
      <c r="F182" s="357"/>
      <c r="G182" s="347">
        <f>+'Ark1'!R2699</f>
        <v>0</v>
      </c>
      <c r="H182" s="210">
        <f>+'Ark1'!AG2699</f>
        <v>0</v>
      </c>
      <c r="I182" s="62">
        <f t="shared" si="14"/>
        <v>0</v>
      </c>
      <c r="J182" s="210">
        <f>+'Ark1'!AH2699</f>
        <v>0</v>
      </c>
      <c r="K182" s="210"/>
      <c r="L182" s="218"/>
      <c r="M182" s="210"/>
      <c r="N182" s="210"/>
      <c r="O182" s="210"/>
      <c r="P182" s="210"/>
      <c r="Q182" s="210"/>
      <c r="R182" s="1">
        <f>+'Ark1'!S2699</f>
        <v>0</v>
      </c>
      <c r="S182" s="1">
        <f>+'Ark1'!T2699</f>
        <v>0</v>
      </c>
      <c r="T182" s="102">
        <f>+'Ark1'!U2699</f>
        <v>0</v>
      </c>
      <c r="U182" s="11">
        <f>+'Ark1'!W2699</f>
        <v>0</v>
      </c>
      <c r="V182" s="11">
        <f>+'Ark1'!X2699</f>
        <v>0</v>
      </c>
      <c r="W182" s="11">
        <f>+'Ark1'!Y2699</f>
        <v>0</v>
      </c>
      <c r="X182" s="1">
        <f>+'Ark1'!AA2699</f>
        <v>0</v>
      </c>
      <c r="Y182" s="1">
        <f>+'Ark1'!AB2699</f>
        <v>0</v>
      </c>
      <c r="Z182" s="1">
        <f>+'Ark1'!AC2699</f>
        <v>0</v>
      </c>
      <c r="AA182" s="1" t="e">
        <f t="shared" si="12"/>
        <v>#DIV/0!</v>
      </c>
      <c r="AB182" s="1" t="e">
        <f t="shared" si="13"/>
        <v>#DIV/0!</v>
      </c>
      <c r="AC182" s="47"/>
    </row>
    <row r="183" spans="1:29" ht="15.6">
      <c r="A183" s="47"/>
      <c r="B183">
        <f>+'Ark1'!C2700</f>
        <v>2013</v>
      </c>
      <c r="C183">
        <f>+'Ark1'!N2700</f>
        <v>445</v>
      </c>
      <c r="D183" s="3" t="s">
        <v>486</v>
      </c>
      <c r="E183" s="347">
        <f>+'Ark1'!Q2700</f>
        <v>0</v>
      </c>
      <c r="F183" s="357"/>
      <c r="G183" s="347">
        <f>+'Ark1'!R2700</f>
        <v>0</v>
      </c>
      <c r="H183" s="210">
        <f>+'Ark1'!AG2700</f>
        <v>0</v>
      </c>
      <c r="I183" s="62">
        <f t="shared" si="14"/>
        <v>0</v>
      </c>
      <c r="J183" s="210">
        <f>+'Ark1'!AH2700</f>
        <v>0</v>
      </c>
      <c r="K183" s="210"/>
      <c r="L183" s="218"/>
      <c r="M183" s="210"/>
      <c r="N183" s="210"/>
      <c r="O183" s="210"/>
      <c r="P183" s="210"/>
      <c r="Q183" s="210"/>
      <c r="R183" s="1">
        <f>+'Ark1'!S2700</f>
        <v>0</v>
      </c>
      <c r="S183" s="1">
        <f>+'Ark1'!T2700</f>
        <v>0</v>
      </c>
      <c r="T183" s="102">
        <f>+'Ark1'!U2700</f>
        <v>0</v>
      </c>
      <c r="U183" s="11">
        <f>+'Ark1'!W2700</f>
        <v>0</v>
      </c>
      <c r="V183" s="11">
        <f>+'Ark1'!X2700</f>
        <v>0</v>
      </c>
      <c r="W183" s="11">
        <f>+'Ark1'!Y2700</f>
        <v>0</v>
      </c>
      <c r="X183" s="1">
        <f>+'Ark1'!AA2700</f>
        <v>0</v>
      </c>
      <c r="Y183" s="1">
        <f>+'Ark1'!AB2700</f>
        <v>0</v>
      </c>
      <c r="Z183" s="1">
        <f>+'Ark1'!AC2700</f>
        <v>0</v>
      </c>
      <c r="AA183" s="1" t="e">
        <f t="shared" si="12"/>
        <v>#DIV/0!</v>
      </c>
      <c r="AB183" s="1" t="e">
        <f t="shared" si="13"/>
        <v>#DIV/0!</v>
      </c>
      <c r="AC183" s="47"/>
    </row>
    <row r="184" spans="1:29" ht="15.6">
      <c r="A184" s="47"/>
      <c r="B184">
        <f>+'Ark1'!C2701</f>
        <v>2013</v>
      </c>
      <c r="C184">
        <f>+'Ark1'!N2701</f>
        <v>450</v>
      </c>
      <c r="D184" s="3" t="s">
        <v>487</v>
      </c>
      <c r="E184" s="347">
        <f>+'Ark1'!Q2701</f>
        <v>0</v>
      </c>
      <c r="F184" s="357"/>
      <c r="G184" s="347">
        <f>+'Ark1'!R2701</f>
        <v>0</v>
      </c>
      <c r="H184" s="210">
        <f>+'Ark1'!AG2701</f>
        <v>0</v>
      </c>
      <c r="I184" s="62">
        <f t="shared" si="14"/>
        <v>0</v>
      </c>
      <c r="J184" s="210">
        <f>+'Ark1'!AH2701</f>
        <v>0</v>
      </c>
      <c r="K184" s="210"/>
      <c r="L184" s="218"/>
      <c r="M184" s="210"/>
      <c r="N184" s="210"/>
      <c r="O184" s="210"/>
      <c r="P184" s="210"/>
      <c r="Q184" s="210"/>
      <c r="R184" s="1">
        <f>+'Ark1'!S2701</f>
        <v>0</v>
      </c>
      <c r="S184" s="1">
        <f>+'Ark1'!T2701</f>
        <v>0</v>
      </c>
      <c r="T184" s="102">
        <f>+'Ark1'!U2701</f>
        <v>0</v>
      </c>
      <c r="U184" s="11">
        <f>+'Ark1'!W2701</f>
        <v>0</v>
      </c>
      <c r="V184" s="11">
        <f>+'Ark1'!X2701</f>
        <v>0</v>
      </c>
      <c r="W184" s="11">
        <f>+'Ark1'!Y2701</f>
        <v>0</v>
      </c>
      <c r="X184" s="1">
        <f>+'Ark1'!AA2701</f>
        <v>0</v>
      </c>
      <c r="Y184" s="1">
        <f>+'Ark1'!AB2701</f>
        <v>0</v>
      </c>
      <c r="Z184" s="1">
        <f>+'Ark1'!AC2701</f>
        <v>0</v>
      </c>
      <c r="AA184" s="1" t="e">
        <f t="shared" si="12"/>
        <v>#DIV/0!</v>
      </c>
      <c r="AB184" s="1" t="e">
        <f t="shared" si="13"/>
        <v>#DIV/0!</v>
      </c>
      <c r="AC184" s="47"/>
    </row>
    <row r="185" spans="1:29" ht="15.6">
      <c r="A185" s="47"/>
      <c r="B185">
        <f>+'Ark1'!C2702</f>
        <v>2013</v>
      </c>
      <c r="C185">
        <f>+'Ark1'!N2702</f>
        <v>455</v>
      </c>
      <c r="D185" s="3" t="s">
        <v>488</v>
      </c>
      <c r="E185" s="347">
        <f>+'Ark1'!Q2702</f>
        <v>0</v>
      </c>
      <c r="F185" s="357"/>
      <c r="G185" s="347">
        <f>+'Ark1'!R2702</f>
        <v>0</v>
      </c>
      <c r="H185" s="210">
        <f>+'Ark1'!AG2702</f>
        <v>0</v>
      </c>
      <c r="I185" s="62">
        <f t="shared" si="14"/>
        <v>0</v>
      </c>
      <c r="J185" s="210">
        <f>+'Ark1'!AH2702</f>
        <v>0</v>
      </c>
      <c r="K185" s="210"/>
      <c r="L185" s="218"/>
      <c r="M185" s="210"/>
      <c r="N185" s="210"/>
      <c r="O185" s="210"/>
      <c r="P185" s="210"/>
      <c r="Q185" s="210"/>
      <c r="R185" s="1">
        <f>+'Ark1'!S2702</f>
        <v>0</v>
      </c>
      <c r="S185" s="1">
        <f>+'Ark1'!T2702</f>
        <v>0</v>
      </c>
      <c r="T185" s="102">
        <f>+'Ark1'!U2702</f>
        <v>0</v>
      </c>
      <c r="U185" s="11">
        <f>+'Ark1'!W2702</f>
        <v>0</v>
      </c>
      <c r="V185" s="11">
        <f>+'Ark1'!X2702</f>
        <v>0</v>
      </c>
      <c r="W185" s="11">
        <f>+'Ark1'!Y2702</f>
        <v>0</v>
      </c>
      <c r="X185" s="1">
        <f>+'Ark1'!AA2702</f>
        <v>0</v>
      </c>
      <c r="Y185" s="1">
        <f>+'Ark1'!AB2702</f>
        <v>0</v>
      </c>
      <c r="Z185" s="1">
        <f>+'Ark1'!AC2702</f>
        <v>0</v>
      </c>
      <c r="AA185" s="1" t="e">
        <f t="shared" si="12"/>
        <v>#DIV/0!</v>
      </c>
      <c r="AB185" s="1" t="e">
        <f t="shared" si="13"/>
        <v>#DIV/0!</v>
      </c>
      <c r="AC185" s="47"/>
    </row>
    <row r="186" spans="1:29" ht="15.6">
      <c r="A186" s="47"/>
      <c r="B186">
        <f>+'Ark1'!C2703</f>
        <v>2013</v>
      </c>
      <c r="C186">
        <f>+'Ark1'!N2703</f>
        <v>460</v>
      </c>
      <c r="D186" s="3" t="s">
        <v>489</v>
      </c>
      <c r="E186" s="347">
        <f>+'Ark1'!Q2703</f>
        <v>0</v>
      </c>
      <c r="F186" s="357"/>
      <c r="G186" s="347">
        <f>+'Ark1'!R2703</f>
        <v>0</v>
      </c>
      <c r="H186" s="210">
        <f>+'Ark1'!AG2703</f>
        <v>0</v>
      </c>
      <c r="I186" s="62">
        <f t="shared" si="14"/>
        <v>0</v>
      </c>
      <c r="J186" s="210">
        <f>+'Ark1'!AH2703</f>
        <v>0</v>
      </c>
      <c r="K186" s="210"/>
      <c r="L186" s="218"/>
      <c r="M186" s="210"/>
      <c r="N186" s="210"/>
      <c r="O186" s="210"/>
      <c r="P186" s="210"/>
      <c r="Q186" s="210"/>
      <c r="R186" s="1">
        <f>+'Ark1'!S2703</f>
        <v>0</v>
      </c>
      <c r="S186" s="1">
        <f>+'Ark1'!T2703</f>
        <v>0</v>
      </c>
      <c r="T186" s="102">
        <f>+'Ark1'!U2703</f>
        <v>0</v>
      </c>
      <c r="U186" s="11">
        <f>+'Ark1'!W2703</f>
        <v>0</v>
      </c>
      <c r="V186" s="11">
        <f>+'Ark1'!X2703</f>
        <v>0</v>
      </c>
      <c r="W186" s="11">
        <f>+'Ark1'!Y2703</f>
        <v>0</v>
      </c>
      <c r="X186" s="1">
        <f>+'Ark1'!AA2703</f>
        <v>0</v>
      </c>
      <c r="Y186" s="1">
        <f>+'Ark1'!AB2703</f>
        <v>0</v>
      </c>
      <c r="Z186" s="1">
        <f>+'Ark1'!AC2703</f>
        <v>0</v>
      </c>
      <c r="AA186" s="1" t="e">
        <f t="shared" si="12"/>
        <v>#DIV/0!</v>
      </c>
      <c r="AB186" s="1" t="e">
        <f t="shared" si="13"/>
        <v>#DIV/0!</v>
      </c>
      <c r="AC186" s="47"/>
    </row>
    <row r="187" spans="1:29" ht="15.6">
      <c r="A187" s="47"/>
      <c r="B187" s="56">
        <f>+'Ark1'!C2704</f>
        <v>2012</v>
      </c>
      <c r="C187" s="56">
        <f>+'Ark1'!N2704</f>
        <v>409</v>
      </c>
      <c r="D187" s="57" t="s">
        <v>474</v>
      </c>
      <c r="E187" s="359">
        <f>+'Ark1'!Q2704</f>
        <v>0</v>
      </c>
      <c r="F187" s="357"/>
      <c r="G187" s="359">
        <f>+'Ark1'!R2704</f>
        <v>0</v>
      </c>
      <c r="H187" s="192">
        <f>+'Ark1'!AG2704</f>
        <v>0</v>
      </c>
      <c r="I187" s="62">
        <f t="shared" si="14"/>
        <v>0</v>
      </c>
      <c r="J187" s="192">
        <f>+'Ark1'!AH2704</f>
        <v>0</v>
      </c>
      <c r="K187" s="192"/>
      <c r="L187" s="287"/>
      <c r="M187" s="192"/>
      <c r="N187" s="192"/>
      <c r="O187" s="192"/>
      <c r="P187" s="192"/>
      <c r="Q187" s="192"/>
      <c r="R187" s="58">
        <f>+'Ark1'!S2704</f>
        <v>0</v>
      </c>
      <c r="S187" s="58">
        <f>+'Ark1'!T2704</f>
        <v>0</v>
      </c>
      <c r="T187" s="169">
        <f>+'Ark1'!U2704</f>
        <v>0</v>
      </c>
      <c r="U187" s="79">
        <f>+'Ark1'!W2704</f>
        <v>0</v>
      </c>
      <c r="V187" s="79">
        <f>+'Ark1'!X2704</f>
        <v>0</v>
      </c>
      <c r="W187" s="79">
        <f>+'Ark1'!Y2704</f>
        <v>0</v>
      </c>
      <c r="X187" s="58">
        <f>+'Ark1'!AA2704</f>
        <v>0</v>
      </c>
      <c r="Y187" s="58">
        <f>+'Ark1'!AB2704</f>
        <v>0</v>
      </c>
      <c r="Z187" s="58">
        <f>+'Ark1'!AC2704</f>
        <v>0</v>
      </c>
      <c r="AA187" s="58" t="e">
        <f t="shared" ref="AA187:AA250" si="15">+T187/R187</f>
        <v>#DIV/0!</v>
      </c>
      <c r="AB187" s="58" t="e">
        <f t="shared" ref="AB187:AB250" si="16">+G187/E187</f>
        <v>#DIV/0!</v>
      </c>
      <c r="AC187" s="47"/>
    </row>
    <row r="188" spans="1:29" ht="15.6">
      <c r="A188" s="47"/>
      <c r="B188" s="56">
        <f>+'Ark1'!C2705</f>
        <v>2012</v>
      </c>
      <c r="C188" s="56">
        <f>+'Ark1'!N2705</f>
        <v>410</v>
      </c>
      <c r="D188" s="57" t="s">
        <v>475</v>
      </c>
      <c r="E188" s="359">
        <f>+'Ark1'!Q2705</f>
        <v>0</v>
      </c>
      <c r="F188" s="357"/>
      <c r="G188" s="359">
        <f>+'Ark1'!R2705</f>
        <v>0</v>
      </c>
      <c r="H188" s="192">
        <f>+'Ark1'!AG2705</f>
        <v>0</v>
      </c>
      <c r="I188" s="62">
        <f t="shared" ref="I188:I251" si="17">+H188-H204</f>
        <v>0</v>
      </c>
      <c r="J188" s="192">
        <f>+'Ark1'!AH2705</f>
        <v>0</v>
      </c>
      <c r="K188" s="192"/>
      <c r="L188" s="287"/>
      <c r="M188" s="192"/>
      <c r="N188" s="192"/>
      <c r="O188" s="192"/>
      <c r="P188" s="192"/>
      <c r="Q188" s="192"/>
      <c r="R188" s="58">
        <f>+'Ark1'!S2705</f>
        <v>0</v>
      </c>
      <c r="S188" s="58">
        <f>+'Ark1'!T2705</f>
        <v>0</v>
      </c>
      <c r="T188" s="169">
        <f>+'Ark1'!U2705</f>
        <v>0</v>
      </c>
      <c r="U188" s="79">
        <f>+'Ark1'!W2705</f>
        <v>0</v>
      </c>
      <c r="V188" s="79">
        <f>+'Ark1'!X2705</f>
        <v>0</v>
      </c>
      <c r="W188" s="79">
        <f>+'Ark1'!Y2705</f>
        <v>0</v>
      </c>
      <c r="X188" s="58">
        <f>+'Ark1'!AA2705</f>
        <v>0</v>
      </c>
      <c r="Y188" s="58">
        <f>+'Ark1'!AB2705</f>
        <v>0</v>
      </c>
      <c r="Z188" s="58">
        <f>+'Ark1'!AC2705</f>
        <v>0</v>
      </c>
      <c r="AA188" s="58" t="e">
        <f t="shared" si="15"/>
        <v>#DIV/0!</v>
      </c>
      <c r="AB188" s="58" t="e">
        <f t="shared" si="16"/>
        <v>#DIV/0!</v>
      </c>
      <c r="AC188" s="47"/>
    </row>
    <row r="189" spans="1:29" ht="15.6">
      <c r="A189" s="47"/>
      <c r="B189" s="56">
        <f>+'Ark1'!C2706</f>
        <v>2012</v>
      </c>
      <c r="C189" s="56">
        <f>+'Ark1'!N2706</f>
        <v>415</v>
      </c>
      <c r="D189" s="57" t="s">
        <v>476</v>
      </c>
      <c r="E189" s="359">
        <f>+'Ark1'!Q2706</f>
        <v>0</v>
      </c>
      <c r="F189" s="357"/>
      <c r="G189" s="359">
        <f>+'Ark1'!R2706</f>
        <v>0</v>
      </c>
      <c r="H189" s="192">
        <f>+'Ark1'!AG2706</f>
        <v>0</v>
      </c>
      <c r="I189" s="62">
        <f t="shared" si="17"/>
        <v>0</v>
      </c>
      <c r="J189" s="192">
        <f>+'Ark1'!AH2706</f>
        <v>0</v>
      </c>
      <c r="K189" s="192"/>
      <c r="L189" s="287"/>
      <c r="M189" s="192"/>
      <c r="N189" s="192"/>
      <c r="O189" s="192"/>
      <c r="P189" s="192"/>
      <c r="Q189" s="192"/>
      <c r="R189" s="58">
        <f>+'Ark1'!S2706</f>
        <v>0</v>
      </c>
      <c r="S189" s="58">
        <f>+'Ark1'!T2706</f>
        <v>0</v>
      </c>
      <c r="T189" s="169">
        <f>+'Ark1'!U2706</f>
        <v>0</v>
      </c>
      <c r="U189" s="79">
        <f>+'Ark1'!W2706</f>
        <v>0</v>
      </c>
      <c r="V189" s="79">
        <f>+'Ark1'!X2706</f>
        <v>0</v>
      </c>
      <c r="W189" s="79">
        <f>+'Ark1'!Y2706</f>
        <v>0</v>
      </c>
      <c r="X189" s="58">
        <f>+'Ark1'!AA2706</f>
        <v>0</v>
      </c>
      <c r="Y189" s="58">
        <f>+'Ark1'!AB2706</f>
        <v>0</v>
      </c>
      <c r="Z189" s="58">
        <f>+'Ark1'!AC2706</f>
        <v>0</v>
      </c>
      <c r="AA189" s="58" t="e">
        <f t="shared" si="15"/>
        <v>#DIV/0!</v>
      </c>
      <c r="AB189" s="58" t="e">
        <f t="shared" si="16"/>
        <v>#DIV/0!</v>
      </c>
      <c r="AC189" s="47"/>
    </row>
    <row r="190" spans="1:29" ht="15.6">
      <c r="A190" s="47"/>
      <c r="B190" s="56">
        <f>+'Ark1'!C2707</f>
        <v>2012</v>
      </c>
      <c r="C190" s="56">
        <f>+'Ark1'!N2707</f>
        <v>420</v>
      </c>
      <c r="D190" s="57" t="s">
        <v>477</v>
      </c>
      <c r="E190" s="359">
        <f>+'Ark1'!Q2707</f>
        <v>0</v>
      </c>
      <c r="F190" s="357"/>
      <c r="G190" s="359">
        <f>+'Ark1'!R2707</f>
        <v>0</v>
      </c>
      <c r="H190" s="192">
        <f>+'Ark1'!AG2707</f>
        <v>0</v>
      </c>
      <c r="I190" s="63">
        <f t="shared" si="17"/>
        <v>0</v>
      </c>
      <c r="J190" s="192">
        <f>+'Ark1'!AH2707</f>
        <v>0</v>
      </c>
      <c r="K190" s="192"/>
      <c r="L190" s="287"/>
      <c r="M190" s="192"/>
      <c r="N190" s="192"/>
      <c r="O190" s="192"/>
      <c r="P190" s="192"/>
      <c r="Q190" s="192"/>
      <c r="R190" s="58">
        <f>+'Ark1'!S2707</f>
        <v>0</v>
      </c>
      <c r="S190" s="58">
        <f>+'Ark1'!T2707</f>
        <v>0</v>
      </c>
      <c r="T190" s="169">
        <f>+'Ark1'!U2707</f>
        <v>0</v>
      </c>
      <c r="U190" s="79">
        <f>+'Ark1'!W2707</f>
        <v>0</v>
      </c>
      <c r="V190" s="79">
        <f>+'Ark1'!X2707</f>
        <v>0</v>
      </c>
      <c r="W190" s="79">
        <f>+'Ark1'!Y2707</f>
        <v>0</v>
      </c>
      <c r="X190" s="58">
        <f>+'Ark1'!AA2707</f>
        <v>0</v>
      </c>
      <c r="Y190" s="58">
        <f>+'Ark1'!AB2707</f>
        <v>0</v>
      </c>
      <c r="Z190" s="58">
        <f>+'Ark1'!AC2707</f>
        <v>0</v>
      </c>
      <c r="AA190" s="58" t="e">
        <f t="shared" si="15"/>
        <v>#DIV/0!</v>
      </c>
      <c r="AB190" s="58" t="e">
        <f t="shared" si="16"/>
        <v>#DIV/0!</v>
      </c>
      <c r="AC190" s="47"/>
    </row>
    <row r="191" spans="1:29" ht="15.6">
      <c r="A191" s="47"/>
      <c r="B191" s="56">
        <f>+'Ark1'!C2708</f>
        <v>2012</v>
      </c>
      <c r="C191" s="56">
        <f>+'Ark1'!N2708</f>
        <v>425</v>
      </c>
      <c r="D191" s="57" t="s">
        <v>478</v>
      </c>
      <c r="E191" s="359">
        <f>+'Ark1'!Q2708</f>
        <v>0</v>
      </c>
      <c r="F191" s="357"/>
      <c r="G191" s="359">
        <f>+'Ark1'!R2708</f>
        <v>0</v>
      </c>
      <c r="H191" s="192">
        <f>+'Ark1'!AG2708</f>
        <v>0</v>
      </c>
      <c r="I191" s="63">
        <f t="shared" si="17"/>
        <v>0</v>
      </c>
      <c r="J191" s="192">
        <f>+'Ark1'!AH2708</f>
        <v>0</v>
      </c>
      <c r="K191" s="192"/>
      <c r="L191" s="287"/>
      <c r="M191" s="192"/>
      <c r="N191" s="192"/>
      <c r="O191" s="192"/>
      <c r="P191" s="192"/>
      <c r="Q191" s="192"/>
      <c r="R191" s="58">
        <f>+'Ark1'!S2708</f>
        <v>0</v>
      </c>
      <c r="S191" s="58">
        <f>+'Ark1'!T2708</f>
        <v>0</v>
      </c>
      <c r="T191" s="169">
        <f>+'Ark1'!U2708</f>
        <v>0</v>
      </c>
      <c r="U191" s="79">
        <f>+'Ark1'!W2708</f>
        <v>0</v>
      </c>
      <c r="V191" s="79">
        <f>+'Ark1'!X2708</f>
        <v>0</v>
      </c>
      <c r="W191" s="79">
        <f>+'Ark1'!Y2708</f>
        <v>0</v>
      </c>
      <c r="X191" s="58">
        <f>+'Ark1'!AA2708</f>
        <v>0</v>
      </c>
      <c r="Y191" s="58">
        <f>+'Ark1'!AB2708</f>
        <v>0</v>
      </c>
      <c r="Z191" s="58">
        <f>+'Ark1'!AC2708</f>
        <v>0</v>
      </c>
      <c r="AA191" s="58" t="e">
        <f t="shared" si="15"/>
        <v>#DIV/0!</v>
      </c>
      <c r="AB191" s="58" t="e">
        <f t="shared" si="16"/>
        <v>#DIV/0!</v>
      </c>
      <c r="AC191" s="47"/>
    </row>
    <row r="192" spans="1:29" ht="15.6">
      <c r="A192" s="47"/>
      <c r="B192" s="56">
        <f>+'Ark1'!C2709</f>
        <v>2012</v>
      </c>
      <c r="C192" s="56">
        <f>+'Ark1'!N2709</f>
        <v>428</v>
      </c>
      <c r="D192" s="57" t="s">
        <v>479</v>
      </c>
      <c r="E192" s="359">
        <f>+'Ark1'!Q2709</f>
        <v>0</v>
      </c>
      <c r="F192" s="357"/>
      <c r="G192" s="359">
        <f>+'Ark1'!R2709</f>
        <v>0</v>
      </c>
      <c r="H192" s="192">
        <f>+'Ark1'!AG2709</f>
        <v>0</v>
      </c>
      <c r="I192" s="63">
        <f t="shared" si="17"/>
        <v>0</v>
      </c>
      <c r="J192" s="192">
        <f>+'Ark1'!AH2709</f>
        <v>0</v>
      </c>
      <c r="K192" s="192"/>
      <c r="L192" s="287"/>
      <c r="M192" s="192"/>
      <c r="N192" s="192"/>
      <c r="O192" s="192"/>
      <c r="P192" s="192"/>
      <c r="Q192" s="192"/>
      <c r="R192" s="58">
        <f>+'Ark1'!S2709</f>
        <v>0</v>
      </c>
      <c r="S192" s="58">
        <f>+'Ark1'!T2709</f>
        <v>0</v>
      </c>
      <c r="T192" s="169">
        <f>+'Ark1'!U2709</f>
        <v>0</v>
      </c>
      <c r="U192" s="79">
        <f>+'Ark1'!W2709</f>
        <v>0</v>
      </c>
      <c r="V192" s="79">
        <f>+'Ark1'!X2709</f>
        <v>0</v>
      </c>
      <c r="W192" s="79">
        <f>+'Ark1'!Y2709</f>
        <v>0</v>
      </c>
      <c r="X192" s="58">
        <f>+'Ark1'!AA2709</f>
        <v>0</v>
      </c>
      <c r="Y192" s="58">
        <f>+'Ark1'!AB2709</f>
        <v>0</v>
      </c>
      <c r="Z192" s="58">
        <f>+'Ark1'!AC2709</f>
        <v>0</v>
      </c>
      <c r="AA192" s="58" t="e">
        <f t="shared" si="15"/>
        <v>#DIV/0!</v>
      </c>
      <c r="AB192" s="58" t="e">
        <f t="shared" si="16"/>
        <v>#DIV/0!</v>
      </c>
      <c r="AC192" s="47"/>
    </row>
    <row r="193" spans="1:29" ht="15.6">
      <c r="A193" s="47"/>
      <c r="B193" s="56">
        <f>+'Ark1'!C2710</f>
        <v>2012</v>
      </c>
      <c r="C193" s="56">
        <f>+'Ark1'!N2710</f>
        <v>430</v>
      </c>
      <c r="D193" s="57" t="s">
        <v>480</v>
      </c>
      <c r="E193" s="359">
        <f>+'Ark1'!Q2710</f>
        <v>0</v>
      </c>
      <c r="F193" s="357"/>
      <c r="G193" s="359">
        <f>+'Ark1'!R2710</f>
        <v>0</v>
      </c>
      <c r="H193" s="192">
        <f>+'Ark1'!AG2710</f>
        <v>0</v>
      </c>
      <c r="I193" s="63">
        <f t="shared" si="17"/>
        <v>0</v>
      </c>
      <c r="J193" s="192">
        <f>+'Ark1'!AH2710</f>
        <v>0</v>
      </c>
      <c r="K193" s="192"/>
      <c r="L193" s="287"/>
      <c r="M193" s="192"/>
      <c r="N193" s="192"/>
      <c r="O193" s="192"/>
      <c r="P193" s="192"/>
      <c r="Q193" s="192"/>
      <c r="R193" s="58">
        <f>+'Ark1'!S2710</f>
        <v>0</v>
      </c>
      <c r="S193" s="58">
        <f>+'Ark1'!T2710</f>
        <v>0</v>
      </c>
      <c r="T193" s="169">
        <f>+'Ark1'!U2710</f>
        <v>0</v>
      </c>
      <c r="U193" s="79">
        <f>+'Ark1'!W2710</f>
        <v>0</v>
      </c>
      <c r="V193" s="79">
        <f>+'Ark1'!X2710</f>
        <v>0</v>
      </c>
      <c r="W193" s="79">
        <f>+'Ark1'!Y2710</f>
        <v>0</v>
      </c>
      <c r="X193" s="58">
        <f>+'Ark1'!AA2710</f>
        <v>0</v>
      </c>
      <c r="Y193" s="58">
        <f>+'Ark1'!AB2710</f>
        <v>0</v>
      </c>
      <c r="Z193" s="58">
        <f>+'Ark1'!AC2710</f>
        <v>0</v>
      </c>
      <c r="AA193" s="58" t="e">
        <f t="shared" si="15"/>
        <v>#DIV/0!</v>
      </c>
      <c r="AB193" s="58" t="e">
        <f t="shared" si="16"/>
        <v>#DIV/0!</v>
      </c>
      <c r="AC193" s="47"/>
    </row>
    <row r="194" spans="1:29" ht="15.6">
      <c r="A194" s="47"/>
      <c r="B194" s="56">
        <f>+'Ark1'!C2711</f>
        <v>2012</v>
      </c>
      <c r="C194" s="56">
        <f>+'Ark1'!N2711</f>
        <v>433</v>
      </c>
      <c r="D194" s="57" t="s">
        <v>481</v>
      </c>
      <c r="E194" s="359">
        <f>+'Ark1'!Q2711</f>
        <v>0</v>
      </c>
      <c r="F194" s="357"/>
      <c r="G194" s="359">
        <f>+'Ark1'!R2711</f>
        <v>0</v>
      </c>
      <c r="H194" s="192">
        <f>+'Ark1'!AG2711</f>
        <v>0</v>
      </c>
      <c r="I194" s="63">
        <f t="shared" si="17"/>
        <v>0</v>
      </c>
      <c r="J194" s="192">
        <f>+'Ark1'!AH2711</f>
        <v>0</v>
      </c>
      <c r="K194" s="192"/>
      <c r="L194" s="287"/>
      <c r="M194" s="192"/>
      <c r="N194" s="192"/>
      <c r="O194" s="192"/>
      <c r="P194" s="192"/>
      <c r="Q194" s="192"/>
      <c r="R194" s="58">
        <f>+'Ark1'!S2711</f>
        <v>0</v>
      </c>
      <c r="S194" s="58">
        <f>+'Ark1'!T2711</f>
        <v>0</v>
      </c>
      <c r="T194" s="169">
        <f>+'Ark1'!U2711</f>
        <v>0</v>
      </c>
      <c r="U194" s="79">
        <f>+'Ark1'!W2711</f>
        <v>0</v>
      </c>
      <c r="V194" s="79">
        <f>+'Ark1'!X2711</f>
        <v>0</v>
      </c>
      <c r="W194" s="79">
        <f>+'Ark1'!Y2711</f>
        <v>0</v>
      </c>
      <c r="X194" s="58">
        <f>+'Ark1'!AA2711</f>
        <v>0</v>
      </c>
      <c r="Y194" s="58">
        <f>+'Ark1'!AB2711</f>
        <v>0</v>
      </c>
      <c r="Z194" s="58">
        <f>+'Ark1'!AC2711</f>
        <v>0</v>
      </c>
      <c r="AA194" s="58" t="e">
        <f t="shared" si="15"/>
        <v>#DIV/0!</v>
      </c>
      <c r="AB194" s="58" t="e">
        <f t="shared" si="16"/>
        <v>#DIV/0!</v>
      </c>
      <c r="AC194" s="47"/>
    </row>
    <row r="195" spans="1:29" ht="15.6">
      <c r="A195" s="47"/>
      <c r="B195" s="56">
        <f>+'Ark1'!C2712</f>
        <v>2012</v>
      </c>
      <c r="C195" s="56">
        <f>+'Ark1'!N2712</f>
        <v>435</v>
      </c>
      <c r="D195" s="57" t="s">
        <v>482</v>
      </c>
      <c r="E195" s="359">
        <f>+'Ark1'!Q2712</f>
        <v>0</v>
      </c>
      <c r="F195" s="357"/>
      <c r="G195" s="359">
        <f>+'Ark1'!R2712</f>
        <v>0</v>
      </c>
      <c r="H195" s="192">
        <f>+'Ark1'!AG2712</f>
        <v>0</v>
      </c>
      <c r="I195" s="63">
        <f t="shared" si="17"/>
        <v>0</v>
      </c>
      <c r="J195" s="192">
        <f>+'Ark1'!AH2712</f>
        <v>0</v>
      </c>
      <c r="K195" s="192"/>
      <c r="L195" s="287"/>
      <c r="M195" s="192"/>
      <c r="N195" s="192"/>
      <c r="O195" s="192"/>
      <c r="P195" s="192"/>
      <c r="Q195" s="192"/>
      <c r="R195" s="58">
        <f>+'Ark1'!S2712</f>
        <v>0</v>
      </c>
      <c r="S195" s="58">
        <f>+'Ark1'!T2712</f>
        <v>0</v>
      </c>
      <c r="T195" s="169">
        <f>+'Ark1'!U2712</f>
        <v>0</v>
      </c>
      <c r="U195" s="79">
        <f>+'Ark1'!W2712</f>
        <v>0</v>
      </c>
      <c r="V195" s="79">
        <f>+'Ark1'!X2712</f>
        <v>0</v>
      </c>
      <c r="W195" s="79">
        <f>+'Ark1'!Y2712</f>
        <v>0</v>
      </c>
      <c r="X195" s="58">
        <f>+'Ark1'!AA2712</f>
        <v>0</v>
      </c>
      <c r="Y195" s="58">
        <f>+'Ark1'!AB2712</f>
        <v>0</v>
      </c>
      <c r="Z195" s="58">
        <f>+'Ark1'!AC2712</f>
        <v>0</v>
      </c>
      <c r="AA195" s="58" t="e">
        <f t="shared" si="15"/>
        <v>#DIV/0!</v>
      </c>
      <c r="AB195" s="58" t="e">
        <f t="shared" si="16"/>
        <v>#DIV/0!</v>
      </c>
      <c r="AC195" s="47"/>
    </row>
    <row r="196" spans="1:29" ht="15.6">
      <c r="A196" s="47"/>
      <c r="B196" s="56">
        <f>+'Ark1'!C2713</f>
        <v>2012</v>
      </c>
      <c r="C196" s="56">
        <f>+'Ark1'!N2713</f>
        <v>438</v>
      </c>
      <c r="D196" s="57" t="s">
        <v>483</v>
      </c>
      <c r="E196" s="359">
        <f>+'Ark1'!Q2713</f>
        <v>0</v>
      </c>
      <c r="F196" s="357"/>
      <c r="G196" s="359">
        <f>+'Ark1'!R2713</f>
        <v>0</v>
      </c>
      <c r="H196" s="192">
        <f>+'Ark1'!AG2713</f>
        <v>0</v>
      </c>
      <c r="I196" s="63">
        <f t="shared" si="17"/>
        <v>0</v>
      </c>
      <c r="J196" s="192">
        <f>+'Ark1'!AH2713</f>
        <v>0</v>
      </c>
      <c r="K196" s="192"/>
      <c r="L196" s="287"/>
      <c r="M196" s="192"/>
      <c r="N196" s="192"/>
      <c r="O196" s="192"/>
      <c r="P196" s="192"/>
      <c r="Q196" s="192"/>
      <c r="R196" s="58">
        <f>+'Ark1'!S2713</f>
        <v>0</v>
      </c>
      <c r="S196" s="58">
        <f>+'Ark1'!T2713</f>
        <v>0</v>
      </c>
      <c r="T196" s="169">
        <f>+'Ark1'!U2713</f>
        <v>0</v>
      </c>
      <c r="U196" s="79">
        <f>+'Ark1'!W2713</f>
        <v>0</v>
      </c>
      <c r="V196" s="79">
        <f>+'Ark1'!X2713</f>
        <v>0</v>
      </c>
      <c r="W196" s="79">
        <f>+'Ark1'!Y2713</f>
        <v>0</v>
      </c>
      <c r="X196" s="58">
        <f>+'Ark1'!AA2713</f>
        <v>0</v>
      </c>
      <c r="Y196" s="58">
        <f>+'Ark1'!AB2713</f>
        <v>0</v>
      </c>
      <c r="Z196" s="58">
        <f>+'Ark1'!AC2713</f>
        <v>0</v>
      </c>
      <c r="AA196" s="58" t="e">
        <f t="shared" si="15"/>
        <v>#DIV/0!</v>
      </c>
      <c r="AB196" s="58" t="e">
        <f t="shared" si="16"/>
        <v>#DIV/0!</v>
      </c>
      <c r="AC196" s="47"/>
    </row>
    <row r="197" spans="1:29" ht="15.6">
      <c r="A197" s="47"/>
      <c r="B197" s="56">
        <f>+'Ark1'!C2714</f>
        <v>2012</v>
      </c>
      <c r="C197" s="56">
        <f>+'Ark1'!N2714</f>
        <v>440</v>
      </c>
      <c r="D197" s="57" t="s">
        <v>484</v>
      </c>
      <c r="E197" s="359">
        <f>+'Ark1'!Q2714</f>
        <v>0</v>
      </c>
      <c r="F197" s="357"/>
      <c r="G197" s="359">
        <f>+'Ark1'!R2714</f>
        <v>0</v>
      </c>
      <c r="H197" s="192">
        <f>+'Ark1'!AG2714</f>
        <v>0</v>
      </c>
      <c r="I197" s="63">
        <f t="shared" si="17"/>
        <v>0</v>
      </c>
      <c r="J197" s="192">
        <f>+'Ark1'!AH2714</f>
        <v>0</v>
      </c>
      <c r="K197" s="192"/>
      <c r="L197" s="287"/>
      <c r="M197" s="192"/>
      <c r="N197" s="192"/>
      <c r="O197" s="192"/>
      <c r="P197" s="192"/>
      <c r="Q197" s="192"/>
      <c r="R197" s="58">
        <f>+'Ark1'!S2714</f>
        <v>0</v>
      </c>
      <c r="S197" s="58">
        <f>+'Ark1'!T2714</f>
        <v>0</v>
      </c>
      <c r="T197" s="169">
        <f>+'Ark1'!U2714</f>
        <v>0</v>
      </c>
      <c r="U197" s="79">
        <f>+'Ark1'!W2714</f>
        <v>0</v>
      </c>
      <c r="V197" s="79">
        <f>+'Ark1'!X2714</f>
        <v>0</v>
      </c>
      <c r="W197" s="79">
        <f>+'Ark1'!Y2714</f>
        <v>0</v>
      </c>
      <c r="X197" s="58">
        <f>+'Ark1'!AA2714</f>
        <v>0</v>
      </c>
      <c r="Y197" s="58">
        <f>+'Ark1'!AB2714</f>
        <v>0</v>
      </c>
      <c r="Z197" s="58">
        <f>+'Ark1'!AC2714</f>
        <v>0</v>
      </c>
      <c r="AA197" s="58" t="e">
        <f t="shared" si="15"/>
        <v>#DIV/0!</v>
      </c>
      <c r="AB197" s="58" t="e">
        <f t="shared" si="16"/>
        <v>#DIV/0!</v>
      </c>
      <c r="AC197" s="47"/>
    </row>
    <row r="198" spans="1:29" ht="15.6">
      <c r="A198" s="47"/>
      <c r="B198" s="56">
        <f>+'Ark1'!C2715</f>
        <v>2012</v>
      </c>
      <c r="C198" s="56">
        <f>+'Ark1'!N2715</f>
        <v>443</v>
      </c>
      <c r="D198" s="57" t="s">
        <v>485</v>
      </c>
      <c r="E198" s="359">
        <f>+'Ark1'!Q2715</f>
        <v>0</v>
      </c>
      <c r="F198" s="357"/>
      <c r="G198" s="359">
        <f>+'Ark1'!R2715</f>
        <v>0</v>
      </c>
      <c r="H198" s="192">
        <f>+'Ark1'!AG2715</f>
        <v>0</v>
      </c>
      <c r="I198" s="63">
        <f t="shared" si="17"/>
        <v>0</v>
      </c>
      <c r="J198" s="192">
        <f>+'Ark1'!AH2715</f>
        <v>0</v>
      </c>
      <c r="K198" s="192"/>
      <c r="L198" s="287"/>
      <c r="M198" s="192"/>
      <c r="N198" s="192"/>
      <c r="O198" s="192"/>
      <c r="P198" s="192"/>
      <c r="Q198" s="192"/>
      <c r="R198" s="58">
        <f>+'Ark1'!S2715</f>
        <v>0</v>
      </c>
      <c r="S198" s="58">
        <f>+'Ark1'!T2715</f>
        <v>0</v>
      </c>
      <c r="T198" s="169">
        <f>+'Ark1'!U2715</f>
        <v>0</v>
      </c>
      <c r="U198" s="79">
        <f>+'Ark1'!W2715</f>
        <v>0</v>
      </c>
      <c r="V198" s="79">
        <f>+'Ark1'!X2715</f>
        <v>0</v>
      </c>
      <c r="W198" s="79">
        <f>+'Ark1'!Y2715</f>
        <v>0</v>
      </c>
      <c r="X198" s="58">
        <f>+'Ark1'!AA2715</f>
        <v>0</v>
      </c>
      <c r="Y198" s="58">
        <f>+'Ark1'!AB2715</f>
        <v>0</v>
      </c>
      <c r="Z198" s="58">
        <f>+'Ark1'!AC2715</f>
        <v>0</v>
      </c>
      <c r="AA198" s="58" t="e">
        <f t="shared" si="15"/>
        <v>#DIV/0!</v>
      </c>
      <c r="AB198" s="58" t="e">
        <f t="shared" si="16"/>
        <v>#DIV/0!</v>
      </c>
      <c r="AC198" s="47"/>
    </row>
    <row r="199" spans="1:29" ht="15.6">
      <c r="A199" s="47"/>
      <c r="B199" s="56">
        <f>+'Ark1'!C2716</f>
        <v>2012</v>
      </c>
      <c r="C199" s="56">
        <f>+'Ark1'!N2716</f>
        <v>445</v>
      </c>
      <c r="D199" s="57" t="s">
        <v>486</v>
      </c>
      <c r="E199" s="359">
        <f>+'Ark1'!Q2716</f>
        <v>0</v>
      </c>
      <c r="F199" s="357"/>
      <c r="G199" s="359">
        <f>+'Ark1'!R2716</f>
        <v>0</v>
      </c>
      <c r="H199" s="192">
        <f>+'Ark1'!AG2716</f>
        <v>0</v>
      </c>
      <c r="I199" s="63">
        <f t="shared" si="17"/>
        <v>0</v>
      </c>
      <c r="J199" s="192">
        <f>+'Ark1'!AH2716</f>
        <v>0</v>
      </c>
      <c r="K199" s="192"/>
      <c r="L199" s="287"/>
      <c r="M199" s="192"/>
      <c r="N199" s="192"/>
      <c r="O199" s="192"/>
      <c r="P199" s="192"/>
      <c r="Q199" s="192"/>
      <c r="R199" s="58">
        <f>+'Ark1'!S2716</f>
        <v>0</v>
      </c>
      <c r="S199" s="58">
        <f>+'Ark1'!T2716</f>
        <v>0</v>
      </c>
      <c r="T199" s="169">
        <f>+'Ark1'!U2716</f>
        <v>0</v>
      </c>
      <c r="U199" s="79">
        <f>+'Ark1'!W2716</f>
        <v>0</v>
      </c>
      <c r="V199" s="79">
        <f>+'Ark1'!X2716</f>
        <v>0</v>
      </c>
      <c r="W199" s="79">
        <f>+'Ark1'!Y2716</f>
        <v>0</v>
      </c>
      <c r="X199" s="58">
        <f>+'Ark1'!AA2716</f>
        <v>0</v>
      </c>
      <c r="Y199" s="58">
        <f>+'Ark1'!AB2716</f>
        <v>0</v>
      </c>
      <c r="Z199" s="58">
        <f>+'Ark1'!AC2716</f>
        <v>0</v>
      </c>
      <c r="AA199" s="58" t="e">
        <f t="shared" si="15"/>
        <v>#DIV/0!</v>
      </c>
      <c r="AB199" s="58" t="e">
        <f t="shared" si="16"/>
        <v>#DIV/0!</v>
      </c>
      <c r="AC199" s="47"/>
    </row>
    <row r="200" spans="1:29" ht="15.6">
      <c r="A200" s="47"/>
      <c r="B200" s="56">
        <f>+'Ark1'!C2717</f>
        <v>2012</v>
      </c>
      <c r="C200" s="56">
        <f>+'Ark1'!N2717</f>
        <v>450</v>
      </c>
      <c r="D200" s="57" t="s">
        <v>487</v>
      </c>
      <c r="E200" s="359">
        <f>+'Ark1'!Q2717</f>
        <v>0</v>
      </c>
      <c r="F200" s="357"/>
      <c r="G200" s="359">
        <f>+'Ark1'!R2717</f>
        <v>0</v>
      </c>
      <c r="H200" s="192">
        <f>+'Ark1'!AG2717</f>
        <v>0</v>
      </c>
      <c r="I200" s="63">
        <f t="shared" si="17"/>
        <v>0</v>
      </c>
      <c r="J200" s="192">
        <f>+'Ark1'!AH2717</f>
        <v>0</v>
      </c>
      <c r="K200" s="192"/>
      <c r="L200" s="287"/>
      <c r="M200" s="192"/>
      <c r="N200" s="192"/>
      <c r="O200" s="192"/>
      <c r="P200" s="192"/>
      <c r="Q200" s="192"/>
      <c r="R200" s="58">
        <f>+'Ark1'!S2717</f>
        <v>0</v>
      </c>
      <c r="S200" s="58">
        <f>+'Ark1'!T2717</f>
        <v>0</v>
      </c>
      <c r="T200" s="169">
        <f>+'Ark1'!U2717</f>
        <v>0</v>
      </c>
      <c r="U200" s="79">
        <f>+'Ark1'!W2717</f>
        <v>0</v>
      </c>
      <c r="V200" s="79">
        <f>+'Ark1'!X2717</f>
        <v>0</v>
      </c>
      <c r="W200" s="79">
        <f>+'Ark1'!Y2717</f>
        <v>0</v>
      </c>
      <c r="X200" s="58">
        <f>+'Ark1'!AA2717</f>
        <v>0</v>
      </c>
      <c r="Y200" s="58">
        <f>+'Ark1'!AB2717</f>
        <v>0</v>
      </c>
      <c r="Z200" s="58">
        <f>+'Ark1'!AC2717</f>
        <v>0</v>
      </c>
      <c r="AA200" s="58" t="e">
        <f t="shared" si="15"/>
        <v>#DIV/0!</v>
      </c>
      <c r="AB200" s="58" t="e">
        <f t="shared" si="16"/>
        <v>#DIV/0!</v>
      </c>
      <c r="AC200" s="47"/>
    </row>
    <row r="201" spans="1:29" ht="15.6">
      <c r="A201" s="47"/>
      <c r="B201" s="56">
        <f>+'Ark1'!C2718</f>
        <v>2012</v>
      </c>
      <c r="C201" s="56">
        <f>+'Ark1'!N2718</f>
        <v>455</v>
      </c>
      <c r="D201" s="57" t="s">
        <v>488</v>
      </c>
      <c r="E201" s="359">
        <f>+'Ark1'!Q2718</f>
        <v>0</v>
      </c>
      <c r="F201" s="357"/>
      <c r="G201" s="359">
        <f>+'Ark1'!R2718</f>
        <v>0</v>
      </c>
      <c r="H201" s="192">
        <f>+'Ark1'!AG2718</f>
        <v>0</v>
      </c>
      <c r="I201" s="63">
        <f t="shared" si="17"/>
        <v>0</v>
      </c>
      <c r="J201" s="192">
        <f>+'Ark1'!AH2718</f>
        <v>0</v>
      </c>
      <c r="K201" s="192"/>
      <c r="L201" s="287"/>
      <c r="M201" s="192"/>
      <c r="N201" s="192"/>
      <c r="O201" s="192"/>
      <c r="P201" s="192"/>
      <c r="Q201" s="192"/>
      <c r="R201" s="58">
        <f>+'Ark1'!S2718</f>
        <v>0</v>
      </c>
      <c r="S201" s="58">
        <f>+'Ark1'!T2718</f>
        <v>0</v>
      </c>
      <c r="T201" s="169">
        <f>+'Ark1'!U2718</f>
        <v>0</v>
      </c>
      <c r="U201" s="79">
        <f>+'Ark1'!W2718</f>
        <v>0</v>
      </c>
      <c r="V201" s="79">
        <f>+'Ark1'!X2718</f>
        <v>0</v>
      </c>
      <c r="W201" s="79">
        <f>+'Ark1'!Y2718</f>
        <v>0</v>
      </c>
      <c r="X201" s="58">
        <f>+'Ark1'!AA2718</f>
        <v>0</v>
      </c>
      <c r="Y201" s="58">
        <f>+'Ark1'!AB2718</f>
        <v>0</v>
      </c>
      <c r="Z201" s="58">
        <f>+'Ark1'!AC2718</f>
        <v>0</v>
      </c>
      <c r="AA201" s="58" t="e">
        <f t="shared" si="15"/>
        <v>#DIV/0!</v>
      </c>
      <c r="AB201" s="58" t="e">
        <f t="shared" si="16"/>
        <v>#DIV/0!</v>
      </c>
      <c r="AC201" s="47"/>
    </row>
    <row r="202" spans="1:29" ht="15.6">
      <c r="A202" s="47"/>
      <c r="B202" s="56">
        <f>+'Ark1'!C2719</f>
        <v>2012</v>
      </c>
      <c r="C202" s="56">
        <f>+'Ark1'!N2719</f>
        <v>460</v>
      </c>
      <c r="D202" s="57" t="s">
        <v>489</v>
      </c>
      <c r="E202" s="359">
        <f>+'Ark1'!Q2719</f>
        <v>0</v>
      </c>
      <c r="F202" s="357"/>
      <c r="G202" s="359">
        <f>+'Ark1'!R2719</f>
        <v>0</v>
      </c>
      <c r="H202" s="192">
        <f>+'Ark1'!AG2719</f>
        <v>0</v>
      </c>
      <c r="I202" s="63">
        <f t="shared" si="17"/>
        <v>0</v>
      </c>
      <c r="J202" s="192">
        <f>+'Ark1'!AH2719</f>
        <v>0</v>
      </c>
      <c r="K202" s="192"/>
      <c r="L202" s="287"/>
      <c r="M202" s="192"/>
      <c r="N202" s="192"/>
      <c r="O202" s="192"/>
      <c r="P202" s="192"/>
      <c r="Q202" s="192"/>
      <c r="R202" s="58">
        <f>+'Ark1'!S2719</f>
        <v>0</v>
      </c>
      <c r="S202" s="58">
        <f>+'Ark1'!T2719</f>
        <v>0</v>
      </c>
      <c r="T202" s="169">
        <f>+'Ark1'!U2719</f>
        <v>0</v>
      </c>
      <c r="U202" s="79">
        <f>+'Ark1'!W2719</f>
        <v>0</v>
      </c>
      <c r="V202" s="79">
        <f>+'Ark1'!X2719</f>
        <v>0</v>
      </c>
      <c r="W202" s="79">
        <f>+'Ark1'!Y2719</f>
        <v>0</v>
      </c>
      <c r="X202" s="58">
        <f>+'Ark1'!AA2719</f>
        <v>0</v>
      </c>
      <c r="Y202" s="58">
        <f>+'Ark1'!AB2719</f>
        <v>0</v>
      </c>
      <c r="Z202" s="58">
        <f>+'Ark1'!AC2719</f>
        <v>0</v>
      </c>
      <c r="AA202" s="58" t="e">
        <f t="shared" si="15"/>
        <v>#DIV/0!</v>
      </c>
      <c r="AB202" s="58" t="e">
        <f t="shared" si="16"/>
        <v>#DIV/0!</v>
      </c>
      <c r="AC202" s="47"/>
    </row>
    <row r="203" spans="1:29" ht="15.6">
      <c r="A203" s="47"/>
      <c r="B203">
        <f>+'Ark1'!C2720</f>
        <v>2011</v>
      </c>
      <c r="C203">
        <f>+'Ark1'!N2720</f>
        <v>409</v>
      </c>
      <c r="D203" s="3" t="s">
        <v>474</v>
      </c>
      <c r="E203" s="347">
        <f>+'Ark1'!Q2720</f>
        <v>0</v>
      </c>
      <c r="F203" s="357"/>
      <c r="G203" s="347">
        <f>+'Ark1'!R2720</f>
        <v>0</v>
      </c>
      <c r="H203" s="210">
        <f>+'Ark1'!AG2720</f>
        <v>0</v>
      </c>
      <c r="I203" s="63">
        <f t="shared" si="17"/>
        <v>0</v>
      </c>
      <c r="J203" s="210">
        <f>+'Ark1'!AH2720</f>
        <v>0</v>
      </c>
      <c r="K203" s="210"/>
      <c r="L203" s="218"/>
      <c r="M203" s="210"/>
      <c r="N203" s="210"/>
      <c r="O203" s="210"/>
      <c r="P203" s="210"/>
      <c r="Q203" s="210"/>
      <c r="R203" s="1">
        <f>+'Ark1'!S2720</f>
        <v>0</v>
      </c>
      <c r="S203" s="1">
        <f>+'Ark1'!T2720</f>
        <v>0</v>
      </c>
      <c r="T203" s="102">
        <f>+'Ark1'!U2720</f>
        <v>0</v>
      </c>
      <c r="U203" s="11">
        <f>+'Ark1'!W2720</f>
        <v>0</v>
      </c>
      <c r="V203" s="11">
        <f>+'Ark1'!X2720</f>
        <v>0</v>
      </c>
      <c r="W203" s="11">
        <f>+'Ark1'!Y2720</f>
        <v>0</v>
      </c>
      <c r="X203" s="1">
        <f>+'Ark1'!AA2720</f>
        <v>0</v>
      </c>
      <c r="Y203" s="1">
        <f>+'Ark1'!AB2720</f>
        <v>0</v>
      </c>
      <c r="Z203" s="1">
        <f>+'Ark1'!AC2720</f>
        <v>0</v>
      </c>
      <c r="AA203" s="1" t="e">
        <f t="shared" si="15"/>
        <v>#DIV/0!</v>
      </c>
      <c r="AB203" s="1" t="e">
        <f t="shared" si="16"/>
        <v>#DIV/0!</v>
      </c>
      <c r="AC203" s="47"/>
    </row>
    <row r="204" spans="1:29" ht="15.6">
      <c r="A204" s="47"/>
      <c r="B204">
        <f>+'Ark1'!C2721</f>
        <v>2011</v>
      </c>
      <c r="C204">
        <f>+'Ark1'!N2721</f>
        <v>410</v>
      </c>
      <c r="D204" s="3" t="s">
        <v>475</v>
      </c>
      <c r="E204" s="347">
        <f>+'Ark1'!Q2721</f>
        <v>0</v>
      </c>
      <c r="F204" s="357"/>
      <c r="G204" s="347">
        <f>+'Ark1'!R2721</f>
        <v>0</v>
      </c>
      <c r="H204" s="210">
        <f>+'Ark1'!AG2721</f>
        <v>0</v>
      </c>
      <c r="I204" s="63">
        <f t="shared" si="17"/>
        <v>0</v>
      </c>
      <c r="J204" s="210">
        <f>+'Ark1'!AH2721</f>
        <v>0</v>
      </c>
      <c r="K204" s="210"/>
      <c r="L204" s="218"/>
      <c r="M204" s="210"/>
      <c r="N204" s="210"/>
      <c r="O204" s="210"/>
      <c r="P204" s="210"/>
      <c r="Q204" s="210"/>
      <c r="R204" s="1">
        <f>+'Ark1'!S2721</f>
        <v>0</v>
      </c>
      <c r="S204" s="1">
        <f>+'Ark1'!T2721</f>
        <v>0</v>
      </c>
      <c r="T204" s="102">
        <f>+'Ark1'!U2721</f>
        <v>0</v>
      </c>
      <c r="U204" s="11">
        <f>+'Ark1'!W2721</f>
        <v>0</v>
      </c>
      <c r="V204" s="11">
        <f>+'Ark1'!X2721</f>
        <v>0</v>
      </c>
      <c r="W204" s="11">
        <f>+'Ark1'!Y2721</f>
        <v>0</v>
      </c>
      <c r="X204" s="1">
        <f>+'Ark1'!AA2721</f>
        <v>0</v>
      </c>
      <c r="Y204" s="1">
        <f>+'Ark1'!AB2721</f>
        <v>0</v>
      </c>
      <c r="Z204" s="1">
        <f>+'Ark1'!AC2721</f>
        <v>0</v>
      </c>
      <c r="AA204" s="1" t="e">
        <f t="shared" si="15"/>
        <v>#DIV/0!</v>
      </c>
      <c r="AB204" s="1" t="e">
        <f t="shared" si="16"/>
        <v>#DIV/0!</v>
      </c>
      <c r="AC204" s="47"/>
    </row>
    <row r="205" spans="1:29" ht="15.6">
      <c r="A205" s="47"/>
      <c r="B205">
        <f>+'Ark1'!C2722</f>
        <v>2011</v>
      </c>
      <c r="C205">
        <f>+'Ark1'!N2722</f>
        <v>415</v>
      </c>
      <c r="D205" s="3" t="s">
        <v>476</v>
      </c>
      <c r="E205" s="347">
        <f>+'Ark1'!Q2722</f>
        <v>0</v>
      </c>
      <c r="F205" s="357"/>
      <c r="G205" s="347">
        <f>+'Ark1'!R2722</f>
        <v>0</v>
      </c>
      <c r="H205" s="210">
        <f>+'Ark1'!AG2722</f>
        <v>0</v>
      </c>
      <c r="I205" s="62">
        <f t="shared" si="17"/>
        <v>0</v>
      </c>
      <c r="J205" s="210">
        <f>+'Ark1'!AH2722</f>
        <v>0</v>
      </c>
      <c r="K205" s="210"/>
      <c r="L205" s="218"/>
      <c r="M205" s="210"/>
      <c r="N205" s="210"/>
      <c r="O205" s="210"/>
      <c r="P205" s="210"/>
      <c r="Q205" s="210"/>
      <c r="R205" s="1">
        <f>+'Ark1'!S2722</f>
        <v>0</v>
      </c>
      <c r="S205" s="1">
        <f>+'Ark1'!T2722</f>
        <v>0</v>
      </c>
      <c r="T205" s="102">
        <f>+'Ark1'!U2722</f>
        <v>0</v>
      </c>
      <c r="U205" s="11">
        <f>+'Ark1'!W2722</f>
        <v>0</v>
      </c>
      <c r="V205" s="11">
        <f>+'Ark1'!X2722</f>
        <v>0</v>
      </c>
      <c r="W205" s="11">
        <f>+'Ark1'!Y2722</f>
        <v>0</v>
      </c>
      <c r="X205" s="1">
        <f>+'Ark1'!AA2722</f>
        <v>0</v>
      </c>
      <c r="Y205" s="1">
        <f>+'Ark1'!AB2722</f>
        <v>0</v>
      </c>
      <c r="Z205" s="1">
        <f>+'Ark1'!AC2722</f>
        <v>0</v>
      </c>
      <c r="AA205" s="1" t="e">
        <f t="shared" si="15"/>
        <v>#DIV/0!</v>
      </c>
      <c r="AB205" s="1" t="e">
        <f t="shared" si="16"/>
        <v>#DIV/0!</v>
      </c>
      <c r="AC205" s="47"/>
    </row>
    <row r="206" spans="1:29" ht="15.6">
      <c r="A206" s="47"/>
      <c r="B206">
        <f>+'Ark1'!C2723</f>
        <v>2011</v>
      </c>
      <c r="C206">
        <f>+'Ark1'!N2723</f>
        <v>420</v>
      </c>
      <c r="D206" s="3" t="s">
        <v>477</v>
      </c>
      <c r="E206" s="347">
        <f>+'Ark1'!Q2723</f>
        <v>0</v>
      </c>
      <c r="F206" s="357"/>
      <c r="G206" s="347">
        <f>+'Ark1'!R2723</f>
        <v>0</v>
      </c>
      <c r="H206" s="210">
        <f>+'Ark1'!AG2723</f>
        <v>0</v>
      </c>
      <c r="I206" s="62">
        <f t="shared" si="17"/>
        <v>0</v>
      </c>
      <c r="J206" s="210">
        <f>+'Ark1'!AH2723</f>
        <v>0</v>
      </c>
      <c r="K206" s="210"/>
      <c r="L206" s="218"/>
      <c r="M206" s="210"/>
      <c r="N206" s="210"/>
      <c r="O206" s="210"/>
      <c r="P206" s="210"/>
      <c r="Q206" s="210"/>
      <c r="R206" s="1">
        <f>+'Ark1'!S2723</f>
        <v>0</v>
      </c>
      <c r="S206" s="1">
        <f>+'Ark1'!T2723</f>
        <v>0</v>
      </c>
      <c r="T206" s="102">
        <f>+'Ark1'!U2723</f>
        <v>0</v>
      </c>
      <c r="U206" s="11">
        <f>+'Ark1'!W2723</f>
        <v>0</v>
      </c>
      <c r="V206" s="11">
        <f>+'Ark1'!X2723</f>
        <v>0</v>
      </c>
      <c r="W206" s="11">
        <f>+'Ark1'!Y2723</f>
        <v>0</v>
      </c>
      <c r="X206" s="1">
        <f>+'Ark1'!AA2723</f>
        <v>0</v>
      </c>
      <c r="Y206" s="1">
        <f>+'Ark1'!AB2723</f>
        <v>0</v>
      </c>
      <c r="Z206" s="1">
        <f>+'Ark1'!AC2723</f>
        <v>0</v>
      </c>
      <c r="AA206" s="1" t="e">
        <f t="shared" si="15"/>
        <v>#DIV/0!</v>
      </c>
      <c r="AB206" s="1" t="e">
        <f t="shared" si="16"/>
        <v>#DIV/0!</v>
      </c>
      <c r="AC206" s="47"/>
    </row>
    <row r="207" spans="1:29" ht="15.6">
      <c r="A207" s="47"/>
      <c r="B207">
        <f>+'Ark1'!C2724</f>
        <v>2011</v>
      </c>
      <c r="C207">
        <f>+'Ark1'!N2724</f>
        <v>425</v>
      </c>
      <c r="D207" s="3" t="s">
        <v>478</v>
      </c>
      <c r="E207" s="347">
        <f>+'Ark1'!Q2724</f>
        <v>0</v>
      </c>
      <c r="F207" s="357"/>
      <c r="G207" s="347">
        <f>+'Ark1'!R2724</f>
        <v>0</v>
      </c>
      <c r="H207" s="210">
        <f>+'Ark1'!AG2724</f>
        <v>0</v>
      </c>
      <c r="I207" s="62">
        <f t="shared" si="17"/>
        <v>0</v>
      </c>
      <c r="J207" s="210">
        <f>+'Ark1'!AH2724</f>
        <v>0</v>
      </c>
      <c r="K207" s="210"/>
      <c r="L207" s="218"/>
      <c r="M207" s="210"/>
      <c r="N207" s="210"/>
      <c r="O207" s="210"/>
      <c r="P207" s="210"/>
      <c r="Q207" s="210"/>
      <c r="R207" s="1">
        <f>+'Ark1'!S2724</f>
        <v>0</v>
      </c>
      <c r="S207" s="1">
        <f>+'Ark1'!T2724</f>
        <v>0</v>
      </c>
      <c r="T207" s="102">
        <f>+'Ark1'!U2724</f>
        <v>0</v>
      </c>
      <c r="U207" s="11">
        <f>+'Ark1'!W2724</f>
        <v>0</v>
      </c>
      <c r="V207" s="11">
        <f>+'Ark1'!X2724</f>
        <v>0</v>
      </c>
      <c r="W207" s="11">
        <f>+'Ark1'!Y2724</f>
        <v>0</v>
      </c>
      <c r="X207" s="1">
        <f>+'Ark1'!AA2724</f>
        <v>0</v>
      </c>
      <c r="Y207" s="1">
        <f>+'Ark1'!AB2724</f>
        <v>0</v>
      </c>
      <c r="Z207" s="1">
        <f>+'Ark1'!AC2724</f>
        <v>0</v>
      </c>
      <c r="AA207" s="1" t="e">
        <f t="shared" si="15"/>
        <v>#DIV/0!</v>
      </c>
      <c r="AB207" s="1" t="e">
        <f t="shared" si="16"/>
        <v>#DIV/0!</v>
      </c>
      <c r="AC207" s="47"/>
    </row>
    <row r="208" spans="1:29" ht="15.6">
      <c r="A208" s="47"/>
      <c r="B208">
        <f>+'Ark1'!C2725</f>
        <v>2011</v>
      </c>
      <c r="C208">
        <f>+'Ark1'!N2725</f>
        <v>428</v>
      </c>
      <c r="D208" s="3" t="s">
        <v>479</v>
      </c>
      <c r="E208" s="347">
        <f>+'Ark1'!Q2725</f>
        <v>0</v>
      </c>
      <c r="F208" s="357"/>
      <c r="G208" s="347">
        <f>+'Ark1'!R2725</f>
        <v>0</v>
      </c>
      <c r="H208" s="210">
        <f>+'Ark1'!AG2725</f>
        <v>0</v>
      </c>
      <c r="I208" s="62">
        <f t="shared" si="17"/>
        <v>0</v>
      </c>
      <c r="J208" s="210">
        <f>+'Ark1'!AH2725</f>
        <v>0</v>
      </c>
      <c r="K208" s="210"/>
      <c r="L208" s="218"/>
      <c r="M208" s="210"/>
      <c r="N208" s="210"/>
      <c r="O208" s="210"/>
      <c r="P208" s="210"/>
      <c r="Q208" s="210"/>
      <c r="R208" s="1">
        <f>+'Ark1'!S2725</f>
        <v>0</v>
      </c>
      <c r="S208" s="1">
        <f>+'Ark1'!T2725</f>
        <v>0</v>
      </c>
      <c r="T208" s="102">
        <f>+'Ark1'!U2725</f>
        <v>0</v>
      </c>
      <c r="U208" s="11">
        <f>+'Ark1'!W2725</f>
        <v>0</v>
      </c>
      <c r="V208" s="11">
        <f>+'Ark1'!X2725</f>
        <v>0</v>
      </c>
      <c r="W208" s="11">
        <f>+'Ark1'!Y2725</f>
        <v>0</v>
      </c>
      <c r="X208" s="1">
        <f>+'Ark1'!AA2725</f>
        <v>0</v>
      </c>
      <c r="Y208" s="1">
        <f>+'Ark1'!AB2725</f>
        <v>0</v>
      </c>
      <c r="Z208" s="1">
        <f>+'Ark1'!AC2725</f>
        <v>0</v>
      </c>
      <c r="AA208" s="1" t="e">
        <f t="shared" si="15"/>
        <v>#DIV/0!</v>
      </c>
      <c r="AB208" s="1" t="e">
        <f t="shared" si="16"/>
        <v>#DIV/0!</v>
      </c>
      <c r="AC208" s="47"/>
    </row>
    <row r="209" spans="1:29" ht="15.6">
      <c r="A209" s="47"/>
      <c r="B209">
        <f>+'Ark1'!C2726</f>
        <v>2011</v>
      </c>
      <c r="C209">
        <f>+'Ark1'!N2726</f>
        <v>430</v>
      </c>
      <c r="D209" s="3" t="s">
        <v>480</v>
      </c>
      <c r="E209" s="347">
        <f>+'Ark1'!Q2726</f>
        <v>0</v>
      </c>
      <c r="F209" s="357"/>
      <c r="G209" s="347">
        <f>+'Ark1'!R2726</f>
        <v>0</v>
      </c>
      <c r="H209" s="210">
        <f>+'Ark1'!AG2726</f>
        <v>0</v>
      </c>
      <c r="I209" s="62">
        <f t="shared" si="17"/>
        <v>0</v>
      </c>
      <c r="J209" s="210">
        <f>+'Ark1'!AH2726</f>
        <v>0</v>
      </c>
      <c r="K209" s="210"/>
      <c r="L209" s="218"/>
      <c r="M209" s="210"/>
      <c r="N209" s="210"/>
      <c r="O209" s="210"/>
      <c r="P209" s="210"/>
      <c r="Q209" s="210"/>
      <c r="R209" s="1">
        <f>+'Ark1'!S2726</f>
        <v>0</v>
      </c>
      <c r="S209" s="1">
        <f>+'Ark1'!T2726</f>
        <v>0</v>
      </c>
      <c r="T209" s="102">
        <f>+'Ark1'!U2726</f>
        <v>0</v>
      </c>
      <c r="U209" s="11">
        <f>+'Ark1'!W2726</f>
        <v>0</v>
      </c>
      <c r="V209" s="11">
        <f>+'Ark1'!X2726</f>
        <v>0</v>
      </c>
      <c r="W209" s="11">
        <f>+'Ark1'!Y2726</f>
        <v>0</v>
      </c>
      <c r="X209" s="1">
        <f>+'Ark1'!AA2726</f>
        <v>0</v>
      </c>
      <c r="Y209" s="1">
        <f>+'Ark1'!AB2726</f>
        <v>0</v>
      </c>
      <c r="Z209" s="1">
        <f>+'Ark1'!AC2726</f>
        <v>0</v>
      </c>
      <c r="AA209" s="1" t="e">
        <f t="shared" si="15"/>
        <v>#DIV/0!</v>
      </c>
      <c r="AB209" s="1" t="e">
        <f t="shared" si="16"/>
        <v>#DIV/0!</v>
      </c>
      <c r="AC209" s="47"/>
    </row>
    <row r="210" spans="1:29" ht="15.6">
      <c r="A210" s="47"/>
      <c r="B210">
        <f>+'Ark1'!C2727</f>
        <v>2011</v>
      </c>
      <c r="C210">
        <f>+'Ark1'!N2727</f>
        <v>433</v>
      </c>
      <c r="D210" s="3" t="s">
        <v>481</v>
      </c>
      <c r="E210" s="347">
        <f>+'Ark1'!Q2727</f>
        <v>0</v>
      </c>
      <c r="F210" s="357"/>
      <c r="G210" s="347">
        <f>+'Ark1'!R2727</f>
        <v>0</v>
      </c>
      <c r="H210" s="210">
        <f>+'Ark1'!AG2727</f>
        <v>0</v>
      </c>
      <c r="I210" s="62">
        <f t="shared" si="17"/>
        <v>0</v>
      </c>
      <c r="J210" s="210">
        <f>+'Ark1'!AH2727</f>
        <v>0</v>
      </c>
      <c r="K210" s="210"/>
      <c r="L210" s="218"/>
      <c r="M210" s="210"/>
      <c r="N210" s="210"/>
      <c r="O210" s="210"/>
      <c r="P210" s="210"/>
      <c r="Q210" s="210"/>
      <c r="R210" s="1">
        <f>+'Ark1'!S2727</f>
        <v>0</v>
      </c>
      <c r="S210" s="1">
        <f>+'Ark1'!T2727</f>
        <v>0</v>
      </c>
      <c r="T210" s="102">
        <f>+'Ark1'!U2727</f>
        <v>0</v>
      </c>
      <c r="U210" s="11">
        <f>+'Ark1'!W2727</f>
        <v>0</v>
      </c>
      <c r="V210" s="11">
        <f>+'Ark1'!X2727</f>
        <v>0</v>
      </c>
      <c r="W210" s="11">
        <f>+'Ark1'!Y2727</f>
        <v>0</v>
      </c>
      <c r="X210" s="1">
        <f>+'Ark1'!AA2727</f>
        <v>0</v>
      </c>
      <c r="Y210" s="1">
        <f>+'Ark1'!AB2727</f>
        <v>0</v>
      </c>
      <c r="Z210" s="1">
        <f>+'Ark1'!AC2727</f>
        <v>0</v>
      </c>
      <c r="AA210" s="1" t="e">
        <f t="shared" si="15"/>
        <v>#DIV/0!</v>
      </c>
      <c r="AB210" s="1" t="e">
        <f t="shared" si="16"/>
        <v>#DIV/0!</v>
      </c>
      <c r="AC210" s="47"/>
    </row>
    <row r="211" spans="1:29" ht="15.6">
      <c r="A211" s="47"/>
      <c r="B211">
        <f>+'Ark1'!C2728</f>
        <v>2011</v>
      </c>
      <c r="C211">
        <f>+'Ark1'!N2728</f>
        <v>435</v>
      </c>
      <c r="D211" s="3" t="s">
        <v>482</v>
      </c>
      <c r="E211" s="347">
        <f>+'Ark1'!Q2728</f>
        <v>0</v>
      </c>
      <c r="F211" s="357"/>
      <c r="G211" s="347">
        <f>+'Ark1'!R2728</f>
        <v>0</v>
      </c>
      <c r="H211" s="210">
        <f>+'Ark1'!AG2728</f>
        <v>0</v>
      </c>
      <c r="I211" s="62">
        <f t="shared" si="17"/>
        <v>0</v>
      </c>
      <c r="J211" s="210">
        <f>+'Ark1'!AH2728</f>
        <v>0</v>
      </c>
      <c r="K211" s="210"/>
      <c r="L211" s="218"/>
      <c r="M211" s="210"/>
      <c r="N211" s="210"/>
      <c r="O211" s="210"/>
      <c r="P211" s="210"/>
      <c r="Q211" s="210"/>
      <c r="R211" s="1">
        <f>+'Ark1'!S2728</f>
        <v>0</v>
      </c>
      <c r="S211" s="1">
        <f>+'Ark1'!T2728</f>
        <v>0</v>
      </c>
      <c r="T211" s="102">
        <f>+'Ark1'!U2728</f>
        <v>0</v>
      </c>
      <c r="U211" s="11">
        <f>+'Ark1'!W2728</f>
        <v>0</v>
      </c>
      <c r="V211" s="11">
        <f>+'Ark1'!X2728</f>
        <v>0</v>
      </c>
      <c r="W211" s="11">
        <f>+'Ark1'!Y2728</f>
        <v>0</v>
      </c>
      <c r="X211" s="1">
        <f>+'Ark1'!AA2728</f>
        <v>0</v>
      </c>
      <c r="Y211" s="1">
        <f>+'Ark1'!AB2728</f>
        <v>0</v>
      </c>
      <c r="Z211" s="1">
        <f>+'Ark1'!AC2728</f>
        <v>0</v>
      </c>
      <c r="AA211" s="1" t="e">
        <f t="shared" si="15"/>
        <v>#DIV/0!</v>
      </c>
      <c r="AB211" s="1" t="e">
        <f t="shared" si="16"/>
        <v>#DIV/0!</v>
      </c>
      <c r="AC211" s="47"/>
    </row>
    <row r="212" spans="1:29" ht="15.6">
      <c r="A212" s="47"/>
      <c r="B212">
        <f>+'Ark1'!C2729</f>
        <v>2011</v>
      </c>
      <c r="C212">
        <f>+'Ark1'!N2729</f>
        <v>438</v>
      </c>
      <c r="D212" s="3" t="s">
        <v>483</v>
      </c>
      <c r="E212" s="347">
        <f>+'Ark1'!Q2729</f>
        <v>0</v>
      </c>
      <c r="F212" s="357"/>
      <c r="G212" s="347">
        <f>+'Ark1'!R2729</f>
        <v>0</v>
      </c>
      <c r="H212" s="210">
        <f>+'Ark1'!AG2729</f>
        <v>0</v>
      </c>
      <c r="I212" s="62">
        <f t="shared" si="17"/>
        <v>0</v>
      </c>
      <c r="J212" s="210">
        <f>+'Ark1'!AH2729</f>
        <v>0</v>
      </c>
      <c r="K212" s="210"/>
      <c r="L212" s="218"/>
      <c r="M212" s="210"/>
      <c r="N212" s="210"/>
      <c r="O212" s="210"/>
      <c r="P212" s="210"/>
      <c r="Q212" s="210"/>
      <c r="R212" s="1">
        <f>+'Ark1'!S2729</f>
        <v>0</v>
      </c>
      <c r="S212" s="1">
        <f>+'Ark1'!T2729</f>
        <v>0</v>
      </c>
      <c r="T212" s="102">
        <f>+'Ark1'!U2729</f>
        <v>0</v>
      </c>
      <c r="U212" s="11">
        <f>+'Ark1'!W2729</f>
        <v>0</v>
      </c>
      <c r="V212" s="11">
        <f>+'Ark1'!X2729</f>
        <v>0</v>
      </c>
      <c r="W212" s="11">
        <f>+'Ark1'!Y2729</f>
        <v>0</v>
      </c>
      <c r="X212" s="1">
        <f>+'Ark1'!AA2729</f>
        <v>0</v>
      </c>
      <c r="Y212" s="1">
        <f>+'Ark1'!AB2729</f>
        <v>0</v>
      </c>
      <c r="Z212" s="1">
        <f>+'Ark1'!AC2729</f>
        <v>0</v>
      </c>
      <c r="AA212" s="1" t="e">
        <f t="shared" si="15"/>
        <v>#DIV/0!</v>
      </c>
      <c r="AB212" s="1" t="e">
        <f t="shared" si="16"/>
        <v>#DIV/0!</v>
      </c>
      <c r="AC212" s="47"/>
    </row>
    <row r="213" spans="1:29" ht="15.6">
      <c r="A213" s="47"/>
      <c r="B213">
        <f>+'Ark1'!C2730</f>
        <v>2011</v>
      </c>
      <c r="C213">
        <f>+'Ark1'!N2730</f>
        <v>440</v>
      </c>
      <c r="D213" s="3" t="s">
        <v>484</v>
      </c>
      <c r="E213" s="347">
        <f>+'Ark1'!Q2730</f>
        <v>0</v>
      </c>
      <c r="F213" s="357"/>
      <c r="G213" s="347">
        <f>+'Ark1'!R2730</f>
        <v>0</v>
      </c>
      <c r="H213" s="210">
        <f>+'Ark1'!AG2730</f>
        <v>0</v>
      </c>
      <c r="I213" s="62">
        <f t="shared" si="17"/>
        <v>0</v>
      </c>
      <c r="J213" s="210">
        <f>+'Ark1'!AH2730</f>
        <v>0</v>
      </c>
      <c r="K213" s="210"/>
      <c r="L213" s="218"/>
      <c r="M213" s="210"/>
      <c r="N213" s="210"/>
      <c r="O213" s="210"/>
      <c r="P213" s="210"/>
      <c r="Q213" s="210"/>
      <c r="R213" s="1">
        <f>+'Ark1'!S2730</f>
        <v>0</v>
      </c>
      <c r="S213" s="1">
        <f>+'Ark1'!T2730</f>
        <v>0</v>
      </c>
      <c r="T213" s="102">
        <f>+'Ark1'!U2730</f>
        <v>0</v>
      </c>
      <c r="U213" s="11">
        <f>+'Ark1'!W2730</f>
        <v>0</v>
      </c>
      <c r="V213" s="11">
        <f>+'Ark1'!X2730</f>
        <v>0</v>
      </c>
      <c r="W213" s="11">
        <f>+'Ark1'!Y2730</f>
        <v>0</v>
      </c>
      <c r="X213" s="1">
        <f>+'Ark1'!AA2730</f>
        <v>0</v>
      </c>
      <c r="Y213" s="1">
        <f>+'Ark1'!AB2730</f>
        <v>0</v>
      </c>
      <c r="Z213" s="1">
        <f>+'Ark1'!AC2730</f>
        <v>0</v>
      </c>
      <c r="AA213" s="1" t="e">
        <f t="shared" si="15"/>
        <v>#DIV/0!</v>
      </c>
      <c r="AB213" s="1" t="e">
        <f t="shared" si="16"/>
        <v>#DIV/0!</v>
      </c>
      <c r="AC213" s="47"/>
    </row>
    <row r="214" spans="1:29" ht="15.6">
      <c r="A214" s="47"/>
      <c r="B214">
        <f>+'Ark1'!C2731</f>
        <v>2011</v>
      </c>
      <c r="C214">
        <f>+'Ark1'!N2731</f>
        <v>443</v>
      </c>
      <c r="D214" s="3" t="s">
        <v>485</v>
      </c>
      <c r="E214" s="347">
        <f>+'Ark1'!Q2731</f>
        <v>0</v>
      </c>
      <c r="F214" s="357"/>
      <c r="G214" s="347">
        <f>+'Ark1'!R2731</f>
        <v>0</v>
      </c>
      <c r="H214" s="210">
        <f>+'Ark1'!AG2731</f>
        <v>0</v>
      </c>
      <c r="I214" s="62">
        <f t="shared" si="17"/>
        <v>0</v>
      </c>
      <c r="J214" s="210">
        <f>+'Ark1'!AH2731</f>
        <v>0</v>
      </c>
      <c r="K214" s="210"/>
      <c r="L214" s="218"/>
      <c r="M214" s="210"/>
      <c r="N214" s="210"/>
      <c r="O214" s="210"/>
      <c r="P214" s="210"/>
      <c r="Q214" s="210"/>
      <c r="R214" s="1">
        <f>+'Ark1'!S2731</f>
        <v>0</v>
      </c>
      <c r="S214" s="1">
        <f>+'Ark1'!T2731</f>
        <v>0</v>
      </c>
      <c r="T214" s="102">
        <f>+'Ark1'!U2731</f>
        <v>0</v>
      </c>
      <c r="U214" s="11">
        <f>+'Ark1'!W2731</f>
        <v>0</v>
      </c>
      <c r="V214" s="11">
        <f>+'Ark1'!X2731</f>
        <v>0</v>
      </c>
      <c r="W214" s="11">
        <f>+'Ark1'!Y2731</f>
        <v>0</v>
      </c>
      <c r="X214" s="1">
        <f>+'Ark1'!AA2731</f>
        <v>0</v>
      </c>
      <c r="Y214" s="1">
        <f>+'Ark1'!AB2731</f>
        <v>0</v>
      </c>
      <c r="Z214" s="1">
        <f>+'Ark1'!AC2731</f>
        <v>0</v>
      </c>
      <c r="AA214" s="1" t="e">
        <f t="shared" si="15"/>
        <v>#DIV/0!</v>
      </c>
      <c r="AB214" s="1" t="e">
        <f t="shared" si="16"/>
        <v>#DIV/0!</v>
      </c>
      <c r="AC214" s="47"/>
    </row>
    <row r="215" spans="1:29" ht="15.6">
      <c r="A215" s="47"/>
      <c r="B215">
        <f>+'Ark1'!C2732</f>
        <v>2011</v>
      </c>
      <c r="C215">
        <f>+'Ark1'!N2732</f>
        <v>445</v>
      </c>
      <c r="D215" s="3" t="s">
        <v>486</v>
      </c>
      <c r="E215" s="347">
        <f>+'Ark1'!Q2732</f>
        <v>0</v>
      </c>
      <c r="F215" s="357"/>
      <c r="G215" s="347">
        <f>+'Ark1'!R2732</f>
        <v>0</v>
      </c>
      <c r="H215" s="210">
        <f>+'Ark1'!AG2732</f>
        <v>0</v>
      </c>
      <c r="I215" s="62">
        <f t="shared" si="17"/>
        <v>0</v>
      </c>
      <c r="J215" s="210">
        <f>+'Ark1'!AH2732</f>
        <v>0</v>
      </c>
      <c r="K215" s="210"/>
      <c r="L215" s="218"/>
      <c r="M215" s="210"/>
      <c r="N215" s="210"/>
      <c r="O215" s="210"/>
      <c r="P215" s="210"/>
      <c r="Q215" s="210"/>
      <c r="R215" s="1">
        <f>+'Ark1'!S2732</f>
        <v>0</v>
      </c>
      <c r="S215" s="1">
        <f>+'Ark1'!T2732</f>
        <v>0</v>
      </c>
      <c r="T215" s="102">
        <f>+'Ark1'!U2732</f>
        <v>0</v>
      </c>
      <c r="U215" s="11">
        <f>+'Ark1'!W2732</f>
        <v>0</v>
      </c>
      <c r="V215" s="11">
        <f>+'Ark1'!X2732</f>
        <v>0</v>
      </c>
      <c r="W215" s="11">
        <f>+'Ark1'!Y2732</f>
        <v>0</v>
      </c>
      <c r="X215" s="1">
        <f>+'Ark1'!AA2732</f>
        <v>0</v>
      </c>
      <c r="Y215" s="1">
        <f>+'Ark1'!AB2732</f>
        <v>0</v>
      </c>
      <c r="Z215" s="1">
        <f>+'Ark1'!AC2732</f>
        <v>0</v>
      </c>
      <c r="AA215" s="1" t="e">
        <f t="shared" si="15"/>
        <v>#DIV/0!</v>
      </c>
      <c r="AB215" s="1" t="e">
        <f t="shared" si="16"/>
        <v>#DIV/0!</v>
      </c>
      <c r="AC215" s="47"/>
    </row>
    <row r="216" spans="1:29" ht="15.6">
      <c r="A216" s="47"/>
      <c r="B216">
        <f>+'Ark1'!C2733</f>
        <v>2011</v>
      </c>
      <c r="C216">
        <f>+'Ark1'!N2733</f>
        <v>450</v>
      </c>
      <c r="D216" s="3" t="s">
        <v>487</v>
      </c>
      <c r="E216" s="347">
        <f>+'Ark1'!Q2733</f>
        <v>0</v>
      </c>
      <c r="F216" s="357"/>
      <c r="G216" s="347">
        <f>+'Ark1'!R2733</f>
        <v>0</v>
      </c>
      <c r="H216" s="210">
        <f>+'Ark1'!AG2733</f>
        <v>0</v>
      </c>
      <c r="I216" s="62">
        <f t="shared" si="17"/>
        <v>0</v>
      </c>
      <c r="J216" s="210">
        <f>+'Ark1'!AH2733</f>
        <v>0</v>
      </c>
      <c r="K216" s="210"/>
      <c r="L216" s="218"/>
      <c r="M216" s="210"/>
      <c r="N216" s="210"/>
      <c r="O216" s="210"/>
      <c r="P216" s="210"/>
      <c r="Q216" s="210"/>
      <c r="R216" s="1">
        <f>+'Ark1'!S2733</f>
        <v>0</v>
      </c>
      <c r="S216" s="1">
        <f>+'Ark1'!T2733</f>
        <v>0</v>
      </c>
      <c r="T216" s="102">
        <f>+'Ark1'!U2733</f>
        <v>0</v>
      </c>
      <c r="U216" s="11">
        <f>+'Ark1'!W2733</f>
        <v>0</v>
      </c>
      <c r="V216" s="11">
        <f>+'Ark1'!X2733</f>
        <v>0</v>
      </c>
      <c r="W216" s="11">
        <f>+'Ark1'!Y2733</f>
        <v>0</v>
      </c>
      <c r="X216" s="1">
        <f>+'Ark1'!AA2733</f>
        <v>0</v>
      </c>
      <c r="Y216" s="1">
        <f>+'Ark1'!AB2733</f>
        <v>0</v>
      </c>
      <c r="Z216" s="1">
        <f>+'Ark1'!AC2733</f>
        <v>0</v>
      </c>
      <c r="AA216" s="1" t="e">
        <f t="shared" si="15"/>
        <v>#DIV/0!</v>
      </c>
      <c r="AB216" s="1" t="e">
        <f t="shared" si="16"/>
        <v>#DIV/0!</v>
      </c>
      <c r="AC216" s="47"/>
    </row>
    <row r="217" spans="1:29" ht="15.6">
      <c r="A217" s="47"/>
      <c r="B217">
        <f>+'Ark1'!C2734</f>
        <v>2011</v>
      </c>
      <c r="C217">
        <f>+'Ark1'!N2734</f>
        <v>455</v>
      </c>
      <c r="D217" s="3" t="s">
        <v>488</v>
      </c>
      <c r="E217" s="347">
        <f>+'Ark1'!Q2734</f>
        <v>0</v>
      </c>
      <c r="F217" s="357"/>
      <c r="G217" s="347">
        <f>+'Ark1'!R2734</f>
        <v>0</v>
      </c>
      <c r="H217" s="210">
        <f>+'Ark1'!AG2734</f>
        <v>0</v>
      </c>
      <c r="I217" s="62">
        <f t="shared" si="17"/>
        <v>0</v>
      </c>
      <c r="J217" s="210">
        <f>+'Ark1'!AH2734</f>
        <v>0</v>
      </c>
      <c r="K217" s="210"/>
      <c r="L217" s="218"/>
      <c r="M217" s="210"/>
      <c r="N217" s="210"/>
      <c r="O217" s="210"/>
      <c r="P217" s="210"/>
      <c r="Q217" s="210"/>
      <c r="R217" s="1">
        <f>+'Ark1'!S2734</f>
        <v>0</v>
      </c>
      <c r="S217" s="1">
        <f>+'Ark1'!T2734</f>
        <v>0</v>
      </c>
      <c r="T217" s="102">
        <f>+'Ark1'!U2734</f>
        <v>0</v>
      </c>
      <c r="U217" s="11">
        <f>+'Ark1'!W2734</f>
        <v>0</v>
      </c>
      <c r="V217" s="11">
        <f>+'Ark1'!X2734</f>
        <v>0</v>
      </c>
      <c r="W217" s="11">
        <f>+'Ark1'!Y2734</f>
        <v>0</v>
      </c>
      <c r="X217" s="1">
        <f>+'Ark1'!AA2734</f>
        <v>0</v>
      </c>
      <c r="Y217" s="1">
        <f>+'Ark1'!AB2734</f>
        <v>0</v>
      </c>
      <c r="Z217" s="1">
        <f>+'Ark1'!AC2734</f>
        <v>0</v>
      </c>
      <c r="AA217" s="1" t="e">
        <f t="shared" si="15"/>
        <v>#DIV/0!</v>
      </c>
      <c r="AB217" s="1" t="e">
        <f t="shared" si="16"/>
        <v>#DIV/0!</v>
      </c>
      <c r="AC217" s="47"/>
    </row>
    <row r="218" spans="1:29" ht="15.6">
      <c r="A218" s="47"/>
      <c r="B218">
        <f>+'Ark1'!C2735</f>
        <v>2011</v>
      </c>
      <c r="C218">
        <f>+'Ark1'!N2735</f>
        <v>460</v>
      </c>
      <c r="D218" s="3" t="s">
        <v>489</v>
      </c>
      <c r="E218" s="347">
        <f>+'Ark1'!Q2735</f>
        <v>0</v>
      </c>
      <c r="F218" s="357"/>
      <c r="G218" s="347">
        <f>+'Ark1'!R2735</f>
        <v>0</v>
      </c>
      <c r="H218" s="210">
        <f>+'Ark1'!AG2735</f>
        <v>0</v>
      </c>
      <c r="I218" s="62">
        <f t="shared" si="17"/>
        <v>0</v>
      </c>
      <c r="J218" s="210">
        <f>+'Ark1'!AH2735</f>
        <v>0</v>
      </c>
      <c r="K218" s="210"/>
      <c r="L218" s="218"/>
      <c r="M218" s="210"/>
      <c r="N218" s="210"/>
      <c r="O218" s="210"/>
      <c r="P218" s="210"/>
      <c r="Q218" s="210"/>
      <c r="R218" s="1">
        <f>+'Ark1'!S2735</f>
        <v>0</v>
      </c>
      <c r="S218" s="1">
        <f>+'Ark1'!T2735</f>
        <v>0</v>
      </c>
      <c r="T218" s="102">
        <f>+'Ark1'!U2735</f>
        <v>0</v>
      </c>
      <c r="U218" s="11">
        <f>+'Ark1'!W2735</f>
        <v>0</v>
      </c>
      <c r="V218" s="11">
        <f>+'Ark1'!X2735</f>
        <v>0</v>
      </c>
      <c r="W218" s="11">
        <f>+'Ark1'!Y2735</f>
        <v>0</v>
      </c>
      <c r="X218" s="1">
        <f>+'Ark1'!AA2735</f>
        <v>0</v>
      </c>
      <c r="Y218" s="1">
        <f>+'Ark1'!AB2735</f>
        <v>0</v>
      </c>
      <c r="Z218" s="1">
        <f>+'Ark1'!AC2735</f>
        <v>0</v>
      </c>
      <c r="AA218" s="1" t="e">
        <f t="shared" si="15"/>
        <v>#DIV/0!</v>
      </c>
      <c r="AB218" s="1" t="e">
        <f t="shared" si="16"/>
        <v>#DIV/0!</v>
      </c>
      <c r="AC218" s="47"/>
    </row>
    <row r="219" spans="1:29" ht="15.6">
      <c r="A219" s="47"/>
      <c r="B219" s="56">
        <f>+'Ark1'!C2736</f>
        <v>2010</v>
      </c>
      <c r="C219" s="56">
        <f>+'Ark1'!N2736</f>
        <v>409</v>
      </c>
      <c r="D219" s="57" t="s">
        <v>474</v>
      </c>
      <c r="E219" s="359">
        <f>+'Ark1'!Q2736</f>
        <v>0</v>
      </c>
      <c r="F219" s="357"/>
      <c r="G219" s="359">
        <f>+'Ark1'!R2736</f>
        <v>0</v>
      </c>
      <c r="H219" s="192">
        <f>+'Ark1'!AG2736</f>
        <v>0</v>
      </c>
      <c r="I219" s="62">
        <f t="shared" si="17"/>
        <v>0</v>
      </c>
      <c r="J219" s="192">
        <f>+'Ark1'!AH2736</f>
        <v>0</v>
      </c>
      <c r="K219" s="192"/>
      <c r="L219" s="287"/>
      <c r="M219" s="192"/>
      <c r="N219" s="192"/>
      <c r="O219" s="192"/>
      <c r="P219" s="192"/>
      <c r="Q219" s="192"/>
      <c r="R219" s="58">
        <f>+'Ark1'!S2736</f>
        <v>0</v>
      </c>
      <c r="S219" s="58">
        <f>+'Ark1'!T2736</f>
        <v>0</v>
      </c>
      <c r="T219" s="169">
        <f>+'Ark1'!U2736</f>
        <v>0</v>
      </c>
      <c r="U219" s="79">
        <f>+'Ark1'!W2736</f>
        <v>0</v>
      </c>
      <c r="V219" s="79">
        <f>+'Ark1'!X2736</f>
        <v>0</v>
      </c>
      <c r="W219" s="79">
        <f>+'Ark1'!Y2736</f>
        <v>0</v>
      </c>
      <c r="X219" s="58">
        <f>+'Ark1'!AA2736</f>
        <v>0</v>
      </c>
      <c r="Y219" s="58">
        <f>+'Ark1'!AB2736</f>
        <v>0</v>
      </c>
      <c r="Z219" s="58">
        <f>+'Ark1'!AC2736</f>
        <v>0</v>
      </c>
      <c r="AA219" s="58" t="e">
        <f t="shared" si="15"/>
        <v>#DIV/0!</v>
      </c>
      <c r="AB219" s="58" t="e">
        <f t="shared" si="16"/>
        <v>#DIV/0!</v>
      </c>
      <c r="AC219" s="47"/>
    </row>
    <row r="220" spans="1:29" ht="15.6">
      <c r="A220" s="47"/>
      <c r="B220" s="56">
        <f>+'Ark1'!C2737</f>
        <v>2010</v>
      </c>
      <c r="C220" s="56">
        <f>+'Ark1'!N2737</f>
        <v>410</v>
      </c>
      <c r="D220" s="57" t="s">
        <v>475</v>
      </c>
      <c r="E220" s="359">
        <f>+'Ark1'!Q2737</f>
        <v>0</v>
      </c>
      <c r="F220" s="357"/>
      <c r="G220" s="359">
        <f>+'Ark1'!R2737</f>
        <v>0</v>
      </c>
      <c r="H220" s="192">
        <f>+'Ark1'!AG2737</f>
        <v>0</v>
      </c>
      <c r="I220" s="63">
        <f t="shared" si="17"/>
        <v>0</v>
      </c>
      <c r="J220" s="192">
        <f>+'Ark1'!AH2737</f>
        <v>0</v>
      </c>
      <c r="K220" s="192"/>
      <c r="L220" s="287"/>
      <c r="M220" s="192"/>
      <c r="N220" s="192"/>
      <c r="O220" s="192"/>
      <c r="P220" s="192"/>
      <c r="Q220" s="192"/>
      <c r="R220" s="58">
        <f>+'Ark1'!S2737</f>
        <v>0</v>
      </c>
      <c r="S220" s="58">
        <f>+'Ark1'!T2737</f>
        <v>0</v>
      </c>
      <c r="T220" s="169">
        <f>+'Ark1'!U2737</f>
        <v>0</v>
      </c>
      <c r="U220" s="79">
        <f>+'Ark1'!W2737</f>
        <v>0</v>
      </c>
      <c r="V220" s="79">
        <f>+'Ark1'!X2737</f>
        <v>0</v>
      </c>
      <c r="W220" s="79">
        <f>+'Ark1'!Y2737</f>
        <v>0</v>
      </c>
      <c r="X220" s="58">
        <f>+'Ark1'!AA2737</f>
        <v>0</v>
      </c>
      <c r="Y220" s="58">
        <f>+'Ark1'!AB2737</f>
        <v>0</v>
      </c>
      <c r="Z220" s="58">
        <f>+'Ark1'!AC2737</f>
        <v>0</v>
      </c>
      <c r="AA220" s="58" t="e">
        <f t="shared" si="15"/>
        <v>#DIV/0!</v>
      </c>
      <c r="AB220" s="58" t="e">
        <f t="shared" si="16"/>
        <v>#DIV/0!</v>
      </c>
      <c r="AC220" s="47"/>
    </row>
    <row r="221" spans="1:29" ht="15.6">
      <c r="A221" s="47"/>
      <c r="B221" s="56">
        <f>+'Ark1'!C2738</f>
        <v>2010</v>
      </c>
      <c r="C221" s="56">
        <f>+'Ark1'!N2738</f>
        <v>415</v>
      </c>
      <c r="D221" s="57" t="s">
        <v>476</v>
      </c>
      <c r="E221" s="359">
        <f>+'Ark1'!Q2738</f>
        <v>0</v>
      </c>
      <c r="F221" s="357"/>
      <c r="G221" s="359">
        <f>+'Ark1'!R2738</f>
        <v>0</v>
      </c>
      <c r="H221" s="192">
        <f>+'Ark1'!AG2738</f>
        <v>0</v>
      </c>
      <c r="I221" s="63">
        <f t="shared" si="17"/>
        <v>0</v>
      </c>
      <c r="J221" s="192">
        <f>+'Ark1'!AH2738</f>
        <v>0</v>
      </c>
      <c r="K221" s="192"/>
      <c r="L221" s="287"/>
      <c r="M221" s="192"/>
      <c r="N221" s="192"/>
      <c r="O221" s="192"/>
      <c r="P221" s="192"/>
      <c r="Q221" s="192"/>
      <c r="R221" s="58">
        <f>+'Ark1'!S2738</f>
        <v>0</v>
      </c>
      <c r="S221" s="58">
        <f>+'Ark1'!T2738</f>
        <v>0</v>
      </c>
      <c r="T221" s="169">
        <f>+'Ark1'!U2738</f>
        <v>0</v>
      </c>
      <c r="U221" s="79">
        <f>+'Ark1'!W2738</f>
        <v>0</v>
      </c>
      <c r="V221" s="79">
        <f>+'Ark1'!X2738</f>
        <v>0</v>
      </c>
      <c r="W221" s="79">
        <f>+'Ark1'!Y2738</f>
        <v>0</v>
      </c>
      <c r="X221" s="58">
        <f>+'Ark1'!AA2738</f>
        <v>0</v>
      </c>
      <c r="Y221" s="58">
        <f>+'Ark1'!AB2738</f>
        <v>0</v>
      </c>
      <c r="Z221" s="58">
        <f>+'Ark1'!AC2738</f>
        <v>0</v>
      </c>
      <c r="AA221" s="58" t="e">
        <f t="shared" si="15"/>
        <v>#DIV/0!</v>
      </c>
      <c r="AB221" s="58" t="e">
        <f t="shared" si="16"/>
        <v>#DIV/0!</v>
      </c>
      <c r="AC221" s="47"/>
    </row>
    <row r="222" spans="1:29" ht="15.6">
      <c r="A222" s="47"/>
      <c r="B222" s="56">
        <f>+'Ark1'!C2739</f>
        <v>2010</v>
      </c>
      <c r="C222" s="56">
        <f>+'Ark1'!N2739</f>
        <v>420</v>
      </c>
      <c r="D222" s="57" t="s">
        <v>477</v>
      </c>
      <c r="E222" s="359">
        <f>+'Ark1'!Q2739</f>
        <v>0</v>
      </c>
      <c r="F222" s="357"/>
      <c r="G222" s="359">
        <f>+'Ark1'!R2739</f>
        <v>0</v>
      </c>
      <c r="H222" s="192">
        <f>+'Ark1'!AG2739</f>
        <v>0</v>
      </c>
      <c r="I222" s="63">
        <f t="shared" si="17"/>
        <v>0</v>
      </c>
      <c r="J222" s="192">
        <f>+'Ark1'!AH2739</f>
        <v>0</v>
      </c>
      <c r="K222" s="192"/>
      <c r="L222" s="287"/>
      <c r="M222" s="192"/>
      <c r="N222" s="192"/>
      <c r="O222" s="192"/>
      <c r="P222" s="192"/>
      <c r="Q222" s="192"/>
      <c r="R222" s="58">
        <f>+'Ark1'!S2739</f>
        <v>0</v>
      </c>
      <c r="S222" s="58">
        <f>+'Ark1'!T2739</f>
        <v>0</v>
      </c>
      <c r="T222" s="169">
        <f>+'Ark1'!U2739</f>
        <v>0</v>
      </c>
      <c r="U222" s="79">
        <f>+'Ark1'!W2739</f>
        <v>0</v>
      </c>
      <c r="V222" s="79">
        <f>+'Ark1'!X2739</f>
        <v>0</v>
      </c>
      <c r="W222" s="79">
        <f>+'Ark1'!Y2739</f>
        <v>0</v>
      </c>
      <c r="X222" s="58">
        <f>+'Ark1'!AA2739</f>
        <v>0</v>
      </c>
      <c r="Y222" s="58">
        <f>+'Ark1'!AB2739</f>
        <v>0</v>
      </c>
      <c r="Z222" s="58">
        <f>+'Ark1'!AC2739</f>
        <v>0</v>
      </c>
      <c r="AA222" s="58" t="e">
        <f t="shared" si="15"/>
        <v>#DIV/0!</v>
      </c>
      <c r="AB222" s="58" t="e">
        <f t="shared" si="16"/>
        <v>#DIV/0!</v>
      </c>
      <c r="AC222" s="47"/>
    </row>
    <row r="223" spans="1:29" ht="15.6">
      <c r="A223" s="47"/>
      <c r="B223" s="56">
        <f>+'Ark1'!C2740</f>
        <v>2010</v>
      </c>
      <c r="C223" s="56">
        <f>+'Ark1'!N2740</f>
        <v>425</v>
      </c>
      <c r="D223" s="57" t="s">
        <v>478</v>
      </c>
      <c r="E223" s="359">
        <f>+'Ark1'!Q2740</f>
        <v>0</v>
      </c>
      <c r="F223" s="357"/>
      <c r="G223" s="359">
        <f>+'Ark1'!R2740</f>
        <v>0</v>
      </c>
      <c r="H223" s="192">
        <f>+'Ark1'!AG2740</f>
        <v>0</v>
      </c>
      <c r="I223" s="63">
        <f t="shared" si="17"/>
        <v>0</v>
      </c>
      <c r="J223" s="192">
        <f>+'Ark1'!AH2740</f>
        <v>0</v>
      </c>
      <c r="K223" s="192"/>
      <c r="L223" s="287"/>
      <c r="M223" s="192"/>
      <c r="N223" s="192"/>
      <c r="O223" s="192"/>
      <c r="P223" s="192"/>
      <c r="Q223" s="192"/>
      <c r="R223" s="58">
        <f>+'Ark1'!S2740</f>
        <v>0</v>
      </c>
      <c r="S223" s="58">
        <f>+'Ark1'!T2740</f>
        <v>0</v>
      </c>
      <c r="T223" s="169">
        <f>+'Ark1'!U2740</f>
        <v>0</v>
      </c>
      <c r="U223" s="79">
        <f>+'Ark1'!W2740</f>
        <v>0</v>
      </c>
      <c r="V223" s="79">
        <f>+'Ark1'!X2740</f>
        <v>0</v>
      </c>
      <c r="W223" s="79">
        <f>+'Ark1'!Y2740</f>
        <v>0</v>
      </c>
      <c r="X223" s="58">
        <f>+'Ark1'!AA2740</f>
        <v>0</v>
      </c>
      <c r="Y223" s="58">
        <f>+'Ark1'!AB2740</f>
        <v>0</v>
      </c>
      <c r="Z223" s="58">
        <f>+'Ark1'!AC2740</f>
        <v>0</v>
      </c>
      <c r="AA223" s="58" t="e">
        <f t="shared" si="15"/>
        <v>#DIV/0!</v>
      </c>
      <c r="AB223" s="58" t="e">
        <f t="shared" si="16"/>
        <v>#DIV/0!</v>
      </c>
      <c r="AC223" s="47"/>
    </row>
    <row r="224" spans="1:29" ht="15.6">
      <c r="A224" s="47"/>
      <c r="B224" s="56">
        <f>+'Ark1'!C2741</f>
        <v>2010</v>
      </c>
      <c r="C224" s="56">
        <f>+'Ark1'!N2741</f>
        <v>428</v>
      </c>
      <c r="D224" s="57" t="s">
        <v>479</v>
      </c>
      <c r="E224" s="359">
        <f>+'Ark1'!Q2741</f>
        <v>0</v>
      </c>
      <c r="F224" s="357"/>
      <c r="G224" s="359">
        <f>+'Ark1'!R2741</f>
        <v>0</v>
      </c>
      <c r="H224" s="192">
        <f>+'Ark1'!AG2741</f>
        <v>0</v>
      </c>
      <c r="I224" s="63">
        <f t="shared" si="17"/>
        <v>0</v>
      </c>
      <c r="J224" s="192">
        <f>+'Ark1'!AH2741</f>
        <v>0</v>
      </c>
      <c r="K224" s="192"/>
      <c r="L224" s="287"/>
      <c r="M224" s="192"/>
      <c r="N224" s="192"/>
      <c r="O224" s="192"/>
      <c r="P224" s="192"/>
      <c r="Q224" s="192"/>
      <c r="R224" s="58">
        <f>+'Ark1'!S2741</f>
        <v>0</v>
      </c>
      <c r="S224" s="58">
        <f>+'Ark1'!T2741</f>
        <v>0</v>
      </c>
      <c r="T224" s="169">
        <f>+'Ark1'!U2741</f>
        <v>0</v>
      </c>
      <c r="U224" s="79">
        <f>+'Ark1'!W2741</f>
        <v>0</v>
      </c>
      <c r="V224" s="79">
        <f>+'Ark1'!X2741</f>
        <v>0</v>
      </c>
      <c r="W224" s="79">
        <f>+'Ark1'!Y2741</f>
        <v>0</v>
      </c>
      <c r="X224" s="58">
        <f>+'Ark1'!AA2741</f>
        <v>0</v>
      </c>
      <c r="Y224" s="58">
        <f>+'Ark1'!AB2741</f>
        <v>0</v>
      </c>
      <c r="Z224" s="58">
        <f>+'Ark1'!AC2741</f>
        <v>0</v>
      </c>
      <c r="AA224" s="58" t="e">
        <f t="shared" si="15"/>
        <v>#DIV/0!</v>
      </c>
      <c r="AB224" s="58" t="e">
        <f t="shared" si="16"/>
        <v>#DIV/0!</v>
      </c>
      <c r="AC224" s="47"/>
    </row>
    <row r="225" spans="1:29" ht="15.6">
      <c r="A225" s="47"/>
      <c r="B225" s="56">
        <f>+'Ark1'!C2742</f>
        <v>2010</v>
      </c>
      <c r="C225" s="56">
        <f>+'Ark1'!N2742</f>
        <v>430</v>
      </c>
      <c r="D225" s="57" t="s">
        <v>480</v>
      </c>
      <c r="E225" s="359">
        <f>+'Ark1'!Q2742</f>
        <v>0</v>
      </c>
      <c r="F225" s="357"/>
      <c r="G225" s="359">
        <f>+'Ark1'!R2742</f>
        <v>0</v>
      </c>
      <c r="H225" s="192">
        <f>+'Ark1'!AG2742</f>
        <v>0</v>
      </c>
      <c r="I225" s="63">
        <f t="shared" si="17"/>
        <v>0</v>
      </c>
      <c r="J225" s="192">
        <f>+'Ark1'!AH2742</f>
        <v>0</v>
      </c>
      <c r="K225" s="192"/>
      <c r="L225" s="287"/>
      <c r="M225" s="192"/>
      <c r="N225" s="192"/>
      <c r="O225" s="192"/>
      <c r="P225" s="192"/>
      <c r="Q225" s="192"/>
      <c r="R225" s="58">
        <f>+'Ark1'!S2742</f>
        <v>0</v>
      </c>
      <c r="S225" s="58">
        <f>+'Ark1'!T2742</f>
        <v>0</v>
      </c>
      <c r="T225" s="169">
        <f>+'Ark1'!U2742</f>
        <v>0</v>
      </c>
      <c r="U225" s="79">
        <f>+'Ark1'!W2742</f>
        <v>0</v>
      </c>
      <c r="V225" s="79">
        <f>+'Ark1'!X2742</f>
        <v>0</v>
      </c>
      <c r="W225" s="79">
        <f>+'Ark1'!Y2742</f>
        <v>0</v>
      </c>
      <c r="X225" s="58">
        <f>+'Ark1'!AA2742</f>
        <v>0</v>
      </c>
      <c r="Y225" s="58">
        <f>+'Ark1'!AB2742</f>
        <v>0</v>
      </c>
      <c r="Z225" s="58">
        <f>+'Ark1'!AC2742</f>
        <v>0</v>
      </c>
      <c r="AA225" s="58" t="e">
        <f t="shared" si="15"/>
        <v>#DIV/0!</v>
      </c>
      <c r="AB225" s="58" t="e">
        <f t="shared" si="16"/>
        <v>#DIV/0!</v>
      </c>
      <c r="AC225" s="47"/>
    </row>
    <row r="226" spans="1:29" ht="15.6">
      <c r="A226" s="47"/>
      <c r="B226" s="56">
        <f>+'Ark1'!C2743</f>
        <v>2010</v>
      </c>
      <c r="C226" s="56">
        <f>+'Ark1'!N2743</f>
        <v>433</v>
      </c>
      <c r="D226" s="57" t="s">
        <v>481</v>
      </c>
      <c r="E226" s="359">
        <f>+'Ark1'!Q2743</f>
        <v>0</v>
      </c>
      <c r="F226" s="357"/>
      <c r="G226" s="359">
        <f>+'Ark1'!R2743</f>
        <v>0</v>
      </c>
      <c r="H226" s="192">
        <f>+'Ark1'!AG2743</f>
        <v>0</v>
      </c>
      <c r="I226" s="63">
        <f t="shared" si="17"/>
        <v>0</v>
      </c>
      <c r="J226" s="192">
        <f>+'Ark1'!AH2743</f>
        <v>0</v>
      </c>
      <c r="K226" s="192"/>
      <c r="L226" s="287"/>
      <c r="M226" s="192"/>
      <c r="N226" s="192"/>
      <c r="O226" s="192"/>
      <c r="P226" s="192"/>
      <c r="Q226" s="192"/>
      <c r="R226" s="58">
        <f>+'Ark1'!S2743</f>
        <v>0</v>
      </c>
      <c r="S226" s="58">
        <f>+'Ark1'!T2743</f>
        <v>0</v>
      </c>
      <c r="T226" s="169">
        <f>+'Ark1'!U2743</f>
        <v>0</v>
      </c>
      <c r="U226" s="79">
        <f>+'Ark1'!W2743</f>
        <v>0</v>
      </c>
      <c r="V226" s="79">
        <f>+'Ark1'!X2743</f>
        <v>0</v>
      </c>
      <c r="W226" s="79">
        <f>+'Ark1'!Y2743</f>
        <v>0</v>
      </c>
      <c r="X226" s="58">
        <f>+'Ark1'!AA2743</f>
        <v>0</v>
      </c>
      <c r="Y226" s="58">
        <f>+'Ark1'!AB2743</f>
        <v>0</v>
      </c>
      <c r="Z226" s="58">
        <f>+'Ark1'!AC2743</f>
        <v>0</v>
      </c>
      <c r="AA226" s="58" t="e">
        <f t="shared" si="15"/>
        <v>#DIV/0!</v>
      </c>
      <c r="AB226" s="58" t="e">
        <f t="shared" si="16"/>
        <v>#DIV/0!</v>
      </c>
      <c r="AC226" s="47"/>
    </row>
    <row r="227" spans="1:29" ht="15.6">
      <c r="A227" s="47"/>
      <c r="B227" s="56">
        <f>+'Ark1'!C2744</f>
        <v>2010</v>
      </c>
      <c r="C227" s="56">
        <f>+'Ark1'!N2744</f>
        <v>435</v>
      </c>
      <c r="D227" s="57" t="s">
        <v>482</v>
      </c>
      <c r="E227" s="359">
        <f>+'Ark1'!Q2744</f>
        <v>0</v>
      </c>
      <c r="F227" s="357"/>
      <c r="G227" s="359">
        <f>+'Ark1'!R2744</f>
        <v>0</v>
      </c>
      <c r="H227" s="192">
        <f>+'Ark1'!AG2744</f>
        <v>0</v>
      </c>
      <c r="I227" s="63">
        <f t="shared" si="17"/>
        <v>0</v>
      </c>
      <c r="J227" s="192">
        <f>+'Ark1'!AH2744</f>
        <v>0</v>
      </c>
      <c r="K227" s="192"/>
      <c r="L227" s="287"/>
      <c r="M227" s="192"/>
      <c r="N227" s="192"/>
      <c r="O227" s="192"/>
      <c r="P227" s="192"/>
      <c r="Q227" s="192"/>
      <c r="R227" s="58">
        <f>+'Ark1'!S2744</f>
        <v>0</v>
      </c>
      <c r="S227" s="58">
        <f>+'Ark1'!T2744</f>
        <v>0</v>
      </c>
      <c r="T227" s="169">
        <f>+'Ark1'!U2744</f>
        <v>0</v>
      </c>
      <c r="U227" s="79">
        <f>+'Ark1'!W2744</f>
        <v>0</v>
      </c>
      <c r="V227" s="79">
        <f>+'Ark1'!X2744</f>
        <v>0</v>
      </c>
      <c r="W227" s="79">
        <f>+'Ark1'!Y2744</f>
        <v>0</v>
      </c>
      <c r="X227" s="58">
        <f>+'Ark1'!AA2744</f>
        <v>0</v>
      </c>
      <c r="Y227" s="58">
        <f>+'Ark1'!AB2744</f>
        <v>0</v>
      </c>
      <c r="Z227" s="58">
        <f>+'Ark1'!AC2744</f>
        <v>0</v>
      </c>
      <c r="AA227" s="58" t="e">
        <f t="shared" si="15"/>
        <v>#DIV/0!</v>
      </c>
      <c r="AB227" s="58" t="e">
        <f t="shared" si="16"/>
        <v>#DIV/0!</v>
      </c>
      <c r="AC227" s="47"/>
    </row>
    <row r="228" spans="1:29" ht="15.6">
      <c r="A228" s="47"/>
      <c r="B228" s="56">
        <f>+'Ark1'!C2745</f>
        <v>2010</v>
      </c>
      <c r="C228" s="56">
        <f>+'Ark1'!N2745</f>
        <v>438</v>
      </c>
      <c r="D228" s="57" t="s">
        <v>483</v>
      </c>
      <c r="E228" s="359">
        <f>+'Ark1'!Q2745</f>
        <v>0</v>
      </c>
      <c r="F228" s="357"/>
      <c r="G228" s="359">
        <f>+'Ark1'!R2745</f>
        <v>0</v>
      </c>
      <c r="H228" s="192">
        <f>+'Ark1'!AG2745</f>
        <v>0</v>
      </c>
      <c r="I228" s="63">
        <f t="shared" si="17"/>
        <v>0</v>
      </c>
      <c r="J228" s="192">
        <f>+'Ark1'!AH2745</f>
        <v>0</v>
      </c>
      <c r="K228" s="192"/>
      <c r="L228" s="287"/>
      <c r="M228" s="192"/>
      <c r="N228" s="192"/>
      <c r="O228" s="192"/>
      <c r="P228" s="192"/>
      <c r="Q228" s="192"/>
      <c r="R228" s="58">
        <f>+'Ark1'!S2745</f>
        <v>0</v>
      </c>
      <c r="S228" s="58">
        <f>+'Ark1'!T2745</f>
        <v>0</v>
      </c>
      <c r="T228" s="169">
        <f>+'Ark1'!U2745</f>
        <v>0</v>
      </c>
      <c r="U228" s="79">
        <f>+'Ark1'!W2745</f>
        <v>0</v>
      </c>
      <c r="V228" s="79">
        <f>+'Ark1'!X2745</f>
        <v>0</v>
      </c>
      <c r="W228" s="79">
        <f>+'Ark1'!Y2745</f>
        <v>0</v>
      </c>
      <c r="X228" s="58">
        <f>+'Ark1'!AA2745</f>
        <v>0</v>
      </c>
      <c r="Y228" s="58">
        <f>+'Ark1'!AB2745</f>
        <v>0</v>
      </c>
      <c r="Z228" s="58">
        <f>+'Ark1'!AC2745</f>
        <v>0</v>
      </c>
      <c r="AA228" s="58" t="e">
        <f t="shared" si="15"/>
        <v>#DIV/0!</v>
      </c>
      <c r="AB228" s="58" t="e">
        <f t="shared" si="16"/>
        <v>#DIV/0!</v>
      </c>
      <c r="AC228" s="47"/>
    </row>
    <row r="229" spans="1:29" ht="15.6">
      <c r="A229" s="47"/>
      <c r="B229" s="56">
        <f>+'Ark1'!C2746</f>
        <v>2010</v>
      </c>
      <c r="C229" s="56">
        <f>+'Ark1'!N2746</f>
        <v>440</v>
      </c>
      <c r="D229" s="57" t="s">
        <v>484</v>
      </c>
      <c r="E229" s="359">
        <f>+'Ark1'!Q2746</f>
        <v>0</v>
      </c>
      <c r="F229" s="357"/>
      <c r="G229" s="359">
        <f>+'Ark1'!R2746</f>
        <v>0</v>
      </c>
      <c r="H229" s="192">
        <f>+'Ark1'!AG2746</f>
        <v>0</v>
      </c>
      <c r="I229" s="63">
        <f t="shared" si="17"/>
        <v>0</v>
      </c>
      <c r="J229" s="192">
        <f>+'Ark1'!AH2746</f>
        <v>0</v>
      </c>
      <c r="K229" s="192"/>
      <c r="L229" s="287"/>
      <c r="M229" s="192"/>
      <c r="N229" s="192"/>
      <c r="O229" s="192"/>
      <c r="P229" s="192"/>
      <c r="Q229" s="192"/>
      <c r="R229" s="58">
        <f>+'Ark1'!S2746</f>
        <v>0</v>
      </c>
      <c r="S229" s="58">
        <f>+'Ark1'!T2746</f>
        <v>0</v>
      </c>
      <c r="T229" s="169">
        <f>+'Ark1'!U2746</f>
        <v>0</v>
      </c>
      <c r="U229" s="79">
        <f>+'Ark1'!W2746</f>
        <v>0</v>
      </c>
      <c r="V229" s="79">
        <f>+'Ark1'!X2746</f>
        <v>0</v>
      </c>
      <c r="W229" s="79">
        <f>+'Ark1'!Y2746</f>
        <v>0</v>
      </c>
      <c r="X229" s="58">
        <f>+'Ark1'!AA2746</f>
        <v>0</v>
      </c>
      <c r="Y229" s="58">
        <f>+'Ark1'!AB2746</f>
        <v>0</v>
      </c>
      <c r="Z229" s="58">
        <f>+'Ark1'!AC2746</f>
        <v>0</v>
      </c>
      <c r="AA229" s="58" t="e">
        <f t="shared" si="15"/>
        <v>#DIV/0!</v>
      </c>
      <c r="AB229" s="58" t="e">
        <f t="shared" si="16"/>
        <v>#DIV/0!</v>
      </c>
      <c r="AC229" s="47"/>
    </row>
    <row r="230" spans="1:29" ht="15.6">
      <c r="A230" s="47"/>
      <c r="B230" s="56">
        <f>+'Ark1'!C2747</f>
        <v>2010</v>
      </c>
      <c r="C230" s="56">
        <f>+'Ark1'!N2747</f>
        <v>443</v>
      </c>
      <c r="D230" s="57" t="s">
        <v>485</v>
      </c>
      <c r="E230" s="359">
        <f>+'Ark1'!Q2747</f>
        <v>0</v>
      </c>
      <c r="F230" s="357"/>
      <c r="G230" s="359">
        <f>+'Ark1'!R2747</f>
        <v>0</v>
      </c>
      <c r="H230" s="192">
        <f>+'Ark1'!AG2747</f>
        <v>0</v>
      </c>
      <c r="I230" s="63">
        <f t="shared" si="17"/>
        <v>0</v>
      </c>
      <c r="J230" s="192">
        <f>+'Ark1'!AH2747</f>
        <v>0</v>
      </c>
      <c r="K230" s="192"/>
      <c r="L230" s="287"/>
      <c r="M230" s="192"/>
      <c r="N230" s="192"/>
      <c r="O230" s="192"/>
      <c r="P230" s="192"/>
      <c r="Q230" s="192"/>
      <c r="R230" s="58">
        <f>+'Ark1'!S2747</f>
        <v>0</v>
      </c>
      <c r="S230" s="58">
        <f>+'Ark1'!T2747</f>
        <v>0</v>
      </c>
      <c r="T230" s="169">
        <f>+'Ark1'!U2747</f>
        <v>0</v>
      </c>
      <c r="U230" s="79">
        <f>+'Ark1'!W2747</f>
        <v>0</v>
      </c>
      <c r="V230" s="79">
        <f>+'Ark1'!X2747</f>
        <v>0</v>
      </c>
      <c r="W230" s="79">
        <f>+'Ark1'!Y2747</f>
        <v>0</v>
      </c>
      <c r="X230" s="58">
        <f>+'Ark1'!AA2747</f>
        <v>0</v>
      </c>
      <c r="Y230" s="58">
        <f>+'Ark1'!AB2747</f>
        <v>0</v>
      </c>
      <c r="Z230" s="58">
        <f>+'Ark1'!AC2747</f>
        <v>0</v>
      </c>
      <c r="AA230" s="58" t="e">
        <f t="shared" si="15"/>
        <v>#DIV/0!</v>
      </c>
      <c r="AB230" s="58" t="e">
        <f t="shared" si="16"/>
        <v>#DIV/0!</v>
      </c>
      <c r="AC230" s="47"/>
    </row>
    <row r="231" spans="1:29" ht="15.6">
      <c r="A231" s="47"/>
      <c r="B231" s="56">
        <f>+'Ark1'!C2748</f>
        <v>2010</v>
      </c>
      <c r="C231" s="56">
        <f>+'Ark1'!N2748</f>
        <v>445</v>
      </c>
      <c r="D231" s="57" t="s">
        <v>486</v>
      </c>
      <c r="E231" s="359">
        <f>+'Ark1'!Q2748</f>
        <v>0</v>
      </c>
      <c r="F231" s="357"/>
      <c r="G231" s="359">
        <f>+'Ark1'!R2748</f>
        <v>0</v>
      </c>
      <c r="H231" s="192">
        <f>+'Ark1'!AG2748</f>
        <v>0</v>
      </c>
      <c r="I231" s="63">
        <f t="shared" si="17"/>
        <v>0</v>
      </c>
      <c r="J231" s="192">
        <f>+'Ark1'!AH2748</f>
        <v>0</v>
      </c>
      <c r="K231" s="192"/>
      <c r="L231" s="287"/>
      <c r="M231" s="192"/>
      <c r="N231" s="192"/>
      <c r="O231" s="192"/>
      <c r="P231" s="192"/>
      <c r="Q231" s="192"/>
      <c r="R231" s="58">
        <f>+'Ark1'!S2748</f>
        <v>0</v>
      </c>
      <c r="S231" s="58">
        <f>+'Ark1'!T2748</f>
        <v>0</v>
      </c>
      <c r="T231" s="169">
        <f>+'Ark1'!U2748</f>
        <v>0</v>
      </c>
      <c r="U231" s="79">
        <f>+'Ark1'!W2748</f>
        <v>0</v>
      </c>
      <c r="V231" s="79">
        <f>+'Ark1'!X2748</f>
        <v>0</v>
      </c>
      <c r="W231" s="79">
        <f>+'Ark1'!Y2748</f>
        <v>0</v>
      </c>
      <c r="X231" s="58">
        <f>+'Ark1'!AA2748</f>
        <v>0</v>
      </c>
      <c r="Y231" s="58">
        <f>+'Ark1'!AB2748</f>
        <v>0</v>
      </c>
      <c r="Z231" s="58">
        <f>+'Ark1'!AC2748</f>
        <v>0</v>
      </c>
      <c r="AA231" s="58" t="e">
        <f t="shared" si="15"/>
        <v>#DIV/0!</v>
      </c>
      <c r="AB231" s="58" t="e">
        <f t="shared" si="16"/>
        <v>#DIV/0!</v>
      </c>
      <c r="AC231" s="47"/>
    </row>
    <row r="232" spans="1:29" ht="15.6">
      <c r="A232" s="47"/>
      <c r="B232" s="56">
        <f>+'Ark1'!C2749</f>
        <v>2010</v>
      </c>
      <c r="C232" s="56">
        <f>+'Ark1'!N2749</f>
        <v>450</v>
      </c>
      <c r="D232" s="57" t="s">
        <v>487</v>
      </c>
      <c r="E232" s="359">
        <f>+'Ark1'!Q2749</f>
        <v>0</v>
      </c>
      <c r="F232" s="357"/>
      <c r="G232" s="359">
        <f>+'Ark1'!R2749</f>
        <v>0</v>
      </c>
      <c r="H232" s="192">
        <f>+'Ark1'!AG2749</f>
        <v>0</v>
      </c>
      <c r="I232" s="63">
        <f t="shared" si="17"/>
        <v>0</v>
      </c>
      <c r="J232" s="192">
        <f>+'Ark1'!AH2749</f>
        <v>0</v>
      </c>
      <c r="K232" s="192"/>
      <c r="L232" s="287"/>
      <c r="M232" s="192"/>
      <c r="N232" s="192"/>
      <c r="O232" s="192"/>
      <c r="P232" s="192"/>
      <c r="Q232" s="192"/>
      <c r="R232" s="58">
        <f>+'Ark1'!S2749</f>
        <v>0</v>
      </c>
      <c r="S232" s="58">
        <f>+'Ark1'!T2749</f>
        <v>0</v>
      </c>
      <c r="T232" s="169">
        <f>+'Ark1'!U2749</f>
        <v>0</v>
      </c>
      <c r="U232" s="79">
        <f>+'Ark1'!W2749</f>
        <v>0</v>
      </c>
      <c r="V232" s="79">
        <f>+'Ark1'!X2749</f>
        <v>0</v>
      </c>
      <c r="W232" s="79">
        <f>+'Ark1'!Y2749</f>
        <v>0</v>
      </c>
      <c r="X232" s="58">
        <f>+'Ark1'!AA2749</f>
        <v>0</v>
      </c>
      <c r="Y232" s="58">
        <f>+'Ark1'!AB2749</f>
        <v>0</v>
      </c>
      <c r="Z232" s="58">
        <f>+'Ark1'!AC2749</f>
        <v>0</v>
      </c>
      <c r="AA232" s="58" t="e">
        <f t="shared" si="15"/>
        <v>#DIV/0!</v>
      </c>
      <c r="AB232" s="58" t="e">
        <f t="shared" si="16"/>
        <v>#DIV/0!</v>
      </c>
      <c r="AC232" s="47"/>
    </row>
    <row r="233" spans="1:29" ht="15.6">
      <c r="A233" s="47"/>
      <c r="B233" s="56">
        <f>+'Ark1'!C2750</f>
        <v>2010</v>
      </c>
      <c r="C233" s="56">
        <f>+'Ark1'!N2750</f>
        <v>455</v>
      </c>
      <c r="D233" s="57" t="s">
        <v>488</v>
      </c>
      <c r="E233" s="359">
        <f>+'Ark1'!Q2750</f>
        <v>0</v>
      </c>
      <c r="F233" s="357"/>
      <c r="G233" s="359">
        <f>+'Ark1'!R2750</f>
        <v>0</v>
      </c>
      <c r="H233" s="192">
        <f>+'Ark1'!AG2750</f>
        <v>0</v>
      </c>
      <c r="I233" s="63">
        <f t="shared" si="17"/>
        <v>0</v>
      </c>
      <c r="J233" s="192">
        <f>+'Ark1'!AH2750</f>
        <v>0</v>
      </c>
      <c r="K233" s="192"/>
      <c r="L233" s="287"/>
      <c r="M233" s="192"/>
      <c r="N233" s="192"/>
      <c r="O233" s="192"/>
      <c r="P233" s="192"/>
      <c r="Q233" s="192"/>
      <c r="R233" s="58">
        <f>+'Ark1'!S2750</f>
        <v>0</v>
      </c>
      <c r="S233" s="58">
        <f>+'Ark1'!T2750</f>
        <v>0</v>
      </c>
      <c r="T233" s="169">
        <f>+'Ark1'!U2750</f>
        <v>0</v>
      </c>
      <c r="U233" s="79">
        <f>+'Ark1'!W2750</f>
        <v>0</v>
      </c>
      <c r="V233" s="79">
        <f>+'Ark1'!X2750</f>
        <v>0</v>
      </c>
      <c r="W233" s="79">
        <f>+'Ark1'!Y2750</f>
        <v>0</v>
      </c>
      <c r="X233" s="58">
        <f>+'Ark1'!AA2750</f>
        <v>0</v>
      </c>
      <c r="Y233" s="58">
        <f>+'Ark1'!AB2750</f>
        <v>0</v>
      </c>
      <c r="Z233" s="58">
        <f>+'Ark1'!AC2750</f>
        <v>0</v>
      </c>
      <c r="AA233" s="58" t="e">
        <f t="shared" si="15"/>
        <v>#DIV/0!</v>
      </c>
      <c r="AB233" s="58" t="e">
        <f t="shared" si="16"/>
        <v>#DIV/0!</v>
      </c>
      <c r="AC233" s="47"/>
    </row>
    <row r="234" spans="1:29" ht="15.6">
      <c r="A234" s="47"/>
      <c r="B234" s="56">
        <f>+'Ark1'!C2751</f>
        <v>2010</v>
      </c>
      <c r="C234" s="56">
        <f>+'Ark1'!N2751</f>
        <v>460</v>
      </c>
      <c r="D234" s="57" t="s">
        <v>489</v>
      </c>
      <c r="E234" s="359">
        <f>+'Ark1'!Q2751</f>
        <v>0</v>
      </c>
      <c r="F234" s="357"/>
      <c r="G234" s="359">
        <f>+'Ark1'!R2751</f>
        <v>0</v>
      </c>
      <c r="H234" s="192">
        <f>+'Ark1'!AG2751</f>
        <v>0</v>
      </c>
      <c r="I234" s="63">
        <f t="shared" si="17"/>
        <v>0</v>
      </c>
      <c r="J234" s="192">
        <f>+'Ark1'!AH2751</f>
        <v>0</v>
      </c>
      <c r="K234" s="192"/>
      <c r="L234" s="287"/>
      <c r="M234" s="192"/>
      <c r="N234" s="192"/>
      <c r="O234" s="192"/>
      <c r="P234" s="192"/>
      <c r="Q234" s="192"/>
      <c r="R234" s="58">
        <f>+'Ark1'!S2751</f>
        <v>0</v>
      </c>
      <c r="S234" s="58">
        <f>+'Ark1'!T2751</f>
        <v>0</v>
      </c>
      <c r="T234" s="169">
        <f>+'Ark1'!U2751</f>
        <v>0</v>
      </c>
      <c r="U234" s="79">
        <f>+'Ark1'!W2751</f>
        <v>0</v>
      </c>
      <c r="V234" s="79">
        <f>+'Ark1'!X2751</f>
        <v>0</v>
      </c>
      <c r="W234" s="79">
        <f>+'Ark1'!Y2751</f>
        <v>0</v>
      </c>
      <c r="X234" s="58">
        <f>+'Ark1'!AA2751</f>
        <v>0</v>
      </c>
      <c r="Y234" s="58">
        <f>+'Ark1'!AB2751</f>
        <v>0</v>
      </c>
      <c r="Z234" s="58">
        <f>+'Ark1'!AC2751</f>
        <v>0</v>
      </c>
      <c r="AA234" s="58" t="e">
        <f t="shared" si="15"/>
        <v>#DIV/0!</v>
      </c>
      <c r="AB234" s="58" t="e">
        <f t="shared" si="16"/>
        <v>#DIV/0!</v>
      </c>
      <c r="AC234" s="47"/>
    </row>
    <row r="235" spans="1:29" ht="15.6">
      <c r="A235" s="47"/>
      <c r="B235">
        <f>+'Ark1'!C2752</f>
        <v>2009</v>
      </c>
      <c r="C235">
        <f>+'Ark1'!N2752</f>
        <v>409</v>
      </c>
      <c r="D235" s="3" t="s">
        <v>474</v>
      </c>
      <c r="E235" s="347">
        <f>+'Ark1'!Q2752</f>
        <v>0</v>
      </c>
      <c r="F235" s="357"/>
      <c r="G235" s="347">
        <f>+'Ark1'!R2752</f>
        <v>0</v>
      </c>
      <c r="H235" s="210">
        <f>+'Ark1'!AG2752</f>
        <v>0</v>
      </c>
      <c r="I235" s="62">
        <f t="shared" si="17"/>
        <v>0</v>
      </c>
      <c r="J235" s="210">
        <f>+'Ark1'!AH2752</f>
        <v>0</v>
      </c>
      <c r="K235" s="210"/>
      <c r="L235" s="218"/>
      <c r="M235" s="210"/>
      <c r="N235" s="210"/>
      <c r="O235" s="210"/>
      <c r="P235" s="210"/>
      <c r="Q235" s="210"/>
      <c r="R235" s="1">
        <f>+'Ark1'!S2752</f>
        <v>0</v>
      </c>
      <c r="S235" s="1">
        <f>+'Ark1'!T2752</f>
        <v>0</v>
      </c>
      <c r="T235" s="102">
        <f>+'Ark1'!U2752</f>
        <v>0</v>
      </c>
      <c r="U235" s="11">
        <f>+'Ark1'!W2752</f>
        <v>0</v>
      </c>
      <c r="V235" s="11">
        <f>+'Ark1'!X2752</f>
        <v>0</v>
      </c>
      <c r="W235" s="11">
        <f>+'Ark1'!Y2752</f>
        <v>0</v>
      </c>
      <c r="X235" s="1">
        <f>+'Ark1'!AA2752</f>
        <v>0</v>
      </c>
      <c r="Y235" s="1">
        <f>+'Ark1'!AB2752</f>
        <v>0</v>
      </c>
      <c r="Z235" s="1">
        <f>+'Ark1'!AC2752</f>
        <v>0</v>
      </c>
      <c r="AA235" s="1" t="e">
        <f t="shared" si="15"/>
        <v>#DIV/0!</v>
      </c>
      <c r="AB235" s="1" t="e">
        <f t="shared" si="16"/>
        <v>#DIV/0!</v>
      </c>
      <c r="AC235" s="47"/>
    </row>
    <row r="236" spans="1:29" ht="15.6">
      <c r="A236" s="47"/>
      <c r="B236">
        <f>+'Ark1'!C2753</f>
        <v>2009</v>
      </c>
      <c r="C236">
        <f>+'Ark1'!N2753</f>
        <v>410</v>
      </c>
      <c r="D236" s="3" t="s">
        <v>475</v>
      </c>
      <c r="E236" s="347">
        <f>+'Ark1'!Q2753</f>
        <v>0</v>
      </c>
      <c r="F236" s="357"/>
      <c r="G236" s="347">
        <f>+'Ark1'!R2753</f>
        <v>0</v>
      </c>
      <c r="H236" s="210">
        <f>+'Ark1'!AG2753</f>
        <v>0</v>
      </c>
      <c r="I236" s="62">
        <f t="shared" si="17"/>
        <v>0</v>
      </c>
      <c r="J236" s="210">
        <f>+'Ark1'!AH2753</f>
        <v>0</v>
      </c>
      <c r="K236" s="210"/>
      <c r="L236" s="218"/>
      <c r="M236" s="210"/>
      <c r="N236" s="210"/>
      <c r="O236" s="210"/>
      <c r="P236" s="210"/>
      <c r="Q236" s="210"/>
      <c r="R236" s="1">
        <f>+'Ark1'!S2753</f>
        <v>0</v>
      </c>
      <c r="S236" s="1">
        <f>+'Ark1'!T2753</f>
        <v>0</v>
      </c>
      <c r="T236" s="102">
        <f>+'Ark1'!U2753</f>
        <v>0</v>
      </c>
      <c r="U236" s="11">
        <f>+'Ark1'!W2753</f>
        <v>0</v>
      </c>
      <c r="V236" s="11">
        <f>+'Ark1'!X2753</f>
        <v>0</v>
      </c>
      <c r="W236" s="11">
        <f>+'Ark1'!Y2753</f>
        <v>0</v>
      </c>
      <c r="X236" s="1">
        <f>+'Ark1'!AA2753</f>
        <v>0</v>
      </c>
      <c r="Y236" s="1">
        <f>+'Ark1'!AB2753</f>
        <v>0</v>
      </c>
      <c r="Z236" s="1">
        <f>+'Ark1'!AC2753</f>
        <v>0</v>
      </c>
      <c r="AA236" s="1" t="e">
        <f t="shared" si="15"/>
        <v>#DIV/0!</v>
      </c>
      <c r="AB236" s="1" t="e">
        <f t="shared" si="16"/>
        <v>#DIV/0!</v>
      </c>
      <c r="AC236" s="47"/>
    </row>
    <row r="237" spans="1:29" ht="15.6">
      <c r="A237" s="47"/>
      <c r="B237">
        <f>+'Ark1'!C2754</f>
        <v>2009</v>
      </c>
      <c r="C237">
        <f>+'Ark1'!N2754</f>
        <v>415</v>
      </c>
      <c r="D237" s="3" t="s">
        <v>476</v>
      </c>
      <c r="E237" s="347">
        <f>+'Ark1'!Q2754</f>
        <v>0</v>
      </c>
      <c r="F237" s="357"/>
      <c r="G237" s="347">
        <f>+'Ark1'!R2754</f>
        <v>0</v>
      </c>
      <c r="H237" s="210">
        <f>+'Ark1'!AG2754</f>
        <v>0</v>
      </c>
      <c r="I237" s="62">
        <f t="shared" si="17"/>
        <v>0</v>
      </c>
      <c r="J237" s="210">
        <f>+'Ark1'!AH2754</f>
        <v>0</v>
      </c>
      <c r="K237" s="210"/>
      <c r="L237" s="218"/>
      <c r="M237" s="210"/>
      <c r="N237" s="210"/>
      <c r="O237" s="210"/>
      <c r="P237" s="210"/>
      <c r="Q237" s="210"/>
      <c r="R237" s="1">
        <f>+'Ark1'!S2754</f>
        <v>0</v>
      </c>
      <c r="S237" s="1">
        <f>+'Ark1'!T2754</f>
        <v>0</v>
      </c>
      <c r="T237" s="102">
        <f>+'Ark1'!U2754</f>
        <v>0</v>
      </c>
      <c r="U237" s="11">
        <f>+'Ark1'!W2754</f>
        <v>0</v>
      </c>
      <c r="V237" s="11">
        <f>+'Ark1'!X2754</f>
        <v>0</v>
      </c>
      <c r="W237" s="11">
        <f>+'Ark1'!Y2754</f>
        <v>0</v>
      </c>
      <c r="X237" s="1">
        <f>+'Ark1'!AA2754</f>
        <v>0</v>
      </c>
      <c r="Y237" s="1">
        <f>+'Ark1'!AB2754</f>
        <v>0</v>
      </c>
      <c r="Z237" s="1">
        <f>+'Ark1'!AC2754</f>
        <v>0</v>
      </c>
      <c r="AA237" s="1" t="e">
        <f t="shared" si="15"/>
        <v>#DIV/0!</v>
      </c>
      <c r="AB237" s="1" t="e">
        <f t="shared" si="16"/>
        <v>#DIV/0!</v>
      </c>
      <c r="AC237" s="47"/>
    </row>
    <row r="238" spans="1:29" ht="15.6">
      <c r="A238" s="47"/>
      <c r="B238">
        <f>+'Ark1'!C2755</f>
        <v>2009</v>
      </c>
      <c r="C238">
        <f>+'Ark1'!N2755</f>
        <v>420</v>
      </c>
      <c r="D238" s="3" t="s">
        <v>477</v>
      </c>
      <c r="E238" s="347">
        <f>+'Ark1'!Q2755</f>
        <v>0</v>
      </c>
      <c r="F238" s="357"/>
      <c r="G238" s="347">
        <f>+'Ark1'!R2755</f>
        <v>0</v>
      </c>
      <c r="H238" s="210">
        <f>+'Ark1'!AG2755</f>
        <v>0</v>
      </c>
      <c r="I238" s="62">
        <f t="shared" si="17"/>
        <v>0</v>
      </c>
      <c r="J238" s="210">
        <f>+'Ark1'!AH2755</f>
        <v>0</v>
      </c>
      <c r="K238" s="210"/>
      <c r="L238" s="218"/>
      <c r="M238" s="210"/>
      <c r="N238" s="210"/>
      <c r="O238" s="210"/>
      <c r="P238" s="210"/>
      <c r="Q238" s="210"/>
      <c r="R238" s="1">
        <f>+'Ark1'!S2755</f>
        <v>0</v>
      </c>
      <c r="S238" s="1">
        <f>+'Ark1'!T2755</f>
        <v>0</v>
      </c>
      <c r="T238" s="102">
        <f>+'Ark1'!U2755</f>
        <v>0</v>
      </c>
      <c r="U238" s="11">
        <f>+'Ark1'!W2755</f>
        <v>0</v>
      </c>
      <c r="V238" s="11">
        <f>+'Ark1'!X2755</f>
        <v>0</v>
      </c>
      <c r="W238" s="11">
        <f>+'Ark1'!Y2755</f>
        <v>0</v>
      </c>
      <c r="X238" s="1">
        <f>+'Ark1'!AA2755</f>
        <v>0</v>
      </c>
      <c r="Y238" s="1">
        <f>+'Ark1'!AB2755</f>
        <v>0</v>
      </c>
      <c r="Z238" s="1">
        <f>+'Ark1'!AC2755</f>
        <v>0</v>
      </c>
      <c r="AA238" s="1" t="e">
        <f t="shared" si="15"/>
        <v>#DIV/0!</v>
      </c>
      <c r="AB238" s="1" t="e">
        <f t="shared" si="16"/>
        <v>#DIV/0!</v>
      </c>
      <c r="AC238" s="47"/>
    </row>
    <row r="239" spans="1:29" ht="15.6">
      <c r="A239" s="47"/>
      <c r="B239">
        <f>+'Ark1'!C2756</f>
        <v>2009</v>
      </c>
      <c r="C239">
        <f>+'Ark1'!N2756</f>
        <v>425</v>
      </c>
      <c r="D239" s="3" t="s">
        <v>478</v>
      </c>
      <c r="E239" s="347">
        <f>+'Ark1'!Q2756</f>
        <v>0</v>
      </c>
      <c r="F239" s="357"/>
      <c r="G239" s="347">
        <f>+'Ark1'!R2756</f>
        <v>0</v>
      </c>
      <c r="H239" s="210">
        <f>+'Ark1'!AG2756</f>
        <v>0</v>
      </c>
      <c r="I239" s="62">
        <f t="shared" si="17"/>
        <v>0</v>
      </c>
      <c r="J239" s="210">
        <f>+'Ark1'!AH2756</f>
        <v>0</v>
      </c>
      <c r="K239" s="210"/>
      <c r="L239" s="218"/>
      <c r="M239" s="210"/>
      <c r="N239" s="210"/>
      <c r="O239" s="210"/>
      <c r="P239" s="210"/>
      <c r="Q239" s="210"/>
      <c r="R239" s="1">
        <f>+'Ark1'!S2756</f>
        <v>0</v>
      </c>
      <c r="S239" s="1">
        <f>+'Ark1'!T2756</f>
        <v>0</v>
      </c>
      <c r="T239" s="102">
        <f>+'Ark1'!U2756</f>
        <v>0</v>
      </c>
      <c r="U239" s="11">
        <f>+'Ark1'!W2756</f>
        <v>0</v>
      </c>
      <c r="V239" s="11">
        <f>+'Ark1'!X2756</f>
        <v>0</v>
      </c>
      <c r="W239" s="11">
        <f>+'Ark1'!Y2756</f>
        <v>0</v>
      </c>
      <c r="X239" s="1">
        <f>+'Ark1'!AA2756</f>
        <v>0</v>
      </c>
      <c r="Y239" s="1">
        <f>+'Ark1'!AB2756</f>
        <v>0</v>
      </c>
      <c r="Z239" s="1">
        <f>+'Ark1'!AC2756</f>
        <v>0</v>
      </c>
      <c r="AA239" s="1" t="e">
        <f t="shared" si="15"/>
        <v>#DIV/0!</v>
      </c>
      <c r="AB239" s="1" t="e">
        <f t="shared" si="16"/>
        <v>#DIV/0!</v>
      </c>
      <c r="AC239" s="47"/>
    </row>
    <row r="240" spans="1:29" ht="15.6">
      <c r="A240" s="47"/>
      <c r="B240">
        <f>+'Ark1'!C2757</f>
        <v>2009</v>
      </c>
      <c r="C240">
        <f>+'Ark1'!N2757</f>
        <v>428</v>
      </c>
      <c r="D240" s="3" t="s">
        <v>479</v>
      </c>
      <c r="E240" s="347">
        <f>+'Ark1'!Q2757</f>
        <v>0</v>
      </c>
      <c r="F240" s="357"/>
      <c r="G240" s="347">
        <f>+'Ark1'!R2757</f>
        <v>0</v>
      </c>
      <c r="H240" s="210">
        <f>+'Ark1'!AG2757</f>
        <v>0</v>
      </c>
      <c r="I240" s="62">
        <f t="shared" si="17"/>
        <v>0</v>
      </c>
      <c r="J240" s="210">
        <f>+'Ark1'!AH2757</f>
        <v>0</v>
      </c>
      <c r="K240" s="210"/>
      <c r="L240" s="218"/>
      <c r="M240" s="210"/>
      <c r="N240" s="210"/>
      <c r="O240" s="210"/>
      <c r="P240" s="210"/>
      <c r="Q240" s="210"/>
      <c r="R240" s="1">
        <f>+'Ark1'!S2757</f>
        <v>0</v>
      </c>
      <c r="S240" s="1">
        <f>+'Ark1'!T2757</f>
        <v>0</v>
      </c>
      <c r="T240" s="102">
        <f>+'Ark1'!U2757</f>
        <v>0</v>
      </c>
      <c r="U240" s="11">
        <f>+'Ark1'!W2757</f>
        <v>0</v>
      </c>
      <c r="V240" s="11">
        <f>+'Ark1'!X2757</f>
        <v>0</v>
      </c>
      <c r="W240" s="11">
        <f>+'Ark1'!Y2757</f>
        <v>0</v>
      </c>
      <c r="X240" s="1">
        <f>+'Ark1'!AA2757</f>
        <v>0</v>
      </c>
      <c r="Y240" s="1">
        <f>+'Ark1'!AB2757</f>
        <v>0</v>
      </c>
      <c r="Z240" s="1">
        <f>+'Ark1'!AC2757</f>
        <v>0</v>
      </c>
      <c r="AA240" s="1" t="e">
        <f t="shared" si="15"/>
        <v>#DIV/0!</v>
      </c>
      <c r="AB240" s="1" t="e">
        <f t="shared" si="16"/>
        <v>#DIV/0!</v>
      </c>
      <c r="AC240" s="47"/>
    </row>
    <row r="241" spans="1:29" ht="15.6">
      <c r="A241" s="47"/>
      <c r="B241">
        <f>+'Ark1'!C2758</f>
        <v>2009</v>
      </c>
      <c r="C241">
        <f>+'Ark1'!N2758</f>
        <v>430</v>
      </c>
      <c r="D241" s="3" t="s">
        <v>480</v>
      </c>
      <c r="E241" s="347">
        <f>+'Ark1'!Q2758</f>
        <v>0</v>
      </c>
      <c r="F241" s="357"/>
      <c r="G241" s="347">
        <f>+'Ark1'!R2758</f>
        <v>0</v>
      </c>
      <c r="H241" s="210">
        <f>+'Ark1'!AG2758</f>
        <v>0</v>
      </c>
      <c r="I241" s="62">
        <f t="shared" si="17"/>
        <v>0</v>
      </c>
      <c r="J241" s="210">
        <f>+'Ark1'!AH2758</f>
        <v>0</v>
      </c>
      <c r="K241" s="210"/>
      <c r="L241" s="218"/>
      <c r="M241" s="210"/>
      <c r="N241" s="210"/>
      <c r="O241" s="210"/>
      <c r="P241" s="210"/>
      <c r="Q241" s="210"/>
      <c r="R241" s="1">
        <f>+'Ark1'!S2758</f>
        <v>0</v>
      </c>
      <c r="S241" s="1">
        <f>+'Ark1'!T2758</f>
        <v>0</v>
      </c>
      <c r="T241" s="102">
        <f>+'Ark1'!U2758</f>
        <v>0</v>
      </c>
      <c r="U241" s="11">
        <f>+'Ark1'!W2758</f>
        <v>0</v>
      </c>
      <c r="V241" s="11">
        <f>+'Ark1'!X2758</f>
        <v>0</v>
      </c>
      <c r="W241" s="11">
        <f>+'Ark1'!Y2758</f>
        <v>0</v>
      </c>
      <c r="X241" s="1">
        <f>+'Ark1'!AA2758</f>
        <v>0</v>
      </c>
      <c r="Y241" s="1">
        <f>+'Ark1'!AB2758</f>
        <v>0</v>
      </c>
      <c r="Z241" s="1">
        <f>+'Ark1'!AC2758</f>
        <v>0</v>
      </c>
      <c r="AA241" s="1" t="e">
        <f t="shared" si="15"/>
        <v>#DIV/0!</v>
      </c>
      <c r="AB241" s="1" t="e">
        <f t="shared" si="16"/>
        <v>#DIV/0!</v>
      </c>
      <c r="AC241" s="47"/>
    </row>
    <row r="242" spans="1:29" ht="15.6">
      <c r="A242" s="47"/>
      <c r="B242">
        <f>+'Ark1'!C2759</f>
        <v>2009</v>
      </c>
      <c r="C242">
        <f>+'Ark1'!N2759</f>
        <v>433</v>
      </c>
      <c r="D242" s="3" t="s">
        <v>481</v>
      </c>
      <c r="E242" s="347">
        <f>+'Ark1'!Q2759</f>
        <v>0</v>
      </c>
      <c r="F242" s="357"/>
      <c r="G242" s="347">
        <f>+'Ark1'!R2759</f>
        <v>0</v>
      </c>
      <c r="H242" s="210">
        <f>+'Ark1'!AG2759</f>
        <v>0</v>
      </c>
      <c r="I242" s="62">
        <f t="shared" si="17"/>
        <v>0</v>
      </c>
      <c r="J242" s="210">
        <f>+'Ark1'!AH2759</f>
        <v>0</v>
      </c>
      <c r="K242" s="210"/>
      <c r="L242" s="218"/>
      <c r="M242" s="210"/>
      <c r="N242" s="210"/>
      <c r="O242" s="210"/>
      <c r="P242" s="210"/>
      <c r="Q242" s="210"/>
      <c r="R242" s="1">
        <f>+'Ark1'!S2759</f>
        <v>0</v>
      </c>
      <c r="S242" s="1">
        <f>+'Ark1'!T2759</f>
        <v>0</v>
      </c>
      <c r="T242" s="102">
        <f>+'Ark1'!U2759</f>
        <v>0</v>
      </c>
      <c r="U242" s="11">
        <f>+'Ark1'!W2759</f>
        <v>0</v>
      </c>
      <c r="V242" s="11">
        <f>+'Ark1'!X2759</f>
        <v>0</v>
      </c>
      <c r="W242" s="11">
        <f>+'Ark1'!Y2759</f>
        <v>0</v>
      </c>
      <c r="X242" s="1">
        <f>+'Ark1'!AA2759</f>
        <v>0</v>
      </c>
      <c r="Y242" s="1">
        <f>+'Ark1'!AB2759</f>
        <v>0</v>
      </c>
      <c r="Z242" s="1">
        <f>+'Ark1'!AC2759</f>
        <v>0</v>
      </c>
      <c r="AA242" s="1" t="e">
        <f t="shared" si="15"/>
        <v>#DIV/0!</v>
      </c>
      <c r="AB242" s="1" t="e">
        <f t="shared" si="16"/>
        <v>#DIV/0!</v>
      </c>
      <c r="AC242" s="47"/>
    </row>
    <row r="243" spans="1:29" ht="15.6">
      <c r="A243" s="47"/>
      <c r="B243">
        <f>+'Ark1'!C2760</f>
        <v>2009</v>
      </c>
      <c r="C243">
        <f>+'Ark1'!N2760</f>
        <v>435</v>
      </c>
      <c r="D243" s="3" t="s">
        <v>482</v>
      </c>
      <c r="E243" s="347">
        <f>+'Ark1'!Q2760</f>
        <v>0</v>
      </c>
      <c r="F243" s="357"/>
      <c r="G243" s="347">
        <f>+'Ark1'!R2760</f>
        <v>0</v>
      </c>
      <c r="H243" s="210">
        <f>+'Ark1'!AG2760</f>
        <v>0</v>
      </c>
      <c r="I243" s="62">
        <f t="shared" si="17"/>
        <v>0</v>
      </c>
      <c r="J243" s="210">
        <f>+'Ark1'!AH2760</f>
        <v>0</v>
      </c>
      <c r="K243" s="210"/>
      <c r="L243" s="218"/>
      <c r="M243" s="210"/>
      <c r="N243" s="210"/>
      <c r="O243" s="210"/>
      <c r="P243" s="210"/>
      <c r="Q243" s="210"/>
      <c r="R243" s="1">
        <f>+'Ark1'!S2760</f>
        <v>0</v>
      </c>
      <c r="S243" s="1">
        <f>+'Ark1'!T2760</f>
        <v>0</v>
      </c>
      <c r="T243" s="102">
        <f>+'Ark1'!U2760</f>
        <v>0</v>
      </c>
      <c r="U243" s="11">
        <f>+'Ark1'!W2760</f>
        <v>0</v>
      </c>
      <c r="V243" s="11">
        <f>+'Ark1'!X2760</f>
        <v>0</v>
      </c>
      <c r="W243" s="11">
        <f>+'Ark1'!Y2760</f>
        <v>0</v>
      </c>
      <c r="X243" s="1">
        <f>+'Ark1'!AA2760</f>
        <v>0</v>
      </c>
      <c r="Y243" s="1">
        <f>+'Ark1'!AB2760</f>
        <v>0</v>
      </c>
      <c r="Z243" s="1">
        <f>+'Ark1'!AC2760</f>
        <v>0</v>
      </c>
      <c r="AA243" s="1" t="e">
        <f t="shared" si="15"/>
        <v>#DIV/0!</v>
      </c>
      <c r="AB243" s="1" t="e">
        <f t="shared" si="16"/>
        <v>#DIV/0!</v>
      </c>
      <c r="AC243" s="47"/>
    </row>
    <row r="244" spans="1:29" ht="15.6">
      <c r="A244" s="47"/>
      <c r="B244">
        <f>+'Ark1'!C2761</f>
        <v>2009</v>
      </c>
      <c r="C244">
        <f>+'Ark1'!N2761</f>
        <v>438</v>
      </c>
      <c r="D244" s="3" t="s">
        <v>483</v>
      </c>
      <c r="E244" s="347">
        <f>+'Ark1'!Q2761</f>
        <v>0</v>
      </c>
      <c r="F244" s="357"/>
      <c r="G244" s="347">
        <f>+'Ark1'!R2761</f>
        <v>0</v>
      </c>
      <c r="H244" s="210">
        <f>+'Ark1'!AG2761</f>
        <v>0</v>
      </c>
      <c r="I244" s="62">
        <f t="shared" si="17"/>
        <v>0</v>
      </c>
      <c r="J244" s="210">
        <f>+'Ark1'!AH2761</f>
        <v>0</v>
      </c>
      <c r="K244" s="210"/>
      <c r="L244" s="218"/>
      <c r="M244" s="210"/>
      <c r="N244" s="210"/>
      <c r="O244" s="210"/>
      <c r="P244" s="210"/>
      <c r="Q244" s="210"/>
      <c r="R244" s="1">
        <f>+'Ark1'!S2761</f>
        <v>0</v>
      </c>
      <c r="S244" s="1">
        <f>+'Ark1'!T2761</f>
        <v>0</v>
      </c>
      <c r="T244" s="102">
        <f>+'Ark1'!U2761</f>
        <v>0</v>
      </c>
      <c r="U244" s="11">
        <f>+'Ark1'!W2761</f>
        <v>0</v>
      </c>
      <c r="V244" s="11">
        <f>+'Ark1'!X2761</f>
        <v>0</v>
      </c>
      <c r="W244" s="11">
        <f>+'Ark1'!Y2761</f>
        <v>0</v>
      </c>
      <c r="X244" s="1">
        <f>+'Ark1'!AA2761</f>
        <v>0</v>
      </c>
      <c r="Y244" s="1">
        <f>+'Ark1'!AB2761</f>
        <v>0</v>
      </c>
      <c r="Z244" s="1">
        <f>+'Ark1'!AC2761</f>
        <v>0</v>
      </c>
      <c r="AA244" s="1" t="e">
        <f t="shared" si="15"/>
        <v>#DIV/0!</v>
      </c>
      <c r="AB244" s="1" t="e">
        <f t="shared" si="16"/>
        <v>#DIV/0!</v>
      </c>
      <c r="AC244" s="47"/>
    </row>
    <row r="245" spans="1:29" ht="15.6">
      <c r="A245" s="47"/>
      <c r="B245">
        <f>+'Ark1'!C2762</f>
        <v>2009</v>
      </c>
      <c r="C245">
        <f>+'Ark1'!N2762</f>
        <v>440</v>
      </c>
      <c r="D245" s="3" t="s">
        <v>484</v>
      </c>
      <c r="E245" s="347">
        <f>+'Ark1'!Q2762</f>
        <v>0</v>
      </c>
      <c r="F245" s="357"/>
      <c r="G245" s="347">
        <f>+'Ark1'!R2762</f>
        <v>0</v>
      </c>
      <c r="H245" s="210">
        <f>+'Ark1'!AG2762</f>
        <v>0</v>
      </c>
      <c r="I245" s="62">
        <f t="shared" si="17"/>
        <v>0</v>
      </c>
      <c r="J245" s="210">
        <f>+'Ark1'!AH2762</f>
        <v>0</v>
      </c>
      <c r="K245" s="210"/>
      <c r="L245" s="218"/>
      <c r="M245" s="210"/>
      <c r="N245" s="210"/>
      <c r="O245" s="210"/>
      <c r="P245" s="210"/>
      <c r="Q245" s="210"/>
      <c r="R245" s="1">
        <f>+'Ark1'!S2762</f>
        <v>0</v>
      </c>
      <c r="S245" s="1">
        <f>+'Ark1'!T2762</f>
        <v>0</v>
      </c>
      <c r="T245" s="102">
        <f>+'Ark1'!U2762</f>
        <v>0</v>
      </c>
      <c r="U245" s="11">
        <f>+'Ark1'!W2762</f>
        <v>0</v>
      </c>
      <c r="V245" s="11">
        <f>+'Ark1'!X2762</f>
        <v>0</v>
      </c>
      <c r="W245" s="11">
        <f>+'Ark1'!Y2762</f>
        <v>0</v>
      </c>
      <c r="X245" s="1">
        <f>+'Ark1'!AA2762</f>
        <v>0</v>
      </c>
      <c r="Y245" s="1">
        <f>+'Ark1'!AB2762</f>
        <v>0</v>
      </c>
      <c r="Z245" s="1">
        <f>+'Ark1'!AC2762</f>
        <v>0</v>
      </c>
      <c r="AA245" s="1" t="e">
        <f t="shared" si="15"/>
        <v>#DIV/0!</v>
      </c>
      <c r="AB245" s="1" t="e">
        <f t="shared" si="16"/>
        <v>#DIV/0!</v>
      </c>
      <c r="AC245" s="47"/>
    </row>
    <row r="246" spans="1:29" ht="15.6">
      <c r="A246" s="47"/>
      <c r="B246">
        <f>+'Ark1'!C2763</f>
        <v>2009</v>
      </c>
      <c r="C246">
        <f>+'Ark1'!N2763</f>
        <v>443</v>
      </c>
      <c r="D246" s="3" t="s">
        <v>485</v>
      </c>
      <c r="E246" s="347">
        <f>+'Ark1'!Q2763</f>
        <v>0</v>
      </c>
      <c r="F246" s="357"/>
      <c r="G246" s="347">
        <f>+'Ark1'!R2763</f>
        <v>0</v>
      </c>
      <c r="H246" s="210">
        <f>+'Ark1'!AG2763</f>
        <v>0</v>
      </c>
      <c r="I246" s="62">
        <f t="shared" si="17"/>
        <v>0</v>
      </c>
      <c r="J246" s="210">
        <f>+'Ark1'!AH2763</f>
        <v>0</v>
      </c>
      <c r="K246" s="210"/>
      <c r="L246" s="218"/>
      <c r="M246" s="210"/>
      <c r="N246" s="210"/>
      <c r="O246" s="210"/>
      <c r="P246" s="210"/>
      <c r="Q246" s="210"/>
      <c r="R246" s="1">
        <f>+'Ark1'!S2763</f>
        <v>0</v>
      </c>
      <c r="S246" s="1">
        <f>+'Ark1'!T2763</f>
        <v>0</v>
      </c>
      <c r="T246" s="102">
        <f>+'Ark1'!U2763</f>
        <v>0</v>
      </c>
      <c r="U246" s="11">
        <f>+'Ark1'!W2763</f>
        <v>0</v>
      </c>
      <c r="V246" s="11">
        <f>+'Ark1'!X2763</f>
        <v>0</v>
      </c>
      <c r="W246" s="11">
        <f>+'Ark1'!Y2763</f>
        <v>0</v>
      </c>
      <c r="X246" s="1">
        <f>+'Ark1'!AA2763</f>
        <v>0</v>
      </c>
      <c r="Y246" s="1">
        <f>+'Ark1'!AB2763</f>
        <v>0</v>
      </c>
      <c r="Z246" s="1">
        <f>+'Ark1'!AC2763</f>
        <v>0</v>
      </c>
      <c r="AA246" s="1" t="e">
        <f t="shared" si="15"/>
        <v>#DIV/0!</v>
      </c>
      <c r="AB246" s="1" t="e">
        <f t="shared" si="16"/>
        <v>#DIV/0!</v>
      </c>
      <c r="AC246" s="47"/>
    </row>
    <row r="247" spans="1:29" ht="15.6">
      <c r="A247" s="47"/>
      <c r="B247">
        <f>+'Ark1'!C2764</f>
        <v>2009</v>
      </c>
      <c r="C247">
        <f>+'Ark1'!N2764</f>
        <v>445</v>
      </c>
      <c r="D247" s="3" t="s">
        <v>486</v>
      </c>
      <c r="E247" s="347">
        <f>+'Ark1'!Q2764</f>
        <v>0</v>
      </c>
      <c r="F247" s="357"/>
      <c r="G247" s="347">
        <f>+'Ark1'!R2764</f>
        <v>0</v>
      </c>
      <c r="H247" s="210">
        <f>+'Ark1'!AG2764</f>
        <v>0</v>
      </c>
      <c r="I247" s="62">
        <f t="shared" si="17"/>
        <v>0</v>
      </c>
      <c r="J247" s="210">
        <f>+'Ark1'!AH2764</f>
        <v>0</v>
      </c>
      <c r="K247" s="210"/>
      <c r="L247" s="218"/>
      <c r="M247" s="210"/>
      <c r="N247" s="210"/>
      <c r="O247" s="210"/>
      <c r="P247" s="210"/>
      <c r="Q247" s="210"/>
      <c r="R247" s="1">
        <f>+'Ark1'!S2764</f>
        <v>0</v>
      </c>
      <c r="S247" s="1">
        <f>+'Ark1'!T2764</f>
        <v>0</v>
      </c>
      <c r="T247" s="102">
        <f>+'Ark1'!U2764</f>
        <v>0</v>
      </c>
      <c r="U247" s="11">
        <f>+'Ark1'!W2764</f>
        <v>0</v>
      </c>
      <c r="V247" s="11">
        <f>+'Ark1'!X2764</f>
        <v>0</v>
      </c>
      <c r="W247" s="11">
        <f>+'Ark1'!Y2764</f>
        <v>0</v>
      </c>
      <c r="X247" s="1">
        <f>+'Ark1'!AA2764</f>
        <v>0</v>
      </c>
      <c r="Y247" s="1">
        <f>+'Ark1'!AB2764</f>
        <v>0</v>
      </c>
      <c r="Z247" s="1">
        <f>+'Ark1'!AC2764</f>
        <v>0</v>
      </c>
      <c r="AA247" s="1" t="e">
        <f t="shared" si="15"/>
        <v>#DIV/0!</v>
      </c>
      <c r="AB247" s="1" t="e">
        <f t="shared" si="16"/>
        <v>#DIV/0!</v>
      </c>
      <c r="AC247" s="47"/>
    </row>
    <row r="248" spans="1:29" ht="15.6">
      <c r="A248" s="47"/>
      <c r="B248">
        <f>+'Ark1'!C2765</f>
        <v>2009</v>
      </c>
      <c r="C248">
        <f>+'Ark1'!N2765</f>
        <v>450</v>
      </c>
      <c r="D248" s="3" t="s">
        <v>487</v>
      </c>
      <c r="E248" s="347">
        <f>+'Ark1'!Q2765</f>
        <v>0</v>
      </c>
      <c r="F248" s="357"/>
      <c r="G248" s="347">
        <f>+'Ark1'!R2765</f>
        <v>0</v>
      </c>
      <c r="H248" s="210">
        <f>+'Ark1'!AG2765</f>
        <v>0</v>
      </c>
      <c r="I248" s="62">
        <f t="shared" si="17"/>
        <v>0</v>
      </c>
      <c r="J248" s="210">
        <f>+'Ark1'!AH2765</f>
        <v>0</v>
      </c>
      <c r="K248" s="210"/>
      <c r="L248" s="218"/>
      <c r="M248" s="210"/>
      <c r="N248" s="210"/>
      <c r="O248" s="210"/>
      <c r="P248" s="210"/>
      <c r="Q248" s="210"/>
      <c r="R248" s="1">
        <f>+'Ark1'!S2765</f>
        <v>0</v>
      </c>
      <c r="S248" s="1">
        <f>+'Ark1'!T2765</f>
        <v>0</v>
      </c>
      <c r="T248" s="102">
        <f>+'Ark1'!U2765</f>
        <v>0</v>
      </c>
      <c r="U248" s="11">
        <f>+'Ark1'!W2765</f>
        <v>0</v>
      </c>
      <c r="V248" s="11">
        <f>+'Ark1'!X2765</f>
        <v>0</v>
      </c>
      <c r="W248" s="11">
        <f>+'Ark1'!Y2765</f>
        <v>0</v>
      </c>
      <c r="X248" s="1">
        <f>+'Ark1'!AA2765</f>
        <v>0</v>
      </c>
      <c r="Y248" s="1">
        <f>+'Ark1'!AB2765</f>
        <v>0</v>
      </c>
      <c r="Z248" s="1">
        <f>+'Ark1'!AC2765</f>
        <v>0</v>
      </c>
      <c r="AA248" s="1" t="e">
        <f t="shared" si="15"/>
        <v>#DIV/0!</v>
      </c>
      <c r="AB248" s="1" t="e">
        <f t="shared" si="16"/>
        <v>#DIV/0!</v>
      </c>
      <c r="AC248" s="47"/>
    </row>
    <row r="249" spans="1:29" ht="15.6">
      <c r="A249" s="47"/>
      <c r="B249">
        <f>+'Ark1'!C2766</f>
        <v>2009</v>
      </c>
      <c r="C249">
        <f>+'Ark1'!N2766</f>
        <v>455</v>
      </c>
      <c r="D249" s="3" t="s">
        <v>488</v>
      </c>
      <c r="E249" s="347">
        <f>+'Ark1'!Q2766</f>
        <v>0</v>
      </c>
      <c r="F249" s="357"/>
      <c r="G249" s="347">
        <f>+'Ark1'!R2766</f>
        <v>0</v>
      </c>
      <c r="H249" s="210">
        <f>+'Ark1'!AG2766</f>
        <v>0</v>
      </c>
      <c r="I249" s="62">
        <f t="shared" si="17"/>
        <v>0</v>
      </c>
      <c r="J249" s="210">
        <f>+'Ark1'!AH2766</f>
        <v>0</v>
      </c>
      <c r="K249" s="210"/>
      <c r="L249" s="218"/>
      <c r="M249" s="210"/>
      <c r="N249" s="210"/>
      <c r="O249" s="210"/>
      <c r="P249" s="210"/>
      <c r="Q249" s="210"/>
      <c r="R249" s="1">
        <f>+'Ark1'!S2766</f>
        <v>0</v>
      </c>
      <c r="S249" s="1">
        <f>+'Ark1'!T2766</f>
        <v>0</v>
      </c>
      <c r="T249" s="102">
        <f>+'Ark1'!U2766</f>
        <v>0</v>
      </c>
      <c r="U249" s="11">
        <f>+'Ark1'!W2766</f>
        <v>0</v>
      </c>
      <c r="V249" s="11">
        <f>+'Ark1'!X2766</f>
        <v>0</v>
      </c>
      <c r="W249" s="11">
        <f>+'Ark1'!Y2766</f>
        <v>0</v>
      </c>
      <c r="X249" s="1">
        <f>+'Ark1'!AA2766</f>
        <v>0</v>
      </c>
      <c r="Y249" s="1">
        <f>+'Ark1'!AB2766</f>
        <v>0</v>
      </c>
      <c r="Z249" s="1">
        <f>+'Ark1'!AC2766</f>
        <v>0</v>
      </c>
      <c r="AA249" s="1" t="e">
        <f t="shared" si="15"/>
        <v>#DIV/0!</v>
      </c>
      <c r="AB249" s="1" t="e">
        <f t="shared" si="16"/>
        <v>#DIV/0!</v>
      </c>
      <c r="AC249" s="47"/>
    </row>
    <row r="250" spans="1:29" ht="15.6">
      <c r="A250" s="47"/>
      <c r="B250">
        <f>+'Ark1'!C2767</f>
        <v>2009</v>
      </c>
      <c r="C250">
        <f>+'Ark1'!N2767</f>
        <v>460</v>
      </c>
      <c r="D250" s="3" t="s">
        <v>489</v>
      </c>
      <c r="E250" s="347">
        <f>+'Ark1'!Q2767</f>
        <v>0</v>
      </c>
      <c r="F250" s="357"/>
      <c r="G250" s="347">
        <f>+'Ark1'!R2767</f>
        <v>0</v>
      </c>
      <c r="H250" s="210">
        <f>+'Ark1'!AG2767</f>
        <v>0</v>
      </c>
      <c r="I250" s="63">
        <f t="shared" si="17"/>
        <v>0</v>
      </c>
      <c r="J250" s="210">
        <f>+'Ark1'!AH2767</f>
        <v>0</v>
      </c>
      <c r="K250" s="210"/>
      <c r="L250" s="218"/>
      <c r="M250" s="210"/>
      <c r="N250" s="210"/>
      <c r="O250" s="210"/>
      <c r="P250" s="210"/>
      <c r="Q250" s="210"/>
      <c r="R250" s="1">
        <f>+'Ark1'!S2767</f>
        <v>0</v>
      </c>
      <c r="S250" s="1">
        <f>+'Ark1'!T2767</f>
        <v>0</v>
      </c>
      <c r="T250" s="102">
        <f>+'Ark1'!U2767</f>
        <v>0</v>
      </c>
      <c r="U250" s="11">
        <f>+'Ark1'!W2767</f>
        <v>0</v>
      </c>
      <c r="V250" s="11">
        <f>+'Ark1'!X2767</f>
        <v>0</v>
      </c>
      <c r="W250" s="11">
        <f>+'Ark1'!Y2767</f>
        <v>0</v>
      </c>
      <c r="X250" s="1">
        <f>+'Ark1'!AA2767</f>
        <v>0</v>
      </c>
      <c r="Y250" s="1">
        <f>+'Ark1'!AB2767</f>
        <v>0</v>
      </c>
      <c r="Z250" s="1">
        <f>+'Ark1'!AC2767</f>
        <v>0</v>
      </c>
      <c r="AA250" s="1" t="e">
        <f t="shared" si="15"/>
        <v>#DIV/0!</v>
      </c>
      <c r="AB250" s="1" t="e">
        <f t="shared" si="16"/>
        <v>#DIV/0!</v>
      </c>
      <c r="AC250" s="47"/>
    </row>
    <row r="251" spans="1:29" ht="15.6">
      <c r="A251" s="47"/>
      <c r="B251" s="56">
        <f>+'Ark1'!C2768</f>
        <v>2008</v>
      </c>
      <c r="C251" s="56">
        <f>+'Ark1'!N2768</f>
        <v>409</v>
      </c>
      <c r="D251" s="57" t="s">
        <v>474</v>
      </c>
      <c r="E251" s="359">
        <f>+'Ark1'!Q2768</f>
        <v>0</v>
      </c>
      <c r="F251" s="357"/>
      <c r="G251" s="359">
        <f>+'Ark1'!R2768</f>
        <v>0</v>
      </c>
      <c r="H251" s="192">
        <f>+'Ark1'!AG2768</f>
        <v>0</v>
      </c>
      <c r="I251" s="63">
        <f t="shared" si="17"/>
        <v>0</v>
      </c>
      <c r="J251" s="192">
        <f>+'Ark1'!AH2768</f>
        <v>0</v>
      </c>
      <c r="K251" s="192"/>
      <c r="L251" s="287"/>
      <c r="M251" s="192"/>
      <c r="N251" s="192"/>
      <c r="O251" s="192"/>
      <c r="P251" s="192"/>
      <c r="Q251" s="192"/>
      <c r="R251" s="58">
        <f>+'Ark1'!S2768</f>
        <v>0</v>
      </c>
      <c r="S251" s="58">
        <f>+'Ark1'!T2768</f>
        <v>0</v>
      </c>
      <c r="T251" s="169">
        <f>+'Ark1'!U2768</f>
        <v>0</v>
      </c>
      <c r="U251" s="79">
        <f>+'Ark1'!W2768</f>
        <v>0</v>
      </c>
      <c r="V251" s="79">
        <f>+'Ark1'!X2768</f>
        <v>0</v>
      </c>
      <c r="W251" s="79">
        <f>+'Ark1'!Y2768</f>
        <v>0</v>
      </c>
      <c r="X251" s="58">
        <f>+'Ark1'!AA2768</f>
        <v>0</v>
      </c>
      <c r="Y251" s="58">
        <f>+'Ark1'!AB2768</f>
        <v>0</v>
      </c>
      <c r="Z251" s="58">
        <f>+'Ark1'!AC2768</f>
        <v>0</v>
      </c>
      <c r="AA251" s="58" t="e">
        <f t="shared" ref="AA251:AA314" si="18">+T251/R251</f>
        <v>#DIV/0!</v>
      </c>
      <c r="AB251" s="58" t="e">
        <f t="shared" ref="AB251:AB314" si="19">+G251/E251</f>
        <v>#DIV/0!</v>
      </c>
      <c r="AC251" s="47"/>
    </row>
    <row r="252" spans="1:29" ht="15.6">
      <c r="A252" s="47"/>
      <c r="B252" s="56">
        <f>+'Ark1'!C2769</f>
        <v>2008</v>
      </c>
      <c r="C252" s="56">
        <f>+'Ark1'!N2769</f>
        <v>410</v>
      </c>
      <c r="D252" s="57" t="s">
        <v>475</v>
      </c>
      <c r="E252" s="359">
        <f>+'Ark1'!Q2769</f>
        <v>0</v>
      </c>
      <c r="F252" s="357"/>
      <c r="G252" s="359">
        <f>+'Ark1'!R2769</f>
        <v>0</v>
      </c>
      <c r="H252" s="192">
        <f>+'Ark1'!AG2769</f>
        <v>0</v>
      </c>
      <c r="I252" s="63">
        <f t="shared" ref="I252:I315" si="20">+H252-H268</f>
        <v>0</v>
      </c>
      <c r="J252" s="192">
        <f>+'Ark1'!AH2769</f>
        <v>0</v>
      </c>
      <c r="K252" s="192"/>
      <c r="L252" s="287"/>
      <c r="M252" s="192"/>
      <c r="N252" s="192"/>
      <c r="O252" s="192"/>
      <c r="P252" s="192"/>
      <c r="Q252" s="192"/>
      <c r="R252" s="58">
        <f>+'Ark1'!S2769</f>
        <v>0</v>
      </c>
      <c r="S252" s="58">
        <f>+'Ark1'!T2769</f>
        <v>0</v>
      </c>
      <c r="T252" s="169">
        <f>+'Ark1'!U2769</f>
        <v>0</v>
      </c>
      <c r="U252" s="79">
        <f>+'Ark1'!W2769</f>
        <v>0</v>
      </c>
      <c r="V252" s="79">
        <f>+'Ark1'!X2769</f>
        <v>0</v>
      </c>
      <c r="W252" s="79">
        <f>+'Ark1'!Y2769</f>
        <v>0</v>
      </c>
      <c r="X252" s="58">
        <f>+'Ark1'!AA2769</f>
        <v>0</v>
      </c>
      <c r="Y252" s="58">
        <f>+'Ark1'!AB2769</f>
        <v>0</v>
      </c>
      <c r="Z252" s="58">
        <f>+'Ark1'!AC2769</f>
        <v>0</v>
      </c>
      <c r="AA252" s="58" t="e">
        <f t="shared" si="18"/>
        <v>#DIV/0!</v>
      </c>
      <c r="AB252" s="58" t="e">
        <f t="shared" si="19"/>
        <v>#DIV/0!</v>
      </c>
      <c r="AC252" s="47"/>
    </row>
    <row r="253" spans="1:29" ht="15.6">
      <c r="A253" s="47"/>
      <c r="B253" s="56">
        <f>+'Ark1'!C2770</f>
        <v>2008</v>
      </c>
      <c r="C253" s="56">
        <f>+'Ark1'!N2770</f>
        <v>415</v>
      </c>
      <c r="D253" s="57" t="s">
        <v>476</v>
      </c>
      <c r="E253" s="359">
        <f>+'Ark1'!Q2770</f>
        <v>0</v>
      </c>
      <c r="F253" s="357"/>
      <c r="G253" s="359">
        <f>+'Ark1'!R2770</f>
        <v>0</v>
      </c>
      <c r="H253" s="192">
        <f>+'Ark1'!AG2770</f>
        <v>0</v>
      </c>
      <c r="I253" s="63">
        <f t="shared" si="20"/>
        <v>0</v>
      </c>
      <c r="J253" s="192">
        <f>+'Ark1'!AH2770</f>
        <v>0</v>
      </c>
      <c r="K253" s="192"/>
      <c r="L253" s="287"/>
      <c r="M253" s="192"/>
      <c r="N253" s="192"/>
      <c r="O253" s="192"/>
      <c r="P253" s="192"/>
      <c r="Q253" s="192"/>
      <c r="R253" s="58">
        <f>+'Ark1'!S2770</f>
        <v>0</v>
      </c>
      <c r="S253" s="58">
        <f>+'Ark1'!T2770</f>
        <v>0</v>
      </c>
      <c r="T253" s="169">
        <f>+'Ark1'!U2770</f>
        <v>0</v>
      </c>
      <c r="U253" s="79">
        <f>+'Ark1'!W2770</f>
        <v>0</v>
      </c>
      <c r="V253" s="79">
        <f>+'Ark1'!X2770</f>
        <v>0</v>
      </c>
      <c r="W253" s="79">
        <f>+'Ark1'!Y2770</f>
        <v>0</v>
      </c>
      <c r="X253" s="58">
        <f>+'Ark1'!AA2770</f>
        <v>0</v>
      </c>
      <c r="Y253" s="58">
        <f>+'Ark1'!AB2770</f>
        <v>0</v>
      </c>
      <c r="Z253" s="58">
        <f>+'Ark1'!AC2770</f>
        <v>0</v>
      </c>
      <c r="AA253" s="58" t="e">
        <f t="shared" si="18"/>
        <v>#DIV/0!</v>
      </c>
      <c r="AB253" s="58" t="e">
        <f t="shared" si="19"/>
        <v>#DIV/0!</v>
      </c>
      <c r="AC253" s="47"/>
    </row>
    <row r="254" spans="1:29" ht="15.6">
      <c r="A254" s="47"/>
      <c r="B254" s="56">
        <f>+'Ark1'!C2771</f>
        <v>2008</v>
      </c>
      <c r="C254" s="56">
        <f>+'Ark1'!N2771</f>
        <v>420</v>
      </c>
      <c r="D254" s="57" t="s">
        <v>477</v>
      </c>
      <c r="E254" s="359">
        <f>+'Ark1'!Q2771</f>
        <v>0</v>
      </c>
      <c r="F254" s="357"/>
      <c r="G254" s="359">
        <f>+'Ark1'!R2771</f>
        <v>0</v>
      </c>
      <c r="H254" s="192">
        <f>+'Ark1'!AG2771</f>
        <v>0</v>
      </c>
      <c r="I254" s="63">
        <f t="shared" si="20"/>
        <v>0</v>
      </c>
      <c r="J254" s="192">
        <f>+'Ark1'!AH2771</f>
        <v>0</v>
      </c>
      <c r="K254" s="192"/>
      <c r="L254" s="287"/>
      <c r="M254" s="192"/>
      <c r="N254" s="192"/>
      <c r="O254" s="192"/>
      <c r="P254" s="192"/>
      <c r="Q254" s="192"/>
      <c r="R254" s="58">
        <f>+'Ark1'!S2771</f>
        <v>0</v>
      </c>
      <c r="S254" s="58">
        <f>+'Ark1'!T2771</f>
        <v>0</v>
      </c>
      <c r="T254" s="169">
        <f>+'Ark1'!U2771</f>
        <v>0</v>
      </c>
      <c r="U254" s="79">
        <f>+'Ark1'!W2771</f>
        <v>0</v>
      </c>
      <c r="V254" s="79">
        <f>+'Ark1'!X2771</f>
        <v>0</v>
      </c>
      <c r="W254" s="79">
        <f>+'Ark1'!Y2771</f>
        <v>0</v>
      </c>
      <c r="X254" s="58">
        <f>+'Ark1'!AA2771</f>
        <v>0</v>
      </c>
      <c r="Y254" s="58">
        <f>+'Ark1'!AB2771</f>
        <v>0</v>
      </c>
      <c r="Z254" s="58">
        <f>+'Ark1'!AC2771</f>
        <v>0</v>
      </c>
      <c r="AA254" s="58" t="e">
        <f t="shared" si="18"/>
        <v>#DIV/0!</v>
      </c>
      <c r="AB254" s="58" t="e">
        <f t="shared" si="19"/>
        <v>#DIV/0!</v>
      </c>
      <c r="AC254" s="47"/>
    </row>
    <row r="255" spans="1:29" ht="15.6">
      <c r="A255" s="47"/>
      <c r="B255" s="56">
        <f>+'Ark1'!C2772</f>
        <v>2008</v>
      </c>
      <c r="C255" s="56">
        <f>+'Ark1'!N2772</f>
        <v>425</v>
      </c>
      <c r="D255" s="57" t="s">
        <v>478</v>
      </c>
      <c r="E255" s="359">
        <f>+'Ark1'!Q2772</f>
        <v>0</v>
      </c>
      <c r="F255" s="357"/>
      <c r="G255" s="359">
        <f>+'Ark1'!R2772</f>
        <v>0</v>
      </c>
      <c r="H255" s="192">
        <f>+'Ark1'!AG2772</f>
        <v>0</v>
      </c>
      <c r="I255" s="63">
        <f t="shared" si="20"/>
        <v>0</v>
      </c>
      <c r="J255" s="192">
        <f>+'Ark1'!AH2772</f>
        <v>0</v>
      </c>
      <c r="K255" s="192"/>
      <c r="L255" s="287"/>
      <c r="M255" s="192"/>
      <c r="N255" s="192"/>
      <c r="O255" s="192"/>
      <c r="P255" s="192"/>
      <c r="Q255" s="192"/>
      <c r="R255" s="58">
        <f>+'Ark1'!S2772</f>
        <v>0</v>
      </c>
      <c r="S255" s="58">
        <f>+'Ark1'!T2772</f>
        <v>0</v>
      </c>
      <c r="T255" s="169">
        <f>+'Ark1'!U2772</f>
        <v>0</v>
      </c>
      <c r="U255" s="79">
        <f>+'Ark1'!W2772</f>
        <v>0</v>
      </c>
      <c r="V255" s="79">
        <f>+'Ark1'!X2772</f>
        <v>0</v>
      </c>
      <c r="W255" s="79">
        <f>+'Ark1'!Y2772</f>
        <v>0</v>
      </c>
      <c r="X255" s="58">
        <f>+'Ark1'!AA2772</f>
        <v>0</v>
      </c>
      <c r="Y255" s="58">
        <f>+'Ark1'!AB2772</f>
        <v>0</v>
      </c>
      <c r="Z255" s="58">
        <f>+'Ark1'!AC2772</f>
        <v>0</v>
      </c>
      <c r="AA255" s="58" t="e">
        <f t="shared" si="18"/>
        <v>#DIV/0!</v>
      </c>
      <c r="AB255" s="58" t="e">
        <f t="shared" si="19"/>
        <v>#DIV/0!</v>
      </c>
      <c r="AC255" s="47"/>
    </row>
    <row r="256" spans="1:29" ht="15.6">
      <c r="A256" s="47"/>
      <c r="B256" s="56">
        <f>+'Ark1'!C2773</f>
        <v>2008</v>
      </c>
      <c r="C256" s="56">
        <f>+'Ark1'!N2773</f>
        <v>428</v>
      </c>
      <c r="D256" s="57" t="s">
        <v>479</v>
      </c>
      <c r="E256" s="359">
        <f>+'Ark1'!Q2773</f>
        <v>0</v>
      </c>
      <c r="F256" s="357"/>
      <c r="G256" s="359">
        <f>+'Ark1'!R2773</f>
        <v>0</v>
      </c>
      <c r="H256" s="192">
        <f>+'Ark1'!AG2773</f>
        <v>0</v>
      </c>
      <c r="I256" s="63">
        <f t="shared" si="20"/>
        <v>0</v>
      </c>
      <c r="J256" s="192">
        <f>+'Ark1'!AH2773</f>
        <v>0</v>
      </c>
      <c r="K256" s="192"/>
      <c r="L256" s="287"/>
      <c r="M256" s="192"/>
      <c r="N256" s="192"/>
      <c r="O256" s="192"/>
      <c r="P256" s="192"/>
      <c r="Q256" s="192"/>
      <c r="R256" s="58">
        <f>+'Ark1'!S2773</f>
        <v>0</v>
      </c>
      <c r="S256" s="58">
        <f>+'Ark1'!T2773</f>
        <v>0</v>
      </c>
      <c r="T256" s="169">
        <f>+'Ark1'!U2773</f>
        <v>0</v>
      </c>
      <c r="U256" s="79">
        <f>+'Ark1'!W2773</f>
        <v>0</v>
      </c>
      <c r="V256" s="79">
        <f>+'Ark1'!X2773</f>
        <v>0</v>
      </c>
      <c r="W256" s="79">
        <f>+'Ark1'!Y2773</f>
        <v>0</v>
      </c>
      <c r="X256" s="58">
        <f>+'Ark1'!AA2773</f>
        <v>0</v>
      </c>
      <c r="Y256" s="58">
        <f>+'Ark1'!AB2773</f>
        <v>0</v>
      </c>
      <c r="Z256" s="58">
        <f>+'Ark1'!AC2773</f>
        <v>0</v>
      </c>
      <c r="AA256" s="58" t="e">
        <f t="shared" si="18"/>
        <v>#DIV/0!</v>
      </c>
      <c r="AB256" s="58" t="e">
        <f t="shared" si="19"/>
        <v>#DIV/0!</v>
      </c>
      <c r="AC256" s="47"/>
    </row>
    <row r="257" spans="1:29" ht="15.6">
      <c r="A257" s="47"/>
      <c r="B257" s="56">
        <f>+'Ark1'!C2774</f>
        <v>2008</v>
      </c>
      <c r="C257" s="56">
        <f>+'Ark1'!N2774</f>
        <v>430</v>
      </c>
      <c r="D257" s="57" t="s">
        <v>480</v>
      </c>
      <c r="E257" s="359">
        <f>+'Ark1'!Q2774</f>
        <v>0</v>
      </c>
      <c r="F257" s="357"/>
      <c r="G257" s="359">
        <f>+'Ark1'!R2774</f>
        <v>0</v>
      </c>
      <c r="H257" s="192">
        <f>+'Ark1'!AG2774</f>
        <v>0</v>
      </c>
      <c r="I257" s="63">
        <f t="shared" si="20"/>
        <v>0</v>
      </c>
      <c r="J257" s="192">
        <f>+'Ark1'!AH2774</f>
        <v>0</v>
      </c>
      <c r="K257" s="192"/>
      <c r="L257" s="287"/>
      <c r="M257" s="192"/>
      <c r="N257" s="192"/>
      <c r="O257" s="192"/>
      <c r="P257" s="192"/>
      <c r="Q257" s="192"/>
      <c r="R257" s="58">
        <f>+'Ark1'!S2774</f>
        <v>0</v>
      </c>
      <c r="S257" s="58">
        <f>+'Ark1'!T2774</f>
        <v>0</v>
      </c>
      <c r="T257" s="169">
        <f>+'Ark1'!U2774</f>
        <v>0</v>
      </c>
      <c r="U257" s="79">
        <f>+'Ark1'!W2774</f>
        <v>0</v>
      </c>
      <c r="V257" s="79">
        <f>+'Ark1'!X2774</f>
        <v>0</v>
      </c>
      <c r="W257" s="79">
        <f>+'Ark1'!Y2774</f>
        <v>0</v>
      </c>
      <c r="X257" s="58">
        <f>+'Ark1'!AA2774</f>
        <v>0</v>
      </c>
      <c r="Y257" s="58">
        <f>+'Ark1'!AB2774</f>
        <v>0</v>
      </c>
      <c r="Z257" s="58">
        <f>+'Ark1'!AC2774</f>
        <v>0</v>
      </c>
      <c r="AA257" s="58" t="e">
        <f t="shared" si="18"/>
        <v>#DIV/0!</v>
      </c>
      <c r="AB257" s="58" t="e">
        <f t="shared" si="19"/>
        <v>#DIV/0!</v>
      </c>
      <c r="AC257" s="47"/>
    </row>
    <row r="258" spans="1:29" ht="15.6">
      <c r="A258" s="47"/>
      <c r="B258" s="56">
        <f>+'Ark1'!C2775</f>
        <v>2008</v>
      </c>
      <c r="C258" s="56">
        <f>+'Ark1'!N2775</f>
        <v>433</v>
      </c>
      <c r="D258" s="57" t="s">
        <v>481</v>
      </c>
      <c r="E258" s="359">
        <f>+'Ark1'!Q2775</f>
        <v>0</v>
      </c>
      <c r="F258" s="357"/>
      <c r="G258" s="359">
        <f>+'Ark1'!R2775</f>
        <v>0</v>
      </c>
      <c r="H258" s="192">
        <f>+'Ark1'!AG2775</f>
        <v>0</v>
      </c>
      <c r="I258" s="63">
        <f t="shared" si="20"/>
        <v>0</v>
      </c>
      <c r="J258" s="192">
        <f>+'Ark1'!AH2775</f>
        <v>0</v>
      </c>
      <c r="K258" s="192"/>
      <c r="L258" s="287"/>
      <c r="M258" s="192"/>
      <c r="N258" s="192"/>
      <c r="O258" s="192"/>
      <c r="P258" s="192"/>
      <c r="Q258" s="192"/>
      <c r="R258" s="58">
        <f>+'Ark1'!S2775</f>
        <v>0</v>
      </c>
      <c r="S258" s="58">
        <f>+'Ark1'!T2775</f>
        <v>0</v>
      </c>
      <c r="T258" s="169">
        <f>+'Ark1'!U2775</f>
        <v>0</v>
      </c>
      <c r="U258" s="79">
        <f>+'Ark1'!W2775</f>
        <v>0</v>
      </c>
      <c r="V258" s="79">
        <f>+'Ark1'!X2775</f>
        <v>0</v>
      </c>
      <c r="W258" s="79">
        <f>+'Ark1'!Y2775</f>
        <v>0</v>
      </c>
      <c r="X258" s="58">
        <f>+'Ark1'!AA2775</f>
        <v>0</v>
      </c>
      <c r="Y258" s="58">
        <f>+'Ark1'!AB2775</f>
        <v>0</v>
      </c>
      <c r="Z258" s="58">
        <f>+'Ark1'!AC2775</f>
        <v>0</v>
      </c>
      <c r="AA258" s="58" t="e">
        <f t="shared" si="18"/>
        <v>#DIV/0!</v>
      </c>
      <c r="AB258" s="58" t="e">
        <f t="shared" si="19"/>
        <v>#DIV/0!</v>
      </c>
      <c r="AC258" s="47"/>
    </row>
    <row r="259" spans="1:29" ht="15.6">
      <c r="A259" s="47"/>
      <c r="B259" s="56">
        <f>+'Ark1'!C2776</f>
        <v>2008</v>
      </c>
      <c r="C259" s="56">
        <f>+'Ark1'!N2776</f>
        <v>435</v>
      </c>
      <c r="D259" s="57" t="s">
        <v>482</v>
      </c>
      <c r="E259" s="359">
        <f>+'Ark1'!Q2776</f>
        <v>0</v>
      </c>
      <c r="F259" s="357"/>
      <c r="G259" s="359">
        <f>+'Ark1'!R2776</f>
        <v>0</v>
      </c>
      <c r="H259" s="192">
        <f>+'Ark1'!AG2776</f>
        <v>0</v>
      </c>
      <c r="I259" s="63">
        <f t="shared" si="20"/>
        <v>0</v>
      </c>
      <c r="J259" s="192">
        <f>+'Ark1'!AH2776</f>
        <v>0</v>
      </c>
      <c r="K259" s="192"/>
      <c r="L259" s="287"/>
      <c r="M259" s="192"/>
      <c r="N259" s="192"/>
      <c r="O259" s="192"/>
      <c r="P259" s="192"/>
      <c r="Q259" s="192"/>
      <c r="R259" s="58">
        <f>+'Ark1'!S2776</f>
        <v>0</v>
      </c>
      <c r="S259" s="58">
        <f>+'Ark1'!T2776</f>
        <v>0</v>
      </c>
      <c r="T259" s="169">
        <f>+'Ark1'!U2776</f>
        <v>0</v>
      </c>
      <c r="U259" s="79">
        <f>+'Ark1'!W2776</f>
        <v>0</v>
      </c>
      <c r="V259" s="79">
        <f>+'Ark1'!X2776</f>
        <v>0</v>
      </c>
      <c r="W259" s="79">
        <f>+'Ark1'!Y2776</f>
        <v>0</v>
      </c>
      <c r="X259" s="58">
        <f>+'Ark1'!AA2776</f>
        <v>0</v>
      </c>
      <c r="Y259" s="58">
        <f>+'Ark1'!AB2776</f>
        <v>0</v>
      </c>
      <c r="Z259" s="58">
        <f>+'Ark1'!AC2776</f>
        <v>0</v>
      </c>
      <c r="AA259" s="58" t="e">
        <f t="shared" si="18"/>
        <v>#DIV/0!</v>
      </c>
      <c r="AB259" s="58" t="e">
        <f t="shared" si="19"/>
        <v>#DIV/0!</v>
      </c>
      <c r="AC259" s="47"/>
    </row>
    <row r="260" spans="1:29" ht="15.6">
      <c r="A260" s="47"/>
      <c r="B260" s="56">
        <f>+'Ark1'!C2777</f>
        <v>2008</v>
      </c>
      <c r="C260" s="56">
        <f>+'Ark1'!N2777</f>
        <v>438</v>
      </c>
      <c r="D260" s="57" t="s">
        <v>483</v>
      </c>
      <c r="E260" s="359">
        <f>+'Ark1'!Q2777</f>
        <v>0</v>
      </c>
      <c r="F260" s="357"/>
      <c r="G260" s="359">
        <f>+'Ark1'!R2777</f>
        <v>0</v>
      </c>
      <c r="H260" s="192">
        <f>+'Ark1'!AG2777</f>
        <v>0</v>
      </c>
      <c r="I260" s="63">
        <f t="shared" si="20"/>
        <v>0</v>
      </c>
      <c r="J260" s="192">
        <f>+'Ark1'!AH2777</f>
        <v>0</v>
      </c>
      <c r="K260" s="192"/>
      <c r="L260" s="287"/>
      <c r="M260" s="192"/>
      <c r="N260" s="192"/>
      <c r="O260" s="192"/>
      <c r="P260" s="192"/>
      <c r="Q260" s="192"/>
      <c r="R260" s="58">
        <f>+'Ark1'!S2777</f>
        <v>0</v>
      </c>
      <c r="S260" s="58">
        <f>+'Ark1'!T2777</f>
        <v>0</v>
      </c>
      <c r="T260" s="169">
        <f>+'Ark1'!U2777</f>
        <v>0</v>
      </c>
      <c r="U260" s="79">
        <f>+'Ark1'!W2777</f>
        <v>0</v>
      </c>
      <c r="V260" s="79">
        <f>+'Ark1'!X2777</f>
        <v>0</v>
      </c>
      <c r="W260" s="79">
        <f>+'Ark1'!Y2777</f>
        <v>0</v>
      </c>
      <c r="X260" s="58">
        <f>+'Ark1'!AA2777</f>
        <v>0</v>
      </c>
      <c r="Y260" s="58">
        <f>+'Ark1'!AB2777</f>
        <v>0</v>
      </c>
      <c r="Z260" s="58">
        <f>+'Ark1'!AC2777</f>
        <v>0</v>
      </c>
      <c r="AA260" s="58" t="e">
        <f t="shared" si="18"/>
        <v>#DIV/0!</v>
      </c>
      <c r="AB260" s="58" t="e">
        <f t="shared" si="19"/>
        <v>#DIV/0!</v>
      </c>
      <c r="AC260" s="47"/>
    </row>
    <row r="261" spans="1:29" ht="15.6">
      <c r="A261" s="47"/>
      <c r="B261" s="56">
        <f>+'Ark1'!C2778</f>
        <v>2008</v>
      </c>
      <c r="C261" s="56">
        <f>+'Ark1'!N2778</f>
        <v>440</v>
      </c>
      <c r="D261" s="57" t="s">
        <v>484</v>
      </c>
      <c r="E261" s="359">
        <f>+'Ark1'!Q2778</f>
        <v>0</v>
      </c>
      <c r="F261" s="357"/>
      <c r="G261" s="359">
        <f>+'Ark1'!R2778</f>
        <v>0</v>
      </c>
      <c r="H261" s="192">
        <f>+'Ark1'!AG2778</f>
        <v>0</v>
      </c>
      <c r="I261" s="63">
        <f t="shared" si="20"/>
        <v>0</v>
      </c>
      <c r="J261" s="192">
        <f>+'Ark1'!AH2778</f>
        <v>0</v>
      </c>
      <c r="K261" s="192"/>
      <c r="L261" s="287"/>
      <c r="M261" s="192"/>
      <c r="N261" s="192"/>
      <c r="O261" s="192"/>
      <c r="P261" s="192"/>
      <c r="Q261" s="192"/>
      <c r="R261" s="58">
        <f>+'Ark1'!S2778</f>
        <v>0</v>
      </c>
      <c r="S261" s="58">
        <f>+'Ark1'!T2778</f>
        <v>0</v>
      </c>
      <c r="T261" s="169">
        <f>+'Ark1'!U2778</f>
        <v>0</v>
      </c>
      <c r="U261" s="79">
        <f>+'Ark1'!W2778</f>
        <v>0</v>
      </c>
      <c r="V261" s="79">
        <f>+'Ark1'!X2778</f>
        <v>0</v>
      </c>
      <c r="W261" s="79">
        <f>+'Ark1'!Y2778</f>
        <v>0</v>
      </c>
      <c r="X261" s="58">
        <f>+'Ark1'!AA2778</f>
        <v>0</v>
      </c>
      <c r="Y261" s="58">
        <f>+'Ark1'!AB2778</f>
        <v>0</v>
      </c>
      <c r="Z261" s="58">
        <f>+'Ark1'!AC2778</f>
        <v>0</v>
      </c>
      <c r="AA261" s="58" t="e">
        <f t="shared" si="18"/>
        <v>#DIV/0!</v>
      </c>
      <c r="AB261" s="58" t="e">
        <f t="shared" si="19"/>
        <v>#DIV/0!</v>
      </c>
      <c r="AC261" s="47"/>
    </row>
    <row r="262" spans="1:29" ht="15.6">
      <c r="A262" s="47"/>
      <c r="B262" s="56">
        <f>+'Ark1'!C2779</f>
        <v>2008</v>
      </c>
      <c r="C262" s="56">
        <f>+'Ark1'!N2779</f>
        <v>443</v>
      </c>
      <c r="D262" s="57" t="s">
        <v>485</v>
      </c>
      <c r="E262" s="359">
        <f>+'Ark1'!Q2779</f>
        <v>0</v>
      </c>
      <c r="F262" s="357"/>
      <c r="G262" s="359">
        <f>+'Ark1'!R2779</f>
        <v>0</v>
      </c>
      <c r="H262" s="192">
        <f>+'Ark1'!AG2779</f>
        <v>0</v>
      </c>
      <c r="I262" s="63">
        <f t="shared" si="20"/>
        <v>0</v>
      </c>
      <c r="J262" s="192">
        <f>+'Ark1'!AH2779</f>
        <v>0</v>
      </c>
      <c r="K262" s="192"/>
      <c r="L262" s="287"/>
      <c r="M262" s="192"/>
      <c r="N262" s="192"/>
      <c r="O262" s="192"/>
      <c r="P262" s="192"/>
      <c r="Q262" s="192"/>
      <c r="R262" s="58">
        <f>+'Ark1'!S2779</f>
        <v>0</v>
      </c>
      <c r="S262" s="58">
        <f>+'Ark1'!T2779</f>
        <v>0</v>
      </c>
      <c r="T262" s="169">
        <f>+'Ark1'!U2779</f>
        <v>0</v>
      </c>
      <c r="U262" s="79">
        <f>+'Ark1'!W2779</f>
        <v>0</v>
      </c>
      <c r="V262" s="79">
        <f>+'Ark1'!X2779</f>
        <v>0</v>
      </c>
      <c r="W262" s="79">
        <f>+'Ark1'!Y2779</f>
        <v>0</v>
      </c>
      <c r="X262" s="58">
        <f>+'Ark1'!AA2779</f>
        <v>0</v>
      </c>
      <c r="Y262" s="58">
        <f>+'Ark1'!AB2779</f>
        <v>0</v>
      </c>
      <c r="Z262" s="58">
        <f>+'Ark1'!AC2779</f>
        <v>0</v>
      </c>
      <c r="AA262" s="58" t="e">
        <f t="shared" si="18"/>
        <v>#DIV/0!</v>
      </c>
      <c r="AB262" s="58" t="e">
        <f t="shared" si="19"/>
        <v>#DIV/0!</v>
      </c>
      <c r="AC262" s="47"/>
    </row>
    <row r="263" spans="1:29" ht="15.6">
      <c r="A263" s="47"/>
      <c r="B263" s="56">
        <f>+'Ark1'!C2780</f>
        <v>2008</v>
      </c>
      <c r="C263" s="56">
        <f>+'Ark1'!N2780</f>
        <v>445</v>
      </c>
      <c r="D263" s="57" t="s">
        <v>486</v>
      </c>
      <c r="E263" s="359">
        <f>+'Ark1'!Q2780</f>
        <v>0</v>
      </c>
      <c r="F263" s="357"/>
      <c r="G263" s="359">
        <f>+'Ark1'!R2780</f>
        <v>0</v>
      </c>
      <c r="H263" s="192">
        <f>+'Ark1'!AG2780</f>
        <v>0</v>
      </c>
      <c r="I263" s="63">
        <f t="shared" si="20"/>
        <v>0</v>
      </c>
      <c r="J263" s="192">
        <f>+'Ark1'!AH2780</f>
        <v>0</v>
      </c>
      <c r="K263" s="192"/>
      <c r="L263" s="287"/>
      <c r="M263" s="192"/>
      <c r="N263" s="192"/>
      <c r="O263" s="192"/>
      <c r="P263" s="192"/>
      <c r="Q263" s="192"/>
      <c r="R263" s="58">
        <f>+'Ark1'!S2780</f>
        <v>0</v>
      </c>
      <c r="S263" s="58">
        <f>+'Ark1'!T2780</f>
        <v>0</v>
      </c>
      <c r="T263" s="169">
        <f>+'Ark1'!U2780</f>
        <v>0</v>
      </c>
      <c r="U263" s="79">
        <f>+'Ark1'!W2780</f>
        <v>0</v>
      </c>
      <c r="V263" s="79">
        <f>+'Ark1'!X2780</f>
        <v>0</v>
      </c>
      <c r="W263" s="79">
        <f>+'Ark1'!Y2780</f>
        <v>0</v>
      </c>
      <c r="X263" s="58">
        <f>+'Ark1'!AA2780</f>
        <v>0</v>
      </c>
      <c r="Y263" s="58">
        <f>+'Ark1'!AB2780</f>
        <v>0</v>
      </c>
      <c r="Z263" s="58">
        <f>+'Ark1'!AC2780</f>
        <v>0</v>
      </c>
      <c r="AA263" s="58" t="e">
        <f t="shared" si="18"/>
        <v>#DIV/0!</v>
      </c>
      <c r="AB263" s="58" t="e">
        <f t="shared" si="19"/>
        <v>#DIV/0!</v>
      </c>
      <c r="AC263" s="47"/>
    </row>
    <row r="264" spans="1:29" ht="15.6">
      <c r="A264" s="47"/>
      <c r="B264" s="56">
        <f>+'Ark1'!C2781</f>
        <v>2008</v>
      </c>
      <c r="C264" s="56">
        <f>+'Ark1'!N2781</f>
        <v>450</v>
      </c>
      <c r="D264" s="57" t="s">
        <v>487</v>
      </c>
      <c r="E264" s="359">
        <f>+'Ark1'!Q2781</f>
        <v>0</v>
      </c>
      <c r="F264" s="357"/>
      <c r="G264" s="359">
        <f>+'Ark1'!R2781</f>
        <v>0</v>
      </c>
      <c r="H264" s="192">
        <f>+'Ark1'!AG2781</f>
        <v>0</v>
      </c>
      <c r="I264" s="63">
        <f t="shared" si="20"/>
        <v>0</v>
      </c>
      <c r="J264" s="192">
        <f>+'Ark1'!AH2781</f>
        <v>0</v>
      </c>
      <c r="K264" s="192"/>
      <c r="L264" s="287"/>
      <c r="M264" s="192"/>
      <c r="N264" s="192"/>
      <c r="O264" s="192"/>
      <c r="P264" s="192"/>
      <c r="Q264" s="192"/>
      <c r="R264" s="58">
        <f>+'Ark1'!S2781</f>
        <v>0</v>
      </c>
      <c r="S264" s="58">
        <f>+'Ark1'!T2781</f>
        <v>0</v>
      </c>
      <c r="T264" s="169">
        <f>+'Ark1'!U2781</f>
        <v>0</v>
      </c>
      <c r="U264" s="79">
        <f>+'Ark1'!W2781</f>
        <v>0</v>
      </c>
      <c r="V264" s="79">
        <f>+'Ark1'!X2781</f>
        <v>0</v>
      </c>
      <c r="W264" s="79">
        <f>+'Ark1'!Y2781</f>
        <v>0</v>
      </c>
      <c r="X264" s="58">
        <f>+'Ark1'!AA2781</f>
        <v>0</v>
      </c>
      <c r="Y264" s="58">
        <f>+'Ark1'!AB2781</f>
        <v>0</v>
      </c>
      <c r="Z264" s="58">
        <f>+'Ark1'!AC2781</f>
        <v>0</v>
      </c>
      <c r="AA264" s="58" t="e">
        <f t="shared" si="18"/>
        <v>#DIV/0!</v>
      </c>
      <c r="AB264" s="58" t="e">
        <f t="shared" si="19"/>
        <v>#DIV/0!</v>
      </c>
      <c r="AC264" s="47"/>
    </row>
    <row r="265" spans="1:29" ht="15.6">
      <c r="A265" s="47"/>
      <c r="B265" s="56">
        <f>+'Ark1'!C2782</f>
        <v>2008</v>
      </c>
      <c r="C265" s="56">
        <f>+'Ark1'!N2782</f>
        <v>455</v>
      </c>
      <c r="D265" s="57" t="s">
        <v>488</v>
      </c>
      <c r="E265" s="359">
        <f>+'Ark1'!Q2782</f>
        <v>0</v>
      </c>
      <c r="F265" s="357"/>
      <c r="G265" s="359">
        <f>+'Ark1'!R2782</f>
        <v>0</v>
      </c>
      <c r="H265" s="192">
        <f>+'Ark1'!AG2782</f>
        <v>0</v>
      </c>
      <c r="I265" s="62">
        <f t="shared" si="20"/>
        <v>0</v>
      </c>
      <c r="J265" s="192">
        <f>+'Ark1'!AH2782</f>
        <v>0</v>
      </c>
      <c r="K265" s="192"/>
      <c r="L265" s="287"/>
      <c r="M265" s="192"/>
      <c r="N265" s="192"/>
      <c r="O265" s="192"/>
      <c r="P265" s="192"/>
      <c r="Q265" s="192"/>
      <c r="R265" s="58">
        <f>+'Ark1'!S2782</f>
        <v>0</v>
      </c>
      <c r="S265" s="58">
        <f>+'Ark1'!T2782</f>
        <v>0</v>
      </c>
      <c r="T265" s="169">
        <f>+'Ark1'!U2782</f>
        <v>0</v>
      </c>
      <c r="U265" s="79">
        <f>+'Ark1'!W2782</f>
        <v>0</v>
      </c>
      <c r="V265" s="79">
        <f>+'Ark1'!X2782</f>
        <v>0</v>
      </c>
      <c r="W265" s="79">
        <f>+'Ark1'!Y2782</f>
        <v>0</v>
      </c>
      <c r="X265" s="58">
        <f>+'Ark1'!AA2782</f>
        <v>0</v>
      </c>
      <c r="Y265" s="58">
        <f>+'Ark1'!AB2782</f>
        <v>0</v>
      </c>
      <c r="Z265" s="58">
        <f>+'Ark1'!AC2782</f>
        <v>0</v>
      </c>
      <c r="AA265" s="58" t="e">
        <f t="shared" si="18"/>
        <v>#DIV/0!</v>
      </c>
      <c r="AB265" s="58" t="e">
        <f t="shared" si="19"/>
        <v>#DIV/0!</v>
      </c>
      <c r="AC265" s="47"/>
    </row>
    <row r="266" spans="1:29" ht="15.6">
      <c r="A266" s="47"/>
      <c r="B266" s="56">
        <f>+'Ark1'!C2783</f>
        <v>2008</v>
      </c>
      <c r="C266" s="56">
        <f>+'Ark1'!N2783</f>
        <v>460</v>
      </c>
      <c r="D266" s="57" t="s">
        <v>489</v>
      </c>
      <c r="E266" s="359">
        <f>+'Ark1'!Q2783</f>
        <v>0</v>
      </c>
      <c r="F266" s="357"/>
      <c r="G266" s="359">
        <f>+'Ark1'!R2783</f>
        <v>0</v>
      </c>
      <c r="H266" s="192">
        <f>+'Ark1'!AG2783</f>
        <v>0</v>
      </c>
      <c r="I266" s="62">
        <f t="shared" si="20"/>
        <v>0</v>
      </c>
      <c r="J266" s="192">
        <f>+'Ark1'!AH2783</f>
        <v>0</v>
      </c>
      <c r="K266" s="192"/>
      <c r="L266" s="287"/>
      <c r="M266" s="192"/>
      <c r="N266" s="192"/>
      <c r="O266" s="192"/>
      <c r="P266" s="192"/>
      <c r="Q266" s="192"/>
      <c r="R266" s="58">
        <f>+'Ark1'!S2783</f>
        <v>0</v>
      </c>
      <c r="S266" s="58">
        <f>+'Ark1'!T2783</f>
        <v>0</v>
      </c>
      <c r="T266" s="169">
        <f>+'Ark1'!U2783</f>
        <v>0</v>
      </c>
      <c r="U266" s="79">
        <f>+'Ark1'!W2783</f>
        <v>0</v>
      </c>
      <c r="V266" s="79">
        <f>+'Ark1'!X2783</f>
        <v>0</v>
      </c>
      <c r="W266" s="79">
        <f>+'Ark1'!Y2783</f>
        <v>0</v>
      </c>
      <c r="X266" s="58">
        <f>+'Ark1'!AA2783</f>
        <v>0</v>
      </c>
      <c r="Y266" s="58">
        <f>+'Ark1'!AB2783</f>
        <v>0</v>
      </c>
      <c r="Z266" s="58">
        <f>+'Ark1'!AC2783</f>
        <v>0</v>
      </c>
      <c r="AA266" s="58" t="e">
        <f t="shared" si="18"/>
        <v>#DIV/0!</v>
      </c>
      <c r="AB266" s="58" t="e">
        <f t="shared" si="19"/>
        <v>#DIV/0!</v>
      </c>
      <c r="AC266" s="47"/>
    </row>
    <row r="267" spans="1:29" ht="15.6">
      <c r="A267" s="47"/>
      <c r="B267">
        <f>+'Ark1'!C2784</f>
        <v>2007</v>
      </c>
      <c r="C267">
        <f>+'Ark1'!N2784</f>
        <v>409</v>
      </c>
      <c r="D267" s="3" t="s">
        <v>474</v>
      </c>
      <c r="E267" s="347">
        <f>+'Ark1'!Q2784</f>
        <v>0</v>
      </c>
      <c r="F267" s="357"/>
      <c r="G267" s="347">
        <f>+'Ark1'!R2784</f>
        <v>0</v>
      </c>
      <c r="H267" s="210">
        <f>+'Ark1'!AG2784</f>
        <v>0</v>
      </c>
      <c r="I267" s="62">
        <f t="shared" si="20"/>
        <v>0</v>
      </c>
      <c r="J267" s="210">
        <f>+'Ark1'!AH2784</f>
        <v>0</v>
      </c>
      <c r="K267" s="210"/>
      <c r="L267" s="218"/>
      <c r="M267" s="210"/>
      <c r="N267" s="210"/>
      <c r="O267" s="210"/>
      <c r="P267" s="210"/>
      <c r="Q267" s="210"/>
      <c r="R267" s="1">
        <f>+'Ark1'!S2784</f>
        <v>0</v>
      </c>
      <c r="S267" s="1">
        <f>+'Ark1'!T2784</f>
        <v>0</v>
      </c>
      <c r="T267" s="102">
        <f>+'Ark1'!U2784</f>
        <v>0</v>
      </c>
      <c r="U267" s="11">
        <f>+'Ark1'!W2784</f>
        <v>0</v>
      </c>
      <c r="V267" s="11">
        <f>+'Ark1'!X2784</f>
        <v>0</v>
      </c>
      <c r="W267" s="11">
        <f>+'Ark1'!Y2784</f>
        <v>0</v>
      </c>
      <c r="X267" s="1">
        <f>+'Ark1'!AA2784</f>
        <v>0</v>
      </c>
      <c r="Y267" s="1">
        <f>+'Ark1'!AB2784</f>
        <v>0</v>
      </c>
      <c r="Z267" s="1">
        <f>+'Ark1'!AC2784</f>
        <v>0</v>
      </c>
      <c r="AA267" s="1" t="e">
        <f t="shared" si="18"/>
        <v>#DIV/0!</v>
      </c>
      <c r="AB267" s="1" t="e">
        <f t="shared" si="19"/>
        <v>#DIV/0!</v>
      </c>
      <c r="AC267" s="47"/>
    </row>
    <row r="268" spans="1:29" ht="15.6">
      <c r="A268" s="47"/>
      <c r="B268">
        <f>+'Ark1'!C2785</f>
        <v>2007</v>
      </c>
      <c r="C268">
        <f>+'Ark1'!N2785</f>
        <v>410</v>
      </c>
      <c r="D268" s="3" t="s">
        <v>475</v>
      </c>
      <c r="E268" s="347">
        <f>+'Ark1'!Q2785</f>
        <v>0</v>
      </c>
      <c r="F268" s="357"/>
      <c r="G268" s="347">
        <f>+'Ark1'!R2785</f>
        <v>0</v>
      </c>
      <c r="H268" s="210">
        <f>+'Ark1'!AG2785</f>
        <v>0</v>
      </c>
      <c r="I268" s="62">
        <f t="shared" si="20"/>
        <v>0</v>
      </c>
      <c r="J268" s="210">
        <f>+'Ark1'!AH2785</f>
        <v>0</v>
      </c>
      <c r="K268" s="210"/>
      <c r="L268" s="218"/>
      <c r="M268" s="210"/>
      <c r="N268" s="210"/>
      <c r="O268" s="210"/>
      <c r="P268" s="210"/>
      <c r="Q268" s="210"/>
      <c r="R268" s="1">
        <f>+'Ark1'!S2785</f>
        <v>0</v>
      </c>
      <c r="S268" s="1">
        <f>+'Ark1'!T2785</f>
        <v>0</v>
      </c>
      <c r="T268" s="102">
        <f>+'Ark1'!U2785</f>
        <v>0</v>
      </c>
      <c r="U268" s="11">
        <f>+'Ark1'!W2785</f>
        <v>0</v>
      </c>
      <c r="V268" s="11">
        <f>+'Ark1'!X2785</f>
        <v>0</v>
      </c>
      <c r="W268" s="11">
        <f>+'Ark1'!Y2785</f>
        <v>0</v>
      </c>
      <c r="X268" s="1">
        <f>+'Ark1'!AA2785</f>
        <v>0</v>
      </c>
      <c r="Y268" s="1">
        <f>+'Ark1'!AB2785</f>
        <v>0</v>
      </c>
      <c r="Z268" s="1">
        <f>+'Ark1'!AC2785</f>
        <v>0</v>
      </c>
      <c r="AA268" s="1" t="e">
        <f t="shared" si="18"/>
        <v>#DIV/0!</v>
      </c>
      <c r="AB268" s="1" t="e">
        <f t="shared" si="19"/>
        <v>#DIV/0!</v>
      </c>
      <c r="AC268" s="47"/>
    </row>
    <row r="269" spans="1:29" ht="15.6">
      <c r="A269" s="47"/>
      <c r="B269">
        <f>+'Ark1'!C2786</f>
        <v>2007</v>
      </c>
      <c r="C269">
        <f>+'Ark1'!N2786</f>
        <v>415</v>
      </c>
      <c r="D269" s="3" t="s">
        <v>476</v>
      </c>
      <c r="E269" s="347">
        <f>+'Ark1'!Q2786</f>
        <v>0</v>
      </c>
      <c r="F269" s="357"/>
      <c r="G269" s="347">
        <f>+'Ark1'!R2786</f>
        <v>0</v>
      </c>
      <c r="H269" s="210">
        <f>+'Ark1'!AG2786</f>
        <v>0</v>
      </c>
      <c r="I269" s="62">
        <f t="shared" si="20"/>
        <v>0</v>
      </c>
      <c r="J269" s="210">
        <f>+'Ark1'!AH2786</f>
        <v>0</v>
      </c>
      <c r="K269" s="210"/>
      <c r="L269" s="218"/>
      <c r="M269" s="210"/>
      <c r="N269" s="210"/>
      <c r="O269" s="210"/>
      <c r="P269" s="210"/>
      <c r="Q269" s="210"/>
      <c r="R269" s="1">
        <f>+'Ark1'!S2786</f>
        <v>0</v>
      </c>
      <c r="S269" s="1">
        <f>+'Ark1'!T2786</f>
        <v>0</v>
      </c>
      <c r="T269" s="102">
        <f>+'Ark1'!U2786</f>
        <v>0</v>
      </c>
      <c r="U269" s="11">
        <f>+'Ark1'!W2786</f>
        <v>0</v>
      </c>
      <c r="V269" s="11">
        <f>+'Ark1'!X2786</f>
        <v>0</v>
      </c>
      <c r="W269" s="11">
        <f>+'Ark1'!Y2786</f>
        <v>0</v>
      </c>
      <c r="X269" s="1">
        <f>+'Ark1'!AA2786</f>
        <v>0</v>
      </c>
      <c r="Y269" s="1">
        <f>+'Ark1'!AB2786</f>
        <v>0</v>
      </c>
      <c r="Z269" s="1">
        <f>+'Ark1'!AC2786</f>
        <v>0</v>
      </c>
      <c r="AA269" s="1" t="e">
        <f t="shared" si="18"/>
        <v>#DIV/0!</v>
      </c>
      <c r="AB269" s="1" t="e">
        <f t="shared" si="19"/>
        <v>#DIV/0!</v>
      </c>
      <c r="AC269" s="47"/>
    </row>
    <row r="270" spans="1:29" ht="15.6">
      <c r="A270" s="47"/>
      <c r="B270">
        <f>+'Ark1'!C2787</f>
        <v>2007</v>
      </c>
      <c r="C270">
        <f>+'Ark1'!N2787</f>
        <v>420</v>
      </c>
      <c r="D270" s="3" t="s">
        <v>477</v>
      </c>
      <c r="E270" s="347">
        <f>+'Ark1'!Q2787</f>
        <v>0</v>
      </c>
      <c r="F270" s="357"/>
      <c r="G270" s="347">
        <f>+'Ark1'!R2787</f>
        <v>0</v>
      </c>
      <c r="H270" s="210">
        <f>+'Ark1'!AG2787</f>
        <v>0</v>
      </c>
      <c r="I270" s="62">
        <f t="shared" si="20"/>
        <v>0</v>
      </c>
      <c r="J270" s="210">
        <f>+'Ark1'!AH2787</f>
        <v>0</v>
      </c>
      <c r="K270" s="210"/>
      <c r="L270" s="218"/>
      <c r="M270" s="210"/>
      <c r="N270" s="210"/>
      <c r="O270" s="210"/>
      <c r="P270" s="210"/>
      <c r="Q270" s="210"/>
      <c r="R270" s="1">
        <f>+'Ark1'!S2787</f>
        <v>0</v>
      </c>
      <c r="S270" s="1">
        <f>+'Ark1'!T2787</f>
        <v>0</v>
      </c>
      <c r="T270" s="102">
        <f>+'Ark1'!U2787</f>
        <v>0</v>
      </c>
      <c r="U270" s="11">
        <f>+'Ark1'!W2787</f>
        <v>0</v>
      </c>
      <c r="V270" s="11">
        <f>+'Ark1'!X2787</f>
        <v>0</v>
      </c>
      <c r="W270" s="11">
        <f>+'Ark1'!Y2787</f>
        <v>0</v>
      </c>
      <c r="X270" s="1">
        <f>+'Ark1'!AA2787</f>
        <v>0</v>
      </c>
      <c r="Y270" s="1">
        <f>+'Ark1'!AB2787</f>
        <v>0</v>
      </c>
      <c r="Z270" s="1">
        <f>+'Ark1'!AC2787</f>
        <v>0</v>
      </c>
      <c r="AA270" s="1" t="e">
        <f t="shared" si="18"/>
        <v>#DIV/0!</v>
      </c>
      <c r="AB270" s="1" t="e">
        <f t="shared" si="19"/>
        <v>#DIV/0!</v>
      </c>
      <c r="AC270" s="47"/>
    </row>
    <row r="271" spans="1:29" ht="15.6">
      <c r="A271" s="47"/>
      <c r="B271">
        <f>+'Ark1'!C2788</f>
        <v>2007</v>
      </c>
      <c r="C271">
        <f>+'Ark1'!N2788</f>
        <v>425</v>
      </c>
      <c r="D271" s="3" t="s">
        <v>478</v>
      </c>
      <c r="E271" s="347">
        <f>+'Ark1'!Q2788</f>
        <v>0</v>
      </c>
      <c r="F271" s="357"/>
      <c r="G271" s="347">
        <f>+'Ark1'!R2788</f>
        <v>0</v>
      </c>
      <c r="H271" s="210">
        <f>+'Ark1'!AG2788</f>
        <v>0</v>
      </c>
      <c r="I271" s="62">
        <f t="shared" si="20"/>
        <v>0</v>
      </c>
      <c r="J271" s="210">
        <f>+'Ark1'!AH2788</f>
        <v>0</v>
      </c>
      <c r="K271" s="210"/>
      <c r="L271" s="218"/>
      <c r="M271" s="210"/>
      <c r="N271" s="210"/>
      <c r="O271" s="210"/>
      <c r="P271" s="210"/>
      <c r="Q271" s="210"/>
      <c r="R271" s="1">
        <f>+'Ark1'!S2788</f>
        <v>0</v>
      </c>
      <c r="S271" s="1">
        <f>+'Ark1'!T2788</f>
        <v>0</v>
      </c>
      <c r="T271" s="102">
        <f>+'Ark1'!U2788</f>
        <v>0</v>
      </c>
      <c r="U271" s="11">
        <f>+'Ark1'!W2788</f>
        <v>0</v>
      </c>
      <c r="V271" s="11">
        <f>+'Ark1'!X2788</f>
        <v>0</v>
      </c>
      <c r="W271" s="11">
        <f>+'Ark1'!Y2788</f>
        <v>0</v>
      </c>
      <c r="X271" s="1">
        <f>+'Ark1'!AA2788</f>
        <v>0</v>
      </c>
      <c r="Y271" s="1">
        <f>+'Ark1'!AB2788</f>
        <v>0</v>
      </c>
      <c r="Z271" s="1">
        <f>+'Ark1'!AC2788</f>
        <v>0</v>
      </c>
      <c r="AA271" s="1" t="e">
        <f t="shared" si="18"/>
        <v>#DIV/0!</v>
      </c>
      <c r="AB271" s="1" t="e">
        <f t="shared" si="19"/>
        <v>#DIV/0!</v>
      </c>
      <c r="AC271" s="47"/>
    </row>
    <row r="272" spans="1:29" ht="15.6">
      <c r="A272" s="47"/>
      <c r="B272">
        <f>+'Ark1'!C2789</f>
        <v>2007</v>
      </c>
      <c r="C272">
        <f>+'Ark1'!N2789</f>
        <v>428</v>
      </c>
      <c r="D272" s="3" t="s">
        <v>479</v>
      </c>
      <c r="E272" s="347">
        <f>+'Ark1'!Q2789</f>
        <v>0</v>
      </c>
      <c r="F272" s="357"/>
      <c r="G272" s="347">
        <f>+'Ark1'!R2789</f>
        <v>0</v>
      </c>
      <c r="H272" s="210">
        <f>+'Ark1'!AG2789</f>
        <v>0</v>
      </c>
      <c r="I272" s="62">
        <f t="shared" si="20"/>
        <v>0</v>
      </c>
      <c r="J272" s="210">
        <f>+'Ark1'!AH2789</f>
        <v>0</v>
      </c>
      <c r="K272" s="210"/>
      <c r="L272" s="218"/>
      <c r="M272" s="210"/>
      <c r="N272" s="210"/>
      <c r="O272" s="210"/>
      <c r="P272" s="210"/>
      <c r="Q272" s="210"/>
      <c r="R272" s="1">
        <f>+'Ark1'!S2789</f>
        <v>0</v>
      </c>
      <c r="S272" s="1">
        <f>+'Ark1'!T2789</f>
        <v>0</v>
      </c>
      <c r="T272" s="102">
        <f>+'Ark1'!U2789</f>
        <v>0</v>
      </c>
      <c r="U272" s="11">
        <f>+'Ark1'!W2789</f>
        <v>0</v>
      </c>
      <c r="V272" s="11">
        <f>+'Ark1'!X2789</f>
        <v>0</v>
      </c>
      <c r="W272" s="11">
        <f>+'Ark1'!Y2789</f>
        <v>0</v>
      </c>
      <c r="X272" s="1">
        <f>+'Ark1'!AA2789</f>
        <v>0</v>
      </c>
      <c r="Y272" s="1">
        <f>+'Ark1'!AB2789</f>
        <v>0</v>
      </c>
      <c r="Z272" s="1">
        <f>+'Ark1'!AC2789</f>
        <v>0</v>
      </c>
      <c r="AA272" s="1" t="e">
        <f t="shared" si="18"/>
        <v>#DIV/0!</v>
      </c>
      <c r="AB272" s="1" t="e">
        <f t="shared" si="19"/>
        <v>#DIV/0!</v>
      </c>
      <c r="AC272" s="47"/>
    </row>
    <row r="273" spans="1:29" ht="15.6">
      <c r="A273" s="47"/>
      <c r="B273">
        <f>+'Ark1'!C2790</f>
        <v>2007</v>
      </c>
      <c r="C273">
        <f>+'Ark1'!N2790</f>
        <v>430</v>
      </c>
      <c r="D273" s="3" t="s">
        <v>480</v>
      </c>
      <c r="E273" s="347">
        <f>+'Ark1'!Q2790</f>
        <v>0</v>
      </c>
      <c r="F273" s="357"/>
      <c r="G273" s="347">
        <f>+'Ark1'!R2790</f>
        <v>0</v>
      </c>
      <c r="H273" s="210">
        <f>+'Ark1'!AG2790</f>
        <v>0</v>
      </c>
      <c r="I273" s="62">
        <f t="shared" si="20"/>
        <v>0</v>
      </c>
      <c r="J273" s="210">
        <f>+'Ark1'!AH2790</f>
        <v>0</v>
      </c>
      <c r="K273" s="210"/>
      <c r="L273" s="218"/>
      <c r="M273" s="210"/>
      <c r="N273" s="210"/>
      <c r="O273" s="210"/>
      <c r="P273" s="210"/>
      <c r="Q273" s="210"/>
      <c r="R273" s="1">
        <f>+'Ark1'!S2790</f>
        <v>0</v>
      </c>
      <c r="S273" s="1">
        <f>+'Ark1'!T2790</f>
        <v>0</v>
      </c>
      <c r="T273" s="102">
        <f>+'Ark1'!U2790</f>
        <v>0</v>
      </c>
      <c r="U273" s="11">
        <f>+'Ark1'!W2790</f>
        <v>0</v>
      </c>
      <c r="V273" s="11">
        <f>+'Ark1'!X2790</f>
        <v>0</v>
      </c>
      <c r="W273" s="11">
        <f>+'Ark1'!Y2790</f>
        <v>0</v>
      </c>
      <c r="X273" s="1">
        <f>+'Ark1'!AA2790</f>
        <v>0</v>
      </c>
      <c r="Y273" s="1">
        <f>+'Ark1'!AB2790</f>
        <v>0</v>
      </c>
      <c r="Z273" s="1">
        <f>+'Ark1'!AC2790</f>
        <v>0</v>
      </c>
      <c r="AA273" s="1" t="e">
        <f t="shared" si="18"/>
        <v>#DIV/0!</v>
      </c>
      <c r="AB273" s="1" t="e">
        <f t="shared" si="19"/>
        <v>#DIV/0!</v>
      </c>
      <c r="AC273" s="47"/>
    </row>
    <row r="274" spans="1:29" ht="15.6">
      <c r="A274" s="47"/>
      <c r="B274">
        <f>+'Ark1'!C2791</f>
        <v>2007</v>
      </c>
      <c r="C274">
        <f>+'Ark1'!N2791</f>
        <v>433</v>
      </c>
      <c r="D274" s="3" t="s">
        <v>481</v>
      </c>
      <c r="E274" s="347">
        <f>+'Ark1'!Q2791</f>
        <v>0</v>
      </c>
      <c r="F274" s="357"/>
      <c r="G274" s="347">
        <f>+'Ark1'!R2791</f>
        <v>0</v>
      </c>
      <c r="H274" s="210">
        <f>+'Ark1'!AG2791</f>
        <v>0</v>
      </c>
      <c r="I274" s="62">
        <f t="shared" si="20"/>
        <v>0</v>
      </c>
      <c r="J274" s="210">
        <f>+'Ark1'!AH2791</f>
        <v>0</v>
      </c>
      <c r="K274" s="210"/>
      <c r="L274" s="218"/>
      <c r="M274" s="210"/>
      <c r="N274" s="210"/>
      <c r="O274" s="210"/>
      <c r="P274" s="210"/>
      <c r="Q274" s="210"/>
      <c r="R274" s="1">
        <f>+'Ark1'!S2791</f>
        <v>0</v>
      </c>
      <c r="S274" s="1">
        <f>+'Ark1'!T2791</f>
        <v>0</v>
      </c>
      <c r="T274" s="102">
        <f>+'Ark1'!U2791</f>
        <v>0</v>
      </c>
      <c r="U274" s="11">
        <f>+'Ark1'!W2791</f>
        <v>0</v>
      </c>
      <c r="V274" s="11">
        <f>+'Ark1'!X2791</f>
        <v>0</v>
      </c>
      <c r="W274" s="11">
        <f>+'Ark1'!Y2791</f>
        <v>0</v>
      </c>
      <c r="X274" s="1">
        <f>+'Ark1'!AA2791</f>
        <v>0</v>
      </c>
      <c r="Y274" s="1">
        <f>+'Ark1'!AB2791</f>
        <v>0</v>
      </c>
      <c r="Z274" s="1">
        <f>+'Ark1'!AC2791</f>
        <v>0</v>
      </c>
      <c r="AA274" s="1" t="e">
        <f t="shared" si="18"/>
        <v>#DIV/0!</v>
      </c>
      <c r="AB274" s="1" t="e">
        <f t="shared" si="19"/>
        <v>#DIV/0!</v>
      </c>
      <c r="AC274" s="47"/>
    </row>
    <row r="275" spans="1:29" ht="15.6">
      <c r="A275" s="47"/>
      <c r="B275">
        <f>+'Ark1'!C2792</f>
        <v>2007</v>
      </c>
      <c r="C275">
        <f>+'Ark1'!N2792</f>
        <v>435</v>
      </c>
      <c r="D275" s="3" t="s">
        <v>482</v>
      </c>
      <c r="E275" s="347">
        <f>+'Ark1'!Q2792</f>
        <v>0</v>
      </c>
      <c r="F275" s="357"/>
      <c r="G275" s="347">
        <f>+'Ark1'!R2792</f>
        <v>0</v>
      </c>
      <c r="H275" s="210">
        <f>+'Ark1'!AG2792</f>
        <v>0</v>
      </c>
      <c r="I275" s="62">
        <f t="shared" si="20"/>
        <v>0</v>
      </c>
      <c r="J275" s="210">
        <f>+'Ark1'!AH2792</f>
        <v>0</v>
      </c>
      <c r="K275" s="210"/>
      <c r="L275" s="218"/>
      <c r="M275" s="210"/>
      <c r="N275" s="210"/>
      <c r="O275" s="210"/>
      <c r="P275" s="210"/>
      <c r="Q275" s="210"/>
      <c r="R275" s="1">
        <f>+'Ark1'!S2792</f>
        <v>0</v>
      </c>
      <c r="S275" s="1">
        <f>+'Ark1'!T2792</f>
        <v>0</v>
      </c>
      <c r="T275" s="102">
        <f>+'Ark1'!U2792</f>
        <v>0</v>
      </c>
      <c r="U275" s="11">
        <f>+'Ark1'!W2792</f>
        <v>0</v>
      </c>
      <c r="V275" s="11">
        <f>+'Ark1'!X2792</f>
        <v>0</v>
      </c>
      <c r="W275" s="11">
        <f>+'Ark1'!Y2792</f>
        <v>0</v>
      </c>
      <c r="X275" s="1">
        <f>+'Ark1'!AA2792</f>
        <v>0</v>
      </c>
      <c r="Y275" s="1">
        <f>+'Ark1'!AB2792</f>
        <v>0</v>
      </c>
      <c r="Z275" s="1">
        <f>+'Ark1'!AC2792</f>
        <v>0</v>
      </c>
      <c r="AA275" s="1" t="e">
        <f t="shared" si="18"/>
        <v>#DIV/0!</v>
      </c>
      <c r="AB275" s="1" t="e">
        <f t="shared" si="19"/>
        <v>#DIV/0!</v>
      </c>
      <c r="AC275" s="47"/>
    </row>
    <row r="276" spans="1:29" ht="15.6">
      <c r="A276" s="47"/>
      <c r="B276">
        <f>+'Ark1'!C2793</f>
        <v>2007</v>
      </c>
      <c r="C276">
        <f>+'Ark1'!N2793</f>
        <v>438</v>
      </c>
      <c r="D276" s="3" t="s">
        <v>483</v>
      </c>
      <c r="E276" s="347">
        <f>+'Ark1'!Q2793</f>
        <v>0</v>
      </c>
      <c r="F276" s="357"/>
      <c r="G276" s="347">
        <f>+'Ark1'!R2793</f>
        <v>0</v>
      </c>
      <c r="H276" s="210">
        <f>+'Ark1'!AG2793</f>
        <v>0</v>
      </c>
      <c r="I276" s="62">
        <f t="shared" si="20"/>
        <v>0</v>
      </c>
      <c r="J276" s="210">
        <f>+'Ark1'!AH2793</f>
        <v>0</v>
      </c>
      <c r="K276" s="210"/>
      <c r="L276" s="218"/>
      <c r="M276" s="210"/>
      <c r="N276" s="210"/>
      <c r="O276" s="210"/>
      <c r="P276" s="210"/>
      <c r="Q276" s="210"/>
      <c r="R276" s="1">
        <f>+'Ark1'!S2793</f>
        <v>0</v>
      </c>
      <c r="S276" s="1">
        <f>+'Ark1'!T2793</f>
        <v>0</v>
      </c>
      <c r="T276" s="102">
        <f>+'Ark1'!U2793</f>
        <v>0</v>
      </c>
      <c r="U276" s="11">
        <f>+'Ark1'!W2793</f>
        <v>0</v>
      </c>
      <c r="V276" s="11">
        <f>+'Ark1'!X2793</f>
        <v>0</v>
      </c>
      <c r="W276" s="11">
        <f>+'Ark1'!Y2793</f>
        <v>0</v>
      </c>
      <c r="X276" s="1">
        <f>+'Ark1'!AA2793</f>
        <v>0</v>
      </c>
      <c r="Y276" s="1">
        <f>+'Ark1'!AB2793</f>
        <v>0</v>
      </c>
      <c r="Z276" s="1">
        <f>+'Ark1'!AC2793</f>
        <v>0</v>
      </c>
      <c r="AA276" s="1" t="e">
        <f t="shared" si="18"/>
        <v>#DIV/0!</v>
      </c>
      <c r="AB276" s="1" t="e">
        <f t="shared" si="19"/>
        <v>#DIV/0!</v>
      </c>
      <c r="AC276" s="47"/>
    </row>
    <row r="277" spans="1:29" ht="15.6">
      <c r="A277" s="47"/>
      <c r="B277">
        <f>+'Ark1'!C2794</f>
        <v>2007</v>
      </c>
      <c r="C277">
        <f>+'Ark1'!N2794</f>
        <v>440</v>
      </c>
      <c r="D277" s="3" t="s">
        <v>484</v>
      </c>
      <c r="E277" s="347">
        <f>+'Ark1'!Q2794</f>
        <v>0</v>
      </c>
      <c r="F277" s="357"/>
      <c r="G277" s="347">
        <f>+'Ark1'!R2794</f>
        <v>0</v>
      </c>
      <c r="H277" s="210">
        <f>+'Ark1'!AG2794</f>
        <v>0</v>
      </c>
      <c r="I277" s="62">
        <f t="shared" si="20"/>
        <v>0</v>
      </c>
      <c r="J277" s="210">
        <f>+'Ark1'!AH2794</f>
        <v>0</v>
      </c>
      <c r="K277" s="210"/>
      <c r="L277" s="218"/>
      <c r="M277" s="210"/>
      <c r="N277" s="210"/>
      <c r="O277" s="210"/>
      <c r="P277" s="210"/>
      <c r="Q277" s="210"/>
      <c r="R277" s="1">
        <f>+'Ark1'!S2794</f>
        <v>0</v>
      </c>
      <c r="S277" s="1">
        <f>+'Ark1'!T2794</f>
        <v>0</v>
      </c>
      <c r="T277" s="102">
        <f>+'Ark1'!U2794</f>
        <v>0</v>
      </c>
      <c r="U277" s="11">
        <f>+'Ark1'!W2794</f>
        <v>0</v>
      </c>
      <c r="V277" s="11">
        <f>+'Ark1'!X2794</f>
        <v>0</v>
      </c>
      <c r="W277" s="11">
        <f>+'Ark1'!Y2794</f>
        <v>0</v>
      </c>
      <c r="X277" s="1">
        <f>+'Ark1'!AA2794</f>
        <v>0</v>
      </c>
      <c r="Y277" s="1">
        <f>+'Ark1'!AB2794</f>
        <v>0</v>
      </c>
      <c r="Z277" s="1">
        <f>+'Ark1'!AC2794</f>
        <v>0</v>
      </c>
      <c r="AA277" s="1" t="e">
        <f t="shared" si="18"/>
        <v>#DIV/0!</v>
      </c>
      <c r="AB277" s="1" t="e">
        <f t="shared" si="19"/>
        <v>#DIV/0!</v>
      </c>
      <c r="AC277" s="47"/>
    </row>
    <row r="278" spans="1:29" ht="15.6">
      <c r="A278" s="47"/>
      <c r="B278">
        <f>+'Ark1'!C2795</f>
        <v>2007</v>
      </c>
      <c r="C278">
        <f>+'Ark1'!N2795</f>
        <v>443</v>
      </c>
      <c r="D278" s="3" t="s">
        <v>485</v>
      </c>
      <c r="E278" s="347">
        <f>+'Ark1'!Q2795</f>
        <v>0</v>
      </c>
      <c r="F278" s="357"/>
      <c r="G278" s="347">
        <f>+'Ark1'!R2795</f>
        <v>0</v>
      </c>
      <c r="H278" s="210">
        <f>+'Ark1'!AG2795</f>
        <v>0</v>
      </c>
      <c r="I278" s="62">
        <f t="shared" si="20"/>
        <v>0</v>
      </c>
      <c r="J278" s="210">
        <f>+'Ark1'!AH2795</f>
        <v>0</v>
      </c>
      <c r="K278" s="210"/>
      <c r="L278" s="218"/>
      <c r="M278" s="210"/>
      <c r="N278" s="210"/>
      <c r="O278" s="210"/>
      <c r="P278" s="210"/>
      <c r="Q278" s="210"/>
      <c r="R278" s="1">
        <f>+'Ark1'!S2795</f>
        <v>0</v>
      </c>
      <c r="S278" s="1">
        <f>+'Ark1'!T2795</f>
        <v>0</v>
      </c>
      <c r="T278" s="102">
        <f>+'Ark1'!U2795</f>
        <v>0</v>
      </c>
      <c r="U278" s="11">
        <f>+'Ark1'!W2795</f>
        <v>0</v>
      </c>
      <c r="V278" s="11">
        <f>+'Ark1'!X2795</f>
        <v>0</v>
      </c>
      <c r="W278" s="11">
        <f>+'Ark1'!Y2795</f>
        <v>0</v>
      </c>
      <c r="X278" s="1">
        <f>+'Ark1'!AA2795</f>
        <v>0</v>
      </c>
      <c r="Y278" s="1">
        <f>+'Ark1'!AB2795</f>
        <v>0</v>
      </c>
      <c r="Z278" s="1">
        <f>+'Ark1'!AC2795</f>
        <v>0</v>
      </c>
      <c r="AA278" s="1" t="e">
        <f t="shared" si="18"/>
        <v>#DIV/0!</v>
      </c>
      <c r="AB278" s="1" t="e">
        <f t="shared" si="19"/>
        <v>#DIV/0!</v>
      </c>
      <c r="AC278" s="47"/>
    </row>
    <row r="279" spans="1:29" ht="15.6">
      <c r="A279" s="47"/>
      <c r="B279">
        <f>+'Ark1'!C2796</f>
        <v>2007</v>
      </c>
      <c r="C279">
        <f>+'Ark1'!N2796</f>
        <v>445</v>
      </c>
      <c r="D279" s="3" t="s">
        <v>486</v>
      </c>
      <c r="E279" s="347">
        <f>+'Ark1'!Q2796</f>
        <v>0</v>
      </c>
      <c r="F279" s="357"/>
      <c r="G279" s="347">
        <f>+'Ark1'!R2796</f>
        <v>0</v>
      </c>
      <c r="H279" s="210">
        <f>+'Ark1'!AG2796</f>
        <v>0</v>
      </c>
      <c r="I279" s="62">
        <f t="shared" si="20"/>
        <v>0</v>
      </c>
      <c r="J279" s="210">
        <f>+'Ark1'!AH2796</f>
        <v>0</v>
      </c>
      <c r="K279" s="210"/>
      <c r="L279" s="218"/>
      <c r="M279" s="210"/>
      <c r="N279" s="210"/>
      <c r="O279" s="210"/>
      <c r="P279" s="210"/>
      <c r="Q279" s="210"/>
      <c r="R279" s="1">
        <f>+'Ark1'!S2796</f>
        <v>0</v>
      </c>
      <c r="S279" s="1">
        <f>+'Ark1'!T2796</f>
        <v>0</v>
      </c>
      <c r="T279" s="102">
        <f>+'Ark1'!U2796</f>
        <v>0</v>
      </c>
      <c r="U279" s="11">
        <f>+'Ark1'!W2796</f>
        <v>0</v>
      </c>
      <c r="V279" s="11">
        <f>+'Ark1'!X2796</f>
        <v>0</v>
      </c>
      <c r="W279" s="11">
        <f>+'Ark1'!Y2796</f>
        <v>0</v>
      </c>
      <c r="X279" s="1">
        <f>+'Ark1'!AA2796</f>
        <v>0</v>
      </c>
      <c r="Y279" s="1">
        <f>+'Ark1'!AB2796</f>
        <v>0</v>
      </c>
      <c r="Z279" s="1">
        <f>+'Ark1'!AC2796</f>
        <v>0</v>
      </c>
      <c r="AA279" s="1" t="e">
        <f t="shared" si="18"/>
        <v>#DIV/0!</v>
      </c>
      <c r="AB279" s="1" t="e">
        <f t="shared" si="19"/>
        <v>#DIV/0!</v>
      </c>
      <c r="AC279" s="47"/>
    </row>
    <row r="280" spans="1:29" ht="15.6">
      <c r="A280" s="47"/>
      <c r="B280">
        <f>+'Ark1'!C2797</f>
        <v>2007</v>
      </c>
      <c r="C280">
        <f>+'Ark1'!N2797</f>
        <v>450</v>
      </c>
      <c r="D280" s="3" t="s">
        <v>487</v>
      </c>
      <c r="E280" s="347">
        <f>+'Ark1'!Q2797</f>
        <v>0</v>
      </c>
      <c r="F280" s="357"/>
      <c r="G280" s="347">
        <f>+'Ark1'!R2797</f>
        <v>0</v>
      </c>
      <c r="H280" s="210">
        <f>+'Ark1'!AG2797</f>
        <v>0</v>
      </c>
      <c r="I280" s="63">
        <f t="shared" si="20"/>
        <v>0</v>
      </c>
      <c r="J280" s="210">
        <f>+'Ark1'!AH2797</f>
        <v>0</v>
      </c>
      <c r="K280" s="210"/>
      <c r="L280" s="218"/>
      <c r="M280" s="210"/>
      <c r="N280" s="210"/>
      <c r="O280" s="210"/>
      <c r="P280" s="210"/>
      <c r="Q280" s="210"/>
      <c r="R280" s="1">
        <f>+'Ark1'!S2797</f>
        <v>0</v>
      </c>
      <c r="S280" s="1">
        <f>+'Ark1'!T2797</f>
        <v>0</v>
      </c>
      <c r="T280" s="102">
        <f>+'Ark1'!U2797</f>
        <v>0</v>
      </c>
      <c r="U280" s="11">
        <f>+'Ark1'!W2797</f>
        <v>0</v>
      </c>
      <c r="V280" s="11">
        <f>+'Ark1'!X2797</f>
        <v>0</v>
      </c>
      <c r="W280" s="11">
        <f>+'Ark1'!Y2797</f>
        <v>0</v>
      </c>
      <c r="X280" s="1">
        <f>+'Ark1'!AA2797</f>
        <v>0</v>
      </c>
      <c r="Y280" s="1">
        <f>+'Ark1'!AB2797</f>
        <v>0</v>
      </c>
      <c r="Z280" s="1">
        <f>+'Ark1'!AC2797</f>
        <v>0</v>
      </c>
      <c r="AA280" s="1" t="e">
        <f t="shared" si="18"/>
        <v>#DIV/0!</v>
      </c>
      <c r="AB280" s="1" t="e">
        <f t="shared" si="19"/>
        <v>#DIV/0!</v>
      </c>
      <c r="AC280" s="47"/>
    </row>
    <row r="281" spans="1:29" ht="15.6">
      <c r="A281" s="47"/>
      <c r="B281">
        <f>+'Ark1'!C2798</f>
        <v>2007</v>
      </c>
      <c r="C281">
        <f>+'Ark1'!N2798</f>
        <v>455</v>
      </c>
      <c r="D281" s="3" t="s">
        <v>488</v>
      </c>
      <c r="E281" s="347">
        <f>+'Ark1'!Q2798</f>
        <v>0</v>
      </c>
      <c r="F281" s="357"/>
      <c r="G281" s="347">
        <f>+'Ark1'!R2798</f>
        <v>0</v>
      </c>
      <c r="H281" s="210">
        <f>+'Ark1'!AG2798</f>
        <v>0</v>
      </c>
      <c r="I281" s="63">
        <f t="shared" si="20"/>
        <v>0</v>
      </c>
      <c r="J281" s="210">
        <f>+'Ark1'!AH2798</f>
        <v>0</v>
      </c>
      <c r="K281" s="210"/>
      <c r="L281" s="218"/>
      <c r="M281" s="210"/>
      <c r="N281" s="210"/>
      <c r="O281" s="210"/>
      <c r="P281" s="210"/>
      <c r="Q281" s="210"/>
      <c r="R281" s="1">
        <f>+'Ark1'!S2798</f>
        <v>0</v>
      </c>
      <c r="S281" s="1">
        <f>+'Ark1'!T2798</f>
        <v>0</v>
      </c>
      <c r="T281" s="102">
        <f>+'Ark1'!U2798</f>
        <v>0</v>
      </c>
      <c r="U281" s="11">
        <f>+'Ark1'!W2798</f>
        <v>0</v>
      </c>
      <c r="V281" s="11">
        <f>+'Ark1'!X2798</f>
        <v>0</v>
      </c>
      <c r="W281" s="11">
        <f>+'Ark1'!Y2798</f>
        <v>0</v>
      </c>
      <c r="X281" s="1">
        <f>+'Ark1'!AA2798</f>
        <v>0</v>
      </c>
      <c r="Y281" s="1">
        <f>+'Ark1'!AB2798</f>
        <v>0</v>
      </c>
      <c r="Z281" s="1">
        <f>+'Ark1'!AC2798</f>
        <v>0</v>
      </c>
      <c r="AA281" s="1" t="e">
        <f t="shared" si="18"/>
        <v>#DIV/0!</v>
      </c>
      <c r="AB281" s="1" t="e">
        <f t="shared" si="19"/>
        <v>#DIV/0!</v>
      </c>
      <c r="AC281" s="47"/>
    </row>
    <row r="282" spans="1:29" ht="15.6">
      <c r="A282" s="47"/>
      <c r="B282">
        <f>+'Ark1'!C2799</f>
        <v>2007</v>
      </c>
      <c r="C282">
        <f>+'Ark1'!N2799</f>
        <v>460</v>
      </c>
      <c r="D282" s="3" t="s">
        <v>489</v>
      </c>
      <c r="E282" s="347">
        <f>+'Ark1'!Q2799</f>
        <v>0</v>
      </c>
      <c r="F282" s="357"/>
      <c r="G282" s="347">
        <f>+'Ark1'!R2799</f>
        <v>0</v>
      </c>
      <c r="H282" s="210">
        <f>+'Ark1'!AG2799</f>
        <v>0</v>
      </c>
      <c r="I282" s="63">
        <f t="shared" si="20"/>
        <v>0</v>
      </c>
      <c r="J282" s="210">
        <f>+'Ark1'!AH2799</f>
        <v>0</v>
      </c>
      <c r="K282" s="210"/>
      <c r="L282" s="218"/>
      <c r="M282" s="210"/>
      <c r="N282" s="210"/>
      <c r="O282" s="210"/>
      <c r="P282" s="210"/>
      <c r="Q282" s="210"/>
      <c r="R282" s="1">
        <f>+'Ark1'!S2799</f>
        <v>0</v>
      </c>
      <c r="S282" s="1">
        <f>+'Ark1'!T2799</f>
        <v>0</v>
      </c>
      <c r="T282" s="102">
        <f>+'Ark1'!U2799</f>
        <v>0</v>
      </c>
      <c r="U282" s="11">
        <f>+'Ark1'!W2799</f>
        <v>0</v>
      </c>
      <c r="V282" s="11">
        <f>+'Ark1'!X2799</f>
        <v>0</v>
      </c>
      <c r="W282" s="11">
        <f>+'Ark1'!Y2799</f>
        <v>0</v>
      </c>
      <c r="X282" s="1">
        <f>+'Ark1'!AA2799</f>
        <v>0</v>
      </c>
      <c r="Y282" s="1">
        <f>+'Ark1'!AB2799</f>
        <v>0</v>
      </c>
      <c r="Z282" s="1">
        <f>+'Ark1'!AC2799</f>
        <v>0</v>
      </c>
      <c r="AA282" s="1" t="e">
        <f t="shared" si="18"/>
        <v>#DIV/0!</v>
      </c>
      <c r="AB282" s="1" t="e">
        <f t="shared" si="19"/>
        <v>#DIV/0!</v>
      </c>
      <c r="AC282" s="47"/>
    </row>
    <row r="283" spans="1:29" ht="15.6">
      <c r="A283" s="47"/>
      <c r="B283" s="56">
        <f>+'Ark1'!C2800</f>
        <v>2006</v>
      </c>
      <c r="C283" s="56">
        <f>+'Ark1'!N2800</f>
        <v>409</v>
      </c>
      <c r="D283" s="57" t="s">
        <v>474</v>
      </c>
      <c r="E283" s="359">
        <f>+'Ark1'!Q2800</f>
        <v>0</v>
      </c>
      <c r="F283" s="357"/>
      <c r="G283" s="359">
        <f>+'Ark1'!R2800</f>
        <v>0</v>
      </c>
      <c r="H283" s="192">
        <f>+'Ark1'!AG2800</f>
        <v>0</v>
      </c>
      <c r="I283" s="63">
        <f t="shared" si="20"/>
        <v>0</v>
      </c>
      <c r="J283" s="192">
        <f>+'Ark1'!AH2800</f>
        <v>0</v>
      </c>
      <c r="K283" s="192"/>
      <c r="L283" s="287"/>
      <c r="M283" s="192"/>
      <c r="N283" s="192"/>
      <c r="O283" s="192"/>
      <c r="P283" s="192"/>
      <c r="Q283" s="192"/>
      <c r="R283" s="58">
        <f>+'Ark1'!S2800</f>
        <v>0</v>
      </c>
      <c r="S283" s="58">
        <f>+'Ark1'!T2800</f>
        <v>0</v>
      </c>
      <c r="T283" s="169">
        <f>+'Ark1'!U2800</f>
        <v>0</v>
      </c>
      <c r="U283" s="79">
        <f>+'Ark1'!W2800</f>
        <v>0</v>
      </c>
      <c r="V283" s="79">
        <f>+'Ark1'!X2800</f>
        <v>0</v>
      </c>
      <c r="W283" s="79">
        <f>+'Ark1'!Y2800</f>
        <v>0</v>
      </c>
      <c r="X283" s="58">
        <f>+'Ark1'!AA2800</f>
        <v>0</v>
      </c>
      <c r="Y283" s="58">
        <f>+'Ark1'!AB2800</f>
        <v>0</v>
      </c>
      <c r="Z283" s="58">
        <f>+'Ark1'!AC2800</f>
        <v>0</v>
      </c>
      <c r="AA283" s="58" t="e">
        <f t="shared" si="18"/>
        <v>#DIV/0!</v>
      </c>
      <c r="AB283" s="58" t="e">
        <f t="shared" si="19"/>
        <v>#DIV/0!</v>
      </c>
      <c r="AC283" s="47"/>
    </row>
    <row r="284" spans="1:29" ht="15.6">
      <c r="A284" s="47"/>
      <c r="B284" s="56">
        <f>+'Ark1'!C2801</f>
        <v>2006</v>
      </c>
      <c r="C284" s="56">
        <f>+'Ark1'!N2801</f>
        <v>410</v>
      </c>
      <c r="D284" s="57" t="s">
        <v>475</v>
      </c>
      <c r="E284" s="359">
        <f>+'Ark1'!Q2801</f>
        <v>0</v>
      </c>
      <c r="F284" s="357"/>
      <c r="G284" s="359">
        <f>+'Ark1'!R2801</f>
        <v>0</v>
      </c>
      <c r="H284" s="192">
        <f>+'Ark1'!AG2801</f>
        <v>0</v>
      </c>
      <c r="I284" s="63">
        <f t="shared" si="20"/>
        <v>0</v>
      </c>
      <c r="J284" s="192">
        <f>+'Ark1'!AH2801</f>
        <v>0</v>
      </c>
      <c r="K284" s="192"/>
      <c r="L284" s="287"/>
      <c r="M284" s="192"/>
      <c r="N284" s="192"/>
      <c r="O284" s="192"/>
      <c r="P284" s="192"/>
      <c r="Q284" s="192"/>
      <c r="R284" s="58">
        <f>+'Ark1'!S2801</f>
        <v>0</v>
      </c>
      <c r="S284" s="58">
        <f>+'Ark1'!T2801</f>
        <v>0</v>
      </c>
      <c r="T284" s="169">
        <f>+'Ark1'!U2801</f>
        <v>0</v>
      </c>
      <c r="U284" s="79">
        <f>+'Ark1'!W2801</f>
        <v>0</v>
      </c>
      <c r="V284" s="79">
        <f>+'Ark1'!X2801</f>
        <v>0</v>
      </c>
      <c r="W284" s="79">
        <f>+'Ark1'!Y2801</f>
        <v>0</v>
      </c>
      <c r="X284" s="58">
        <f>+'Ark1'!AA2801</f>
        <v>0</v>
      </c>
      <c r="Y284" s="58">
        <f>+'Ark1'!AB2801</f>
        <v>0</v>
      </c>
      <c r="Z284" s="58">
        <f>+'Ark1'!AC2801</f>
        <v>0</v>
      </c>
      <c r="AA284" s="58" t="e">
        <f t="shared" si="18"/>
        <v>#DIV/0!</v>
      </c>
      <c r="AB284" s="58" t="e">
        <f t="shared" si="19"/>
        <v>#DIV/0!</v>
      </c>
      <c r="AC284" s="47"/>
    </row>
    <row r="285" spans="1:29" ht="15.6">
      <c r="A285" s="47"/>
      <c r="B285" s="56">
        <f>+'Ark1'!C2802</f>
        <v>2006</v>
      </c>
      <c r="C285" s="56">
        <f>+'Ark1'!N2802</f>
        <v>415</v>
      </c>
      <c r="D285" s="57" t="s">
        <v>476</v>
      </c>
      <c r="E285" s="359">
        <f>+'Ark1'!Q2802</f>
        <v>0</v>
      </c>
      <c r="F285" s="357"/>
      <c r="G285" s="359">
        <f>+'Ark1'!R2802</f>
        <v>0</v>
      </c>
      <c r="H285" s="192">
        <f>+'Ark1'!AG2802</f>
        <v>0</v>
      </c>
      <c r="I285" s="63">
        <f t="shared" si="20"/>
        <v>0</v>
      </c>
      <c r="J285" s="192">
        <f>+'Ark1'!AH2802</f>
        <v>0</v>
      </c>
      <c r="K285" s="192"/>
      <c r="L285" s="287"/>
      <c r="M285" s="192"/>
      <c r="N285" s="192"/>
      <c r="O285" s="192"/>
      <c r="P285" s="192"/>
      <c r="Q285" s="192"/>
      <c r="R285" s="58">
        <f>+'Ark1'!S2802</f>
        <v>0</v>
      </c>
      <c r="S285" s="58">
        <f>+'Ark1'!T2802</f>
        <v>0</v>
      </c>
      <c r="T285" s="169">
        <f>+'Ark1'!U2802</f>
        <v>0</v>
      </c>
      <c r="U285" s="79">
        <f>+'Ark1'!W2802</f>
        <v>0</v>
      </c>
      <c r="V285" s="79">
        <f>+'Ark1'!X2802</f>
        <v>0</v>
      </c>
      <c r="W285" s="79">
        <f>+'Ark1'!Y2802</f>
        <v>0</v>
      </c>
      <c r="X285" s="58">
        <f>+'Ark1'!AA2802</f>
        <v>0</v>
      </c>
      <c r="Y285" s="58">
        <f>+'Ark1'!AB2802</f>
        <v>0</v>
      </c>
      <c r="Z285" s="58">
        <f>+'Ark1'!AC2802</f>
        <v>0</v>
      </c>
      <c r="AA285" s="58" t="e">
        <f t="shared" si="18"/>
        <v>#DIV/0!</v>
      </c>
      <c r="AB285" s="58" t="e">
        <f t="shared" si="19"/>
        <v>#DIV/0!</v>
      </c>
      <c r="AC285" s="47"/>
    </row>
    <row r="286" spans="1:29" ht="15.6">
      <c r="A286" s="47"/>
      <c r="B286" s="56">
        <f>+'Ark1'!C2803</f>
        <v>2006</v>
      </c>
      <c r="C286" s="56">
        <f>+'Ark1'!N2803</f>
        <v>420</v>
      </c>
      <c r="D286" s="57" t="s">
        <v>477</v>
      </c>
      <c r="E286" s="359">
        <f>+'Ark1'!Q2803</f>
        <v>0</v>
      </c>
      <c r="F286" s="357"/>
      <c r="G286" s="359">
        <f>+'Ark1'!R2803</f>
        <v>0</v>
      </c>
      <c r="H286" s="192">
        <f>+'Ark1'!AG2803</f>
        <v>0</v>
      </c>
      <c r="I286" s="63">
        <f t="shared" si="20"/>
        <v>0</v>
      </c>
      <c r="J286" s="192">
        <f>+'Ark1'!AH2803</f>
        <v>0</v>
      </c>
      <c r="K286" s="192"/>
      <c r="L286" s="287"/>
      <c r="M286" s="192"/>
      <c r="N286" s="192"/>
      <c r="O286" s="192"/>
      <c r="P286" s="192"/>
      <c r="Q286" s="192"/>
      <c r="R286" s="58">
        <f>+'Ark1'!S2803</f>
        <v>0</v>
      </c>
      <c r="S286" s="58">
        <f>+'Ark1'!T2803</f>
        <v>0</v>
      </c>
      <c r="T286" s="169">
        <f>+'Ark1'!U2803</f>
        <v>0</v>
      </c>
      <c r="U286" s="79">
        <f>+'Ark1'!W2803</f>
        <v>0</v>
      </c>
      <c r="V286" s="79">
        <f>+'Ark1'!X2803</f>
        <v>0</v>
      </c>
      <c r="W286" s="79">
        <f>+'Ark1'!Y2803</f>
        <v>0</v>
      </c>
      <c r="X286" s="58">
        <f>+'Ark1'!AA2803</f>
        <v>0</v>
      </c>
      <c r="Y286" s="58">
        <f>+'Ark1'!AB2803</f>
        <v>0</v>
      </c>
      <c r="Z286" s="58">
        <f>+'Ark1'!AC2803</f>
        <v>0</v>
      </c>
      <c r="AA286" s="58" t="e">
        <f t="shared" si="18"/>
        <v>#DIV/0!</v>
      </c>
      <c r="AB286" s="58" t="e">
        <f t="shared" si="19"/>
        <v>#DIV/0!</v>
      </c>
      <c r="AC286" s="47"/>
    </row>
    <row r="287" spans="1:29" ht="15.6">
      <c r="A287" s="47"/>
      <c r="B287" s="56">
        <f>+'Ark1'!C2804</f>
        <v>2006</v>
      </c>
      <c r="C287" s="56">
        <f>+'Ark1'!N2804</f>
        <v>425</v>
      </c>
      <c r="D287" s="57" t="s">
        <v>478</v>
      </c>
      <c r="E287" s="359">
        <f>+'Ark1'!Q2804</f>
        <v>0</v>
      </c>
      <c r="F287" s="357"/>
      <c r="G287" s="359">
        <f>+'Ark1'!R2804</f>
        <v>0</v>
      </c>
      <c r="H287" s="192">
        <f>+'Ark1'!AG2804</f>
        <v>0</v>
      </c>
      <c r="I287" s="63">
        <f t="shared" si="20"/>
        <v>0</v>
      </c>
      <c r="J287" s="192">
        <f>+'Ark1'!AH2804</f>
        <v>0</v>
      </c>
      <c r="K287" s="192"/>
      <c r="L287" s="287"/>
      <c r="M287" s="192"/>
      <c r="N287" s="192"/>
      <c r="O287" s="192"/>
      <c r="P287" s="192"/>
      <c r="Q287" s="192"/>
      <c r="R287" s="58">
        <f>+'Ark1'!S2804</f>
        <v>0</v>
      </c>
      <c r="S287" s="58">
        <f>+'Ark1'!T2804</f>
        <v>0</v>
      </c>
      <c r="T287" s="169">
        <f>+'Ark1'!U2804</f>
        <v>0</v>
      </c>
      <c r="U287" s="79">
        <f>+'Ark1'!W2804</f>
        <v>0</v>
      </c>
      <c r="V287" s="79">
        <f>+'Ark1'!X2804</f>
        <v>0</v>
      </c>
      <c r="W287" s="79">
        <f>+'Ark1'!Y2804</f>
        <v>0</v>
      </c>
      <c r="X287" s="58">
        <f>+'Ark1'!AA2804</f>
        <v>0</v>
      </c>
      <c r="Y287" s="58">
        <f>+'Ark1'!AB2804</f>
        <v>0</v>
      </c>
      <c r="Z287" s="58">
        <f>+'Ark1'!AC2804</f>
        <v>0</v>
      </c>
      <c r="AA287" s="58" t="e">
        <f t="shared" si="18"/>
        <v>#DIV/0!</v>
      </c>
      <c r="AB287" s="58" t="e">
        <f t="shared" si="19"/>
        <v>#DIV/0!</v>
      </c>
      <c r="AC287" s="47"/>
    </row>
    <row r="288" spans="1:29" ht="15.6">
      <c r="A288" s="47"/>
      <c r="B288" s="56">
        <f>+'Ark1'!C2805</f>
        <v>2006</v>
      </c>
      <c r="C288" s="56">
        <f>+'Ark1'!N2805</f>
        <v>428</v>
      </c>
      <c r="D288" s="57" t="s">
        <v>479</v>
      </c>
      <c r="E288" s="359">
        <f>+'Ark1'!Q2805</f>
        <v>0</v>
      </c>
      <c r="F288" s="357"/>
      <c r="G288" s="359">
        <f>+'Ark1'!R2805</f>
        <v>0</v>
      </c>
      <c r="H288" s="192">
        <f>+'Ark1'!AG2805</f>
        <v>0</v>
      </c>
      <c r="I288" s="63">
        <f t="shared" si="20"/>
        <v>0</v>
      </c>
      <c r="J288" s="192">
        <f>+'Ark1'!AH2805</f>
        <v>0</v>
      </c>
      <c r="K288" s="192"/>
      <c r="L288" s="287"/>
      <c r="M288" s="192"/>
      <c r="N288" s="192"/>
      <c r="O288" s="192"/>
      <c r="P288" s="192"/>
      <c r="Q288" s="192"/>
      <c r="R288" s="58">
        <f>+'Ark1'!S2805</f>
        <v>0</v>
      </c>
      <c r="S288" s="58">
        <f>+'Ark1'!T2805</f>
        <v>0</v>
      </c>
      <c r="T288" s="169">
        <f>+'Ark1'!U2805</f>
        <v>0</v>
      </c>
      <c r="U288" s="79">
        <f>+'Ark1'!W2805</f>
        <v>0</v>
      </c>
      <c r="V288" s="79">
        <f>+'Ark1'!X2805</f>
        <v>0</v>
      </c>
      <c r="W288" s="79">
        <f>+'Ark1'!Y2805</f>
        <v>0</v>
      </c>
      <c r="X288" s="58">
        <f>+'Ark1'!AA2805</f>
        <v>0</v>
      </c>
      <c r="Y288" s="58">
        <f>+'Ark1'!AB2805</f>
        <v>0</v>
      </c>
      <c r="Z288" s="58">
        <f>+'Ark1'!AC2805</f>
        <v>0</v>
      </c>
      <c r="AA288" s="58" t="e">
        <f t="shared" si="18"/>
        <v>#DIV/0!</v>
      </c>
      <c r="AB288" s="58" t="e">
        <f t="shared" si="19"/>
        <v>#DIV/0!</v>
      </c>
      <c r="AC288" s="47"/>
    </row>
    <row r="289" spans="1:29" ht="15.6">
      <c r="A289" s="47"/>
      <c r="B289" s="56">
        <f>+'Ark1'!C2806</f>
        <v>2006</v>
      </c>
      <c r="C289" s="56">
        <f>+'Ark1'!N2806</f>
        <v>430</v>
      </c>
      <c r="D289" s="57" t="s">
        <v>480</v>
      </c>
      <c r="E289" s="359">
        <f>+'Ark1'!Q2806</f>
        <v>0</v>
      </c>
      <c r="F289" s="357"/>
      <c r="G289" s="359">
        <f>+'Ark1'!R2806</f>
        <v>0</v>
      </c>
      <c r="H289" s="192">
        <f>+'Ark1'!AG2806</f>
        <v>0</v>
      </c>
      <c r="I289" s="63">
        <f t="shared" si="20"/>
        <v>0</v>
      </c>
      <c r="J289" s="192">
        <f>+'Ark1'!AH2806</f>
        <v>0</v>
      </c>
      <c r="K289" s="192"/>
      <c r="L289" s="287"/>
      <c r="M289" s="192"/>
      <c r="N289" s="192"/>
      <c r="O289" s="192"/>
      <c r="P289" s="192"/>
      <c r="Q289" s="192"/>
      <c r="R289" s="58">
        <f>+'Ark1'!S2806</f>
        <v>0</v>
      </c>
      <c r="S289" s="58">
        <f>+'Ark1'!T2806</f>
        <v>0</v>
      </c>
      <c r="T289" s="169">
        <f>+'Ark1'!U2806</f>
        <v>0</v>
      </c>
      <c r="U289" s="79">
        <f>+'Ark1'!W2806</f>
        <v>0</v>
      </c>
      <c r="V289" s="79">
        <f>+'Ark1'!X2806</f>
        <v>0</v>
      </c>
      <c r="W289" s="79">
        <f>+'Ark1'!Y2806</f>
        <v>0</v>
      </c>
      <c r="X289" s="58">
        <f>+'Ark1'!AA2806</f>
        <v>0</v>
      </c>
      <c r="Y289" s="58">
        <f>+'Ark1'!AB2806</f>
        <v>0</v>
      </c>
      <c r="Z289" s="58">
        <f>+'Ark1'!AC2806</f>
        <v>0</v>
      </c>
      <c r="AA289" s="58" t="e">
        <f t="shared" si="18"/>
        <v>#DIV/0!</v>
      </c>
      <c r="AB289" s="58" t="e">
        <f t="shared" si="19"/>
        <v>#DIV/0!</v>
      </c>
      <c r="AC289" s="47"/>
    </row>
    <row r="290" spans="1:29" ht="15.6">
      <c r="A290" s="47"/>
      <c r="B290" s="56">
        <f>+'Ark1'!C2807</f>
        <v>2006</v>
      </c>
      <c r="C290" s="56">
        <f>+'Ark1'!N2807</f>
        <v>433</v>
      </c>
      <c r="D290" s="57" t="s">
        <v>481</v>
      </c>
      <c r="E290" s="359">
        <f>+'Ark1'!Q2807</f>
        <v>0</v>
      </c>
      <c r="F290" s="357"/>
      <c r="G290" s="359">
        <f>+'Ark1'!R2807</f>
        <v>0</v>
      </c>
      <c r="H290" s="192">
        <f>+'Ark1'!AG2807</f>
        <v>0</v>
      </c>
      <c r="I290" s="63">
        <f t="shared" si="20"/>
        <v>0</v>
      </c>
      <c r="J290" s="192">
        <f>+'Ark1'!AH2807</f>
        <v>0</v>
      </c>
      <c r="K290" s="192"/>
      <c r="L290" s="287"/>
      <c r="M290" s="192"/>
      <c r="N290" s="192"/>
      <c r="O290" s="192"/>
      <c r="P290" s="192"/>
      <c r="Q290" s="192"/>
      <c r="R290" s="58">
        <f>+'Ark1'!S2807</f>
        <v>0</v>
      </c>
      <c r="S290" s="58">
        <f>+'Ark1'!T2807</f>
        <v>0</v>
      </c>
      <c r="T290" s="169">
        <f>+'Ark1'!U2807</f>
        <v>0</v>
      </c>
      <c r="U290" s="79">
        <f>+'Ark1'!W2807</f>
        <v>0</v>
      </c>
      <c r="V290" s="79">
        <f>+'Ark1'!X2807</f>
        <v>0</v>
      </c>
      <c r="W290" s="79">
        <f>+'Ark1'!Y2807</f>
        <v>0</v>
      </c>
      <c r="X290" s="58">
        <f>+'Ark1'!AA2807</f>
        <v>0</v>
      </c>
      <c r="Y290" s="58">
        <f>+'Ark1'!AB2807</f>
        <v>0</v>
      </c>
      <c r="Z290" s="58">
        <f>+'Ark1'!AC2807</f>
        <v>0</v>
      </c>
      <c r="AA290" s="58" t="e">
        <f t="shared" si="18"/>
        <v>#DIV/0!</v>
      </c>
      <c r="AB290" s="58" t="e">
        <f t="shared" si="19"/>
        <v>#DIV/0!</v>
      </c>
      <c r="AC290" s="47"/>
    </row>
    <row r="291" spans="1:29" ht="15.6">
      <c r="A291" s="47"/>
      <c r="B291" s="56">
        <f>+'Ark1'!C2808</f>
        <v>2006</v>
      </c>
      <c r="C291" s="56">
        <f>+'Ark1'!N2808</f>
        <v>435</v>
      </c>
      <c r="D291" s="57" t="s">
        <v>482</v>
      </c>
      <c r="E291" s="359">
        <f>+'Ark1'!Q2808</f>
        <v>0</v>
      </c>
      <c r="F291" s="357"/>
      <c r="G291" s="359">
        <f>+'Ark1'!R2808</f>
        <v>0</v>
      </c>
      <c r="H291" s="192">
        <f>+'Ark1'!AG2808</f>
        <v>0</v>
      </c>
      <c r="I291" s="63">
        <f t="shared" si="20"/>
        <v>0</v>
      </c>
      <c r="J291" s="192">
        <f>+'Ark1'!AH2808</f>
        <v>0</v>
      </c>
      <c r="K291" s="192"/>
      <c r="L291" s="287"/>
      <c r="M291" s="192"/>
      <c r="N291" s="192"/>
      <c r="O291" s="192"/>
      <c r="P291" s="192"/>
      <c r="Q291" s="192"/>
      <c r="R291" s="58">
        <f>+'Ark1'!S2808</f>
        <v>0</v>
      </c>
      <c r="S291" s="58">
        <f>+'Ark1'!T2808</f>
        <v>0</v>
      </c>
      <c r="T291" s="169">
        <f>+'Ark1'!U2808</f>
        <v>0</v>
      </c>
      <c r="U291" s="79">
        <f>+'Ark1'!W2808</f>
        <v>0</v>
      </c>
      <c r="V291" s="79">
        <f>+'Ark1'!X2808</f>
        <v>0</v>
      </c>
      <c r="W291" s="79">
        <f>+'Ark1'!Y2808</f>
        <v>0</v>
      </c>
      <c r="X291" s="58">
        <f>+'Ark1'!AA2808</f>
        <v>0</v>
      </c>
      <c r="Y291" s="58">
        <f>+'Ark1'!AB2808</f>
        <v>0</v>
      </c>
      <c r="Z291" s="58">
        <f>+'Ark1'!AC2808</f>
        <v>0</v>
      </c>
      <c r="AA291" s="58" t="e">
        <f t="shared" si="18"/>
        <v>#DIV/0!</v>
      </c>
      <c r="AB291" s="58" t="e">
        <f t="shared" si="19"/>
        <v>#DIV/0!</v>
      </c>
      <c r="AC291" s="47"/>
    </row>
    <row r="292" spans="1:29" ht="15.6">
      <c r="A292" s="47"/>
      <c r="B292" s="56">
        <f>+'Ark1'!C2809</f>
        <v>2006</v>
      </c>
      <c r="C292" s="56">
        <f>+'Ark1'!N2809</f>
        <v>438</v>
      </c>
      <c r="D292" s="57" t="s">
        <v>483</v>
      </c>
      <c r="E292" s="359">
        <f>+'Ark1'!Q2809</f>
        <v>0</v>
      </c>
      <c r="F292" s="357"/>
      <c r="G292" s="359">
        <f>+'Ark1'!R2809</f>
        <v>0</v>
      </c>
      <c r="H292" s="192">
        <f>+'Ark1'!AG2809</f>
        <v>0</v>
      </c>
      <c r="I292" s="63">
        <f t="shared" si="20"/>
        <v>0</v>
      </c>
      <c r="J292" s="192">
        <f>+'Ark1'!AH2809</f>
        <v>0</v>
      </c>
      <c r="K292" s="192"/>
      <c r="L292" s="287"/>
      <c r="M292" s="192"/>
      <c r="N292" s="192"/>
      <c r="O292" s="192"/>
      <c r="P292" s="192"/>
      <c r="Q292" s="192"/>
      <c r="R292" s="58">
        <f>+'Ark1'!S2809</f>
        <v>0</v>
      </c>
      <c r="S292" s="58">
        <f>+'Ark1'!T2809</f>
        <v>0</v>
      </c>
      <c r="T292" s="169">
        <f>+'Ark1'!U2809</f>
        <v>0</v>
      </c>
      <c r="U292" s="79">
        <f>+'Ark1'!W2809</f>
        <v>0</v>
      </c>
      <c r="V292" s="79">
        <f>+'Ark1'!X2809</f>
        <v>0</v>
      </c>
      <c r="W292" s="79">
        <f>+'Ark1'!Y2809</f>
        <v>0</v>
      </c>
      <c r="X292" s="58">
        <f>+'Ark1'!AA2809</f>
        <v>0</v>
      </c>
      <c r="Y292" s="58">
        <f>+'Ark1'!AB2809</f>
        <v>0</v>
      </c>
      <c r="Z292" s="58">
        <f>+'Ark1'!AC2809</f>
        <v>0</v>
      </c>
      <c r="AA292" s="58" t="e">
        <f t="shared" si="18"/>
        <v>#DIV/0!</v>
      </c>
      <c r="AB292" s="58" t="e">
        <f t="shared" si="19"/>
        <v>#DIV/0!</v>
      </c>
      <c r="AC292" s="47"/>
    </row>
    <row r="293" spans="1:29" ht="15.6">
      <c r="A293" s="47"/>
      <c r="B293" s="56">
        <f>+'Ark1'!C2810</f>
        <v>2006</v>
      </c>
      <c r="C293" s="56">
        <f>+'Ark1'!N2810</f>
        <v>440</v>
      </c>
      <c r="D293" s="57" t="s">
        <v>484</v>
      </c>
      <c r="E293" s="359">
        <f>+'Ark1'!Q2810</f>
        <v>0</v>
      </c>
      <c r="F293" s="357"/>
      <c r="G293" s="359">
        <f>+'Ark1'!R2810</f>
        <v>0</v>
      </c>
      <c r="H293" s="192">
        <f>+'Ark1'!AG2810</f>
        <v>0</v>
      </c>
      <c r="I293" s="63">
        <f t="shared" si="20"/>
        <v>0</v>
      </c>
      <c r="J293" s="192">
        <f>+'Ark1'!AH2810</f>
        <v>0</v>
      </c>
      <c r="K293" s="192"/>
      <c r="L293" s="287"/>
      <c r="M293" s="192"/>
      <c r="N293" s="192"/>
      <c r="O293" s="192"/>
      <c r="P293" s="192"/>
      <c r="Q293" s="192"/>
      <c r="R293" s="58">
        <f>+'Ark1'!S2810</f>
        <v>0</v>
      </c>
      <c r="S293" s="58">
        <f>+'Ark1'!T2810</f>
        <v>0</v>
      </c>
      <c r="T293" s="169">
        <f>+'Ark1'!U2810</f>
        <v>0</v>
      </c>
      <c r="U293" s="79">
        <f>+'Ark1'!W2810</f>
        <v>0</v>
      </c>
      <c r="V293" s="79">
        <f>+'Ark1'!X2810</f>
        <v>0</v>
      </c>
      <c r="W293" s="79">
        <f>+'Ark1'!Y2810</f>
        <v>0</v>
      </c>
      <c r="X293" s="58">
        <f>+'Ark1'!AA2810</f>
        <v>0</v>
      </c>
      <c r="Y293" s="58">
        <f>+'Ark1'!AB2810</f>
        <v>0</v>
      </c>
      <c r="Z293" s="58">
        <f>+'Ark1'!AC2810</f>
        <v>0</v>
      </c>
      <c r="AA293" s="58" t="e">
        <f t="shared" si="18"/>
        <v>#DIV/0!</v>
      </c>
      <c r="AB293" s="58" t="e">
        <f t="shared" si="19"/>
        <v>#DIV/0!</v>
      </c>
      <c r="AC293" s="47"/>
    </row>
    <row r="294" spans="1:29" ht="15.6">
      <c r="A294" s="47"/>
      <c r="B294" s="56">
        <f>+'Ark1'!C2811</f>
        <v>2006</v>
      </c>
      <c r="C294" s="56">
        <f>+'Ark1'!N2811</f>
        <v>443</v>
      </c>
      <c r="D294" s="57" t="s">
        <v>485</v>
      </c>
      <c r="E294" s="359">
        <f>+'Ark1'!Q2811</f>
        <v>0</v>
      </c>
      <c r="F294" s="357"/>
      <c r="G294" s="359">
        <f>+'Ark1'!R2811</f>
        <v>0</v>
      </c>
      <c r="H294" s="192">
        <f>+'Ark1'!AG2811</f>
        <v>0</v>
      </c>
      <c r="I294" s="63">
        <f t="shared" si="20"/>
        <v>0</v>
      </c>
      <c r="J294" s="192">
        <f>+'Ark1'!AH2811</f>
        <v>0</v>
      </c>
      <c r="K294" s="192"/>
      <c r="L294" s="287"/>
      <c r="M294" s="192"/>
      <c r="N294" s="192"/>
      <c r="O294" s="192"/>
      <c r="P294" s="192"/>
      <c r="Q294" s="192"/>
      <c r="R294" s="58">
        <f>+'Ark1'!S2811</f>
        <v>0</v>
      </c>
      <c r="S294" s="58">
        <f>+'Ark1'!T2811</f>
        <v>0</v>
      </c>
      <c r="T294" s="169">
        <f>+'Ark1'!U2811</f>
        <v>0</v>
      </c>
      <c r="U294" s="79">
        <f>+'Ark1'!W2811</f>
        <v>0</v>
      </c>
      <c r="V294" s="79">
        <f>+'Ark1'!X2811</f>
        <v>0</v>
      </c>
      <c r="W294" s="79">
        <f>+'Ark1'!Y2811</f>
        <v>0</v>
      </c>
      <c r="X294" s="58">
        <f>+'Ark1'!AA2811</f>
        <v>0</v>
      </c>
      <c r="Y294" s="58">
        <f>+'Ark1'!AB2811</f>
        <v>0</v>
      </c>
      <c r="Z294" s="58">
        <f>+'Ark1'!AC2811</f>
        <v>0</v>
      </c>
      <c r="AA294" s="58" t="e">
        <f t="shared" si="18"/>
        <v>#DIV/0!</v>
      </c>
      <c r="AB294" s="58" t="e">
        <f t="shared" si="19"/>
        <v>#DIV/0!</v>
      </c>
      <c r="AC294" s="47"/>
    </row>
    <row r="295" spans="1:29" ht="15.6">
      <c r="A295" s="47"/>
      <c r="B295" s="56">
        <f>+'Ark1'!C2812</f>
        <v>2006</v>
      </c>
      <c r="C295" s="56">
        <f>+'Ark1'!N2812</f>
        <v>445</v>
      </c>
      <c r="D295" s="57" t="s">
        <v>486</v>
      </c>
      <c r="E295" s="359">
        <f>+'Ark1'!Q2812</f>
        <v>0</v>
      </c>
      <c r="F295" s="357"/>
      <c r="G295" s="359">
        <f>+'Ark1'!R2812</f>
        <v>0</v>
      </c>
      <c r="H295" s="192">
        <f>+'Ark1'!AG2812</f>
        <v>0</v>
      </c>
      <c r="I295" s="47">
        <f t="shared" si="20"/>
        <v>0</v>
      </c>
      <c r="J295" s="192">
        <f>+'Ark1'!AH2812</f>
        <v>0</v>
      </c>
      <c r="K295" s="192"/>
      <c r="L295" s="287"/>
      <c r="M295" s="192"/>
      <c r="N295" s="192"/>
      <c r="O295" s="192"/>
      <c r="P295" s="192"/>
      <c r="Q295" s="192"/>
      <c r="R295" s="58">
        <f>+'Ark1'!S2812</f>
        <v>0</v>
      </c>
      <c r="S295" s="58">
        <f>+'Ark1'!T2812</f>
        <v>0</v>
      </c>
      <c r="T295" s="169">
        <f>+'Ark1'!U2812</f>
        <v>0</v>
      </c>
      <c r="U295" s="79">
        <f>+'Ark1'!W2812</f>
        <v>0</v>
      </c>
      <c r="V295" s="79">
        <f>+'Ark1'!X2812</f>
        <v>0</v>
      </c>
      <c r="W295" s="79">
        <f>+'Ark1'!Y2812</f>
        <v>0</v>
      </c>
      <c r="X295" s="58">
        <f>+'Ark1'!AA2812</f>
        <v>0</v>
      </c>
      <c r="Y295" s="58">
        <f>+'Ark1'!AB2812</f>
        <v>0</v>
      </c>
      <c r="Z295" s="58">
        <f>+'Ark1'!AC2812</f>
        <v>0</v>
      </c>
      <c r="AA295" s="58" t="e">
        <f t="shared" si="18"/>
        <v>#DIV/0!</v>
      </c>
      <c r="AB295" s="58" t="e">
        <f t="shared" si="19"/>
        <v>#DIV/0!</v>
      </c>
      <c r="AC295" s="47"/>
    </row>
    <row r="296" spans="1:29" ht="15.6">
      <c r="A296" s="47"/>
      <c r="B296" s="56">
        <f>+'Ark1'!C2813</f>
        <v>2006</v>
      </c>
      <c r="C296" s="56">
        <f>+'Ark1'!N2813</f>
        <v>450</v>
      </c>
      <c r="D296" s="57" t="s">
        <v>487</v>
      </c>
      <c r="E296" s="359">
        <f>+'Ark1'!Q2813</f>
        <v>0</v>
      </c>
      <c r="F296" s="357"/>
      <c r="G296" s="359">
        <f>+'Ark1'!R2813</f>
        <v>0</v>
      </c>
      <c r="H296" s="192">
        <f>+'Ark1'!AG2813</f>
        <v>0</v>
      </c>
      <c r="I296" s="47">
        <f t="shared" si="20"/>
        <v>0</v>
      </c>
      <c r="J296" s="192">
        <f>+'Ark1'!AH2813</f>
        <v>0</v>
      </c>
      <c r="K296" s="192"/>
      <c r="L296" s="287"/>
      <c r="M296" s="192"/>
      <c r="N296" s="192"/>
      <c r="O296" s="192"/>
      <c r="P296" s="192"/>
      <c r="Q296" s="192"/>
      <c r="R296" s="58">
        <f>+'Ark1'!S2813</f>
        <v>0</v>
      </c>
      <c r="S296" s="58">
        <f>+'Ark1'!T2813</f>
        <v>0</v>
      </c>
      <c r="T296" s="169">
        <f>+'Ark1'!U2813</f>
        <v>0</v>
      </c>
      <c r="U296" s="79">
        <f>+'Ark1'!W2813</f>
        <v>0</v>
      </c>
      <c r="V296" s="79">
        <f>+'Ark1'!X2813</f>
        <v>0</v>
      </c>
      <c r="W296" s="79">
        <f>+'Ark1'!Y2813</f>
        <v>0</v>
      </c>
      <c r="X296" s="58">
        <f>+'Ark1'!AA2813</f>
        <v>0</v>
      </c>
      <c r="Y296" s="58">
        <f>+'Ark1'!AB2813</f>
        <v>0</v>
      </c>
      <c r="Z296" s="58">
        <f>+'Ark1'!AC2813</f>
        <v>0</v>
      </c>
      <c r="AA296" s="58" t="e">
        <f t="shared" si="18"/>
        <v>#DIV/0!</v>
      </c>
      <c r="AB296" s="58" t="e">
        <f t="shared" si="19"/>
        <v>#DIV/0!</v>
      </c>
      <c r="AC296" s="47"/>
    </row>
    <row r="297" spans="1:29" ht="15.6">
      <c r="A297" s="47"/>
      <c r="B297" s="56">
        <f>+'Ark1'!C2814</f>
        <v>2006</v>
      </c>
      <c r="C297" s="56">
        <f>+'Ark1'!N2814</f>
        <v>455</v>
      </c>
      <c r="D297" s="57" t="s">
        <v>488</v>
      </c>
      <c r="E297" s="359">
        <f>+'Ark1'!Q2814</f>
        <v>0</v>
      </c>
      <c r="F297" s="357"/>
      <c r="G297" s="359">
        <f>+'Ark1'!R2814</f>
        <v>0</v>
      </c>
      <c r="H297" s="192">
        <f>+'Ark1'!AG2814</f>
        <v>0</v>
      </c>
      <c r="I297" s="36">
        <f t="shared" si="20"/>
        <v>0</v>
      </c>
      <c r="J297" s="192">
        <f>+'Ark1'!AH2814</f>
        <v>0</v>
      </c>
      <c r="K297" s="192"/>
      <c r="L297" s="287"/>
      <c r="M297" s="192"/>
      <c r="N297" s="192"/>
      <c r="O297" s="192"/>
      <c r="P297" s="192"/>
      <c r="Q297" s="192"/>
      <c r="R297" s="58">
        <f>+'Ark1'!S2814</f>
        <v>0</v>
      </c>
      <c r="S297" s="58">
        <f>+'Ark1'!T2814</f>
        <v>0</v>
      </c>
      <c r="T297" s="169">
        <f>+'Ark1'!U2814</f>
        <v>0</v>
      </c>
      <c r="U297" s="79">
        <f>+'Ark1'!W2814</f>
        <v>0</v>
      </c>
      <c r="V297" s="79">
        <f>+'Ark1'!X2814</f>
        <v>0</v>
      </c>
      <c r="W297" s="79">
        <f>+'Ark1'!Y2814</f>
        <v>0</v>
      </c>
      <c r="X297" s="58">
        <f>+'Ark1'!AA2814</f>
        <v>0</v>
      </c>
      <c r="Y297" s="58">
        <f>+'Ark1'!AB2814</f>
        <v>0</v>
      </c>
      <c r="Z297" s="58">
        <f>+'Ark1'!AC2814</f>
        <v>0</v>
      </c>
      <c r="AA297" s="58" t="e">
        <f t="shared" si="18"/>
        <v>#DIV/0!</v>
      </c>
      <c r="AB297" s="58" t="e">
        <f t="shared" si="19"/>
        <v>#DIV/0!</v>
      </c>
      <c r="AC297" s="47"/>
    </row>
    <row r="298" spans="1:29" ht="15.6">
      <c r="A298" s="47"/>
      <c r="B298" s="56">
        <f>+'Ark1'!C2815</f>
        <v>2006</v>
      </c>
      <c r="C298" s="56">
        <f>+'Ark1'!N2815</f>
        <v>460</v>
      </c>
      <c r="D298" s="57" t="s">
        <v>489</v>
      </c>
      <c r="E298" s="359">
        <f>+'Ark1'!Q2815</f>
        <v>0</v>
      </c>
      <c r="F298" s="357"/>
      <c r="G298" s="359">
        <f>+'Ark1'!R2815</f>
        <v>0</v>
      </c>
      <c r="H298" s="192">
        <f>+'Ark1'!AG2815</f>
        <v>0</v>
      </c>
      <c r="I298" s="36">
        <f t="shared" si="20"/>
        <v>0</v>
      </c>
      <c r="J298" s="192">
        <f>+'Ark1'!AH2815</f>
        <v>0</v>
      </c>
      <c r="K298" s="192"/>
      <c r="L298" s="287"/>
      <c r="M298" s="192"/>
      <c r="N298" s="192"/>
      <c r="O298" s="192"/>
      <c r="P298" s="192"/>
      <c r="Q298" s="192"/>
      <c r="R298" s="58">
        <f>+'Ark1'!S2815</f>
        <v>0</v>
      </c>
      <c r="S298" s="58">
        <f>+'Ark1'!T2815</f>
        <v>0</v>
      </c>
      <c r="T298" s="169">
        <f>+'Ark1'!U2815</f>
        <v>0</v>
      </c>
      <c r="U298" s="79">
        <f>+'Ark1'!W2815</f>
        <v>0</v>
      </c>
      <c r="V298" s="79">
        <f>+'Ark1'!X2815</f>
        <v>0</v>
      </c>
      <c r="W298" s="79">
        <f>+'Ark1'!Y2815</f>
        <v>0</v>
      </c>
      <c r="X298" s="58">
        <f>+'Ark1'!AA2815</f>
        <v>0</v>
      </c>
      <c r="Y298" s="58">
        <f>+'Ark1'!AB2815</f>
        <v>0</v>
      </c>
      <c r="Z298" s="58">
        <f>+'Ark1'!AC2815</f>
        <v>0</v>
      </c>
      <c r="AA298" s="58" t="e">
        <f t="shared" si="18"/>
        <v>#DIV/0!</v>
      </c>
      <c r="AB298" s="58" t="e">
        <f t="shared" si="19"/>
        <v>#DIV/0!</v>
      </c>
      <c r="AC298" s="47"/>
    </row>
    <row r="299" spans="1:29" ht="15.6">
      <c r="A299" s="47"/>
      <c r="B299">
        <f>+'Ark1'!C2816</f>
        <v>2005</v>
      </c>
      <c r="C299">
        <f>+'Ark1'!N2816</f>
        <v>409</v>
      </c>
      <c r="D299" s="3" t="s">
        <v>474</v>
      </c>
      <c r="E299" s="347">
        <f>+'Ark1'!Q2816</f>
        <v>0</v>
      </c>
      <c r="F299" s="357"/>
      <c r="G299" s="347">
        <f>+'Ark1'!R2816</f>
        <v>0</v>
      </c>
      <c r="H299" s="210">
        <f>+'Ark1'!AG2816</f>
        <v>0</v>
      </c>
      <c r="I299" s="36">
        <f t="shared" si="20"/>
        <v>0</v>
      </c>
      <c r="J299" s="210">
        <f>+'Ark1'!AH2816</f>
        <v>0</v>
      </c>
      <c r="K299" s="210"/>
      <c r="L299" s="218"/>
      <c r="M299" s="210"/>
      <c r="N299" s="210"/>
      <c r="O299" s="210"/>
      <c r="P299" s="210"/>
      <c r="Q299" s="210"/>
      <c r="R299" s="1">
        <f>+'Ark1'!S2816</f>
        <v>0</v>
      </c>
      <c r="S299" s="1">
        <f>+'Ark1'!T2816</f>
        <v>0</v>
      </c>
      <c r="T299" s="102">
        <f>+'Ark1'!U2816</f>
        <v>0</v>
      </c>
      <c r="U299" s="11">
        <f>+'Ark1'!W2816</f>
        <v>0</v>
      </c>
      <c r="V299" s="11">
        <f>+'Ark1'!X2816</f>
        <v>0</v>
      </c>
      <c r="W299" s="11">
        <f>+'Ark1'!Y2816</f>
        <v>0</v>
      </c>
      <c r="X299" s="1">
        <f>+'Ark1'!AA2816</f>
        <v>0</v>
      </c>
      <c r="Y299" s="1">
        <f>+'Ark1'!AB2816</f>
        <v>0</v>
      </c>
      <c r="Z299" s="1">
        <f>+'Ark1'!AC2816</f>
        <v>0</v>
      </c>
      <c r="AA299" s="1" t="e">
        <f t="shared" si="18"/>
        <v>#DIV/0!</v>
      </c>
      <c r="AB299" s="1" t="e">
        <f t="shared" si="19"/>
        <v>#DIV/0!</v>
      </c>
      <c r="AC299" s="47"/>
    </row>
    <row r="300" spans="1:29" ht="15.6">
      <c r="A300" s="47"/>
      <c r="B300">
        <f>+'Ark1'!C2817</f>
        <v>2005</v>
      </c>
      <c r="C300">
        <f>+'Ark1'!N2817</f>
        <v>410</v>
      </c>
      <c r="D300" s="3" t="s">
        <v>475</v>
      </c>
      <c r="E300" s="347">
        <f>+'Ark1'!Q2817</f>
        <v>0</v>
      </c>
      <c r="F300" s="357"/>
      <c r="G300" s="347">
        <f>+'Ark1'!R2817</f>
        <v>0</v>
      </c>
      <c r="H300" s="210">
        <f>+'Ark1'!AG2817</f>
        <v>0</v>
      </c>
      <c r="I300" s="36">
        <f t="shared" si="20"/>
        <v>0</v>
      </c>
      <c r="J300" s="210">
        <f>+'Ark1'!AH2817</f>
        <v>0</v>
      </c>
      <c r="K300" s="210"/>
      <c r="L300" s="218"/>
      <c r="M300" s="210"/>
      <c r="N300" s="210"/>
      <c r="O300" s="210"/>
      <c r="P300" s="210"/>
      <c r="Q300" s="210"/>
      <c r="R300" s="1">
        <f>+'Ark1'!S2817</f>
        <v>0</v>
      </c>
      <c r="S300" s="1">
        <f>+'Ark1'!T2817</f>
        <v>0</v>
      </c>
      <c r="T300" s="102">
        <f>+'Ark1'!U2817</f>
        <v>0</v>
      </c>
      <c r="U300" s="11">
        <f>+'Ark1'!W2817</f>
        <v>0</v>
      </c>
      <c r="V300" s="11">
        <f>+'Ark1'!X2817</f>
        <v>0</v>
      </c>
      <c r="W300" s="11">
        <f>+'Ark1'!Y2817</f>
        <v>0</v>
      </c>
      <c r="X300" s="1">
        <f>+'Ark1'!AA2817</f>
        <v>0</v>
      </c>
      <c r="Y300" s="1">
        <f>+'Ark1'!AB2817</f>
        <v>0</v>
      </c>
      <c r="Z300" s="1">
        <f>+'Ark1'!AC2817</f>
        <v>0</v>
      </c>
      <c r="AA300" s="1" t="e">
        <f t="shared" si="18"/>
        <v>#DIV/0!</v>
      </c>
      <c r="AB300" s="1" t="e">
        <f t="shared" si="19"/>
        <v>#DIV/0!</v>
      </c>
      <c r="AC300" s="47"/>
    </row>
    <row r="301" spans="1:29" ht="15.6">
      <c r="A301" s="47"/>
      <c r="B301">
        <f>+'Ark1'!C2818</f>
        <v>2005</v>
      </c>
      <c r="C301">
        <f>+'Ark1'!N2818</f>
        <v>415</v>
      </c>
      <c r="D301" s="3" t="s">
        <v>476</v>
      </c>
      <c r="E301" s="347">
        <f>+'Ark1'!Q2818</f>
        <v>0</v>
      </c>
      <c r="F301" s="357"/>
      <c r="G301" s="347">
        <f>+'Ark1'!R2818</f>
        <v>0</v>
      </c>
      <c r="H301" s="210">
        <f>+'Ark1'!AG2818</f>
        <v>0</v>
      </c>
      <c r="I301" s="36">
        <f t="shared" si="20"/>
        <v>0</v>
      </c>
      <c r="J301" s="210">
        <f>+'Ark1'!AH2818</f>
        <v>0</v>
      </c>
      <c r="K301" s="210"/>
      <c r="L301" s="218"/>
      <c r="M301" s="210"/>
      <c r="N301" s="210"/>
      <c r="O301" s="210"/>
      <c r="P301" s="210"/>
      <c r="Q301" s="210"/>
      <c r="R301" s="1">
        <f>+'Ark1'!S2818</f>
        <v>0</v>
      </c>
      <c r="S301" s="1">
        <f>+'Ark1'!T2818</f>
        <v>0</v>
      </c>
      <c r="T301" s="102">
        <f>+'Ark1'!U2818</f>
        <v>0</v>
      </c>
      <c r="U301" s="11">
        <f>+'Ark1'!W2818</f>
        <v>0</v>
      </c>
      <c r="V301" s="11">
        <f>+'Ark1'!X2818</f>
        <v>0</v>
      </c>
      <c r="W301" s="11">
        <f>+'Ark1'!Y2818</f>
        <v>0</v>
      </c>
      <c r="X301" s="1">
        <f>+'Ark1'!AA2818</f>
        <v>0</v>
      </c>
      <c r="Y301" s="1">
        <f>+'Ark1'!AB2818</f>
        <v>0</v>
      </c>
      <c r="Z301" s="1">
        <f>+'Ark1'!AC2818</f>
        <v>0</v>
      </c>
      <c r="AA301" s="1" t="e">
        <f t="shared" si="18"/>
        <v>#DIV/0!</v>
      </c>
      <c r="AB301" s="1" t="e">
        <f t="shared" si="19"/>
        <v>#DIV/0!</v>
      </c>
      <c r="AC301" s="47"/>
    </row>
    <row r="302" spans="1:29" ht="15.6">
      <c r="A302" s="47"/>
      <c r="B302">
        <f>+'Ark1'!C2819</f>
        <v>2005</v>
      </c>
      <c r="C302">
        <f>+'Ark1'!N2819</f>
        <v>420</v>
      </c>
      <c r="D302" s="3" t="s">
        <v>477</v>
      </c>
      <c r="E302" s="347">
        <f>+'Ark1'!Q2819</f>
        <v>0</v>
      </c>
      <c r="F302" s="357"/>
      <c r="G302" s="347">
        <f>+'Ark1'!R2819</f>
        <v>0</v>
      </c>
      <c r="H302" s="210">
        <f>+'Ark1'!AG2819</f>
        <v>0</v>
      </c>
      <c r="I302" s="36">
        <f t="shared" si="20"/>
        <v>0</v>
      </c>
      <c r="J302" s="210">
        <f>+'Ark1'!AH2819</f>
        <v>0</v>
      </c>
      <c r="K302" s="210"/>
      <c r="L302" s="218"/>
      <c r="M302" s="210"/>
      <c r="N302" s="210"/>
      <c r="O302" s="210"/>
      <c r="P302" s="210"/>
      <c r="Q302" s="210"/>
      <c r="R302" s="1">
        <f>+'Ark1'!S2819</f>
        <v>0</v>
      </c>
      <c r="S302" s="1">
        <f>+'Ark1'!T2819</f>
        <v>0</v>
      </c>
      <c r="T302" s="102">
        <f>+'Ark1'!U2819</f>
        <v>0</v>
      </c>
      <c r="U302" s="11">
        <f>+'Ark1'!W2819</f>
        <v>0</v>
      </c>
      <c r="V302" s="11">
        <f>+'Ark1'!X2819</f>
        <v>0</v>
      </c>
      <c r="W302" s="11">
        <f>+'Ark1'!Y2819</f>
        <v>0</v>
      </c>
      <c r="X302" s="1">
        <f>+'Ark1'!AA2819</f>
        <v>0</v>
      </c>
      <c r="Y302" s="1">
        <f>+'Ark1'!AB2819</f>
        <v>0</v>
      </c>
      <c r="Z302" s="1">
        <f>+'Ark1'!AC2819</f>
        <v>0</v>
      </c>
      <c r="AA302" s="1" t="e">
        <f t="shared" si="18"/>
        <v>#DIV/0!</v>
      </c>
      <c r="AB302" s="1" t="e">
        <f t="shared" si="19"/>
        <v>#DIV/0!</v>
      </c>
      <c r="AC302" s="47"/>
    </row>
    <row r="303" spans="1:29" ht="15.6">
      <c r="A303" s="47"/>
      <c r="B303">
        <f>+'Ark1'!C2820</f>
        <v>2005</v>
      </c>
      <c r="C303">
        <f>+'Ark1'!N2820</f>
        <v>425</v>
      </c>
      <c r="D303" s="3" t="s">
        <v>478</v>
      </c>
      <c r="E303" s="347">
        <f>+'Ark1'!Q2820</f>
        <v>0</v>
      </c>
      <c r="F303" s="357"/>
      <c r="G303" s="347">
        <f>+'Ark1'!R2820</f>
        <v>0</v>
      </c>
      <c r="H303" s="210">
        <f>+'Ark1'!AG2820</f>
        <v>0</v>
      </c>
      <c r="I303" s="36">
        <f t="shared" si="20"/>
        <v>0</v>
      </c>
      <c r="J303" s="210">
        <f>+'Ark1'!AH2820</f>
        <v>0</v>
      </c>
      <c r="K303" s="210"/>
      <c r="L303" s="218"/>
      <c r="M303" s="210"/>
      <c r="N303" s="210"/>
      <c r="O303" s="210"/>
      <c r="P303" s="210"/>
      <c r="Q303" s="210"/>
      <c r="R303" s="1">
        <f>+'Ark1'!S2820</f>
        <v>0</v>
      </c>
      <c r="S303" s="1">
        <f>+'Ark1'!T2820</f>
        <v>0</v>
      </c>
      <c r="T303" s="102">
        <f>+'Ark1'!U2820</f>
        <v>0</v>
      </c>
      <c r="U303" s="11">
        <f>+'Ark1'!W2820</f>
        <v>0</v>
      </c>
      <c r="V303" s="11">
        <f>+'Ark1'!X2820</f>
        <v>0</v>
      </c>
      <c r="W303" s="11">
        <f>+'Ark1'!Y2820</f>
        <v>0</v>
      </c>
      <c r="X303" s="1">
        <f>+'Ark1'!AA2820</f>
        <v>0</v>
      </c>
      <c r="Y303" s="1">
        <f>+'Ark1'!AB2820</f>
        <v>0</v>
      </c>
      <c r="Z303" s="1">
        <f>+'Ark1'!AC2820</f>
        <v>0</v>
      </c>
      <c r="AA303" s="1" t="e">
        <f t="shared" si="18"/>
        <v>#DIV/0!</v>
      </c>
      <c r="AB303" s="1" t="e">
        <f t="shared" si="19"/>
        <v>#DIV/0!</v>
      </c>
      <c r="AC303" s="47"/>
    </row>
    <row r="304" spans="1:29" ht="15.6">
      <c r="A304" s="47"/>
      <c r="B304">
        <f>+'Ark1'!C2821</f>
        <v>2005</v>
      </c>
      <c r="C304">
        <f>+'Ark1'!N2821</f>
        <v>428</v>
      </c>
      <c r="D304" s="3" t="s">
        <v>479</v>
      </c>
      <c r="E304" s="347">
        <f>+'Ark1'!Q2821</f>
        <v>0</v>
      </c>
      <c r="F304" s="357"/>
      <c r="G304" s="347">
        <f>+'Ark1'!R2821</f>
        <v>0</v>
      </c>
      <c r="H304" s="210">
        <f>+'Ark1'!AG2821</f>
        <v>0</v>
      </c>
      <c r="I304" s="36">
        <f t="shared" si="20"/>
        <v>0</v>
      </c>
      <c r="J304" s="210">
        <f>+'Ark1'!AH2821</f>
        <v>0</v>
      </c>
      <c r="K304" s="210"/>
      <c r="L304" s="218"/>
      <c r="M304" s="210"/>
      <c r="N304" s="210"/>
      <c r="O304" s="210"/>
      <c r="P304" s="210"/>
      <c r="Q304" s="210"/>
      <c r="R304" s="1">
        <f>+'Ark1'!S2821</f>
        <v>0</v>
      </c>
      <c r="S304" s="1">
        <f>+'Ark1'!T2821</f>
        <v>0</v>
      </c>
      <c r="T304" s="102">
        <f>+'Ark1'!U2821</f>
        <v>0</v>
      </c>
      <c r="U304" s="11">
        <f>+'Ark1'!W2821</f>
        <v>0</v>
      </c>
      <c r="V304" s="11">
        <f>+'Ark1'!X2821</f>
        <v>0</v>
      </c>
      <c r="W304" s="11">
        <f>+'Ark1'!Y2821</f>
        <v>0</v>
      </c>
      <c r="X304" s="1">
        <f>+'Ark1'!AA2821</f>
        <v>0</v>
      </c>
      <c r="Y304" s="1">
        <f>+'Ark1'!AB2821</f>
        <v>0</v>
      </c>
      <c r="Z304" s="1">
        <f>+'Ark1'!AC2821</f>
        <v>0</v>
      </c>
      <c r="AA304" s="1" t="e">
        <f t="shared" si="18"/>
        <v>#DIV/0!</v>
      </c>
      <c r="AB304" s="1" t="e">
        <f t="shared" si="19"/>
        <v>#DIV/0!</v>
      </c>
      <c r="AC304" s="47"/>
    </row>
    <row r="305" spans="1:38" ht="15.6">
      <c r="A305" s="47"/>
      <c r="B305">
        <f>+'Ark1'!C2822</f>
        <v>2005</v>
      </c>
      <c r="C305">
        <f>+'Ark1'!N2822</f>
        <v>430</v>
      </c>
      <c r="D305" s="3" t="s">
        <v>480</v>
      </c>
      <c r="E305" s="347">
        <f>+'Ark1'!Q2822</f>
        <v>0</v>
      </c>
      <c r="F305" s="357"/>
      <c r="G305" s="347">
        <f>+'Ark1'!R2822</f>
        <v>0</v>
      </c>
      <c r="H305" s="210">
        <f>+'Ark1'!AG2822</f>
        <v>0</v>
      </c>
      <c r="I305" s="36">
        <f t="shared" si="20"/>
        <v>0</v>
      </c>
      <c r="J305" s="210">
        <f>+'Ark1'!AH2822</f>
        <v>0</v>
      </c>
      <c r="K305" s="210"/>
      <c r="L305" s="218"/>
      <c r="M305" s="210"/>
      <c r="N305" s="210"/>
      <c r="O305" s="210"/>
      <c r="P305" s="210"/>
      <c r="Q305" s="210"/>
      <c r="R305" s="1">
        <f>+'Ark1'!S2822</f>
        <v>0</v>
      </c>
      <c r="S305" s="1">
        <f>+'Ark1'!T2822</f>
        <v>0</v>
      </c>
      <c r="T305" s="102">
        <f>+'Ark1'!U2822</f>
        <v>0</v>
      </c>
      <c r="U305" s="11">
        <f>+'Ark1'!W2822</f>
        <v>0</v>
      </c>
      <c r="V305" s="11">
        <f>+'Ark1'!X2822</f>
        <v>0</v>
      </c>
      <c r="W305" s="11">
        <f>+'Ark1'!Y2822</f>
        <v>0</v>
      </c>
      <c r="X305" s="1">
        <f>+'Ark1'!AA2822</f>
        <v>0</v>
      </c>
      <c r="Y305" s="1">
        <f>+'Ark1'!AB2822</f>
        <v>0</v>
      </c>
      <c r="Z305" s="1">
        <f>+'Ark1'!AC2822</f>
        <v>0</v>
      </c>
      <c r="AA305" s="1" t="e">
        <f t="shared" si="18"/>
        <v>#DIV/0!</v>
      </c>
      <c r="AB305" s="1" t="e">
        <f t="shared" si="19"/>
        <v>#DIV/0!</v>
      </c>
      <c r="AC305" s="47"/>
    </row>
    <row r="306" spans="1:38" ht="15.6">
      <c r="A306" s="47"/>
      <c r="B306">
        <f>+'Ark1'!C2823</f>
        <v>2005</v>
      </c>
      <c r="C306">
        <f>+'Ark1'!N2823</f>
        <v>433</v>
      </c>
      <c r="D306" s="3" t="s">
        <v>481</v>
      </c>
      <c r="E306" s="347">
        <f>+'Ark1'!Q2823</f>
        <v>0</v>
      </c>
      <c r="F306" s="357"/>
      <c r="G306" s="347">
        <f>+'Ark1'!R2823</f>
        <v>0</v>
      </c>
      <c r="H306" s="210">
        <f>+'Ark1'!AG2823</f>
        <v>0</v>
      </c>
      <c r="I306" s="36">
        <f t="shared" si="20"/>
        <v>0</v>
      </c>
      <c r="J306" s="210">
        <f>+'Ark1'!AH2823</f>
        <v>0</v>
      </c>
      <c r="K306" s="210"/>
      <c r="L306" s="218"/>
      <c r="M306" s="210"/>
      <c r="N306" s="210"/>
      <c r="O306" s="210"/>
      <c r="P306" s="210"/>
      <c r="Q306" s="210"/>
      <c r="R306" s="1">
        <f>+'Ark1'!S2823</f>
        <v>0</v>
      </c>
      <c r="S306" s="1">
        <f>+'Ark1'!T2823</f>
        <v>0</v>
      </c>
      <c r="T306" s="102">
        <f>+'Ark1'!U2823</f>
        <v>0</v>
      </c>
      <c r="U306" s="11">
        <f>+'Ark1'!W2823</f>
        <v>0</v>
      </c>
      <c r="V306" s="11">
        <f>+'Ark1'!X2823</f>
        <v>0</v>
      </c>
      <c r="W306" s="11">
        <f>+'Ark1'!Y2823</f>
        <v>0</v>
      </c>
      <c r="X306" s="1">
        <f>+'Ark1'!AA2823</f>
        <v>0</v>
      </c>
      <c r="Y306" s="1">
        <f>+'Ark1'!AB2823</f>
        <v>0</v>
      </c>
      <c r="Z306" s="1">
        <f>+'Ark1'!AC2823</f>
        <v>0</v>
      </c>
      <c r="AA306" s="1" t="e">
        <f t="shared" si="18"/>
        <v>#DIV/0!</v>
      </c>
      <c r="AB306" s="1" t="e">
        <f t="shared" si="19"/>
        <v>#DIV/0!</v>
      </c>
      <c r="AC306" s="47"/>
    </row>
    <row r="307" spans="1:38" ht="15.6">
      <c r="A307" s="47"/>
      <c r="B307">
        <f>+'Ark1'!C2824</f>
        <v>2005</v>
      </c>
      <c r="C307">
        <f>+'Ark1'!N2824</f>
        <v>435</v>
      </c>
      <c r="D307" s="3" t="s">
        <v>482</v>
      </c>
      <c r="E307" s="347">
        <f>+'Ark1'!Q2824</f>
        <v>0</v>
      </c>
      <c r="F307" s="357"/>
      <c r="G307" s="347">
        <f>+'Ark1'!R2824</f>
        <v>0</v>
      </c>
      <c r="H307" s="210">
        <f>+'Ark1'!AG2824</f>
        <v>0</v>
      </c>
      <c r="I307" s="36">
        <f t="shared" si="20"/>
        <v>0</v>
      </c>
      <c r="J307" s="210">
        <f>+'Ark1'!AH2824</f>
        <v>0</v>
      </c>
      <c r="K307" s="210"/>
      <c r="L307" s="218"/>
      <c r="M307" s="210"/>
      <c r="N307" s="210"/>
      <c r="O307" s="210"/>
      <c r="P307" s="210"/>
      <c r="Q307" s="210"/>
      <c r="R307" s="1">
        <f>+'Ark1'!S2824</f>
        <v>0</v>
      </c>
      <c r="S307" s="1">
        <f>+'Ark1'!T2824</f>
        <v>0</v>
      </c>
      <c r="T307" s="102">
        <f>+'Ark1'!U2824</f>
        <v>0</v>
      </c>
      <c r="U307" s="11">
        <f>+'Ark1'!W2824</f>
        <v>0</v>
      </c>
      <c r="V307" s="11">
        <f>+'Ark1'!X2824</f>
        <v>0</v>
      </c>
      <c r="W307" s="11">
        <f>+'Ark1'!Y2824</f>
        <v>0</v>
      </c>
      <c r="X307" s="1">
        <f>+'Ark1'!AA2824</f>
        <v>0</v>
      </c>
      <c r="Y307" s="1">
        <f>+'Ark1'!AB2824</f>
        <v>0</v>
      </c>
      <c r="Z307" s="1">
        <f>+'Ark1'!AC2824</f>
        <v>0</v>
      </c>
      <c r="AA307" s="1" t="e">
        <f t="shared" si="18"/>
        <v>#DIV/0!</v>
      </c>
      <c r="AB307" s="1" t="e">
        <f t="shared" si="19"/>
        <v>#DIV/0!</v>
      </c>
      <c r="AC307" s="47"/>
    </row>
    <row r="308" spans="1:38" ht="15.6">
      <c r="A308" s="47"/>
      <c r="B308">
        <f>+'Ark1'!C2825</f>
        <v>2005</v>
      </c>
      <c r="C308">
        <f>+'Ark1'!N2825</f>
        <v>438</v>
      </c>
      <c r="D308" s="3" t="s">
        <v>483</v>
      </c>
      <c r="E308" s="347">
        <f>+'Ark1'!Q2825</f>
        <v>0</v>
      </c>
      <c r="F308" s="357"/>
      <c r="G308" s="347">
        <f>+'Ark1'!R2825</f>
        <v>0</v>
      </c>
      <c r="H308" s="210">
        <f>+'Ark1'!AG2825</f>
        <v>0</v>
      </c>
      <c r="I308" s="36">
        <f t="shared" si="20"/>
        <v>0</v>
      </c>
      <c r="J308" s="210">
        <f>+'Ark1'!AH2825</f>
        <v>0</v>
      </c>
      <c r="K308" s="210"/>
      <c r="L308" s="218"/>
      <c r="M308" s="210"/>
      <c r="N308" s="210"/>
      <c r="O308" s="210"/>
      <c r="P308" s="210"/>
      <c r="Q308" s="210"/>
      <c r="R308" s="1">
        <f>+'Ark1'!S2825</f>
        <v>0</v>
      </c>
      <c r="S308" s="1">
        <f>+'Ark1'!T2825</f>
        <v>0</v>
      </c>
      <c r="T308" s="102">
        <f>+'Ark1'!U2825</f>
        <v>0</v>
      </c>
      <c r="U308" s="11">
        <f>+'Ark1'!W2825</f>
        <v>0</v>
      </c>
      <c r="V308" s="11">
        <f>+'Ark1'!X2825</f>
        <v>0</v>
      </c>
      <c r="W308" s="11">
        <f>+'Ark1'!Y2825</f>
        <v>0</v>
      </c>
      <c r="X308" s="1">
        <f>+'Ark1'!AA2825</f>
        <v>0</v>
      </c>
      <c r="Y308" s="1">
        <f>+'Ark1'!AB2825</f>
        <v>0</v>
      </c>
      <c r="Z308" s="1">
        <f>+'Ark1'!AC2825</f>
        <v>0</v>
      </c>
      <c r="AA308" s="1" t="e">
        <f t="shared" si="18"/>
        <v>#DIV/0!</v>
      </c>
      <c r="AB308" s="1" t="e">
        <f t="shared" si="19"/>
        <v>#DIV/0!</v>
      </c>
      <c r="AC308" s="47"/>
    </row>
    <row r="309" spans="1:38" ht="15.6">
      <c r="A309" s="47"/>
      <c r="B309">
        <f>+'Ark1'!C2826</f>
        <v>2005</v>
      </c>
      <c r="C309">
        <f>+'Ark1'!N2826</f>
        <v>440</v>
      </c>
      <c r="D309" s="3" t="s">
        <v>484</v>
      </c>
      <c r="E309" s="347">
        <f>+'Ark1'!Q2826</f>
        <v>0</v>
      </c>
      <c r="F309" s="357"/>
      <c r="G309" s="347">
        <f>+'Ark1'!R2826</f>
        <v>0</v>
      </c>
      <c r="H309" s="210">
        <f>+'Ark1'!AG2826</f>
        <v>0</v>
      </c>
      <c r="I309">
        <f t="shared" si="20"/>
        <v>0</v>
      </c>
      <c r="J309" s="210">
        <f>+'Ark1'!AH2826</f>
        <v>0</v>
      </c>
      <c r="K309" s="210"/>
      <c r="L309" s="218"/>
      <c r="M309" s="210"/>
      <c r="N309" s="210"/>
      <c r="O309" s="210"/>
      <c r="P309" s="210"/>
      <c r="Q309" s="210"/>
      <c r="R309" s="1">
        <f>+'Ark1'!S2826</f>
        <v>0</v>
      </c>
      <c r="S309" s="1">
        <f>+'Ark1'!T2826</f>
        <v>0</v>
      </c>
      <c r="T309" s="102">
        <f>+'Ark1'!U2826</f>
        <v>0</v>
      </c>
      <c r="U309" s="11">
        <f>+'Ark1'!W2826</f>
        <v>0</v>
      </c>
      <c r="V309" s="11">
        <f>+'Ark1'!X2826</f>
        <v>0</v>
      </c>
      <c r="W309" s="11">
        <f>+'Ark1'!Y2826</f>
        <v>0</v>
      </c>
      <c r="X309" s="1">
        <f>+'Ark1'!AA2826</f>
        <v>0</v>
      </c>
      <c r="Y309" s="1">
        <f>+'Ark1'!AB2826</f>
        <v>0</v>
      </c>
      <c r="Z309" s="1">
        <f>+'Ark1'!AC2826</f>
        <v>0</v>
      </c>
      <c r="AA309" s="1" t="e">
        <f t="shared" si="18"/>
        <v>#DIV/0!</v>
      </c>
      <c r="AB309" s="1" t="e">
        <f t="shared" si="19"/>
        <v>#DIV/0!</v>
      </c>
      <c r="AC309" s="47"/>
    </row>
    <row r="310" spans="1:38" ht="15.6">
      <c r="A310" s="47"/>
      <c r="B310">
        <f>+'Ark1'!C2827</f>
        <v>2005</v>
      </c>
      <c r="C310">
        <f>+'Ark1'!N2827</f>
        <v>443</v>
      </c>
      <c r="D310" s="3" t="s">
        <v>485</v>
      </c>
      <c r="E310" s="347">
        <f>+'Ark1'!Q2827</f>
        <v>0</v>
      </c>
      <c r="F310" s="357"/>
      <c r="G310" s="347">
        <f>+'Ark1'!R2827</f>
        <v>0</v>
      </c>
      <c r="H310" s="210">
        <f>+'Ark1'!AG2827</f>
        <v>0</v>
      </c>
      <c r="I310">
        <f t="shared" si="20"/>
        <v>0</v>
      </c>
      <c r="J310" s="210">
        <f>+'Ark1'!AH2827</f>
        <v>0</v>
      </c>
      <c r="K310" s="210"/>
      <c r="L310" s="218"/>
      <c r="M310" s="210"/>
      <c r="N310" s="210"/>
      <c r="O310" s="210"/>
      <c r="P310" s="210"/>
      <c r="Q310" s="210"/>
      <c r="R310" s="1">
        <f>+'Ark1'!S2827</f>
        <v>0</v>
      </c>
      <c r="S310" s="1">
        <f>+'Ark1'!T2827</f>
        <v>0</v>
      </c>
      <c r="T310" s="102">
        <f>+'Ark1'!U2827</f>
        <v>0</v>
      </c>
      <c r="U310" s="11">
        <f>+'Ark1'!W2827</f>
        <v>0</v>
      </c>
      <c r="V310" s="11">
        <f>+'Ark1'!X2827</f>
        <v>0</v>
      </c>
      <c r="W310" s="11">
        <f>+'Ark1'!Y2827</f>
        <v>0</v>
      </c>
      <c r="X310" s="1">
        <f>+'Ark1'!AA2827</f>
        <v>0</v>
      </c>
      <c r="Y310" s="1">
        <f>+'Ark1'!AB2827</f>
        <v>0</v>
      </c>
      <c r="Z310" s="1">
        <f>+'Ark1'!AC2827</f>
        <v>0</v>
      </c>
      <c r="AA310" s="1" t="e">
        <f t="shared" si="18"/>
        <v>#DIV/0!</v>
      </c>
      <c r="AB310" s="1" t="e">
        <f t="shared" si="19"/>
        <v>#DIV/0!</v>
      </c>
      <c r="AC310" s="47"/>
    </row>
    <row r="311" spans="1:38" ht="15.6">
      <c r="A311" s="47"/>
      <c r="B311">
        <f>+'Ark1'!C2828</f>
        <v>2005</v>
      </c>
      <c r="C311">
        <f>+'Ark1'!N2828</f>
        <v>445</v>
      </c>
      <c r="D311" s="3" t="s">
        <v>486</v>
      </c>
      <c r="E311" s="347">
        <f>+'Ark1'!Q2828</f>
        <v>0</v>
      </c>
      <c r="F311" s="357"/>
      <c r="G311" s="347">
        <f>+'Ark1'!R2828</f>
        <v>0</v>
      </c>
      <c r="H311" s="210">
        <f>+'Ark1'!AG2828</f>
        <v>0</v>
      </c>
      <c r="I311">
        <f t="shared" si="20"/>
        <v>0</v>
      </c>
      <c r="J311" s="210">
        <f>+'Ark1'!AH2828</f>
        <v>0</v>
      </c>
      <c r="K311" s="210"/>
      <c r="L311" s="218"/>
      <c r="M311" s="210"/>
      <c r="N311" s="210"/>
      <c r="O311" s="210"/>
      <c r="P311" s="210"/>
      <c r="Q311" s="210"/>
      <c r="R311" s="1">
        <f>+'Ark1'!S2828</f>
        <v>0</v>
      </c>
      <c r="S311" s="1">
        <f>+'Ark1'!T2828</f>
        <v>0</v>
      </c>
      <c r="T311" s="102">
        <f>+'Ark1'!U2828</f>
        <v>0</v>
      </c>
      <c r="U311" s="11">
        <f>+'Ark1'!W2828</f>
        <v>0</v>
      </c>
      <c r="V311" s="11">
        <f>+'Ark1'!X2828</f>
        <v>0</v>
      </c>
      <c r="W311" s="11">
        <f>+'Ark1'!Y2828</f>
        <v>0</v>
      </c>
      <c r="X311" s="1">
        <f>+'Ark1'!AA2828</f>
        <v>0</v>
      </c>
      <c r="Y311" s="1">
        <f>+'Ark1'!AB2828</f>
        <v>0</v>
      </c>
      <c r="Z311" s="1">
        <f>+'Ark1'!AC2828</f>
        <v>0</v>
      </c>
      <c r="AA311" s="1" t="e">
        <f t="shared" si="18"/>
        <v>#DIV/0!</v>
      </c>
      <c r="AB311" s="1" t="e">
        <f t="shared" si="19"/>
        <v>#DIV/0!</v>
      </c>
      <c r="AC311" s="47"/>
    </row>
    <row r="312" spans="1:38" ht="15.6">
      <c r="A312" s="47"/>
      <c r="B312">
        <f>+'Ark1'!C2829</f>
        <v>2005</v>
      </c>
      <c r="C312">
        <f>+'Ark1'!N2829</f>
        <v>450</v>
      </c>
      <c r="D312" s="3" t="s">
        <v>487</v>
      </c>
      <c r="E312" s="347">
        <f>+'Ark1'!Q2829</f>
        <v>0</v>
      </c>
      <c r="F312" s="357"/>
      <c r="G312" s="347">
        <f>+'Ark1'!R2829</f>
        <v>0</v>
      </c>
      <c r="H312" s="210">
        <f>+'Ark1'!AG2829</f>
        <v>0</v>
      </c>
      <c r="I312">
        <f t="shared" si="20"/>
        <v>0</v>
      </c>
      <c r="J312" s="210">
        <f>+'Ark1'!AH2829</f>
        <v>0</v>
      </c>
      <c r="K312" s="210"/>
      <c r="L312" s="218"/>
      <c r="M312" s="210"/>
      <c r="N312" s="210"/>
      <c r="O312" s="210"/>
      <c r="P312" s="210"/>
      <c r="Q312" s="210"/>
      <c r="R312" s="1">
        <f>+'Ark1'!S2829</f>
        <v>0</v>
      </c>
      <c r="S312" s="1">
        <f>+'Ark1'!T2829</f>
        <v>0</v>
      </c>
      <c r="T312" s="102">
        <f>+'Ark1'!U2829</f>
        <v>0</v>
      </c>
      <c r="U312" s="11">
        <f>+'Ark1'!W2829</f>
        <v>0</v>
      </c>
      <c r="V312" s="11">
        <f>+'Ark1'!X2829</f>
        <v>0</v>
      </c>
      <c r="W312" s="11">
        <f>+'Ark1'!Y2829</f>
        <v>0</v>
      </c>
      <c r="X312" s="1">
        <f>+'Ark1'!AA2829</f>
        <v>0</v>
      </c>
      <c r="Y312" s="1">
        <f>+'Ark1'!AB2829</f>
        <v>0</v>
      </c>
      <c r="Z312" s="1">
        <f>+'Ark1'!AC2829</f>
        <v>0</v>
      </c>
      <c r="AA312" s="1" t="e">
        <f t="shared" si="18"/>
        <v>#DIV/0!</v>
      </c>
      <c r="AB312" s="1" t="e">
        <f t="shared" si="19"/>
        <v>#DIV/0!</v>
      </c>
      <c r="AC312" s="47"/>
    </row>
    <row r="313" spans="1:38" ht="15.6">
      <c r="A313" s="47"/>
      <c r="B313">
        <f>+'Ark1'!C2830</f>
        <v>2005</v>
      </c>
      <c r="C313">
        <f>+'Ark1'!N2830</f>
        <v>455</v>
      </c>
      <c r="D313" s="3" t="s">
        <v>488</v>
      </c>
      <c r="E313" s="347">
        <f>+'Ark1'!Q2830</f>
        <v>0</v>
      </c>
      <c r="F313" s="357"/>
      <c r="G313" s="347">
        <f>+'Ark1'!R2830</f>
        <v>0</v>
      </c>
      <c r="H313" s="210">
        <f>+'Ark1'!AG2830</f>
        <v>0</v>
      </c>
      <c r="I313">
        <f t="shared" si="20"/>
        <v>0</v>
      </c>
      <c r="J313" s="210">
        <f>+'Ark1'!AH2830</f>
        <v>0</v>
      </c>
      <c r="K313" s="210"/>
      <c r="L313" s="218"/>
      <c r="M313" s="210"/>
      <c r="N313" s="210"/>
      <c r="O313" s="210"/>
      <c r="P313" s="210"/>
      <c r="Q313" s="210"/>
      <c r="R313" s="1">
        <f>+'Ark1'!S2830</f>
        <v>0</v>
      </c>
      <c r="S313" s="1">
        <f>+'Ark1'!T2830</f>
        <v>0</v>
      </c>
      <c r="T313" s="102">
        <f>+'Ark1'!U2830</f>
        <v>0</v>
      </c>
      <c r="U313" s="11">
        <f>+'Ark1'!W2830</f>
        <v>0</v>
      </c>
      <c r="V313" s="11">
        <f>+'Ark1'!X2830</f>
        <v>0</v>
      </c>
      <c r="W313" s="11">
        <f>+'Ark1'!Y2830</f>
        <v>0</v>
      </c>
      <c r="X313" s="1">
        <f>+'Ark1'!AA2830</f>
        <v>0</v>
      </c>
      <c r="Y313" s="1">
        <f>+'Ark1'!AB2830</f>
        <v>0</v>
      </c>
      <c r="Z313" s="1">
        <f>+'Ark1'!AC2830</f>
        <v>0</v>
      </c>
      <c r="AA313" s="1" t="e">
        <f t="shared" si="18"/>
        <v>#DIV/0!</v>
      </c>
      <c r="AB313" s="1" t="e">
        <f t="shared" si="19"/>
        <v>#DIV/0!</v>
      </c>
      <c r="AC313" s="47"/>
    </row>
    <row r="314" spans="1:38" ht="15.6">
      <c r="A314" s="47"/>
      <c r="B314">
        <f>+'Ark1'!C2831</f>
        <v>2005</v>
      </c>
      <c r="C314">
        <f>+'Ark1'!N2831</f>
        <v>460</v>
      </c>
      <c r="D314" s="3" t="s">
        <v>489</v>
      </c>
      <c r="E314" s="347">
        <f>+'Ark1'!Q2831</f>
        <v>0</v>
      </c>
      <c r="F314" s="357"/>
      <c r="G314" s="347">
        <f>+'Ark1'!R2831</f>
        <v>0</v>
      </c>
      <c r="H314" s="210">
        <f>+'Ark1'!AG2831</f>
        <v>0</v>
      </c>
      <c r="I314">
        <f t="shared" si="20"/>
        <v>0</v>
      </c>
      <c r="J314" s="210">
        <f>+'Ark1'!AH2831</f>
        <v>0</v>
      </c>
      <c r="K314" s="210"/>
      <c r="L314" s="218"/>
      <c r="M314" s="210"/>
      <c r="N314" s="210"/>
      <c r="O314" s="210"/>
      <c r="P314" s="210"/>
      <c r="Q314" s="210"/>
      <c r="R314" s="1">
        <f>+'Ark1'!S2831</f>
        <v>0</v>
      </c>
      <c r="S314" s="1">
        <f>+'Ark1'!T2831</f>
        <v>0</v>
      </c>
      <c r="T314" s="102">
        <f>+'Ark1'!U2831</f>
        <v>0</v>
      </c>
      <c r="U314" s="11">
        <f>+'Ark1'!W2831</f>
        <v>0</v>
      </c>
      <c r="V314" s="11">
        <f>+'Ark1'!X2831</f>
        <v>0</v>
      </c>
      <c r="W314" s="11">
        <f>+'Ark1'!Y2831</f>
        <v>0</v>
      </c>
      <c r="X314" s="1">
        <f>+'Ark1'!AA2831</f>
        <v>0</v>
      </c>
      <c r="Y314" s="1">
        <f>+'Ark1'!AB2831</f>
        <v>0</v>
      </c>
      <c r="Z314" s="1">
        <f>+'Ark1'!AC2831</f>
        <v>0</v>
      </c>
      <c r="AA314" s="1" t="e">
        <f t="shared" si="18"/>
        <v>#DIV/0!</v>
      </c>
      <c r="AB314" s="1" t="e">
        <f t="shared" si="19"/>
        <v>#DIV/0!</v>
      </c>
      <c r="AC314" s="47"/>
    </row>
    <row r="315" spans="1:38" ht="15.6">
      <c r="A315" s="47"/>
      <c r="B315" s="56">
        <f>+'Ark1'!C2832</f>
        <v>2004</v>
      </c>
      <c r="C315" s="56">
        <f>+'Ark1'!N2832</f>
        <v>409</v>
      </c>
      <c r="D315" s="57">
        <v>0</v>
      </c>
      <c r="E315" s="359">
        <f>+'Ark1'!Q2832</f>
        <v>0</v>
      </c>
      <c r="F315" s="357"/>
      <c r="G315" s="359">
        <f>+'Ark1'!R2832</f>
        <v>0</v>
      </c>
      <c r="H315" s="192">
        <f>+'Ark1'!AG2832</f>
        <v>0</v>
      </c>
      <c r="I315" s="63">
        <f t="shared" si="20"/>
        <v>0</v>
      </c>
      <c r="J315" s="192">
        <f>+'Ark1'!AH2832</f>
        <v>0</v>
      </c>
      <c r="K315" s="192"/>
      <c r="L315" s="287"/>
      <c r="M315" s="192"/>
      <c r="N315" s="192"/>
      <c r="O315" s="192"/>
      <c r="P315" s="192"/>
      <c r="Q315" s="192"/>
      <c r="R315" s="58">
        <f>+'Ark1'!S2832</f>
        <v>0</v>
      </c>
      <c r="S315" s="58">
        <f>+'Ark1'!T2832</f>
        <v>0</v>
      </c>
      <c r="T315" s="169">
        <f>+'Ark1'!U2832</f>
        <v>0</v>
      </c>
      <c r="U315" s="79">
        <f>+'Ark1'!W2832</f>
        <v>0</v>
      </c>
      <c r="V315" s="79">
        <f>+'Ark1'!X2832</f>
        <v>0</v>
      </c>
      <c r="W315" s="79">
        <f>+'Ark1'!Y2832</f>
        <v>0</v>
      </c>
      <c r="X315" s="58">
        <f>+'Ark1'!AA2832</f>
        <v>0</v>
      </c>
      <c r="Y315" s="58">
        <f>+'Ark1'!AB2832</f>
        <v>0</v>
      </c>
      <c r="Z315" s="58">
        <f>+'Ark1'!AC2832</f>
        <v>0</v>
      </c>
      <c r="AA315" s="58" t="e">
        <f t="shared" ref="AA315:AA331" si="21">+T315/R315</f>
        <v>#DIV/0!</v>
      </c>
      <c r="AB315" s="58" t="e">
        <f t="shared" ref="AB315:AB331" si="22">+G315/E315</f>
        <v>#DIV/0!</v>
      </c>
      <c r="AC315" s="47"/>
    </row>
    <row r="316" spans="1:38" ht="15.6">
      <c r="A316" s="47"/>
      <c r="B316" s="56">
        <f>+'Ark1'!C2833</f>
        <v>2004</v>
      </c>
      <c r="C316" s="56">
        <f>+'Ark1'!N2833</f>
        <v>410</v>
      </c>
      <c r="D316" s="57">
        <v>0</v>
      </c>
      <c r="E316" s="359">
        <f>+'Ark1'!Q2833</f>
        <v>0</v>
      </c>
      <c r="F316" s="357"/>
      <c r="G316" s="359">
        <f>+'Ark1'!R2833</f>
        <v>0</v>
      </c>
      <c r="H316" s="192">
        <f>+'Ark1'!AG2833</f>
        <v>0</v>
      </c>
      <c r="I316" s="63">
        <f t="shared" ref="I316:I346" si="23">+H316-H332</f>
        <v>0</v>
      </c>
      <c r="J316" s="192">
        <f>+'Ark1'!AH2833</f>
        <v>0</v>
      </c>
      <c r="K316" s="192"/>
      <c r="L316" s="287"/>
      <c r="M316" s="192"/>
      <c r="N316" s="192"/>
      <c r="O316" s="192"/>
      <c r="P316" s="192"/>
      <c r="Q316" s="192"/>
      <c r="R316" s="58">
        <f>+'Ark1'!S2833</f>
        <v>0</v>
      </c>
      <c r="S316" s="58">
        <f>+'Ark1'!T2833</f>
        <v>0</v>
      </c>
      <c r="T316" s="169">
        <f>+'Ark1'!U2833</f>
        <v>0</v>
      </c>
      <c r="U316" s="79">
        <f>+'Ark1'!W2833</f>
        <v>0</v>
      </c>
      <c r="V316" s="79">
        <f>+'Ark1'!X2833</f>
        <v>0</v>
      </c>
      <c r="W316" s="79">
        <f>+'Ark1'!Y2833</f>
        <v>0</v>
      </c>
      <c r="X316" s="58">
        <f>+'Ark1'!AA2833</f>
        <v>0</v>
      </c>
      <c r="Y316" s="58">
        <f>+'Ark1'!AB2833</f>
        <v>0</v>
      </c>
      <c r="Z316" s="58">
        <f>+'Ark1'!AC2833</f>
        <v>0</v>
      </c>
      <c r="AA316" s="58" t="e">
        <f t="shared" si="21"/>
        <v>#DIV/0!</v>
      </c>
      <c r="AB316" s="58" t="e">
        <f t="shared" si="22"/>
        <v>#DIV/0!</v>
      </c>
      <c r="AC316" s="47"/>
    </row>
    <row r="317" spans="1:38" ht="15.6">
      <c r="A317" s="47"/>
      <c r="B317" s="56">
        <f>+'Ark1'!C2834</f>
        <v>2004</v>
      </c>
      <c r="C317" s="56">
        <f>+'Ark1'!N2834</f>
        <v>415</v>
      </c>
      <c r="D317" s="57">
        <v>0</v>
      </c>
      <c r="E317" s="359">
        <f>+'Ark1'!Q2834</f>
        <v>0</v>
      </c>
      <c r="F317" s="357"/>
      <c r="G317" s="359">
        <f>+'Ark1'!R2834</f>
        <v>0</v>
      </c>
      <c r="H317" s="192">
        <f>+'Ark1'!AG2834</f>
        <v>0</v>
      </c>
      <c r="I317" s="63">
        <f t="shared" si="23"/>
        <v>0</v>
      </c>
      <c r="J317" s="192">
        <f>+'Ark1'!AH2834</f>
        <v>0</v>
      </c>
      <c r="K317" s="192"/>
      <c r="L317" s="287"/>
      <c r="M317" s="192"/>
      <c r="N317" s="192"/>
      <c r="O317" s="192"/>
      <c r="P317" s="192"/>
      <c r="Q317" s="192"/>
      <c r="R317" s="58">
        <f>+'Ark1'!S2834</f>
        <v>0</v>
      </c>
      <c r="S317" s="58">
        <f>+'Ark1'!T2834</f>
        <v>0</v>
      </c>
      <c r="T317" s="169">
        <f>+'Ark1'!U2834</f>
        <v>0</v>
      </c>
      <c r="U317" s="79">
        <f>+'Ark1'!W2834</f>
        <v>0</v>
      </c>
      <c r="V317" s="79">
        <f>+'Ark1'!X2834</f>
        <v>0</v>
      </c>
      <c r="W317" s="79">
        <f>+'Ark1'!Y2834</f>
        <v>0</v>
      </c>
      <c r="X317" s="58">
        <f>+'Ark1'!AA2834</f>
        <v>0</v>
      </c>
      <c r="Y317" s="58">
        <f>+'Ark1'!AB2834</f>
        <v>0</v>
      </c>
      <c r="Z317" s="58">
        <f>+'Ark1'!AC2834</f>
        <v>0</v>
      </c>
      <c r="AA317" s="58" t="e">
        <f t="shared" si="21"/>
        <v>#DIV/0!</v>
      </c>
      <c r="AB317" s="58" t="e">
        <f t="shared" si="22"/>
        <v>#DIV/0!</v>
      </c>
      <c r="AC317" s="47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5.6">
      <c r="A318" s="47"/>
      <c r="B318" s="56">
        <f>+'Ark1'!C2835</f>
        <v>2004</v>
      </c>
      <c r="C318" s="56">
        <f>+'Ark1'!N2835</f>
        <v>420</v>
      </c>
      <c r="D318" s="57">
        <v>0</v>
      </c>
      <c r="E318" s="359">
        <f>+'Ark1'!Q2835</f>
        <v>0</v>
      </c>
      <c r="F318" s="357"/>
      <c r="G318" s="359">
        <f>+'Ark1'!R2835</f>
        <v>0</v>
      </c>
      <c r="H318" s="192">
        <f>+'Ark1'!AG2835</f>
        <v>0</v>
      </c>
      <c r="I318" s="63">
        <f t="shared" si="23"/>
        <v>0</v>
      </c>
      <c r="J318" s="192">
        <f>+'Ark1'!AH2835</f>
        <v>0</v>
      </c>
      <c r="K318" s="192"/>
      <c r="L318" s="287"/>
      <c r="M318" s="192"/>
      <c r="N318" s="192"/>
      <c r="O318" s="192"/>
      <c r="P318" s="192"/>
      <c r="Q318" s="192"/>
      <c r="R318" s="58">
        <f>+'Ark1'!S2835</f>
        <v>0</v>
      </c>
      <c r="S318" s="58">
        <f>+'Ark1'!T2835</f>
        <v>0</v>
      </c>
      <c r="T318" s="169">
        <f>+'Ark1'!U2835</f>
        <v>0</v>
      </c>
      <c r="U318" s="79">
        <f>+'Ark1'!W2835</f>
        <v>0</v>
      </c>
      <c r="V318" s="79">
        <f>+'Ark1'!X2835</f>
        <v>0</v>
      </c>
      <c r="W318" s="79">
        <f>+'Ark1'!Y2835</f>
        <v>0</v>
      </c>
      <c r="X318" s="58">
        <f>+'Ark1'!AA2835</f>
        <v>0</v>
      </c>
      <c r="Y318" s="58">
        <f>+'Ark1'!AB2835</f>
        <v>0</v>
      </c>
      <c r="Z318" s="58">
        <f>+'Ark1'!AC2835</f>
        <v>0</v>
      </c>
      <c r="AA318" s="58" t="e">
        <f t="shared" si="21"/>
        <v>#DIV/0!</v>
      </c>
      <c r="AB318" s="58" t="e">
        <f t="shared" si="22"/>
        <v>#DIV/0!</v>
      </c>
      <c r="AC318" s="47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5.6">
      <c r="A319" s="47"/>
      <c r="B319" s="56">
        <f>+'Ark1'!C2836</f>
        <v>2004</v>
      </c>
      <c r="C319" s="56">
        <f>+'Ark1'!N2836</f>
        <v>425</v>
      </c>
      <c r="D319" s="57">
        <v>0</v>
      </c>
      <c r="E319" s="359">
        <f>+'Ark1'!Q2836</f>
        <v>0</v>
      </c>
      <c r="F319" s="357"/>
      <c r="G319" s="359">
        <f>+'Ark1'!R2836</f>
        <v>0</v>
      </c>
      <c r="H319" s="192">
        <f>+'Ark1'!AG2836</f>
        <v>0</v>
      </c>
      <c r="I319" s="63">
        <f t="shared" si="23"/>
        <v>0</v>
      </c>
      <c r="J319" s="192">
        <f>+'Ark1'!AH2836</f>
        <v>0</v>
      </c>
      <c r="K319" s="192"/>
      <c r="L319" s="287"/>
      <c r="M319" s="192"/>
      <c r="N319" s="192"/>
      <c r="O319" s="192"/>
      <c r="P319" s="192"/>
      <c r="Q319" s="192"/>
      <c r="R319" s="58">
        <f>+'Ark1'!S2836</f>
        <v>0</v>
      </c>
      <c r="S319" s="58">
        <f>+'Ark1'!T2836</f>
        <v>0</v>
      </c>
      <c r="T319" s="169">
        <f>+'Ark1'!U2836</f>
        <v>0</v>
      </c>
      <c r="U319" s="79">
        <f>+'Ark1'!W2836</f>
        <v>0</v>
      </c>
      <c r="V319" s="79">
        <f>+'Ark1'!X2836</f>
        <v>0</v>
      </c>
      <c r="W319" s="79">
        <f>+'Ark1'!Y2836</f>
        <v>0</v>
      </c>
      <c r="X319" s="58">
        <f>+'Ark1'!AA2836</f>
        <v>0</v>
      </c>
      <c r="Y319" s="58">
        <f>+'Ark1'!AB2836</f>
        <v>0</v>
      </c>
      <c r="Z319" s="58">
        <f>+'Ark1'!AC2836</f>
        <v>0</v>
      </c>
      <c r="AA319" s="58" t="e">
        <f t="shared" si="21"/>
        <v>#DIV/0!</v>
      </c>
      <c r="AB319" s="58" t="e">
        <f t="shared" si="22"/>
        <v>#DIV/0!</v>
      </c>
      <c r="AC319" s="47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5.6">
      <c r="A320" s="47"/>
      <c r="B320" s="56">
        <f>+'Ark1'!C2837</f>
        <v>2004</v>
      </c>
      <c r="C320" s="56">
        <f>+'Ark1'!N2837</f>
        <v>428</v>
      </c>
      <c r="D320" s="57">
        <v>0</v>
      </c>
      <c r="E320" s="359">
        <f>+'Ark1'!Q2837</f>
        <v>0</v>
      </c>
      <c r="F320" s="357"/>
      <c r="G320" s="359">
        <f>+'Ark1'!R2837</f>
        <v>0</v>
      </c>
      <c r="H320" s="192">
        <f>+'Ark1'!AG2837</f>
        <v>0</v>
      </c>
      <c r="I320" s="63">
        <f t="shared" si="23"/>
        <v>0</v>
      </c>
      <c r="J320" s="192">
        <f>+'Ark1'!AH2837</f>
        <v>0</v>
      </c>
      <c r="K320" s="192"/>
      <c r="L320" s="287"/>
      <c r="M320" s="192"/>
      <c r="N320" s="192"/>
      <c r="O320" s="192"/>
      <c r="P320" s="192"/>
      <c r="Q320" s="192"/>
      <c r="R320" s="58">
        <f>+'Ark1'!S2837</f>
        <v>0</v>
      </c>
      <c r="S320" s="58">
        <f>+'Ark1'!T2837</f>
        <v>0</v>
      </c>
      <c r="T320" s="169">
        <f>+'Ark1'!U2837</f>
        <v>0</v>
      </c>
      <c r="U320" s="79">
        <f>+'Ark1'!W2837</f>
        <v>0</v>
      </c>
      <c r="V320" s="79">
        <f>+'Ark1'!X2837</f>
        <v>0</v>
      </c>
      <c r="W320" s="79">
        <f>+'Ark1'!Y2837</f>
        <v>0</v>
      </c>
      <c r="X320" s="58">
        <f>+'Ark1'!AA2837</f>
        <v>0</v>
      </c>
      <c r="Y320" s="58">
        <f>+'Ark1'!AB2837</f>
        <v>0</v>
      </c>
      <c r="Z320" s="58">
        <f>+'Ark1'!AC2837</f>
        <v>0</v>
      </c>
      <c r="AA320" s="58" t="e">
        <f t="shared" si="21"/>
        <v>#DIV/0!</v>
      </c>
      <c r="AB320" s="58" t="e">
        <f t="shared" si="22"/>
        <v>#DIV/0!</v>
      </c>
      <c r="AC320" s="47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5.6">
      <c r="A321" s="47"/>
      <c r="B321" s="56">
        <f>+'Ark1'!C2838</f>
        <v>2004</v>
      </c>
      <c r="C321" s="56">
        <f>+'Ark1'!N2838</f>
        <v>430</v>
      </c>
      <c r="D321" s="57">
        <v>0</v>
      </c>
      <c r="E321" s="359">
        <f>+'Ark1'!Q2838</f>
        <v>0</v>
      </c>
      <c r="F321" s="357"/>
      <c r="G321" s="359">
        <f>+'Ark1'!R2838</f>
        <v>0</v>
      </c>
      <c r="H321" s="192">
        <f>+'Ark1'!AG2838</f>
        <v>0</v>
      </c>
      <c r="I321" s="63">
        <f t="shared" si="23"/>
        <v>0</v>
      </c>
      <c r="J321" s="192">
        <f>+'Ark1'!AH2838</f>
        <v>0</v>
      </c>
      <c r="K321" s="192"/>
      <c r="L321" s="287"/>
      <c r="M321" s="192"/>
      <c r="N321" s="192"/>
      <c r="O321" s="192"/>
      <c r="P321" s="192"/>
      <c r="Q321" s="192"/>
      <c r="R321" s="58">
        <f>+'Ark1'!S2838</f>
        <v>0</v>
      </c>
      <c r="S321" s="58">
        <f>+'Ark1'!T2838</f>
        <v>0</v>
      </c>
      <c r="T321" s="169">
        <f>+'Ark1'!U2838</f>
        <v>0</v>
      </c>
      <c r="U321" s="79">
        <f>+'Ark1'!W2838</f>
        <v>0</v>
      </c>
      <c r="V321" s="79">
        <f>+'Ark1'!X2838</f>
        <v>0</v>
      </c>
      <c r="W321" s="79">
        <f>+'Ark1'!Y2838</f>
        <v>0</v>
      </c>
      <c r="X321" s="58">
        <f>+'Ark1'!AA2838</f>
        <v>0</v>
      </c>
      <c r="Y321" s="58">
        <f>+'Ark1'!AB2838</f>
        <v>0</v>
      </c>
      <c r="Z321" s="58">
        <f>+'Ark1'!AC2838</f>
        <v>0</v>
      </c>
      <c r="AA321" s="58" t="e">
        <f t="shared" si="21"/>
        <v>#DIV/0!</v>
      </c>
      <c r="AB321" s="58" t="e">
        <f t="shared" si="22"/>
        <v>#DIV/0!</v>
      </c>
      <c r="AC321" s="47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5.6">
      <c r="A322" s="47"/>
      <c r="B322" s="56">
        <f>+'Ark1'!C2839</f>
        <v>2004</v>
      </c>
      <c r="C322" s="56">
        <f>+'Ark1'!N2839</f>
        <v>433</v>
      </c>
      <c r="D322" s="57">
        <v>0</v>
      </c>
      <c r="E322" s="359">
        <f>+'Ark1'!Q2839</f>
        <v>0</v>
      </c>
      <c r="F322" s="357"/>
      <c r="G322" s="359">
        <f>+'Ark1'!R2839</f>
        <v>0</v>
      </c>
      <c r="H322" s="192">
        <f>+'Ark1'!AG2839</f>
        <v>0</v>
      </c>
      <c r="I322" s="63">
        <f t="shared" si="23"/>
        <v>0</v>
      </c>
      <c r="J322" s="192">
        <f>+'Ark1'!AH2839</f>
        <v>0</v>
      </c>
      <c r="K322" s="192"/>
      <c r="L322" s="287"/>
      <c r="M322" s="192"/>
      <c r="N322" s="192"/>
      <c r="O322" s="192"/>
      <c r="P322" s="192"/>
      <c r="Q322" s="192"/>
      <c r="R322" s="58">
        <f>+'Ark1'!S2839</f>
        <v>0</v>
      </c>
      <c r="S322" s="58">
        <f>+'Ark1'!T2839</f>
        <v>0</v>
      </c>
      <c r="T322" s="169">
        <f>+'Ark1'!U2839</f>
        <v>0</v>
      </c>
      <c r="U322" s="79">
        <f>+'Ark1'!W2839</f>
        <v>0</v>
      </c>
      <c r="V322" s="79">
        <f>+'Ark1'!X2839</f>
        <v>0</v>
      </c>
      <c r="W322" s="79">
        <f>+'Ark1'!Y2839</f>
        <v>0</v>
      </c>
      <c r="X322" s="58">
        <f>+'Ark1'!AA2839</f>
        <v>0</v>
      </c>
      <c r="Y322" s="58">
        <f>+'Ark1'!AB2839</f>
        <v>0</v>
      </c>
      <c r="Z322" s="58">
        <f>+'Ark1'!AC2839</f>
        <v>0</v>
      </c>
      <c r="AA322" s="58" t="e">
        <f t="shared" si="21"/>
        <v>#DIV/0!</v>
      </c>
      <c r="AB322" s="58" t="e">
        <f t="shared" si="22"/>
        <v>#DIV/0!</v>
      </c>
      <c r="AC322" s="47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5.6">
      <c r="A323" s="47"/>
      <c r="B323" s="56">
        <f>+'Ark1'!C2840</f>
        <v>2004</v>
      </c>
      <c r="C323" s="56">
        <f>+'Ark1'!N2840</f>
        <v>435</v>
      </c>
      <c r="D323" s="57">
        <v>0</v>
      </c>
      <c r="E323" s="359">
        <f>+'Ark1'!Q2840</f>
        <v>0</v>
      </c>
      <c r="F323" s="357"/>
      <c r="G323" s="359">
        <f>+'Ark1'!R2840</f>
        <v>0</v>
      </c>
      <c r="H323" s="192">
        <f>+'Ark1'!AG2840</f>
        <v>0</v>
      </c>
      <c r="I323" s="63">
        <f t="shared" si="23"/>
        <v>0</v>
      </c>
      <c r="J323" s="192">
        <f>+'Ark1'!AH2840</f>
        <v>0</v>
      </c>
      <c r="K323" s="192"/>
      <c r="L323" s="287"/>
      <c r="M323" s="192"/>
      <c r="N323" s="192"/>
      <c r="O323" s="192"/>
      <c r="P323" s="192"/>
      <c r="Q323" s="192"/>
      <c r="R323" s="58">
        <f>+'Ark1'!S2840</f>
        <v>0</v>
      </c>
      <c r="S323" s="58">
        <f>+'Ark1'!T2840</f>
        <v>0</v>
      </c>
      <c r="T323" s="169">
        <f>+'Ark1'!U2840</f>
        <v>0</v>
      </c>
      <c r="U323" s="79">
        <f>+'Ark1'!W2840</f>
        <v>0</v>
      </c>
      <c r="V323" s="79">
        <f>+'Ark1'!X2840</f>
        <v>0</v>
      </c>
      <c r="W323" s="79">
        <f>+'Ark1'!Y2840</f>
        <v>0</v>
      </c>
      <c r="X323" s="58">
        <f>+'Ark1'!AA2840</f>
        <v>0</v>
      </c>
      <c r="Y323" s="58">
        <f>+'Ark1'!AB2840</f>
        <v>0</v>
      </c>
      <c r="Z323" s="58">
        <f>+'Ark1'!AC2840</f>
        <v>0</v>
      </c>
      <c r="AA323" s="58" t="e">
        <f t="shared" si="21"/>
        <v>#DIV/0!</v>
      </c>
      <c r="AB323" s="58" t="e">
        <f t="shared" si="22"/>
        <v>#DIV/0!</v>
      </c>
      <c r="AC323" s="47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5.6">
      <c r="A324" s="47"/>
      <c r="B324" s="56">
        <f>+'Ark1'!C2841</f>
        <v>2004</v>
      </c>
      <c r="C324" s="56">
        <f>+'Ark1'!N2841</f>
        <v>438</v>
      </c>
      <c r="D324" s="57">
        <v>0</v>
      </c>
      <c r="E324" s="359">
        <f>+'Ark1'!Q2841</f>
        <v>0</v>
      </c>
      <c r="F324" s="357"/>
      <c r="G324" s="359">
        <f>+'Ark1'!R2841</f>
        <v>0</v>
      </c>
      <c r="H324" s="192">
        <f>+'Ark1'!AG2841</f>
        <v>0</v>
      </c>
      <c r="I324" s="63">
        <f t="shared" si="23"/>
        <v>0</v>
      </c>
      <c r="J324" s="192">
        <f>+'Ark1'!AH2841</f>
        <v>0</v>
      </c>
      <c r="K324" s="192"/>
      <c r="L324" s="287"/>
      <c r="M324" s="192"/>
      <c r="N324" s="192"/>
      <c r="O324" s="192"/>
      <c r="P324" s="192"/>
      <c r="Q324" s="192"/>
      <c r="R324" s="58">
        <f>+'Ark1'!S2841</f>
        <v>0</v>
      </c>
      <c r="S324" s="58">
        <f>+'Ark1'!T2841</f>
        <v>0</v>
      </c>
      <c r="T324" s="169">
        <f>+'Ark1'!U2841</f>
        <v>0</v>
      </c>
      <c r="U324" s="79">
        <f>+'Ark1'!W2841</f>
        <v>0</v>
      </c>
      <c r="V324" s="79">
        <f>+'Ark1'!X2841</f>
        <v>0</v>
      </c>
      <c r="W324" s="79">
        <f>+'Ark1'!Y2841</f>
        <v>0</v>
      </c>
      <c r="X324" s="58">
        <f>+'Ark1'!AA2841</f>
        <v>0</v>
      </c>
      <c r="Y324" s="58">
        <f>+'Ark1'!AB2841</f>
        <v>0</v>
      </c>
      <c r="Z324" s="58">
        <f>+'Ark1'!AC2841</f>
        <v>0</v>
      </c>
      <c r="AA324" s="58" t="e">
        <f t="shared" si="21"/>
        <v>#DIV/0!</v>
      </c>
      <c r="AB324" s="58" t="e">
        <f t="shared" si="22"/>
        <v>#DIV/0!</v>
      </c>
      <c r="AC324" s="47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5.6">
      <c r="A325" s="47"/>
      <c r="B325" s="56">
        <f>+'Ark1'!C2842</f>
        <v>2004</v>
      </c>
      <c r="C325" s="56">
        <f>+'Ark1'!N2842</f>
        <v>440</v>
      </c>
      <c r="D325" s="57">
        <v>0</v>
      </c>
      <c r="E325" s="359">
        <f>+'Ark1'!Q2842</f>
        <v>0</v>
      </c>
      <c r="F325" s="357"/>
      <c r="G325" s="359">
        <f>+'Ark1'!R2842</f>
        <v>0</v>
      </c>
      <c r="H325" s="192">
        <f>+'Ark1'!AG2842</f>
        <v>0</v>
      </c>
      <c r="I325" s="63">
        <f t="shared" si="23"/>
        <v>0</v>
      </c>
      <c r="J325" s="192">
        <f>+'Ark1'!AH2842</f>
        <v>0</v>
      </c>
      <c r="K325" s="192"/>
      <c r="L325" s="287"/>
      <c r="M325" s="192"/>
      <c r="N325" s="192"/>
      <c r="O325" s="192"/>
      <c r="P325" s="192"/>
      <c r="Q325" s="192"/>
      <c r="R325" s="58">
        <f>+'Ark1'!S2842</f>
        <v>0</v>
      </c>
      <c r="S325" s="58">
        <f>+'Ark1'!T2842</f>
        <v>0</v>
      </c>
      <c r="T325" s="169">
        <f>+'Ark1'!U2842</f>
        <v>0</v>
      </c>
      <c r="U325" s="79">
        <f>+'Ark1'!W2842</f>
        <v>0</v>
      </c>
      <c r="V325" s="79">
        <f>+'Ark1'!X2842</f>
        <v>0</v>
      </c>
      <c r="W325" s="79">
        <f>+'Ark1'!Y2842</f>
        <v>0</v>
      </c>
      <c r="X325" s="58">
        <f>+'Ark1'!AA2842</f>
        <v>0</v>
      </c>
      <c r="Y325" s="58">
        <f>+'Ark1'!AB2842</f>
        <v>0</v>
      </c>
      <c r="Z325" s="58">
        <f>+'Ark1'!AC2842</f>
        <v>0</v>
      </c>
      <c r="AA325" s="58" t="e">
        <f t="shared" si="21"/>
        <v>#DIV/0!</v>
      </c>
      <c r="AB325" s="58" t="e">
        <f t="shared" si="22"/>
        <v>#DIV/0!</v>
      </c>
      <c r="AC325" s="47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5.6">
      <c r="A326" s="47"/>
      <c r="B326" s="56">
        <f>+'Ark1'!C2843</f>
        <v>2004</v>
      </c>
      <c r="C326" s="56">
        <f>+'Ark1'!N2843</f>
        <v>443</v>
      </c>
      <c r="D326" s="57">
        <v>0</v>
      </c>
      <c r="E326" s="359">
        <f>+'Ark1'!Q2843</f>
        <v>0</v>
      </c>
      <c r="F326" s="357"/>
      <c r="G326" s="359">
        <f>+'Ark1'!R2843</f>
        <v>0</v>
      </c>
      <c r="H326" s="192">
        <f>+'Ark1'!AG2843</f>
        <v>0</v>
      </c>
      <c r="I326" s="63">
        <f t="shared" si="23"/>
        <v>0</v>
      </c>
      <c r="J326" s="192">
        <f>+'Ark1'!AH2843</f>
        <v>0</v>
      </c>
      <c r="K326" s="192"/>
      <c r="L326" s="287"/>
      <c r="M326" s="192"/>
      <c r="N326" s="192"/>
      <c r="O326" s="192"/>
      <c r="P326" s="192"/>
      <c r="Q326" s="192"/>
      <c r="R326" s="58">
        <f>+'Ark1'!S2843</f>
        <v>0</v>
      </c>
      <c r="S326" s="58">
        <f>+'Ark1'!T2843</f>
        <v>0</v>
      </c>
      <c r="T326" s="169">
        <f>+'Ark1'!U2843</f>
        <v>0</v>
      </c>
      <c r="U326" s="79">
        <f>+'Ark1'!W2843</f>
        <v>0</v>
      </c>
      <c r="V326" s="79">
        <f>+'Ark1'!X2843</f>
        <v>0</v>
      </c>
      <c r="W326" s="79">
        <f>+'Ark1'!Y2843</f>
        <v>0</v>
      </c>
      <c r="X326" s="58">
        <f>+'Ark1'!AA2843</f>
        <v>0</v>
      </c>
      <c r="Y326" s="58">
        <f>+'Ark1'!AB2843</f>
        <v>0</v>
      </c>
      <c r="Z326" s="58">
        <f>+'Ark1'!AC2843</f>
        <v>0</v>
      </c>
      <c r="AA326" s="58" t="e">
        <f t="shared" si="21"/>
        <v>#DIV/0!</v>
      </c>
      <c r="AB326" s="58" t="e">
        <f t="shared" si="22"/>
        <v>#DIV/0!</v>
      </c>
      <c r="AC326" s="47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5.6">
      <c r="A327" s="47"/>
      <c r="B327" s="56">
        <f>+'Ark1'!C2844</f>
        <v>2004</v>
      </c>
      <c r="C327" s="56">
        <f>+'Ark1'!N2844</f>
        <v>445</v>
      </c>
      <c r="D327" s="57">
        <v>0</v>
      </c>
      <c r="E327" s="359">
        <f>+'Ark1'!Q2844</f>
        <v>0</v>
      </c>
      <c r="F327" s="357"/>
      <c r="G327" s="359">
        <f>+'Ark1'!R2844</f>
        <v>0</v>
      </c>
      <c r="H327" s="192">
        <f>+'Ark1'!AG2844</f>
        <v>0</v>
      </c>
      <c r="I327" s="63">
        <f t="shared" si="23"/>
        <v>0</v>
      </c>
      <c r="J327" s="192">
        <f>+'Ark1'!AH2844</f>
        <v>0</v>
      </c>
      <c r="K327" s="192"/>
      <c r="L327" s="287"/>
      <c r="M327" s="192"/>
      <c r="N327" s="192"/>
      <c r="O327" s="192"/>
      <c r="P327" s="192"/>
      <c r="Q327" s="192"/>
      <c r="R327" s="58">
        <f>+'Ark1'!S2844</f>
        <v>0</v>
      </c>
      <c r="S327" s="58">
        <f>+'Ark1'!T2844</f>
        <v>0</v>
      </c>
      <c r="T327" s="169">
        <f>+'Ark1'!U2844</f>
        <v>0</v>
      </c>
      <c r="U327" s="79">
        <f>+'Ark1'!W2844</f>
        <v>0</v>
      </c>
      <c r="V327" s="79">
        <f>+'Ark1'!X2844</f>
        <v>0</v>
      </c>
      <c r="W327" s="79">
        <f>+'Ark1'!Y2844</f>
        <v>0</v>
      </c>
      <c r="X327" s="58">
        <f>+'Ark1'!AA2844</f>
        <v>0</v>
      </c>
      <c r="Y327" s="58">
        <f>+'Ark1'!AB2844</f>
        <v>0</v>
      </c>
      <c r="Z327" s="58">
        <f>+'Ark1'!AC2844</f>
        <v>0</v>
      </c>
      <c r="AA327" s="58" t="e">
        <f t="shared" si="21"/>
        <v>#DIV/0!</v>
      </c>
      <c r="AB327" s="58" t="e">
        <f t="shared" si="22"/>
        <v>#DIV/0!</v>
      </c>
      <c r="AC327" s="47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5.6">
      <c r="A328" s="47"/>
      <c r="B328" s="56">
        <f>+'Ark1'!C2845</f>
        <v>2004</v>
      </c>
      <c r="C328" s="56">
        <f>+'Ark1'!N2845</f>
        <v>450</v>
      </c>
      <c r="D328" s="57">
        <v>0</v>
      </c>
      <c r="E328" s="359">
        <f>+'Ark1'!Q2845</f>
        <v>0</v>
      </c>
      <c r="F328" s="357"/>
      <c r="G328" s="359">
        <f>+'Ark1'!R2845</f>
        <v>0</v>
      </c>
      <c r="H328" s="192">
        <f>+'Ark1'!AG2845</f>
        <v>0</v>
      </c>
      <c r="I328" s="63">
        <f t="shared" si="23"/>
        <v>0</v>
      </c>
      <c r="J328" s="192">
        <f>+'Ark1'!AH2845</f>
        <v>0</v>
      </c>
      <c r="K328" s="192"/>
      <c r="L328" s="287"/>
      <c r="M328" s="192"/>
      <c r="N328" s="192"/>
      <c r="O328" s="192"/>
      <c r="P328" s="192"/>
      <c r="Q328" s="192"/>
      <c r="R328" s="58">
        <f>+'Ark1'!S2845</f>
        <v>0</v>
      </c>
      <c r="S328" s="58">
        <f>+'Ark1'!T2845</f>
        <v>0</v>
      </c>
      <c r="T328" s="169">
        <f>+'Ark1'!U2845</f>
        <v>0</v>
      </c>
      <c r="U328" s="79">
        <f>+'Ark1'!W2845</f>
        <v>0</v>
      </c>
      <c r="V328" s="79">
        <f>+'Ark1'!X2845</f>
        <v>0</v>
      </c>
      <c r="W328" s="79">
        <f>+'Ark1'!Y2845</f>
        <v>0</v>
      </c>
      <c r="X328" s="58">
        <f>+'Ark1'!AA2845</f>
        <v>0</v>
      </c>
      <c r="Y328" s="58">
        <f>+'Ark1'!AB2845</f>
        <v>0</v>
      </c>
      <c r="Z328" s="58">
        <f>+'Ark1'!AC2845</f>
        <v>0</v>
      </c>
      <c r="AA328" s="58" t="e">
        <f t="shared" si="21"/>
        <v>#DIV/0!</v>
      </c>
      <c r="AB328" s="58" t="e">
        <f t="shared" si="22"/>
        <v>#DIV/0!</v>
      </c>
      <c r="AC328" s="47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5.6">
      <c r="A329" s="47"/>
      <c r="B329" s="56">
        <f>+'Ark1'!C2846</f>
        <v>2004</v>
      </c>
      <c r="C329" s="56">
        <f>+'Ark1'!N2846</f>
        <v>455</v>
      </c>
      <c r="D329" s="57">
        <v>0</v>
      </c>
      <c r="E329" s="359">
        <f>+'Ark1'!Q2846</f>
        <v>0</v>
      </c>
      <c r="F329" s="357"/>
      <c r="G329" s="359">
        <f>+'Ark1'!R2846</f>
        <v>0</v>
      </c>
      <c r="H329" s="192">
        <f>+'Ark1'!AG2846</f>
        <v>0</v>
      </c>
      <c r="I329" s="63">
        <f t="shared" si="23"/>
        <v>0</v>
      </c>
      <c r="J329" s="192">
        <f>+'Ark1'!AH2846</f>
        <v>0</v>
      </c>
      <c r="K329" s="192"/>
      <c r="L329" s="287"/>
      <c r="M329" s="192"/>
      <c r="N329" s="192"/>
      <c r="O329" s="192"/>
      <c r="P329" s="192"/>
      <c r="Q329" s="192"/>
      <c r="R329" s="58">
        <f>+'Ark1'!S2846</f>
        <v>0</v>
      </c>
      <c r="S329" s="58">
        <f>+'Ark1'!T2846</f>
        <v>0</v>
      </c>
      <c r="T329" s="169">
        <f>+'Ark1'!U2846</f>
        <v>0</v>
      </c>
      <c r="U329" s="79">
        <f>+'Ark1'!W2846</f>
        <v>0</v>
      </c>
      <c r="V329" s="79">
        <f>+'Ark1'!X2846</f>
        <v>0</v>
      </c>
      <c r="W329" s="79">
        <f>+'Ark1'!Y2846</f>
        <v>0</v>
      </c>
      <c r="X329" s="58">
        <f>+'Ark1'!AA2846</f>
        <v>0</v>
      </c>
      <c r="Y329" s="58">
        <f>+'Ark1'!AB2846</f>
        <v>0</v>
      </c>
      <c r="Z329" s="58">
        <f>+'Ark1'!AC2846</f>
        <v>0</v>
      </c>
      <c r="AA329" s="58" t="e">
        <f t="shared" si="21"/>
        <v>#DIV/0!</v>
      </c>
      <c r="AB329" s="58" t="e">
        <f t="shared" si="22"/>
        <v>#DIV/0!</v>
      </c>
      <c r="AC329" s="47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5.6">
      <c r="A330" s="47"/>
      <c r="B330" s="56">
        <f>+'Ark1'!C2847</f>
        <v>2004</v>
      </c>
      <c r="C330" s="56">
        <f>+'Ark1'!N2847</f>
        <v>460</v>
      </c>
      <c r="D330" s="57">
        <v>0</v>
      </c>
      <c r="E330" s="359">
        <f>+'Ark1'!Q2847</f>
        <v>0</v>
      </c>
      <c r="F330" s="357"/>
      <c r="G330" s="359">
        <f>+'Ark1'!R2847</f>
        <v>0</v>
      </c>
      <c r="H330" s="192">
        <f>+'Ark1'!AG2847</f>
        <v>0</v>
      </c>
      <c r="I330" s="36">
        <f t="shared" si="23"/>
        <v>0</v>
      </c>
      <c r="J330" s="192">
        <f>+'Ark1'!AH2847</f>
        <v>0</v>
      </c>
      <c r="K330" s="192"/>
      <c r="L330" s="287"/>
      <c r="M330" s="192"/>
      <c r="N330" s="192"/>
      <c r="O330" s="192"/>
      <c r="P330" s="192"/>
      <c r="Q330" s="192"/>
      <c r="R330" s="58">
        <f>+'Ark1'!S2847</f>
        <v>0</v>
      </c>
      <c r="S330" s="58">
        <f>+'Ark1'!T2847</f>
        <v>0</v>
      </c>
      <c r="T330" s="169">
        <f>+'Ark1'!U2847</f>
        <v>0</v>
      </c>
      <c r="U330" s="79">
        <f>+'Ark1'!W2847</f>
        <v>0</v>
      </c>
      <c r="V330" s="79">
        <f>+'Ark1'!X2847</f>
        <v>0</v>
      </c>
      <c r="W330" s="79">
        <f>+'Ark1'!Y2847</f>
        <v>0</v>
      </c>
      <c r="X330" s="58">
        <f>+'Ark1'!AA2847</f>
        <v>0</v>
      </c>
      <c r="Y330" s="58">
        <f>+'Ark1'!AB2847</f>
        <v>0</v>
      </c>
      <c r="Z330" s="58">
        <f>+'Ark1'!AC2847</f>
        <v>0</v>
      </c>
      <c r="AA330" s="58" t="e">
        <f t="shared" si="21"/>
        <v>#DIV/0!</v>
      </c>
      <c r="AB330" s="58" t="e">
        <f t="shared" si="22"/>
        <v>#DIV/0!</v>
      </c>
      <c r="AC330" s="47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5.6">
      <c r="A331" s="47"/>
      <c r="B331">
        <f>+'Ark1'!C2848</f>
        <v>2003</v>
      </c>
      <c r="C331">
        <f>+'Ark1'!N2848</f>
        <v>409</v>
      </c>
      <c r="D331" s="3">
        <v>0</v>
      </c>
      <c r="E331" s="347">
        <f>+'Ark1'!Q2848</f>
        <v>0</v>
      </c>
      <c r="F331" s="357"/>
      <c r="G331" s="347">
        <f>+'Ark1'!R2848</f>
        <v>0</v>
      </c>
      <c r="H331" s="210">
        <f>+'Ark1'!AG2848</f>
        <v>0</v>
      </c>
      <c r="I331" s="36">
        <f t="shared" si="23"/>
        <v>0</v>
      </c>
      <c r="J331" s="210">
        <f>+'Ark1'!AH2848</f>
        <v>0</v>
      </c>
      <c r="K331" s="210"/>
      <c r="L331" s="218"/>
      <c r="M331" s="210"/>
      <c r="N331" s="210"/>
      <c r="O331" s="210"/>
      <c r="P331" s="210"/>
      <c r="Q331" s="210"/>
      <c r="R331" s="1">
        <f>+'Ark1'!S2848</f>
        <v>0</v>
      </c>
      <c r="S331" s="1">
        <f>+'Ark1'!T2848</f>
        <v>0</v>
      </c>
      <c r="T331" s="102">
        <f>+'Ark1'!U2848</f>
        <v>0</v>
      </c>
      <c r="U331" s="11">
        <f>+'Ark1'!W2848</f>
        <v>0</v>
      </c>
      <c r="V331" s="11">
        <f>+'Ark1'!X2848</f>
        <v>0</v>
      </c>
      <c r="W331" s="11">
        <f>+'Ark1'!Y2848</f>
        <v>0</v>
      </c>
      <c r="X331" s="1">
        <f>+'Ark1'!AA2848</f>
        <v>0</v>
      </c>
      <c r="Y331" s="1">
        <f>+'Ark1'!AB2848</f>
        <v>0</v>
      </c>
      <c r="Z331" s="1">
        <f>+'Ark1'!AC2848</f>
        <v>0</v>
      </c>
      <c r="AA331" s="1" t="e">
        <f t="shared" si="21"/>
        <v>#DIV/0!</v>
      </c>
      <c r="AB331" s="1" t="e">
        <f t="shared" si="22"/>
        <v>#DIV/0!</v>
      </c>
      <c r="AC331" s="47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5.6">
      <c r="A332" s="47"/>
      <c r="B332">
        <f>+'Ark1'!C2849</f>
        <v>2003</v>
      </c>
      <c r="C332">
        <f>+'Ark1'!N2849</f>
        <v>410</v>
      </c>
      <c r="D332" s="3">
        <v>0</v>
      </c>
      <c r="E332" s="347">
        <f>+'Ark1'!Q2849</f>
        <v>0</v>
      </c>
      <c r="F332" s="357"/>
      <c r="G332" s="347">
        <f>+'Ark1'!R2849</f>
        <v>0</v>
      </c>
      <c r="H332" s="210">
        <f>+'Ark1'!AG2849</f>
        <v>0</v>
      </c>
      <c r="I332" s="36">
        <f t="shared" si="23"/>
        <v>0</v>
      </c>
      <c r="J332" s="210">
        <f>+'Ark1'!AH2849</f>
        <v>0</v>
      </c>
      <c r="K332" s="210"/>
      <c r="L332" s="218"/>
      <c r="M332" s="210"/>
      <c r="N332" s="210"/>
      <c r="O332" s="210"/>
      <c r="P332" s="210"/>
      <c r="Q332" s="210"/>
      <c r="R332" s="1">
        <f>+'Ark1'!S2849</f>
        <v>0</v>
      </c>
      <c r="S332" s="1">
        <f>+'Ark1'!T2849</f>
        <v>0</v>
      </c>
      <c r="T332" s="102">
        <f>+'Ark1'!U2849</f>
        <v>0</v>
      </c>
      <c r="U332" s="11">
        <f>+'Ark1'!W2849</f>
        <v>0</v>
      </c>
      <c r="V332" s="11">
        <f>+'Ark1'!X2849</f>
        <v>0</v>
      </c>
      <c r="W332" s="11">
        <f>+'Ark1'!Y2849</f>
        <v>0</v>
      </c>
      <c r="X332" s="1">
        <f>+'Ark1'!AA2849</f>
        <v>0</v>
      </c>
      <c r="Y332" s="1">
        <f>+'Ark1'!AB2849</f>
        <v>0</v>
      </c>
      <c r="Z332" s="1">
        <f>+'Ark1'!AC2849</f>
        <v>0</v>
      </c>
      <c r="AA332" s="1" t="e">
        <f t="shared" ref="AA332:AA346" si="24">+T332/R332</f>
        <v>#DIV/0!</v>
      </c>
      <c r="AB332" s="1" t="e">
        <f t="shared" ref="AB332:AB346" si="25">+G332/E332</f>
        <v>#DIV/0!</v>
      </c>
      <c r="AC332" s="47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5.6">
      <c r="A333" s="47"/>
      <c r="B333">
        <f>+'Ark1'!C2850</f>
        <v>2003</v>
      </c>
      <c r="C333">
        <f>+'Ark1'!N2850</f>
        <v>415</v>
      </c>
      <c r="D333" s="3">
        <v>0</v>
      </c>
      <c r="E333" s="347">
        <f>+'Ark1'!Q2850</f>
        <v>0</v>
      </c>
      <c r="F333" s="357"/>
      <c r="G333" s="347">
        <f>+'Ark1'!R2850</f>
        <v>0</v>
      </c>
      <c r="H333" s="210">
        <f>+'Ark1'!AG2850</f>
        <v>0</v>
      </c>
      <c r="I333" s="36">
        <f t="shared" si="23"/>
        <v>0</v>
      </c>
      <c r="J333" s="210">
        <f>+'Ark1'!AH2850</f>
        <v>0</v>
      </c>
      <c r="K333" s="210"/>
      <c r="L333" s="218"/>
      <c r="M333" s="210"/>
      <c r="N333" s="210"/>
      <c r="O333" s="210"/>
      <c r="P333" s="210"/>
      <c r="Q333" s="210"/>
      <c r="R333" s="1">
        <f>+'Ark1'!S2850</f>
        <v>0</v>
      </c>
      <c r="S333" s="1">
        <f>+'Ark1'!T2850</f>
        <v>0</v>
      </c>
      <c r="T333" s="102">
        <f>+'Ark1'!U2850</f>
        <v>0</v>
      </c>
      <c r="U333" s="11">
        <f>+'Ark1'!W2850</f>
        <v>0</v>
      </c>
      <c r="V333" s="11">
        <f>+'Ark1'!X2850</f>
        <v>0</v>
      </c>
      <c r="W333" s="11">
        <f>+'Ark1'!Y2850</f>
        <v>0</v>
      </c>
      <c r="X333" s="1">
        <f>+'Ark1'!AA2850</f>
        <v>0</v>
      </c>
      <c r="Y333" s="1">
        <f>+'Ark1'!AB2850</f>
        <v>0</v>
      </c>
      <c r="Z333" s="1">
        <f>+'Ark1'!AC2850</f>
        <v>0</v>
      </c>
      <c r="AA333" s="1" t="e">
        <f t="shared" si="24"/>
        <v>#DIV/0!</v>
      </c>
      <c r="AB333" s="1" t="e">
        <f t="shared" si="25"/>
        <v>#DIV/0!</v>
      </c>
      <c r="AC333" s="47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5.6">
      <c r="A334" s="47"/>
      <c r="B334">
        <f>+'Ark1'!C2851</f>
        <v>2003</v>
      </c>
      <c r="C334">
        <f>+'Ark1'!N2851</f>
        <v>420</v>
      </c>
      <c r="D334" s="3">
        <v>0</v>
      </c>
      <c r="E334" s="347">
        <f>+'Ark1'!Q2851</f>
        <v>0</v>
      </c>
      <c r="F334" s="357"/>
      <c r="G334" s="347">
        <f>+'Ark1'!R2851</f>
        <v>0</v>
      </c>
      <c r="H334" s="210">
        <f>+'Ark1'!AG2851</f>
        <v>0</v>
      </c>
      <c r="I334" s="36">
        <f t="shared" si="23"/>
        <v>0</v>
      </c>
      <c r="J334" s="210">
        <f>+'Ark1'!AH2851</f>
        <v>0</v>
      </c>
      <c r="K334" s="210"/>
      <c r="L334" s="218"/>
      <c r="M334" s="210"/>
      <c r="N334" s="210"/>
      <c r="O334" s="210"/>
      <c r="P334" s="210"/>
      <c r="Q334" s="210"/>
      <c r="R334" s="1">
        <f>+'Ark1'!S2851</f>
        <v>0</v>
      </c>
      <c r="S334" s="1">
        <f>+'Ark1'!T2851</f>
        <v>0</v>
      </c>
      <c r="T334" s="102">
        <f>+'Ark1'!U2851</f>
        <v>0</v>
      </c>
      <c r="U334" s="11">
        <f>+'Ark1'!W2851</f>
        <v>0</v>
      </c>
      <c r="V334" s="11">
        <f>+'Ark1'!X2851</f>
        <v>0</v>
      </c>
      <c r="W334" s="11">
        <f>+'Ark1'!Y2851</f>
        <v>0</v>
      </c>
      <c r="X334" s="1">
        <f>+'Ark1'!AA2851</f>
        <v>0</v>
      </c>
      <c r="Y334" s="1">
        <f>+'Ark1'!AB2851</f>
        <v>0</v>
      </c>
      <c r="Z334" s="1">
        <f>+'Ark1'!AC2851</f>
        <v>0</v>
      </c>
      <c r="AA334" s="1" t="e">
        <f t="shared" si="24"/>
        <v>#DIV/0!</v>
      </c>
      <c r="AB334" s="1" t="e">
        <f t="shared" si="25"/>
        <v>#DIV/0!</v>
      </c>
      <c r="AC334" s="47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5.6">
      <c r="A335" s="47"/>
      <c r="B335">
        <f>+'Ark1'!C2852</f>
        <v>2003</v>
      </c>
      <c r="C335">
        <f>+'Ark1'!N2852</f>
        <v>425</v>
      </c>
      <c r="D335" s="3">
        <v>0</v>
      </c>
      <c r="E335" s="347">
        <f>+'Ark1'!Q2852</f>
        <v>0</v>
      </c>
      <c r="F335" s="357"/>
      <c r="G335" s="347">
        <f>+'Ark1'!R2852</f>
        <v>0</v>
      </c>
      <c r="H335" s="210">
        <f>+'Ark1'!AG2852</f>
        <v>0</v>
      </c>
      <c r="I335" s="36">
        <f t="shared" si="23"/>
        <v>0</v>
      </c>
      <c r="J335" s="210">
        <f>+'Ark1'!AH2852</f>
        <v>0</v>
      </c>
      <c r="K335" s="210"/>
      <c r="L335" s="218"/>
      <c r="M335" s="210"/>
      <c r="N335" s="210"/>
      <c r="O335" s="210"/>
      <c r="P335" s="210"/>
      <c r="Q335" s="210"/>
      <c r="R335" s="1">
        <f>+'Ark1'!S2852</f>
        <v>0</v>
      </c>
      <c r="S335" s="1">
        <f>+'Ark1'!T2852</f>
        <v>0</v>
      </c>
      <c r="T335" s="102">
        <f>+'Ark1'!U2852</f>
        <v>0</v>
      </c>
      <c r="U335" s="11">
        <f>+'Ark1'!W2852</f>
        <v>0</v>
      </c>
      <c r="V335" s="11">
        <f>+'Ark1'!X2852</f>
        <v>0</v>
      </c>
      <c r="W335" s="11">
        <f>+'Ark1'!Y2852</f>
        <v>0</v>
      </c>
      <c r="X335" s="1">
        <f>+'Ark1'!AA2852</f>
        <v>0</v>
      </c>
      <c r="Y335" s="1">
        <f>+'Ark1'!AB2852</f>
        <v>0</v>
      </c>
      <c r="Z335" s="1">
        <f>+'Ark1'!AC2852</f>
        <v>0</v>
      </c>
      <c r="AA335" s="1" t="e">
        <f t="shared" si="24"/>
        <v>#DIV/0!</v>
      </c>
      <c r="AB335" s="1" t="e">
        <f t="shared" si="25"/>
        <v>#DIV/0!</v>
      </c>
      <c r="AC335" s="47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5.6">
      <c r="A336" s="47"/>
      <c r="B336">
        <f>+'Ark1'!C2853</f>
        <v>2003</v>
      </c>
      <c r="C336">
        <f>+'Ark1'!N2853</f>
        <v>428</v>
      </c>
      <c r="D336" s="3">
        <v>0</v>
      </c>
      <c r="E336" s="347">
        <f>+'Ark1'!Q2853</f>
        <v>0</v>
      </c>
      <c r="F336" s="357"/>
      <c r="G336" s="347">
        <f>+'Ark1'!R2853</f>
        <v>0</v>
      </c>
      <c r="H336" s="210">
        <f>+'Ark1'!AG2853</f>
        <v>0</v>
      </c>
      <c r="I336" s="36">
        <f t="shared" si="23"/>
        <v>0</v>
      </c>
      <c r="J336" s="210">
        <f>+'Ark1'!AH2853</f>
        <v>0</v>
      </c>
      <c r="K336" s="210"/>
      <c r="L336" s="218"/>
      <c r="M336" s="210"/>
      <c r="N336" s="210"/>
      <c r="O336" s="210"/>
      <c r="P336" s="210"/>
      <c r="Q336" s="210"/>
      <c r="R336" s="1">
        <f>+'Ark1'!S2853</f>
        <v>0</v>
      </c>
      <c r="S336" s="1">
        <f>+'Ark1'!T2853</f>
        <v>0</v>
      </c>
      <c r="T336" s="102">
        <f>+'Ark1'!U2853</f>
        <v>0</v>
      </c>
      <c r="U336" s="11">
        <f>+'Ark1'!W2853</f>
        <v>0</v>
      </c>
      <c r="V336" s="11">
        <f>+'Ark1'!X2853</f>
        <v>0</v>
      </c>
      <c r="W336" s="11">
        <f>+'Ark1'!Y2853</f>
        <v>0</v>
      </c>
      <c r="X336" s="1">
        <f>+'Ark1'!AA2853</f>
        <v>0</v>
      </c>
      <c r="Y336" s="1">
        <f>+'Ark1'!AB2853</f>
        <v>0</v>
      </c>
      <c r="Z336" s="1">
        <f>+'Ark1'!AC2853</f>
        <v>0</v>
      </c>
      <c r="AA336" s="1" t="e">
        <f t="shared" si="24"/>
        <v>#DIV/0!</v>
      </c>
      <c r="AB336" s="1" t="e">
        <f t="shared" si="25"/>
        <v>#DIV/0!</v>
      </c>
      <c r="AC336" s="47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5.6">
      <c r="A337" s="47"/>
      <c r="B337">
        <f>+'Ark1'!C2854</f>
        <v>2003</v>
      </c>
      <c r="C337">
        <f>+'Ark1'!N2854</f>
        <v>430</v>
      </c>
      <c r="D337" s="3">
        <v>0</v>
      </c>
      <c r="E337" s="347">
        <f>+'Ark1'!Q2854</f>
        <v>0</v>
      </c>
      <c r="F337" s="357"/>
      <c r="G337" s="347">
        <f>+'Ark1'!R2854</f>
        <v>0</v>
      </c>
      <c r="H337" s="210">
        <f>+'Ark1'!AG2854</f>
        <v>0</v>
      </c>
      <c r="I337" s="36">
        <f t="shared" si="23"/>
        <v>0</v>
      </c>
      <c r="J337" s="210">
        <f>+'Ark1'!AH2854</f>
        <v>0</v>
      </c>
      <c r="K337" s="210"/>
      <c r="L337" s="218"/>
      <c r="M337" s="210"/>
      <c r="N337" s="210"/>
      <c r="O337" s="210"/>
      <c r="P337" s="210"/>
      <c r="Q337" s="210"/>
      <c r="R337" s="1">
        <f>+'Ark1'!S2854</f>
        <v>0</v>
      </c>
      <c r="S337" s="1">
        <f>+'Ark1'!T2854</f>
        <v>0</v>
      </c>
      <c r="T337" s="102">
        <f>+'Ark1'!U2854</f>
        <v>0</v>
      </c>
      <c r="U337" s="11">
        <f>+'Ark1'!W2854</f>
        <v>0</v>
      </c>
      <c r="V337" s="11">
        <f>+'Ark1'!X2854</f>
        <v>0</v>
      </c>
      <c r="W337" s="11">
        <f>+'Ark1'!Y2854</f>
        <v>0</v>
      </c>
      <c r="X337" s="1">
        <f>+'Ark1'!AA2854</f>
        <v>0</v>
      </c>
      <c r="Y337" s="1">
        <f>+'Ark1'!AB2854</f>
        <v>0</v>
      </c>
      <c r="Z337" s="1">
        <f>+'Ark1'!AC2854</f>
        <v>0</v>
      </c>
      <c r="AA337" s="1" t="e">
        <f t="shared" si="24"/>
        <v>#DIV/0!</v>
      </c>
      <c r="AB337" s="1" t="e">
        <f t="shared" si="25"/>
        <v>#DIV/0!</v>
      </c>
      <c r="AC337" s="47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5.6">
      <c r="A338" s="47"/>
      <c r="B338">
        <f>+'Ark1'!C2855</f>
        <v>2003</v>
      </c>
      <c r="C338">
        <f>+'Ark1'!N2855</f>
        <v>433</v>
      </c>
      <c r="D338" s="3">
        <v>0</v>
      </c>
      <c r="E338" s="347">
        <f>+'Ark1'!Q2855</f>
        <v>0</v>
      </c>
      <c r="F338" s="357"/>
      <c r="G338" s="347">
        <f>+'Ark1'!R2855</f>
        <v>0</v>
      </c>
      <c r="H338" s="210">
        <f>+'Ark1'!AG2855</f>
        <v>0</v>
      </c>
      <c r="I338" s="36">
        <f t="shared" si="23"/>
        <v>0</v>
      </c>
      <c r="J338" s="210">
        <f>+'Ark1'!AH2855</f>
        <v>0</v>
      </c>
      <c r="K338" s="210"/>
      <c r="L338" s="218"/>
      <c r="M338" s="210"/>
      <c r="N338" s="210"/>
      <c r="O338" s="210"/>
      <c r="P338" s="210"/>
      <c r="Q338" s="210"/>
      <c r="R338" s="1">
        <f>+'Ark1'!S2855</f>
        <v>0</v>
      </c>
      <c r="S338" s="1">
        <f>+'Ark1'!T2855</f>
        <v>0</v>
      </c>
      <c r="T338" s="102">
        <f>+'Ark1'!U2855</f>
        <v>0</v>
      </c>
      <c r="U338" s="11">
        <f>+'Ark1'!W2855</f>
        <v>0</v>
      </c>
      <c r="V338" s="11">
        <f>+'Ark1'!X2855</f>
        <v>0</v>
      </c>
      <c r="W338" s="11">
        <f>+'Ark1'!Y2855</f>
        <v>0</v>
      </c>
      <c r="X338" s="1">
        <f>+'Ark1'!AA2855</f>
        <v>0</v>
      </c>
      <c r="Y338" s="1">
        <f>+'Ark1'!AB2855</f>
        <v>0</v>
      </c>
      <c r="Z338" s="1">
        <f>+'Ark1'!AC2855</f>
        <v>0</v>
      </c>
      <c r="AA338" s="1" t="e">
        <f t="shared" si="24"/>
        <v>#DIV/0!</v>
      </c>
      <c r="AB338" s="1" t="e">
        <f t="shared" si="25"/>
        <v>#DIV/0!</v>
      </c>
      <c r="AC338" s="47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5.6">
      <c r="A339" s="47"/>
      <c r="B339">
        <f>+'Ark1'!C2856</f>
        <v>2003</v>
      </c>
      <c r="C339">
        <f>+'Ark1'!N2856</f>
        <v>435</v>
      </c>
      <c r="D339" s="3">
        <v>0</v>
      </c>
      <c r="E339" s="347">
        <f>+'Ark1'!Q2856</f>
        <v>0</v>
      </c>
      <c r="F339" s="357"/>
      <c r="G339" s="347">
        <f>+'Ark1'!R2856</f>
        <v>0</v>
      </c>
      <c r="H339" s="210">
        <f>+'Ark1'!AG2856</f>
        <v>0</v>
      </c>
      <c r="I339" s="36">
        <f t="shared" si="23"/>
        <v>0</v>
      </c>
      <c r="J339" s="210">
        <f>+'Ark1'!AH2856</f>
        <v>0</v>
      </c>
      <c r="K339" s="210"/>
      <c r="L339" s="218"/>
      <c r="M339" s="210"/>
      <c r="N339" s="210"/>
      <c r="O339" s="210"/>
      <c r="P339" s="210"/>
      <c r="Q339" s="210"/>
      <c r="R339" s="1">
        <f>+'Ark1'!S2856</f>
        <v>0</v>
      </c>
      <c r="S339" s="1">
        <f>+'Ark1'!T2856</f>
        <v>0</v>
      </c>
      <c r="T339" s="102">
        <f>+'Ark1'!U2856</f>
        <v>0</v>
      </c>
      <c r="U339" s="11">
        <f>+'Ark1'!W2856</f>
        <v>0</v>
      </c>
      <c r="V339" s="11">
        <f>+'Ark1'!X2856</f>
        <v>0</v>
      </c>
      <c r="W339" s="11">
        <f>+'Ark1'!Y2856</f>
        <v>0</v>
      </c>
      <c r="X339" s="1">
        <f>+'Ark1'!AA2856</f>
        <v>0</v>
      </c>
      <c r="Y339" s="1">
        <f>+'Ark1'!AB2856</f>
        <v>0</v>
      </c>
      <c r="Z339" s="1">
        <f>+'Ark1'!AC2856</f>
        <v>0</v>
      </c>
      <c r="AA339" s="1" t="e">
        <f t="shared" si="24"/>
        <v>#DIV/0!</v>
      </c>
      <c r="AB339" s="1" t="e">
        <f t="shared" si="25"/>
        <v>#DIV/0!</v>
      </c>
      <c r="AC339" s="47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5.6">
      <c r="A340" s="47"/>
      <c r="B340">
        <f>+'Ark1'!C2857</f>
        <v>2003</v>
      </c>
      <c r="C340">
        <f>+'Ark1'!N2857</f>
        <v>438</v>
      </c>
      <c r="D340" s="3">
        <v>0</v>
      </c>
      <c r="E340" s="347">
        <f>+'Ark1'!Q2857</f>
        <v>0</v>
      </c>
      <c r="F340" s="357"/>
      <c r="G340" s="347">
        <f>+'Ark1'!R2857</f>
        <v>0</v>
      </c>
      <c r="H340" s="210">
        <f>+'Ark1'!AG2857</f>
        <v>0</v>
      </c>
      <c r="I340" s="36">
        <f t="shared" si="23"/>
        <v>0</v>
      </c>
      <c r="J340" s="210">
        <f>+'Ark1'!AH2857</f>
        <v>0</v>
      </c>
      <c r="K340" s="210"/>
      <c r="L340" s="218"/>
      <c r="M340" s="210"/>
      <c r="N340" s="210"/>
      <c r="O340" s="210"/>
      <c r="P340" s="210"/>
      <c r="Q340" s="210"/>
      <c r="R340" s="1">
        <f>+'Ark1'!S2857</f>
        <v>0</v>
      </c>
      <c r="S340" s="1">
        <f>+'Ark1'!T2857</f>
        <v>0</v>
      </c>
      <c r="T340" s="102">
        <f>+'Ark1'!U2857</f>
        <v>0</v>
      </c>
      <c r="U340" s="11">
        <f>+'Ark1'!W2857</f>
        <v>0</v>
      </c>
      <c r="V340" s="11">
        <f>+'Ark1'!X2857</f>
        <v>0</v>
      </c>
      <c r="W340" s="11">
        <f>+'Ark1'!Y2857</f>
        <v>0</v>
      </c>
      <c r="X340" s="1">
        <f>+'Ark1'!AA2857</f>
        <v>0</v>
      </c>
      <c r="Y340" s="1">
        <f>+'Ark1'!AB2857</f>
        <v>0</v>
      </c>
      <c r="Z340" s="1">
        <f>+'Ark1'!AC2857</f>
        <v>0</v>
      </c>
      <c r="AA340" s="1" t="e">
        <f t="shared" si="24"/>
        <v>#DIV/0!</v>
      </c>
      <c r="AB340" s="1" t="e">
        <f t="shared" si="25"/>
        <v>#DIV/0!</v>
      </c>
      <c r="AC340" s="47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5.6">
      <c r="A341" s="47"/>
      <c r="B341">
        <f>+'Ark1'!C2858</f>
        <v>2003</v>
      </c>
      <c r="C341">
        <f>+'Ark1'!N2858</f>
        <v>440</v>
      </c>
      <c r="D341" s="3">
        <v>0</v>
      </c>
      <c r="E341" s="347">
        <f>+'Ark1'!Q2858</f>
        <v>0</v>
      </c>
      <c r="F341" s="357"/>
      <c r="G341" s="347">
        <f>+'Ark1'!R2858</f>
        <v>0</v>
      </c>
      <c r="H341" s="210">
        <f>+'Ark1'!AG2858</f>
        <v>0</v>
      </c>
      <c r="I341">
        <f t="shared" si="23"/>
        <v>0</v>
      </c>
      <c r="J341" s="210">
        <f>+'Ark1'!AH2858</f>
        <v>0</v>
      </c>
      <c r="K341" s="210"/>
      <c r="L341" s="218"/>
      <c r="M341" s="210"/>
      <c r="N341" s="210"/>
      <c r="O341" s="210"/>
      <c r="P341" s="210"/>
      <c r="Q341" s="210"/>
      <c r="R341" s="1">
        <f>+'Ark1'!S2858</f>
        <v>0</v>
      </c>
      <c r="S341" s="1">
        <f>+'Ark1'!T2858</f>
        <v>0</v>
      </c>
      <c r="T341" s="102">
        <f>+'Ark1'!U2858</f>
        <v>0</v>
      </c>
      <c r="U341" s="11">
        <f>+'Ark1'!W2858</f>
        <v>0</v>
      </c>
      <c r="V341" s="11">
        <f>+'Ark1'!X2858</f>
        <v>0</v>
      </c>
      <c r="W341" s="11">
        <f>+'Ark1'!Y2858</f>
        <v>0</v>
      </c>
      <c r="X341" s="1">
        <f>+'Ark1'!AA2858</f>
        <v>0</v>
      </c>
      <c r="Y341" s="1">
        <f>+'Ark1'!AB2858</f>
        <v>0</v>
      </c>
      <c r="Z341" s="1">
        <f>+'Ark1'!AC2858</f>
        <v>0</v>
      </c>
      <c r="AA341" s="1" t="e">
        <f t="shared" si="24"/>
        <v>#DIV/0!</v>
      </c>
      <c r="AB341" s="1" t="e">
        <f t="shared" si="25"/>
        <v>#DIV/0!</v>
      </c>
      <c r="AC341" s="47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5.6">
      <c r="A342" s="47"/>
      <c r="B342">
        <f>+'Ark1'!C2859</f>
        <v>2003</v>
      </c>
      <c r="C342">
        <f>+'Ark1'!N2859</f>
        <v>443</v>
      </c>
      <c r="D342" s="3">
        <v>0</v>
      </c>
      <c r="E342" s="347">
        <f>+'Ark1'!Q2859</f>
        <v>0</v>
      </c>
      <c r="F342" s="357"/>
      <c r="G342" s="347">
        <f>+'Ark1'!R2859</f>
        <v>0</v>
      </c>
      <c r="H342" s="210">
        <f>+'Ark1'!AG2859</f>
        <v>0</v>
      </c>
      <c r="I342">
        <f t="shared" si="23"/>
        <v>0</v>
      </c>
      <c r="J342" s="210">
        <f>+'Ark1'!AH2859</f>
        <v>0</v>
      </c>
      <c r="K342" s="210"/>
      <c r="L342" s="218"/>
      <c r="M342" s="210"/>
      <c r="N342" s="210"/>
      <c r="O342" s="210"/>
      <c r="P342" s="210"/>
      <c r="Q342" s="210"/>
      <c r="R342" s="1">
        <f>+'Ark1'!S2859</f>
        <v>0</v>
      </c>
      <c r="S342" s="1">
        <f>+'Ark1'!T2859</f>
        <v>0</v>
      </c>
      <c r="T342" s="102">
        <f>+'Ark1'!U2859</f>
        <v>0</v>
      </c>
      <c r="U342" s="11">
        <f>+'Ark1'!W2859</f>
        <v>0</v>
      </c>
      <c r="V342" s="11">
        <f>+'Ark1'!X2859</f>
        <v>0</v>
      </c>
      <c r="W342" s="11">
        <f>+'Ark1'!Y2859</f>
        <v>0</v>
      </c>
      <c r="X342" s="1">
        <f>+'Ark1'!AA2859</f>
        <v>0</v>
      </c>
      <c r="Y342" s="1">
        <f>+'Ark1'!AB2859</f>
        <v>0</v>
      </c>
      <c r="Z342" s="1">
        <f>+'Ark1'!AC2859</f>
        <v>0</v>
      </c>
      <c r="AA342" s="1" t="e">
        <f t="shared" si="24"/>
        <v>#DIV/0!</v>
      </c>
      <c r="AB342" s="1" t="e">
        <f t="shared" si="25"/>
        <v>#DIV/0!</v>
      </c>
      <c r="AC342" s="47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5.6">
      <c r="A343" s="47"/>
      <c r="B343">
        <f>+'Ark1'!C2860</f>
        <v>2003</v>
      </c>
      <c r="C343">
        <f>+'Ark1'!N2860</f>
        <v>445</v>
      </c>
      <c r="D343" s="3">
        <v>0</v>
      </c>
      <c r="E343" s="347">
        <f>+'Ark1'!Q2860</f>
        <v>0</v>
      </c>
      <c r="F343" s="357"/>
      <c r="G343" s="347">
        <f>+'Ark1'!R2860</f>
        <v>0</v>
      </c>
      <c r="H343" s="210">
        <f>+'Ark1'!AG2860</f>
        <v>0</v>
      </c>
      <c r="I343">
        <f t="shared" si="23"/>
        <v>0</v>
      </c>
      <c r="J343" s="210">
        <f>+'Ark1'!AH2860</f>
        <v>0</v>
      </c>
      <c r="K343" s="210"/>
      <c r="L343" s="218"/>
      <c r="M343" s="210"/>
      <c r="N343" s="210"/>
      <c r="O343" s="210"/>
      <c r="P343" s="210"/>
      <c r="Q343" s="210"/>
      <c r="R343" s="1">
        <f>+'Ark1'!S2860</f>
        <v>0</v>
      </c>
      <c r="S343" s="1">
        <f>+'Ark1'!T2860</f>
        <v>0</v>
      </c>
      <c r="T343" s="102">
        <f>+'Ark1'!U2860</f>
        <v>0</v>
      </c>
      <c r="U343" s="11">
        <f>+'Ark1'!W2860</f>
        <v>0</v>
      </c>
      <c r="V343" s="11">
        <f>+'Ark1'!X2860</f>
        <v>0</v>
      </c>
      <c r="W343" s="11">
        <f>+'Ark1'!Y2860</f>
        <v>0</v>
      </c>
      <c r="X343" s="1">
        <f>+'Ark1'!AA2860</f>
        <v>0</v>
      </c>
      <c r="Y343" s="1">
        <f>+'Ark1'!AB2860</f>
        <v>0</v>
      </c>
      <c r="Z343" s="1">
        <f>+'Ark1'!AC2860</f>
        <v>0</v>
      </c>
      <c r="AA343" s="1" t="e">
        <f t="shared" si="24"/>
        <v>#DIV/0!</v>
      </c>
      <c r="AB343" s="1" t="e">
        <f t="shared" si="25"/>
        <v>#DIV/0!</v>
      </c>
      <c r="AC343" s="47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5.6">
      <c r="A344" s="47"/>
      <c r="B344">
        <f>+'Ark1'!C2861</f>
        <v>2003</v>
      </c>
      <c r="C344">
        <f>+'Ark1'!N2861</f>
        <v>450</v>
      </c>
      <c r="D344" s="3">
        <v>0</v>
      </c>
      <c r="E344" s="347">
        <f>+'Ark1'!Q2861</f>
        <v>0</v>
      </c>
      <c r="F344" s="357"/>
      <c r="G344" s="347">
        <f>+'Ark1'!R2861</f>
        <v>0</v>
      </c>
      <c r="H344" s="210">
        <f>+'Ark1'!AG2861</f>
        <v>0</v>
      </c>
      <c r="I344">
        <f t="shared" si="23"/>
        <v>0</v>
      </c>
      <c r="J344" s="210">
        <f>+'Ark1'!AH2861</f>
        <v>0</v>
      </c>
      <c r="K344" s="210"/>
      <c r="L344" s="218"/>
      <c r="M344" s="210"/>
      <c r="N344" s="210"/>
      <c r="O344" s="210"/>
      <c r="P344" s="210"/>
      <c r="Q344" s="210"/>
      <c r="R344" s="1">
        <f>+'Ark1'!S2861</f>
        <v>0</v>
      </c>
      <c r="S344" s="1">
        <f>+'Ark1'!T2861</f>
        <v>0</v>
      </c>
      <c r="T344" s="102">
        <f>+'Ark1'!U2861</f>
        <v>0</v>
      </c>
      <c r="U344" s="11">
        <f>+'Ark1'!W2861</f>
        <v>0</v>
      </c>
      <c r="V344" s="11">
        <f>+'Ark1'!X2861</f>
        <v>0</v>
      </c>
      <c r="W344" s="11">
        <f>+'Ark1'!Y2861</f>
        <v>0</v>
      </c>
      <c r="X344" s="1">
        <f>+'Ark1'!AA2861</f>
        <v>0</v>
      </c>
      <c r="Y344" s="1">
        <f>+'Ark1'!AB2861</f>
        <v>0</v>
      </c>
      <c r="Z344" s="1">
        <f>+'Ark1'!AC2861</f>
        <v>0</v>
      </c>
      <c r="AA344" s="1" t="e">
        <f t="shared" si="24"/>
        <v>#DIV/0!</v>
      </c>
      <c r="AB344" s="1" t="e">
        <f t="shared" si="25"/>
        <v>#DIV/0!</v>
      </c>
      <c r="AC344" s="47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5.6">
      <c r="A345" s="47"/>
      <c r="B345">
        <f>+'Ark1'!C2862</f>
        <v>2003</v>
      </c>
      <c r="C345">
        <f>+'Ark1'!N2862</f>
        <v>455</v>
      </c>
      <c r="D345" s="3">
        <v>0</v>
      </c>
      <c r="E345" s="347">
        <f>+'Ark1'!Q2862</f>
        <v>0</v>
      </c>
      <c r="F345" s="357"/>
      <c r="G345" s="347">
        <f>+'Ark1'!R2862</f>
        <v>0</v>
      </c>
      <c r="H345" s="210">
        <f>+'Ark1'!AG2862</f>
        <v>0</v>
      </c>
      <c r="I345">
        <f t="shared" si="23"/>
        <v>0</v>
      </c>
      <c r="J345" s="210">
        <f>+'Ark1'!AH2862</f>
        <v>0</v>
      </c>
      <c r="K345" s="210"/>
      <c r="L345" s="218"/>
      <c r="M345" s="210"/>
      <c r="N345" s="210"/>
      <c r="O345" s="210"/>
      <c r="P345" s="210"/>
      <c r="Q345" s="210"/>
      <c r="R345" s="1">
        <f>+'Ark1'!S2862</f>
        <v>0</v>
      </c>
      <c r="S345" s="1">
        <f>+'Ark1'!T2862</f>
        <v>0</v>
      </c>
      <c r="T345" s="102">
        <f>+'Ark1'!U2862</f>
        <v>0</v>
      </c>
      <c r="U345" s="11">
        <f>+'Ark1'!W2862</f>
        <v>0</v>
      </c>
      <c r="V345" s="11">
        <f>+'Ark1'!X2862</f>
        <v>0</v>
      </c>
      <c r="W345" s="11">
        <f>+'Ark1'!Y2862</f>
        <v>0</v>
      </c>
      <c r="X345" s="1">
        <f>+'Ark1'!AA2862</f>
        <v>0</v>
      </c>
      <c r="Y345" s="1">
        <f>+'Ark1'!AB2862</f>
        <v>0</v>
      </c>
      <c r="Z345" s="1">
        <f>+'Ark1'!AC2862</f>
        <v>0</v>
      </c>
      <c r="AA345" s="1" t="e">
        <f t="shared" si="24"/>
        <v>#DIV/0!</v>
      </c>
      <c r="AB345" s="1" t="e">
        <f t="shared" si="25"/>
        <v>#DIV/0!</v>
      </c>
      <c r="AC345" s="47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5.6">
      <c r="A346" s="47"/>
      <c r="B346">
        <f>+'Ark1'!C2863</f>
        <v>2003</v>
      </c>
      <c r="C346">
        <f>+'Ark1'!N2863</f>
        <v>460</v>
      </c>
      <c r="D346" s="3">
        <v>0</v>
      </c>
      <c r="E346" s="347">
        <f>+'Ark1'!Q2863</f>
        <v>0</v>
      </c>
      <c r="F346" s="357"/>
      <c r="G346" s="347">
        <f>+'Ark1'!R2863</f>
        <v>0</v>
      </c>
      <c r="H346" s="210">
        <f>+'Ark1'!AG2863</f>
        <v>0</v>
      </c>
      <c r="I346">
        <f t="shared" si="23"/>
        <v>0</v>
      </c>
      <c r="J346" s="210">
        <f>+'Ark1'!AH2863</f>
        <v>0</v>
      </c>
      <c r="K346" s="210"/>
      <c r="L346" s="218"/>
      <c r="M346" s="210"/>
      <c r="N346" s="210"/>
      <c r="O346" s="210"/>
      <c r="P346" s="210"/>
      <c r="Q346" s="210"/>
      <c r="R346" s="1">
        <f>+'Ark1'!S2863</f>
        <v>0</v>
      </c>
      <c r="S346" s="1">
        <f>+'Ark1'!T2863</f>
        <v>0</v>
      </c>
      <c r="T346" s="102">
        <f>+'Ark1'!U2863</f>
        <v>0</v>
      </c>
      <c r="U346" s="11">
        <f>+'Ark1'!W2863</f>
        <v>0</v>
      </c>
      <c r="V346" s="11">
        <f>+'Ark1'!X2863</f>
        <v>0</v>
      </c>
      <c r="W346" s="11">
        <f>+'Ark1'!Y2863</f>
        <v>0</v>
      </c>
      <c r="X346" s="1">
        <f>+'Ark1'!AA2863</f>
        <v>0</v>
      </c>
      <c r="Y346" s="1">
        <f>+'Ark1'!AB2863</f>
        <v>0</v>
      </c>
      <c r="Z346" s="1">
        <f>+'Ark1'!AC2863</f>
        <v>0</v>
      </c>
      <c r="AA346" s="1" t="e">
        <f t="shared" si="24"/>
        <v>#DIV/0!</v>
      </c>
      <c r="AB346" s="1" t="e">
        <f t="shared" si="25"/>
        <v>#DIV/0!</v>
      </c>
      <c r="AC346" s="47"/>
    </row>
    <row r="347" spans="1:38" ht="15.6">
      <c r="A347" s="47"/>
      <c r="B347" s="47"/>
      <c r="C347" s="47"/>
      <c r="D347" s="47"/>
      <c r="E347" s="350"/>
      <c r="F347" s="357"/>
      <c r="G347" s="350"/>
      <c r="H347" s="47"/>
      <c r="I347" s="47"/>
      <c r="J347" s="47"/>
      <c r="K347" s="47"/>
      <c r="L347" s="76"/>
      <c r="M347" s="47"/>
      <c r="N347" s="47"/>
      <c r="O347" s="47"/>
      <c r="P347" s="47"/>
      <c r="Q347" s="47"/>
      <c r="R347" s="47"/>
      <c r="S347" s="47"/>
      <c r="T347" s="47"/>
      <c r="U347" s="76"/>
      <c r="V347" s="47"/>
      <c r="W347" s="47"/>
      <c r="X347" s="47"/>
      <c r="Y347" s="47"/>
      <c r="Z347" s="47"/>
      <c r="AA347" s="47"/>
      <c r="AB347" s="47"/>
      <c r="AC347" s="47"/>
    </row>
    <row r="348" spans="1:38">
      <c r="A348" s="47"/>
      <c r="B348" s="47"/>
      <c r="C348" s="47"/>
      <c r="D348" s="47"/>
      <c r="E348" s="350"/>
      <c r="F348" s="350"/>
      <c r="G348" s="350"/>
      <c r="H348" s="47"/>
      <c r="I348" s="47"/>
      <c r="J348" s="47"/>
      <c r="K348" s="47"/>
      <c r="L348" s="76"/>
      <c r="M348" s="47"/>
      <c r="N348" s="47"/>
      <c r="O348" s="47"/>
      <c r="P348" s="47"/>
      <c r="Q348" s="47"/>
      <c r="R348" s="47"/>
      <c r="S348" s="47"/>
      <c r="T348" s="47"/>
      <c r="U348" s="76"/>
      <c r="V348" s="47"/>
      <c r="W348" s="47"/>
      <c r="X348" s="47"/>
      <c r="Y348" s="47"/>
      <c r="Z348" s="47"/>
      <c r="AA348" s="47"/>
      <c r="AB348" s="47"/>
      <c r="AC348" s="47"/>
    </row>
  </sheetData>
  <mergeCells count="1">
    <mergeCell ref="W5:X5"/>
  </mergeCells>
  <conditionalFormatting sqref="AE95:AE96">
    <cfRule type="cellIs" dxfId="40" priority="4" stopIfTrue="1" operator="lessThan">
      <formula>0</formula>
    </cfRule>
  </conditionalFormatting>
  <conditionalFormatting sqref="AE71">
    <cfRule type="cellIs" dxfId="39" priority="5" stopIfTrue="1" operator="greaterThan">
      <formula>0</formula>
    </cfRule>
  </conditionalFormatting>
  <conditionalFormatting sqref="AE46">
    <cfRule type="cellIs" dxfId="38" priority="6" stopIfTrue="1" operator="greaterThan">
      <formula>0</formula>
    </cfRule>
    <cfRule type="cellIs" dxfId="37" priority="7" stopIfTrue="1" operator="lessThan">
      <formula>0</formula>
    </cfRule>
  </conditionalFormatting>
  <conditionalFormatting sqref="AE71">
    <cfRule type="cellIs" dxfId="36" priority="3" operator="lessThan">
      <formula>0</formula>
    </cfRule>
  </conditionalFormatting>
  <conditionalFormatting sqref="I11:I17">
    <cfRule type="cellIs" dxfId="35" priority="1" operator="lessThan">
      <formula>0</formula>
    </cfRule>
    <cfRule type="cellIs" dxfId="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1:BD365"/>
  <sheetViews>
    <sheetView topLeftCell="A33" zoomScale="91" zoomScaleNormal="91" workbookViewId="0">
      <selection activeCell="A42" sqref="A42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102" customWidth="1"/>
    <col min="30" max="30" width="6.08984375" style="102" customWidth="1"/>
    <col min="31" max="31" width="7.54296875" customWidth="1"/>
    <col min="32" max="32" width="8.36328125" customWidth="1"/>
    <col min="33" max="33" width="7" style="102" customWidth="1"/>
    <col min="34" max="34" width="8.6328125" style="102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3:56">
      <c r="W1" s="47"/>
      <c r="X1" s="47"/>
      <c r="Y1" s="47"/>
      <c r="Z1" s="47"/>
      <c r="AA1" s="47"/>
      <c r="AB1" s="47"/>
      <c r="AC1" s="97"/>
      <c r="AD1" s="97"/>
      <c r="AE1" s="47"/>
      <c r="AF1" s="47"/>
      <c r="AG1" s="97"/>
      <c r="AH1" s="97"/>
      <c r="AI1" s="76"/>
      <c r="AJ1" s="76"/>
      <c r="AK1" s="76"/>
      <c r="AL1" s="47"/>
      <c r="AM1" s="47"/>
      <c r="AN1" s="47"/>
    </row>
    <row r="2" spans="23:56" s="196" customFormat="1" ht="31.8">
      <c r="W2" s="195"/>
      <c r="X2" s="195"/>
      <c r="Y2" s="149" t="s">
        <v>451</v>
      </c>
      <c r="Z2" s="195"/>
      <c r="AA2" s="195"/>
      <c r="AB2" s="195"/>
      <c r="AC2" s="206"/>
      <c r="AD2" s="206"/>
      <c r="AE2" s="195"/>
      <c r="AF2" s="149" t="str">
        <f>+År!B2</f>
        <v>DIELAM:</v>
      </c>
      <c r="AG2" s="206"/>
      <c r="AH2" s="206"/>
      <c r="AI2" s="211"/>
      <c r="AJ2" s="211"/>
      <c r="AK2" s="211"/>
      <c r="AL2" s="195"/>
      <c r="AM2" s="195"/>
      <c r="AN2" s="195"/>
    </row>
    <row r="3" spans="23:56">
      <c r="W3" s="47"/>
      <c r="X3" s="47"/>
      <c r="Y3" s="47"/>
      <c r="Z3" s="47"/>
      <c r="AA3" s="47"/>
      <c r="AB3" s="47"/>
      <c r="AC3" s="97"/>
      <c r="AD3" s="97"/>
      <c r="AE3" s="47"/>
      <c r="AF3" s="47"/>
      <c r="AG3" s="97"/>
      <c r="AH3" s="97"/>
      <c r="AI3" s="76"/>
      <c r="AJ3" s="76"/>
      <c r="AK3" s="76"/>
      <c r="AL3" s="47"/>
      <c r="AM3" s="47"/>
      <c r="AN3" s="47"/>
    </row>
    <row r="4" spans="23:56">
      <c r="W4" s="47"/>
      <c r="X4" s="47"/>
      <c r="Y4" s="47"/>
      <c r="Z4" s="47"/>
      <c r="AA4" s="47"/>
      <c r="AB4" s="47"/>
      <c r="AC4" s="97"/>
      <c r="AD4" s="97"/>
      <c r="AE4" s="47"/>
      <c r="AF4" s="47"/>
      <c r="AG4" s="97"/>
      <c r="AH4" s="97"/>
      <c r="AI4" s="76"/>
      <c r="AJ4" s="76"/>
      <c r="AK4" s="76"/>
      <c r="AL4" s="47"/>
      <c r="AM4" s="47"/>
      <c r="AN4" s="47"/>
    </row>
    <row r="5" spans="23:56" s="200" customFormat="1" ht="19.8">
      <c r="W5" s="198"/>
      <c r="X5" s="198"/>
      <c r="Y5" s="198"/>
      <c r="Z5" s="194" t="s">
        <v>5</v>
      </c>
      <c r="AA5" s="197">
        <f>+År!N2</f>
        <v>49</v>
      </c>
      <c r="AB5" s="198"/>
      <c r="AC5" s="219"/>
      <c r="AD5" s="215"/>
      <c r="AE5" s="198"/>
      <c r="AF5" s="194" t="s">
        <v>436</v>
      </c>
      <c r="AG5" s="215"/>
      <c r="AH5" s="215"/>
      <c r="AI5" s="215"/>
      <c r="AJ5" s="521">
        <f>SUM(AB11:AB26)</f>
        <v>4743</v>
      </c>
      <c r="AK5" s="534"/>
      <c r="AL5" s="217"/>
      <c r="AM5" s="198"/>
      <c r="AN5" s="198"/>
      <c r="BD5" s="199"/>
    </row>
    <row r="6" spans="23:56" ht="18.75" customHeight="1">
      <c r="W6" s="47"/>
      <c r="X6" s="54"/>
      <c r="Y6" s="54"/>
      <c r="Z6" s="54"/>
      <c r="AA6" s="54"/>
      <c r="AB6" s="54"/>
      <c r="AC6" s="105"/>
      <c r="AD6" s="105"/>
      <c r="AE6" s="54"/>
      <c r="AF6" s="54"/>
      <c r="AG6" s="97"/>
      <c r="AH6" s="216"/>
      <c r="AI6" s="76"/>
      <c r="AJ6" s="76"/>
      <c r="AK6" s="76"/>
      <c r="AL6" s="47"/>
      <c r="AM6" s="47"/>
      <c r="AN6" s="47"/>
      <c r="AY6" s="5"/>
    </row>
    <row r="7" spans="23:56" ht="17.399999999999999">
      <c r="W7" s="50"/>
      <c r="X7" s="50"/>
      <c r="Y7" s="50"/>
      <c r="Z7" s="50"/>
      <c r="AA7" s="50"/>
      <c r="AB7" s="50"/>
      <c r="AC7" s="158"/>
      <c r="AD7" s="97"/>
      <c r="AE7" s="47"/>
      <c r="AF7" s="50"/>
      <c r="AG7" s="97"/>
      <c r="AH7" s="216"/>
      <c r="AI7" s="76"/>
      <c r="AJ7" s="76"/>
      <c r="AK7" s="76"/>
      <c r="AL7" s="47"/>
      <c r="AM7" s="47"/>
      <c r="AN7" s="47"/>
      <c r="AY7" s="4"/>
      <c r="AZ7" s="4"/>
    </row>
    <row r="8" spans="23:56" ht="17.399999999999999">
      <c r="W8" s="50"/>
      <c r="X8" s="50"/>
      <c r="Y8" s="50"/>
      <c r="Z8" s="50"/>
      <c r="AA8" s="54" t="s">
        <v>2</v>
      </c>
      <c r="AB8" s="50"/>
      <c r="AC8" s="158"/>
      <c r="AD8" s="97"/>
      <c r="AE8" s="47"/>
      <c r="AF8" s="54" t="s">
        <v>22</v>
      </c>
      <c r="AG8" s="97"/>
      <c r="AH8" s="216"/>
      <c r="AI8" s="76"/>
      <c r="AJ8" s="76"/>
      <c r="AK8" s="76"/>
      <c r="AL8" s="54" t="s">
        <v>87</v>
      </c>
      <c r="AM8" s="54" t="s">
        <v>2</v>
      </c>
      <c r="AN8" s="47"/>
      <c r="AY8" s="4"/>
      <c r="AZ8" s="4"/>
    </row>
    <row r="9" spans="23:56" ht="15.6">
      <c r="W9" s="47"/>
      <c r="X9" s="47"/>
      <c r="Y9" s="47"/>
      <c r="Z9" s="47"/>
      <c r="AA9" s="54" t="s">
        <v>506</v>
      </c>
      <c r="AB9" s="54" t="s">
        <v>2</v>
      </c>
      <c r="AC9" s="105" t="s">
        <v>2</v>
      </c>
      <c r="AD9" s="105" t="s">
        <v>1</v>
      </c>
      <c r="AE9" s="54" t="s">
        <v>22</v>
      </c>
      <c r="AF9" s="54" t="s">
        <v>508</v>
      </c>
      <c r="AG9" s="105" t="s">
        <v>22</v>
      </c>
      <c r="AH9" s="105" t="s">
        <v>45</v>
      </c>
      <c r="AI9" s="77" t="s">
        <v>529</v>
      </c>
      <c r="AJ9" s="77"/>
      <c r="AK9" s="77"/>
      <c r="AL9" s="54" t="s">
        <v>439</v>
      </c>
      <c r="AM9" s="54" t="s">
        <v>441</v>
      </c>
      <c r="AN9" s="47"/>
    </row>
    <row r="10" spans="23:56" ht="20.100000000000001" customHeight="1">
      <c r="W10" s="47"/>
      <c r="X10" s="54" t="s">
        <v>96</v>
      </c>
      <c r="Y10" s="54" t="s">
        <v>452</v>
      </c>
      <c r="Z10" s="50"/>
      <c r="AA10" s="55" t="s">
        <v>507</v>
      </c>
      <c r="AB10" s="55" t="s">
        <v>8</v>
      </c>
      <c r="AC10" s="106" t="s">
        <v>413</v>
      </c>
      <c r="AD10" s="106" t="s">
        <v>413</v>
      </c>
      <c r="AE10" s="55" t="s">
        <v>0</v>
      </c>
      <c r="AF10" s="55" t="s">
        <v>424</v>
      </c>
      <c r="AG10" s="106" t="s">
        <v>44</v>
      </c>
      <c r="AH10" s="106" t="s">
        <v>4</v>
      </c>
      <c r="AI10" s="78" t="s">
        <v>557</v>
      </c>
      <c r="AJ10" s="78" t="s">
        <v>564</v>
      </c>
      <c r="AK10" s="78" t="s">
        <v>561</v>
      </c>
      <c r="AL10" s="55" t="s">
        <v>440</v>
      </c>
      <c r="AM10" s="55" t="s">
        <v>74</v>
      </c>
      <c r="AN10" s="47"/>
      <c r="AO10" s="5"/>
    </row>
    <row r="11" spans="23:56" ht="15.6">
      <c r="W11" s="47"/>
      <c r="X11" s="70">
        <f>+'Ark1'!C2512</f>
        <v>2024</v>
      </c>
      <c r="Y11" s="70">
        <f>+'Ark1'!N2512</f>
        <v>409</v>
      </c>
      <c r="Z11" s="70" t="s">
        <v>474</v>
      </c>
      <c r="AA11" s="70">
        <f>+'Ark1'!Q2512</f>
        <v>0</v>
      </c>
      <c r="AB11" s="70">
        <f>+'Ark1'!R2512</f>
        <v>0</v>
      </c>
      <c r="AC11" s="209">
        <f>+'Ark1'!AG2512</f>
        <v>0</v>
      </c>
      <c r="AD11" s="209">
        <f>+'Ark1'!AH2512</f>
        <v>0</v>
      </c>
      <c r="AE11" s="71">
        <f>+'Ark1'!S2512</f>
        <v>0</v>
      </c>
      <c r="AF11" s="71">
        <f>+'Ark1'!T2512</f>
        <v>0</v>
      </c>
      <c r="AG11" s="264">
        <f>+'Ark1'!U2512</f>
        <v>0</v>
      </c>
      <c r="AH11" s="147">
        <f>+'Ark1'!W2512</f>
        <v>0</v>
      </c>
      <c r="AI11" s="148">
        <f>+'Ark1'!X2512</f>
        <v>0</v>
      </c>
      <c r="AJ11" s="148">
        <f>+'Ark1'!Y2512</f>
        <v>0</v>
      </c>
      <c r="AK11" s="148">
        <f>+'Ark1'!Z2512</f>
        <v>0</v>
      </c>
      <c r="AL11" s="71" t="e">
        <f t="shared" ref="AL11:AL26" si="0">+AG11/AE11</f>
        <v>#DIV/0!</v>
      </c>
      <c r="AM11" s="71" t="e">
        <f t="shared" ref="AM11:AM26" si="1">+AB11/AA11</f>
        <v>#DIV/0!</v>
      </c>
      <c r="AN11" s="47"/>
      <c r="AO11" s="5"/>
    </row>
    <row r="12" spans="23:56" ht="15.6">
      <c r="W12" s="47"/>
      <c r="X12" s="70">
        <f>+'Ark1'!C2513</f>
        <v>2024</v>
      </c>
      <c r="Y12" s="70">
        <f>+'Ark1'!N2513</f>
        <v>410</v>
      </c>
      <c r="Z12" s="70" t="s">
        <v>475</v>
      </c>
      <c r="AA12" s="70">
        <f>+'Ark1'!Q2513</f>
        <v>19</v>
      </c>
      <c r="AB12" s="70">
        <f>+'Ark1'!R2513</f>
        <v>32</v>
      </c>
      <c r="AC12" s="209">
        <f>+'Ark1'!AG2513</f>
        <v>0.67467847353995314</v>
      </c>
      <c r="AD12" s="209">
        <f>+'Ark1'!AH2513</f>
        <v>0.21448150297112911</v>
      </c>
      <c r="AE12" s="71">
        <f>+'Ark1'!S2513</f>
        <v>4.53125</v>
      </c>
      <c r="AF12" s="71">
        <f>+'Ark1'!T2513</f>
        <v>4.34375</v>
      </c>
      <c r="AG12" s="264">
        <f>+'Ark1'!U2513</f>
        <v>13.4</v>
      </c>
      <c r="AH12" s="147">
        <f>+'Ark1'!W2513</f>
        <v>0</v>
      </c>
      <c r="AI12" s="148">
        <f>+'Ark1'!X2513</f>
        <v>0</v>
      </c>
      <c r="AJ12" s="148">
        <f>+'Ark1'!Y2513</f>
        <v>0</v>
      </c>
      <c r="AK12" s="148">
        <f>+'Ark1'!Z2513</f>
        <v>0</v>
      </c>
      <c r="AL12" s="71">
        <f t="shared" si="0"/>
        <v>2.9572413793103447</v>
      </c>
      <c r="AM12" s="71">
        <f t="shared" si="1"/>
        <v>1.6842105263157894</v>
      </c>
      <c r="AN12" s="47"/>
      <c r="AO12" s="5"/>
    </row>
    <row r="13" spans="23:56" ht="15.6">
      <c r="W13" s="47"/>
      <c r="X13" s="70">
        <f>+'Ark1'!C2514</f>
        <v>2024</v>
      </c>
      <c r="Y13" s="70">
        <f>+'Ark1'!N2514</f>
        <v>415</v>
      </c>
      <c r="Z13" s="70" t="s">
        <v>476</v>
      </c>
      <c r="AA13" s="70">
        <f>+'Ark1'!Q2514</f>
        <v>117</v>
      </c>
      <c r="AB13" s="70">
        <f>+'Ark1'!R2514</f>
        <v>161</v>
      </c>
      <c r="AC13" s="209">
        <f>+'Ark1'!AG2514</f>
        <v>3.3944760699978911</v>
      </c>
      <c r="AD13" s="209">
        <f>+'Ark1'!AH2514</f>
        <v>1.4246413637182129</v>
      </c>
      <c r="AE13" s="71">
        <f>+'Ark1'!S2514</f>
        <v>5.2236024844720497</v>
      </c>
      <c r="AF13" s="71">
        <f>+'Ark1'!T2514</f>
        <v>5.5527950310558998</v>
      </c>
      <c r="AG13" s="264">
        <f>+'Ark1'!U2514</f>
        <v>17.690683229813661</v>
      </c>
      <c r="AH13" s="147">
        <f>+'Ark1'!W2514</f>
        <v>3.7267080745341623</v>
      </c>
      <c r="AI13" s="148">
        <f>+'Ark1'!X2514</f>
        <v>83.85093167701865</v>
      </c>
      <c r="AJ13" s="148">
        <f>+'Ark1'!Y2514</f>
        <v>0</v>
      </c>
      <c r="AK13" s="148">
        <f>+'Ark1'!Z2514</f>
        <v>0</v>
      </c>
      <c r="AL13" s="71">
        <f t="shared" si="0"/>
        <v>3.3866825208085607</v>
      </c>
      <c r="AM13" s="71">
        <f t="shared" si="1"/>
        <v>1.3760683760683761</v>
      </c>
      <c r="AN13" s="47"/>
      <c r="AO13" s="5"/>
    </row>
    <row r="14" spans="23:56" ht="15.6">
      <c r="W14" s="47"/>
      <c r="X14" s="70">
        <f>+'Ark1'!C2515</f>
        <v>2024</v>
      </c>
      <c r="Y14" s="70">
        <f>+'Ark1'!N2515</f>
        <v>420</v>
      </c>
      <c r="Z14" s="70" t="s">
        <v>477</v>
      </c>
      <c r="AA14" s="70">
        <f>+'Ark1'!Q2515</f>
        <v>248</v>
      </c>
      <c r="AB14" s="70">
        <f>+'Ark1'!R2515</f>
        <v>305</v>
      </c>
      <c r="AC14" s="209">
        <f>+'Ark1'!AG2515</f>
        <v>6.4305292009276815</v>
      </c>
      <c r="AD14" s="209">
        <f>+'Ark1'!AH2515</f>
        <v>3.4777715531902098</v>
      </c>
      <c r="AE14" s="71">
        <f>+'Ark1'!S2515</f>
        <v>6.1049180327868848</v>
      </c>
      <c r="AF14" s="71">
        <f>+'Ark1'!T2515</f>
        <v>6.1508196721311474</v>
      </c>
      <c r="AG14" s="264">
        <f>+'Ark1'!U2515</f>
        <v>22.796393442622943</v>
      </c>
      <c r="AH14" s="147">
        <f>+'Ark1'!W2515</f>
        <v>5.9016393442622954</v>
      </c>
      <c r="AI14" s="148">
        <f>+'Ark1'!X2515</f>
        <v>100</v>
      </c>
      <c r="AJ14" s="148">
        <f>+'Ark1'!Y2515</f>
        <v>45.901639344262307</v>
      </c>
      <c r="AK14" s="148">
        <f>+'Ark1'!Z2515</f>
        <v>0</v>
      </c>
      <c r="AL14" s="71">
        <f t="shared" si="0"/>
        <v>3.7341031149301815</v>
      </c>
      <c r="AM14" s="71">
        <f t="shared" si="1"/>
        <v>1.2298387096774193</v>
      </c>
      <c r="AN14" s="47"/>
      <c r="AO14" s="5"/>
      <c r="AQ14" s="2"/>
      <c r="AR14" s="2"/>
      <c r="AS14" s="2"/>
    </row>
    <row r="15" spans="23:56" ht="15.6">
      <c r="W15" s="47"/>
      <c r="X15" s="70">
        <f>+'Ark1'!C2516</f>
        <v>2024</v>
      </c>
      <c r="Y15" s="70">
        <f>+'Ark1'!N2516</f>
        <v>425</v>
      </c>
      <c r="Z15" s="70" t="s">
        <v>478</v>
      </c>
      <c r="AA15" s="70">
        <f>+'Ark1'!Q2516</f>
        <v>204</v>
      </c>
      <c r="AB15" s="70">
        <f>+'Ark1'!R2516</f>
        <v>226</v>
      </c>
      <c r="AC15" s="209">
        <f>+'Ark1'!AG2516</f>
        <v>4.7649167193759219</v>
      </c>
      <c r="AD15" s="209">
        <f>+'Ark1'!AH2516</f>
        <v>3.0083431704047552</v>
      </c>
      <c r="AE15" s="71">
        <f>+'Ark1'!S2516</f>
        <v>6.54867256637168</v>
      </c>
      <c r="AF15" s="71">
        <f>+'Ark1'!T2516</f>
        <v>6.3584070796460175</v>
      </c>
      <c r="AG15" s="264">
        <f>+'Ark1'!U2516</f>
        <v>26.612389380530967</v>
      </c>
      <c r="AH15" s="147">
        <f>+'Ark1'!W2516</f>
        <v>14.159292035398231</v>
      </c>
      <c r="AI15" s="148">
        <f>+'Ark1'!X2516</f>
        <v>100</v>
      </c>
      <c r="AJ15" s="148">
        <f>+'Ark1'!Y2516</f>
        <v>100</v>
      </c>
      <c r="AK15" s="148">
        <f>+'Ark1'!Z2516</f>
        <v>0</v>
      </c>
      <c r="AL15" s="71">
        <f t="shared" si="0"/>
        <v>4.0637837837837836</v>
      </c>
      <c r="AM15" s="71">
        <f t="shared" si="1"/>
        <v>1.107843137254902</v>
      </c>
      <c r="AN15" s="47"/>
      <c r="AO15" s="5"/>
      <c r="AQ15" s="2"/>
      <c r="AR15" s="2"/>
      <c r="AS15" s="4"/>
      <c r="AT15" s="4"/>
      <c r="AU15" s="4"/>
    </row>
    <row r="16" spans="23:56" ht="15.6">
      <c r="W16" s="47"/>
      <c r="X16" s="70">
        <f>+'Ark1'!C2517</f>
        <v>2024</v>
      </c>
      <c r="Y16" s="70">
        <f>+'Ark1'!N2517</f>
        <v>428</v>
      </c>
      <c r="Z16" s="70" t="s">
        <v>479</v>
      </c>
      <c r="AA16" s="70">
        <f>+'Ark1'!Q2517</f>
        <v>175</v>
      </c>
      <c r="AB16" s="70">
        <f>+'Ark1'!R2517</f>
        <v>190</v>
      </c>
      <c r="AC16" s="209">
        <f>+'Ark1'!AG2517</f>
        <v>4.0059034366434751</v>
      </c>
      <c r="AD16" s="209">
        <f>+'Ark1'!AH2517</f>
        <v>2.7635501490566425</v>
      </c>
      <c r="AE16" s="71">
        <f>+'Ark1'!S2517</f>
        <v>6.8263157894736812</v>
      </c>
      <c r="AF16" s="71">
        <f>+'Ark1'!T2517</f>
        <v>6.5105263157894759</v>
      </c>
      <c r="AG16" s="264">
        <f>+'Ark1'!U2517</f>
        <v>29.078947368421069</v>
      </c>
      <c r="AH16" s="147">
        <f>+'Ark1'!W2517</f>
        <v>15.789473684210527</v>
      </c>
      <c r="AI16" s="148">
        <f>+'Ark1'!X2517</f>
        <v>100</v>
      </c>
      <c r="AJ16" s="148">
        <f>+'Ark1'!Y2517</f>
        <v>100</v>
      </c>
      <c r="AK16" s="148">
        <f>+'Ark1'!Z2517</f>
        <v>0</v>
      </c>
      <c r="AL16" s="71">
        <f t="shared" si="0"/>
        <v>4.2598303777949154</v>
      </c>
      <c r="AM16" s="71">
        <f t="shared" si="1"/>
        <v>1.0857142857142856</v>
      </c>
      <c r="AN16" s="47"/>
      <c r="AO16" s="5"/>
    </row>
    <row r="17" spans="23:47" ht="15.6">
      <c r="W17" s="47"/>
      <c r="X17" s="70">
        <f>+'Ark1'!C2518</f>
        <v>2024</v>
      </c>
      <c r="Y17" s="70">
        <f>+'Ark1'!N2518</f>
        <v>430</v>
      </c>
      <c r="Z17" s="70" t="s">
        <v>480</v>
      </c>
      <c r="AA17" s="70">
        <f>+'Ark1'!Q2518</f>
        <v>283</v>
      </c>
      <c r="AB17" s="70">
        <f>+'Ark1'!R2518</f>
        <v>305</v>
      </c>
      <c r="AC17" s="209">
        <f>+'Ark1'!AG2518</f>
        <v>6.4305292009276815</v>
      </c>
      <c r="AD17" s="209">
        <f>+'Ark1'!AH2518</f>
        <v>4.8189311938536648</v>
      </c>
      <c r="AE17" s="71">
        <f>+'Ark1'!S2518</f>
        <v>6.9868852459016404</v>
      </c>
      <c r="AF17" s="71">
        <f>+'Ark1'!T2518</f>
        <v>6.5704918032786868</v>
      </c>
      <c r="AG17" s="264">
        <f>+'Ark1'!U2518</f>
        <v>31.587540983606559</v>
      </c>
      <c r="AH17" s="147">
        <f>+'Ark1'!W2518</f>
        <v>14.42622950819672</v>
      </c>
      <c r="AI17" s="148">
        <f>+'Ark1'!X2518</f>
        <v>100</v>
      </c>
      <c r="AJ17" s="148">
        <f>+'Ark1'!Y2518</f>
        <v>100</v>
      </c>
      <c r="AK17" s="148">
        <f>+'Ark1'!Z2518</f>
        <v>0</v>
      </c>
      <c r="AL17" s="71">
        <f t="shared" si="0"/>
        <v>4.5209760675739084</v>
      </c>
      <c r="AM17" s="71">
        <f t="shared" si="1"/>
        <v>1.0777385159010602</v>
      </c>
      <c r="AN17" s="47"/>
      <c r="AO17" s="5"/>
    </row>
    <row r="18" spans="23:47" ht="15.6">
      <c r="W18" s="47"/>
      <c r="X18" s="70">
        <f>+'Ark1'!C2519</f>
        <v>2024</v>
      </c>
      <c r="Y18" s="70">
        <f>+'Ark1'!N2519</f>
        <v>433</v>
      </c>
      <c r="Z18" s="70" t="s">
        <v>481</v>
      </c>
      <c r="AA18" s="70">
        <f>+'Ark1'!Q2519</f>
        <v>197</v>
      </c>
      <c r="AB18" s="70">
        <f>+'Ark1'!R2519</f>
        <v>205</v>
      </c>
      <c r="AC18" s="209">
        <f>+'Ark1'!AG2519</f>
        <v>4.3221589711153268</v>
      </c>
      <c r="AD18" s="209">
        <f>+'Ark1'!AH2519</f>
        <v>3.4960785098337395</v>
      </c>
      <c r="AE18" s="71">
        <f>+'Ark1'!S2519</f>
        <v>7.4097560975609742</v>
      </c>
      <c r="AF18" s="71">
        <f>+'Ark1'!T2519</f>
        <v>6.9170731707317081</v>
      </c>
      <c r="AG18" s="264">
        <f>+'Ark1'!U2519</f>
        <v>34.095121951219539</v>
      </c>
      <c r="AH18" s="147">
        <f>+'Ark1'!W2519</f>
        <v>17.560975609756099</v>
      </c>
      <c r="AI18" s="148">
        <f>+'Ark1'!X2519</f>
        <v>100</v>
      </c>
      <c r="AJ18" s="148">
        <f>+'Ark1'!Y2519</f>
        <v>100</v>
      </c>
      <c r="AK18" s="148">
        <f>+'Ark1'!Z2519</f>
        <v>0</v>
      </c>
      <c r="AL18" s="71">
        <f t="shared" si="0"/>
        <v>4.6013824884792669</v>
      </c>
      <c r="AM18" s="71">
        <f t="shared" si="1"/>
        <v>1.0406091370558375</v>
      </c>
      <c r="AN18" s="47"/>
      <c r="AO18" s="5"/>
      <c r="AQ18" s="2"/>
      <c r="AR18" s="2"/>
      <c r="AS18" s="2"/>
    </row>
    <row r="19" spans="23:47" ht="15.6">
      <c r="W19" s="47"/>
      <c r="X19" s="70">
        <f>+'Ark1'!C2520</f>
        <v>2024</v>
      </c>
      <c r="Y19" s="70">
        <f>+'Ark1'!N2520</f>
        <v>435</v>
      </c>
      <c r="Z19" s="70" t="s">
        <v>482</v>
      </c>
      <c r="AA19" s="70">
        <f>+'Ark1'!Q2520</f>
        <v>343</v>
      </c>
      <c r="AB19" s="70">
        <f>+'Ark1'!R2520</f>
        <v>366</v>
      </c>
      <c r="AC19" s="209">
        <f>+'Ark1'!AG2520</f>
        <v>7.7166350411132223</v>
      </c>
      <c r="AD19" s="209">
        <f>+'Ark1'!AH2520</f>
        <v>6.6898421400132078</v>
      </c>
      <c r="AE19" s="71">
        <f>+'Ark1'!S2520</f>
        <v>7.5273224043715858</v>
      </c>
      <c r="AF19" s="71">
        <f>+'Ark1'!T2520</f>
        <v>6.8278688524590159</v>
      </c>
      <c r="AG19" s="264">
        <f>+'Ark1'!U2520</f>
        <v>36.54262295081967</v>
      </c>
      <c r="AH19" s="147">
        <f>+'Ark1'!W2520</f>
        <v>16.393442622950818</v>
      </c>
      <c r="AI19" s="148">
        <f>+'Ark1'!X2520</f>
        <v>100</v>
      </c>
      <c r="AJ19" s="148">
        <f>+'Ark1'!Y2520</f>
        <v>100</v>
      </c>
      <c r="AK19" s="148">
        <f>+'Ark1'!Z2520</f>
        <v>100</v>
      </c>
      <c r="AL19" s="71">
        <f t="shared" si="0"/>
        <v>4.8546642468239556</v>
      </c>
      <c r="AM19" s="71">
        <f t="shared" si="1"/>
        <v>1.0670553935860059</v>
      </c>
      <c r="AN19" s="47"/>
      <c r="AO19" s="5"/>
      <c r="AQ19" s="2"/>
      <c r="AR19" s="2"/>
      <c r="AS19" s="2"/>
    </row>
    <row r="20" spans="23:47" ht="15.6">
      <c r="W20" s="47"/>
      <c r="X20" s="70">
        <f>+'Ark1'!C2521</f>
        <v>2024</v>
      </c>
      <c r="Y20" s="70">
        <f>+'Ark1'!N2521</f>
        <v>438</v>
      </c>
      <c r="Z20" s="70" t="s">
        <v>483</v>
      </c>
      <c r="AA20" s="70">
        <f>+'Ark1'!Q2521</f>
        <v>222</v>
      </c>
      <c r="AB20" s="70">
        <f>+'Ark1'!R2521</f>
        <v>238</v>
      </c>
      <c r="AC20" s="209">
        <f>+'Ark1'!AG2521</f>
        <v>5.0179211469534044</v>
      </c>
      <c r="AD20" s="209">
        <f>+'Ark1'!AH2521</f>
        <v>4.6535683559752687</v>
      </c>
      <c r="AE20" s="71">
        <f>+'Ark1'!S2521</f>
        <v>7.9789915966386546</v>
      </c>
      <c r="AF20" s="71">
        <f>+'Ark1'!T2521</f>
        <v>6.7352941176470607</v>
      </c>
      <c r="AG20" s="264">
        <f>+'Ark1'!U2521</f>
        <v>39.090756302521001</v>
      </c>
      <c r="AH20" s="147">
        <f>+'Ark1'!W2521</f>
        <v>18.907563025210081</v>
      </c>
      <c r="AI20" s="148">
        <f>+'Ark1'!X2521</f>
        <v>100</v>
      </c>
      <c r="AJ20" s="148">
        <f>+'Ark1'!Y2521</f>
        <v>100</v>
      </c>
      <c r="AK20" s="148">
        <f>+'Ark1'!Z2521</f>
        <v>100</v>
      </c>
      <c r="AL20" s="71">
        <f t="shared" si="0"/>
        <v>4.8992101105845176</v>
      </c>
      <c r="AM20" s="71">
        <f t="shared" si="1"/>
        <v>1.072072072072072</v>
      </c>
      <c r="AN20" s="47"/>
      <c r="AO20" s="5"/>
      <c r="AQ20" s="2"/>
      <c r="AR20" s="2"/>
      <c r="AS20" s="2"/>
    </row>
    <row r="21" spans="23:47" ht="15.6">
      <c r="W21" s="47"/>
      <c r="X21" s="70">
        <f>+'Ark1'!C2522</f>
        <v>2024</v>
      </c>
      <c r="Y21" s="70">
        <f>+'Ark1'!N2522</f>
        <v>440</v>
      </c>
      <c r="Z21" s="70" t="s">
        <v>484</v>
      </c>
      <c r="AA21" s="70">
        <f>+'Ark1'!Q2522</f>
        <v>393</v>
      </c>
      <c r="AB21" s="70">
        <f>+'Ark1'!R2522</f>
        <v>431</v>
      </c>
      <c r="AC21" s="209">
        <f>+'Ark1'!AG2522</f>
        <v>9.0870756904912486</v>
      </c>
      <c r="AD21" s="209">
        <f>+'Ark1'!AH2522</f>
        <v>8.9619055240991656</v>
      </c>
      <c r="AE21" s="71">
        <f>+'Ark1'!S2522</f>
        <v>8.0487238979118345</v>
      </c>
      <c r="AF21" s="71">
        <f>+'Ark1'!T2522</f>
        <v>7.0672853828306277</v>
      </c>
      <c r="AG21" s="264">
        <f>+'Ark1'!U2522</f>
        <v>41.570765661252928</v>
      </c>
      <c r="AH21" s="147">
        <f>+'Ark1'!W2522</f>
        <v>22.041763341067284</v>
      </c>
      <c r="AI21" s="148">
        <f>+'Ark1'!X2522</f>
        <v>100</v>
      </c>
      <c r="AJ21" s="148">
        <f>+'Ark1'!Y2522</f>
        <v>100</v>
      </c>
      <c r="AK21" s="148">
        <f>+'Ark1'!Z2522</f>
        <v>100</v>
      </c>
      <c r="AL21" s="71">
        <f t="shared" si="0"/>
        <v>5.1648890170077859</v>
      </c>
      <c r="AM21" s="71">
        <f t="shared" si="1"/>
        <v>1.0966921119592876</v>
      </c>
      <c r="AN21" s="47"/>
      <c r="AO21" s="5"/>
      <c r="AQ21" s="2"/>
      <c r="AR21" s="2"/>
      <c r="AS21" s="2"/>
    </row>
    <row r="22" spans="23:47" ht="15.6">
      <c r="W22" s="47"/>
      <c r="X22" s="70">
        <f>+'Ark1'!C2523</f>
        <v>2024</v>
      </c>
      <c r="Y22" s="70">
        <f>+'Ark1'!N2523</f>
        <v>443</v>
      </c>
      <c r="Z22" s="70" t="s">
        <v>485</v>
      </c>
      <c r="AA22" s="70">
        <f>+'Ark1'!Q2523</f>
        <v>278</v>
      </c>
      <c r="AB22" s="70">
        <f>+'Ark1'!R2523</f>
        <v>285</v>
      </c>
      <c r="AC22" s="209">
        <f>+'Ark1'!AG2523</f>
        <v>6.0088551549652109</v>
      </c>
      <c r="AD22" s="209">
        <f>+'Ark1'!AH2523</f>
        <v>6.2831375922850707</v>
      </c>
      <c r="AE22" s="71">
        <f>+'Ark1'!S2523</f>
        <v>8.4315789473684184</v>
      </c>
      <c r="AF22" s="71">
        <f>+'Ark1'!T2523</f>
        <v>6.9859649122807026</v>
      </c>
      <c r="AG22" s="264">
        <f>+'Ark1'!U2523</f>
        <v>44.075438596491217</v>
      </c>
      <c r="AH22" s="147">
        <f>+'Ark1'!W2523</f>
        <v>17.543859649122805</v>
      </c>
      <c r="AI22" s="148">
        <f>+'Ark1'!X2523</f>
        <v>100</v>
      </c>
      <c r="AJ22" s="148">
        <f>+'Ark1'!Y2523</f>
        <v>100</v>
      </c>
      <c r="AK22" s="148">
        <f>+'Ark1'!Z2523</f>
        <v>100</v>
      </c>
      <c r="AL22" s="71">
        <f t="shared" si="0"/>
        <v>5.2274240532667502</v>
      </c>
      <c r="AM22" s="71">
        <f t="shared" si="1"/>
        <v>1.025179856115108</v>
      </c>
      <c r="AN22" s="47"/>
      <c r="AO22" s="5"/>
      <c r="AQ22" s="2"/>
      <c r="AR22" s="2"/>
      <c r="AS22" s="2"/>
    </row>
    <row r="23" spans="23:47" ht="15.6">
      <c r="W23" s="47"/>
      <c r="X23" s="70">
        <f>+'Ark1'!C2524</f>
        <v>2024</v>
      </c>
      <c r="Y23" s="70">
        <f>+'Ark1'!N2524</f>
        <v>445</v>
      </c>
      <c r="Z23" s="70" t="s">
        <v>486</v>
      </c>
      <c r="AA23" s="70">
        <f>+'Ark1'!Q2524</f>
        <v>595</v>
      </c>
      <c r="AB23" s="70">
        <f>+'Ark1'!R2524</f>
        <v>659</v>
      </c>
      <c r="AC23" s="209">
        <f>+'Ark1'!AG2524</f>
        <v>13.894159814463421</v>
      </c>
      <c r="AD23" s="209">
        <f>+'Ark1'!AH2524</f>
        <v>15.628688901782661</v>
      </c>
      <c r="AE23" s="71">
        <f>+'Ark1'!S2524</f>
        <v>8.8345978755690453</v>
      </c>
      <c r="AF23" s="71">
        <f>+'Ark1'!T2524</f>
        <v>7.3641881638846733</v>
      </c>
      <c r="AG23" s="264">
        <f>+'Ark1'!U2524</f>
        <v>47.413505311077344</v>
      </c>
      <c r="AH23" s="147">
        <f>+'Ark1'!W2524</f>
        <v>23.823975720789079</v>
      </c>
      <c r="AI23" s="148">
        <f>+'Ark1'!X2524</f>
        <v>100</v>
      </c>
      <c r="AJ23" s="148">
        <f>+'Ark1'!Y2524</f>
        <v>100</v>
      </c>
      <c r="AK23" s="148">
        <f>+'Ark1'!Z2524</f>
        <v>100</v>
      </c>
      <c r="AL23" s="71">
        <f t="shared" si="0"/>
        <v>5.366798351082096</v>
      </c>
      <c r="AM23" s="71">
        <f t="shared" si="1"/>
        <v>1.1075630252100841</v>
      </c>
      <c r="AN23" s="47"/>
      <c r="AO23" s="5"/>
      <c r="AQ23" s="2"/>
      <c r="AR23" s="2"/>
      <c r="AS23" s="4"/>
      <c r="AT23" s="4"/>
      <c r="AU23" s="4"/>
    </row>
    <row r="24" spans="23:47" ht="15.6">
      <c r="W24" s="47"/>
      <c r="X24" s="70">
        <f>+'Ark1'!C2525</f>
        <v>2024</v>
      </c>
      <c r="Y24" s="70">
        <f>+'Ark1'!N2525</f>
        <v>450</v>
      </c>
      <c r="Z24" s="70" t="s">
        <v>487</v>
      </c>
      <c r="AA24" s="70">
        <f>+'Ark1'!Q2525</f>
        <v>503</v>
      </c>
      <c r="AB24" s="70">
        <f>+'Ark1'!R2525</f>
        <v>549</v>
      </c>
      <c r="AC24" s="209">
        <f>+'Ark1'!AG2525</f>
        <v>11.574952561669829</v>
      </c>
      <c r="AD24" s="209">
        <f>+'Ark1'!AH2525</f>
        <v>14.366809387567262</v>
      </c>
      <c r="AE24" s="71">
        <f>+'Ark1'!S2525</f>
        <v>9.3642987249544625</v>
      </c>
      <c r="AF24" s="71">
        <f>+'Ark1'!T2525</f>
        <v>7.7868852459016402</v>
      </c>
      <c r="AG24" s="264">
        <f>+'Ark1'!U2525</f>
        <v>52.318214936247678</v>
      </c>
      <c r="AH24" s="147">
        <f>+'Ark1'!W2525</f>
        <v>29.690346083788697</v>
      </c>
      <c r="AI24" s="148">
        <f>+'Ark1'!X2525</f>
        <v>100</v>
      </c>
      <c r="AJ24" s="148">
        <f>+'Ark1'!Y2525</f>
        <v>100</v>
      </c>
      <c r="AK24" s="148">
        <f>+'Ark1'!Z2525</f>
        <v>100</v>
      </c>
      <c r="AL24" s="71">
        <f t="shared" si="0"/>
        <v>5.5869869675160428</v>
      </c>
      <c r="AM24" s="71">
        <f t="shared" si="1"/>
        <v>1.0914512922465209</v>
      </c>
      <c r="AN24" s="47"/>
      <c r="AO24" s="5"/>
      <c r="AQ24" s="1"/>
      <c r="AR24" s="1"/>
      <c r="AS24" s="11"/>
      <c r="AT24" s="11"/>
      <c r="AU24" s="11"/>
    </row>
    <row r="25" spans="23:47" ht="15.6">
      <c r="W25" s="47"/>
      <c r="X25" s="70">
        <f>+'Ark1'!C2526</f>
        <v>2024</v>
      </c>
      <c r="Y25" s="70">
        <f>+'Ark1'!N2526</f>
        <v>455</v>
      </c>
      <c r="Z25" s="70" t="s">
        <v>488</v>
      </c>
      <c r="AA25" s="70">
        <f>+'Ark1'!Q2526</f>
        <v>358</v>
      </c>
      <c r="AB25" s="70">
        <f>+'Ark1'!R2526</f>
        <v>389</v>
      </c>
      <c r="AC25" s="209">
        <f>+'Ark1'!AG2526</f>
        <v>8.2015601939700602</v>
      </c>
      <c r="AD25" s="209">
        <f>+'Ark1'!AH2526</f>
        <v>11.179548228326768</v>
      </c>
      <c r="AE25" s="71">
        <f>+'Ark1'!S2526</f>
        <v>9.8688946015424168</v>
      </c>
      <c r="AF25" s="71">
        <f>+'Ark1'!T2526</f>
        <v>8.0951156812339349</v>
      </c>
      <c r="AG25" s="264">
        <f>+'Ark1'!U2526</f>
        <v>57.456555269922895</v>
      </c>
      <c r="AH25" s="147">
        <f>+'Ark1'!W2526</f>
        <v>35.989717223650381</v>
      </c>
      <c r="AI25" s="148">
        <f>+'Ark1'!X2526</f>
        <v>100</v>
      </c>
      <c r="AJ25" s="148">
        <f>+'Ark1'!Y2526</f>
        <v>100</v>
      </c>
      <c r="AK25" s="148">
        <f>+'Ark1'!Z2526</f>
        <v>100</v>
      </c>
      <c r="AL25" s="71">
        <f t="shared" si="0"/>
        <v>5.821984891898933</v>
      </c>
      <c r="AM25" s="71">
        <f t="shared" si="1"/>
        <v>1.0865921787709498</v>
      </c>
      <c r="AN25" s="47"/>
      <c r="AO25" s="5"/>
      <c r="AQ25" s="1"/>
      <c r="AR25" s="1"/>
      <c r="AS25" s="11"/>
      <c r="AT25" s="11"/>
      <c r="AU25" s="11"/>
    </row>
    <row r="26" spans="23:47" ht="15.6">
      <c r="W26" s="47"/>
      <c r="X26" s="70">
        <f>+'Ark1'!C2527</f>
        <v>2024</v>
      </c>
      <c r="Y26" s="70">
        <f>+'Ark1'!N2527</f>
        <v>460</v>
      </c>
      <c r="Z26" s="70" t="s">
        <v>489</v>
      </c>
      <c r="AA26" s="70">
        <f>+'Ark1'!Q2527</f>
        <v>364</v>
      </c>
      <c r="AB26" s="70">
        <f>+'Ark1'!R2527</f>
        <v>402</v>
      </c>
      <c r="AC26" s="209">
        <f>+'Ark1'!AG2527</f>
        <v>8.4756483238456681</v>
      </c>
      <c r="AD26" s="209">
        <f>+'Ark1'!AH2527</f>
        <v>13.032702426922238</v>
      </c>
      <c r="AE26" s="71">
        <f>+'Ark1'!S2527</f>
        <v>10.669154228855723</v>
      </c>
      <c r="AF26" s="71">
        <f>+'Ark1'!T2527</f>
        <v>9.037313432835818</v>
      </c>
      <c r="AG26" s="264">
        <f>+'Ark1'!U2527</f>
        <v>64.814676616915435</v>
      </c>
      <c r="AH26" s="147">
        <f>+'Ark1'!W2527</f>
        <v>58.706467661691541</v>
      </c>
      <c r="AI26" s="148">
        <f>+'Ark1'!X2527</f>
        <v>100</v>
      </c>
      <c r="AJ26" s="148">
        <f>+'Ark1'!Y2527</f>
        <v>100</v>
      </c>
      <c r="AK26" s="148">
        <f>+'Ark1'!Z2527</f>
        <v>100</v>
      </c>
      <c r="AL26" s="71">
        <f t="shared" si="0"/>
        <v>6.0749591979482398</v>
      </c>
      <c r="AM26" s="71">
        <f t="shared" si="1"/>
        <v>1.1043956043956045</v>
      </c>
      <c r="AN26" s="47"/>
      <c r="AO26" s="5"/>
      <c r="AQ26" s="1"/>
      <c r="AR26" s="1"/>
      <c r="AS26" s="11"/>
      <c r="AT26" s="11"/>
      <c r="AU26" s="11"/>
    </row>
    <row r="27" spans="23:47" ht="15.6"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5"/>
      <c r="AQ27" s="1"/>
      <c r="AR27" s="1"/>
      <c r="AS27" s="11"/>
      <c r="AT27" s="11"/>
      <c r="AU27" s="11"/>
    </row>
    <row r="28" spans="23:47" ht="15.6">
      <c r="W28" s="47"/>
      <c r="X28">
        <f>+'Ark1'!C2528</f>
        <v>2023</v>
      </c>
      <c r="Y28">
        <f>+'Ark1'!N2528</f>
        <v>409</v>
      </c>
      <c r="Z28" s="3" t="s">
        <v>474</v>
      </c>
      <c r="AA28">
        <f>+'Ark1'!Q2528</f>
        <v>2</v>
      </c>
      <c r="AB28">
        <f>+'Ark1'!R2528</f>
        <v>2</v>
      </c>
      <c r="AC28" s="210">
        <f>+'Ark1'!AG2528</f>
        <v>3.8647342995169073E-2</v>
      </c>
      <c r="AD28" s="210">
        <f>+'Ark1'!AH2528</f>
        <v>7.4349486738415132E-3</v>
      </c>
      <c r="AE28" s="1">
        <f>+'Ark1'!S2528</f>
        <v>2.5</v>
      </c>
      <c r="AF28" s="1">
        <f>+'Ark1'!T2528</f>
        <v>2.5</v>
      </c>
      <c r="AG28" s="102">
        <f>+'Ark1'!U2528</f>
        <v>8.1</v>
      </c>
      <c r="AH28" s="102">
        <f>+'Ark1'!W2528</f>
        <v>0</v>
      </c>
      <c r="AI28" s="11">
        <f>+'Ark1'!X2528</f>
        <v>0</v>
      </c>
      <c r="AJ28" s="11">
        <f>+'Ark1'!Y2528</f>
        <v>0</v>
      </c>
      <c r="AK28" s="11">
        <f>+'Ark1'!Z2528</f>
        <v>0</v>
      </c>
      <c r="AL28" s="1">
        <f t="shared" ref="AL28:AL91" si="2">+AG28/AE28</f>
        <v>3.2399999999999998</v>
      </c>
      <c r="AM28" s="1">
        <f t="shared" ref="AM28:AM91" si="3">+AB28/AA28</f>
        <v>1</v>
      </c>
      <c r="AN28" s="47"/>
      <c r="AO28" s="5"/>
      <c r="AQ28" s="1"/>
      <c r="AR28" s="1"/>
      <c r="AS28" s="11"/>
      <c r="AT28" s="11"/>
      <c r="AU28" s="11"/>
    </row>
    <row r="29" spans="23:47" ht="15.6">
      <c r="W29" s="47"/>
      <c r="X29">
        <f>+'Ark1'!C2529</f>
        <v>2023</v>
      </c>
      <c r="Y29">
        <f>+'Ark1'!N2529</f>
        <v>410</v>
      </c>
      <c r="Z29" s="3" t="s">
        <v>475</v>
      </c>
      <c r="AA29">
        <f>+'Ark1'!Q2529</f>
        <v>21</v>
      </c>
      <c r="AB29">
        <f>+'Ark1'!R2529</f>
        <v>29</v>
      </c>
      <c r="AC29" s="210">
        <f>+'Ark1'!AG2529</f>
        <v>0.56038647342995185</v>
      </c>
      <c r="AD29" s="210">
        <f>+'Ark1'!AH2529</f>
        <v>0.17775034699869252</v>
      </c>
      <c r="AE29" s="1">
        <f>+'Ark1'!S2529</f>
        <v>4.5517241379310338</v>
      </c>
      <c r="AF29" s="1">
        <f>+'Ark1'!T2529</f>
        <v>4.7586206896551744</v>
      </c>
      <c r="AG29" s="102">
        <f>+'Ark1'!U2529</f>
        <v>13.355172413793104</v>
      </c>
      <c r="AH29" s="102">
        <f>+'Ark1'!W2529</f>
        <v>0</v>
      </c>
      <c r="AI29" s="11">
        <f>+'Ark1'!X2529</f>
        <v>0</v>
      </c>
      <c r="AJ29" s="11">
        <f>+'Ark1'!Y2529</f>
        <v>0</v>
      </c>
      <c r="AK29" s="11">
        <f>+'Ark1'!Z2529</f>
        <v>0</v>
      </c>
      <c r="AL29" s="1">
        <f t="shared" si="2"/>
        <v>2.9340909090909095</v>
      </c>
      <c r="AM29" s="1">
        <f t="shared" si="3"/>
        <v>1.3809523809523809</v>
      </c>
      <c r="AN29" s="47"/>
      <c r="AO29" s="5"/>
      <c r="AQ29" s="1"/>
      <c r="AR29" s="1"/>
      <c r="AS29" s="11"/>
      <c r="AT29" s="11"/>
      <c r="AU29" s="11"/>
    </row>
    <row r="30" spans="23:47" ht="15.6">
      <c r="W30" s="47"/>
      <c r="X30">
        <f>+'Ark1'!C2530</f>
        <v>2023</v>
      </c>
      <c r="Y30">
        <f>+'Ark1'!N2530</f>
        <v>415</v>
      </c>
      <c r="Z30" s="3" t="s">
        <v>476</v>
      </c>
      <c r="AA30">
        <f>+'Ark1'!Q2530</f>
        <v>114</v>
      </c>
      <c r="AB30">
        <f>+'Ark1'!R2530</f>
        <v>151</v>
      </c>
      <c r="AC30" s="210">
        <f>+'Ark1'!AG2530</f>
        <v>2.9178743961352658</v>
      </c>
      <c r="AD30" s="210">
        <f>+'Ark1'!AH2530</f>
        <v>1.239525270266121</v>
      </c>
      <c r="AE30" s="1">
        <f>+'Ark1'!S2530</f>
        <v>5.5231788079470201</v>
      </c>
      <c r="AF30" s="1">
        <f>+'Ark1'!T2530</f>
        <v>5.483443708609272</v>
      </c>
      <c r="AG30" s="102">
        <f>+'Ark1'!U2530</f>
        <v>17.886092715231779</v>
      </c>
      <c r="AH30" s="102">
        <f>+'Ark1'!W2530</f>
        <v>3.9735099337748343</v>
      </c>
      <c r="AI30" s="11">
        <f>+'Ark1'!X2530</f>
        <v>88.741721854304672</v>
      </c>
      <c r="AJ30" s="11">
        <f>+'Ark1'!Y2530</f>
        <v>0</v>
      </c>
      <c r="AK30" s="11">
        <f>+'Ark1'!Z2530</f>
        <v>0</v>
      </c>
      <c r="AL30" s="1">
        <f t="shared" si="2"/>
        <v>3.2383693045563531</v>
      </c>
      <c r="AM30" s="1">
        <f t="shared" si="3"/>
        <v>1.3245614035087718</v>
      </c>
      <c r="AN30" s="47"/>
      <c r="AO30" s="5"/>
      <c r="AQ30" s="1"/>
      <c r="AR30" s="1"/>
      <c r="AS30" s="11"/>
      <c r="AT30" s="11"/>
      <c r="AU30" s="11"/>
    </row>
    <row r="31" spans="23:47" ht="15.6">
      <c r="W31" s="47"/>
      <c r="X31">
        <f>+'Ark1'!C2531</f>
        <v>2023</v>
      </c>
      <c r="Y31">
        <f>+'Ark1'!N2531</f>
        <v>420</v>
      </c>
      <c r="Z31" s="3" t="s">
        <v>477</v>
      </c>
      <c r="AA31">
        <f>+'Ark1'!Q2531</f>
        <v>257</v>
      </c>
      <c r="AB31">
        <f>+'Ark1'!R2531</f>
        <v>308</v>
      </c>
      <c r="AC31" s="210">
        <f>+'Ark1'!AG2531</f>
        <v>5.9516908212560384</v>
      </c>
      <c r="AD31" s="210">
        <f>+'Ark1'!AH2531</f>
        <v>3.2182771966406754</v>
      </c>
      <c r="AE31" s="1">
        <f>+'Ark1'!S2531</f>
        <v>6.0811688311688323</v>
      </c>
      <c r="AF31" s="1">
        <f>+'Ark1'!T2531</f>
        <v>5.912337662337662</v>
      </c>
      <c r="AG31" s="102">
        <f>+'Ark1'!U2531</f>
        <v>22.76720779220782</v>
      </c>
      <c r="AH31" s="102">
        <f>+'Ark1'!W2531</f>
        <v>7.1428571428571441</v>
      </c>
      <c r="AI31" s="11">
        <f>+'Ark1'!X2531</f>
        <v>100</v>
      </c>
      <c r="AJ31" s="11">
        <f>+'Ark1'!Y2531</f>
        <v>43.506493506493506</v>
      </c>
      <c r="AK31" s="11">
        <f>+'Ark1'!Z2531</f>
        <v>0</v>
      </c>
      <c r="AL31" s="1">
        <f t="shared" si="2"/>
        <v>3.7438868126001106</v>
      </c>
      <c r="AM31" s="1">
        <f t="shared" si="3"/>
        <v>1.1984435797665369</v>
      </c>
      <c r="AN31" s="47"/>
      <c r="AO31" s="5"/>
      <c r="AQ31" s="1"/>
      <c r="AR31" s="1"/>
      <c r="AS31" s="11"/>
      <c r="AT31" s="11"/>
      <c r="AU31" s="11"/>
    </row>
    <row r="32" spans="23:47" ht="15.6">
      <c r="W32" s="47"/>
      <c r="X32">
        <f>+'Ark1'!C2532</f>
        <v>2023</v>
      </c>
      <c r="Y32">
        <f>+'Ark1'!N2532</f>
        <v>425</v>
      </c>
      <c r="Z32" s="3" t="s">
        <v>478</v>
      </c>
      <c r="AA32">
        <f>+'Ark1'!Q2532</f>
        <v>253</v>
      </c>
      <c r="AB32">
        <f>+'Ark1'!R2532</f>
        <v>290</v>
      </c>
      <c r="AC32" s="210">
        <f>+'Ark1'!AG2532</f>
        <v>5.6038647342995187</v>
      </c>
      <c r="AD32" s="210">
        <f>+'Ark1'!AH2532</f>
        <v>3.5315088305849196</v>
      </c>
      <c r="AE32" s="1">
        <f>+'Ark1'!S2532</f>
        <v>6.6206896551724146</v>
      </c>
      <c r="AF32" s="1">
        <f>+'Ark1'!T2532</f>
        <v>6.4896551724137916</v>
      </c>
      <c r="AG32" s="102">
        <f>+'Ark1'!U2532</f>
        <v>26.533793103448286</v>
      </c>
      <c r="AH32" s="102">
        <f>+'Ark1'!W2532</f>
        <v>11.724137931034484</v>
      </c>
      <c r="AI32" s="11">
        <f>+'Ark1'!X2532</f>
        <v>100</v>
      </c>
      <c r="AJ32" s="11">
        <f>+'Ark1'!Y2532</f>
        <v>100</v>
      </c>
      <c r="AK32" s="11">
        <f>+'Ark1'!Z2532</f>
        <v>0</v>
      </c>
      <c r="AL32" s="1">
        <f t="shared" si="2"/>
        <v>4.0077083333333343</v>
      </c>
      <c r="AM32" s="1">
        <f t="shared" si="3"/>
        <v>1.1462450592885376</v>
      </c>
      <c r="AN32" s="47"/>
      <c r="AO32" s="5"/>
      <c r="AQ32" s="1"/>
      <c r="AR32" s="1"/>
      <c r="AS32" s="11"/>
      <c r="AT32" s="11"/>
      <c r="AU32" s="11"/>
    </row>
    <row r="33" spans="23:47" ht="15.6">
      <c r="W33" s="47"/>
      <c r="X33">
        <f>+'Ark1'!C2533</f>
        <v>2023</v>
      </c>
      <c r="Y33">
        <f>+'Ark1'!N2533</f>
        <v>428</v>
      </c>
      <c r="Z33" s="3" t="s">
        <v>479</v>
      </c>
      <c r="AA33">
        <f>+'Ark1'!Q2533</f>
        <v>177</v>
      </c>
      <c r="AB33">
        <f>+'Ark1'!R2533</f>
        <v>189</v>
      </c>
      <c r="AC33" s="210">
        <f>+'Ark1'!AG2533</f>
        <v>3.6521739130434785</v>
      </c>
      <c r="AD33" s="210">
        <f>+'Ark1'!AH2533</f>
        <v>2.5173267577790566</v>
      </c>
      <c r="AE33" s="1">
        <f>+'Ark1'!S2533</f>
        <v>6.3280423280423284</v>
      </c>
      <c r="AF33" s="1">
        <f>+'Ark1'!T2533</f>
        <v>6.1481481481481488</v>
      </c>
      <c r="AG33" s="102">
        <f>+'Ark1'!U2533</f>
        <v>29.021164021164022</v>
      </c>
      <c r="AH33" s="102">
        <f>+'Ark1'!W2533</f>
        <v>10.582010582010582</v>
      </c>
      <c r="AI33" s="11">
        <f>+'Ark1'!X2533</f>
        <v>100</v>
      </c>
      <c r="AJ33" s="11">
        <f>+'Ark1'!Y2533</f>
        <v>100</v>
      </c>
      <c r="AK33" s="11">
        <f>+'Ark1'!Z2533</f>
        <v>0</v>
      </c>
      <c r="AL33" s="1">
        <f t="shared" si="2"/>
        <v>4.5861204013377925</v>
      </c>
      <c r="AM33" s="1">
        <f t="shared" si="3"/>
        <v>1.0677966101694916</v>
      </c>
      <c r="AN33" s="47"/>
      <c r="AO33" s="5"/>
      <c r="AQ33" s="1"/>
      <c r="AR33" s="1"/>
      <c r="AS33" s="11"/>
      <c r="AT33" s="11"/>
      <c r="AU33" s="11"/>
    </row>
    <row r="34" spans="23:47" ht="15.6">
      <c r="W34" s="47"/>
      <c r="X34">
        <f>+'Ark1'!C2534</f>
        <v>2023</v>
      </c>
      <c r="Y34">
        <f>+'Ark1'!N2534</f>
        <v>430</v>
      </c>
      <c r="Z34" s="3" t="s">
        <v>480</v>
      </c>
      <c r="AA34">
        <f>+'Ark1'!Q2534</f>
        <v>314</v>
      </c>
      <c r="AB34">
        <f>+'Ark1'!R2534</f>
        <v>338</v>
      </c>
      <c r="AC34" s="210">
        <f>+'Ark1'!AG2534</f>
        <v>6.5314009661835728</v>
      </c>
      <c r="AD34" s="210">
        <f>+'Ark1'!AH2534</f>
        <v>4.9056892823883924</v>
      </c>
      <c r="AE34" s="1">
        <f>+'Ark1'!S2534</f>
        <v>6.7248520710059188</v>
      </c>
      <c r="AF34" s="1">
        <f>+'Ark1'!T2534</f>
        <v>6.2958579881656807</v>
      </c>
      <c r="AG34" s="102">
        <f>+'Ark1'!U2534</f>
        <v>31.624260355029591</v>
      </c>
      <c r="AH34" s="102">
        <f>+'Ark1'!W2534</f>
        <v>12.721893491124259</v>
      </c>
      <c r="AI34" s="11">
        <f>+'Ark1'!X2534</f>
        <v>100</v>
      </c>
      <c r="AJ34" s="11">
        <f>+'Ark1'!Y2534</f>
        <v>100</v>
      </c>
      <c r="AK34" s="11">
        <f>+'Ark1'!Z2534</f>
        <v>0</v>
      </c>
      <c r="AL34" s="1">
        <f t="shared" si="2"/>
        <v>4.7025956885173779</v>
      </c>
      <c r="AM34" s="1">
        <f t="shared" si="3"/>
        <v>1.0764331210191083</v>
      </c>
      <c r="AN34" s="47"/>
      <c r="AO34" s="5"/>
      <c r="AQ34" s="1"/>
      <c r="AR34" s="1"/>
      <c r="AS34" s="11"/>
      <c r="AT34" s="11"/>
      <c r="AU34" s="11"/>
    </row>
    <row r="35" spans="23:47" ht="15.6">
      <c r="W35" s="47"/>
      <c r="X35">
        <f>+'Ark1'!C2535</f>
        <v>2023</v>
      </c>
      <c r="Y35">
        <f>+'Ark1'!N2535</f>
        <v>433</v>
      </c>
      <c r="Z35" s="3" t="s">
        <v>481</v>
      </c>
      <c r="AA35">
        <f>+'Ark1'!Q2535</f>
        <v>222</v>
      </c>
      <c r="AB35">
        <f>+'Ark1'!R2535</f>
        <v>231</v>
      </c>
      <c r="AC35" s="210">
        <f>+'Ark1'!AG2535</f>
        <v>4.463768115942031</v>
      </c>
      <c r="AD35" s="210">
        <f>+'Ark1'!AH2535</f>
        <v>3.6081071598234473</v>
      </c>
      <c r="AE35" s="1">
        <f>+'Ark1'!S2535</f>
        <v>6.9480519480519476</v>
      </c>
      <c r="AF35" s="1">
        <f>+'Ark1'!T2535</f>
        <v>6.45887445887446</v>
      </c>
      <c r="AG35" s="102">
        <f>+'Ark1'!U2535</f>
        <v>34.033333333333324</v>
      </c>
      <c r="AH35" s="102">
        <f>+'Ark1'!W2535</f>
        <v>10.389610389610388</v>
      </c>
      <c r="AI35" s="11">
        <f>+'Ark1'!X2535</f>
        <v>100</v>
      </c>
      <c r="AJ35" s="11">
        <f>+'Ark1'!Y2535</f>
        <v>100</v>
      </c>
      <c r="AK35" s="11">
        <f>+'Ark1'!Z2535</f>
        <v>0</v>
      </c>
      <c r="AL35" s="1">
        <f t="shared" si="2"/>
        <v>4.8982554517133945</v>
      </c>
      <c r="AM35" s="1">
        <f t="shared" si="3"/>
        <v>1.0405405405405406</v>
      </c>
      <c r="AN35" s="47"/>
      <c r="AO35" s="5"/>
      <c r="AQ35" s="13"/>
      <c r="AR35" s="13"/>
      <c r="AS35" s="11"/>
      <c r="AT35" s="11"/>
      <c r="AU35" s="11"/>
    </row>
    <row r="36" spans="23:47" ht="16.5" customHeight="1">
      <c r="W36" s="47"/>
      <c r="X36">
        <f>+'Ark1'!C2536</f>
        <v>2023</v>
      </c>
      <c r="Y36">
        <f>+'Ark1'!N2536</f>
        <v>435</v>
      </c>
      <c r="Z36" s="3" t="s">
        <v>482</v>
      </c>
      <c r="AA36">
        <f>+'Ark1'!Q2536</f>
        <v>390</v>
      </c>
      <c r="AB36">
        <f>+'Ark1'!R2536</f>
        <v>420</v>
      </c>
      <c r="AC36" s="210">
        <f>+'Ark1'!AG2536</f>
        <v>8.1159420289855078</v>
      </c>
      <c r="AD36" s="210">
        <f>+'Ark1'!AH2536</f>
        <v>7.0510253643274066</v>
      </c>
      <c r="AE36" s="1">
        <f>+'Ark1'!S2536</f>
        <v>7.3047619047619055</v>
      </c>
      <c r="AF36" s="1">
        <f>+'Ark1'!T2536</f>
        <v>6.7928571428571436</v>
      </c>
      <c r="AG36" s="102">
        <f>+'Ark1'!U2536</f>
        <v>36.579690476190493</v>
      </c>
      <c r="AH36" s="102">
        <f>+'Ark1'!W2536</f>
        <v>18.333333333333329</v>
      </c>
      <c r="AI36" s="11">
        <f>+'Ark1'!X2536</f>
        <v>100</v>
      </c>
      <c r="AJ36" s="11">
        <f>+'Ark1'!Y2536</f>
        <v>100</v>
      </c>
      <c r="AK36" s="11">
        <f>+'Ark1'!Z2536</f>
        <v>100</v>
      </c>
      <c r="AL36" s="1">
        <f t="shared" si="2"/>
        <v>5.0076499348109538</v>
      </c>
      <c r="AM36" s="1">
        <f t="shared" si="3"/>
        <v>1.0769230769230769</v>
      </c>
      <c r="AN36" s="47"/>
      <c r="AO36" s="5"/>
      <c r="AQ36" s="13"/>
      <c r="AR36" s="13"/>
      <c r="AS36" s="11"/>
      <c r="AT36" s="11"/>
      <c r="AU36" s="11"/>
    </row>
    <row r="37" spans="23:47" ht="16.5" customHeight="1">
      <c r="W37" s="47"/>
      <c r="X37">
        <f>+'Ark1'!C2537</f>
        <v>2023</v>
      </c>
      <c r="Y37">
        <f>+'Ark1'!N2537</f>
        <v>438</v>
      </c>
      <c r="Z37" s="3" t="s">
        <v>483</v>
      </c>
      <c r="AA37">
        <f>+'Ark1'!Q2537</f>
        <v>270</v>
      </c>
      <c r="AB37">
        <f>+'Ark1'!R2537</f>
        <v>281</v>
      </c>
      <c r="AC37" s="210">
        <f>+'Ark1'!AG2537</f>
        <v>5.4299516908212562</v>
      </c>
      <c r="AD37" s="210">
        <f>+'Ark1'!AH2537</f>
        <v>5.0330930942315044</v>
      </c>
      <c r="AE37" s="1">
        <f>+'Ark1'!S2537</f>
        <v>7.6797153024911022</v>
      </c>
      <c r="AF37" s="1">
        <f>+'Ark1'!T2537</f>
        <v>6.8612099644128115</v>
      </c>
      <c r="AG37" s="102">
        <f>+'Ark1'!U2537</f>
        <v>39.027046263345191</v>
      </c>
      <c r="AH37" s="102">
        <f>+'Ark1'!W2537</f>
        <v>15.658362989323845</v>
      </c>
      <c r="AI37" s="11">
        <f>+'Ark1'!X2537</f>
        <v>100</v>
      </c>
      <c r="AJ37" s="11">
        <f>+'Ark1'!Y2537</f>
        <v>100</v>
      </c>
      <c r="AK37" s="11">
        <f>+'Ark1'!Z2537</f>
        <v>100</v>
      </c>
      <c r="AL37" s="1">
        <f t="shared" si="2"/>
        <v>5.0818350324374419</v>
      </c>
      <c r="AM37" s="1">
        <f t="shared" si="3"/>
        <v>1.0407407407407407</v>
      </c>
      <c r="AN37" s="47"/>
      <c r="AO37" s="5"/>
      <c r="AQ37" s="13"/>
      <c r="AR37" s="13"/>
      <c r="AS37" s="11"/>
      <c r="AT37" s="11"/>
      <c r="AU37" s="11"/>
    </row>
    <row r="38" spans="23:47">
      <c r="W38" s="47"/>
      <c r="X38">
        <f>+'Ark1'!C2538</f>
        <v>2023</v>
      </c>
      <c r="Y38">
        <f>+'Ark1'!N2538</f>
        <v>440</v>
      </c>
      <c r="Z38" s="3" t="s">
        <v>484</v>
      </c>
      <c r="AA38">
        <f>+'Ark1'!Q2538</f>
        <v>437</v>
      </c>
      <c r="AB38">
        <f>+'Ark1'!R2538</f>
        <v>468</v>
      </c>
      <c r="AC38" s="210">
        <f>+'Ark1'!AG2538</f>
        <v>9.0434782608695645</v>
      </c>
      <c r="AD38" s="210">
        <f>+'Ark1'!AH2538</f>
        <v>8.9167064076911942</v>
      </c>
      <c r="AE38" s="1">
        <f>+'Ark1'!S2538</f>
        <v>7.931623931623931</v>
      </c>
      <c r="AF38" s="1">
        <f>+'Ark1'!T2538</f>
        <v>6.882478632478632</v>
      </c>
      <c r="AG38" s="102">
        <f>+'Ark1'!U2538</f>
        <v>41.514102564102593</v>
      </c>
      <c r="AH38" s="102">
        <f>+'Ark1'!W2538</f>
        <v>17.521367521367523</v>
      </c>
      <c r="AI38" s="11">
        <f>+'Ark1'!X2538</f>
        <v>100</v>
      </c>
      <c r="AJ38" s="11">
        <f>+'Ark1'!Y2538</f>
        <v>100</v>
      </c>
      <c r="AK38" s="11">
        <f>+'Ark1'!Z2538</f>
        <v>100</v>
      </c>
      <c r="AL38" s="1">
        <f t="shared" si="2"/>
        <v>5.2339978448275906</v>
      </c>
      <c r="AM38" s="1">
        <f t="shared" si="3"/>
        <v>1.0709382151029749</v>
      </c>
      <c r="AN38" s="47"/>
      <c r="AQ38" s="13"/>
      <c r="AR38" s="13"/>
      <c r="AS38" s="11"/>
      <c r="AT38" s="11"/>
      <c r="AU38" s="11"/>
    </row>
    <row r="39" spans="23:47" ht="17.25" customHeight="1">
      <c r="W39" s="47"/>
      <c r="X39">
        <f>+'Ark1'!C2539</f>
        <v>2023</v>
      </c>
      <c r="Y39">
        <f>+'Ark1'!N2539</f>
        <v>443</v>
      </c>
      <c r="Z39" s="3" t="s">
        <v>485</v>
      </c>
      <c r="AA39">
        <f>+'Ark1'!Q2539</f>
        <v>295</v>
      </c>
      <c r="AB39">
        <f>+'Ark1'!R2539</f>
        <v>312</v>
      </c>
      <c r="AC39" s="210">
        <f>+'Ark1'!AG2539</f>
        <v>6.0289855072463761</v>
      </c>
      <c r="AD39" s="210">
        <f>+'Ark1'!AH2539</f>
        <v>6.3025876329174935</v>
      </c>
      <c r="AE39" s="1">
        <f>+'Ark1'!S2539</f>
        <v>8.2147435897435912</v>
      </c>
      <c r="AF39" s="1">
        <f>+'Ark1'!T2539</f>
        <v>7.1538461538461551</v>
      </c>
      <c r="AG39" s="102">
        <f>+'Ark1'!U2539</f>
        <v>44.015064102564125</v>
      </c>
      <c r="AH39" s="102">
        <f>+'Ark1'!W2539</f>
        <v>17.948717948717952</v>
      </c>
      <c r="AI39" s="11">
        <f>+'Ark1'!X2539</f>
        <v>100</v>
      </c>
      <c r="AJ39" s="11">
        <f>+'Ark1'!Y2539</f>
        <v>100</v>
      </c>
      <c r="AK39" s="11">
        <f>+'Ark1'!Z2539</f>
        <v>100</v>
      </c>
      <c r="AL39" s="1">
        <f t="shared" si="2"/>
        <v>5.3580569644947342</v>
      </c>
      <c r="AM39" s="1">
        <f t="shared" si="3"/>
        <v>1.0576271186440678</v>
      </c>
      <c r="AN39" s="47"/>
      <c r="AO39" s="5"/>
      <c r="AQ39" s="13"/>
      <c r="AR39" s="13"/>
      <c r="AS39" s="11"/>
      <c r="AT39" s="11"/>
      <c r="AU39" s="11"/>
    </row>
    <row r="40" spans="23:47">
      <c r="W40" s="47"/>
      <c r="X40">
        <f>+'Ark1'!C2540</f>
        <v>2023</v>
      </c>
      <c r="Y40">
        <f>+'Ark1'!N2540</f>
        <v>445</v>
      </c>
      <c r="Z40" s="3" t="s">
        <v>486</v>
      </c>
      <c r="AA40">
        <f>+'Ark1'!Q2540</f>
        <v>672</v>
      </c>
      <c r="AB40">
        <f>+'Ark1'!R2540</f>
        <v>745</v>
      </c>
      <c r="AC40" s="210">
        <f>+'Ark1'!AG2540</f>
        <v>14.396135265700485</v>
      </c>
      <c r="AD40" s="210">
        <f>+'Ark1'!AH2540</f>
        <v>16.260921170864897</v>
      </c>
      <c r="AE40" s="1">
        <f>+'Ark1'!S2540</f>
        <v>8.6026845637583911</v>
      </c>
      <c r="AF40" s="1">
        <f>+'Ark1'!T2540</f>
        <v>7.4241610738255011</v>
      </c>
      <c r="AG40" s="102">
        <f>+'Ark1'!U2540</f>
        <v>47.558255033557039</v>
      </c>
      <c r="AH40" s="102">
        <f>+'Ark1'!W2540</f>
        <v>23.087248322147655</v>
      </c>
      <c r="AI40" s="11">
        <f>+'Ark1'!X2540</f>
        <v>100</v>
      </c>
      <c r="AJ40" s="11">
        <f>+'Ark1'!Y2540</f>
        <v>100</v>
      </c>
      <c r="AK40" s="11">
        <f>+'Ark1'!Z2540</f>
        <v>100</v>
      </c>
      <c r="AL40" s="1">
        <f t="shared" si="2"/>
        <v>5.5283039475737219</v>
      </c>
      <c r="AM40" s="1">
        <f t="shared" si="3"/>
        <v>1.1086309523809523</v>
      </c>
      <c r="AN40" s="47"/>
      <c r="AQ40" s="13"/>
      <c r="AR40" s="13"/>
      <c r="AS40" s="11"/>
      <c r="AT40" s="11"/>
      <c r="AU40" s="11"/>
    </row>
    <row r="41" spans="23:47">
      <c r="W41" s="47"/>
      <c r="X41">
        <f>+'Ark1'!C2541</f>
        <v>2023</v>
      </c>
      <c r="Y41">
        <f>+'Ark1'!N2541</f>
        <v>450</v>
      </c>
      <c r="Z41" s="3" t="s">
        <v>487</v>
      </c>
      <c r="AA41">
        <f>+'Ark1'!Q2541</f>
        <v>530</v>
      </c>
      <c r="AB41">
        <f>+'Ark1'!R2541</f>
        <v>596</v>
      </c>
      <c r="AC41" s="210">
        <f>+'Ark1'!AG2541</f>
        <v>11.516908212560388</v>
      </c>
      <c r="AD41" s="210">
        <f>+'Ark1'!AH2541</f>
        <v>14.357666099851253</v>
      </c>
      <c r="AE41" s="1">
        <f>+'Ark1'!S2541</f>
        <v>9.1191275167785211</v>
      </c>
      <c r="AF41" s="1">
        <f>+'Ark1'!T2541</f>
        <v>7.6677852348993278</v>
      </c>
      <c r="AG41" s="102">
        <f>+'Ark1'!U2541</f>
        <v>52.489765100671086</v>
      </c>
      <c r="AH41" s="102">
        <f>+'Ark1'!W2541</f>
        <v>26.845637583892625</v>
      </c>
      <c r="AI41" s="11">
        <f>+'Ark1'!X2541</f>
        <v>100</v>
      </c>
      <c r="AJ41" s="11">
        <f>+'Ark1'!Y2541</f>
        <v>100</v>
      </c>
      <c r="AK41" s="11">
        <f>+'Ark1'!Z2541</f>
        <v>100</v>
      </c>
      <c r="AL41" s="1">
        <f t="shared" si="2"/>
        <v>5.756007359705607</v>
      </c>
      <c r="AM41" s="1">
        <f t="shared" si="3"/>
        <v>1.1245283018867924</v>
      </c>
      <c r="AN41" s="47"/>
      <c r="AQ41" s="13"/>
      <c r="AR41" s="13"/>
      <c r="AS41" s="11"/>
      <c r="AT41" s="11"/>
      <c r="AU41" s="11"/>
    </row>
    <row r="42" spans="23:47" ht="21">
      <c r="W42" s="47"/>
      <c r="X42">
        <f>+'Ark1'!C2542</f>
        <v>2023</v>
      </c>
      <c r="Y42">
        <f>+'Ark1'!N2542</f>
        <v>455</v>
      </c>
      <c r="Z42" s="3" t="s">
        <v>488</v>
      </c>
      <c r="AA42">
        <f>+'Ark1'!Q2542</f>
        <v>394</v>
      </c>
      <c r="AB42">
        <f>+'Ark1'!R2542</f>
        <v>426</v>
      </c>
      <c r="AC42" s="210">
        <f>+'Ark1'!AG2542</f>
        <v>8.2318840579710137</v>
      </c>
      <c r="AD42" s="210">
        <f>+'Ark1'!AH2542</f>
        <v>11.216859232602218</v>
      </c>
      <c r="AE42" s="1">
        <f>+'Ark1'!S2542</f>
        <v>9.71830985915493</v>
      </c>
      <c r="AF42" s="1">
        <f>+'Ark1'!T2542</f>
        <v>8.342723004694836</v>
      </c>
      <c r="AG42" s="102">
        <f>+'Ark1'!U2542</f>
        <v>57.371830985915423</v>
      </c>
      <c r="AH42" s="102">
        <f>+'Ark1'!W2542</f>
        <v>41.784037558685448</v>
      </c>
      <c r="AI42" s="11">
        <f>+'Ark1'!X2542</f>
        <v>100</v>
      </c>
      <c r="AJ42" s="11">
        <f>+'Ark1'!Y2542</f>
        <v>100</v>
      </c>
      <c r="AK42" s="11">
        <f>+'Ark1'!Z2542</f>
        <v>100</v>
      </c>
      <c r="AL42" s="1">
        <f t="shared" si="2"/>
        <v>5.9034782608695577</v>
      </c>
      <c r="AM42" s="1">
        <f t="shared" si="3"/>
        <v>1.0812182741116751</v>
      </c>
      <c r="AN42" s="47"/>
      <c r="AQ42" s="59"/>
      <c r="AR42" s="59"/>
      <c r="AS42" s="11"/>
      <c r="AT42" s="11"/>
      <c r="AU42" s="11"/>
    </row>
    <row r="43" spans="23:47">
      <c r="W43" s="47"/>
      <c r="X43">
        <f>+'Ark1'!C2543</f>
        <v>2023</v>
      </c>
      <c r="Y43">
        <f>+'Ark1'!N2543</f>
        <v>460</v>
      </c>
      <c r="Z43" s="3" t="s">
        <v>489</v>
      </c>
      <c r="AA43">
        <f>+'Ark1'!Q2543</f>
        <v>345</v>
      </c>
      <c r="AB43">
        <f>+'Ark1'!R2543</f>
        <v>389</v>
      </c>
      <c r="AC43" s="210">
        <f>+'Ark1'!AG2543</f>
        <v>7.516908212560387</v>
      </c>
      <c r="AD43" s="210">
        <f>+'Ark1'!AH2543</f>
        <v>11.655521204358887</v>
      </c>
      <c r="AE43" s="1">
        <f>+'Ark1'!S2543</f>
        <v>10.323907455012856</v>
      </c>
      <c r="AF43" s="1">
        <f>+'Ark1'!T2543</f>
        <v>9.190231362467868</v>
      </c>
      <c r="AG43" s="102">
        <f>+'Ark1'!U2543</f>
        <v>65.285861182519298</v>
      </c>
      <c r="AH43" s="102">
        <f>+'Ark1'!W2543</f>
        <v>60.154241645244227</v>
      </c>
      <c r="AI43" s="11">
        <f>+'Ark1'!X2543</f>
        <v>100</v>
      </c>
      <c r="AJ43" s="11">
        <f>+'Ark1'!Y2543</f>
        <v>100</v>
      </c>
      <c r="AK43" s="11">
        <f>+'Ark1'!Z2543</f>
        <v>100</v>
      </c>
      <c r="AL43" s="1">
        <f t="shared" si="2"/>
        <v>6.3237549800796815</v>
      </c>
      <c r="AM43" s="1">
        <f t="shared" si="3"/>
        <v>1.127536231884058</v>
      </c>
      <c r="AN43" s="47"/>
      <c r="AO43" s="4"/>
    </row>
    <row r="44" spans="23:47" ht="15.6">
      <c r="W44" s="47"/>
      <c r="X44" s="56">
        <f>+'Ark1'!C2544</f>
        <v>2022</v>
      </c>
      <c r="Y44" s="56">
        <f>+'Ark1'!N2544</f>
        <v>409</v>
      </c>
      <c r="Z44" s="57" t="s">
        <v>474</v>
      </c>
      <c r="AA44" s="56">
        <f>+'Ark1'!Q2544</f>
        <v>0</v>
      </c>
      <c r="AB44" s="56">
        <f>+'Ark1'!R2544</f>
        <v>0</v>
      </c>
      <c r="AC44" s="192">
        <f>+'Ark1'!AG2544</f>
        <v>0</v>
      </c>
      <c r="AD44" s="192">
        <f>+'Ark1'!AH2544</f>
        <v>0</v>
      </c>
      <c r="AE44" s="58">
        <f>+'Ark1'!S2544</f>
        <v>0</v>
      </c>
      <c r="AF44" s="58">
        <f>+'Ark1'!T2544</f>
        <v>0</v>
      </c>
      <c r="AG44" s="169">
        <f>+'Ark1'!U2544</f>
        <v>0</v>
      </c>
      <c r="AH44" s="169">
        <f>+'Ark1'!W2544</f>
        <v>0</v>
      </c>
      <c r="AI44" s="79">
        <f>+'Ark1'!X2544</f>
        <v>0</v>
      </c>
      <c r="AJ44" s="79">
        <f>+'Ark1'!Y2544</f>
        <v>0</v>
      </c>
      <c r="AK44" s="79">
        <f>+'Ark1'!Z2544</f>
        <v>0</v>
      </c>
      <c r="AL44" s="58" t="e">
        <f t="shared" si="2"/>
        <v>#DIV/0!</v>
      </c>
      <c r="AM44" s="58" t="e">
        <f t="shared" si="3"/>
        <v>#DIV/0!</v>
      </c>
      <c r="AN44" s="47"/>
      <c r="AO44" s="18"/>
      <c r="AQ44" s="1"/>
      <c r="AR44" s="5"/>
    </row>
    <row r="45" spans="23:47" ht="15.6">
      <c r="W45" s="47"/>
      <c r="X45" s="56">
        <f>+'Ark1'!C2545</f>
        <v>2022</v>
      </c>
      <c r="Y45" s="56">
        <f>+'Ark1'!N2545</f>
        <v>410</v>
      </c>
      <c r="Z45" s="57" t="s">
        <v>475</v>
      </c>
      <c r="AA45" s="56">
        <f>+'Ark1'!Q2545</f>
        <v>18</v>
      </c>
      <c r="AB45" s="56">
        <f>+'Ark1'!R2545</f>
        <v>24</v>
      </c>
      <c r="AC45" s="192">
        <f>+'Ark1'!AG2545</f>
        <v>0.45214770158251683</v>
      </c>
      <c r="AD45" s="192">
        <f>+'Ark1'!AH2545</f>
        <v>0.13839187133691735</v>
      </c>
      <c r="AE45" s="58">
        <f>+'Ark1'!S2545</f>
        <v>3.6666666666666656</v>
      </c>
      <c r="AF45" s="58">
        <f>+'Ark1'!T2545</f>
        <v>3.9166666666666656</v>
      </c>
      <c r="AG45" s="169">
        <f>+'Ark1'!U2545</f>
        <v>13.27333333333333</v>
      </c>
      <c r="AH45" s="169">
        <f>+'Ark1'!W2545</f>
        <v>0</v>
      </c>
      <c r="AI45" s="79">
        <f>+'Ark1'!X2545</f>
        <v>0</v>
      </c>
      <c r="AJ45" s="79">
        <f>+'Ark1'!Y2545</f>
        <v>0</v>
      </c>
      <c r="AK45" s="79">
        <f>+'Ark1'!Z2545</f>
        <v>0</v>
      </c>
      <c r="AL45" s="58">
        <f t="shared" si="2"/>
        <v>3.62</v>
      </c>
      <c r="AM45" s="58">
        <f t="shared" si="3"/>
        <v>1.3333333333333333</v>
      </c>
      <c r="AN45" s="47"/>
      <c r="AO45" s="18"/>
    </row>
    <row r="46" spans="23:47" ht="15.6">
      <c r="W46" s="47"/>
      <c r="X46" s="56">
        <f>+'Ark1'!C2546</f>
        <v>2022</v>
      </c>
      <c r="Y46" s="56">
        <f>+'Ark1'!N2546</f>
        <v>415</v>
      </c>
      <c r="Z46" s="57" t="s">
        <v>476</v>
      </c>
      <c r="AA46" s="56">
        <f>+'Ark1'!Q2546</f>
        <v>85</v>
      </c>
      <c r="AB46" s="56">
        <f>+'Ark1'!R2546</f>
        <v>102</v>
      </c>
      <c r="AC46" s="192">
        <f>+'Ark1'!AG2546</f>
        <v>1.9216277317256969</v>
      </c>
      <c r="AD46" s="192">
        <f>+'Ark1'!AH2546</f>
        <v>0.79209970783310779</v>
      </c>
      <c r="AE46" s="58">
        <f>+'Ark1'!S2546</f>
        <v>5.5882352941176476</v>
      </c>
      <c r="AF46" s="58">
        <f>+'Ark1'!T2546</f>
        <v>4.9215686274509807</v>
      </c>
      <c r="AG46" s="169">
        <f>+'Ark1'!U2546</f>
        <v>17.875588235294117</v>
      </c>
      <c r="AH46" s="169">
        <f>+'Ark1'!W2546</f>
        <v>1.9607843137254899</v>
      </c>
      <c r="AI46" s="79">
        <f>+'Ark1'!X2546</f>
        <v>85.294117647058812</v>
      </c>
      <c r="AJ46" s="79">
        <f>+'Ark1'!Y2546</f>
        <v>0</v>
      </c>
      <c r="AK46" s="79">
        <f>+'Ark1'!Z2546</f>
        <v>0</v>
      </c>
      <c r="AL46" s="58">
        <f t="shared" si="2"/>
        <v>3.1987894736842102</v>
      </c>
      <c r="AM46" s="58">
        <f t="shared" si="3"/>
        <v>1.2</v>
      </c>
      <c r="AN46" s="47"/>
      <c r="AO46" s="18"/>
    </row>
    <row r="47" spans="23:47" ht="15.6">
      <c r="W47" s="47"/>
      <c r="X47" s="56">
        <f>+'Ark1'!C2547</f>
        <v>2022</v>
      </c>
      <c r="Y47" s="56">
        <f>+'Ark1'!N2547</f>
        <v>420</v>
      </c>
      <c r="Z47" s="57" t="s">
        <v>477</v>
      </c>
      <c r="AA47" s="56">
        <f>+'Ark1'!Q2547</f>
        <v>227</v>
      </c>
      <c r="AB47" s="56">
        <f>+'Ark1'!R2547</f>
        <v>269</v>
      </c>
      <c r="AC47" s="192">
        <f>+'Ark1'!AG2547</f>
        <v>5.0678221552373763</v>
      </c>
      <c r="AD47" s="192">
        <f>+'Ark1'!AH2547</f>
        <v>2.6741526984177595</v>
      </c>
      <c r="AE47" s="58">
        <f>+'Ark1'!S2547</f>
        <v>6.055762081784386</v>
      </c>
      <c r="AF47" s="58">
        <f>+'Ark1'!T2547</f>
        <v>5.9888475836431248</v>
      </c>
      <c r="AG47" s="169">
        <f>+'Ark1'!U2547</f>
        <v>22.883085501858744</v>
      </c>
      <c r="AH47" s="169">
        <f>+'Ark1'!W2547</f>
        <v>7.0631970260223058</v>
      </c>
      <c r="AI47" s="79">
        <f>+'Ark1'!X2547</f>
        <v>100</v>
      </c>
      <c r="AJ47" s="79">
        <f>+'Ark1'!Y2547</f>
        <v>53.531598513011161</v>
      </c>
      <c r="AK47" s="79">
        <f>+'Ark1'!Z2547</f>
        <v>0</v>
      </c>
      <c r="AL47" s="58">
        <f t="shared" si="2"/>
        <v>3.7787292817679576</v>
      </c>
      <c r="AM47" s="58">
        <f t="shared" si="3"/>
        <v>1.1850220264317182</v>
      </c>
      <c r="AN47" s="47"/>
      <c r="AO47" s="18"/>
    </row>
    <row r="48" spans="23:47" ht="15.6">
      <c r="W48" s="47"/>
      <c r="X48" s="56">
        <f>+'Ark1'!C2548</f>
        <v>2022</v>
      </c>
      <c r="Y48" s="56">
        <f>+'Ark1'!N2548</f>
        <v>425</v>
      </c>
      <c r="Z48" s="57" t="s">
        <v>478</v>
      </c>
      <c r="AA48" s="56">
        <f>+'Ark1'!Q2548</f>
        <v>226</v>
      </c>
      <c r="AB48" s="56">
        <f>+'Ark1'!R2548</f>
        <v>256</v>
      </c>
      <c r="AC48" s="192">
        <f>+'Ark1'!AG2548</f>
        <v>4.8229088168801804</v>
      </c>
      <c r="AD48" s="192">
        <f>+'Ark1'!AH2548</f>
        <v>2.9649815478228954</v>
      </c>
      <c r="AE48" s="58">
        <f>+'Ark1'!S2548</f>
        <v>6.48828125</v>
      </c>
      <c r="AF48" s="58">
        <f>+'Ark1'!T2548</f>
        <v>6.19921875</v>
      </c>
      <c r="AG48" s="169">
        <f>+'Ark1'!U2548</f>
        <v>26.660156250000004</v>
      </c>
      <c r="AH48" s="169">
        <f>+'Ark1'!W2548</f>
        <v>8.984375</v>
      </c>
      <c r="AI48" s="79">
        <f>+'Ark1'!X2548</f>
        <v>100</v>
      </c>
      <c r="AJ48" s="79">
        <f>+'Ark1'!Y2548</f>
        <v>100</v>
      </c>
      <c r="AK48" s="79">
        <f>+'Ark1'!Z2548</f>
        <v>0</v>
      </c>
      <c r="AL48" s="58">
        <f t="shared" si="2"/>
        <v>4.1089704996989767</v>
      </c>
      <c r="AM48" s="58">
        <f t="shared" si="3"/>
        <v>1.1327433628318584</v>
      </c>
      <c r="AN48" s="47"/>
      <c r="AO48" s="18"/>
    </row>
    <row r="49" spans="23:41" ht="15.6">
      <c r="W49" s="47"/>
      <c r="X49" s="56">
        <f>+'Ark1'!C2549</f>
        <v>2022</v>
      </c>
      <c r="Y49" s="56">
        <f>+'Ark1'!N2549</f>
        <v>428</v>
      </c>
      <c r="Z49" s="57" t="s">
        <v>479</v>
      </c>
      <c r="AA49" s="56">
        <f>+'Ark1'!Q2549</f>
        <v>188</v>
      </c>
      <c r="AB49" s="56">
        <f>+'Ark1'!R2549</f>
        <v>198</v>
      </c>
      <c r="AC49" s="192">
        <f>+'Ark1'!AG2549</f>
        <v>3.7302185380557655</v>
      </c>
      <c r="AD49" s="192">
        <f>+'Ark1'!AH2549</f>
        <v>2.5022054901205735</v>
      </c>
      <c r="AE49" s="58">
        <f>+'Ark1'!S2549</f>
        <v>6.5505050505050511</v>
      </c>
      <c r="AF49" s="58">
        <f>+'Ark1'!T2549</f>
        <v>6.3888888888888884</v>
      </c>
      <c r="AG49" s="169">
        <f>+'Ark1'!U2549</f>
        <v>29.089646464646457</v>
      </c>
      <c r="AH49" s="169">
        <f>+'Ark1'!W2549</f>
        <v>14.14141414141414</v>
      </c>
      <c r="AI49" s="79">
        <f>+'Ark1'!X2549</f>
        <v>100</v>
      </c>
      <c r="AJ49" s="79">
        <f>+'Ark1'!Y2549</f>
        <v>100</v>
      </c>
      <c r="AK49" s="79">
        <f>+'Ark1'!Z2549</f>
        <v>0</v>
      </c>
      <c r="AL49" s="58">
        <f t="shared" si="2"/>
        <v>4.4408249807247477</v>
      </c>
      <c r="AM49" s="58">
        <f t="shared" si="3"/>
        <v>1.053191489361702</v>
      </c>
      <c r="AN49" s="47"/>
      <c r="AO49" s="18"/>
    </row>
    <row r="50" spans="23:41" ht="15.6">
      <c r="W50" s="47"/>
      <c r="X50" s="56">
        <f>+'Ark1'!C2550</f>
        <v>2022</v>
      </c>
      <c r="Y50" s="56">
        <f>+'Ark1'!N2550</f>
        <v>430</v>
      </c>
      <c r="Z50" s="57" t="s">
        <v>480</v>
      </c>
      <c r="AA50" s="56">
        <f>+'Ark1'!Q2550</f>
        <v>287</v>
      </c>
      <c r="AB50" s="56">
        <f>+'Ark1'!R2550</f>
        <v>303</v>
      </c>
      <c r="AC50" s="192">
        <f>+'Ark1'!AG2550</f>
        <v>5.708364732479275</v>
      </c>
      <c r="AD50" s="192">
        <f>+'Ark1'!AH2550</f>
        <v>4.1532766434653752</v>
      </c>
      <c r="AE50" s="58">
        <f>+'Ark1'!S2550</f>
        <v>6.5907590759075889</v>
      </c>
      <c r="AF50" s="58">
        <f>+'Ark1'!T2550</f>
        <v>6.1452145214521492</v>
      </c>
      <c r="AG50" s="169">
        <f>+'Ark1'!U2550</f>
        <v>31.552145214521438</v>
      </c>
      <c r="AH50" s="169">
        <f>+'Ark1'!W2550</f>
        <v>8.5808580858085755</v>
      </c>
      <c r="AI50" s="79">
        <f>+'Ark1'!X2550</f>
        <v>100</v>
      </c>
      <c r="AJ50" s="79">
        <f>+'Ark1'!Y2550</f>
        <v>100</v>
      </c>
      <c r="AK50" s="79">
        <f>+'Ark1'!Z2550</f>
        <v>0</v>
      </c>
      <c r="AL50" s="58">
        <f t="shared" si="2"/>
        <v>4.7873309964947417</v>
      </c>
      <c r="AM50" s="58">
        <f t="shared" si="3"/>
        <v>1.0557491289198606</v>
      </c>
      <c r="AN50" s="47"/>
      <c r="AO50" s="18"/>
    </row>
    <row r="51" spans="23:41" ht="15.6">
      <c r="W51" s="47"/>
      <c r="X51" s="56">
        <f>+'Ark1'!C2551</f>
        <v>2022</v>
      </c>
      <c r="Y51" s="56">
        <f>+'Ark1'!N2551</f>
        <v>433</v>
      </c>
      <c r="Z51" s="57" t="s">
        <v>481</v>
      </c>
      <c r="AA51" s="56">
        <f>+'Ark1'!Q2551</f>
        <v>251</v>
      </c>
      <c r="AB51" s="56">
        <f>+'Ark1'!R2551</f>
        <v>263</v>
      </c>
      <c r="AC51" s="192">
        <f>+'Ark1'!AG2551</f>
        <v>4.9547852298417485</v>
      </c>
      <c r="AD51" s="192">
        <f>+'Ark1'!AH2551</f>
        <v>3.8939309021585218</v>
      </c>
      <c r="AE51" s="58">
        <f>+'Ark1'!S2551</f>
        <v>6.9923954372623589</v>
      </c>
      <c r="AF51" s="58">
        <f>+'Ark1'!T2551</f>
        <v>6.7414448669201512</v>
      </c>
      <c r="AG51" s="169">
        <f>+'Ark1'!U2551</f>
        <v>34.081064638783289</v>
      </c>
      <c r="AH51" s="169">
        <f>+'Ark1'!W2551</f>
        <v>15.969581749049423</v>
      </c>
      <c r="AI51" s="79">
        <f>+'Ark1'!X2551</f>
        <v>100</v>
      </c>
      <c r="AJ51" s="79">
        <f>+'Ark1'!Y2551</f>
        <v>100</v>
      </c>
      <c r="AK51" s="79">
        <f>+'Ark1'!Z2551</f>
        <v>0</v>
      </c>
      <c r="AL51" s="58">
        <f t="shared" si="2"/>
        <v>4.8740184883088649</v>
      </c>
      <c r="AM51" s="58">
        <f t="shared" si="3"/>
        <v>1.047808764940239</v>
      </c>
      <c r="AN51" s="47"/>
      <c r="AO51" s="18"/>
    </row>
    <row r="52" spans="23:41" ht="15.6">
      <c r="W52" s="47"/>
      <c r="X52" s="56">
        <f>+'Ark1'!C2552</f>
        <v>2022</v>
      </c>
      <c r="Y52" s="56">
        <f>+'Ark1'!N2552</f>
        <v>435</v>
      </c>
      <c r="Z52" s="57" t="s">
        <v>482</v>
      </c>
      <c r="AA52" s="56">
        <f>+'Ark1'!Q2552</f>
        <v>406</v>
      </c>
      <c r="AB52" s="56">
        <f>+'Ark1'!R2552</f>
        <v>434</v>
      </c>
      <c r="AC52" s="192">
        <f>+'Ark1'!AG2552</f>
        <v>8.1763376036171813</v>
      </c>
      <c r="AD52" s="192">
        <f>+'Ark1'!AH2552</f>
        <v>6.8950613312406492</v>
      </c>
      <c r="AE52" s="58">
        <f>+'Ark1'!S2552</f>
        <v>7.2995391705069119</v>
      </c>
      <c r="AF52" s="58">
        <f>+'Ark1'!T2552</f>
        <v>6.5783410138248852</v>
      </c>
      <c r="AG52" s="169">
        <f>+'Ark1'!U2552</f>
        <v>36.570345622119753</v>
      </c>
      <c r="AH52" s="169">
        <f>+'Ark1'!W2552</f>
        <v>17.281105990783402</v>
      </c>
      <c r="AI52" s="79">
        <f>+'Ark1'!X2552</f>
        <v>100</v>
      </c>
      <c r="AJ52" s="79">
        <f>+'Ark1'!Y2552</f>
        <v>100</v>
      </c>
      <c r="AK52" s="79">
        <f>+'Ark1'!Z2552</f>
        <v>100</v>
      </c>
      <c r="AL52" s="58">
        <f t="shared" si="2"/>
        <v>5.0099526515151434</v>
      </c>
      <c r="AM52" s="58">
        <f t="shared" si="3"/>
        <v>1.0689655172413792</v>
      </c>
      <c r="AN52" s="47"/>
      <c r="AO52" s="18"/>
    </row>
    <row r="53" spans="23:41" ht="15.6">
      <c r="W53" s="47"/>
      <c r="X53" s="56">
        <f>+'Ark1'!C2553</f>
        <v>2022</v>
      </c>
      <c r="Y53" s="56">
        <f>+'Ark1'!N2553</f>
        <v>438</v>
      </c>
      <c r="Z53" s="57" t="s">
        <v>483</v>
      </c>
      <c r="AA53" s="56">
        <f>+'Ark1'!Q2553</f>
        <v>273</v>
      </c>
      <c r="AB53" s="56">
        <f>+'Ark1'!R2553</f>
        <v>283</v>
      </c>
      <c r="AC53" s="192">
        <f>+'Ark1'!AG2553</f>
        <v>5.3315749811605135</v>
      </c>
      <c r="AD53" s="192">
        <f>+'Ark1'!AH2553</f>
        <v>4.7943599577960399</v>
      </c>
      <c r="AE53" s="58">
        <f>+'Ark1'!S2553</f>
        <v>7.6643109540636045</v>
      </c>
      <c r="AF53" s="58">
        <f>+'Ark1'!T2553</f>
        <v>6.4734982332155484</v>
      </c>
      <c r="AG53" s="169">
        <f>+'Ark1'!U2553</f>
        <v>38.996431095406365</v>
      </c>
      <c r="AH53" s="169">
        <f>+'Ark1'!W2553</f>
        <v>12.014134275618378</v>
      </c>
      <c r="AI53" s="79">
        <f>+'Ark1'!X2553</f>
        <v>100</v>
      </c>
      <c r="AJ53" s="79">
        <f>+'Ark1'!Y2553</f>
        <v>100</v>
      </c>
      <c r="AK53" s="79">
        <f>+'Ark1'!Z2553</f>
        <v>100</v>
      </c>
      <c r="AL53" s="58">
        <f t="shared" si="2"/>
        <v>5.0880544029506689</v>
      </c>
      <c r="AM53" s="58">
        <f t="shared" si="3"/>
        <v>1.0366300366300367</v>
      </c>
      <c r="AN53" s="47"/>
      <c r="AO53" s="18"/>
    </row>
    <row r="54" spans="23:41" ht="15.6">
      <c r="W54" s="47"/>
      <c r="X54" s="56">
        <f>+'Ark1'!C2554</f>
        <v>2022</v>
      </c>
      <c r="Y54" s="56">
        <f>+'Ark1'!N2554</f>
        <v>440</v>
      </c>
      <c r="Z54" s="57" t="s">
        <v>484</v>
      </c>
      <c r="AA54" s="56">
        <f>+'Ark1'!Q2554</f>
        <v>424</v>
      </c>
      <c r="AB54" s="56">
        <f>+'Ark1'!R2554</f>
        <v>456</v>
      </c>
      <c r="AC54" s="192">
        <f>+'Ark1'!AG2554</f>
        <v>8.5908063300678226</v>
      </c>
      <c r="AD54" s="192">
        <f>+'Ark1'!AH2554</f>
        <v>8.2310233687029939</v>
      </c>
      <c r="AE54" s="58">
        <f>+'Ark1'!S2554</f>
        <v>7.9144736842105248</v>
      </c>
      <c r="AF54" s="58">
        <f>+'Ark1'!T2554</f>
        <v>6.8048245614035086</v>
      </c>
      <c r="AG54" s="169">
        <f>+'Ark1'!U2554</f>
        <v>41.549868421052643</v>
      </c>
      <c r="AH54" s="169">
        <f>+'Ark1'!W2554</f>
        <v>16.228070175438599</v>
      </c>
      <c r="AI54" s="79">
        <f>+'Ark1'!X2554</f>
        <v>100</v>
      </c>
      <c r="AJ54" s="79">
        <f>+'Ark1'!Y2554</f>
        <v>100</v>
      </c>
      <c r="AK54" s="79">
        <f>+'Ark1'!Z2554</f>
        <v>100</v>
      </c>
      <c r="AL54" s="58">
        <f t="shared" si="2"/>
        <v>5.2498586866167942</v>
      </c>
      <c r="AM54" s="58">
        <f t="shared" si="3"/>
        <v>1.0754716981132075</v>
      </c>
      <c r="AN54" s="47"/>
      <c r="AO54" s="18"/>
    </row>
    <row r="55" spans="23:41" ht="15.6">
      <c r="W55" s="47"/>
      <c r="X55" s="56">
        <f>+'Ark1'!C2555</f>
        <v>2022</v>
      </c>
      <c r="Y55" s="56">
        <f>+'Ark1'!N2555</f>
        <v>443</v>
      </c>
      <c r="Z55" s="57" t="s">
        <v>485</v>
      </c>
      <c r="AA55" s="56">
        <f>+'Ark1'!Q2555</f>
        <v>296</v>
      </c>
      <c r="AB55" s="56">
        <f>+'Ark1'!R2555</f>
        <v>315</v>
      </c>
      <c r="AC55" s="192">
        <f>+'Ark1'!AG2555</f>
        <v>5.934438583270536</v>
      </c>
      <c r="AD55" s="192">
        <f>+'Ark1'!AH2555</f>
        <v>6.0267757165882516</v>
      </c>
      <c r="AE55" s="58">
        <f>+'Ark1'!S2555</f>
        <v>8.1841269841269817</v>
      </c>
      <c r="AF55" s="58">
        <f>+'Ark1'!T2555</f>
        <v>7.2190476190476227</v>
      </c>
      <c r="AG55" s="169">
        <f>+'Ark1'!U2555</f>
        <v>44.040793650793638</v>
      </c>
      <c r="AH55" s="169">
        <f>+'Ark1'!W2555</f>
        <v>21.587301587301592</v>
      </c>
      <c r="AI55" s="79">
        <f>+'Ark1'!X2555</f>
        <v>100</v>
      </c>
      <c r="AJ55" s="79">
        <f>+'Ark1'!Y2555</f>
        <v>100</v>
      </c>
      <c r="AK55" s="79">
        <f>+'Ark1'!Z2555</f>
        <v>100</v>
      </c>
      <c r="AL55" s="58">
        <f t="shared" si="2"/>
        <v>5.3812451512800621</v>
      </c>
      <c r="AM55" s="58">
        <f t="shared" si="3"/>
        <v>1.0641891891891893</v>
      </c>
      <c r="AN55" s="47"/>
      <c r="AO55" s="18"/>
    </row>
    <row r="56" spans="23:41" ht="15.6">
      <c r="W56" s="47"/>
      <c r="X56" s="56">
        <f>+'Ark1'!C2556</f>
        <v>2022</v>
      </c>
      <c r="Y56" s="56">
        <f>+'Ark1'!N2556</f>
        <v>445</v>
      </c>
      <c r="Z56" s="57" t="s">
        <v>486</v>
      </c>
      <c r="AA56" s="56">
        <f>+'Ark1'!Q2556</f>
        <v>676</v>
      </c>
      <c r="AB56" s="56">
        <f>+'Ark1'!R2556</f>
        <v>764</v>
      </c>
      <c r="AC56" s="192">
        <f>+'Ark1'!AG2556</f>
        <v>14.393368500376797</v>
      </c>
      <c r="AD56" s="192">
        <f>+'Ark1'!AH2556</f>
        <v>15.741879871285471</v>
      </c>
      <c r="AE56" s="58">
        <f>+'Ark1'!S2556</f>
        <v>8.5667539267015691</v>
      </c>
      <c r="AF56" s="58">
        <f>+'Ark1'!T2556</f>
        <v>7.1269633507853403</v>
      </c>
      <c r="AG56" s="169">
        <f>+'Ark1'!U2556</f>
        <v>47.42899214659684</v>
      </c>
      <c r="AH56" s="169">
        <f>+'Ark1'!W2556</f>
        <v>18.324607329842927</v>
      </c>
      <c r="AI56" s="79">
        <f>+'Ark1'!X2556</f>
        <v>100</v>
      </c>
      <c r="AJ56" s="79">
        <f>+'Ark1'!Y2556</f>
        <v>100</v>
      </c>
      <c r="AK56" s="79">
        <f>+'Ark1'!Z2556</f>
        <v>100</v>
      </c>
      <c r="AL56" s="58">
        <f t="shared" si="2"/>
        <v>5.5364018334606557</v>
      </c>
      <c r="AM56" s="58">
        <f t="shared" si="3"/>
        <v>1.1301775147928994</v>
      </c>
      <c r="AN56" s="47"/>
      <c r="AO56" s="18"/>
    </row>
    <row r="57" spans="23:41" ht="15.6">
      <c r="W57" s="47"/>
      <c r="X57" s="56">
        <f>+'Ark1'!C2557</f>
        <v>2022</v>
      </c>
      <c r="Y57" s="56">
        <f>+'Ark1'!N2557</f>
        <v>450</v>
      </c>
      <c r="Z57" s="57" t="s">
        <v>487</v>
      </c>
      <c r="AA57" s="56">
        <f>+'Ark1'!Q2557</f>
        <v>603</v>
      </c>
      <c r="AB57" s="56">
        <f>+'Ark1'!R2557</f>
        <v>669</v>
      </c>
      <c r="AC57" s="192">
        <f>+'Ark1'!AG2557</f>
        <v>12.603617181612661</v>
      </c>
      <c r="AD57" s="192">
        <f>+'Ark1'!AH2557</f>
        <v>15.23632553768366</v>
      </c>
      <c r="AE57" s="58">
        <f>+'Ark1'!S2557</f>
        <v>9.1106128550074725</v>
      </c>
      <c r="AF57" s="58">
        <f>+'Ark1'!T2557</f>
        <v>7.6771300448430493</v>
      </c>
      <c r="AG57" s="169">
        <f>+'Ark1'!U2557</f>
        <v>52.424559043348303</v>
      </c>
      <c r="AH57" s="169">
        <f>+'Ark1'!W2557</f>
        <v>26.008968609865473</v>
      </c>
      <c r="AI57" s="79">
        <f>+'Ark1'!X2557</f>
        <v>100</v>
      </c>
      <c r="AJ57" s="79">
        <f>+'Ark1'!Y2557</f>
        <v>100</v>
      </c>
      <c r="AK57" s="79">
        <f>+'Ark1'!Z2557</f>
        <v>100</v>
      </c>
      <c r="AL57" s="58">
        <f t="shared" si="2"/>
        <v>5.7542296964725219</v>
      </c>
      <c r="AM57" s="58">
        <f t="shared" si="3"/>
        <v>1.1094527363184079</v>
      </c>
      <c r="AN57" s="47"/>
      <c r="AO57" s="18"/>
    </row>
    <row r="58" spans="23:41" ht="15.6">
      <c r="W58" s="47"/>
      <c r="X58" s="56">
        <f>+'Ark1'!C2558</f>
        <v>2022</v>
      </c>
      <c r="Y58" s="56">
        <f>+'Ark1'!N2558</f>
        <v>455</v>
      </c>
      <c r="Z58" s="57" t="s">
        <v>488</v>
      </c>
      <c r="AA58" s="56">
        <f>+'Ark1'!Q2558</f>
        <v>443</v>
      </c>
      <c r="AB58" s="56">
        <f>+'Ark1'!R2558</f>
        <v>480</v>
      </c>
      <c r="AC58" s="192">
        <f>+'Ark1'!AG2558</f>
        <v>9.0429540316503356</v>
      </c>
      <c r="AD58" s="192">
        <f>+'Ark1'!AH2558</f>
        <v>11.954597074647122</v>
      </c>
      <c r="AE58" s="58">
        <f>+'Ark1'!S2558</f>
        <v>9.5541666666666689</v>
      </c>
      <c r="AF58" s="58">
        <f>+'Ark1'!T2558</f>
        <v>8.0250000000000004</v>
      </c>
      <c r="AG58" s="169">
        <f>+'Ark1'!U2558</f>
        <v>57.32900000000005</v>
      </c>
      <c r="AH58" s="169">
        <f>+'Ark1'!W2558</f>
        <v>32.916666666666657</v>
      </c>
      <c r="AI58" s="79">
        <f>+'Ark1'!X2558</f>
        <v>100</v>
      </c>
      <c r="AJ58" s="79">
        <f>+'Ark1'!Y2558</f>
        <v>100</v>
      </c>
      <c r="AK58" s="79">
        <f>+'Ark1'!Z2558</f>
        <v>100</v>
      </c>
      <c r="AL58" s="58">
        <f t="shared" si="2"/>
        <v>6.0004186655037106</v>
      </c>
      <c r="AM58" s="58">
        <f t="shared" si="3"/>
        <v>1.0835214446952597</v>
      </c>
      <c r="AN58" s="47"/>
      <c r="AO58" s="18"/>
    </row>
    <row r="59" spans="23:41" ht="15.6">
      <c r="W59" s="47"/>
      <c r="X59" s="56">
        <f>+'Ark1'!C2559</f>
        <v>2022</v>
      </c>
      <c r="Y59" s="56">
        <f>+'Ark1'!N2559</f>
        <v>460</v>
      </c>
      <c r="Z59" s="57" t="s">
        <v>489</v>
      </c>
      <c r="AA59" s="56">
        <f>+'Ark1'!Q2559</f>
        <v>445</v>
      </c>
      <c r="AB59" s="56">
        <f>+'Ark1'!R2559</f>
        <v>492</v>
      </c>
      <c r="AC59" s="192">
        <f>+'Ark1'!AG2559</f>
        <v>9.2690278824416001</v>
      </c>
      <c r="AD59" s="192">
        <f>+'Ark1'!AH2559</f>
        <v>14.000938280900661</v>
      </c>
      <c r="AE59" s="58">
        <f>+'Ark1'!S2559</f>
        <v>10.380081300813005</v>
      </c>
      <c r="AF59" s="58">
        <f>+'Ark1'!T2559</f>
        <v>9.0040650406504046</v>
      </c>
      <c r="AG59" s="169">
        <f>+'Ark1'!U2559</f>
        <v>65.504735772357719</v>
      </c>
      <c r="AH59" s="169">
        <f>+'Ark1'!W2559</f>
        <v>58.943089430894318</v>
      </c>
      <c r="AI59" s="79">
        <f>+'Ark1'!X2559</f>
        <v>100</v>
      </c>
      <c r="AJ59" s="79">
        <f>+'Ark1'!Y2559</f>
        <v>100</v>
      </c>
      <c r="AK59" s="79">
        <f>+'Ark1'!Z2559</f>
        <v>100</v>
      </c>
      <c r="AL59" s="58">
        <f t="shared" si="2"/>
        <v>6.3106187585666742</v>
      </c>
      <c r="AM59" s="58">
        <f t="shared" si="3"/>
        <v>1.1056179775280899</v>
      </c>
      <c r="AN59" s="47"/>
      <c r="AO59" s="18"/>
    </row>
    <row r="60" spans="23:41" ht="15.6">
      <c r="W60" s="47"/>
      <c r="X60">
        <f>+'Ark1'!C2560</f>
        <v>2021</v>
      </c>
      <c r="Y60">
        <f>+'Ark1'!N2560</f>
        <v>409</v>
      </c>
      <c r="Z60" s="3" t="s">
        <v>474</v>
      </c>
      <c r="AA60">
        <f>+'Ark1'!Q2560</f>
        <v>0</v>
      </c>
      <c r="AB60">
        <f>+'Ark1'!R2560</f>
        <v>0</v>
      </c>
      <c r="AC60" s="210">
        <f>+'Ark1'!AG2560</f>
        <v>0</v>
      </c>
      <c r="AD60" s="210">
        <f>+'Ark1'!AH2560</f>
        <v>0</v>
      </c>
      <c r="AE60" s="1">
        <f>+'Ark1'!S2560</f>
        <v>0</v>
      </c>
      <c r="AF60" s="1">
        <f>+'Ark1'!T2560</f>
        <v>0</v>
      </c>
      <c r="AG60" s="102">
        <f>+'Ark1'!U2560</f>
        <v>0</v>
      </c>
      <c r="AH60" s="102">
        <f>+'Ark1'!W2560</f>
        <v>0</v>
      </c>
      <c r="AI60" s="11">
        <f>+'Ark1'!X2560</f>
        <v>0</v>
      </c>
      <c r="AJ60" s="11">
        <f>+'Ark1'!Y2560</f>
        <v>0</v>
      </c>
      <c r="AK60" s="11">
        <f>+'Ark1'!Z2560</f>
        <v>0</v>
      </c>
      <c r="AL60" s="1" t="e">
        <f t="shared" si="2"/>
        <v>#DIV/0!</v>
      </c>
      <c r="AM60" s="1" t="e">
        <f t="shared" si="3"/>
        <v>#DIV/0!</v>
      </c>
      <c r="AN60" s="47"/>
      <c r="AO60" s="18"/>
    </row>
    <row r="61" spans="23:41" ht="15.6">
      <c r="W61" s="47"/>
      <c r="X61">
        <f>+'Ark1'!C2561</f>
        <v>2021</v>
      </c>
      <c r="Y61">
        <f>+'Ark1'!N2561</f>
        <v>410</v>
      </c>
      <c r="Z61" s="3" t="s">
        <v>475</v>
      </c>
      <c r="AA61">
        <f>+'Ark1'!Q2561</f>
        <v>0</v>
      </c>
      <c r="AB61">
        <f>+'Ark1'!R2561</f>
        <v>0</v>
      </c>
      <c r="AC61" s="210">
        <f>+'Ark1'!AG2561</f>
        <v>0</v>
      </c>
      <c r="AD61" s="210">
        <f>+'Ark1'!AH2561</f>
        <v>0</v>
      </c>
      <c r="AE61" s="1">
        <f>+'Ark1'!S2561</f>
        <v>0</v>
      </c>
      <c r="AF61" s="1">
        <f>+'Ark1'!T2561</f>
        <v>0</v>
      </c>
      <c r="AG61" s="102">
        <f>+'Ark1'!U2561</f>
        <v>0</v>
      </c>
      <c r="AH61" s="102">
        <f>+'Ark1'!W2561</f>
        <v>0</v>
      </c>
      <c r="AI61" s="11">
        <f>+'Ark1'!X2561</f>
        <v>0</v>
      </c>
      <c r="AJ61" s="11">
        <f>+'Ark1'!Y2561</f>
        <v>0</v>
      </c>
      <c r="AK61" s="11">
        <f>+'Ark1'!Z2561</f>
        <v>0</v>
      </c>
      <c r="AL61" s="1" t="e">
        <f t="shared" si="2"/>
        <v>#DIV/0!</v>
      </c>
      <c r="AM61" s="1" t="e">
        <f t="shared" si="3"/>
        <v>#DIV/0!</v>
      </c>
      <c r="AN61" s="47"/>
      <c r="AO61" s="18"/>
    </row>
    <row r="62" spans="23:41">
      <c r="W62" s="47"/>
      <c r="X62">
        <f>+'Ark1'!C2562</f>
        <v>2021</v>
      </c>
      <c r="Y62">
        <f>+'Ark1'!N2562</f>
        <v>415</v>
      </c>
      <c r="Z62" s="3" t="s">
        <v>476</v>
      </c>
      <c r="AA62">
        <f>+'Ark1'!Q2562</f>
        <v>0</v>
      </c>
      <c r="AB62">
        <f>+'Ark1'!R2562</f>
        <v>0</v>
      </c>
      <c r="AC62" s="210">
        <f>+'Ark1'!AG2562</f>
        <v>0</v>
      </c>
      <c r="AD62" s="210">
        <f>+'Ark1'!AH2562</f>
        <v>0</v>
      </c>
      <c r="AE62" s="1">
        <f>+'Ark1'!S2562</f>
        <v>0</v>
      </c>
      <c r="AF62" s="1">
        <f>+'Ark1'!T2562</f>
        <v>0</v>
      </c>
      <c r="AG62" s="102">
        <f>+'Ark1'!U2562</f>
        <v>0</v>
      </c>
      <c r="AH62" s="102">
        <f>+'Ark1'!W2562</f>
        <v>0</v>
      </c>
      <c r="AI62" s="11">
        <f>+'Ark1'!X2562</f>
        <v>0</v>
      </c>
      <c r="AJ62" s="11">
        <f>+'Ark1'!Y2562</f>
        <v>0</v>
      </c>
      <c r="AK62" s="11">
        <f>+'Ark1'!Z2562</f>
        <v>0</v>
      </c>
      <c r="AL62" s="1" t="e">
        <f t="shared" si="2"/>
        <v>#DIV/0!</v>
      </c>
      <c r="AM62" s="1" t="e">
        <f t="shared" si="3"/>
        <v>#DIV/0!</v>
      </c>
      <c r="AN62" s="47"/>
    </row>
    <row r="63" spans="23:41" ht="15.6">
      <c r="W63" s="47"/>
      <c r="X63">
        <f>+'Ark1'!C2563</f>
        <v>2021</v>
      </c>
      <c r="Y63">
        <f>+'Ark1'!N2563</f>
        <v>420</v>
      </c>
      <c r="Z63" s="3" t="s">
        <v>477</v>
      </c>
      <c r="AA63">
        <f>+'Ark1'!Q2563</f>
        <v>0</v>
      </c>
      <c r="AB63">
        <f>+'Ark1'!R2563</f>
        <v>0</v>
      </c>
      <c r="AC63" s="210">
        <f>+'Ark1'!AG2563</f>
        <v>0</v>
      </c>
      <c r="AD63" s="210">
        <f>+'Ark1'!AH2563</f>
        <v>0</v>
      </c>
      <c r="AE63" s="1">
        <f>+'Ark1'!S2563</f>
        <v>0</v>
      </c>
      <c r="AF63" s="1">
        <f>+'Ark1'!T2563</f>
        <v>0</v>
      </c>
      <c r="AG63" s="102">
        <f>+'Ark1'!U2563</f>
        <v>0</v>
      </c>
      <c r="AH63" s="102">
        <f>+'Ark1'!W2563</f>
        <v>0</v>
      </c>
      <c r="AI63" s="11">
        <f>+'Ark1'!X2563</f>
        <v>0</v>
      </c>
      <c r="AJ63" s="11">
        <f>+'Ark1'!Y2563</f>
        <v>0</v>
      </c>
      <c r="AK63" s="11">
        <f>+'Ark1'!Z2563</f>
        <v>0</v>
      </c>
      <c r="AL63" s="1" t="e">
        <f t="shared" si="2"/>
        <v>#DIV/0!</v>
      </c>
      <c r="AM63" s="1" t="e">
        <f t="shared" si="3"/>
        <v>#DIV/0!</v>
      </c>
      <c r="AN63" s="47"/>
      <c r="AO63" s="18"/>
    </row>
    <row r="64" spans="23:41">
      <c r="W64" s="47"/>
      <c r="X64">
        <f>+'Ark1'!C2564</f>
        <v>2021</v>
      </c>
      <c r="Y64">
        <f>+'Ark1'!N2564</f>
        <v>425</v>
      </c>
      <c r="Z64" s="3" t="s">
        <v>478</v>
      </c>
      <c r="AA64">
        <f>+'Ark1'!Q2564</f>
        <v>0</v>
      </c>
      <c r="AB64">
        <f>+'Ark1'!R2564</f>
        <v>0</v>
      </c>
      <c r="AC64" s="210">
        <f>+'Ark1'!AG2564</f>
        <v>0</v>
      </c>
      <c r="AD64" s="210">
        <f>+'Ark1'!AH2564</f>
        <v>0</v>
      </c>
      <c r="AE64" s="1">
        <f>+'Ark1'!S2564</f>
        <v>0</v>
      </c>
      <c r="AF64" s="1">
        <f>+'Ark1'!T2564</f>
        <v>0</v>
      </c>
      <c r="AG64" s="102">
        <f>+'Ark1'!U2564</f>
        <v>0</v>
      </c>
      <c r="AH64" s="102">
        <f>+'Ark1'!W2564</f>
        <v>0</v>
      </c>
      <c r="AI64" s="11">
        <f>+'Ark1'!X2564</f>
        <v>0</v>
      </c>
      <c r="AJ64" s="11">
        <f>+'Ark1'!Y2564</f>
        <v>0</v>
      </c>
      <c r="AK64" s="11">
        <f>+'Ark1'!Z2564</f>
        <v>0</v>
      </c>
      <c r="AL64" s="1" t="e">
        <f t="shared" si="2"/>
        <v>#DIV/0!</v>
      </c>
      <c r="AM64" s="1" t="e">
        <f t="shared" si="3"/>
        <v>#DIV/0!</v>
      </c>
      <c r="AN64" s="47"/>
    </row>
    <row r="65" spans="23:41">
      <c r="W65" s="47"/>
      <c r="X65">
        <f>+'Ark1'!C2565</f>
        <v>2021</v>
      </c>
      <c r="Y65">
        <f>+'Ark1'!N2565</f>
        <v>428</v>
      </c>
      <c r="Z65" s="3" t="s">
        <v>479</v>
      </c>
      <c r="AA65">
        <f>+'Ark1'!Q2565</f>
        <v>0</v>
      </c>
      <c r="AB65">
        <f>+'Ark1'!R2565</f>
        <v>0</v>
      </c>
      <c r="AC65" s="210">
        <f>+'Ark1'!AG2565</f>
        <v>0</v>
      </c>
      <c r="AD65" s="210">
        <f>+'Ark1'!AH2565</f>
        <v>0</v>
      </c>
      <c r="AE65" s="1">
        <f>+'Ark1'!S2565</f>
        <v>0</v>
      </c>
      <c r="AF65" s="1">
        <f>+'Ark1'!T2565</f>
        <v>0</v>
      </c>
      <c r="AG65" s="102">
        <f>+'Ark1'!U2565</f>
        <v>0</v>
      </c>
      <c r="AH65" s="102">
        <f>+'Ark1'!W2565</f>
        <v>0</v>
      </c>
      <c r="AI65" s="11">
        <f>+'Ark1'!X2565</f>
        <v>0</v>
      </c>
      <c r="AJ65" s="11">
        <f>+'Ark1'!Y2565</f>
        <v>0</v>
      </c>
      <c r="AK65" s="11">
        <f>+'Ark1'!Z2565</f>
        <v>0</v>
      </c>
      <c r="AL65" s="1" t="e">
        <f t="shared" si="2"/>
        <v>#DIV/0!</v>
      </c>
      <c r="AM65" s="1" t="e">
        <f t="shared" si="3"/>
        <v>#DIV/0!</v>
      </c>
      <c r="AN65" s="47"/>
    </row>
    <row r="66" spans="23:41">
      <c r="W66" s="47"/>
      <c r="X66">
        <f>+'Ark1'!C2566</f>
        <v>2021</v>
      </c>
      <c r="Y66">
        <f>+'Ark1'!N2566</f>
        <v>430</v>
      </c>
      <c r="Z66" s="3" t="s">
        <v>480</v>
      </c>
      <c r="AA66">
        <f>+'Ark1'!Q2566</f>
        <v>0</v>
      </c>
      <c r="AB66">
        <f>+'Ark1'!R2566</f>
        <v>0</v>
      </c>
      <c r="AC66" s="210">
        <f>+'Ark1'!AG2566</f>
        <v>0</v>
      </c>
      <c r="AD66" s="210">
        <f>+'Ark1'!AH2566</f>
        <v>0</v>
      </c>
      <c r="AE66" s="1">
        <f>+'Ark1'!S2566</f>
        <v>0</v>
      </c>
      <c r="AF66" s="1">
        <f>+'Ark1'!T2566</f>
        <v>0</v>
      </c>
      <c r="AG66" s="102">
        <f>+'Ark1'!U2566</f>
        <v>0</v>
      </c>
      <c r="AH66" s="102">
        <f>+'Ark1'!W2566</f>
        <v>0</v>
      </c>
      <c r="AI66" s="11">
        <f>+'Ark1'!X2566</f>
        <v>0</v>
      </c>
      <c r="AJ66" s="11">
        <f>+'Ark1'!Y2566</f>
        <v>0</v>
      </c>
      <c r="AK66" s="11">
        <f>+'Ark1'!Z2566</f>
        <v>0</v>
      </c>
      <c r="AL66" s="1" t="e">
        <f t="shared" si="2"/>
        <v>#DIV/0!</v>
      </c>
      <c r="AM66" s="1" t="e">
        <f t="shared" si="3"/>
        <v>#DIV/0!</v>
      </c>
      <c r="AN66" s="47"/>
    </row>
    <row r="67" spans="23:41">
      <c r="W67" s="47"/>
      <c r="X67">
        <f>+'Ark1'!C2567</f>
        <v>2021</v>
      </c>
      <c r="Y67">
        <f>+'Ark1'!N2567</f>
        <v>433</v>
      </c>
      <c r="Z67" s="3" t="s">
        <v>481</v>
      </c>
      <c r="AA67">
        <f>+'Ark1'!Q2567</f>
        <v>0</v>
      </c>
      <c r="AB67">
        <f>+'Ark1'!R2567</f>
        <v>0</v>
      </c>
      <c r="AC67" s="210">
        <f>+'Ark1'!AG2567</f>
        <v>0</v>
      </c>
      <c r="AD67" s="210">
        <f>+'Ark1'!AH2567</f>
        <v>0</v>
      </c>
      <c r="AE67" s="1">
        <f>+'Ark1'!S2567</f>
        <v>0</v>
      </c>
      <c r="AF67" s="1">
        <f>+'Ark1'!T2567</f>
        <v>0</v>
      </c>
      <c r="AG67" s="102">
        <f>+'Ark1'!U2567</f>
        <v>0</v>
      </c>
      <c r="AH67" s="102">
        <f>+'Ark1'!W2567</f>
        <v>0</v>
      </c>
      <c r="AI67" s="11">
        <f>+'Ark1'!X2567</f>
        <v>0</v>
      </c>
      <c r="AJ67" s="11">
        <f>+'Ark1'!Y2567</f>
        <v>0</v>
      </c>
      <c r="AK67" s="11">
        <f>+'Ark1'!Z2567</f>
        <v>0</v>
      </c>
      <c r="AL67" s="1" t="e">
        <f t="shared" si="2"/>
        <v>#DIV/0!</v>
      </c>
      <c r="AM67" s="1" t="e">
        <f t="shared" si="3"/>
        <v>#DIV/0!</v>
      </c>
      <c r="AN67" s="47"/>
    </row>
    <row r="68" spans="23:41">
      <c r="W68" s="47"/>
      <c r="X68">
        <f>+'Ark1'!C2568</f>
        <v>2021</v>
      </c>
      <c r="Y68">
        <f>+'Ark1'!N2568</f>
        <v>435</v>
      </c>
      <c r="Z68" s="3" t="s">
        <v>482</v>
      </c>
      <c r="AA68">
        <f>+'Ark1'!Q2568</f>
        <v>0</v>
      </c>
      <c r="AB68">
        <f>+'Ark1'!R2568</f>
        <v>0</v>
      </c>
      <c r="AC68" s="210">
        <f>+'Ark1'!AG2568</f>
        <v>0</v>
      </c>
      <c r="AD68" s="210">
        <f>+'Ark1'!AH2568</f>
        <v>0</v>
      </c>
      <c r="AE68" s="1">
        <f>+'Ark1'!S2568</f>
        <v>0</v>
      </c>
      <c r="AF68" s="1">
        <f>+'Ark1'!T2568</f>
        <v>0</v>
      </c>
      <c r="AG68" s="102">
        <f>+'Ark1'!U2568</f>
        <v>0</v>
      </c>
      <c r="AH68" s="102">
        <f>+'Ark1'!W2568</f>
        <v>0</v>
      </c>
      <c r="AI68" s="11">
        <f>+'Ark1'!X2568</f>
        <v>0</v>
      </c>
      <c r="AJ68" s="11">
        <f>+'Ark1'!Y2568</f>
        <v>0</v>
      </c>
      <c r="AK68" s="11">
        <f>+'Ark1'!Z2568</f>
        <v>0</v>
      </c>
      <c r="AL68" s="1" t="e">
        <f t="shared" si="2"/>
        <v>#DIV/0!</v>
      </c>
      <c r="AM68" s="1" t="e">
        <f t="shared" si="3"/>
        <v>#DIV/0!</v>
      </c>
      <c r="AN68" s="47"/>
      <c r="AO68" s="4"/>
    </row>
    <row r="69" spans="23:41" ht="15.6">
      <c r="W69" s="47"/>
      <c r="X69">
        <f>+'Ark1'!C2569</f>
        <v>2021</v>
      </c>
      <c r="Y69">
        <f>+'Ark1'!N2569</f>
        <v>438</v>
      </c>
      <c r="Z69" s="3" t="s">
        <v>483</v>
      </c>
      <c r="AA69">
        <f>+'Ark1'!Q2569</f>
        <v>0</v>
      </c>
      <c r="AB69">
        <f>+'Ark1'!R2569</f>
        <v>0</v>
      </c>
      <c r="AC69" s="210">
        <f>+'Ark1'!AG2569</f>
        <v>0</v>
      </c>
      <c r="AD69" s="210">
        <f>+'Ark1'!AH2569</f>
        <v>0</v>
      </c>
      <c r="AE69" s="1">
        <f>+'Ark1'!S2569</f>
        <v>0</v>
      </c>
      <c r="AF69" s="1">
        <f>+'Ark1'!T2569</f>
        <v>0</v>
      </c>
      <c r="AG69" s="102">
        <f>+'Ark1'!U2569</f>
        <v>0</v>
      </c>
      <c r="AH69" s="102">
        <f>+'Ark1'!W2569</f>
        <v>0</v>
      </c>
      <c r="AI69" s="11">
        <f>+'Ark1'!X2569</f>
        <v>0</v>
      </c>
      <c r="AJ69" s="11">
        <f>+'Ark1'!Y2569</f>
        <v>0</v>
      </c>
      <c r="AK69" s="11">
        <f>+'Ark1'!Z2569</f>
        <v>0</v>
      </c>
      <c r="AL69" s="1" t="e">
        <f t="shared" si="2"/>
        <v>#DIV/0!</v>
      </c>
      <c r="AM69" s="1" t="e">
        <f t="shared" si="3"/>
        <v>#DIV/0!</v>
      </c>
      <c r="AN69" s="47"/>
      <c r="AO69" s="5"/>
    </row>
    <row r="70" spans="23:41" ht="15.6">
      <c r="W70" s="47"/>
      <c r="X70">
        <f>+'Ark1'!C2570</f>
        <v>2021</v>
      </c>
      <c r="Y70">
        <f>+'Ark1'!N2570</f>
        <v>440</v>
      </c>
      <c r="Z70" s="3" t="s">
        <v>484</v>
      </c>
      <c r="AA70">
        <f>+'Ark1'!Q2570</f>
        <v>0</v>
      </c>
      <c r="AB70">
        <f>+'Ark1'!R2570</f>
        <v>0</v>
      </c>
      <c r="AC70" s="210">
        <f>+'Ark1'!AG2570</f>
        <v>0</v>
      </c>
      <c r="AD70" s="210">
        <f>+'Ark1'!AH2570</f>
        <v>0</v>
      </c>
      <c r="AE70" s="1">
        <f>+'Ark1'!S2570</f>
        <v>0</v>
      </c>
      <c r="AF70" s="1">
        <f>+'Ark1'!T2570</f>
        <v>0</v>
      </c>
      <c r="AG70" s="102">
        <f>+'Ark1'!U2570</f>
        <v>0</v>
      </c>
      <c r="AH70" s="102">
        <f>+'Ark1'!W2570</f>
        <v>0</v>
      </c>
      <c r="AI70" s="11">
        <f>+'Ark1'!X2570</f>
        <v>0</v>
      </c>
      <c r="AJ70" s="11">
        <f>+'Ark1'!Y2570</f>
        <v>0</v>
      </c>
      <c r="AK70" s="11">
        <f>+'Ark1'!Z2570</f>
        <v>0</v>
      </c>
      <c r="AL70" s="1" t="e">
        <f t="shared" si="2"/>
        <v>#DIV/0!</v>
      </c>
      <c r="AM70" s="1" t="e">
        <f t="shared" si="3"/>
        <v>#DIV/0!</v>
      </c>
      <c r="AN70" s="47"/>
      <c r="AO70" s="5"/>
    </row>
    <row r="71" spans="23:41" ht="15.6">
      <c r="W71" s="47"/>
      <c r="X71">
        <f>+'Ark1'!C2571</f>
        <v>2021</v>
      </c>
      <c r="Y71">
        <f>+'Ark1'!N2571</f>
        <v>443</v>
      </c>
      <c r="Z71" s="3" t="s">
        <v>485</v>
      </c>
      <c r="AA71">
        <f>+'Ark1'!Q2571</f>
        <v>0</v>
      </c>
      <c r="AB71">
        <f>+'Ark1'!R2571</f>
        <v>0</v>
      </c>
      <c r="AC71" s="210">
        <f>+'Ark1'!AG2571</f>
        <v>0</v>
      </c>
      <c r="AD71" s="210">
        <f>+'Ark1'!AH2571</f>
        <v>0</v>
      </c>
      <c r="AE71" s="1">
        <f>+'Ark1'!S2571</f>
        <v>0</v>
      </c>
      <c r="AF71" s="1">
        <f>+'Ark1'!T2571</f>
        <v>0</v>
      </c>
      <c r="AG71" s="102">
        <f>+'Ark1'!U2571</f>
        <v>0</v>
      </c>
      <c r="AH71" s="102">
        <f>+'Ark1'!W2571</f>
        <v>0</v>
      </c>
      <c r="AI71" s="11">
        <f>+'Ark1'!X2571</f>
        <v>0</v>
      </c>
      <c r="AJ71" s="11">
        <f>+'Ark1'!Y2571</f>
        <v>0</v>
      </c>
      <c r="AK71" s="11">
        <f>+'Ark1'!Z2571</f>
        <v>0</v>
      </c>
      <c r="AL71" s="1" t="e">
        <f t="shared" si="2"/>
        <v>#DIV/0!</v>
      </c>
      <c r="AM71" s="1" t="e">
        <f t="shared" si="3"/>
        <v>#DIV/0!</v>
      </c>
      <c r="AN71" s="47"/>
      <c r="AO71" s="5"/>
    </row>
    <row r="72" spans="23:41" ht="15.6">
      <c r="W72" s="47"/>
      <c r="X72">
        <f>+'Ark1'!C2572</f>
        <v>2021</v>
      </c>
      <c r="Y72">
        <f>+'Ark1'!N2572</f>
        <v>445</v>
      </c>
      <c r="Z72" s="3" t="s">
        <v>486</v>
      </c>
      <c r="AA72">
        <f>+'Ark1'!Q2572</f>
        <v>0</v>
      </c>
      <c r="AB72">
        <f>+'Ark1'!R2572</f>
        <v>0</v>
      </c>
      <c r="AC72" s="210">
        <f>+'Ark1'!AG2572</f>
        <v>0</v>
      </c>
      <c r="AD72" s="210">
        <f>+'Ark1'!AH2572</f>
        <v>0</v>
      </c>
      <c r="AE72" s="1">
        <f>+'Ark1'!S2572</f>
        <v>0</v>
      </c>
      <c r="AF72" s="1">
        <f>+'Ark1'!T2572</f>
        <v>0</v>
      </c>
      <c r="AG72" s="102">
        <f>+'Ark1'!U2572</f>
        <v>0</v>
      </c>
      <c r="AH72" s="102">
        <f>+'Ark1'!W2572</f>
        <v>0</v>
      </c>
      <c r="AI72" s="11">
        <f>+'Ark1'!X2572</f>
        <v>0</v>
      </c>
      <c r="AJ72" s="11">
        <f>+'Ark1'!Y2572</f>
        <v>0</v>
      </c>
      <c r="AK72" s="11">
        <f>+'Ark1'!Z2572</f>
        <v>0</v>
      </c>
      <c r="AL72" s="1" t="e">
        <f t="shared" si="2"/>
        <v>#DIV/0!</v>
      </c>
      <c r="AM72" s="1" t="e">
        <f t="shared" si="3"/>
        <v>#DIV/0!</v>
      </c>
      <c r="AN72" s="47"/>
      <c r="AO72" s="5"/>
    </row>
    <row r="73" spans="23:41" ht="15.6">
      <c r="W73" s="47"/>
      <c r="X73">
        <f>+'Ark1'!C2573</f>
        <v>2021</v>
      </c>
      <c r="Y73">
        <f>+'Ark1'!N2573</f>
        <v>450</v>
      </c>
      <c r="Z73" s="3" t="s">
        <v>487</v>
      </c>
      <c r="AA73">
        <f>+'Ark1'!Q2573</f>
        <v>0</v>
      </c>
      <c r="AB73">
        <f>+'Ark1'!R2573</f>
        <v>0</v>
      </c>
      <c r="AC73" s="210">
        <f>+'Ark1'!AG2573</f>
        <v>0</v>
      </c>
      <c r="AD73" s="210">
        <f>+'Ark1'!AH2573</f>
        <v>0</v>
      </c>
      <c r="AE73" s="1">
        <f>+'Ark1'!S2573</f>
        <v>0</v>
      </c>
      <c r="AF73" s="1">
        <f>+'Ark1'!T2573</f>
        <v>0</v>
      </c>
      <c r="AG73" s="102">
        <f>+'Ark1'!U2573</f>
        <v>0</v>
      </c>
      <c r="AH73" s="102">
        <f>+'Ark1'!W2573</f>
        <v>0</v>
      </c>
      <c r="AI73" s="11">
        <f>+'Ark1'!X2573</f>
        <v>0</v>
      </c>
      <c r="AJ73" s="11">
        <f>+'Ark1'!Y2573</f>
        <v>0</v>
      </c>
      <c r="AK73" s="11">
        <f>+'Ark1'!Z2573</f>
        <v>0</v>
      </c>
      <c r="AL73" s="1" t="e">
        <f t="shared" si="2"/>
        <v>#DIV/0!</v>
      </c>
      <c r="AM73" s="1" t="e">
        <f t="shared" si="3"/>
        <v>#DIV/0!</v>
      </c>
      <c r="AN73" s="47"/>
      <c r="AO73" s="5"/>
    </row>
    <row r="74" spans="23:41" ht="15.6">
      <c r="W74" s="47"/>
      <c r="X74">
        <f>+'Ark1'!C2574</f>
        <v>2021</v>
      </c>
      <c r="Y74">
        <f>+'Ark1'!N2574</f>
        <v>455</v>
      </c>
      <c r="Z74" s="3" t="s">
        <v>488</v>
      </c>
      <c r="AA74">
        <f>+'Ark1'!Q2574</f>
        <v>0</v>
      </c>
      <c r="AB74">
        <f>+'Ark1'!R2574</f>
        <v>0</v>
      </c>
      <c r="AC74" s="210">
        <f>+'Ark1'!AG2574</f>
        <v>0</v>
      </c>
      <c r="AD74" s="210">
        <f>+'Ark1'!AH2574</f>
        <v>0</v>
      </c>
      <c r="AE74" s="1">
        <f>+'Ark1'!S2574</f>
        <v>0</v>
      </c>
      <c r="AF74" s="1">
        <f>+'Ark1'!T2574</f>
        <v>0</v>
      </c>
      <c r="AG74" s="102">
        <f>+'Ark1'!U2574</f>
        <v>0</v>
      </c>
      <c r="AH74" s="102">
        <f>+'Ark1'!W2574</f>
        <v>0</v>
      </c>
      <c r="AI74" s="11">
        <f>+'Ark1'!X2574</f>
        <v>0</v>
      </c>
      <c r="AJ74" s="11">
        <f>+'Ark1'!Y2574</f>
        <v>0</v>
      </c>
      <c r="AK74" s="11">
        <f>+'Ark1'!Z2574</f>
        <v>0</v>
      </c>
      <c r="AL74" s="1" t="e">
        <f t="shared" si="2"/>
        <v>#DIV/0!</v>
      </c>
      <c r="AM74" s="1" t="e">
        <f t="shared" si="3"/>
        <v>#DIV/0!</v>
      </c>
      <c r="AN74" s="47"/>
      <c r="AO74" s="5"/>
    </row>
    <row r="75" spans="23:41" ht="15.6">
      <c r="W75" s="47"/>
      <c r="X75">
        <f>+'Ark1'!C2575</f>
        <v>2021</v>
      </c>
      <c r="Y75">
        <f>+'Ark1'!N2575</f>
        <v>460</v>
      </c>
      <c r="Z75" s="3" t="s">
        <v>489</v>
      </c>
      <c r="AA75">
        <f>+'Ark1'!Q2575</f>
        <v>0</v>
      </c>
      <c r="AB75">
        <f>+'Ark1'!R2575</f>
        <v>0</v>
      </c>
      <c r="AC75" s="210">
        <f>+'Ark1'!AG2575</f>
        <v>0</v>
      </c>
      <c r="AD75" s="210">
        <f>+'Ark1'!AH2575</f>
        <v>0</v>
      </c>
      <c r="AE75" s="1">
        <f>+'Ark1'!S2575</f>
        <v>0</v>
      </c>
      <c r="AF75" s="1">
        <f>+'Ark1'!T2575</f>
        <v>0</v>
      </c>
      <c r="AG75" s="102">
        <f>+'Ark1'!U2575</f>
        <v>0</v>
      </c>
      <c r="AH75" s="102">
        <f>+'Ark1'!W2575</f>
        <v>0</v>
      </c>
      <c r="AI75" s="11">
        <f>+'Ark1'!X2575</f>
        <v>0</v>
      </c>
      <c r="AJ75" s="11">
        <f>+'Ark1'!Y2575</f>
        <v>0</v>
      </c>
      <c r="AK75" s="11">
        <f>+'Ark1'!Z2575</f>
        <v>0</v>
      </c>
      <c r="AL75" s="1" t="e">
        <f t="shared" si="2"/>
        <v>#DIV/0!</v>
      </c>
      <c r="AM75" s="1" t="e">
        <f t="shared" si="3"/>
        <v>#DIV/0!</v>
      </c>
      <c r="AN75" s="47"/>
      <c r="AO75" s="5"/>
    </row>
    <row r="76" spans="23:41" ht="15.6">
      <c r="W76" s="47"/>
      <c r="X76" s="56">
        <f>+'Ark1'!C2576</f>
        <v>2020</v>
      </c>
      <c r="Y76" s="56">
        <f>+'Ark1'!N2576</f>
        <v>409</v>
      </c>
      <c r="Z76" s="57" t="s">
        <v>474</v>
      </c>
      <c r="AA76" s="56">
        <f>+'Ark1'!Q2576</f>
        <v>0</v>
      </c>
      <c r="AB76" s="56">
        <f>+'Ark1'!R2576</f>
        <v>0</v>
      </c>
      <c r="AC76" s="192">
        <f>+'Ark1'!AG2576</f>
        <v>0</v>
      </c>
      <c r="AD76" s="192">
        <f>+'Ark1'!AH2576</f>
        <v>0</v>
      </c>
      <c r="AE76" s="58">
        <f>+'Ark1'!S2576</f>
        <v>0</v>
      </c>
      <c r="AF76" s="58">
        <f>+'Ark1'!T2576</f>
        <v>0</v>
      </c>
      <c r="AG76" s="169">
        <f>+'Ark1'!U2576</f>
        <v>0</v>
      </c>
      <c r="AH76" s="169">
        <f>+'Ark1'!W2576</f>
        <v>0</v>
      </c>
      <c r="AI76" s="79">
        <f>+'Ark1'!X2576</f>
        <v>0</v>
      </c>
      <c r="AJ76" s="79">
        <f>+'Ark1'!Y2576</f>
        <v>0</v>
      </c>
      <c r="AK76" s="79">
        <f>+'Ark1'!Z2576</f>
        <v>0</v>
      </c>
      <c r="AL76" s="58" t="e">
        <f t="shared" si="2"/>
        <v>#DIV/0!</v>
      </c>
      <c r="AM76" s="58" t="e">
        <f t="shared" si="3"/>
        <v>#DIV/0!</v>
      </c>
      <c r="AN76" s="47"/>
      <c r="AO76" s="5"/>
    </row>
    <row r="77" spans="23:41" ht="15.6">
      <c r="W77" s="47"/>
      <c r="X77" s="56">
        <f>+'Ark1'!C2577</f>
        <v>2020</v>
      </c>
      <c r="Y77" s="56">
        <f>+'Ark1'!N2577</f>
        <v>410</v>
      </c>
      <c r="Z77" s="57" t="s">
        <v>475</v>
      </c>
      <c r="AA77" s="56">
        <f>+'Ark1'!Q2577</f>
        <v>0</v>
      </c>
      <c r="AB77" s="56">
        <f>+'Ark1'!R2577</f>
        <v>0</v>
      </c>
      <c r="AC77" s="192">
        <f>+'Ark1'!AG2577</f>
        <v>0</v>
      </c>
      <c r="AD77" s="192">
        <f>+'Ark1'!AH2577</f>
        <v>0</v>
      </c>
      <c r="AE77" s="58">
        <f>+'Ark1'!S2577</f>
        <v>0</v>
      </c>
      <c r="AF77" s="58">
        <f>+'Ark1'!T2577</f>
        <v>0</v>
      </c>
      <c r="AG77" s="169">
        <f>+'Ark1'!U2577</f>
        <v>0</v>
      </c>
      <c r="AH77" s="169">
        <f>+'Ark1'!W2577</f>
        <v>0</v>
      </c>
      <c r="AI77" s="79">
        <f>+'Ark1'!X2577</f>
        <v>0</v>
      </c>
      <c r="AJ77" s="79">
        <f>+'Ark1'!Y2577</f>
        <v>0</v>
      </c>
      <c r="AK77" s="79">
        <f>+'Ark1'!Z2577</f>
        <v>0</v>
      </c>
      <c r="AL77" s="58" t="e">
        <f t="shared" si="2"/>
        <v>#DIV/0!</v>
      </c>
      <c r="AM77" s="58" t="e">
        <f t="shared" si="3"/>
        <v>#DIV/0!</v>
      </c>
      <c r="AN77" s="47"/>
      <c r="AO77" s="5"/>
    </row>
    <row r="78" spans="23:41" ht="15.6">
      <c r="W78" s="47"/>
      <c r="X78" s="56">
        <f>+'Ark1'!C2578</f>
        <v>2020</v>
      </c>
      <c r="Y78" s="56">
        <f>+'Ark1'!N2578</f>
        <v>415</v>
      </c>
      <c r="Z78" s="57" t="s">
        <v>476</v>
      </c>
      <c r="AA78" s="56">
        <f>+'Ark1'!Q2578</f>
        <v>0</v>
      </c>
      <c r="AB78" s="56">
        <f>+'Ark1'!R2578</f>
        <v>0</v>
      </c>
      <c r="AC78" s="192">
        <f>+'Ark1'!AG2578</f>
        <v>0</v>
      </c>
      <c r="AD78" s="192">
        <f>+'Ark1'!AH2578</f>
        <v>0</v>
      </c>
      <c r="AE78" s="58">
        <f>+'Ark1'!S2578</f>
        <v>0</v>
      </c>
      <c r="AF78" s="58">
        <f>+'Ark1'!T2578</f>
        <v>0</v>
      </c>
      <c r="AG78" s="169">
        <f>+'Ark1'!U2578</f>
        <v>0</v>
      </c>
      <c r="AH78" s="169">
        <f>+'Ark1'!W2578</f>
        <v>0</v>
      </c>
      <c r="AI78" s="79">
        <f>+'Ark1'!X2578</f>
        <v>0</v>
      </c>
      <c r="AJ78" s="79">
        <f>+'Ark1'!Y2578</f>
        <v>0</v>
      </c>
      <c r="AK78" s="79">
        <f>+'Ark1'!Z2578</f>
        <v>0</v>
      </c>
      <c r="AL78" s="58" t="e">
        <f t="shared" si="2"/>
        <v>#DIV/0!</v>
      </c>
      <c r="AM78" s="58" t="e">
        <f t="shared" si="3"/>
        <v>#DIV/0!</v>
      </c>
      <c r="AN78" s="47"/>
      <c r="AO78" s="5"/>
    </row>
    <row r="79" spans="23:41" ht="15.6">
      <c r="W79" s="47"/>
      <c r="X79" s="56">
        <f>+'Ark1'!C2579</f>
        <v>2020</v>
      </c>
      <c r="Y79" s="56">
        <f>+'Ark1'!N2579</f>
        <v>420</v>
      </c>
      <c r="Z79" s="57" t="s">
        <v>477</v>
      </c>
      <c r="AA79" s="56">
        <f>+'Ark1'!Q2579</f>
        <v>0</v>
      </c>
      <c r="AB79" s="56">
        <f>+'Ark1'!R2579</f>
        <v>0</v>
      </c>
      <c r="AC79" s="192">
        <f>+'Ark1'!AG2579</f>
        <v>0</v>
      </c>
      <c r="AD79" s="192">
        <f>+'Ark1'!AH2579</f>
        <v>0</v>
      </c>
      <c r="AE79" s="58">
        <f>+'Ark1'!S2579</f>
        <v>0</v>
      </c>
      <c r="AF79" s="58">
        <f>+'Ark1'!T2579</f>
        <v>0</v>
      </c>
      <c r="AG79" s="169">
        <f>+'Ark1'!U2579</f>
        <v>0</v>
      </c>
      <c r="AH79" s="169">
        <f>+'Ark1'!W2579</f>
        <v>0</v>
      </c>
      <c r="AI79" s="79">
        <f>+'Ark1'!X2579</f>
        <v>0</v>
      </c>
      <c r="AJ79" s="79">
        <f>+'Ark1'!Y2579</f>
        <v>0</v>
      </c>
      <c r="AK79" s="79">
        <f>+'Ark1'!Z2579</f>
        <v>0</v>
      </c>
      <c r="AL79" s="58" t="e">
        <f t="shared" si="2"/>
        <v>#DIV/0!</v>
      </c>
      <c r="AM79" s="58" t="e">
        <f t="shared" si="3"/>
        <v>#DIV/0!</v>
      </c>
      <c r="AN79" s="47"/>
      <c r="AO79" s="5"/>
    </row>
    <row r="80" spans="23:41" ht="15.6">
      <c r="W80" s="47"/>
      <c r="X80" s="56">
        <f>+'Ark1'!C2580</f>
        <v>2020</v>
      </c>
      <c r="Y80" s="56">
        <f>+'Ark1'!N2580</f>
        <v>425</v>
      </c>
      <c r="Z80" s="57" t="s">
        <v>478</v>
      </c>
      <c r="AA80" s="56">
        <f>+'Ark1'!Q2580</f>
        <v>0</v>
      </c>
      <c r="AB80" s="56">
        <f>+'Ark1'!R2580</f>
        <v>0</v>
      </c>
      <c r="AC80" s="192">
        <f>+'Ark1'!AG2580</f>
        <v>0</v>
      </c>
      <c r="AD80" s="192">
        <f>+'Ark1'!AH2580</f>
        <v>0</v>
      </c>
      <c r="AE80" s="58">
        <f>+'Ark1'!S2580</f>
        <v>0</v>
      </c>
      <c r="AF80" s="58">
        <f>+'Ark1'!T2580</f>
        <v>0</v>
      </c>
      <c r="AG80" s="169">
        <f>+'Ark1'!U2580</f>
        <v>0</v>
      </c>
      <c r="AH80" s="169">
        <f>+'Ark1'!W2580</f>
        <v>0</v>
      </c>
      <c r="AI80" s="79">
        <f>+'Ark1'!X2580</f>
        <v>0</v>
      </c>
      <c r="AJ80" s="79">
        <f>+'Ark1'!Y2580</f>
        <v>0</v>
      </c>
      <c r="AK80" s="79">
        <f>+'Ark1'!Z2580</f>
        <v>0</v>
      </c>
      <c r="AL80" s="58" t="e">
        <f t="shared" si="2"/>
        <v>#DIV/0!</v>
      </c>
      <c r="AM80" s="58" t="e">
        <f t="shared" si="3"/>
        <v>#DIV/0!</v>
      </c>
      <c r="AN80" s="47"/>
      <c r="AO80" s="5"/>
    </row>
    <row r="81" spans="23:41" ht="15.6">
      <c r="W81" s="47"/>
      <c r="X81" s="56">
        <f>+'Ark1'!C2581</f>
        <v>2020</v>
      </c>
      <c r="Y81" s="56">
        <f>+'Ark1'!N2581</f>
        <v>428</v>
      </c>
      <c r="Z81" s="57" t="s">
        <v>479</v>
      </c>
      <c r="AA81" s="56">
        <f>+'Ark1'!Q2581</f>
        <v>0</v>
      </c>
      <c r="AB81" s="56">
        <f>+'Ark1'!R2581</f>
        <v>0</v>
      </c>
      <c r="AC81" s="192">
        <f>+'Ark1'!AG2581</f>
        <v>0</v>
      </c>
      <c r="AD81" s="192">
        <f>+'Ark1'!AH2581</f>
        <v>0</v>
      </c>
      <c r="AE81" s="58">
        <f>+'Ark1'!S2581</f>
        <v>0</v>
      </c>
      <c r="AF81" s="58">
        <f>+'Ark1'!T2581</f>
        <v>0</v>
      </c>
      <c r="AG81" s="169">
        <f>+'Ark1'!U2581</f>
        <v>0</v>
      </c>
      <c r="AH81" s="169">
        <f>+'Ark1'!W2581</f>
        <v>0</v>
      </c>
      <c r="AI81" s="79">
        <f>+'Ark1'!X2581</f>
        <v>0</v>
      </c>
      <c r="AJ81" s="79">
        <f>+'Ark1'!Y2581</f>
        <v>0</v>
      </c>
      <c r="AK81" s="79">
        <f>+'Ark1'!Z2581</f>
        <v>0</v>
      </c>
      <c r="AL81" s="58" t="e">
        <f t="shared" si="2"/>
        <v>#DIV/0!</v>
      </c>
      <c r="AM81" s="58" t="e">
        <f t="shared" si="3"/>
        <v>#DIV/0!</v>
      </c>
      <c r="AN81" s="47"/>
      <c r="AO81" s="5"/>
    </row>
    <row r="82" spans="23:41" ht="15.6">
      <c r="W82" s="47"/>
      <c r="X82" s="56">
        <f>+'Ark1'!C2582</f>
        <v>2020</v>
      </c>
      <c r="Y82" s="56">
        <f>+'Ark1'!N2582</f>
        <v>430</v>
      </c>
      <c r="Z82" s="57" t="s">
        <v>480</v>
      </c>
      <c r="AA82" s="56">
        <f>+'Ark1'!Q2582</f>
        <v>0</v>
      </c>
      <c r="AB82" s="56">
        <f>+'Ark1'!R2582</f>
        <v>0</v>
      </c>
      <c r="AC82" s="192">
        <f>+'Ark1'!AG2582</f>
        <v>0</v>
      </c>
      <c r="AD82" s="192">
        <f>+'Ark1'!AH2582</f>
        <v>0</v>
      </c>
      <c r="AE82" s="58">
        <f>+'Ark1'!S2582</f>
        <v>0</v>
      </c>
      <c r="AF82" s="58">
        <f>+'Ark1'!T2582</f>
        <v>0</v>
      </c>
      <c r="AG82" s="169">
        <f>+'Ark1'!U2582</f>
        <v>0</v>
      </c>
      <c r="AH82" s="169">
        <f>+'Ark1'!W2582</f>
        <v>0</v>
      </c>
      <c r="AI82" s="79">
        <f>+'Ark1'!X2582</f>
        <v>0</v>
      </c>
      <c r="AJ82" s="79">
        <f>+'Ark1'!Y2582</f>
        <v>0</v>
      </c>
      <c r="AK82" s="79">
        <f>+'Ark1'!Z2582</f>
        <v>0</v>
      </c>
      <c r="AL82" s="58" t="e">
        <f t="shared" si="2"/>
        <v>#DIV/0!</v>
      </c>
      <c r="AM82" s="58" t="e">
        <f t="shared" si="3"/>
        <v>#DIV/0!</v>
      </c>
      <c r="AN82" s="47"/>
      <c r="AO82" s="5"/>
    </row>
    <row r="83" spans="23:41" ht="15.6">
      <c r="W83" s="47"/>
      <c r="X83" s="56">
        <f>+'Ark1'!C2583</f>
        <v>2020</v>
      </c>
      <c r="Y83" s="56">
        <f>+'Ark1'!N2583</f>
        <v>433</v>
      </c>
      <c r="Z83" s="57" t="s">
        <v>481</v>
      </c>
      <c r="AA83" s="56">
        <f>+'Ark1'!Q2583</f>
        <v>0</v>
      </c>
      <c r="AB83" s="56">
        <f>+'Ark1'!R2583</f>
        <v>0</v>
      </c>
      <c r="AC83" s="192">
        <f>+'Ark1'!AG2583</f>
        <v>0</v>
      </c>
      <c r="AD83" s="192">
        <f>+'Ark1'!AH2583</f>
        <v>0</v>
      </c>
      <c r="AE83" s="58">
        <f>+'Ark1'!S2583</f>
        <v>0</v>
      </c>
      <c r="AF83" s="58">
        <f>+'Ark1'!T2583</f>
        <v>0</v>
      </c>
      <c r="AG83" s="169">
        <f>+'Ark1'!U2583</f>
        <v>0</v>
      </c>
      <c r="AH83" s="169">
        <f>+'Ark1'!W2583</f>
        <v>0</v>
      </c>
      <c r="AI83" s="79">
        <f>+'Ark1'!X2583</f>
        <v>0</v>
      </c>
      <c r="AJ83" s="79">
        <f>+'Ark1'!Y2583</f>
        <v>0</v>
      </c>
      <c r="AK83" s="79">
        <f>+'Ark1'!Z2583</f>
        <v>0</v>
      </c>
      <c r="AL83" s="58" t="e">
        <f t="shared" si="2"/>
        <v>#DIV/0!</v>
      </c>
      <c r="AM83" s="58" t="e">
        <f t="shared" si="3"/>
        <v>#DIV/0!</v>
      </c>
      <c r="AN83" s="47"/>
      <c r="AO83" s="5"/>
    </row>
    <row r="84" spans="23:41" ht="15.6">
      <c r="W84" s="47"/>
      <c r="X84" s="56">
        <f>+'Ark1'!C2584</f>
        <v>2020</v>
      </c>
      <c r="Y84" s="56">
        <f>+'Ark1'!N2584</f>
        <v>435</v>
      </c>
      <c r="Z84" s="57" t="s">
        <v>482</v>
      </c>
      <c r="AA84" s="56">
        <f>+'Ark1'!Q2584</f>
        <v>0</v>
      </c>
      <c r="AB84" s="56">
        <f>+'Ark1'!R2584</f>
        <v>0</v>
      </c>
      <c r="AC84" s="192">
        <f>+'Ark1'!AG2584</f>
        <v>0</v>
      </c>
      <c r="AD84" s="192">
        <f>+'Ark1'!AH2584</f>
        <v>0</v>
      </c>
      <c r="AE84" s="58">
        <f>+'Ark1'!S2584</f>
        <v>0</v>
      </c>
      <c r="AF84" s="58">
        <f>+'Ark1'!T2584</f>
        <v>0</v>
      </c>
      <c r="AG84" s="169">
        <f>+'Ark1'!U2584</f>
        <v>0</v>
      </c>
      <c r="AH84" s="169">
        <f>+'Ark1'!W2584</f>
        <v>0</v>
      </c>
      <c r="AI84" s="79">
        <f>+'Ark1'!X2584</f>
        <v>0</v>
      </c>
      <c r="AJ84" s="79">
        <f>+'Ark1'!Y2584</f>
        <v>0</v>
      </c>
      <c r="AK84" s="79">
        <f>+'Ark1'!Z2584</f>
        <v>0</v>
      </c>
      <c r="AL84" s="58" t="e">
        <f t="shared" si="2"/>
        <v>#DIV/0!</v>
      </c>
      <c r="AM84" s="58" t="e">
        <f t="shared" si="3"/>
        <v>#DIV/0!</v>
      </c>
      <c r="AN84" s="47"/>
      <c r="AO84" s="5"/>
    </row>
    <row r="85" spans="23:41" ht="15.6">
      <c r="W85" s="47"/>
      <c r="X85" s="56">
        <f>+'Ark1'!C2585</f>
        <v>2020</v>
      </c>
      <c r="Y85" s="56">
        <f>+'Ark1'!N2585</f>
        <v>438</v>
      </c>
      <c r="Z85" s="57" t="s">
        <v>483</v>
      </c>
      <c r="AA85" s="56">
        <f>+'Ark1'!Q2585</f>
        <v>0</v>
      </c>
      <c r="AB85" s="56">
        <f>+'Ark1'!R2585</f>
        <v>0</v>
      </c>
      <c r="AC85" s="192">
        <f>+'Ark1'!AG2585</f>
        <v>0</v>
      </c>
      <c r="AD85" s="192">
        <f>+'Ark1'!AH2585</f>
        <v>0</v>
      </c>
      <c r="AE85" s="58">
        <f>+'Ark1'!S2585</f>
        <v>0</v>
      </c>
      <c r="AF85" s="58">
        <f>+'Ark1'!T2585</f>
        <v>0</v>
      </c>
      <c r="AG85" s="169">
        <f>+'Ark1'!U2585</f>
        <v>0</v>
      </c>
      <c r="AH85" s="169">
        <f>+'Ark1'!W2585</f>
        <v>0</v>
      </c>
      <c r="AI85" s="79">
        <f>+'Ark1'!X2585</f>
        <v>0</v>
      </c>
      <c r="AJ85" s="79">
        <f>+'Ark1'!Y2585</f>
        <v>0</v>
      </c>
      <c r="AK85" s="79">
        <f>+'Ark1'!Z2585</f>
        <v>0</v>
      </c>
      <c r="AL85" s="58" t="e">
        <f t="shared" si="2"/>
        <v>#DIV/0!</v>
      </c>
      <c r="AM85" s="58" t="e">
        <f t="shared" si="3"/>
        <v>#DIV/0!</v>
      </c>
      <c r="AN85" s="47"/>
      <c r="AO85" s="5"/>
    </row>
    <row r="86" spans="23:41" ht="15.6">
      <c r="W86" s="47"/>
      <c r="X86" s="56">
        <f>+'Ark1'!C2586</f>
        <v>2020</v>
      </c>
      <c r="Y86" s="56">
        <f>+'Ark1'!N2586</f>
        <v>440</v>
      </c>
      <c r="Z86" s="57" t="s">
        <v>484</v>
      </c>
      <c r="AA86" s="56">
        <f>+'Ark1'!Q2586</f>
        <v>0</v>
      </c>
      <c r="AB86" s="56">
        <f>+'Ark1'!R2586</f>
        <v>0</v>
      </c>
      <c r="AC86" s="192">
        <f>+'Ark1'!AG2586</f>
        <v>0</v>
      </c>
      <c r="AD86" s="192">
        <f>+'Ark1'!AH2586</f>
        <v>0</v>
      </c>
      <c r="AE86" s="58">
        <f>+'Ark1'!S2586</f>
        <v>0</v>
      </c>
      <c r="AF86" s="58">
        <f>+'Ark1'!T2586</f>
        <v>0</v>
      </c>
      <c r="AG86" s="169">
        <f>+'Ark1'!U2586</f>
        <v>0</v>
      </c>
      <c r="AH86" s="169">
        <f>+'Ark1'!W2586</f>
        <v>0</v>
      </c>
      <c r="AI86" s="79">
        <f>+'Ark1'!X2586</f>
        <v>0</v>
      </c>
      <c r="AJ86" s="79">
        <f>+'Ark1'!Y2586</f>
        <v>0</v>
      </c>
      <c r="AK86" s="79">
        <f>+'Ark1'!Z2586</f>
        <v>0</v>
      </c>
      <c r="AL86" s="58" t="e">
        <f t="shared" si="2"/>
        <v>#DIV/0!</v>
      </c>
      <c r="AM86" s="58" t="e">
        <f t="shared" si="3"/>
        <v>#DIV/0!</v>
      </c>
      <c r="AN86" s="47"/>
      <c r="AO86" s="5"/>
    </row>
    <row r="87" spans="23:41">
      <c r="W87" s="47"/>
      <c r="X87" s="56">
        <f>+'Ark1'!C2587</f>
        <v>2020</v>
      </c>
      <c r="Y87" s="56">
        <f>+'Ark1'!N2587</f>
        <v>443</v>
      </c>
      <c r="Z87" s="57" t="s">
        <v>485</v>
      </c>
      <c r="AA87" s="56">
        <f>+'Ark1'!Q2587</f>
        <v>0</v>
      </c>
      <c r="AB87" s="56">
        <f>+'Ark1'!R2587</f>
        <v>0</v>
      </c>
      <c r="AC87" s="192">
        <f>+'Ark1'!AG2587</f>
        <v>0</v>
      </c>
      <c r="AD87" s="192">
        <f>+'Ark1'!AH2587</f>
        <v>0</v>
      </c>
      <c r="AE87" s="58">
        <f>+'Ark1'!S2587</f>
        <v>0</v>
      </c>
      <c r="AF87" s="58">
        <f>+'Ark1'!T2587</f>
        <v>0</v>
      </c>
      <c r="AG87" s="169">
        <f>+'Ark1'!U2587</f>
        <v>0</v>
      </c>
      <c r="AH87" s="169">
        <f>+'Ark1'!W2587</f>
        <v>0</v>
      </c>
      <c r="AI87" s="79">
        <f>+'Ark1'!X2587</f>
        <v>0</v>
      </c>
      <c r="AJ87" s="79">
        <f>+'Ark1'!Y2587</f>
        <v>0</v>
      </c>
      <c r="AK87" s="79">
        <f>+'Ark1'!Z2587</f>
        <v>0</v>
      </c>
      <c r="AL87" s="58" t="e">
        <f t="shared" si="2"/>
        <v>#DIV/0!</v>
      </c>
      <c r="AM87" s="58" t="e">
        <f t="shared" si="3"/>
        <v>#DIV/0!</v>
      </c>
      <c r="AN87" s="47"/>
    </row>
    <row r="88" spans="23:41" ht="15.6">
      <c r="W88" s="47"/>
      <c r="X88" s="56">
        <f>+'Ark1'!C2588</f>
        <v>2020</v>
      </c>
      <c r="Y88" s="56">
        <f>+'Ark1'!N2588</f>
        <v>445</v>
      </c>
      <c r="Z88" s="57" t="s">
        <v>486</v>
      </c>
      <c r="AA88" s="56">
        <f>+'Ark1'!Q2588</f>
        <v>0</v>
      </c>
      <c r="AB88" s="56">
        <f>+'Ark1'!R2588</f>
        <v>0</v>
      </c>
      <c r="AC88" s="192">
        <f>+'Ark1'!AG2588</f>
        <v>0</v>
      </c>
      <c r="AD88" s="192">
        <f>+'Ark1'!AH2588</f>
        <v>0</v>
      </c>
      <c r="AE88" s="58">
        <f>+'Ark1'!S2588</f>
        <v>0</v>
      </c>
      <c r="AF88" s="58">
        <f>+'Ark1'!T2588</f>
        <v>0</v>
      </c>
      <c r="AG88" s="169">
        <f>+'Ark1'!U2588</f>
        <v>0</v>
      </c>
      <c r="AH88" s="169">
        <f>+'Ark1'!W2588</f>
        <v>0</v>
      </c>
      <c r="AI88" s="79">
        <f>+'Ark1'!X2588</f>
        <v>0</v>
      </c>
      <c r="AJ88" s="79">
        <f>+'Ark1'!Y2588</f>
        <v>0</v>
      </c>
      <c r="AK88" s="79">
        <f>+'Ark1'!Z2588</f>
        <v>0</v>
      </c>
      <c r="AL88" s="58" t="e">
        <f t="shared" si="2"/>
        <v>#DIV/0!</v>
      </c>
      <c r="AM88" s="58" t="e">
        <f t="shared" si="3"/>
        <v>#DIV/0!</v>
      </c>
      <c r="AN88" s="47"/>
      <c r="AO88" s="5"/>
    </row>
    <row r="89" spans="23:41">
      <c r="W89" s="47"/>
      <c r="X89" s="56">
        <f>+'Ark1'!C2589</f>
        <v>2020</v>
      </c>
      <c r="Y89" s="56">
        <f>+'Ark1'!N2589</f>
        <v>450</v>
      </c>
      <c r="Z89" s="57" t="s">
        <v>487</v>
      </c>
      <c r="AA89" s="56">
        <f>+'Ark1'!Q2589</f>
        <v>0</v>
      </c>
      <c r="AB89" s="56">
        <f>+'Ark1'!R2589</f>
        <v>0</v>
      </c>
      <c r="AC89" s="192">
        <f>+'Ark1'!AG2589</f>
        <v>0</v>
      </c>
      <c r="AD89" s="192">
        <f>+'Ark1'!AH2589</f>
        <v>0</v>
      </c>
      <c r="AE89" s="58">
        <f>+'Ark1'!S2589</f>
        <v>0</v>
      </c>
      <c r="AF89" s="58">
        <f>+'Ark1'!T2589</f>
        <v>0</v>
      </c>
      <c r="AG89" s="169">
        <f>+'Ark1'!U2589</f>
        <v>0</v>
      </c>
      <c r="AH89" s="169">
        <f>+'Ark1'!W2589</f>
        <v>0</v>
      </c>
      <c r="AI89" s="79">
        <f>+'Ark1'!X2589</f>
        <v>0</v>
      </c>
      <c r="AJ89" s="79">
        <f>+'Ark1'!Y2589</f>
        <v>0</v>
      </c>
      <c r="AK89" s="79">
        <f>+'Ark1'!Z2589</f>
        <v>0</v>
      </c>
      <c r="AL89" s="58" t="e">
        <f t="shared" si="2"/>
        <v>#DIV/0!</v>
      </c>
      <c r="AM89" s="58" t="e">
        <f t="shared" si="3"/>
        <v>#DIV/0!</v>
      </c>
      <c r="AN89" s="47"/>
    </row>
    <row r="90" spans="23:41">
      <c r="W90" s="47"/>
      <c r="X90" s="56">
        <f>+'Ark1'!C2590</f>
        <v>2020</v>
      </c>
      <c r="Y90" s="56">
        <f>+'Ark1'!N2590</f>
        <v>455</v>
      </c>
      <c r="Z90" s="57" t="s">
        <v>488</v>
      </c>
      <c r="AA90" s="56">
        <f>+'Ark1'!Q2590</f>
        <v>0</v>
      </c>
      <c r="AB90" s="56">
        <f>+'Ark1'!R2590</f>
        <v>0</v>
      </c>
      <c r="AC90" s="192">
        <f>+'Ark1'!AG2590</f>
        <v>0</v>
      </c>
      <c r="AD90" s="192">
        <f>+'Ark1'!AH2590</f>
        <v>0</v>
      </c>
      <c r="AE90" s="58">
        <f>+'Ark1'!S2590</f>
        <v>0</v>
      </c>
      <c r="AF90" s="58">
        <f>+'Ark1'!T2590</f>
        <v>0</v>
      </c>
      <c r="AG90" s="169">
        <f>+'Ark1'!U2590</f>
        <v>0</v>
      </c>
      <c r="AH90" s="169">
        <f>+'Ark1'!W2590</f>
        <v>0</v>
      </c>
      <c r="AI90" s="79">
        <f>+'Ark1'!X2590</f>
        <v>0</v>
      </c>
      <c r="AJ90" s="79">
        <f>+'Ark1'!Y2590</f>
        <v>0</v>
      </c>
      <c r="AK90" s="79">
        <f>+'Ark1'!Z2590</f>
        <v>0</v>
      </c>
      <c r="AL90" s="58" t="e">
        <f t="shared" si="2"/>
        <v>#DIV/0!</v>
      </c>
      <c r="AM90" s="58" t="e">
        <f t="shared" si="3"/>
        <v>#DIV/0!</v>
      </c>
      <c r="AN90" s="47"/>
    </row>
    <row r="91" spans="23:41" ht="15.6">
      <c r="W91" s="47"/>
      <c r="X91" s="56">
        <f>+'Ark1'!C2591</f>
        <v>2020</v>
      </c>
      <c r="Y91" s="56">
        <f>+'Ark1'!N2591</f>
        <v>460</v>
      </c>
      <c r="Z91" s="57" t="s">
        <v>489</v>
      </c>
      <c r="AA91" s="56">
        <f>+'Ark1'!Q2591</f>
        <v>0</v>
      </c>
      <c r="AB91" s="56">
        <f>+'Ark1'!R2591</f>
        <v>0</v>
      </c>
      <c r="AC91" s="192">
        <f>+'Ark1'!AG2591</f>
        <v>0</v>
      </c>
      <c r="AD91" s="192">
        <f>+'Ark1'!AH2591</f>
        <v>0</v>
      </c>
      <c r="AE91" s="58">
        <f>+'Ark1'!S2591</f>
        <v>0</v>
      </c>
      <c r="AF91" s="58">
        <f>+'Ark1'!T2591</f>
        <v>0</v>
      </c>
      <c r="AG91" s="169">
        <f>+'Ark1'!U2591</f>
        <v>0</v>
      </c>
      <c r="AH91" s="169">
        <f>+'Ark1'!W2591</f>
        <v>0</v>
      </c>
      <c r="AI91" s="79">
        <f>+'Ark1'!X2591</f>
        <v>0</v>
      </c>
      <c r="AJ91" s="79">
        <f>+'Ark1'!Y2591</f>
        <v>0</v>
      </c>
      <c r="AK91" s="79">
        <f>+'Ark1'!Z2591</f>
        <v>0</v>
      </c>
      <c r="AL91" s="58" t="e">
        <f t="shared" si="2"/>
        <v>#DIV/0!</v>
      </c>
      <c r="AM91" s="58" t="e">
        <f t="shared" si="3"/>
        <v>#DIV/0!</v>
      </c>
      <c r="AN91" s="47"/>
      <c r="AO91" s="2"/>
    </row>
    <row r="92" spans="23:41">
      <c r="W92" s="47"/>
      <c r="X92">
        <f>+'Ark1'!C2592</f>
        <v>2019</v>
      </c>
      <c r="Y92">
        <f>+'Ark1'!N2592</f>
        <v>409</v>
      </c>
      <c r="Z92" s="3" t="s">
        <v>474</v>
      </c>
      <c r="AA92">
        <f>+'Ark1'!Q2592</f>
        <v>0</v>
      </c>
      <c r="AB92">
        <f>+'Ark1'!R2592</f>
        <v>0</v>
      </c>
      <c r="AC92" s="210">
        <f>+'Ark1'!AG2592</f>
        <v>0</v>
      </c>
      <c r="AD92" s="210">
        <f>+'Ark1'!AH2592</f>
        <v>0</v>
      </c>
      <c r="AE92" s="1">
        <f>+'Ark1'!S2592</f>
        <v>0</v>
      </c>
      <c r="AF92" s="1">
        <f>+'Ark1'!T2592</f>
        <v>0</v>
      </c>
      <c r="AG92" s="102">
        <f>+'Ark1'!U2592</f>
        <v>0</v>
      </c>
      <c r="AH92" s="102">
        <f>+'Ark1'!W2592</f>
        <v>0</v>
      </c>
      <c r="AI92" s="11">
        <f>+'Ark1'!X2592</f>
        <v>0</v>
      </c>
      <c r="AJ92" s="11">
        <f>+'Ark1'!Y2592</f>
        <v>0</v>
      </c>
      <c r="AK92" s="11">
        <f>+'Ark1'!Z2592</f>
        <v>0</v>
      </c>
      <c r="AL92" s="1" t="e">
        <f t="shared" ref="AL92:AL155" si="4">+AG92/AE92</f>
        <v>#DIV/0!</v>
      </c>
      <c r="AM92" s="1" t="e">
        <f t="shared" ref="AM92:AM155" si="5">+AB92/AA92</f>
        <v>#DIV/0!</v>
      </c>
      <c r="AN92" s="47"/>
      <c r="AO92" s="4"/>
    </row>
    <row r="93" spans="23:41" ht="15.6">
      <c r="W93" s="47"/>
      <c r="X93">
        <f>+'Ark1'!C2593</f>
        <v>2019</v>
      </c>
      <c r="Y93">
        <f>+'Ark1'!N2593</f>
        <v>410</v>
      </c>
      <c r="Z93" s="3" t="s">
        <v>475</v>
      </c>
      <c r="AA93">
        <f>+'Ark1'!Q2593</f>
        <v>0</v>
      </c>
      <c r="AB93">
        <f>+'Ark1'!R2593</f>
        <v>0</v>
      </c>
      <c r="AC93" s="210">
        <f>+'Ark1'!AG2593</f>
        <v>0</v>
      </c>
      <c r="AD93" s="210">
        <f>+'Ark1'!AH2593</f>
        <v>0</v>
      </c>
      <c r="AE93" s="1">
        <f>+'Ark1'!S2593</f>
        <v>0</v>
      </c>
      <c r="AF93" s="1">
        <f>+'Ark1'!T2593</f>
        <v>0</v>
      </c>
      <c r="AG93" s="102">
        <f>+'Ark1'!U2593</f>
        <v>0</v>
      </c>
      <c r="AH93" s="102">
        <f>+'Ark1'!W2593</f>
        <v>0</v>
      </c>
      <c r="AI93" s="11">
        <f>+'Ark1'!X2593</f>
        <v>0</v>
      </c>
      <c r="AJ93" s="11">
        <f>+'Ark1'!Y2593</f>
        <v>0</v>
      </c>
      <c r="AK93" s="11">
        <f>+'Ark1'!Z2593</f>
        <v>0</v>
      </c>
      <c r="AL93" s="1" t="e">
        <f t="shared" si="4"/>
        <v>#DIV/0!</v>
      </c>
      <c r="AM93" s="1" t="e">
        <f t="shared" si="5"/>
        <v>#DIV/0!</v>
      </c>
      <c r="AN93" s="47"/>
      <c r="AO93" s="5"/>
    </row>
    <row r="94" spans="23:41" ht="15.6">
      <c r="W94" s="47"/>
      <c r="X94">
        <f>+'Ark1'!C2594</f>
        <v>2019</v>
      </c>
      <c r="Y94">
        <f>+'Ark1'!N2594</f>
        <v>415</v>
      </c>
      <c r="Z94" s="3" t="s">
        <v>476</v>
      </c>
      <c r="AA94">
        <f>+'Ark1'!Q2594</f>
        <v>0</v>
      </c>
      <c r="AB94">
        <f>+'Ark1'!R2594</f>
        <v>0</v>
      </c>
      <c r="AC94" s="210">
        <f>+'Ark1'!AG2594</f>
        <v>0</v>
      </c>
      <c r="AD94" s="210">
        <f>+'Ark1'!AH2594</f>
        <v>0</v>
      </c>
      <c r="AE94" s="1">
        <f>+'Ark1'!S2594</f>
        <v>0</v>
      </c>
      <c r="AF94" s="1">
        <f>+'Ark1'!T2594</f>
        <v>0</v>
      </c>
      <c r="AG94" s="102">
        <f>+'Ark1'!U2594</f>
        <v>0</v>
      </c>
      <c r="AH94" s="102">
        <f>+'Ark1'!W2594</f>
        <v>0</v>
      </c>
      <c r="AI94" s="11">
        <f>+'Ark1'!X2594</f>
        <v>0</v>
      </c>
      <c r="AJ94" s="11">
        <f>+'Ark1'!Y2594</f>
        <v>0</v>
      </c>
      <c r="AK94" s="11">
        <f>+'Ark1'!Z2594</f>
        <v>0</v>
      </c>
      <c r="AL94" s="1" t="e">
        <f t="shared" si="4"/>
        <v>#DIV/0!</v>
      </c>
      <c r="AM94" s="1" t="e">
        <f t="shared" si="5"/>
        <v>#DIV/0!</v>
      </c>
      <c r="AN94" s="47"/>
      <c r="AO94" s="5"/>
    </row>
    <row r="95" spans="23:41" ht="15.6">
      <c r="W95" s="47"/>
      <c r="X95">
        <f>+'Ark1'!C2595</f>
        <v>2019</v>
      </c>
      <c r="Y95">
        <f>+'Ark1'!N2595</f>
        <v>420</v>
      </c>
      <c r="Z95" s="3" t="s">
        <v>477</v>
      </c>
      <c r="AA95">
        <f>+'Ark1'!Q2595</f>
        <v>0</v>
      </c>
      <c r="AB95">
        <f>+'Ark1'!R2595</f>
        <v>0</v>
      </c>
      <c r="AC95" s="210">
        <f>+'Ark1'!AG2595</f>
        <v>0</v>
      </c>
      <c r="AD95" s="210">
        <f>+'Ark1'!AH2595</f>
        <v>0</v>
      </c>
      <c r="AE95" s="1">
        <f>+'Ark1'!S2595</f>
        <v>0</v>
      </c>
      <c r="AF95" s="1">
        <f>+'Ark1'!T2595</f>
        <v>0</v>
      </c>
      <c r="AG95" s="102">
        <f>+'Ark1'!U2595</f>
        <v>0</v>
      </c>
      <c r="AH95" s="102">
        <f>+'Ark1'!W2595</f>
        <v>0</v>
      </c>
      <c r="AI95" s="11">
        <f>+'Ark1'!X2595</f>
        <v>0</v>
      </c>
      <c r="AJ95" s="11">
        <f>+'Ark1'!Y2595</f>
        <v>0</v>
      </c>
      <c r="AK95" s="11">
        <f>+'Ark1'!Z2595</f>
        <v>0</v>
      </c>
      <c r="AL95" s="1" t="e">
        <f t="shared" si="4"/>
        <v>#DIV/0!</v>
      </c>
      <c r="AM95" s="1" t="e">
        <f t="shared" si="5"/>
        <v>#DIV/0!</v>
      </c>
      <c r="AN95" s="47"/>
      <c r="AO95" s="5"/>
    </row>
    <row r="96" spans="23:41" ht="15.6">
      <c r="W96" s="47"/>
      <c r="X96">
        <f>+'Ark1'!C2596</f>
        <v>2019</v>
      </c>
      <c r="Y96">
        <f>+'Ark1'!N2596</f>
        <v>425</v>
      </c>
      <c r="Z96" s="3" t="s">
        <v>478</v>
      </c>
      <c r="AA96">
        <f>+'Ark1'!Q2596</f>
        <v>0</v>
      </c>
      <c r="AB96">
        <f>+'Ark1'!R2596</f>
        <v>0</v>
      </c>
      <c r="AC96" s="210">
        <f>+'Ark1'!AG2596</f>
        <v>0</v>
      </c>
      <c r="AD96" s="210">
        <f>+'Ark1'!AH2596</f>
        <v>0</v>
      </c>
      <c r="AE96" s="1">
        <f>+'Ark1'!S2596</f>
        <v>0</v>
      </c>
      <c r="AF96" s="1">
        <f>+'Ark1'!T2596</f>
        <v>0</v>
      </c>
      <c r="AG96" s="102">
        <f>+'Ark1'!U2596</f>
        <v>0</v>
      </c>
      <c r="AH96" s="102">
        <f>+'Ark1'!W2596</f>
        <v>0</v>
      </c>
      <c r="AI96" s="11">
        <f>+'Ark1'!X2596</f>
        <v>0</v>
      </c>
      <c r="AJ96" s="11">
        <f>+'Ark1'!Y2596</f>
        <v>0</v>
      </c>
      <c r="AK96" s="11">
        <f>+'Ark1'!Z2596</f>
        <v>0</v>
      </c>
      <c r="AL96" s="1" t="e">
        <f t="shared" si="4"/>
        <v>#DIV/0!</v>
      </c>
      <c r="AM96" s="1" t="e">
        <f t="shared" si="5"/>
        <v>#DIV/0!</v>
      </c>
      <c r="AN96" s="47"/>
      <c r="AO96" s="5"/>
    </row>
    <row r="97" spans="23:41" ht="15.6">
      <c r="W97" s="47"/>
      <c r="X97">
        <f>+'Ark1'!C2597</f>
        <v>2019</v>
      </c>
      <c r="Y97">
        <f>+'Ark1'!N2597</f>
        <v>428</v>
      </c>
      <c r="Z97" s="3" t="s">
        <v>479</v>
      </c>
      <c r="AA97">
        <f>+'Ark1'!Q2597</f>
        <v>0</v>
      </c>
      <c r="AB97">
        <f>+'Ark1'!R2597</f>
        <v>0</v>
      </c>
      <c r="AC97" s="210">
        <f>+'Ark1'!AG2597</f>
        <v>0</v>
      </c>
      <c r="AD97" s="210">
        <f>+'Ark1'!AH2597</f>
        <v>0</v>
      </c>
      <c r="AE97" s="1">
        <f>+'Ark1'!S2597</f>
        <v>0</v>
      </c>
      <c r="AF97" s="1">
        <f>+'Ark1'!T2597</f>
        <v>0</v>
      </c>
      <c r="AG97" s="102">
        <f>+'Ark1'!U2597</f>
        <v>0</v>
      </c>
      <c r="AH97" s="102">
        <f>+'Ark1'!W2597</f>
        <v>0</v>
      </c>
      <c r="AI97" s="11">
        <f>+'Ark1'!X2597</f>
        <v>0</v>
      </c>
      <c r="AJ97" s="11">
        <f>+'Ark1'!Y2597</f>
        <v>0</v>
      </c>
      <c r="AK97" s="11">
        <f>+'Ark1'!Z2597</f>
        <v>0</v>
      </c>
      <c r="AL97" s="1" t="e">
        <f t="shared" si="4"/>
        <v>#DIV/0!</v>
      </c>
      <c r="AM97" s="1" t="e">
        <f t="shared" si="5"/>
        <v>#DIV/0!</v>
      </c>
      <c r="AN97" s="47"/>
      <c r="AO97" s="5"/>
    </row>
    <row r="98" spans="23:41" ht="15.6">
      <c r="W98" s="47"/>
      <c r="X98">
        <f>+'Ark1'!C2598</f>
        <v>2019</v>
      </c>
      <c r="Y98">
        <f>+'Ark1'!N2598</f>
        <v>430</v>
      </c>
      <c r="Z98" s="3" t="s">
        <v>480</v>
      </c>
      <c r="AA98">
        <f>+'Ark1'!Q2598</f>
        <v>0</v>
      </c>
      <c r="AB98">
        <f>+'Ark1'!R2598</f>
        <v>0</v>
      </c>
      <c r="AC98" s="210">
        <f>+'Ark1'!AG2598</f>
        <v>0</v>
      </c>
      <c r="AD98" s="210">
        <f>+'Ark1'!AH2598</f>
        <v>0</v>
      </c>
      <c r="AE98" s="1">
        <f>+'Ark1'!S2598</f>
        <v>0</v>
      </c>
      <c r="AF98" s="1">
        <f>+'Ark1'!T2598</f>
        <v>0</v>
      </c>
      <c r="AG98" s="102">
        <f>+'Ark1'!U2598</f>
        <v>0</v>
      </c>
      <c r="AH98" s="102">
        <f>+'Ark1'!W2598</f>
        <v>0</v>
      </c>
      <c r="AI98" s="11">
        <f>+'Ark1'!X2598</f>
        <v>0</v>
      </c>
      <c r="AJ98" s="11">
        <f>+'Ark1'!Y2598</f>
        <v>0</v>
      </c>
      <c r="AK98" s="11">
        <f>+'Ark1'!Z2598</f>
        <v>0</v>
      </c>
      <c r="AL98" s="1" t="e">
        <f t="shared" si="4"/>
        <v>#DIV/0!</v>
      </c>
      <c r="AM98" s="1" t="e">
        <f t="shared" si="5"/>
        <v>#DIV/0!</v>
      </c>
      <c r="AN98" s="47"/>
      <c r="AO98" s="5"/>
    </row>
    <row r="99" spans="23:41" ht="15.6">
      <c r="W99" s="47"/>
      <c r="X99">
        <f>+'Ark1'!C2599</f>
        <v>2019</v>
      </c>
      <c r="Y99">
        <f>+'Ark1'!N2599</f>
        <v>433</v>
      </c>
      <c r="Z99" s="3" t="s">
        <v>481</v>
      </c>
      <c r="AA99">
        <f>+'Ark1'!Q2599</f>
        <v>0</v>
      </c>
      <c r="AB99">
        <f>+'Ark1'!R2599</f>
        <v>0</v>
      </c>
      <c r="AC99" s="210">
        <f>+'Ark1'!AG2599</f>
        <v>0</v>
      </c>
      <c r="AD99" s="210">
        <f>+'Ark1'!AH2599</f>
        <v>0</v>
      </c>
      <c r="AE99" s="1">
        <f>+'Ark1'!S2599</f>
        <v>0</v>
      </c>
      <c r="AF99" s="1">
        <f>+'Ark1'!T2599</f>
        <v>0</v>
      </c>
      <c r="AG99" s="102">
        <f>+'Ark1'!U2599</f>
        <v>0</v>
      </c>
      <c r="AH99" s="102">
        <f>+'Ark1'!W2599</f>
        <v>0</v>
      </c>
      <c r="AI99" s="11">
        <f>+'Ark1'!X2599</f>
        <v>0</v>
      </c>
      <c r="AJ99" s="11">
        <f>+'Ark1'!Y2599</f>
        <v>0</v>
      </c>
      <c r="AK99" s="11">
        <f>+'Ark1'!Z2599</f>
        <v>0</v>
      </c>
      <c r="AL99" s="1" t="e">
        <f t="shared" si="4"/>
        <v>#DIV/0!</v>
      </c>
      <c r="AM99" s="1" t="e">
        <f t="shared" si="5"/>
        <v>#DIV/0!</v>
      </c>
      <c r="AN99" s="47"/>
      <c r="AO99" s="5"/>
    </row>
    <row r="100" spans="23:41" ht="15.6">
      <c r="W100" s="47"/>
      <c r="X100">
        <f>+'Ark1'!C2600</f>
        <v>2019</v>
      </c>
      <c r="Y100">
        <f>+'Ark1'!N2600</f>
        <v>435</v>
      </c>
      <c r="Z100" s="3" t="s">
        <v>482</v>
      </c>
      <c r="AA100">
        <f>+'Ark1'!Q2600</f>
        <v>0</v>
      </c>
      <c r="AB100">
        <f>+'Ark1'!R2600</f>
        <v>0</v>
      </c>
      <c r="AC100" s="210">
        <f>+'Ark1'!AG2600</f>
        <v>0</v>
      </c>
      <c r="AD100" s="210">
        <f>+'Ark1'!AH2600</f>
        <v>0</v>
      </c>
      <c r="AE100" s="1">
        <f>+'Ark1'!S2600</f>
        <v>0</v>
      </c>
      <c r="AF100" s="1">
        <f>+'Ark1'!T2600</f>
        <v>0</v>
      </c>
      <c r="AG100" s="102">
        <f>+'Ark1'!U2600</f>
        <v>0</v>
      </c>
      <c r="AH100" s="102">
        <f>+'Ark1'!W2600</f>
        <v>0</v>
      </c>
      <c r="AI100" s="11">
        <f>+'Ark1'!X2600</f>
        <v>0</v>
      </c>
      <c r="AJ100" s="11">
        <f>+'Ark1'!Y2600</f>
        <v>0</v>
      </c>
      <c r="AK100" s="11">
        <f>+'Ark1'!Z2600</f>
        <v>0</v>
      </c>
      <c r="AL100" s="1" t="e">
        <f t="shared" si="4"/>
        <v>#DIV/0!</v>
      </c>
      <c r="AM100" s="1" t="e">
        <f t="shared" si="5"/>
        <v>#DIV/0!</v>
      </c>
      <c r="AN100" s="47"/>
      <c r="AO100" s="5"/>
    </row>
    <row r="101" spans="23:41" ht="15.6">
      <c r="W101" s="47"/>
      <c r="X101">
        <f>+'Ark1'!C2601</f>
        <v>2019</v>
      </c>
      <c r="Y101">
        <f>+'Ark1'!N2601</f>
        <v>438</v>
      </c>
      <c r="Z101" s="3" t="s">
        <v>483</v>
      </c>
      <c r="AA101">
        <f>+'Ark1'!Q2601</f>
        <v>0</v>
      </c>
      <c r="AB101">
        <f>+'Ark1'!R2601</f>
        <v>0</v>
      </c>
      <c r="AC101" s="210">
        <f>+'Ark1'!AG2601</f>
        <v>0</v>
      </c>
      <c r="AD101" s="210">
        <f>+'Ark1'!AH2601</f>
        <v>0</v>
      </c>
      <c r="AE101" s="1">
        <f>+'Ark1'!S2601</f>
        <v>0</v>
      </c>
      <c r="AF101" s="1">
        <f>+'Ark1'!T2601</f>
        <v>0</v>
      </c>
      <c r="AG101" s="102">
        <f>+'Ark1'!U2601</f>
        <v>0</v>
      </c>
      <c r="AH101" s="102">
        <f>+'Ark1'!W2601</f>
        <v>0</v>
      </c>
      <c r="AI101" s="11">
        <f>+'Ark1'!X2601</f>
        <v>0</v>
      </c>
      <c r="AJ101" s="11">
        <f>+'Ark1'!Y2601</f>
        <v>0</v>
      </c>
      <c r="AK101" s="11">
        <f>+'Ark1'!Z2601</f>
        <v>0</v>
      </c>
      <c r="AL101" s="1" t="e">
        <f t="shared" si="4"/>
        <v>#DIV/0!</v>
      </c>
      <c r="AM101" s="1" t="e">
        <f t="shared" si="5"/>
        <v>#DIV/0!</v>
      </c>
      <c r="AN101" s="47"/>
      <c r="AO101" s="5"/>
    </row>
    <row r="102" spans="23:41" ht="15.6">
      <c r="W102" s="47"/>
      <c r="X102">
        <f>+'Ark1'!C2602</f>
        <v>2019</v>
      </c>
      <c r="Y102">
        <f>+'Ark1'!N2602</f>
        <v>440</v>
      </c>
      <c r="Z102" s="3" t="s">
        <v>484</v>
      </c>
      <c r="AA102">
        <f>+'Ark1'!Q2602</f>
        <v>0</v>
      </c>
      <c r="AB102">
        <f>+'Ark1'!R2602</f>
        <v>0</v>
      </c>
      <c r="AC102" s="210">
        <f>+'Ark1'!AG2602</f>
        <v>0</v>
      </c>
      <c r="AD102" s="210">
        <f>+'Ark1'!AH2602</f>
        <v>0</v>
      </c>
      <c r="AE102" s="1">
        <f>+'Ark1'!S2602</f>
        <v>0</v>
      </c>
      <c r="AF102" s="1">
        <f>+'Ark1'!T2602</f>
        <v>0</v>
      </c>
      <c r="AG102" s="102">
        <f>+'Ark1'!U2602</f>
        <v>0</v>
      </c>
      <c r="AH102" s="102">
        <f>+'Ark1'!W2602</f>
        <v>0</v>
      </c>
      <c r="AI102" s="11">
        <f>+'Ark1'!X2602</f>
        <v>0</v>
      </c>
      <c r="AJ102" s="11">
        <f>+'Ark1'!Y2602</f>
        <v>0</v>
      </c>
      <c r="AK102" s="11">
        <f>+'Ark1'!Z2602</f>
        <v>0</v>
      </c>
      <c r="AL102" s="1" t="e">
        <f t="shared" si="4"/>
        <v>#DIV/0!</v>
      </c>
      <c r="AM102" s="1" t="e">
        <f t="shared" si="5"/>
        <v>#DIV/0!</v>
      </c>
      <c r="AN102" s="47"/>
      <c r="AO102" s="5"/>
    </row>
    <row r="103" spans="23:41" ht="15.6">
      <c r="W103" s="47"/>
      <c r="X103">
        <f>+'Ark1'!C2603</f>
        <v>2019</v>
      </c>
      <c r="Y103">
        <f>+'Ark1'!N2603</f>
        <v>443</v>
      </c>
      <c r="Z103" s="3" t="s">
        <v>485</v>
      </c>
      <c r="AA103">
        <f>+'Ark1'!Q2603</f>
        <v>0</v>
      </c>
      <c r="AB103">
        <f>+'Ark1'!R2603</f>
        <v>0</v>
      </c>
      <c r="AC103" s="210">
        <f>+'Ark1'!AG2603</f>
        <v>0</v>
      </c>
      <c r="AD103" s="210">
        <f>+'Ark1'!AH2603</f>
        <v>0</v>
      </c>
      <c r="AE103" s="1">
        <f>+'Ark1'!S2603</f>
        <v>0</v>
      </c>
      <c r="AF103" s="1">
        <f>+'Ark1'!T2603</f>
        <v>0</v>
      </c>
      <c r="AG103" s="102">
        <f>+'Ark1'!U2603</f>
        <v>0</v>
      </c>
      <c r="AH103" s="102">
        <f>+'Ark1'!W2603</f>
        <v>0</v>
      </c>
      <c r="AI103" s="11">
        <f>+'Ark1'!X2603</f>
        <v>0</v>
      </c>
      <c r="AJ103" s="11">
        <f>+'Ark1'!Y2603</f>
        <v>0</v>
      </c>
      <c r="AK103" s="11">
        <f>+'Ark1'!Z2603</f>
        <v>0</v>
      </c>
      <c r="AL103" s="1" t="e">
        <f t="shared" si="4"/>
        <v>#DIV/0!</v>
      </c>
      <c r="AM103" s="1" t="e">
        <f t="shared" si="5"/>
        <v>#DIV/0!</v>
      </c>
      <c r="AN103" s="47"/>
      <c r="AO103" s="5"/>
    </row>
    <row r="104" spans="23:41" ht="15.6">
      <c r="W104" s="47"/>
      <c r="X104">
        <f>+'Ark1'!C2604</f>
        <v>2019</v>
      </c>
      <c r="Y104">
        <f>+'Ark1'!N2604</f>
        <v>445</v>
      </c>
      <c r="Z104" s="3" t="s">
        <v>486</v>
      </c>
      <c r="AA104">
        <f>+'Ark1'!Q2604</f>
        <v>0</v>
      </c>
      <c r="AB104">
        <f>+'Ark1'!R2604</f>
        <v>0</v>
      </c>
      <c r="AC104" s="210">
        <f>+'Ark1'!AG2604</f>
        <v>0</v>
      </c>
      <c r="AD104" s="210">
        <f>+'Ark1'!AH2604</f>
        <v>0</v>
      </c>
      <c r="AE104" s="1">
        <f>+'Ark1'!S2604</f>
        <v>0</v>
      </c>
      <c r="AF104" s="1">
        <f>+'Ark1'!T2604</f>
        <v>0</v>
      </c>
      <c r="AG104" s="102">
        <f>+'Ark1'!U2604</f>
        <v>0</v>
      </c>
      <c r="AH104" s="102">
        <f>+'Ark1'!W2604</f>
        <v>0</v>
      </c>
      <c r="AI104" s="11">
        <f>+'Ark1'!X2604</f>
        <v>0</v>
      </c>
      <c r="AJ104" s="11">
        <f>+'Ark1'!Y2604</f>
        <v>0</v>
      </c>
      <c r="AK104" s="11">
        <f>+'Ark1'!Z2604</f>
        <v>0</v>
      </c>
      <c r="AL104" s="1" t="e">
        <f t="shared" si="4"/>
        <v>#DIV/0!</v>
      </c>
      <c r="AM104" s="1" t="e">
        <f t="shared" si="5"/>
        <v>#DIV/0!</v>
      </c>
      <c r="AN104" s="47"/>
      <c r="AO104" s="5"/>
    </row>
    <row r="105" spans="23:41" ht="15.6">
      <c r="W105" s="47"/>
      <c r="X105">
        <f>+'Ark1'!C2605</f>
        <v>2019</v>
      </c>
      <c r="Y105">
        <f>+'Ark1'!N2605</f>
        <v>450</v>
      </c>
      <c r="Z105" s="3" t="s">
        <v>487</v>
      </c>
      <c r="AA105">
        <f>+'Ark1'!Q2605</f>
        <v>0</v>
      </c>
      <c r="AB105">
        <f>+'Ark1'!R2605</f>
        <v>0</v>
      </c>
      <c r="AC105" s="210">
        <f>+'Ark1'!AG2605</f>
        <v>0</v>
      </c>
      <c r="AD105" s="210">
        <f>+'Ark1'!AH2605</f>
        <v>0</v>
      </c>
      <c r="AE105" s="1">
        <f>+'Ark1'!S2605</f>
        <v>0</v>
      </c>
      <c r="AF105" s="1">
        <f>+'Ark1'!T2605</f>
        <v>0</v>
      </c>
      <c r="AG105" s="102">
        <f>+'Ark1'!U2605</f>
        <v>0</v>
      </c>
      <c r="AH105" s="102">
        <f>+'Ark1'!W2605</f>
        <v>0</v>
      </c>
      <c r="AI105" s="11">
        <f>+'Ark1'!X2605</f>
        <v>0</v>
      </c>
      <c r="AJ105" s="11">
        <f>+'Ark1'!Y2605</f>
        <v>0</v>
      </c>
      <c r="AK105" s="11">
        <f>+'Ark1'!Z2605</f>
        <v>0</v>
      </c>
      <c r="AL105" s="1" t="e">
        <f t="shared" si="4"/>
        <v>#DIV/0!</v>
      </c>
      <c r="AM105" s="1" t="e">
        <f t="shared" si="5"/>
        <v>#DIV/0!</v>
      </c>
      <c r="AN105" s="47"/>
      <c r="AO105" s="5"/>
    </row>
    <row r="106" spans="23:41" ht="15.6">
      <c r="W106" s="47"/>
      <c r="X106">
        <f>+'Ark1'!C2606</f>
        <v>2019</v>
      </c>
      <c r="Y106">
        <f>+'Ark1'!N2606</f>
        <v>455</v>
      </c>
      <c r="Z106" s="3" t="s">
        <v>488</v>
      </c>
      <c r="AA106">
        <f>+'Ark1'!Q2606</f>
        <v>0</v>
      </c>
      <c r="AB106">
        <f>+'Ark1'!R2606</f>
        <v>0</v>
      </c>
      <c r="AC106" s="210">
        <f>+'Ark1'!AG2606</f>
        <v>0</v>
      </c>
      <c r="AD106" s="210">
        <f>+'Ark1'!AH2606</f>
        <v>0</v>
      </c>
      <c r="AE106" s="1">
        <f>+'Ark1'!S2606</f>
        <v>0</v>
      </c>
      <c r="AF106" s="1">
        <f>+'Ark1'!T2606</f>
        <v>0</v>
      </c>
      <c r="AG106" s="102">
        <f>+'Ark1'!U2606</f>
        <v>0</v>
      </c>
      <c r="AH106" s="102">
        <f>+'Ark1'!W2606</f>
        <v>0</v>
      </c>
      <c r="AI106" s="11">
        <f>+'Ark1'!X2606</f>
        <v>0</v>
      </c>
      <c r="AJ106" s="11">
        <f>+'Ark1'!Y2606</f>
        <v>0</v>
      </c>
      <c r="AK106" s="11">
        <f>+'Ark1'!Z2606</f>
        <v>0</v>
      </c>
      <c r="AL106" s="1" t="e">
        <f t="shared" si="4"/>
        <v>#DIV/0!</v>
      </c>
      <c r="AM106" s="1" t="e">
        <f t="shared" si="5"/>
        <v>#DIV/0!</v>
      </c>
      <c r="AN106" s="47"/>
      <c r="AO106" s="5"/>
    </row>
    <row r="107" spans="23:41" ht="15.6">
      <c r="W107" s="47"/>
      <c r="X107">
        <f>+'Ark1'!C2607</f>
        <v>2019</v>
      </c>
      <c r="Y107">
        <f>+'Ark1'!N2607</f>
        <v>460</v>
      </c>
      <c r="Z107" s="3" t="s">
        <v>489</v>
      </c>
      <c r="AA107">
        <f>+'Ark1'!Q2607</f>
        <v>0</v>
      </c>
      <c r="AB107">
        <f>+'Ark1'!R2607</f>
        <v>0</v>
      </c>
      <c r="AC107" s="210">
        <f>+'Ark1'!AG2607</f>
        <v>0</v>
      </c>
      <c r="AD107" s="210">
        <f>+'Ark1'!AH2607</f>
        <v>0</v>
      </c>
      <c r="AE107" s="1">
        <f>+'Ark1'!S2607</f>
        <v>0</v>
      </c>
      <c r="AF107" s="1">
        <f>+'Ark1'!T2607</f>
        <v>0</v>
      </c>
      <c r="AG107" s="102">
        <f>+'Ark1'!U2607</f>
        <v>0</v>
      </c>
      <c r="AH107" s="102">
        <f>+'Ark1'!W2607</f>
        <v>0</v>
      </c>
      <c r="AI107" s="11">
        <f>+'Ark1'!X2607</f>
        <v>0</v>
      </c>
      <c r="AJ107" s="11">
        <f>+'Ark1'!Y2607</f>
        <v>0</v>
      </c>
      <c r="AK107" s="11">
        <f>+'Ark1'!Z2607</f>
        <v>0</v>
      </c>
      <c r="AL107" s="1" t="e">
        <f t="shared" si="4"/>
        <v>#DIV/0!</v>
      </c>
      <c r="AM107" s="1" t="e">
        <f t="shared" si="5"/>
        <v>#DIV/0!</v>
      </c>
      <c r="AN107" s="47"/>
      <c r="AO107" s="5"/>
    </row>
    <row r="108" spans="23:41" ht="15.6">
      <c r="W108" s="47"/>
      <c r="X108" s="56">
        <f>+'Ark1'!C2608</f>
        <v>2018</v>
      </c>
      <c r="Y108" s="56">
        <f>+'Ark1'!N2608</f>
        <v>409</v>
      </c>
      <c r="Z108" s="57" t="s">
        <v>474</v>
      </c>
      <c r="AA108" s="56">
        <f>+'Ark1'!Q2608</f>
        <v>0</v>
      </c>
      <c r="AB108" s="56">
        <f>+'Ark1'!R2608</f>
        <v>0</v>
      </c>
      <c r="AC108" s="192">
        <f>+'Ark1'!AG2608</f>
        <v>0</v>
      </c>
      <c r="AD108" s="192">
        <f>+'Ark1'!AH2608</f>
        <v>0</v>
      </c>
      <c r="AE108" s="58">
        <f>+'Ark1'!S2608</f>
        <v>0</v>
      </c>
      <c r="AF108" s="58">
        <f>+'Ark1'!T2608</f>
        <v>0</v>
      </c>
      <c r="AG108" s="169">
        <f>+'Ark1'!U2608</f>
        <v>0</v>
      </c>
      <c r="AH108" s="169">
        <f>+'Ark1'!W2608</f>
        <v>0</v>
      </c>
      <c r="AI108" s="79">
        <f>+'Ark1'!X2608</f>
        <v>0</v>
      </c>
      <c r="AJ108" s="79">
        <f>+'Ark1'!Y2608</f>
        <v>0</v>
      </c>
      <c r="AK108" s="79">
        <f>+'Ark1'!Z2608</f>
        <v>0</v>
      </c>
      <c r="AL108" s="58" t="e">
        <f t="shared" si="4"/>
        <v>#DIV/0!</v>
      </c>
      <c r="AM108" s="58" t="e">
        <f t="shared" si="5"/>
        <v>#DIV/0!</v>
      </c>
      <c r="AN108" s="47"/>
      <c r="AO108" s="5"/>
    </row>
    <row r="109" spans="23:41" ht="15.6">
      <c r="W109" s="47"/>
      <c r="X109" s="56">
        <f>+'Ark1'!C2609</f>
        <v>2018</v>
      </c>
      <c r="Y109" s="56">
        <f>+'Ark1'!N2609</f>
        <v>410</v>
      </c>
      <c r="Z109" s="57" t="s">
        <v>475</v>
      </c>
      <c r="AA109" s="56">
        <f>+'Ark1'!Q2609</f>
        <v>0</v>
      </c>
      <c r="AB109" s="56">
        <f>+'Ark1'!R2609</f>
        <v>0</v>
      </c>
      <c r="AC109" s="192">
        <f>+'Ark1'!AG2609</f>
        <v>0</v>
      </c>
      <c r="AD109" s="192">
        <f>+'Ark1'!AH2609</f>
        <v>0</v>
      </c>
      <c r="AE109" s="58">
        <f>+'Ark1'!S2609</f>
        <v>0</v>
      </c>
      <c r="AF109" s="58">
        <f>+'Ark1'!T2609</f>
        <v>0</v>
      </c>
      <c r="AG109" s="169">
        <f>+'Ark1'!U2609</f>
        <v>0</v>
      </c>
      <c r="AH109" s="169">
        <f>+'Ark1'!W2609</f>
        <v>0</v>
      </c>
      <c r="AI109" s="79">
        <f>+'Ark1'!X2609</f>
        <v>0</v>
      </c>
      <c r="AJ109" s="79">
        <f>+'Ark1'!Y2609</f>
        <v>0</v>
      </c>
      <c r="AK109" s="79">
        <f>+'Ark1'!Z2609</f>
        <v>0</v>
      </c>
      <c r="AL109" s="58" t="e">
        <f t="shared" si="4"/>
        <v>#DIV/0!</v>
      </c>
      <c r="AM109" s="58" t="e">
        <f t="shared" si="5"/>
        <v>#DIV/0!</v>
      </c>
      <c r="AN109" s="47"/>
      <c r="AO109" s="5"/>
    </row>
    <row r="110" spans="23:41" ht="15.6">
      <c r="W110" s="47"/>
      <c r="X110" s="56">
        <f>+'Ark1'!C2610</f>
        <v>2018</v>
      </c>
      <c r="Y110" s="56">
        <f>+'Ark1'!N2610</f>
        <v>415</v>
      </c>
      <c r="Z110" s="57" t="s">
        <v>476</v>
      </c>
      <c r="AA110" s="56">
        <f>+'Ark1'!Q2610</f>
        <v>0</v>
      </c>
      <c r="AB110" s="56">
        <f>+'Ark1'!R2610</f>
        <v>0</v>
      </c>
      <c r="AC110" s="192">
        <f>+'Ark1'!AG2610</f>
        <v>0</v>
      </c>
      <c r="AD110" s="192">
        <f>+'Ark1'!AH2610</f>
        <v>0</v>
      </c>
      <c r="AE110" s="58">
        <f>+'Ark1'!S2610</f>
        <v>0</v>
      </c>
      <c r="AF110" s="58">
        <f>+'Ark1'!T2610</f>
        <v>0</v>
      </c>
      <c r="AG110" s="169">
        <f>+'Ark1'!U2610</f>
        <v>0</v>
      </c>
      <c r="AH110" s="169">
        <f>+'Ark1'!W2610</f>
        <v>0</v>
      </c>
      <c r="AI110" s="79">
        <f>+'Ark1'!X2610</f>
        <v>0</v>
      </c>
      <c r="AJ110" s="79">
        <f>+'Ark1'!Y2610</f>
        <v>0</v>
      </c>
      <c r="AK110" s="79">
        <f>+'Ark1'!Z2610</f>
        <v>0</v>
      </c>
      <c r="AL110" s="58" t="e">
        <f t="shared" si="4"/>
        <v>#DIV/0!</v>
      </c>
      <c r="AM110" s="58" t="e">
        <f t="shared" si="5"/>
        <v>#DIV/0!</v>
      </c>
      <c r="AN110" s="47"/>
      <c r="AO110" s="5"/>
    </row>
    <row r="111" spans="23:41">
      <c r="W111" s="47"/>
      <c r="X111" s="56">
        <f>+'Ark1'!C2611</f>
        <v>2018</v>
      </c>
      <c r="Y111" s="56">
        <f>+'Ark1'!N2611</f>
        <v>420</v>
      </c>
      <c r="Z111" s="57" t="s">
        <v>477</v>
      </c>
      <c r="AA111" s="56">
        <f>+'Ark1'!Q2611</f>
        <v>0</v>
      </c>
      <c r="AB111" s="56">
        <f>+'Ark1'!R2611</f>
        <v>0</v>
      </c>
      <c r="AC111" s="192">
        <f>+'Ark1'!AG2611</f>
        <v>0</v>
      </c>
      <c r="AD111" s="192">
        <f>+'Ark1'!AH2611</f>
        <v>0</v>
      </c>
      <c r="AE111" s="58">
        <f>+'Ark1'!S2611</f>
        <v>0</v>
      </c>
      <c r="AF111" s="58">
        <f>+'Ark1'!T2611</f>
        <v>0</v>
      </c>
      <c r="AG111" s="169">
        <f>+'Ark1'!U2611</f>
        <v>0</v>
      </c>
      <c r="AH111" s="169">
        <f>+'Ark1'!W2611</f>
        <v>0</v>
      </c>
      <c r="AI111" s="79">
        <f>+'Ark1'!X2611</f>
        <v>0</v>
      </c>
      <c r="AJ111" s="79">
        <f>+'Ark1'!Y2611</f>
        <v>0</v>
      </c>
      <c r="AK111" s="79">
        <f>+'Ark1'!Z2611</f>
        <v>0</v>
      </c>
      <c r="AL111" s="58" t="e">
        <f t="shared" si="4"/>
        <v>#DIV/0!</v>
      </c>
      <c r="AM111" s="58" t="e">
        <f t="shared" si="5"/>
        <v>#DIV/0!</v>
      </c>
      <c r="AN111" s="47"/>
    </row>
    <row r="112" spans="23:41" ht="15.6">
      <c r="W112" s="47"/>
      <c r="X112" s="56">
        <f>+'Ark1'!C2612</f>
        <v>2018</v>
      </c>
      <c r="Y112" s="56">
        <f>+'Ark1'!N2612</f>
        <v>425</v>
      </c>
      <c r="Z112" s="57" t="s">
        <v>478</v>
      </c>
      <c r="AA112" s="56">
        <f>+'Ark1'!Q2612</f>
        <v>0</v>
      </c>
      <c r="AB112" s="56">
        <f>+'Ark1'!R2612</f>
        <v>0</v>
      </c>
      <c r="AC112" s="192">
        <f>+'Ark1'!AG2612</f>
        <v>0</v>
      </c>
      <c r="AD112" s="192">
        <f>+'Ark1'!AH2612</f>
        <v>0</v>
      </c>
      <c r="AE112" s="58">
        <f>+'Ark1'!S2612</f>
        <v>0</v>
      </c>
      <c r="AF112" s="58">
        <f>+'Ark1'!T2612</f>
        <v>0</v>
      </c>
      <c r="AG112" s="169">
        <f>+'Ark1'!U2612</f>
        <v>0</v>
      </c>
      <c r="AH112" s="169">
        <f>+'Ark1'!W2612</f>
        <v>0</v>
      </c>
      <c r="AI112" s="79">
        <f>+'Ark1'!X2612</f>
        <v>0</v>
      </c>
      <c r="AJ112" s="79">
        <f>+'Ark1'!Y2612</f>
        <v>0</v>
      </c>
      <c r="AK112" s="79">
        <f>+'Ark1'!Z2612</f>
        <v>0</v>
      </c>
      <c r="AL112" s="58" t="e">
        <f t="shared" si="4"/>
        <v>#DIV/0!</v>
      </c>
      <c r="AM112" s="58" t="e">
        <f t="shared" si="5"/>
        <v>#DIV/0!</v>
      </c>
      <c r="AN112" s="47"/>
      <c r="AO112" s="5"/>
    </row>
    <row r="113" spans="23:41" ht="15.6">
      <c r="W113" s="47"/>
      <c r="X113" s="56">
        <f>+'Ark1'!C2613</f>
        <v>2018</v>
      </c>
      <c r="Y113" s="56">
        <f>+'Ark1'!N2613</f>
        <v>428</v>
      </c>
      <c r="Z113" s="57" t="s">
        <v>479</v>
      </c>
      <c r="AA113" s="56">
        <f>+'Ark1'!Q2613</f>
        <v>0</v>
      </c>
      <c r="AB113" s="56">
        <f>+'Ark1'!R2613</f>
        <v>0</v>
      </c>
      <c r="AC113" s="192">
        <f>+'Ark1'!AG2613</f>
        <v>0</v>
      </c>
      <c r="AD113" s="192">
        <f>+'Ark1'!AH2613</f>
        <v>0</v>
      </c>
      <c r="AE113" s="58">
        <f>+'Ark1'!S2613</f>
        <v>0</v>
      </c>
      <c r="AF113" s="58">
        <f>+'Ark1'!T2613</f>
        <v>0</v>
      </c>
      <c r="AG113" s="169">
        <f>+'Ark1'!U2613</f>
        <v>0</v>
      </c>
      <c r="AH113" s="169">
        <f>+'Ark1'!W2613</f>
        <v>0</v>
      </c>
      <c r="AI113" s="79">
        <f>+'Ark1'!X2613</f>
        <v>0</v>
      </c>
      <c r="AJ113" s="79">
        <f>+'Ark1'!Y2613</f>
        <v>0</v>
      </c>
      <c r="AK113" s="79">
        <f>+'Ark1'!Z2613</f>
        <v>0</v>
      </c>
      <c r="AL113" s="58" t="e">
        <f t="shared" si="4"/>
        <v>#DIV/0!</v>
      </c>
      <c r="AM113" s="58" t="e">
        <f t="shared" si="5"/>
        <v>#DIV/0!</v>
      </c>
      <c r="AN113" s="47"/>
      <c r="AO113" s="5"/>
    </row>
    <row r="114" spans="23:41">
      <c r="W114" s="47"/>
      <c r="X114" s="56">
        <f>+'Ark1'!C2614</f>
        <v>2018</v>
      </c>
      <c r="Y114" s="56">
        <f>+'Ark1'!N2614</f>
        <v>430</v>
      </c>
      <c r="Z114" s="57" t="s">
        <v>480</v>
      </c>
      <c r="AA114" s="56">
        <f>+'Ark1'!Q2614</f>
        <v>0</v>
      </c>
      <c r="AB114" s="56">
        <f>+'Ark1'!R2614</f>
        <v>0</v>
      </c>
      <c r="AC114" s="192">
        <f>+'Ark1'!AG2614</f>
        <v>0</v>
      </c>
      <c r="AD114" s="192">
        <f>+'Ark1'!AH2614</f>
        <v>0</v>
      </c>
      <c r="AE114" s="58">
        <f>+'Ark1'!S2614</f>
        <v>0</v>
      </c>
      <c r="AF114" s="58">
        <f>+'Ark1'!T2614</f>
        <v>0</v>
      </c>
      <c r="AG114" s="169">
        <f>+'Ark1'!U2614</f>
        <v>0</v>
      </c>
      <c r="AH114" s="169">
        <f>+'Ark1'!W2614</f>
        <v>0</v>
      </c>
      <c r="AI114" s="79">
        <f>+'Ark1'!X2614</f>
        <v>0</v>
      </c>
      <c r="AJ114" s="79">
        <f>+'Ark1'!Y2614</f>
        <v>0</v>
      </c>
      <c r="AK114" s="79">
        <f>+'Ark1'!Z2614</f>
        <v>0</v>
      </c>
      <c r="AL114" s="58" t="e">
        <f t="shared" si="4"/>
        <v>#DIV/0!</v>
      </c>
      <c r="AM114" s="58" t="e">
        <f t="shared" si="5"/>
        <v>#DIV/0!</v>
      </c>
      <c r="AN114" s="47"/>
    </row>
    <row r="115" spans="23:41">
      <c r="W115" s="47"/>
      <c r="X115" s="56">
        <f>+'Ark1'!C2615</f>
        <v>2018</v>
      </c>
      <c r="Y115" s="56">
        <f>+'Ark1'!N2615</f>
        <v>433</v>
      </c>
      <c r="Z115" s="57" t="s">
        <v>481</v>
      </c>
      <c r="AA115" s="56">
        <f>+'Ark1'!Q2615</f>
        <v>0</v>
      </c>
      <c r="AB115" s="56">
        <f>+'Ark1'!R2615</f>
        <v>0</v>
      </c>
      <c r="AC115" s="192">
        <f>+'Ark1'!AG2615</f>
        <v>0</v>
      </c>
      <c r="AD115" s="192">
        <f>+'Ark1'!AH2615</f>
        <v>0</v>
      </c>
      <c r="AE115" s="58">
        <f>+'Ark1'!S2615</f>
        <v>0</v>
      </c>
      <c r="AF115" s="58">
        <f>+'Ark1'!T2615</f>
        <v>0</v>
      </c>
      <c r="AG115" s="169">
        <f>+'Ark1'!U2615</f>
        <v>0</v>
      </c>
      <c r="AH115" s="169">
        <f>+'Ark1'!W2615</f>
        <v>0</v>
      </c>
      <c r="AI115" s="79">
        <f>+'Ark1'!X2615</f>
        <v>0</v>
      </c>
      <c r="AJ115" s="79">
        <f>+'Ark1'!Y2615</f>
        <v>0</v>
      </c>
      <c r="AK115" s="79">
        <f>+'Ark1'!Z2615</f>
        <v>0</v>
      </c>
      <c r="AL115" s="58" t="e">
        <f t="shared" si="4"/>
        <v>#DIV/0!</v>
      </c>
      <c r="AM115" s="58" t="e">
        <f t="shared" si="5"/>
        <v>#DIV/0!</v>
      </c>
      <c r="AN115" s="47"/>
    </row>
    <row r="116" spans="23:41">
      <c r="W116" s="47"/>
      <c r="X116" s="56">
        <f>+'Ark1'!C2616</f>
        <v>2018</v>
      </c>
      <c r="Y116" s="56">
        <f>+'Ark1'!N2616</f>
        <v>435</v>
      </c>
      <c r="Z116" s="57" t="s">
        <v>482</v>
      </c>
      <c r="AA116" s="56">
        <f>+'Ark1'!Q2616</f>
        <v>0</v>
      </c>
      <c r="AB116" s="56">
        <f>+'Ark1'!R2616</f>
        <v>0</v>
      </c>
      <c r="AC116" s="192">
        <f>+'Ark1'!AG2616</f>
        <v>0</v>
      </c>
      <c r="AD116" s="192">
        <f>+'Ark1'!AH2616</f>
        <v>0</v>
      </c>
      <c r="AE116" s="58">
        <f>+'Ark1'!S2616</f>
        <v>0</v>
      </c>
      <c r="AF116" s="58">
        <f>+'Ark1'!T2616</f>
        <v>0</v>
      </c>
      <c r="AG116" s="169">
        <f>+'Ark1'!U2616</f>
        <v>0</v>
      </c>
      <c r="AH116" s="169">
        <f>+'Ark1'!W2616</f>
        <v>0</v>
      </c>
      <c r="AI116" s="79">
        <f>+'Ark1'!X2616</f>
        <v>0</v>
      </c>
      <c r="AJ116" s="79">
        <f>+'Ark1'!Y2616</f>
        <v>0</v>
      </c>
      <c r="AK116" s="79">
        <f>+'Ark1'!Z2616</f>
        <v>0</v>
      </c>
      <c r="AL116" s="58" t="e">
        <f t="shared" si="4"/>
        <v>#DIV/0!</v>
      </c>
      <c r="AM116" s="58" t="e">
        <f t="shared" si="5"/>
        <v>#DIV/0!</v>
      </c>
      <c r="AN116" s="47"/>
    </row>
    <row r="117" spans="23:41">
      <c r="W117" s="47"/>
      <c r="X117" s="56">
        <f>+'Ark1'!C2617</f>
        <v>2018</v>
      </c>
      <c r="Y117" s="56">
        <f>+'Ark1'!N2617</f>
        <v>438</v>
      </c>
      <c r="Z117" s="57" t="s">
        <v>483</v>
      </c>
      <c r="AA117" s="56">
        <f>+'Ark1'!Q2617</f>
        <v>0</v>
      </c>
      <c r="AB117" s="56">
        <f>+'Ark1'!R2617</f>
        <v>0</v>
      </c>
      <c r="AC117" s="192">
        <f>+'Ark1'!AG2617</f>
        <v>0</v>
      </c>
      <c r="AD117" s="192">
        <f>+'Ark1'!AH2617</f>
        <v>0</v>
      </c>
      <c r="AE117" s="58">
        <f>+'Ark1'!S2617</f>
        <v>0</v>
      </c>
      <c r="AF117" s="58">
        <f>+'Ark1'!T2617</f>
        <v>0</v>
      </c>
      <c r="AG117" s="169">
        <f>+'Ark1'!U2617</f>
        <v>0</v>
      </c>
      <c r="AH117" s="169">
        <f>+'Ark1'!W2617</f>
        <v>0</v>
      </c>
      <c r="AI117" s="79">
        <f>+'Ark1'!X2617</f>
        <v>0</v>
      </c>
      <c r="AJ117" s="79">
        <f>+'Ark1'!Y2617</f>
        <v>0</v>
      </c>
      <c r="AK117" s="79">
        <f>+'Ark1'!Z2617</f>
        <v>0</v>
      </c>
      <c r="AL117" s="58" t="e">
        <f t="shared" si="4"/>
        <v>#DIV/0!</v>
      </c>
      <c r="AM117" s="58" t="e">
        <f t="shared" si="5"/>
        <v>#DIV/0!</v>
      </c>
      <c r="AN117" s="47"/>
    </row>
    <row r="118" spans="23:41">
      <c r="W118" s="47"/>
      <c r="X118" s="56">
        <f>+'Ark1'!C2618</f>
        <v>2018</v>
      </c>
      <c r="Y118" s="56">
        <f>+'Ark1'!N2618</f>
        <v>440</v>
      </c>
      <c r="Z118" s="57" t="s">
        <v>484</v>
      </c>
      <c r="AA118" s="56">
        <f>+'Ark1'!Q2618</f>
        <v>0</v>
      </c>
      <c r="AB118" s="56">
        <f>+'Ark1'!R2618</f>
        <v>0</v>
      </c>
      <c r="AC118" s="192">
        <f>+'Ark1'!AG2618</f>
        <v>0</v>
      </c>
      <c r="AD118" s="192">
        <f>+'Ark1'!AH2618</f>
        <v>0</v>
      </c>
      <c r="AE118" s="58">
        <f>+'Ark1'!S2618</f>
        <v>0</v>
      </c>
      <c r="AF118" s="58">
        <f>+'Ark1'!T2618</f>
        <v>0</v>
      </c>
      <c r="AG118" s="169">
        <f>+'Ark1'!U2618</f>
        <v>0</v>
      </c>
      <c r="AH118" s="169">
        <f>+'Ark1'!W2618</f>
        <v>0</v>
      </c>
      <c r="AI118" s="79">
        <f>+'Ark1'!X2618</f>
        <v>0</v>
      </c>
      <c r="AJ118" s="79">
        <f>+'Ark1'!Y2618</f>
        <v>0</v>
      </c>
      <c r="AK118" s="79">
        <f>+'Ark1'!Z2618</f>
        <v>0</v>
      </c>
      <c r="AL118" s="58" t="e">
        <f t="shared" si="4"/>
        <v>#DIV/0!</v>
      </c>
      <c r="AM118" s="58" t="e">
        <f t="shared" si="5"/>
        <v>#DIV/0!</v>
      </c>
      <c r="AN118" s="47"/>
    </row>
    <row r="119" spans="23:41">
      <c r="W119" s="47"/>
      <c r="X119" s="56">
        <f>+'Ark1'!C2619</f>
        <v>2018</v>
      </c>
      <c r="Y119" s="56">
        <f>+'Ark1'!N2619</f>
        <v>443</v>
      </c>
      <c r="Z119" s="57" t="s">
        <v>485</v>
      </c>
      <c r="AA119" s="56">
        <f>+'Ark1'!Q2619</f>
        <v>0</v>
      </c>
      <c r="AB119" s="56">
        <f>+'Ark1'!R2619</f>
        <v>0</v>
      </c>
      <c r="AC119" s="192">
        <f>+'Ark1'!AG2619</f>
        <v>0</v>
      </c>
      <c r="AD119" s="192">
        <f>+'Ark1'!AH2619</f>
        <v>0</v>
      </c>
      <c r="AE119" s="58">
        <f>+'Ark1'!S2619</f>
        <v>0</v>
      </c>
      <c r="AF119" s="58">
        <f>+'Ark1'!T2619</f>
        <v>0</v>
      </c>
      <c r="AG119" s="169">
        <f>+'Ark1'!U2619</f>
        <v>0</v>
      </c>
      <c r="AH119" s="169">
        <f>+'Ark1'!W2619</f>
        <v>0</v>
      </c>
      <c r="AI119" s="79">
        <f>+'Ark1'!X2619</f>
        <v>0</v>
      </c>
      <c r="AJ119" s="79">
        <f>+'Ark1'!Y2619</f>
        <v>0</v>
      </c>
      <c r="AK119" s="79">
        <f>+'Ark1'!Z2619</f>
        <v>0</v>
      </c>
      <c r="AL119" s="58" t="e">
        <f t="shared" si="4"/>
        <v>#DIV/0!</v>
      </c>
      <c r="AM119" s="58" t="e">
        <f t="shared" si="5"/>
        <v>#DIV/0!</v>
      </c>
      <c r="AN119" s="47"/>
    </row>
    <row r="120" spans="23:41">
      <c r="W120" s="47"/>
      <c r="X120" s="56">
        <f>+'Ark1'!C2620</f>
        <v>2018</v>
      </c>
      <c r="Y120" s="56">
        <f>+'Ark1'!N2620</f>
        <v>445</v>
      </c>
      <c r="Z120" s="57" t="s">
        <v>486</v>
      </c>
      <c r="AA120" s="56">
        <f>+'Ark1'!Q2620</f>
        <v>0</v>
      </c>
      <c r="AB120" s="56">
        <f>+'Ark1'!R2620</f>
        <v>0</v>
      </c>
      <c r="AC120" s="192">
        <f>+'Ark1'!AG2620</f>
        <v>0</v>
      </c>
      <c r="AD120" s="192">
        <f>+'Ark1'!AH2620</f>
        <v>0</v>
      </c>
      <c r="AE120" s="58">
        <f>+'Ark1'!S2620</f>
        <v>0</v>
      </c>
      <c r="AF120" s="58">
        <f>+'Ark1'!T2620</f>
        <v>0</v>
      </c>
      <c r="AG120" s="169">
        <f>+'Ark1'!U2620</f>
        <v>0</v>
      </c>
      <c r="AH120" s="169">
        <f>+'Ark1'!W2620</f>
        <v>0</v>
      </c>
      <c r="AI120" s="79">
        <f>+'Ark1'!X2620</f>
        <v>0</v>
      </c>
      <c r="AJ120" s="79">
        <f>+'Ark1'!Y2620</f>
        <v>0</v>
      </c>
      <c r="AK120" s="79">
        <f>+'Ark1'!Z2620</f>
        <v>0</v>
      </c>
      <c r="AL120" s="58" t="e">
        <f t="shared" si="4"/>
        <v>#DIV/0!</v>
      </c>
      <c r="AM120" s="58" t="e">
        <f t="shared" si="5"/>
        <v>#DIV/0!</v>
      </c>
      <c r="AN120" s="47"/>
    </row>
    <row r="121" spans="23:41">
      <c r="W121" s="47"/>
      <c r="X121" s="56">
        <f>+'Ark1'!C2621</f>
        <v>2018</v>
      </c>
      <c r="Y121" s="56">
        <f>+'Ark1'!N2621</f>
        <v>450</v>
      </c>
      <c r="Z121" s="57" t="s">
        <v>487</v>
      </c>
      <c r="AA121" s="56">
        <f>+'Ark1'!Q2621</f>
        <v>0</v>
      </c>
      <c r="AB121" s="56">
        <f>+'Ark1'!R2621</f>
        <v>0</v>
      </c>
      <c r="AC121" s="192">
        <f>+'Ark1'!AG2621</f>
        <v>0</v>
      </c>
      <c r="AD121" s="192">
        <f>+'Ark1'!AH2621</f>
        <v>0</v>
      </c>
      <c r="AE121" s="58">
        <f>+'Ark1'!S2621</f>
        <v>0</v>
      </c>
      <c r="AF121" s="58">
        <f>+'Ark1'!T2621</f>
        <v>0</v>
      </c>
      <c r="AG121" s="169">
        <f>+'Ark1'!U2621</f>
        <v>0</v>
      </c>
      <c r="AH121" s="169">
        <f>+'Ark1'!W2621</f>
        <v>0</v>
      </c>
      <c r="AI121" s="79">
        <f>+'Ark1'!X2621</f>
        <v>0</v>
      </c>
      <c r="AJ121" s="79">
        <f>+'Ark1'!Y2621</f>
        <v>0</v>
      </c>
      <c r="AK121" s="79">
        <f>+'Ark1'!Z2621</f>
        <v>0</v>
      </c>
      <c r="AL121" s="58" t="e">
        <f t="shared" si="4"/>
        <v>#DIV/0!</v>
      </c>
      <c r="AM121" s="58" t="e">
        <f t="shared" si="5"/>
        <v>#DIV/0!</v>
      </c>
      <c r="AN121" s="47"/>
    </row>
    <row r="122" spans="23:41">
      <c r="W122" s="47"/>
      <c r="X122" s="56">
        <f>+'Ark1'!C2622</f>
        <v>2018</v>
      </c>
      <c r="Y122" s="56">
        <f>+'Ark1'!N2622</f>
        <v>455</v>
      </c>
      <c r="Z122" s="57" t="s">
        <v>488</v>
      </c>
      <c r="AA122" s="56">
        <f>+'Ark1'!Q2622</f>
        <v>0</v>
      </c>
      <c r="AB122" s="56">
        <f>+'Ark1'!R2622</f>
        <v>0</v>
      </c>
      <c r="AC122" s="192">
        <f>+'Ark1'!AG2622</f>
        <v>0</v>
      </c>
      <c r="AD122" s="192">
        <f>+'Ark1'!AH2622</f>
        <v>0</v>
      </c>
      <c r="AE122" s="58">
        <f>+'Ark1'!S2622</f>
        <v>0</v>
      </c>
      <c r="AF122" s="58">
        <f>+'Ark1'!T2622</f>
        <v>0</v>
      </c>
      <c r="AG122" s="169">
        <f>+'Ark1'!U2622</f>
        <v>0</v>
      </c>
      <c r="AH122" s="169">
        <f>+'Ark1'!W2622</f>
        <v>0</v>
      </c>
      <c r="AI122" s="79">
        <f>+'Ark1'!X2622</f>
        <v>0</v>
      </c>
      <c r="AJ122" s="79">
        <f>+'Ark1'!Y2622</f>
        <v>0</v>
      </c>
      <c r="AK122" s="79">
        <f>+'Ark1'!Z2622</f>
        <v>0</v>
      </c>
      <c r="AL122" s="58" t="e">
        <f t="shared" si="4"/>
        <v>#DIV/0!</v>
      </c>
      <c r="AM122" s="58" t="e">
        <f t="shared" si="5"/>
        <v>#DIV/0!</v>
      </c>
      <c r="AN122" s="47"/>
    </row>
    <row r="123" spans="23:41">
      <c r="W123" s="47"/>
      <c r="X123" s="56">
        <f>+'Ark1'!C2623</f>
        <v>2018</v>
      </c>
      <c r="Y123" s="56">
        <f>+'Ark1'!N2623</f>
        <v>460</v>
      </c>
      <c r="Z123" s="57" t="s">
        <v>489</v>
      </c>
      <c r="AA123" s="56">
        <f>+'Ark1'!Q2623</f>
        <v>0</v>
      </c>
      <c r="AB123" s="56">
        <f>+'Ark1'!R2623</f>
        <v>0</v>
      </c>
      <c r="AC123" s="192">
        <f>+'Ark1'!AG2623</f>
        <v>0</v>
      </c>
      <c r="AD123" s="192">
        <f>+'Ark1'!AH2623</f>
        <v>0</v>
      </c>
      <c r="AE123" s="58">
        <f>+'Ark1'!S2623</f>
        <v>0</v>
      </c>
      <c r="AF123" s="58">
        <f>+'Ark1'!T2623</f>
        <v>0</v>
      </c>
      <c r="AG123" s="169">
        <f>+'Ark1'!U2623</f>
        <v>0</v>
      </c>
      <c r="AH123" s="169">
        <f>+'Ark1'!W2623</f>
        <v>0</v>
      </c>
      <c r="AI123" s="79">
        <f>+'Ark1'!X2623</f>
        <v>0</v>
      </c>
      <c r="AJ123" s="79">
        <f>+'Ark1'!Y2623</f>
        <v>0</v>
      </c>
      <c r="AK123" s="79">
        <f>+'Ark1'!Z2623</f>
        <v>0</v>
      </c>
      <c r="AL123" s="58" t="e">
        <f t="shared" si="4"/>
        <v>#DIV/0!</v>
      </c>
      <c r="AM123" s="58" t="e">
        <f t="shared" si="5"/>
        <v>#DIV/0!</v>
      </c>
      <c r="AN123" s="47"/>
    </row>
    <row r="124" spans="23:41">
      <c r="W124" s="47"/>
      <c r="X124">
        <f>+'Ark1'!C2624</f>
        <v>2017</v>
      </c>
      <c r="Y124">
        <f>+'Ark1'!N2624</f>
        <v>409</v>
      </c>
      <c r="Z124" s="3" t="s">
        <v>474</v>
      </c>
      <c r="AA124">
        <f>+'Ark1'!Q2624</f>
        <v>0</v>
      </c>
      <c r="AB124">
        <f>+'Ark1'!R2624</f>
        <v>0</v>
      </c>
      <c r="AC124" s="210">
        <f>+'Ark1'!AG2624</f>
        <v>0</v>
      </c>
      <c r="AD124" s="210">
        <f>+'Ark1'!AH2624</f>
        <v>0</v>
      </c>
      <c r="AE124" s="1">
        <f>+'Ark1'!S2624</f>
        <v>0</v>
      </c>
      <c r="AF124" s="1">
        <f>+'Ark1'!T2624</f>
        <v>0</v>
      </c>
      <c r="AG124" s="102">
        <f>+'Ark1'!U2624</f>
        <v>0</v>
      </c>
      <c r="AH124" s="102">
        <f>+'Ark1'!W2624</f>
        <v>0</v>
      </c>
      <c r="AI124" s="11">
        <f>+'Ark1'!X2624</f>
        <v>0</v>
      </c>
      <c r="AJ124" s="11">
        <f>+'Ark1'!Y2624</f>
        <v>0</v>
      </c>
      <c r="AK124" s="11">
        <f>+'Ark1'!Z2624</f>
        <v>0</v>
      </c>
      <c r="AL124" s="1" t="e">
        <f t="shared" si="4"/>
        <v>#DIV/0!</v>
      </c>
      <c r="AM124" s="1" t="e">
        <f t="shared" si="5"/>
        <v>#DIV/0!</v>
      </c>
      <c r="AN124" s="47"/>
    </row>
    <row r="125" spans="23:41">
      <c r="W125" s="47"/>
      <c r="X125">
        <f>+'Ark1'!C2625</f>
        <v>2017</v>
      </c>
      <c r="Y125">
        <f>+'Ark1'!N2625</f>
        <v>410</v>
      </c>
      <c r="Z125" s="3" t="s">
        <v>475</v>
      </c>
      <c r="AA125">
        <f>+'Ark1'!Q2625</f>
        <v>0</v>
      </c>
      <c r="AB125">
        <f>+'Ark1'!R2625</f>
        <v>0</v>
      </c>
      <c r="AC125" s="210">
        <f>+'Ark1'!AG2625</f>
        <v>0</v>
      </c>
      <c r="AD125" s="210">
        <f>+'Ark1'!AH2625</f>
        <v>0</v>
      </c>
      <c r="AE125" s="1">
        <f>+'Ark1'!S2625</f>
        <v>0</v>
      </c>
      <c r="AF125" s="1">
        <f>+'Ark1'!T2625</f>
        <v>0</v>
      </c>
      <c r="AG125" s="102">
        <f>+'Ark1'!U2625</f>
        <v>0</v>
      </c>
      <c r="AH125" s="102">
        <f>+'Ark1'!W2625</f>
        <v>0</v>
      </c>
      <c r="AI125" s="11">
        <f>+'Ark1'!X2625</f>
        <v>0</v>
      </c>
      <c r="AJ125" s="11">
        <f>+'Ark1'!Y2625</f>
        <v>0</v>
      </c>
      <c r="AK125" s="11">
        <f>+'Ark1'!Z2625</f>
        <v>0</v>
      </c>
      <c r="AL125" s="1" t="e">
        <f t="shared" si="4"/>
        <v>#DIV/0!</v>
      </c>
      <c r="AM125" s="1" t="e">
        <f t="shared" si="5"/>
        <v>#DIV/0!</v>
      </c>
      <c r="AN125" s="47"/>
    </row>
    <row r="126" spans="23:41">
      <c r="W126" s="47"/>
      <c r="X126">
        <f>+'Ark1'!C2626</f>
        <v>2017</v>
      </c>
      <c r="Y126">
        <f>+'Ark1'!N2626</f>
        <v>415</v>
      </c>
      <c r="Z126" s="3" t="s">
        <v>476</v>
      </c>
      <c r="AA126">
        <f>+'Ark1'!Q2626</f>
        <v>0</v>
      </c>
      <c r="AB126">
        <f>+'Ark1'!R2626</f>
        <v>0</v>
      </c>
      <c r="AC126" s="210">
        <f>+'Ark1'!AG2626</f>
        <v>0</v>
      </c>
      <c r="AD126" s="210">
        <f>+'Ark1'!AH2626</f>
        <v>0</v>
      </c>
      <c r="AE126" s="1">
        <f>+'Ark1'!S2626</f>
        <v>0</v>
      </c>
      <c r="AF126" s="1">
        <f>+'Ark1'!T2626</f>
        <v>0</v>
      </c>
      <c r="AG126" s="102">
        <f>+'Ark1'!U2626</f>
        <v>0</v>
      </c>
      <c r="AH126" s="102">
        <f>+'Ark1'!W2626</f>
        <v>0</v>
      </c>
      <c r="AI126" s="11">
        <f>+'Ark1'!X2626</f>
        <v>0</v>
      </c>
      <c r="AJ126" s="11">
        <f>+'Ark1'!Y2626</f>
        <v>0</v>
      </c>
      <c r="AK126" s="11">
        <f>+'Ark1'!Z2626</f>
        <v>0</v>
      </c>
      <c r="AL126" s="1" t="e">
        <f t="shared" si="4"/>
        <v>#DIV/0!</v>
      </c>
      <c r="AM126" s="1" t="e">
        <f t="shared" si="5"/>
        <v>#DIV/0!</v>
      </c>
      <c r="AN126" s="47"/>
    </row>
    <row r="127" spans="23:41">
      <c r="W127" s="47"/>
      <c r="X127">
        <f>+'Ark1'!C2627</f>
        <v>2017</v>
      </c>
      <c r="Y127">
        <f>+'Ark1'!N2627</f>
        <v>420</v>
      </c>
      <c r="Z127" s="3" t="s">
        <v>477</v>
      </c>
      <c r="AA127">
        <f>+'Ark1'!Q2627</f>
        <v>0</v>
      </c>
      <c r="AB127">
        <f>+'Ark1'!R2627</f>
        <v>0</v>
      </c>
      <c r="AC127" s="210">
        <f>+'Ark1'!AG2627</f>
        <v>0</v>
      </c>
      <c r="AD127" s="210">
        <f>+'Ark1'!AH2627</f>
        <v>0</v>
      </c>
      <c r="AE127" s="1">
        <f>+'Ark1'!S2627</f>
        <v>0</v>
      </c>
      <c r="AF127" s="1">
        <f>+'Ark1'!T2627</f>
        <v>0</v>
      </c>
      <c r="AG127" s="102">
        <f>+'Ark1'!U2627</f>
        <v>0</v>
      </c>
      <c r="AH127" s="102">
        <f>+'Ark1'!W2627</f>
        <v>0</v>
      </c>
      <c r="AI127" s="11">
        <f>+'Ark1'!X2627</f>
        <v>0</v>
      </c>
      <c r="AJ127" s="11">
        <f>+'Ark1'!Y2627</f>
        <v>0</v>
      </c>
      <c r="AK127" s="11">
        <f>+'Ark1'!Z2627</f>
        <v>0</v>
      </c>
      <c r="AL127" s="1" t="e">
        <f t="shared" si="4"/>
        <v>#DIV/0!</v>
      </c>
      <c r="AM127" s="1" t="e">
        <f t="shared" si="5"/>
        <v>#DIV/0!</v>
      </c>
      <c r="AN127" s="47"/>
    </row>
    <row r="128" spans="23:41">
      <c r="W128" s="47"/>
      <c r="X128">
        <f>+'Ark1'!C2628</f>
        <v>2017</v>
      </c>
      <c r="Y128">
        <f>+'Ark1'!N2628</f>
        <v>425</v>
      </c>
      <c r="Z128" s="3" t="s">
        <v>478</v>
      </c>
      <c r="AA128">
        <f>+'Ark1'!Q2628</f>
        <v>0</v>
      </c>
      <c r="AB128">
        <f>+'Ark1'!R2628</f>
        <v>0</v>
      </c>
      <c r="AC128" s="210">
        <f>+'Ark1'!AG2628</f>
        <v>0</v>
      </c>
      <c r="AD128" s="210">
        <f>+'Ark1'!AH2628</f>
        <v>0</v>
      </c>
      <c r="AE128" s="1">
        <f>+'Ark1'!S2628</f>
        <v>0</v>
      </c>
      <c r="AF128" s="1">
        <f>+'Ark1'!T2628</f>
        <v>0</v>
      </c>
      <c r="AG128" s="102">
        <f>+'Ark1'!U2628</f>
        <v>0</v>
      </c>
      <c r="AH128" s="102">
        <f>+'Ark1'!W2628</f>
        <v>0</v>
      </c>
      <c r="AI128" s="11">
        <f>+'Ark1'!X2628</f>
        <v>0</v>
      </c>
      <c r="AJ128" s="11">
        <f>+'Ark1'!Y2628</f>
        <v>0</v>
      </c>
      <c r="AK128" s="11">
        <f>+'Ark1'!Z2628</f>
        <v>0</v>
      </c>
      <c r="AL128" s="1" t="e">
        <f t="shared" si="4"/>
        <v>#DIV/0!</v>
      </c>
      <c r="AM128" s="1" t="e">
        <f t="shared" si="5"/>
        <v>#DIV/0!</v>
      </c>
      <c r="AN128" s="47"/>
    </row>
    <row r="129" spans="23:40">
      <c r="W129" s="47"/>
      <c r="X129">
        <f>+'Ark1'!C2629</f>
        <v>2017</v>
      </c>
      <c r="Y129">
        <f>+'Ark1'!N2629</f>
        <v>428</v>
      </c>
      <c r="Z129" s="3" t="s">
        <v>479</v>
      </c>
      <c r="AA129">
        <f>+'Ark1'!Q2629</f>
        <v>0</v>
      </c>
      <c r="AB129">
        <f>+'Ark1'!R2629</f>
        <v>0</v>
      </c>
      <c r="AC129" s="210">
        <f>+'Ark1'!AG2629</f>
        <v>0</v>
      </c>
      <c r="AD129" s="210">
        <f>+'Ark1'!AH2629</f>
        <v>0</v>
      </c>
      <c r="AE129" s="1">
        <f>+'Ark1'!S2629</f>
        <v>0</v>
      </c>
      <c r="AF129" s="1">
        <f>+'Ark1'!T2629</f>
        <v>0</v>
      </c>
      <c r="AG129" s="102">
        <f>+'Ark1'!U2629</f>
        <v>0</v>
      </c>
      <c r="AH129" s="102">
        <f>+'Ark1'!W2629</f>
        <v>0</v>
      </c>
      <c r="AI129" s="11">
        <f>+'Ark1'!X2629</f>
        <v>0</v>
      </c>
      <c r="AJ129" s="11">
        <f>+'Ark1'!Y2629</f>
        <v>0</v>
      </c>
      <c r="AK129" s="11">
        <f>+'Ark1'!Z2629</f>
        <v>0</v>
      </c>
      <c r="AL129" s="1" t="e">
        <f t="shared" si="4"/>
        <v>#DIV/0!</v>
      </c>
      <c r="AM129" s="1" t="e">
        <f t="shared" si="5"/>
        <v>#DIV/0!</v>
      </c>
      <c r="AN129" s="47"/>
    </row>
    <row r="130" spans="23:40">
      <c r="W130" s="47"/>
      <c r="X130">
        <f>+'Ark1'!C2630</f>
        <v>2017</v>
      </c>
      <c r="Y130">
        <f>+'Ark1'!N2630</f>
        <v>430</v>
      </c>
      <c r="Z130" s="3" t="s">
        <v>480</v>
      </c>
      <c r="AA130">
        <f>+'Ark1'!Q2630</f>
        <v>0</v>
      </c>
      <c r="AB130">
        <f>+'Ark1'!R2630</f>
        <v>0</v>
      </c>
      <c r="AC130" s="210">
        <f>+'Ark1'!AG2630</f>
        <v>0</v>
      </c>
      <c r="AD130" s="210">
        <f>+'Ark1'!AH2630</f>
        <v>0</v>
      </c>
      <c r="AE130" s="1">
        <f>+'Ark1'!S2630</f>
        <v>0</v>
      </c>
      <c r="AF130" s="1">
        <f>+'Ark1'!T2630</f>
        <v>0</v>
      </c>
      <c r="AG130" s="102">
        <f>+'Ark1'!U2630</f>
        <v>0</v>
      </c>
      <c r="AH130" s="102">
        <f>+'Ark1'!W2630</f>
        <v>0</v>
      </c>
      <c r="AI130" s="11">
        <f>+'Ark1'!X2630</f>
        <v>0</v>
      </c>
      <c r="AJ130" s="11">
        <f>+'Ark1'!Y2630</f>
        <v>0</v>
      </c>
      <c r="AK130" s="11">
        <f>+'Ark1'!Z2630</f>
        <v>0</v>
      </c>
      <c r="AL130" s="1" t="e">
        <f t="shared" si="4"/>
        <v>#DIV/0!</v>
      </c>
      <c r="AM130" s="1" t="e">
        <f t="shared" si="5"/>
        <v>#DIV/0!</v>
      </c>
      <c r="AN130" s="47"/>
    </row>
    <row r="131" spans="23:40">
      <c r="W131" s="47"/>
      <c r="X131">
        <f>+'Ark1'!C2631</f>
        <v>2017</v>
      </c>
      <c r="Y131">
        <f>+'Ark1'!N2631</f>
        <v>433</v>
      </c>
      <c r="Z131" s="3" t="s">
        <v>481</v>
      </c>
      <c r="AA131">
        <f>+'Ark1'!Q2631</f>
        <v>0</v>
      </c>
      <c r="AB131">
        <f>+'Ark1'!R2631</f>
        <v>0</v>
      </c>
      <c r="AC131" s="210">
        <f>+'Ark1'!AG2631</f>
        <v>0</v>
      </c>
      <c r="AD131" s="210">
        <f>+'Ark1'!AH2631</f>
        <v>0</v>
      </c>
      <c r="AE131" s="1">
        <f>+'Ark1'!S2631</f>
        <v>0</v>
      </c>
      <c r="AF131" s="1">
        <f>+'Ark1'!T2631</f>
        <v>0</v>
      </c>
      <c r="AG131" s="102">
        <f>+'Ark1'!U2631</f>
        <v>0</v>
      </c>
      <c r="AH131" s="102">
        <f>+'Ark1'!W2631</f>
        <v>0</v>
      </c>
      <c r="AI131" s="11">
        <f>+'Ark1'!X2631</f>
        <v>0</v>
      </c>
      <c r="AJ131" s="11">
        <f>+'Ark1'!Y2631</f>
        <v>0</v>
      </c>
      <c r="AK131" s="11">
        <f>+'Ark1'!Z2631</f>
        <v>0</v>
      </c>
      <c r="AL131" s="1" t="e">
        <f t="shared" si="4"/>
        <v>#DIV/0!</v>
      </c>
      <c r="AM131" s="1" t="e">
        <f t="shared" si="5"/>
        <v>#DIV/0!</v>
      </c>
      <c r="AN131" s="47"/>
    </row>
    <row r="132" spans="23:40">
      <c r="W132" s="47"/>
      <c r="X132">
        <f>+'Ark1'!C2632</f>
        <v>2017</v>
      </c>
      <c r="Y132">
        <f>+'Ark1'!N2632</f>
        <v>435</v>
      </c>
      <c r="Z132" s="3" t="s">
        <v>482</v>
      </c>
      <c r="AA132">
        <f>+'Ark1'!Q2632</f>
        <v>0</v>
      </c>
      <c r="AB132">
        <f>+'Ark1'!R2632</f>
        <v>0</v>
      </c>
      <c r="AC132" s="210">
        <f>+'Ark1'!AG2632</f>
        <v>0</v>
      </c>
      <c r="AD132" s="210">
        <f>+'Ark1'!AH2632</f>
        <v>0</v>
      </c>
      <c r="AE132" s="1">
        <f>+'Ark1'!S2632</f>
        <v>0</v>
      </c>
      <c r="AF132" s="1">
        <f>+'Ark1'!T2632</f>
        <v>0</v>
      </c>
      <c r="AG132" s="102">
        <f>+'Ark1'!U2632</f>
        <v>0</v>
      </c>
      <c r="AH132" s="102">
        <f>+'Ark1'!W2632</f>
        <v>0</v>
      </c>
      <c r="AI132" s="11">
        <f>+'Ark1'!X2632</f>
        <v>0</v>
      </c>
      <c r="AJ132" s="11">
        <f>+'Ark1'!Y2632</f>
        <v>0</v>
      </c>
      <c r="AK132" s="11">
        <f>+'Ark1'!Z2632</f>
        <v>0</v>
      </c>
      <c r="AL132" s="1" t="e">
        <f t="shared" si="4"/>
        <v>#DIV/0!</v>
      </c>
      <c r="AM132" s="1" t="e">
        <f t="shared" si="5"/>
        <v>#DIV/0!</v>
      </c>
      <c r="AN132" s="47"/>
    </row>
    <row r="133" spans="23:40">
      <c r="W133" s="47"/>
      <c r="X133">
        <f>+'Ark1'!C2633</f>
        <v>2017</v>
      </c>
      <c r="Y133">
        <f>+'Ark1'!N2633</f>
        <v>438</v>
      </c>
      <c r="Z133" s="3" t="s">
        <v>483</v>
      </c>
      <c r="AA133">
        <f>+'Ark1'!Q2633</f>
        <v>0</v>
      </c>
      <c r="AB133">
        <f>+'Ark1'!R2633</f>
        <v>0</v>
      </c>
      <c r="AC133" s="210">
        <f>+'Ark1'!AG2633</f>
        <v>0</v>
      </c>
      <c r="AD133" s="210">
        <f>+'Ark1'!AH2633</f>
        <v>0</v>
      </c>
      <c r="AE133" s="1">
        <f>+'Ark1'!S2633</f>
        <v>0</v>
      </c>
      <c r="AF133" s="1">
        <f>+'Ark1'!T2633</f>
        <v>0</v>
      </c>
      <c r="AG133" s="102">
        <f>+'Ark1'!U2633</f>
        <v>0</v>
      </c>
      <c r="AH133" s="102">
        <f>+'Ark1'!W2633</f>
        <v>0</v>
      </c>
      <c r="AI133" s="11">
        <f>+'Ark1'!X2633</f>
        <v>0</v>
      </c>
      <c r="AJ133" s="11">
        <f>+'Ark1'!Y2633</f>
        <v>0</v>
      </c>
      <c r="AK133" s="11">
        <f>+'Ark1'!Z2633</f>
        <v>0</v>
      </c>
      <c r="AL133" s="1" t="e">
        <f t="shared" si="4"/>
        <v>#DIV/0!</v>
      </c>
      <c r="AM133" s="1" t="e">
        <f t="shared" si="5"/>
        <v>#DIV/0!</v>
      </c>
      <c r="AN133" s="47"/>
    </row>
    <row r="134" spans="23:40">
      <c r="W134" s="47"/>
      <c r="X134">
        <f>+'Ark1'!C2634</f>
        <v>2017</v>
      </c>
      <c r="Y134">
        <f>+'Ark1'!N2634</f>
        <v>440</v>
      </c>
      <c r="Z134" s="3" t="s">
        <v>484</v>
      </c>
      <c r="AA134">
        <f>+'Ark1'!Q2634</f>
        <v>0</v>
      </c>
      <c r="AB134">
        <f>+'Ark1'!R2634</f>
        <v>0</v>
      </c>
      <c r="AC134" s="210">
        <f>+'Ark1'!AG2634</f>
        <v>0</v>
      </c>
      <c r="AD134" s="210">
        <f>+'Ark1'!AH2634</f>
        <v>0</v>
      </c>
      <c r="AE134" s="1">
        <f>+'Ark1'!S2634</f>
        <v>0</v>
      </c>
      <c r="AF134" s="1">
        <f>+'Ark1'!T2634</f>
        <v>0</v>
      </c>
      <c r="AG134" s="102">
        <f>+'Ark1'!U2634</f>
        <v>0</v>
      </c>
      <c r="AH134" s="102">
        <f>+'Ark1'!W2634</f>
        <v>0</v>
      </c>
      <c r="AI134" s="11">
        <f>+'Ark1'!X2634</f>
        <v>0</v>
      </c>
      <c r="AJ134" s="11">
        <f>+'Ark1'!Y2634</f>
        <v>0</v>
      </c>
      <c r="AK134" s="11">
        <f>+'Ark1'!Z2634</f>
        <v>0</v>
      </c>
      <c r="AL134" s="1" t="e">
        <f t="shared" si="4"/>
        <v>#DIV/0!</v>
      </c>
      <c r="AM134" s="1" t="e">
        <f t="shared" si="5"/>
        <v>#DIV/0!</v>
      </c>
      <c r="AN134" s="47"/>
    </row>
    <row r="135" spans="23:40">
      <c r="W135" s="47"/>
      <c r="X135">
        <f>+'Ark1'!C2635</f>
        <v>2017</v>
      </c>
      <c r="Y135">
        <f>+'Ark1'!N2635</f>
        <v>443</v>
      </c>
      <c r="Z135" s="3" t="s">
        <v>485</v>
      </c>
      <c r="AA135">
        <f>+'Ark1'!Q2635</f>
        <v>0</v>
      </c>
      <c r="AB135">
        <f>+'Ark1'!R2635</f>
        <v>0</v>
      </c>
      <c r="AC135" s="210">
        <f>+'Ark1'!AG2635</f>
        <v>0</v>
      </c>
      <c r="AD135" s="210">
        <f>+'Ark1'!AH2635</f>
        <v>0</v>
      </c>
      <c r="AE135" s="1">
        <f>+'Ark1'!S2635</f>
        <v>0</v>
      </c>
      <c r="AF135" s="1">
        <f>+'Ark1'!T2635</f>
        <v>0</v>
      </c>
      <c r="AG135" s="102">
        <f>+'Ark1'!U2635</f>
        <v>0</v>
      </c>
      <c r="AH135" s="102">
        <f>+'Ark1'!W2635</f>
        <v>0</v>
      </c>
      <c r="AI135" s="11">
        <f>+'Ark1'!X2635</f>
        <v>0</v>
      </c>
      <c r="AJ135" s="11">
        <f>+'Ark1'!Y2635</f>
        <v>0</v>
      </c>
      <c r="AK135" s="11">
        <f>+'Ark1'!Z2635</f>
        <v>0</v>
      </c>
      <c r="AL135" s="1" t="e">
        <f t="shared" si="4"/>
        <v>#DIV/0!</v>
      </c>
      <c r="AM135" s="1" t="e">
        <f t="shared" si="5"/>
        <v>#DIV/0!</v>
      </c>
      <c r="AN135" s="47"/>
    </row>
    <row r="136" spans="23:40">
      <c r="W136" s="47"/>
      <c r="X136">
        <f>+'Ark1'!C2636</f>
        <v>2017</v>
      </c>
      <c r="Y136">
        <f>+'Ark1'!N2636</f>
        <v>445</v>
      </c>
      <c r="Z136" s="3" t="s">
        <v>486</v>
      </c>
      <c r="AA136">
        <f>+'Ark1'!Q2636</f>
        <v>0</v>
      </c>
      <c r="AB136">
        <f>+'Ark1'!R2636</f>
        <v>0</v>
      </c>
      <c r="AC136" s="210">
        <f>+'Ark1'!AG2636</f>
        <v>0</v>
      </c>
      <c r="AD136" s="210">
        <f>+'Ark1'!AH2636</f>
        <v>0</v>
      </c>
      <c r="AE136" s="1">
        <f>+'Ark1'!S2636</f>
        <v>0</v>
      </c>
      <c r="AF136" s="1">
        <f>+'Ark1'!T2636</f>
        <v>0</v>
      </c>
      <c r="AG136" s="102">
        <f>+'Ark1'!U2636</f>
        <v>0</v>
      </c>
      <c r="AH136" s="102">
        <f>+'Ark1'!W2636</f>
        <v>0</v>
      </c>
      <c r="AI136" s="11">
        <f>+'Ark1'!X2636</f>
        <v>0</v>
      </c>
      <c r="AJ136" s="11">
        <f>+'Ark1'!Y2636</f>
        <v>0</v>
      </c>
      <c r="AK136" s="11">
        <f>+'Ark1'!Z2636</f>
        <v>0</v>
      </c>
      <c r="AL136" s="1" t="e">
        <f t="shared" si="4"/>
        <v>#DIV/0!</v>
      </c>
      <c r="AM136" s="1" t="e">
        <f t="shared" si="5"/>
        <v>#DIV/0!</v>
      </c>
      <c r="AN136" s="47"/>
    </row>
    <row r="137" spans="23:40">
      <c r="W137" s="47"/>
      <c r="X137">
        <f>+'Ark1'!C2637</f>
        <v>2017</v>
      </c>
      <c r="Y137">
        <f>+'Ark1'!N2637</f>
        <v>450</v>
      </c>
      <c r="Z137" s="3" t="s">
        <v>487</v>
      </c>
      <c r="AA137">
        <f>+'Ark1'!Q2637</f>
        <v>0</v>
      </c>
      <c r="AB137">
        <f>+'Ark1'!R2637</f>
        <v>0</v>
      </c>
      <c r="AC137" s="210">
        <f>+'Ark1'!AG2637</f>
        <v>0</v>
      </c>
      <c r="AD137" s="210">
        <f>+'Ark1'!AH2637</f>
        <v>0</v>
      </c>
      <c r="AE137" s="1">
        <f>+'Ark1'!S2637</f>
        <v>0</v>
      </c>
      <c r="AF137" s="1">
        <f>+'Ark1'!T2637</f>
        <v>0</v>
      </c>
      <c r="AG137" s="102">
        <f>+'Ark1'!U2637</f>
        <v>0</v>
      </c>
      <c r="AH137" s="102">
        <f>+'Ark1'!W2637</f>
        <v>0</v>
      </c>
      <c r="AI137" s="11">
        <f>+'Ark1'!X2637</f>
        <v>0</v>
      </c>
      <c r="AJ137" s="11">
        <f>+'Ark1'!Y2637</f>
        <v>0</v>
      </c>
      <c r="AK137" s="11">
        <f>+'Ark1'!Z2637</f>
        <v>0</v>
      </c>
      <c r="AL137" s="1" t="e">
        <f t="shared" si="4"/>
        <v>#DIV/0!</v>
      </c>
      <c r="AM137" s="1" t="e">
        <f t="shared" si="5"/>
        <v>#DIV/0!</v>
      </c>
      <c r="AN137" s="47"/>
    </row>
    <row r="138" spans="23:40">
      <c r="W138" s="47"/>
      <c r="X138">
        <f>+'Ark1'!C2638</f>
        <v>2017</v>
      </c>
      <c r="Y138">
        <f>+'Ark1'!N2638</f>
        <v>455</v>
      </c>
      <c r="Z138" s="3" t="s">
        <v>488</v>
      </c>
      <c r="AA138">
        <f>+'Ark1'!Q2638</f>
        <v>0</v>
      </c>
      <c r="AB138">
        <f>+'Ark1'!R2638</f>
        <v>0</v>
      </c>
      <c r="AC138" s="210">
        <f>+'Ark1'!AG2638</f>
        <v>0</v>
      </c>
      <c r="AD138" s="210">
        <f>+'Ark1'!AH2638</f>
        <v>0</v>
      </c>
      <c r="AE138" s="1">
        <f>+'Ark1'!S2638</f>
        <v>0</v>
      </c>
      <c r="AF138" s="1">
        <f>+'Ark1'!T2638</f>
        <v>0</v>
      </c>
      <c r="AG138" s="102">
        <f>+'Ark1'!U2638</f>
        <v>0</v>
      </c>
      <c r="AH138" s="102">
        <f>+'Ark1'!W2638</f>
        <v>0</v>
      </c>
      <c r="AI138" s="11">
        <f>+'Ark1'!X2638</f>
        <v>0</v>
      </c>
      <c r="AJ138" s="11">
        <f>+'Ark1'!Y2638</f>
        <v>0</v>
      </c>
      <c r="AK138" s="11">
        <f>+'Ark1'!Z2638</f>
        <v>0</v>
      </c>
      <c r="AL138" s="1" t="e">
        <f t="shared" si="4"/>
        <v>#DIV/0!</v>
      </c>
      <c r="AM138" s="1" t="e">
        <f t="shared" si="5"/>
        <v>#DIV/0!</v>
      </c>
      <c r="AN138" s="47"/>
    </row>
    <row r="139" spans="23:40">
      <c r="W139" s="47"/>
      <c r="X139">
        <f>+'Ark1'!C2639</f>
        <v>2017</v>
      </c>
      <c r="Y139">
        <f>+'Ark1'!N2639</f>
        <v>460</v>
      </c>
      <c r="Z139" s="3" t="s">
        <v>489</v>
      </c>
      <c r="AA139">
        <f>+'Ark1'!Q2639</f>
        <v>0</v>
      </c>
      <c r="AB139">
        <f>+'Ark1'!R2639</f>
        <v>0</v>
      </c>
      <c r="AC139" s="210">
        <f>+'Ark1'!AG2639</f>
        <v>0</v>
      </c>
      <c r="AD139" s="210">
        <f>+'Ark1'!AH2639</f>
        <v>0</v>
      </c>
      <c r="AE139" s="1">
        <f>+'Ark1'!S2639</f>
        <v>0</v>
      </c>
      <c r="AF139" s="1">
        <f>+'Ark1'!T2639</f>
        <v>0</v>
      </c>
      <c r="AG139" s="102">
        <f>+'Ark1'!U2639</f>
        <v>0</v>
      </c>
      <c r="AH139" s="102">
        <f>+'Ark1'!W2639</f>
        <v>0</v>
      </c>
      <c r="AI139" s="11">
        <f>+'Ark1'!X2639</f>
        <v>0</v>
      </c>
      <c r="AJ139" s="11">
        <f>+'Ark1'!Y2639</f>
        <v>0</v>
      </c>
      <c r="AK139" s="11">
        <f>+'Ark1'!Z2639</f>
        <v>0</v>
      </c>
      <c r="AL139" s="1" t="e">
        <f t="shared" si="4"/>
        <v>#DIV/0!</v>
      </c>
      <c r="AM139" s="1" t="e">
        <f t="shared" si="5"/>
        <v>#DIV/0!</v>
      </c>
      <c r="AN139" s="47"/>
    </row>
    <row r="140" spans="23:40">
      <c r="W140" s="47"/>
      <c r="X140" s="56">
        <f>+'Ark1'!C2640</f>
        <v>2016</v>
      </c>
      <c r="Y140" s="56">
        <f>+'Ark1'!N2640</f>
        <v>409</v>
      </c>
      <c r="Z140" s="57" t="s">
        <v>474</v>
      </c>
      <c r="AA140" s="56">
        <f>+'Ark1'!Q2640</f>
        <v>0</v>
      </c>
      <c r="AB140" s="56">
        <f>+'Ark1'!R2640</f>
        <v>0</v>
      </c>
      <c r="AC140" s="192">
        <f>+'Ark1'!AG2640</f>
        <v>0</v>
      </c>
      <c r="AD140" s="192">
        <f>+'Ark1'!AH2640</f>
        <v>0</v>
      </c>
      <c r="AE140" s="58">
        <f>+'Ark1'!S2640</f>
        <v>0</v>
      </c>
      <c r="AF140" s="58">
        <f>+'Ark1'!T2640</f>
        <v>0</v>
      </c>
      <c r="AG140" s="169">
        <f>+'Ark1'!U2640</f>
        <v>0</v>
      </c>
      <c r="AH140" s="169">
        <f>+'Ark1'!W2640</f>
        <v>0</v>
      </c>
      <c r="AI140" s="79">
        <f>+'Ark1'!X2640</f>
        <v>0</v>
      </c>
      <c r="AJ140" s="79">
        <f>+'Ark1'!Y2640</f>
        <v>0</v>
      </c>
      <c r="AK140" s="79">
        <f>+'Ark1'!Z2640</f>
        <v>0</v>
      </c>
      <c r="AL140" s="58" t="e">
        <f t="shared" si="4"/>
        <v>#DIV/0!</v>
      </c>
      <c r="AM140" s="58" t="e">
        <f t="shared" si="5"/>
        <v>#DIV/0!</v>
      </c>
      <c r="AN140" s="47"/>
    </row>
    <row r="141" spans="23:40">
      <c r="W141" s="47"/>
      <c r="X141" s="56">
        <f>+'Ark1'!C2641</f>
        <v>2016</v>
      </c>
      <c r="Y141" s="56">
        <f>+'Ark1'!N2641</f>
        <v>410</v>
      </c>
      <c r="Z141" s="57" t="s">
        <v>475</v>
      </c>
      <c r="AA141" s="56">
        <f>+'Ark1'!Q2641</f>
        <v>0</v>
      </c>
      <c r="AB141" s="56">
        <f>+'Ark1'!R2641</f>
        <v>0</v>
      </c>
      <c r="AC141" s="192">
        <f>+'Ark1'!AG2641</f>
        <v>0</v>
      </c>
      <c r="AD141" s="192">
        <f>+'Ark1'!AH2641</f>
        <v>0</v>
      </c>
      <c r="AE141" s="58">
        <f>+'Ark1'!S2641</f>
        <v>0</v>
      </c>
      <c r="AF141" s="58">
        <f>+'Ark1'!T2641</f>
        <v>0</v>
      </c>
      <c r="AG141" s="169">
        <f>+'Ark1'!U2641</f>
        <v>0</v>
      </c>
      <c r="AH141" s="169">
        <f>+'Ark1'!W2641</f>
        <v>0</v>
      </c>
      <c r="AI141" s="79">
        <f>+'Ark1'!X2641</f>
        <v>0</v>
      </c>
      <c r="AJ141" s="79">
        <f>+'Ark1'!Y2641</f>
        <v>0</v>
      </c>
      <c r="AK141" s="79">
        <f>+'Ark1'!Z2641</f>
        <v>0</v>
      </c>
      <c r="AL141" s="58" t="e">
        <f t="shared" si="4"/>
        <v>#DIV/0!</v>
      </c>
      <c r="AM141" s="58" t="e">
        <f t="shared" si="5"/>
        <v>#DIV/0!</v>
      </c>
      <c r="AN141" s="47"/>
    </row>
    <row r="142" spans="23:40">
      <c r="W142" s="47"/>
      <c r="X142" s="56">
        <f>+'Ark1'!C2642</f>
        <v>2016</v>
      </c>
      <c r="Y142" s="56">
        <f>+'Ark1'!N2642</f>
        <v>415</v>
      </c>
      <c r="Z142" s="57" t="s">
        <v>476</v>
      </c>
      <c r="AA142" s="56">
        <f>+'Ark1'!Q2642</f>
        <v>0</v>
      </c>
      <c r="AB142" s="56">
        <f>+'Ark1'!R2642</f>
        <v>0</v>
      </c>
      <c r="AC142" s="192">
        <f>+'Ark1'!AG2642</f>
        <v>0</v>
      </c>
      <c r="AD142" s="192">
        <f>+'Ark1'!AH2642</f>
        <v>0</v>
      </c>
      <c r="AE142" s="58">
        <f>+'Ark1'!S2642</f>
        <v>0</v>
      </c>
      <c r="AF142" s="58">
        <f>+'Ark1'!T2642</f>
        <v>0</v>
      </c>
      <c r="AG142" s="169">
        <f>+'Ark1'!U2642</f>
        <v>0</v>
      </c>
      <c r="AH142" s="169">
        <f>+'Ark1'!W2642</f>
        <v>0</v>
      </c>
      <c r="AI142" s="79">
        <f>+'Ark1'!X2642</f>
        <v>0</v>
      </c>
      <c r="AJ142" s="79">
        <f>+'Ark1'!Y2642</f>
        <v>0</v>
      </c>
      <c r="AK142" s="79">
        <f>+'Ark1'!Z2642</f>
        <v>0</v>
      </c>
      <c r="AL142" s="58" t="e">
        <f t="shared" si="4"/>
        <v>#DIV/0!</v>
      </c>
      <c r="AM142" s="58" t="e">
        <f t="shared" si="5"/>
        <v>#DIV/0!</v>
      </c>
      <c r="AN142" s="47"/>
    </row>
    <row r="143" spans="23:40">
      <c r="W143" s="47"/>
      <c r="X143" s="56">
        <f>+'Ark1'!C2643</f>
        <v>2016</v>
      </c>
      <c r="Y143" s="56">
        <f>+'Ark1'!N2643</f>
        <v>420</v>
      </c>
      <c r="Z143" s="57" t="s">
        <v>477</v>
      </c>
      <c r="AA143" s="56">
        <f>+'Ark1'!Q2643</f>
        <v>0</v>
      </c>
      <c r="AB143" s="56">
        <f>+'Ark1'!R2643</f>
        <v>0</v>
      </c>
      <c r="AC143" s="192">
        <f>+'Ark1'!AG2643</f>
        <v>0</v>
      </c>
      <c r="AD143" s="192">
        <f>+'Ark1'!AH2643</f>
        <v>0</v>
      </c>
      <c r="AE143" s="58">
        <f>+'Ark1'!S2643</f>
        <v>0</v>
      </c>
      <c r="AF143" s="58">
        <f>+'Ark1'!T2643</f>
        <v>0</v>
      </c>
      <c r="AG143" s="169">
        <f>+'Ark1'!U2643</f>
        <v>0</v>
      </c>
      <c r="AH143" s="169">
        <f>+'Ark1'!W2643</f>
        <v>0</v>
      </c>
      <c r="AI143" s="79">
        <f>+'Ark1'!X2643</f>
        <v>0</v>
      </c>
      <c r="AJ143" s="79">
        <f>+'Ark1'!Y2643</f>
        <v>0</v>
      </c>
      <c r="AK143" s="79">
        <f>+'Ark1'!Z2643</f>
        <v>0</v>
      </c>
      <c r="AL143" s="58" t="e">
        <f t="shared" si="4"/>
        <v>#DIV/0!</v>
      </c>
      <c r="AM143" s="58" t="e">
        <f t="shared" si="5"/>
        <v>#DIV/0!</v>
      </c>
      <c r="AN143" s="47"/>
    </row>
    <row r="144" spans="23:40">
      <c r="W144" s="47"/>
      <c r="X144" s="56">
        <f>+'Ark1'!C2644</f>
        <v>2016</v>
      </c>
      <c r="Y144" s="56">
        <f>+'Ark1'!N2644</f>
        <v>425</v>
      </c>
      <c r="Z144" s="57" t="s">
        <v>478</v>
      </c>
      <c r="AA144" s="56">
        <f>+'Ark1'!Q2644</f>
        <v>0</v>
      </c>
      <c r="AB144" s="56">
        <f>+'Ark1'!R2644</f>
        <v>0</v>
      </c>
      <c r="AC144" s="192">
        <f>+'Ark1'!AG2644</f>
        <v>0</v>
      </c>
      <c r="AD144" s="192">
        <f>+'Ark1'!AH2644</f>
        <v>0</v>
      </c>
      <c r="AE144" s="58">
        <f>+'Ark1'!S2644</f>
        <v>0</v>
      </c>
      <c r="AF144" s="58">
        <f>+'Ark1'!T2644</f>
        <v>0</v>
      </c>
      <c r="AG144" s="169">
        <f>+'Ark1'!U2644</f>
        <v>0</v>
      </c>
      <c r="AH144" s="169">
        <f>+'Ark1'!W2644</f>
        <v>0</v>
      </c>
      <c r="AI144" s="79">
        <f>+'Ark1'!X2644</f>
        <v>0</v>
      </c>
      <c r="AJ144" s="79">
        <f>+'Ark1'!Y2644</f>
        <v>0</v>
      </c>
      <c r="AK144" s="79">
        <f>+'Ark1'!Z2644</f>
        <v>0</v>
      </c>
      <c r="AL144" s="58" t="e">
        <f t="shared" si="4"/>
        <v>#DIV/0!</v>
      </c>
      <c r="AM144" s="58" t="e">
        <f t="shared" si="5"/>
        <v>#DIV/0!</v>
      </c>
      <c r="AN144" s="47"/>
    </row>
    <row r="145" spans="23:40">
      <c r="W145" s="47"/>
      <c r="X145" s="56">
        <f>+'Ark1'!C2645</f>
        <v>2016</v>
      </c>
      <c r="Y145" s="56">
        <f>+'Ark1'!N2645</f>
        <v>428</v>
      </c>
      <c r="Z145" s="57" t="s">
        <v>479</v>
      </c>
      <c r="AA145" s="56">
        <f>+'Ark1'!Q2645</f>
        <v>0</v>
      </c>
      <c r="AB145" s="56">
        <f>+'Ark1'!R2645</f>
        <v>0</v>
      </c>
      <c r="AC145" s="192">
        <f>+'Ark1'!AG2645</f>
        <v>0</v>
      </c>
      <c r="AD145" s="192">
        <f>+'Ark1'!AH2645</f>
        <v>0</v>
      </c>
      <c r="AE145" s="58">
        <f>+'Ark1'!S2645</f>
        <v>0</v>
      </c>
      <c r="AF145" s="58">
        <f>+'Ark1'!T2645</f>
        <v>0</v>
      </c>
      <c r="AG145" s="169">
        <f>+'Ark1'!U2645</f>
        <v>0</v>
      </c>
      <c r="AH145" s="169">
        <f>+'Ark1'!W2645</f>
        <v>0</v>
      </c>
      <c r="AI145" s="79">
        <f>+'Ark1'!X2645</f>
        <v>0</v>
      </c>
      <c r="AJ145" s="79">
        <f>+'Ark1'!Y2645</f>
        <v>0</v>
      </c>
      <c r="AK145" s="79">
        <f>+'Ark1'!Z2645</f>
        <v>0</v>
      </c>
      <c r="AL145" s="58" t="e">
        <f t="shared" si="4"/>
        <v>#DIV/0!</v>
      </c>
      <c r="AM145" s="58" t="e">
        <f t="shared" si="5"/>
        <v>#DIV/0!</v>
      </c>
      <c r="AN145" s="47"/>
    </row>
    <row r="146" spans="23:40">
      <c r="W146" s="47"/>
      <c r="X146" s="56">
        <f>+'Ark1'!C2646</f>
        <v>2016</v>
      </c>
      <c r="Y146" s="56">
        <f>+'Ark1'!N2646</f>
        <v>430</v>
      </c>
      <c r="Z146" s="57" t="s">
        <v>480</v>
      </c>
      <c r="AA146" s="56">
        <f>+'Ark1'!Q2646</f>
        <v>0</v>
      </c>
      <c r="AB146" s="56">
        <f>+'Ark1'!R2646</f>
        <v>0</v>
      </c>
      <c r="AC146" s="192">
        <f>+'Ark1'!AG2646</f>
        <v>0</v>
      </c>
      <c r="AD146" s="192">
        <f>+'Ark1'!AH2646</f>
        <v>0</v>
      </c>
      <c r="AE146" s="58">
        <f>+'Ark1'!S2646</f>
        <v>0</v>
      </c>
      <c r="AF146" s="58">
        <f>+'Ark1'!T2646</f>
        <v>0</v>
      </c>
      <c r="AG146" s="169">
        <f>+'Ark1'!U2646</f>
        <v>0</v>
      </c>
      <c r="AH146" s="169">
        <f>+'Ark1'!W2646</f>
        <v>0</v>
      </c>
      <c r="AI146" s="79">
        <f>+'Ark1'!X2646</f>
        <v>0</v>
      </c>
      <c r="AJ146" s="79">
        <f>+'Ark1'!Y2646</f>
        <v>0</v>
      </c>
      <c r="AK146" s="79">
        <f>+'Ark1'!Z2646</f>
        <v>0</v>
      </c>
      <c r="AL146" s="58" t="e">
        <f t="shared" si="4"/>
        <v>#DIV/0!</v>
      </c>
      <c r="AM146" s="58" t="e">
        <f t="shared" si="5"/>
        <v>#DIV/0!</v>
      </c>
      <c r="AN146" s="47"/>
    </row>
    <row r="147" spans="23:40">
      <c r="W147" s="47"/>
      <c r="X147" s="56">
        <f>+'Ark1'!C2647</f>
        <v>2016</v>
      </c>
      <c r="Y147" s="56">
        <f>+'Ark1'!N2647</f>
        <v>433</v>
      </c>
      <c r="Z147" s="57" t="s">
        <v>481</v>
      </c>
      <c r="AA147" s="56">
        <f>+'Ark1'!Q2647</f>
        <v>0</v>
      </c>
      <c r="AB147" s="56">
        <f>+'Ark1'!R2647</f>
        <v>0</v>
      </c>
      <c r="AC147" s="192">
        <f>+'Ark1'!AG2647</f>
        <v>0</v>
      </c>
      <c r="AD147" s="192">
        <f>+'Ark1'!AH2647</f>
        <v>0</v>
      </c>
      <c r="AE147" s="58">
        <f>+'Ark1'!S2647</f>
        <v>0</v>
      </c>
      <c r="AF147" s="58">
        <f>+'Ark1'!T2647</f>
        <v>0</v>
      </c>
      <c r="AG147" s="169">
        <f>+'Ark1'!U2647</f>
        <v>0</v>
      </c>
      <c r="AH147" s="169">
        <f>+'Ark1'!W2647</f>
        <v>0</v>
      </c>
      <c r="AI147" s="79">
        <f>+'Ark1'!X2647</f>
        <v>0</v>
      </c>
      <c r="AJ147" s="79">
        <f>+'Ark1'!Y2647</f>
        <v>0</v>
      </c>
      <c r="AK147" s="79">
        <f>+'Ark1'!Z2647</f>
        <v>0</v>
      </c>
      <c r="AL147" s="58" t="e">
        <f t="shared" si="4"/>
        <v>#DIV/0!</v>
      </c>
      <c r="AM147" s="58" t="e">
        <f t="shared" si="5"/>
        <v>#DIV/0!</v>
      </c>
      <c r="AN147" s="47"/>
    </row>
    <row r="148" spans="23:40">
      <c r="W148" s="47"/>
      <c r="X148" s="56">
        <f>+'Ark1'!C2648</f>
        <v>2016</v>
      </c>
      <c r="Y148" s="56">
        <f>+'Ark1'!N2648</f>
        <v>435</v>
      </c>
      <c r="Z148" s="57" t="s">
        <v>482</v>
      </c>
      <c r="AA148" s="56">
        <f>+'Ark1'!Q2648</f>
        <v>0</v>
      </c>
      <c r="AB148" s="56">
        <f>+'Ark1'!R2648</f>
        <v>0</v>
      </c>
      <c r="AC148" s="192">
        <f>+'Ark1'!AG2648</f>
        <v>0</v>
      </c>
      <c r="AD148" s="192">
        <f>+'Ark1'!AH2648</f>
        <v>0</v>
      </c>
      <c r="AE148" s="58">
        <f>+'Ark1'!S2648</f>
        <v>0</v>
      </c>
      <c r="AF148" s="58">
        <f>+'Ark1'!T2648</f>
        <v>0</v>
      </c>
      <c r="AG148" s="169">
        <f>+'Ark1'!U2648</f>
        <v>0</v>
      </c>
      <c r="AH148" s="169">
        <f>+'Ark1'!W2648</f>
        <v>0</v>
      </c>
      <c r="AI148" s="79">
        <f>+'Ark1'!X2648</f>
        <v>0</v>
      </c>
      <c r="AJ148" s="79">
        <f>+'Ark1'!Y2648</f>
        <v>0</v>
      </c>
      <c r="AK148" s="79">
        <f>+'Ark1'!Z2648</f>
        <v>0</v>
      </c>
      <c r="AL148" s="58" t="e">
        <f t="shared" si="4"/>
        <v>#DIV/0!</v>
      </c>
      <c r="AM148" s="58" t="e">
        <f t="shared" si="5"/>
        <v>#DIV/0!</v>
      </c>
      <c r="AN148" s="47"/>
    </row>
    <row r="149" spans="23:40">
      <c r="W149" s="47"/>
      <c r="X149" s="56">
        <f>+'Ark1'!C2649</f>
        <v>2016</v>
      </c>
      <c r="Y149" s="56">
        <f>+'Ark1'!N2649</f>
        <v>438</v>
      </c>
      <c r="Z149" s="57" t="s">
        <v>483</v>
      </c>
      <c r="AA149" s="56">
        <f>+'Ark1'!Q2649</f>
        <v>0</v>
      </c>
      <c r="AB149" s="56">
        <f>+'Ark1'!R2649</f>
        <v>0</v>
      </c>
      <c r="AC149" s="192">
        <f>+'Ark1'!AG2649</f>
        <v>0</v>
      </c>
      <c r="AD149" s="192">
        <f>+'Ark1'!AH2649</f>
        <v>0</v>
      </c>
      <c r="AE149" s="58">
        <f>+'Ark1'!S2649</f>
        <v>0</v>
      </c>
      <c r="AF149" s="58">
        <f>+'Ark1'!T2649</f>
        <v>0</v>
      </c>
      <c r="AG149" s="169">
        <f>+'Ark1'!U2649</f>
        <v>0</v>
      </c>
      <c r="AH149" s="169">
        <f>+'Ark1'!W2649</f>
        <v>0</v>
      </c>
      <c r="AI149" s="79">
        <f>+'Ark1'!X2649</f>
        <v>0</v>
      </c>
      <c r="AJ149" s="79">
        <f>+'Ark1'!Y2649</f>
        <v>0</v>
      </c>
      <c r="AK149" s="79">
        <f>+'Ark1'!Z2649</f>
        <v>0</v>
      </c>
      <c r="AL149" s="58" t="e">
        <f t="shared" si="4"/>
        <v>#DIV/0!</v>
      </c>
      <c r="AM149" s="58" t="e">
        <f t="shared" si="5"/>
        <v>#DIV/0!</v>
      </c>
      <c r="AN149" s="47"/>
    </row>
    <row r="150" spans="23:40">
      <c r="W150" s="47"/>
      <c r="X150" s="56">
        <f>+'Ark1'!C2650</f>
        <v>2016</v>
      </c>
      <c r="Y150" s="56">
        <f>+'Ark1'!N2650</f>
        <v>440</v>
      </c>
      <c r="Z150" s="57" t="s">
        <v>484</v>
      </c>
      <c r="AA150" s="56">
        <f>+'Ark1'!Q2650</f>
        <v>0</v>
      </c>
      <c r="AB150" s="56">
        <f>+'Ark1'!R2650</f>
        <v>0</v>
      </c>
      <c r="AC150" s="192">
        <f>+'Ark1'!AG2650</f>
        <v>0</v>
      </c>
      <c r="AD150" s="192">
        <f>+'Ark1'!AH2650</f>
        <v>0</v>
      </c>
      <c r="AE150" s="58">
        <f>+'Ark1'!S2650</f>
        <v>0</v>
      </c>
      <c r="AF150" s="58">
        <f>+'Ark1'!T2650</f>
        <v>0</v>
      </c>
      <c r="AG150" s="169">
        <f>+'Ark1'!U2650</f>
        <v>0</v>
      </c>
      <c r="AH150" s="169">
        <f>+'Ark1'!W2650</f>
        <v>0</v>
      </c>
      <c r="AI150" s="79">
        <f>+'Ark1'!X2650</f>
        <v>0</v>
      </c>
      <c r="AJ150" s="79">
        <f>+'Ark1'!Y2650</f>
        <v>0</v>
      </c>
      <c r="AK150" s="79">
        <f>+'Ark1'!Z2650</f>
        <v>0</v>
      </c>
      <c r="AL150" s="58" t="e">
        <f t="shared" si="4"/>
        <v>#DIV/0!</v>
      </c>
      <c r="AM150" s="58" t="e">
        <f t="shared" si="5"/>
        <v>#DIV/0!</v>
      </c>
      <c r="AN150" s="47"/>
    </row>
    <row r="151" spans="23:40">
      <c r="W151" s="47"/>
      <c r="X151" s="56">
        <f>+'Ark1'!C2651</f>
        <v>2016</v>
      </c>
      <c r="Y151" s="56">
        <f>+'Ark1'!N2651</f>
        <v>443</v>
      </c>
      <c r="Z151" s="57" t="s">
        <v>485</v>
      </c>
      <c r="AA151" s="56">
        <f>+'Ark1'!Q2651</f>
        <v>0</v>
      </c>
      <c r="AB151" s="56">
        <f>+'Ark1'!R2651</f>
        <v>0</v>
      </c>
      <c r="AC151" s="192">
        <f>+'Ark1'!AG2651</f>
        <v>0</v>
      </c>
      <c r="AD151" s="192">
        <f>+'Ark1'!AH2651</f>
        <v>0</v>
      </c>
      <c r="AE151" s="58">
        <f>+'Ark1'!S2651</f>
        <v>0</v>
      </c>
      <c r="AF151" s="58">
        <f>+'Ark1'!T2651</f>
        <v>0</v>
      </c>
      <c r="AG151" s="169">
        <f>+'Ark1'!U2651</f>
        <v>0</v>
      </c>
      <c r="AH151" s="169">
        <f>+'Ark1'!W2651</f>
        <v>0</v>
      </c>
      <c r="AI151" s="79">
        <f>+'Ark1'!X2651</f>
        <v>0</v>
      </c>
      <c r="AJ151" s="79">
        <f>+'Ark1'!Y2651</f>
        <v>0</v>
      </c>
      <c r="AK151" s="79">
        <f>+'Ark1'!Z2651</f>
        <v>0</v>
      </c>
      <c r="AL151" s="58" t="e">
        <f t="shared" si="4"/>
        <v>#DIV/0!</v>
      </c>
      <c r="AM151" s="58" t="e">
        <f t="shared" si="5"/>
        <v>#DIV/0!</v>
      </c>
      <c r="AN151" s="47"/>
    </row>
    <row r="152" spans="23:40">
      <c r="W152" s="47"/>
      <c r="X152" s="56">
        <f>+'Ark1'!C2652</f>
        <v>2016</v>
      </c>
      <c r="Y152" s="56">
        <f>+'Ark1'!N2652</f>
        <v>445</v>
      </c>
      <c r="Z152" s="57" t="s">
        <v>486</v>
      </c>
      <c r="AA152" s="56">
        <f>+'Ark1'!Q2652</f>
        <v>0</v>
      </c>
      <c r="AB152" s="56">
        <f>+'Ark1'!R2652</f>
        <v>0</v>
      </c>
      <c r="AC152" s="192">
        <f>+'Ark1'!AG2652</f>
        <v>0</v>
      </c>
      <c r="AD152" s="192">
        <f>+'Ark1'!AH2652</f>
        <v>0</v>
      </c>
      <c r="AE152" s="58">
        <f>+'Ark1'!S2652</f>
        <v>0</v>
      </c>
      <c r="AF152" s="58">
        <f>+'Ark1'!T2652</f>
        <v>0</v>
      </c>
      <c r="AG152" s="169">
        <f>+'Ark1'!U2652</f>
        <v>0</v>
      </c>
      <c r="AH152" s="169">
        <f>+'Ark1'!W2652</f>
        <v>0</v>
      </c>
      <c r="AI152" s="79">
        <f>+'Ark1'!X2652</f>
        <v>0</v>
      </c>
      <c r="AJ152" s="79">
        <f>+'Ark1'!Y2652</f>
        <v>0</v>
      </c>
      <c r="AK152" s="79">
        <f>+'Ark1'!Z2652</f>
        <v>0</v>
      </c>
      <c r="AL152" s="58" t="e">
        <f t="shared" si="4"/>
        <v>#DIV/0!</v>
      </c>
      <c r="AM152" s="58" t="e">
        <f t="shared" si="5"/>
        <v>#DIV/0!</v>
      </c>
      <c r="AN152" s="47"/>
    </row>
    <row r="153" spans="23:40">
      <c r="W153" s="47"/>
      <c r="X153" s="56">
        <f>+'Ark1'!C2653</f>
        <v>2016</v>
      </c>
      <c r="Y153" s="56">
        <f>+'Ark1'!N2653</f>
        <v>450</v>
      </c>
      <c r="Z153" s="57" t="s">
        <v>487</v>
      </c>
      <c r="AA153" s="56">
        <f>+'Ark1'!Q2653</f>
        <v>0</v>
      </c>
      <c r="AB153" s="56">
        <f>+'Ark1'!R2653</f>
        <v>0</v>
      </c>
      <c r="AC153" s="192">
        <f>+'Ark1'!AG2653</f>
        <v>0</v>
      </c>
      <c r="AD153" s="192">
        <f>+'Ark1'!AH2653</f>
        <v>0</v>
      </c>
      <c r="AE153" s="58">
        <f>+'Ark1'!S2653</f>
        <v>0</v>
      </c>
      <c r="AF153" s="58">
        <f>+'Ark1'!T2653</f>
        <v>0</v>
      </c>
      <c r="AG153" s="169">
        <f>+'Ark1'!U2653</f>
        <v>0</v>
      </c>
      <c r="AH153" s="169">
        <f>+'Ark1'!W2653</f>
        <v>0</v>
      </c>
      <c r="AI153" s="79">
        <f>+'Ark1'!X2653</f>
        <v>0</v>
      </c>
      <c r="AJ153" s="79">
        <f>+'Ark1'!Y2653</f>
        <v>0</v>
      </c>
      <c r="AK153" s="79">
        <f>+'Ark1'!Z2653</f>
        <v>0</v>
      </c>
      <c r="AL153" s="58" t="e">
        <f t="shared" si="4"/>
        <v>#DIV/0!</v>
      </c>
      <c r="AM153" s="58" t="e">
        <f t="shared" si="5"/>
        <v>#DIV/0!</v>
      </c>
      <c r="AN153" s="47"/>
    </row>
    <row r="154" spans="23:40">
      <c r="W154" s="47"/>
      <c r="X154" s="56">
        <f>+'Ark1'!C2654</f>
        <v>2016</v>
      </c>
      <c r="Y154" s="56">
        <f>+'Ark1'!N2654</f>
        <v>455</v>
      </c>
      <c r="Z154" s="57" t="s">
        <v>488</v>
      </c>
      <c r="AA154" s="56">
        <f>+'Ark1'!Q2654</f>
        <v>0</v>
      </c>
      <c r="AB154" s="56">
        <f>+'Ark1'!R2654</f>
        <v>0</v>
      </c>
      <c r="AC154" s="192">
        <f>+'Ark1'!AG2654</f>
        <v>0</v>
      </c>
      <c r="AD154" s="192">
        <f>+'Ark1'!AH2654</f>
        <v>0</v>
      </c>
      <c r="AE154" s="58">
        <f>+'Ark1'!S2654</f>
        <v>0</v>
      </c>
      <c r="AF154" s="58">
        <f>+'Ark1'!T2654</f>
        <v>0</v>
      </c>
      <c r="AG154" s="169">
        <f>+'Ark1'!U2654</f>
        <v>0</v>
      </c>
      <c r="AH154" s="169">
        <f>+'Ark1'!W2654</f>
        <v>0</v>
      </c>
      <c r="AI154" s="79">
        <f>+'Ark1'!X2654</f>
        <v>0</v>
      </c>
      <c r="AJ154" s="79">
        <f>+'Ark1'!Y2654</f>
        <v>0</v>
      </c>
      <c r="AK154" s="79">
        <f>+'Ark1'!Z2654</f>
        <v>0</v>
      </c>
      <c r="AL154" s="58" t="e">
        <f t="shared" si="4"/>
        <v>#DIV/0!</v>
      </c>
      <c r="AM154" s="58" t="e">
        <f t="shared" si="5"/>
        <v>#DIV/0!</v>
      </c>
      <c r="AN154" s="47"/>
    </row>
    <row r="155" spans="23:40">
      <c r="W155" s="47"/>
      <c r="X155" s="56">
        <f>+'Ark1'!C2655</f>
        <v>2016</v>
      </c>
      <c r="Y155" s="56">
        <f>+'Ark1'!N2655</f>
        <v>460</v>
      </c>
      <c r="Z155" s="57" t="s">
        <v>489</v>
      </c>
      <c r="AA155" s="56">
        <f>+'Ark1'!Q2655</f>
        <v>0</v>
      </c>
      <c r="AB155" s="56">
        <f>+'Ark1'!R2655</f>
        <v>0</v>
      </c>
      <c r="AC155" s="192">
        <f>+'Ark1'!AG2655</f>
        <v>0</v>
      </c>
      <c r="AD155" s="192">
        <f>+'Ark1'!AH2655</f>
        <v>0</v>
      </c>
      <c r="AE155" s="58">
        <f>+'Ark1'!S2655</f>
        <v>0</v>
      </c>
      <c r="AF155" s="58">
        <f>+'Ark1'!T2655</f>
        <v>0</v>
      </c>
      <c r="AG155" s="169">
        <f>+'Ark1'!U2655</f>
        <v>0</v>
      </c>
      <c r="AH155" s="169">
        <f>+'Ark1'!W2655</f>
        <v>0</v>
      </c>
      <c r="AI155" s="79">
        <f>+'Ark1'!X2655</f>
        <v>0</v>
      </c>
      <c r="AJ155" s="79">
        <f>+'Ark1'!Y2655</f>
        <v>0</v>
      </c>
      <c r="AK155" s="79">
        <f>+'Ark1'!Z2655</f>
        <v>0</v>
      </c>
      <c r="AL155" s="58" t="e">
        <f t="shared" si="4"/>
        <v>#DIV/0!</v>
      </c>
      <c r="AM155" s="58" t="e">
        <f t="shared" si="5"/>
        <v>#DIV/0!</v>
      </c>
      <c r="AN155" s="47"/>
    </row>
    <row r="156" spans="23:40">
      <c r="W156" s="47"/>
      <c r="X156">
        <f>+'Ark1'!C2656</f>
        <v>2015</v>
      </c>
      <c r="Y156">
        <f>+'Ark1'!N2656</f>
        <v>409</v>
      </c>
      <c r="Z156" s="3" t="s">
        <v>474</v>
      </c>
      <c r="AA156">
        <f>+'Ark1'!Q2656</f>
        <v>0</v>
      </c>
      <c r="AB156">
        <f>+'Ark1'!R2656</f>
        <v>0</v>
      </c>
      <c r="AC156" s="210">
        <f>+'Ark1'!AG2656</f>
        <v>0</v>
      </c>
      <c r="AD156" s="210">
        <f>+'Ark1'!AH2656</f>
        <v>0</v>
      </c>
      <c r="AE156" s="1">
        <f>+'Ark1'!S2656</f>
        <v>0</v>
      </c>
      <c r="AF156" s="1">
        <f>+'Ark1'!T2656</f>
        <v>0</v>
      </c>
      <c r="AG156" s="102">
        <f>+'Ark1'!U2656</f>
        <v>0</v>
      </c>
      <c r="AH156" s="102">
        <f>+'Ark1'!W2656</f>
        <v>0</v>
      </c>
      <c r="AI156" s="11">
        <f>+'Ark1'!X2656</f>
        <v>0</v>
      </c>
      <c r="AJ156" s="11">
        <f>+'Ark1'!Y2656</f>
        <v>0</v>
      </c>
      <c r="AK156" s="11">
        <f>+'Ark1'!Z2656</f>
        <v>0</v>
      </c>
      <c r="AL156" s="1" t="e">
        <f t="shared" ref="AL156:AL219" si="6">+AG156/AE156</f>
        <v>#DIV/0!</v>
      </c>
      <c r="AM156" s="1" t="e">
        <f t="shared" ref="AM156:AM219" si="7">+AB156/AA156</f>
        <v>#DIV/0!</v>
      </c>
      <c r="AN156" s="47"/>
    </row>
    <row r="157" spans="23:40">
      <c r="W157" s="47"/>
      <c r="X157">
        <f>+'Ark1'!C2657</f>
        <v>2015</v>
      </c>
      <c r="Y157">
        <f>+'Ark1'!N2657</f>
        <v>410</v>
      </c>
      <c r="Z157" s="3" t="s">
        <v>475</v>
      </c>
      <c r="AA157">
        <f>+'Ark1'!Q2657</f>
        <v>0</v>
      </c>
      <c r="AB157">
        <f>+'Ark1'!R2657</f>
        <v>0</v>
      </c>
      <c r="AC157" s="210">
        <f>+'Ark1'!AG2657</f>
        <v>0</v>
      </c>
      <c r="AD157" s="210">
        <f>+'Ark1'!AH2657</f>
        <v>0</v>
      </c>
      <c r="AE157" s="1">
        <f>+'Ark1'!S2657</f>
        <v>0</v>
      </c>
      <c r="AF157" s="1">
        <f>+'Ark1'!T2657</f>
        <v>0</v>
      </c>
      <c r="AG157" s="102">
        <f>+'Ark1'!U2657</f>
        <v>0</v>
      </c>
      <c r="AH157" s="102">
        <f>+'Ark1'!W2657</f>
        <v>0</v>
      </c>
      <c r="AI157" s="11">
        <f>+'Ark1'!X2657</f>
        <v>0</v>
      </c>
      <c r="AJ157" s="11">
        <f>+'Ark1'!Y2657</f>
        <v>0</v>
      </c>
      <c r="AK157" s="11">
        <f>+'Ark1'!Z2657</f>
        <v>0</v>
      </c>
      <c r="AL157" s="1" t="e">
        <f t="shared" si="6"/>
        <v>#DIV/0!</v>
      </c>
      <c r="AM157" s="1" t="e">
        <f t="shared" si="7"/>
        <v>#DIV/0!</v>
      </c>
      <c r="AN157" s="47"/>
    </row>
    <row r="158" spans="23:40">
      <c r="W158" s="47"/>
      <c r="X158">
        <f>+'Ark1'!C2658</f>
        <v>2015</v>
      </c>
      <c r="Y158">
        <f>+'Ark1'!N2658</f>
        <v>415</v>
      </c>
      <c r="Z158" s="3" t="s">
        <v>476</v>
      </c>
      <c r="AA158">
        <f>+'Ark1'!Q2658</f>
        <v>0</v>
      </c>
      <c r="AB158">
        <f>+'Ark1'!R2658</f>
        <v>0</v>
      </c>
      <c r="AC158" s="210">
        <f>+'Ark1'!AG2658</f>
        <v>0</v>
      </c>
      <c r="AD158" s="210">
        <f>+'Ark1'!AH2658</f>
        <v>0</v>
      </c>
      <c r="AE158" s="1">
        <f>+'Ark1'!S2658</f>
        <v>0</v>
      </c>
      <c r="AF158" s="1">
        <f>+'Ark1'!T2658</f>
        <v>0</v>
      </c>
      <c r="AG158" s="102">
        <f>+'Ark1'!U2658</f>
        <v>0</v>
      </c>
      <c r="AH158" s="102">
        <f>+'Ark1'!W2658</f>
        <v>0</v>
      </c>
      <c r="AI158" s="11">
        <f>+'Ark1'!X2658</f>
        <v>0</v>
      </c>
      <c r="AJ158" s="11">
        <f>+'Ark1'!Y2658</f>
        <v>0</v>
      </c>
      <c r="AK158" s="11">
        <f>+'Ark1'!Z2658</f>
        <v>0</v>
      </c>
      <c r="AL158" s="1" t="e">
        <f t="shared" si="6"/>
        <v>#DIV/0!</v>
      </c>
      <c r="AM158" s="1" t="e">
        <f t="shared" si="7"/>
        <v>#DIV/0!</v>
      </c>
      <c r="AN158" s="47"/>
    </row>
    <row r="159" spans="23:40">
      <c r="W159" s="47"/>
      <c r="X159">
        <f>+'Ark1'!C2659</f>
        <v>2015</v>
      </c>
      <c r="Y159">
        <f>+'Ark1'!N2659</f>
        <v>420</v>
      </c>
      <c r="Z159" s="3" t="s">
        <v>477</v>
      </c>
      <c r="AA159">
        <f>+'Ark1'!Q2659</f>
        <v>0</v>
      </c>
      <c r="AB159">
        <f>+'Ark1'!R2659</f>
        <v>0</v>
      </c>
      <c r="AC159" s="210">
        <f>+'Ark1'!AG2659</f>
        <v>0</v>
      </c>
      <c r="AD159" s="210">
        <f>+'Ark1'!AH2659</f>
        <v>0</v>
      </c>
      <c r="AE159" s="1">
        <f>+'Ark1'!S2659</f>
        <v>0</v>
      </c>
      <c r="AF159" s="1">
        <f>+'Ark1'!T2659</f>
        <v>0</v>
      </c>
      <c r="AG159" s="102">
        <f>+'Ark1'!U2659</f>
        <v>0</v>
      </c>
      <c r="AH159" s="102">
        <f>+'Ark1'!W2659</f>
        <v>0</v>
      </c>
      <c r="AI159" s="11">
        <f>+'Ark1'!X2659</f>
        <v>0</v>
      </c>
      <c r="AJ159" s="11">
        <f>+'Ark1'!Y2659</f>
        <v>0</v>
      </c>
      <c r="AK159" s="11">
        <f>+'Ark1'!Z2659</f>
        <v>0</v>
      </c>
      <c r="AL159" s="1" t="e">
        <f t="shared" si="6"/>
        <v>#DIV/0!</v>
      </c>
      <c r="AM159" s="1" t="e">
        <f t="shared" si="7"/>
        <v>#DIV/0!</v>
      </c>
      <c r="AN159" s="47"/>
    </row>
    <row r="160" spans="23:40">
      <c r="W160" s="47"/>
      <c r="X160">
        <f>+'Ark1'!C2660</f>
        <v>2015</v>
      </c>
      <c r="Y160">
        <f>+'Ark1'!N2660</f>
        <v>425</v>
      </c>
      <c r="Z160" s="3" t="s">
        <v>478</v>
      </c>
      <c r="AA160">
        <f>+'Ark1'!Q2660</f>
        <v>0</v>
      </c>
      <c r="AB160">
        <f>+'Ark1'!R2660</f>
        <v>0</v>
      </c>
      <c r="AC160" s="210">
        <f>+'Ark1'!AG2660</f>
        <v>0</v>
      </c>
      <c r="AD160" s="210">
        <f>+'Ark1'!AH2660</f>
        <v>0</v>
      </c>
      <c r="AE160" s="1">
        <f>+'Ark1'!S2660</f>
        <v>0</v>
      </c>
      <c r="AF160" s="1">
        <f>+'Ark1'!T2660</f>
        <v>0</v>
      </c>
      <c r="AG160" s="102">
        <f>+'Ark1'!U2660</f>
        <v>0</v>
      </c>
      <c r="AH160" s="102">
        <f>+'Ark1'!W2660</f>
        <v>0</v>
      </c>
      <c r="AI160" s="11">
        <f>+'Ark1'!X2660</f>
        <v>0</v>
      </c>
      <c r="AJ160" s="11">
        <f>+'Ark1'!Y2660</f>
        <v>0</v>
      </c>
      <c r="AK160" s="11">
        <f>+'Ark1'!Z2660</f>
        <v>0</v>
      </c>
      <c r="AL160" s="1" t="e">
        <f t="shared" si="6"/>
        <v>#DIV/0!</v>
      </c>
      <c r="AM160" s="1" t="e">
        <f t="shared" si="7"/>
        <v>#DIV/0!</v>
      </c>
      <c r="AN160" s="47"/>
    </row>
    <row r="161" spans="23:40">
      <c r="W161" s="47"/>
      <c r="X161">
        <f>+'Ark1'!C2661</f>
        <v>2015</v>
      </c>
      <c r="Y161">
        <f>+'Ark1'!N2661</f>
        <v>428</v>
      </c>
      <c r="Z161" s="3" t="s">
        <v>479</v>
      </c>
      <c r="AA161">
        <f>+'Ark1'!Q2661</f>
        <v>0</v>
      </c>
      <c r="AB161">
        <f>+'Ark1'!R2661</f>
        <v>0</v>
      </c>
      <c r="AC161" s="210">
        <f>+'Ark1'!AG2661</f>
        <v>0</v>
      </c>
      <c r="AD161" s="210">
        <f>+'Ark1'!AH2661</f>
        <v>0</v>
      </c>
      <c r="AE161" s="1">
        <f>+'Ark1'!S2661</f>
        <v>0</v>
      </c>
      <c r="AF161" s="1">
        <f>+'Ark1'!T2661</f>
        <v>0</v>
      </c>
      <c r="AG161" s="102">
        <f>+'Ark1'!U2661</f>
        <v>0</v>
      </c>
      <c r="AH161" s="102">
        <f>+'Ark1'!W2661</f>
        <v>0</v>
      </c>
      <c r="AI161" s="11">
        <f>+'Ark1'!X2661</f>
        <v>0</v>
      </c>
      <c r="AJ161" s="11">
        <f>+'Ark1'!Y2661</f>
        <v>0</v>
      </c>
      <c r="AK161" s="11">
        <f>+'Ark1'!Z2661</f>
        <v>0</v>
      </c>
      <c r="AL161" s="1" t="e">
        <f t="shared" si="6"/>
        <v>#DIV/0!</v>
      </c>
      <c r="AM161" s="1" t="e">
        <f t="shared" si="7"/>
        <v>#DIV/0!</v>
      </c>
      <c r="AN161" s="47"/>
    </row>
    <row r="162" spans="23:40">
      <c r="W162" s="47"/>
      <c r="X162">
        <f>+'Ark1'!C2662</f>
        <v>2015</v>
      </c>
      <c r="Y162">
        <f>+'Ark1'!N2662</f>
        <v>430</v>
      </c>
      <c r="Z162" s="3" t="s">
        <v>480</v>
      </c>
      <c r="AA162">
        <f>+'Ark1'!Q2662</f>
        <v>0</v>
      </c>
      <c r="AB162">
        <f>+'Ark1'!R2662</f>
        <v>0</v>
      </c>
      <c r="AC162" s="210">
        <f>+'Ark1'!AG2662</f>
        <v>0</v>
      </c>
      <c r="AD162" s="210">
        <f>+'Ark1'!AH2662</f>
        <v>0</v>
      </c>
      <c r="AE162" s="1">
        <f>+'Ark1'!S2662</f>
        <v>0</v>
      </c>
      <c r="AF162" s="1">
        <f>+'Ark1'!T2662</f>
        <v>0</v>
      </c>
      <c r="AG162" s="102">
        <f>+'Ark1'!U2662</f>
        <v>0</v>
      </c>
      <c r="AH162" s="102">
        <f>+'Ark1'!W2662</f>
        <v>0</v>
      </c>
      <c r="AI162" s="11">
        <f>+'Ark1'!X2662</f>
        <v>0</v>
      </c>
      <c r="AJ162" s="11">
        <f>+'Ark1'!Y2662</f>
        <v>0</v>
      </c>
      <c r="AK162" s="11">
        <f>+'Ark1'!Z2662</f>
        <v>0</v>
      </c>
      <c r="AL162" s="1" t="e">
        <f t="shared" si="6"/>
        <v>#DIV/0!</v>
      </c>
      <c r="AM162" s="1" t="e">
        <f t="shared" si="7"/>
        <v>#DIV/0!</v>
      </c>
      <c r="AN162" s="47"/>
    </row>
    <row r="163" spans="23:40">
      <c r="W163" s="47"/>
      <c r="X163">
        <f>+'Ark1'!C2663</f>
        <v>2015</v>
      </c>
      <c r="Y163">
        <f>+'Ark1'!N2663</f>
        <v>433</v>
      </c>
      <c r="Z163" s="3" t="s">
        <v>481</v>
      </c>
      <c r="AA163">
        <f>+'Ark1'!Q2663</f>
        <v>0</v>
      </c>
      <c r="AB163">
        <f>+'Ark1'!R2663</f>
        <v>0</v>
      </c>
      <c r="AC163" s="210">
        <f>+'Ark1'!AG2663</f>
        <v>0</v>
      </c>
      <c r="AD163" s="210">
        <f>+'Ark1'!AH2663</f>
        <v>0</v>
      </c>
      <c r="AE163" s="1">
        <f>+'Ark1'!S2663</f>
        <v>0</v>
      </c>
      <c r="AF163" s="1">
        <f>+'Ark1'!T2663</f>
        <v>0</v>
      </c>
      <c r="AG163" s="102">
        <f>+'Ark1'!U2663</f>
        <v>0</v>
      </c>
      <c r="AH163" s="102">
        <f>+'Ark1'!W2663</f>
        <v>0</v>
      </c>
      <c r="AI163" s="11">
        <f>+'Ark1'!X2663</f>
        <v>0</v>
      </c>
      <c r="AJ163" s="11">
        <f>+'Ark1'!Y2663</f>
        <v>0</v>
      </c>
      <c r="AK163" s="11">
        <f>+'Ark1'!Z2663</f>
        <v>0</v>
      </c>
      <c r="AL163" s="1" t="e">
        <f t="shared" si="6"/>
        <v>#DIV/0!</v>
      </c>
      <c r="AM163" s="1" t="e">
        <f t="shared" si="7"/>
        <v>#DIV/0!</v>
      </c>
      <c r="AN163" s="47"/>
    </row>
    <row r="164" spans="23:40">
      <c r="W164" s="47"/>
      <c r="X164">
        <f>+'Ark1'!C2664</f>
        <v>2015</v>
      </c>
      <c r="Y164">
        <f>+'Ark1'!N2664</f>
        <v>435</v>
      </c>
      <c r="Z164" s="3" t="s">
        <v>482</v>
      </c>
      <c r="AA164">
        <f>+'Ark1'!Q2664</f>
        <v>0</v>
      </c>
      <c r="AB164">
        <f>+'Ark1'!R2664</f>
        <v>0</v>
      </c>
      <c r="AC164" s="210">
        <f>+'Ark1'!AG2664</f>
        <v>0</v>
      </c>
      <c r="AD164" s="210">
        <f>+'Ark1'!AH2664</f>
        <v>0</v>
      </c>
      <c r="AE164" s="1">
        <f>+'Ark1'!S2664</f>
        <v>0</v>
      </c>
      <c r="AF164" s="1">
        <f>+'Ark1'!T2664</f>
        <v>0</v>
      </c>
      <c r="AG164" s="102">
        <f>+'Ark1'!U2664</f>
        <v>0</v>
      </c>
      <c r="AH164" s="102">
        <f>+'Ark1'!W2664</f>
        <v>0</v>
      </c>
      <c r="AI164" s="11">
        <f>+'Ark1'!X2664</f>
        <v>0</v>
      </c>
      <c r="AJ164" s="11">
        <f>+'Ark1'!Y2664</f>
        <v>0</v>
      </c>
      <c r="AK164" s="11">
        <f>+'Ark1'!Z2664</f>
        <v>0</v>
      </c>
      <c r="AL164" s="1" t="e">
        <f t="shared" si="6"/>
        <v>#DIV/0!</v>
      </c>
      <c r="AM164" s="1" t="e">
        <f t="shared" si="7"/>
        <v>#DIV/0!</v>
      </c>
      <c r="AN164" s="47"/>
    </row>
    <row r="165" spans="23:40">
      <c r="W165" s="47"/>
      <c r="X165">
        <f>+'Ark1'!C2665</f>
        <v>2015</v>
      </c>
      <c r="Y165">
        <f>+'Ark1'!N2665</f>
        <v>438</v>
      </c>
      <c r="Z165" s="3" t="s">
        <v>483</v>
      </c>
      <c r="AA165">
        <f>+'Ark1'!Q2665</f>
        <v>0</v>
      </c>
      <c r="AB165">
        <f>+'Ark1'!R2665</f>
        <v>0</v>
      </c>
      <c r="AC165" s="210">
        <f>+'Ark1'!AG2665</f>
        <v>0</v>
      </c>
      <c r="AD165" s="210">
        <f>+'Ark1'!AH2665</f>
        <v>0</v>
      </c>
      <c r="AE165" s="1">
        <f>+'Ark1'!S2665</f>
        <v>0</v>
      </c>
      <c r="AF165" s="1">
        <f>+'Ark1'!T2665</f>
        <v>0</v>
      </c>
      <c r="AG165" s="102">
        <f>+'Ark1'!U2665</f>
        <v>0</v>
      </c>
      <c r="AH165" s="102">
        <f>+'Ark1'!W2665</f>
        <v>0</v>
      </c>
      <c r="AI165" s="11">
        <f>+'Ark1'!X2665</f>
        <v>0</v>
      </c>
      <c r="AJ165" s="11">
        <f>+'Ark1'!Y2665</f>
        <v>0</v>
      </c>
      <c r="AK165" s="11">
        <f>+'Ark1'!Z2665</f>
        <v>0</v>
      </c>
      <c r="AL165" s="1" t="e">
        <f t="shared" si="6"/>
        <v>#DIV/0!</v>
      </c>
      <c r="AM165" s="1" t="e">
        <f t="shared" si="7"/>
        <v>#DIV/0!</v>
      </c>
      <c r="AN165" s="47"/>
    </row>
    <row r="166" spans="23:40">
      <c r="W166" s="47"/>
      <c r="X166">
        <f>+'Ark1'!C2666</f>
        <v>2015</v>
      </c>
      <c r="Y166">
        <f>+'Ark1'!N2666</f>
        <v>440</v>
      </c>
      <c r="Z166" s="3" t="s">
        <v>484</v>
      </c>
      <c r="AA166">
        <f>+'Ark1'!Q2666</f>
        <v>0</v>
      </c>
      <c r="AB166">
        <f>+'Ark1'!R2666</f>
        <v>0</v>
      </c>
      <c r="AC166" s="210">
        <f>+'Ark1'!AG2666</f>
        <v>0</v>
      </c>
      <c r="AD166" s="210">
        <f>+'Ark1'!AH2666</f>
        <v>0</v>
      </c>
      <c r="AE166" s="1">
        <f>+'Ark1'!S2666</f>
        <v>0</v>
      </c>
      <c r="AF166" s="1">
        <f>+'Ark1'!T2666</f>
        <v>0</v>
      </c>
      <c r="AG166" s="102">
        <f>+'Ark1'!U2666</f>
        <v>0</v>
      </c>
      <c r="AH166" s="102">
        <f>+'Ark1'!W2666</f>
        <v>0</v>
      </c>
      <c r="AI166" s="11">
        <f>+'Ark1'!X2666</f>
        <v>0</v>
      </c>
      <c r="AJ166" s="11">
        <f>+'Ark1'!Y2666</f>
        <v>0</v>
      </c>
      <c r="AK166" s="11">
        <f>+'Ark1'!Z2666</f>
        <v>0</v>
      </c>
      <c r="AL166" s="1" t="e">
        <f t="shared" si="6"/>
        <v>#DIV/0!</v>
      </c>
      <c r="AM166" s="1" t="e">
        <f t="shared" si="7"/>
        <v>#DIV/0!</v>
      </c>
      <c r="AN166" s="47"/>
    </row>
    <row r="167" spans="23:40">
      <c r="W167" s="47"/>
      <c r="X167">
        <f>+'Ark1'!C2667</f>
        <v>2015</v>
      </c>
      <c r="Y167">
        <f>+'Ark1'!N2667</f>
        <v>443</v>
      </c>
      <c r="Z167" s="3" t="s">
        <v>485</v>
      </c>
      <c r="AA167">
        <f>+'Ark1'!Q2667</f>
        <v>0</v>
      </c>
      <c r="AB167">
        <f>+'Ark1'!R2667</f>
        <v>0</v>
      </c>
      <c r="AC167" s="210">
        <f>+'Ark1'!AG2667</f>
        <v>0</v>
      </c>
      <c r="AD167" s="210">
        <f>+'Ark1'!AH2667</f>
        <v>0</v>
      </c>
      <c r="AE167" s="1">
        <f>+'Ark1'!S2667</f>
        <v>0</v>
      </c>
      <c r="AF167" s="1">
        <f>+'Ark1'!T2667</f>
        <v>0</v>
      </c>
      <c r="AG167" s="102">
        <f>+'Ark1'!U2667</f>
        <v>0</v>
      </c>
      <c r="AH167" s="102">
        <f>+'Ark1'!W2667</f>
        <v>0</v>
      </c>
      <c r="AI167" s="11">
        <f>+'Ark1'!X2667</f>
        <v>0</v>
      </c>
      <c r="AJ167" s="11">
        <f>+'Ark1'!Y2667</f>
        <v>0</v>
      </c>
      <c r="AK167" s="11">
        <f>+'Ark1'!Z2667</f>
        <v>0</v>
      </c>
      <c r="AL167" s="1" t="e">
        <f t="shared" si="6"/>
        <v>#DIV/0!</v>
      </c>
      <c r="AM167" s="1" t="e">
        <f t="shared" si="7"/>
        <v>#DIV/0!</v>
      </c>
      <c r="AN167" s="47"/>
    </row>
    <row r="168" spans="23:40">
      <c r="W168" s="47"/>
      <c r="X168">
        <f>+'Ark1'!C2668</f>
        <v>2015</v>
      </c>
      <c r="Y168">
        <f>+'Ark1'!N2668</f>
        <v>445</v>
      </c>
      <c r="Z168" s="3" t="s">
        <v>486</v>
      </c>
      <c r="AA168">
        <f>+'Ark1'!Q2668</f>
        <v>0</v>
      </c>
      <c r="AB168">
        <f>+'Ark1'!R2668</f>
        <v>0</v>
      </c>
      <c r="AC168" s="210">
        <f>+'Ark1'!AG2668</f>
        <v>0</v>
      </c>
      <c r="AD168" s="210">
        <f>+'Ark1'!AH2668</f>
        <v>0</v>
      </c>
      <c r="AE168" s="1">
        <f>+'Ark1'!S2668</f>
        <v>0</v>
      </c>
      <c r="AF168" s="1">
        <f>+'Ark1'!T2668</f>
        <v>0</v>
      </c>
      <c r="AG168" s="102">
        <f>+'Ark1'!U2668</f>
        <v>0</v>
      </c>
      <c r="AH168" s="102">
        <f>+'Ark1'!W2668</f>
        <v>0</v>
      </c>
      <c r="AI168" s="11">
        <f>+'Ark1'!X2668</f>
        <v>0</v>
      </c>
      <c r="AJ168" s="11">
        <f>+'Ark1'!Y2668</f>
        <v>0</v>
      </c>
      <c r="AK168" s="11">
        <f>+'Ark1'!Z2668</f>
        <v>0</v>
      </c>
      <c r="AL168" s="1" t="e">
        <f t="shared" si="6"/>
        <v>#DIV/0!</v>
      </c>
      <c r="AM168" s="1" t="e">
        <f t="shared" si="7"/>
        <v>#DIV/0!</v>
      </c>
      <c r="AN168" s="47"/>
    </row>
    <row r="169" spans="23:40">
      <c r="W169" s="47"/>
      <c r="X169">
        <f>+'Ark1'!C2669</f>
        <v>2015</v>
      </c>
      <c r="Y169">
        <f>+'Ark1'!N2669</f>
        <v>450</v>
      </c>
      <c r="Z169" s="3" t="s">
        <v>487</v>
      </c>
      <c r="AA169">
        <f>+'Ark1'!Q2669</f>
        <v>0</v>
      </c>
      <c r="AB169">
        <f>+'Ark1'!R2669</f>
        <v>0</v>
      </c>
      <c r="AC169" s="210">
        <f>+'Ark1'!AG2669</f>
        <v>0</v>
      </c>
      <c r="AD169" s="210">
        <f>+'Ark1'!AH2669</f>
        <v>0</v>
      </c>
      <c r="AE169" s="1">
        <f>+'Ark1'!S2669</f>
        <v>0</v>
      </c>
      <c r="AF169" s="1">
        <f>+'Ark1'!T2669</f>
        <v>0</v>
      </c>
      <c r="AG169" s="102">
        <f>+'Ark1'!U2669</f>
        <v>0</v>
      </c>
      <c r="AH169" s="102">
        <f>+'Ark1'!W2669</f>
        <v>0</v>
      </c>
      <c r="AI169" s="11">
        <f>+'Ark1'!X2669</f>
        <v>0</v>
      </c>
      <c r="AJ169" s="11">
        <f>+'Ark1'!Y2669</f>
        <v>0</v>
      </c>
      <c r="AK169" s="11">
        <f>+'Ark1'!Z2669</f>
        <v>0</v>
      </c>
      <c r="AL169" s="1" t="e">
        <f t="shared" si="6"/>
        <v>#DIV/0!</v>
      </c>
      <c r="AM169" s="1" t="e">
        <f t="shared" si="7"/>
        <v>#DIV/0!</v>
      </c>
      <c r="AN169" s="47"/>
    </row>
    <row r="170" spans="23:40">
      <c r="W170" s="47"/>
      <c r="X170">
        <f>+'Ark1'!C2670</f>
        <v>2015</v>
      </c>
      <c r="Y170">
        <f>+'Ark1'!N2670</f>
        <v>455</v>
      </c>
      <c r="Z170" s="3" t="s">
        <v>488</v>
      </c>
      <c r="AA170">
        <f>+'Ark1'!Q2670</f>
        <v>0</v>
      </c>
      <c r="AB170">
        <f>+'Ark1'!R2670</f>
        <v>0</v>
      </c>
      <c r="AC170" s="210">
        <f>+'Ark1'!AG2670</f>
        <v>0</v>
      </c>
      <c r="AD170" s="210">
        <f>+'Ark1'!AH2670</f>
        <v>0</v>
      </c>
      <c r="AE170" s="1">
        <f>+'Ark1'!S2670</f>
        <v>0</v>
      </c>
      <c r="AF170" s="1">
        <f>+'Ark1'!T2670</f>
        <v>0</v>
      </c>
      <c r="AG170" s="102">
        <f>+'Ark1'!U2670</f>
        <v>0</v>
      </c>
      <c r="AH170" s="102">
        <f>+'Ark1'!W2670</f>
        <v>0</v>
      </c>
      <c r="AI170" s="11">
        <f>+'Ark1'!X2670</f>
        <v>0</v>
      </c>
      <c r="AJ170" s="11">
        <f>+'Ark1'!Y2670</f>
        <v>0</v>
      </c>
      <c r="AK170" s="11">
        <f>+'Ark1'!Z2670</f>
        <v>0</v>
      </c>
      <c r="AL170" s="1" t="e">
        <f t="shared" si="6"/>
        <v>#DIV/0!</v>
      </c>
      <c r="AM170" s="1" t="e">
        <f t="shared" si="7"/>
        <v>#DIV/0!</v>
      </c>
      <c r="AN170" s="47"/>
    </row>
    <row r="171" spans="23:40">
      <c r="W171" s="47"/>
      <c r="X171">
        <f>+'Ark1'!C2671</f>
        <v>2015</v>
      </c>
      <c r="Y171">
        <f>+'Ark1'!N2671</f>
        <v>460</v>
      </c>
      <c r="Z171" s="3" t="s">
        <v>489</v>
      </c>
      <c r="AA171">
        <f>+'Ark1'!Q2671</f>
        <v>0</v>
      </c>
      <c r="AB171">
        <f>+'Ark1'!R2671</f>
        <v>0</v>
      </c>
      <c r="AC171" s="210">
        <f>+'Ark1'!AG2671</f>
        <v>0</v>
      </c>
      <c r="AD171" s="210">
        <f>+'Ark1'!AH2671</f>
        <v>0</v>
      </c>
      <c r="AE171" s="1">
        <f>+'Ark1'!S2671</f>
        <v>0</v>
      </c>
      <c r="AF171" s="1">
        <f>+'Ark1'!T2671</f>
        <v>0</v>
      </c>
      <c r="AG171" s="102">
        <f>+'Ark1'!U2671</f>
        <v>0</v>
      </c>
      <c r="AH171" s="102">
        <f>+'Ark1'!W2671</f>
        <v>0</v>
      </c>
      <c r="AI171" s="11">
        <f>+'Ark1'!X2671</f>
        <v>0</v>
      </c>
      <c r="AJ171" s="11">
        <f>+'Ark1'!Y2671</f>
        <v>0</v>
      </c>
      <c r="AK171" s="11">
        <f>+'Ark1'!Z2671</f>
        <v>0</v>
      </c>
      <c r="AL171" s="1" t="e">
        <f t="shared" si="6"/>
        <v>#DIV/0!</v>
      </c>
      <c r="AM171" s="1" t="e">
        <f t="shared" si="7"/>
        <v>#DIV/0!</v>
      </c>
      <c r="AN171" s="47"/>
    </row>
    <row r="172" spans="23:40">
      <c r="W172" s="47"/>
      <c r="X172" s="56">
        <f>+'Ark1'!C2672</f>
        <v>2014</v>
      </c>
      <c r="Y172" s="56">
        <f>+'Ark1'!N2672</f>
        <v>409</v>
      </c>
      <c r="Z172" s="57" t="s">
        <v>474</v>
      </c>
      <c r="AA172" s="56">
        <f>+'Ark1'!Q2672</f>
        <v>0</v>
      </c>
      <c r="AB172" s="56">
        <f>+'Ark1'!R2672</f>
        <v>0</v>
      </c>
      <c r="AC172" s="192">
        <f>+'Ark1'!AG2672</f>
        <v>0</v>
      </c>
      <c r="AD172" s="192">
        <f>+'Ark1'!AH2672</f>
        <v>0</v>
      </c>
      <c r="AE172" s="58">
        <f>+'Ark1'!S2672</f>
        <v>0</v>
      </c>
      <c r="AF172" s="58">
        <f>+'Ark1'!T2672</f>
        <v>0</v>
      </c>
      <c r="AG172" s="169">
        <f>+'Ark1'!U2672</f>
        <v>0</v>
      </c>
      <c r="AH172" s="169">
        <f>+'Ark1'!W2672</f>
        <v>0</v>
      </c>
      <c r="AI172" s="79">
        <f>+'Ark1'!X2672</f>
        <v>0</v>
      </c>
      <c r="AJ172" s="79">
        <f>+'Ark1'!Y2672</f>
        <v>0</v>
      </c>
      <c r="AK172" s="79">
        <f>+'Ark1'!Z2672</f>
        <v>0</v>
      </c>
      <c r="AL172" s="58" t="e">
        <f t="shared" si="6"/>
        <v>#DIV/0!</v>
      </c>
      <c r="AM172" s="58" t="e">
        <f t="shared" si="7"/>
        <v>#DIV/0!</v>
      </c>
      <c r="AN172" s="47"/>
    </row>
    <row r="173" spans="23:40">
      <c r="W173" s="47"/>
      <c r="X173" s="56">
        <f>+'Ark1'!C2673</f>
        <v>2014</v>
      </c>
      <c r="Y173" s="56">
        <f>+'Ark1'!N2673</f>
        <v>410</v>
      </c>
      <c r="Z173" s="57" t="s">
        <v>475</v>
      </c>
      <c r="AA173" s="56">
        <f>+'Ark1'!Q2673</f>
        <v>0</v>
      </c>
      <c r="AB173" s="56">
        <f>+'Ark1'!R2673</f>
        <v>0</v>
      </c>
      <c r="AC173" s="192">
        <f>+'Ark1'!AG2673</f>
        <v>0</v>
      </c>
      <c r="AD173" s="192">
        <f>+'Ark1'!AH2673</f>
        <v>0</v>
      </c>
      <c r="AE173" s="58">
        <f>+'Ark1'!S2673</f>
        <v>0</v>
      </c>
      <c r="AF173" s="58">
        <f>+'Ark1'!T2673</f>
        <v>0</v>
      </c>
      <c r="AG173" s="169">
        <f>+'Ark1'!U2673</f>
        <v>0</v>
      </c>
      <c r="AH173" s="169">
        <f>+'Ark1'!W2673</f>
        <v>0</v>
      </c>
      <c r="AI173" s="79">
        <f>+'Ark1'!X2673</f>
        <v>0</v>
      </c>
      <c r="AJ173" s="79">
        <f>+'Ark1'!Y2673</f>
        <v>0</v>
      </c>
      <c r="AK173" s="79">
        <f>+'Ark1'!Z2673</f>
        <v>0</v>
      </c>
      <c r="AL173" s="58" t="e">
        <f t="shared" si="6"/>
        <v>#DIV/0!</v>
      </c>
      <c r="AM173" s="58" t="e">
        <f t="shared" si="7"/>
        <v>#DIV/0!</v>
      </c>
      <c r="AN173" s="47"/>
    </row>
    <row r="174" spans="23:40">
      <c r="W174" s="47"/>
      <c r="X174" s="56">
        <f>+'Ark1'!C2674</f>
        <v>2014</v>
      </c>
      <c r="Y174" s="56">
        <f>+'Ark1'!N2674</f>
        <v>415</v>
      </c>
      <c r="Z174" s="57" t="s">
        <v>476</v>
      </c>
      <c r="AA174" s="56">
        <f>+'Ark1'!Q2674</f>
        <v>0</v>
      </c>
      <c r="AB174" s="56">
        <f>+'Ark1'!R2674</f>
        <v>0</v>
      </c>
      <c r="AC174" s="192">
        <f>+'Ark1'!AG2674</f>
        <v>0</v>
      </c>
      <c r="AD174" s="192">
        <f>+'Ark1'!AH2674</f>
        <v>0</v>
      </c>
      <c r="AE174" s="58">
        <f>+'Ark1'!S2674</f>
        <v>0</v>
      </c>
      <c r="AF174" s="58">
        <f>+'Ark1'!T2674</f>
        <v>0</v>
      </c>
      <c r="AG174" s="169">
        <f>+'Ark1'!U2674</f>
        <v>0</v>
      </c>
      <c r="AH174" s="169">
        <f>+'Ark1'!W2674</f>
        <v>0</v>
      </c>
      <c r="AI174" s="79">
        <f>+'Ark1'!X2674</f>
        <v>0</v>
      </c>
      <c r="AJ174" s="79">
        <f>+'Ark1'!Y2674</f>
        <v>0</v>
      </c>
      <c r="AK174" s="79">
        <f>+'Ark1'!Z2674</f>
        <v>0</v>
      </c>
      <c r="AL174" s="58" t="e">
        <f t="shared" si="6"/>
        <v>#DIV/0!</v>
      </c>
      <c r="AM174" s="58" t="e">
        <f t="shared" si="7"/>
        <v>#DIV/0!</v>
      </c>
      <c r="AN174" s="47"/>
    </row>
    <row r="175" spans="23:40">
      <c r="W175" s="47"/>
      <c r="X175" s="56">
        <f>+'Ark1'!C2675</f>
        <v>2014</v>
      </c>
      <c r="Y175" s="56">
        <f>+'Ark1'!N2675</f>
        <v>420</v>
      </c>
      <c r="Z175" s="57" t="s">
        <v>477</v>
      </c>
      <c r="AA175" s="56">
        <f>+'Ark1'!Q2675</f>
        <v>0</v>
      </c>
      <c r="AB175" s="56">
        <f>+'Ark1'!R2675</f>
        <v>0</v>
      </c>
      <c r="AC175" s="192">
        <f>+'Ark1'!AG2675</f>
        <v>0</v>
      </c>
      <c r="AD175" s="192">
        <f>+'Ark1'!AH2675</f>
        <v>0</v>
      </c>
      <c r="AE175" s="58">
        <f>+'Ark1'!S2675</f>
        <v>0</v>
      </c>
      <c r="AF175" s="58">
        <f>+'Ark1'!T2675</f>
        <v>0</v>
      </c>
      <c r="AG175" s="169">
        <f>+'Ark1'!U2675</f>
        <v>0</v>
      </c>
      <c r="AH175" s="169">
        <f>+'Ark1'!W2675</f>
        <v>0</v>
      </c>
      <c r="AI175" s="79">
        <f>+'Ark1'!X2675</f>
        <v>0</v>
      </c>
      <c r="AJ175" s="79">
        <f>+'Ark1'!Y2675</f>
        <v>0</v>
      </c>
      <c r="AK175" s="79">
        <f>+'Ark1'!Z2675</f>
        <v>0</v>
      </c>
      <c r="AL175" s="58" t="e">
        <f t="shared" si="6"/>
        <v>#DIV/0!</v>
      </c>
      <c r="AM175" s="58" t="e">
        <f t="shared" si="7"/>
        <v>#DIV/0!</v>
      </c>
      <c r="AN175" s="47"/>
    </row>
    <row r="176" spans="23:40">
      <c r="W176" s="47"/>
      <c r="X176" s="56">
        <f>+'Ark1'!C2676</f>
        <v>2014</v>
      </c>
      <c r="Y176" s="56">
        <f>+'Ark1'!N2676</f>
        <v>425</v>
      </c>
      <c r="Z176" s="57" t="s">
        <v>478</v>
      </c>
      <c r="AA176" s="56">
        <f>+'Ark1'!Q2676</f>
        <v>0</v>
      </c>
      <c r="AB176" s="56">
        <f>+'Ark1'!R2676</f>
        <v>0</v>
      </c>
      <c r="AC176" s="192">
        <f>+'Ark1'!AG2676</f>
        <v>0</v>
      </c>
      <c r="AD176" s="192">
        <f>+'Ark1'!AH2676</f>
        <v>0</v>
      </c>
      <c r="AE176" s="58">
        <f>+'Ark1'!S2676</f>
        <v>0</v>
      </c>
      <c r="AF176" s="58">
        <f>+'Ark1'!T2676</f>
        <v>0</v>
      </c>
      <c r="AG176" s="169">
        <f>+'Ark1'!U2676</f>
        <v>0</v>
      </c>
      <c r="AH176" s="169">
        <f>+'Ark1'!W2676</f>
        <v>0</v>
      </c>
      <c r="AI176" s="79">
        <f>+'Ark1'!X2676</f>
        <v>0</v>
      </c>
      <c r="AJ176" s="79">
        <f>+'Ark1'!Y2676</f>
        <v>0</v>
      </c>
      <c r="AK176" s="79">
        <f>+'Ark1'!Z2676</f>
        <v>0</v>
      </c>
      <c r="AL176" s="58" t="e">
        <f t="shared" si="6"/>
        <v>#DIV/0!</v>
      </c>
      <c r="AM176" s="58" t="e">
        <f t="shared" si="7"/>
        <v>#DIV/0!</v>
      </c>
      <c r="AN176" s="47"/>
    </row>
    <row r="177" spans="23:40">
      <c r="W177" s="47"/>
      <c r="X177" s="56">
        <f>+'Ark1'!C2677</f>
        <v>2014</v>
      </c>
      <c r="Y177" s="56">
        <f>+'Ark1'!N2677</f>
        <v>428</v>
      </c>
      <c r="Z177" s="57" t="s">
        <v>479</v>
      </c>
      <c r="AA177" s="56">
        <f>+'Ark1'!Q2677</f>
        <v>0</v>
      </c>
      <c r="AB177" s="56">
        <f>+'Ark1'!R2677</f>
        <v>0</v>
      </c>
      <c r="AC177" s="192">
        <f>+'Ark1'!AG2677</f>
        <v>0</v>
      </c>
      <c r="AD177" s="192">
        <f>+'Ark1'!AH2677</f>
        <v>0</v>
      </c>
      <c r="AE177" s="58">
        <f>+'Ark1'!S2677</f>
        <v>0</v>
      </c>
      <c r="AF177" s="58">
        <f>+'Ark1'!T2677</f>
        <v>0</v>
      </c>
      <c r="AG177" s="169">
        <f>+'Ark1'!U2677</f>
        <v>0</v>
      </c>
      <c r="AH177" s="169">
        <f>+'Ark1'!W2677</f>
        <v>0</v>
      </c>
      <c r="AI177" s="79">
        <f>+'Ark1'!X2677</f>
        <v>0</v>
      </c>
      <c r="AJ177" s="79">
        <f>+'Ark1'!Y2677</f>
        <v>0</v>
      </c>
      <c r="AK177" s="79">
        <f>+'Ark1'!Z2677</f>
        <v>0</v>
      </c>
      <c r="AL177" s="58" t="e">
        <f t="shared" si="6"/>
        <v>#DIV/0!</v>
      </c>
      <c r="AM177" s="58" t="e">
        <f t="shared" si="7"/>
        <v>#DIV/0!</v>
      </c>
      <c r="AN177" s="47"/>
    </row>
    <row r="178" spans="23:40">
      <c r="W178" s="47"/>
      <c r="X178" s="56">
        <f>+'Ark1'!C2678</f>
        <v>2014</v>
      </c>
      <c r="Y178" s="56">
        <f>+'Ark1'!N2678</f>
        <v>430</v>
      </c>
      <c r="Z178" s="57" t="s">
        <v>480</v>
      </c>
      <c r="AA178" s="56">
        <f>+'Ark1'!Q2678</f>
        <v>0</v>
      </c>
      <c r="AB178" s="56">
        <f>+'Ark1'!R2678</f>
        <v>0</v>
      </c>
      <c r="AC178" s="192">
        <f>+'Ark1'!AG2678</f>
        <v>0</v>
      </c>
      <c r="AD178" s="192">
        <f>+'Ark1'!AH2678</f>
        <v>0</v>
      </c>
      <c r="AE178" s="58">
        <f>+'Ark1'!S2678</f>
        <v>0</v>
      </c>
      <c r="AF178" s="58">
        <f>+'Ark1'!T2678</f>
        <v>0</v>
      </c>
      <c r="AG178" s="169">
        <f>+'Ark1'!U2678</f>
        <v>0</v>
      </c>
      <c r="AH178" s="169">
        <f>+'Ark1'!W2678</f>
        <v>0</v>
      </c>
      <c r="AI178" s="79">
        <f>+'Ark1'!X2678</f>
        <v>0</v>
      </c>
      <c r="AJ178" s="79">
        <f>+'Ark1'!Y2678</f>
        <v>0</v>
      </c>
      <c r="AK178" s="79">
        <f>+'Ark1'!Z2678</f>
        <v>0</v>
      </c>
      <c r="AL178" s="58" t="e">
        <f t="shared" si="6"/>
        <v>#DIV/0!</v>
      </c>
      <c r="AM178" s="58" t="e">
        <f t="shared" si="7"/>
        <v>#DIV/0!</v>
      </c>
      <c r="AN178" s="47"/>
    </row>
    <row r="179" spans="23:40">
      <c r="W179" s="47"/>
      <c r="X179" s="56">
        <f>+'Ark1'!C2679</f>
        <v>2014</v>
      </c>
      <c r="Y179" s="56">
        <f>+'Ark1'!N2679</f>
        <v>433</v>
      </c>
      <c r="Z179" s="57" t="s">
        <v>481</v>
      </c>
      <c r="AA179" s="56">
        <f>+'Ark1'!Q2679</f>
        <v>0</v>
      </c>
      <c r="AB179" s="56">
        <f>+'Ark1'!R2679</f>
        <v>0</v>
      </c>
      <c r="AC179" s="192">
        <f>+'Ark1'!AG2679</f>
        <v>0</v>
      </c>
      <c r="AD179" s="192">
        <f>+'Ark1'!AH2679</f>
        <v>0</v>
      </c>
      <c r="AE179" s="58">
        <f>+'Ark1'!S2679</f>
        <v>0</v>
      </c>
      <c r="AF179" s="58">
        <f>+'Ark1'!T2679</f>
        <v>0</v>
      </c>
      <c r="AG179" s="169">
        <f>+'Ark1'!U2679</f>
        <v>0</v>
      </c>
      <c r="AH179" s="169">
        <f>+'Ark1'!W2679</f>
        <v>0</v>
      </c>
      <c r="AI179" s="79">
        <f>+'Ark1'!X2679</f>
        <v>0</v>
      </c>
      <c r="AJ179" s="79">
        <f>+'Ark1'!Y2679</f>
        <v>0</v>
      </c>
      <c r="AK179" s="79">
        <f>+'Ark1'!Z2679</f>
        <v>0</v>
      </c>
      <c r="AL179" s="58" t="e">
        <f t="shared" si="6"/>
        <v>#DIV/0!</v>
      </c>
      <c r="AM179" s="58" t="e">
        <f t="shared" si="7"/>
        <v>#DIV/0!</v>
      </c>
      <c r="AN179" s="47"/>
    </row>
    <row r="180" spans="23:40">
      <c r="W180" s="47"/>
      <c r="X180" s="56">
        <f>+'Ark1'!C2680</f>
        <v>2014</v>
      </c>
      <c r="Y180" s="56">
        <f>+'Ark1'!N2680</f>
        <v>435</v>
      </c>
      <c r="Z180" s="57" t="s">
        <v>482</v>
      </c>
      <c r="AA180" s="56">
        <f>+'Ark1'!Q2680</f>
        <v>0</v>
      </c>
      <c r="AB180" s="56">
        <f>+'Ark1'!R2680</f>
        <v>0</v>
      </c>
      <c r="AC180" s="192">
        <f>+'Ark1'!AG2680</f>
        <v>0</v>
      </c>
      <c r="AD180" s="192">
        <f>+'Ark1'!AH2680</f>
        <v>0</v>
      </c>
      <c r="AE180" s="58">
        <f>+'Ark1'!S2680</f>
        <v>0</v>
      </c>
      <c r="AF180" s="58">
        <f>+'Ark1'!T2680</f>
        <v>0</v>
      </c>
      <c r="AG180" s="169">
        <f>+'Ark1'!U2680</f>
        <v>0</v>
      </c>
      <c r="AH180" s="169">
        <f>+'Ark1'!W2680</f>
        <v>0</v>
      </c>
      <c r="AI180" s="79">
        <f>+'Ark1'!X2680</f>
        <v>0</v>
      </c>
      <c r="AJ180" s="79">
        <f>+'Ark1'!Y2680</f>
        <v>0</v>
      </c>
      <c r="AK180" s="79">
        <f>+'Ark1'!Z2680</f>
        <v>0</v>
      </c>
      <c r="AL180" s="58" t="e">
        <f t="shared" si="6"/>
        <v>#DIV/0!</v>
      </c>
      <c r="AM180" s="58" t="e">
        <f t="shared" si="7"/>
        <v>#DIV/0!</v>
      </c>
      <c r="AN180" s="47"/>
    </row>
    <row r="181" spans="23:40">
      <c r="W181" s="47"/>
      <c r="X181" s="56">
        <f>+'Ark1'!C2681</f>
        <v>2014</v>
      </c>
      <c r="Y181" s="56">
        <f>+'Ark1'!N2681</f>
        <v>438</v>
      </c>
      <c r="Z181" s="57" t="s">
        <v>483</v>
      </c>
      <c r="AA181" s="56">
        <f>+'Ark1'!Q2681</f>
        <v>0</v>
      </c>
      <c r="AB181" s="56">
        <f>+'Ark1'!R2681</f>
        <v>0</v>
      </c>
      <c r="AC181" s="192">
        <f>+'Ark1'!AG2681</f>
        <v>0</v>
      </c>
      <c r="AD181" s="192">
        <f>+'Ark1'!AH2681</f>
        <v>0</v>
      </c>
      <c r="AE181" s="58">
        <f>+'Ark1'!S2681</f>
        <v>0</v>
      </c>
      <c r="AF181" s="58">
        <f>+'Ark1'!T2681</f>
        <v>0</v>
      </c>
      <c r="AG181" s="169">
        <f>+'Ark1'!U2681</f>
        <v>0</v>
      </c>
      <c r="AH181" s="169">
        <f>+'Ark1'!W2681</f>
        <v>0</v>
      </c>
      <c r="AI181" s="79">
        <f>+'Ark1'!X2681</f>
        <v>0</v>
      </c>
      <c r="AJ181" s="79">
        <f>+'Ark1'!Y2681</f>
        <v>0</v>
      </c>
      <c r="AK181" s="79">
        <f>+'Ark1'!Z2681</f>
        <v>0</v>
      </c>
      <c r="AL181" s="58" t="e">
        <f t="shared" si="6"/>
        <v>#DIV/0!</v>
      </c>
      <c r="AM181" s="58" t="e">
        <f t="shared" si="7"/>
        <v>#DIV/0!</v>
      </c>
      <c r="AN181" s="47"/>
    </row>
    <row r="182" spans="23:40">
      <c r="W182" s="47"/>
      <c r="X182" s="56">
        <f>+'Ark1'!C2682</f>
        <v>2014</v>
      </c>
      <c r="Y182" s="56">
        <f>+'Ark1'!N2682</f>
        <v>440</v>
      </c>
      <c r="Z182" s="57" t="s">
        <v>484</v>
      </c>
      <c r="AA182" s="56">
        <f>+'Ark1'!Q2682</f>
        <v>0</v>
      </c>
      <c r="AB182" s="56">
        <f>+'Ark1'!R2682</f>
        <v>0</v>
      </c>
      <c r="AC182" s="192">
        <f>+'Ark1'!AG2682</f>
        <v>0</v>
      </c>
      <c r="AD182" s="192">
        <f>+'Ark1'!AH2682</f>
        <v>0</v>
      </c>
      <c r="AE182" s="58">
        <f>+'Ark1'!S2682</f>
        <v>0</v>
      </c>
      <c r="AF182" s="58">
        <f>+'Ark1'!T2682</f>
        <v>0</v>
      </c>
      <c r="AG182" s="169">
        <f>+'Ark1'!U2682</f>
        <v>0</v>
      </c>
      <c r="AH182" s="169">
        <f>+'Ark1'!W2682</f>
        <v>0</v>
      </c>
      <c r="AI182" s="79">
        <f>+'Ark1'!X2682</f>
        <v>0</v>
      </c>
      <c r="AJ182" s="79">
        <f>+'Ark1'!Y2682</f>
        <v>0</v>
      </c>
      <c r="AK182" s="79">
        <f>+'Ark1'!Z2682</f>
        <v>0</v>
      </c>
      <c r="AL182" s="58" t="e">
        <f t="shared" si="6"/>
        <v>#DIV/0!</v>
      </c>
      <c r="AM182" s="58" t="e">
        <f t="shared" si="7"/>
        <v>#DIV/0!</v>
      </c>
      <c r="AN182" s="47"/>
    </row>
    <row r="183" spans="23:40">
      <c r="W183" s="47"/>
      <c r="X183" s="56">
        <f>+'Ark1'!C2683</f>
        <v>2014</v>
      </c>
      <c r="Y183" s="56">
        <f>+'Ark1'!N2683</f>
        <v>443</v>
      </c>
      <c r="Z183" s="57" t="s">
        <v>485</v>
      </c>
      <c r="AA183" s="56">
        <f>+'Ark1'!Q2683</f>
        <v>0</v>
      </c>
      <c r="AB183" s="56">
        <f>+'Ark1'!R2683</f>
        <v>0</v>
      </c>
      <c r="AC183" s="192">
        <f>+'Ark1'!AG2683</f>
        <v>0</v>
      </c>
      <c r="AD183" s="192">
        <f>+'Ark1'!AH2683</f>
        <v>0</v>
      </c>
      <c r="AE183" s="58">
        <f>+'Ark1'!S2683</f>
        <v>0</v>
      </c>
      <c r="AF183" s="58">
        <f>+'Ark1'!T2683</f>
        <v>0</v>
      </c>
      <c r="AG183" s="169">
        <f>+'Ark1'!U2683</f>
        <v>0</v>
      </c>
      <c r="AH183" s="169">
        <f>+'Ark1'!W2683</f>
        <v>0</v>
      </c>
      <c r="AI183" s="79">
        <f>+'Ark1'!X2683</f>
        <v>0</v>
      </c>
      <c r="AJ183" s="79">
        <f>+'Ark1'!Y2683</f>
        <v>0</v>
      </c>
      <c r="AK183" s="79">
        <f>+'Ark1'!Z2683</f>
        <v>0</v>
      </c>
      <c r="AL183" s="58" t="e">
        <f t="shared" si="6"/>
        <v>#DIV/0!</v>
      </c>
      <c r="AM183" s="58" t="e">
        <f t="shared" si="7"/>
        <v>#DIV/0!</v>
      </c>
      <c r="AN183" s="47"/>
    </row>
    <row r="184" spans="23:40">
      <c r="W184" s="47"/>
      <c r="X184" s="56">
        <f>+'Ark1'!C2684</f>
        <v>2014</v>
      </c>
      <c r="Y184" s="56">
        <f>+'Ark1'!N2684</f>
        <v>445</v>
      </c>
      <c r="Z184" s="57" t="s">
        <v>486</v>
      </c>
      <c r="AA184" s="56">
        <f>+'Ark1'!Q2684</f>
        <v>0</v>
      </c>
      <c r="AB184" s="56">
        <f>+'Ark1'!R2684</f>
        <v>0</v>
      </c>
      <c r="AC184" s="192">
        <f>+'Ark1'!AG2684</f>
        <v>0</v>
      </c>
      <c r="AD184" s="192">
        <f>+'Ark1'!AH2684</f>
        <v>0</v>
      </c>
      <c r="AE184" s="58">
        <f>+'Ark1'!S2684</f>
        <v>0</v>
      </c>
      <c r="AF184" s="58">
        <f>+'Ark1'!T2684</f>
        <v>0</v>
      </c>
      <c r="AG184" s="169">
        <f>+'Ark1'!U2684</f>
        <v>0</v>
      </c>
      <c r="AH184" s="169">
        <f>+'Ark1'!W2684</f>
        <v>0</v>
      </c>
      <c r="AI184" s="79">
        <f>+'Ark1'!X2684</f>
        <v>0</v>
      </c>
      <c r="AJ184" s="79">
        <f>+'Ark1'!Y2684</f>
        <v>0</v>
      </c>
      <c r="AK184" s="79">
        <f>+'Ark1'!Z2684</f>
        <v>0</v>
      </c>
      <c r="AL184" s="58" t="e">
        <f t="shared" si="6"/>
        <v>#DIV/0!</v>
      </c>
      <c r="AM184" s="58" t="e">
        <f t="shared" si="7"/>
        <v>#DIV/0!</v>
      </c>
      <c r="AN184" s="47"/>
    </row>
    <row r="185" spans="23:40">
      <c r="W185" s="47"/>
      <c r="X185" s="56">
        <f>+'Ark1'!C2685</f>
        <v>2014</v>
      </c>
      <c r="Y185" s="56">
        <f>+'Ark1'!N2685</f>
        <v>450</v>
      </c>
      <c r="Z185" s="57" t="s">
        <v>487</v>
      </c>
      <c r="AA185" s="56">
        <f>+'Ark1'!Q2685</f>
        <v>0</v>
      </c>
      <c r="AB185" s="56">
        <f>+'Ark1'!R2685</f>
        <v>0</v>
      </c>
      <c r="AC185" s="192">
        <f>+'Ark1'!AG2685</f>
        <v>0</v>
      </c>
      <c r="AD185" s="192">
        <f>+'Ark1'!AH2685</f>
        <v>0</v>
      </c>
      <c r="AE185" s="58">
        <f>+'Ark1'!S2685</f>
        <v>0</v>
      </c>
      <c r="AF185" s="58">
        <f>+'Ark1'!T2685</f>
        <v>0</v>
      </c>
      <c r="AG185" s="169">
        <f>+'Ark1'!U2685</f>
        <v>0</v>
      </c>
      <c r="AH185" s="169">
        <f>+'Ark1'!W2685</f>
        <v>0</v>
      </c>
      <c r="AI185" s="79">
        <f>+'Ark1'!X2685</f>
        <v>0</v>
      </c>
      <c r="AJ185" s="79">
        <f>+'Ark1'!Y2685</f>
        <v>0</v>
      </c>
      <c r="AK185" s="79">
        <f>+'Ark1'!Z2685</f>
        <v>0</v>
      </c>
      <c r="AL185" s="58" t="e">
        <f t="shared" si="6"/>
        <v>#DIV/0!</v>
      </c>
      <c r="AM185" s="58" t="e">
        <f t="shared" si="7"/>
        <v>#DIV/0!</v>
      </c>
      <c r="AN185" s="47"/>
    </row>
    <row r="186" spans="23:40">
      <c r="W186" s="47"/>
      <c r="X186" s="56">
        <f>+'Ark1'!C2686</f>
        <v>2014</v>
      </c>
      <c r="Y186" s="56">
        <f>+'Ark1'!N2686</f>
        <v>455</v>
      </c>
      <c r="Z186" s="57" t="s">
        <v>488</v>
      </c>
      <c r="AA186" s="56">
        <f>+'Ark1'!Q2686</f>
        <v>0</v>
      </c>
      <c r="AB186" s="56">
        <f>+'Ark1'!R2686</f>
        <v>0</v>
      </c>
      <c r="AC186" s="192">
        <f>+'Ark1'!AG2686</f>
        <v>0</v>
      </c>
      <c r="AD186" s="192">
        <f>+'Ark1'!AH2686</f>
        <v>0</v>
      </c>
      <c r="AE186" s="58">
        <f>+'Ark1'!S2686</f>
        <v>0</v>
      </c>
      <c r="AF186" s="58">
        <f>+'Ark1'!T2686</f>
        <v>0</v>
      </c>
      <c r="AG186" s="169">
        <f>+'Ark1'!U2686</f>
        <v>0</v>
      </c>
      <c r="AH186" s="169">
        <f>+'Ark1'!W2686</f>
        <v>0</v>
      </c>
      <c r="AI186" s="79">
        <f>+'Ark1'!X2686</f>
        <v>0</v>
      </c>
      <c r="AJ186" s="79">
        <f>+'Ark1'!Y2686</f>
        <v>0</v>
      </c>
      <c r="AK186" s="79">
        <f>+'Ark1'!Z2686</f>
        <v>0</v>
      </c>
      <c r="AL186" s="58" t="e">
        <f t="shared" si="6"/>
        <v>#DIV/0!</v>
      </c>
      <c r="AM186" s="58" t="e">
        <f t="shared" si="7"/>
        <v>#DIV/0!</v>
      </c>
      <c r="AN186" s="47"/>
    </row>
    <row r="187" spans="23:40">
      <c r="W187" s="47"/>
      <c r="X187" s="56">
        <f>+'Ark1'!C2687</f>
        <v>2014</v>
      </c>
      <c r="Y187" s="56">
        <f>+'Ark1'!N2687</f>
        <v>460</v>
      </c>
      <c r="Z187" s="57" t="s">
        <v>489</v>
      </c>
      <c r="AA187" s="56">
        <f>+'Ark1'!Q2687</f>
        <v>0</v>
      </c>
      <c r="AB187" s="56">
        <f>+'Ark1'!R2687</f>
        <v>0</v>
      </c>
      <c r="AC187" s="192">
        <f>+'Ark1'!AG2687</f>
        <v>0</v>
      </c>
      <c r="AD187" s="192">
        <f>+'Ark1'!AH2687</f>
        <v>0</v>
      </c>
      <c r="AE187" s="58">
        <f>+'Ark1'!S2687</f>
        <v>0</v>
      </c>
      <c r="AF187" s="58">
        <f>+'Ark1'!T2687</f>
        <v>0</v>
      </c>
      <c r="AG187" s="169">
        <f>+'Ark1'!U2687</f>
        <v>0</v>
      </c>
      <c r="AH187" s="169">
        <f>+'Ark1'!W2687</f>
        <v>0</v>
      </c>
      <c r="AI187" s="79">
        <f>+'Ark1'!X2687</f>
        <v>0</v>
      </c>
      <c r="AJ187" s="79">
        <f>+'Ark1'!Y2687</f>
        <v>0</v>
      </c>
      <c r="AK187" s="79">
        <f>+'Ark1'!Z2687</f>
        <v>0</v>
      </c>
      <c r="AL187" s="58" t="e">
        <f t="shared" si="6"/>
        <v>#DIV/0!</v>
      </c>
      <c r="AM187" s="58" t="e">
        <f t="shared" si="7"/>
        <v>#DIV/0!</v>
      </c>
      <c r="AN187" s="47"/>
    </row>
    <row r="188" spans="23:40">
      <c r="W188" s="47"/>
      <c r="X188">
        <f>+'Ark1'!C2688</f>
        <v>2013</v>
      </c>
      <c r="Y188">
        <f>+'Ark1'!N2688</f>
        <v>409</v>
      </c>
      <c r="Z188" s="3" t="s">
        <v>474</v>
      </c>
      <c r="AA188">
        <f>+'Ark1'!Q2688</f>
        <v>0</v>
      </c>
      <c r="AB188">
        <f>+'Ark1'!R2688</f>
        <v>0</v>
      </c>
      <c r="AC188" s="210">
        <f>+'Ark1'!AG2688</f>
        <v>0</v>
      </c>
      <c r="AD188" s="210">
        <f>+'Ark1'!AH2688</f>
        <v>0</v>
      </c>
      <c r="AE188" s="1">
        <f>+'Ark1'!S2688</f>
        <v>0</v>
      </c>
      <c r="AF188" s="1">
        <f>+'Ark1'!T2688</f>
        <v>0</v>
      </c>
      <c r="AG188" s="102">
        <f>+'Ark1'!U2688</f>
        <v>0</v>
      </c>
      <c r="AH188" s="102">
        <f>+'Ark1'!W2688</f>
        <v>0</v>
      </c>
      <c r="AI188" s="11">
        <f>+'Ark1'!X2688</f>
        <v>0</v>
      </c>
      <c r="AJ188" s="11">
        <f>+'Ark1'!Y2688</f>
        <v>0</v>
      </c>
      <c r="AK188" s="11">
        <f>+'Ark1'!Z2688</f>
        <v>0</v>
      </c>
      <c r="AL188" s="1" t="e">
        <f t="shared" si="6"/>
        <v>#DIV/0!</v>
      </c>
      <c r="AM188" s="1" t="e">
        <f t="shared" si="7"/>
        <v>#DIV/0!</v>
      </c>
      <c r="AN188" s="47"/>
    </row>
    <row r="189" spans="23:40">
      <c r="W189" s="47"/>
      <c r="X189">
        <f>+'Ark1'!C2689</f>
        <v>2013</v>
      </c>
      <c r="Y189">
        <f>+'Ark1'!N2689</f>
        <v>410</v>
      </c>
      <c r="Z189" s="3" t="s">
        <v>475</v>
      </c>
      <c r="AA189">
        <f>+'Ark1'!Q2689</f>
        <v>0</v>
      </c>
      <c r="AB189">
        <f>+'Ark1'!R2689</f>
        <v>0</v>
      </c>
      <c r="AC189" s="210">
        <f>+'Ark1'!AG2689</f>
        <v>0</v>
      </c>
      <c r="AD189" s="210">
        <f>+'Ark1'!AH2689</f>
        <v>0</v>
      </c>
      <c r="AE189" s="1">
        <f>+'Ark1'!S2689</f>
        <v>0</v>
      </c>
      <c r="AF189" s="1">
        <f>+'Ark1'!T2689</f>
        <v>0</v>
      </c>
      <c r="AG189" s="102">
        <f>+'Ark1'!U2689</f>
        <v>0</v>
      </c>
      <c r="AH189" s="102">
        <f>+'Ark1'!W2689</f>
        <v>0</v>
      </c>
      <c r="AI189" s="11">
        <f>+'Ark1'!X2689</f>
        <v>0</v>
      </c>
      <c r="AJ189" s="11">
        <f>+'Ark1'!Y2689</f>
        <v>0</v>
      </c>
      <c r="AK189" s="11">
        <f>+'Ark1'!Z2689</f>
        <v>0</v>
      </c>
      <c r="AL189" s="1" t="e">
        <f t="shared" si="6"/>
        <v>#DIV/0!</v>
      </c>
      <c r="AM189" s="1" t="e">
        <f t="shared" si="7"/>
        <v>#DIV/0!</v>
      </c>
      <c r="AN189" s="47"/>
    </row>
    <row r="190" spans="23:40">
      <c r="W190" s="47"/>
      <c r="X190">
        <f>+'Ark1'!C2690</f>
        <v>2013</v>
      </c>
      <c r="Y190">
        <f>+'Ark1'!N2690</f>
        <v>415</v>
      </c>
      <c r="Z190" s="3" t="s">
        <v>476</v>
      </c>
      <c r="AA190">
        <f>+'Ark1'!Q2690</f>
        <v>0</v>
      </c>
      <c r="AB190">
        <f>+'Ark1'!R2690</f>
        <v>0</v>
      </c>
      <c r="AC190" s="210">
        <f>+'Ark1'!AG2690</f>
        <v>0</v>
      </c>
      <c r="AD190" s="210">
        <f>+'Ark1'!AH2690</f>
        <v>0</v>
      </c>
      <c r="AE190" s="1">
        <f>+'Ark1'!S2690</f>
        <v>0</v>
      </c>
      <c r="AF190" s="1">
        <f>+'Ark1'!T2690</f>
        <v>0</v>
      </c>
      <c r="AG190" s="102">
        <f>+'Ark1'!U2690</f>
        <v>0</v>
      </c>
      <c r="AH190" s="102">
        <f>+'Ark1'!W2690</f>
        <v>0</v>
      </c>
      <c r="AI190" s="11">
        <f>+'Ark1'!X2690</f>
        <v>0</v>
      </c>
      <c r="AJ190" s="11">
        <f>+'Ark1'!Y2690</f>
        <v>0</v>
      </c>
      <c r="AK190" s="11">
        <f>+'Ark1'!Z2690</f>
        <v>0</v>
      </c>
      <c r="AL190" s="1" t="e">
        <f t="shared" si="6"/>
        <v>#DIV/0!</v>
      </c>
      <c r="AM190" s="1" t="e">
        <f t="shared" si="7"/>
        <v>#DIV/0!</v>
      </c>
      <c r="AN190" s="47"/>
    </row>
    <row r="191" spans="23:40">
      <c r="W191" s="47"/>
      <c r="X191">
        <f>+'Ark1'!C2691</f>
        <v>2013</v>
      </c>
      <c r="Y191">
        <f>+'Ark1'!N2691</f>
        <v>420</v>
      </c>
      <c r="Z191" s="3" t="s">
        <v>477</v>
      </c>
      <c r="AA191">
        <f>+'Ark1'!Q2691</f>
        <v>0</v>
      </c>
      <c r="AB191">
        <f>+'Ark1'!R2691</f>
        <v>0</v>
      </c>
      <c r="AC191" s="210">
        <f>+'Ark1'!AG2691</f>
        <v>0</v>
      </c>
      <c r="AD191" s="210">
        <f>+'Ark1'!AH2691</f>
        <v>0</v>
      </c>
      <c r="AE191" s="1">
        <f>+'Ark1'!S2691</f>
        <v>0</v>
      </c>
      <c r="AF191" s="1">
        <f>+'Ark1'!T2691</f>
        <v>0</v>
      </c>
      <c r="AG191" s="102">
        <f>+'Ark1'!U2691</f>
        <v>0</v>
      </c>
      <c r="AH191" s="102">
        <f>+'Ark1'!W2691</f>
        <v>0</v>
      </c>
      <c r="AI191" s="11">
        <f>+'Ark1'!X2691</f>
        <v>0</v>
      </c>
      <c r="AJ191" s="11">
        <f>+'Ark1'!Y2691</f>
        <v>0</v>
      </c>
      <c r="AK191" s="11">
        <f>+'Ark1'!Z2691</f>
        <v>0</v>
      </c>
      <c r="AL191" s="1" t="e">
        <f t="shared" si="6"/>
        <v>#DIV/0!</v>
      </c>
      <c r="AM191" s="1" t="e">
        <f t="shared" si="7"/>
        <v>#DIV/0!</v>
      </c>
      <c r="AN191" s="47"/>
    </row>
    <row r="192" spans="23:40">
      <c r="W192" s="47"/>
      <c r="X192">
        <f>+'Ark1'!C2692</f>
        <v>2013</v>
      </c>
      <c r="Y192">
        <f>+'Ark1'!N2692</f>
        <v>425</v>
      </c>
      <c r="Z192" s="3" t="s">
        <v>478</v>
      </c>
      <c r="AA192">
        <f>+'Ark1'!Q2692</f>
        <v>0</v>
      </c>
      <c r="AB192">
        <f>+'Ark1'!R2692</f>
        <v>0</v>
      </c>
      <c r="AC192" s="210">
        <f>+'Ark1'!AG2692</f>
        <v>0</v>
      </c>
      <c r="AD192" s="210">
        <f>+'Ark1'!AH2692</f>
        <v>0</v>
      </c>
      <c r="AE192" s="1">
        <f>+'Ark1'!S2692</f>
        <v>0</v>
      </c>
      <c r="AF192" s="1">
        <f>+'Ark1'!T2692</f>
        <v>0</v>
      </c>
      <c r="AG192" s="102">
        <f>+'Ark1'!U2692</f>
        <v>0</v>
      </c>
      <c r="AH192" s="102">
        <f>+'Ark1'!W2692</f>
        <v>0</v>
      </c>
      <c r="AI192" s="11">
        <f>+'Ark1'!X2692</f>
        <v>0</v>
      </c>
      <c r="AJ192" s="11">
        <f>+'Ark1'!Y2692</f>
        <v>0</v>
      </c>
      <c r="AK192" s="11">
        <f>+'Ark1'!Z2692</f>
        <v>0</v>
      </c>
      <c r="AL192" s="1" t="e">
        <f t="shared" si="6"/>
        <v>#DIV/0!</v>
      </c>
      <c r="AM192" s="1" t="e">
        <f t="shared" si="7"/>
        <v>#DIV/0!</v>
      </c>
      <c r="AN192" s="47"/>
    </row>
    <row r="193" spans="23:40">
      <c r="W193" s="47"/>
      <c r="X193">
        <f>+'Ark1'!C2693</f>
        <v>2013</v>
      </c>
      <c r="Y193">
        <f>+'Ark1'!N2693</f>
        <v>428</v>
      </c>
      <c r="Z193" s="3" t="s">
        <v>479</v>
      </c>
      <c r="AA193">
        <f>+'Ark1'!Q2693</f>
        <v>0</v>
      </c>
      <c r="AB193">
        <f>+'Ark1'!R2693</f>
        <v>0</v>
      </c>
      <c r="AC193" s="210">
        <f>+'Ark1'!AG2693</f>
        <v>0</v>
      </c>
      <c r="AD193" s="210">
        <f>+'Ark1'!AH2693</f>
        <v>0</v>
      </c>
      <c r="AE193" s="1">
        <f>+'Ark1'!S2693</f>
        <v>0</v>
      </c>
      <c r="AF193" s="1">
        <f>+'Ark1'!T2693</f>
        <v>0</v>
      </c>
      <c r="AG193" s="102">
        <f>+'Ark1'!U2693</f>
        <v>0</v>
      </c>
      <c r="AH193" s="102">
        <f>+'Ark1'!W2693</f>
        <v>0</v>
      </c>
      <c r="AI193" s="11">
        <f>+'Ark1'!X2693</f>
        <v>0</v>
      </c>
      <c r="AJ193" s="11">
        <f>+'Ark1'!Y2693</f>
        <v>0</v>
      </c>
      <c r="AK193" s="11">
        <f>+'Ark1'!Z2693</f>
        <v>0</v>
      </c>
      <c r="AL193" s="1" t="e">
        <f t="shared" si="6"/>
        <v>#DIV/0!</v>
      </c>
      <c r="AM193" s="1" t="e">
        <f t="shared" si="7"/>
        <v>#DIV/0!</v>
      </c>
      <c r="AN193" s="47"/>
    </row>
    <row r="194" spans="23:40">
      <c r="W194" s="47"/>
      <c r="X194">
        <f>+'Ark1'!C2694</f>
        <v>2013</v>
      </c>
      <c r="Y194">
        <f>+'Ark1'!N2694</f>
        <v>430</v>
      </c>
      <c r="Z194" s="3" t="s">
        <v>480</v>
      </c>
      <c r="AA194">
        <f>+'Ark1'!Q2694</f>
        <v>0</v>
      </c>
      <c r="AB194">
        <f>+'Ark1'!R2694</f>
        <v>0</v>
      </c>
      <c r="AC194" s="210">
        <f>+'Ark1'!AG2694</f>
        <v>0</v>
      </c>
      <c r="AD194" s="210">
        <f>+'Ark1'!AH2694</f>
        <v>0</v>
      </c>
      <c r="AE194" s="1">
        <f>+'Ark1'!S2694</f>
        <v>0</v>
      </c>
      <c r="AF194" s="1">
        <f>+'Ark1'!T2694</f>
        <v>0</v>
      </c>
      <c r="AG194" s="102">
        <f>+'Ark1'!U2694</f>
        <v>0</v>
      </c>
      <c r="AH194" s="102">
        <f>+'Ark1'!W2694</f>
        <v>0</v>
      </c>
      <c r="AI194" s="11">
        <f>+'Ark1'!X2694</f>
        <v>0</v>
      </c>
      <c r="AJ194" s="11">
        <f>+'Ark1'!Y2694</f>
        <v>0</v>
      </c>
      <c r="AK194" s="11">
        <f>+'Ark1'!Z2694</f>
        <v>0</v>
      </c>
      <c r="AL194" s="1" t="e">
        <f t="shared" si="6"/>
        <v>#DIV/0!</v>
      </c>
      <c r="AM194" s="1" t="e">
        <f t="shared" si="7"/>
        <v>#DIV/0!</v>
      </c>
      <c r="AN194" s="47"/>
    </row>
    <row r="195" spans="23:40">
      <c r="W195" s="47"/>
      <c r="X195">
        <f>+'Ark1'!C2695</f>
        <v>2013</v>
      </c>
      <c r="Y195">
        <f>+'Ark1'!N2695</f>
        <v>433</v>
      </c>
      <c r="Z195" s="3" t="s">
        <v>481</v>
      </c>
      <c r="AA195">
        <f>+'Ark1'!Q2695</f>
        <v>0</v>
      </c>
      <c r="AB195">
        <f>+'Ark1'!R2695</f>
        <v>0</v>
      </c>
      <c r="AC195" s="210">
        <f>+'Ark1'!AG2695</f>
        <v>0</v>
      </c>
      <c r="AD195" s="210">
        <f>+'Ark1'!AH2695</f>
        <v>0</v>
      </c>
      <c r="AE195" s="1">
        <f>+'Ark1'!S2695</f>
        <v>0</v>
      </c>
      <c r="AF195" s="1">
        <f>+'Ark1'!T2695</f>
        <v>0</v>
      </c>
      <c r="AG195" s="102">
        <f>+'Ark1'!U2695</f>
        <v>0</v>
      </c>
      <c r="AH195" s="102">
        <f>+'Ark1'!W2695</f>
        <v>0</v>
      </c>
      <c r="AI195" s="11">
        <f>+'Ark1'!X2695</f>
        <v>0</v>
      </c>
      <c r="AJ195" s="11">
        <f>+'Ark1'!Y2695</f>
        <v>0</v>
      </c>
      <c r="AK195" s="11">
        <f>+'Ark1'!Z2695</f>
        <v>0</v>
      </c>
      <c r="AL195" s="1" t="e">
        <f t="shared" si="6"/>
        <v>#DIV/0!</v>
      </c>
      <c r="AM195" s="1" t="e">
        <f t="shared" si="7"/>
        <v>#DIV/0!</v>
      </c>
      <c r="AN195" s="47"/>
    </row>
    <row r="196" spans="23:40">
      <c r="W196" s="47"/>
      <c r="X196">
        <f>+'Ark1'!C2696</f>
        <v>2013</v>
      </c>
      <c r="Y196">
        <f>+'Ark1'!N2696</f>
        <v>435</v>
      </c>
      <c r="Z196" s="3" t="s">
        <v>482</v>
      </c>
      <c r="AA196">
        <f>+'Ark1'!Q2696</f>
        <v>0</v>
      </c>
      <c r="AB196">
        <f>+'Ark1'!R2696</f>
        <v>0</v>
      </c>
      <c r="AC196" s="210">
        <f>+'Ark1'!AG2696</f>
        <v>0</v>
      </c>
      <c r="AD196" s="210">
        <f>+'Ark1'!AH2696</f>
        <v>0</v>
      </c>
      <c r="AE196" s="1">
        <f>+'Ark1'!S2696</f>
        <v>0</v>
      </c>
      <c r="AF196" s="1">
        <f>+'Ark1'!T2696</f>
        <v>0</v>
      </c>
      <c r="AG196" s="102">
        <f>+'Ark1'!U2696</f>
        <v>0</v>
      </c>
      <c r="AH196" s="102">
        <f>+'Ark1'!W2696</f>
        <v>0</v>
      </c>
      <c r="AI196" s="11">
        <f>+'Ark1'!X2696</f>
        <v>0</v>
      </c>
      <c r="AJ196" s="11">
        <f>+'Ark1'!Y2696</f>
        <v>0</v>
      </c>
      <c r="AK196" s="11">
        <f>+'Ark1'!Z2696</f>
        <v>0</v>
      </c>
      <c r="AL196" s="1" t="e">
        <f t="shared" si="6"/>
        <v>#DIV/0!</v>
      </c>
      <c r="AM196" s="1" t="e">
        <f t="shared" si="7"/>
        <v>#DIV/0!</v>
      </c>
      <c r="AN196" s="47"/>
    </row>
    <row r="197" spans="23:40">
      <c r="W197" s="47"/>
      <c r="X197">
        <f>+'Ark1'!C2697</f>
        <v>2013</v>
      </c>
      <c r="Y197">
        <f>+'Ark1'!N2697</f>
        <v>438</v>
      </c>
      <c r="Z197" s="3" t="s">
        <v>483</v>
      </c>
      <c r="AA197">
        <f>+'Ark1'!Q2697</f>
        <v>0</v>
      </c>
      <c r="AB197">
        <f>+'Ark1'!R2697</f>
        <v>0</v>
      </c>
      <c r="AC197" s="210">
        <f>+'Ark1'!AG2697</f>
        <v>0</v>
      </c>
      <c r="AD197" s="210">
        <f>+'Ark1'!AH2697</f>
        <v>0</v>
      </c>
      <c r="AE197" s="1">
        <f>+'Ark1'!S2697</f>
        <v>0</v>
      </c>
      <c r="AF197" s="1">
        <f>+'Ark1'!T2697</f>
        <v>0</v>
      </c>
      <c r="AG197" s="102">
        <f>+'Ark1'!U2697</f>
        <v>0</v>
      </c>
      <c r="AH197" s="102">
        <f>+'Ark1'!W2697</f>
        <v>0</v>
      </c>
      <c r="AI197" s="11">
        <f>+'Ark1'!X2697</f>
        <v>0</v>
      </c>
      <c r="AJ197" s="11">
        <f>+'Ark1'!Y2697</f>
        <v>0</v>
      </c>
      <c r="AK197" s="11">
        <f>+'Ark1'!Z2697</f>
        <v>0</v>
      </c>
      <c r="AL197" s="1" t="e">
        <f t="shared" si="6"/>
        <v>#DIV/0!</v>
      </c>
      <c r="AM197" s="1" t="e">
        <f t="shared" si="7"/>
        <v>#DIV/0!</v>
      </c>
      <c r="AN197" s="47"/>
    </row>
    <row r="198" spans="23:40">
      <c r="W198" s="47"/>
      <c r="X198">
        <f>+'Ark1'!C2698</f>
        <v>2013</v>
      </c>
      <c r="Y198">
        <f>+'Ark1'!N2698</f>
        <v>440</v>
      </c>
      <c r="Z198" s="3" t="s">
        <v>484</v>
      </c>
      <c r="AA198">
        <f>+'Ark1'!Q2698</f>
        <v>0</v>
      </c>
      <c r="AB198">
        <f>+'Ark1'!R2698</f>
        <v>0</v>
      </c>
      <c r="AC198" s="210">
        <f>+'Ark1'!AG2698</f>
        <v>0</v>
      </c>
      <c r="AD198" s="210">
        <f>+'Ark1'!AH2698</f>
        <v>0</v>
      </c>
      <c r="AE198" s="1">
        <f>+'Ark1'!S2698</f>
        <v>0</v>
      </c>
      <c r="AF198" s="1">
        <f>+'Ark1'!T2698</f>
        <v>0</v>
      </c>
      <c r="AG198" s="102">
        <f>+'Ark1'!U2698</f>
        <v>0</v>
      </c>
      <c r="AH198" s="102">
        <f>+'Ark1'!W2698</f>
        <v>0</v>
      </c>
      <c r="AI198" s="11">
        <f>+'Ark1'!X2698</f>
        <v>0</v>
      </c>
      <c r="AJ198" s="11">
        <f>+'Ark1'!Y2698</f>
        <v>0</v>
      </c>
      <c r="AK198" s="11">
        <f>+'Ark1'!Z2698</f>
        <v>0</v>
      </c>
      <c r="AL198" s="1" t="e">
        <f t="shared" si="6"/>
        <v>#DIV/0!</v>
      </c>
      <c r="AM198" s="1" t="e">
        <f t="shared" si="7"/>
        <v>#DIV/0!</v>
      </c>
      <c r="AN198" s="47"/>
    </row>
    <row r="199" spans="23:40">
      <c r="W199" s="47"/>
      <c r="X199">
        <f>+'Ark1'!C2699</f>
        <v>2013</v>
      </c>
      <c r="Y199">
        <f>+'Ark1'!N2699</f>
        <v>443</v>
      </c>
      <c r="Z199" s="3" t="s">
        <v>485</v>
      </c>
      <c r="AA199">
        <f>+'Ark1'!Q2699</f>
        <v>0</v>
      </c>
      <c r="AB199">
        <f>+'Ark1'!R2699</f>
        <v>0</v>
      </c>
      <c r="AC199" s="210">
        <f>+'Ark1'!AG2699</f>
        <v>0</v>
      </c>
      <c r="AD199" s="210">
        <f>+'Ark1'!AH2699</f>
        <v>0</v>
      </c>
      <c r="AE199" s="1">
        <f>+'Ark1'!S2699</f>
        <v>0</v>
      </c>
      <c r="AF199" s="1">
        <f>+'Ark1'!T2699</f>
        <v>0</v>
      </c>
      <c r="AG199" s="102">
        <f>+'Ark1'!U2699</f>
        <v>0</v>
      </c>
      <c r="AH199" s="102">
        <f>+'Ark1'!W2699</f>
        <v>0</v>
      </c>
      <c r="AI199" s="11">
        <f>+'Ark1'!X2699</f>
        <v>0</v>
      </c>
      <c r="AJ199" s="11">
        <f>+'Ark1'!Y2699</f>
        <v>0</v>
      </c>
      <c r="AK199" s="11">
        <f>+'Ark1'!Z2699</f>
        <v>0</v>
      </c>
      <c r="AL199" s="1" t="e">
        <f t="shared" si="6"/>
        <v>#DIV/0!</v>
      </c>
      <c r="AM199" s="1" t="e">
        <f t="shared" si="7"/>
        <v>#DIV/0!</v>
      </c>
      <c r="AN199" s="47"/>
    </row>
    <row r="200" spans="23:40">
      <c r="W200" s="47"/>
      <c r="X200">
        <f>+'Ark1'!C2700</f>
        <v>2013</v>
      </c>
      <c r="Y200">
        <f>+'Ark1'!N2700</f>
        <v>445</v>
      </c>
      <c r="Z200" s="3" t="s">
        <v>486</v>
      </c>
      <c r="AA200">
        <f>+'Ark1'!Q2700</f>
        <v>0</v>
      </c>
      <c r="AB200">
        <f>+'Ark1'!R2700</f>
        <v>0</v>
      </c>
      <c r="AC200" s="210">
        <f>+'Ark1'!AG2700</f>
        <v>0</v>
      </c>
      <c r="AD200" s="210">
        <f>+'Ark1'!AH2700</f>
        <v>0</v>
      </c>
      <c r="AE200" s="1">
        <f>+'Ark1'!S2700</f>
        <v>0</v>
      </c>
      <c r="AF200" s="1">
        <f>+'Ark1'!T2700</f>
        <v>0</v>
      </c>
      <c r="AG200" s="102">
        <f>+'Ark1'!U2700</f>
        <v>0</v>
      </c>
      <c r="AH200" s="102">
        <f>+'Ark1'!W2700</f>
        <v>0</v>
      </c>
      <c r="AI200" s="11">
        <f>+'Ark1'!X2700</f>
        <v>0</v>
      </c>
      <c r="AJ200" s="11">
        <f>+'Ark1'!Y2700</f>
        <v>0</v>
      </c>
      <c r="AK200" s="11">
        <f>+'Ark1'!Z2700</f>
        <v>0</v>
      </c>
      <c r="AL200" s="1" t="e">
        <f t="shared" si="6"/>
        <v>#DIV/0!</v>
      </c>
      <c r="AM200" s="1" t="e">
        <f t="shared" si="7"/>
        <v>#DIV/0!</v>
      </c>
      <c r="AN200" s="47"/>
    </row>
    <row r="201" spans="23:40">
      <c r="W201" s="47"/>
      <c r="X201">
        <f>+'Ark1'!C2701</f>
        <v>2013</v>
      </c>
      <c r="Y201">
        <f>+'Ark1'!N2701</f>
        <v>450</v>
      </c>
      <c r="Z201" s="3" t="s">
        <v>487</v>
      </c>
      <c r="AA201">
        <f>+'Ark1'!Q2701</f>
        <v>0</v>
      </c>
      <c r="AB201">
        <f>+'Ark1'!R2701</f>
        <v>0</v>
      </c>
      <c r="AC201" s="210">
        <f>+'Ark1'!AG2701</f>
        <v>0</v>
      </c>
      <c r="AD201" s="210">
        <f>+'Ark1'!AH2701</f>
        <v>0</v>
      </c>
      <c r="AE201" s="1">
        <f>+'Ark1'!S2701</f>
        <v>0</v>
      </c>
      <c r="AF201" s="1">
        <f>+'Ark1'!T2701</f>
        <v>0</v>
      </c>
      <c r="AG201" s="102">
        <f>+'Ark1'!U2701</f>
        <v>0</v>
      </c>
      <c r="AH201" s="102">
        <f>+'Ark1'!W2701</f>
        <v>0</v>
      </c>
      <c r="AI201" s="11">
        <f>+'Ark1'!X2701</f>
        <v>0</v>
      </c>
      <c r="AJ201" s="11">
        <f>+'Ark1'!Y2701</f>
        <v>0</v>
      </c>
      <c r="AK201" s="11">
        <f>+'Ark1'!Z2701</f>
        <v>0</v>
      </c>
      <c r="AL201" s="1" t="e">
        <f t="shared" si="6"/>
        <v>#DIV/0!</v>
      </c>
      <c r="AM201" s="1" t="e">
        <f t="shared" si="7"/>
        <v>#DIV/0!</v>
      </c>
      <c r="AN201" s="47"/>
    </row>
    <row r="202" spans="23:40">
      <c r="W202" s="47"/>
      <c r="X202">
        <f>+'Ark1'!C2702</f>
        <v>2013</v>
      </c>
      <c r="Y202">
        <f>+'Ark1'!N2702</f>
        <v>455</v>
      </c>
      <c r="Z202" s="3" t="s">
        <v>488</v>
      </c>
      <c r="AA202">
        <f>+'Ark1'!Q2702</f>
        <v>0</v>
      </c>
      <c r="AB202">
        <f>+'Ark1'!R2702</f>
        <v>0</v>
      </c>
      <c r="AC202" s="210">
        <f>+'Ark1'!AG2702</f>
        <v>0</v>
      </c>
      <c r="AD202" s="210">
        <f>+'Ark1'!AH2702</f>
        <v>0</v>
      </c>
      <c r="AE202" s="1">
        <f>+'Ark1'!S2702</f>
        <v>0</v>
      </c>
      <c r="AF202" s="1">
        <f>+'Ark1'!T2702</f>
        <v>0</v>
      </c>
      <c r="AG202" s="102">
        <f>+'Ark1'!U2702</f>
        <v>0</v>
      </c>
      <c r="AH202" s="102">
        <f>+'Ark1'!W2702</f>
        <v>0</v>
      </c>
      <c r="AI202" s="11">
        <f>+'Ark1'!X2702</f>
        <v>0</v>
      </c>
      <c r="AJ202" s="11">
        <f>+'Ark1'!Y2702</f>
        <v>0</v>
      </c>
      <c r="AK202" s="11">
        <f>+'Ark1'!Z2702</f>
        <v>0</v>
      </c>
      <c r="AL202" s="1" t="e">
        <f t="shared" si="6"/>
        <v>#DIV/0!</v>
      </c>
      <c r="AM202" s="1" t="e">
        <f t="shared" si="7"/>
        <v>#DIV/0!</v>
      </c>
      <c r="AN202" s="47"/>
    </row>
    <row r="203" spans="23:40">
      <c r="W203" s="47"/>
      <c r="X203">
        <f>+'Ark1'!C2703</f>
        <v>2013</v>
      </c>
      <c r="Y203">
        <f>+'Ark1'!N2703</f>
        <v>460</v>
      </c>
      <c r="Z203" s="3" t="s">
        <v>489</v>
      </c>
      <c r="AA203">
        <f>+'Ark1'!Q2703</f>
        <v>0</v>
      </c>
      <c r="AB203">
        <f>+'Ark1'!R2703</f>
        <v>0</v>
      </c>
      <c r="AC203" s="210">
        <f>+'Ark1'!AG2703</f>
        <v>0</v>
      </c>
      <c r="AD203" s="210">
        <f>+'Ark1'!AH2703</f>
        <v>0</v>
      </c>
      <c r="AE203" s="1">
        <f>+'Ark1'!S2703</f>
        <v>0</v>
      </c>
      <c r="AF203" s="1">
        <f>+'Ark1'!T2703</f>
        <v>0</v>
      </c>
      <c r="AG203" s="102">
        <f>+'Ark1'!U2703</f>
        <v>0</v>
      </c>
      <c r="AH203" s="102">
        <f>+'Ark1'!W2703</f>
        <v>0</v>
      </c>
      <c r="AI203" s="11">
        <f>+'Ark1'!X2703</f>
        <v>0</v>
      </c>
      <c r="AJ203" s="11">
        <f>+'Ark1'!Y2703</f>
        <v>0</v>
      </c>
      <c r="AK203" s="11">
        <f>+'Ark1'!Z2703</f>
        <v>0</v>
      </c>
      <c r="AL203" s="1" t="e">
        <f t="shared" si="6"/>
        <v>#DIV/0!</v>
      </c>
      <c r="AM203" s="1" t="e">
        <f t="shared" si="7"/>
        <v>#DIV/0!</v>
      </c>
      <c r="AN203" s="47"/>
    </row>
    <row r="204" spans="23:40">
      <c r="W204" s="47"/>
      <c r="X204" s="56">
        <f>+'Ark1'!C2704</f>
        <v>2012</v>
      </c>
      <c r="Y204" s="56">
        <f>+'Ark1'!N2704</f>
        <v>409</v>
      </c>
      <c r="Z204" s="57" t="s">
        <v>474</v>
      </c>
      <c r="AA204" s="56">
        <f>+'Ark1'!Q2704</f>
        <v>0</v>
      </c>
      <c r="AB204" s="56">
        <f>+'Ark1'!R2704</f>
        <v>0</v>
      </c>
      <c r="AC204" s="192">
        <f>+'Ark1'!AG2704</f>
        <v>0</v>
      </c>
      <c r="AD204" s="192">
        <f>+'Ark1'!AH2704</f>
        <v>0</v>
      </c>
      <c r="AE204" s="58">
        <f>+'Ark1'!S2704</f>
        <v>0</v>
      </c>
      <c r="AF204" s="58">
        <f>+'Ark1'!T2704</f>
        <v>0</v>
      </c>
      <c r="AG204" s="169">
        <f>+'Ark1'!U2704</f>
        <v>0</v>
      </c>
      <c r="AH204" s="169">
        <f>+'Ark1'!W2704</f>
        <v>0</v>
      </c>
      <c r="AI204" s="79">
        <f>+'Ark1'!X2704</f>
        <v>0</v>
      </c>
      <c r="AJ204" s="79">
        <f>+'Ark1'!Y2704</f>
        <v>0</v>
      </c>
      <c r="AK204" s="79">
        <f>+'Ark1'!Z2704</f>
        <v>0</v>
      </c>
      <c r="AL204" s="58" t="e">
        <f t="shared" si="6"/>
        <v>#DIV/0!</v>
      </c>
      <c r="AM204" s="58" t="e">
        <f t="shared" si="7"/>
        <v>#DIV/0!</v>
      </c>
      <c r="AN204" s="47"/>
    </row>
    <row r="205" spans="23:40">
      <c r="W205" s="47"/>
      <c r="X205" s="56">
        <f>+'Ark1'!C2705</f>
        <v>2012</v>
      </c>
      <c r="Y205" s="56">
        <f>+'Ark1'!N2705</f>
        <v>410</v>
      </c>
      <c r="Z205" s="57" t="s">
        <v>475</v>
      </c>
      <c r="AA205" s="56">
        <f>+'Ark1'!Q2705</f>
        <v>0</v>
      </c>
      <c r="AB205" s="56">
        <f>+'Ark1'!R2705</f>
        <v>0</v>
      </c>
      <c r="AC205" s="192">
        <f>+'Ark1'!AG2705</f>
        <v>0</v>
      </c>
      <c r="AD205" s="192">
        <f>+'Ark1'!AH2705</f>
        <v>0</v>
      </c>
      <c r="AE205" s="58">
        <f>+'Ark1'!S2705</f>
        <v>0</v>
      </c>
      <c r="AF205" s="58">
        <f>+'Ark1'!T2705</f>
        <v>0</v>
      </c>
      <c r="AG205" s="169">
        <f>+'Ark1'!U2705</f>
        <v>0</v>
      </c>
      <c r="AH205" s="169">
        <f>+'Ark1'!W2705</f>
        <v>0</v>
      </c>
      <c r="AI205" s="79">
        <f>+'Ark1'!X2705</f>
        <v>0</v>
      </c>
      <c r="AJ205" s="79">
        <f>+'Ark1'!Y2705</f>
        <v>0</v>
      </c>
      <c r="AK205" s="79">
        <f>+'Ark1'!Z2705</f>
        <v>0</v>
      </c>
      <c r="AL205" s="58" t="e">
        <f t="shared" si="6"/>
        <v>#DIV/0!</v>
      </c>
      <c r="AM205" s="58" t="e">
        <f t="shared" si="7"/>
        <v>#DIV/0!</v>
      </c>
      <c r="AN205" s="47"/>
    </row>
    <row r="206" spans="23:40">
      <c r="W206" s="47"/>
      <c r="X206" s="56">
        <f>+'Ark1'!C2706</f>
        <v>2012</v>
      </c>
      <c r="Y206" s="56">
        <f>+'Ark1'!N2706</f>
        <v>415</v>
      </c>
      <c r="Z206" s="57" t="s">
        <v>476</v>
      </c>
      <c r="AA206" s="56">
        <f>+'Ark1'!Q2706</f>
        <v>0</v>
      </c>
      <c r="AB206" s="56">
        <f>+'Ark1'!R2706</f>
        <v>0</v>
      </c>
      <c r="AC206" s="192">
        <f>+'Ark1'!AG2706</f>
        <v>0</v>
      </c>
      <c r="AD206" s="192">
        <f>+'Ark1'!AH2706</f>
        <v>0</v>
      </c>
      <c r="AE206" s="58">
        <f>+'Ark1'!S2706</f>
        <v>0</v>
      </c>
      <c r="AF206" s="58">
        <f>+'Ark1'!T2706</f>
        <v>0</v>
      </c>
      <c r="AG206" s="169">
        <f>+'Ark1'!U2706</f>
        <v>0</v>
      </c>
      <c r="AH206" s="169">
        <f>+'Ark1'!W2706</f>
        <v>0</v>
      </c>
      <c r="AI206" s="79">
        <f>+'Ark1'!X2706</f>
        <v>0</v>
      </c>
      <c r="AJ206" s="79">
        <f>+'Ark1'!Y2706</f>
        <v>0</v>
      </c>
      <c r="AK206" s="79">
        <f>+'Ark1'!Z2706</f>
        <v>0</v>
      </c>
      <c r="AL206" s="58" t="e">
        <f t="shared" si="6"/>
        <v>#DIV/0!</v>
      </c>
      <c r="AM206" s="58" t="e">
        <f t="shared" si="7"/>
        <v>#DIV/0!</v>
      </c>
      <c r="AN206" s="47"/>
    </row>
    <row r="207" spans="23:40">
      <c r="W207" s="47"/>
      <c r="X207" s="56">
        <f>+'Ark1'!C2707</f>
        <v>2012</v>
      </c>
      <c r="Y207" s="56">
        <f>+'Ark1'!N2707</f>
        <v>420</v>
      </c>
      <c r="Z207" s="57" t="s">
        <v>477</v>
      </c>
      <c r="AA207" s="56">
        <f>+'Ark1'!Q2707</f>
        <v>0</v>
      </c>
      <c r="AB207" s="56">
        <f>+'Ark1'!R2707</f>
        <v>0</v>
      </c>
      <c r="AC207" s="192">
        <f>+'Ark1'!AG2707</f>
        <v>0</v>
      </c>
      <c r="AD207" s="192">
        <f>+'Ark1'!AH2707</f>
        <v>0</v>
      </c>
      <c r="AE207" s="58">
        <f>+'Ark1'!S2707</f>
        <v>0</v>
      </c>
      <c r="AF207" s="58">
        <f>+'Ark1'!T2707</f>
        <v>0</v>
      </c>
      <c r="AG207" s="169">
        <f>+'Ark1'!U2707</f>
        <v>0</v>
      </c>
      <c r="AH207" s="169">
        <f>+'Ark1'!W2707</f>
        <v>0</v>
      </c>
      <c r="AI207" s="79">
        <f>+'Ark1'!X2707</f>
        <v>0</v>
      </c>
      <c r="AJ207" s="79">
        <f>+'Ark1'!Y2707</f>
        <v>0</v>
      </c>
      <c r="AK207" s="79">
        <f>+'Ark1'!Z2707</f>
        <v>0</v>
      </c>
      <c r="AL207" s="58" t="e">
        <f t="shared" si="6"/>
        <v>#DIV/0!</v>
      </c>
      <c r="AM207" s="58" t="e">
        <f t="shared" si="7"/>
        <v>#DIV/0!</v>
      </c>
      <c r="AN207" s="47"/>
    </row>
    <row r="208" spans="23:40">
      <c r="W208" s="47"/>
      <c r="X208" s="56">
        <f>+'Ark1'!C2708</f>
        <v>2012</v>
      </c>
      <c r="Y208" s="56">
        <f>+'Ark1'!N2708</f>
        <v>425</v>
      </c>
      <c r="Z208" s="57" t="s">
        <v>478</v>
      </c>
      <c r="AA208" s="56">
        <f>+'Ark1'!Q2708</f>
        <v>0</v>
      </c>
      <c r="AB208" s="56">
        <f>+'Ark1'!R2708</f>
        <v>0</v>
      </c>
      <c r="AC208" s="192">
        <f>+'Ark1'!AG2708</f>
        <v>0</v>
      </c>
      <c r="AD208" s="192">
        <f>+'Ark1'!AH2708</f>
        <v>0</v>
      </c>
      <c r="AE208" s="58">
        <f>+'Ark1'!S2708</f>
        <v>0</v>
      </c>
      <c r="AF208" s="58">
        <f>+'Ark1'!T2708</f>
        <v>0</v>
      </c>
      <c r="AG208" s="169">
        <f>+'Ark1'!U2708</f>
        <v>0</v>
      </c>
      <c r="AH208" s="169">
        <f>+'Ark1'!W2708</f>
        <v>0</v>
      </c>
      <c r="AI208" s="79">
        <f>+'Ark1'!X2708</f>
        <v>0</v>
      </c>
      <c r="AJ208" s="79">
        <f>+'Ark1'!Y2708</f>
        <v>0</v>
      </c>
      <c r="AK208" s="79">
        <f>+'Ark1'!Z2708</f>
        <v>0</v>
      </c>
      <c r="AL208" s="58" t="e">
        <f t="shared" si="6"/>
        <v>#DIV/0!</v>
      </c>
      <c r="AM208" s="58" t="e">
        <f t="shared" si="7"/>
        <v>#DIV/0!</v>
      </c>
      <c r="AN208" s="47"/>
    </row>
    <row r="209" spans="23:40">
      <c r="W209" s="47"/>
      <c r="X209" s="56">
        <f>+'Ark1'!C2709</f>
        <v>2012</v>
      </c>
      <c r="Y209" s="56">
        <f>+'Ark1'!N2709</f>
        <v>428</v>
      </c>
      <c r="Z209" s="57" t="s">
        <v>479</v>
      </c>
      <c r="AA209" s="56">
        <f>+'Ark1'!Q2709</f>
        <v>0</v>
      </c>
      <c r="AB209" s="56">
        <f>+'Ark1'!R2709</f>
        <v>0</v>
      </c>
      <c r="AC209" s="192">
        <f>+'Ark1'!AG2709</f>
        <v>0</v>
      </c>
      <c r="AD209" s="192">
        <f>+'Ark1'!AH2709</f>
        <v>0</v>
      </c>
      <c r="AE209" s="58">
        <f>+'Ark1'!S2709</f>
        <v>0</v>
      </c>
      <c r="AF209" s="58">
        <f>+'Ark1'!T2709</f>
        <v>0</v>
      </c>
      <c r="AG209" s="169">
        <f>+'Ark1'!U2709</f>
        <v>0</v>
      </c>
      <c r="AH209" s="169">
        <f>+'Ark1'!W2709</f>
        <v>0</v>
      </c>
      <c r="AI209" s="79">
        <f>+'Ark1'!X2709</f>
        <v>0</v>
      </c>
      <c r="AJ209" s="79">
        <f>+'Ark1'!Y2709</f>
        <v>0</v>
      </c>
      <c r="AK209" s="79">
        <f>+'Ark1'!Z2709</f>
        <v>0</v>
      </c>
      <c r="AL209" s="58" t="e">
        <f t="shared" si="6"/>
        <v>#DIV/0!</v>
      </c>
      <c r="AM209" s="58" t="e">
        <f t="shared" si="7"/>
        <v>#DIV/0!</v>
      </c>
      <c r="AN209" s="47"/>
    </row>
    <row r="210" spans="23:40">
      <c r="W210" s="47"/>
      <c r="X210" s="56">
        <f>+'Ark1'!C2710</f>
        <v>2012</v>
      </c>
      <c r="Y210" s="56">
        <f>+'Ark1'!N2710</f>
        <v>430</v>
      </c>
      <c r="Z210" s="57" t="s">
        <v>480</v>
      </c>
      <c r="AA210" s="56">
        <f>+'Ark1'!Q2710</f>
        <v>0</v>
      </c>
      <c r="AB210" s="56">
        <f>+'Ark1'!R2710</f>
        <v>0</v>
      </c>
      <c r="AC210" s="192">
        <f>+'Ark1'!AG2710</f>
        <v>0</v>
      </c>
      <c r="AD210" s="192">
        <f>+'Ark1'!AH2710</f>
        <v>0</v>
      </c>
      <c r="AE210" s="58">
        <f>+'Ark1'!S2710</f>
        <v>0</v>
      </c>
      <c r="AF210" s="58">
        <f>+'Ark1'!T2710</f>
        <v>0</v>
      </c>
      <c r="AG210" s="169">
        <f>+'Ark1'!U2710</f>
        <v>0</v>
      </c>
      <c r="AH210" s="169">
        <f>+'Ark1'!W2710</f>
        <v>0</v>
      </c>
      <c r="AI210" s="79">
        <f>+'Ark1'!X2710</f>
        <v>0</v>
      </c>
      <c r="AJ210" s="79">
        <f>+'Ark1'!Y2710</f>
        <v>0</v>
      </c>
      <c r="AK210" s="79">
        <f>+'Ark1'!Z2710</f>
        <v>0</v>
      </c>
      <c r="AL210" s="58" t="e">
        <f t="shared" si="6"/>
        <v>#DIV/0!</v>
      </c>
      <c r="AM210" s="58" t="e">
        <f t="shared" si="7"/>
        <v>#DIV/0!</v>
      </c>
      <c r="AN210" s="47"/>
    </row>
    <row r="211" spans="23:40">
      <c r="W211" s="47"/>
      <c r="X211" s="56">
        <f>+'Ark1'!C2711</f>
        <v>2012</v>
      </c>
      <c r="Y211" s="56">
        <f>+'Ark1'!N2711</f>
        <v>433</v>
      </c>
      <c r="Z211" s="57" t="s">
        <v>481</v>
      </c>
      <c r="AA211" s="56">
        <f>+'Ark1'!Q2711</f>
        <v>0</v>
      </c>
      <c r="AB211" s="56">
        <f>+'Ark1'!R2711</f>
        <v>0</v>
      </c>
      <c r="AC211" s="192">
        <f>+'Ark1'!AG2711</f>
        <v>0</v>
      </c>
      <c r="AD211" s="192">
        <f>+'Ark1'!AH2711</f>
        <v>0</v>
      </c>
      <c r="AE211" s="58">
        <f>+'Ark1'!S2711</f>
        <v>0</v>
      </c>
      <c r="AF211" s="58">
        <f>+'Ark1'!T2711</f>
        <v>0</v>
      </c>
      <c r="AG211" s="169">
        <f>+'Ark1'!U2711</f>
        <v>0</v>
      </c>
      <c r="AH211" s="169">
        <f>+'Ark1'!W2711</f>
        <v>0</v>
      </c>
      <c r="AI211" s="79">
        <f>+'Ark1'!X2711</f>
        <v>0</v>
      </c>
      <c r="AJ211" s="79">
        <f>+'Ark1'!Y2711</f>
        <v>0</v>
      </c>
      <c r="AK211" s="79">
        <f>+'Ark1'!Z2711</f>
        <v>0</v>
      </c>
      <c r="AL211" s="58" t="e">
        <f t="shared" si="6"/>
        <v>#DIV/0!</v>
      </c>
      <c r="AM211" s="58" t="e">
        <f t="shared" si="7"/>
        <v>#DIV/0!</v>
      </c>
      <c r="AN211" s="47"/>
    </row>
    <row r="212" spans="23:40">
      <c r="W212" s="47"/>
      <c r="X212" s="56">
        <f>+'Ark1'!C2712</f>
        <v>2012</v>
      </c>
      <c r="Y212" s="56">
        <f>+'Ark1'!N2712</f>
        <v>435</v>
      </c>
      <c r="Z212" s="57" t="s">
        <v>482</v>
      </c>
      <c r="AA212" s="56">
        <f>+'Ark1'!Q2712</f>
        <v>0</v>
      </c>
      <c r="AB212" s="56">
        <f>+'Ark1'!R2712</f>
        <v>0</v>
      </c>
      <c r="AC212" s="192">
        <f>+'Ark1'!AG2712</f>
        <v>0</v>
      </c>
      <c r="AD212" s="192">
        <f>+'Ark1'!AH2712</f>
        <v>0</v>
      </c>
      <c r="AE212" s="58">
        <f>+'Ark1'!S2712</f>
        <v>0</v>
      </c>
      <c r="AF212" s="58">
        <f>+'Ark1'!T2712</f>
        <v>0</v>
      </c>
      <c r="AG212" s="169">
        <f>+'Ark1'!U2712</f>
        <v>0</v>
      </c>
      <c r="AH212" s="169">
        <f>+'Ark1'!W2712</f>
        <v>0</v>
      </c>
      <c r="AI212" s="79">
        <f>+'Ark1'!X2712</f>
        <v>0</v>
      </c>
      <c r="AJ212" s="79">
        <f>+'Ark1'!Y2712</f>
        <v>0</v>
      </c>
      <c r="AK212" s="79">
        <f>+'Ark1'!Z2712</f>
        <v>0</v>
      </c>
      <c r="AL212" s="58" t="e">
        <f t="shared" si="6"/>
        <v>#DIV/0!</v>
      </c>
      <c r="AM212" s="58" t="e">
        <f t="shared" si="7"/>
        <v>#DIV/0!</v>
      </c>
      <c r="AN212" s="47"/>
    </row>
    <row r="213" spans="23:40">
      <c r="W213" s="47"/>
      <c r="X213" s="56">
        <f>+'Ark1'!C2713</f>
        <v>2012</v>
      </c>
      <c r="Y213" s="56">
        <f>+'Ark1'!N2713</f>
        <v>438</v>
      </c>
      <c r="Z213" s="57" t="s">
        <v>483</v>
      </c>
      <c r="AA213" s="56">
        <f>+'Ark1'!Q2713</f>
        <v>0</v>
      </c>
      <c r="AB213" s="56">
        <f>+'Ark1'!R2713</f>
        <v>0</v>
      </c>
      <c r="AC213" s="192">
        <f>+'Ark1'!AG2713</f>
        <v>0</v>
      </c>
      <c r="AD213" s="192">
        <f>+'Ark1'!AH2713</f>
        <v>0</v>
      </c>
      <c r="AE213" s="58">
        <f>+'Ark1'!S2713</f>
        <v>0</v>
      </c>
      <c r="AF213" s="58">
        <f>+'Ark1'!T2713</f>
        <v>0</v>
      </c>
      <c r="AG213" s="169">
        <f>+'Ark1'!U2713</f>
        <v>0</v>
      </c>
      <c r="AH213" s="169">
        <f>+'Ark1'!W2713</f>
        <v>0</v>
      </c>
      <c r="AI213" s="79">
        <f>+'Ark1'!X2713</f>
        <v>0</v>
      </c>
      <c r="AJ213" s="79">
        <f>+'Ark1'!Y2713</f>
        <v>0</v>
      </c>
      <c r="AK213" s="79">
        <f>+'Ark1'!Z2713</f>
        <v>0</v>
      </c>
      <c r="AL213" s="58" t="e">
        <f t="shared" si="6"/>
        <v>#DIV/0!</v>
      </c>
      <c r="AM213" s="58" t="e">
        <f t="shared" si="7"/>
        <v>#DIV/0!</v>
      </c>
      <c r="AN213" s="47"/>
    </row>
    <row r="214" spans="23:40">
      <c r="W214" s="47"/>
      <c r="X214" s="56">
        <f>+'Ark1'!C2714</f>
        <v>2012</v>
      </c>
      <c r="Y214" s="56">
        <f>+'Ark1'!N2714</f>
        <v>440</v>
      </c>
      <c r="Z214" s="57" t="s">
        <v>484</v>
      </c>
      <c r="AA214" s="56">
        <f>+'Ark1'!Q2714</f>
        <v>0</v>
      </c>
      <c r="AB214" s="56">
        <f>+'Ark1'!R2714</f>
        <v>0</v>
      </c>
      <c r="AC214" s="192">
        <f>+'Ark1'!AG2714</f>
        <v>0</v>
      </c>
      <c r="AD214" s="192">
        <f>+'Ark1'!AH2714</f>
        <v>0</v>
      </c>
      <c r="AE214" s="58">
        <f>+'Ark1'!S2714</f>
        <v>0</v>
      </c>
      <c r="AF214" s="58">
        <f>+'Ark1'!T2714</f>
        <v>0</v>
      </c>
      <c r="AG214" s="169">
        <f>+'Ark1'!U2714</f>
        <v>0</v>
      </c>
      <c r="AH214" s="169">
        <f>+'Ark1'!W2714</f>
        <v>0</v>
      </c>
      <c r="AI214" s="79">
        <f>+'Ark1'!X2714</f>
        <v>0</v>
      </c>
      <c r="AJ214" s="79">
        <f>+'Ark1'!Y2714</f>
        <v>0</v>
      </c>
      <c r="AK214" s="79">
        <f>+'Ark1'!Z2714</f>
        <v>0</v>
      </c>
      <c r="AL214" s="58" t="e">
        <f t="shared" si="6"/>
        <v>#DIV/0!</v>
      </c>
      <c r="AM214" s="58" t="e">
        <f t="shared" si="7"/>
        <v>#DIV/0!</v>
      </c>
      <c r="AN214" s="47"/>
    </row>
    <row r="215" spans="23:40">
      <c r="W215" s="47"/>
      <c r="X215" s="56">
        <f>+'Ark1'!C2715</f>
        <v>2012</v>
      </c>
      <c r="Y215" s="56">
        <f>+'Ark1'!N2715</f>
        <v>443</v>
      </c>
      <c r="Z215" s="57" t="s">
        <v>485</v>
      </c>
      <c r="AA215" s="56">
        <f>+'Ark1'!Q2715</f>
        <v>0</v>
      </c>
      <c r="AB215" s="56">
        <f>+'Ark1'!R2715</f>
        <v>0</v>
      </c>
      <c r="AC215" s="192">
        <f>+'Ark1'!AG2715</f>
        <v>0</v>
      </c>
      <c r="AD215" s="192">
        <f>+'Ark1'!AH2715</f>
        <v>0</v>
      </c>
      <c r="AE215" s="58">
        <f>+'Ark1'!S2715</f>
        <v>0</v>
      </c>
      <c r="AF215" s="58">
        <f>+'Ark1'!T2715</f>
        <v>0</v>
      </c>
      <c r="AG215" s="169">
        <f>+'Ark1'!U2715</f>
        <v>0</v>
      </c>
      <c r="AH215" s="169">
        <f>+'Ark1'!W2715</f>
        <v>0</v>
      </c>
      <c r="AI215" s="79">
        <f>+'Ark1'!X2715</f>
        <v>0</v>
      </c>
      <c r="AJ215" s="79">
        <f>+'Ark1'!Y2715</f>
        <v>0</v>
      </c>
      <c r="AK215" s="79">
        <f>+'Ark1'!Z2715</f>
        <v>0</v>
      </c>
      <c r="AL215" s="58" t="e">
        <f t="shared" si="6"/>
        <v>#DIV/0!</v>
      </c>
      <c r="AM215" s="58" t="e">
        <f t="shared" si="7"/>
        <v>#DIV/0!</v>
      </c>
      <c r="AN215" s="47"/>
    </row>
    <row r="216" spans="23:40">
      <c r="W216" s="47"/>
      <c r="X216" s="56">
        <f>+'Ark1'!C2716</f>
        <v>2012</v>
      </c>
      <c r="Y216" s="56">
        <f>+'Ark1'!N2716</f>
        <v>445</v>
      </c>
      <c r="Z216" s="57" t="s">
        <v>486</v>
      </c>
      <c r="AA216" s="56">
        <f>+'Ark1'!Q2716</f>
        <v>0</v>
      </c>
      <c r="AB216" s="56">
        <f>+'Ark1'!R2716</f>
        <v>0</v>
      </c>
      <c r="AC216" s="192">
        <f>+'Ark1'!AG2716</f>
        <v>0</v>
      </c>
      <c r="AD216" s="192">
        <f>+'Ark1'!AH2716</f>
        <v>0</v>
      </c>
      <c r="AE216" s="58">
        <f>+'Ark1'!S2716</f>
        <v>0</v>
      </c>
      <c r="AF216" s="58">
        <f>+'Ark1'!T2716</f>
        <v>0</v>
      </c>
      <c r="AG216" s="169">
        <f>+'Ark1'!U2716</f>
        <v>0</v>
      </c>
      <c r="AH216" s="169">
        <f>+'Ark1'!W2716</f>
        <v>0</v>
      </c>
      <c r="AI216" s="79">
        <f>+'Ark1'!X2716</f>
        <v>0</v>
      </c>
      <c r="AJ216" s="79">
        <f>+'Ark1'!Y2716</f>
        <v>0</v>
      </c>
      <c r="AK216" s="79">
        <f>+'Ark1'!Z2716</f>
        <v>0</v>
      </c>
      <c r="AL216" s="58" t="e">
        <f t="shared" si="6"/>
        <v>#DIV/0!</v>
      </c>
      <c r="AM216" s="58" t="e">
        <f t="shared" si="7"/>
        <v>#DIV/0!</v>
      </c>
      <c r="AN216" s="47"/>
    </row>
    <row r="217" spans="23:40">
      <c r="W217" s="47"/>
      <c r="X217" s="56">
        <f>+'Ark1'!C2717</f>
        <v>2012</v>
      </c>
      <c r="Y217" s="56">
        <f>+'Ark1'!N2717</f>
        <v>450</v>
      </c>
      <c r="Z217" s="57" t="s">
        <v>487</v>
      </c>
      <c r="AA217" s="56">
        <f>+'Ark1'!Q2717</f>
        <v>0</v>
      </c>
      <c r="AB217" s="56">
        <f>+'Ark1'!R2717</f>
        <v>0</v>
      </c>
      <c r="AC217" s="192">
        <f>+'Ark1'!AG2717</f>
        <v>0</v>
      </c>
      <c r="AD217" s="192">
        <f>+'Ark1'!AH2717</f>
        <v>0</v>
      </c>
      <c r="AE217" s="58">
        <f>+'Ark1'!S2717</f>
        <v>0</v>
      </c>
      <c r="AF217" s="58">
        <f>+'Ark1'!T2717</f>
        <v>0</v>
      </c>
      <c r="AG217" s="169">
        <f>+'Ark1'!U2717</f>
        <v>0</v>
      </c>
      <c r="AH217" s="169">
        <f>+'Ark1'!W2717</f>
        <v>0</v>
      </c>
      <c r="AI217" s="79">
        <f>+'Ark1'!X2717</f>
        <v>0</v>
      </c>
      <c r="AJ217" s="79">
        <f>+'Ark1'!Y2717</f>
        <v>0</v>
      </c>
      <c r="AK217" s="79">
        <f>+'Ark1'!Z2717</f>
        <v>0</v>
      </c>
      <c r="AL217" s="58" t="e">
        <f t="shared" si="6"/>
        <v>#DIV/0!</v>
      </c>
      <c r="AM217" s="58" t="e">
        <f t="shared" si="7"/>
        <v>#DIV/0!</v>
      </c>
      <c r="AN217" s="47"/>
    </row>
    <row r="218" spans="23:40">
      <c r="W218" s="47"/>
      <c r="X218" s="56">
        <f>+'Ark1'!C2718</f>
        <v>2012</v>
      </c>
      <c r="Y218" s="56">
        <f>+'Ark1'!N2718</f>
        <v>455</v>
      </c>
      <c r="Z218" s="57" t="s">
        <v>488</v>
      </c>
      <c r="AA218" s="56">
        <f>+'Ark1'!Q2718</f>
        <v>0</v>
      </c>
      <c r="AB218" s="56">
        <f>+'Ark1'!R2718</f>
        <v>0</v>
      </c>
      <c r="AC218" s="192">
        <f>+'Ark1'!AG2718</f>
        <v>0</v>
      </c>
      <c r="AD218" s="192">
        <f>+'Ark1'!AH2718</f>
        <v>0</v>
      </c>
      <c r="AE218" s="58">
        <f>+'Ark1'!S2718</f>
        <v>0</v>
      </c>
      <c r="AF218" s="58">
        <f>+'Ark1'!T2718</f>
        <v>0</v>
      </c>
      <c r="AG218" s="169">
        <f>+'Ark1'!U2718</f>
        <v>0</v>
      </c>
      <c r="AH218" s="169">
        <f>+'Ark1'!W2718</f>
        <v>0</v>
      </c>
      <c r="AI218" s="79">
        <f>+'Ark1'!X2718</f>
        <v>0</v>
      </c>
      <c r="AJ218" s="79">
        <f>+'Ark1'!Y2718</f>
        <v>0</v>
      </c>
      <c r="AK218" s="79">
        <f>+'Ark1'!Z2718</f>
        <v>0</v>
      </c>
      <c r="AL218" s="58" t="e">
        <f t="shared" si="6"/>
        <v>#DIV/0!</v>
      </c>
      <c r="AM218" s="58" t="e">
        <f t="shared" si="7"/>
        <v>#DIV/0!</v>
      </c>
      <c r="AN218" s="47"/>
    </row>
    <row r="219" spans="23:40">
      <c r="W219" s="47"/>
      <c r="X219" s="56">
        <f>+'Ark1'!C2719</f>
        <v>2012</v>
      </c>
      <c r="Y219" s="56">
        <f>+'Ark1'!N2719</f>
        <v>460</v>
      </c>
      <c r="Z219" s="57" t="s">
        <v>489</v>
      </c>
      <c r="AA219" s="56">
        <f>+'Ark1'!Q2719</f>
        <v>0</v>
      </c>
      <c r="AB219" s="56">
        <f>+'Ark1'!R2719</f>
        <v>0</v>
      </c>
      <c r="AC219" s="192">
        <f>+'Ark1'!AG2719</f>
        <v>0</v>
      </c>
      <c r="AD219" s="192">
        <f>+'Ark1'!AH2719</f>
        <v>0</v>
      </c>
      <c r="AE219" s="58">
        <f>+'Ark1'!S2719</f>
        <v>0</v>
      </c>
      <c r="AF219" s="58">
        <f>+'Ark1'!T2719</f>
        <v>0</v>
      </c>
      <c r="AG219" s="169">
        <f>+'Ark1'!U2719</f>
        <v>0</v>
      </c>
      <c r="AH219" s="169">
        <f>+'Ark1'!W2719</f>
        <v>0</v>
      </c>
      <c r="AI219" s="79">
        <f>+'Ark1'!X2719</f>
        <v>0</v>
      </c>
      <c r="AJ219" s="79">
        <f>+'Ark1'!Y2719</f>
        <v>0</v>
      </c>
      <c r="AK219" s="79">
        <f>+'Ark1'!Z2719</f>
        <v>0</v>
      </c>
      <c r="AL219" s="58" t="e">
        <f t="shared" si="6"/>
        <v>#DIV/0!</v>
      </c>
      <c r="AM219" s="58" t="e">
        <f t="shared" si="7"/>
        <v>#DIV/0!</v>
      </c>
      <c r="AN219" s="47"/>
    </row>
    <row r="220" spans="23:40">
      <c r="W220" s="47"/>
      <c r="X220">
        <f>+'Ark1'!C2720</f>
        <v>2011</v>
      </c>
      <c r="Y220">
        <f>+'Ark1'!N2720</f>
        <v>409</v>
      </c>
      <c r="Z220" s="3" t="s">
        <v>474</v>
      </c>
      <c r="AA220">
        <f>+'Ark1'!Q2720</f>
        <v>0</v>
      </c>
      <c r="AB220">
        <f>+'Ark1'!R2720</f>
        <v>0</v>
      </c>
      <c r="AC220" s="210">
        <f>+'Ark1'!AG2720</f>
        <v>0</v>
      </c>
      <c r="AD220" s="210">
        <f>+'Ark1'!AH2720</f>
        <v>0</v>
      </c>
      <c r="AE220" s="1">
        <f>+'Ark1'!S2720</f>
        <v>0</v>
      </c>
      <c r="AF220" s="1">
        <f>+'Ark1'!T2720</f>
        <v>0</v>
      </c>
      <c r="AG220" s="102">
        <f>+'Ark1'!U2720</f>
        <v>0</v>
      </c>
      <c r="AH220" s="102">
        <f>+'Ark1'!W2720</f>
        <v>0</v>
      </c>
      <c r="AI220" s="11">
        <f>+'Ark1'!X2720</f>
        <v>0</v>
      </c>
      <c r="AJ220" s="11">
        <f>+'Ark1'!Y2720</f>
        <v>0</v>
      </c>
      <c r="AK220" s="11">
        <f>+'Ark1'!Z2720</f>
        <v>0</v>
      </c>
      <c r="AL220" s="1" t="e">
        <f t="shared" ref="AL220:AL283" si="8">+AG220/AE220</f>
        <v>#DIV/0!</v>
      </c>
      <c r="AM220" s="1" t="e">
        <f t="shared" ref="AM220:AM283" si="9">+AB220/AA220</f>
        <v>#DIV/0!</v>
      </c>
      <c r="AN220" s="47"/>
    </row>
    <row r="221" spans="23:40">
      <c r="W221" s="47"/>
      <c r="X221">
        <f>+'Ark1'!C2721</f>
        <v>2011</v>
      </c>
      <c r="Y221">
        <f>+'Ark1'!N2721</f>
        <v>410</v>
      </c>
      <c r="Z221" s="3" t="s">
        <v>475</v>
      </c>
      <c r="AA221">
        <f>+'Ark1'!Q2721</f>
        <v>0</v>
      </c>
      <c r="AB221">
        <f>+'Ark1'!R2721</f>
        <v>0</v>
      </c>
      <c r="AC221" s="210">
        <f>+'Ark1'!AG2721</f>
        <v>0</v>
      </c>
      <c r="AD221" s="210">
        <f>+'Ark1'!AH2721</f>
        <v>0</v>
      </c>
      <c r="AE221" s="1">
        <f>+'Ark1'!S2721</f>
        <v>0</v>
      </c>
      <c r="AF221" s="1">
        <f>+'Ark1'!T2721</f>
        <v>0</v>
      </c>
      <c r="AG221" s="102">
        <f>+'Ark1'!U2721</f>
        <v>0</v>
      </c>
      <c r="AH221" s="102">
        <f>+'Ark1'!W2721</f>
        <v>0</v>
      </c>
      <c r="AI221" s="11">
        <f>+'Ark1'!X2721</f>
        <v>0</v>
      </c>
      <c r="AJ221" s="11">
        <f>+'Ark1'!Y2721</f>
        <v>0</v>
      </c>
      <c r="AK221" s="11">
        <f>+'Ark1'!Z2721</f>
        <v>0</v>
      </c>
      <c r="AL221" s="1" t="e">
        <f t="shared" si="8"/>
        <v>#DIV/0!</v>
      </c>
      <c r="AM221" s="1" t="e">
        <f t="shared" si="9"/>
        <v>#DIV/0!</v>
      </c>
      <c r="AN221" s="47"/>
    </row>
    <row r="222" spans="23:40">
      <c r="W222" s="47"/>
      <c r="X222">
        <f>+'Ark1'!C2722</f>
        <v>2011</v>
      </c>
      <c r="Y222">
        <f>+'Ark1'!N2722</f>
        <v>415</v>
      </c>
      <c r="Z222" s="3" t="s">
        <v>476</v>
      </c>
      <c r="AA222">
        <f>+'Ark1'!Q2722</f>
        <v>0</v>
      </c>
      <c r="AB222">
        <f>+'Ark1'!R2722</f>
        <v>0</v>
      </c>
      <c r="AC222" s="210">
        <f>+'Ark1'!AG2722</f>
        <v>0</v>
      </c>
      <c r="AD222" s="210">
        <f>+'Ark1'!AH2722</f>
        <v>0</v>
      </c>
      <c r="AE222" s="1">
        <f>+'Ark1'!S2722</f>
        <v>0</v>
      </c>
      <c r="AF222" s="1">
        <f>+'Ark1'!T2722</f>
        <v>0</v>
      </c>
      <c r="AG222" s="102">
        <f>+'Ark1'!U2722</f>
        <v>0</v>
      </c>
      <c r="AH222" s="102">
        <f>+'Ark1'!W2722</f>
        <v>0</v>
      </c>
      <c r="AI222" s="11">
        <f>+'Ark1'!X2722</f>
        <v>0</v>
      </c>
      <c r="AJ222" s="11">
        <f>+'Ark1'!Y2722</f>
        <v>0</v>
      </c>
      <c r="AK222" s="11">
        <f>+'Ark1'!Z2722</f>
        <v>0</v>
      </c>
      <c r="AL222" s="1" t="e">
        <f t="shared" si="8"/>
        <v>#DIV/0!</v>
      </c>
      <c r="AM222" s="1" t="e">
        <f t="shared" si="9"/>
        <v>#DIV/0!</v>
      </c>
      <c r="AN222" s="47"/>
    </row>
    <row r="223" spans="23:40">
      <c r="W223" s="47"/>
      <c r="X223">
        <f>+'Ark1'!C2723</f>
        <v>2011</v>
      </c>
      <c r="Y223">
        <f>+'Ark1'!N2723</f>
        <v>420</v>
      </c>
      <c r="Z223" s="3" t="s">
        <v>477</v>
      </c>
      <c r="AA223">
        <f>+'Ark1'!Q2723</f>
        <v>0</v>
      </c>
      <c r="AB223">
        <f>+'Ark1'!R2723</f>
        <v>0</v>
      </c>
      <c r="AC223" s="210">
        <f>+'Ark1'!AG2723</f>
        <v>0</v>
      </c>
      <c r="AD223" s="210">
        <f>+'Ark1'!AH2723</f>
        <v>0</v>
      </c>
      <c r="AE223" s="1">
        <f>+'Ark1'!S2723</f>
        <v>0</v>
      </c>
      <c r="AF223" s="1">
        <f>+'Ark1'!T2723</f>
        <v>0</v>
      </c>
      <c r="AG223" s="102">
        <f>+'Ark1'!U2723</f>
        <v>0</v>
      </c>
      <c r="AH223" s="102">
        <f>+'Ark1'!W2723</f>
        <v>0</v>
      </c>
      <c r="AI223" s="11">
        <f>+'Ark1'!X2723</f>
        <v>0</v>
      </c>
      <c r="AJ223" s="11">
        <f>+'Ark1'!Y2723</f>
        <v>0</v>
      </c>
      <c r="AK223" s="11">
        <f>+'Ark1'!Z2723</f>
        <v>0</v>
      </c>
      <c r="AL223" s="1" t="e">
        <f t="shared" si="8"/>
        <v>#DIV/0!</v>
      </c>
      <c r="AM223" s="1" t="e">
        <f t="shared" si="9"/>
        <v>#DIV/0!</v>
      </c>
      <c r="AN223" s="47"/>
    </row>
    <row r="224" spans="23:40">
      <c r="W224" s="47"/>
      <c r="X224">
        <f>+'Ark1'!C2724</f>
        <v>2011</v>
      </c>
      <c r="Y224">
        <f>+'Ark1'!N2724</f>
        <v>425</v>
      </c>
      <c r="Z224" s="3" t="s">
        <v>478</v>
      </c>
      <c r="AA224">
        <f>+'Ark1'!Q2724</f>
        <v>0</v>
      </c>
      <c r="AB224">
        <f>+'Ark1'!R2724</f>
        <v>0</v>
      </c>
      <c r="AC224" s="210">
        <f>+'Ark1'!AG2724</f>
        <v>0</v>
      </c>
      <c r="AD224" s="210">
        <f>+'Ark1'!AH2724</f>
        <v>0</v>
      </c>
      <c r="AE224" s="1">
        <f>+'Ark1'!S2724</f>
        <v>0</v>
      </c>
      <c r="AF224" s="1">
        <f>+'Ark1'!T2724</f>
        <v>0</v>
      </c>
      <c r="AG224" s="102">
        <f>+'Ark1'!U2724</f>
        <v>0</v>
      </c>
      <c r="AH224" s="102">
        <f>+'Ark1'!W2724</f>
        <v>0</v>
      </c>
      <c r="AI224" s="11">
        <f>+'Ark1'!X2724</f>
        <v>0</v>
      </c>
      <c r="AJ224" s="11">
        <f>+'Ark1'!Y2724</f>
        <v>0</v>
      </c>
      <c r="AK224" s="11">
        <f>+'Ark1'!Z2724</f>
        <v>0</v>
      </c>
      <c r="AL224" s="1" t="e">
        <f t="shared" si="8"/>
        <v>#DIV/0!</v>
      </c>
      <c r="AM224" s="1" t="e">
        <f t="shared" si="9"/>
        <v>#DIV/0!</v>
      </c>
      <c r="AN224" s="47"/>
    </row>
    <row r="225" spans="23:40">
      <c r="W225" s="47"/>
      <c r="X225">
        <f>+'Ark1'!C2725</f>
        <v>2011</v>
      </c>
      <c r="Y225">
        <f>+'Ark1'!N2725</f>
        <v>428</v>
      </c>
      <c r="Z225" s="3" t="s">
        <v>479</v>
      </c>
      <c r="AA225">
        <f>+'Ark1'!Q2725</f>
        <v>0</v>
      </c>
      <c r="AB225">
        <f>+'Ark1'!R2725</f>
        <v>0</v>
      </c>
      <c r="AC225" s="210">
        <f>+'Ark1'!AG2725</f>
        <v>0</v>
      </c>
      <c r="AD225" s="210">
        <f>+'Ark1'!AH2725</f>
        <v>0</v>
      </c>
      <c r="AE225" s="1">
        <f>+'Ark1'!S2725</f>
        <v>0</v>
      </c>
      <c r="AF225" s="1">
        <f>+'Ark1'!T2725</f>
        <v>0</v>
      </c>
      <c r="AG225" s="102">
        <f>+'Ark1'!U2725</f>
        <v>0</v>
      </c>
      <c r="AH225" s="102">
        <f>+'Ark1'!W2725</f>
        <v>0</v>
      </c>
      <c r="AI225" s="11">
        <f>+'Ark1'!X2725</f>
        <v>0</v>
      </c>
      <c r="AJ225" s="11">
        <f>+'Ark1'!Y2725</f>
        <v>0</v>
      </c>
      <c r="AK225" s="11">
        <f>+'Ark1'!Z2725</f>
        <v>0</v>
      </c>
      <c r="AL225" s="1" t="e">
        <f t="shared" si="8"/>
        <v>#DIV/0!</v>
      </c>
      <c r="AM225" s="1" t="e">
        <f t="shared" si="9"/>
        <v>#DIV/0!</v>
      </c>
      <c r="AN225" s="47"/>
    </row>
    <row r="226" spans="23:40">
      <c r="W226" s="47"/>
      <c r="X226">
        <f>+'Ark1'!C2726</f>
        <v>2011</v>
      </c>
      <c r="Y226">
        <f>+'Ark1'!N2726</f>
        <v>430</v>
      </c>
      <c r="Z226" s="3" t="s">
        <v>480</v>
      </c>
      <c r="AA226">
        <f>+'Ark1'!Q2726</f>
        <v>0</v>
      </c>
      <c r="AB226">
        <f>+'Ark1'!R2726</f>
        <v>0</v>
      </c>
      <c r="AC226" s="210">
        <f>+'Ark1'!AG2726</f>
        <v>0</v>
      </c>
      <c r="AD226" s="210">
        <f>+'Ark1'!AH2726</f>
        <v>0</v>
      </c>
      <c r="AE226" s="1">
        <f>+'Ark1'!S2726</f>
        <v>0</v>
      </c>
      <c r="AF226" s="1">
        <f>+'Ark1'!T2726</f>
        <v>0</v>
      </c>
      <c r="AG226" s="102">
        <f>+'Ark1'!U2726</f>
        <v>0</v>
      </c>
      <c r="AH226" s="102">
        <f>+'Ark1'!W2726</f>
        <v>0</v>
      </c>
      <c r="AI226" s="11">
        <f>+'Ark1'!X2726</f>
        <v>0</v>
      </c>
      <c r="AJ226" s="11">
        <f>+'Ark1'!Y2726</f>
        <v>0</v>
      </c>
      <c r="AK226" s="11">
        <f>+'Ark1'!Z2726</f>
        <v>0</v>
      </c>
      <c r="AL226" s="1" t="e">
        <f t="shared" si="8"/>
        <v>#DIV/0!</v>
      </c>
      <c r="AM226" s="1" t="e">
        <f t="shared" si="9"/>
        <v>#DIV/0!</v>
      </c>
      <c r="AN226" s="47"/>
    </row>
    <row r="227" spans="23:40">
      <c r="W227" s="47"/>
      <c r="X227">
        <f>+'Ark1'!C2727</f>
        <v>2011</v>
      </c>
      <c r="Y227">
        <f>+'Ark1'!N2727</f>
        <v>433</v>
      </c>
      <c r="Z227" s="3" t="s">
        <v>481</v>
      </c>
      <c r="AA227">
        <f>+'Ark1'!Q2727</f>
        <v>0</v>
      </c>
      <c r="AB227">
        <f>+'Ark1'!R2727</f>
        <v>0</v>
      </c>
      <c r="AC227" s="210">
        <f>+'Ark1'!AG2727</f>
        <v>0</v>
      </c>
      <c r="AD227" s="210">
        <f>+'Ark1'!AH2727</f>
        <v>0</v>
      </c>
      <c r="AE227" s="1">
        <f>+'Ark1'!S2727</f>
        <v>0</v>
      </c>
      <c r="AF227" s="1">
        <f>+'Ark1'!T2727</f>
        <v>0</v>
      </c>
      <c r="AG227" s="102">
        <f>+'Ark1'!U2727</f>
        <v>0</v>
      </c>
      <c r="AH227" s="102">
        <f>+'Ark1'!W2727</f>
        <v>0</v>
      </c>
      <c r="AI227" s="11">
        <f>+'Ark1'!X2727</f>
        <v>0</v>
      </c>
      <c r="AJ227" s="11">
        <f>+'Ark1'!Y2727</f>
        <v>0</v>
      </c>
      <c r="AK227" s="11">
        <f>+'Ark1'!Z2727</f>
        <v>0</v>
      </c>
      <c r="AL227" s="1" t="e">
        <f t="shared" si="8"/>
        <v>#DIV/0!</v>
      </c>
      <c r="AM227" s="1" t="e">
        <f t="shared" si="9"/>
        <v>#DIV/0!</v>
      </c>
      <c r="AN227" s="47"/>
    </row>
    <row r="228" spans="23:40">
      <c r="W228" s="47"/>
      <c r="X228">
        <f>+'Ark1'!C2728</f>
        <v>2011</v>
      </c>
      <c r="Y228">
        <f>+'Ark1'!N2728</f>
        <v>435</v>
      </c>
      <c r="Z228" s="3" t="s">
        <v>482</v>
      </c>
      <c r="AA228">
        <f>+'Ark1'!Q2728</f>
        <v>0</v>
      </c>
      <c r="AB228">
        <f>+'Ark1'!R2728</f>
        <v>0</v>
      </c>
      <c r="AC228" s="210">
        <f>+'Ark1'!AG2728</f>
        <v>0</v>
      </c>
      <c r="AD228" s="210">
        <f>+'Ark1'!AH2728</f>
        <v>0</v>
      </c>
      <c r="AE228" s="1">
        <f>+'Ark1'!S2728</f>
        <v>0</v>
      </c>
      <c r="AF228" s="1">
        <f>+'Ark1'!T2728</f>
        <v>0</v>
      </c>
      <c r="AG228" s="102">
        <f>+'Ark1'!U2728</f>
        <v>0</v>
      </c>
      <c r="AH228" s="102">
        <f>+'Ark1'!W2728</f>
        <v>0</v>
      </c>
      <c r="AI228" s="11">
        <f>+'Ark1'!X2728</f>
        <v>0</v>
      </c>
      <c r="AJ228" s="11">
        <f>+'Ark1'!Y2728</f>
        <v>0</v>
      </c>
      <c r="AK228" s="11">
        <f>+'Ark1'!Z2728</f>
        <v>0</v>
      </c>
      <c r="AL228" s="1" t="e">
        <f t="shared" si="8"/>
        <v>#DIV/0!</v>
      </c>
      <c r="AM228" s="1" t="e">
        <f t="shared" si="9"/>
        <v>#DIV/0!</v>
      </c>
      <c r="AN228" s="47"/>
    </row>
    <row r="229" spans="23:40">
      <c r="W229" s="47"/>
      <c r="X229">
        <f>+'Ark1'!C2729</f>
        <v>2011</v>
      </c>
      <c r="Y229">
        <f>+'Ark1'!N2729</f>
        <v>438</v>
      </c>
      <c r="Z229" s="3" t="s">
        <v>483</v>
      </c>
      <c r="AA229">
        <f>+'Ark1'!Q2729</f>
        <v>0</v>
      </c>
      <c r="AB229">
        <f>+'Ark1'!R2729</f>
        <v>0</v>
      </c>
      <c r="AC229" s="210">
        <f>+'Ark1'!AG2729</f>
        <v>0</v>
      </c>
      <c r="AD229" s="210">
        <f>+'Ark1'!AH2729</f>
        <v>0</v>
      </c>
      <c r="AE229" s="1">
        <f>+'Ark1'!S2729</f>
        <v>0</v>
      </c>
      <c r="AF229" s="1">
        <f>+'Ark1'!T2729</f>
        <v>0</v>
      </c>
      <c r="AG229" s="102">
        <f>+'Ark1'!U2729</f>
        <v>0</v>
      </c>
      <c r="AH229" s="102">
        <f>+'Ark1'!W2729</f>
        <v>0</v>
      </c>
      <c r="AI229" s="11">
        <f>+'Ark1'!X2729</f>
        <v>0</v>
      </c>
      <c r="AJ229" s="11">
        <f>+'Ark1'!Y2729</f>
        <v>0</v>
      </c>
      <c r="AK229" s="11">
        <f>+'Ark1'!Z2729</f>
        <v>0</v>
      </c>
      <c r="AL229" s="1" t="e">
        <f t="shared" si="8"/>
        <v>#DIV/0!</v>
      </c>
      <c r="AM229" s="1" t="e">
        <f t="shared" si="9"/>
        <v>#DIV/0!</v>
      </c>
      <c r="AN229" s="47"/>
    </row>
    <row r="230" spans="23:40">
      <c r="W230" s="47"/>
      <c r="X230">
        <f>+'Ark1'!C2730</f>
        <v>2011</v>
      </c>
      <c r="Y230">
        <f>+'Ark1'!N2730</f>
        <v>440</v>
      </c>
      <c r="Z230" s="3" t="s">
        <v>484</v>
      </c>
      <c r="AA230">
        <f>+'Ark1'!Q2730</f>
        <v>0</v>
      </c>
      <c r="AB230">
        <f>+'Ark1'!R2730</f>
        <v>0</v>
      </c>
      <c r="AC230" s="210">
        <f>+'Ark1'!AG2730</f>
        <v>0</v>
      </c>
      <c r="AD230" s="210">
        <f>+'Ark1'!AH2730</f>
        <v>0</v>
      </c>
      <c r="AE230" s="1">
        <f>+'Ark1'!S2730</f>
        <v>0</v>
      </c>
      <c r="AF230" s="1">
        <f>+'Ark1'!T2730</f>
        <v>0</v>
      </c>
      <c r="AG230" s="102">
        <f>+'Ark1'!U2730</f>
        <v>0</v>
      </c>
      <c r="AH230" s="102">
        <f>+'Ark1'!W2730</f>
        <v>0</v>
      </c>
      <c r="AI230" s="11">
        <f>+'Ark1'!X2730</f>
        <v>0</v>
      </c>
      <c r="AJ230" s="11">
        <f>+'Ark1'!Y2730</f>
        <v>0</v>
      </c>
      <c r="AK230" s="11">
        <f>+'Ark1'!Z2730</f>
        <v>0</v>
      </c>
      <c r="AL230" s="1" t="e">
        <f t="shared" si="8"/>
        <v>#DIV/0!</v>
      </c>
      <c r="AM230" s="1" t="e">
        <f t="shared" si="9"/>
        <v>#DIV/0!</v>
      </c>
      <c r="AN230" s="47"/>
    </row>
    <row r="231" spans="23:40">
      <c r="W231" s="47"/>
      <c r="X231">
        <f>+'Ark1'!C2731</f>
        <v>2011</v>
      </c>
      <c r="Y231">
        <f>+'Ark1'!N2731</f>
        <v>443</v>
      </c>
      <c r="Z231" s="3" t="s">
        <v>485</v>
      </c>
      <c r="AA231">
        <f>+'Ark1'!Q2731</f>
        <v>0</v>
      </c>
      <c r="AB231">
        <f>+'Ark1'!R2731</f>
        <v>0</v>
      </c>
      <c r="AC231" s="210">
        <f>+'Ark1'!AG2731</f>
        <v>0</v>
      </c>
      <c r="AD231" s="210">
        <f>+'Ark1'!AH2731</f>
        <v>0</v>
      </c>
      <c r="AE231" s="1">
        <f>+'Ark1'!S2731</f>
        <v>0</v>
      </c>
      <c r="AF231" s="1">
        <f>+'Ark1'!T2731</f>
        <v>0</v>
      </c>
      <c r="AG231" s="102">
        <f>+'Ark1'!U2731</f>
        <v>0</v>
      </c>
      <c r="AH231" s="102">
        <f>+'Ark1'!W2731</f>
        <v>0</v>
      </c>
      <c r="AI231" s="11">
        <f>+'Ark1'!X2731</f>
        <v>0</v>
      </c>
      <c r="AJ231" s="11">
        <f>+'Ark1'!Y2731</f>
        <v>0</v>
      </c>
      <c r="AK231" s="11">
        <f>+'Ark1'!Z2731</f>
        <v>0</v>
      </c>
      <c r="AL231" s="1" t="e">
        <f t="shared" si="8"/>
        <v>#DIV/0!</v>
      </c>
      <c r="AM231" s="1" t="e">
        <f t="shared" si="9"/>
        <v>#DIV/0!</v>
      </c>
      <c r="AN231" s="47"/>
    </row>
    <row r="232" spans="23:40">
      <c r="W232" s="47"/>
      <c r="X232">
        <f>+'Ark1'!C2732</f>
        <v>2011</v>
      </c>
      <c r="Y232">
        <f>+'Ark1'!N2732</f>
        <v>445</v>
      </c>
      <c r="Z232" s="3" t="s">
        <v>486</v>
      </c>
      <c r="AA232">
        <f>+'Ark1'!Q2732</f>
        <v>0</v>
      </c>
      <c r="AB232">
        <f>+'Ark1'!R2732</f>
        <v>0</v>
      </c>
      <c r="AC232" s="210">
        <f>+'Ark1'!AG2732</f>
        <v>0</v>
      </c>
      <c r="AD232" s="210">
        <f>+'Ark1'!AH2732</f>
        <v>0</v>
      </c>
      <c r="AE232" s="1">
        <f>+'Ark1'!S2732</f>
        <v>0</v>
      </c>
      <c r="AF232" s="1">
        <f>+'Ark1'!T2732</f>
        <v>0</v>
      </c>
      <c r="AG232" s="102">
        <f>+'Ark1'!U2732</f>
        <v>0</v>
      </c>
      <c r="AH232" s="102">
        <f>+'Ark1'!W2732</f>
        <v>0</v>
      </c>
      <c r="AI232" s="11">
        <f>+'Ark1'!X2732</f>
        <v>0</v>
      </c>
      <c r="AJ232" s="11">
        <f>+'Ark1'!Y2732</f>
        <v>0</v>
      </c>
      <c r="AK232" s="11">
        <f>+'Ark1'!Z2732</f>
        <v>0</v>
      </c>
      <c r="AL232" s="1" t="e">
        <f t="shared" si="8"/>
        <v>#DIV/0!</v>
      </c>
      <c r="AM232" s="1" t="e">
        <f t="shared" si="9"/>
        <v>#DIV/0!</v>
      </c>
      <c r="AN232" s="47"/>
    </row>
    <row r="233" spans="23:40">
      <c r="W233" s="47"/>
      <c r="X233">
        <f>+'Ark1'!C2733</f>
        <v>2011</v>
      </c>
      <c r="Y233">
        <f>+'Ark1'!N2733</f>
        <v>450</v>
      </c>
      <c r="Z233" s="3" t="s">
        <v>487</v>
      </c>
      <c r="AA233">
        <f>+'Ark1'!Q2733</f>
        <v>0</v>
      </c>
      <c r="AB233">
        <f>+'Ark1'!R2733</f>
        <v>0</v>
      </c>
      <c r="AC233" s="210">
        <f>+'Ark1'!AG2733</f>
        <v>0</v>
      </c>
      <c r="AD233" s="210">
        <f>+'Ark1'!AH2733</f>
        <v>0</v>
      </c>
      <c r="AE233" s="1">
        <f>+'Ark1'!S2733</f>
        <v>0</v>
      </c>
      <c r="AF233" s="1">
        <f>+'Ark1'!T2733</f>
        <v>0</v>
      </c>
      <c r="AG233" s="102">
        <f>+'Ark1'!U2733</f>
        <v>0</v>
      </c>
      <c r="AH233" s="102">
        <f>+'Ark1'!W2733</f>
        <v>0</v>
      </c>
      <c r="AI233" s="11">
        <f>+'Ark1'!X2733</f>
        <v>0</v>
      </c>
      <c r="AJ233" s="11">
        <f>+'Ark1'!Y2733</f>
        <v>0</v>
      </c>
      <c r="AK233" s="11">
        <f>+'Ark1'!Z2733</f>
        <v>0</v>
      </c>
      <c r="AL233" s="1" t="e">
        <f t="shared" si="8"/>
        <v>#DIV/0!</v>
      </c>
      <c r="AM233" s="1" t="e">
        <f t="shared" si="9"/>
        <v>#DIV/0!</v>
      </c>
      <c r="AN233" s="47"/>
    </row>
    <row r="234" spans="23:40">
      <c r="W234" s="47"/>
      <c r="X234">
        <f>+'Ark1'!C2734</f>
        <v>2011</v>
      </c>
      <c r="Y234">
        <f>+'Ark1'!N2734</f>
        <v>455</v>
      </c>
      <c r="Z234" s="3" t="s">
        <v>488</v>
      </c>
      <c r="AA234">
        <f>+'Ark1'!Q2734</f>
        <v>0</v>
      </c>
      <c r="AB234">
        <f>+'Ark1'!R2734</f>
        <v>0</v>
      </c>
      <c r="AC234" s="210">
        <f>+'Ark1'!AG2734</f>
        <v>0</v>
      </c>
      <c r="AD234" s="210">
        <f>+'Ark1'!AH2734</f>
        <v>0</v>
      </c>
      <c r="AE234" s="1">
        <f>+'Ark1'!S2734</f>
        <v>0</v>
      </c>
      <c r="AF234" s="1">
        <f>+'Ark1'!T2734</f>
        <v>0</v>
      </c>
      <c r="AG234" s="102">
        <f>+'Ark1'!U2734</f>
        <v>0</v>
      </c>
      <c r="AH234" s="102">
        <f>+'Ark1'!W2734</f>
        <v>0</v>
      </c>
      <c r="AI234" s="11">
        <f>+'Ark1'!X2734</f>
        <v>0</v>
      </c>
      <c r="AJ234" s="11">
        <f>+'Ark1'!Y2734</f>
        <v>0</v>
      </c>
      <c r="AK234" s="11">
        <f>+'Ark1'!Z2734</f>
        <v>0</v>
      </c>
      <c r="AL234" s="1" t="e">
        <f t="shared" si="8"/>
        <v>#DIV/0!</v>
      </c>
      <c r="AM234" s="1" t="e">
        <f t="shared" si="9"/>
        <v>#DIV/0!</v>
      </c>
      <c r="AN234" s="47"/>
    </row>
    <row r="235" spans="23:40">
      <c r="W235" s="47"/>
      <c r="X235">
        <f>+'Ark1'!C2735</f>
        <v>2011</v>
      </c>
      <c r="Y235">
        <f>+'Ark1'!N2735</f>
        <v>460</v>
      </c>
      <c r="Z235" s="3" t="s">
        <v>489</v>
      </c>
      <c r="AA235">
        <f>+'Ark1'!Q2735</f>
        <v>0</v>
      </c>
      <c r="AB235">
        <f>+'Ark1'!R2735</f>
        <v>0</v>
      </c>
      <c r="AC235" s="210">
        <f>+'Ark1'!AG2735</f>
        <v>0</v>
      </c>
      <c r="AD235" s="210">
        <f>+'Ark1'!AH2735</f>
        <v>0</v>
      </c>
      <c r="AE235" s="1">
        <f>+'Ark1'!S2735</f>
        <v>0</v>
      </c>
      <c r="AF235" s="1">
        <f>+'Ark1'!T2735</f>
        <v>0</v>
      </c>
      <c r="AG235" s="102">
        <f>+'Ark1'!U2735</f>
        <v>0</v>
      </c>
      <c r="AH235" s="102">
        <f>+'Ark1'!W2735</f>
        <v>0</v>
      </c>
      <c r="AI235" s="11">
        <f>+'Ark1'!X2735</f>
        <v>0</v>
      </c>
      <c r="AJ235" s="11">
        <f>+'Ark1'!Y2735</f>
        <v>0</v>
      </c>
      <c r="AK235" s="11">
        <f>+'Ark1'!Z2735</f>
        <v>0</v>
      </c>
      <c r="AL235" s="1" t="e">
        <f t="shared" si="8"/>
        <v>#DIV/0!</v>
      </c>
      <c r="AM235" s="1" t="e">
        <f t="shared" si="9"/>
        <v>#DIV/0!</v>
      </c>
      <c r="AN235" s="47"/>
    </row>
    <row r="236" spans="23:40">
      <c r="W236" s="47"/>
      <c r="X236" s="56">
        <f>+'Ark1'!C2736</f>
        <v>2010</v>
      </c>
      <c r="Y236" s="56">
        <f>+'Ark1'!N2736</f>
        <v>409</v>
      </c>
      <c r="Z236" s="57" t="s">
        <v>474</v>
      </c>
      <c r="AA236" s="56">
        <f>+'Ark1'!Q2736</f>
        <v>0</v>
      </c>
      <c r="AB236" s="56">
        <f>+'Ark1'!R2736</f>
        <v>0</v>
      </c>
      <c r="AC236" s="192">
        <f>+'Ark1'!AG2736</f>
        <v>0</v>
      </c>
      <c r="AD236" s="192">
        <f>+'Ark1'!AH2736</f>
        <v>0</v>
      </c>
      <c r="AE236" s="58">
        <f>+'Ark1'!S2736</f>
        <v>0</v>
      </c>
      <c r="AF236" s="58">
        <f>+'Ark1'!T2736</f>
        <v>0</v>
      </c>
      <c r="AG236" s="169">
        <f>+'Ark1'!U2736</f>
        <v>0</v>
      </c>
      <c r="AH236" s="169">
        <f>+'Ark1'!W2736</f>
        <v>0</v>
      </c>
      <c r="AI236" s="79">
        <f>+'Ark1'!X2736</f>
        <v>0</v>
      </c>
      <c r="AJ236" s="79">
        <f>+'Ark1'!Y2736</f>
        <v>0</v>
      </c>
      <c r="AK236" s="79">
        <f>+'Ark1'!Z2736</f>
        <v>0</v>
      </c>
      <c r="AL236" s="58" t="e">
        <f t="shared" si="8"/>
        <v>#DIV/0!</v>
      </c>
      <c r="AM236" s="58" t="e">
        <f t="shared" si="9"/>
        <v>#DIV/0!</v>
      </c>
      <c r="AN236" s="47"/>
    </row>
    <row r="237" spans="23:40">
      <c r="W237" s="47"/>
      <c r="X237" s="56">
        <f>+'Ark1'!C2737</f>
        <v>2010</v>
      </c>
      <c r="Y237" s="56">
        <f>+'Ark1'!N2737</f>
        <v>410</v>
      </c>
      <c r="Z237" s="57" t="s">
        <v>475</v>
      </c>
      <c r="AA237" s="56">
        <f>+'Ark1'!Q2737</f>
        <v>0</v>
      </c>
      <c r="AB237" s="56">
        <f>+'Ark1'!R2737</f>
        <v>0</v>
      </c>
      <c r="AC237" s="192">
        <f>+'Ark1'!AG2737</f>
        <v>0</v>
      </c>
      <c r="AD237" s="192">
        <f>+'Ark1'!AH2737</f>
        <v>0</v>
      </c>
      <c r="AE237" s="58">
        <f>+'Ark1'!S2737</f>
        <v>0</v>
      </c>
      <c r="AF237" s="58">
        <f>+'Ark1'!T2737</f>
        <v>0</v>
      </c>
      <c r="AG237" s="169">
        <f>+'Ark1'!U2737</f>
        <v>0</v>
      </c>
      <c r="AH237" s="169">
        <f>+'Ark1'!W2737</f>
        <v>0</v>
      </c>
      <c r="AI237" s="79">
        <f>+'Ark1'!X2737</f>
        <v>0</v>
      </c>
      <c r="AJ237" s="79">
        <f>+'Ark1'!Y2737</f>
        <v>0</v>
      </c>
      <c r="AK237" s="79">
        <f>+'Ark1'!Z2737</f>
        <v>0</v>
      </c>
      <c r="AL237" s="58" t="e">
        <f t="shared" si="8"/>
        <v>#DIV/0!</v>
      </c>
      <c r="AM237" s="58" t="e">
        <f t="shared" si="9"/>
        <v>#DIV/0!</v>
      </c>
      <c r="AN237" s="47"/>
    </row>
    <row r="238" spans="23:40">
      <c r="W238" s="47"/>
      <c r="X238" s="56">
        <f>+'Ark1'!C2738</f>
        <v>2010</v>
      </c>
      <c r="Y238" s="56">
        <f>+'Ark1'!N2738</f>
        <v>415</v>
      </c>
      <c r="Z238" s="57" t="s">
        <v>476</v>
      </c>
      <c r="AA238" s="56">
        <f>+'Ark1'!Q2738</f>
        <v>0</v>
      </c>
      <c r="AB238" s="56">
        <f>+'Ark1'!R2738</f>
        <v>0</v>
      </c>
      <c r="AC238" s="192">
        <f>+'Ark1'!AG2738</f>
        <v>0</v>
      </c>
      <c r="AD238" s="192">
        <f>+'Ark1'!AH2738</f>
        <v>0</v>
      </c>
      <c r="AE238" s="58">
        <f>+'Ark1'!S2738</f>
        <v>0</v>
      </c>
      <c r="AF238" s="58">
        <f>+'Ark1'!T2738</f>
        <v>0</v>
      </c>
      <c r="AG238" s="169">
        <f>+'Ark1'!U2738</f>
        <v>0</v>
      </c>
      <c r="AH238" s="169">
        <f>+'Ark1'!W2738</f>
        <v>0</v>
      </c>
      <c r="AI238" s="79">
        <f>+'Ark1'!X2738</f>
        <v>0</v>
      </c>
      <c r="AJ238" s="79">
        <f>+'Ark1'!Y2738</f>
        <v>0</v>
      </c>
      <c r="AK238" s="79">
        <f>+'Ark1'!Z2738</f>
        <v>0</v>
      </c>
      <c r="AL238" s="58" t="e">
        <f t="shared" si="8"/>
        <v>#DIV/0!</v>
      </c>
      <c r="AM238" s="58" t="e">
        <f t="shared" si="9"/>
        <v>#DIV/0!</v>
      </c>
      <c r="AN238" s="47"/>
    </row>
    <row r="239" spans="23:40">
      <c r="W239" s="47"/>
      <c r="X239" s="56">
        <f>+'Ark1'!C2739</f>
        <v>2010</v>
      </c>
      <c r="Y239" s="56">
        <f>+'Ark1'!N2739</f>
        <v>420</v>
      </c>
      <c r="Z239" s="57" t="s">
        <v>477</v>
      </c>
      <c r="AA239" s="56">
        <f>+'Ark1'!Q2739</f>
        <v>0</v>
      </c>
      <c r="AB239" s="56">
        <f>+'Ark1'!R2739</f>
        <v>0</v>
      </c>
      <c r="AC239" s="192">
        <f>+'Ark1'!AG2739</f>
        <v>0</v>
      </c>
      <c r="AD239" s="192">
        <f>+'Ark1'!AH2739</f>
        <v>0</v>
      </c>
      <c r="AE239" s="58">
        <f>+'Ark1'!S2739</f>
        <v>0</v>
      </c>
      <c r="AF239" s="58">
        <f>+'Ark1'!T2739</f>
        <v>0</v>
      </c>
      <c r="AG239" s="169">
        <f>+'Ark1'!U2739</f>
        <v>0</v>
      </c>
      <c r="AH239" s="169">
        <f>+'Ark1'!W2739</f>
        <v>0</v>
      </c>
      <c r="AI239" s="79">
        <f>+'Ark1'!X2739</f>
        <v>0</v>
      </c>
      <c r="AJ239" s="79">
        <f>+'Ark1'!Y2739</f>
        <v>0</v>
      </c>
      <c r="AK239" s="79">
        <f>+'Ark1'!Z2739</f>
        <v>0</v>
      </c>
      <c r="AL239" s="58" t="e">
        <f t="shared" si="8"/>
        <v>#DIV/0!</v>
      </c>
      <c r="AM239" s="58" t="e">
        <f t="shared" si="9"/>
        <v>#DIV/0!</v>
      </c>
      <c r="AN239" s="47"/>
    </row>
    <row r="240" spans="23:40">
      <c r="W240" s="47"/>
      <c r="X240" s="56">
        <f>+'Ark1'!C2740</f>
        <v>2010</v>
      </c>
      <c r="Y240" s="56">
        <f>+'Ark1'!N2740</f>
        <v>425</v>
      </c>
      <c r="Z240" s="57" t="s">
        <v>478</v>
      </c>
      <c r="AA240" s="56">
        <f>+'Ark1'!Q2740</f>
        <v>0</v>
      </c>
      <c r="AB240" s="56">
        <f>+'Ark1'!R2740</f>
        <v>0</v>
      </c>
      <c r="AC240" s="192">
        <f>+'Ark1'!AG2740</f>
        <v>0</v>
      </c>
      <c r="AD240" s="192">
        <f>+'Ark1'!AH2740</f>
        <v>0</v>
      </c>
      <c r="AE240" s="58">
        <f>+'Ark1'!S2740</f>
        <v>0</v>
      </c>
      <c r="AF240" s="58">
        <f>+'Ark1'!T2740</f>
        <v>0</v>
      </c>
      <c r="AG240" s="169">
        <f>+'Ark1'!U2740</f>
        <v>0</v>
      </c>
      <c r="AH240" s="169">
        <f>+'Ark1'!W2740</f>
        <v>0</v>
      </c>
      <c r="AI240" s="79">
        <f>+'Ark1'!X2740</f>
        <v>0</v>
      </c>
      <c r="AJ240" s="79">
        <f>+'Ark1'!Y2740</f>
        <v>0</v>
      </c>
      <c r="AK240" s="79">
        <f>+'Ark1'!Z2740</f>
        <v>0</v>
      </c>
      <c r="AL240" s="58" t="e">
        <f t="shared" si="8"/>
        <v>#DIV/0!</v>
      </c>
      <c r="AM240" s="58" t="e">
        <f t="shared" si="9"/>
        <v>#DIV/0!</v>
      </c>
      <c r="AN240" s="47"/>
    </row>
    <row r="241" spans="23:40">
      <c r="W241" s="47"/>
      <c r="X241" s="56">
        <f>+'Ark1'!C2741</f>
        <v>2010</v>
      </c>
      <c r="Y241" s="56">
        <f>+'Ark1'!N2741</f>
        <v>428</v>
      </c>
      <c r="Z241" s="57" t="s">
        <v>479</v>
      </c>
      <c r="AA241" s="56">
        <f>+'Ark1'!Q2741</f>
        <v>0</v>
      </c>
      <c r="AB241" s="56">
        <f>+'Ark1'!R2741</f>
        <v>0</v>
      </c>
      <c r="AC241" s="192">
        <f>+'Ark1'!AG2741</f>
        <v>0</v>
      </c>
      <c r="AD241" s="192">
        <f>+'Ark1'!AH2741</f>
        <v>0</v>
      </c>
      <c r="AE241" s="58">
        <f>+'Ark1'!S2741</f>
        <v>0</v>
      </c>
      <c r="AF241" s="58">
        <f>+'Ark1'!T2741</f>
        <v>0</v>
      </c>
      <c r="AG241" s="169">
        <f>+'Ark1'!U2741</f>
        <v>0</v>
      </c>
      <c r="AH241" s="169">
        <f>+'Ark1'!W2741</f>
        <v>0</v>
      </c>
      <c r="AI241" s="79">
        <f>+'Ark1'!X2741</f>
        <v>0</v>
      </c>
      <c r="AJ241" s="79">
        <f>+'Ark1'!Y2741</f>
        <v>0</v>
      </c>
      <c r="AK241" s="79">
        <f>+'Ark1'!Z2741</f>
        <v>0</v>
      </c>
      <c r="AL241" s="58" t="e">
        <f t="shared" si="8"/>
        <v>#DIV/0!</v>
      </c>
      <c r="AM241" s="58" t="e">
        <f t="shared" si="9"/>
        <v>#DIV/0!</v>
      </c>
      <c r="AN241" s="47"/>
    </row>
    <row r="242" spans="23:40">
      <c r="W242" s="47"/>
      <c r="X242" s="56">
        <f>+'Ark1'!C2742</f>
        <v>2010</v>
      </c>
      <c r="Y242" s="56">
        <f>+'Ark1'!N2742</f>
        <v>430</v>
      </c>
      <c r="Z242" s="57" t="s">
        <v>480</v>
      </c>
      <c r="AA242" s="56">
        <f>+'Ark1'!Q2742</f>
        <v>0</v>
      </c>
      <c r="AB242" s="56">
        <f>+'Ark1'!R2742</f>
        <v>0</v>
      </c>
      <c r="AC242" s="192">
        <f>+'Ark1'!AG2742</f>
        <v>0</v>
      </c>
      <c r="AD242" s="192">
        <f>+'Ark1'!AH2742</f>
        <v>0</v>
      </c>
      <c r="AE242" s="58">
        <f>+'Ark1'!S2742</f>
        <v>0</v>
      </c>
      <c r="AF242" s="58">
        <f>+'Ark1'!T2742</f>
        <v>0</v>
      </c>
      <c r="AG242" s="169">
        <f>+'Ark1'!U2742</f>
        <v>0</v>
      </c>
      <c r="AH242" s="169">
        <f>+'Ark1'!W2742</f>
        <v>0</v>
      </c>
      <c r="AI242" s="79">
        <f>+'Ark1'!X2742</f>
        <v>0</v>
      </c>
      <c r="AJ242" s="79">
        <f>+'Ark1'!Y2742</f>
        <v>0</v>
      </c>
      <c r="AK242" s="79">
        <f>+'Ark1'!Z2742</f>
        <v>0</v>
      </c>
      <c r="AL242" s="58" t="e">
        <f t="shared" si="8"/>
        <v>#DIV/0!</v>
      </c>
      <c r="AM242" s="58" t="e">
        <f t="shared" si="9"/>
        <v>#DIV/0!</v>
      </c>
      <c r="AN242" s="47"/>
    </row>
    <row r="243" spans="23:40">
      <c r="W243" s="47"/>
      <c r="X243" s="56">
        <f>+'Ark1'!C2743</f>
        <v>2010</v>
      </c>
      <c r="Y243" s="56">
        <f>+'Ark1'!N2743</f>
        <v>433</v>
      </c>
      <c r="Z243" s="57" t="s">
        <v>481</v>
      </c>
      <c r="AA243" s="56">
        <f>+'Ark1'!Q2743</f>
        <v>0</v>
      </c>
      <c r="AB243" s="56">
        <f>+'Ark1'!R2743</f>
        <v>0</v>
      </c>
      <c r="AC243" s="192">
        <f>+'Ark1'!AG2743</f>
        <v>0</v>
      </c>
      <c r="AD243" s="192">
        <f>+'Ark1'!AH2743</f>
        <v>0</v>
      </c>
      <c r="AE243" s="58">
        <f>+'Ark1'!S2743</f>
        <v>0</v>
      </c>
      <c r="AF243" s="58">
        <f>+'Ark1'!T2743</f>
        <v>0</v>
      </c>
      <c r="AG243" s="169">
        <f>+'Ark1'!U2743</f>
        <v>0</v>
      </c>
      <c r="AH243" s="169">
        <f>+'Ark1'!W2743</f>
        <v>0</v>
      </c>
      <c r="AI243" s="79">
        <f>+'Ark1'!X2743</f>
        <v>0</v>
      </c>
      <c r="AJ243" s="79">
        <f>+'Ark1'!Y2743</f>
        <v>0</v>
      </c>
      <c r="AK243" s="79">
        <f>+'Ark1'!Z2743</f>
        <v>0</v>
      </c>
      <c r="AL243" s="58" t="e">
        <f t="shared" si="8"/>
        <v>#DIV/0!</v>
      </c>
      <c r="AM243" s="58" t="e">
        <f t="shared" si="9"/>
        <v>#DIV/0!</v>
      </c>
      <c r="AN243" s="47"/>
    </row>
    <row r="244" spans="23:40">
      <c r="W244" s="47"/>
      <c r="X244" s="56">
        <f>+'Ark1'!C2744</f>
        <v>2010</v>
      </c>
      <c r="Y244" s="56">
        <f>+'Ark1'!N2744</f>
        <v>435</v>
      </c>
      <c r="Z244" s="57" t="s">
        <v>482</v>
      </c>
      <c r="AA244" s="56">
        <f>+'Ark1'!Q2744</f>
        <v>0</v>
      </c>
      <c r="AB244" s="56">
        <f>+'Ark1'!R2744</f>
        <v>0</v>
      </c>
      <c r="AC244" s="192">
        <f>+'Ark1'!AG2744</f>
        <v>0</v>
      </c>
      <c r="AD244" s="192">
        <f>+'Ark1'!AH2744</f>
        <v>0</v>
      </c>
      <c r="AE244" s="58">
        <f>+'Ark1'!S2744</f>
        <v>0</v>
      </c>
      <c r="AF244" s="58">
        <f>+'Ark1'!T2744</f>
        <v>0</v>
      </c>
      <c r="AG244" s="169">
        <f>+'Ark1'!U2744</f>
        <v>0</v>
      </c>
      <c r="AH244" s="169">
        <f>+'Ark1'!W2744</f>
        <v>0</v>
      </c>
      <c r="AI244" s="79">
        <f>+'Ark1'!X2744</f>
        <v>0</v>
      </c>
      <c r="AJ244" s="79">
        <f>+'Ark1'!Y2744</f>
        <v>0</v>
      </c>
      <c r="AK244" s="79">
        <f>+'Ark1'!Z2744</f>
        <v>0</v>
      </c>
      <c r="AL244" s="58" t="e">
        <f t="shared" si="8"/>
        <v>#DIV/0!</v>
      </c>
      <c r="AM244" s="58" t="e">
        <f t="shared" si="9"/>
        <v>#DIV/0!</v>
      </c>
      <c r="AN244" s="47"/>
    </row>
    <row r="245" spans="23:40">
      <c r="W245" s="47"/>
      <c r="X245" s="56">
        <f>+'Ark1'!C2745</f>
        <v>2010</v>
      </c>
      <c r="Y245" s="56">
        <f>+'Ark1'!N2745</f>
        <v>438</v>
      </c>
      <c r="Z245" s="57" t="s">
        <v>483</v>
      </c>
      <c r="AA245" s="56">
        <f>+'Ark1'!Q2745</f>
        <v>0</v>
      </c>
      <c r="AB245" s="56">
        <f>+'Ark1'!R2745</f>
        <v>0</v>
      </c>
      <c r="AC245" s="192">
        <f>+'Ark1'!AG2745</f>
        <v>0</v>
      </c>
      <c r="AD245" s="192">
        <f>+'Ark1'!AH2745</f>
        <v>0</v>
      </c>
      <c r="AE245" s="58">
        <f>+'Ark1'!S2745</f>
        <v>0</v>
      </c>
      <c r="AF245" s="58">
        <f>+'Ark1'!T2745</f>
        <v>0</v>
      </c>
      <c r="AG245" s="169">
        <f>+'Ark1'!U2745</f>
        <v>0</v>
      </c>
      <c r="AH245" s="169">
        <f>+'Ark1'!W2745</f>
        <v>0</v>
      </c>
      <c r="AI245" s="79">
        <f>+'Ark1'!X2745</f>
        <v>0</v>
      </c>
      <c r="AJ245" s="79">
        <f>+'Ark1'!Y2745</f>
        <v>0</v>
      </c>
      <c r="AK245" s="79">
        <f>+'Ark1'!Z2745</f>
        <v>0</v>
      </c>
      <c r="AL245" s="58" t="e">
        <f t="shared" si="8"/>
        <v>#DIV/0!</v>
      </c>
      <c r="AM245" s="58" t="e">
        <f t="shared" si="9"/>
        <v>#DIV/0!</v>
      </c>
      <c r="AN245" s="47"/>
    </row>
    <row r="246" spans="23:40">
      <c r="W246" s="47"/>
      <c r="X246" s="56">
        <f>+'Ark1'!C2746</f>
        <v>2010</v>
      </c>
      <c r="Y246" s="56">
        <f>+'Ark1'!N2746</f>
        <v>440</v>
      </c>
      <c r="Z246" s="57" t="s">
        <v>484</v>
      </c>
      <c r="AA246" s="56">
        <f>+'Ark1'!Q2746</f>
        <v>0</v>
      </c>
      <c r="AB246" s="56">
        <f>+'Ark1'!R2746</f>
        <v>0</v>
      </c>
      <c r="AC246" s="192">
        <f>+'Ark1'!AG2746</f>
        <v>0</v>
      </c>
      <c r="AD246" s="192">
        <f>+'Ark1'!AH2746</f>
        <v>0</v>
      </c>
      <c r="AE246" s="58">
        <f>+'Ark1'!S2746</f>
        <v>0</v>
      </c>
      <c r="AF246" s="58">
        <f>+'Ark1'!T2746</f>
        <v>0</v>
      </c>
      <c r="AG246" s="169">
        <f>+'Ark1'!U2746</f>
        <v>0</v>
      </c>
      <c r="AH246" s="169">
        <f>+'Ark1'!W2746</f>
        <v>0</v>
      </c>
      <c r="AI246" s="79">
        <f>+'Ark1'!X2746</f>
        <v>0</v>
      </c>
      <c r="AJ246" s="79">
        <f>+'Ark1'!Y2746</f>
        <v>0</v>
      </c>
      <c r="AK246" s="79">
        <f>+'Ark1'!Z2746</f>
        <v>0</v>
      </c>
      <c r="AL246" s="58" t="e">
        <f t="shared" si="8"/>
        <v>#DIV/0!</v>
      </c>
      <c r="AM246" s="58" t="e">
        <f t="shared" si="9"/>
        <v>#DIV/0!</v>
      </c>
      <c r="AN246" s="47"/>
    </row>
    <row r="247" spans="23:40">
      <c r="W247" s="47"/>
      <c r="X247" s="56">
        <f>+'Ark1'!C2747</f>
        <v>2010</v>
      </c>
      <c r="Y247" s="56">
        <f>+'Ark1'!N2747</f>
        <v>443</v>
      </c>
      <c r="Z247" s="57" t="s">
        <v>485</v>
      </c>
      <c r="AA247" s="56">
        <f>+'Ark1'!Q2747</f>
        <v>0</v>
      </c>
      <c r="AB247" s="56">
        <f>+'Ark1'!R2747</f>
        <v>0</v>
      </c>
      <c r="AC247" s="192">
        <f>+'Ark1'!AG2747</f>
        <v>0</v>
      </c>
      <c r="AD247" s="192">
        <f>+'Ark1'!AH2747</f>
        <v>0</v>
      </c>
      <c r="AE247" s="58">
        <f>+'Ark1'!S2747</f>
        <v>0</v>
      </c>
      <c r="AF247" s="58">
        <f>+'Ark1'!T2747</f>
        <v>0</v>
      </c>
      <c r="AG247" s="169">
        <f>+'Ark1'!U2747</f>
        <v>0</v>
      </c>
      <c r="AH247" s="169">
        <f>+'Ark1'!W2747</f>
        <v>0</v>
      </c>
      <c r="AI247" s="79">
        <f>+'Ark1'!X2747</f>
        <v>0</v>
      </c>
      <c r="AJ247" s="79">
        <f>+'Ark1'!Y2747</f>
        <v>0</v>
      </c>
      <c r="AK247" s="79">
        <f>+'Ark1'!Z2747</f>
        <v>0</v>
      </c>
      <c r="AL247" s="58" t="e">
        <f t="shared" si="8"/>
        <v>#DIV/0!</v>
      </c>
      <c r="AM247" s="58" t="e">
        <f t="shared" si="9"/>
        <v>#DIV/0!</v>
      </c>
      <c r="AN247" s="47"/>
    </row>
    <row r="248" spans="23:40">
      <c r="W248" s="47"/>
      <c r="X248" s="56">
        <f>+'Ark1'!C2748</f>
        <v>2010</v>
      </c>
      <c r="Y248" s="56">
        <f>+'Ark1'!N2748</f>
        <v>445</v>
      </c>
      <c r="Z248" s="57" t="s">
        <v>486</v>
      </c>
      <c r="AA248" s="56">
        <f>+'Ark1'!Q2748</f>
        <v>0</v>
      </c>
      <c r="AB248" s="56">
        <f>+'Ark1'!R2748</f>
        <v>0</v>
      </c>
      <c r="AC248" s="192">
        <f>+'Ark1'!AG2748</f>
        <v>0</v>
      </c>
      <c r="AD248" s="192">
        <f>+'Ark1'!AH2748</f>
        <v>0</v>
      </c>
      <c r="AE248" s="58">
        <f>+'Ark1'!S2748</f>
        <v>0</v>
      </c>
      <c r="AF248" s="58">
        <f>+'Ark1'!T2748</f>
        <v>0</v>
      </c>
      <c r="AG248" s="169">
        <f>+'Ark1'!U2748</f>
        <v>0</v>
      </c>
      <c r="AH248" s="169">
        <f>+'Ark1'!W2748</f>
        <v>0</v>
      </c>
      <c r="AI248" s="79">
        <f>+'Ark1'!X2748</f>
        <v>0</v>
      </c>
      <c r="AJ248" s="79">
        <f>+'Ark1'!Y2748</f>
        <v>0</v>
      </c>
      <c r="AK248" s="79">
        <f>+'Ark1'!Z2748</f>
        <v>0</v>
      </c>
      <c r="AL248" s="58" t="e">
        <f t="shared" si="8"/>
        <v>#DIV/0!</v>
      </c>
      <c r="AM248" s="58" t="e">
        <f t="shared" si="9"/>
        <v>#DIV/0!</v>
      </c>
      <c r="AN248" s="47"/>
    </row>
    <row r="249" spans="23:40">
      <c r="W249" s="47"/>
      <c r="X249" s="56">
        <f>+'Ark1'!C2749</f>
        <v>2010</v>
      </c>
      <c r="Y249" s="56">
        <f>+'Ark1'!N2749</f>
        <v>450</v>
      </c>
      <c r="Z249" s="57" t="s">
        <v>487</v>
      </c>
      <c r="AA249" s="56">
        <f>+'Ark1'!Q2749</f>
        <v>0</v>
      </c>
      <c r="AB249" s="56">
        <f>+'Ark1'!R2749</f>
        <v>0</v>
      </c>
      <c r="AC249" s="192">
        <f>+'Ark1'!AG2749</f>
        <v>0</v>
      </c>
      <c r="AD249" s="192">
        <f>+'Ark1'!AH2749</f>
        <v>0</v>
      </c>
      <c r="AE249" s="58">
        <f>+'Ark1'!S2749</f>
        <v>0</v>
      </c>
      <c r="AF249" s="58">
        <f>+'Ark1'!T2749</f>
        <v>0</v>
      </c>
      <c r="AG249" s="169">
        <f>+'Ark1'!U2749</f>
        <v>0</v>
      </c>
      <c r="AH249" s="169">
        <f>+'Ark1'!W2749</f>
        <v>0</v>
      </c>
      <c r="AI249" s="79">
        <f>+'Ark1'!X2749</f>
        <v>0</v>
      </c>
      <c r="AJ249" s="79">
        <f>+'Ark1'!Y2749</f>
        <v>0</v>
      </c>
      <c r="AK249" s="79">
        <f>+'Ark1'!Z2749</f>
        <v>0</v>
      </c>
      <c r="AL249" s="58" t="e">
        <f t="shared" si="8"/>
        <v>#DIV/0!</v>
      </c>
      <c r="AM249" s="58" t="e">
        <f t="shared" si="9"/>
        <v>#DIV/0!</v>
      </c>
      <c r="AN249" s="47"/>
    </row>
    <row r="250" spans="23:40">
      <c r="W250" s="47"/>
      <c r="X250" s="56">
        <f>+'Ark1'!C2750</f>
        <v>2010</v>
      </c>
      <c r="Y250" s="56">
        <f>+'Ark1'!N2750</f>
        <v>455</v>
      </c>
      <c r="Z250" s="57" t="s">
        <v>488</v>
      </c>
      <c r="AA250" s="56">
        <f>+'Ark1'!Q2750</f>
        <v>0</v>
      </c>
      <c r="AB250" s="56">
        <f>+'Ark1'!R2750</f>
        <v>0</v>
      </c>
      <c r="AC250" s="192">
        <f>+'Ark1'!AG2750</f>
        <v>0</v>
      </c>
      <c r="AD250" s="192">
        <f>+'Ark1'!AH2750</f>
        <v>0</v>
      </c>
      <c r="AE250" s="58">
        <f>+'Ark1'!S2750</f>
        <v>0</v>
      </c>
      <c r="AF250" s="58">
        <f>+'Ark1'!T2750</f>
        <v>0</v>
      </c>
      <c r="AG250" s="169">
        <f>+'Ark1'!U2750</f>
        <v>0</v>
      </c>
      <c r="AH250" s="169">
        <f>+'Ark1'!W2750</f>
        <v>0</v>
      </c>
      <c r="AI250" s="79">
        <f>+'Ark1'!X2750</f>
        <v>0</v>
      </c>
      <c r="AJ250" s="79">
        <f>+'Ark1'!Y2750</f>
        <v>0</v>
      </c>
      <c r="AK250" s="79">
        <f>+'Ark1'!Z2750</f>
        <v>0</v>
      </c>
      <c r="AL250" s="58" t="e">
        <f t="shared" si="8"/>
        <v>#DIV/0!</v>
      </c>
      <c r="AM250" s="58" t="e">
        <f t="shared" si="9"/>
        <v>#DIV/0!</v>
      </c>
      <c r="AN250" s="47"/>
    </row>
    <row r="251" spans="23:40">
      <c r="W251" s="47"/>
      <c r="X251" s="56">
        <f>+'Ark1'!C2751</f>
        <v>2010</v>
      </c>
      <c r="Y251" s="56">
        <f>+'Ark1'!N2751</f>
        <v>460</v>
      </c>
      <c r="Z251" s="57" t="s">
        <v>489</v>
      </c>
      <c r="AA251" s="56">
        <f>+'Ark1'!Q2751</f>
        <v>0</v>
      </c>
      <c r="AB251" s="56">
        <f>+'Ark1'!R2751</f>
        <v>0</v>
      </c>
      <c r="AC251" s="192">
        <f>+'Ark1'!AG2751</f>
        <v>0</v>
      </c>
      <c r="AD251" s="192">
        <f>+'Ark1'!AH2751</f>
        <v>0</v>
      </c>
      <c r="AE251" s="58">
        <f>+'Ark1'!S2751</f>
        <v>0</v>
      </c>
      <c r="AF251" s="58">
        <f>+'Ark1'!T2751</f>
        <v>0</v>
      </c>
      <c r="AG251" s="169">
        <f>+'Ark1'!U2751</f>
        <v>0</v>
      </c>
      <c r="AH251" s="169">
        <f>+'Ark1'!W2751</f>
        <v>0</v>
      </c>
      <c r="AI251" s="79">
        <f>+'Ark1'!X2751</f>
        <v>0</v>
      </c>
      <c r="AJ251" s="79">
        <f>+'Ark1'!Y2751</f>
        <v>0</v>
      </c>
      <c r="AK251" s="79">
        <f>+'Ark1'!Z2751</f>
        <v>0</v>
      </c>
      <c r="AL251" s="58" t="e">
        <f t="shared" si="8"/>
        <v>#DIV/0!</v>
      </c>
      <c r="AM251" s="58" t="e">
        <f t="shared" si="9"/>
        <v>#DIV/0!</v>
      </c>
      <c r="AN251" s="47"/>
    </row>
    <row r="252" spans="23:40">
      <c r="W252" s="47"/>
      <c r="X252">
        <f>+'Ark1'!C2752</f>
        <v>2009</v>
      </c>
      <c r="Y252">
        <f>+'Ark1'!N2752</f>
        <v>409</v>
      </c>
      <c r="Z252" s="3" t="s">
        <v>474</v>
      </c>
      <c r="AA252">
        <f>+'Ark1'!Q2752</f>
        <v>0</v>
      </c>
      <c r="AB252">
        <f>+'Ark1'!R2752</f>
        <v>0</v>
      </c>
      <c r="AC252" s="210">
        <f>+'Ark1'!AG2752</f>
        <v>0</v>
      </c>
      <c r="AD252" s="210">
        <f>+'Ark1'!AH2752</f>
        <v>0</v>
      </c>
      <c r="AE252" s="1">
        <f>+'Ark1'!S2752</f>
        <v>0</v>
      </c>
      <c r="AF252" s="1">
        <f>+'Ark1'!T2752</f>
        <v>0</v>
      </c>
      <c r="AG252" s="102">
        <f>+'Ark1'!U2752</f>
        <v>0</v>
      </c>
      <c r="AH252" s="102">
        <f>+'Ark1'!W2752</f>
        <v>0</v>
      </c>
      <c r="AI252" s="11">
        <f>+'Ark1'!X2752</f>
        <v>0</v>
      </c>
      <c r="AJ252" s="11">
        <f>+'Ark1'!Y2752</f>
        <v>0</v>
      </c>
      <c r="AK252" s="11">
        <f>+'Ark1'!Z2752</f>
        <v>0</v>
      </c>
      <c r="AL252" s="1" t="e">
        <f t="shared" si="8"/>
        <v>#DIV/0!</v>
      </c>
      <c r="AM252" s="1" t="e">
        <f t="shared" si="9"/>
        <v>#DIV/0!</v>
      </c>
      <c r="AN252" s="47"/>
    </row>
    <row r="253" spans="23:40">
      <c r="W253" s="47"/>
      <c r="X253">
        <f>+'Ark1'!C2753</f>
        <v>2009</v>
      </c>
      <c r="Y253">
        <f>+'Ark1'!N2753</f>
        <v>410</v>
      </c>
      <c r="Z253" s="3" t="s">
        <v>475</v>
      </c>
      <c r="AA253">
        <f>+'Ark1'!Q2753</f>
        <v>0</v>
      </c>
      <c r="AB253">
        <f>+'Ark1'!R2753</f>
        <v>0</v>
      </c>
      <c r="AC253" s="210">
        <f>+'Ark1'!AG2753</f>
        <v>0</v>
      </c>
      <c r="AD253" s="210">
        <f>+'Ark1'!AH2753</f>
        <v>0</v>
      </c>
      <c r="AE253" s="1">
        <f>+'Ark1'!S2753</f>
        <v>0</v>
      </c>
      <c r="AF253" s="1">
        <f>+'Ark1'!T2753</f>
        <v>0</v>
      </c>
      <c r="AG253" s="102">
        <f>+'Ark1'!U2753</f>
        <v>0</v>
      </c>
      <c r="AH253" s="102">
        <f>+'Ark1'!W2753</f>
        <v>0</v>
      </c>
      <c r="AI253" s="11">
        <f>+'Ark1'!X2753</f>
        <v>0</v>
      </c>
      <c r="AJ253" s="11">
        <f>+'Ark1'!Y2753</f>
        <v>0</v>
      </c>
      <c r="AK253" s="11">
        <f>+'Ark1'!Z2753</f>
        <v>0</v>
      </c>
      <c r="AL253" s="1" t="e">
        <f t="shared" si="8"/>
        <v>#DIV/0!</v>
      </c>
      <c r="AM253" s="1" t="e">
        <f t="shared" si="9"/>
        <v>#DIV/0!</v>
      </c>
      <c r="AN253" s="47"/>
    </row>
    <row r="254" spans="23:40">
      <c r="W254" s="47"/>
      <c r="X254">
        <f>+'Ark1'!C2754</f>
        <v>2009</v>
      </c>
      <c r="Y254">
        <f>+'Ark1'!N2754</f>
        <v>415</v>
      </c>
      <c r="Z254" s="3" t="s">
        <v>476</v>
      </c>
      <c r="AA254">
        <f>+'Ark1'!Q2754</f>
        <v>0</v>
      </c>
      <c r="AB254">
        <f>+'Ark1'!R2754</f>
        <v>0</v>
      </c>
      <c r="AC254" s="210">
        <f>+'Ark1'!AG2754</f>
        <v>0</v>
      </c>
      <c r="AD254" s="210">
        <f>+'Ark1'!AH2754</f>
        <v>0</v>
      </c>
      <c r="AE254" s="1">
        <f>+'Ark1'!S2754</f>
        <v>0</v>
      </c>
      <c r="AF254" s="1">
        <f>+'Ark1'!T2754</f>
        <v>0</v>
      </c>
      <c r="AG254" s="102">
        <f>+'Ark1'!U2754</f>
        <v>0</v>
      </c>
      <c r="AH254" s="102">
        <f>+'Ark1'!W2754</f>
        <v>0</v>
      </c>
      <c r="AI254" s="11">
        <f>+'Ark1'!X2754</f>
        <v>0</v>
      </c>
      <c r="AJ254" s="11">
        <f>+'Ark1'!Y2754</f>
        <v>0</v>
      </c>
      <c r="AK254" s="11">
        <f>+'Ark1'!Z2754</f>
        <v>0</v>
      </c>
      <c r="AL254" s="1" t="e">
        <f t="shared" si="8"/>
        <v>#DIV/0!</v>
      </c>
      <c r="AM254" s="1" t="e">
        <f t="shared" si="9"/>
        <v>#DIV/0!</v>
      </c>
      <c r="AN254" s="47"/>
    </row>
    <row r="255" spans="23:40">
      <c r="W255" s="47"/>
      <c r="X255">
        <f>+'Ark1'!C2755</f>
        <v>2009</v>
      </c>
      <c r="Y255">
        <f>+'Ark1'!N2755</f>
        <v>420</v>
      </c>
      <c r="Z255" s="3" t="s">
        <v>477</v>
      </c>
      <c r="AA255">
        <f>+'Ark1'!Q2755</f>
        <v>0</v>
      </c>
      <c r="AB255">
        <f>+'Ark1'!R2755</f>
        <v>0</v>
      </c>
      <c r="AC255" s="210">
        <f>+'Ark1'!AG2755</f>
        <v>0</v>
      </c>
      <c r="AD255" s="210">
        <f>+'Ark1'!AH2755</f>
        <v>0</v>
      </c>
      <c r="AE255" s="1">
        <f>+'Ark1'!S2755</f>
        <v>0</v>
      </c>
      <c r="AF255" s="1">
        <f>+'Ark1'!T2755</f>
        <v>0</v>
      </c>
      <c r="AG255" s="102">
        <f>+'Ark1'!U2755</f>
        <v>0</v>
      </c>
      <c r="AH255" s="102">
        <f>+'Ark1'!W2755</f>
        <v>0</v>
      </c>
      <c r="AI255" s="11">
        <f>+'Ark1'!X2755</f>
        <v>0</v>
      </c>
      <c r="AJ255" s="11">
        <f>+'Ark1'!Y2755</f>
        <v>0</v>
      </c>
      <c r="AK255" s="11">
        <f>+'Ark1'!Z2755</f>
        <v>0</v>
      </c>
      <c r="AL255" s="1" t="e">
        <f t="shared" si="8"/>
        <v>#DIV/0!</v>
      </c>
      <c r="AM255" s="1" t="e">
        <f t="shared" si="9"/>
        <v>#DIV/0!</v>
      </c>
      <c r="AN255" s="47"/>
    </row>
    <row r="256" spans="23:40">
      <c r="W256" s="47"/>
      <c r="X256">
        <f>+'Ark1'!C2756</f>
        <v>2009</v>
      </c>
      <c r="Y256">
        <f>+'Ark1'!N2756</f>
        <v>425</v>
      </c>
      <c r="Z256" s="3" t="s">
        <v>478</v>
      </c>
      <c r="AA256">
        <f>+'Ark1'!Q2756</f>
        <v>0</v>
      </c>
      <c r="AB256">
        <f>+'Ark1'!R2756</f>
        <v>0</v>
      </c>
      <c r="AC256" s="210">
        <f>+'Ark1'!AG2756</f>
        <v>0</v>
      </c>
      <c r="AD256" s="210">
        <f>+'Ark1'!AH2756</f>
        <v>0</v>
      </c>
      <c r="AE256" s="1">
        <f>+'Ark1'!S2756</f>
        <v>0</v>
      </c>
      <c r="AF256" s="1">
        <f>+'Ark1'!T2756</f>
        <v>0</v>
      </c>
      <c r="AG256" s="102">
        <f>+'Ark1'!U2756</f>
        <v>0</v>
      </c>
      <c r="AH256" s="102">
        <f>+'Ark1'!W2756</f>
        <v>0</v>
      </c>
      <c r="AI256" s="11">
        <f>+'Ark1'!X2756</f>
        <v>0</v>
      </c>
      <c r="AJ256" s="11">
        <f>+'Ark1'!Y2756</f>
        <v>0</v>
      </c>
      <c r="AK256" s="11">
        <f>+'Ark1'!Z2756</f>
        <v>0</v>
      </c>
      <c r="AL256" s="1" t="e">
        <f t="shared" si="8"/>
        <v>#DIV/0!</v>
      </c>
      <c r="AM256" s="1" t="e">
        <f t="shared" si="9"/>
        <v>#DIV/0!</v>
      </c>
      <c r="AN256" s="47"/>
    </row>
    <row r="257" spans="23:40">
      <c r="W257" s="47"/>
      <c r="X257">
        <f>+'Ark1'!C2757</f>
        <v>2009</v>
      </c>
      <c r="Y257">
        <f>+'Ark1'!N2757</f>
        <v>428</v>
      </c>
      <c r="Z257" s="3" t="s">
        <v>479</v>
      </c>
      <c r="AA257">
        <f>+'Ark1'!Q2757</f>
        <v>0</v>
      </c>
      <c r="AB257">
        <f>+'Ark1'!R2757</f>
        <v>0</v>
      </c>
      <c r="AC257" s="210">
        <f>+'Ark1'!AG2757</f>
        <v>0</v>
      </c>
      <c r="AD257" s="210">
        <f>+'Ark1'!AH2757</f>
        <v>0</v>
      </c>
      <c r="AE257" s="1">
        <f>+'Ark1'!S2757</f>
        <v>0</v>
      </c>
      <c r="AF257" s="1">
        <f>+'Ark1'!T2757</f>
        <v>0</v>
      </c>
      <c r="AG257" s="102">
        <f>+'Ark1'!U2757</f>
        <v>0</v>
      </c>
      <c r="AH257" s="102">
        <f>+'Ark1'!W2757</f>
        <v>0</v>
      </c>
      <c r="AI257" s="11">
        <f>+'Ark1'!X2757</f>
        <v>0</v>
      </c>
      <c r="AJ257" s="11">
        <f>+'Ark1'!Y2757</f>
        <v>0</v>
      </c>
      <c r="AK257" s="11">
        <f>+'Ark1'!Z2757</f>
        <v>0</v>
      </c>
      <c r="AL257" s="1" t="e">
        <f t="shared" si="8"/>
        <v>#DIV/0!</v>
      </c>
      <c r="AM257" s="1" t="e">
        <f t="shared" si="9"/>
        <v>#DIV/0!</v>
      </c>
      <c r="AN257" s="47"/>
    </row>
    <row r="258" spans="23:40">
      <c r="W258" s="47"/>
      <c r="X258">
        <f>+'Ark1'!C2758</f>
        <v>2009</v>
      </c>
      <c r="Y258">
        <f>+'Ark1'!N2758</f>
        <v>430</v>
      </c>
      <c r="Z258" s="3" t="s">
        <v>480</v>
      </c>
      <c r="AA258">
        <f>+'Ark1'!Q2758</f>
        <v>0</v>
      </c>
      <c r="AB258">
        <f>+'Ark1'!R2758</f>
        <v>0</v>
      </c>
      <c r="AC258" s="210">
        <f>+'Ark1'!AG2758</f>
        <v>0</v>
      </c>
      <c r="AD258" s="210">
        <f>+'Ark1'!AH2758</f>
        <v>0</v>
      </c>
      <c r="AE258" s="1">
        <f>+'Ark1'!S2758</f>
        <v>0</v>
      </c>
      <c r="AF258" s="1">
        <f>+'Ark1'!T2758</f>
        <v>0</v>
      </c>
      <c r="AG258" s="102">
        <f>+'Ark1'!U2758</f>
        <v>0</v>
      </c>
      <c r="AH258" s="102">
        <f>+'Ark1'!W2758</f>
        <v>0</v>
      </c>
      <c r="AI258" s="11">
        <f>+'Ark1'!X2758</f>
        <v>0</v>
      </c>
      <c r="AJ258" s="11">
        <f>+'Ark1'!Y2758</f>
        <v>0</v>
      </c>
      <c r="AK258" s="11">
        <f>+'Ark1'!Z2758</f>
        <v>0</v>
      </c>
      <c r="AL258" s="1" t="e">
        <f t="shared" si="8"/>
        <v>#DIV/0!</v>
      </c>
      <c r="AM258" s="1" t="e">
        <f t="shared" si="9"/>
        <v>#DIV/0!</v>
      </c>
      <c r="AN258" s="47"/>
    </row>
    <row r="259" spans="23:40">
      <c r="W259" s="47"/>
      <c r="X259">
        <f>+'Ark1'!C2759</f>
        <v>2009</v>
      </c>
      <c r="Y259">
        <f>+'Ark1'!N2759</f>
        <v>433</v>
      </c>
      <c r="Z259" s="3" t="s">
        <v>481</v>
      </c>
      <c r="AA259">
        <f>+'Ark1'!Q2759</f>
        <v>0</v>
      </c>
      <c r="AB259">
        <f>+'Ark1'!R2759</f>
        <v>0</v>
      </c>
      <c r="AC259" s="210">
        <f>+'Ark1'!AG2759</f>
        <v>0</v>
      </c>
      <c r="AD259" s="210">
        <f>+'Ark1'!AH2759</f>
        <v>0</v>
      </c>
      <c r="AE259" s="1">
        <f>+'Ark1'!S2759</f>
        <v>0</v>
      </c>
      <c r="AF259" s="1">
        <f>+'Ark1'!T2759</f>
        <v>0</v>
      </c>
      <c r="AG259" s="102">
        <f>+'Ark1'!U2759</f>
        <v>0</v>
      </c>
      <c r="AH259" s="102">
        <f>+'Ark1'!W2759</f>
        <v>0</v>
      </c>
      <c r="AI259" s="11">
        <f>+'Ark1'!X2759</f>
        <v>0</v>
      </c>
      <c r="AJ259" s="11">
        <f>+'Ark1'!Y2759</f>
        <v>0</v>
      </c>
      <c r="AK259" s="11">
        <f>+'Ark1'!Z2759</f>
        <v>0</v>
      </c>
      <c r="AL259" s="1" t="e">
        <f t="shared" si="8"/>
        <v>#DIV/0!</v>
      </c>
      <c r="AM259" s="1" t="e">
        <f t="shared" si="9"/>
        <v>#DIV/0!</v>
      </c>
      <c r="AN259" s="47"/>
    </row>
    <row r="260" spans="23:40">
      <c r="W260" s="47"/>
      <c r="X260">
        <f>+'Ark1'!C2760</f>
        <v>2009</v>
      </c>
      <c r="Y260">
        <f>+'Ark1'!N2760</f>
        <v>435</v>
      </c>
      <c r="Z260" s="3" t="s">
        <v>482</v>
      </c>
      <c r="AA260">
        <f>+'Ark1'!Q2760</f>
        <v>0</v>
      </c>
      <c r="AB260">
        <f>+'Ark1'!R2760</f>
        <v>0</v>
      </c>
      <c r="AC260" s="210">
        <f>+'Ark1'!AG2760</f>
        <v>0</v>
      </c>
      <c r="AD260" s="210">
        <f>+'Ark1'!AH2760</f>
        <v>0</v>
      </c>
      <c r="AE260" s="1">
        <f>+'Ark1'!S2760</f>
        <v>0</v>
      </c>
      <c r="AF260" s="1">
        <f>+'Ark1'!T2760</f>
        <v>0</v>
      </c>
      <c r="AG260" s="102">
        <f>+'Ark1'!U2760</f>
        <v>0</v>
      </c>
      <c r="AH260" s="102">
        <f>+'Ark1'!W2760</f>
        <v>0</v>
      </c>
      <c r="AI260" s="11">
        <f>+'Ark1'!X2760</f>
        <v>0</v>
      </c>
      <c r="AJ260" s="11">
        <f>+'Ark1'!Y2760</f>
        <v>0</v>
      </c>
      <c r="AK260" s="11">
        <f>+'Ark1'!Z2760</f>
        <v>0</v>
      </c>
      <c r="AL260" s="1" t="e">
        <f t="shared" si="8"/>
        <v>#DIV/0!</v>
      </c>
      <c r="AM260" s="1" t="e">
        <f t="shared" si="9"/>
        <v>#DIV/0!</v>
      </c>
      <c r="AN260" s="47"/>
    </row>
    <row r="261" spans="23:40">
      <c r="W261" s="47"/>
      <c r="X261">
        <f>+'Ark1'!C2761</f>
        <v>2009</v>
      </c>
      <c r="Y261">
        <f>+'Ark1'!N2761</f>
        <v>438</v>
      </c>
      <c r="Z261" s="3" t="s">
        <v>483</v>
      </c>
      <c r="AA261">
        <f>+'Ark1'!Q2761</f>
        <v>0</v>
      </c>
      <c r="AB261">
        <f>+'Ark1'!R2761</f>
        <v>0</v>
      </c>
      <c r="AC261" s="210">
        <f>+'Ark1'!AG2761</f>
        <v>0</v>
      </c>
      <c r="AD261" s="210">
        <f>+'Ark1'!AH2761</f>
        <v>0</v>
      </c>
      <c r="AE261" s="1">
        <f>+'Ark1'!S2761</f>
        <v>0</v>
      </c>
      <c r="AF261" s="1">
        <f>+'Ark1'!T2761</f>
        <v>0</v>
      </c>
      <c r="AG261" s="102">
        <f>+'Ark1'!U2761</f>
        <v>0</v>
      </c>
      <c r="AH261" s="102">
        <f>+'Ark1'!W2761</f>
        <v>0</v>
      </c>
      <c r="AI261" s="11">
        <f>+'Ark1'!X2761</f>
        <v>0</v>
      </c>
      <c r="AJ261" s="11">
        <f>+'Ark1'!Y2761</f>
        <v>0</v>
      </c>
      <c r="AK261" s="11">
        <f>+'Ark1'!Z2761</f>
        <v>0</v>
      </c>
      <c r="AL261" s="1" t="e">
        <f t="shared" si="8"/>
        <v>#DIV/0!</v>
      </c>
      <c r="AM261" s="1" t="e">
        <f t="shared" si="9"/>
        <v>#DIV/0!</v>
      </c>
      <c r="AN261" s="47"/>
    </row>
    <row r="262" spans="23:40">
      <c r="W262" s="47"/>
      <c r="X262">
        <f>+'Ark1'!C2762</f>
        <v>2009</v>
      </c>
      <c r="Y262">
        <f>+'Ark1'!N2762</f>
        <v>440</v>
      </c>
      <c r="Z262" s="3" t="s">
        <v>484</v>
      </c>
      <c r="AA262">
        <f>+'Ark1'!Q2762</f>
        <v>0</v>
      </c>
      <c r="AB262">
        <f>+'Ark1'!R2762</f>
        <v>0</v>
      </c>
      <c r="AC262" s="210">
        <f>+'Ark1'!AG2762</f>
        <v>0</v>
      </c>
      <c r="AD262" s="210">
        <f>+'Ark1'!AH2762</f>
        <v>0</v>
      </c>
      <c r="AE262" s="1">
        <f>+'Ark1'!S2762</f>
        <v>0</v>
      </c>
      <c r="AF262" s="1">
        <f>+'Ark1'!T2762</f>
        <v>0</v>
      </c>
      <c r="AG262" s="102">
        <f>+'Ark1'!U2762</f>
        <v>0</v>
      </c>
      <c r="AH262" s="102">
        <f>+'Ark1'!W2762</f>
        <v>0</v>
      </c>
      <c r="AI262" s="11">
        <f>+'Ark1'!X2762</f>
        <v>0</v>
      </c>
      <c r="AJ262" s="11">
        <f>+'Ark1'!Y2762</f>
        <v>0</v>
      </c>
      <c r="AK262" s="11">
        <f>+'Ark1'!Z2762</f>
        <v>0</v>
      </c>
      <c r="AL262" s="1" t="e">
        <f t="shared" si="8"/>
        <v>#DIV/0!</v>
      </c>
      <c r="AM262" s="1" t="e">
        <f t="shared" si="9"/>
        <v>#DIV/0!</v>
      </c>
      <c r="AN262" s="47"/>
    </row>
    <row r="263" spans="23:40">
      <c r="W263" s="47"/>
      <c r="X263">
        <f>+'Ark1'!C2763</f>
        <v>2009</v>
      </c>
      <c r="Y263">
        <f>+'Ark1'!N2763</f>
        <v>443</v>
      </c>
      <c r="Z263" s="3" t="s">
        <v>485</v>
      </c>
      <c r="AA263">
        <f>+'Ark1'!Q2763</f>
        <v>0</v>
      </c>
      <c r="AB263">
        <f>+'Ark1'!R2763</f>
        <v>0</v>
      </c>
      <c r="AC263" s="210">
        <f>+'Ark1'!AG2763</f>
        <v>0</v>
      </c>
      <c r="AD263" s="210">
        <f>+'Ark1'!AH2763</f>
        <v>0</v>
      </c>
      <c r="AE263" s="1">
        <f>+'Ark1'!S2763</f>
        <v>0</v>
      </c>
      <c r="AF263" s="1">
        <f>+'Ark1'!T2763</f>
        <v>0</v>
      </c>
      <c r="AG263" s="102">
        <f>+'Ark1'!U2763</f>
        <v>0</v>
      </c>
      <c r="AH263" s="102">
        <f>+'Ark1'!W2763</f>
        <v>0</v>
      </c>
      <c r="AI263" s="11">
        <f>+'Ark1'!X2763</f>
        <v>0</v>
      </c>
      <c r="AJ263" s="11">
        <f>+'Ark1'!Y2763</f>
        <v>0</v>
      </c>
      <c r="AK263" s="11">
        <f>+'Ark1'!Z2763</f>
        <v>0</v>
      </c>
      <c r="AL263" s="1" t="e">
        <f t="shared" si="8"/>
        <v>#DIV/0!</v>
      </c>
      <c r="AM263" s="1" t="e">
        <f t="shared" si="9"/>
        <v>#DIV/0!</v>
      </c>
      <c r="AN263" s="47"/>
    </row>
    <row r="264" spans="23:40">
      <c r="W264" s="47"/>
      <c r="X264">
        <f>+'Ark1'!C2764</f>
        <v>2009</v>
      </c>
      <c r="Y264">
        <f>+'Ark1'!N2764</f>
        <v>445</v>
      </c>
      <c r="Z264" s="3" t="s">
        <v>486</v>
      </c>
      <c r="AA264">
        <f>+'Ark1'!Q2764</f>
        <v>0</v>
      </c>
      <c r="AB264">
        <f>+'Ark1'!R2764</f>
        <v>0</v>
      </c>
      <c r="AC264" s="210">
        <f>+'Ark1'!AG2764</f>
        <v>0</v>
      </c>
      <c r="AD264" s="210">
        <f>+'Ark1'!AH2764</f>
        <v>0</v>
      </c>
      <c r="AE264" s="1">
        <f>+'Ark1'!S2764</f>
        <v>0</v>
      </c>
      <c r="AF264" s="1">
        <f>+'Ark1'!T2764</f>
        <v>0</v>
      </c>
      <c r="AG264" s="102">
        <f>+'Ark1'!U2764</f>
        <v>0</v>
      </c>
      <c r="AH264" s="102">
        <f>+'Ark1'!W2764</f>
        <v>0</v>
      </c>
      <c r="AI264" s="11">
        <f>+'Ark1'!X2764</f>
        <v>0</v>
      </c>
      <c r="AJ264" s="11">
        <f>+'Ark1'!Y2764</f>
        <v>0</v>
      </c>
      <c r="AK264" s="11">
        <f>+'Ark1'!Z2764</f>
        <v>0</v>
      </c>
      <c r="AL264" s="1" t="e">
        <f t="shared" si="8"/>
        <v>#DIV/0!</v>
      </c>
      <c r="AM264" s="1" t="e">
        <f t="shared" si="9"/>
        <v>#DIV/0!</v>
      </c>
      <c r="AN264" s="47"/>
    </row>
    <row r="265" spans="23:40">
      <c r="W265" s="47"/>
      <c r="X265">
        <f>+'Ark1'!C2765</f>
        <v>2009</v>
      </c>
      <c r="Y265">
        <f>+'Ark1'!N2765</f>
        <v>450</v>
      </c>
      <c r="Z265" s="3" t="s">
        <v>487</v>
      </c>
      <c r="AA265">
        <f>+'Ark1'!Q2765</f>
        <v>0</v>
      </c>
      <c r="AB265">
        <f>+'Ark1'!R2765</f>
        <v>0</v>
      </c>
      <c r="AC265" s="210">
        <f>+'Ark1'!AG2765</f>
        <v>0</v>
      </c>
      <c r="AD265" s="210">
        <f>+'Ark1'!AH2765</f>
        <v>0</v>
      </c>
      <c r="AE265" s="1">
        <f>+'Ark1'!S2765</f>
        <v>0</v>
      </c>
      <c r="AF265" s="1">
        <f>+'Ark1'!T2765</f>
        <v>0</v>
      </c>
      <c r="AG265" s="102">
        <f>+'Ark1'!U2765</f>
        <v>0</v>
      </c>
      <c r="AH265" s="102">
        <f>+'Ark1'!W2765</f>
        <v>0</v>
      </c>
      <c r="AI265" s="11">
        <f>+'Ark1'!X2765</f>
        <v>0</v>
      </c>
      <c r="AJ265" s="11">
        <f>+'Ark1'!Y2765</f>
        <v>0</v>
      </c>
      <c r="AK265" s="11">
        <f>+'Ark1'!Z2765</f>
        <v>0</v>
      </c>
      <c r="AL265" s="1" t="e">
        <f t="shared" si="8"/>
        <v>#DIV/0!</v>
      </c>
      <c r="AM265" s="1" t="e">
        <f t="shared" si="9"/>
        <v>#DIV/0!</v>
      </c>
      <c r="AN265" s="47"/>
    </row>
    <row r="266" spans="23:40">
      <c r="W266" s="47"/>
      <c r="X266">
        <f>+'Ark1'!C2766</f>
        <v>2009</v>
      </c>
      <c r="Y266">
        <f>+'Ark1'!N2766</f>
        <v>455</v>
      </c>
      <c r="Z266" s="3" t="s">
        <v>488</v>
      </c>
      <c r="AA266">
        <f>+'Ark1'!Q2766</f>
        <v>0</v>
      </c>
      <c r="AB266">
        <f>+'Ark1'!R2766</f>
        <v>0</v>
      </c>
      <c r="AC266" s="210">
        <f>+'Ark1'!AG2766</f>
        <v>0</v>
      </c>
      <c r="AD266" s="210">
        <f>+'Ark1'!AH2766</f>
        <v>0</v>
      </c>
      <c r="AE266" s="1">
        <f>+'Ark1'!S2766</f>
        <v>0</v>
      </c>
      <c r="AF266" s="1">
        <f>+'Ark1'!T2766</f>
        <v>0</v>
      </c>
      <c r="AG266" s="102">
        <f>+'Ark1'!U2766</f>
        <v>0</v>
      </c>
      <c r="AH266" s="102">
        <f>+'Ark1'!W2766</f>
        <v>0</v>
      </c>
      <c r="AI266" s="11">
        <f>+'Ark1'!X2766</f>
        <v>0</v>
      </c>
      <c r="AJ266" s="11">
        <f>+'Ark1'!Y2766</f>
        <v>0</v>
      </c>
      <c r="AK266" s="11">
        <f>+'Ark1'!Z2766</f>
        <v>0</v>
      </c>
      <c r="AL266" s="1" t="e">
        <f t="shared" si="8"/>
        <v>#DIV/0!</v>
      </c>
      <c r="AM266" s="1" t="e">
        <f t="shared" si="9"/>
        <v>#DIV/0!</v>
      </c>
      <c r="AN266" s="47"/>
    </row>
    <row r="267" spans="23:40">
      <c r="W267" s="47"/>
      <c r="X267">
        <f>+'Ark1'!C2767</f>
        <v>2009</v>
      </c>
      <c r="Y267">
        <f>+'Ark1'!N2767</f>
        <v>460</v>
      </c>
      <c r="Z267" s="3" t="s">
        <v>489</v>
      </c>
      <c r="AA267">
        <f>+'Ark1'!Q2767</f>
        <v>0</v>
      </c>
      <c r="AB267">
        <f>+'Ark1'!R2767</f>
        <v>0</v>
      </c>
      <c r="AC267" s="210">
        <f>+'Ark1'!AG2767</f>
        <v>0</v>
      </c>
      <c r="AD267" s="210">
        <f>+'Ark1'!AH2767</f>
        <v>0</v>
      </c>
      <c r="AE267" s="1">
        <f>+'Ark1'!S2767</f>
        <v>0</v>
      </c>
      <c r="AF267" s="1">
        <f>+'Ark1'!T2767</f>
        <v>0</v>
      </c>
      <c r="AG267" s="102">
        <f>+'Ark1'!U2767</f>
        <v>0</v>
      </c>
      <c r="AH267" s="102">
        <f>+'Ark1'!W2767</f>
        <v>0</v>
      </c>
      <c r="AI267" s="11">
        <f>+'Ark1'!X2767</f>
        <v>0</v>
      </c>
      <c r="AJ267" s="11">
        <f>+'Ark1'!Y2767</f>
        <v>0</v>
      </c>
      <c r="AK267" s="11">
        <f>+'Ark1'!Z2767</f>
        <v>0</v>
      </c>
      <c r="AL267" s="1" t="e">
        <f t="shared" si="8"/>
        <v>#DIV/0!</v>
      </c>
      <c r="AM267" s="1" t="e">
        <f t="shared" si="9"/>
        <v>#DIV/0!</v>
      </c>
      <c r="AN267" s="47"/>
    </row>
    <row r="268" spans="23:40">
      <c r="W268" s="47"/>
      <c r="X268" s="56">
        <f>+'Ark1'!C2768</f>
        <v>2008</v>
      </c>
      <c r="Y268" s="56">
        <f>+'Ark1'!N2768</f>
        <v>409</v>
      </c>
      <c r="Z268" s="57" t="s">
        <v>474</v>
      </c>
      <c r="AA268" s="56">
        <f>+'Ark1'!Q2768</f>
        <v>0</v>
      </c>
      <c r="AB268" s="56">
        <f>+'Ark1'!R2768</f>
        <v>0</v>
      </c>
      <c r="AC268" s="192">
        <f>+'Ark1'!AG2768</f>
        <v>0</v>
      </c>
      <c r="AD268" s="192">
        <f>+'Ark1'!AH2768</f>
        <v>0</v>
      </c>
      <c r="AE268" s="58">
        <f>+'Ark1'!S2768</f>
        <v>0</v>
      </c>
      <c r="AF268" s="58">
        <f>+'Ark1'!T2768</f>
        <v>0</v>
      </c>
      <c r="AG268" s="169">
        <f>+'Ark1'!U2768</f>
        <v>0</v>
      </c>
      <c r="AH268" s="169">
        <f>+'Ark1'!W2768</f>
        <v>0</v>
      </c>
      <c r="AI268" s="79">
        <f>+'Ark1'!X2768</f>
        <v>0</v>
      </c>
      <c r="AJ268" s="79">
        <f>+'Ark1'!Y2768</f>
        <v>0</v>
      </c>
      <c r="AK268" s="79">
        <f>+'Ark1'!Z2768</f>
        <v>0</v>
      </c>
      <c r="AL268" s="58" t="e">
        <f t="shared" si="8"/>
        <v>#DIV/0!</v>
      </c>
      <c r="AM268" s="58" t="e">
        <f t="shared" si="9"/>
        <v>#DIV/0!</v>
      </c>
      <c r="AN268" s="47"/>
    </row>
    <row r="269" spans="23:40">
      <c r="W269" s="47"/>
      <c r="X269" s="56">
        <f>+'Ark1'!C2769</f>
        <v>2008</v>
      </c>
      <c r="Y269" s="56">
        <f>+'Ark1'!N2769</f>
        <v>410</v>
      </c>
      <c r="Z269" s="57" t="s">
        <v>475</v>
      </c>
      <c r="AA269" s="56">
        <f>+'Ark1'!Q2769</f>
        <v>0</v>
      </c>
      <c r="AB269" s="56">
        <f>+'Ark1'!R2769</f>
        <v>0</v>
      </c>
      <c r="AC269" s="192">
        <f>+'Ark1'!AG2769</f>
        <v>0</v>
      </c>
      <c r="AD269" s="192">
        <f>+'Ark1'!AH2769</f>
        <v>0</v>
      </c>
      <c r="AE269" s="58">
        <f>+'Ark1'!S2769</f>
        <v>0</v>
      </c>
      <c r="AF269" s="58">
        <f>+'Ark1'!T2769</f>
        <v>0</v>
      </c>
      <c r="AG269" s="169">
        <f>+'Ark1'!U2769</f>
        <v>0</v>
      </c>
      <c r="AH269" s="169">
        <f>+'Ark1'!W2769</f>
        <v>0</v>
      </c>
      <c r="AI269" s="79">
        <f>+'Ark1'!X2769</f>
        <v>0</v>
      </c>
      <c r="AJ269" s="79">
        <f>+'Ark1'!Y2769</f>
        <v>0</v>
      </c>
      <c r="AK269" s="79">
        <f>+'Ark1'!Z2769</f>
        <v>0</v>
      </c>
      <c r="AL269" s="58" t="e">
        <f t="shared" si="8"/>
        <v>#DIV/0!</v>
      </c>
      <c r="AM269" s="58" t="e">
        <f t="shared" si="9"/>
        <v>#DIV/0!</v>
      </c>
      <c r="AN269" s="47"/>
    </row>
    <row r="270" spans="23:40">
      <c r="W270" s="47"/>
      <c r="X270" s="56">
        <f>+'Ark1'!C2770</f>
        <v>2008</v>
      </c>
      <c r="Y270" s="56">
        <f>+'Ark1'!N2770</f>
        <v>415</v>
      </c>
      <c r="Z270" s="57" t="s">
        <v>476</v>
      </c>
      <c r="AA270" s="56">
        <f>+'Ark1'!Q2770</f>
        <v>0</v>
      </c>
      <c r="AB270" s="56">
        <f>+'Ark1'!R2770</f>
        <v>0</v>
      </c>
      <c r="AC270" s="192">
        <f>+'Ark1'!AG2770</f>
        <v>0</v>
      </c>
      <c r="AD270" s="192">
        <f>+'Ark1'!AH2770</f>
        <v>0</v>
      </c>
      <c r="AE270" s="58">
        <f>+'Ark1'!S2770</f>
        <v>0</v>
      </c>
      <c r="AF270" s="58">
        <f>+'Ark1'!T2770</f>
        <v>0</v>
      </c>
      <c r="AG270" s="169">
        <f>+'Ark1'!U2770</f>
        <v>0</v>
      </c>
      <c r="AH270" s="169">
        <f>+'Ark1'!W2770</f>
        <v>0</v>
      </c>
      <c r="AI270" s="79">
        <f>+'Ark1'!X2770</f>
        <v>0</v>
      </c>
      <c r="AJ270" s="79">
        <f>+'Ark1'!Y2770</f>
        <v>0</v>
      </c>
      <c r="AK270" s="79">
        <f>+'Ark1'!Z2770</f>
        <v>0</v>
      </c>
      <c r="AL270" s="58" t="e">
        <f t="shared" si="8"/>
        <v>#DIV/0!</v>
      </c>
      <c r="AM270" s="58" t="e">
        <f t="shared" si="9"/>
        <v>#DIV/0!</v>
      </c>
      <c r="AN270" s="47"/>
    </row>
    <row r="271" spans="23:40">
      <c r="W271" s="47"/>
      <c r="X271" s="56">
        <f>+'Ark1'!C2771</f>
        <v>2008</v>
      </c>
      <c r="Y271" s="56">
        <f>+'Ark1'!N2771</f>
        <v>420</v>
      </c>
      <c r="Z271" s="57" t="s">
        <v>477</v>
      </c>
      <c r="AA271" s="56">
        <f>+'Ark1'!Q2771</f>
        <v>0</v>
      </c>
      <c r="AB271" s="56">
        <f>+'Ark1'!R2771</f>
        <v>0</v>
      </c>
      <c r="AC271" s="192">
        <f>+'Ark1'!AG2771</f>
        <v>0</v>
      </c>
      <c r="AD271" s="192">
        <f>+'Ark1'!AH2771</f>
        <v>0</v>
      </c>
      <c r="AE271" s="58">
        <f>+'Ark1'!S2771</f>
        <v>0</v>
      </c>
      <c r="AF271" s="58">
        <f>+'Ark1'!T2771</f>
        <v>0</v>
      </c>
      <c r="AG271" s="169">
        <f>+'Ark1'!U2771</f>
        <v>0</v>
      </c>
      <c r="AH271" s="169">
        <f>+'Ark1'!W2771</f>
        <v>0</v>
      </c>
      <c r="AI271" s="79">
        <f>+'Ark1'!X2771</f>
        <v>0</v>
      </c>
      <c r="AJ271" s="79">
        <f>+'Ark1'!Y2771</f>
        <v>0</v>
      </c>
      <c r="AK271" s="79">
        <f>+'Ark1'!Z2771</f>
        <v>0</v>
      </c>
      <c r="AL271" s="58" t="e">
        <f t="shared" si="8"/>
        <v>#DIV/0!</v>
      </c>
      <c r="AM271" s="58" t="e">
        <f t="shared" si="9"/>
        <v>#DIV/0!</v>
      </c>
      <c r="AN271" s="47"/>
    </row>
    <row r="272" spans="23:40">
      <c r="W272" s="47"/>
      <c r="X272" s="56">
        <f>+'Ark1'!C2772</f>
        <v>2008</v>
      </c>
      <c r="Y272" s="56">
        <f>+'Ark1'!N2772</f>
        <v>425</v>
      </c>
      <c r="Z272" s="57" t="s">
        <v>478</v>
      </c>
      <c r="AA272" s="56">
        <f>+'Ark1'!Q2772</f>
        <v>0</v>
      </c>
      <c r="AB272" s="56">
        <f>+'Ark1'!R2772</f>
        <v>0</v>
      </c>
      <c r="AC272" s="192">
        <f>+'Ark1'!AG2772</f>
        <v>0</v>
      </c>
      <c r="AD272" s="192">
        <f>+'Ark1'!AH2772</f>
        <v>0</v>
      </c>
      <c r="AE272" s="58">
        <f>+'Ark1'!S2772</f>
        <v>0</v>
      </c>
      <c r="AF272" s="58">
        <f>+'Ark1'!T2772</f>
        <v>0</v>
      </c>
      <c r="AG272" s="169">
        <f>+'Ark1'!U2772</f>
        <v>0</v>
      </c>
      <c r="AH272" s="169">
        <f>+'Ark1'!W2772</f>
        <v>0</v>
      </c>
      <c r="AI272" s="79">
        <f>+'Ark1'!X2772</f>
        <v>0</v>
      </c>
      <c r="AJ272" s="79">
        <f>+'Ark1'!Y2772</f>
        <v>0</v>
      </c>
      <c r="AK272" s="79">
        <f>+'Ark1'!Z2772</f>
        <v>0</v>
      </c>
      <c r="AL272" s="58" t="e">
        <f t="shared" si="8"/>
        <v>#DIV/0!</v>
      </c>
      <c r="AM272" s="58" t="e">
        <f t="shared" si="9"/>
        <v>#DIV/0!</v>
      </c>
      <c r="AN272" s="47"/>
    </row>
    <row r="273" spans="23:40">
      <c r="W273" s="47"/>
      <c r="X273" s="56">
        <f>+'Ark1'!C2773</f>
        <v>2008</v>
      </c>
      <c r="Y273" s="56">
        <f>+'Ark1'!N2773</f>
        <v>428</v>
      </c>
      <c r="Z273" s="57" t="s">
        <v>479</v>
      </c>
      <c r="AA273" s="56">
        <f>+'Ark1'!Q2773</f>
        <v>0</v>
      </c>
      <c r="AB273" s="56">
        <f>+'Ark1'!R2773</f>
        <v>0</v>
      </c>
      <c r="AC273" s="192">
        <f>+'Ark1'!AG2773</f>
        <v>0</v>
      </c>
      <c r="AD273" s="192">
        <f>+'Ark1'!AH2773</f>
        <v>0</v>
      </c>
      <c r="AE273" s="58">
        <f>+'Ark1'!S2773</f>
        <v>0</v>
      </c>
      <c r="AF273" s="58">
        <f>+'Ark1'!T2773</f>
        <v>0</v>
      </c>
      <c r="AG273" s="169">
        <f>+'Ark1'!U2773</f>
        <v>0</v>
      </c>
      <c r="AH273" s="169">
        <f>+'Ark1'!W2773</f>
        <v>0</v>
      </c>
      <c r="AI273" s="79">
        <f>+'Ark1'!X2773</f>
        <v>0</v>
      </c>
      <c r="AJ273" s="79">
        <f>+'Ark1'!Y2773</f>
        <v>0</v>
      </c>
      <c r="AK273" s="79">
        <f>+'Ark1'!Z2773</f>
        <v>0</v>
      </c>
      <c r="AL273" s="58" t="e">
        <f t="shared" si="8"/>
        <v>#DIV/0!</v>
      </c>
      <c r="AM273" s="58" t="e">
        <f t="shared" si="9"/>
        <v>#DIV/0!</v>
      </c>
      <c r="AN273" s="47"/>
    </row>
    <row r="274" spans="23:40">
      <c r="W274" s="47"/>
      <c r="X274" s="56">
        <f>+'Ark1'!C2774</f>
        <v>2008</v>
      </c>
      <c r="Y274" s="56">
        <f>+'Ark1'!N2774</f>
        <v>430</v>
      </c>
      <c r="Z274" s="57" t="s">
        <v>480</v>
      </c>
      <c r="AA274" s="56">
        <f>+'Ark1'!Q2774</f>
        <v>0</v>
      </c>
      <c r="AB274" s="56">
        <f>+'Ark1'!R2774</f>
        <v>0</v>
      </c>
      <c r="AC274" s="192">
        <f>+'Ark1'!AG2774</f>
        <v>0</v>
      </c>
      <c r="AD274" s="192">
        <f>+'Ark1'!AH2774</f>
        <v>0</v>
      </c>
      <c r="AE274" s="58">
        <f>+'Ark1'!S2774</f>
        <v>0</v>
      </c>
      <c r="AF274" s="58">
        <f>+'Ark1'!T2774</f>
        <v>0</v>
      </c>
      <c r="AG274" s="169">
        <f>+'Ark1'!U2774</f>
        <v>0</v>
      </c>
      <c r="AH274" s="169">
        <f>+'Ark1'!W2774</f>
        <v>0</v>
      </c>
      <c r="AI274" s="79">
        <f>+'Ark1'!X2774</f>
        <v>0</v>
      </c>
      <c r="AJ274" s="79">
        <f>+'Ark1'!Y2774</f>
        <v>0</v>
      </c>
      <c r="AK274" s="79">
        <f>+'Ark1'!Z2774</f>
        <v>0</v>
      </c>
      <c r="AL274" s="58" t="e">
        <f t="shared" si="8"/>
        <v>#DIV/0!</v>
      </c>
      <c r="AM274" s="58" t="e">
        <f t="shared" si="9"/>
        <v>#DIV/0!</v>
      </c>
      <c r="AN274" s="47"/>
    </row>
    <row r="275" spans="23:40">
      <c r="W275" s="47"/>
      <c r="X275" s="56">
        <f>+'Ark1'!C2775</f>
        <v>2008</v>
      </c>
      <c r="Y275" s="56">
        <f>+'Ark1'!N2775</f>
        <v>433</v>
      </c>
      <c r="Z275" s="57" t="s">
        <v>481</v>
      </c>
      <c r="AA275" s="56">
        <f>+'Ark1'!Q2775</f>
        <v>0</v>
      </c>
      <c r="AB275" s="56">
        <f>+'Ark1'!R2775</f>
        <v>0</v>
      </c>
      <c r="AC275" s="192">
        <f>+'Ark1'!AG2775</f>
        <v>0</v>
      </c>
      <c r="AD275" s="192">
        <f>+'Ark1'!AH2775</f>
        <v>0</v>
      </c>
      <c r="AE275" s="58">
        <f>+'Ark1'!S2775</f>
        <v>0</v>
      </c>
      <c r="AF275" s="58">
        <f>+'Ark1'!T2775</f>
        <v>0</v>
      </c>
      <c r="AG275" s="169">
        <f>+'Ark1'!U2775</f>
        <v>0</v>
      </c>
      <c r="AH275" s="169">
        <f>+'Ark1'!W2775</f>
        <v>0</v>
      </c>
      <c r="AI275" s="79">
        <f>+'Ark1'!X2775</f>
        <v>0</v>
      </c>
      <c r="AJ275" s="79">
        <f>+'Ark1'!Y2775</f>
        <v>0</v>
      </c>
      <c r="AK275" s="79">
        <f>+'Ark1'!Z2775</f>
        <v>0</v>
      </c>
      <c r="AL275" s="58" t="e">
        <f t="shared" si="8"/>
        <v>#DIV/0!</v>
      </c>
      <c r="AM275" s="58" t="e">
        <f t="shared" si="9"/>
        <v>#DIV/0!</v>
      </c>
      <c r="AN275" s="47"/>
    </row>
    <row r="276" spans="23:40">
      <c r="W276" s="47"/>
      <c r="X276" s="56">
        <f>+'Ark1'!C2776</f>
        <v>2008</v>
      </c>
      <c r="Y276" s="56">
        <f>+'Ark1'!N2776</f>
        <v>435</v>
      </c>
      <c r="Z276" s="57" t="s">
        <v>482</v>
      </c>
      <c r="AA276" s="56">
        <f>+'Ark1'!Q2776</f>
        <v>0</v>
      </c>
      <c r="AB276" s="56">
        <f>+'Ark1'!R2776</f>
        <v>0</v>
      </c>
      <c r="AC276" s="192">
        <f>+'Ark1'!AG2776</f>
        <v>0</v>
      </c>
      <c r="AD276" s="192">
        <f>+'Ark1'!AH2776</f>
        <v>0</v>
      </c>
      <c r="AE276" s="58">
        <f>+'Ark1'!S2776</f>
        <v>0</v>
      </c>
      <c r="AF276" s="58">
        <f>+'Ark1'!T2776</f>
        <v>0</v>
      </c>
      <c r="AG276" s="169">
        <f>+'Ark1'!U2776</f>
        <v>0</v>
      </c>
      <c r="AH276" s="169">
        <f>+'Ark1'!W2776</f>
        <v>0</v>
      </c>
      <c r="AI276" s="79">
        <f>+'Ark1'!X2776</f>
        <v>0</v>
      </c>
      <c r="AJ276" s="79">
        <f>+'Ark1'!Y2776</f>
        <v>0</v>
      </c>
      <c r="AK276" s="79">
        <f>+'Ark1'!Z2776</f>
        <v>0</v>
      </c>
      <c r="AL276" s="58" t="e">
        <f t="shared" si="8"/>
        <v>#DIV/0!</v>
      </c>
      <c r="AM276" s="58" t="e">
        <f t="shared" si="9"/>
        <v>#DIV/0!</v>
      </c>
      <c r="AN276" s="47"/>
    </row>
    <row r="277" spans="23:40">
      <c r="W277" s="47"/>
      <c r="X277" s="56">
        <f>+'Ark1'!C2777</f>
        <v>2008</v>
      </c>
      <c r="Y277" s="56">
        <f>+'Ark1'!N2777</f>
        <v>438</v>
      </c>
      <c r="Z277" s="57" t="s">
        <v>483</v>
      </c>
      <c r="AA277" s="56">
        <f>+'Ark1'!Q2777</f>
        <v>0</v>
      </c>
      <c r="AB277" s="56">
        <f>+'Ark1'!R2777</f>
        <v>0</v>
      </c>
      <c r="AC277" s="192">
        <f>+'Ark1'!AG2777</f>
        <v>0</v>
      </c>
      <c r="AD277" s="192">
        <f>+'Ark1'!AH2777</f>
        <v>0</v>
      </c>
      <c r="AE277" s="58">
        <f>+'Ark1'!S2777</f>
        <v>0</v>
      </c>
      <c r="AF277" s="58">
        <f>+'Ark1'!T2777</f>
        <v>0</v>
      </c>
      <c r="AG277" s="169">
        <f>+'Ark1'!U2777</f>
        <v>0</v>
      </c>
      <c r="AH277" s="169">
        <f>+'Ark1'!W2777</f>
        <v>0</v>
      </c>
      <c r="AI277" s="79">
        <f>+'Ark1'!X2777</f>
        <v>0</v>
      </c>
      <c r="AJ277" s="79">
        <f>+'Ark1'!Y2777</f>
        <v>0</v>
      </c>
      <c r="AK277" s="79">
        <f>+'Ark1'!Z2777</f>
        <v>0</v>
      </c>
      <c r="AL277" s="58" t="e">
        <f t="shared" si="8"/>
        <v>#DIV/0!</v>
      </c>
      <c r="AM277" s="58" t="e">
        <f t="shared" si="9"/>
        <v>#DIV/0!</v>
      </c>
      <c r="AN277" s="47"/>
    </row>
    <row r="278" spans="23:40">
      <c r="W278" s="47"/>
      <c r="X278" s="56">
        <f>+'Ark1'!C2778</f>
        <v>2008</v>
      </c>
      <c r="Y278" s="56">
        <f>+'Ark1'!N2778</f>
        <v>440</v>
      </c>
      <c r="Z278" s="57" t="s">
        <v>484</v>
      </c>
      <c r="AA278" s="56">
        <f>+'Ark1'!Q2778</f>
        <v>0</v>
      </c>
      <c r="AB278" s="56">
        <f>+'Ark1'!R2778</f>
        <v>0</v>
      </c>
      <c r="AC278" s="192">
        <f>+'Ark1'!AG2778</f>
        <v>0</v>
      </c>
      <c r="AD278" s="192">
        <f>+'Ark1'!AH2778</f>
        <v>0</v>
      </c>
      <c r="AE278" s="58">
        <f>+'Ark1'!S2778</f>
        <v>0</v>
      </c>
      <c r="AF278" s="58">
        <f>+'Ark1'!T2778</f>
        <v>0</v>
      </c>
      <c r="AG278" s="169">
        <f>+'Ark1'!U2778</f>
        <v>0</v>
      </c>
      <c r="AH278" s="169">
        <f>+'Ark1'!W2778</f>
        <v>0</v>
      </c>
      <c r="AI278" s="79">
        <f>+'Ark1'!X2778</f>
        <v>0</v>
      </c>
      <c r="AJ278" s="79">
        <f>+'Ark1'!Y2778</f>
        <v>0</v>
      </c>
      <c r="AK278" s="79">
        <f>+'Ark1'!Z2778</f>
        <v>0</v>
      </c>
      <c r="AL278" s="58" t="e">
        <f t="shared" si="8"/>
        <v>#DIV/0!</v>
      </c>
      <c r="AM278" s="58" t="e">
        <f t="shared" si="9"/>
        <v>#DIV/0!</v>
      </c>
      <c r="AN278" s="47"/>
    </row>
    <row r="279" spans="23:40">
      <c r="W279" s="47"/>
      <c r="X279" s="56">
        <f>+'Ark1'!C2779</f>
        <v>2008</v>
      </c>
      <c r="Y279" s="56">
        <f>+'Ark1'!N2779</f>
        <v>443</v>
      </c>
      <c r="Z279" s="57" t="s">
        <v>485</v>
      </c>
      <c r="AA279" s="56">
        <f>+'Ark1'!Q2779</f>
        <v>0</v>
      </c>
      <c r="AB279" s="56">
        <f>+'Ark1'!R2779</f>
        <v>0</v>
      </c>
      <c r="AC279" s="192">
        <f>+'Ark1'!AG2779</f>
        <v>0</v>
      </c>
      <c r="AD279" s="192">
        <f>+'Ark1'!AH2779</f>
        <v>0</v>
      </c>
      <c r="AE279" s="58">
        <f>+'Ark1'!S2779</f>
        <v>0</v>
      </c>
      <c r="AF279" s="58">
        <f>+'Ark1'!T2779</f>
        <v>0</v>
      </c>
      <c r="AG279" s="169">
        <f>+'Ark1'!U2779</f>
        <v>0</v>
      </c>
      <c r="AH279" s="169">
        <f>+'Ark1'!W2779</f>
        <v>0</v>
      </c>
      <c r="AI279" s="79">
        <f>+'Ark1'!X2779</f>
        <v>0</v>
      </c>
      <c r="AJ279" s="79">
        <f>+'Ark1'!Y2779</f>
        <v>0</v>
      </c>
      <c r="AK279" s="79">
        <f>+'Ark1'!Z2779</f>
        <v>0</v>
      </c>
      <c r="AL279" s="58" t="e">
        <f t="shared" si="8"/>
        <v>#DIV/0!</v>
      </c>
      <c r="AM279" s="58" t="e">
        <f t="shared" si="9"/>
        <v>#DIV/0!</v>
      </c>
      <c r="AN279" s="47"/>
    </row>
    <row r="280" spans="23:40">
      <c r="W280" s="47"/>
      <c r="X280" s="56">
        <f>+'Ark1'!C2780</f>
        <v>2008</v>
      </c>
      <c r="Y280" s="56">
        <f>+'Ark1'!N2780</f>
        <v>445</v>
      </c>
      <c r="Z280" s="57" t="s">
        <v>486</v>
      </c>
      <c r="AA280" s="56">
        <f>+'Ark1'!Q2780</f>
        <v>0</v>
      </c>
      <c r="AB280" s="56">
        <f>+'Ark1'!R2780</f>
        <v>0</v>
      </c>
      <c r="AC280" s="192">
        <f>+'Ark1'!AG2780</f>
        <v>0</v>
      </c>
      <c r="AD280" s="192">
        <f>+'Ark1'!AH2780</f>
        <v>0</v>
      </c>
      <c r="AE280" s="58">
        <f>+'Ark1'!S2780</f>
        <v>0</v>
      </c>
      <c r="AF280" s="58">
        <f>+'Ark1'!T2780</f>
        <v>0</v>
      </c>
      <c r="AG280" s="169">
        <f>+'Ark1'!U2780</f>
        <v>0</v>
      </c>
      <c r="AH280" s="169">
        <f>+'Ark1'!W2780</f>
        <v>0</v>
      </c>
      <c r="AI280" s="79">
        <f>+'Ark1'!X2780</f>
        <v>0</v>
      </c>
      <c r="AJ280" s="79">
        <f>+'Ark1'!Y2780</f>
        <v>0</v>
      </c>
      <c r="AK280" s="79">
        <f>+'Ark1'!Z2780</f>
        <v>0</v>
      </c>
      <c r="AL280" s="58" t="e">
        <f t="shared" si="8"/>
        <v>#DIV/0!</v>
      </c>
      <c r="AM280" s="58" t="e">
        <f t="shared" si="9"/>
        <v>#DIV/0!</v>
      </c>
      <c r="AN280" s="47"/>
    </row>
    <row r="281" spans="23:40">
      <c r="W281" s="47"/>
      <c r="X281" s="56">
        <f>+'Ark1'!C2781</f>
        <v>2008</v>
      </c>
      <c r="Y281" s="56">
        <f>+'Ark1'!N2781</f>
        <v>450</v>
      </c>
      <c r="Z281" s="57" t="s">
        <v>487</v>
      </c>
      <c r="AA281" s="56">
        <f>+'Ark1'!Q2781</f>
        <v>0</v>
      </c>
      <c r="AB281" s="56">
        <f>+'Ark1'!R2781</f>
        <v>0</v>
      </c>
      <c r="AC281" s="192">
        <f>+'Ark1'!AG2781</f>
        <v>0</v>
      </c>
      <c r="AD281" s="192">
        <f>+'Ark1'!AH2781</f>
        <v>0</v>
      </c>
      <c r="AE281" s="58">
        <f>+'Ark1'!S2781</f>
        <v>0</v>
      </c>
      <c r="AF281" s="58">
        <f>+'Ark1'!T2781</f>
        <v>0</v>
      </c>
      <c r="AG281" s="169">
        <f>+'Ark1'!U2781</f>
        <v>0</v>
      </c>
      <c r="AH281" s="169">
        <f>+'Ark1'!W2781</f>
        <v>0</v>
      </c>
      <c r="AI281" s="79">
        <f>+'Ark1'!X2781</f>
        <v>0</v>
      </c>
      <c r="AJ281" s="79">
        <f>+'Ark1'!Y2781</f>
        <v>0</v>
      </c>
      <c r="AK281" s="79">
        <f>+'Ark1'!Z2781</f>
        <v>0</v>
      </c>
      <c r="AL281" s="58" t="e">
        <f t="shared" si="8"/>
        <v>#DIV/0!</v>
      </c>
      <c r="AM281" s="58" t="e">
        <f t="shared" si="9"/>
        <v>#DIV/0!</v>
      </c>
      <c r="AN281" s="47"/>
    </row>
    <row r="282" spans="23:40">
      <c r="W282" s="47"/>
      <c r="X282" s="56">
        <f>+'Ark1'!C2782</f>
        <v>2008</v>
      </c>
      <c r="Y282" s="56">
        <f>+'Ark1'!N2782</f>
        <v>455</v>
      </c>
      <c r="Z282" s="57" t="s">
        <v>488</v>
      </c>
      <c r="AA282" s="56">
        <f>+'Ark1'!Q2782</f>
        <v>0</v>
      </c>
      <c r="AB282" s="56">
        <f>+'Ark1'!R2782</f>
        <v>0</v>
      </c>
      <c r="AC282" s="192">
        <f>+'Ark1'!AG2782</f>
        <v>0</v>
      </c>
      <c r="AD282" s="192">
        <f>+'Ark1'!AH2782</f>
        <v>0</v>
      </c>
      <c r="AE282" s="58">
        <f>+'Ark1'!S2782</f>
        <v>0</v>
      </c>
      <c r="AF282" s="58">
        <f>+'Ark1'!T2782</f>
        <v>0</v>
      </c>
      <c r="AG282" s="169">
        <f>+'Ark1'!U2782</f>
        <v>0</v>
      </c>
      <c r="AH282" s="169">
        <f>+'Ark1'!W2782</f>
        <v>0</v>
      </c>
      <c r="AI282" s="79">
        <f>+'Ark1'!X2782</f>
        <v>0</v>
      </c>
      <c r="AJ282" s="79">
        <f>+'Ark1'!Y2782</f>
        <v>0</v>
      </c>
      <c r="AK282" s="79">
        <f>+'Ark1'!Z2782</f>
        <v>0</v>
      </c>
      <c r="AL282" s="58" t="e">
        <f t="shared" si="8"/>
        <v>#DIV/0!</v>
      </c>
      <c r="AM282" s="58" t="e">
        <f t="shared" si="9"/>
        <v>#DIV/0!</v>
      </c>
      <c r="AN282" s="47"/>
    </row>
    <row r="283" spans="23:40">
      <c r="W283" s="47"/>
      <c r="X283" s="56">
        <f>+'Ark1'!C2783</f>
        <v>2008</v>
      </c>
      <c r="Y283" s="56">
        <f>+'Ark1'!N2783</f>
        <v>460</v>
      </c>
      <c r="Z283" s="57" t="s">
        <v>489</v>
      </c>
      <c r="AA283" s="56">
        <f>+'Ark1'!Q2783</f>
        <v>0</v>
      </c>
      <c r="AB283" s="56">
        <f>+'Ark1'!R2783</f>
        <v>0</v>
      </c>
      <c r="AC283" s="192">
        <f>+'Ark1'!AG2783</f>
        <v>0</v>
      </c>
      <c r="AD283" s="192">
        <f>+'Ark1'!AH2783</f>
        <v>0</v>
      </c>
      <c r="AE283" s="58">
        <f>+'Ark1'!S2783</f>
        <v>0</v>
      </c>
      <c r="AF283" s="58">
        <f>+'Ark1'!T2783</f>
        <v>0</v>
      </c>
      <c r="AG283" s="169">
        <f>+'Ark1'!U2783</f>
        <v>0</v>
      </c>
      <c r="AH283" s="169">
        <f>+'Ark1'!W2783</f>
        <v>0</v>
      </c>
      <c r="AI283" s="79">
        <f>+'Ark1'!X2783</f>
        <v>0</v>
      </c>
      <c r="AJ283" s="79">
        <f>+'Ark1'!Y2783</f>
        <v>0</v>
      </c>
      <c r="AK283" s="79">
        <f>+'Ark1'!Z2783</f>
        <v>0</v>
      </c>
      <c r="AL283" s="58" t="e">
        <f t="shared" si="8"/>
        <v>#DIV/0!</v>
      </c>
      <c r="AM283" s="58" t="e">
        <f t="shared" si="9"/>
        <v>#DIV/0!</v>
      </c>
      <c r="AN283" s="47"/>
    </row>
    <row r="284" spans="23:40">
      <c r="W284" s="47"/>
      <c r="X284">
        <f>+'Ark1'!C2784</f>
        <v>2007</v>
      </c>
      <c r="Y284">
        <f>+'Ark1'!N2784</f>
        <v>409</v>
      </c>
      <c r="Z284" s="3" t="s">
        <v>474</v>
      </c>
      <c r="AA284">
        <f>+'Ark1'!Q2784</f>
        <v>0</v>
      </c>
      <c r="AB284">
        <f>+'Ark1'!R2784</f>
        <v>0</v>
      </c>
      <c r="AC284" s="210">
        <f>+'Ark1'!AG2784</f>
        <v>0</v>
      </c>
      <c r="AD284" s="210">
        <f>+'Ark1'!AH2784</f>
        <v>0</v>
      </c>
      <c r="AE284" s="1">
        <f>+'Ark1'!S2784</f>
        <v>0</v>
      </c>
      <c r="AF284" s="1">
        <f>+'Ark1'!T2784</f>
        <v>0</v>
      </c>
      <c r="AG284" s="102">
        <f>+'Ark1'!U2784</f>
        <v>0</v>
      </c>
      <c r="AH284" s="102">
        <f>+'Ark1'!W2784</f>
        <v>0</v>
      </c>
      <c r="AI284" s="11">
        <f>+'Ark1'!X2784</f>
        <v>0</v>
      </c>
      <c r="AJ284" s="11">
        <f>+'Ark1'!Y2784</f>
        <v>0</v>
      </c>
      <c r="AK284" s="11">
        <f>+'Ark1'!Z2784</f>
        <v>0</v>
      </c>
      <c r="AL284" s="1" t="e">
        <f t="shared" ref="AL284:AL347" si="10">+AG284/AE284</f>
        <v>#DIV/0!</v>
      </c>
      <c r="AM284" s="1" t="e">
        <f t="shared" ref="AM284:AM347" si="11">+AB284/AA284</f>
        <v>#DIV/0!</v>
      </c>
      <c r="AN284" s="47"/>
    </row>
    <row r="285" spans="23:40">
      <c r="W285" s="47"/>
      <c r="X285">
        <f>+'Ark1'!C2785</f>
        <v>2007</v>
      </c>
      <c r="Y285">
        <f>+'Ark1'!N2785</f>
        <v>410</v>
      </c>
      <c r="Z285" s="3" t="s">
        <v>475</v>
      </c>
      <c r="AA285">
        <f>+'Ark1'!Q2785</f>
        <v>0</v>
      </c>
      <c r="AB285">
        <f>+'Ark1'!R2785</f>
        <v>0</v>
      </c>
      <c r="AC285" s="210">
        <f>+'Ark1'!AG2785</f>
        <v>0</v>
      </c>
      <c r="AD285" s="210">
        <f>+'Ark1'!AH2785</f>
        <v>0</v>
      </c>
      <c r="AE285" s="1">
        <f>+'Ark1'!S2785</f>
        <v>0</v>
      </c>
      <c r="AF285" s="1">
        <f>+'Ark1'!T2785</f>
        <v>0</v>
      </c>
      <c r="AG285" s="102">
        <f>+'Ark1'!U2785</f>
        <v>0</v>
      </c>
      <c r="AH285" s="102">
        <f>+'Ark1'!W2785</f>
        <v>0</v>
      </c>
      <c r="AI285" s="11">
        <f>+'Ark1'!X2785</f>
        <v>0</v>
      </c>
      <c r="AJ285" s="11">
        <f>+'Ark1'!Y2785</f>
        <v>0</v>
      </c>
      <c r="AK285" s="11">
        <f>+'Ark1'!Z2785</f>
        <v>0</v>
      </c>
      <c r="AL285" s="1" t="e">
        <f t="shared" si="10"/>
        <v>#DIV/0!</v>
      </c>
      <c r="AM285" s="1" t="e">
        <f t="shared" si="11"/>
        <v>#DIV/0!</v>
      </c>
      <c r="AN285" s="47"/>
    </row>
    <row r="286" spans="23:40">
      <c r="W286" s="47"/>
      <c r="X286">
        <f>+'Ark1'!C2786</f>
        <v>2007</v>
      </c>
      <c r="Y286">
        <f>+'Ark1'!N2786</f>
        <v>415</v>
      </c>
      <c r="Z286" s="3" t="s">
        <v>476</v>
      </c>
      <c r="AA286">
        <f>+'Ark1'!Q2786</f>
        <v>0</v>
      </c>
      <c r="AB286">
        <f>+'Ark1'!R2786</f>
        <v>0</v>
      </c>
      <c r="AC286" s="210">
        <f>+'Ark1'!AG2786</f>
        <v>0</v>
      </c>
      <c r="AD286" s="210">
        <f>+'Ark1'!AH2786</f>
        <v>0</v>
      </c>
      <c r="AE286" s="1">
        <f>+'Ark1'!S2786</f>
        <v>0</v>
      </c>
      <c r="AF286" s="1">
        <f>+'Ark1'!T2786</f>
        <v>0</v>
      </c>
      <c r="AG286" s="102">
        <f>+'Ark1'!U2786</f>
        <v>0</v>
      </c>
      <c r="AH286" s="102">
        <f>+'Ark1'!W2786</f>
        <v>0</v>
      </c>
      <c r="AI286" s="11">
        <f>+'Ark1'!X2786</f>
        <v>0</v>
      </c>
      <c r="AJ286" s="11">
        <f>+'Ark1'!Y2786</f>
        <v>0</v>
      </c>
      <c r="AK286" s="11">
        <f>+'Ark1'!Z2786</f>
        <v>0</v>
      </c>
      <c r="AL286" s="1" t="e">
        <f t="shared" si="10"/>
        <v>#DIV/0!</v>
      </c>
      <c r="AM286" s="1" t="e">
        <f t="shared" si="11"/>
        <v>#DIV/0!</v>
      </c>
      <c r="AN286" s="47"/>
    </row>
    <row r="287" spans="23:40">
      <c r="W287" s="47"/>
      <c r="X287">
        <f>+'Ark1'!C2787</f>
        <v>2007</v>
      </c>
      <c r="Y287">
        <f>+'Ark1'!N2787</f>
        <v>420</v>
      </c>
      <c r="Z287" s="3" t="s">
        <v>477</v>
      </c>
      <c r="AA287">
        <f>+'Ark1'!Q2787</f>
        <v>0</v>
      </c>
      <c r="AB287">
        <f>+'Ark1'!R2787</f>
        <v>0</v>
      </c>
      <c r="AC287" s="210">
        <f>+'Ark1'!AG2787</f>
        <v>0</v>
      </c>
      <c r="AD287" s="210">
        <f>+'Ark1'!AH2787</f>
        <v>0</v>
      </c>
      <c r="AE287" s="1">
        <f>+'Ark1'!S2787</f>
        <v>0</v>
      </c>
      <c r="AF287" s="1">
        <f>+'Ark1'!T2787</f>
        <v>0</v>
      </c>
      <c r="AG287" s="102">
        <f>+'Ark1'!U2787</f>
        <v>0</v>
      </c>
      <c r="AH287" s="102">
        <f>+'Ark1'!W2787</f>
        <v>0</v>
      </c>
      <c r="AI287" s="11">
        <f>+'Ark1'!X2787</f>
        <v>0</v>
      </c>
      <c r="AJ287" s="11">
        <f>+'Ark1'!Y2787</f>
        <v>0</v>
      </c>
      <c r="AK287" s="11">
        <f>+'Ark1'!Z2787</f>
        <v>0</v>
      </c>
      <c r="AL287" s="1" t="e">
        <f t="shared" si="10"/>
        <v>#DIV/0!</v>
      </c>
      <c r="AM287" s="1" t="e">
        <f t="shared" si="11"/>
        <v>#DIV/0!</v>
      </c>
      <c r="AN287" s="47"/>
    </row>
    <row r="288" spans="23:40">
      <c r="W288" s="47"/>
      <c r="X288">
        <f>+'Ark1'!C2788</f>
        <v>2007</v>
      </c>
      <c r="Y288">
        <f>+'Ark1'!N2788</f>
        <v>425</v>
      </c>
      <c r="Z288" s="3" t="s">
        <v>478</v>
      </c>
      <c r="AA288">
        <f>+'Ark1'!Q2788</f>
        <v>0</v>
      </c>
      <c r="AB288">
        <f>+'Ark1'!R2788</f>
        <v>0</v>
      </c>
      <c r="AC288" s="210">
        <f>+'Ark1'!AG2788</f>
        <v>0</v>
      </c>
      <c r="AD288" s="210">
        <f>+'Ark1'!AH2788</f>
        <v>0</v>
      </c>
      <c r="AE288" s="1">
        <f>+'Ark1'!S2788</f>
        <v>0</v>
      </c>
      <c r="AF288" s="1">
        <f>+'Ark1'!T2788</f>
        <v>0</v>
      </c>
      <c r="AG288" s="102">
        <f>+'Ark1'!U2788</f>
        <v>0</v>
      </c>
      <c r="AH288" s="102">
        <f>+'Ark1'!W2788</f>
        <v>0</v>
      </c>
      <c r="AI288" s="11">
        <f>+'Ark1'!X2788</f>
        <v>0</v>
      </c>
      <c r="AJ288" s="11">
        <f>+'Ark1'!Y2788</f>
        <v>0</v>
      </c>
      <c r="AK288" s="11">
        <f>+'Ark1'!Z2788</f>
        <v>0</v>
      </c>
      <c r="AL288" s="1" t="e">
        <f t="shared" si="10"/>
        <v>#DIV/0!</v>
      </c>
      <c r="AM288" s="1" t="e">
        <f t="shared" si="11"/>
        <v>#DIV/0!</v>
      </c>
      <c r="AN288" s="47"/>
    </row>
    <row r="289" spans="23:40">
      <c r="W289" s="47"/>
      <c r="X289">
        <f>+'Ark1'!C2789</f>
        <v>2007</v>
      </c>
      <c r="Y289">
        <f>+'Ark1'!N2789</f>
        <v>428</v>
      </c>
      <c r="Z289" s="3" t="s">
        <v>479</v>
      </c>
      <c r="AA289">
        <f>+'Ark1'!Q2789</f>
        <v>0</v>
      </c>
      <c r="AB289">
        <f>+'Ark1'!R2789</f>
        <v>0</v>
      </c>
      <c r="AC289" s="210">
        <f>+'Ark1'!AG2789</f>
        <v>0</v>
      </c>
      <c r="AD289" s="210">
        <f>+'Ark1'!AH2789</f>
        <v>0</v>
      </c>
      <c r="AE289" s="1">
        <f>+'Ark1'!S2789</f>
        <v>0</v>
      </c>
      <c r="AF289" s="1">
        <f>+'Ark1'!T2789</f>
        <v>0</v>
      </c>
      <c r="AG289" s="102">
        <f>+'Ark1'!U2789</f>
        <v>0</v>
      </c>
      <c r="AH289" s="102">
        <f>+'Ark1'!W2789</f>
        <v>0</v>
      </c>
      <c r="AI289" s="11">
        <f>+'Ark1'!X2789</f>
        <v>0</v>
      </c>
      <c r="AJ289" s="11">
        <f>+'Ark1'!Y2789</f>
        <v>0</v>
      </c>
      <c r="AK289" s="11">
        <f>+'Ark1'!Z2789</f>
        <v>0</v>
      </c>
      <c r="AL289" s="1" t="e">
        <f t="shared" si="10"/>
        <v>#DIV/0!</v>
      </c>
      <c r="AM289" s="1" t="e">
        <f t="shared" si="11"/>
        <v>#DIV/0!</v>
      </c>
      <c r="AN289" s="47"/>
    </row>
    <row r="290" spans="23:40">
      <c r="W290" s="47"/>
      <c r="X290">
        <f>+'Ark1'!C2790</f>
        <v>2007</v>
      </c>
      <c r="Y290">
        <f>+'Ark1'!N2790</f>
        <v>430</v>
      </c>
      <c r="Z290" s="3" t="s">
        <v>480</v>
      </c>
      <c r="AA290">
        <f>+'Ark1'!Q2790</f>
        <v>0</v>
      </c>
      <c r="AB290">
        <f>+'Ark1'!R2790</f>
        <v>0</v>
      </c>
      <c r="AC290" s="210">
        <f>+'Ark1'!AG2790</f>
        <v>0</v>
      </c>
      <c r="AD290" s="210">
        <f>+'Ark1'!AH2790</f>
        <v>0</v>
      </c>
      <c r="AE290" s="1">
        <f>+'Ark1'!S2790</f>
        <v>0</v>
      </c>
      <c r="AF290" s="1">
        <f>+'Ark1'!T2790</f>
        <v>0</v>
      </c>
      <c r="AG290" s="102">
        <f>+'Ark1'!U2790</f>
        <v>0</v>
      </c>
      <c r="AH290" s="102">
        <f>+'Ark1'!W2790</f>
        <v>0</v>
      </c>
      <c r="AI290" s="11">
        <f>+'Ark1'!X2790</f>
        <v>0</v>
      </c>
      <c r="AJ290" s="11">
        <f>+'Ark1'!Y2790</f>
        <v>0</v>
      </c>
      <c r="AK290" s="11">
        <f>+'Ark1'!Z2790</f>
        <v>0</v>
      </c>
      <c r="AL290" s="1" t="e">
        <f t="shared" si="10"/>
        <v>#DIV/0!</v>
      </c>
      <c r="AM290" s="1" t="e">
        <f t="shared" si="11"/>
        <v>#DIV/0!</v>
      </c>
      <c r="AN290" s="47"/>
    </row>
    <row r="291" spans="23:40">
      <c r="W291" s="47"/>
      <c r="X291">
        <f>+'Ark1'!C2791</f>
        <v>2007</v>
      </c>
      <c r="Y291">
        <f>+'Ark1'!N2791</f>
        <v>433</v>
      </c>
      <c r="Z291" s="3" t="s">
        <v>481</v>
      </c>
      <c r="AA291">
        <f>+'Ark1'!Q2791</f>
        <v>0</v>
      </c>
      <c r="AB291">
        <f>+'Ark1'!R2791</f>
        <v>0</v>
      </c>
      <c r="AC291" s="210">
        <f>+'Ark1'!AG2791</f>
        <v>0</v>
      </c>
      <c r="AD291" s="210">
        <f>+'Ark1'!AH2791</f>
        <v>0</v>
      </c>
      <c r="AE291" s="1">
        <f>+'Ark1'!S2791</f>
        <v>0</v>
      </c>
      <c r="AF291" s="1">
        <f>+'Ark1'!T2791</f>
        <v>0</v>
      </c>
      <c r="AG291" s="102">
        <f>+'Ark1'!U2791</f>
        <v>0</v>
      </c>
      <c r="AH291" s="102">
        <f>+'Ark1'!W2791</f>
        <v>0</v>
      </c>
      <c r="AI291" s="11">
        <f>+'Ark1'!X2791</f>
        <v>0</v>
      </c>
      <c r="AJ291" s="11">
        <f>+'Ark1'!Y2791</f>
        <v>0</v>
      </c>
      <c r="AK291" s="11">
        <f>+'Ark1'!Z2791</f>
        <v>0</v>
      </c>
      <c r="AL291" s="1" t="e">
        <f t="shared" si="10"/>
        <v>#DIV/0!</v>
      </c>
      <c r="AM291" s="1" t="e">
        <f t="shared" si="11"/>
        <v>#DIV/0!</v>
      </c>
      <c r="AN291" s="47"/>
    </row>
    <row r="292" spans="23:40">
      <c r="W292" s="47"/>
      <c r="X292">
        <f>+'Ark1'!C2792</f>
        <v>2007</v>
      </c>
      <c r="Y292">
        <f>+'Ark1'!N2792</f>
        <v>435</v>
      </c>
      <c r="Z292" s="3" t="s">
        <v>482</v>
      </c>
      <c r="AA292">
        <f>+'Ark1'!Q2792</f>
        <v>0</v>
      </c>
      <c r="AB292">
        <f>+'Ark1'!R2792</f>
        <v>0</v>
      </c>
      <c r="AC292" s="210">
        <f>+'Ark1'!AG2792</f>
        <v>0</v>
      </c>
      <c r="AD292" s="210">
        <f>+'Ark1'!AH2792</f>
        <v>0</v>
      </c>
      <c r="AE292" s="1">
        <f>+'Ark1'!S2792</f>
        <v>0</v>
      </c>
      <c r="AF292" s="1">
        <f>+'Ark1'!T2792</f>
        <v>0</v>
      </c>
      <c r="AG292" s="102">
        <f>+'Ark1'!U2792</f>
        <v>0</v>
      </c>
      <c r="AH292" s="102">
        <f>+'Ark1'!W2792</f>
        <v>0</v>
      </c>
      <c r="AI292" s="11">
        <f>+'Ark1'!X2792</f>
        <v>0</v>
      </c>
      <c r="AJ292" s="11">
        <f>+'Ark1'!Y2792</f>
        <v>0</v>
      </c>
      <c r="AK292" s="11">
        <f>+'Ark1'!Z2792</f>
        <v>0</v>
      </c>
      <c r="AL292" s="1" t="e">
        <f t="shared" si="10"/>
        <v>#DIV/0!</v>
      </c>
      <c r="AM292" s="1" t="e">
        <f t="shared" si="11"/>
        <v>#DIV/0!</v>
      </c>
      <c r="AN292" s="47"/>
    </row>
    <row r="293" spans="23:40">
      <c r="W293" s="47"/>
      <c r="X293">
        <f>+'Ark1'!C2793</f>
        <v>2007</v>
      </c>
      <c r="Y293">
        <f>+'Ark1'!N2793</f>
        <v>438</v>
      </c>
      <c r="Z293" s="3" t="s">
        <v>483</v>
      </c>
      <c r="AA293">
        <f>+'Ark1'!Q2793</f>
        <v>0</v>
      </c>
      <c r="AB293">
        <f>+'Ark1'!R2793</f>
        <v>0</v>
      </c>
      <c r="AC293" s="210">
        <f>+'Ark1'!AG2793</f>
        <v>0</v>
      </c>
      <c r="AD293" s="210">
        <f>+'Ark1'!AH2793</f>
        <v>0</v>
      </c>
      <c r="AE293" s="1">
        <f>+'Ark1'!S2793</f>
        <v>0</v>
      </c>
      <c r="AF293" s="1">
        <f>+'Ark1'!T2793</f>
        <v>0</v>
      </c>
      <c r="AG293" s="102">
        <f>+'Ark1'!U2793</f>
        <v>0</v>
      </c>
      <c r="AH293" s="102">
        <f>+'Ark1'!W2793</f>
        <v>0</v>
      </c>
      <c r="AI293" s="11">
        <f>+'Ark1'!X2793</f>
        <v>0</v>
      </c>
      <c r="AJ293" s="11">
        <f>+'Ark1'!Y2793</f>
        <v>0</v>
      </c>
      <c r="AK293" s="11">
        <f>+'Ark1'!Z2793</f>
        <v>0</v>
      </c>
      <c r="AL293" s="1" t="e">
        <f t="shared" si="10"/>
        <v>#DIV/0!</v>
      </c>
      <c r="AM293" s="1" t="e">
        <f t="shared" si="11"/>
        <v>#DIV/0!</v>
      </c>
      <c r="AN293" s="47"/>
    </row>
    <row r="294" spans="23:40">
      <c r="W294" s="47"/>
      <c r="X294">
        <f>+'Ark1'!C2794</f>
        <v>2007</v>
      </c>
      <c r="Y294">
        <f>+'Ark1'!N2794</f>
        <v>440</v>
      </c>
      <c r="Z294" s="3" t="s">
        <v>484</v>
      </c>
      <c r="AA294">
        <f>+'Ark1'!Q2794</f>
        <v>0</v>
      </c>
      <c r="AB294">
        <f>+'Ark1'!R2794</f>
        <v>0</v>
      </c>
      <c r="AC294" s="210">
        <f>+'Ark1'!AG2794</f>
        <v>0</v>
      </c>
      <c r="AD294" s="210">
        <f>+'Ark1'!AH2794</f>
        <v>0</v>
      </c>
      <c r="AE294" s="1">
        <f>+'Ark1'!S2794</f>
        <v>0</v>
      </c>
      <c r="AF294" s="1">
        <f>+'Ark1'!T2794</f>
        <v>0</v>
      </c>
      <c r="AG294" s="102">
        <f>+'Ark1'!U2794</f>
        <v>0</v>
      </c>
      <c r="AH294" s="102">
        <f>+'Ark1'!W2794</f>
        <v>0</v>
      </c>
      <c r="AI294" s="11">
        <f>+'Ark1'!X2794</f>
        <v>0</v>
      </c>
      <c r="AJ294" s="11">
        <f>+'Ark1'!Y2794</f>
        <v>0</v>
      </c>
      <c r="AK294" s="11">
        <f>+'Ark1'!Z2794</f>
        <v>0</v>
      </c>
      <c r="AL294" s="1" t="e">
        <f t="shared" si="10"/>
        <v>#DIV/0!</v>
      </c>
      <c r="AM294" s="1" t="e">
        <f t="shared" si="11"/>
        <v>#DIV/0!</v>
      </c>
      <c r="AN294" s="47"/>
    </row>
    <row r="295" spans="23:40">
      <c r="W295" s="47"/>
      <c r="X295">
        <f>+'Ark1'!C2795</f>
        <v>2007</v>
      </c>
      <c r="Y295">
        <f>+'Ark1'!N2795</f>
        <v>443</v>
      </c>
      <c r="Z295" s="3" t="s">
        <v>485</v>
      </c>
      <c r="AA295">
        <f>+'Ark1'!Q2795</f>
        <v>0</v>
      </c>
      <c r="AB295">
        <f>+'Ark1'!R2795</f>
        <v>0</v>
      </c>
      <c r="AC295" s="210">
        <f>+'Ark1'!AG2795</f>
        <v>0</v>
      </c>
      <c r="AD295" s="210">
        <f>+'Ark1'!AH2795</f>
        <v>0</v>
      </c>
      <c r="AE295" s="1">
        <f>+'Ark1'!S2795</f>
        <v>0</v>
      </c>
      <c r="AF295" s="1">
        <f>+'Ark1'!T2795</f>
        <v>0</v>
      </c>
      <c r="AG295" s="102">
        <f>+'Ark1'!U2795</f>
        <v>0</v>
      </c>
      <c r="AH295" s="102">
        <f>+'Ark1'!W2795</f>
        <v>0</v>
      </c>
      <c r="AI295" s="11">
        <f>+'Ark1'!X2795</f>
        <v>0</v>
      </c>
      <c r="AJ295" s="11">
        <f>+'Ark1'!Y2795</f>
        <v>0</v>
      </c>
      <c r="AK295" s="11">
        <f>+'Ark1'!Z2795</f>
        <v>0</v>
      </c>
      <c r="AL295" s="1" t="e">
        <f t="shared" si="10"/>
        <v>#DIV/0!</v>
      </c>
      <c r="AM295" s="1" t="e">
        <f t="shared" si="11"/>
        <v>#DIV/0!</v>
      </c>
      <c r="AN295" s="47"/>
    </row>
    <row r="296" spans="23:40">
      <c r="W296" s="47"/>
      <c r="X296">
        <f>+'Ark1'!C2796</f>
        <v>2007</v>
      </c>
      <c r="Y296">
        <f>+'Ark1'!N2796</f>
        <v>445</v>
      </c>
      <c r="Z296" s="3" t="s">
        <v>486</v>
      </c>
      <c r="AA296">
        <f>+'Ark1'!Q2796</f>
        <v>0</v>
      </c>
      <c r="AB296">
        <f>+'Ark1'!R2796</f>
        <v>0</v>
      </c>
      <c r="AC296" s="210">
        <f>+'Ark1'!AG2796</f>
        <v>0</v>
      </c>
      <c r="AD296" s="210">
        <f>+'Ark1'!AH2796</f>
        <v>0</v>
      </c>
      <c r="AE296" s="1">
        <f>+'Ark1'!S2796</f>
        <v>0</v>
      </c>
      <c r="AF296" s="1">
        <f>+'Ark1'!T2796</f>
        <v>0</v>
      </c>
      <c r="AG296" s="102">
        <f>+'Ark1'!U2796</f>
        <v>0</v>
      </c>
      <c r="AH296" s="102">
        <f>+'Ark1'!W2796</f>
        <v>0</v>
      </c>
      <c r="AI296" s="11">
        <f>+'Ark1'!X2796</f>
        <v>0</v>
      </c>
      <c r="AJ296" s="11">
        <f>+'Ark1'!Y2796</f>
        <v>0</v>
      </c>
      <c r="AK296" s="11">
        <f>+'Ark1'!Z2796</f>
        <v>0</v>
      </c>
      <c r="AL296" s="1" t="e">
        <f t="shared" si="10"/>
        <v>#DIV/0!</v>
      </c>
      <c r="AM296" s="1" t="e">
        <f t="shared" si="11"/>
        <v>#DIV/0!</v>
      </c>
      <c r="AN296" s="47"/>
    </row>
    <row r="297" spans="23:40">
      <c r="W297" s="47"/>
      <c r="X297">
        <f>+'Ark1'!C2797</f>
        <v>2007</v>
      </c>
      <c r="Y297">
        <f>+'Ark1'!N2797</f>
        <v>450</v>
      </c>
      <c r="Z297" s="3" t="s">
        <v>487</v>
      </c>
      <c r="AA297">
        <f>+'Ark1'!Q2797</f>
        <v>0</v>
      </c>
      <c r="AB297">
        <f>+'Ark1'!R2797</f>
        <v>0</v>
      </c>
      <c r="AC297" s="210">
        <f>+'Ark1'!AG2797</f>
        <v>0</v>
      </c>
      <c r="AD297" s="210">
        <f>+'Ark1'!AH2797</f>
        <v>0</v>
      </c>
      <c r="AE297" s="1">
        <f>+'Ark1'!S2797</f>
        <v>0</v>
      </c>
      <c r="AF297" s="1">
        <f>+'Ark1'!T2797</f>
        <v>0</v>
      </c>
      <c r="AG297" s="102">
        <f>+'Ark1'!U2797</f>
        <v>0</v>
      </c>
      <c r="AH297" s="102">
        <f>+'Ark1'!W2797</f>
        <v>0</v>
      </c>
      <c r="AI297" s="11">
        <f>+'Ark1'!X2797</f>
        <v>0</v>
      </c>
      <c r="AJ297" s="11">
        <f>+'Ark1'!Y2797</f>
        <v>0</v>
      </c>
      <c r="AK297" s="11">
        <f>+'Ark1'!Z2797</f>
        <v>0</v>
      </c>
      <c r="AL297" s="1" t="e">
        <f t="shared" si="10"/>
        <v>#DIV/0!</v>
      </c>
      <c r="AM297" s="1" t="e">
        <f t="shared" si="11"/>
        <v>#DIV/0!</v>
      </c>
      <c r="AN297" s="47"/>
    </row>
    <row r="298" spans="23:40">
      <c r="W298" s="47"/>
      <c r="X298">
        <f>+'Ark1'!C2798</f>
        <v>2007</v>
      </c>
      <c r="Y298">
        <f>+'Ark1'!N2798</f>
        <v>455</v>
      </c>
      <c r="Z298" s="3" t="s">
        <v>488</v>
      </c>
      <c r="AA298">
        <f>+'Ark1'!Q2798</f>
        <v>0</v>
      </c>
      <c r="AB298">
        <f>+'Ark1'!R2798</f>
        <v>0</v>
      </c>
      <c r="AC298" s="210">
        <f>+'Ark1'!AG2798</f>
        <v>0</v>
      </c>
      <c r="AD298" s="210">
        <f>+'Ark1'!AH2798</f>
        <v>0</v>
      </c>
      <c r="AE298" s="1">
        <f>+'Ark1'!S2798</f>
        <v>0</v>
      </c>
      <c r="AF298" s="1">
        <f>+'Ark1'!T2798</f>
        <v>0</v>
      </c>
      <c r="AG298" s="102">
        <f>+'Ark1'!U2798</f>
        <v>0</v>
      </c>
      <c r="AH298" s="102">
        <f>+'Ark1'!W2798</f>
        <v>0</v>
      </c>
      <c r="AI298" s="11">
        <f>+'Ark1'!X2798</f>
        <v>0</v>
      </c>
      <c r="AJ298" s="11">
        <f>+'Ark1'!Y2798</f>
        <v>0</v>
      </c>
      <c r="AK298" s="11">
        <f>+'Ark1'!Z2798</f>
        <v>0</v>
      </c>
      <c r="AL298" s="1" t="e">
        <f t="shared" si="10"/>
        <v>#DIV/0!</v>
      </c>
      <c r="AM298" s="1" t="e">
        <f t="shared" si="11"/>
        <v>#DIV/0!</v>
      </c>
      <c r="AN298" s="47"/>
    </row>
    <row r="299" spans="23:40">
      <c r="W299" s="47"/>
      <c r="X299">
        <f>+'Ark1'!C2799</f>
        <v>2007</v>
      </c>
      <c r="Y299">
        <f>+'Ark1'!N2799</f>
        <v>460</v>
      </c>
      <c r="Z299" s="3" t="s">
        <v>489</v>
      </c>
      <c r="AA299">
        <f>+'Ark1'!Q2799</f>
        <v>0</v>
      </c>
      <c r="AB299">
        <f>+'Ark1'!R2799</f>
        <v>0</v>
      </c>
      <c r="AC299" s="210">
        <f>+'Ark1'!AG2799</f>
        <v>0</v>
      </c>
      <c r="AD299" s="210">
        <f>+'Ark1'!AH2799</f>
        <v>0</v>
      </c>
      <c r="AE299" s="1">
        <f>+'Ark1'!S2799</f>
        <v>0</v>
      </c>
      <c r="AF299" s="1">
        <f>+'Ark1'!T2799</f>
        <v>0</v>
      </c>
      <c r="AG299" s="102">
        <f>+'Ark1'!U2799</f>
        <v>0</v>
      </c>
      <c r="AH299" s="102">
        <f>+'Ark1'!W2799</f>
        <v>0</v>
      </c>
      <c r="AI299" s="11">
        <f>+'Ark1'!X2799</f>
        <v>0</v>
      </c>
      <c r="AJ299" s="11">
        <f>+'Ark1'!Y2799</f>
        <v>0</v>
      </c>
      <c r="AK299" s="11">
        <f>+'Ark1'!Z2799</f>
        <v>0</v>
      </c>
      <c r="AL299" s="1" t="e">
        <f t="shared" si="10"/>
        <v>#DIV/0!</v>
      </c>
      <c r="AM299" s="1" t="e">
        <f t="shared" si="11"/>
        <v>#DIV/0!</v>
      </c>
      <c r="AN299" s="47"/>
    </row>
    <row r="300" spans="23:40">
      <c r="W300" s="47"/>
      <c r="X300" s="56">
        <f>+'Ark1'!C2800</f>
        <v>2006</v>
      </c>
      <c r="Y300" s="56">
        <f>+'Ark1'!N2800</f>
        <v>409</v>
      </c>
      <c r="Z300" s="57" t="s">
        <v>474</v>
      </c>
      <c r="AA300" s="56">
        <f>+'Ark1'!Q2800</f>
        <v>0</v>
      </c>
      <c r="AB300" s="56">
        <f>+'Ark1'!R2800</f>
        <v>0</v>
      </c>
      <c r="AC300" s="192">
        <f>+'Ark1'!AG2800</f>
        <v>0</v>
      </c>
      <c r="AD300" s="192">
        <f>+'Ark1'!AH2800</f>
        <v>0</v>
      </c>
      <c r="AE300" s="58">
        <f>+'Ark1'!S2800</f>
        <v>0</v>
      </c>
      <c r="AF300" s="58">
        <f>+'Ark1'!T2800</f>
        <v>0</v>
      </c>
      <c r="AG300" s="169">
        <f>+'Ark1'!U2800</f>
        <v>0</v>
      </c>
      <c r="AH300" s="169">
        <f>+'Ark1'!W2800</f>
        <v>0</v>
      </c>
      <c r="AI300" s="79">
        <f>+'Ark1'!X2800</f>
        <v>0</v>
      </c>
      <c r="AJ300" s="79">
        <f>+'Ark1'!Y2800</f>
        <v>0</v>
      </c>
      <c r="AK300" s="79">
        <f>+'Ark1'!Z2800</f>
        <v>0</v>
      </c>
      <c r="AL300" s="58" t="e">
        <f t="shared" si="10"/>
        <v>#DIV/0!</v>
      </c>
      <c r="AM300" s="58" t="e">
        <f t="shared" si="11"/>
        <v>#DIV/0!</v>
      </c>
      <c r="AN300" s="47"/>
    </row>
    <row r="301" spans="23:40">
      <c r="W301" s="47"/>
      <c r="X301" s="56">
        <f>+'Ark1'!C2801</f>
        <v>2006</v>
      </c>
      <c r="Y301" s="56">
        <f>+'Ark1'!N2801</f>
        <v>410</v>
      </c>
      <c r="Z301" s="57" t="s">
        <v>475</v>
      </c>
      <c r="AA301" s="56">
        <f>+'Ark1'!Q2801</f>
        <v>0</v>
      </c>
      <c r="AB301" s="56">
        <f>+'Ark1'!R2801</f>
        <v>0</v>
      </c>
      <c r="AC301" s="192">
        <f>+'Ark1'!AG2801</f>
        <v>0</v>
      </c>
      <c r="AD301" s="192">
        <f>+'Ark1'!AH2801</f>
        <v>0</v>
      </c>
      <c r="AE301" s="58">
        <f>+'Ark1'!S2801</f>
        <v>0</v>
      </c>
      <c r="AF301" s="58">
        <f>+'Ark1'!T2801</f>
        <v>0</v>
      </c>
      <c r="AG301" s="169">
        <f>+'Ark1'!U2801</f>
        <v>0</v>
      </c>
      <c r="AH301" s="169">
        <f>+'Ark1'!W2801</f>
        <v>0</v>
      </c>
      <c r="AI301" s="79">
        <f>+'Ark1'!X2801</f>
        <v>0</v>
      </c>
      <c r="AJ301" s="79">
        <f>+'Ark1'!Y2801</f>
        <v>0</v>
      </c>
      <c r="AK301" s="79">
        <f>+'Ark1'!Z2801</f>
        <v>0</v>
      </c>
      <c r="AL301" s="58" t="e">
        <f t="shared" si="10"/>
        <v>#DIV/0!</v>
      </c>
      <c r="AM301" s="58" t="e">
        <f t="shared" si="11"/>
        <v>#DIV/0!</v>
      </c>
      <c r="AN301" s="47"/>
    </row>
    <row r="302" spans="23:40">
      <c r="W302" s="47"/>
      <c r="X302" s="56">
        <f>+'Ark1'!C2802</f>
        <v>2006</v>
      </c>
      <c r="Y302" s="56">
        <f>+'Ark1'!N2802</f>
        <v>415</v>
      </c>
      <c r="Z302" s="57" t="s">
        <v>476</v>
      </c>
      <c r="AA302" s="56">
        <f>+'Ark1'!Q2802</f>
        <v>0</v>
      </c>
      <c r="AB302" s="56">
        <f>+'Ark1'!R2802</f>
        <v>0</v>
      </c>
      <c r="AC302" s="192">
        <f>+'Ark1'!AG2802</f>
        <v>0</v>
      </c>
      <c r="AD302" s="192">
        <f>+'Ark1'!AH2802</f>
        <v>0</v>
      </c>
      <c r="AE302" s="58">
        <f>+'Ark1'!S2802</f>
        <v>0</v>
      </c>
      <c r="AF302" s="58">
        <f>+'Ark1'!T2802</f>
        <v>0</v>
      </c>
      <c r="AG302" s="169">
        <f>+'Ark1'!U2802</f>
        <v>0</v>
      </c>
      <c r="AH302" s="169">
        <f>+'Ark1'!W2802</f>
        <v>0</v>
      </c>
      <c r="AI302" s="79">
        <f>+'Ark1'!X2802</f>
        <v>0</v>
      </c>
      <c r="AJ302" s="79">
        <f>+'Ark1'!Y2802</f>
        <v>0</v>
      </c>
      <c r="AK302" s="79">
        <f>+'Ark1'!Z2802</f>
        <v>0</v>
      </c>
      <c r="AL302" s="58" t="e">
        <f t="shared" si="10"/>
        <v>#DIV/0!</v>
      </c>
      <c r="AM302" s="58" t="e">
        <f t="shared" si="11"/>
        <v>#DIV/0!</v>
      </c>
      <c r="AN302" s="47"/>
    </row>
    <row r="303" spans="23:40">
      <c r="W303" s="47"/>
      <c r="X303" s="56">
        <f>+'Ark1'!C2803</f>
        <v>2006</v>
      </c>
      <c r="Y303" s="56">
        <f>+'Ark1'!N2803</f>
        <v>420</v>
      </c>
      <c r="Z303" s="57" t="s">
        <v>477</v>
      </c>
      <c r="AA303" s="56">
        <f>+'Ark1'!Q2803</f>
        <v>0</v>
      </c>
      <c r="AB303" s="56">
        <f>+'Ark1'!R2803</f>
        <v>0</v>
      </c>
      <c r="AC303" s="192">
        <f>+'Ark1'!AG2803</f>
        <v>0</v>
      </c>
      <c r="AD303" s="192">
        <f>+'Ark1'!AH2803</f>
        <v>0</v>
      </c>
      <c r="AE303" s="58">
        <f>+'Ark1'!S2803</f>
        <v>0</v>
      </c>
      <c r="AF303" s="58">
        <f>+'Ark1'!T2803</f>
        <v>0</v>
      </c>
      <c r="AG303" s="169">
        <f>+'Ark1'!U2803</f>
        <v>0</v>
      </c>
      <c r="AH303" s="169">
        <f>+'Ark1'!W2803</f>
        <v>0</v>
      </c>
      <c r="AI303" s="79">
        <f>+'Ark1'!X2803</f>
        <v>0</v>
      </c>
      <c r="AJ303" s="79">
        <f>+'Ark1'!Y2803</f>
        <v>0</v>
      </c>
      <c r="AK303" s="79">
        <f>+'Ark1'!Z2803</f>
        <v>0</v>
      </c>
      <c r="AL303" s="58" t="e">
        <f t="shared" si="10"/>
        <v>#DIV/0!</v>
      </c>
      <c r="AM303" s="58" t="e">
        <f t="shared" si="11"/>
        <v>#DIV/0!</v>
      </c>
      <c r="AN303" s="47"/>
    </row>
    <row r="304" spans="23:40">
      <c r="W304" s="47"/>
      <c r="X304" s="56">
        <f>+'Ark1'!C2804</f>
        <v>2006</v>
      </c>
      <c r="Y304" s="56">
        <f>+'Ark1'!N2804</f>
        <v>425</v>
      </c>
      <c r="Z304" s="57" t="s">
        <v>478</v>
      </c>
      <c r="AA304" s="56">
        <f>+'Ark1'!Q2804</f>
        <v>0</v>
      </c>
      <c r="AB304" s="56">
        <f>+'Ark1'!R2804</f>
        <v>0</v>
      </c>
      <c r="AC304" s="192">
        <f>+'Ark1'!AG2804</f>
        <v>0</v>
      </c>
      <c r="AD304" s="192">
        <f>+'Ark1'!AH2804</f>
        <v>0</v>
      </c>
      <c r="AE304" s="58">
        <f>+'Ark1'!S2804</f>
        <v>0</v>
      </c>
      <c r="AF304" s="58">
        <f>+'Ark1'!T2804</f>
        <v>0</v>
      </c>
      <c r="AG304" s="169">
        <f>+'Ark1'!U2804</f>
        <v>0</v>
      </c>
      <c r="AH304" s="169">
        <f>+'Ark1'!W2804</f>
        <v>0</v>
      </c>
      <c r="AI304" s="79">
        <f>+'Ark1'!X2804</f>
        <v>0</v>
      </c>
      <c r="AJ304" s="79">
        <f>+'Ark1'!Y2804</f>
        <v>0</v>
      </c>
      <c r="AK304" s="79">
        <f>+'Ark1'!Z2804</f>
        <v>0</v>
      </c>
      <c r="AL304" s="58" t="e">
        <f t="shared" si="10"/>
        <v>#DIV/0!</v>
      </c>
      <c r="AM304" s="58" t="e">
        <f t="shared" si="11"/>
        <v>#DIV/0!</v>
      </c>
      <c r="AN304" s="47"/>
    </row>
    <row r="305" spans="23:40">
      <c r="W305" s="47"/>
      <c r="X305" s="56">
        <f>+'Ark1'!C2805</f>
        <v>2006</v>
      </c>
      <c r="Y305" s="56">
        <f>+'Ark1'!N2805</f>
        <v>428</v>
      </c>
      <c r="Z305" s="57" t="s">
        <v>479</v>
      </c>
      <c r="AA305" s="56">
        <f>+'Ark1'!Q2805</f>
        <v>0</v>
      </c>
      <c r="AB305" s="56">
        <f>+'Ark1'!R2805</f>
        <v>0</v>
      </c>
      <c r="AC305" s="192">
        <f>+'Ark1'!AG2805</f>
        <v>0</v>
      </c>
      <c r="AD305" s="192">
        <f>+'Ark1'!AH2805</f>
        <v>0</v>
      </c>
      <c r="AE305" s="58">
        <f>+'Ark1'!S2805</f>
        <v>0</v>
      </c>
      <c r="AF305" s="58">
        <f>+'Ark1'!T2805</f>
        <v>0</v>
      </c>
      <c r="AG305" s="169">
        <f>+'Ark1'!U2805</f>
        <v>0</v>
      </c>
      <c r="AH305" s="169">
        <f>+'Ark1'!W2805</f>
        <v>0</v>
      </c>
      <c r="AI305" s="79">
        <f>+'Ark1'!X2805</f>
        <v>0</v>
      </c>
      <c r="AJ305" s="79">
        <f>+'Ark1'!Y2805</f>
        <v>0</v>
      </c>
      <c r="AK305" s="79">
        <f>+'Ark1'!Z2805</f>
        <v>0</v>
      </c>
      <c r="AL305" s="58" t="e">
        <f t="shared" si="10"/>
        <v>#DIV/0!</v>
      </c>
      <c r="AM305" s="58" t="e">
        <f t="shared" si="11"/>
        <v>#DIV/0!</v>
      </c>
      <c r="AN305" s="47"/>
    </row>
    <row r="306" spans="23:40">
      <c r="W306" s="47"/>
      <c r="X306" s="56">
        <f>+'Ark1'!C2806</f>
        <v>2006</v>
      </c>
      <c r="Y306" s="56">
        <f>+'Ark1'!N2806</f>
        <v>430</v>
      </c>
      <c r="Z306" s="57" t="s">
        <v>480</v>
      </c>
      <c r="AA306" s="56">
        <f>+'Ark1'!Q2806</f>
        <v>0</v>
      </c>
      <c r="AB306" s="56">
        <f>+'Ark1'!R2806</f>
        <v>0</v>
      </c>
      <c r="AC306" s="192">
        <f>+'Ark1'!AG2806</f>
        <v>0</v>
      </c>
      <c r="AD306" s="192">
        <f>+'Ark1'!AH2806</f>
        <v>0</v>
      </c>
      <c r="AE306" s="58">
        <f>+'Ark1'!S2806</f>
        <v>0</v>
      </c>
      <c r="AF306" s="58">
        <f>+'Ark1'!T2806</f>
        <v>0</v>
      </c>
      <c r="AG306" s="169">
        <f>+'Ark1'!U2806</f>
        <v>0</v>
      </c>
      <c r="AH306" s="169">
        <f>+'Ark1'!W2806</f>
        <v>0</v>
      </c>
      <c r="AI306" s="79">
        <f>+'Ark1'!X2806</f>
        <v>0</v>
      </c>
      <c r="AJ306" s="79">
        <f>+'Ark1'!Y2806</f>
        <v>0</v>
      </c>
      <c r="AK306" s="79">
        <f>+'Ark1'!Z2806</f>
        <v>0</v>
      </c>
      <c r="AL306" s="58" t="e">
        <f t="shared" si="10"/>
        <v>#DIV/0!</v>
      </c>
      <c r="AM306" s="58" t="e">
        <f t="shared" si="11"/>
        <v>#DIV/0!</v>
      </c>
      <c r="AN306" s="47"/>
    </row>
    <row r="307" spans="23:40">
      <c r="W307" s="47"/>
      <c r="X307" s="56">
        <f>+'Ark1'!C2807</f>
        <v>2006</v>
      </c>
      <c r="Y307" s="56">
        <f>+'Ark1'!N2807</f>
        <v>433</v>
      </c>
      <c r="Z307" s="57" t="s">
        <v>481</v>
      </c>
      <c r="AA307" s="56">
        <f>+'Ark1'!Q2807</f>
        <v>0</v>
      </c>
      <c r="AB307" s="56">
        <f>+'Ark1'!R2807</f>
        <v>0</v>
      </c>
      <c r="AC307" s="192">
        <f>+'Ark1'!AG2807</f>
        <v>0</v>
      </c>
      <c r="AD307" s="192">
        <f>+'Ark1'!AH2807</f>
        <v>0</v>
      </c>
      <c r="AE307" s="58">
        <f>+'Ark1'!S2807</f>
        <v>0</v>
      </c>
      <c r="AF307" s="58">
        <f>+'Ark1'!T2807</f>
        <v>0</v>
      </c>
      <c r="AG307" s="169">
        <f>+'Ark1'!U2807</f>
        <v>0</v>
      </c>
      <c r="AH307" s="169">
        <f>+'Ark1'!W2807</f>
        <v>0</v>
      </c>
      <c r="AI307" s="79">
        <f>+'Ark1'!X2807</f>
        <v>0</v>
      </c>
      <c r="AJ307" s="79">
        <f>+'Ark1'!Y2807</f>
        <v>0</v>
      </c>
      <c r="AK307" s="79">
        <f>+'Ark1'!Z2807</f>
        <v>0</v>
      </c>
      <c r="AL307" s="58" t="e">
        <f t="shared" si="10"/>
        <v>#DIV/0!</v>
      </c>
      <c r="AM307" s="58" t="e">
        <f t="shared" si="11"/>
        <v>#DIV/0!</v>
      </c>
      <c r="AN307" s="47"/>
    </row>
    <row r="308" spans="23:40">
      <c r="W308" s="47"/>
      <c r="X308" s="56">
        <f>+'Ark1'!C2808</f>
        <v>2006</v>
      </c>
      <c r="Y308" s="56">
        <f>+'Ark1'!N2808</f>
        <v>435</v>
      </c>
      <c r="Z308" s="57" t="s">
        <v>482</v>
      </c>
      <c r="AA308" s="56">
        <f>+'Ark1'!Q2808</f>
        <v>0</v>
      </c>
      <c r="AB308" s="56">
        <f>+'Ark1'!R2808</f>
        <v>0</v>
      </c>
      <c r="AC308" s="192">
        <f>+'Ark1'!AG2808</f>
        <v>0</v>
      </c>
      <c r="AD308" s="192">
        <f>+'Ark1'!AH2808</f>
        <v>0</v>
      </c>
      <c r="AE308" s="58">
        <f>+'Ark1'!S2808</f>
        <v>0</v>
      </c>
      <c r="AF308" s="58">
        <f>+'Ark1'!T2808</f>
        <v>0</v>
      </c>
      <c r="AG308" s="169">
        <f>+'Ark1'!U2808</f>
        <v>0</v>
      </c>
      <c r="AH308" s="169">
        <f>+'Ark1'!W2808</f>
        <v>0</v>
      </c>
      <c r="AI308" s="79">
        <f>+'Ark1'!X2808</f>
        <v>0</v>
      </c>
      <c r="AJ308" s="79">
        <f>+'Ark1'!Y2808</f>
        <v>0</v>
      </c>
      <c r="AK308" s="79">
        <f>+'Ark1'!Z2808</f>
        <v>0</v>
      </c>
      <c r="AL308" s="58" t="e">
        <f t="shared" si="10"/>
        <v>#DIV/0!</v>
      </c>
      <c r="AM308" s="58" t="e">
        <f t="shared" si="11"/>
        <v>#DIV/0!</v>
      </c>
      <c r="AN308" s="47"/>
    </row>
    <row r="309" spans="23:40">
      <c r="W309" s="47"/>
      <c r="X309" s="56">
        <f>+'Ark1'!C2809</f>
        <v>2006</v>
      </c>
      <c r="Y309" s="56">
        <f>+'Ark1'!N2809</f>
        <v>438</v>
      </c>
      <c r="Z309" s="57" t="s">
        <v>483</v>
      </c>
      <c r="AA309" s="56">
        <f>+'Ark1'!Q2809</f>
        <v>0</v>
      </c>
      <c r="AB309" s="56">
        <f>+'Ark1'!R2809</f>
        <v>0</v>
      </c>
      <c r="AC309" s="192">
        <f>+'Ark1'!AG2809</f>
        <v>0</v>
      </c>
      <c r="AD309" s="192">
        <f>+'Ark1'!AH2809</f>
        <v>0</v>
      </c>
      <c r="AE309" s="58">
        <f>+'Ark1'!S2809</f>
        <v>0</v>
      </c>
      <c r="AF309" s="58">
        <f>+'Ark1'!T2809</f>
        <v>0</v>
      </c>
      <c r="AG309" s="169">
        <f>+'Ark1'!U2809</f>
        <v>0</v>
      </c>
      <c r="AH309" s="169">
        <f>+'Ark1'!W2809</f>
        <v>0</v>
      </c>
      <c r="AI309" s="79">
        <f>+'Ark1'!X2809</f>
        <v>0</v>
      </c>
      <c r="AJ309" s="79">
        <f>+'Ark1'!Y2809</f>
        <v>0</v>
      </c>
      <c r="AK309" s="79">
        <f>+'Ark1'!Z2809</f>
        <v>0</v>
      </c>
      <c r="AL309" s="58" t="e">
        <f t="shared" si="10"/>
        <v>#DIV/0!</v>
      </c>
      <c r="AM309" s="58" t="e">
        <f t="shared" si="11"/>
        <v>#DIV/0!</v>
      </c>
      <c r="AN309" s="47"/>
    </row>
    <row r="310" spans="23:40">
      <c r="W310" s="47"/>
      <c r="X310" s="56">
        <f>+'Ark1'!C2810</f>
        <v>2006</v>
      </c>
      <c r="Y310" s="56">
        <f>+'Ark1'!N2810</f>
        <v>440</v>
      </c>
      <c r="Z310" s="57" t="s">
        <v>484</v>
      </c>
      <c r="AA310" s="56">
        <f>+'Ark1'!Q2810</f>
        <v>0</v>
      </c>
      <c r="AB310" s="56">
        <f>+'Ark1'!R2810</f>
        <v>0</v>
      </c>
      <c r="AC310" s="192">
        <f>+'Ark1'!AG2810</f>
        <v>0</v>
      </c>
      <c r="AD310" s="192">
        <f>+'Ark1'!AH2810</f>
        <v>0</v>
      </c>
      <c r="AE310" s="58">
        <f>+'Ark1'!S2810</f>
        <v>0</v>
      </c>
      <c r="AF310" s="58">
        <f>+'Ark1'!T2810</f>
        <v>0</v>
      </c>
      <c r="AG310" s="169">
        <f>+'Ark1'!U2810</f>
        <v>0</v>
      </c>
      <c r="AH310" s="169">
        <f>+'Ark1'!W2810</f>
        <v>0</v>
      </c>
      <c r="AI310" s="79">
        <f>+'Ark1'!X2810</f>
        <v>0</v>
      </c>
      <c r="AJ310" s="79">
        <f>+'Ark1'!Y2810</f>
        <v>0</v>
      </c>
      <c r="AK310" s="79">
        <f>+'Ark1'!Z2810</f>
        <v>0</v>
      </c>
      <c r="AL310" s="58" t="e">
        <f t="shared" si="10"/>
        <v>#DIV/0!</v>
      </c>
      <c r="AM310" s="58" t="e">
        <f t="shared" si="11"/>
        <v>#DIV/0!</v>
      </c>
      <c r="AN310" s="47"/>
    </row>
    <row r="311" spans="23:40">
      <c r="W311" s="47"/>
      <c r="X311" s="56">
        <f>+'Ark1'!C2811</f>
        <v>2006</v>
      </c>
      <c r="Y311" s="56">
        <f>+'Ark1'!N2811</f>
        <v>443</v>
      </c>
      <c r="Z311" s="57" t="s">
        <v>485</v>
      </c>
      <c r="AA311" s="56">
        <f>+'Ark1'!Q2811</f>
        <v>0</v>
      </c>
      <c r="AB311" s="56">
        <f>+'Ark1'!R2811</f>
        <v>0</v>
      </c>
      <c r="AC311" s="192">
        <f>+'Ark1'!AG2811</f>
        <v>0</v>
      </c>
      <c r="AD311" s="192">
        <f>+'Ark1'!AH2811</f>
        <v>0</v>
      </c>
      <c r="AE311" s="58">
        <f>+'Ark1'!S2811</f>
        <v>0</v>
      </c>
      <c r="AF311" s="58">
        <f>+'Ark1'!T2811</f>
        <v>0</v>
      </c>
      <c r="AG311" s="169">
        <f>+'Ark1'!U2811</f>
        <v>0</v>
      </c>
      <c r="AH311" s="169">
        <f>+'Ark1'!W2811</f>
        <v>0</v>
      </c>
      <c r="AI311" s="79">
        <f>+'Ark1'!X2811</f>
        <v>0</v>
      </c>
      <c r="AJ311" s="79">
        <f>+'Ark1'!Y2811</f>
        <v>0</v>
      </c>
      <c r="AK311" s="79">
        <f>+'Ark1'!Z2811</f>
        <v>0</v>
      </c>
      <c r="AL311" s="58" t="e">
        <f t="shared" si="10"/>
        <v>#DIV/0!</v>
      </c>
      <c r="AM311" s="58" t="e">
        <f t="shared" si="11"/>
        <v>#DIV/0!</v>
      </c>
      <c r="AN311" s="47"/>
    </row>
    <row r="312" spans="23:40">
      <c r="W312" s="47"/>
      <c r="X312" s="56">
        <f>+'Ark1'!C2812</f>
        <v>2006</v>
      </c>
      <c r="Y312" s="56">
        <f>+'Ark1'!N2812</f>
        <v>445</v>
      </c>
      <c r="Z312" s="57" t="s">
        <v>486</v>
      </c>
      <c r="AA312" s="56">
        <f>+'Ark1'!Q2812</f>
        <v>0</v>
      </c>
      <c r="AB312" s="56">
        <f>+'Ark1'!R2812</f>
        <v>0</v>
      </c>
      <c r="AC312" s="192">
        <f>+'Ark1'!AG2812</f>
        <v>0</v>
      </c>
      <c r="AD312" s="192">
        <f>+'Ark1'!AH2812</f>
        <v>0</v>
      </c>
      <c r="AE312" s="58">
        <f>+'Ark1'!S2812</f>
        <v>0</v>
      </c>
      <c r="AF312" s="58">
        <f>+'Ark1'!T2812</f>
        <v>0</v>
      </c>
      <c r="AG312" s="169">
        <f>+'Ark1'!U2812</f>
        <v>0</v>
      </c>
      <c r="AH312" s="169">
        <f>+'Ark1'!W2812</f>
        <v>0</v>
      </c>
      <c r="AI312" s="79">
        <f>+'Ark1'!X2812</f>
        <v>0</v>
      </c>
      <c r="AJ312" s="79">
        <f>+'Ark1'!Y2812</f>
        <v>0</v>
      </c>
      <c r="AK312" s="79">
        <f>+'Ark1'!Z2812</f>
        <v>0</v>
      </c>
      <c r="AL312" s="58" t="e">
        <f t="shared" si="10"/>
        <v>#DIV/0!</v>
      </c>
      <c r="AM312" s="58" t="e">
        <f t="shared" si="11"/>
        <v>#DIV/0!</v>
      </c>
      <c r="AN312" s="47"/>
    </row>
    <row r="313" spans="23:40">
      <c r="W313" s="47"/>
      <c r="X313" s="56">
        <f>+'Ark1'!C2813</f>
        <v>2006</v>
      </c>
      <c r="Y313" s="56">
        <f>+'Ark1'!N2813</f>
        <v>450</v>
      </c>
      <c r="Z313" s="57" t="s">
        <v>487</v>
      </c>
      <c r="AA313" s="56">
        <f>+'Ark1'!Q2813</f>
        <v>0</v>
      </c>
      <c r="AB313" s="56">
        <f>+'Ark1'!R2813</f>
        <v>0</v>
      </c>
      <c r="AC313" s="192">
        <f>+'Ark1'!AG2813</f>
        <v>0</v>
      </c>
      <c r="AD313" s="192">
        <f>+'Ark1'!AH2813</f>
        <v>0</v>
      </c>
      <c r="AE313" s="58">
        <f>+'Ark1'!S2813</f>
        <v>0</v>
      </c>
      <c r="AF313" s="58">
        <f>+'Ark1'!T2813</f>
        <v>0</v>
      </c>
      <c r="AG313" s="169">
        <f>+'Ark1'!U2813</f>
        <v>0</v>
      </c>
      <c r="AH313" s="169">
        <f>+'Ark1'!W2813</f>
        <v>0</v>
      </c>
      <c r="AI313" s="79">
        <f>+'Ark1'!X2813</f>
        <v>0</v>
      </c>
      <c r="AJ313" s="79">
        <f>+'Ark1'!Y2813</f>
        <v>0</v>
      </c>
      <c r="AK313" s="79">
        <f>+'Ark1'!Z2813</f>
        <v>0</v>
      </c>
      <c r="AL313" s="58" t="e">
        <f t="shared" si="10"/>
        <v>#DIV/0!</v>
      </c>
      <c r="AM313" s="58" t="e">
        <f t="shared" si="11"/>
        <v>#DIV/0!</v>
      </c>
      <c r="AN313" s="47"/>
    </row>
    <row r="314" spans="23:40">
      <c r="W314" s="47"/>
      <c r="X314" s="56">
        <f>+'Ark1'!C2814</f>
        <v>2006</v>
      </c>
      <c r="Y314" s="56">
        <f>+'Ark1'!N2814</f>
        <v>455</v>
      </c>
      <c r="Z314" s="57" t="s">
        <v>488</v>
      </c>
      <c r="AA314" s="56">
        <f>+'Ark1'!Q2814</f>
        <v>0</v>
      </c>
      <c r="AB314" s="56">
        <f>+'Ark1'!R2814</f>
        <v>0</v>
      </c>
      <c r="AC314" s="192">
        <f>+'Ark1'!AG2814</f>
        <v>0</v>
      </c>
      <c r="AD314" s="192">
        <f>+'Ark1'!AH2814</f>
        <v>0</v>
      </c>
      <c r="AE314" s="58">
        <f>+'Ark1'!S2814</f>
        <v>0</v>
      </c>
      <c r="AF314" s="58">
        <f>+'Ark1'!T2814</f>
        <v>0</v>
      </c>
      <c r="AG314" s="169">
        <f>+'Ark1'!U2814</f>
        <v>0</v>
      </c>
      <c r="AH314" s="169">
        <f>+'Ark1'!W2814</f>
        <v>0</v>
      </c>
      <c r="AI314" s="79">
        <f>+'Ark1'!X2814</f>
        <v>0</v>
      </c>
      <c r="AJ314" s="79">
        <f>+'Ark1'!Y2814</f>
        <v>0</v>
      </c>
      <c r="AK314" s="79">
        <f>+'Ark1'!Z2814</f>
        <v>0</v>
      </c>
      <c r="AL314" s="58" t="e">
        <f t="shared" si="10"/>
        <v>#DIV/0!</v>
      </c>
      <c r="AM314" s="58" t="e">
        <f t="shared" si="11"/>
        <v>#DIV/0!</v>
      </c>
      <c r="AN314" s="47"/>
    </row>
    <row r="315" spans="23:40">
      <c r="W315" s="47"/>
      <c r="X315" s="56">
        <f>+'Ark1'!C2815</f>
        <v>2006</v>
      </c>
      <c r="Y315" s="56">
        <f>+'Ark1'!N2815</f>
        <v>460</v>
      </c>
      <c r="Z315" s="57" t="s">
        <v>489</v>
      </c>
      <c r="AA315" s="56">
        <f>+'Ark1'!Q2815</f>
        <v>0</v>
      </c>
      <c r="AB315" s="56">
        <f>+'Ark1'!R2815</f>
        <v>0</v>
      </c>
      <c r="AC315" s="192">
        <f>+'Ark1'!AG2815</f>
        <v>0</v>
      </c>
      <c r="AD315" s="192">
        <f>+'Ark1'!AH2815</f>
        <v>0</v>
      </c>
      <c r="AE315" s="58">
        <f>+'Ark1'!S2815</f>
        <v>0</v>
      </c>
      <c r="AF315" s="58">
        <f>+'Ark1'!T2815</f>
        <v>0</v>
      </c>
      <c r="AG315" s="169">
        <f>+'Ark1'!U2815</f>
        <v>0</v>
      </c>
      <c r="AH315" s="169">
        <f>+'Ark1'!W2815</f>
        <v>0</v>
      </c>
      <c r="AI315" s="79">
        <f>+'Ark1'!X2815</f>
        <v>0</v>
      </c>
      <c r="AJ315" s="79">
        <f>+'Ark1'!Y2815</f>
        <v>0</v>
      </c>
      <c r="AK315" s="79">
        <f>+'Ark1'!Z2815</f>
        <v>0</v>
      </c>
      <c r="AL315" s="58" t="e">
        <f t="shared" si="10"/>
        <v>#DIV/0!</v>
      </c>
      <c r="AM315" s="58" t="e">
        <f t="shared" si="11"/>
        <v>#DIV/0!</v>
      </c>
      <c r="AN315" s="47"/>
    </row>
    <row r="316" spans="23:40">
      <c r="W316" s="47"/>
      <c r="X316">
        <f>+'Ark1'!C2816</f>
        <v>2005</v>
      </c>
      <c r="Y316">
        <f>+'Ark1'!N2816</f>
        <v>409</v>
      </c>
      <c r="Z316" s="3" t="s">
        <v>474</v>
      </c>
      <c r="AA316">
        <f>+'Ark1'!Q2816</f>
        <v>0</v>
      </c>
      <c r="AB316">
        <f>+'Ark1'!R2816</f>
        <v>0</v>
      </c>
      <c r="AC316" s="210">
        <f>+'Ark1'!AG2816</f>
        <v>0</v>
      </c>
      <c r="AD316" s="210">
        <f>+'Ark1'!AH2816</f>
        <v>0</v>
      </c>
      <c r="AE316" s="1">
        <f>+'Ark1'!S2816</f>
        <v>0</v>
      </c>
      <c r="AF316" s="1">
        <f>+'Ark1'!T2816</f>
        <v>0</v>
      </c>
      <c r="AG316" s="102">
        <f>+'Ark1'!U2816</f>
        <v>0</v>
      </c>
      <c r="AH316" s="102">
        <f>+'Ark1'!W2816</f>
        <v>0</v>
      </c>
      <c r="AI316" s="11">
        <f>+'Ark1'!X2816</f>
        <v>0</v>
      </c>
      <c r="AJ316" s="11">
        <f>+'Ark1'!Y2816</f>
        <v>0</v>
      </c>
      <c r="AK316" s="11">
        <f>+'Ark1'!Z2816</f>
        <v>0</v>
      </c>
      <c r="AL316" s="1" t="e">
        <f t="shared" si="10"/>
        <v>#DIV/0!</v>
      </c>
      <c r="AM316" s="1" t="e">
        <f t="shared" si="11"/>
        <v>#DIV/0!</v>
      </c>
      <c r="AN316" s="47"/>
    </row>
    <row r="317" spans="23:40">
      <c r="W317" s="47"/>
      <c r="X317">
        <f>+'Ark1'!C2817</f>
        <v>2005</v>
      </c>
      <c r="Y317">
        <f>+'Ark1'!N2817</f>
        <v>410</v>
      </c>
      <c r="Z317" s="3" t="s">
        <v>475</v>
      </c>
      <c r="AA317">
        <f>+'Ark1'!Q2817</f>
        <v>0</v>
      </c>
      <c r="AB317">
        <f>+'Ark1'!R2817</f>
        <v>0</v>
      </c>
      <c r="AC317" s="210">
        <f>+'Ark1'!AG2817</f>
        <v>0</v>
      </c>
      <c r="AD317" s="210">
        <f>+'Ark1'!AH2817</f>
        <v>0</v>
      </c>
      <c r="AE317" s="1">
        <f>+'Ark1'!S2817</f>
        <v>0</v>
      </c>
      <c r="AF317" s="1">
        <f>+'Ark1'!T2817</f>
        <v>0</v>
      </c>
      <c r="AG317" s="102">
        <f>+'Ark1'!U2817</f>
        <v>0</v>
      </c>
      <c r="AH317" s="102">
        <f>+'Ark1'!W2817</f>
        <v>0</v>
      </c>
      <c r="AI317" s="11">
        <f>+'Ark1'!X2817</f>
        <v>0</v>
      </c>
      <c r="AJ317" s="11">
        <f>+'Ark1'!Y2817</f>
        <v>0</v>
      </c>
      <c r="AK317" s="11">
        <f>+'Ark1'!Z2817</f>
        <v>0</v>
      </c>
      <c r="AL317" s="1" t="e">
        <f t="shared" si="10"/>
        <v>#DIV/0!</v>
      </c>
      <c r="AM317" s="1" t="e">
        <f t="shared" si="11"/>
        <v>#DIV/0!</v>
      </c>
      <c r="AN317" s="47"/>
    </row>
    <row r="318" spans="23:40">
      <c r="W318" s="47"/>
      <c r="X318">
        <f>+'Ark1'!C2818</f>
        <v>2005</v>
      </c>
      <c r="Y318">
        <f>+'Ark1'!N2818</f>
        <v>415</v>
      </c>
      <c r="Z318" s="3" t="s">
        <v>476</v>
      </c>
      <c r="AA318">
        <f>+'Ark1'!Q2818</f>
        <v>0</v>
      </c>
      <c r="AB318">
        <f>+'Ark1'!R2818</f>
        <v>0</v>
      </c>
      <c r="AC318" s="210">
        <f>+'Ark1'!AG2818</f>
        <v>0</v>
      </c>
      <c r="AD318" s="210">
        <f>+'Ark1'!AH2818</f>
        <v>0</v>
      </c>
      <c r="AE318" s="1">
        <f>+'Ark1'!S2818</f>
        <v>0</v>
      </c>
      <c r="AF318" s="1">
        <f>+'Ark1'!T2818</f>
        <v>0</v>
      </c>
      <c r="AG318" s="102">
        <f>+'Ark1'!U2818</f>
        <v>0</v>
      </c>
      <c r="AH318" s="102">
        <f>+'Ark1'!W2818</f>
        <v>0</v>
      </c>
      <c r="AI318" s="11">
        <f>+'Ark1'!X2818</f>
        <v>0</v>
      </c>
      <c r="AJ318" s="11">
        <f>+'Ark1'!Y2818</f>
        <v>0</v>
      </c>
      <c r="AK318" s="11">
        <f>+'Ark1'!Z2818</f>
        <v>0</v>
      </c>
      <c r="AL318" s="1" t="e">
        <f t="shared" si="10"/>
        <v>#DIV/0!</v>
      </c>
      <c r="AM318" s="1" t="e">
        <f t="shared" si="11"/>
        <v>#DIV/0!</v>
      </c>
      <c r="AN318" s="47"/>
    </row>
    <row r="319" spans="23:40">
      <c r="W319" s="47"/>
      <c r="X319">
        <f>+'Ark1'!C2819</f>
        <v>2005</v>
      </c>
      <c r="Y319">
        <f>+'Ark1'!N2819</f>
        <v>420</v>
      </c>
      <c r="Z319" s="3" t="s">
        <v>477</v>
      </c>
      <c r="AA319">
        <f>+'Ark1'!Q2819</f>
        <v>0</v>
      </c>
      <c r="AB319">
        <f>+'Ark1'!R2819</f>
        <v>0</v>
      </c>
      <c r="AC319" s="210">
        <f>+'Ark1'!AG2819</f>
        <v>0</v>
      </c>
      <c r="AD319" s="210">
        <f>+'Ark1'!AH2819</f>
        <v>0</v>
      </c>
      <c r="AE319" s="1">
        <f>+'Ark1'!S2819</f>
        <v>0</v>
      </c>
      <c r="AF319" s="1">
        <f>+'Ark1'!T2819</f>
        <v>0</v>
      </c>
      <c r="AG319" s="102">
        <f>+'Ark1'!U2819</f>
        <v>0</v>
      </c>
      <c r="AH319" s="102">
        <f>+'Ark1'!W2819</f>
        <v>0</v>
      </c>
      <c r="AI319" s="11">
        <f>+'Ark1'!X2819</f>
        <v>0</v>
      </c>
      <c r="AJ319" s="11">
        <f>+'Ark1'!Y2819</f>
        <v>0</v>
      </c>
      <c r="AK319" s="11">
        <f>+'Ark1'!Z2819</f>
        <v>0</v>
      </c>
      <c r="AL319" s="1" t="e">
        <f t="shared" si="10"/>
        <v>#DIV/0!</v>
      </c>
      <c r="AM319" s="1" t="e">
        <f t="shared" si="11"/>
        <v>#DIV/0!</v>
      </c>
      <c r="AN319" s="47"/>
    </row>
    <row r="320" spans="23:40">
      <c r="W320" s="47"/>
      <c r="X320">
        <f>+'Ark1'!C2820</f>
        <v>2005</v>
      </c>
      <c r="Y320">
        <f>+'Ark1'!N2820</f>
        <v>425</v>
      </c>
      <c r="Z320" s="3" t="s">
        <v>478</v>
      </c>
      <c r="AA320">
        <f>+'Ark1'!Q2820</f>
        <v>0</v>
      </c>
      <c r="AB320">
        <f>+'Ark1'!R2820</f>
        <v>0</v>
      </c>
      <c r="AC320" s="210">
        <f>+'Ark1'!AG2820</f>
        <v>0</v>
      </c>
      <c r="AD320" s="210">
        <f>+'Ark1'!AH2820</f>
        <v>0</v>
      </c>
      <c r="AE320" s="1">
        <f>+'Ark1'!S2820</f>
        <v>0</v>
      </c>
      <c r="AF320" s="1">
        <f>+'Ark1'!T2820</f>
        <v>0</v>
      </c>
      <c r="AG320" s="102">
        <f>+'Ark1'!U2820</f>
        <v>0</v>
      </c>
      <c r="AH320" s="102">
        <f>+'Ark1'!W2820</f>
        <v>0</v>
      </c>
      <c r="AI320" s="11">
        <f>+'Ark1'!X2820</f>
        <v>0</v>
      </c>
      <c r="AJ320" s="11">
        <f>+'Ark1'!Y2820</f>
        <v>0</v>
      </c>
      <c r="AK320" s="11">
        <f>+'Ark1'!Z2820</f>
        <v>0</v>
      </c>
      <c r="AL320" s="1" t="e">
        <f t="shared" si="10"/>
        <v>#DIV/0!</v>
      </c>
      <c r="AM320" s="1" t="e">
        <f t="shared" si="11"/>
        <v>#DIV/0!</v>
      </c>
      <c r="AN320" s="47"/>
    </row>
    <row r="321" spans="23:46">
      <c r="W321" s="47"/>
      <c r="X321">
        <f>+'Ark1'!C2821</f>
        <v>2005</v>
      </c>
      <c r="Y321">
        <f>+'Ark1'!N2821</f>
        <v>428</v>
      </c>
      <c r="Z321" s="3" t="s">
        <v>479</v>
      </c>
      <c r="AA321">
        <f>+'Ark1'!Q2821</f>
        <v>0</v>
      </c>
      <c r="AB321">
        <f>+'Ark1'!R2821</f>
        <v>0</v>
      </c>
      <c r="AC321" s="210">
        <f>+'Ark1'!AG2821</f>
        <v>0</v>
      </c>
      <c r="AD321" s="210">
        <f>+'Ark1'!AH2821</f>
        <v>0</v>
      </c>
      <c r="AE321" s="1">
        <f>+'Ark1'!S2821</f>
        <v>0</v>
      </c>
      <c r="AF321" s="1">
        <f>+'Ark1'!T2821</f>
        <v>0</v>
      </c>
      <c r="AG321" s="102">
        <f>+'Ark1'!U2821</f>
        <v>0</v>
      </c>
      <c r="AH321" s="102">
        <f>+'Ark1'!W2821</f>
        <v>0</v>
      </c>
      <c r="AI321" s="11">
        <f>+'Ark1'!X2821</f>
        <v>0</v>
      </c>
      <c r="AJ321" s="11">
        <f>+'Ark1'!Y2821</f>
        <v>0</v>
      </c>
      <c r="AK321" s="11">
        <f>+'Ark1'!Z2821</f>
        <v>0</v>
      </c>
      <c r="AL321" s="1" t="e">
        <f t="shared" si="10"/>
        <v>#DIV/0!</v>
      </c>
      <c r="AM321" s="1" t="e">
        <f t="shared" si="11"/>
        <v>#DIV/0!</v>
      </c>
      <c r="AN321" s="47"/>
    </row>
    <row r="322" spans="23:46">
      <c r="W322" s="47"/>
      <c r="X322">
        <f>+'Ark1'!C2822</f>
        <v>2005</v>
      </c>
      <c r="Y322">
        <f>+'Ark1'!N2822</f>
        <v>430</v>
      </c>
      <c r="Z322" s="3" t="s">
        <v>480</v>
      </c>
      <c r="AA322">
        <f>+'Ark1'!Q2822</f>
        <v>0</v>
      </c>
      <c r="AB322">
        <f>+'Ark1'!R2822</f>
        <v>0</v>
      </c>
      <c r="AC322" s="210">
        <f>+'Ark1'!AG2822</f>
        <v>0</v>
      </c>
      <c r="AD322" s="210">
        <f>+'Ark1'!AH2822</f>
        <v>0</v>
      </c>
      <c r="AE322" s="1">
        <f>+'Ark1'!S2822</f>
        <v>0</v>
      </c>
      <c r="AF322" s="1">
        <f>+'Ark1'!T2822</f>
        <v>0</v>
      </c>
      <c r="AG322" s="102">
        <f>+'Ark1'!U2822</f>
        <v>0</v>
      </c>
      <c r="AH322" s="102">
        <f>+'Ark1'!W2822</f>
        <v>0</v>
      </c>
      <c r="AI322" s="11">
        <f>+'Ark1'!X2822</f>
        <v>0</v>
      </c>
      <c r="AJ322" s="11">
        <f>+'Ark1'!Y2822</f>
        <v>0</v>
      </c>
      <c r="AK322" s="11">
        <f>+'Ark1'!Z2822</f>
        <v>0</v>
      </c>
      <c r="AL322" s="1" t="e">
        <f t="shared" si="10"/>
        <v>#DIV/0!</v>
      </c>
      <c r="AM322" s="1" t="e">
        <f t="shared" si="11"/>
        <v>#DIV/0!</v>
      </c>
      <c r="AN322" s="47"/>
    </row>
    <row r="323" spans="23:46">
      <c r="W323" s="47"/>
      <c r="X323">
        <f>+'Ark1'!C2823</f>
        <v>2005</v>
      </c>
      <c r="Y323">
        <f>+'Ark1'!N2823</f>
        <v>433</v>
      </c>
      <c r="Z323" s="3" t="s">
        <v>481</v>
      </c>
      <c r="AA323">
        <f>+'Ark1'!Q2823</f>
        <v>0</v>
      </c>
      <c r="AB323">
        <f>+'Ark1'!R2823</f>
        <v>0</v>
      </c>
      <c r="AC323" s="210">
        <f>+'Ark1'!AG2823</f>
        <v>0</v>
      </c>
      <c r="AD323" s="210">
        <f>+'Ark1'!AH2823</f>
        <v>0</v>
      </c>
      <c r="AE323" s="1">
        <f>+'Ark1'!S2823</f>
        <v>0</v>
      </c>
      <c r="AF323" s="1">
        <f>+'Ark1'!T2823</f>
        <v>0</v>
      </c>
      <c r="AG323" s="102">
        <f>+'Ark1'!U2823</f>
        <v>0</v>
      </c>
      <c r="AH323" s="102">
        <f>+'Ark1'!W2823</f>
        <v>0</v>
      </c>
      <c r="AI323" s="11">
        <f>+'Ark1'!X2823</f>
        <v>0</v>
      </c>
      <c r="AJ323" s="11">
        <f>+'Ark1'!Y2823</f>
        <v>0</v>
      </c>
      <c r="AK323" s="11">
        <f>+'Ark1'!Z2823</f>
        <v>0</v>
      </c>
      <c r="AL323" s="1" t="e">
        <f t="shared" si="10"/>
        <v>#DIV/0!</v>
      </c>
      <c r="AM323" s="1" t="e">
        <f t="shared" si="11"/>
        <v>#DIV/0!</v>
      </c>
      <c r="AN323" s="47"/>
    </row>
    <row r="324" spans="23:46">
      <c r="W324" s="47"/>
      <c r="X324">
        <f>+'Ark1'!C2824</f>
        <v>2005</v>
      </c>
      <c r="Y324">
        <f>+'Ark1'!N2824</f>
        <v>435</v>
      </c>
      <c r="Z324" s="3" t="s">
        <v>482</v>
      </c>
      <c r="AA324">
        <f>+'Ark1'!Q2824</f>
        <v>0</v>
      </c>
      <c r="AB324">
        <f>+'Ark1'!R2824</f>
        <v>0</v>
      </c>
      <c r="AC324" s="210">
        <f>+'Ark1'!AG2824</f>
        <v>0</v>
      </c>
      <c r="AD324" s="210">
        <f>+'Ark1'!AH2824</f>
        <v>0</v>
      </c>
      <c r="AE324" s="1">
        <f>+'Ark1'!S2824</f>
        <v>0</v>
      </c>
      <c r="AF324" s="1">
        <f>+'Ark1'!T2824</f>
        <v>0</v>
      </c>
      <c r="AG324" s="102">
        <f>+'Ark1'!U2824</f>
        <v>0</v>
      </c>
      <c r="AH324" s="102">
        <f>+'Ark1'!W2824</f>
        <v>0</v>
      </c>
      <c r="AI324" s="11">
        <f>+'Ark1'!X2824</f>
        <v>0</v>
      </c>
      <c r="AJ324" s="11">
        <f>+'Ark1'!Y2824</f>
        <v>0</v>
      </c>
      <c r="AK324" s="11">
        <f>+'Ark1'!Z2824</f>
        <v>0</v>
      </c>
      <c r="AL324" s="1" t="e">
        <f t="shared" si="10"/>
        <v>#DIV/0!</v>
      </c>
      <c r="AM324" s="1" t="e">
        <f t="shared" si="11"/>
        <v>#DIV/0!</v>
      </c>
      <c r="AN324" s="47"/>
    </row>
    <row r="325" spans="23:46">
      <c r="W325" s="47"/>
      <c r="X325">
        <f>+'Ark1'!C2825</f>
        <v>2005</v>
      </c>
      <c r="Y325">
        <f>+'Ark1'!N2825</f>
        <v>438</v>
      </c>
      <c r="Z325" s="3" t="s">
        <v>483</v>
      </c>
      <c r="AA325">
        <f>+'Ark1'!Q2825</f>
        <v>0</v>
      </c>
      <c r="AB325">
        <f>+'Ark1'!R2825</f>
        <v>0</v>
      </c>
      <c r="AC325" s="210">
        <f>+'Ark1'!AG2825</f>
        <v>0</v>
      </c>
      <c r="AD325" s="210">
        <f>+'Ark1'!AH2825</f>
        <v>0</v>
      </c>
      <c r="AE325" s="1">
        <f>+'Ark1'!S2825</f>
        <v>0</v>
      </c>
      <c r="AF325" s="1">
        <f>+'Ark1'!T2825</f>
        <v>0</v>
      </c>
      <c r="AG325" s="102">
        <f>+'Ark1'!U2825</f>
        <v>0</v>
      </c>
      <c r="AH325" s="102">
        <f>+'Ark1'!W2825</f>
        <v>0</v>
      </c>
      <c r="AI325" s="11">
        <f>+'Ark1'!X2825</f>
        <v>0</v>
      </c>
      <c r="AJ325" s="11">
        <f>+'Ark1'!Y2825</f>
        <v>0</v>
      </c>
      <c r="AK325" s="11">
        <f>+'Ark1'!Z2825</f>
        <v>0</v>
      </c>
      <c r="AL325" s="1" t="e">
        <f t="shared" si="10"/>
        <v>#DIV/0!</v>
      </c>
      <c r="AM325" s="1" t="e">
        <f t="shared" si="11"/>
        <v>#DIV/0!</v>
      </c>
      <c r="AN325" s="47"/>
    </row>
    <row r="326" spans="23:46">
      <c r="W326" s="47"/>
      <c r="X326">
        <f>+'Ark1'!C2826</f>
        <v>2005</v>
      </c>
      <c r="Y326">
        <f>+'Ark1'!N2826</f>
        <v>440</v>
      </c>
      <c r="Z326" s="3" t="s">
        <v>484</v>
      </c>
      <c r="AA326">
        <f>+'Ark1'!Q2826</f>
        <v>0</v>
      </c>
      <c r="AB326">
        <f>+'Ark1'!R2826</f>
        <v>0</v>
      </c>
      <c r="AC326" s="210">
        <f>+'Ark1'!AG2826</f>
        <v>0</v>
      </c>
      <c r="AD326" s="210">
        <f>+'Ark1'!AH2826</f>
        <v>0</v>
      </c>
      <c r="AE326" s="1">
        <f>+'Ark1'!S2826</f>
        <v>0</v>
      </c>
      <c r="AF326" s="1">
        <f>+'Ark1'!T2826</f>
        <v>0</v>
      </c>
      <c r="AG326" s="102">
        <f>+'Ark1'!U2826</f>
        <v>0</v>
      </c>
      <c r="AH326" s="102">
        <f>+'Ark1'!W2826</f>
        <v>0</v>
      </c>
      <c r="AI326" s="11">
        <f>+'Ark1'!X2826</f>
        <v>0</v>
      </c>
      <c r="AJ326" s="11">
        <f>+'Ark1'!Y2826</f>
        <v>0</v>
      </c>
      <c r="AK326" s="11">
        <f>+'Ark1'!Z2826</f>
        <v>0</v>
      </c>
      <c r="AL326" s="1" t="e">
        <f t="shared" si="10"/>
        <v>#DIV/0!</v>
      </c>
      <c r="AM326" s="1" t="e">
        <f t="shared" si="11"/>
        <v>#DIV/0!</v>
      </c>
      <c r="AN326" s="47"/>
    </row>
    <row r="327" spans="23:46">
      <c r="W327" s="47"/>
      <c r="X327">
        <f>+'Ark1'!C2827</f>
        <v>2005</v>
      </c>
      <c r="Y327">
        <f>+'Ark1'!N2827</f>
        <v>443</v>
      </c>
      <c r="Z327" s="3" t="s">
        <v>485</v>
      </c>
      <c r="AA327">
        <f>+'Ark1'!Q2827</f>
        <v>0</v>
      </c>
      <c r="AB327">
        <f>+'Ark1'!R2827</f>
        <v>0</v>
      </c>
      <c r="AC327" s="210">
        <f>+'Ark1'!AG2827</f>
        <v>0</v>
      </c>
      <c r="AD327" s="210">
        <f>+'Ark1'!AH2827</f>
        <v>0</v>
      </c>
      <c r="AE327" s="1">
        <f>+'Ark1'!S2827</f>
        <v>0</v>
      </c>
      <c r="AF327" s="1">
        <f>+'Ark1'!T2827</f>
        <v>0</v>
      </c>
      <c r="AG327" s="102">
        <f>+'Ark1'!U2827</f>
        <v>0</v>
      </c>
      <c r="AH327" s="102">
        <f>+'Ark1'!W2827</f>
        <v>0</v>
      </c>
      <c r="AI327" s="11">
        <f>+'Ark1'!X2827</f>
        <v>0</v>
      </c>
      <c r="AJ327" s="11">
        <f>+'Ark1'!Y2827</f>
        <v>0</v>
      </c>
      <c r="AK327" s="11">
        <f>+'Ark1'!Z2827</f>
        <v>0</v>
      </c>
      <c r="AL327" s="1" t="e">
        <f t="shared" si="10"/>
        <v>#DIV/0!</v>
      </c>
      <c r="AM327" s="1" t="e">
        <f t="shared" si="11"/>
        <v>#DIV/0!</v>
      </c>
      <c r="AN327" s="47"/>
    </row>
    <row r="328" spans="23:46">
      <c r="W328" s="47"/>
      <c r="X328">
        <f>+'Ark1'!C2828</f>
        <v>2005</v>
      </c>
      <c r="Y328">
        <f>+'Ark1'!N2828</f>
        <v>445</v>
      </c>
      <c r="Z328" s="3" t="s">
        <v>486</v>
      </c>
      <c r="AA328">
        <f>+'Ark1'!Q2828</f>
        <v>0</v>
      </c>
      <c r="AB328">
        <f>+'Ark1'!R2828</f>
        <v>0</v>
      </c>
      <c r="AC328" s="210">
        <f>+'Ark1'!AG2828</f>
        <v>0</v>
      </c>
      <c r="AD328" s="210">
        <f>+'Ark1'!AH2828</f>
        <v>0</v>
      </c>
      <c r="AE328" s="1">
        <f>+'Ark1'!S2828</f>
        <v>0</v>
      </c>
      <c r="AF328" s="1">
        <f>+'Ark1'!T2828</f>
        <v>0</v>
      </c>
      <c r="AG328" s="102">
        <f>+'Ark1'!U2828</f>
        <v>0</v>
      </c>
      <c r="AH328" s="102">
        <f>+'Ark1'!W2828</f>
        <v>0</v>
      </c>
      <c r="AI328" s="11">
        <f>+'Ark1'!X2828</f>
        <v>0</v>
      </c>
      <c r="AJ328" s="11">
        <f>+'Ark1'!Y2828</f>
        <v>0</v>
      </c>
      <c r="AK328" s="11">
        <f>+'Ark1'!Z2828</f>
        <v>0</v>
      </c>
      <c r="AL328" s="1" t="e">
        <f t="shared" si="10"/>
        <v>#DIV/0!</v>
      </c>
      <c r="AM328" s="1" t="e">
        <f t="shared" si="11"/>
        <v>#DIV/0!</v>
      </c>
      <c r="AN328" s="47"/>
    </row>
    <row r="329" spans="23:46">
      <c r="W329" s="47"/>
      <c r="X329">
        <f>+'Ark1'!C2829</f>
        <v>2005</v>
      </c>
      <c r="Y329">
        <f>+'Ark1'!N2829</f>
        <v>450</v>
      </c>
      <c r="Z329" s="3" t="s">
        <v>487</v>
      </c>
      <c r="AA329">
        <f>+'Ark1'!Q2829</f>
        <v>0</v>
      </c>
      <c r="AB329">
        <f>+'Ark1'!R2829</f>
        <v>0</v>
      </c>
      <c r="AC329" s="210">
        <f>+'Ark1'!AG2829</f>
        <v>0</v>
      </c>
      <c r="AD329" s="210">
        <f>+'Ark1'!AH2829</f>
        <v>0</v>
      </c>
      <c r="AE329" s="1">
        <f>+'Ark1'!S2829</f>
        <v>0</v>
      </c>
      <c r="AF329" s="1">
        <f>+'Ark1'!T2829</f>
        <v>0</v>
      </c>
      <c r="AG329" s="102">
        <f>+'Ark1'!U2829</f>
        <v>0</v>
      </c>
      <c r="AH329" s="102">
        <f>+'Ark1'!W2829</f>
        <v>0</v>
      </c>
      <c r="AI329" s="11">
        <f>+'Ark1'!X2829</f>
        <v>0</v>
      </c>
      <c r="AJ329" s="11">
        <f>+'Ark1'!Y2829</f>
        <v>0</v>
      </c>
      <c r="AK329" s="11">
        <f>+'Ark1'!Z2829</f>
        <v>0</v>
      </c>
      <c r="AL329" s="1" t="e">
        <f t="shared" si="10"/>
        <v>#DIV/0!</v>
      </c>
      <c r="AM329" s="1" t="e">
        <f t="shared" si="11"/>
        <v>#DIV/0!</v>
      </c>
      <c r="AN329" s="47"/>
    </row>
    <row r="330" spans="23:46">
      <c r="W330" s="47"/>
      <c r="X330">
        <f>+'Ark1'!C2830</f>
        <v>2005</v>
      </c>
      <c r="Y330">
        <f>+'Ark1'!N2830</f>
        <v>455</v>
      </c>
      <c r="Z330" s="3" t="s">
        <v>488</v>
      </c>
      <c r="AA330">
        <f>+'Ark1'!Q2830</f>
        <v>0</v>
      </c>
      <c r="AB330">
        <f>+'Ark1'!R2830</f>
        <v>0</v>
      </c>
      <c r="AC330" s="210">
        <f>+'Ark1'!AG2830</f>
        <v>0</v>
      </c>
      <c r="AD330" s="210">
        <f>+'Ark1'!AH2830</f>
        <v>0</v>
      </c>
      <c r="AE330" s="1">
        <f>+'Ark1'!S2830</f>
        <v>0</v>
      </c>
      <c r="AF330" s="1">
        <f>+'Ark1'!T2830</f>
        <v>0</v>
      </c>
      <c r="AG330" s="102">
        <f>+'Ark1'!U2830</f>
        <v>0</v>
      </c>
      <c r="AH330" s="102">
        <f>+'Ark1'!W2830</f>
        <v>0</v>
      </c>
      <c r="AI330" s="11">
        <f>+'Ark1'!X2830</f>
        <v>0</v>
      </c>
      <c r="AJ330" s="11">
        <f>+'Ark1'!Y2830</f>
        <v>0</v>
      </c>
      <c r="AK330" s="11">
        <f>+'Ark1'!Z2830</f>
        <v>0</v>
      </c>
      <c r="AL330" s="1" t="e">
        <f t="shared" si="10"/>
        <v>#DIV/0!</v>
      </c>
      <c r="AM330" s="1" t="e">
        <f t="shared" si="11"/>
        <v>#DIV/0!</v>
      </c>
      <c r="AN330" s="47"/>
    </row>
    <row r="331" spans="23:46">
      <c r="W331" s="47"/>
      <c r="X331">
        <f>+'Ark1'!C2831</f>
        <v>2005</v>
      </c>
      <c r="Y331">
        <f>+'Ark1'!N2831</f>
        <v>460</v>
      </c>
      <c r="Z331" s="3" t="s">
        <v>489</v>
      </c>
      <c r="AA331">
        <f>+'Ark1'!Q2831</f>
        <v>0</v>
      </c>
      <c r="AB331">
        <f>+'Ark1'!R2831</f>
        <v>0</v>
      </c>
      <c r="AC331" s="210">
        <f>+'Ark1'!AG2831</f>
        <v>0</v>
      </c>
      <c r="AD331" s="210">
        <f>+'Ark1'!AH2831</f>
        <v>0</v>
      </c>
      <c r="AE331" s="1">
        <f>+'Ark1'!S2831</f>
        <v>0</v>
      </c>
      <c r="AF331" s="1">
        <f>+'Ark1'!T2831</f>
        <v>0</v>
      </c>
      <c r="AG331" s="102">
        <f>+'Ark1'!U2831</f>
        <v>0</v>
      </c>
      <c r="AH331" s="102">
        <f>+'Ark1'!W2831</f>
        <v>0</v>
      </c>
      <c r="AI331" s="11">
        <f>+'Ark1'!X2831</f>
        <v>0</v>
      </c>
      <c r="AJ331" s="11">
        <f>+'Ark1'!Y2831</f>
        <v>0</v>
      </c>
      <c r="AK331" s="11">
        <f>+'Ark1'!Z2831</f>
        <v>0</v>
      </c>
      <c r="AL331" s="1" t="e">
        <f t="shared" si="10"/>
        <v>#DIV/0!</v>
      </c>
      <c r="AM331" s="1" t="e">
        <f t="shared" si="11"/>
        <v>#DIV/0!</v>
      </c>
      <c r="AN331" s="47"/>
    </row>
    <row r="332" spans="23:46">
      <c r="W332" s="47"/>
      <c r="X332" s="56">
        <f>+'Ark1'!C2832</f>
        <v>2004</v>
      </c>
      <c r="Y332" s="56">
        <f>+'Ark1'!N2832</f>
        <v>409</v>
      </c>
      <c r="Z332" s="57">
        <v>0</v>
      </c>
      <c r="AA332" s="56">
        <f>+'Ark1'!Q2832</f>
        <v>0</v>
      </c>
      <c r="AB332" s="56">
        <f>+'Ark1'!R2832</f>
        <v>0</v>
      </c>
      <c r="AC332" s="192">
        <f>+'Ark1'!AG2832</f>
        <v>0</v>
      </c>
      <c r="AD332" s="192">
        <f>+'Ark1'!AH2832</f>
        <v>0</v>
      </c>
      <c r="AE332" s="58">
        <f>+'Ark1'!S2832</f>
        <v>0</v>
      </c>
      <c r="AF332" s="58">
        <f>+'Ark1'!T2832</f>
        <v>0</v>
      </c>
      <c r="AG332" s="169">
        <f>+'Ark1'!U2832</f>
        <v>0</v>
      </c>
      <c r="AH332" s="169">
        <f>+'Ark1'!W2832</f>
        <v>0</v>
      </c>
      <c r="AI332" s="79">
        <f>+'Ark1'!X2832</f>
        <v>0</v>
      </c>
      <c r="AJ332" s="79">
        <f>+'Ark1'!Y2832</f>
        <v>0</v>
      </c>
      <c r="AK332" s="79">
        <f>+'Ark1'!Z2832</f>
        <v>0</v>
      </c>
      <c r="AL332" s="58" t="e">
        <f t="shared" si="10"/>
        <v>#DIV/0!</v>
      </c>
      <c r="AM332" s="58" t="e">
        <f t="shared" si="11"/>
        <v>#DIV/0!</v>
      </c>
      <c r="AN332" s="47"/>
    </row>
    <row r="333" spans="23:46">
      <c r="W333" s="47"/>
      <c r="X333" s="56">
        <f>+'Ark1'!C2833</f>
        <v>2004</v>
      </c>
      <c r="Y333" s="56">
        <f>+'Ark1'!N2833</f>
        <v>410</v>
      </c>
      <c r="Z333" s="57">
        <v>0</v>
      </c>
      <c r="AA333" s="56">
        <f>+'Ark1'!Q2833</f>
        <v>0</v>
      </c>
      <c r="AB333" s="56">
        <f>+'Ark1'!R2833</f>
        <v>0</v>
      </c>
      <c r="AC333" s="192">
        <f>+'Ark1'!AG2833</f>
        <v>0</v>
      </c>
      <c r="AD333" s="192">
        <f>+'Ark1'!AH2833</f>
        <v>0</v>
      </c>
      <c r="AE333" s="58">
        <f>+'Ark1'!S2833</f>
        <v>0</v>
      </c>
      <c r="AF333" s="58">
        <f>+'Ark1'!T2833</f>
        <v>0</v>
      </c>
      <c r="AG333" s="169">
        <f>+'Ark1'!U2833</f>
        <v>0</v>
      </c>
      <c r="AH333" s="169">
        <f>+'Ark1'!W2833</f>
        <v>0</v>
      </c>
      <c r="AI333" s="79">
        <f>+'Ark1'!X2833</f>
        <v>0</v>
      </c>
      <c r="AJ333" s="79">
        <f>+'Ark1'!Y2833</f>
        <v>0</v>
      </c>
      <c r="AK333" s="79">
        <f>+'Ark1'!Z2833</f>
        <v>0</v>
      </c>
      <c r="AL333" s="58" t="e">
        <f t="shared" si="10"/>
        <v>#DIV/0!</v>
      </c>
      <c r="AM333" s="58" t="e">
        <f t="shared" si="11"/>
        <v>#DIV/0!</v>
      </c>
      <c r="AN333" s="47"/>
    </row>
    <row r="334" spans="23:46">
      <c r="W334" s="47"/>
      <c r="X334" s="56">
        <f>+'Ark1'!C2834</f>
        <v>2004</v>
      </c>
      <c r="Y334" s="56">
        <f>+'Ark1'!N2834</f>
        <v>415</v>
      </c>
      <c r="Z334" s="57">
        <v>0</v>
      </c>
      <c r="AA334" s="56">
        <f>+'Ark1'!Q2834</f>
        <v>0</v>
      </c>
      <c r="AB334" s="56">
        <f>+'Ark1'!R2834</f>
        <v>0</v>
      </c>
      <c r="AC334" s="192">
        <f>+'Ark1'!AG2834</f>
        <v>0</v>
      </c>
      <c r="AD334" s="192">
        <f>+'Ark1'!AH2834</f>
        <v>0</v>
      </c>
      <c r="AE334" s="58">
        <f>+'Ark1'!S2834</f>
        <v>0</v>
      </c>
      <c r="AF334" s="58">
        <f>+'Ark1'!T2834</f>
        <v>0</v>
      </c>
      <c r="AG334" s="169">
        <f>+'Ark1'!U2834</f>
        <v>0</v>
      </c>
      <c r="AH334" s="169">
        <f>+'Ark1'!W2834</f>
        <v>0</v>
      </c>
      <c r="AI334" s="79">
        <f>+'Ark1'!X2834</f>
        <v>0</v>
      </c>
      <c r="AJ334" s="79">
        <f>+'Ark1'!Y2834</f>
        <v>0</v>
      </c>
      <c r="AK334" s="79">
        <f>+'Ark1'!Z2834</f>
        <v>0</v>
      </c>
      <c r="AL334" s="58" t="e">
        <f t="shared" si="10"/>
        <v>#DIV/0!</v>
      </c>
      <c r="AM334" s="58" t="e">
        <f t="shared" si="11"/>
        <v>#DIV/0!</v>
      </c>
      <c r="AN334" s="47"/>
      <c r="AO334" s="1"/>
      <c r="AP334" s="1"/>
      <c r="AQ334" s="1"/>
      <c r="AR334" s="1"/>
      <c r="AS334" s="1"/>
      <c r="AT334" s="1"/>
    </row>
    <row r="335" spans="23:46">
      <c r="W335" s="47"/>
      <c r="X335" s="56">
        <f>+'Ark1'!C2835</f>
        <v>2004</v>
      </c>
      <c r="Y335" s="56">
        <f>+'Ark1'!N2835</f>
        <v>420</v>
      </c>
      <c r="Z335" s="57">
        <v>0</v>
      </c>
      <c r="AA335" s="56">
        <f>+'Ark1'!Q2835</f>
        <v>0</v>
      </c>
      <c r="AB335" s="56">
        <f>+'Ark1'!R2835</f>
        <v>0</v>
      </c>
      <c r="AC335" s="192">
        <f>+'Ark1'!AG2835</f>
        <v>0</v>
      </c>
      <c r="AD335" s="192">
        <f>+'Ark1'!AH2835</f>
        <v>0</v>
      </c>
      <c r="AE335" s="58">
        <f>+'Ark1'!S2835</f>
        <v>0</v>
      </c>
      <c r="AF335" s="58">
        <f>+'Ark1'!T2835</f>
        <v>0</v>
      </c>
      <c r="AG335" s="169">
        <f>+'Ark1'!U2835</f>
        <v>0</v>
      </c>
      <c r="AH335" s="169">
        <f>+'Ark1'!W2835</f>
        <v>0</v>
      </c>
      <c r="AI335" s="79">
        <f>+'Ark1'!X2835</f>
        <v>0</v>
      </c>
      <c r="AJ335" s="79">
        <f>+'Ark1'!Y2835</f>
        <v>0</v>
      </c>
      <c r="AK335" s="79">
        <f>+'Ark1'!Z2835</f>
        <v>0</v>
      </c>
      <c r="AL335" s="58" t="e">
        <f t="shared" si="10"/>
        <v>#DIV/0!</v>
      </c>
      <c r="AM335" s="58" t="e">
        <f t="shared" si="11"/>
        <v>#DIV/0!</v>
      </c>
      <c r="AN335" s="47"/>
      <c r="AO335" s="1"/>
      <c r="AP335" s="1"/>
      <c r="AQ335" s="1"/>
      <c r="AR335" s="1"/>
      <c r="AS335" s="1"/>
      <c r="AT335" s="1"/>
    </row>
    <row r="336" spans="23:46">
      <c r="W336" s="47"/>
      <c r="X336" s="56">
        <f>+'Ark1'!C2836</f>
        <v>2004</v>
      </c>
      <c r="Y336" s="56">
        <f>+'Ark1'!N2836</f>
        <v>425</v>
      </c>
      <c r="Z336" s="57">
        <v>0</v>
      </c>
      <c r="AA336" s="56">
        <f>+'Ark1'!Q2836</f>
        <v>0</v>
      </c>
      <c r="AB336" s="56">
        <f>+'Ark1'!R2836</f>
        <v>0</v>
      </c>
      <c r="AC336" s="192">
        <f>+'Ark1'!AG2836</f>
        <v>0</v>
      </c>
      <c r="AD336" s="192">
        <f>+'Ark1'!AH2836</f>
        <v>0</v>
      </c>
      <c r="AE336" s="58">
        <f>+'Ark1'!S2836</f>
        <v>0</v>
      </c>
      <c r="AF336" s="58">
        <f>+'Ark1'!T2836</f>
        <v>0</v>
      </c>
      <c r="AG336" s="169">
        <f>+'Ark1'!U2836</f>
        <v>0</v>
      </c>
      <c r="AH336" s="169">
        <f>+'Ark1'!W2836</f>
        <v>0</v>
      </c>
      <c r="AI336" s="79">
        <f>+'Ark1'!X2836</f>
        <v>0</v>
      </c>
      <c r="AJ336" s="79">
        <f>+'Ark1'!Y2836</f>
        <v>0</v>
      </c>
      <c r="AK336" s="79">
        <f>+'Ark1'!Z2836</f>
        <v>0</v>
      </c>
      <c r="AL336" s="58" t="e">
        <f t="shared" si="10"/>
        <v>#DIV/0!</v>
      </c>
      <c r="AM336" s="58" t="e">
        <f t="shared" si="11"/>
        <v>#DIV/0!</v>
      </c>
      <c r="AN336" s="47"/>
      <c r="AO336" s="1"/>
      <c r="AP336" s="1"/>
      <c r="AQ336" s="1"/>
      <c r="AR336" s="1"/>
      <c r="AS336" s="1"/>
      <c r="AT336" s="1"/>
    </row>
    <row r="337" spans="23:46">
      <c r="W337" s="47"/>
      <c r="X337" s="56">
        <f>+'Ark1'!C2837</f>
        <v>2004</v>
      </c>
      <c r="Y337" s="56">
        <f>+'Ark1'!N2837</f>
        <v>428</v>
      </c>
      <c r="Z337" s="57">
        <v>0</v>
      </c>
      <c r="AA337" s="56">
        <f>+'Ark1'!Q2837</f>
        <v>0</v>
      </c>
      <c r="AB337" s="56">
        <f>+'Ark1'!R2837</f>
        <v>0</v>
      </c>
      <c r="AC337" s="192">
        <f>+'Ark1'!AG2837</f>
        <v>0</v>
      </c>
      <c r="AD337" s="192">
        <f>+'Ark1'!AH2837</f>
        <v>0</v>
      </c>
      <c r="AE337" s="58">
        <f>+'Ark1'!S2837</f>
        <v>0</v>
      </c>
      <c r="AF337" s="58">
        <f>+'Ark1'!T2837</f>
        <v>0</v>
      </c>
      <c r="AG337" s="169">
        <f>+'Ark1'!U2837</f>
        <v>0</v>
      </c>
      <c r="AH337" s="169">
        <f>+'Ark1'!W2837</f>
        <v>0</v>
      </c>
      <c r="AI337" s="79">
        <f>+'Ark1'!X2837</f>
        <v>0</v>
      </c>
      <c r="AJ337" s="79">
        <f>+'Ark1'!Y2837</f>
        <v>0</v>
      </c>
      <c r="AK337" s="79">
        <f>+'Ark1'!Z2837</f>
        <v>0</v>
      </c>
      <c r="AL337" s="58" t="e">
        <f t="shared" si="10"/>
        <v>#DIV/0!</v>
      </c>
      <c r="AM337" s="58" t="e">
        <f t="shared" si="11"/>
        <v>#DIV/0!</v>
      </c>
      <c r="AN337" s="47"/>
      <c r="AO337" s="1"/>
      <c r="AP337" s="1"/>
      <c r="AQ337" s="1"/>
      <c r="AR337" s="1"/>
      <c r="AS337" s="1"/>
      <c r="AT337" s="1"/>
    </row>
    <row r="338" spans="23:46">
      <c r="W338" s="47"/>
      <c r="X338" s="56">
        <f>+'Ark1'!C2838</f>
        <v>2004</v>
      </c>
      <c r="Y338" s="56">
        <f>+'Ark1'!N2838</f>
        <v>430</v>
      </c>
      <c r="Z338" s="57">
        <v>0</v>
      </c>
      <c r="AA338" s="56">
        <f>+'Ark1'!Q2838</f>
        <v>0</v>
      </c>
      <c r="AB338" s="56">
        <f>+'Ark1'!R2838</f>
        <v>0</v>
      </c>
      <c r="AC338" s="192">
        <f>+'Ark1'!AG2838</f>
        <v>0</v>
      </c>
      <c r="AD338" s="192">
        <f>+'Ark1'!AH2838</f>
        <v>0</v>
      </c>
      <c r="AE338" s="58">
        <f>+'Ark1'!S2838</f>
        <v>0</v>
      </c>
      <c r="AF338" s="58">
        <f>+'Ark1'!T2838</f>
        <v>0</v>
      </c>
      <c r="AG338" s="169">
        <f>+'Ark1'!U2838</f>
        <v>0</v>
      </c>
      <c r="AH338" s="169">
        <f>+'Ark1'!W2838</f>
        <v>0</v>
      </c>
      <c r="AI338" s="79">
        <f>+'Ark1'!X2838</f>
        <v>0</v>
      </c>
      <c r="AJ338" s="79">
        <f>+'Ark1'!Y2838</f>
        <v>0</v>
      </c>
      <c r="AK338" s="79">
        <f>+'Ark1'!Z2838</f>
        <v>0</v>
      </c>
      <c r="AL338" s="58" t="e">
        <f t="shared" si="10"/>
        <v>#DIV/0!</v>
      </c>
      <c r="AM338" s="58" t="e">
        <f t="shared" si="11"/>
        <v>#DIV/0!</v>
      </c>
      <c r="AN338" s="47"/>
      <c r="AO338" s="1"/>
      <c r="AP338" s="1"/>
      <c r="AQ338" s="1"/>
      <c r="AR338" s="1"/>
      <c r="AS338" s="1"/>
      <c r="AT338" s="1"/>
    </row>
    <row r="339" spans="23:46">
      <c r="W339" s="47"/>
      <c r="X339" s="56">
        <f>+'Ark1'!C2839</f>
        <v>2004</v>
      </c>
      <c r="Y339" s="56">
        <f>+'Ark1'!N2839</f>
        <v>433</v>
      </c>
      <c r="Z339" s="57">
        <v>0</v>
      </c>
      <c r="AA339" s="56">
        <f>+'Ark1'!Q2839</f>
        <v>0</v>
      </c>
      <c r="AB339" s="56">
        <f>+'Ark1'!R2839</f>
        <v>0</v>
      </c>
      <c r="AC339" s="192">
        <f>+'Ark1'!AG2839</f>
        <v>0</v>
      </c>
      <c r="AD339" s="192">
        <f>+'Ark1'!AH2839</f>
        <v>0</v>
      </c>
      <c r="AE339" s="58">
        <f>+'Ark1'!S2839</f>
        <v>0</v>
      </c>
      <c r="AF339" s="58">
        <f>+'Ark1'!T2839</f>
        <v>0</v>
      </c>
      <c r="AG339" s="169">
        <f>+'Ark1'!U2839</f>
        <v>0</v>
      </c>
      <c r="AH339" s="169">
        <f>+'Ark1'!W2839</f>
        <v>0</v>
      </c>
      <c r="AI339" s="79">
        <f>+'Ark1'!X2839</f>
        <v>0</v>
      </c>
      <c r="AJ339" s="79">
        <f>+'Ark1'!Y2839</f>
        <v>0</v>
      </c>
      <c r="AK339" s="79">
        <f>+'Ark1'!Z2839</f>
        <v>0</v>
      </c>
      <c r="AL339" s="58" t="e">
        <f t="shared" si="10"/>
        <v>#DIV/0!</v>
      </c>
      <c r="AM339" s="58" t="e">
        <f t="shared" si="11"/>
        <v>#DIV/0!</v>
      </c>
      <c r="AN339" s="47"/>
      <c r="AO339" s="1"/>
      <c r="AP339" s="1"/>
      <c r="AQ339" s="1"/>
      <c r="AR339" s="1"/>
      <c r="AS339" s="1"/>
      <c r="AT339" s="1"/>
    </row>
    <row r="340" spans="23:46">
      <c r="W340" s="47"/>
      <c r="X340" s="56">
        <f>+'Ark1'!C2840</f>
        <v>2004</v>
      </c>
      <c r="Y340" s="56">
        <f>+'Ark1'!N2840</f>
        <v>435</v>
      </c>
      <c r="Z340" s="57">
        <v>0</v>
      </c>
      <c r="AA340" s="56">
        <f>+'Ark1'!Q2840</f>
        <v>0</v>
      </c>
      <c r="AB340" s="56">
        <f>+'Ark1'!R2840</f>
        <v>0</v>
      </c>
      <c r="AC340" s="192">
        <f>+'Ark1'!AG2840</f>
        <v>0</v>
      </c>
      <c r="AD340" s="192">
        <f>+'Ark1'!AH2840</f>
        <v>0</v>
      </c>
      <c r="AE340" s="58">
        <f>+'Ark1'!S2840</f>
        <v>0</v>
      </c>
      <c r="AF340" s="58">
        <f>+'Ark1'!T2840</f>
        <v>0</v>
      </c>
      <c r="AG340" s="169">
        <f>+'Ark1'!U2840</f>
        <v>0</v>
      </c>
      <c r="AH340" s="169">
        <f>+'Ark1'!W2840</f>
        <v>0</v>
      </c>
      <c r="AI340" s="79">
        <f>+'Ark1'!X2840</f>
        <v>0</v>
      </c>
      <c r="AJ340" s="79">
        <f>+'Ark1'!Y2840</f>
        <v>0</v>
      </c>
      <c r="AK340" s="79">
        <f>+'Ark1'!Z2840</f>
        <v>0</v>
      </c>
      <c r="AL340" s="58" t="e">
        <f t="shared" si="10"/>
        <v>#DIV/0!</v>
      </c>
      <c r="AM340" s="58" t="e">
        <f t="shared" si="11"/>
        <v>#DIV/0!</v>
      </c>
      <c r="AN340" s="47"/>
      <c r="AO340" s="1"/>
      <c r="AP340" s="1"/>
      <c r="AQ340" s="1"/>
      <c r="AR340" s="1"/>
      <c r="AS340" s="1"/>
      <c r="AT340" s="1"/>
    </row>
    <row r="341" spans="23:46">
      <c r="W341" s="47"/>
      <c r="X341" s="56">
        <f>+'Ark1'!C2841</f>
        <v>2004</v>
      </c>
      <c r="Y341" s="56">
        <f>+'Ark1'!N2841</f>
        <v>438</v>
      </c>
      <c r="Z341" s="57">
        <v>0</v>
      </c>
      <c r="AA341" s="56">
        <f>+'Ark1'!Q2841</f>
        <v>0</v>
      </c>
      <c r="AB341" s="56">
        <f>+'Ark1'!R2841</f>
        <v>0</v>
      </c>
      <c r="AC341" s="192">
        <f>+'Ark1'!AG2841</f>
        <v>0</v>
      </c>
      <c r="AD341" s="192">
        <f>+'Ark1'!AH2841</f>
        <v>0</v>
      </c>
      <c r="AE341" s="58">
        <f>+'Ark1'!S2841</f>
        <v>0</v>
      </c>
      <c r="AF341" s="58">
        <f>+'Ark1'!T2841</f>
        <v>0</v>
      </c>
      <c r="AG341" s="169">
        <f>+'Ark1'!U2841</f>
        <v>0</v>
      </c>
      <c r="AH341" s="169">
        <f>+'Ark1'!W2841</f>
        <v>0</v>
      </c>
      <c r="AI341" s="79">
        <f>+'Ark1'!X2841</f>
        <v>0</v>
      </c>
      <c r="AJ341" s="79">
        <f>+'Ark1'!Y2841</f>
        <v>0</v>
      </c>
      <c r="AK341" s="79">
        <f>+'Ark1'!Z2841</f>
        <v>0</v>
      </c>
      <c r="AL341" s="58" t="e">
        <f t="shared" si="10"/>
        <v>#DIV/0!</v>
      </c>
      <c r="AM341" s="58" t="e">
        <f t="shared" si="11"/>
        <v>#DIV/0!</v>
      </c>
      <c r="AN341" s="47"/>
      <c r="AO341" s="1"/>
      <c r="AP341" s="1"/>
      <c r="AQ341" s="1"/>
      <c r="AR341" s="1"/>
      <c r="AS341" s="1"/>
      <c r="AT341" s="1"/>
    </row>
    <row r="342" spans="23:46">
      <c r="W342" s="47"/>
      <c r="X342" s="56">
        <f>+'Ark1'!C2842</f>
        <v>2004</v>
      </c>
      <c r="Y342" s="56">
        <f>+'Ark1'!N2842</f>
        <v>440</v>
      </c>
      <c r="Z342" s="57">
        <v>0</v>
      </c>
      <c r="AA342" s="56">
        <f>+'Ark1'!Q2842</f>
        <v>0</v>
      </c>
      <c r="AB342" s="56">
        <f>+'Ark1'!R2842</f>
        <v>0</v>
      </c>
      <c r="AC342" s="192">
        <f>+'Ark1'!AG2842</f>
        <v>0</v>
      </c>
      <c r="AD342" s="192">
        <f>+'Ark1'!AH2842</f>
        <v>0</v>
      </c>
      <c r="AE342" s="58">
        <f>+'Ark1'!S2842</f>
        <v>0</v>
      </c>
      <c r="AF342" s="58">
        <f>+'Ark1'!T2842</f>
        <v>0</v>
      </c>
      <c r="AG342" s="169">
        <f>+'Ark1'!U2842</f>
        <v>0</v>
      </c>
      <c r="AH342" s="169">
        <f>+'Ark1'!W2842</f>
        <v>0</v>
      </c>
      <c r="AI342" s="79">
        <f>+'Ark1'!X2842</f>
        <v>0</v>
      </c>
      <c r="AJ342" s="79">
        <f>+'Ark1'!Y2842</f>
        <v>0</v>
      </c>
      <c r="AK342" s="79">
        <f>+'Ark1'!Z2842</f>
        <v>0</v>
      </c>
      <c r="AL342" s="58" t="e">
        <f t="shared" si="10"/>
        <v>#DIV/0!</v>
      </c>
      <c r="AM342" s="58" t="e">
        <f t="shared" si="11"/>
        <v>#DIV/0!</v>
      </c>
      <c r="AN342" s="47"/>
      <c r="AO342" s="1"/>
      <c r="AP342" s="1"/>
      <c r="AQ342" s="1"/>
      <c r="AR342" s="1"/>
      <c r="AS342" s="1"/>
      <c r="AT342" s="1"/>
    </row>
    <row r="343" spans="23:46">
      <c r="W343" s="47"/>
      <c r="X343" s="56">
        <f>+'Ark1'!C2843</f>
        <v>2004</v>
      </c>
      <c r="Y343" s="56">
        <f>+'Ark1'!N2843</f>
        <v>443</v>
      </c>
      <c r="Z343" s="57">
        <v>0</v>
      </c>
      <c r="AA343" s="56">
        <f>+'Ark1'!Q2843</f>
        <v>0</v>
      </c>
      <c r="AB343" s="56">
        <f>+'Ark1'!R2843</f>
        <v>0</v>
      </c>
      <c r="AC343" s="192">
        <f>+'Ark1'!AG2843</f>
        <v>0</v>
      </c>
      <c r="AD343" s="192">
        <f>+'Ark1'!AH2843</f>
        <v>0</v>
      </c>
      <c r="AE343" s="58">
        <f>+'Ark1'!S2843</f>
        <v>0</v>
      </c>
      <c r="AF343" s="58">
        <f>+'Ark1'!T2843</f>
        <v>0</v>
      </c>
      <c r="AG343" s="169">
        <f>+'Ark1'!U2843</f>
        <v>0</v>
      </c>
      <c r="AH343" s="169">
        <f>+'Ark1'!W2843</f>
        <v>0</v>
      </c>
      <c r="AI343" s="79">
        <f>+'Ark1'!X2843</f>
        <v>0</v>
      </c>
      <c r="AJ343" s="79">
        <f>+'Ark1'!Y2843</f>
        <v>0</v>
      </c>
      <c r="AK343" s="79">
        <f>+'Ark1'!Z2843</f>
        <v>0</v>
      </c>
      <c r="AL343" s="58" t="e">
        <f t="shared" si="10"/>
        <v>#DIV/0!</v>
      </c>
      <c r="AM343" s="58" t="e">
        <f t="shared" si="11"/>
        <v>#DIV/0!</v>
      </c>
      <c r="AN343" s="47"/>
      <c r="AO343" s="1"/>
      <c r="AP343" s="1"/>
      <c r="AQ343" s="1"/>
      <c r="AR343" s="1"/>
      <c r="AS343" s="1"/>
      <c r="AT343" s="1"/>
    </row>
    <row r="344" spans="23:46">
      <c r="W344" s="47"/>
      <c r="X344" s="56">
        <f>+'Ark1'!C2844</f>
        <v>2004</v>
      </c>
      <c r="Y344" s="56">
        <f>+'Ark1'!N2844</f>
        <v>445</v>
      </c>
      <c r="Z344" s="57">
        <v>0</v>
      </c>
      <c r="AA344" s="56">
        <f>+'Ark1'!Q2844</f>
        <v>0</v>
      </c>
      <c r="AB344" s="56">
        <f>+'Ark1'!R2844</f>
        <v>0</v>
      </c>
      <c r="AC344" s="192">
        <f>+'Ark1'!AG2844</f>
        <v>0</v>
      </c>
      <c r="AD344" s="192">
        <f>+'Ark1'!AH2844</f>
        <v>0</v>
      </c>
      <c r="AE344" s="58">
        <f>+'Ark1'!S2844</f>
        <v>0</v>
      </c>
      <c r="AF344" s="58">
        <f>+'Ark1'!T2844</f>
        <v>0</v>
      </c>
      <c r="AG344" s="169">
        <f>+'Ark1'!U2844</f>
        <v>0</v>
      </c>
      <c r="AH344" s="169">
        <f>+'Ark1'!W2844</f>
        <v>0</v>
      </c>
      <c r="AI344" s="79">
        <f>+'Ark1'!X2844</f>
        <v>0</v>
      </c>
      <c r="AJ344" s="79">
        <f>+'Ark1'!Y2844</f>
        <v>0</v>
      </c>
      <c r="AK344" s="79">
        <f>+'Ark1'!Z2844</f>
        <v>0</v>
      </c>
      <c r="AL344" s="58" t="e">
        <f t="shared" si="10"/>
        <v>#DIV/0!</v>
      </c>
      <c r="AM344" s="58" t="e">
        <f t="shared" si="11"/>
        <v>#DIV/0!</v>
      </c>
      <c r="AN344" s="47"/>
      <c r="AO344" s="1"/>
      <c r="AP344" s="1"/>
      <c r="AQ344" s="1"/>
      <c r="AR344" s="1"/>
      <c r="AS344" s="1"/>
      <c r="AT344" s="1"/>
    </row>
    <row r="345" spans="23:46">
      <c r="W345" s="47"/>
      <c r="X345" s="56">
        <f>+'Ark1'!C2845</f>
        <v>2004</v>
      </c>
      <c r="Y345" s="56">
        <f>+'Ark1'!N2845</f>
        <v>450</v>
      </c>
      <c r="Z345" s="57">
        <v>0</v>
      </c>
      <c r="AA345" s="56">
        <f>+'Ark1'!Q2845</f>
        <v>0</v>
      </c>
      <c r="AB345" s="56">
        <f>+'Ark1'!R2845</f>
        <v>0</v>
      </c>
      <c r="AC345" s="192">
        <f>+'Ark1'!AG2845</f>
        <v>0</v>
      </c>
      <c r="AD345" s="192">
        <f>+'Ark1'!AH2845</f>
        <v>0</v>
      </c>
      <c r="AE345" s="58">
        <f>+'Ark1'!S2845</f>
        <v>0</v>
      </c>
      <c r="AF345" s="58">
        <f>+'Ark1'!T2845</f>
        <v>0</v>
      </c>
      <c r="AG345" s="169">
        <f>+'Ark1'!U2845</f>
        <v>0</v>
      </c>
      <c r="AH345" s="169">
        <f>+'Ark1'!W2845</f>
        <v>0</v>
      </c>
      <c r="AI345" s="79">
        <f>+'Ark1'!X2845</f>
        <v>0</v>
      </c>
      <c r="AJ345" s="79">
        <f>+'Ark1'!Y2845</f>
        <v>0</v>
      </c>
      <c r="AK345" s="79">
        <f>+'Ark1'!Z2845</f>
        <v>0</v>
      </c>
      <c r="AL345" s="58" t="e">
        <f t="shared" si="10"/>
        <v>#DIV/0!</v>
      </c>
      <c r="AM345" s="58" t="e">
        <f t="shared" si="11"/>
        <v>#DIV/0!</v>
      </c>
      <c r="AN345" s="47"/>
      <c r="AO345" s="1"/>
      <c r="AP345" s="1"/>
      <c r="AQ345" s="1"/>
      <c r="AR345" s="1"/>
      <c r="AS345" s="1"/>
      <c r="AT345" s="1"/>
    </row>
    <row r="346" spans="23:46">
      <c r="W346" s="47"/>
      <c r="X346" s="56">
        <f>+'Ark1'!C2846</f>
        <v>2004</v>
      </c>
      <c r="Y346" s="56">
        <f>+'Ark1'!N2846</f>
        <v>455</v>
      </c>
      <c r="Z346" s="57">
        <v>0</v>
      </c>
      <c r="AA346" s="56">
        <f>+'Ark1'!Q2846</f>
        <v>0</v>
      </c>
      <c r="AB346" s="56">
        <f>+'Ark1'!R2846</f>
        <v>0</v>
      </c>
      <c r="AC346" s="192">
        <f>+'Ark1'!AG2846</f>
        <v>0</v>
      </c>
      <c r="AD346" s="192">
        <f>+'Ark1'!AH2846</f>
        <v>0</v>
      </c>
      <c r="AE346" s="58">
        <f>+'Ark1'!S2846</f>
        <v>0</v>
      </c>
      <c r="AF346" s="58">
        <f>+'Ark1'!T2846</f>
        <v>0</v>
      </c>
      <c r="AG346" s="169">
        <f>+'Ark1'!U2846</f>
        <v>0</v>
      </c>
      <c r="AH346" s="169">
        <f>+'Ark1'!W2846</f>
        <v>0</v>
      </c>
      <c r="AI346" s="79">
        <f>+'Ark1'!X2846</f>
        <v>0</v>
      </c>
      <c r="AJ346" s="79">
        <f>+'Ark1'!Y2846</f>
        <v>0</v>
      </c>
      <c r="AK346" s="79">
        <f>+'Ark1'!Z2846</f>
        <v>0</v>
      </c>
      <c r="AL346" s="58" t="e">
        <f t="shared" si="10"/>
        <v>#DIV/0!</v>
      </c>
      <c r="AM346" s="58" t="e">
        <f t="shared" si="11"/>
        <v>#DIV/0!</v>
      </c>
      <c r="AN346" s="47"/>
      <c r="AO346" s="1"/>
      <c r="AP346" s="1"/>
      <c r="AQ346" s="1"/>
      <c r="AR346" s="1"/>
      <c r="AS346" s="1"/>
      <c r="AT346" s="1"/>
    </row>
    <row r="347" spans="23:46">
      <c r="W347" s="47"/>
      <c r="X347" s="56">
        <f>+'Ark1'!C2847</f>
        <v>2004</v>
      </c>
      <c r="Y347" s="56">
        <f>+'Ark1'!N2847</f>
        <v>460</v>
      </c>
      <c r="Z347" s="57">
        <v>0</v>
      </c>
      <c r="AA347" s="56">
        <f>+'Ark1'!Q2847</f>
        <v>0</v>
      </c>
      <c r="AB347" s="56">
        <f>+'Ark1'!R2847</f>
        <v>0</v>
      </c>
      <c r="AC347" s="192">
        <f>+'Ark1'!AG2847</f>
        <v>0</v>
      </c>
      <c r="AD347" s="192">
        <f>+'Ark1'!AH2847</f>
        <v>0</v>
      </c>
      <c r="AE347" s="58">
        <f>+'Ark1'!S2847</f>
        <v>0</v>
      </c>
      <c r="AF347" s="58">
        <f>+'Ark1'!T2847</f>
        <v>0</v>
      </c>
      <c r="AG347" s="169">
        <f>+'Ark1'!U2847</f>
        <v>0</v>
      </c>
      <c r="AH347" s="169">
        <f>+'Ark1'!W2847</f>
        <v>0</v>
      </c>
      <c r="AI347" s="79">
        <f>+'Ark1'!X2847</f>
        <v>0</v>
      </c>
      <c r="AJ347" s="79">
        <f>+'Ark1'!Y2847</f>
        <v>0</v>
      </c>
      <c r="AK347" s="79">
        <f>+'Ark1'!Z2847</f>
        <v>0</v>
      </c>
      <c r="AL347" s="58" t="e">
        <f t="shared" si="10"/>
        <v>#DIV/0!</v>
      </c>
      <c r="AM347" s="58" t="e">
        <f t="shared" si="11"/>
        <v>#DIV/0!</v>
      </c>
      <c r="AN347" s="47"/>
      <c r="AO347" s="1"/>
      <c r="AP347" s="1"/>
      <c r="AQ347" s="1"/>
      <c r="AR347" s="1"/>
      <c r="AS347" s="1"/>
      <c r="AT347" s="1"/>
    </row>
    <row r="348" spans="23:46">
      <c r="W348" s="47"/>
      <c r="X348">
        <f>+'Ark1'!C2848</f>
        <v>2003</v>
      </c>
      <c r="Y348">
        <f>+'Ark1'!N2848</f>
        <v>409</v>
      </c>
      <c r="Z348" s="3">
        <v>0</v>
      </c>
      <c r="AA348">
        <f>+'Ark1'!Q2848</f>
        <v>0</v>
      </c>
      <c r="AB348">
        <f>+'Ark1'!R2848</f>
        <v>0</v>
      </c>
      <c r="AC348" s="210">
        <f>+'Ark1'!AG2848</f>
        <v>0</v>
      </c>
      <c r="AD348" s="210">
        <f>+'Ark1'!AH2848</f>
        <v>0</v>
      </c>
      <c r="AE348" s="1">
        <f>+'Ark1'!S2848</f>
        <v>0</v>
      </c>
      <c r="AF348" s="1">
        <f>+'Ark1'!T2848</f>
        <v>0</v>
      </c>
      <c r="AG348" s="102">
        <f>+'Ark1'!U2848</f>
        <v>0</v>
      </c>
      <c r="AH348" s="102">
        <f>+'Ark1'!W2848</f>
        <v>0</v>
      </c>
      <c r="AI348" s="11">
        <f>+'Ark1'!X2848</f>
        <v>0</v>
      </c>
      <c r="AJ348" s="11">
        <f>+'Ark1'!Y2848</f>
        <v>0</v>
      </c>
      <c r="AK348" s="11">
        <f>+'Ark1'!Z2848</f>
        <v>0</v>
      </c>
      <c r="AL348" s="1" t="e">
        <f t="shared" ref="AL348:AL363" si="12">+AG348/AE348</f>
        <v>#DIV/0!</v>
      </c>
      <c r="AM348" s="1" t="e">
        <f t="shared" ref="AM348:AM363" si="13">+AB348/AA348</f>
        <v>#DIV/0!</v>
      </c>
      <c r="AN348" s="47"/>
      <c r="AO348" s="1"/>
      <c r="AP348" s="1"/>
      <c r="AQ348" s="1"/>
      <c r="AR348" s="1"/>
      <c r="AS348" s="1"/>
      <c r="AT348" s="1"/>
    </row>
    <row r="349" spans="23:46">
      <c r="W349" s="47"/>
      <c r="X349">
        <f>+'Ark1'!C2849</f>
        <v>2003</v>
      </c>
      <c r="Y349">
        <f>+'Ark1'!N2849</f>
        <v>410</v>
      </c>
      <c r="Z349" s="3">
        <v>0</v>
      </c>
      <c r="AA349">
        <f>+'Ark1'!Q2849</f>
        <v>0</v>
      </c>
      <c r="AB349">
        <f>+'Ark1'!R2849</f>
        <v>0</v>
      </c>
      <c r="AC349" s="210">
        <f>+'Ark1'!AG2849</f>
        <v>0</v>
      </c>
      <c r="AD349" s="210">
        <f>+'Ark1'!AH2849</f>
        <v>0</v>
      </c>
      <c r="AE349" s="1">
        <f>+'Ark1'!S2849</f>
        <v>0</v>
      </c>
      <c r="AF349" s="1">
        <f>+'Ark1'!T2849</f>
        <v>0</v>
      </c>
      <c r="AG349" s="102">
        <f>+'Ark1'!U2849</f>
        <v>0</v>
      </c>
      <c r="AH349" s="102">
        <f>+'Ark1'!W2849</f>
        <v>0</v>
      </c>
      <c r="AI349" s="11">
        <f>+'Ark1'!X2849</f>
        <v>0</v>
      </c>
      <c r="AJ349" s="11">
        <f>+'Ark1'!Y2849</f>
        <v>0</v>
      </c>
      <c r="AK349" s="11">
        <f>+'Ark1'!Z2849</f>
        <v>0</v>
      </c>
      <c r="AL349" s="1" t="e">
        <f t="shared" si="12"/>
        <v>#DIV/0!</v>
      </c>
      <c r="AM349" s="1" t="e">
        <f t="shared" si="13"/>
        <v>#DIV/0!</v>
      </c>
      <c r="AN349" s="47"/>
      <c r="AO349" s="1"/>
      <c r="AP349" s="1"/>
      <c r="AQ349" s="1"/>
      <c r="AR349" s="1"/>
      <c r="AS349" s="1"/>
      <c r="AT349" s="1"/>
    </row>
    <row r="350" spans="23:46">
      <c r="W350" s="47"/>
      <c r="X350">
        <f>+'Ark1'!C2850</f>
        <v>2003</v>
      </c>
      <c r="Y350">
        <f>+'Ark1'!N2850</f>
        <v>415</v>
      </c>
      <c r="Z350" s="3">
        <v>0</v>
      </c>
      <c r="AA350">
        <f>+'Ark1'!Q2850</f>
        <v>0</v>
      </c>
      <c r="AB350">
        <f>+'Ark1'!R2850</f>
        <v>0</v>
      </c>
      <c r="AC350" s="210">
        <f>+'Ark1'!AG2850</f>
        <v>0</v>
      </c>
      <c r="AD350" s="210">
        <f>+'Ark1'!AH2850</f>
        <v>0</v>
      </c>
      <c r="AE350" s="1">
        <f>+'Ark1'!S2850</f>
        <v>0</v>
      </c>
      <c r="AF350" s="1">
        <f>+'Ark1'!T2850</f>
        <v>0</v>
      </c>
      <c r="AG350" s="102">
        <f>+'Ark1'!U2850</f>
        <v>0</v>
      </c>
      <c r="AH350" s="102">
        <f>+'Ark1'!W2850</f>
        <v>0</v>
      </c>
      <c r="AI350" s="11">
        <f>+'Ark1'!X2850</f>
        <v>0</v>
      </c>
      <c r="AJ350" s="11">
        <f>+'Ark1'!Y2850</f>
        <v>0</v>
      </c>
      <c r="AK350" s="11">
        <f>+'Ark1'!Z2850</f>
        <v>0</v>
      </c>
      <c r="AL350" s="1" t="e">
        <f t="shared" si="12"/>
        <v>#DIV/0!</v>
      </c>
      <c r="AM350" s="1" t="e">
        <f t="shared" si="13"/>
        <v>#DIV/0!</v>
      </c>
      <c r="AN350" s="47"/>
      <c r="AO350" s="1"/>
      <c r="AP350" s="1"/>
      <c r="AQ350" s="1"/>
      <c r="AR350" s="1"/>
      <c r="AS350" s="1"/>
      <c r="AT350" s="1"/>
    </row>
    <row r="351" spans="23:46">
      <c r="W351" s="47"/>
      <c r="X351">
        <f>+'Ark1'!C2851</f>
        <v>2003</v>
      </c>
      <c r="Y351">
        <f>+'Ark1'!N2851</f>
        <v>420</v>
      </c>
      <c r="Z351" s="3">
        <v>0</v>
      </c>
      <c r="AA351">
        <f>+'Ark1'!Q2851</f>
        <v>0</v>
      </c>
      <c r="AB351">
        <f>+'Ark1'!R2851</f>
        <v>0</v>
      </c>
      <c r="AC351" s="210">
        <f>+'Ark1'!AG2851</f>
        <v>0</v>
      </c>
      <c r="AD351" s="210">
        <f>+'Ark1'!AH2851</f>
        <v>0</v>
      </c>
      <c r="AE351" s="1">
        <f>+'Ark1'!S2851</f>
        <v>0</v>
      </c>
      <c r="AF351" s="1">
        <f>+'Ark1'!T2851</f>
        <v>0</v>
      </c>
      <c r="AG351" s="102">
        <f>+'Ark1'!U2851</f>
        <v>0</v>
      </c>
      <c r="AH351" s="102">
        <f>+'Ark1'!W2851</f>
        <v>0</v>
      </c>
      <c r="AI351" s="11">
        <f>+'Ark1'!X2851</f>
        <v>0</v>
      </c>
      <c r="AJ351" s="11">
        <f>+'Ark1'!Y2851</f>
        <v>0</v>
      </c>
      <c r="AK351" s="11">
        <f>+'Ark1'!Z2851</f>
        <v>0</v>
      </c>
      <c r="AL351" s="1" t="e">
        <f t="shared" si="12"/>
        <v>#DIV/0!</v>
      </c>
      <c r="AM351" s="1" t="e">
        <f t="shared" si="13"/>
        <v>#DIV/0!</v>
      </c>
      <c r="AN351" s="47"/>
      <c r="AO351" s="1"/>
      <c r="AP351" s="1"/>
      <c r="AQ351" s="1"/>
      <c r="AR351" s="1"/>
      <c r="AS351" s="1"/>
      <c r="AT351" s="1"/>
    </row>
    <row r="352" spans="23:46">
      <c r="W352" s="47"/>
      <c r="X352">
        <f>+'Ark1'!C2852</f>
        <v>2003</v>
      </c>
      <c r="Y352">
        <f>+'Ark1'!N2852</f>
        <v>425</v>
      </c>
      <c r="Z352" s="3">
        <v>0</v>
      </c>
      <c r="AA352">
        <f>+'Ark1'!Q2852</f>
        <v>0</v>
      </c>
      <c r="AB352">
        <f>+'Ark1'!R2852</f>
        <v>0</v>
      </c>
      <c r="AC352" s="210">
        <f>+'Ark1'!AG2852</f>
        <v>0</v>
      </c>
      <c r="AD352" s="210">
        <f>+'Ark1'!AH2852</f>
        <v>0</v>
      </c>
      <c r="AE352" s="1">
        <f>+'Ark1'!S2852</f>
        <v>0</v>
      </c>
      <c r="AF352" s="1">
        <f>+'Ark1'!T2852</f>
        <v>0</v>
      </c>
      <c r="AG352" s="102">
        <f>+'Ark1'!U2852</f>
        <v>0</v>
      </c>
      <c r="AH352" s="102">
        <f>+'Ark1'!W2852</f>
        <v>0</v>
      </c>
      <c r="AI352" s="11">
        <f>+'Ark1'!X2852</f>
        <v>0</v>
      </c>
      <c r="AJ352" s="11">
        <f>+'Ark1'!Y2852</f>
        <v>0</v>
      </c>
      <c r="AK352" s="11">
        <f>+'Ark1'!Z2852</f>
        <v>0</v>
      </c>
      <c r="AL352" s="1" t="e">
        <f t="shared" si="12"/>
        <v>#DIV/0!</v>
      </c>
      <c r="AM352" s="1" t="e">
        <f t="shared" si="13"/>
        <v>#DIV/0!</v>
      </c>
      <c r="AN352" s="47"/>
      <c r="AO352" s="1"/>
      <c r="AP352" s="1"/>
      <c r="AQ352" s="1"/>
      <c r="AR352" s="1"/>
      <c r="AS352" s="1"/>
      <c r="AT352" s="1"/>
    </row>
    <row r="353" spans="23:46">
      <c r="W353" s="47"/>
      <c r="X353">
        <f>+'Ark1'!C2853</f>
        <v>2003</v>
      </c>
      <c r="Y353">
        <f>+'Ark1'!N2853</f>
        <v>428</v>
      </c>
      <c r="Z353" s="3">
        <v>0</v>
      </c>
      <c r="AA353">
        <f>+'Ark1'!Q2853</f>
        <v>0</v>
      </c>
      <c r="AB353">
        <f>+'Ark1'!R2853</f>
        <v>0</v>
      </c>
      <c r="AC353" s="210">
        <f>+'Ark1'!AG2853</f>
        <v>0</v>
      </c>
      <c r="AD353" s="210">
        <f>+'Ark1'!AH2853</f>
        <v>0</v>
      </c>
      <c r="AE353" s="1">
        <f>+'Ark1'!S2853</f>
        <v>0</v>
      </c>
      <c r="AF353" s="1">
        <f>+'Ark1'!T2853</f>
        <v>0</v>
      </c>
      <c r="AG353" s="102">
        <f>+'Ark1'!U2853</f>
        <v>0</v>
      </c>
      <c r="AH353" s="102">
        <f>+'Ark1'!W2853</f>
        <v>0</v>
      </c>
      <c r="AI353" s="11">
        <f>+'Ark1'!X2853</f>
        <v>0</v>
      </c>
      <c r="AJ353" s="11">
        <f>+'Ark1'!Y2853</f>
        <v>0</v>
      </c>
      <c r="AK353" s="11">
        <f>+'Ark1'!Z2853</f>
        <v>0</v>
      </c>
      <c r="AL353" s="1" t="e">
        <f t="shared" si="12"/>
        <v>#DIV/0!</v>
      </c>
      <c r="AM353" s="1" t="e">
        <f t="shared" si="13"/>
        <v>#DIV/0!</v>
      </c>
      <c r="AN353" s="47"/>
      <c r="AO353" s="1"/>
      <c r="AP353" s="1"/>
      <c r="AQ353" s="1"/>
      <c r="AR353" s="1"/>
      <c r="AS353" s="1"/>
      <c r="AT353" s="1"/>
    </row>
    <row r="354" spans="23:46">
      <c r="W354" s="47"/>
      <c r="X354">
        <f>+'Ark1'!C2854</f>
        <v>2003</v>
      </c>
      <c r="Y354">
        <f>+'Ark1'!N2854</f>
        <v>430</v>
      </c>
      <c r="Z354" s="3">
        <v>0</v>
      </c>
      <c r="AA354">
        <f>+'Ark1'!Q2854</f>
        <v>0</v>
      </c>
      <c r="AB354">
        <f>+'Ark1'!R2854</f>
        <v>0</v>
      </c>
      <c r="AC354" s="210">
        <f>+'Ark1'!AG2854</f>
        <v>0</v>
      </c>
      <c r="AD354" s="210">
        <f>+'Ark1'!AH2854</f>
        <v>0</v>
      </c>
      <c r="AE354" s="1">
        <f>+'Ark1'!S2854</f>
        <v>0</v>
      </c>
      <c r="AF354" s="1">
        <f>+'Ark1'!T2854</f>
        <v>0</v>
      </c>
      <c r="AG354" s="102">
        <f>+'Ark1'!U2854</f>
        <v>0</v>
      </c>
      <c r="AH354" s="102">
        <f>+'Ark1'!W2854</f>
        <v>0</v>
      </c>
      <c r="AI354" s="11">
        <f>+'Ark1'!X2854</f>
        <v>0</v>
      </c>
      <c r="AJ354" s="11">
        <f>+'Ark1'!Y2854</f>
        <v>0</v>
      </c>
      <c r="AK354" s="11">
        <f>+'Ark1'!Z2854</f>
        <v>0</v>
      </c>
      <c r="AL354" s="1" t="e">
        <f t="shared" si="12"/>
        <v>#DIV/0!</v>
      </c>
      <c r="AM354" s="1" t="e">
        <f t="shared" si="13"/>
        <v>#DIV/0!</v>
      </c>
      <c r="AN354" s="47"/>
      <c r="AO354" s="1"/>
      <c r="AP354" s="1"/>
      <c r="AQ354" s="1"/>
      <c r="AR354" s="1"/>
      <c r="AS354" s="1"/>
      <c r="AT354" s="1"/>
    </row>
    <row r="355" spans="23:46">
      <c r="W355" s="47"/>
      <c r="X355">
        <f>+'Ark1'!C2855</f>
        <v>2003</v>
      </c>
      <c r="Y355">
        <f>+'Ark1'!N2855</f>
        <v>433</v>
      </c>
      <c r="Z355" s="3">
        <v>0</v>
      </c>
      <c r="AA355">
        <f>+'Ark1'!Q2855</f>
        <v>0</v>
      </c>
      <c r="AB355">
        <f>+'Ark1'!R2855</f>
        <v>0</v>
      </c>
      <c r="AC355" s="210">
        <f>+'Ark1'!AG2855</f>
        <v>0</v>
      </c>
      <c r="AD355" s="210">
        <f>+'Ark1'!AH2855</f>
        <v>0</v>
      </c>
      <c r="AE355" s="1">
        <f>+'Ark1'!S2855</f>
        <v>0</v>
      </c>
      <c r="AF355" s="1">
        <f>+'Ark1'!T2855</f>
        <v>0</v>
      </c>
      <c r="AG355" s="102">
        <f>+'Ark1'!U2855</f>
        <v>0</v>
      </c>
      <c r="AH355" s="102">
        <f>+'Ark1'!W2855</f>
        <v>0</v>
      </c>
      <c r="AI355" s="11">
        <f>+'Ark1'!X2855</f>
        <v>0</v>
      </c>
      <c r="AJ355" s="11">
        <f>+'Ark1'!Y2855</f>
        <v>0</v>
      </c>
      <c r="AK355" s="11">
        <f>+'Ark1'!Z2855</f>
        <v>0</v>
      </c>
      <c r="AL355" s="1" t="e">
        <f t="shared" si="12"/>
        <v>#DIV/0!</v>
      </c>
      <c r="AM355" s="1" t="e">
        <f t="shared" si="13"/>
        <v>#DIV/0!</v>
      </c>
      <c r="AN355" s="47"/>
      <c r="AO355" s="1"/>
      <c r="AP355" s="1"/>
      <c r="AQ355" s="1"/>
      <c r="AR355" s="1"/>
      <c r="AS355" s="1"/>
      <c r="AT355" s="1"/>
    </row>
    <row r="356" spans="23:46">
      <c r="W356" s="47"/>
      <c r="X356">
        <f>+'Ark1'!C2856</f>
        <v>2003</v>
      </c>
      <c r="Y356">
        <f>+'Ark1'!N2856</f>
        <v>435</v>
      </c>
      <c r="Z356" s="3">
        <v>0</v>
      </c>
      <c r="AA356">
        <f>+'Ark1'!Q2856</f>
        <v>0</v>
      </c>
      <c r="AB356">
        <f>+'Ark1'!R2856</f>
        <v>0</v>
      </c>
      <c r="AC356" s="210">
        <f>+'Ark1'!AG2856</f>
        <v>0</v>
      </c>
      <c r="AD356" s="210">
        <f>+'Ark1'!AH2856</f>
        <v>0</v>
      </c>
      <c r="AE356" s="1">
        <f>+'Ark1'!S2856</f>
        <v>0</v>
      </c>
      <c r="AF356" s="1">
        <f>+'Ark1'!T2856</f>
        <v>0</v>
      </c>
      <c r="AG356" s="102">
        <f>+'Ark1'!U2856</f>
        <v>0</v>
      </c>
      <c r="AH356" s="102">
        <f>+'Ark1'!W2856</f>
        <v>0</v>
      </c>
      <c r="AI356" s="11">
        <f>+'Ark1'!X2856</f>
        <v>0</v>
      </c>
      <c r="AJ356" s="11">
        <f>+'Ark1'!Y2856</f>
        <v>0</v>
      </c>
      <c r="AK356" s="11">
        <f>+'Ark1'!Z2856</f>
        <v>0</v>
      </c>
      <c r="AL356" s="1" t="e">
        <f t="shared" si="12"/>
        <v>#DIV/0!</v>
      </c>
      <c r="AM356" s="1" t="e">
        <f t="shared" si="13"/>
        <v>#DIV/0!</v>
      </c>
      <c r="AN356" s="47"/>
      <c r="AO356" s="1"/>
      <c r="AP356" s="1"/>
      <c r="AQ356" s="1"/>
      <c r="AR356" s="1"/>
      <c r="AS356" s="1"/>
      <c r="AT356" s="1"/>
    </row>
    <row r="357" spans="23:46">
      <c r="W357" s="47"/>
      <c r="X357">
        <f>+'Ark1'!C2857</f>
        <v>2003</v>
      </c>
      <c r="Y357">
        <f>+'Ark1'!N2857</f>
        <v>438</v>
      </c>
      <c r="Z357" s="3">
        <v>0</v>
      </c>
      <c r="AA357">
        <f>+'Ark1'!Q2857</f>
        <v>0</v>
      </c>
      <c r="AB357">
        <f>+'Ark1'!R2857</f>
        <v>0</v>
      </c>
      <c r="AC357" s="210">
        <f>+'Ark1'!AG2857</f>
        <v>0</v>
      </c>
      <c r="AD357" s="210">
        <f>+'Ark1'!AH2857</f>
        <v>0</v>
      </c>
      <c r="AE357" s="1">
        <f>+'Ark1'!S2857</f>
        <v>0</v>
      </c>
      <c r="AF357" s="1">
        <f>+'Ark1'!T2857</f>
        <v>0</v>
      </c>
      <c r="AG357" s="102">
        <f>+'Ark1'!U2857</f>
        <v>0</v>
      </c>
      <c r="AH357" s="102">
        <f>+'Ark1'!W2857</f>
        <v>0</v>
      </c>
      <c r="AI357" s="11">
        <f>+'Ark1'!X2857</f>
        <v>0</v>
      </c>
      <c r="AJ357" s="11">
        <f>+'Ark1'!Y2857</f>
        <v>0</v>
      </c>
      <c r="AK357" s="11">
        <f>+'Ark1'!Z2857</f>
        <v>0</v>
      </c>
      <c r="AL357" s="1" t="e">
        <f t="shared" si="12"/>
        <v>#DIV/0!</v>
      </c>
      <c r="AM357" s="1" t="e">
        <f t="shared" si="13"/>
        <v>#DIV/0!</v>
      </c>
      <c r="AN357" s="47"/>
      <c r="AO357" s="1"/>
      <c r="AP357" s="1"/>
      <c r="AQ357" s="1"/>
      <c r="AR357" s="1"/>
      <c r="AS357" s="1"/>
      <c r="AT357" s="1"/>
    </row>
    <row r="358" spans="23:46">
      <c r="W358" s="47"/>
      <c r="X358">
        <f>+'Ark1'!C2858</f>
        <v>2003</v>
      </c>
      <c r="Y358">
        <f>+'Ark1'!N2858</f>
        <v>440</v>
      </c>
      <c r="Z358" s="3">
        <v>0</v>
      </c>
      <c r="AA358">
        <f>+'Ark1'!Q2858</f>
        <v>0</v>
      </c>
      <c r="AB358">
        <f>+'Ark1'!R2858</f>
        <v>0</v>
      </c>
      <c r="AC358" s="210">
        <f>+'Ark1'!AG2858</f>
        <v>0</v>
      </c>
      <c r="AD358" s="210">
        <f>+'Ark1'!AH2858</f>
        <v>0</v>
      </c>
      <c r="AE358" s="1">
        <f>+'Ark1'!S2858</f>
        <v>0</v>
      </c>
      <c r="AF358" s="1">
        <f>+'Ark1'!T2858</f>
        <v>0</v>
      </c>
      <c r="AG358" s="102">
        <f>+'Ark1'!U2858</f>
        <v>0</v>
      </c>
      <c r="AH358" s="102">
        <f>+'Ark1'!W2858</f>
        <v>0</v>
      </c>
      <c r="AI358" s="11">
        <f>+'Ark1'!X2858</f>
        <v>0</v>
      </c>
      <c r="AJ358" s="11">
        <f>+'Ark1'!Y2858</f>
        <v>0</v>
      </c>
      <c r="AK358" s="11">
        <f>+'Ark1'!Z2858</f>
        <v>0</v>
      </c>
      <c r="AL358" s="1" t="e">
        <f t="shared" si="12"/>
        <v>#DIV/0!</v>
      </c>
      <c r="AM358" s="1" t="e">
        <f t="shared" si="13"/>
        <v>#DIV/0!</v>
      </c>
      <c r="AN358" s="47"/>
      <c r="AO358" s="1"/>
      <c r="AP358" s="1"/>
      <c r="AQ358" s="1"/>
      <c r="AR358" s="1"/>
      <c r="AS358" s="1"/>
      <c r="AT358" s="1"/>
    </row>
    <row r="359" spans="23:46">
      <c r="W359" s="47"/>
      <c r="X359">
        <f>+'Ark1'!C2859</f>
        <v>2003</v>
      </c>
      <c r="Y359">
        <f>+'Ark1'!N2859</f>
        <v>443</v>
      </c>
      <c r="Z359" s="3">
        <v>0</v>
      </c>
      <c r="AA359">
        <f>+'Ark1'!Q2859</f>
        <v>0</v>
      </c>
      <c r="AB359">
        <f>+'Ark1'!R2859</f>
        <v>0</v>
      </c>
      <c r="AC359" s="210">
        <f>+'Ark1'!AG2859</f>
        <v>0</v>
      </c>
      <c r="AD359" s="210">
        <f>+'Ark1'!AH2859</f>
        <v>0</v>
      </c>
      <c r="AE359" s="1">
        <f>+'Ark1'!S2859</f>
        <v>0</v>
      </c>
      <c r="AF359" s="1">
        <f>+'Ark1'!T2859</f>
        <v>0</v>
      </c>
      <c r="AG359" s="102">
        <f>+'Ark1'!U2859</f>
        <v>0</v>
      </c>
      <c r="AH359" s="102">
        <f>+'Ark1'!W2859</f>
        <v>0</v>
      </c>
      <c r="AI359" s="11">
        <f>+'Ark1'!X2859</f>
        <v>0</v>
      </c>
      <c r="AJ359" s="11">
        <f>+'Ark1'!Y2859</f>
        <v>0</v>
      </c>
      <c r="AK359" s="11">
        <f>+'Ark1'!Z2859</f>
        <v>0</v>
      </c>
      <c r="AL359" s="1" t="e">
        <f t="shared" si="12"/>
        <v>#DIV/0!</v>
      </c>
      <c r="AM359" s="1" t="e">
        <f t="shared" si="13"/>
        <v>#DIV/0!</v>
      </c>
      <c r="AN359" s="47"/>
      <c r="AO359" s="1"/>
      <c r="AP359" s="1"/>
      <c r="AQ359" s="1"/>
      <c r="AR359" s="1"/>
      <c r="AS359" s="1"/>
      <c r="AT359" s="1"/>
    </row>
    <row r="360" spans="23:46">
      <c r="W360" s="47"/>
      <c r="X360">
        <f>+'Ark1'!C2860</f>
        <v>2003</v>
      </c>
      <c r="Y360">
        <f>+'Ark1'!N2860</f>
        <v>445</v>
      </c>
      <c r="Z360" s="3">
        <v>0</v>
      </c>
      <c r="AA360">
        <f>+'Ark1'!Q2860</f>
        <v>0</v>
      </c>
      <c r="AB360">
        <f>+'Ark1'!R2860</f>
        <v>0</v>
      </c>
      <c r="AC360" s="210">
        <f>+'Ark1'!AG2860</f>
        <v>0</v>
      </c>
      <c r="AD360" s="210">
        <f>+'Ark1'!AH2860</f>
        <v>0</v>
      </c>
      <c r="AE360" s="1">
        <f>+'Ark1'!S2860</f>
        <v>0</v>
      </c>
      <c r="AF360" s="1">
        <f>+'Ark1'!T2860</f>
        <v>0</v>
      </c>
      <c r="AG360" s="102">
        <f>+'Ark1'!U2860</f>
        <v>0</v>
      </c>
      <c r="AH360" s="102">
        <f>+'Ark1'!W2860</f>
        <v>0</v>
      </c>
      <c r="AI360" s="11">
        <f>+'Ark1'!X2860</f>
        <v>0</v>
      </c>
      <c r="AJ360" s="11">
        <f>+'Ark1'!Y2860</f>
        <v>0</v>
      </c>
      <c r="AK360" s="11">
        <f>+'Ark1'!Z2860</f>
        <v>0</v>
      </c>
      <c r="AL360" s="1" t="e">
        <f t="shared" si="12"/>
        <v>#DIV/0!</v>
      </c>
      <c r="AM360" s="1" t="e">
        <f t="shared" si="13"/>
        <v>#DIV/0!</v>
      </c>
      <c r="AN360" s="47"/>
      <c r="AO360" s="1"/>
      <c r="AP360" s="1"/>
      <c r="AQ360" s="1"/>
      <c r="AR360" s="1"/>
      <c r="AS360" s="1"/>
      <c r="AT360" s="1"/>
    </row>
    <row r="361" spans="23:46">
      <c r="W361" s="47"/>
      <c r="X361">
        <f>+'Ark1'!C2861</f>
        <v>2003</v>
      </c>
      <c r="Y361">
        <f>+'Ark1'!N2861</f>
        <v>450</v>
      </c>
      <c r="Z361" s="3">
        <v>0</v>
      </c>
      <c r="AA361">
        <f>+'Ark1'!Q2861</f>
        <v>0</v>
      </c>
      <c r="AB361">
        <f>+'Ark1'!R2861</f>
        <v>0</v>
      </c>
      <c r="AC361" s="210">
        <f>+'Ark1'!AG2861</f>
        <v>0</v>
      </c>
      <c r="AD361" s="210">
        <f>+'Ark1'!AH2861</f>
        <v>0</v>
      </c>
      <c r="AE361" s="1">
        <f>+'Ark1'!S2861</f>
        <v>0</v>
      </c>
      <c r="AF361" s="1">
        <f>+'Ark1'!T2861</f>
        <v>0</v>
      </c>
      <c r="AG361" s="102">
        <f>+'Ark1'!U2861</f>
        <v>0</v>
      </c>
      <c r="AH361" s="102">
        <f>+'Ark1'!W2861</f>
        <v>0</v>
      </c>
      <c r="AI361" s="11">
        <f>+'Ark1'!X2861</f>
        <v>0</v>
      </c>
      <c r="AJ361" s="11">
        <f>+'Ark1'!Y2861</f>
        <v>0</v>
      </c>
      <c r="AK361" s="11">
        <f>+'Ark1'!Z2861</f>
        <v>0</v>
      </c>
      <c r="AL361" s="1" t="e">
        <f t="shared" si="12"/>
        <v>#DIV/0!</v>
      </c>
      <c r="AM361" s="1" t="e">
        <f t="shared" si="13"/>
        <v>#DIV/0!</v>
      </c>
      <c r="AN361" s="47"/>
      <c r="AO361" s="1"/>
      <c r="AP361" s="1"/>
      <c r="AQ361" s="1"/>
      <c r="AR361" s="1"/>
      <c r="AS361" s="1"/>
      <c r="AT361" s="1"/>
    </row>
    <row r="362" spans="23:46">
      <c r="W362" s="47"/>
      <c r="X362">
        <f>+'Ark1'!C2862</f>
        <v>2003</v>
      </c>
      <c r="Y362">
        <f>+'Ark1'!N2862</f>
        <v>455</v>
      </c>
      <c r="Z362" s="3">
        <v>0</v>
      </c>
      <c r="AA362">
        <f>+'Ark1'!Q2862</f>
        <v>0</v>
      </c>
      <c r="AB362">
        <f>+'Ark1'!R2862</f>
        <v>0</v>
      </c>
      <c r="AC362" s="210">
        <f>+'Ark1'!AG2862</f>
        <v>0</v>
      </c>
      <c r="AD362" s="210">
        <f>+'Ark1'!AH2862</f>
        <v>0</v>
      </c>
      <c r="AE362" s="1">
        <f>+'Ark1'!S2862</f>
        <v>0</v>
      </c>
      <c r="AF362" s="1">
        <f>+'Ark1'!T2862</f>
        <v>0</v>
      </c>
      <c r="AG362" s="102">
        <f>+'Ark1'!U2862</f>
        <v>0</v>
      </c>
      <c r="AH362" s="102">
        <f>+'Ark1'!W2862</f>
        <v>0</v>
      </c>
      <c r="AI362" s="11">
        <f>+'Ark1'!X2862</f>
        <v>0</v>
      </c>
      <c r="AJ362" s="11">
        <f>+'Ark1'!Y2862</f>
        <v>0</v>
      </c>
      <c r="AK362" s="11">
        <f>+'Ark1'!Z2862</f>
        <v>0</v>
      </c>
      <c r="AL362" s="1" t="e">
        <f t="shared" si="12"/>
        <v>#DIV/0!</v>
      </c>
      <c r="AM362" s="1" t="e">
        <f t="shared" si="13"/>
        <v>#DIV/0!</v>
      </c>
      <c r="AN362" s="47"/>
      <c r="AO362" s="1"/>
      <c r="AP362" s="1"/>
      <c r="AQ362" s="1"/>
      <c r="AR362" s="1"/>
      <c r="AS362" s="1"/>
      <c r="AT362" s="1"/>
    </row>
    <row r="363" spans="23:46">
      <c r="W363" s="47"/>
      <c r="X363">
        <f>+'Ark1'!C2863</f>
        <v>2003</v>
      </c>
      <c r="Y363">
        <f>+'Ark1'!N2863</f>
        <v>460</v>
      </c>
      <c r="Z363" s="3">
        <v>0</v>
      </c>
      <c r="AA363">
        <f>+'Ark1'!Q2863</f>
        <v>0</v>
      </c>
      <c r="AB363">
        <f>+'Ark1'!R2863</f>
        <v>0</v>
      </c>
      <c r="AC363" s="210">
        <f>+'Ark1'!AG2863</f>
        <v>0</v>
      </c>
      <c r="AD363" s="210">
        <f>+'Ark1'!AH2863</f>
        <v>0</v>
      </c>
      <c r="AE363" s="1">
        <f>+'Ark1'!S2863</f>
        <v>0</v>
      </c>
      <c r="AF363" s="1">
        <f>+'Ark1'!T2863</f>
        <v>0</v>
      </c>
      <c r="AG363" s="102">
        <f>+'Ark1'!U2863</f>
        <v>0</v>
      </c>
      <c r="AH363" s="102">
        <f>+'Ark1'!W2863</f>
        <v>0</v>
      </c>
      <c r="AI363" s="11">
        <f>+'Ark1'!X2863</f>
        <v>0</v>
      </c>
      <c r="AJ363" s="11">
        <f>+'Ark1'!Y2863</f>
        <v>0</v>
      </c>
      <c r="AK363" s="11">
        <f>+'Ark1'!Z2863</f>
        <v>0</v>
      </c>
      <c r="AL363" s="1" t="e">
        <f t="shared" si="12"/>
        <v>#DIV/0!</v>
      </c>
      <c r="AM363" s="1" t="e">
        <f t="shared" si="13"/>
        <v>#DIV/0!</v>
      </c>
      <c r="AN363" s="47"/>
    </row>
    <row r="364" spans="23:46"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97"/>
      <c r="AI364" s="47"/>
      <c r="AJ364" s="47"/>
      <c r="AK364" s="47"/>
      <c r="AL364" s="47"/>
      <c r="AM364" s="47"/>
      <c r="AN364" s="47"/>
    </row>
    <row r="365" spans="23:46"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97"/>
      <c r="AI365" s="47"/>
      <c r="AJ365" s="47"/>
      <c r="AK365" s="47"/>
      <c r="AL365" s="47"/>
      <c r="AM365" s="47"/>
      <c r="AN365" s="47"/>
    </row>
  </sheetData>
  <mergeCells count="1">
    <mergeCell ref="AJ5:AK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379"/>
  <sheetViews>
    <sheetView zoomScale="96" zoomScaleNormal="96" workbookViewId="0">
      <pane ySplit="10" topLeftCell="A11" activePane="bottomLeft" state="frozen"/>
      <selection pane="bottomLeft"/>
    </sheetView>
  </sheetViews>
  <sheetFormatPr baseColWidth="10" defaultRowHeight="15"/>
  <cols>
    <col min="1" max="1" width="1.54296875" customWidth="1"/>
    <col min="2" max="2" width="5.36328125" customWidth="1"/>
    <col min="3" max="3" width="3.36328125" customWidth="1"/>
    <col min="4" max="4" width="17.36328125" customWidth="1"/>
    <col min="5" max="5" width="7" customWidth="1"/>
    <col min="6" max="6" width="7.453125" style="347" customWidth="1"/>
    <col min="7" max="7" width="6.453125" style="102" customWidth="1"/>
    <col min="8" max="8" width="4.54296875" style="102" customWidth="1"/>
    <col min="9" max="9" width="5.36328125" style="102" customWidth="1"/>
    <col min="10" max="10" width="0.7265625" style="102" customWidth="1"/>
    <col min="11" max="11" width="5.36328125" style="463" customWidth="1"/>
    <col min="12" max="12" width="1.54296875" style="463" customWidth="1"/>
    <col min="13" max="13" width="5.36328125" style="464" customWidth="1"/>
    <col min="14" max="14" width="1.81640625" style="464" customWidth="1"/>
    <col min="15" max="15" width="5.36328125" style="464" customWidth="1"/>
    <col min="16" max="16" width="1.7265625" style="102" customWidth="1"/>
    <col min="17" max="17" width="6.81640625" customWidth="1"/>
    <col min="18" max="18" width="4.453125" style="1" customWidth="1"/>
    <col min="19" max="19" width="7.08984375" customWidth="1"/>
    <col min="20" max="20" width="6.81640625" style="102" customWidth="1"/>
    <col min="21" max="21" width="5.36328125" style="11" customWidth="1"/>
    <col min="22" max="23" width="4.90625" style="11" customWidth="1"/>
    <col min="24" max="24" width="1.81640625" style="11" customWidth="1"/>
    <col min="25" max="25" width="6.1796875" style="102" customWidth="1"/>
    <col min="26" max="26" width="4.90625" customWidth="1"/>
    <col min="27" max="27" width="7" customWidth="1"/>
    <col min="28" max="28" width="6.36328125" style="11" customWidth="1"/>
    <col min="29" max="29" width="4.90625" style="11" customWidth="1"/>
    <col min="30" max="30" width="7.1796875" style="11" customWidth="1"/>
    <col min="31" max="31" width="8" customWidth="1"/>
    <col min="32" max="32" width="6.453125" style="11" customWidth="1"/>
    <col min="45" max="45" width="14" customWidth="1"/>
    <col min="46" max="46" width="12.54296875" customWidth="1"/>
    <col min="47" max="47" width="10.90625" customWidth="1"/>
  </cols>
  <sheetData>
    <row r="1" spans="1:57" ht="15.6">
      <c r="A1" s="47"/>
      <c r="B1" s="47"/>
      <c r="C1" s="47"/>
      <c r="D1" s="47"/>
      <c r="E1" s="47"/>
      <c r="F1" s="350"/>
      <c r="G1" s="97"/>
      <c r="H1" s="97"/>
      <c r="I1" s="97"/>
      <c r="J1" s="97"/>
      <c r="K1" s="448"/>
      <c r="L1" s="448"/>
      <c r="M1" s="449"/>
      <c r="N1" s="449"/>
      <c r="O1" s="449"/>
      <c r="P1" s="97"/>
      <c r="Q1" s="47"/>
      <c r="R1" s="163"/>
      <c r="S1" s="47"/>
      <c r="T1" s="97"/>
      <c r="U1" s="76"/>
      <c r="V1" s="76"/>
      <c r="W1" s="76"/>
      <c r="X1" s="76"/>
      <c r="Y1" s="97"/>
      <c r="Z1" s="47"/>
      <c r="AA1" s="47"/>
      <c r="AB1" s="76"/>
      <c r="AC1" s="76"/>
      <c r="AD1" s="76"/>
      <c r="AE1" s="47"/>
      <c r="AF1" s="76"/>
      <c r="AG1" s="47"/>
      <c r="AH1" s="4"/>
      <c r="AI1" s="61"/>
      <c r="AJ1" s="61"/>
      <c r="AK1" s="1"/>
      <c r="AL1" s="5"/>
    </row>
    <row r="2" spans="1:57" s="196" customFormat="1" ht="31.8">
      <c r="A2" s="195"/>
      <c r="B2" s="195"/>
      <c r="C2" s="149" t="s">
        <v>463</v>
      </c>
      <c r="D2" s="195"/>
      <c r="E2" s="195"/>
      <c r="F2" s="355"/>
      <c r="G2" s="206"/>
      <c r="H2" s="206"/>
      <c r="I2" s="206"/>
      <c r="J2" s="206"/>
      <c r="K2" s="450"/>
      <c r="L2" s="450"/>
      <c r="M2" s="451"/>
      <c r="N2" s="451"/>
      <c r="O2" s="451"/>
      <c r="P2" s="206"/>
      <c r="Q2" s="149" t="str">
        <f>+År!B2</f>
        <v>DIELAM:</v>
      </c>
      <c r="R2" s="302"/>
      <c r="S2" s="195"/>
      <c r="T2" s="206"/>
      <c r="U2" s="211"/>
      <c r="V2" s="211"/>
      <c r="W2" s="211"/>
      <c r="X2" s="211"/>
      <c r="Y2" s="206"/>
      <c r="Z2" s="195"/>
      <c r="AA2" s="195"/>
      <c r="AB2" s="211"/>
      <c r="AC2" s="211"/>
      <c r="AD2" s="211"/>
      <c r="AE2" s="195"/>
      <c r="AF2" s="211"/>
      <c r="AG2" s="195"/>
      <c r="AH2" s="4"/>
      <c r="AI2" s="61"/>
      <c r="AJ2"/>
      <c r="AK2" s="1"/>
      <c r="AL2" s="5"/>
      <c r="AM2"/>
      <c r="AN2"/>
      <c r="AO2"/>
      <c r="AP2"/>
      <c r="AQ2"/>
      <c r="AR2"/>
      <c r="AS2"/>
    </row>
    <row r="3" spans="1:57" ht="15.6">
      <c r="A3" s="47"/>
      <c r="B3" s="47"/>
      <c r="C3" s="47"/>
      <c r="D3" s="47"/>
      <c r="E3" s="47"/>
      <c r="F3" s="350"/>
      <c r="G3" s="97"/>
      <c r="H3" s="97"/>
      <c r="I3" s="97"/>
      <c r="J3" s="97"/>
      <c r="K3" s="448"/>
      <c r="L3" s="448"/>
      <c r="M3" s="449"/>
      <c r="N3" s="449"/>
      <c r="O3" s="449"/>
      <c r="P3" s="97"/>
      <c r="Q3" s="47"/>
      <c r="R3" s="163"/>
      <c r="S3" s="47"/>
      <c r="T3" s="97"/>
      <c r="U3" s="76"/>
      <c r="V3" s="76"/>
      <c r="W3" s="76"/>
      <c r="X3" s="76"/>
      <c r="Y3" s="97"/>
      <c r="Z3" s="47"/>
      <c r="AA3" s="47"/>
      <c r="AB3" s="76"/>
      <c r="AC3" s="76"/>
      <c r="AD3" s="76"/>
      <c r="AE3" s="47"/>
      <c r="AF3" s="76"/>
      <c r="AG3" s="47"/>
      <c r="AH3" s="4"/>
      <c r="AI3" s="61"/>
      <c r="AK3" s="1"/>
      <c r="AL3" s="5"/>
    </row>
    <row r="4" spans="1:57" ht="15.6">
      <c r="A4" s="47"/>
      <c r="B4" s="47"/>
      <c r="C4" s="47"/>
      <c r="D4" s="47"/>
      <c r="E4" s="47"/>
      <c r="F4" s="350"/>
      <c r="G4" s="97"/>
      <c r="H4" s="97"/>
      <c r="I4" s="97"/>
      <c r="J4" s="97"/>
      <c r="K4" s="448"/>
      <c r="L4" s="448"/>
      <c r="M4" s="449"/>
      <c r="N4" s="449"/>
      <c r="O4" s="449"/>
      <c r="P4" s="97"/>
      <c r="Q4" s="47"/>
      <c r="R4" s="163"/>
      <c r="S4" s="47"/>
      <c r="T4" s="97"/>
      <c r="U4" s="76"/>
      <c r="V4" s="76"/>
      <c r="W4" s="76"/>
      <c r="X4" s="76"/>
      <c r="Y4" s="97"/>
      <c r="Z4" s="47"/>
      <c r="AA4" s="47"/>
      <c r="AB4" s="76"/>
      <c r="AC4" s="76"/>
      <c r="AD4" s="76"/>
      <c r="AE4" s="47"/>
      <c r="AF4" s="76"/>
      <c r="AG4" s="47"/>
      <c r="AH4" s="4"/>
      <c r="AI4" s="61"/>
      <c r="AK4" s="1"/>
      <c r="AL4" s="5"/>
      <c r="AT4" s="4"/>
      <c r="AU4" s="4"/>
      <c r="AV4" s="4"/>
      <c r="AW4" s="4"/>
    </row>
    <row r="5" spans="1:57" s="205" customFormat="1" ht="22.2">
      <c r="A5" s="201"/>
      <c r="B5" s="201"/>
      <c r="C5" s="201"/>
      <c r="D5" s="201"/>
      <c r="E5" s="202" t="s">
        <v>5</v>
      </c>
      <c r="F5" s="446"/>
      <c r="G5" s="203">
        <f>+År!N2</f>
        <v>49</v>
      </c>
      <c r="H5" s="97"/>
      <c r="I5" s="201"/>
      <c r="J5" s="201"/>
      <c r="K5" s="450"/>
      <c r="L5" s="450"/>
      <c r="M5" s="452"/>
      <c r="N5" s="452"/>
      <c r="O5" s="452"/>
      <c r="P5" s="201"/>
      <c r="Q5" s="207"/>
      <c r="R5" s="163"/>
      <c r="S5" s="208"/>
      <c r="T5" s="201"/>
      <c r="U5" s="202" t="s">
        <v>436</v>
      </c>
      <c r="V5" s="208"/>
      <c r="W5" s="212"/>
      <c r="X5" s="212"/>
      <c r="Y5" s="212"/>
      <c r="Z5" s="212"/>
      <c r="AA5" s="535">
        <f>SUM(F11:F20)</f>
        <v>1903</v>
      </c>
      <c r="AB5" s="513"/>
      <c r="AC5" s="513"/>
      <c r="AD5" s="212"/>
      <c r="AE5" s="212"/>
      <c r="AF5" s="212"/>
      <c r="AG5" s="201"/>
      <c r="AH5" s="4"/>
      <c r="AI5" s="61"/>
      <c r="AJ5" s="4"/>
      <c r="AK5" s="61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204"/>
    </row>
    <row r="6" spans="1:57" ht="15.6">
      <c r="A6" s="50"/>
      <c r="B6" s="50"/>
      <c r="C6" s="50"/>
      <c r="D6" s="50"/>
      <c r="E6" s="50"/>
      <c r="F6" s="381"/>
      <c r="G6" s="158"/>
      <c r="H6" s="158"/>
      <c r="I6" s="97"/>
      <c r="J6" s="97"/>
      <c r="K6" s="448"/>
      <c r="L6" s="448"/>
      <c r="M6" s="449"/>
      <c r="N6" s="449"/>
      <c r="O6" s="449"/>
      <c r="P6" s="97"/>
      <c r="Q6" s="47"/>
      <c r="R6" s="165"/>
      <c r="S6" s="50"/>
      <c r="T6" s="97"/>
      <c r="U6" s="76"/>
      <c r="V6" s="76"/>
      <c r="W6" s="76"/>
      <c r="X6" s="76"/>
      <c r="Y6" s="97"/>
      <c r="Z6" s="47"/>
      <c r="AA6" s="47"/>
      <c r="AB6" s="76"/>
      <c r="AC6" s="76"/>
      <c r="AD6" s="76"/>
      <c r="AE6" s="47"/>
      <c r="AF6" s="76"/>
      <c r="AG6" s="47"/>
      <c r="AH6" s="4"/>
      <c r="AI6" s="61"/>
      <c r="AK6" s="1"/>
      <c r="AL6" s="5"/>
      <c r="AT6" s="4"/>
      <c r="AU6" s="4"/>
      <c r="AV6" s="4"/>
      <c r="AW6" s="4"/>
    </row>
    <row r="7" spans="1:57" ht="15.6">
      <c r="A7" s="50"/>
      <c r="B7" s="50"/>
      <c r="C7" s="50"/>
      <c r="D7" s="50"/>
      <c r="E7" s="50"/>
      <c r="F7" s="381"/>
      <c r="G7" s="158"/>
      <c r="H7" s="158"/>
      <c r="I7" s="97"/>
      <c r="J7" s="97"/>
      <c r="K7" s="448"/>
      <c r="L7" s="448"/>
      <c r="M7" s="449"/>
      <c r="N7" s="449"/>
      <c r="O7" s="449"/>
      <c r="P7" s="97"/>
      <c r="Q7" s="47"/>
      <c r="R7" s="165"/>
      <c r="S7" s="50"/>
      <c r="T7" s="97"/>
      <c r="U7" s="76"/>
      <c r="V7" s="76"/>
      <c r="W7" s="76"/>
      <c r="X7" s="76"/>
      <c r="Y7" s="97"/>
      <c r="Z7" s="47"/>
      <c r="AA7" s="47"/>
      <c r="AB7" s="76"/>
      <c r="AC7" s="76"/>
      <c r="AD7" s="76"/>
      <c r="AE7" s="54" t="s">
        <v>87</v>
      </c>
      <c r="AF7" s="214" t="s">
        <v>2</v>
      </c>
      <c r="AG7" s="47"/>
      <c r="AH7" s="4"/>
      <c r="AI7" s="61"/>
      <c r="AK7" s="1"/>
      <c r="AL7" s="5"/>
      <c r="AT7" s="4"/>
      <c r="AU7" s="4"/>
      <c r="AV7" s="4"/>
      <c r="AW7" s="4"/>
    </row>
    <row r="8" spans="1:57" ht="15.6">
      <c r="A8" s="47"/>
      <c r="B8" s="47"/>
      <c r="C8" s="47"/>
      <c r="D8" s="47"/>
      <c r="E8" s="54" t="s">
        <v>2</v>
      </c>
      <c r="F8" s="350"/>
      <c r="G8" s="97"/>
      <c r="H8" s="97"/>
      <c r="I8" s="97"/>
      <c r="J8" s="97"/>
      <c r="K8" s="448"/>
      <c r="L8" s="448"/>
      <c r="M8" s="449"/>
      <c r="N8" s="449"/>
      <c r="O8" s="449"/>
      <c r="P8" s="97"/>
      <c r="Q8" s="47"/>
      <c r="R8" s="163"/>
      <c r="S8" s="54" t="s">
        <v>22</v>
      </c>
      <c r="T8" s="97"/>
      <c r="U8" s="77" t="s">
        <v>529</v>
      </c>
      <c r="V8" s="77"/>
      <c r="W8" s="76"/>
      <c r="X8" s="76"/>
      <c r="Y8" s="105" t="s">
        <v>437</v>
      </c>
      <c r="Z8" s="47"/>
      <c r="AA8" s="47"/>
      <c r="AB8" s="77" t="s">
        <v>432</v>
      </c>
      <c r="AC8" s="214"/>
      <c r="AD8" s="214"/>
      <c r="AE8" s="54" t="s">
        <v>43</v>
      </c>
      <c r="AF8" s="77" t="s">
        <v>8</v>
      </c>
      <c r="AG8" s="47"/>
      <c r="AH8" s="4"/>
      <c r="AI8" s="61"/>
      <c r="AK8" s="1"/>
      <c r="AL8" s="5"/>
    </row>
    <row r="9" spans="1:57" ht="15.6">
      <c r="A9" s="47"/>
      <c r="B9" s="47"/>
      <c r="C9" s="47"/>
      <c r="D9" s="47"/>
      <c r="E9" s="54" t="s">
        <v>506</v>
      </c>
      <c r="F9" s="356" t="s">
        <v>2</v>
      </c>
      <c r="G9" s="105" t="s">
        <v>2</v>
      </c>
      <c r="H9" s="105"/>
      <c r="I9" s="105" t="s">
        <v>1</v>
      </c>
      <c r="J9" s="105"/>
      <c r="K9" s="453" t="s">
        <v>2</v>
      </c>
      <c r="L9" s="453"/>
      <c r="M9" s="437" t="s">
        <v>22</v>
      </c>
      <c r="N9" s="437"/>
      <c r="O9" s="437" t="s">
        <v>22</v>
      </c>
      <c r="P9" s="105"/>
      <c r="Q9" s="54" t="s">
        <v>22</v>
      </c>
      <c r="R9" s="303"/>
      <c r="S9" s="54" t="s">
        <v>508</v>
      </c>
      <c r="T9" s="105" t="s">
        <v>22</v>
      </c>
      <c r="U9" s="77" t="s">
        <v>544</v>
      </c>
      <c r="V9" s="77" t="s">
        <v>558</v>
      </c>
      <c r="W9" s="77" t="s">
        <v>558</v>
      </c>
      <c r="X9" s="77"/>
      <c r="Y9" s="437" t="s">
        <v>425</v>
      </c>
      <c r="Z9" s="469" t="s">
        <v>504</v>
      </c>
      <c r="AA9" s="469" t="s">
        <v>423</v>
      </c>
      <c r="AB9" s="77" t="s">
        <v>1</v>
      </c>
      <c r="AC9" s="77" t="s">
        <v>1</v>
      </c>
      <c r="AD9" s="77" t="s">
        <v>0</v>
      </c>
      <c r="AE9" s="54" t="s">
        <v>584</v>
      </c>
      <c r="AF9" s="77" t="s">
        <v>75</v>
      </c>
      <c r="AG9" s="47"/>
      <c r="AH9" s="4"/>
      <c r="AI9" s="61"/>
      <c r="AK9" s="1"/>
      <c r="AL9" s="5"/>
    </row>
    <row r="10" spans="1:57" ht="15.6">
      <c r="A10" s="47"/>
      <c r="B10" s="54" t="s">
        <v>96</v>
      </c>
      <c r="C10" s="54" t="s">
        <v>449</v>
      </c>
      <c r="D10" s="50"/>
      <c r="E10" s="55" t="s">
        <v>507</v>
      </c>
      <c r="F10" s="357" t="s">
        <v>8</v>
      </c>
      <c r="G10" s="106" t="s">
        <v>413</v>
      </c>
      <c r="H10" s="301" t="s">
        <v>509</v>
      </c>
      <c r="I10" s="106" t="s">
        <v>413</v>
      </c>
      <c r="J10" s="106"/>
      <c r="K10" s="454" t="s">
        <v>686</v>
      </c>
      <c r="L10" s="454"/>
      <c r="M10" s="455" t="s">
        <v>686</v>
      </c>
      <c r="N10" s="455"/>
      <c r="O10" s="455" t="s">
        <v>687</v>
      </c>
      <c r="P10" s="106"/>
      <c r="Q10" s="55" t="s">
        <v>0</v>
      </c>
      <c r="R10" s="304" t="s">
        <v>509</v>
      </c>
      <c r="S10" s="55" t="s">
        <v>424</v>
      </c>
      <c r="T10" s="106" t="s">
        <v>44</v>
      </c>
      <c r="U10" s="78" t="s">
        <v>511</v>
      </c>
      <c r="V10" s="78" t="s">
        <v>585</v>
      </c>
      <c r="W10" s="78" t="s">
        <v>586</v>
      </c>
      <c r="X10" s="78"/>
      <c r="Y10" s="455" t="s">
        <v>44</v>
      </c>
      <c r="Z10" s="470" t="s">
        <v>505</v>
      </c>
      <c r="AA10" s="470" t="s">
        <v>424</v>
      </c>
      <c r="AB10" s="78" t="s">
        <v>43</v>
      </c>
      <c r="AC10" s="78" t="s">
        <v>534</v>
      </c>
      <c r="AD10" s="78" t="s">
        <v>534</v>
      </c>
      <c r="AE10" s="55" t="s">
        <v>44</v>
      </c>
      <c r="AF10" s="78" t="s">
        <v>565</v>
      </c>
      <c r="AG10" s="47"/>
      <c r="AH10" s="4"/>
      <c r="AI10" s="61"/>
      <c r="AK10" s="1"/>
      <c r="AL10" s="5"/>
    </row>
    <row r="11" spans="1:57" ht="15.6">
      <c r="A11" s="47"/>
      <c r="B11" s="70">
        <f>+'Ark1'!C1429</f>
        <v>2024</v>
      </c>
      <c r="C11" s="70">
        <f>+'Ark1'!K1429</f>
        <v>0</v>
      </c>
      <c r="D11" s="70" t="str">
        <f>VLOOKUP(C11,RNR!$I$4:$J$13,2)</f>
        <v>Ordinær</v>
      </c>
      <c r="E11" s="70">
        <f>+IF(F11=0,"",'Ark1'!Q1429)</f>
        <v>184</v>
      </c>
      <c r="F11" s="447">
        <f>+'Ark1'!R1429</f>
        <v>1903</v>
      </c>
      <c r="G11" s="209">
        <f>+IF(F11=0,"",'Ark1'!AG1429)</f>
        <v>100</v>
      </c>
      <c r="H11" s="209">
        <f t="shared" ref="H11:H20" si="0">+IF(F11=0,"",IF(F22=0,"",G11-G22))</f>
        <v>0.57845263919014656</v>
      </c>
      <c r="I11" s="209">
        <f>+IF(F11=0,"",'Ark1'!AH1429)</f>
        <v>100</v>
      </c>
      <c r="J11" s="106"/>
      <c r="K11" s="456">
        <f>+IF(G11=0,"",'Ark1'!AJ1429)</f>
        <v>1884</v>
      </c>
      <c r="L11" s="454"/>
      <c r="M11" s="457">
        <f>+IF(K11=0,"",'Ark1'!AK1429)</f>
        <v>85.156794055201757</v>
      </c>
      <c r="N11" s="455"/>
      <c r="O11" s="457">
        <f>+IF(K11=0,"",'Ark1'!AL1429)</f>
        <v>24.656695586624956</v>
      </c>
      <c r="P11" s="106"/>
      <c r="Q11" s="71">
        <f>+IF(F11=0,"",'Ark1'!S1429)</f>
        <v>9.4781923279033062</v>
      </c>
      <c r="R11" s="104">
        <f t="shared" ref="R11:R20" si="1">+IF(F11=0,"",IF(F22=0,"",Q11-Q22))</f>
        <v>0.60982869153967023</v>
      </c>
      <c r="S11" s="71">
        <f>+IF(F11=0,"",'Ark1'!T1429)</f>
        <v>6.9842354177614316</v>
      </c>
      <c r="T11" s="295">
        <f>+IF(F11=0,"",'Ark1'!U1429)</f>
        <v>15.270204939569082</v>
      </c>
      <c r="U11" s="148">
        <f>+IF(F11=0,"",'Ark1'!W1429)</f>
        <v>12.13872832369942</v>
      </c>
      <c r="V11" s="148">
        <f>+IF(F11=0,"",'Ark1'!X1429)</f>
        <v>35.57540725170783</v>
      </c>
      <c r="W11" s="148">
        <f>+IF(F11=0,"",'Ark1'!Y1429)</f>
        <v>1.2086179716237522</v>
      </c>
      <c r="X11" s="78"/>
      <c r="Y11" s="147">
        <f>+IF(F11=0,"",'Ark1'!AA1429)</f>
        <v>2.9241093447134374</v>
      </c>
      <c r="Z11" s="71">
        <f>+IF(F11=0,"",'Ark1'!AB1429)</f>
        <v>1.2192287090988772</v>
      </c>
      <c r="AA11" s="71">
        <f>+IF(F11=0,"",'Ark1'!AC1429)</f>
        <v>1.4248612810637931</v>
      </c>
      <c r="AB11" s="148">
        <f>+IF(F11=0,"",'Ark1'!AD1429)</f>
        <v>44.423544471419291</v>
      </c>
      <c r="AC11" s="148">
        <f>+IF(F11=0,"",'Ark1'!AE1429)</f>
        <v>46.967099960137247</v>
      </c>
      <c r="AD11" s="148">
        <f>+IF(F11=0,"",'Ark1'!AF1429)</f>
        <v>51.039631852395992</v>
      </c>
      <c r="AE11" s="71">
        <f t="shared" ref="AE11:AE44" si="2">+IF(F11=0,"",T11/Q11)</f>
        <v>1.6110883184565048</v>
      </c>
      <c r="AF11" s="148">
        <f t="shared" ref="AF11:AF44" si="3">+IF(F11=0,"",F11/E11)</f>
        <v>10.342391304347826</v>
      </c>
      <c r="AG11" s="47"/>
      <c r="AH11" s="4"/>
      <c r="AI11" s="61"/>
      <c r="AK11" s="1"/>
      <c r="AL11" s="5"/>
      <c r="AN11" s="2"/>
      <c r="AO11" s="2"/>
      <c r="AP11" s="2"/>
    </row>
    <row r="12" spans="1:57" ht="15.6">
      <c r="A12" s="47"/>
      <c r="B12" s="70">
        <f>+'Ark1'!C1430</f>
        <v>2024</v>
      </c>
      <c r="C12" s="70">
        <f>+'Ark1'!K1430</f>
        <v>2</v>
      </c>
      <c r="D12" s="70" t="str">
        <f>VLOOKUP(C12,RNR!$I$4:$J$13,2)</f>
        <v>Villsau</v>
      </c>
      <c r="E12" s="70" t="str">
        <f>+IF(F12=0,"",'Ark1'!Q1430)</f>
        <v/>
      </c>
      <c r="F12" s="447">
        <f>+'Ark1'!R1430</f>
        <v>0</v>
      </c>
      <c r="G12" s="209" t="str">
        <f>+IF(F12=0,"",'Ark1'!AG1430)</f>
        <v/>
      </c>
      <c r="H12" s="209" t="str">
        <f t="shared" si="0"/>
        <v/>
      </c>
      <c r="I12" s="209" t="str">
        <f>+IF(F12=0,"",'Ark1'!AH1430)</f>
        <v/>
      </c>
      <c r="J12" s="106"/>
      <c r="K12" s="456">
        <f>+IF(G12=0,"",'Ark1'!AJ1430)</f>
        <v>0</v>
      </c>
      <c r="L12" s="454"/>
      <c r="M12" s="457">
        <f>+IF(H12=0,"",'Ark1'!AK1430)</f>
        <v>0</v>
      </c>
      <c r="N12" s="455"/>
      <c r="O12" s="457">
        <f>+IF(I12=0,"",'Ark1'!AL1430)</f>
        <v>0</v>
      </c>
      <c r="P12" s="106"/>
      <c r="Q12" s="71" t="str">
        <f>+IF(F12=0,"",'Ark1'!S1430)</f>
        <v/>
      </c>
      <c r="R12" s="104" t="str">
        <f t="shared" si="1"/>
        <v/>
      </c>
      <c r="S12" s="71" t="str">
        <f>+IF(F12=0,"",'Ark1'!T1430)</f>
        <v/>
      </c>
      <c r="T12" s="295" t="str">
        <f>+IF(F12=0,"",'Ark1'!U1430)</f>
        <v/>
      </c>
      <c r="U12" s="148" t="str">
        <f>+IF(F12=0,"",'Ark1'!W1430)</f>
        <v/>
      </c>
      <c r="V12" s="148" t="str">
        <f>+IF(F12=0,"",'Ark1'!X1430)</f>
        <v/>
      </c>
      <c r="W12" s="148" t="str">
        <f>+IF(F12=0,"",'Ark1'!Y1430)</f>
        <v/>
      </c>
      <c r="X12" s="78"/>
      <c r="Y12" s="147" t="str">
        <f>+IF(F12=0,"",'Ark1'!AA1430)</f>
        <v/>
      </c>
      <c r="Z12" s="71" t="str">
        <f>+IF(F12=0,"",'Ark1'!AB1430)</f>
        <v/>
      </c>
      <c r="AA12" s="71" t="str">
        <f>+IF(F12=0,"",'Ark1'!AC1430)</f>
        <v/>
      </c>
      <c r="AB12" s="148" t="str">
        <f>+IF(F12=0,"",'Ark1'!AD1430)</f>
        <v/>
      </c>
      <c r="AC12" s="148" t="str">
        <f>+IF(F12=0,"",'Ark1'!AE1430)</f>
        <v/>
      </c>
      <c r="AD12" s="148" t="str">
        <f>+IF(F12=0,"",'Ark1'!AF1430)</f>
        <v/>
      </c>
      <c r="AE12" s="71" t="str">
        <f t="shared" si="2"/>
        <v/>
      </c>
      <c r="AF12" s="148" t="str">
        <f t="shared" si="3"/>
        <v/>
      </c>
      <c r="AG12" s="47"/>
      <c r="AH12" s="4"/>
      <c r="AI12" s="61"/>
      <c r="AK12" s="13"/>
      <c r="AL12" s="5"/>
      <c r="AN12" s="2"/>
      <c r="AO12" s="2"/>
      <c r="AP12" s="4"/>
      <c r="AQ12" s="4"/>
      <c r="AR12" s="4"/>
    </row>
    <row r="13" spans="1:57" ht="15.6">
      <c r="A13" s="47"/>
      <c r="B13" s="70">
        <f>+'Ark1'!C1431</f>
        <v>2024</v>
      </c>
      <c r="C13" s="70">
        <f>+'Ark1'!K1431</f>
        <v>4</v>
      </c>
      <c r="D13" s="70" t="str">
        <f>VLOOKUP(C13,RNR!$I$4:$J$13,2)</f>
        <v>Økologisk</v>
      </c>
      <c r="E13" s="70" t="str">
        <f>+IF(F13=0,"",'Ark1'!Q1431)</f>
        <v/>
      </c>
      <c r="F13" s="447">
        <f>+'Ark1'!R1431</f>
        <v>0</v>
      </c>
      <c r="G13" s="209" t="str">
        <f>+IF(F13=0,"",'Ark1'!AG1431)</f>
        <v/>
      </c>
      <c r="H13" s="209" t="str">
        <f t="shared" si="0"/>
        <v/>
      </c>
      <c r="I13" s="209" t="str">
        <f>+IF(F13=0,"",'Ark1'!AH1431)</f>
        <v/>
      </c>
      <c r="J13" s="106"/>
      <c r="K13" s="456">
        <f>+IF(G13=0,"",'Ark1'!AJ1431)</f>
        <v>0</v>
      </c>
      <c r="L13" s="454"/>
      <c r="M13" s="457">
        <f>+IF(H13=0,"",'Ark1'!AK1431)</f>
        <v>0</v>
      </c>
      <c r="N13" s="455"/>
      <c r="O13" s="457">
        <f>+IF(I13=0,"",'Ark1'!AL1431)</f>
        <v>0</v>
      </c>
      <c r="P13" s="106"/>
      <c r="Q13" s="71" t="str">
        <f>+IF(F13=0,"",'Ark1'!S1431)</f>
        <v/>
      </c>
      <c r="R13" s="104" t="str">
        <f t="shared" si="1"/>
        <v/>
      </c>
      <c r="S13" s="71" t="str">
        <f>+IF(F13=0,"",'Ark1'!T1431)</f>
        <v/>
      </c>
      <c r="T13" s="295" t="str">
        <f>+IF(F13=0,"",'Ark1'!U1431)</f>
        <v/>
      </c>
      <c r="U13" s="148" t="str">
        <f>+IF(F13=0,"",'Ark1'!W1431)</f>
        <v/>
      </c>
      <c r="V13" s="148" t="str">
        <f>+IF(F13=0,"",'Ark1'!X1431)</f>
        <v/>
      </c>
      <c r="W13" s="148" t="str">
        <f>+IF(F13=0,"",'Ark1'!Y1431)</f>
        <v/>
      </c>
      <c r="X13" s="78"/>
      <c r="Y13" s="147" t="str">
        <f>+IF(F13=0,"",'Ark1'!AA1431)</f>
        <v/>
      </c>
      <c r="Z13" s="71" t="str">
        <f>+IF(F13=0,"",'Ark1'!AB1431)</f>
        <v/>
      </c>
      <c r="AA13" s="71" t="str">
        <f>+IF(F13=0,"",'Ark1'!AC1431)</f>
        <v/>
      </c>
      <c r="AB13" s="148" t="str">
        <f>+IF(F13=0,"",'Ark1'!AD1431)</f>
        <v/>
      </c>
      <c r="AC13" s="148" t="str">
        <f>+IF(F13=0,"",'Ark1'!AE1431)</f>
        <v/>
      </c>
      <c r="AD13" s="148" t="str">
        <f>+IF(F13=0,"",'Ark1'!AF1431)</f>
        <v/>
      </c>
      <c r="AE13" s="71" t="str">
        <f t="shared" si="2"/>
        <v/>
      </c>
      <c r="AF13" s="148" t="str">
        <f t="shared" si="3"/>
        <v/>
      </c>
      <c r="AG13" s="47"/>
      <c r="AH13" s="4"/>
      <c r="AI13" s="61"/>
      <c r="AK13" s="13"/>
      <c r="AL13" s="5"/>
      <c r="AN13" s="1"/>
      <c r="AO13" s="1"/>
      <c r="AP13" s="11"/>
      <c r="AQ13" s="11"/>
      <c r="AR13" s="11"/>
    </row>
    <row r="14" spans="1:57" ht="15.6">
      <c r="A14" s="47"/>
      <c r="B14" s="70">
        <f>+'Ark1'!C1432</f>
        <v>2024</v>
      </c>
      <c r="C14" s="70">
        <f>+'Ark1'!K1432</f>
        <v>7</v>
      </c>
      <c r="D14" s="70" t="str">
        <f>VLOOKUP(C14,RNR!$I$4:$J$13,2)</f>
        <v>Nødslakt</v>
      </c>
      <c r="E14" s="70" t="str">
        <f>+IF(F14=0,"",'Ark1'!Q1432)</f>
        <v/>
      </c>
      <c r="F14" s="447">
        <f>+'Ark1'!R1432</f>
        <v>0</v>
      </c>
      <c r="G14" s="209" t="str">
        <f>+IF(F14=0,"",'Ark1'!AG1432)</f>
        <v/>
      </c>
      <c r="H14" s="209" t="str">
        <f t="shared" si="0"/>
        <v/>
      </c>
      <c r="I14" s="209" t="str">
        <f>+IF(F14=0,"",'Ark1'!AH1432)</f>
        <v/>
      </c>
      <c r="J14" s="106"/>
      <c r="K14" s="456">
        <f>+IF(G14=0,"",'Ark1'!AJ1432)</f>
        <v>0</v>
      </c>
      <c r="L14" s="454"/>
      <c r="M14" s="457">
        <f>+IF(H14=0,"",'Ark1'!AK1432)</f>
        <v>0</v>
      </c>
      <c r="N14" s="455"/>
      <c r="O14" s="457">
        <f>+IF(I14=0,"",'Ark1'!AL1432)</f>
        <v>0</v>
      </c>
      <c r="P14" s="106"/>
      <c r="Q14" s="71" t="str">
        <f>+IF(F14=0,"",'Ark1'!S1432)</f>
        <v/>
      </c>
      <c r="R14" s="104" t="str">
        <f t="shared" si="1"/>
        <v/>
      </c>
      <c r="S14" s="71" t="str">
        <f>+IF(F14=0,"",'Ark1'!T1432)</f>
        <v/>
      </c>
      <c r="T14" s="295" t="str">
        <f>+IF(F14=0,"",'Ark1'!U1432)</f>
        <v/>
      </c>
      <c r="U14" s="148" t="str">
        <f>+IF(F14=0,"",'Ark1'!W1432)</f>
        <v/>
      </c>
      <c r="V14" s="148" t="str">
        <f>+IF(F14=0,"",'Ark1'!X1432)</f>
        <v/>
      </c>
      <c r="W14" s="148" t="str">
        <f>+IF(F14=0,"",'Ark1'!Y1432)</f>
        <v/>
      </c>
      <c r="X14" s="78"/>
      <c r="Y14" s="147" t="str">
        <f>+IF(F14=0,"",'Ark1'!AA1432)</f>
        <v/>
      </c>
      <c r="Z14" s="71" t="str">
        <f>+IF(F14=0,"",'Ark1'!AB1432)</f>
        <v/>
      </c>
      <c r="AA14" s="71" t="str">
        <f>+IF(F14=0,"",'Ark1'!AC1432)</f>
        <v/>
      </c>
      <c r="AB14" s="148" t="str">
        <f>+IF(F14=0,"",'Ark1'!AD1432)</f>
        <v/>
      </c>
      <c r="AC14" s="148" t="str">
        <f>+IF(F14=0,"",'Ark1'!AE1432)</f>
        <v/>
      </c>
      <c r="AD14" s="148" t="str">
        <f>+IF(F14=0,"",'Ark1'!AF1432)</f>
        <v/>
      </c>
      <c r="AE14" s="71" t="str">
        <f t="shared" si="2"/>
        <v/>
      </c>
      <c r="AF14" s="148" t="str">
        <f t="shared" si="3"/>
        <v/>
      </c>
      <c r="AG14" s="47"/>
      <c r="AH14" s="4"/>
      <c r="AI14" s="61"/>
      <c r="AK14" s="13"/>
      <c r="AL14" s="5"/>
      <c r="AN14" s="1"/>
      <c r="AO14" s="1"/>
      <c r="AP14" s="11"/>
      <c r="AQ14" s="11"/>
      <c r="AR14" s="11"/>
    </row>
    <row r="15" spans="1:57" ht="15.6">
      <c r="A15" s="47"/>
      <c r="B15" s="70">
        <f>+'Ark1'!C1433</f>
        <v>2024</v>
      </c>
      <c r="C15" s="70">
        <f>+'Ark1'!K1433</f>
        <v>9</v>
      </c>
      <c r="D15" s="70" t="str">
        <f>VLOOKUP(C15,RNR!$I$4:$J$13,2)</f>
        <v>Spesial</v>
      </c>
      <c r="E15" s="70" t="str">
        <f>+IF(F15=0,"",'Ark1'!Q1433)</f>
        <v/>
      </c>
      <c r="F15" s="447">
        <f>+'Ark1'!R1433</f>
        <v>0</v>
      </c>
      <c r="G15" s="209" t="str">
        <f>+IF(F15=0,"",'Ark1'!AG1433)</f>
        <v/>
      </c>
      <c r="H15" s="209" t="str">
        <f t="shared" si="0"/>
        <v/>
      </c>
      <c r="I15" s="209" t="str">
        <f>+IF(F15=0,"",'Ark1'!AH1433)</f>
        <v/>
      </c>
      <c r="J15" s="106"/>
      <c r="K15" s="456">
        <f>+IF(G15=0,"",'Ark1'!AJ1433)</f>
        <v>0</v>
      </c>
      <c r="L15" s="454"/>
      <c r="M15" s="457">
        <f>+IF(H15=0,"",'Ark1'!AK1433)</f>
        <v>0</v>
      </c>
      <c r="N15" s="455"/>
      <c r="O15" s="457">
        <f>+IF(I15=0,"",'Ark1'!AL1433)</f>
        <v>0</v>
      </c>
      <c r="P15" s="106"/>
      <c r="Q15" s="71" t="str">
        <f>+IF(F15=0,"",'Ark1'!S1433)</f>
        <v/>
      </c>
      <c r="R15" s="104" t="str">
        <f t="shared" si="1"/>
        <v/>
      </c>
      <c r="S15" s="71" t="str">
        <f>+IF(F15=0,"",'Ark1'!T1433)</f>
        <v/>
      </c>
      <c r="T15" s="295" t="str">
        <f>+IF(F15=0,"",'Ark1'!U1433)</f>
        <v/>
      </c>
      <c r="U15" s="148" t="str">
        <f>+IF(F15=0,"",'Ark1'!W1433)</f>
        <v/>
      </c>
      <c r="V15" s="148" t="str">
        <f>+IF(F15=0,"",'Ark1'!X1433)</f>
        <v/>
      </c>
      <c r="W15" s="148" t="str">
        <f>+IF(F15=0,"",'Ark1'!Y1433)</f>
        <v/>
      </c>
      <c r="X15" s="78"/>
      <c r="Y15" s="147" t="str">
        <f>+IF(F15=0,"",'Ark1'!AA1433)</f>
        <v/>
      </c>
      <c r="Z15" s="71" t="str">
        <f>+IF(F15=0,"",'Ark1'!AB1433)</f>
        <v/>
      </c>
      <c r="AA15" s="71" t="str">
        <f>+IF(F15=0,"",'Ark1'!AC1433)</f>
        <v/>
      </c>
      <c r="AB15" s="148" t="str">
        <f>+IF(F15=0,"",'Ark1'!AD1433)</f>
        <v/>
      </c>
      <c r="AC15" s="148" t="str">
        <f>+IF(F15=0,"",'Ark1'!AE1433)</f>
        <v/>
      </c>
      <c r="AD15" s="148" t="str">
        <f>+IF(F15=0,"",'Ark1'!AF1433)</f>
        <v/>
      </c>
      <c r="AE15" s="71" t="str">
        <f t="shared" si="2"/>
        <v/>
      </c>
      <c r="AF15" s="148" t="str">
        <f t="shared" si="3"/>
        <v/>
      </c>
      <c r="AG15" s="47"/>
      <c r="AH15" s="4"/>
      <c r="AI15" s="61"/>
      <c r="AK15" s="13"/>
      <c r="AL15" s="5"/>
      <c r="AN15" s="1"/>
      <c r="AO15" s="1"/>
      <c r="AP15" s="11"/>
      <c r="AQ15" s="11"/>
      <c r="AR15" s="11"/>
    </row>
    <row r="16" spans="1:57" ht="15.6">
      <c r="A16" s="47"/>
      <c r="B16" s="70">
        <f>+'Ark1'!C1434</f>
        <v>2024</v>
      </c>
      <c r="C16" s="70">
        <f>+'Ark1'!K1434</f>
        <v>10</v>
      </c>
      <c r="D16" s="70" t="str">
        <f>VLOOKUP(C16,RNR!$I$4:$J$13,2)</f>
        <v>Gult fett Ordinær</v>
      </c>
      <c r="E16" s="70" t="str">
        <f>+IF(F16=0,"",'Ark1'!Q1434)</f>
        <v/>
      </c>
      <c r="F16" s="447">
        <f>+'Ark1'!R1434</f>
        <v>0</v>
      </c>
      <c r="G16" s="209" t="str">
        <f>+IF(F16=0,"",'Ark1'!AG1434)</f>
        <v/>
      </c>
      <c r="H16" s="209" t="str">
        <f t="shared" si="0"/>
        <v/>
      </c>
      <c r="I16" s="209" t="str">
        <f>+IF(F16=0,"",'Ark1'!AH1434)</f>
        <v/>
      </c>
      <c r="J16" s="106"/>
      <c r="K16" s="456">
        <f>+IF(G16=0,"",'Ark1'!AJ1434)</f>
        <v>0</v>
      </c>
      <c r="L16" s="454"/>
      <c r="M16" s="457">
        <f>+IF(H16=0,"",'Ark1'!AK1434)</f>
        <v>0</v>
      </c>
      <c r="N16" s="455"/>
      <c r="O16" s="457">
        <f>+IF(I16=0,"",'Ark1'!AL1434)</f>
        <v>0</v>
      </c>
      <c r="P16" s="106"/>
      <c r="Q16" s="71" t="str">
        <f>+IF(F16=0,"",'Ark1'!S1434)</f>
        <v/>
      </c>
      <c r="R16" s="104" t="str">
        <f t="shared" si="1"/>
        <v/>
      </c>
      <c r="S16" s="71" t="str">
        <f>+IF(F16=0,"",'Ark1'!T1434)</f>
        <v/>
      </c>
      <c r="T16" s="295" t="str">
        <f>+IF(F16=0,"",'Ark1'!U1434)</f>
        <v/>
      </c>
      <c r="U16" s="148" t="str">
        <f>+IF(F16=0,"",'Ark1'!W1434)</f>
        <v/>
      </c>
      <c r="V16" s="148" t="str">
        <f>+IF(F16=0,"",'Ark1'!X1434)</f>
        <v/>
      </c>
      <c r="W16" s="148" t="str">
        <f>+IF(F16=0,"",'Ark1'!Y1434)</f>
        <v/>
      </c>
      <c r="X16" s="78"/>
      <c r="Y16" s="147" t="str">
        <f>+IF(F16=0,"",'Ark1'!AA1434)</f>
        <v/>
      </c>
      <c r="Z16" s="71" t="str">
        <f>+IF(F16=0,"",'Ark1'!AB1434)</f>
        <v/>
      </c>
      <c r="AA16" s="71" t="str">
        <f>+IF(F16=0,"",'Ark1'!AC1434)</f>
        <v/>
      </c>
      <c r="AB16" s="148" t="str">
        <f>+IF(F16=0,"",'Ark1'!AD1434)</f>
        <v/>
      </c>
      <c r="AC16" s="148" t="str">
        <f>+IF(F16=0,"",'Ark1'!AE1434)</f>
        <v/>
      </c>
      <c r="AD16" s="148" t="str">
        <f>+IF(F16=0,"",'Ark1'!AF1434)</f>
        <v/>
      </c>
      <c r="AE16" s="71" t="str">
        <f t="shared" si="2"/>
        <v/>
      </c>
      <c r="AF16" s="148" t="str">
        <f t="shared" si="3"/>
        <v/>
      </c>
      <c r="AG16" s="47"/>
      <c r="AH16" s="4"/>
      <c r="AI16" s="61"/>
      <c r="AK16" s="13"/>
      <c r="AL16" s="5"/>
      <c r="AN16" s="1"/>
      <c r="AO16" s="1"/>
      <c r="AP16" s="11"/>
      <c r="AQ16" s="11"/>
      <c r="AR16" s="11"/>
    </row>
    <row r="17" spans="1:44" ht="15.6">
      <c r="A17" s="47"/>
      <c r="B17" s="70">
        <f>+'Ark1'!C1435</f>
        <v>2024</v>
      </c>
      <c r="C17" s="70">
        <f>+'Ark1'!K1435</f>
        <v>12</v>
      </c>
      <c r="D17" s="70" t="str">
        <f>VLOOKUP(C17,RNR!$I$4:$J$13,2)</f>
        <v>Gult fett Villsau</v>
      </c>
      <c r="E17" s="70" t="str">
        <f>+IF(F17=0,"",'Ark1'!Q1435)</f>
        <v/>
      </c>
      <c r="F17" s="447">
        <f>+'Ark1'!R1435</f>
        <v>0</v>
      </c>
      <c r="G17" s="209" t="str">
        <f>+IF(F17=0,"",'Ark1'!AG1435)</f>
        <v/>
      </c>
      <c r="H17" s="209" t="str">
        <f t="shared" si="0"/>
        <v/>
      </c>
      <c r="I17" s="209" t="str">
        <f>+IF(F17=0,"",'Ark1'!AH1435)</f>
        <v/>
      </c>
      <c r="J17" s="106"/>
      <c r="K17" s="456">
        <f>+IF(G17=0,"",'Ark1'!AJ1435)</f>
        <v>0</v>
      </c>
      <c r="L17" s="454"/>
      <c r="M17" s="457">
        <f>+IF(H17=0,"",'Ark1'!AK1435)</f>
        <v>0</v>
      </c>
      <c r="N17" s="455"/>
      <c r="O17" s="457">
        <f>+IF(I17=0,"",'Ark1'!AL1435)</f>
        <v>0</v>
      </c>
      <c r="P17" s="106"/>
      <c r="Q17" s="71" t="str">
        <f>+IF(F17=0,"",'Ark1'!S1435)</f>
        <v/>
      </c>
      <c r="R17" s="104" t="str">
        <f t="shared" si="1"/>
        <v/>
      </c>
      <c r="S17" s="71" t="str">
        <f>+IF(F17=0,"",'Ark1'!T1435)</f>
        <v/>
      </c>
      <c r="T17" s="295" t="str">
        <f>+IF(F17=0,"",'Ark1'!U1435)</f>
        <v/>
      </c>
      <c r="U17" s="148" t="str">
        <f>+IF(F17=0,"",'Ark1'!W1435)</f>
        <v/>
      </c>
      <c r="V17" s="148" t="str">
        <f>+IF(F17=0,"",'Ark1'!X1435)</f>
        <v/>
      </c>
      <c r="W17" s="148" t="str">
        <f>+IF(F17=0,"",'Ark1'!Y1435)</f>
        <v/>
      </c>
      <c r="X17" s="78"/>
      <c r="Y17" s="147" t="str">
        <f>+IF(F17=0,"",'Ark1'!AA1435)</f>
        <v/>
      </c>
      <c r="Z17" s="71" t="str">
        <f>+IF(F17=0,"",'Ark1'!AB1435)</f>
        <v/>
      </c>
      <c r="AA17" s="71" t="str">
        <f>+IF(F17=0,"",'Ark1'!AC1435)</f>
        <v/>
      </c>
      <c r="AB17" s="148" t="str">
        <f>+IF(F17=0,"",'Ark1'!AD1435)</f>
        <v/>
      </c>
      <c r="AC17" s="148" t="str">
        <f>+IF(F17=0,"",'Ark1'!AE1435)</f>
        <v/>
      </c>
      <c r="AD17" s="148" t="str">
        <f>+IF(F17=0,"",'Ark1'!AF1435)</f>
        <v/>
      </c>
      <c r="AE17" s="71" t="str">
        <f t="shared" si="2"/>
        <v/>
      </c>
      <c r="AF17" s="148" t="str">
        <f t="shared" si="3"/>
        <v/>
      </c>
      <c r="AG17" s="47"/>
      <c r="AH17" s="4"/>
      <c r="AI17" s="61"/>
      <c r="AK17" s="13"/>
      <c r="AL17" s="5"/>
      <c r="AN17" s="1"/>
      <c r="AO17" s="1"/>
      <c r="AP17" s="11"/>
      <c r="AQ17" s="11"/>
      <c r="AR17" s="11"/>
    </row>
    <row r="18" spans="1:44" ht="15.6">
      <c r="A18" s="47"/>
      <c r="B18" s="70">
        <f>+'Ark1'!C1436</f>
        <v>2024</v>
      </c>
      <c r="C18" s="70">
        <f>+'Ark1'!K1436</f>
        <v>14</v>
      </c>
      <c r="D18" s="70" t="str">
        <f>VLOOKUP(C18,RNR!$I$4:$J$13,2)</f>
        <v>Gult fett Økologisk</v>
      </c>
      <c r="E18" s="70" t="str">
        <f>+IF(F18=0,"",'Ark1'!Q1436)</f>
        <v/>
      </c>
      <c r="F18" s="447">
        <f>+'Ark1'!R1436</f>
        <v>0</v>
      </c>
      <c r="G18" s="209" t="str">
        <f>+IF(F18=0,"",'Ark1'!AG1436)</f>
        <v/>
      </c>
      <c r="H18" s="209" t="str">
        <f t="shared" si="0"/>
        <v/>
      </c>
      <c r="I18" s="209" t="str">
        <f>+IF(F18=0,"",'Ark1'!AH1436)</f>
        <v/>
      </c>
      <c r="J18" s="106"/>
      <c r="K18" s="456">
        <f>+IF(G18=0,"",'Ark1'!AJ1436)</f>
        <v>0</v>
      </c>
      <c r="L18" s="454"/>
      <c r="M18" s="457">
        <f>+IF(H18=0,"",'Ark1'!AK1436)</f>
        <v>0</v>
      </c>
      <c r="N18" s="455"/>
      <c r="O18" s="457">
        <f>+IF(I18=0,"",'Ark1'!AL1436)</f>
        <v>0</v>
      </c>
      <c r="P18" s="106"/>
      <c r="Q18" s="71" t="str">
        <f>+IF(F18=0,"",'Ark1'!S1436)</f>
        <v/>
      </c>
      <c r="R18" s="104" t="str">
        <f t="shared" si="1"/>
        <v/>
      </c>
      <c r="S18" s="71" t="str">
        <f>+IF(F18=0,"",'Ark1'!T1436)</f>
        <v/>
      </c>
      <c r="T18" s="295" t="str">
        <f>+IF(F18=0,"",'Ark1'!U1436)</f>
        <v/>
      </c>
      <c r="U18" s="148" t="str">
        <f>+IF(F18=0,"",'Ark1'!W1436)</f>
        <v/>
      </c>
      <c r="V18" s="148" t="str">
        <f>+IF(F18=0,"",'Ark1'!X1436)</f>
        <v/>
      </c>
      <c r="W18" s="148" t="str">
        <f>+IF(F18=0,"",'Ark1'!Y1436)</f>
        <v/>
      </c>
      <c r="X18" s="78"/>
      <c r="Y18" s="147" t="str">
        <f>+IF(F18=0,"",'Ark1'!AA1436)</f>
        <v/>
      </c>
      <c r="Z18" s="71" t="str">
        <f>+IF(F18=0,"",'Ark1'!AB1436)</f>
        <v/>
      </c>
      <c r="AA18" s="71" t="str">
        <f>+IF(F18=0,"",'Ark1'!AC1436)</f>
        <v/>
      </c>
      <c r="AB18" s="148" t="str">
        <f>+IF(F18=0,"",'Ark1'!AD1436)</f>
        <v/>
      </c>
      <c r="AC18" s="148" t="str">
        <f>+IF(F18=0,"",'Ark1'!AE1436)</f>
        <v/>
      </c>
      <c r="AD18" s="148" t="str">
        <f>+IF(F18=0,"",'Ark1'!AF1436)</f>
        <v/>
      </c>
      <c r="AE18" s="71" t="str">
        <f t="shared" si="2"/>
        <v/>
      </c>
      <c r="AF18" s="148" t="str">
        <f t="shared" si="3"/>
        <v/>
      </c>
      <c r="AG18" s="47"/>
      <c r="AH18" s="4"/>
      <c r="AI18" s="61"/>
      <c r="AK18" s="13"/>
      <c r="AL18" s="5"/>
      <c r="AN18" s="1"/>
      <c r="AO18" s="1"/>
      <c r="AP18" s="11"/>
      <c r="AQ18" s="11"/>
      <c r="AR18" s="11"/>
    </row>
    <row r="19" spans="1:44" ht="15.6">
      <c r="A19" s="47"/>
      <c r="B19" s="70">
        <f>+'Ark1'!C1437</f>
        <v>2024</v>
      </c>
      <c r="C19" s="70">
        <f>+'Ark1'!K1437</f>
        <v>19</v>
      </c>
      <c r="D19" s="70" t="str">
        <f>VLOOKUP(C19,RNR!$I$4:$J$13,2)</f>
        <v>Gult fett Spesial</v>
      </c>
      <c r="E19" s="70" t="str">
        <f>+IF(F19=0,"",'Ark1'!Q1437)</f>
        <v/>
      </c>
      <c r="F19" s="447">
        <f>+'Ark1'!R1437</f>
        <v>0</v>
      </c>
      <c r="G19" s="209" t="str">
        <f>+IF(F19=0,"",'Ark1'!AG1437)</f>
        <v/>
      </c>
      <c r="H19" s="209" t="str">
        <f t="shared" si="0"/>
        <v/>
      </c>
      <c r="I19" s="209" t="str">
        <f>+IF(F19=0,"",'Ark1'!AH1437)</f>
        <v/>
      </c>
      <c r="J19" s="106"/>
      <c r="K19" s="456">
        <f>+IF(G19=0,"",'Ark1'!AJ1437)</f>
        <v>0</v>
      </c>
      <c r="L19" s="454"/>
      <c r="M19" s="457">
        <f>+IF(H19=0,"",'Ark1'!AK1437)</f>
        <v>0</v>
      </c>
      <c r="N19" s="455"/>
      <c r="O19" s="457">
        <f>+IF(I19=0,"",'Ark1'!AL1437)</f>
        <v>0</v>
      </c>
      <c r="P19" s="106"/>
      <c r="Q19" s="71" t="str">
        <f>+IF(F19=0,"",'Ark1'!S1437)</f>
        <v/>
      </c>
      <c r="R19" s="104" t="str">
        <f t="shared" si="1"/>
        <v/>
      </c>
      <c r="S19" s="71" t="str">
        <f>+IF(F19=0,"",'Ark1'!T1437)</f>
        <v/>
      </c>
      <c r="T19" s="295" t="str">
        <f>+IF(F19=0,"",'Ark1'!U1437)</f>
        <v/>
      </c>
      <c r="U19" s="148" t="str">
        <f>+IF(F19=0,"",'Ark1'!W1437)</f>
        <v/>
      </c>
      <c r="V19" s="148" t="str">
        <f>+IF(F19=0,"",'Ark1'!X1437)</f>
        <v/>
      </c>
      <c r="W19" s="148" t="str">
        <f>+IF(F19=0,"",'Ark1'!Y1437)</f>
        <v/>
      </c>
      <c r="X19" s="78"/>
      <c r="Y19" s="147" t="str">
        <f>+IF(F19=0,"",'Ark1'!AA1437)</f>
        <v/>
      </c>
      <c r="Z19" s="71" t="str">
        <f>+IF(F19=0,"",'Ark1'!AB1437)</f>
        <v/>
      </c>
      <c r="AA19" s="71" t="str">
        <f>+IF(F19=0,"",'Ark1'!AC1437)</f>
        <v/>
      </c>
      <c r="AB19" s="148" t="str">
        <f>+IF(F19=0,"",'Ark1'!AD1437)</f>
        <v/>
      </c>
      <c r="AC19" s="148" t="str">
        <f>+IF(F19=0,"",'Ark1'!AE1437)</f>
        <v/>
      </c>
      <c r="AD19" s="148" t="str">
        <f>+IF(F19=0,"",'Ark1'!AF1437)</f>
        <v/>
      </c>
      <c r="AE19" s="71" t="str">
        <f t="shared" si="2"/>
        <v/>
      </c>
      <c r="AF19" s="148" t="str">
        <f t="shared" si="3"/>
        <v/>
      </c>
      <c r="AG19" s="47"/>
      <c r="AH19" s="4"/>
      <c r="AI19" s="61"/>
      <c r="AK19" s="13"/>
      <c r="AL19" s="5"/>
      <c r="AN19" s="1"/>
      <c r="AO19" s="1"/>
      <c r="AP19" s="11"/>
      <c r="AQ19" s="11"/>
      <c r="AR19" s="11"/>
    </row>
    <row r="20" spans="1:44" ht="15.6">
      <c r="A20" s="47"/>
      <c r="B20" s="70">
        <f>+'Ark1'!C1438</f>
        <v>2024</v>
      </c>
      <c r="C20" s="70">
        <f>+'Ark1'!K1438</f>
        <v>25</v>
      </c>
      <c r="D20" s="70" t="str">
        <f>VLOOKUP(C20,RNR!$I$4:$J$13,2)</f>
        <v>Lyngenlam</v>
      </c>
      <c r="E20" s="70" t="str">
        <f>+IF(F20=0,"",'Ark1'!Q1438)</f>
        <v/>
      </c>
      <c r="F20" s="447">
        <f>+'Ark1'!R1438</f>
        <v>0</v>
      </c>
      <c r="G20" s="209" t="str">
        <f>+IF(F20=0,"",'Ark1'!AG1438)</f>
        <v/>
      </c>
      <c r="H20" s="209" t="str">
        <f t="shared" si="0"/>
        <v/>
      </c>
      <c r="I20" s="209" t="str">
        <f>+IF(F20=0,"",'Ark1'!AH1438)</f>
        <v/>
      </c>
      <c r="J20" s="106"/>
      <c r="K20" s="456">
        <f>+IF(G20=0,"",'Ark1'!AJ1438)</f>
        <v>0</v>
      </c>
      <c r="L20" s="454"/>
      <c r="M20" s="457">
        <f>+IF(H20=0,"",'Ark1'!AK1438)</f>
        <v>0</v>
      </c>
      <c r="N20" s="455"/>
      <c r="O20" s="457">
        <f>+IF(I20=0,"",'Ark1'!AL1438)</f>
        <v>0</v>
      </c>
      <c r="P20" s="106"/>
      <c r="Q20" s="71" t="str">
        <f>+IF(F20=0,"",'Ark1'!S1438)</f>
        <v/>
      </c>
      <c r="R20" s="104" t="str">
        <f t="shared" si="1"/>
        <v/>
      </c>
      <c r="S20" s="71" t="str">
        <f>+IF(F20=0,"",'Ark1'!T1438)</f>
        <v/>
      </c>
      <c r="T20" s="295" t="str">
        <f>+IF(F20=0,"",'Ark1'!U1438)</f>
        <v/>
      </c>
      <c r="U20" s="148" t="str">
        <f>+IF(F20=0,"",'Ark1'!W1438)</f>
        <v/>
      </c>
      <c r="V20" s="148" t="str">
        <f>+IF(F20=0,"",'Ark1'!X1438)</f>
        <v/>
      </c>
      <c r="W20" s="148" t="str">
        <f>+IF(F20=0,"",'Ark1'!Y1438)</f>
        <v/>
      </c>
      <c r="X20" s="78"/>
      <c r="Y20" s="147" t="str">
        <f>+IF(F20=0,"",'Ark1'!AA1438)</f>
        <v/>
      </c>
      <c r="Z20" s="71" t="str">
        <f>+IF(F20=0,"",'Ark1'!AB1438)</f>
        <v/>
      </c>
      <c r="AA20" s="71" t="str">
        <f>+IF(F20=0,"",'Ark1'!AC1438)</f>
        <v/>
      </c>
      <c r="AB20" s="148" t="str">
        <f>+IF(F20=0,"",'Ark1'!AD1438)</f>
        <v/>
      </c>
      <c r="AC20" s="148" t="str">
        <f>+IF(F20=0,"",'Ark1'!AE1438)</f>
        <v/>
      </c>
      <c r="AD20" s="148" t="str">
        <f>+IF(F20=0,"",'Ark1'!AF1438)</f>
        <v/>
      </c>
      <c r="AE20" s="71" t="str">
        <f t="shared" si="2"/>
        <v/>
      </c>
      <c r="AF20" s="148" t="str">
        <f t="shared" si="3"/>
        <v/>
      </c>
      <c r="AG20" s="47"/>
      <c r="AH20" s="4"/>
      <c r="AI20" s="61"/>
      <c r="AK20" s="13"/>
      <c r="AL20" s="5"/>
      <c r="AN20" s="1"/>
      <c r="AO20" s="1"/>
      <c r="AP20" s="11"/>
      <c r="AQ20" s="11"/>
      <c r="AR20" s="11"/>
    </row>
    <row r="21" spans="1:44" ht="15.6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"/>
      <c r="AI21" s="61"/>
      <c r="AK21" s="13"/>
      <c r="AL21" s="5"/>
      <c r="AN21" s="1"/>
      <c r="AO21" s="1"/>
      <c r="AP21" s="11"/>
      <c r="AQ21" s="11"/>
      <c r="AR21" s="11"/>
    </row>
    <row r="22" spans="1:44" ht="15.6">
      <c r="A22" s="47"/>
      <c r="B22">
        <f>+'Ark1'!C1439</f>
        <v>2023</v>
      </c>
      <c r="C22">
        <f>+'Ark1'!K1439</f>
        <v>0</v>
      </c>
      <c r="D22" s="70" t="str">
        <f>VLOOKUP(C22,RNR!$I$4:$J$13,2)</f>
        <v>Ordinær</v>
      </c>
      <c r="E22">
        <f>+IF(F22=0,"",'Ark1'!Q1439)</f>
        <v>234</v>
      </c>
      <c r="F22" s="347">
        <f>+'Ark1'!R1439</f>
        <v>2750</v>
      </c>
      <c r="G22" s="210">
        <f>+IF(F22=0,"",'Ark1'!AG1439)</f>
        <v>99.421547360809853</v>
      </c>
      <c r="H22" s="210"/>
      <c r="I22" s="210">
        <f>+IF(F22=0,"",'Ark1'!AH1439)</f>
        <v>99.526458816194619</v>
      </c>
      <c r="J22" s="106"/>
      <c r="K22" s="456">
        <f>+IF(G22=0,"",'Ark1'!AJ1439)</f>
        <v>1157</v>
      </c>
      <c r="L22" s="454"/>
      <c r="M22" s="457" t="str">
        <f>+IF(H22=0,"",'Ark1'!AK1439)</f>
        <v/>
      </c>
      <c r="N22" s="455"/>
      <c r="O22" s="457">
        <f>+IF(I22=0,"",'Ark1'!AL1439)</f>
        <v>23.593067924884565</v>
      </c>
      <c r="P22" s="106"/>
      <c r="Q22" s="1">
        <f>+IF(F22=0,"",'Ark1'!S1439)</f>
        <v>8.868363636363636</v>
      </c>
      <c r="R22" s="63"/>
      <c r="S22" s="1">
        <f>+IF(F22=0,"",'Ark1'!T1439)</f>
        <v>6.5530909090909084</v>
      </c>
      <c r="T22" s="102">
        <f>+IF(F22=0,"",'Ark1'!U1439)</f>
        <v>15.209018181818196</v>
      </c>
      <c r="U22" s="11">
        <f>+IF(F22=0,"",'Ark1'!W1439)</f>
        <v>9.2363636363636346</v>
      </c>
      <c r="V22" s="11">
        <f>+IF(F22=0,"",'Ark1'!X1439)</f>
        <v>34.909090909090907</v>
      </c>
      <c r="W22" s="11">
        <f>+IF(F22=0,"",'Ark1'!Y1439)</f>
        <v>2.2545454545454544</v>
      </c>
      <c r="X22" s="78"/>
      <c r="Y22" s="102">
        <f>+IF(F22=0,"",'Ark1'!AA1439)</f>
        <v>3.1811110894316745</v>
      </c>
      <c r="Z22" s="1">
        <f>+IF(F22=0,"",'Ark1'!AB1439)</f>
        <v>1.20700194115437</v>
      </c>
      <c r="AA22" s="1">
        <f>+IF(F22=0,"",'Ark1'!AC1439)</f>
        <v>1.5680617714261962</v>
      </c>
      <c r="AB22" s="11">
        <f>+IF(F22=0,"",'Ark1'!AD1439)</f>
        <v>41.793711823538011</v>
      </c>
      <c r="AC22" s="11">
        <f>+IF(F22=0,"",'Ark1'!AE1439)</f>
        <v>49.108712010457822</v>
      </c>
      <c r="AD22" s="11">
        <f>+IF(F22=0,"",'Ark1'!AF1439)</f>
        <v>35.298567187014392</v>
      </c>
      <c r="AE22" s="1">
        <f t="shared" si="2"/>
        <v>1.7149745776611465</v>
      </c>
      <c r="AF22" s="11">
        <f t="shared" si="3"/>
        <v>11.752136752136753</v>
      </c>
      <c r="AG22" s="47"/>
      <c r="AH22" s="4"/>
      <c r="AI22" s="61"/>
      <c r="AK22" s="5"/>
      <c r="AL22" s="5"/>
      <c r="AN22" s="1"/>
      <c r="AO22" s="1"/>
      <c r="AP22" s="11"/>
      <c r="AQ22" s="11"/>
      <c r="AR22" s="11"/>
    </row>
    <row r="23" spans="1:44" ht="15.6">
      <c r="A23" s="47"/>
      <c r="B23">
        <f>+'Ark1'!C1440</f>
        <v>2023</v>
      </c>
      <c r="C23">
        <f>+'Ark1'!K1440</f>
        <v>2</v>
      </c>
      <c r="D23" s="70" t="str">
        <f>VLOOKUP(C23,RNR!$I$4:$J$13,2)</f>
        <v>Villsau</v>
      </c>
      <c r="E23" t="str">
        <f>+IF(F23=0,"",'Ark1'!Q1440)</f>
        <v/>
      </c>
      <c r="F23" s="347">
        <f>+'Ark1'!R1440</f>
        <v>0</v>
      </c>
      <c r="G23" s="210" t="str">
        <f>+IF(F23=0,"",'Ark1'!AG1440)</f>
        <v/>
      </c>
      <c r="H23" s="210"/>
      <c r="I23" s="210" t="str">
        <f>+IF(F23=0,"",'Ark1'!AH1440)</f>
        <v/>
      </c>
      <c r="J23" s="106"/>
      <c r="K23" s="456">
        <f>+IF(G23=0,"",'Ark1'!AJ1440)</f>
        <v>0</v>
      </c>
      <c r="L23" s="454"/>
      <c r="M23" s="457" t="str">
        <f>+IF(H23=0,"",'Ark1'!AK1440)</f>
        <v/>
      </c>
      <c r="N23" s="455"/>
      <c r="O23" s="457">
        <f>+IF(I23=0,"",'Ark1'!AL1440)</f>
        <v>0</v>
      </c>
      <c r="P23" s="106"/>
      <c r="Q23" s="1" t="str">
        <f>+IF(F23=0,"",'Ark1'!S1440)</f>
        <v/>
      </c>
      <c r="R23" s="63"/>
      <c r="S23" s="1" t="str">
        <f>+IF(F23=0,"",'Ark1'!T1440)</f>
        <v/>
      </c>
      <c r="T23" s="102" t="str">
        <f>+IF(F23=0,"",'Ark1'!U1440)</f>
        <v/>
      </c>
      <c r="U23" s="11" t="str">
        <f>+IF(F23=0,"",'Ark1'!W1440)</f>
        <v/>
      </c>
      <c r="V23" s="11" t="str">
        <f>+IF(F23=0,"",'Ark1'!X1440)</f>
        <v/>
      </c>
      <c r="W23" s="11" t="str">
        <f>+IF(F23=0,"",'Ark1'!Y1440)</f>
        <v/>
      </c>
      <c r="X23" s="78"/>
      <c r="Y23" s="102" t="str">
        <f>+IF(F23=0,"",'Ark1'!AA1440)</f>
        <v/>
      </c>
      <c r="Z23" s="1" t="str">
        <f>+IF(F23=0,"",'Ark1'!AB1440)</f>
        <v/>
      </c>
      <c r="AA23" s="1" t="str">
        <f>+IF(F23=0,"",'Ark1'!AC1440)</f>
        <v/>
      </c>
      <c r="AB23" s="11" t="str">
        <f>+IF(F23=0,"",'Ark1'!AD1440)</f>
        <v/>
      </c>
      <c r="AC23" s="11" t="str">
        <f>+IF(F23=0,"",'Ark1'!AE1440)</f>
        <v/>
      </c>
      <c r="AD23" s="11" t="str">
        <f>+IF(F23=0,"",'Ark1'!AF1440)</f>
        <v/>
      </c>
      <c r="AE23" s="1" t="str">
        <f t="shared" ref="AE23:AE33" si="4">+IF(F23=0,"",T23/Q23)</f>
        <v/>
      </c>
      <c r="AF23" s="11" t="str">
        <f t="shared" ref="AF23:AF33" si="5">+IF(F23=0,"",F23/E23)</f>
        <v/>
      </c>
      <c r="AG23" s="47"/>
      <c r="AH23" s="4"/>
      <c r="AI23" s="61"/>
      <c r="AK23" s="5"/>
      <c r="AL23" s="5"/>
      <c r="AN23" s="1"/>
      <c r="AO23" s="1"/>
      <c r="AP23" s="11"/>
      <c r="AQ23" s="11"/>
      <c r="AR23" s="11"/>
    </row>
    <row r="24" spans="1:44" ht="15.6">
      <c r="A24" s="47"/>
      <c r="B24">
        <f>+'Ark1'!C1441</f>
        <v>2023</v>
      </c>
      <c r="C24">
        <f>+'Ark1'!K1441</f>
        <v>4</v>
      </c>
      <c r="D24" s="70" t="str">
        <f>VLOOKUP(C24,RNR!$I$4:$J$13,2)</f>
        <v>Økologisk</v>
      </c>
      <c r="E24">
        <f>+IF(F24=0,"",'Ark1'!Q1441)</f>
        <v>2</v>
      </c>
      <c r="F24" s="347">
        <f>+'Ark1'!R1441</f>
        <v>16</v>
      </c>
      <c r="G24" s="210">
        <f>+IF(F24=0,"",'Ark1'!AG1441)</f>
        <v>0.57845263919016643</v>
      </c>
      <c r="H24" s="210"/>
      <c r="I24" s="210">
        <f>+IF(F24=0,"",'Ark1'!AH1441)</f>
        <v>0.47354118380536681</v>
      </c>
      <c r="J24" s="106"/>
      <c r="K24" s="456">
        <f>+IF(G24=0,"",'Ark1'!AJ1441)</f>
        <v>1</v>
      </c>
      <c r="L24" s="454"/>
      <c r="M24" s="457" t="str">
        <f>+IF(H24=0,"",'Ark1'!AK1441)</f>
        <v/>
      </c>
      <c r="N24" s="455"/>
      <c r="O24" s="457">
        <f>+IF(I24=0,"",'Ark1'!AL1441)</f>
        <v>24.838128785697755</v>
      </c>
      <c r="P24" s="106"/>
      <c r="Q24" s="1">
        <f>+IF(F24=0,"",'Ark1'!S1441)</f>
        <v>7.875</v>
      </c>
      <c r="R24" s="63"/>
      <c r="S24" s="1">
        <f>+IF(F24=0,"",'Ark1'!T1441)</f>
        <v>5.5</v>
      </c>
      <c r="T24" s="102">
        <f>+IF(F24=0,"",'Ark1'!U1441)</f>
        <v>12.437499999999998</v>
      </c>
      <c r="U24" s="11">
        <f>+IF(F24=0,"",'Ark1'!W1441)</f>
        <v>0</v>
      </c>
      <c r="V24" s="11">
        <f>+IF(F24=0,"",'Ark1'!X1441)</f>
        <v>12.5</v>
      </c>
      <c r="W24" s="11">
        <f>+IF(F24=0,"",'Ark1'!Y1441)</f>
        <v>0</v>
      </c>
      <c r="X24" s="78"/>
      <c r="Y24" s="102">
        <f>+IF(F24=0,"",'Ark1'!AA1441)</f>
        <v>2.8071059385067878</v>
      </c>
      <c r="Z24" s="1">
        <f>+IF(F24=0,"",'Ark1'!AB1441)</f>
        <v>1.165922381636102</v>
      </c>
      <c r="AA24" s="1">
        <f>+IF(F24=0,"",'Ark1'!AC1441)</f>
        <v>1.0606601717798212</v>
      </c>
      <c r="AB24" s="11">
        <f>+IF(F24=0,"",'Ark1'!AD1441)</f>
        <v>77.292691829512421</v>
      </c>
      <c r="AC24" s="11">
        <f>+IF(F24=0,"",'Ark1'!AE1441)</f>
        <v>57.516905990664249</v>
      </c>
      <c r="AD24" s="11">
        <f>+IF(F24=0,"",'Ark1'!AF1441)</f>
        <v>40.43189565754151</v>
      </c>
      <c r="AE24" s="1">
        <f t="shared" si="4"/>
        <v>1.5793650793650791</v>
      </c>
      <c r="AF24" s="11">
        <f t="shared" si="5"/>
        <v>8</v>
      </c>
      <c r="AG24" s="47"/>
      <c r="AH24" s="4"/>
      <c r="AI24" s="61"/>
      <c r="AK24" s="5"/>
      <c r="AL24" s="5"/>
      <c r="AN24" s="1"/>
      <c r="AO24" s="1"/>
      <c r="AP24" s="11"/>
      <c r="AQ24" s="11"/>
      <c r="AR24" s="11"/>
    </row>
    <row r="25" spans="1:44" ht="15.6">
      <c r="A25" s="47"/>
      <c r="B25">
        <f>+'Ark1'!C1442</f>
        <v>2023</v>
      </c>
      <c r="C25">
        <f>+'Ark1'!K1442</f>
        <v>7</v>
      </c>
      <c r="D25" s="70" t="str">
        <f>VLOOKUP(C25,RNR!$I$4:$J$13,2)</f>
        <v>Nødslakt</v>
      </c>
      <c r="E25" t="str">
        <f>+IF(F25=0,"",'Ark1'!Q1442)</f>
        <v/>
      </c>
      <c r="F25" s="347">
        <f>+'Ark1'!R1442</f>
        <v>0</v>
      </c>
      <c r="G25" s="210" t="str">
        <f>+IF(F25=0,"",'Ark1'!AG1442)</f>
        <v/>
      </c>
      <c r="H25" s="210"/>
      <c r="I25" s="210" t="str">
        <f>+IF(F25=0,"",'Ark1'!AH1442)</f>
        <v/>
      </c>
      <c r="J25" s="106"/>
      <c r="K25" s="456">
        <f>+IF(G25=0,"",'Ark1'!AJ1442)</f>
        <v>0</v>
      </c>
      <c r="L25" s="454"/>
      <c r="M25" s="457" t="str">
        <f>+IF(H25=0,"",'Ark1'!AK1442)</f>
        <v/>
      </c>
      <c r="N25" s="455"/>
      <c r="O25" s="457">
        <f>+IF(I25=0,"",'Ark1'!AL1442)</f>
        <v>0</v>
      </c>
      <c r="P25" s="106"/>
      <c r="Q25" s="1" t="str">
        <f>+IF(F25=0,"",'Ark1'!S1442)</f>
        <v/>
      </c>
      <c r="R25" s="63"/>
      <c r="S25" s="1" t="str">
        <f>+IF(F25=0,"",'Ark1'!T1442)</f>
        <v/>
      </c>
      <c r="T25" s="102" t="str">
        <f>+IF(F25=0,"",'Ark1'!U1442)</f>
        <v/>
      </c>
      <c r="U25" s="11" t="str">
        <f>+IF(F25=0,"",'Ark1'!W1442)</f>
        <v/>
      </c>
      <c r="V25" s="11" t="str">
        <f>+IF(F25=0,"",'Ark1'!X1442)</f>
        <v/>
      </c>
      <c r="W25" s="11" t="str">
        <f>+IF(F25=0,"",'Ark1'!Y1442)</f>
        <v/>
      </c>
      <c r="X25" s="78"/>
      <c r="Y25" s="102" t="str">
        <f>+IF(F25=0,"",'Ark1'!AA1442)</f>
        <v/>
      </c>
      <c r="Z25" s="1" t="str">
        <f>+IF(F25=0,"",'Ark1'!AB1442)</f>
        <v/>
      </c>
      <c r="AA25" s="1" t="str">
        <f>+IF(F25=0,"",'Ark1'!AC1442)</f>
        <v/>
      </c>
      <c r="AB25" s="11" t="str">
        <f>+IF(F25=0,"",'Ark1'!AD1442)</f>
        <v/>
      </c>
      <c r="AC25" s="11" t="str">
        <f>+IF(F25=0,"",'Ark1'!AE1442)</f>
        <v/>
      </c>
      <c r="AD25" s="11" t="str">
        <f>+IF(F25=0,"",'Ark1'!AF1442)</f>
        <v/>
      </c>
      <c r="AE25" s="1" t="str">
        <f t="shared" si="4"/>
        <v/>
      </c>
      <c r="AF25" s="11" t="str">
        <f t="shared" si="5"/>
        <v/>
      </c>
      <c r="AG25" s="47"/>
      <c r="AH25" s="4"/>
      <c r="AI25" s="61"/>
      <c r="AK25" s="5"/>
      <c r="AL25" s="5"/>
      <c r="AN25" s="1"/>
      <c r="AO25" s="1"/>
      <c r="AP25" s="11"/>
      <c r="AQ25" s="11"/>
      <c r="AR25" s="11"/>
    </row>
    <row r="26" spans="1:44" ht="15.6">
      <c r="A26" s="47"/>
      <c r="B26">
        <f>+'Ark1'!C1443</f>
        <v>2023</v>
      </c>
      <c r="C26">
        <f>+'Ark1'!K1443</f>
        <v>9</v>
      </c>
      <c r="D26" s="70" t="str">
        <f>VLOOKUP(C26,RNR!$I$4:$J$13,2)</f>
        <v>Spesial</v>
      </c>
      <c r="E26" t="str">
        <f>+IF(F26=0,"",'Ark1'!Q1443)</f>
        <v/>
      </c>
      <c r="F26" s="347">
        <f>+'Ark1'!R1443</f>
        <v>0</v>
      </c>
      <c r="G26" s="210" t="str">
        <f>+IF(F26=0,"",'Ark1'!AG1443)</f>
        <v/>
      </c>
      <c r="H26" s="210"/>
      <c r="I26" s="210" t="str">
        <f>+IF(F26=0,"",'Ark1'!AH1443)</f>
        <v/>
      </c>
      <c r="J26" s="106"/>
      <c r="K26" s="456">
        <f>+IF(G26=0,"",'Ark1'!AJ1443)</f>
        <v>0</v>
      </c>
      <c r="L26" s="454"/>
      <c r="M26" s="457" t="str">
        <f>+IF(H26=0,"",'Ark1'!AK1443)</f>
        <v/>
      </c>
      <c r="N26" s="455"/>
      <c r="O26" s="457">
        <f>+IF(I26=0,"",'Ark1'!AL1443)</f>
        <v>0</v>
      </c>
      <c r="P26" s="106"/>
      <c r="Q26" s="1" t="str">
        <f>+IF(F26=0,"",'Ark1'!S1443)</f>
        <v/>
      </c>
      <c r="R26" s="63"/>
      <c r="S26" s="1" t="str">
        <f>+IF(F26=0,"",'Ark1'!T1443)</f>
        <v/>
      </c>
      <c r="T26" s="102" t="str">
        <f>+IF(F26=0,"",'Ark1'!U1443)</f>
        <v/>
      </c>
      <c r="U26" s="11" t="str">
        <f>+IF(F26=0,"",'Ark1'!W1443)</f>
        <v/>
      </c>
      <c r="V26" s="11" t="str">
        <f>+IF(F26=0,"",'Ark1'!X1443)</f>
        <v/>
      </c>
      <c r="W26" s="11" t="str">
        <f>+IF(F26=0,"",'Ark1'!Y1443)</f>
        <v/>
      </c>
      <c r="X26" s="78"/>
      <c r="Y26" s="102" t="str">
        <f>+IF(F26=0,"",'Ark1'!AA1443)</f>
        <v/>
      </c>
      <c r="Z26" s="1" t="str">
        <f>+IF(F26=0,"",'Ark1'!AB1443)</f>
        <v/>
      </c>
      <c r="AA26" s="1" t="str">
        <f>+IF(F26=0,"",'Ark1'!AC1443)</f>
        <v/>
      </c>
      <c r="AB26" s="11" t="str">
        <f>+IF(F26=0,"",'Ark1'!AD1443)</f>
        <v/>
      </c>
      <c r="AC26" s="11" t="str">
        <f>+IF(F26=0,"",'Ark1'!AE1443)</f>
        <v/>
      </c>
      <c r="AD26" s="11" t="str">
        <f>+IF(F26=0,"",'Ark1'!AF1443)</f>
        <v/>
      </c>
      <c r="AE26" s="1" t="str">
        <f t="shared" si="4"/>
        <v/>
      </c>
      <c r="AF26" s="11" t="str">
        <f t="shared" si="5"/>
        <v/>
      </c>
      <c r="AG26" s="47"/>
      <c r="AH26" s="4"/>
      <c r="AI26" s="61"/>
      <c r="AK26" s="5"/>
      <c r="AL26" s="5"/>
      <c r="AN26" s="1"/>
      <c r="AO26" s="1"/>
      <c r="AP26" s="11"/>
      <c r="AQ26" s="11"/>
      <c r="AR26" s="11"/>
    </row>
    <row r="27" spans="1:44" ht="15.6">
      <c r="A27" s="47"/>
      <c r="B27">
        <f>+'Ark1'!C1444</f>
        <v>2023</v>
      </c>
      <c r="C27">
        <f>+'Ark1'!K1444</f>
        <v>10</v>
      </c>
      <c r="D27" s="70" t="str">
        <f>VLOOKUP(C27,RNR!$I$4:$J$13,2)</f>
        <v>Gult fett Ordinær</v>
      </c>
      <c r="E27" t="str">
        <f>+IF(F27=0,"",'Ark1'!Q1444)</f>
        <v/>
      </c>
      <c r="F27" s="347">
        <f>+'Ark1'!R1444</f>
        <v>0</v>
      </c>
      <c r="G27" s="210" t="str">
        <f>+IF(F27=0,"",'Ark1'!AG1444)</f>
        <v/>
      </c>
      <c r="H27" s="210"/>
      <c r="I27" s="210" t="str">
        <f>+IF(F27=0,"",'Ark1'!AH1444)</f>
        <v/>
      </c>
      <c r="J27" s="106"/>
      <c r="K27" s="456">
        <f>+IF(G27=0,"",'Ark1'!AJ1444)</f>
        <v>0</v>
      </c>
      <c r="L27" s="454"/>
      <c r="M27" s="457" t="str">
        <f>+IF(H27=0,"",'Ark1'!AK1444)</f>
        <v/>
      </c>
      <c r="N27" s="455"/>
      <c r="O27" s="457">
        <f>+IF(I27=0,"",'Ark1'!AL1444)</f>
        <v>0</v>
      </c>
      <c r="P27" s="106"/>
      <c r="Q27" s="1" t="str">
        <f>+IF(F27=0,"",'Ark1'!S1444)</f>
        <v/>
      </c>
      <c r="R27" s="63"/>
      <c r="S27" s="1" t="str">
        <f>+IF(F27=0,"",'Ark1'!T1444)</f>
        <v/>
      </c>
      <c r="T27" s="102" t="str">
        <f>+IF(F27=0,"",'Ark1'!U1444)</f>
        <v/>
      </c>
      <c r="U27" s="11" t="str">
        <f>+IF(F27=0,"",'Ark1'!W1444)</f>
        <v/>
      </c>
      <c r="V27" s="11" t="str">
        <f>+IF(F27=0,"",'Ark1'!X1444)</f>
        <v/>
      </c>
      <c r="W27" s="11" t="str">
        <f>+IF(F27=0,"",'Ark1'!Y1444)</f>
        <v/>
      </c>
      <c r="X27" s="78"/>
      <c r="Y27" s="102" t="str">
        <f>+IF(F27=0,"",'Ark1'!AA1444)</f>
        <v/>
      </c>
      <c r="Z27" s="1" t="str">
        <f>+IF(F27=0,"",'Ark1'!AB1444)</f>
        <v/>
      </c>
      <c r="AA27" s="1" t="str">
        <f>+IF(F27=0,"",'Ark1'!AC1444)</f>
        <v/>
      </c>
      <c r="AB27" s="11" t="str">
        <f>+IF(F27=0,"",'Ark1'!AD1444)</f>
        <v/>
      </c>
      <c r="AC27" s="11" t="str">
        <f>+IF(F27=0,"",'Ark1'!AE1444)</f>
        <v/>
      </c>
      <c r="AD27" s="11" t="str">
        <f>+IF(F27=0,"",'Ark1'!AF1444)</f>
        <v/>
      </c>
      <c r="AE27" s="1" t="str">
        <f t="shared" si="4"/>
        <v/>
      </c>
      <c r="AF27" s="11" t="str">
        <f t="shared" si="5"/>
        <v/>
      </c>
      <c r="AG27" s="47"/>
      <c r="AH27" s="4"/>
      <c r="AI27" s="61"/>
      <c r="AK27" s="13"/>
      <c r="AL27" s="5"/>
      <c r="AN27" s="1"/>
      <c r="AO27" s="1"/>
      <c r="AP27" s="11"/>
      <c r="AQ27" s="11"/>
      <c r="AR27" s="11"/>
    </row>
    <row r="28" spans="1:44" ht="15.6">
      <c r="A28" s="47"/>
      <c r="B28">
        <f>+'Ark1'!C1445</f>
        <v>2023</v>
      </c>
      <c r="C28">
        <f>+'Ark1'!K1445</f>
        <v>12</v>
      </c>
      <c r="D28" s="70" t="str">
        <f>VLOOKUP(C28,RNR!$I$4:$J$13,2)</f>
        <v>Gult fett Villsau</v>
      </c>
      <c r="E28" t="str">
        <f>+IF(F28=0,"",'Ark1'!Q1445)</f>
        <v/>
      </c>
      <c r="F28" s="347">
        <f>+'Ark1'!R1445</f>
        <v>0</v>
      </c>
      <c r="G28" s="210" t="str">
        <f>+IF(F28=0,"",'Ark1'!AG1445)</f>
        <v/>
      </c>
      <c r="H28" s="210"/>
      <c r="I28" s="210" t="str">
        <f>+IF(F28=0,"",'Ark1'!AH1445)</f>
        <v/>
      </c>
      <c r="J28" s="106"/>
      <c r="K28" s="456">
        <f>+IF(G28=0,"",'Ark1'!AJ1445)</f>
        <v>0</v>
      </c>
      <c r="L28" s="454"/>
      <c r="M28" s="457" t="str">
        <f>+IF(H28=0,"",'Ark1'!AK1445)</f>
        <v/>
      </c>
      <c r="N28" s="455"/>
      <c r="O28" s="457">
        <f>+IF(I28=0,"",'Ark1'!AL1445)</f>
        <v>0</v>
      </c>
      <c r="P28" s="106"/>
      <c r="Q28" s="1" t="str">
        <f>+IF(F28=0,"",'Ark1'!S1445)</f>
        <v/>
      </c>
      <c r="R28" s="63"/>
      <c r="S28" s="1" t="str">
        <f>+IF(F28=0,"",'Ark1'!T1445)</f>
        <v/>
      </c>
      <c r="T28" s="102" t="str">
        <f>+IF(F28=0,"",'Ark1'!U1445)</f>
        <v/>
      </c>
      <c r="U28" s="11" t="str">
        <f>+IF(F28=0,"",'Ark1'!W1445)</f>
        <v/>
      </c>
      <c r="V28" s="11" t="str">
        <f>+IF(F28=0,"",'Ark1'!X1445)</f>
        <v/>
      </c>
      <c r="W28" s="11" t="str">
        <f>+IF(F28=0,"",'Ark1'!Y1445)</f>
        <v/>
      </c>
      <c r="X28" s="78"/>
      <c r="Y28" s="102" t="str">
        <f>+IF(F28=0,"",'Ark1'!AA1445)</f>
        <v/>
      </c>
      <c r="Z28" s="1" t="str">
        <f>+IF(F28=0,"",'Ark1'!AB1445)</f>
        <v/>
      </c>
      <c r="AA28" s="1" t="str">
        <f>+IF(F28=0,"",'Ark1'!AC1445)</f>
        <v/>
      </c>
      <c r="AB28" s="11" t="str">
        <f>+IF(F28=0,"",'Ark1'!AD1445)</f>
        <v/>
      </c>
      <c r="AC28" s="11" t="str">
        <f>+IF(F28=0,"",'Ark1'!AE1445)</f>
        <v/>
      </c>
      <c r="AD28" s="11" t="str">
        <f>+IF(F28=0,"",'Ark1'!AF1445)</f>
        <v/>
      </c>
      <c r="AE28" s="1" t="str">
        <f t="shared" si="4"/>
        <v/>
      </c>
      <c r="AF28" s="11" t="str">
        <f t="shared" si="5"/>
        <v/>
      </c>
      <c r="AG28" s="47"/>
      <c r="AH28" s="4"/>
      <c r="AI28" s="61"/>
      <c r="AK28" s="13"/>
      <c r="AL28" s="5"/>
      <c r="AN28" s="1"/>
      <c r="AO28" s="1"/>
      <c r="AP28" s="11"/>
      <c r="AQ28" s="11"/>
      <c r="AR28" s="11"/>
    </row>
    <row r="29" spans="1:44" ht="15.6">
      <c r="A29" s="47"/>
      <c r="B29">
        <f>+'Ark1'!C1446</f>
        <v>2023</v>
      </c>
      <c r="C29">
        <f>+'Ark1'!K1446</f>
        <v>14</v>
      </c>
      <c r="D29" s="70" t="str">
        <f>VLOOKUP(C29,RNR!$I$4:$J$13,2)</f>
        <v>Gult fett Økologisk</v>
      </c>
      <c r="E29" t="str">
        <f>+IF(F29=0,"",'Ark1'!Q1446)</f>
        <v/>
      </c>
      <c r="F29" s="347">
        <f>+'Ark1'!R1446</f>
        <v>0</v>
      </c>
      <c r="G29" s="210" t="str">
        <f>+IF(F29=0,"",'Ark1'!AG1446)</f>
        <v/>
      </c>
      <c r="H29" s="210"/>
      <c r="I29" s="210" t="str">
        <f>+IF(F29=0,"",'Ark1'!AH1446)</f>
        <v/>
      </c>
      <c r="J29" s="106"/>
      <c r="K29" s="456">
        <f>+IF(G29=0,"",'Ark1'!AJ1446)</f>
        <v>0</v>
      </c>
      <c r="L29" s="454"/>
      <c r="M29" s="457" t="str">
        <f>+IF(H29=0,"",'Ark1'!AK1446)</f>
        <v/>
      </c>
      <c r="N29" s="455"/>
      <c r="O29" s="457">
        <f>+IF(I29=0,"",'Ark1'!AL1446)</f>
        <v>0</v>
      </c>
      <c r="P29" s="106"/>
      <c r="Q29" s="1" t="str">
        <f>+IF(F29=0,"",'Ark1'!S1446)</f>
        <v/>
      </c>
      <c r="R29" s="63"/>
      <c r="S29" s="1" t="str">
        <f>+IF(F29=0,"",'Ark1'!T1446)</f>
        <v/>
      </c>
      <c r="T29" s="102" t="str">
        <f>+IF(F29=0,"",'Ark1'!U1446)</f>
        <v/>
      </c>
      <c r="U29" s="11" t="str">
        <f>+IF(F29=0,"",'Ark1'!W1446)</f>
        <v/>
      </c>
      <c r="V29" s="11" t="str">
        <f>+IF(F29=0,"",'Ark1'!X1446)</f>
        <v/>
      </c>
      <c r="W29" s="11" t="str">
        <f>+IF(F29=0,"",'Ark1'!Y1446)</f>
        <v/>
      </c>
      <c r="X29" s="78"/>
      <c r="Y29" s="102" t="str">
        <f>+IF(F29=0,"",'Ark1'!AA1446)</f>
        <v/>
      </c>
      <c r="Z29" s="1" t="str">
        <f>+IF(F29=0,"",'Ark1'!AB1446)</f>
        <v/>
      </c>
      <c r="AA29" s="1" t="str">
        <f>+IF(F29=0,"",'Ark1'!AC1446)</f>
        <v/>
      </c>
      <c r="AB29" s="11" t="str">
        <f>+IF(F29=0,"",'Ark1'!AD1446)</f>
        <v/>
      </c>
      <c r="AC29" s="11" t="str">
        <f>+IF(F29=0,"",'Ark1'!AE1446)</f>
        <v/>
      </c>
      <c r="AD29" s="11" t="str">
        <f>+IF(F29=0,"",'Ark1'!AF1446)</f>
        <v/>
      </c>
      <c r="AE29" s="1" t="str">
        <f t="shared" si="4"/>
        <v/>
      </c>
      <c r="AF29" s="11" t="str">
        <f t="shared" si="5"/>
        <v/>
      </c>
      <c r="AG29" s="47"/>
      <c r="AH29" s="4"/>
      <c r="AI29" s="61"/>
      <c r="AK29" s="13"/>
      <c r="AL29" s="5"/>
      <c r="AN29" s="1"/>
      <c r="AO29" s="1"/>
      <c r="AP29" s="11"/>
      <c r="AQ29" s="11"/>
      <c r="AR29" s="11"/>
    </row>
    <row r="30" spans="1:44" ht="15.6">
      <c r="A30" s="47"/>
      <c r="B30">
        <f>+'Ark1'!C1447</f>
        <v>2023</v>
      </c>
      <c r="C30">
        <f>+'Ark1'!K1447</f>
        <v>19</v>
      </c>
      <c r="D30" s="70" t="str">
        <f>VLOOKUP(C30,RNR!$I$4:$J$13,2)</f>
        <v>Gult fett Spesial</v>
      </c>
      <c r="E30" t="str">
        <f>+IF(F30=0,"",'Ark1'!Q1447)</f>
        <v/>
      </c>
      <c r="F30" s="347">
        <f>+'Ark1'!R1447</f>
        <v>0</v>
      </c>
      <c r="G30" s="210" t="str">
        <f>+IF(F30=0,"",'Ark1'!AG1447)</f>
        <v/>
      </c>
      <c r="H30" s="210"/>
      <c r="I30" s="210" t="str">
        <f>+IF(F30=0,"",'Ark1'!AH1447)</f>
        <v/>
      </c>
      <c r="J30" s="106"/>
      <c r="K30" s="456">
        <f>+IF(G30=0,"",'Ark1'!AJ1447)</f>
        <v>0</v>
      </c>
      <c r="L30" s="454"/>
      <c r="M30" s="457" t="str">
        <f>+IF(H30=0,"",'Ark1'!AK1447)</f>
        <v/>
      </c>
      <c r="N30" s="455"/>
      <c r="O30" s="457">
        <f>+IF(I30=0,"",'Ark1'!AL1447)</f>
        <v>0</v>
      </c>
      <c r="P30" s="106"/>
      <c r="Q30" s="1" t="str">
        <f>+IF(F30=0,"",'Ark1'!S1447)</f>
        <v/>
      </c>
      <c r="R30" s="63"/>
      <c r="S30" s="1" t="str">
        <f>+IF(F30=0,"",'Ark1'!T1447)</f>
        <v/>
      </c>
      <c r="T30" s="102" t="str">
        <f>+IF(F30=0,"",'Ark1'!U1447)</f>
        <v/>
      </c>
      <c r="U30" s="11" t="str">
        <f>+IF(F30=0,"",'Ark1'!W1447)</f>
        <v/>
      </c>
      <c r="V30" s="11" t="str">
        <f>+IF(F30=0,"",'Ark1'!X1447)</f>
        <v/>
      </c>
      <c r="W30" s="11" t="str">
        <f>+IF(F30=0,"",'Ark1'!Y1447)</f>
        <v/>
      </c>
      <c r="X30" s="78"/>
      <c r="Y30" s="102" t="str">
        <f>+IF(F30=0,"",'Ark1'!AA1447)</f>
        <v/>
      </c>
      <c r="Z30" s="1" t="str">
        <f>+IF(F30=0,"",'Ark1'!AB1447)</f>
        <v/>
      </c>
      <c r="AA30" s="1" t="str">
        <f>+IF(F30=0,"",'Ark1'!AC1447)</f>
        <v/>
      </c>
      <c r="AB30" s="11" t="str">
        <f>+IF(F30=0,"",'Ark1'!AD1447)</f>
        <v/>
      </c>
      <c r="AC30" s="11" t="str">
        <f>+IF(F30=0,"",'Ark1'!AE1447)</f>
        <v/>
      </c>
      <c r="AD30" s="11" t="str">
        <f>+IF(F30=0,"",'Ark1'!AF1447)</f>
        <v/>
      </c>
      <c r="AE30" s="1" t="str">
        <f t="shared" si="4"/>
        <v/>
      </c>
      <c r="AF30" s="11" t="str">
        <f t="shared" si="5"/>
        <v/>
      </c>
      <c r="AG30" s="47"/>
      <c r="AH30" s="4"/>
      <c r="AI30" s="61"/>
      <c r="AK30" s="13"/>
      <c r="AL30" s="5"/>
      <c r="AN30" s="1"/>
      <c r="AO30" s="1"/>
      <c r="AP30" s="11"/>
      <c r="AQ30" s="11"/>
      <c r="AR30" s="11"/>
    </row>
    <row r="31" spans="1:44" ht="15.6">
      <c r="A31" s="47"/>
      <c r="B31">
        <f>+'Ark1'!C1448</f>
        <v>2023</v>
      </c>
      <c r="C31">
        <f>+'Ark1'!K1448</f>
        <v>25</v>
      </c>
      <c r="D31" s="70" t="str">
        <f>VLOOKUP(C31,RNR!$I$4:$J$13,2)</f>
        <v>Lyngenlam</v>
      </c>
      <c r="E31" t="str">
        <f>+IF(F31=0,"",'Ark1'!Q1448)</f>
        <v/>
      </c>
      <c r="F31" s="347">
        <f>+'Ark1'!R1448</f>
        <v>0</v>
      </c>
      <c r="G31" s="210" t="str">
        <f>+IF(F31=0,"",'Ark1'!AG1448)</f>
        <v/>
      </c>
      <c r="H31" s="210"/>
      <c r="I31" s="210" t="str">
        <f>+IF(F31=0,"",'Ark1'!AH1448)</f>
        <v/>
      </c>
      <c r="J31" s="106"/>
      <c r="K31" s="456">
        <f>+IF(G31=0,"",'Ark1'!AJ1448)</f>
        <v>0</v>
      </c>
      <c r="L31" s="454"/>
      <c r="M31" s="457" t="str">
        <f>+IF(H31=0,"",'Ark1'!AK1448)</f>
        <v/>
      </c>
      <c r="N31" s="455"/>
      <c r="O31" s="457">
        <f>+IF(I31=0,"",'Ark1'!AL1448)</f>
        <v>0</v>
      </c>
      <c r="P31" s="106"/>
      <c r="Q31" s="1" t="str">
        <f>+IF(F31=0,"",'Ark1'!S1448)</f>
        <v/>
      </c>
      <c r="R31" s="63"/>
      <c r="S31" s="1" t="str">
        <f>+IF(F31=0,"",'Ark1'!T1448)</f>
        <v/>
      </c>
      <c r="T31" s="102" t="str">
        <f>+IF(F31=0,"",'Ark1'!U1448)</f>
        <v/>
      </c>
      <c r="U31" s="11" t="str">
        <f>+IF(F31=0,"",'Ark1'!W1448)</f>
        <v/>
      </c>
      <c r="V31" s="11" t="str">
        <f>+IF(F31=0,"",'Ark1'!X1448)</f>
        <v/>
      </c>
      <c r="W31" s="11" t="str">
        <f>+IF(F31=0,"",'Ark1'!Y1448)</f>
        <v/>
      </c>
      <c r="X31" s="78"/>
      <c r="Y31" s="102" t="str">
        <f>+IF(F31=0,"",'Ark1'!AA1448)</f>
        <v/>
      </c>
      <c r="Z31" s="1" t="str">
        <f>+IF(F31=0,"",'Ark1'!AB1448)</f>
        <v/>
      </c>
      <c r="AA31" s="1" t="str">
        <f>+IF(F31=0,"",'Ark1'!AC1448)</f>
        <v/>
      </c>
      <c r="AB31" s="11" t="str">
        <f>+IF(F31=0,"",'Ark1'!AD1448)</f>
        <v/>
      </c>
      <c r="AC31" s="11" t="str">
        <f>+IF(F31=0,"",'Ark1'!AE1448)</f>
        <v/>
      </c>
      <c r="AD31" s="11" t="str">
        <f>+IF(F31=0,"",'Ark1'!AF1448)</f>
        <v/>
      </c>
      <c r="AE31" s="1" t="str">
        <f t="shared" si="4"/>
        <v/>
      </c>
      <c r="AF31" s="11" t="str">
        <f t="shared" si="5"/>
        <v/>
      </c>
      <c r="AG31" s="47"/>
      <c r="AH31" s="4"/>
      <c r="AI31" s="61"/>
      <c r="AK31" s="13"/>
      <c r="AL31" s="5"/>
      <c r="AN31" s="1"/>
      <c r="AO31" s="1"/>
      <c r="AP31" s="11"/>
      <c r="AQ31" s="11"/>
      <c r="AR31" s="11"/>
    </row>
    <row r="32" spans="1:44" ht="15.6">
      <c r="A32" s="47"/>
      <c r="B32" s="47"/>
      <c r="C32" s="47"/>
      <c r="D32" s="47"/>
      <c r="E32" s="47"/>
      <c r="F32" s="350"/>
      <c r="G32" s="47"/>
      <c r="H32" s="47"/>
      <c r="I32" s="47"/>
      <c r="J32" s="47"/>
      <c r="K32" s="448"/>
      <c r="L32" s="454"/>
      <c r="M32" s="458"/>
      <c r="N32" s="458"/>
      <c r="O32" s="458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"/>
      <c r="AI32" s="61"/>
      <c r="AK32" s="13"/>
      <c r="AL32" s="5"/>
      <c r="AN32" s="1"/>
      <c r="AO32" s="1"/>
      <c r="AP32" s="11"/>
      <c r="AQ32" s="11"/>
      <c r="AR32" s="11"/>
    </row>
    <row r="33" spans="1:44" ht="15.6">
      <c r="A33" s="47"/>
      <c r="B33" s="56">
        <f>+'Ark1'!C1449</f>
        <v>2022</v>
      </c>
      <c r="C33" s="56">
        <f>+'Ark1'!K1449</f>
        <v>0</v>
      </c>
      <c r="D33" s="70" t="str">
        <f>VLOOKUP(C33,RNR!$I$4:$J$13,2)</f>
        <v>Ordinær</v>
      </c>
      <c r="E33" s="56">
        <f>+IF(F33=0,"",'Ark1'!Q1449)</f>
        <v>247</v>
      </c>
      <c r="F33" s="359">
        <f>+'Ark1'!R1449</f>
        <v>2725</v>
      </c>
      <c r="G33" s="192">
        <f>+IF(F33=0,"",'Ark1'!AG1449)</f>
        <v>97.810480976310117</v>
      </c>
      <c r="H33" s="192"/>
      <c r="I33" s="192">
        <f>+IF(F33=0,"",'Ark1'!AH1449)</f>
        <v>98.330215461562631</v>
      </c>
      <c r="J33" s="192"/>
      <c r="K33" s="459"/>
      <c r="L33" s="459"/>
      <c r="M33" s="460"/>
      <c r="N33" s="460"/>
      <c r="O33" s="460"/>
      <c r="P33" s="106"/>
      <c r="Q33" s="58">
        <f>+IF(F33=0,"",'Ark1'!S1449)</f>
        <v>8.6730275229357776</v>
      </c>
      <c r="R33" s="62"/>
      <c r="S33" s="58">
        <f>+IF(F33=0,"",'Ark1'!T1449)</f>
        <v>6.1893577981651395</v>
      </c>
      <c r="T33" s="169">
        <f>+IF(F33=0,"",'Ark1'!U1449)</f>
        <v>14.833284403669722</v>
      </c>
      <c r="U33" s="79">
        <f>+IF(F33=0,"",'Ark1'!W1449)</f>
        <v>5.6513761467889907</v>
      </c>
      <c r="V33" s="79">
        <f>+IF(F33=0,"",'Ark1'!X1449)</f>
        <v>32.807339449541281</v>
      </c>
      <c r="W33" s="79">
        <f>+IF(F33=0,"",'Ark1'!Y1449)</f>
        <v>2.3853211009174311</v>
      </c>
      <c r="X33" s="79"/>
      <c r="Y33" s="169">
        <f>+IF(F33=0,"",'Ark1'!AA1449)</f>
        <v>3.6237671667406257</v>
      </c>
      <c r="Z33" s="58">
        <f>+IF(F33=0,"",'Ark1'!AB1449)</f>
        <v>1.4003495661795939</v>
      </c>
      <c r="AA33" s="58">
        <f>+IF(F33=0,"",'Ark1'!AC1449)</f>
        <v>1.6066708843742907</v>
      </c>
      <c r="AB33" s="79">
        <f>+IF(F33=0,"",'Ark1'!AD1449)</f>
        <v>48.427079372342689</v>
      </c>
      <c r="AC33" s="79">
        <f>+IF(F33=0,"",'Ark1'!AE1449)</f>
        <v>52.468098436687697</v>
      </c>
      <c r="AD33" s="79">
        <f>+IF(F33=0,"",'Ark1'!AF1449)</f>
        <v>54.896898379265245</v>
      </c>
      <c r="AE33" s="58">
        <f t="shared" si="4"/>
        <v>1.7102775662181604</v>
      </c>
      <c r="AF33" s="79">
        <f t="shared" si="5"/>
        <v>11.032388663967611</v>
      </c>
      <c r="AG33" s="47"/>
      <c r="AH33" s="4"/>
      <c r="AI33" s="61"/>
      <c r="AK33" s="5"/>
      <c r="AL33" s="5"/>
      <c r="AN33" s="1"/>
      <c r="AO33" s="1"/>
      <c r="AP33" s="11"/>
      <c r="AQ33" s="11"/>
      <c r="AR33" s="11"/>
    </row>
    <row r="34" spans="1:44" ht="15.6">
      <c r="A34" s="47"/>
      <c r="B34" s="56">
        <f>+'Ark1'!C1450</f>
        <v>2022</v>
      </c>
      <c r="C34" s="56">
        <f>+'Ark1'!K1450</f>
        <v>2</v>
      </c>
      <c r="D34" s="70" t="str">
        <f>VLOOKUP(C34,RNR!$I$4:$J$13,2)</f>
        <v>Villsau</v>
      </c>
      <c r="E34" s="56" t="str">
        <f>+IF(F34=0,"",'Ark1'!Q1450)</f>
        <v/>
      </c>
      <c r="F34" s="359">
        <f>+'Ark1'!R1450</f>
        <v>0</v>
      </c>
      <c r="G34" s="192" t="str">
        <f>+IF(F34=0,"",'Ark1'!AG1450)</f>
        <v/>
      </c>
      <c r="H34" s="192"/>
      <c r="I34" s="192" t="str">
        <f>+IF(F34=0,"",'Ark1'!AH1450)</f>
        <v/>
      </c>
      <c r="J34" s="192"/>
      <c r="K34" s="459"/>
      <c r="L34" s="459"/>
      <c r="M34" s="460"/>
      <c r="N34" s="460"/>
      <c r="O34" s="460"/>
      <c r="P34" s="106"/>
      <c r="Q34" s="58" t="str">
        <f>+IF(F34=0,"",'Ark1'!S1450)</f>
        <v/>
      </c>
      <c r="R34" s="62"/>
      <c r="S34" s="58" t="str">
        <f>+IF(F34=0,"",'Ark1'!T1450)</f>
        <v/>
      </c>
      <c r="T34" s="169" t="str">
        <f>+IF(F34=0,"",'Ark1'!U1450)</f>
        <v/>
      </c>
      <c r="U34" s="79" t="str">
        <f>+IF(F34=0,"",'Ark1'!W1450)</f>
        <v/>
      </c>
      <c r="V34" s="79" t="str">
        <f>+IF(F34=0,"",'Ark1'!X1450)</f>
        <v/>
      </c>
      <c r="W34" s="79" t="str">
        <f>+IF(F34=0,"",'Ark1'!Y1450)</f>
        <v/>
      </c>
      <c r="X34" s="79"/>
      <c r="Y34" s="169" t="str">
        <f>+IF(F34=0,"",'Ark1'!AA1450)</f>
        <v/>
      </c>
      <c r="Z34" s="58" t="str">
        <f>+IF(F34=0,"",'Ark1'!AB1450)</f>
        <v/>
      </c>
      <c r="AA34" s="58" t="str">
        <f>+IF(F34=0,"",'Ark1'!AC1450)</f>
        <v/>
      </c>
      <c r="AB34" s="79" t="str">
        <f>+IF(F34=0,"",'Ark1'!AD1450)</f>
        <v/>
      </c>
      <c r="AC34" s="79" t="str">
        <f>+IF(F34=0,"",'Ark1'!AE1450)</f>
        <v/>
      </c>
      <c r="AD34" s="79" t="str">
        <f>+IF(F34=0,"",'Ark1'!AF1450)</f>
        <v/>
      </c>
      <c r="AE34" s="58" t="str">
        <f t="shared" ref="AE34:AE42" si="6">+IF(F34=0,"",T34/Q34)</f>
        <v/>
      </c>
      <c r="AF34" s="79" t="str">
        <f t="shared" ref="AF34:AF42" si="7">+IF(F34=0,"",F34/E34)</f>
        <v/>
      </c>
      <c r="AG34" s="47"/>
      <c r="AH34" s="4"/>
      <c r="AI34" s="61"/>
      <c r="AK34" s="5"/>
      <c r="AL34" s="5"/>
      <c r="AN34" s="13"/>
      <c r="AO34" s="13"/>
      <c r="AP34" s="11"/>
      <c r="AQ34" s="11"/>
      <c r="AR34" s="11"/>
    </row>
    <row r="35" spans="1:44" ht="16.5" customHeight="1">
      <c r="A35" s="47"/>
      <c r="B35" s="56">
        <f>+'Ark1'!C1451</f>
        <v>2022</v>
      </c>
      <c r="C35" s="56">
        <f>+'Ark1'!K1451</f>
        <v>4</v>
      </c>
      <c r="D35" s="70" t="str">
        <f>VLOOKUP(C35,RNR!$I$4:$J$13,2)</f>
        <v>Økologisk</v>
      </c>
      <c r="E35" s="56">
        <f>+IF(F35=0,"",'Ark1'!Q1451)</f>
        <v>4</v>
      </c>
      <c r="F35" s="359">
        <f>+'Ark1'!R1451</f>
        <v>61</v>
      </c>
      <c r="G35" s="192">
        <f>+IF(F35=0,"",'Ark1'!AG1451)</f>
        <v>2.1895190236898774</v>
      </c>
      <c r="H35" s="192"/>
      <c r="I35" s="192">
        <f>+IF(F35=0,"",'Ark1'!AH1451)</f>
        <v>1.6697845384373979</v>
      </c>
      <c r="J35" s="192"/>
      <c r="K35" s="459"/>
      <c r="L35" s="459"/>
      <c r="M35" s="460"/>
      <c r="N35" s="460"/>
      <c r="O35" s="460"/>
      <c r="P35" s="106"/>
      <c r="Q35" s="58">
        <f>+IF(F35=0,"",'Ark1'!S1451)</f>
        <v>6.4098360655737707</v>
      </c>
      <c r="R35" s="62"/>
      <c r="S35" s="58">
        <f>+IF(F35=0,"",'Ark1'!T1451)</f>
        <v>4.4590163934426243</v>
      </c>
      <c r="T35" s="169">
        <f>+IF(F35=0,"",'Ark1'!U1451)</f>
        <v>11.252459016393438</v>
      </c>
      <c r="U35" s="79">
        <f>+IF(F35=0,"",'Ark1'!W1451)</f>
        <v>3.2786885245901645</v>
      </c>
      <c r="V35" s="79">
        <f>+IF(F35=0,"",'Ark1'!X1451)</f>
        <v>11.475409836065577</v>
      </c>
      <c r="W35" s="79">
        <f>+IF(F35=0,"",'Ark1'!Y1451)</f>
        <v>0</v>
      </c>
      <c r="X35" s="79"/>
      <c r="Y35" s="169">
        <f>+IF(F35=0,"",'Ark1'!AA1451)</f>
        <v>4.305376225725432</v>
      </c>
      <c r="Z35" s="58">
        <f>+IF(F35=0,"",'Ark1'!AB1451)</f>
        <v>1.0461020415438544</v>
      </c>
      <c r="AA35" s="58">
        <f>+IF(F35=0,"",'Ark1'!AC1451)</f>
        <v>1.5318880506522847</v>
      </c>
      <c r="AB35" s="79">
        <f>+IF(F35=0,"",'Ark1'!AD1451)</f>
        <v>35.375288973820361</v>
      </c>
      <c r="AC35" s="79">
        <f>+IF(F35=0,"",'Ark1'!AE1451)</f>
        <v>73.432499257875747</v>
      </c>
      <c r="AD35" s="79">
        <f>+IF(F35=0,"",'Ark1'!AF1451)</f>
        <v>49.639907422464226</v>
      </c>
      <c r="AE35" s="58">
        <f t="shared" si="6"/>
        <v>1.7554987212276207</v>
      </c>
      <c r="AF35" s="79">
        <f t="shared" si="7"/>
        <v>15.25</v>
      </c>
      <c r="AG35" s="47"/>
      <c r="AH35" s="4"/>
      <c r="AI35" s="61"/>
      <c r="AK35" s="5"/>
      <c r="AL35" s="5"/>
      <c r="AN35" s="13"/>
      <c r="AO35" s="13"/>
      <c r="AP35" s="11"/>
      <c r="AQ35" s="11"/>
      <c r="AR35" s="11"/>
    </row>
    <row r="36" spans="1:44" ht="16.5" customHeight="1">
      <c r="A36" s="47"/>
      <c r="B36" s="56">
        <f>+'Ark1'!C1452</f>
        <v>2022</v>
      </c>
      <c r="C36" s="56">
        <f>+'Ark1'!K1452</f>
        <v>7</v>
      </c>
      <c r="D36" s="70" t="str">
        <f>VLOOKUP(C36,RNR!$I$4:$J$13,2)</f>
        <v>Nødslakt</v>
      </c>
      <c r="E36" s="56" t="str">
        <f>+IF(F36=0,"",'Ark1'!Q1452)</f>
        <v/>
      </c>
      <c r="F36" s="359">
        <f>+'Ark1'!R1452</f>
        <v>0</v>
      </c>
      <c r="G36" s="192" t="str">
        <f>+IF(F36=0,"",'Ark1'!AG1452)</f>
        <v/>
      </c>
      <c r="H36" s="192"/>
      <c r="I36" s="192" t="str">
        <f>+IF(F36=0,"",'Ark1'!AH1452)</f>
        <v/>
      </c>
      <c r="J36" s="192"/>
      <c r="K36" s="459"/>
      <c r="L36" s="459"/>
      <c r="M36" s="460"/>
      <c r="N36" s="460"/>
      <c r="O36" s="460"/>
      <c r="P36" s="106"/>
      <c r="Q36" s="58" t="str">
        <f>+IF(F36=0,"",'Ark1'!S1452)</f>
        <v/>
      </c>
      <c r="R36" s="62"/>
      <c r="S36" s="58" t="str">
        <f>+IF(F36=0,"",'Ark1'!T1452)</f>
        <v/>
      </c>
      <c r="T36" s="169" t="str">
        <f>+IF(F36=0,"",'Ark1'!U1452)</f>
        <v/>
      </c>
      <c r="U36" s="79" t="str">
        <f>+IF(F36=0,"",'Ark1'!W1452)</f>
        <v/>
      </c>
      <c r="V36" s="79" t="str">
        <f>+IF(F36=0,"",'Ark1'!X1452)</f>
        <v/>
      </c>
      <c r="W36" s="79" t="str">
        <f>+IF(F36=0,"",'Ark1'!Y1452)</f>
        <v/>
      </c>
      <c r="X36" s="79"/>
      <c r="Y36" s="169" t="str">
        <f>+IF(F36=0,"",'Ark1'!AA1452)</f>
        <v/>
      </c>
      <c r="Z36" s="58" t="str">
        <f>+IF(F36=0,"",'Ark1'!AB1452)</f>
        <v/>
      </c>
      <c r="AA36" s="58" t="str">
        <f>+IF(F36=0,"",'Ark1'!AC1452)</f>
        <v/>
      </c>
      <c r="AB36" s="79" t="str">
        <f>+IF(F36=0,"",'Ark1'!AD1452)</f>
        <v/>
      </c>
      <c r="AC36" s="79" t="str">
        <f>+IF(F36=0,"",'Ark1'!AE1452)</f>
        <v/>
      </c>
      <c r="AD36" s="79" t="str">
        <f>+IF(F36=0,"",'Ark1'!AF1452)</f>
        <v/>
      </c>
      <c r="AE36" s="58" t="str">
        <f t="shared" si="6"/>
        <v/>
      </c>
      <c r="AF36" s="79" t="str">
        <f t="shared" si="7"/>
        <v/>
      </c>
      <c r="AG36" s="47"/>
      <c r="AH36" s="4"/>
      <c r="AI36" s="60"/>
      <c r="AK36" s="5"/>
      <c r="AL36" s="5"/>
      <c r="AN36" s="13"/>
      <c r="AO36" s="13"/>
      <c r="AP36" s="11"/>
      <c r="AQ36" s="11"/>
      <c r="AR36" s="11"/>
    </row>
    <row r="37" spans="1:44" ht="17.25" customHeight="1">
      <c r="A37" s="47"/>
      <c r="B37" s="56">
        <f>+'Ark1'!C1453</f>
        <v>2022</v>
      </c>
      <c r="C37" s="56">
        <f>+'Ark1'!K1453</f>
        <v>9</v>
      </c>
      <c r="D37" s="70" t="str">
        <f>VLOOKUP(C37,RNR!$I$4:$J$13,2)</f>
        <v>Spesial</v>
      </c>
      <c r="E37" s="56" t="str">
        <f>+IF(F37=0,"",'Ark1'!Q1453)</f>
        <v/>
      </c>
      <c r="F37" s="359">
        <f>+'Ark1'!R1453</f>
        <v>0</v>
      </c>
      <c r="G37" s="192" t="str">
        <f>+IF(F37=0,"",'Ark1'!AG1453)</f>
        <v/>
      </c>
      <c r="H37" s="192"/>
      <c r="I37" s="192" t="str">
        <f>+IF(F37=0,"",'Ark1'!AH1453)</f>
        <v/>
      </c>
      <c r="J37" s="192"/>
      <c r="K37" s="459"/>
      <c r="L37" s="459"/>
      <c r="M37" s="460"/>
      <c r="N37" s="460"/>
      <c r="O37" s="460"/>
      <c r="P37" s="106"/>
      <c r="Q37" s="58" t="str">
        <f>+IF(F37=0,"",'Ark1'!S1453)</f>
        <v/>
      </c>
      <c r="R37" s="62"/>
      <c r="S37" s="58" t="str">
        <f>+IF(F37=0,"",'Ark1'!T1453)</f>
        <v/>
      </c>
      <c r="T37" s="169" t="str">
        <f>+IF(F37=0,"",'Ark1'!U1453)</f>
        <v/>
      </c>
      <c r="U37" s="79" t="str">
        <f>+IF(F37=0,"",'Ark1'!W1453)</f>
        <v/>
      </c>
      <c r="V37" s="79" t="str">
        <f>+IF(F37=0,"",'Ark1'!X1453)</f>
        <v/>
      </c>
      <c r="W37" s="79" t="str">
        <f>+IF(F37=0,"",'Ark1'!Y1453)</f>
        <v/>
      </c>
      <c r="X37" s="79"/>
      <c r="Y37" s="169" t="str">
        <f>+IF(F37=0,"",'Ark1'!AA1453)</f>
        <v/>
      </c>
      <c r="Z37" s="58" t="str">
        <f>+IF(F37=0,"",'Ark1'!AB1453)</f>
        <v/>
      </c>
      <c r="AA37" s="58" t="str">
        <f>+IF(F37=0,"",'Ark1'!AC1453)</f>
        <v/>
      </c>
      <c r="AB37" s="79" t="str">
        <f>+IF(F37=0,"",'Ark1'!AD1453)</f>
        <v/>
      </c>
      <c r="AC37" s="79" t="str">
        <f>+IF(F37=0,"",'Ark1'!AE1453)</f>
        <v/>
      </c>
      <c r="AD37" s="79" t="str">
        <f>+IF(F37=0,"",'Ark1'!AF1453)</f>
        <v/>
      </c>
      <c r="AE37" s="58" t="str">
        <f t="shared" si="6"/>
        <v/>
      </c>
      <c r="AF37" s="79" t="str">
        <f t="shared" si="7"/>
        <v/>
      </c>
      <c r="AG37" s="47"/>
      <c r="AH37" s="2"/>
      <c r="AI37" s="60"/>
      <c r="AL37" s="5"/>
      <c r="AN37" s="13"/>
      <c r="AO37" s="13"/>
      <c r="AP37" s="11"/>
      <c r="AQ37" s="11"/>
      <c r="AR37" s="11"/>
    </row>
    <row r="38" spans="1:44" ht="15.6">
      <c r="A38" s="47"/>
      <c r="B38" s="57">
        <f>+'Ark1'!C1454</f>
        <v>2022</v>
      </c>
      <c r="C38" s="57">
        <f>+'Ark1'!K1454</f>
        <v>10</v>
      </c>
      <c r="D38" s="70" t="str">
        <f>VLOOKUP(C38,RNR!$I$4:$J$13,2)</f>
        <v>Gult fett Ordinær</v>
      </c>
      <c r="E38" s="57" t="str">
        <f>+IF(F38=0,"",'Ark1'!Q1454)</f>
        <v/>
      </c>
      <c r="F38" s="378">
        <f>+'Ark1'!R1454</f>
        <v>0</v>
      </c>
      <c r="G38" s="192" t="str">
        <f>+IF(F38=0,"",'Ark1'!AG1454)</f>
        <v/>
      </c>
      <c r="H38" s="192"/>
      <c r="I38" s="192" t="str">
        <f>+IF(F38=0,"",'Ark1'!AH1454)</f>
        <v/>
      </c>
      <c r="J38" s="192"/>
      <c r="K38" s="459"/>
      <c r="L38" s="459"/>
      <c r="M38" s="460"/>
      <c r="N38" s="460"/>
      <c r="O38" s="460"/>
      <c r="P38" s="106"/>
      <c r="Q38" s="94" t="str">
        <f>+IF(F38=0,"",'Ark1'!S1454)</f>
        <v/>
      </c>
      <c r="R38" s="62"/>
      <c r="S38" s="94" t="str">
        <f>+IF(F38=0,"",'Ark1'!T1454)</f>
        <v/>
      </c>
      <c r="T38" s="186" t="str">
        <f>+IF(F38=0,"",'Ark1'!U1454)</f>
        <v/>
      </c>
      <c r="U38" s="184" t="str">
        <f>+IF(F38=0,"",'Ark1'!W1454)</f>
        <v/>
      </c>
      <c r="V38" s="184" t="str">
        <f>+IF(F38=0,"",'Ark1'!X1454)</f>
        <v/>
      </c>
      <c r="W38" s="184" t="str">
        <f>+IF(F38=0,"",'Ark1'!Y1454)</f>
        <v/>
      </c>
      <c r="X38" s="184"/>
      <c r="Y38" s="186" t="str">
        <f>+IF(F38=0,"",'Ark1'!AA1454)</f>
        <v/>
      </c>
      <c r="Z38" s="94" t="str">
        <f>+IF(F38=0,"",'Ark1'!AB1454)</f>
        <v/>
      </c>
      <c r="AA38" s="94" t="str">
        <f>+IF(F38=0,"",'Ark1'!AC1454)</f>
        <v/>
      </c>
      <c r="AB38" s="184" t="str">
        <f>+IF(F38=0,"",'Ark1'!AD1454)</f>
        <v/>
      </c>
      <c r="AC38" s="184" t="str">
        <f>+IF(F38=0,"",'Ark1'!AE1454)</f>
        <v/>
      </c>
      <c r="AD38" s="184" t="str">
        <f>+IF(F38=0,"",'Ark1'!AF1454)</f>
        <v/>
      </c>
      <c r="AE38" s="94" t="str">
        <f t="shared" si="6"/>
        <v/>
      </c>
      <c r="AF38" s="184" t="str">
        <f t="shared" si="7"/>
        <v/>
      </c>
      <c r="AG38" s="47"/>
      <c r="AH38" s="4"/>
      <c r="AI38" s="61"/>
      <c r="AK38" s="13"/>
      <c r="AL38" s="5"/>
      <c r="AN38" s="1"/>
      <c r="AO38" s="1"/>
      <c r="AP38" s="11"/>
      <c r="AQ38" s="11"/>
      <c r="AR38" s="11"/>
    </row>
    <row r="39" spans="1:44" ht="15.6">
      <c r="A39" s="47"/>
      <c r="B39" s="57">
        <f>+'Ark1'!C1455</f>
        <v>2022</v>
      </c>
      <c r="C39" s="57">
        <f>+'Ark1'!K1455</f>
        <v>12</v>
      </c>
      <c r="D39" s="70" t="str">
        <f>VLOOKUP(C39,RNR!$I$4:$J$13,2)</f>
        <v>Gult fett Villsau</v>
      </c>
      <c r="E39" s="57" t="str">
        <f>+IF(F39=0,"",'Ark1'!Q1455)</f>
        <v/>
      </c>
      <c r="F39" s="378">
        <f>+'Ark1'!R1455</f>
        <v>0</v>
      </c>
      <c r="G39" s="192" t="str">
        <f>+IF(F39=0,"",'Ark1'!AG1455)</f>
        <v/>
      </c>
      <c r="H39" s="192"/>
      <c r="I39" s="192" t="str">
        <f>+IF(F39=0,"",'Ark1'!AH1455)</f>
        <v/>
      </c>
      <c r="J39" s="192"/>
      <c r="K39" s="459"/>
      <c r="L39" s="459"/>
      <c r="M39" s="460"/>
      <c r="N39" s="460"/>
      <c r="O39" s="460"/>
      <c r="P39" s="106"/>
      <c r="Q39" s="94" t="str">
        <f>+IF(F39=0,"",'Ark1'!S1455)</f>
        <v/>
      </c>
      <c r="R39" s="62"/>
      <c r="S39" s="94" t="str">
        <f>+IF(F39=0,"",'Ark1'!T1455)</f>
        <v/>
      </c>
      <c r="T39" s="186" t="str">
        <f>+IF(F39=0,"",'Ark1'!U1455)</f>
        <v/>
      </c>
      <c r="U39" s="184" t="str">
        <f>+IF(F39=0,"",'Ark1'!W1455)</f>
        <v/>
      </c>
      <c r="V39" s="184" t="str">
        <f>+IF(F39=0,"",'Ark1'!X1455)</f>
        <v/>
      </c>
      <c r="W39" s="184" t="str">
        <f>+IF(F39=0,"",'Ark1'!Y1455)</f>
        <v/>
      </c>
      <c r="X39" s="184"/>
      <c r="Y39" s="186" t="str">
        <f>+IF(F39=0,"",'Ark1'!AA1455)</f>
        <v/>
      </c>
      <c r="Z39" s="94" t="str">
        <f>+IF(F39=0,"",'Ark1'!AB1455)</f>
        <v/>
      </c>
      <c r="AA39" s="94" t="str">
        <f>+IF(F39=0,"",'Ark1'!AC1455)</f>
        <v/>
      </c>
      <c r="AB39" s="184" t="str">
        <f>+IF(F39=0,"",'Ark1'!AD1455)</f>
        <v/>
      </c>
      <c r="AC39" s="184" t="str">
        <f>+IF(F39=0,"",'Ark1'!AE1455)</f>
        <v/>
      </c>
      <c r="AD39" s="184" t="str">
        <f>+IF(F39=0,"",'Ark1'!AF1455)</f>
        <v/>
      </c>
      <c r="AE39" s="94" t="str">
        <f t="shared" si="6"/>
        <v/>
      </c>
      <c r="AF39" s="184" t="str">
        <f t="shared" si="7"/>
        <v/>
      </c>
      <c r="AG39" s="47"/>
      <c r="AH39" s="4"/>
      <c r="AI39" s="61"/>
      <c r="AK39" s="13"/>
      <c r="AL39" s="5"/>
      <c r="AN39" s="1"/>
      <c r="AO39" s="1"/>
      <c r="AP39" s="11"/>
      <c r="AQ39" s="11"/>
      <c r="AR39" s="11"/>
    </row>
    <row r="40" spans="1:44" ht="15.6">
      <c r="A40" s="47"/>
      <c r="B40" s="57">
        <f>+'Ark1'!C1456</f>
        <v>2022</v>
      </c>
      <c r="C40" s="57">
        <f>+'Ark1'!K1456</f>
        <v>14</v>
      </c>
      <c r="D40" s="70" t="str">
        <f>VLOOKUP(C40,RNR!$I$4:$J$13,2)</f>
        <v>Gult fett Økologisk</v>
      </c>
      <c r="E40" s="57" t="str">
        <f>+IF(F40=0,"",'Ark1'!Q1456)</f>
        <v/>
      </c>
      <c r="F40" s="378">
        <f>+'Ark1'!R1456</f>
        <v>0</v>
      </c>
      <c r="G40" s="192" t="str">
        <f>+IF(F40=0,"",'Ark1'!AG1456)</f>
        <v/>
      </c>
      <c r="H40" s="192"/>
      <c r="I40" s="192" t="str">
        <f>+IF(F40=0,"",'Ark1'!AH1456)</f>
        <v/>
      </c>
      <c r="J40" s="192"/>
      <c r="K40" s="459"/>
      <c r="L40" s="459"/>
      <c r="M40" s="460"/>
      <c r="N40" s="460"/>
      <c r="O40" s="460"/>
      <c r="P40" s="106"/>
      <c r="Q40" s="94" t="str">
        <f>+IF(F40=0,"",'Ark1'!S1456)</f>
        <v/>
      </c>
      <c r="R40" s="62"/>
      <c r="S40" s="94" t="str">
        <f>+IF(F40=0,"",'Ark1'!T1456)</f>
        <v/>
      </c>
      <c r="T40" s="186" t="str">
        <f>+IF(F40=0,"",'Ark1'!U1456)</f>
        <v/>
      </c>
      <c r="U40" s="184" t="str">
        <f>+IF(F40=0,"",'Ark1'!W1456)</f>
        <v/>
      </c>
      <c r="V40" s="184" t="str">
        <f>+IF(F40=0,"",'Ark1'!X1456)</f>
        <v/>
      </c>
      <c r="W40" s="184" t="str">
        <f>+IF(F40=0,"",'Ark1'!Y1456)</f>
        <v/>
      </c>
      <c r="X40" s="184"/>
      <c r="Y40" s="186" t="str">
        <f>+IF(F40=0,"",'Ark1'!AA1456)</f>
        <v/>
      </c>
      <c r="Z40" s="94" t="str">
        <f>+IF(F40=0,"",'Ark1'!AB1456)</f>
        <v/>
      </c>
      <c r="AA40" s="94" t="str">
        <f>+IF(F40=0,"",'Ark1'!AC1456)</f>
        <v/>
      </c>
      <c r="AB40" s="184" t="str">
        <f>+IF(F40=0,"",'Ark1'!AD1456)</f>
        <v/>
      </c>
      <c r="AC40" s="184" t="str">
        <f>+IF(F40=0,"",'Ark1'!AE1456)</f>
        <v/>
      </c>
      <c r="AD40" s="184" t="str">
        <f>+IF(F40=0,"",'Ark1'!AF1456)</f>
        <v/>
      </c>
      <c r="AE40" s="94" t="str">
        <f t="shared" si="6"/>
        <v/>
      </c>
      <c r="AF40" s="184" t="str">
        <f t="shared" si="7"/>
        <v/>
      </c>
      <c r="AG40" s="47"/>
      <c r="AH40" s="4"/>
      <c r="AI40" s="61"/>
      <c r="AK40" s="13"/>
      <c r="AL40" s="5"/>
      <c r="AN40" s="1"/>
      <c r="AO40" s="1"/>
      <c r="AP40" s="11"/>
      <c r="AQ40" s="11"/>
      <c r="AR40" s="11"/>
    </row>
    <row r="41" spans="1:44" ht="15.6">
      <c r="A41" s="47"/>
      <c r="B41" s="57">
        <f>+'Ark1'!C1457</f>
        <v>2022</v>
      </c>
      <c r="C41" s="57">
        <f>+'Ark1'!K1457</f>
        <v>19</v>
      </c>
      <c r="D41" s="70" t="str">
        <f>VLOOKUP(C41,RNR!$I$4:$J$13,2)</f>
        <v>Gult fett Spesial</v>
      </c>
      <c r="E41" s="57" t="str">
        <f>+IF(F41=0,"",'Ark1'!Q1457)</f>
        <v/>
      </c>
      <c r="F41" s="378">
        <f>+'Ark1'!R1457</f>
        <v>0</v>
      </c>
      <c r="G41" s="192" t="str">
        <f>+IF(F41=0,"",'Ark1'!AG1457)</f>
        <v/>
      </c>
      <c r="H41" s="192"/>
      <c r="I41" s="192" t="str">
        <f>+IF(F41=0,"",'Ark1'!AH1457)</f>
        <v/>
      </c>
      <c r="J41" s="192"/>
      <c r="K41" s="459"/>
      <c r="L41" s="459"/>
      <c r="M41" s="460"/>
      <c r="N41" s="460"/>
      <c r="O41" s="460"/>
      <c r="P41" s="106"/>
      <c r="Q41" s="94" t="str">
        <f>+IF(F41=0,"",'Ark1'!S1457)</f>
        <v/>
      </c>
      <c r="R41" s="62"/>
      <c r="S41" s="94" t="str">
        <f>+IF(F41=0,"",'Ark1'!T1457)</f>
        <v/>
      </c>
      <c r="T41" s="186" t="str">
        <f>+IF(F41=0,"",'Ark1'!U1457)</f>
        <v/>
      </c>
      <c r="U41" s="184" t="str">
        <f>+IF(F41=0,"",'Ark1'!W1457)</f>
        <v/>
      </c>
      <c r="V41" s="184" t="str">
        <f>+IF(F41=0,"",'Ark1'!X1457)</f>
        <v/>
      </c>
      <c r="W41" s="184" t="str">
        <f>+IF(F41=0,"",'Ark1'!Y1457)</f>
        <v/>
      </c>
      <c r="X41" s="184"/>
      <c r="Y41" s="186" t="str">
        <f>+IF(F41=0,"",'Ark1'!AA1457)</f>
        <v/>
      </c>
      <c r="Z41" s="94" t="str">
        <f>+IF(F41=0,"",'Ark1'!AB1457)</f>
        <v/>
      </c>
      <c r="AA41" s="94" t="str">
        <f>+IF(F41=0,"",'Ark1'!AC1457)</f>
        <v/>
      </c>
      <c r="AB41" s="184" t="str">
        <f>+IF(F41=0,"",'Ark1'!AD1457)</f>
        <v/>
      </c>
      <c r="AC41" s="184" t="str">
        <f>+IF(F41=0,"",'Ark1'!AE1457)</f>
        <v/>
      </c>
      <c r="AD41" s="184" t="str">
        <f>+IF(F41=0,"",'Ark1'!AF1457)</f>
        <v/>
      </c>
      <c r="AE41" s="94" t="str">
        <f t="shared" si="6"/>
        <v/>
      </c>
      <c r="AF41" s="184" t="str">
        <f t="shared" si="7"/>
        <v/>
      </c>
      <c r="AG41" s="47"/>
      <c r="AH41" s="4"/>
      <c r="AI41" s="61"/>
      <c r="AK41" s="13"/>
      <c r="AL41" s="5"/>
      <c r="AN41" s="1"/>
      <c r="AO41" s="1"/>
      <c r="AP41" s="11"/>
      <c r="AQ41" s="11"/>
      <c r="AR41" s="11"/>
    </row>
    <row r="42" spans="1:44" ht="15.6">
      <c r="A42" s="47"/>
      <c r="B42" s="57">
        <f>+'Ark1'!C1458</f>
        <v>2022</v>
      </c>
      <c r="C42" s="57">
        <f>+'Ark1'!K1458</f>
        <v>25</v>
      </c>
      <c r="D42" s="70" t="str">
        <f>VLOOKUP(C42,RNR!$I$4:$J$13,2)</f>
        <v>Lyngenlam</v>
      </c>
      <c r="E42" s="57" t="str">
        <f>+IF(F42=0,"",'Ark1'!Q1458)</f>
        <v/>
      </c>
      <c r="F42" s="378">
        <f>+'Ark1'!R1458</f>
        <v>0</v>
      </c>
      <c r="G42" s="192" t="str">
        <f>+IF(F42=0,"",'Ark1'!AG1458)</f>
        <v/>
      </c>
      <c r="H42" s="192"/>
      <c r="I42" s="192" t="str">
        <f>+IF(F42=0,"",'Ark1'!AH1458)</f>
        <v/>
      </c>
      <c r="J42" s="192"/>
      <c r="K42" s="459"/>
      <c r="L42" s="459"/>
      <c r="M42" s="460"/>
      <c r="N42" s="460"/>
      <c r="O42" s="460"/>
      <c r="P42" s="106"/>
      <c r="Q42" s="94" t="str">
        <f>+IF(F42=0,"",'Ark1'!S1458)</f>
        <v/>
      </c>
      <c r="R42" s="62"/>
      <c r="S42" s="94" t="str">
        <f>+IF(F42=0,"",'Ark1'!T1458)</f>
        <v/>
      </c>
      <c r="T42" s="186" t="str">
        <f>+IF(F42=0,"",'Ark1'!U1458)</f>
        <v/>
      </c>
      <c r="U42" s="184" t="str">
        <f>+IF(F42=0,"",'Ark1'!W1458)</f>
        <v/>
      </c>
      <c r="V42" s="184" t="str">
        <f>+IF(F42=0,"",'Ark1'!X1458)</f>
        <v/>
      </c>
      <c r="W42" s="184" t="str">
        <f>+IF(F42=0,"",'Ark1'!Y1458)</f>
        <v/>
      </c>
      <c r="X42" s="184"/>
      <c r="Y42" s="186" t="str">
        <f>+IF(F42=0,"",'Ark1'!AA1458)</f>
        <v/>
      </c>
      <c r="Z42" s="94" t="str">
        <f>+IF(F42=0,"",'Ark1'!AB1458)</f>
        <v/>
      </c>
      <c r="AA42" s="94" t="str">
        <f>+IF(F42=0,"",'Ark1'!AC1458)</f>
        <v/>
      </c>
      <c r="AB42" s="184" t="str">
        <f>+IF(F42=0,"",'Ark1'!AD1458)</f>
        <v/>
      </c>
      <c r="AC42" s="184" t="str">
        <f>+IF(F42=0,"",'Ark1'!AE1458)</f>
        <v/>
      </c>
      <c r="AD42" s="184" t="str">
        <f>+IF(F42=0,"",'Ark1'!AF1458)</f>
        <v/>
      </c>
      <c r="AE42" s="94" t="str">
        <f t="shared" si="6"/>
        <v/>
      </c>
      <c r="AF42" s="184" t="str">
        <f t="shared" si="7"/>
        <v/>
      </c>
      <c r="AG42" s="47"/>
      <c r="AH42" s="4"/>
      <c r="AI42" s="61"/>
      <c r="AK42" s="13"/>
      <c r="AL42" s="5"/>
      <c r="AN42" s="1"/>
      <c r="AO42" s="1"/>
      <c r="AP42" s="11"/>
      <c r="AQ42" s="11"/>
      <c r="AR42" s="11"/>
    </row>
    <row r="43" spans="1:44" ht="15.6">
      <c r="A43" s="47"/>
      <c r="B43" s="47"/>
      <c r="C43" s="47"/>
      <c r="D43" s="47"/>
      <c r="E43" s="47"/>
      <c r="F43" s="350"/>
      <c r="G43" s="47"/>
      <c r="H43" s="47"/>
      <c r="I43" s="47"/>
      <c r="J43" s="47"/>
      <c r="K43" s="448"/>
      <c r="L43" s="448"/>
      <c r="M43" s="458"/>
      <c r="N43" s="458"/>
      <c r="O43" s="458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"/>
      <c r="AI43" s="61"/>
      <c r="AK43" s="13"/>
      <c r="AL43" s="5"/>
      <c r="AN43" s="1"/>
      <c r="AO43" s="1"/>
      <c r="AP43" s="11"/>
      <c r="AQ43" s="11"/>
      <c r="AR43" s="11"/>
    </row>
    <row r="44" spans="1:44" ht="15.6">
      <c r="A44" s="47"/>
      <c r="B44">
        <f>+'Ark1'!C1459</f>
        <v>2021</v>
      </c>
      <c r="C44">
        <f>+'Ark1'!K1459</f>
        <v>0</v>
      </c>
      <c r="D44" s="70" t="str">
        <f>VLOOKUP(C44,RNR!$I$4:$J$13,2)</f>
        <v>Ordinær</v>
      </c>
      <c r="E44" t="str">
        <f>+IF(F44=0,"",'Ark1'!Q1459)</f>
        <v/>
      </c>
      <c r="F44" s="347">
        <f>+'Ark1'!R1459</f>
        <v>0</v>
      </c>
      <c r="G44" s="210" t="str">
        <f>+IF(F44=0,"",'Ark1'!AG1459)</f>
        <v/>
      </c>
      <c r="H44" s="210"/>
      <c r="I44" s="210" t="str">
        <f>+IF(F44=0,"",'Ark1'!AH1459)</f>
        <v/>
      </c>
      <c r="J44" s="210"/>
      <c r="K44" s="461"/>
      <c r="L44" s="461"/>
      <c r="M44" s="462"/>
      <c r="N44" s="462"/>
      <c r="O44" s="462"/>
      <c r="P44" s="106"/>
      <c r="Q44" s="1" t="str">
        <f>+IF(F44=0,"",'Ark1'!S1459)</f>
        <v/>
      </c>
      <c r="R44" s="63"/>
      <c r="S44" s="1" t="str">
        <f>+IF(F44=0,"",'Ark1'!T1459)</f>
        <v/>
      </c>
      <c r="T44" s="102" t="str">
        <f>+IF(F44=0,"",'Ark1'!U1459)</f>
        <v/>
      </c>
      <c r="U44" s="11" t="str">
        <f>+IF(F44=0,"",'Ark1'!W1459)</f>
        <v/>
      </c>
      <c r="V44" s="11" t="str">
        <f>+IF(F44=0,"",'Ark1'!X1459)</f>
        <v/>
      </c>
      <c r="W44" s="11" t="str">
        <f>+IF(F44=0,"",'Ark1'!Y1459)</f>
        <v/>
      </c>
      <c r="Y44" s="102" t="str">
        <f>+IF(F44=0,"",'Ark1'!AA1459)</f>
        <v/>
      </c>
      <c r="Z44" s="1" t="str">
        <f>+IF(F44=0,"",'Ark1'!AB1459)</f>
        <v/>
      </c>
      <c r="AA44" s="1" t="str">
        <f>+IF(F44=0,"",'Ark1'!AC1459)</f>
        <v/>
      </c>
      <c r="AB44" s="11" t="str">
        <f>+IF(F44=0,"",'Ark1'!AD1459)</f>
        <v/>
      </c>
      <c r="AC44" s="11" t="str">
        <f>+IF(F44=0,"",'Ark1'!AE1459)</f>
        <v/>
      </c>
      <c r="AD44" s="11" t="str">
        <f>+IF(F44=0,"",'Ark1'!AF1459)</f>
        <v/>
      </c>
      <c r="AE44" s="1" t="str">
        <f t="shared" si="2"/>
        <v/>
      </c>
      <c r="AF44" s="11" t="str">
        <f t="shared" si="3"/>
        <v/>
      </c>
      <c r="AG44" s="47"/>
      <c r="AH44" s="2"/>
      <c r="AI44" s="60"/>
      <c r="AN44" s="13"/>
      <c r="AO44" s="13"/>
      <c r="AP44" s="11"/>
      <c r="AQ44" s="11"/>
      <c r="AR44" s="11"/>
    </row>
    <row r="45" spans="1:44" ht="15.6">
      <c r="A45" s="47"/>
      <c r="B45">
        <f>+'Ark1'!C1460</f>
        <v>2021</v>
      </c>
      <c r="C45">
        <f>+'Ark1'!K1460</f>
        <v>2</v>
      </c>
      <c r="D45" s="70" t="str">
        <f>VLOOKUP(C45,RNR!$I$4:$J$13,2)</f>
        <v>Villsau</v>
      </c>
      <c r="E45" t="str">
        <f>+IF(F45=0,"",'Ark1'!Q1460)</f>
        <v/>
      </c>
      <c r="F45" s="347">
        <f>+'Ark1'!R1460</f>
        <v>0</v>
      </c>
      <c r="G45" s="210" t="str">
        <f>+IF(F45=0,"",'Ark1'!AG1460)</f>
        <v/>
      </c>
      <c r="H45" s="210"/>
      <c r="I45" s="210" t="str">
        <f>+IF(F45=0,"",'Ark1'!AH1460)</f>
        <v/>
      </c>
      <c r="J45" s="210"/>
      <c r="K45" s="461"/>
      <c r="L45" s="461"/>
      <c r="M45" s="462"/>
      <c r="N45" s="462"/>
      <c r="O45" s="462"/>
      <c r="P45" s="106"/>
      <c r="Q45" s="1" t="str">
        <f>+IF(F45=0,"",'Ark1'!S1460)</f>
        <v/>
      </c>
      <c r="R45" s="63"/>
      <c r="S45" s="1" t="str">
        <f>+IF(F45=0,"",'Ark1'!T1460)</f>
        <v/>
      </c>
      <c r="T45" s="102" t="str">
        <f>+IF(F45=0,"",'Ark1'!U1460)</f>
        <v/>
      </c>
      <c r="U45" s="11" t="str">
        <f>+IF(F45=0,"",'Ark1'!W1460)</f>
        <v/>
      </c>
      <c r="V45" s="11" t="str">
        <f>+IF(F45=0,"",'Ark1'!X1460)</f>
        <v/>
      </c>
      <c r="W45" s="11" t="str">
        <f>+IF(F45=0,"",'Ark1'!Y1460)</f>
        <v/>
      </c>
      <c r="Y45" s="102" t="str">
        <f>+IF(F45=0,"",'Ark1'!AA1460)</f>
        <v/>
      </c>
      <c r="Z45" s="1" t="str">
        <f>+IF(F45=0,"",'Ark1'!AB1460)</f>
        <v/>
      </c>
      <c r="AA45" s="1" t="str">
        <f>+IF(F45=0,"",'Ark1'!AC1460)</f>
        <v/>
      </c>
      <c r="AB45" s="11" t="str">
        <f>+IF(F45=0,"",'Ark1'!AD1460)</f>
        <v/>
      </c>
      <c r="AC45" s="11" t="str">
        <f>+IF(F45=0,"",'Ark1'!AE1460)</f>
        <v/>
      </c>
      <c r="AD45" s="11" t="str">
        <f>+IF(F45=0,"",'Ark1'!AF1460)</f>
        <v/>
      </c>
      <c r="AE45" s="1" t="str">
        <f t="shared" ref="AE45:AE53" si="8">+IF(F45=0,"",T45/Q45)</f>
        <v/>
      </c>
      <c r="AF45" s="11" t="str">
        <f t="shared" ref="AF45:AF53" si="9">+IF(F45=0,"",F45/E45)</f>
        <v/>
      </c>
      <c r="AG45" s="47"/>
      <c r="AH45" s="14"/>
      <c r="AI45" s="13"/>
      <c r="AN45" s="13"/>
      <c r="AO45" s="13"/>
      <c r="AP45" s="11"/>
      <c r="AQ45" s="11"/>
      <c r="AR45" s="11"/>
    </row>
    <row r="46" spans="1:44" ht="18.600000000000001" customHeight="1">
      <c r="A46" s="47"/>
      <c r="B46">
        <f>+'Ark1'!C1461</f>
        <v>2021</v>
      </c>
      <c r="C46">
        <f>+'Ark1'!K1461</f>
        <v>4</v>
      </c>
      <c r="D46" s="70" t="str">
        <f>VLOOKUP(C46,RNR!$I$4:$J$13,2)</f>
        <v>Økologisk</v>
      </c>
      <c r="E46" t="str">
        <f>+IF(F46=0,"",'Ark1'!Q1461)</f>
        <v/>
      </c>
      <c r="F46" s="347">
        <f>+'Ark1'!R1461</f>
        <v>0</v>
      </c>
      <c r="G46" s="210" t="str">
        <f>+IF(F46=0,"",'Ark1'!AG1461)</f>
        <v/>
      </c>
      <c r="H46" s="210"/>
      <c r="I46" s="210" t="str">
        <f>+IF(F46=0,"",'Ark1'!AH1461)</f>
        <v/>
      </c>
      <c r="J46" s="210"/>
      <c r="K46" s="461"/>
      <c r="L46" s="461"/>
      <c r="M46" s="462"/>
      <c r="N46" s="462"/>
      <c r="O46" s="462"/>
      <c r="P46" s="106"/>
      <c r="Q46" s="1" t="str">
        <f>+IF(F46=0,"",'Ark1'!S1461)</f>
        <v/>
      </c>
      <c r="R46" s="63"/>
      <c r="S46" s="1" t="str">
        <f>+IF(F46=0,"",'Ark1'!T1461)</f>
        <v/>
      </c>
      <c r="T46" s="102" t="str">
        <f>+IF(F46=0,"",'Ark1'!U1461)</f>
        <v/>
      </c>
      <c r="U46" s="11" t="str">
        <f>+IF(F46=0,"",'Ark1'!W1461)</f>
        <v/>
      </c>
      <c r="V46" s="11" t="str">
        <f>+IF(F46=0,"",'Ark1'!X1461)</f>
        <v/>
      </c>
      <c r="W46" s="11" t="str">
        <f>+IF(F46=0,"",'Ark1'!Y1461)</f>
        <v/>
      </c>
      <c r="Y46" s="102" t="str">
        <f>+IF(F46=0,"",'Ark1'!AA1461)</f>
        <v/>
      </c>
      <c r="Z46" s="1" t="str">
        <f>+IF(F46=0,"",'Ark1'!AB1461)</f>
        <v/>
      </c>
      <c r="AA46" s="1" t="str">
        <f>+IF(F46=0,"",'Ark1'!AC1461)</f>
        <v/>
      </c>
      <c r="AB46" s="11" t="str">
        <f>+IF(F46=0,"",'Ark1'!AD1461)</f>
        <v/>
      </c>
      <c r="AC46" s="11" t="str">
        <f>+IF(F46=0,"",'Ark1'!AE1461)</f>
        <v/>
      </c>
      <c r="AD46" s="11" t="str">
        <f>+IF(F46=0,"",'Ark1'!AF1461)</f>
        <v/>
      </c>
      <c r="AE46" s="1" t="str">
        <f t="shared" si="8"/>
        <v/>
      </c>
      <c r="AF46" s="11" t="str">
        <f t="shared" si="9"/>
        <v/>
      </c>
      <c r="AG46" s="47"/>
      <c r="AH46" s="2"/>
      <c r="AI46" s="5"/>
      <c r="AN46" s="59"/>
      <c r="AO46" s="59"/>
      <c r="AP46" s="11"/>
      <c r="AQ46" s="11"/>
      <c r="AR46" s="11"/>
    </row>
    <row r="47" spans="1:44" ht="15.6">
      <c r="A47" s="47"/>
      <c r="B47">
        <f>+'Ark1'!C1462</f>
        <v>2021</v>
      </c>
      <c r="C47">
        <f>+'Ark1'!K1462</f>
        <v>7</v>
      </c>
      <c r="D47" s="70" t="str">
        <f>VLOOKUP(C47,RNR!$I$4:$J$13,2)</f>
        <v>Nødslakt</v>
      </c>
      <c r="E47" t="str">
        <f>+IF(F47=0,"",'Ark1'!Q1462)</f>
        <v/>
      </c>
      <c r="F47" s="347">
        <f>+'Ark1'!R1462</f>
        <v>0</v>
      </c>
      <c r="G47" s="210" t="str">
        <f>+IF(F47=0,"",'Ark1'!AG1462)</f>
        <v/>
      </c>
      <c r="H47" s="210"/>
      <c r="I47" s="210" t="str">
        <f>+IF(F47=0,"",'Ark1'!AH1462)</f>
        <v/>
      </c>
      <c r="J47" s="210"/>
      <c r="K47" s="461"/>
      <c r="L47" s="461"/>
      <c r="M47" s="462"/>
      <c r="N47" s="462"/>
      <c r="O47" s="462"/>
      <c r="P47" s="106"/>
      <c r="Q47" s="1" t="str">
        <f>+IF(F47=0,"",'Ark1'!S1462)</f>
        <v/>
      </c>
      <c r="R47" s="63"/>
      <c r="S47" s="1" t="str">
        <f>+IF(F47=0,"",'Ark1'!T1462)</f>
        <v/>
      </c>
      <c r="T47" s="102" t="str">
        <f>+IF(F47=0,"",'Ark1'!U1462)</f>
        <v/>
      </c>
      <c r="U47" s="11" t="str">
        <f>+IF(F47=0,"",'Ark1'!W1462)</f>
        <v/>
      </c>
      <c r="V47" s="11" t="str">
        <f>+IF(F47=0,"",'Ark1'!X1462)</f>
        <v/>
      </c>
      <c r="W47" s="11" t="str">
        <f>+IF(F47=0,"",'Ark1'!Y1462)</f>
        <v/>
      </c>
      <c r="Y47" s="102" t="str">
        <f>+IF(F47=0,"",'Ark1'!AA1462)</f>
        <v/>
      </c>
      <c r="Z47" s="1" t="str">
        <f>+IF(F47=0,"",'Ark1'!AB1462)</f>
        <v/>
      </c>
      <c r="AA47" s="1" t="str">
        <f>+IF(F47=0,"",'Ark1'!AC1462)</f>
        <v/>
      </c>
      <c r="AB47" s="11" t="str">
        <f>+IF(F47=0,"",'Ark1'!AD1462)</f>
        <v/>
      </c>
      <c r="AC47" s="11" t="str">
        <f>+IF(F47=0,"",'Ark1'!AE1462)</f>
        <v/>
      </c>
      <c r="AD47" s="11" t="str">
        <f>+IF(F47=0,"",'Ark1'!AF1462)</f>
        <v/>
      </c>
      <c r="AE47" s="1" t="str">
        <f t="shared" si="8"/>
        <v/>
      </c>
      <c r="AF47" s="11" t="str">
        <f t="shared" si="9"/>
        <v/>
      </c>
      <c r="AG47" s="47"/>
      <c r="AH47" s="4"/>
      <c r="AI47" s="4"/>
      <c r="AK47" s="4"/>
      <c r="AL47" s="4"/>
    </row>
    <row r="48" spans="1:44" ht="15.6">
      <c r="A48" s="47"/>
      <c r="B48">
        <f>+'Ark1'!C1463</f>
        <v>2021</v>
      </c>
      <c r="C48">
        <f>+'Ark1'!K1463</f>
        <v>9</v>
      </c>
      <c r="D48" s="70" t="str">
        <f>VLOOKUP(C48,RNR!$I$4:$J$13,2)</f>
        <v>Spesial</v>
      </c>
      <c r="E48" t="str">
        <f>+IF(F48=0,"",'Ark1'!Q1463)</f>
        <v/>
      </c>
      <c r="F48" s="347">
        <f>+'Ark1'!R1463</f>
        <v>0</v>
      </c>
      <c r="G48" s="210" t="str">
        <f>+IF(F48=0,"",'Ark1'!AG1463)</f>
        <v/>
      </c>
      <c r="H48" s="210"/>
      <c r="I48" s="210" t="str">
        <f>+IF(F48=0,"",'Ark1'!AH1463)</f>
        <v/>
      </c>
      <c r="J48" s="210"/>
      <c r="K48" s="461"/>
      <c r="L48" s="461"/>
      <c r="M48" s="462"/>
      <c r="N48" s="462"/>
      <c r="O48" s="462"/>
      <c r="P48" s="106"/>
      <c r="Q48" s="1" t="str">
        <f>+IF(F48=0,"",'Ark1'!S1463)</f>
        <v/>
      </c>
      <c r="R48" s="63"/>
      <c r="S48" s="1" t="str">
        <f>+IF(F48=0,"",'Ark1'!T1463)</f>
        <v/>
      </c>
      <c r="T48" s="102" t="str">
        <f>+IF(F48=0,"",'Ark1'!U1463)</f>
        <v/>
      </c>
      <c r="U48" s="11" t="str">
        <f>+IF(F48=0,"",'Ark1'!W1463)</f>
        <v/>
      </c>
      <c r="V48" s="11" t="str">
        <f>+IF(F48=0,"",'Ark1'!X1463)</f>
        <v/>
      </c>
      <c r="W48" s="11" t="str">
        <f>+IF(F48=0,"",'Ark1'!Y1463)</f>
        <v/>
      </c>
      <c r="Y48" s="102" t="str">
        <f>+IF(F48=0,"",'Ark1'!AA1463)</f>
        <v/>
      </c>
      <c r="Z48" s="1" t="str">
        <f>+IF(F48=0,"",'Ark1'!AB1463)</f>
        <v/>
      </c>
      <c r="AA48" s="1" t="str">
        <f>+IF(F48=0,"",'Ark1'!AC1463)</f>
        <v/>
      </c>
      <c r="AB48" s="11" t="str">
        <f>+IF(F48=0,"",'Ark1'!AD1463)</f>
        <v/>
      </c>
      <c r="AC48" s="11" t="str">
        <f>+IF(F48=0,"",'Ark1'!AE1463)</f>
        <v/>
      </c>
      <c r="AD48" s="11" t="str">
        <f>+IF(F48=0,"",'Ark1'!AF1463)</f>
        <v/>
      </c>
      <c r="AE48" s="1" t="str">
        <f t="shared" si="8"/>
        <v/>
      </c>
      <c r="AF48" s="11" t="str">
        <f t="shared" si="9"/>
        <v/>
      </c>
      <c r="AG48" s="47"/>
      <c r="AH48" s="4"/>
      <c r="AI48" s="16"/>
      <c r="AK48" s="1"/>
      <c r="AL48" s="18"/>
      <c r="AN48" s="1"/>
      <c r="AO48" s="5"/>
    </row>
    <row r="49" spans="1:38" ht="15.6">
      <c r="A49" s="47"/>
      <c r="B49">
        <f>+'Ark1'!C1464</f>
        <v>2021</v>
      </c>
      <c r="C49">
        <f>+'Ark1'!K1464</f>
        <v>10</v>
      </c>
      <c r="D49" s="70" t="str">
        <f>VLOOKUP(C49,RNR!$I$4:$J$13,2)</f>
        <v>Gult fett Ordinær</v>
      </c>
      <c r="E49" t="str">
        <f>+IF(F49=0,"",'Ark1'!Q1464)</f>
        <v/>
      </c>
      <c r="F49" s="347">
        <f>+'Ark1'!R1464</f>
        <v>0</v>
      </c>
      <c r="G49" s="210" t="str">
        <f>+IF(F49=0,"",'Ark1'!AG1464)</f>
        <v/>
      </c>
      <c r="H49" s="210"/>
      <c r="I49" s="210" t="str">
        <f>+IF(F49=0,"",'Ark1'!AH1464)</f>
        <v/>
      </c>
      <c r="J49" s="210"/>
      <c r="K49" s="461"/>
      <c r="L49" s="461"/>
      <c r="M49" s="462"/>
      <c r="N49" s="462"/>
      <c r="O49" s="462"/>
      <c r="P49" s="106"/>
      <c r="Q49" s="1" t="str">
        <f>+IF(F49=0,"",'Ark1'!S1464)</f>
        <v/>
      </c>
      <c r="R49" s="63"/>
      <c r="S49" s="1" t="str">
        <f>+IF(F49=0,"",'Ark1'!T1464)</f>
        <v/>
      </c>
      <c r="T49" s="102" t="str">
        <f>+IF(F49=0,"",'Ark1'!U1464)</f>
        <v/>
      </c>
      <c r="U49" s="11" t="str">
        <f>+IF(F49=0,"",'Ark1'!W1464)</f>
        <v/>
      </c>
      <c r="V49" s="11" t="str">
        <f>+IF(F49=0,"",'Ark1'!X1464)</f>
        <v/>
      </c>
      <c r="W49" s="11" t="str">
        <f>+IF(F49=0,"",'Ark1'!Y1464)</f>
        <v/>
      </c>
      <c r="Y49" s="102" t="str">
        <f>+IF(F49=0,"",'Ark1'!AA1464)</f>
        <v/>
      </c>
      <c r="Z49" s="1" t="str">
        <f>+IF(F49=0,"",'Ark1'!AB1464)</f>
        <v/>
      </c>
      <c r="AA49" s="1" t="str">
        <f>+IF(F49=0,"",'Ark1'!AC1464)</f>
        <v/>
      </c>
      <c r="AB49" s="11" t="str">
        <f>+IF(F49=0,"",'Ark1'!AD1464)</f>
        <v/>
      </c>
      <c r="AC49" s="11" t="str">
        <f>+IF(F49=0,"",'Ark1'!AE1464)</f>
        <v/>
      </c>
      <c r="AD49" s="11" t="str">
        <f>+IF(F49=0,"",'Ark1'!AF1464)</f>
        <v/>
      </c>
      <c r="AE49" s="1" t="str">
        <f t="shared" si="8"/>
        <v/>
      </c>
      <c r="AF49" s="11" t="str">
        <f t="shared" si="9"/>
        <v/>
      </c>
      <c r="AG49" s="47"/>
      <c r="AH49" s="4"/>
      <c r="AI49" s="16"/>
      <c r="AK49" s="1"/>
      <c r="AL49" s="18"/>
    </row>
    <row r="50" spans="1:38" ht="15.6">
      <c r="A50" s="47"/>
      <c r="B50">
        <f>+'Ark1'!C1465</f>
        <v>2021</v>
      </c>
      <c r="C50">
        <f>+'Ark1'!K1465</f>
        <v>12</v>
      </c>
      <c r="D50" s="70" t="str">
        <f>VLOOKUP(C50,RNR!$I$4:$J$13,2)</f>
        <v>Gult fett Villsau</v>
      </c>
      <c r="E50" t="str">
        <f>+IF(F50=0,"",'Ark1'!Q1465)</f>
        <v/>
      </c>
      <c r="F50" s="347">
        <f>+'Ark1'!R1465</f>
        <v>0</v>
      </c>
      <c r="G50" s="210" t="str">
        <f>+IF(F50=0,"",'Ark1'!AG1465)</f>
        <v/>
      </c>
      <c r="H50" s="210"/>
      <c r="I50" s="210" t="str">
        <f>+IF(F50=0,"",'Ark1'!AH1465)</f>
        <v/>
      </c>
      <c r="J50" s="210"/>
      <c r="K50" s="461"/>
      <c r="L50" s="461"/>
      <c r="M50" s="462"/>
      <c r="N50" s="462"/>
      <c r="O50" s="462"/>
      <c r="P50" s="106"/>
      <c r="Q50" s="1" t="str">
        <f>+IF(F50=0,"",'Ark1'!S1465)</f>
        <v/>
      </c>
      <c r="R50" s="63"/>
      <c r="S50" s="1" t="str">
        <f>+IF(F50=0,"",'Ark1'!T1465)</f>
        <v/>
      </c>
      <c r="T50" s="102" t="str">
        <f>+IF(F50=0,"",'Ark1'!U1465)</f>
        <v/>
      </c>
      <c r="U50" s="11" t="str">
        <f>+IF(F50=0,"",'Ark1'!W1465)</f>
        <v/>
      </c>
      <c r="V50" s="11" t="str">
        <f>+IF(F50=0,"",'Ark1'!X1465)</f>
        <v/>
      </c>
      <c r="W50" s="11" t="str">
        <f>+IF(F50=0,"",'Ark1'!Y1465)</f>
        <v/>
      </c>
      <c r="Y50" s="102" t="str">
        <f>+IF(F50=0,"",'Ark1'!AA1465)</f>
        <v/>
      </c>
      <c r="Z50" s="1" t="str">
        <f>+IF(F50=0,"",'Ark1'!AB1465)</f>
        <v/>
      </c>
      <c r="AA50" s="1" t="str">
        <f>+IF(F50=0,"",'Ark1'!AC1465)</f>
        <v/>
      </c>
      <c r="AB50" s="11" t="str">
        <f>+IF(F50=0,"",'Ark1'!AD1465)</f>
        <v/>
      </c>
      <c r="AC50" s="11" t="str">
        <f>+IF(F50=0,"",'Ark1'!AE1465)</f>
        <v/>
      </c>
      <c r="AD50" s="11" t="str">
        <f>+IF(F50=0,"",'Ark1'!AF1465)</f>
        <v/>
      </c>
      <c r="AE50" s="1" t="str">
        <f t="shared" si="8"/>
        <v/>
      </c>
      <c r="AF50" s="11" t="str">
        <f t="shared" si="9"/>
        <v/>
      </c>
      <c r="AG50" s="47"/>
      <c r="AH50" s="4"/>
      <c r="AI50" s="16"/>
      <c r="AK50" s="1"/>
      <c r="AL50" s="18"/>
    </row>
    <row r="51" spans="1:38" ht="15.6">
      <c r="A51" s="47"/>
      <c r="B51">
        <f>+'Ark1'!C1466</f>
        <v>2021</v>
      </c>
      <c r="C51">
        <f>+'Ark1'!K1466</f>
        <v>14</v>
      </c>
      <c r="D51" s="70" t="str">
        <f>VLOOKUP(C51,RNR!$I$4:$J$13,2)</f>
        <v>Gult fett Økologisk</v>
      </c>
      <c r="E51" t="str">
        <f>+IF(F51=0,"",'Ark1'!Q1466)</f>
        <v/>
      </c>
      <c r="F51" s="347">
        <f>+'Ark1'!R1466</f>
        <v>0</v>
      </c>
      <c r="G51" s="210" t="str">
        <f>+IF(F51=0,"",'Ark1'!AG1466)</f>
        <v/>
      </c>
      <c r="H51" s="210"/>
      <c r="I51" s="210" t="str">
        <f>+IF(F51=0,"",'Ark1'!AH1466)</f>
        <v/>
      </c>
      <c r="J51" s="210"/>
      <c r="K51" s="461"/>
      <c r="L51" s="461"/>
      <c r="M51" s="462"/>
      <c r="N51" s="462"/>
      <c r="O51" s="462"/>
      <c r="P51" s="106"/>
      <c r="Q51" s="1" t="str">
        <f>+IF(F51=0,"",'Ark1'!S1466)</f>
        <v/>
      </c>
      <c r="R51" s="63"/>
      <c r="S51" s="1" t="str">
        <f>+IF(F51=0,"",'Ark1'!T1466)</f>
        <v/>
      </c>
      <c r="T51" s="102" t="str">
        <f>+IF(F51=0,"",'Ark1'!U1466)</f>
        <v/>
      </c>
      <c r="U51" s="11" t="str">
        <f>+IF(F51=0,"",'Ark1'!W1466)</f>
        <v/>
      </c>
      <c r="V51" s="11" t="str">
        <f>+IF(F51=0,"",'Ark1'!X1466)</f>
        <v/>
      </c>
      <c r="W51" s="11" t="str">
        <f>+IF(F51=0,"",'Ark1'!Y1466)</f>
        <v/>
      </c>
      <c r="Y51" s="102" t="str">
        <f>+IF(F51=0,"",'Ark1'!AA1466)</f>
        <v/>
      </c>
      <c r="Z51" s="1" t="str">
        <f>+IF(F51=0,"",'Ark1'!AB1466)</f>
        <v/>
      </c>
      <c r="AA51" s="1" t="str">
        <f>+IF(F51=0,"",'Ark1'!AC1466)</f>
        <v/>
      </c>
      <c r="AB51" s="11" t="str">
        <f>+IF(F51=0,"",'Ark1'!AD1466)</f>
        <v/>
      </c>
      <c r="AC51" s="11" t="str">
        <f>+IF(F51=0,"",'Ark1'!AE1466)</f>
        <v/>
      </c>
      <c r="AD51" s="11" t="str">
        <f>+IF(F51=0,"",'Ark1'!AF1466)</f>
        <v/>
      </c>
      <c r="AE51" s="1" t="str">
        <f t="shared" si="8"/>
        <v/>
      </c>
      <c r="AF51" s="11" t="str">
        <f t="shared" si="9"/>
        <v/>
      </c>
      <c r="AG51" s="47"/>
      <c r="AH51" s="4"/>
      <c r="AI51" s="16"/>
      <c r="AK51" s="1"/>
      <c r="AL51" s="18"/>
    </row>
    <row r="52" spans="1:38" ht="15.6">
      <c r="A52" s="47"/>
      <c r="B52">
        <f>+'Ark1'!C1467</f>
        <v>2021</v>
      </c>
      <c r="C52">
        <f>+'Ark1'!K1467</f>
        <v>19</v>
      </c>
      <c r="D52" s="70" t="str">
        <f>VLOOKUP(C52,RNR!$I$4:$J$13,2)</f>
        <v>Gult fett Spesial</v>
      </c>
      <c r="E52" t="str">
        <f>+IF(F52=0,"",'Ark1'!Q1467)</f>
        <v/>
      </c>
      <c r="F52" s="347">
        <f>+'Ark1'!R1467</f>
        <v>0</v>
      </c>
      <c r="G52" s="210" t="str">
        <f>+IF(F52=0,"",'Ark1'!AG1467)</f>
        <v/>
      </c>
      <c r="H52" s="210"/>
      <c r="I52" s="210" t="str">
        <f>+IF(F52=0,"",'Ark1'!AH1467)</f>
        <v/>
      </c>
      <c r="J52" s="210"/>
      <c r="K52" s="461"/>
      <c r="L52" s="461"/>
      <c r="M52" s="462"/>
      <c r="N52" s="462"/>
      <c r="O52" s="462"/>
      <c r="P52" s="106"/>
      <c r="Q52" s="1" t="str">
        <f>+IF(F52=0,"",'Ark1'!S1467)</f>
        <v/>
      </c>
      <c r="R52" s="63"/>
      <c r="S52" s="1" t="str">
        <f>+IF(F52=0,"",'Ark1'!T1467)</f>
        <v/>
      </c>
      <c r="T52" s="102" t="str">
        <f>+IF(F52=0,"",'Ark1'!U1467)</f>
        <v/>
      </c>
      <c r="U52" s="11" t="str">
        <f>+IF(F52=0,"",'Ark1'!W1467)</f>
        <v/>
      </c>
      <c r="V52" s="11" t="str">
        <f>+IF(F52=0,"",'Ark1'!X1467)</f>
        <v/>
      </c>
      <c r="W52" s="11" t="str">
        <f>+IF(F52=0,"",'Ark1'!Y1467)</f>
        <v/>
      </c>
      <c r="Y52" s="102" t="str">
        <f>+IF(F52=0,"",'Ark1'!AA1467)</f>
        <v/>
      </c>
      <c r="Z52" s="1" t="str">
        <f>+IF(F52=0,"",'Ark1'!AB1467)</f>
        <v/>
      </c>
      <c r="AA52" s="1" t="str">
        <f>+IF(F52=0,"",'Ark1'!AC1467)</f>
        <v/>
      </c>
      <c r="AB52" s="11" t="str">
        <f>+IF(F52=0,"",'Ark1'!AD1467)</f>
        <v/>
      </c>
      <c r="AC52" s="11" t="str">
        <f>+IF(F52=0,"",'Ark1'!AE1467)</f>
        <v/>
      </c>
      <c r="AD52" s="11" t="str">
        <f>+IF(F52=0,"",'Ark1'!AF1467)</f>
        <v/>
      </c>
      <c r="AE52" s="1" t="str">
        <f t="shared" si="8"/>
        <v/>
      </c>
      <c r="AF52" s="11" t="str">
        <f t="shared" si="9"/>
        <v/>
      </c>
      <c r="AG52" s="47"/>
      <c r="AH52" s="4"/>
      <c r="AI52" s="16"/>
      <c r="AK52" s="13"/>
      <c r="AL52" s="18"/>
    </row>
    <row r="53" spans="1:38" ht="15.6">
      <c r="A53" s="47"/>
      <c r="B53">
        <f>+'Ark1'!C1468</f>
        <v>2021</v>
      </c>
      <c r="C53">
        <f>+'Ark1'!K1468</f>
        <v>25</v>
      </c>
      <c r="D53" s="70" t="str">
        <f>VLOOKUP(C53,RNR!$I$4:$J$13,2)</f>
        <v>Lyngenlam</v>
      </c>
      <c r="E53" t="str">
        <f>+IF(F53=0,"",'Ark1'!Q1468)</f>
        <v/>
      </c>
      <c r="F53" s="347">
        <f>+'Ark1'!R1468</f>
        <v>0</v>
      </c>
      <c r="G53" s="210" t="str">
        <f>+IF(F53=0,"",'Ark1'!AG1468)</f>
        <v/>
      </c>
      <c r="H53" s="210"/>
      <c r="I53" s="210" t="str">
        <f>+IF(F53=0,"",'Ark1'!AH1468)</f>
        <v/>
      </c>
      <c r="J53" s="210"/>
      <c r="K53" s="461"/>
      <c r="L53" s="461"/>
      <c r="M53" s="462"/>
      <c r="N53" s="462"/>
      <c r="O53" s="462"/>
      <c r="P53" s="106"/>
      <c r="Q53" s="1" t="str">
        <f>+IF(F53=0,"",'Ark1'!S1468)</f>
        <v/>
      </c>
      <c r="R53" s="63"/>
      <c r="S53" s="1" t="str">
        <f>+IF(F53=0,"",'Ark1'!T1468)</f>
        <v/>
      </c>
      <c r="T53" s="102" t="str">
        <f>+IF(F53=0,"",'Ark1'!U1468)</f>
        <v/>
      </c>
      <c r="U53" s="11" t="str">
        <f>+IF(F53=0,"",'Ark1'!W1468)</f>
        <v/>
      </c>
      <c r="V53" s="11" t="str">
        <f>+IF(F53=0,"",'Ark1'!X1468)</f>
        <v/>
      </c>
      <c r="W53" s="11" t="str">
        <f>+IF(F53=0,"",'Ark1'!Y1468)</f>
        <v/>
      </c>
      <c r="Y53" s="102" t="str">
        <f>+IF(F53=0,"",'Ark1'!AA1468)</f>
        <v/>
      </c>
      <c r="Z53" s="1" t="str">
        <f>+IF(F53=0,"",'Ark1'!AB1468)</f>
        <v/>
      </c>
      <c r="AA53" s="1" t="str">
        <f>+IF(F53=0,"",'Ark1'!AC1468)</f>
        <v/>
      </c>
      <c r="AB53" s="11" t="str">
        <f>+IF(F53=0,"",'Ark1'!AD1468)</f>
        <v/>
      </c>
      <c r="AC53" s="11" t="str">
        <f>+IF(F53=0,"",'Ark1'!AE1468)</f>
        <v/>
      </c>
      <c r="AD53" s="11" t="str">
        <f>+IF(F53=0,"",'Ark1'!AF1468)</f>
        <v/>
      </c>
      <c r="AE53" s="1" t="str">
        <f t="shared" si="8"/>
        <v/>
      </c>
      <c r="AF53" s="11" t="str">
        <f t="shared" si="9"/>
        <v/>
      </c>
      <c r="AG53" s="47"/>
      <c r="AH53" s="4"/>
      <c r="AI53" s="16"/>
      <c r="AK53" s="13"/>
      <c r="AL53" s="18"/>
    </row>
    <row r="54" spans="1:38" ht="15.6">
      <c r="A54" s="47"/>
      <c r="B54" s="47"/>
      <c r="C54" s="47"/>
      <c r="D54" s="47"/>
      <c r="E54" s="47"/>
      <c r="F54" s="350"/>
      <c r="G54" s="47"/>
      <c r="H54" s="47"/>
      <c r="I54" s="47"/>
      <c r="J54" s="47"/>
      <c r="K54" s="448"/>
      <c r="L54" s="448"/>
      <c r="M54" s="458"/>
      <c r="N54" s="458"/>
      <c r="O54" s="458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"/>
      <c r="AI54" s="16"/>
      <c r="AK54" s="13"/>
      <c r="AL54" s="18"/>
    </row>
    <row r="55" spans="1:38" ht="15.6">
      <c r="A55" s="47"/>
      <c r="B55" s="56">
        <f>+'Ark1'!C1469</f>
        <v>2020</v>
      </c>
      <c r="C55" s="56">
        <f>+'Ark1'!K1469</f>
        <v>0</v>
      </c>
      <c r="D55" s="70" t="str">
        <f>VLOOKUP(C55,RNR!$I$4:$J$13,2)</f>
        <v>Ordinær</v>
      </c>
      <c r="E55" s="56" t="str">
        <f>+IF(F55=0,"",'Ark1'!Q1469)</f>
        <v/>
      </c>
      <c r="F55" s="359">
        <f>+'Ark1'!R1469</f>
        <v>0</v>
      </c>
      <c r="G55" s="192" t="str">
        <f>+IF(F55=0,"",'Ark1'!AG1469)</f>
        <v/>
      </c>
      <c r="H55" s="192"/>
      <c r="I55" s="192" t="str">
        <f>+IF(F55=0,"",'Ark1'!AH1469)</f>
        <v/>
      </c>
      <c r="J55" s="192"/>
      <c r="K55" s="459"/>
      <c r="L55" s="459"/>
      <c r="M55" s="460"/>
      <c r="N55" s="460"/>
      <c r="O55" s="460"/>
      <c r="P55" s="106"/>
      <c r="Q55" s="58" t="str">
        <f>+IF(F55=0,"",'Ark1'!S1469)</f>
        <v/>
      </c>
      <c r="R55" s="62"/>
      <c r="S55" s="58" t="str">
        <f>+IF(F55=0,"",'Ark1'!T1469)</f>
        <v/>
      </c>
      <c r="T55" s="169" t="str">
        <f>+IF(F55=0,"",'Ark1'!U1469)</f>
        <v/>
      </c>
      <c r="U55" s="79" t="str">
        <f>+IF(F55=0,"",'Ark1'!W1469)</f>
        <v/>
      </c>
      <c r="V55" s="79" t="str">
        <f>+IF(F55=0,"",'Ark1'!X1469)</f>
        <v/>
      </c>
      <c r="W55" s="79" t="str">
        <f>+IF(F55=0,"",'Ark1'!Y1469)</f>
        <v/>
      </c>
      <c r="X55" s="79"/>
      <c r="Y55" s="169" t="str">
        <f>+IF(F55=0,"",'Ark1'!AA1469)</f>
        <v/>
      </c>
      <c r="Z55" s="58" t="str">
        <f>+IF(F55=0,"",'Ark1'!AB1469)</f>
        <v/>
      </c>
      <c r="AA55" s="58" t="str">
        <f>+IF(F55=0,"",'Ark1'!AC1469)</f>
        <v/>
      </c>
      <c r="AB55" s="79" t="str">
        <f>+IF(F55=0,"",'Ark1'!AD1469)</f>
        <v/>
      </c>
      <c r="AC55" s="79" t="str">
        <f>+IF(F55=0,"",'Ark1'!AE1469)</f>
        <v/>
      </c>
      <c r="AD55" s="79" t="str">
        <f>+IF(F55=0,"",'Ark1'!AF1469)</f>
        <v/>
      </c>
      <c r="AE55" s="58" t="str">
        <f t="shared" ref="AE55:AE78" si="10">+IF(F55=0,"",T55/Q55)</f>
        <v/>
      </c>
      <c r="AF55" s="79" t="str">
        <f t="shared" ref="AF55:AF78" si="11">+IF(F55=0,"",F55/E55)</f>
        <v/>
      </c>
      <c r="AG55" s="47"/>
      <c r="AH55" s="4"/>
      <c r="AI55" s="16"/>
      <c r="AK55" s="13"/>
      <c r="AL55" s="18"/>
    </row>
    <row r="56" spans="1:38" ht="15.6">
      <c r="A56" s="47"/>
      <c r="B56" s="56">
        <f>+'Ark1'!C1470</f>
        <v>2020</v>
      </c>
      <c r="C56" s="56">
        <f>+'Ark1'!K1470</f>
        <v>2</v>
      </c>
      <c r="D56" s="70" t="str">
        <f>VLOOKUP(C56,RNR!$I$4:$J$13,2)</f>
        <v>Villsau</v>
      </c>
      <c r="E56" s="56" t="str">
        <f>+IF(F56=0,"",'Ark1'!Q1470)</f>
        <v/>
      </c>
      <c r="F56" s="359">
        <f>+'Ark1'!R1470</f>
        <v>0</v>
      </c>
      <c r="G56" s="192" t="str">
        <f>+IF(F56=0,"",'Ark1'!AG1470)</f>
        <v/>
      </c>
      <c r="H56" s="192"/>
      <c r="I56" s="192" t="str">
        <f>+IF(F56=0,"",'Ark1'!AH1470)</f>
        <v/>
      </c>
      <c r="J56" s="192"/>
      <c r="K56" s="459"/>
      <c r="L56" s="459"/>
      <c r="M56" s="460"/>
      <c r="N56" s="460"/>
      <c r="O56" s="460"/>
      <c r="P56" s="106"/>
      <c r="Q56" s="58" t="str">
        <f>+IF(F56=0,"",'Ark1'!S1470)</f>
        <v/>
      </c>
      <c r="R56" s="62"/>
      <c r="S56" s="58" t="str">
        <f>+IF(F56=0,"",'Ark1'!T1470)</f>
        <v/>
      </c>
      <c r="T56" s="169" t="str">
        <f>+IF(F56=0,"",'Ark1'!U1470)</f>
        <v/>
      </c>
      <c r="U56" s="79" t="str">
        <f>+IF(F56=0,"",'Ark1'!W1470)</f>
        <v/>
      </c>
      <c r="V56" s="79" t="str">
        <f>+IF(F56=0,"",'Ark1'!X1470)</f>
        <v/>
      </c>
      <c r="W56" s="79" t="str">
        <f>+IF(F56=0,"",'Ark1'!Y1470)</f>
        <v/>
      </c>
      <c r="X56" s="79"/>
      <c r="Y56" s="169" t="str">
        <f>+IF(F56=0,"",'Ark1'!AA1470)</f>
        <v/>
      </c>
      <c r="Z56" s="58" t="str">
        <f>+IF(F56=0,"",'Ark1'!AB1470)</f>
        <v/>
      </c>
      <c r="AA56" s="58" t="str">
        <f>+IF(F56=0,"",'Ark1'!AC1470)</f>
        <v/>
      </c>
      <c r="AB56" s="79" t="str">
        <f>+IF(F56=0,"",'Ark1'!AD1470)</f>
        <v/>
      </c>
      <c r="AC56" s="79" t="str">
        <f>+IF(F56=0,"",'Ark1'!AE1470)</f>
        <v/>
      </c>
      <c r="AD56" s="79" t="str">
        <f>+IF(F56=0,"",'Ark1'!AF1470)</f>
        <v/>
      </c>
      <c r="AE56" s="58" t="str">
        <f t="shared" ref="AE56:AE64" si="12">+IF(F56=0,"",T56/Q56)</f>
        <v/>
      </c>
      <c r="AF56" s="79" t="str">
        <f t="shared" ref="AF56:AF64" si="13">+IF(F56=0,"",F56/E56)</f>
        <v/>
      </c>
      <c r="AG56" s="47"/>
      <c r="AH56" s="4"/>
      <c r="AI56" s="16"/>
      <c r="AK56" s="13"/>
      <c r="AL56" s="18"/>
    </row>
    <row r="57" spans="1:38" ht="15.6">
      <c r="A57" s="47"/>
      <c r="B57" s="56">
        <f>+'Ark1'!C1471</f>
        <v>2020</v>
      </c>
      <c r="C57" s="56">
        <f>+'Ark1'!K1471</f>
        <v>4</v>
      </c>
      <c r="D57" s="70" t="str">
        <f>VLOOKUP(C57,RNR!$I$4:$J$13,2)</f>
        <v>Økologisk</v>
      </c>
      <c r="E57" s="56" t="str">
        <f>+IF(F57=0,"",'Ark1'!Q1471)</f>
        <v/>
      </c>
      <c r="F57" s="359">
        <f>+'Ark1'!R1471</f>
        <v>0</v>
      </c>
      <c r="G57" s="192" t="str">
        <f>+IF(F57=0,"",'Ark1'!AG1471)</f>
        <v/>
      </c>
      <c r="H57" s="192"/>
      <c r="I57" s="192" t="str">
        <f>+IF(F57=0,"",'Ark1'!AH1471)</f>
        <v/>
      </c>
      <c r="J57" s="192"/>
      <c r="K57" s="459"/>
      <c r="L57" s="459"/>
      <c r="M57" s="460"/>
      <c r="N57" s="460"/>
      <c r="O57" s="460"/>
      <c r="P57" s="106"/>
      <c r="Q57" s="58" t="str">
        <f>+IF(F57=0,"",'Ark1'!S1471)</f>
        <v/>
      </c>
      <c r="R57" s="62"/>
      <c r="S57" s="58" t="str">
        <f>+IF(F57=0,"",'Ark1'!T1471)</f>
        <v/>
      </c>
      <c r="T57" s="169" t="str">
        <f>+IF(F57=0,"",'Ark1'!U1471)</f>
        <v/>
      </c>
      <c r="U57" s="79" t="str">
        <f>+IF(F57=0,"",'Ark1'!W1471)</f>
        <v/>
      </c>
      <c r="V57" s="79" t="str">
        <f>+IF(F57=0,"",'Ark1'!X1471)</f>
        <v/>
      </c>
      <c r="W57" s="79" t="str">
        <f>+IF(F57=0,"",'Ark1'!Y1471)</f>
        <v/>
      </c>
      <c r="X57" s="79"/>
      <c r="Y57" s="169" t="str">
        <f>+IF(F57=0,"",'Ark1'!AA1471)</f>
        <v/>
      </c>
      <c r="Z57" s="58" t="str">
        <f>+IF(F57=0,"",'Ark1'!AB1471)</f>
        <v/>
      </c>
      <c r="AA57" s="58" t="str">
        <f>+IF(F57=0,"",'Ark1'!AC1471)</f>
        <v/>
      </c>
      <c r="AB57" s="79" t="str">
        <f>+IF(F57=0,"",'Ark1'!AD1471)</f>
        <v/>
      </c>
      <c r="AC57" s="79" t="str">
        <f>+IF(F57=0,"",'Ark1'!AE1471)</f>
        <v/>
      </c>
      <c r="AD57" s="79" t="str">
        <f>+IF(F57=0,"",'Ark1'!AF1471)</f>
        <v/>
      </c>
      <c r="AE57" s="58" t="str">
        <f t="shared" si="12"/>
        <v/>
      </c>
      <c r="AF57" s="79" t="str">
        <f t="shared" si="13"/>
        <v/>
      </c>
      <c r="AG57" s="47"/>
      <c r="AH57" s="4"/>
      <c r="AI57" s="16"/>
      <c r="AK57" s="5"/>
      <c r="AL57" s="18"/>
    </row>
    <row r="58" spans="1:38" ht="15.6">
      <c r="A58" s="47"/>
      <c r="B58" s="56">
        <f>+'Ark1'!C1472</f>
        <v>2020</v>
      </c>
      <c r="C58" s="56">
        <f>+'Ark1'!K1472</f>
        <v>7</v>
      </c>
      <c r="D58" s="70" t="str">
        <f>VLOOKUP(C58,RNR!$I$4:$J$13,2)</f>
        <v>Nødslakt</v>
      </c>
      <c r="E58" s="56" t="str">
        <f>+IF(F58=0,"",'Ark1'!Q1472)</f>
        <v/>
      </c>
      <c r="F58" s="359">
        <f>+'Ark1'!R1472</f>
        <v>0</v>
      </c>
      <c r="G58" s="192" t="str">
        <f>+IF(F58=0,"",'Ark1'!AG1472)</f>
        <v/>
      </c>
      <c r="H58" s="192"/>
      <c r="I58" s="192" t="str">
        <f>+IF(F58=0,"",'Ark1'!AH1472)</f>
        <v/>
      </c>
      <c r="J58" s="192"/>
      <c r="K58" s="459"/>
      <c r="L58" s="459"/>
      <c r="M58" s="460"/>
      <c r="N58" s="460"/>
      <c r="O58" s="460"/>
      <c r="P58" s="106"/>
      <c r="Q58" s="58" t="str">
        <f>+IF(F58=0,"",'Ark1'!S1472)</f>
        <v/>
      </c>
      <c r="R58" s="62"/>
      <c r="S58" s="58" t="str">
        <f>+IF(F58=0,"",'Ark1'!T1472)</f>
        <v/>
      </c>
      <c r="T58" s="169" t="str">
        <f>+IF(F58=0,"",'Ark1'!U1472)</f>
        <v/>
      </c>
      <c r="U58" s="79" t="str">
        <f>+IF(F58=0,"",'Ark1'!W1472)</f>
        <v/>
      </c>
      <c r="V58" s="79" t="str">
        <f>+IF(F58=0,"",'Ark1'!X1472)</f>
        <v/>
      </c>
      <c r="W58" s="79" t="str">
        <f>+IF(F58=0,"",'Ark1'!Y1472)</f>
        <v/>
      </c>
      <c r="X58" s="79"/>
      <c r="Y58" s="169" t="str">
        <f>+IF(F58=0,"",'Ark1'!AA1472)</f>
        <v/>
      </c>
      <c r="Z58" s="58" t="str">
        <f>+IF(F58=0,"",'Ark1'!AB1472)</f>
        <v/>
      </c>
      <c r="AA58" s="58" t="str">
        <f>+IF(F58=0,"",'Ark1'!AC1472)</f>
        <v/>
      </c>
      <c r="AB58" s="79" t="str">
        <f>+IF(F58=0,"",'Ark1'!AD1472)</f>
        <v/>
      </c>
      <c r="AC58" s="79" t="str">
        <f>+IF(F58=0,"",'Ark1'!AE1472)</f>
        <v/>
      </c>
      <c r="AD58" s="79" t="str">
        <f>+IF(F58=0,"",'Ark1'!AF1472)</f>
        <v/>
      </c>
      <c r="AE58" s="58" t="str">
        <f t="shared" si="12"/>
        <v/>
      </c>
      <c r="AF58" s="79" t="str">
        <f t="shared" si="13"/>
        <v/>
      </c>
      <c r="AG58" s="47"/>
      <c r="AH58" s="4"/>
      <c r="AI58" s="16"/>
      <c r="AK58" s="5"/>
      <c r="AL58" s="18"/>
    </row>
    <row r="59" spans="1:38" ht="15.6">
      <c r="A59" s="47"/>
      <c r="B59" s="56">
        <f>+'Ark1'!C1473</f>
        <v>2020</v>
      </c>
      <c r="C59" s="56">
        <f>+'Ark1'!K1473</f>
        <v>9</v>
      </c>
      <c r="D59" s="70" t="str">
        <f>VLOOKUP(C59,RNR!$I$4:$J$13,2)</f>
        <v>Spesial</v>
      </c>
      <c r="E59" s="56" t="str">
        <f>+IF(F59=0,"",'Ark1'!Q1473)</f>
        <v/>
      </c>
      <c r="F59" s="359">
        <f>+'Ark1'!R1473</f>
        <v>0</v>
      </c>
      <c r="G59" s="192" t="str">
        <f>+IF(F59=0,"",'Ark1'!AG1473)</f>
        <v/>
      </c>
      <c r="H59" s="192"/>
      <c r="I59" s="192" t="str">
        <f>+IF(F59=0,"",'Ark1'!AH1473)</f>
        <v/>
      </c>
      <c r="J59" s="192"/>
      <c r="K59" s="459"/>
      <c r="L59" s="459"/>
      <c r="M59" s="460"/>
      <c r="N59" s="460"/>
      <c r="O59" s="460"/>
      <c r="P59" s="106"/>
      <c r="Q59" s="58" t="str">
        <f>+IF(F59=0,"",'Ark1'!S1473)</f>
        <v/>
      </c>
      <c r="R59" s="62"/>
      <c r="S59" s="58" t="str">
        <f>+IF(F59=0,"",'Ark1'!T1473)</f>
        <v/>
      </c>
      <c r="T59" s="169" t="str">
        <f>+IF(F59=0,"",'Ark1'!U1473)</f>
        <v/>
      </c>
      <c r="U59" s="79" t="str">
        <f>+IF(F59=0,"",'Ark1'!W1473)</f>
        <v/>
      </c>
      <c r="V59" s="79" t="str">
        <f>+IF(F59=0,"",'Ark1'!X1473)</f>
        <v/>
      </c>
      <c r="W59" s="79" t="str">
        <f>+IF(F59=0,"",'Ark1'!Y1473)</f>
        <v/>
      </c>
      <c r="X59" s="79"/>
      <c r="Y59" s="169" t="str">
        <f>+IF(F59=0,"",'Ark1'!AA1473)</f>
        <v/>
      </c>
      <c r="Z59" s="58" t="str">
        <f>+IF(F59=0,"",'Ark1'!AB1473)</f>
        <v/>
      </c>
      <c r="AA59" s="58" t="str">
        <f>+IF(F59=0,"",'Ark1'!AC1473)</f>
        <v/>
      </c>
      <c r="AB59" s="79" t="str">
        <f>+IF(F59=0,"",'Ark1'!AD1473)</f>
        <v/>
      </c>
      <c r="AC59" s="79" t="str">
        <f>+IF(F59=0,"",'Ark1'!AE1473)</f>
        <v/>
      </c>
      <c r="AD59" s="79" t="str">
        <f>+IF(F59=0,"",'Ark1'!AF1473)</f>
        <v/>
      </c>
      <c r="AE59" s="58" t="str">
        <f t="shared" si="12"/>
        <v/>
      </c>
      <c r="AF59" s="79" t="str">
        <f t="shared" si="13"/>
        <v/>
      </c>
      <c r="AG59" s="47"/>
      <c r="AH59" s="4"/>
      <c r="AI59" s="16"/>
      <c r="AK59" s="5"/>
      <c r="AL59" s="18"/>
    </row>
    <row r="60" spans="1:38" ht="15.6">
      <c r="A60" s="47"/>
      <c r="B60" s="56">
        <f>+'Ark1'!C1474</f>
        <v>2020</v>
      </c>
      <c r="C60" s="56">
        <f>+'Ark1'!K1474</f>
        <v>10</v>
      </c>
      <c r="D60" s="70" t="str">
        <f>VLOOKUP(C60,RNR!$I$4:$J$13,2)</f>
        <v>Gult fett Ordinær</v>
      </c>
      <c r="E60" s="56" t="str">
        <f>+IF(F60=0,"",'Ark1'!Q1474)</f>
        <v/>
      </c>
      <c r="F60" s="359">
        <f>+'Ark1'!R1474</f>
        <v>0</v>
      </c>
      <c r="G60" s="192" t="str">
        <f>+IF(F60=0,"",'Ark1'!AG1474)</f>
        <v/>
      </c>
      <c r="H60" s="192"/>
      <c r="I60" s="192" t="str">
        <f>+IF(F60=0,"",'Ark1'!AH1474)</f>
        <v/>
      </c>
      <c r="J60" s="192"/>
      <c r="K60" s="459"/>
      <c r="L60" s="459"/>
      <c r="M60" s="460"/>
      <c r="N60" s="460"/>
      <c r="O60" s="460"/>
      <c r="P60" s="106"/>
      <c r="Q60" s="58" t="str">
        <f>+IF(F60=0,"",'Ark1'!S1474)</f>
        <v/>
      </c>
      <c r="R60" s="62"/>
      <c r="S60" s="58" t="str">
        <f>+IF(F60=0,"",'Ark1'!T1474)</f>
        <v/>
      </c>
      <c r="T60" s="169" t="str">
        <f>+IF(F60=0,"",'Ark1'!U1474)</f>
        <v/>
      </c>
      <c r="U60" s="79" t="str">
        <f>+IF(F60=0,"",'Ark1'!W1474)</f>
        <v/>
      </c>
      <c r="V60" s="79" t="str">
        <f>+IF(F60=0,"",'Ark1'!X1474)</f>
        <v/>
      </c>
      <c r="W60" s="79" t="str">
        <f>+IF(F60=0,"",'Ark1'!Y1474)</f>
        <v/>
      </c>
      <c r="X60" s="79"/>
      <c r="Y60" s="169" t="str">
        <f>+IF(F60=0,"",'Ark1'!AA1474)</f>
        <v/>
      </c>
      <c r="Z60" s="58" t="str">
        <f>+IF(F60=0,"",'Ark1'!AB1474)</f>
        <v/>
      </c>
      <c r="AA60" s="58" t="str">
        <f>+IF(F60=0,"",'Ark1'!AC1474)</f>
        <v/>
      </c>
      <c r="AB60" s="79" t="str">
        <f>+IF(F60=0,"",'Ark1'!AD1474)</f>
        <v/>
      </c>
      <c r="AC60" s="79" t="str">
        <f>+IF(F60=0,"",'Ark1'!AE1474)</f>
        <v/>
      </c>
      <c r="AD60" s="79" t="str">
        <f>+IF(F60=0,"",'Ark1'!AF1474)</f>
        <v/>
      </c>
      <c r="AE60" s="58" t="str">
        <f t="shared" si="12"/>
        <v/>
      </c>
      <c r="AF60" s="79" t="str">
        <f t="shared" si="13"/>
        <v/>
      </c>
      <c r="AG60" s="47"/>
      <c r="AH60" s="4"/>
      <c r="AI60" s="16"/>
      <c r="AK60" s="5"/>
      <c r="AL60" s="18"/>
    </row>
    <row r="61" spans="1:38" ht="15.6">
      <c r="A61" s="47"/>
      <c r="B61" s="56">
        <f>+'Ark1'!C1475</f>
        <v>2020</v>
      </c>
      <c r="C61" s="56">
        <f>+'Ark1'!K1475</f>
        <v>12</v>
      </c>
      <c r="D61" s="70" t="str">
        <f>VLOOKUP(C61,RNR!$I$4:$J$13,2)</f>
        <v>Gult fett Villsau</v>
      </c>
      <c r="E61" s="56" t="str">
        <f>+IF(F61=0,"",'Ark1'!Q1475)</f>
        <v/>
      </c>
      <c r="F61" s="359">
        <f>+'Ark1'!R1475</f>
        <v>0</v>
      </c>
      <c r="G61" s="192" t="str">
        <f>+IF(F61=0,"",'Ark1'!AG1475)</f>
        <v/>
      </c>
      <c r="H61" s="192"/>
      <c r="I61" s="192" t="str">
        <f>+IF(F61=0,"",'Ark1'!AH1475)</f>
        <v/>
      </c>
      <c r="J61" s="192"/>
      <c r="K61" s="459"/>
      <c r="L61" s="459"/>
      <c r="M61" s="460"/>
      <c r="N61" s="460"/>
      <c r="O61" s="460"/>
      <c r="P61" s="106"/>
      <c r="Q61" s="58" t="str">
        <f>+IF(F61=0,"",'Ark1'!S1475)</f>
        <v/>
      </c>
      <c r="R61" s="62"/>
      <c r="S61" s="58" t="str">
        <f>+IF(F61=0,"",'Ark1'!T1475)</f>
        <v/>
      </c>
      <c r="T61" s="169" t="str">
        <f>+IF(F61=0,"",'Ark1'!U1475)</f>
        <v/>
      </c>
      <c r="U61" s="79" t="str">
        <f>+IF(F61=0,"",'Ark1'!W1475)</f>
        <v/>
      </c>
      <c r="V61" s="79" t="str">
        <f>+IF(F61=0,"",'Ark1'!X1475)</f>
        <v/>
      </c>
      <c r="W61" s="79" t="str">
        <f>+IF(F61=0,"",'Ark1'!Y1475)</f>
        <v/>
      </c>
      <c r="X61" s="79"/>
      <c r="Y61" s="169" t="str">
        <f>+IF(F61=0,"",'Ark1'!AA1475)</f>
        <v/>
      </c>
      <c r="Z61" s="58" t="str">
        <f>+IF(F61=0,"",'Ark1'!AB1475)</f>
        <v/>
      </c>
      <c r="AA61" s="58" t="str">
        <f>+IF(F61=0,"",'Ark1'!AC1475)</f>
        <v/>
      </c>
      <c r="AB61" s="79" t="str">
        <f>+IF(F61=0,"",'Ark1'!AD1475)</f>
        <v/>
      </c>
      <c r="AC61" s="79" t="str">
        <f>+IF(F61=0,"",'Ark1'!AE1475)</f>
        <v/>
      </c>
      <c r="AD61" s="79" t="str">
        <f>+IF(F61=0,"",'Ark1'!AF1475)</f>
        <v/>
      </c>
      <c r="AE61" s="58" t="str">
        <f t="shared" si="12"/>
        <v/>
      </c>
      <c r="AF61" s="79" t="str">
        <f t="shared" si="13"/>
        <v/>
      </c>
      <c r="AG61" s="47"/>
      <c r="AH61" s="4"/>
      <c r="AI61" s="16"/>
      <c r="AK61" s="5"/>
      <c r="AL61" s="18"/>
    </row>
    <row r="62" spans="1:38" ht="15.6">
      <c r="A62" s="47"/>
      <c r="B62" s="56">
        <f>+'Ark1'!C1476</f>
        <v>2020</v>
      </c>
      <c r="C62" s="56">
        <f>+'Ark1'!K1476</f>
        <v>14</v>
      </c>
      <c r="D62" s="70" t="str">
        <f>VLOOKUP(C62,RNR!$I$4:$J$13,2)</f>
        <v>Gult fett Økologisk</v>
      </c>
      <c r="E62" s="56" t="str">
        <f>+IF(F62=0,"",'Ark1'!Q1476)</f>
        <v/>
      </c>
      <c r="F62" s="359">
        <f>+'Ark1'!R1476</f>
        <v>0</v>
      </c>
      <c r="G62" s="192" t="str">
        <f>+IF(F62=0,"",'Ark1'!AG1476)</f>
        <v/>
      </c>
      <c r="H62" s="192"/>
      <c r="I62" s="192" t="str">
        <f>+IF(F62=0,"",'Ark1'!AH1476)</f>
        <v/>
      </c>
      <c r="J62" s="192"/>
      <c r="K62" s="459"/>
      <c r="L62" s="459"/>
      <c r="M62" s="460"/>
      <c r="N62" s="460"/>
      <c r="O62" s="460"/>
      <c r="P62" s="106"/>
      <c r="Q62" s="58" t="str">
        <f>+IF(F62=0,"",'Ark1'!S1476)</f>
        <v/>
      </c>
      <c r="R62" s="62"/>
      <c r="S62" s="58" t="str">
        <f>+IF(F62=0,"",'Ark1'!T1476)</f>
        <v/>
      </c>
      <c r="T62" s="169" t="str">
        <f>+IF(F62=0,"",'Ark1'!U1476)</f>
        <v/>
      </c>
      <c r="U62" s="79" t="str">
        <f>+IF(F62=0,"",'Ark1'!W1476)</f>
        <v/>
      </c>
      <c r="V62" s="79" t="str">
        <f>+IF(F62=0,"",'Ark1'!X1476)</f>
        <v/>
      </c>
      <c r="W62" s="79" t="str">
        <f>+IF(F62=0,"",'Ark1'!Y1476)</f>
        <v/>
      </c>
      <c r="X62" s="79"/>
      <c r="Y62" s="169" t="str">
        <f>+IF(F62=0,"",'Ark1'!AA1476)</f>
        <v/>
      </c>
      <c r="Z62" s="58" t="str">
        <f>+IF(F62=0,"",'Ark1'!AB1476)</f>
        <v/>
      </c>
      <c r="AA62" s="58" t="str">
        <f>+IF(F62=0,"",'Ark1'!AC1476)</f>
        <v/>
      </c>
      <c r="AB62" s="79" t="str">
        <f>+IF(F62=0,"",'Ark1'!AD1476)</f>
        <v/>
      </c>
      <c r="AC62" s="79" t="str">
        <f>+IF(F62=0,"",'Ark1'!AE1476)</f>
        <v/>
      </c>
      <c r="AD62" s="79" t="str">
        <f>+IF(F62=0,"",'Ark1'!AF1476)</f>
        <v/>
      </c>
      <c r="AE62" s="58" t="str">
        <f t="shared" si="12"/>
        <v/>
      </c>
      <c r="AF62" s="79" t="str">
        <f t="shared" si="13"/>
        <v/>
      </c>
      <c r="AG62" s="47"/>
      <c r="AH62" s="4"/>
      <c r="AI62" s="16"/>
      <c r="AK62" s="5"/>
      <c r="AL62" s="18"/>
    </row>
    <row r="63" spans="1:38" ht="15.6">
      <c r="A63" s="47"/>
      <c r="B63" s="56">
        <f>+'Ark1'!C1477</f>
        <v>2020</v>
      </c>
      <c r="C63" s="56">
        <f>+'Ark1'!K1477</f>
        <v>19</v>
      </c>
      <c r="D63" s="70" t="str">
        <f>VLOOKUP(C63,RNR!$I$4:$J$13,2)</f>
        <v>Gult fett Spesial</v>
      </c>
      <c r="E63" s="56" t="str">
        <f>+IF(F63=0,"",'Ark1'!Q1477)</f>
        <v/>
      </c>
      <c r="F63" s="359">
        <f>+'Ark1'!R1477</f>
        <v>0</v>
      </c>
      <c r="G63" s="192" t="str">
        <f>+IF(F63=0,"",'Ark1'!AG1477)</f>
        <v/>
      </c>
      <c r="H63" s="192"/>
      <c r="I63" s="192" t="str">
        <f>+IF(F63=0,"",'Ark1'!AH1477)</f>
        <v/>
      </c>
      <c r="J63" s="192"/>
      <c r="K63" s="459"/>
      <c r="L63" s="459"/>
      <c r="M63" s="460"/>
      <c r="N63" s="460"/>
      <c r="O63" s="460"/>
      <c r="P63" s="106"/>
      <c r="Q63" s="58" t="str">
        <f>+IF(F63=0,"",'Ark1'!S1477)</f>
        <v/>
      </c>
      <c r="R63" s="62"/>
      <c r="S63" s="58" t="str">
        <f>+IF(F63=0,"",'Ark1'!T1477)</f>
        <v/>
      </c>
      <c r="T63" s="169" t="str">
        <f>+IF(F63=0,"",'Ark1'!U1477)</f>
        <v/>
      </c>
      <c r="U63" s="79" t="str">
        <f>+IF(F63=0,"",'Ark1'!W1477)</f>
        <v/>
      </c>
      <c r="V63" s="79" t="str">
        <f>+IF(F63=0,"",'Ark1'!X1477)</f>
        <v/>
      </c>
      <c r="W63" s="79" t="str">
        <f>+IF(F63=0,"",'Ark1'!Y1477)</f>
        <v/>
      </c>
      <c r="X63" s="79"/>
      <c r="Y63" s="169" t="str">
        <f>+IF(F63=0,"",'Ark1'!AA1477)</f>
        <v/>
      </c>
      <c r="Z63" s="58" t="str">
        <f>+IF(F63=0,"",'Ark1'!AB1477)</f>
        <v/>
      </c>
      <c r="AA63" s="58" t="str">
        <f>+IF(F63=0,"",'Ark1'!AC1477)</f>
        <v/>
      </c>
      <c r="AB63" s="79" t="str">
        <f>+IF(F63=0,"",'Ark1'!AD1477)</f>
        <v/>
      </c>
      <c r="AC63" s="79" t="str">
        <f>+IF(F63=0,"",'Ark1'!AE1477)</f>
        <v/>
      </c>
      <c r="AD63" s="79" t="str">
        <f>+IF(F63=0,"",'Ark1'!AF1477)</f>
        <v/>
      </c>
      <c r="AE63" s="58" t="str">
        <f t="shared" si="12"/>
        <v/>
      </c>
      <c r="AF63" s="79" t="str">
        <f t="shared" si="13"/>
        <v/>
      </c>
      <c r="AG63" s="47"/>
      <c r="AH63" s="4"/>
      <c r="AI63" s="16"/>
      <c r="AK63" s="5"/>
      <c r="AL63" s="18"/>
    </row>
    <row r="64" spans="1:38" ht="15.6">
      <c r="A64" s="47"/>
      <c r="B64" s="56">
        <f>+'Ark1'!C1478</f>
        <v>2020</v>
      </c>
      <c r="C64" s="56">
        <f>+'Ark1'!K1478</f>
        <v>25</v>
      </c>
      <c r="D64" s="70" t="str">
        <f>VLOOKUP(C64,RNR!$I$4:$J$13,2)</f>
        <v>Lyngenlam</v>
      </c>
      <c r="E64" s="56" t="str">
        <f>+IF(F64=0,"",'Ark1'!Q1478)</f>
        <v/>
      </c>
      <c r="F64" s="359">
        <f>+'Ark1'!R1478</f>
        <v>0</v>
      </c>
      <c r="G64" s="192" t="str">
        <f>+IF(F64=0,"",'Ark1'!AG1478)</f>
        <v/>
      </c>
      <c r="H64" s="192"/>
      <c r="I64" s="192" t="str">
        <f>+IF(F64=0,"",'Ark1'!AH1478)</f>
        <v/>
      </c>
      <c r="J64" s="192"/>
      <c r="K64" s="459"/>
      <c r="L64" s="459"/>
      <c r="M64" s="460"/>
      <c r="N64" s="460"/>
      <c r="O64" s="460"/>
      <c r="P64" s="106"/>
      <c r="Q64" s="58" t="str">
        <f>+IF(F64=0,"",'Ark1'!S1478)</f>
        <v/>
      </c>
      <c r="R64" s="62"/>
      <c r="S64" s="58" t="str">
        <f>+IF(F64=0,"",'Ark1'!T1478)</f>
        <v/>
      </c>
      <c r="T64" s="169" t="str">
        <f>+IF(F64=0,"",'Ark1'!U1478)</f>
        <v/>
      </c>
      <c r="U64" s="79" t="str">
        <f>+IF(F64=0,"",'Ark1'!W1478)</f>
        <v/>
      </c>
      <c r="V64" s="79" t="str">
        <f>+IF(F64=0,"",'Ark1'!X1478)</f>
        <v/>
      </c>
      <c r="W64" s="79" t="str">
        <f>+IF(F64=0,"",'Ark1'!Y1478)</f>
        <v/>
      </c>
      <c r="X64" s="79"/>
      <c r="Y64" s="169" t="str">
        <f>+IF(F64=0,"",'Ark1'!AA1478)</f>
        <v/>
      </c>
      <c r="Z64" s="58" t="str">
        <f>+IF(F64=0,"",'Ark1'!AB1478)</f>
        <v/>
      </c>
      <c r="AA64" s="58" t="str">
        <f>+IF(F64=0,"",'Ark1'!AC1478)</f>
        <v/>
      </c>
      <c r="AB64" s="79" t="str">
        <f>+IF(F64=0,"",'Ark1'!AD1478)</f>
        <v/>
      </c>
      <c r="AC64" s="79" t="str">
        <f>+IF(F64=0,"",'Ark1'!AE1478)</f>
        <v/>
      </c>
      <c r="AD64" s="79" t="str">
        <f>+IF(F64=0,"",'Ark1'!AF1478)</f>
        <v/>
      </c>
      <c r="AE64" s="58" t="str">
        <f t="shared" si="12"/>
        <v/>
      </c>
      <c r="AF64" s="79" t="str">
        <f t="shared" si="13"/>
        <v/>
      </c>
      <c r="AG64" s="47"/>
      <c r="AH64" s="4"/>
      <c r="AI64" s="16"/>
      <c r="AK64" s="5"/>
      <c r="AL64" s="18"/>
    </row>
    <row r="65" spans="1:38" ht="15.6">
      <c r="A65" s="47"/>
      <c r="B65" s="47"/>
      <c r="C65" s="47"/>
      <c r="D65" s="47"/>
      <c r="E65" s="47"/>
      <c r="F65" s="350"/>
      <c r="G65" s="47"/>
      <c r="H65" s="47"/>
      <c r="I65" s="47"/>
      <c r="J65" s="47"/>
      <c r="K65" s="448"/>
      <c r="L65" s="448"/>
      <c r="M65" s="458"/>
      <c r="N65" s="458"/>
      <c r="O65" s="458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"/>
      <c r="AI65" s="16"/>
      <c r="AK65" s="5"/>
      <c r="AL65" s="18"/>
    </row>
    <row r="66" spans="1:38" ht="15.6">
      <c r="A66" s="47"/>
      <c r="B66">
        <f>+'Ark1'!C1479</f>
        <v>2019</v>
      </c>
      <c r="C66">
        <f>+'Ark1'!K1479</f>
        <v>0</v>
      </c>
      <c r="D66" s="70" t="str">
        <f>VLOOKUP(C66,RNR!$I$4:$J$13,2)</f>
        <v>Ordinær</v>
      </c>
      <c r="E66" t="str">
        <f>+IF(F66=0,"",'Ark1'!Q1479)</f>
        <v/>
      </c>
      <c r="F66" s="347">
        <f>+'Ark1'!R1479</f>
        <v>0</v>
      </c>
      <c r="G66" s="210" t="str">
        <f>+IF(F66=0,"",'Ark1'!AG1479)</f>
        <v/>
      </c>
      <c r="H66" s="210"/>
      <c r="I66" s="210" t="str">
        <f>+IF(F66=0,"",'Ark1'!AH1479)</f>
        <v/>
      </c>
      <c r="J66" s="210"/>
      <c r="K66" s="461"/>
      <c r="L66" s="461"/>
      <c r="M66" s="462"/>
      <c r="N66" s="462"/>
      <c r="O66" s="462"/>
      <c r="P66" s="106"/>
      <c r="Q66" s="1" t="str">
        <f>+IF(F66=0,"",'Ark1'!S1479)</f>
        <v/>
      </c>
      <c r="R66" s="63"/>
      <c r="S66" s="1" t="str">
        <f>+IF(F66=0,"",'Ark1'!T1479)</f>
        <v/>
      </c>
      <c r="T66" s="102" t="str">
        <f>+IF(F66=0,"",'Ark1'!U1479)</f>
        <v/>
      </c>
      <c r="U66" s="11" t="str">
        <f>+IF(F66=0,"",'Ark1'!W1479)</f>
        <v/>
      </c>
      <c r="V66" s="11" t="str">
        <f>+IF(F66=0,"",'Ark1'!X1479)</f>
        <v/>
      </c>
      <c r="W66" s="11" t="str">
        <f>+IF(F66=0,"",'Ark1'!Y1479)</f>
        <v/>
      </c>
      <c r="Y66" s="102" t="str">
        <f>+IF(F66=0,"",'Ark1'!AA1479)</f>
        <v/>
      </c>
      <c r="Z66" s="1" t="str">
        <f>+IF(F66=0,"",'Ark1'!AB1479)</f>
        <v/>
      </c>
      <c r="AA66" s="1" t="str">
        <f>+IF(F66=0,"",'Ark1'!AC1479)</f>
        <v/>
      </c>
      <c r="AB66" s="11" t="str">
        <f>+IF(F66=0,"",'Ark1'!AD1479)</f>
        <v/>
      </c>
      <c r="AC66" s="11" t="str">
        <f>+IF(F66=0,"",'Ark1'!AE1479)</f>
        <v/>
      </c>
      <c r="AD66" s="11" t="str">
        <f>+IF(F66=0,"",'Ark1'!AF1479)</f>
        <v/>
      </c>
      <c r="AE66" s="1" t="str">
        <f t="shared" ref="AE66:AE69" si="14">+IF(F66=0,"",T66/Q66)</f>
        <v/>
      </c>
      <c r="AF66" s="11" t="str">
        <f t="shared" ref="AF66:AF69" si="15">+IF(F66=0,"",F66/E66)</f>
        <v/>
      </c>
      <c r="AG66" s="47"/>
      <c r="AH66" s="4"/>
      <c r="AI66" s="18"/>
      <c r="AK66" s="5"/>
      <c r="AL66" s="18"/>
    </row>
    <row r="67" spans="1:38" ht="15.6">
      <c r="A67" s="47"/>
      <c r="B67">
        <f>+'Ark1'!C1480</f>
        <v>2019</v>
      </c>
      <c r="C67">
        <f>+'Ark1'!K1480</f>
        <v>2</v>
      </c>
      <c r="D67" s="70" t="str">
        <f>VLOOKUP(C67,RNR!$I$4:$J$13,2)</f>
        <v>Villsau</v>
      </c>
      <c r="E67" t="str">
        <f>+IF(F67=0,"",'Ark1'!Q1480)</f>
        <v/>
      </c>
      <c r="F67" s="347">
        <f>+'Ark1'!R1480</f>
        <v>0</v>
      </c>
      <c r="G67" s="210" t="str">
        <f>+IF(F67=0,"",'Ark1'!AG1480)</f>
        <v/>
      </c>
      <c r="H67" s="210"/>
      <c r="I67" s="210" t="str">
        <f>+IF(F67=0,"",'Ark1'!AH1480)</f>
        <v/>
      </c>
      <c r="J67" s="210"/>
      <c r="K67" s="461"/>
      <c r="L67" s="461"/>
      <c r="M67" s="462"/>
      <c r="N67" s="462"/>
      <c r="O67" s="462"/>
      <c r="P67" s="106"/>
      <c r="Q67" s="1" t="str">
        <f>+IF(F67=0,"",'Ark1'!S1480)</f>
        <v/>
      </c>
      <c r="R67" s="63"/>
      <c r="S67" s="1" t="str">
        <f>+IF(F67=0,"",'Ark1'!T1480)</f>
        <v/>
      </c>
      <c r="T67" s="102" t="str">
        <f>+IF(F67=0,"",'Ark1'!U1480)</f>
        <v/>
      </c>
      <c r="U67" s="11" t="str">
        <f>+IF(F67=0,"",'Ark1'!W1480)</f>
        <v/>
      </c>
      <c r="V67" s="11" t="str">
        <f>+IF(F67=0,"",'Ark1'!X1480)</f>
        <v/>
      </c>
      <c r="W67" s="11" t="str">
        <f>+IF(F67=0,"",'Ark1'!Y1480)</f>
        <v/>
      </c>
      <c r="Y67" s="102" t="str">
        <f>+IF(F67=0,"",'Ark1'!AA1480)</f>
        <v/>
      </c>
      <c r="Z67" s="1" t="str">
        <f>+IF(F67=0,"",'Ark1'!AB1480)</f>
        <v/>
      </c>
      <c r="AA67" s="1" t="str">
        <f>+IF(F67=0,"",'Ark1'!AC1480)</f>
        <v/>
      </c>
      <c r="AB67" s="11" t="str">
        <f>+IF(F67=0,"",'Ark1'!AD1480)</f>
        <v/>
      </c>
      <c r="AC67" s="11" t="str">
        <f>+IF(F67=0,"",'Ark1'!AE1480)</f>
        <v/>
      </c>
      <c r="AD67" s="11" t="str">
        <f>+IF(F67=0,"",'Ark1'!AF1480)</f>
        <v/>
      </c>
      <c r="AE67" s="1" t="str">
        <f t="shared" si="14"/>
        <v/>
      </c>
      <c r="AF67" s="11" t="str">
        <f t="shared" si="15"/>
        <v/>
      </c>
      <c r="AG67" s="47"/>
      <c r="AH67" s="13"/>
      <c r="AI67" s="13"/>
    </row>
    <row r="68" spans="1:38" ht="15.6">
      <c r="A68" s="47"/>
      <c r="B68">
        <f>+'Ark1'!C1481</f>
        <v>2019</v>
      </c>
      <c r="C68">
        <f>+'Ark1'!K1481</f>
        <v>4</v>
      </c>
      <c r="D68" s="70" t="str">
        <f>VLOOKUP(C68,RNR!$I$4:$J$13,2)</f>
        <v>Økologisk</v>
      </c>
      <c r="E68" t="str">
        <f>+IF(F68=0,"",'Ark1'!Q1481)</f>
        <v/>
      </c>
      <c r="F68" s="347">
        <f>+'Ark1'!R1481</f>
        <v>0</v>
      </c>
      <c r="G68" s="210" t="str">
        <f>+IF(F68=0,"",'Ark1'!AG1481)</f>
        <v/>
      </c>
      <c r="H68" s="210"/>
      <c r="I68" s="210" t="str">
        <f>+IF(F68=0,"",'Ark1'!AH1481)</f>
        <v/>
      </c>
      <c r="J68" s="210"/>
      <c r="K68" s="461"/>
      <c r="L68" s="461"/>
      <c r="M68" s="462"/>
      <c r="N68" s="462"/>
      <c r="O68" s="462"/>
      <c r="P68" s="106"/>
      <c r="Q68" s="1" t="str">
        <f>+IF(F68=0,"",'Ark1'!S1481)</f>
        <v/>
      </c>
      <c r="R68" s="63"/>
      <c r="S68" s="1" t="str">
        <f>+IF(F68=0,"",'Ark1'!T1481)</f>
        <v/>
      </c>
      <c r="T68" s="102" t="str">
        <f>+IF(F68=0,"",'Ark1'!U1481)</f>
        <v/>
      </c>
      <c r="U68" s="11" t="str">
        <f>+IF(F68=0,"",'Ark1'!W1481)</f>
        <v/>
      </c>
      <c r="V68" s="11" t="str">
        <f>+IF(F68=0,"",'Ark1'!X1481)</f>
        <v/>
      </c>
      <c r="W68" s="11" t="str">
        <f>+IF(F68=0,"",'Ark1'!Y1481)</f>
        <v/>
      </c>
      <c r="Y68" s="102" t="str">
        <f>+IF(F68=0,"",'Ark1'!AA1481)</f>
        <v/>
      </c>
      <c r="Z68" s="1" t="str">
        <f>+IF(F68=0,"",'Ark1'!AB1481)</f>
        <v/>
      </c>
      <c r="AA68" s="1" t="str">
        <f>+IF(F68=0,"",'Ark1'!AC1481)</f>
        <v/>
      </c>
      <c r="AB68" s="11" t="str">
        <f>+IF(F68=0,"",'Ark1'!AD1481)</f>
        <v/>
      </c>
      <c r="AC68" s="11" t="str">
        <f>+IF(F68=0,"",'Ark1'!AE1481)</f>
        <v/>
      </c>
      <c r="AD68" s="11" t="str">
        <f>+IF(F68=0,"",'Ark1'!AF1481)</f>
        <v/>
      </c>
      <c r="AE68" s="1" t="str">
        <f t="shared" si="14"/>
        <v/>
      </c>
      <c r="AF68" s="11" t="str">
        <f t="shared" si="15"/>
        <v/>
      </c>
      <c r="AG68" s="47"/>
      <c r="AH68" s="5"/>
      <c r="AI68" s="18"/>
      <c r="AL68" s="18"/>
    </row>
    <row r="69" spans="1:38" ht="15.6">
      <c r="A69" s="47"/>
      <c r="B69">
        <f>+'Ark1'!C1482</f>
        <v>2019</v>
      </c>
      <c r="C69">
        <f>+'Ark1'!K1482</f>
        <v>7</v>
      </c>
      <c r="D69" s="70" t="str">
        <f>VLOOKUP(C69,RNR!$I$4:$J$13,2)</f>
        <v>Nødslakt</v>
      </c>
      <c r="E69" t="str">
        <f>+IF(F69=0,"",'Ark1'!Q1482)</f>
        <v/>
      </c>
      <c r="F69" s="347">
        <f>+'Ark1'!R1482</f>
        <v>0</v>
      </c>
      <c r="G69" s="210" t="str">
        <f>+IF(F69=0,"",'Ark1'!AG1482)</f>
        <v/>
      </c>
      <c r="H69" s="210"/>
      <c r="I69" s="210" t="str">
        <f>+IF(F69=0,"",'Ark1'!AH1482)</f>
        <v/>
      </c>
      <c r="J69" s="210"/>
      <c r="K69" s="461"/>
      <c r="L69" s="461"/>
      <c r="M69" s="462"/>
      <c r="N69" s="462"/>
      <c r="O69" s="462"/>
      <c r="P69" s="106"/>
      <c r="Q69" s="1" t="str">
        <f>+IF(F69=0,"",'Ark1'!S1482)</f>
        <v/>
      </c>
      <c r="R69" s="63"/>
      <c r="S69" s="1" t="str">
        <f>+IF(F69=0,"",'Ark1'!T1482)</f>
        <v/>
      </c>
      <c r="T69" s="102" t="str">
        <f>+IF(F69=0,"",'Ark1'!U1482)</f>
        <v/>
      </c>
      <c r="U69" s="11" t="str">
        <f>+IF(F69=0,"",'Ark1'!W1482)</f>
        <v/>
      </c>
      <c r="V69" s="11" t="str">
        <f>+IF(F69=0,"",'Ark1'!X1482)</f>
        <v/>
      </c>
      <c r="W69" s="11" t="str">
        <f>+IF(F69=0,"",'Ark1'!Y1482)</f>
        <v/>
      </c>
      <c r="Y69" s="102" t="str">
        <f>+IF(F69=0,"",'Ark1'!AA1482)</f>
        <v/>
      </c>
      <c r="Z69" s="1" t="str">
        <f>+IF(F69=0,"",'Ark1'!AB1482)</f>
        <v/>
      </c>
      <c r="AA69" s="1" t="str">
        <f>+IF(F69=0,"",'Ark1'!AC1482)</f>
        <v/>
      </c>
      <c r="AB69" s="11" t="str">
        <f>+IF(F69=0,"",'Ark1'!AD1482)</f>
        <v/>
      </c>
      <c r="AC69" s="11" t="str">
        <f>+IF(F69=0,"",'Ark1'!AE1482)</f>
        <v/>
      </c>
      <c r="AD69" s="11" t="str">
        <f>+IF(F69=0,"",'Ark1'!AF1482)</f>
        <v/>
      </c>
      <c r="AE69" s="1" t="str">
        <f t="shared" si="14"/>
        <v/>
      </c>
      <c r="AF69" s="11" t="str">
        <f t="shared" si="15"/>
        <v/>
      </c>
      <c r="AG69" s="47"/>
      <c r="AH69" s="13"/>
      <c r="AI69" s="13"/>
    </row>
    <row r="70" spans="1:38" ht="15.6">
      <c r="A70" s="47"/>
      <c r="B70">
        <f>+'Ark1'!C1483</f>
        <v>2019</v>
      </c>
      <c r="C70">
        <f>+'Ark1'!K1483</f>
        <v>9</v>
      </c>
      <c r="D70" s="70" t="str">
        <f>VLOOKUP(C70,RNR!$I$4:$J$13,2)</f>
        <v>Spesial</v>
      </c>
      <c r="E70" t="str">
        <f>+IF(F70=0,"",'Ark1'!Q1483)</f>
        <v/>
      </c>
      <c r="F70" s="347">
        <f>+'Ark1'!R1483</f>
        <v>0</v>
      </c>
      <c r="G70" s="210" t="str">
        <f>+IF(F70=0,"",'Ark1'!AG1483)</f>
        <v/>
      </c>
      <c r="H70" s="210"/>
      <c r="I70" s="210" t="str">
        <f>+IF(F70=0,"",'Ark1'!AH1483)</f>
        <v/>
      </c>
      <c r="J70" s="210"/>
      <c r="K70" s="461"/>
      <c r="L70" s="461"/>
      <c r="M70" s="462"/>
      <c r="N70" s="462"/>
      <c r="O70" s="462"/>
      <c r="P70" s="106"/>
      <c r="Q70" s="1" t="str">
        <f>+IF(F70=0,"",'Ark1'!S1483)</f>
        <v/>
      </c>
      <c r="R70" s="63"/>
      <c r="S70" s="1" t="str">
        <f>+IF(F70=0,"",'Ark1'!T1483)</f>
        <v/>
      </c>
      <c r="T70" s="102" t="str">
        <f>+IF(F70=0,"",'Ark1'!U1483)</f>
        <v/>
      </c>
      <c r="U70" s="11" t="str">
        <f>+IF(F70=0,"",'Ark1'!W1483)</f>
        <v/>
      </c>
      <c r="V70" s="11" t="str">
        <f>+IF(F70=0,"",'Ark1'!X1483)</f>
        <v/>
      </c>
      <c r="W70" s="11" t="str">
        <f>+IF(F70=0,"",'Ark1'!Y1483)</f>
        <v/>
      </c>
      <c r="Y70" s="102" t="str">
        <f>+IF(F70=0,"",'Ark1'!AA1483)</f>
        <v/>
      </c>
      <c r="Z70" s="1" t="str">
        <f>+IF(F70=0,"",'Ark1'!AB1483)</f>
        <v/>
      </c>
      <c r="AA70" s="1" t="str">
        <f>+IF(F70=0,"",'Ark1'!AC1483)</f>
        <v/>
      </c>
      <c r="AB70" s="11" t="str">
        <f>+IF(F70=0,"",'Ark1'!AD1483)</f>
        <v/>
      </c>
      <c r="AC70" s="11" t="str">
        <f>+IF(F70=0,"",'Ark1'!AE1483)</f>
        <v/>
      </c>
      <c r="AD70" s="11" t="str">
        <f>+IF(F70=0,"",'Ark1'!AF1483)</f>
        <v/>
      </c>
      <c r="AE70" s="1" t="str">
        <f t="shared" si="10"/>
        <v/>
      </c>
      <c r="AF70" s="11" t="str">
        <f t="shared" si="11"/>
        <v/>
      </c>
      <c r="AG70" s="47"/>
      <c r="AH70" s="13"/>
      <c r="AI70" s="13"/>
    </row>
    <row r="71" spans="1:38" ht="15.6">
      <c r="A71" s="47"/>
      <c r="B71">
        <f>+'Ark1'!C1484</f>
        <v>2019</v>
      </c>
      <c r="C71">
        <f>+'Ark1'!K1484</f>
        <v>10</v>
      </c>
      <c r="D71" s="70" t="str">
        <f>VLOOKUP(C71,RNR!$I$4:$J$13,2)</f>
        <v>Gult fett Ordinær</v>
      </c>
      <c r="E71" t="str">
        <f>+IF(F71=0,"",'Ark1'!Q1484)</f>
        <v/>
      </c>
      <c r="F71" s="347">
        <f>+'Ark1'!R1484</f>
        <v>0</v>
      </c>
      <c r="G71" s="210" t="str">
        <f>+IF(F71=0,"",'Ark1'!AG1484)</f>
        <v/>
      </c>
      <c r="H71" s="210"/>
      <c r="I71" s="210" t="str">
        <f>+IF(F71=0,"",'Ark1'!AH1484)</f>
        <v/>
      </c>
      <c r="J71" s="210"/>
      <c r="K71" s="461"/>
      <c r="L71" s="461"/>
      <c r="M71" s="462"/>
      <c r="N71" s="462"/>
      <c r="O71" s="462"/>
      <c r="P71" s="106"/>
      <c r="Q71" s="1" t="str">
        <f>+IF(F71=0,"",'Ark1'!S1484)</f>
        <v/>
      </c>
      <c r="R71" s="63"/>
      <c r="S71" s="1" t="str">
        <f>+IF(F71=0,"",'Ark1'!T1484)</f>
        <v/>
      </c>
      <c r="T71" s="102" t="str">
        <f>+IF(F71=0,"",'Ark1'!U1484)</f>
        <v/>
      </c>
      <c r="U71" s="11" t="str">
        <f>+IF(F71=0,"",'Ark1'!W1484)</f>
        <v/>
      </c>
      <c r="V71" s="11" t="str">
        <f>+IF(F71=0,"",'Ark1'!X1484)</f>
        <v/>
      </c>
      <c r="W71" s="11" t="str">
        <f>+IF(F71=0,"",'Ark1'!Y1484)</f>
        <v/>
      </c>
      <c r="Y71" s="102" t="str">
        <f>+IF(F71=0,"",'Ark1'!AA1484)</f>
        <v/>
      </c>
      <c r="Z71" s="1" t="str">
        <f>+IF(F71=0,"",'Ark1'!AB1484)</f>
        <v/>
      </c>
      <c r="AA71" s="1" t="str">
        <f>+IF(F71=0,"",'Ark1'!AC1484)</f>
        <v/>
      </c>
      <c r="AB71" s="11" t="str">
        <f>+IF(F71=0,"",'Ark1'!AD1484)</f>
        <v/>
      </c>
      <c r="AC71" s="11" t="str">
        <f>+IF(F71=0,"",'Ark1'!AE1484)</f>
        <v/>
      </c>
      <c r="AD71" s="11" t="str">
        <f>+IF(F71=0,"",'Ark1'!AF1484)</f>
        <v/>
      </c>
      <c r="AE71" s="1" t="str">
        <f t="shared" si="10"/>
        <v/>
      </c>
      <c r="AF71" s="11" t="str">
        <f t="shared" si="11"/>
        <v/>
      </c>
      <c r="AG71" s="47"/>
      <c r="AH71" s="2"/>
      <c r="AI71" s="5"/>
    </row>
    <row r="72" spans="1:38" ht="15.6">
      <c r="A72" s="47"/>
      <c r="B72">
        <f>+'Ark1'!C1485</f>
        <v>2019</v>
      </c>
      <c r="C72">
        <f>+'Ark1'!K1485</f>
        <v>12</v>
      </c>
      <c r="D72" s="70" t="str">
        <f>VLOOKUP(C72,RNR!$I$4:$J$13,2)</f>
        <v>Gult fett Villsau</v>
      </c>
      <c r="E72" t="str">
        <f>+IF(F72=0,"",'Ark1'!Q1485)</f>
        <v/>
      </c>
      <c r="F72" s="347">
        <f>+'Ark1'!R1485</f>
        <v>0</v>
      </c>
      <c r="G72" s="210" t="str">
        <f>+IF(F72=0,"",'Ark1'!AG1485)</f>
        <v/>
      </c>
      <c r="H72" s="210"/>
      <c r="I72" s="210" t="str">
        <f>+IF(F72=0,"",'Ark1'!AH1485)</f>
        <v/>
      </c>
      <c r="J72" s="210"/>
      <c r="K72" s="461"/>
      <c r="L72" s="461"/>
      <c r="M72" s="462"/>
      <c r="N72" s="462"/>
      <c r="O72" s="462"/>
      <c r="P72" s="106"/>
      <c r="Q72" s="1" t="str">
        <f>+IF(F72=0,"",'Ark1'!S1485)</f>
        <v/>
      </c>
      <c r="R72" s="63"/>
      <c r="S72" s="1" t="str">
        <f>+IF(F72=0,"",'Ark1'!T1485)</f>
        <v/>
      </c>
      <c r="T72" s="102" t="str">
        <f>+IF(F72=0,"",'Ark1'!U1485)</f>
        <v/>
      </c>
      <c r="U72" s="11" t="str">
        <f>+IF(F72=0,"",'Ark1'!W1485)</f>
        <v/>
      </c>
      <c r="V72" s="11" t="str">
        <f>+IF(F72=0,"",'Ark1'!X1485)</f>
        <v/>
      </c>
      <c r="W72" s="11" t="str">
        <f>+IF(F72=0,"",'Ark1'!Y1485)</f>
        <v/>
      </c>
      <c r="Y72" s="102" t="str">
        <f>+IF(F72=0,"",'Ark1'!AA1485)</f>
        <v/>
      </c>
      <c r="Z72" s="1" t="str">
        <f>+IF(F72=0,"",'Ark1'!AB1485)</f>
        <v/>
      </c>
      <c r="AA72" s="1" t="str">
        <f>+IF(F72=0,"",'Ark1'!AC1485)</f>
        <v/>
      </c>
      <c r="AB72" s="11" t="str">
        <f>+IF(F72=0,"",'Ark1'!AD1485)</f>
        <v/>
      </c>
      <c r="AC72" s="11" t="str">
        <f>+IF(F72=0,"",'Ark1'!AE1485)</f>
        <v/>
      </c>
      <c r="AD72" s="11" t="str">
        <f>+IF(F72=0,"",'Ark1'!AF1485)</f>
        <v/>
      </c>
      <c r="AE72" s="1" t="str">
        <f t="shared" ref="AE72:AE75" si="16">+IF(F72=0,"",T72/Q72)</f>
        <v/>
      </c>
      <c r="AF72" s="11" t="str">
        <f t="shared" ref="AF72:AF75" si="17">+IF(F72=0,"",F72/E72)</f>
        <v/>
      </c>
      <c r="AG72" s="47"/>
      <c r="AH72" s="4"/>
      <c r="AI72" s="4"/>
      <c r="AK72" s="4"/>
      <c r="AL72" s="4"/>
    </row>
    <row r="73" spans="1:38" ht="15.6">
      <c r="A73" s="47"/>
      <c r="B73">
        <f>+'Ark1'!C1486</f>
        <v>2019</v>
      </c>
      <c r="C73">
        <f>+'Ark1'!K1486</f>
        <v>14</v>
      </c>
      <c r="D73" s="70" t="str">
        <f>VLOOKUP(C73,RNR!$I$4:$J$13,2)</f>
        <v>Gult fett Økologisk</v>
      </c>
      <c r="E73" t="str">
        <f>+IF(F73=0,"",'Ark1'!Q1486)</f>
        <v/>
      </c>
      <c r="F73" s="347">
        <f>+'Ark1'!R1486</f>
        <v>0</v>
      </c>
      <c r="G73" s="210" t="str">
        <f>+IF(F73=0,"",'Ark1'!AG1486)</f>
        <v/>
      </c>
      <c r="H73" s="210"/>
      <c r="I73" s="210" t="str">
        <f>+IF(F73=0,"",'Ark1'!AH1486)</f>
        <v/>
      </c>
      <c r="J73" s="210"/>
      <c r="K73" s="461"/>
      <c r="L73" s="461"/>
      <c r="M73" s="462"/>
      <c r="N73" s="462"/>
      <c r="O73" s="462"/>
      <c r="P73" s="106"/>
      <c r="Q73" s="1" t="str">
        <f>+IF(F73=0,"",'Ark1'!S1486)</f>
        <v/>
      </c>
      <c r="R73" s="63"/>
      <c r="S73" s="1" t="str">
        <f>+IF(F73=0,"",'Ark1'!T1486)</f>
        <v/>
      </c>
      <c r="T73" s="102" t="str">
        <f>+IF(F73=0,"",'Ark1'!U1486)</f>
        <v/>
      </c>
      <c r="U73" s="11" t="str">
        <f>+IF(F73=0,"",'Ark1'!W1486)</f>
        <v/>
      </c>
      <c r="V73" s="11" t="str">
        <f>+IF(F73=0,"",'Ark1'!X1486)</f>
        <v/>
      </c>
      <c r="W73" s="11" t="str">
        <f>+IF(F73=0,"",'Ark1'!Y1486)</f>
        <v/>
      </c>
      <c r="Y73" s="102" t="str">
        <f>+IF(F73=0,"",'Ark1'!AA1486)</f>
        <v/>
      </c>
      <c r="Z73" s="1" t="str">
        <f>+IF(F73=0,"",'Ark1'!AB1486)</f>
        <v/>
      </c>
      <c r="AA73" s="1" t="str">
        <f>+IF(F73=0,"",'Ark1'!AC1486)</f>
        <v/>
      </c>
      <c r="AB73" s="11" t="str">
        <f>+IF(F73=0,"",'Ark1'!AD1486)</f>
        <v/>
      </c>
      <c r="AC73" s="11" t="str">
        <f>+IF(F73=0,"",'Ark1'!AE1486)</f>
        <v/>
      </c>
      <c r="AD73" s="11" t="str">
        <f>+IF(F73=0,"",'Ark1'!AF1486)</f>
        <v/>
      </c>
      <c r="AE73" s="1" t="str">
        <f t="shared" si="16"/>
        <v/>
      </c>
      <c r="AF73" s="11" t="str">
        <f t="shared" si="17"/>
        <v/>
      </c>
      <c r="AG73" s="47"/>
      <c r="AH73" s="4"/>
      <c r="AI73" s="13"/>
      <c r="AK73" s="1"/>
      <c r="AL73" s="5"/>
    </row>
    <row r="74" spans="1:38" ht="15.6">
      <c r="A74" s="47"/>
      <c r="B74">
        <f>+'Ark1'!C1487</f>
        <v>2019</v>
      </c>
      <c r="C74">
        <f>+'Ark1'!K1487</f>
        <v>19</v>
      </c>
      <c r="D74" s="70" t="str">
        <f>VLOOKUP(C74,RNR!$I$4:$J$13,2)</f>
        <v>Gult fett Spesial</v>
      </c>
      <c r="E74" t="str">
        <f>+IF(F74=0,"",'Ark1'!Q1487)</f>
        <v/>
      </c>
      <c r="F74" s="347">
        <f>+'Ark1'!R1487</f>
        <v>0</v>
      </c>
      <c r="G74" s="210" t="str">
        <f>+IF(F74=0,"",'Ark1'!AG1487)</f>
        <v/>
      </c>
      <c r="H74" s="210"/>
      <c r="I74" s="210" t="str">
        <f>+IF(F74=0,"",'Ark1'!AH1487)</f>
        <v/>
      </c>
      <c r="J74" s="210"/>
      <c r="K74" s="461"/>
      <c r="L74" s="461"/>
      <c r="M74" s="462"/>
      <c r="N74" s="462"/>
      <c r="O74" s="462"/>
      <c r="P74" s="106"/>
      <c r="Q74" s="1" t="str">
        <f>+IF(F74=0,"",'Ark1'!S1487)</f>
        <v/>
      </c>
      <c r="R74" s="63"/>
      <c r="S74" s="1" t="str">
        <f>+IF(F74=0,"",'Ark1'!T1487)</f>
        <v/>
      </c>
      <c r="T74" s="102" t="str">
        <f>+IF(F74=0,"",'Ark1'!U1487)</f>
        <v/>
      </c>
      <c r="U74" s="11" t="str">
        <f>+IF(F74=0,"",'Ark1'!W1487)</f>
        <v/>
      </c>
      <c r="V74" s="11" t="str">
        <f>+IF(F74=0,"",'Ark1'!X1487)</f>
        <v/>
      </c>
      <c r="W74" s="11" t="str">
        <f>+IF(F74=0,"",'Ark1'!Y1487)</f>
        <v/>
      </c>
      <c r="Y74" s="102" t="str">
        <f>+IF(F74=0,"",'Ark1'!AA1487)</f>
        <v/>
      </c>
      <c r="Z74" s="1" t="str">
        <f>+IF(F74=0,"",'Ark1'!AB1487)</f>
        <v/>
      </c>
      <c r="AA74" s="1" t="str">
        <f>+IF(F74=0,"",'Ark1'!AC1487)</f>
        <v/>
      </c>
      <c r="AB74" s="11" t="str">
        <f>+IF(F74=0,"",'Ark1'!AD1487)</f>
        <v/>
      </c>
      <c r="AC74" s="11" t="str">
        <f>+IF(F74=0,"",'Ark1'!AE1487)</f>
        <v/>
      </c>
      <c r="AD74" s="11" t="str">
        <f>+IF(F74=0,"",'Ark1'!AF1487)</f>
        <v/>
      </c>
      <c r="AE74" s="1" t="str">
        <f t="shared" si="16"/>
        <v/>
      </c>
      <c r="AF74" s="11" t="str">
        <f t="shared" si="17"/>
        <v/>
      </c>
      <c r="AG74" s="47"/>
      <c r="AH74" s="4"/>
      <c r="AI74" s="13"/>
      <c r="AK74" s="1"/>
      <c r="AL74" s="5"/>
    </row>
    <row r="75" spans="1:38" ht="15.6">
      <c r="A75" s="47"/>
      <c r="B75">
        <f>+'Ark1'!C1488</f>
        <v>2019</v>
      </c>
      <c r="C75">
        <f>+'Ark1'!K1488</f>
        <v>25</v>
      </c>
      <c r="D75" s="70" t="str">
        <f>VLOOKUP(C75,RNR!$I$4:$J$13,2)</f>
        <v>Lyngenlam</v>
      </c>
      <c r="E75" t="str">
        <f>+IF(F75=0,"",'Ark1'!Q1488)</f>
        <v/>
      </c>
      <c r="F75" s="347">
        <f>+'Ark1'!R1488</f>
        <v>0</v>
      </c>
      <c r="G75" s="210" t="str">
        <f>+IF(F75=0,"",'Ark1'!AG1488)</f>
        <v/>
      </c>
      <c r="H75" s="210"/>
      <c r="I75" s="210" t="str">
        <f>+IF(F75=0,"",'Ark1'!AH1488)</f>
        <v/>
      </c>
      <c r="J75" s="210"/>
      <c r="K75" s="461"/>
      <c r="L75" s="461"/>
      <c r="M75" s="462"/>
      <c r="N75" s="462"/>
      <c r="O75" s="462"/>
      <c r="P75" s="106"/>
      <c r="Q75" s="1" t="str">
        <f>+IF(F75=0,"",'Ark1'!S1488)</f>
        <v/>
      </c>
      <c r="R75" s="63"/>
      <c r="S75" s="1" t="str">
        <f>+IF(F75=0,"",'Ark1'!T1488)</f>
        <v/>
      </c>
      <c r="T75" s="102" t="str">
        <f>+IF(F75=0,"",'Ark1'!U1488)</f>
        <v/>
      </c>
      <c r="U75" s="11" t="str">
        <f>+IF(F75=0,"",'Ark1'!W1488)</f>
        <v/>
      </c>
      <c r="V75" s="11" t="str">
        <f>+IF(F75=0,"",'Ark1'!X1488)</f>
        <v/>
      </c>
      <c r="W75" s="11" t="str">
        <f>+IF(F75=0,"",'Ark1'!Y1488)</f>
        <v/>
      </c>
      <c r="Y75" s="102" t="str">
        <f>+IF(F75=0,"",'Ark1'!AA1488)</f>
        <v/>
      </c>
      <c r="Z75" s="1" t="str">
        <f>+IF(F75=0,"",'Ark1'!AB1488)</f>
        <v/>
      </c>
      <c r="AA75" s="1" t="str">
        <f>+IF(F75=0,"",'Ark1'!AC1488)</f>
        <v/>
      </c>
      <c r="AB75" s="11" t="str">
        <f>+IF(F75=0,"",'Ark1'!AD1488)</f>
        <v/>
      </c>
      <c r="AC75" s="11" t="str">
        <f>+IF(F75=0,"",'Ark1'!AE1488)</f>
        <v/>
      </c>
      <c r="AD75" s="11" t="str">
        <f>+IF(F75=0,"",'Ark1'!AF1488)</f>
        <v/>
      </c>
      <c r="AE75" s="1" t="str">
        <f t="shared" si="16"/>
        <v/>
      </c>
      <c r="AF75" s="11" t="str">
        <f t="shared" si="17"/>
        <v/>
      </c>
      <c r="AG75" s="47"/>
      <c r="AH75" s="4"/>
      <c r="AI75" s="13"/>
      <c r="AK75" s="1"/>
      <c r="AL75" s="5"/>
    </row>
    <row r="76" spans="1:38" ht="15.6">
      <c r="A76" s="47"/>
      <c r="B76" s="47"/>
      <c r="C76" s="47"/>
      <c r="D76" s="47"/>
      <c r="E76" s="47"/>
      <c r="F76" s="350"/>
      <c r="G76" s="47"/>
      <c r="H76" s="47"/>
      <c r="I76" s="47"/>
      <c r="J76" s="47"/>
      <c r="K76" s="448"/>
      <c r="L76" s="448"/>
      <c r="M76" s="458"/>
      <c r="N76" s="458"/>
      <c r="O76" s="458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"/>
      <c r="AI76" s="13"/>
      <c r="AK76" s="13"/>
      <c r="AL76" s="5"/>
    </row>
    <row r="77" spans="1:38" ht="15.6">
      <c r="A77" s="47"/>
      <c r="B77" s="56">
        <f>+'Ark1'!C1489</f>
        <v>2018</v>
      </c>
      <c r="C77" s="56">
        <f>+'Ark1'!K1489</f>
        <v>0</v>
      </c>
      <c r="D77" s="70" t="str">
        <f>VLOOKUP(C77,RNR!$I$4:$J$13,2)</f>
        <v>Ordinær</v>
      </c>
      <c r="E77" s="56" t="str">
        <f>+IF(F77=0,"",'Ark1'!Q1489)</f>
        <v/>
      </c>
      <c r="F77" s="359">
        <f>+'Ark1'!R1489</f>
        <v>0</v>
      </c>
      <c r="G77" s="192" t="str">
        <f>+IF(F77=0,"",'Ark1'!AG1489)</f>
        <v/>
      </c>
      <c r="H77" s="192"/>
      <c r="I77" s="192" t="str">
        <f>+IF(F77=0,"",'Ark1'!AH1489)</f>
        <v/>
      </c>
      <c r="J77" s="192"/>
      <c r="K77" s="459"/>
      <c r="L77" s="459"/>
      <c r="M77" s="460"/>
      <c r="N77" s="460"/>
      <c r="O77" s="460"/>
      <c r="P77" s="106"/>
      <c r="Q77" s="58" t="str">
        <f>+IF(F77=0,"",'Ark1'!S1489)</f>
        <v/>
      </c>
      <c r="R77" s="62"/>
      <c r="S77" s="58" t="str">
        <f>+IF(F77=0,"",'Ark1'!T1489)</f>
        <v/>
      </c>
      <c r="T77" s="169" t="str">
        <f>+IF(F77=0,"",'Ark1'!U1489)</f>
        <v/>
      </c>
      <c r="U77" s="79" t="str">
        <f>+IF(F77=0,"",'Ark1'!W1489)</f>
        <v/>
      </c>
      <c r="V77" s="79" t="str">
        <f>+IF(F77=0,"",'Ark1'!X1489)</f>
        <v/>
      </c>
      <c r="W77" s="79" t="str">
        <f>+IF(F77=0,"",'Ark1'!Y1489)</f>
        <v/>
      </c>
      <c r="X77" s="79"/>
      <c r="Y77" s="169" t="str">
        <f>+IF(F77=0,"",'Ark1'!AA1489)</f>
        <v/>
      </c>
      <c r="Z77" s="58" t="str">
        <f>+IF(F77=0,"",'Ark1'!AB1489)</f>
        <v/>
      </c>
      <c r="AA77" s="58" t="str">
        <f>+IF(F77=0,"",'Ark1'!AC1489)</f>
        <v/>
      </c>
      <c r="AB77" s="79" t="str">
        <f>+IF(F77=0,"",'Ark1'!AD1489)</f>
        <v/>
      </c>
      <c r="AC77" s="79" t="str">
        <f>+IF(F77=0,"",'Ark1'!AE1489)</f>
        <v/>
      </c>
      <c r="AD77" s="79" t="str">
        <f>+IF(F77=0,"",'Ark1'!AF1489)</f>
        <v/>
      </c>
      <c r="AE77" s="58" t="str">
        <f t="shared" si="10"/>
        <v/>
      </c>
      <c r="AF77" s="79" t="str">
        <f t="shared" si="11"/>
        <v/>
      </c>
      <c r="AG77" s="47"/>
      <c r="AH77" s="4"/>
      <c r="AI77" s="13"/>
      <c r="AK77" s="1"/>
      <c r="AL77" s="5"/>
    </row>
    <row r="78" spans="1:38" ht="15.6">
      <c r="A78" s="47"/>
      <c r="B78" s="56">
        <f>+'Ark1'!C1490</f>
        <v>2018</v>
      </c>
      <c r="C78" s="56">
        <f>+'Ark1'!K1490</f>
        <v>2</v>
      </c>
      <c r="D78" s="70" t="str">
        <f>VLOOKUP(C78,RNR!$I$4:$J$13,2)</f>
        <v>Villsau</v>
      </c>
      <c r="E78" s="56" t="str">
        <f>+IF(F78=0,"",'Ark1'!Q1490)</f>
        <v/>
      </c>
      <c r="F78" s="359">
        <f>+'Ark1'!R1490</f>
        <v>0</v>
      </c>
      <c r="G78" s="192" t="str">
        <f>+IF(F78=0,"",'Ark1'!AG1490)</f>
        <v/>
      </c>
      <c r="H78" s="192"/>
      <c r="I78" s="192" t="str">
        <f>+IF(F78=0,"",'Ark1'!AH1490)</f>
        <v/>
      </c>
      <c r="J78" s="192"/>
      <c r="K78" s="459"/>
      <c r="L78" s="459"/>
      <c r="M78" s="460"/>
      <c r="N78" s="460"/>
      <c r="O78" s="460"/>
      <c r="P78" s="106"/>
      <c r="Q78" s="58" t="str">
        <f>+IF(F78=0,"",'Ark1'!S1490)</f>
        <v/>
      </c>
      <c r="R78" s="62"/>
      <c r="S78" s="58" t="str">
        <f>+IF(F78=0,"",'Ark1'!T1490)</f>
        <v/>
      </c>
      <c r="T78" s="169" t="str">
        <f>+IF(F78=0,"",'Ark1'!U1490)</f>
        <v/>
      </c>
      <c r="U78" s="79" t="str">
        <f>+IF(F78=0,"",'Ark1'!W1490)</f>
        <v/>
      </c>
      <c r="V78" s="79" t="str">
        <f>+IF(F78=0,"",'Ark1'!X1490)</f>
        <v/>
      </c>
      <c r="W78" s="79" t="str">
        <f>+IF(F78=0,"",'Ark1'!Y1490)</f>
        <v/>
      </c>
      <c r="X78" s="79"/>
      <c r="Y78" s="169" t="str">
        <f>+IF(F78=0,"",'Ark1'!AA1490)</f>
        <v/>
      </c>
      <c r="Z78" s="58" t="str">
        <f>+IF(F78=0,"",'Ark1'!AB1490)</f>
        <v/>
      </c>
      <c r="AA78" s="58" t="str">
        <f>+IF(F78=0,"",'Ark1'!AC1490)</f>
        <v/>
      </c>
      <c r="AB78" s="79" t="str">
        <f>+IF(F78=0,"",'Ark1'!AD1490)</f>
        <v/>
      </c>
      <c r="AC78" s="79" t="str">
        <f>+IF(F78=0,"",'Ark1'!AE1490)</f>
        <v/>
      </c>
      <c r="AD78" s="79" t="str">
        <f>+IF(F78=0,"",'Ark1'!AF1490)</f>
        <v/>
      </c>
      <c r="AE78" s="58" t="str">
        <f t="shared" si="10"/>
        <v/>
      </c>
      <c r="AF78" s="79" t="str">
        <f t="shared" si="11"/>
        <v/>
      </c>
      <c r="AG78" s="47"/>
      <c r="AH78" s="4"/>
      <c r="AI78" s="13"/>
      <c r="AK78" s="13"/>
      <c r="AL78" s="5"/>
    </row>
    <row r="79" spans="1:38" ht="15.6">
      <c r="A79" s="47"/>
      <c r="B79" s="56">
        <f>+'Ark1'!C1491</f>
        <v>2018</v>
      </c>
      <c r="C79" s="56">
        <f>+'Ark1'!K1491</f>
        <v>4</v>
      </c>
      <c r="D79" s="70" t="str">
        <f>VLOOKUP(C79,RNR!$I$4:$J$13,2)</f>
        <v>Økologisk</v>
      </c>
      <c r="E79" s="56" t="str">
        <f>+IF(F79=0,"",'Ark1'!Q1491)</f>
        <v/>
      </c>
      <c r="F79" s="359">
        <f>+'Ark1'!R1491</f>
        <v>0</v>
      </c>
      <c r="G79" s="192" t="str">
        <f>+IF(F79=0,"",'Ark1'!AG1491)</f>
        <v/>
      </c>
      <c r="H79" s="192"/>
      <c r="I79" s="192" t="str">
        <f>+IF(F79=0,"",'Ark1'!AH1491)</f>
        <v/>
      </c>
      <c r="J79" s="192"/>
      <c r="K79" s="459"/>
      <c r="L79" s="459"/>
      <c r="M79" s="460"/>
      <c r="N79" s="460"/>
      <c r="O79" s="460"/>
      <c r="P79" s="106"/>
      <c r="Q79" s="58" t="str">
        <f>+IF(F79=0,"",'Ark1'!S1491)</f>
        <v/>
      </c>
      <c r="R79" s="62"/>
      <c r="S79" s="58" t="str">
        <f>+IF(F79=0,"",'Ark1'!T1491)</f>
        <v/>
      </c>
      <c r="T79" s="169" t="str">
        <f>+IF(F79=0,"",'Ark1'!U1491)</f>
        <v/>
      </c>
      <c r="U79" s="79" t="str">
        <f>+IF(F79=0,"",'Ark1'!W1491)</f>
        <v/>
      </c>
      <c r="V79" s="79" t="str">
        <f>+IF(F79=0,"",'Ark1'!X1491)</f>
        <v/>
      </c>
      <c r="W79" s="79" t="str">
        <f>+IF(F79=0,"",'Ark1'!Y1491)</f>
        <v/>
      </c>
      <c r="X79" s="79"/>
      <c r="Y79" s="169" t="str">
        <f>+IF(F79=0,"",'Ark1'!AA1491)</f>
        <v/>
      </c>
      <c r="Z79" s="58" t="str">
        <f>+IF(F79=0,"",'Ark1'!AB1491)</f>
        <v/>
      </c>
      <c r="AA79" s="58" t="str">
        <f>+IF(F79=0,"",'Ark1'!AC1491)</f>
        <v/>
      </c>
      <c r="AB79" s="79" t="str">
        <f>+IF(F79=0,"",'Ark1'!AD1491)</f>
        <v/>
      </c>
      <c r="AC79" s="79" t="str">
        <f>+IF(F79=0,"",'Ark1'!AE1491)</f>
        <v/>
      </c>
      <c r="AD79" s="79" t="str">
        <f>+IF(F79=0,"",'Ark1'!AF1491)</f>
        <v/>
      </c>
      <c r="AE79" s="58" t="str">
        <f t="shared" ref="AE79:AE86" si="18">+IF(F79=0,"",T79/Q79)</f>
        <v/>
      </c>
      <c r="AF79" s="79" t="str">
        <f t="shared" ref="AF79:AF86" si="19">+IF(F79=0,"",F79/E79)</f>
        <v/>
      </c>
      <c r="AG79" s="47"/>
      <c r="AH79" s="4"/>
      <c r="AI79" s="13"/>
      <c r="AK79" s="13"/>
      <c r="AL79" s="5"/>
    </row>
    <row r="80" spans="1:38" ht="15.6">
      <c r="A80" s="47"/>
      <c r="B80" s="56">
        <f>+'Ark1'!C1492</f>
        <v>2018</v>
      </c>
      <c r="C80" s="56">
        <f>+'Ark1'!K1492</f>
        <v>7</v>
      </c>
      <c r="D80" s="70" t="str">
        <f>VLOOKUP(C80,RNR!$I$4:$J$13,2)</f>
        <v>Nødslakt</v>
      </c>
      <c r="E80" s="56" t="str">
        <f>+IF(F80=0,"",'Ark1'!Q1492)</f>
        <v/>
      </c>
      <c r="F80" s="359">
        <f>+'Ark1'!R1492</f>
        <v>0</v>
      </c>
      <c r="G80" s="192" t="str">
        <f>+IF(F80=0,"",'Ark1'!AG1492)</f>
        <v/>
      </c>
      <c r="H80" s="192"/>
      <c r="I80" s="192" t="str">
        <f>+IF(F80=0,"",'Ark1'!AH1492)</f>
        <v/>
      </c>
      <c r="J80" s="192"/>
      <c r="K80" s="459"/>
      <c r="L80" s="459"/>
      <c r="M80" s="460"/>
      <c r="N80" s="460"/>
      <c r="O80" s="460"/>
      <c r="P80" s="106"/>
      <c r="Q80" s="58" t="str">
        <f>+IF(F80=0,"",'Ark1'!S1492)</f>
        <v/>
      </c>
      <c r="R80" s="62"/>
      <c r="S80" s="58" t="str">
        <f>+IF(F80=0,"",'Ark1'!T1492)</f>
        <v/>
      </c>
      <c r="T80" s="169" t="str">
        <f>+IF(F80=0,"",'Ark1'!U1492)</f>
        <v/>
      </c>
      <c r="U80" s="79" t="str">
        <f>+IF(F80=0,"",'Ark1'!W1492)</f>
        <v/>
      </c>
      <c r="V80" s="79" t="str">
        <f>+IF(F80=0,"",'Ark1'!X1492)</f>
        <v/>
      </c>
      <c r="W80" s="79" t="str">
        <f>+IF(F80=0,"",'Ark1'!Y1492)</f>
        <v/>
      </c>
      <c r="X80" s="79"/>
      <c r="Y80" s="169" t="str">
        <f>+IF(F80=0,"",'Ark1'!AA1492)</f>
        <v/>
      </c>
      <c r="Z80" s="58" t="str">
        <f>+IF(F80=0,"",'Ark1'!AB1492)</f>
        <v/>
      </c>
      <c r="AA80" s="58" t="str">
        <f>+IF(F80=0,"",'Ark1'!AC1492)</f>
        <v/>
      </c>
      <c r="AB80" s="79" t="str">
        <f>+IF(F80=0,"",'Ark1'!AD1492)</f>
        <v/>
      </c>
      <c r="AC80" s="79" t="str">
        <f>+IF(F80=0,"",'Ark1'!AE1492)</f>
        <v/>
      </c>
      <c r="AD80" s="79" t="str">
        <f>+IF(F80=0,"",'Ark1'!AF1492)</f>
        <v/>
      </c>
      <c r="AE80" s="58" t="str">
        <f t="shared" si="18"/>
        <v/>
      </c>
      <c r="AF80" s="79" t="str">
        <f t="shared" si="19"/>
        <v/>
      </c>
      <c r="AG80" s="47"/>
      <c r="AH80" s="4"/>
      <c r="AI80" s="13"/>
      <c r="AK80" s="13"/>
      <c r="AL80" s="5"/>
    </row>
    <row r="81" spans="1:38" ht="15.6">
      <c r="A81" s="47"/>
      <c r="B81" s="56">
        <f>+'Ark1'!C1493</f>
        <v>2018</v>
      </c>
      <c r="C81" s="56">
        <f>+'Ark1'!K1493</f>
        <v>9</v>
      </c>
      <c r="D81" s="70" t="str">
        <f>VLOOKUP(C81,RNR!$I$4:$J$13,2)</f>
        <v>Spesial</v>
      </c>
      <c r="E81" s="56" t="str">
        <f>+IF(F81=0,"",'Ark1'!Q1493)</f>
        <v/>
      </c>
      <c r="F81" s="359">
        <f>+'Ark1'!R1493</f>
        <v>0</v>
      </c>
      <c r="G81" s="192" t="str">
        <f>+IF(F81=0,"",'Ark1'!AG1493)</f>
        <v/>
      </c>
      <c r="H81" s="192"/>
      <c r="I81" s="192" t="str">
        <f>+IF(F81=0,"",'Ark1'!AH1493)</f>
        <v/>
      </c>
      <c r="J81" s="192"/>
      <c r="K81" s="459"/>
      <c r="L81" s="459"/>
      <c r="M81" s="460"/>
      <c r="N81" s="460"/>
      <c r="O81" s="460"/>
      <c r="P81" s="106"/>
      <c r="Q81" s="58" t="str">
        <f>+IF(F81=0,"",'Ark1'!S1493)</f>
        <v/>
      </c>
      <c r="R81" s="62"/>
      <c r="S81" s="58" t="str">
        <f>+IF(F81=0,"",'Ark1'!T1493)</f>
        <v/>
      </c>
      <c r="T81" s="169" t="str">
        <f>+IF(F81=0,"",'Ark1'!U1493)</f>
        <v/>
      </c>
      <c r="U81" s="79" t="str">
        <f>+IF(F81=0,"",'Ark1'!W1493)</f>
        <v/>
      </c>
      <c r="V81" s="79" t="str">
        <f>+IF(F81=0,"",'Ark1'!X1493)</f>
        <v/>
      </c>
      <c r="W81" s="79" t="str">
        <f>+IF(F81=0,"",'Ark1'!Y1493)</f>
        <v/>
      </c>
      <c r="X81" s="79"/>
      <c r="Y81" s="169" t="str">
        <f>+IF(F81=0,"",'Ark1'!AA1493)</f>
        <v/>
      </c>
      <c r="Z81" s="58" t="str">
        <f>+IF(F81=0,"",'Ark1'!AB1493)</f>
        <v/>
      </c>
      <c r="AA81" s="58" t="str">
        <f>+IF(F81=0,"",'Ark1'!AC1493)</f>
        <v/>
      </c>
      <c r="AB81" s="79" t="str">
        <f>+IF(F81=0,"",'Ark1'!AD1493)</f>
        <v/>
      </c>
      <c r="AC81" s="79" t="str">
        <f>+IF(F81=0,"",'Ark1'!AE1493)</f>
        <v/>
      </c>
      <c r="AD81" s="79" t="str">
        <f>+IF(F81=0,"",'Ark1'!AF1493)</f>
        <v/>
      </c>
      <c r="AE81" s="58" t="str">
        <f t="shared" si="18"/>
        <v/>
      </c>
      <c r="AF81" s="79" t="str">
        <f t="shared" si="19"/>
        <v/>
      </c>
      <c r="AG81" s="47"/>
      <c r="AH81" s="4"/>
      <c r="AI81" s="13"/>
      <c r="AK81" s="13"/>
      <c r="AL81" s="5"/>
    </row>
    <row r="82" spans="1:38" ht="15.6">
      <c r="A82" s="47"/>
      <c r="B82" s="56">
        <f>+'Ark1'!C1494</f>
        <v>2018</v>
      </c>
      <c r="C82" s="56">
        <f>+'Ark1'!K1494</f>
        <v>10</v>
      </c>
      <c r="D82" s="70" t="str">
        <f>VLOOKUP(C82,RNR!$I$4:$J$13,2)</f>
        <v>Gult fett Ordinær</v>
      </c>
      <c r="E82" s="56" t="str">
        <f>+IF(F82=0,"",'Ark1'!Q1494)</f>
        <v/>
      </c>
      <c r="F82" s="359">
        <f>+'Ark1'!R1494</f>
        <v>0</v>
      </c>
      <c r="G82" s="192" t="str">
        <f>+IF(F82=0,"",'Ark1'!AG1494)</f>
        <v/>
      </c>
      <c r="H82" s="192"/>
      <c r="I82" s="192" t="str">
        <f>+IF(F82=0,"",'Ark1'!AH1494)</f>
        <v/>
      </c>
      <c r="J82" s="192"/>
      <c r="K82" s="459"/>
      <c r="L82" s="459"/>
      <c r="M82" s="460"/>
      <c r="N82" s="460"/>
      <c r="O82" s="460"/>
      <c r="P82" s="106"/>
      <c r="Q82" s="58" t="str">
        <f>+IF(F82=0,"",'Ark1'!S1494)</f>
        <v/>
      </c>
      <c r="R82" s="62"/>
      <c r="S82" s="58" t="str">
        <f>+IF(F82=0,"",'Ark1'!T1494)</f>
        <v/>
      </c>
      <c r="T82" s="169" t="str">
        <f>+IF(F82=0,"",'Ark1'!U1494)</f>
        <v/>
      </c>
      <c r="U82" s="79" t="str">
        <f>+IF(F82=0,"",'Ark1'!W1494)</f>
        <v/>
      </c>
      <c r="V82" s="79" t="str">
        <f>+IF(F82=0,"",'Ark1'!X1494)</f>
        <v/>
      </c>
      <c r="W82" s="79" t="str">
        <f>+IF(F82=0,"",'Ark1'!Y1494)</f>
        <v/>
      </c>
      <c r="X82" s="79"/>
      <c r="Y82" s="169" t="str">
        <f>+IF(F82=0,"",'Ark1'!AA1494)</f>
        <v/>
      </c>
      <c r="Z82" s="58" t="str">
        <f>+IF(F82=0,"",'Ark1'!AB1494)</f>
        <v/>
      </c>
      <c r="AA82" s="58" t="str">
        <f>+IF(F82=0,"",'Ark1'!AC1494)</f>
        <v/>
      </c>
      <c r="AB82" s="79" t="str">
        <f>+IF(F82=0,"",'Ark1'!AD1494)</f>
        <v/>
      </c>
      <c r="AC82" s="79" t="str">
        <f>+IF(F82=0,"",'Ark1'!AE1494)</f>
        <v/>
      </c>
      <c r="AD82" s="79" t="str">
        <f>+IF(F82=0,"",'Ark1'!AF1494)</f>
        <v/>
      </c>
      <c r="AE82" s="58" t="str">
        <f t="shared" si="18"/>
        <v/>
      </c>
      <c r="AF82" s="79" t="str">
        <f t="shared" si="19"/>
        <v/>
      </c>
      <c r="AG82" s="47"/>
      <c r="AH82" s="4"/>
      <c r="AI82" s="13"/>
      <c r="AK82" s="5"/>
      <c r="AL82" s="5"/>
    </row>
    <row r="83" spans="1:38" ht="15.6">
      <c r="A83" s="47"/>
      <c r="B83" s="56">
        <f>+'Ark1'!C1495</f>
        <v>2018</v>
      </c>
      <c r="C83" s="56">
        <f>+'Ark1'!K1495</f>
        <v>12</v>
      </c>
      <c r="D83" s="70" t="str">
        <f>VLOOKUP(C83,RNR!$I$4:$J$13,2)</f>
        <v>Gult fett Villsau</v>
      </c>
      <c r="E83" s="56" t="str">
        <f>+IF(F83=0,"",'Ark1'!Q1495)</f>
        <v/>
      </c>
      <c r="F83" s="359">
        <f>+'Ark1'!R1495</f>
        <v>0</v>
      </c>
      <c r="G83" s="192" t="str">
        <f>+IF(F83=0,"",'Ark1'!AG1495)</f>
        <v/>
      </c>
      <c r="H83" s="192"/>
      <c r="I83" s="192" t="str">
        <f>+IF(F83=0,"",'Ark1'!AH1495)</f>
        <v/>
      </c>
      <c r="J83" s="192"/>
      <c r="K83" s="459"/>
      <c r="L83" s="459"/>
      <c r="M83" s="460"/>
      <c r="N83" s="460"/>
      <c r="O83" s="460"/>
      <c r="P83" s="106"/>
      <c r="Q83" s="58" t="str">
        <f>+IF(F83=0,"",'Ark1'!S1495)</f>
        <v/>
      </c>
      <c r="R83" s="62"/>
      <c r="S83" s="58" t="str">
        <f>+IF(F83=0,"",'Ark1'!T1495)</f>
        <v/>
      </c>
      <c r="T83" s="169" t="str">
        <f>+IF(F83=0,"",'Ark1'!U1495)</f>
        <v/>
      </c>
      <c r="U83" s="79" t="str">
        <f>+IF(F83=0,"",'Ark1'!W1495)</f>
        <v/>
      </c>
      <c r="V83" s="79" t="str">
        <f>+IF(F83=0,"",'Ark1'!X1495)</f>
        <v/>
      </c>
      <c r="W83" s="79" t="str">
        <f>+IF(F83=0,"",'Ark1'!Y1495)</f>
        <v/>
      </c>
      <c r="X83" s="79"/>
      <c r="Y83" s="169" t="str">
        <f>+IF(F83=0,"",'Ark1'!AA1495)</f>
        <v/>
      </c>
      <c r="Z83" s="58" t="str">
        <f>+IF(F83=0,"",'Ark1'!AB1495)</f>
        <v/>
      </c>
      <c r="AA83" s="58" t="str">
        <f>+IF(F83=0,"",'Ark1'!AC1495)</f>
        <v/>
      </c>
      <c r="AB83" s="79" t="str">
        <f>+IF(F83=0,"",'Ark1'!AD1495)</f>
        <v/>
      </c>
      <c r="AC83" s="79" t="str">
        <f>+IF(F83=0,"",'Ark1'!AE1495)</f>
        <v/>
      </c>
      <c r="AD83" s="79" t="str">
        <f>+IF(F83=0,"",'Ark1'!AF1495)</f>
        <v/>
      </c>
      <c r="AE83" s="58" t="str">
        <f t="shared" si="18"/>
        <v/>
      </c>
      <c r="AF83" s="79" t="str">
        <f t="shared" si="19"/>
        <v/>
      </c>
      <c r="AG83" s="47"/>
      <c r="AH83" s="4"/>
      <c r="AI83" s="13"/>
      <c r="AK83" s="5"/>
      <c r="AL83" s="5"/>
    </row>
    <row r="84" spans="1:38" ht="15.6">
      <c r="A84" s="47"/>
      <c r="B84" s="56">
        <f>+'Ark1'!C1496</f>
        <v>2018</v>
      </c>
      <c r="C84" s="56">
        <f>+'Ark1'!K1496</f>
        <v>14</v>
      </c>
      <c r="D84" s="70" t="str">
        <f>VLOOKUP(C84,RNR!$I$4:$J$13,2)</f>
        <v>Gult fett Økologisk</v>
      </c>
      <c r="E84" s="56" t="str">
        <f>+IF(F84=0,"",'Ark1'!Q1496)</f>
        <v/>
      </c>
      <c r="F84" s="359">
        <f>+'Ark1'!R1496</f>
        <v>0</v>
      </c>
      <c r="G84" s="192" t="str">
        <f>+IF(F84=0,"",'Ark1'!AG1496)</f>
        <v/>
      </c>
      <c r="H84" s="192"/>
      <c r="I84" s="192" t="str">
        <f>+IF(F84=0,"",'Ark1'!AH1496)</f>
        <v/>
      </c>
      <c r="J84" s="192"/>
      <c r="K84" s="459"/>
      <c r="L84" s="459"/>
      <c r="M84" s="460"/>
      <c r="N84" s="460"/>
      <c r="O84" s="460"/>
      <c r="P84" s="106"/>
      <c r="Q84" s="58" t="str">
        <f>+IF(F84=0,"",'Ark1'!S1496)</f>
        <v/>
      </c>
      <c r="R84" s="62"/>
      <c r="S84" s="58" t="str">
        <f>+IF(F84=0,"",'Ark1'!T1496)</f>
        <v/>
      </c>
      <c r="T84" s="169" t="str">
        <f>+IF(F84=0,"",'Ark1'!U1496)</f>
        <v/>
      </c>
      <c r="U84" s="79" t="str">
        <f>+IF(F84=0,"",'Ark1'!W1496)</f>
        <v/>
      </c>
      <c r="V84" s="79" t="str">
        <f>+IF(F84=0,"",'Ark1'!X1496)</f>
        <v/>
      </c>
      <c r="W84" s="79" t="str">
        <f>+IF(F84=0,"",'Ark1'!Y1496)</f>
        <v/>
      </c>
      <c r="X84" s="79"/>
      <c r="Y84" s="169" t="str">
        <f>+IF(F84=0,"",'Ark1'!AA1496)</f>
        <v/>
      </c>
      <c r="Z84" s="58" t="str">
        <f>+IF(F84=0,"",'Ark1'!AB1496)</f>
        <v/>
      </c>
      <c r="AA84" s="58" t="str">
        <f>+IF(F84=0,"",'Ark1'!AC1496)</f>
        <v/>
      </c>
      <c r="AB84" s="79" t="str">
        <f>+IF(F84=0,"",'Ark1'!AD1496)</f>
        <v/>
      </c>
      <c r="AC84" s="79" t="str">
        <f>+IF(F84=0,"",'Ark1'!AE1496)</f>
        <v/>
      </c>
      <c r="AD84" s="79" t="str">
        <f>+IF(F84=0,"",'Ark1'!AF1496)</f>
        <v/>
      </c>
      <c r="AE84" s="58" t="str">
        <f t="shared" si="18"/>
        <v/>
      </c>
      <c r="AF84" s="79" t="str">
        <f t="shared" si="19"/>
        <v/>
      </c>
      <c r="AG84" s="47"/>
      <c r="AH84" s="4"/>
      <c r="AI84" s="13"/>
      <c r="AK84" s="5"/>
      <c r="AL84" s="5"/>
    </row>
    <row r="85" spans="1:38" ht="15.6">
      <c r="A85" s="47"/>
      <c r="B85" s="56">
        <f>+'Ark1'!C1497</f>
        <v>2018</v>
      </c>
      <c r="C85" s="56">
        <f>+'Ark1'!K1497</f>
        <v>19</v>
      </c>
      <c r="D85" s="70" t="str">
        <f>VLOOKUP(C85,RNR!$I$4:$J$13,2)</f>
        <v>Gult fett Spesial</v>
      </c>
      <c r="E85" s="56" t="str">
        <f>+IF(F85=0,"",'Ark1'!Q1497)</f>
        <v/>
      </c>
      <c r="F85" s="359">
        <f>+'Ark1'!R1497</f>
        <v>0</v>
      </c>
      <c r="G85" s="192" t="str">
        <f>+IF(F85=0,"",'Ark1'!AG1497)</f>
        <v/>
      </c>
      <c r="H85" s="192"/>
      <c r="I85" s="192" t="str">
        <f>+IF(F85=0,"",'Ark1'!AH1497)</f>
        <v/>
      </c>
      <c r="J85" s="192"/>
      <c r="K85" s="459"/>
      <c r="L85" s="459"/>
      <c r="M85" s="460"/>
      <c r="N85" s="460"/>
      <c r="O85" s="460"/>
      <c r="P85" s="106"/>
      <c r="Q85" s="58" t="str">
        <f>+IF(F85=0,"",'Ark1'!S1497)</f>
        <v/>
      </c>
      <c r="R85" s="62"/>
      <c r="S85" s="58" t="str">
        <f>+IF(F85=0,"",'Ark1'!T1497)</f>
        <v/>
      </c>
      <c r="T85" s="169" t="str">
        <f>+IF(F85=0,"",'Ark1'!U1497)</f>
        <v/>
      </c>
      <c r="U85" s="79" t="str">
        <f>+IF(F85=0,"",'Ark1'!W1497)</f>
        <v/>
      </c>
      <c r="V85" s="79" t="str">
        <f>+IF(F85=0,"",'Ark1'!X1497)</f>
        <v/>
      </c>
      <c r="W85" s="79" t="str">
        <f>+IF(F85=0,"",'Ark1'!Y1497)</f>
        <v/>
      </c>
      <c r="X85" s="79"/>
      <c r="Y85" s="169" t="str">
        <f>+IF(F85=0,"",'Ark1'!AA1497)</f>
        <v/>
      </c>
      <c r="Z85" s="58" t="str">
        <f>+IF(F85=0,"",'Ark1'!AB1497)</f>
        <v/>
      </c>
      <c r="AA85" s="58" t="str">
        <f>+IF(F85=0,"",'Ark1'!AC1497)</f>
        <v/>
      </c>
      <c r="AB85" s="79" t="str">
        <f>+IF(F85=0,"",'Ark1'!AD1497)</f>
        <v/>
      </c>
      <c r="AC85" s="79" t="str">
        <f>+IF(F85=0,"",'Ark1'!AE1497)</f>
        <v/>
      </c>
      <c r="AD85" s="79" t="str">
        <f>+IF(F85=0,"",'Ark1'!AF1497)</f>
        <v/>
      </c>
      <c r="AE85" s="58" t="str">
        <f t="shared" si="18"/>
        <v/>
      </c>
      <c r="AF85" s="79" t="str">
        <f t="shared" si="19"/>
        <v/>
      </c>
      <c r="AG85" s="47"/>
      <c r="AH85" s="4"/>
      <c r="AI85" s="13"/>
      <c r="AK85" s="5"/>
      <c r="AL85" s="5"/>
    </row>
    <row r="86" spans="1:38" ht="15.6">
      <c r="A86" s="47"/>
      <c r="B86" s="56">
        <f>+'Ark1'!C1498</f>
        <v>2018</v>
      </c>
      <c r="C86" s="56">
        <f>+'Ark1'!K1498</f>
        <v>25</v>
      </c>
      <c r="D86" s="70" t="str">
        <f>VLOOKUP(C86,RNR!$I$4:$J$13,2)</f>
        <v>Lyngenlam</v>
      </c>
      <c r="E86" s="56" t="str">
        <f>+IF(F86=0,"",'Ark1'!Q1498)</f>
        <v/>
      </c>
      <c r="F86" s="359">
        <f>+'Ark1'!R1498</f>
        <v>0</v>
      </c>
      <c r="G86" s="192" t="str">
        <f>+IF(F86=0,"",'Ark1'!AG1498)</f>
        <v/>
      </c>
      <c r="H86" s="192"/>
      <c r="I86" s="192" t="str">
        <f>+IF(F86=0,"",'Ark1'!AH1498)</f>
        <v/>
      </c>
      <c r="J86" s="192"/>
      <c r="K86" s="459"/>
      <c r="L86" s="459"/>
      <c r="M86" s="460"/>
      <c r="N86" s="460"/>
      <c r="O86" s="460"/>
      <c r="P86" s="106"/>
      <c r="Q86" s="58" t="str">
        <f>+IF(F86=0,"",'Ark1'!S1498)</f>
        <v/>
      </c>
      <c r="R86" s="62"/>
      <c r="S86" s="58" t="str">
        <f>+IF(F86=0,"",'Ark1'!T1498)</f>
        <v/>
      </c>
      <c r="T86" s="169" t="str">
        <f>+IF(F86=0,"",'Ark1'!U1498)</f>
        <v/>
      </c>
      <c r="U86" s="79" t="str">
        <f>+IF(F86=0,"",'Ark1'!W1498)</f>
        <v/>
      </c>
      <c r="V86" s="79" t="str">
        <f>+IF(F86=0,"",'Ark1'!X1498)</f>
        <v/>
      </c>
      <c r="W86" s="79" t="str">
        <f>+IF(F86=0,"",'Ark1'!Y1498)</f>
        <v/>
      </c>
      <c r="X86" s="79"/>
      <c r="Y86" s="169" t="str">
        <f>+IF(F86=0,"",'Ark1'!AA1498)</f>
        <v/>
      </c>
      <c r="Z86" s="58" t="str">
        <f>+IF(F86=0,"",'Ark1'!AB1498)</f>
        <v/>
      </c>
      <c r="AA86" s="58" t="str">
        <f>+IF(F86=0,"",'Ark1'!AC1498)</f>
        <v/>
      </c>
      <c r="AB86" s="79" t="str">
        <f>+IF(F86=0,"",'Ark1'!AD1498)</f>
        <v/>
      </c>
      <c r="AC86" s="79" t="str">
        <f>+IF(F86=0,"",'Ark1'!AE1498)</f>
        <v/>
      </c>
      <c r="AD86" s="79" t="str">
        <f>+IF(F86=0,"",'Ark1'!AF1498)</f>
        <v/>
      </c>
      <c r="AE86" s="58" t="str">
        <f t="shared" si="18"/>
        <v/>
      </c>
      <c r="AF86" s="79" t="str">
        <f t="shared" si="19"/>
        <v/>
      </c>
      <c r="AG86" s="47"/>
      <c r="AH86" s="4"/>
      <c r="AI86" s="13"/>
      <c r="AK86" s="5"/>
      <c r="AL86" s="5"/>
    </row>
    <row r="87" spans="1:38" ht="15.6">
      <c r="A87" s="47"/>
      <c r="B87" s="47"/>
      <c r="C87" s="47"/>
      <c r="D87" s="47"/>
      <c r="E87" s="47"/>
      <c r="F87" s="350"/>
      <c r="G87" s="47"/>
      <c r="H87" s="47"/>
      <c r="I87" s="47"/>
      <c r="J87" s="47"/>
      <c r="K87" s="448"/>
      <c r="L87" s="448"/>
      <c r="M87" s="458"/>
      <c r="N87" s="458"/>
      <c r="O87" s="458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"/>
      <c r="AI87" s="13"/>
      <c r="AK87" s="5"/>
      <c r="AL87" s="5"/>
    </row>
    <row r="88" spans="1:38" ht="15.6">
      <c r="A88" s="47"/>
      <c r="B88">
        <f>+'Ark1'!C1499</f>
        <v>2017</v>
      </c>
      <c r="C88">
        <f>+'Ark1'!K1499</f>
        <v>0</v>
      </c>
      <c r="D88" s="70" t="str">
        <f>VLOOKUP(C88,RNR!$I$4:$J$13,2)</f>
        <v>Ordinær</v>
      </c>
      <c r="E88" t="str">
        <f>+IF(F88=0,"",'Ark1'!Q1499)</f>
        <v/>
      </c>
      <c r="F88" s="347">
        <f>+'Ark1'!R1499</f>
        <v>0</v>
      </c>
      <c r="G88" s="210" t="str">
        <f>+IF(F88=0,"",'Ark1'!AG1499)</f>
        <v/>
      </c>
      <c r="H88" s="210"/>
      <c r="I88" s="210" t="str">
        <f>+IF(F88=0,"",'Ark1'!AH1499)</f>
        <v/>
      </c>
      <c r="J88" s="210"/>
      <c r="K88" s="461"/>
      <c r="L88" s="461"/>
      <c r="M88" s="462"/>
      <c r="N88" s="462"/>
      <c r="O88" s="462"/>
      <c r="P88" s="106"/>
      <c r="Q88" s="1" t="str">
        <f>+IF(F88=0,"",'Ark1'!S1499)</f>
        <v/>
      </c>
      <c r="R88" s="63"/>
      <c r="S88" s="1" t="str">
        <f>+IF(F88=0,"",'Ark1'!T1499)</f>
        <v/>
      </c>
      <c r="T88" s="102" t="str">
        <f>+IF(F88=0,"",'Ark1'!U1499)</f>
        <v/>
      </c>
      <c r="U88" s="11" t="str">
        <f>+IF(F88=0,"",'Ark1'!W1499)</f>
        <v/>
      </c>
      <c r="V88" s="11" t="str">
        <f>+IF(F88=0,"",'Ark1'!X1499)</f>
        <v/>
      </c>
      <c r="W88" s="11" t="str">
        <f>+IF(F88=0,"",'Ark1'!Y1499)</f>
        <v/>
      </c>
      <c r="Y88" s="102" t="str">
        <f>+IF(F88=0,"",'Ark1'!AA1499)</f>
        <v/>
      </c>
      <c r="Z88" s="1" t="str">
        <f>+IF(F88=0,"",'Ark1'!AB1499)</f>
        <v/>
      </c>
      <c r="AA88" s="1" t="str">
        <f>+IF(F88=0,"",'Ark1'!AC1499)</f>
        <v/>
      </c>
      <c r="AB88" s="11" t="str">
        <f>+IF(F88=0,"",'Ark1'!AD1499)</f>
        <v/>
      </c>
      <c r="AC88" s="11" t="str">
        <f>+IF(F88=0,"",'Ark1'!AE1499)</f>
        <v/>
      </c>
      <c r="AD88" s="11" t="str">
        <f>+IF(F88=0,"",'Ark1'!AF1499)</f>
        <v/>
      </c>
      <c r="AE88" s="1" t="str">
        <f t="shared" ref="AE88:AE96" si="20">+IF(F88=0,"",T88/Q88)</f>
        <v/>
      </c>
      <c r="AF88" s="11" t="str">
        <f t="shared" ref="AF88:AF96" si="21">+IF(F88=0,"",F88/E88)</f>
        <v/>
      </c>
      <c r="AG88" s="47"/>
      <c r="AH88" s="4"/>
      <c r="AI88" s="13"/>
      <c r="AK88" s="5"/>
      <c r="AL88" s="5"/>
    </row>
    <row r="89" spans="1:38" ht="15.6">
      <c r="A89" s="47"/>
      <c r="B89">
        <f>+'Ark1'!C1500</f>
        <v>2017</v>
      </c>
      <c r="C89">
        <f>+'Ark1'!K1500</f>
        <v>2</v>
      </c>
      <c r="D89" s="70" t="str">
        <f>VLOOKUP(C89,RNR!$I$4:$J$13,2)</f>
        <v>Villsau</v>
      </c>
      <c r="E89" t="str">
        <f>+IF(F89=0,"",'Ark1'!Q1500)</f>
        <v/>
      </c>
      <c r="F89" s="347">
        <f>+'Ark1'!R1500</f>
        <v>0</v>
      </c>
      <c r="G89" s="210" t="str">
        <f>+IF(F89=0,"",'Ark1'!AG1500)</f>
        <v/>
      </c>
      <c r="H89" s="210"/>
      <c r="I89" s="210" t="str">
        <f>+IF(F89=0,"",'Ark1'!AH1500)</f>
        <v/>
      </c>
      <c r="J89" s="210"/>
      <c r="K89" s="461"/>
      <c r="L89" s="461"/>
      <c r="M89" s="462"/>
      <c r="N89" s="462"/>
      <c r="O89" s="462"/>
      <c r="P89" s="106"/>
      <c r="Q89" s="1" t="str">
        <f>+IF(F89=0,"",'Ark1'!S1500)</f>
        <v/>
      </c>
      <c r="R89" s="63"/>
      <c r="S89" s="1" t="str">
        <f>+IF(F89=0,"",'Ark1'!T1500)</f>
        <v/>
      </c>
      <c r="T89" s="102" t="str">
        <f>+IF(F89=0,"",'Ark1'!U1500)</f>
        <v/>
      </c>
      <c r="U89" s="11" t="str">
        <f>+IF(F89=0,"",'Ark1'!W1500)</f>
        <v/>
      </c>
      <c r="V89" s="11" t="str">
        <f>+IF(F89=0,"",'Ark1'!X1500)</f>
        <v/>
      </c>
      <c r="W89" s="11" t="str">
        <f>+IF(F89=0,"",'Ark1'!Y1500)</f>
        <v/>
      </c>
      <c r="Y89" s="102" t="str">
        <f>+IF(F89=0,"",'Ark1'!AA1500)</f>
        <v/>
      </c>
      <c r="Z89" s="1" t="str">
        <f>+IF(F89=0,"",'Ark1'!AB1500)</f>
        <v/>
      </c>
      <c r="AA89" s="1" t="str">
        <f>+IF(F89=0,"",'Ark1'!AC1500)</f>
        <v/>
      </c>
      <c r="AB89" s="11" t="str">
        <f>+IF(F89=0,"",'Ark1'!AD1500)</f>
        <v/>
      </c>
      <c r="AC89" s="11" t="str">
        <f>+IF(F89=0,"",'Ark1'!AE1500)</f>
        <v/>
      </c>
      <c r="AD89" s="11" t="str">
        <f>+IF(F89=0,"",'Ark1'!AF1500)</f>
        <v/>
      </c>
      <c r="AE89" s="1" t="str">
        <f t="shared" si="20"/>
        <v/>
      </c>
      <c r="AF89" s="11" t="str">
        <f t="shared" si="21"/>
        <v/>
      </c>
      <c r="AG89" s="47"/>
      <c r="AH89" s="4"/>
      <c r="AI89" s="13"/>
      <c r="AK89" s="5"/>
      <c r="AL89" s="5"/>
    </row>
    <row r="90" spans="1:38" ht="15.6">
      <c r="A90" s="47"/>
      <c r="B90">
        <f>+'Ark1'!C1501</f>
        <v>2017</v>
      </c>
      <c r="C90">
        <f>+'Ark1'!K1501</f>
        <v>4</v>
      </c>
      <c r="D90" s="70" t="str">
        <f>VLOOKUP(C90,RNR!$I$4:$J$13,2)</f>
        <v>Økologisk</v>
      </c>
      <c r="E90" t="str">
        <f>+IF(F90=0,"",'Ark1'!Q1501)</f>
        <v/>
      </c>
      <c r="F90" s="347">
        <f>+'Ark1'!R1501</f>
        <v>0</v>
      </c>
      <c r="G90" s="210" t="str">
        <f>+IF(F90=0,"",'Ark1'!AG1501)</f>
        <v/>
      </c>
      <c r="H90" s="210"/>
      <c r="I90" s="210" t="str">
        <f>+IF(F90=0,"",'Ark1'!AH1501)</f>
        <v/>
      </c>
      <c r="J90" s="210"/>
      <c r="K90" s="461"/>
      <c r="L90" s="461"/>
      <c r="M90" s="462"/>
      <c r="N90" s="462"/>
      <c r="O90" s="462"/>
      <c r="P90" s="106"/>
      <c r="Q90" s="1" t="str">
        <f>+IF(F90=0,"",'Ark1'!S1501)</f>
        <v/>
      </c>
      <c r="R90" s="63"/>
      <c r="S90" s="1" t="str">
        <f>+IF(F90=0,"",'Ark1'!T1501)</f>
        <v/>
      </c>
      <c r="T90" s="102" t="str">
        <f>+IF(F90=0,"",'Ark1'!U1501)</f>
        <v/>
      </c>
      <c r="U90" s="11" t="str">
        <f>+IF(F90=0,"",'Ark1'!W1501)</f>
        <v/>
      </c>
      <c r="V90" s="11" t="str">
        <f>+IF(F90=0,"",'Ark1'!X1501)</f>
        <v/>
      </c>
      <c r="W90" s="11" t="str">
        <f>+IF(F90=0,"",'Ark1'!Y1501)</f>
        <v/>
      </c>
      <c r="Y90" s="102" t="str">
        <f>+IF(F90=0,"",'Ark1'!AA1501)</f>
        <v/>
      </c>
      <c r="Z90" s="1" t="str">
        <f>+IF(F90=0,"",'Ark1'!AB1501)</f>
        <v/>
      </c>
      <c r="AA90" s="1" t="str">
        <f>+IF(F90=0,"",'Ark1'!AC1501)</f>
        <v/>
      </c>
      <c r="AB90" s="11" t="str">
        <f>+IF(F90=0,"",'Ark1'!AD1501)</f>
        <v/>
      </c>
      <c r="AC90" s="11" t="str">
        <f>+IF(F90=0,"",'Ark1'!AE1501)</f>
        <v/>
      </c>
      <c r="AD90" s="11" t="str">
        <f>+IF(F90=0,"",'Ark1'!AF1501)</f>
        <v/>
      </c>
      <c r="AE90" s="1" t="str">
        <f t="shared" si="20"/>
        <v/>
      </c>
      <c r="AF90" s="11" t="str">
        <f t="shared" si="21"/>
        <v/>
      </c>
      <c r="AG90" s="47"/>
      <c r="AH90" s="4"/>
      <c r="AI90" s="13"/>
      <c r="AK90" s="5"/>
      <c r="AL90" s="5"/>
    </row>
    <row r="91" spans="1:38" ht="15.6">
      <c r="A91" s="47"/>
      <c r="B91">
        <f>+'Ark1'!C1502</f>
        <v>2017</v>
      </c>
      <c r="C91">
        <f>+'Ark1'!K1502</f>
        <v>7</v>
      </c>
      <c r="D91" s="70" t="str">
        <f>VLOOKUP(C91,RNR!$I$4:$J$13,2)</f>
        <v>Nødslakt</v>
      </c>
      <c r="E91" t="str">
        <f>+IF(F91=0,"",'Ark1'!Q1502)</f>
        <v/>
      </c>
      <c r="F91" s="347">
        <f>+'Ark1'!R1502</f>
        <v>0</v>
      </c>
      <c r="G91" s="210" t="str">
        <f>+IF(F91=0,"",'Ark1'!AG1502)</f>
        <v/>
      </c>
      <c r="H91" s="210"/>
      <c r="I91" s="210" t="str">
        <f>+IF(F91=0,"",'Ark1'!AH1502)</f>
        <v/>
      </c>
      <c r="J91" s="210"/>
      <c r="K91" s="461"/>
      <c r="L91" s="461"/>
      <c r="M91" s="462"/>
      <c r="N91" s="462"/>
      <c r="O91" s="462"/>
      <c r="P91" s="106"/>
      <c r="Q91" s="1" t="str">
        <f>+IF(F91=0,"",'Ark1'!S1502)</f>
        <v/>
      </c>
      <c r="R91" s="63"/>
      <c r="S91" s="1" t="str">
        <f>+IF(F91=0,"",'Ark1'!T1502)</f>
        <v/>
      </c>
      <c r="T91" s="102" t="str">
        <f>+IF(F91=0,"",'Ark1'!U1502)</f>
        <v/>
      </c>
      <c r="U91" s="11" t="str">
        <f>+IF(F91=0,"",'Ark1'!W1502)</f>
        <v/>
      </c>
      <c r="V91" s="11" t="str">
        <f>+IF(F91=0,"",'Ark1'!X1502)</f>
        <v/>
      </c>
      <c r="W91" s="11" t="str">
        <f>+IF(F91=0,"",'Ark1'!Y1502)</f>
        <v/>
      </c>
      <c r="Y91" s="102" t="str">
        <f>+IF(F91=0,"",'Ark1'!AA1502)</f>
        <v/>
      </c>
      <c r="Z91" s="1" t="str">
        <f>+IF(F91=0,"",'Ark1'!AB1502)</f>
        <v/>
      </c>
      <c r="AA91" s="1" t="str">
        <f>+IF(F91=0,"",'Ark1'!AC1502)</f>
        <v/>
      </c>
      <c r="AB91" s="11" t="str">
        <f>+IF(F91=0,"",'Ark1'!AD1502)</f>
        <v/>
      </c>
      <c r="AC91" s="11" t="str">
        <f>+IF(F91=0,"",'Ark1'!AE1502)</f>
        <v/>
      </c>
      <c r="AD91" s="11" t="str">
        <f>+IF(F91=0,"",'Ark1'!AF1502)</f>
        <v/>
      </c>
      <c r="AE91" s="1" t="str">
        <f t="shared" si="20"/>
        <v/>
      </c>
      <c r="AF91" s="11" t="str">
        <f t="shared" si="21"/>
        <v/>
      </c>
      <c r="AG91" s="47"/>
      <c r="AH91" s="4"/>
      <c r="AI91" s="5"/>
      <c r="AK91" s="5"/>
      <c r="AL91" s="5"/>
    </row>
    <row r="92" spans="1:38" ht="15.6">
      <c r="A92" s="47"/>
      <c r="B92">
        <f>+'Ark1'!C1503</f>
        <v>2017</v>
      </c>
      <c r="C92">
        <f>+'Ark1'!K1503</f>
        <v>9</v>
      </c>
      <c r="D92" s="70" t="str">
        <f>VLOOKUP(C92,RNR!$I$4:$J$13,2)</f>
        <v>Spesial</v>
      </c>
      <c r="E92" t="str">
        <f>+IF(F92=0,"",'Ark1'!Q1503)</f>
        <v/>
      </c>
      <c r="F92" s="347">
        <f>+'Ark1'!R1503</f>
        <v>0</v>
      </c>
      <c r="G92" s="210" t="str">
        <f>+IF(F92=0,"",'Ark1'!AG1503)</f>
        <v/>
      </c>
      <c r="H92" s="210"/>
      <c r="I92" s="210" t="str">
        <f>+IF(F92=0,"",'Ark1'!AH1503)</f>
        <v/>
      </c>
      <c r="J92" s="210"/>
      <c r="K92" s="461"/>
      <c r="L92" s="461"/>
      <c r="M92" s="462"/>
      <c r="N92" s="462"/>
      <c r="O92" s="462"/>
      <c r="P92" s="106"/>
      <c r="Q92" s="1" t="str">
        <f>+IF(F92=0,"",'Ark1'!S1503)</f>
        <v/>
      </c>
      <c r="R92" s="63"/>
      <c r="S92" s="1" t="str">
        <f>+IF(F92=0,"",'Ark1'!T1503)</f>
        <v/>
      </c>
      <c r="T92" s="102" t="str">
        <f>+IF(F92=0,"",'Ark1'!U1503)</f>
        <v/>
      </c>
      <c r="U92" s="11" t="str">
        <f>+IF(F92=0,"",'Ark1'!W1503)</f>
        <v/>
      </c>
      <c r="V92" s="11" t="str">
        <f>+IF(F92=0,"",'Ark1'!X1503)</f>
        <v/>
      </c>
      <c r="W92" s="11" t="str">
        <f>+IF(F92=0,"",'Ark1'!Y1503)</f>
        <v/>
      </c>
      <c r="Y92" s="102" t="str">
        <f>+IF(F92=0,"",'Ark1'!AA1503)</f>
        <v/>
      </c>
      <c r="Z92" s="1" t="str">
        <f>+IF(F92=0,"",'Ark1'!AB1503)</f>
        <v/>
      </c>
      <c r="AA92" s="1" t="str">
        <f>+IF(F92=0,"",'Ark1'!AC1503)</f>
        <v/>
      </c>
      <c r="AB92" s="11" t="str">
        <f>+IF(F92=0,"",'Ark1'!AD1503)</f>
        <v/>
      </c>
      <c r="AC92" s="11" t="str">
        <f>+IF(F92=0,"",'Ark1'!AE1503)</f>
        <v/>
      </c>
      <c r="AD92" s="11" t="str">
        <f>+IF(F92=0,"",'Ark1'!AF1503)</f>
        <v/>
      </c>
      <c r="AE92" s="1" t="str">
        <f t="shared" si="20"/>
        <v/>
      </c>
      <c r="AF92" s="11" t="str">
        <f t="shared" si="21"/>
        <v/>
      </c>
      <c r="AG92" s="47"/>
      <c r="AH92" s="13"/>
      <c r="AI92" s="13"/>
    </row>
    <row r="93" spans="1:38" ht="15.6">
      <c r="A93" s="47"/>
      <c r="B93">
        <f>+'Ark1'!C1504</f>
        <v>2017</v>
      </c>
      <c r="C93">
        <f>+'Ark1'!K1504</f>
        <v>10</v>
      </c>
      <c r="D93" s="70" t="str">
        <f>VLOOKUP(C93,RNR!$I$4:$J$13,2)</f>
        <v>Gult fett Ordinær</v>
      </c>
      <c r="E93" t="str">
        <f>+IF(F93=0,"",'Ark1'!Q1504)</f>
        <v/>
      </c>
      <c r="F93" s="347">
        <f>+'Ark1'!R1504</f>
        <v>0</v>
      </c>
      <c r="G93" s="210" t="str">
        <f>+IF(F93=0,"",'Ark1'!AG1504)</f>
        <v/>
      </c>
      <c r="H93" s="210"/>
      <c r="I93" s="210" t="str">
        <f>+IF(F93=0,"",'Ark1'!AH1504)</f>
        <v/>
      </c>
      <c r="J93" s="210"/>
      <c r="K93" s="461"/>
      <c r="L93" s="461"/>
      <c r="M93" s="462"/>
      <c r="N93" s="462"/>
      <c r="O93" s="462"/>
      <c r="P93" s="106"/>
      <c r="Q93" s="1" t="str">
        <f>+IF(F93=0,"",'Ark1'!S1504)</f>
        <v/>
      </c>
      <c r="R93" s="63"/>
      <c r="S93" s="1" t="str">
        <f>+IF(F93=0,"",'Ark1'!T1504)</f>
        <v/>
      </c>
      <c r="T93" s="102" t="str">
        <f>+IF(F93=0,"",'Ark1'!U1504)</f>
        <v/>
      </c>
      <c r="U93" s="11" t="str">
        <f>+IF(F93=0,"",'Ark1'!W1504)</f>
        <v/>
      </c>
      <c r="V93" s="11" t="str">
        <f>+IF(F93=0,"",'Ark1'!X1504)</f>
        <v/>
      </c>
      <c r="W93" s="11" t="str">
        <f>+IF(F93=0,"",'Ark1'!Y1504)</f>
        <v/>
      </c>
      <c r="Y93" s="102" t="str">
        <f>+IF(F93=0,"",'Ark1'!AA1504)</f>
        <v/>
      </c>
      <c r="Z93" s="1" t="str">
        <f>+IF(F93=0,"",'Ark1'!AB1504)</f>
        <v/>
      </c>
      <c r="AA93" s="1" t="str">
        <f>+IF(F93=0,"",'Ark1'!AC1504)</f>
        <v/>
      </c>
      <c r="AB93" s="11" t="str">
        <f>+IF(F93=0,"",'Ark1'!AD1504)</f>
        <v/>
      </c>
      <c r="AC93" s="11" t="str">
        <f>+IF(F93=0,"",'Ark1'!AE1504)</f>
        <v/>
      </c>
      <c r="AD93" s="11" t="str">
        <f>+IF(F93=0,"",'Ark1'!AF1504)</f>
        <v/>
      </c>
      <c r="AE93" s="1" t="str">
        <f t="shared" si="20"/>
        <v/>
      </c>
      <c r="AF93" s="11" t="str">
        <f t="shared" si="21"/>
        <v/>
      </c>
      <c r="AG93" s="47"/>
      <c r="AH93" s="5"/>
      <c r="AI93" s="5"/>
      <c r="AL93" s="5"/>
    </row>
    <row r="94" spans="1:38" ht="15.6">
      <c r="A94" s="47"/>
      <c r="B94">
        <f>+'Ark1'!C1505</f>
        <v>2017</v>
      </c>
      <c r="C94">
        <f>+'Ark1'!K1505</f>
        <v>12</v>
      </c>
      <c r="D94" s="70" t="str">
        <f>VLOOKUP(C94,RNR!$I$4:$J$13,2)</f>
        <v>Gult fett Villsau</v>
      </c>
      <c r="E94" t="str">
        <f>+IF(F94=0,"",'Ark1'!Q1505)</f>
        <v/>
      </c>
      <c r="F94" s="347">
        <f>+'Ark1'!R1505</f>
        <v>0</v>
      </c>
      <c r="G94" s="210" t="str">
        <f>+IF(F94=0,"",'Ark1'!AG1505)</f>
        <v/>
      </c>
      <c r="H94" s="210"/>
      <c r="I94" s="210" t="str">
        <f>+IF(F94=0,"",'Ark1'!AH1505)</f>
        <v/>
      </c>
      <c r="J94" s="210"/>
      <c r="K94" s="461"/>
      <c r="L94" s="461"/>
      <c r="M94" s="462"/>
      <c r="N94" s="462"/>
      <c r="O94" s="462"/>
      <c r="P94" s="106"/>
      <c r="Q94" s="1" t="str">
        <f>+IF(F94=0,"",'Ark1'!S1505)</f>
        <v/>
      </c>
      <c r="R94" s="63"/>
      <c r="S94" s="1" t="str">
        <f>+IF(F94=0,"",'Ark1'!T1505)</f>
        <v/>
      </c>
      <c r="T94" s="102" t="str">
        <f>+IF(F94=0,"",'Ark1'!U1505)</f>
        <v/>
      </c>
      <c r="U94" s="11" t="str">
        <f>+IF(F94=0,"",'Ark1'!W1505)</f>
        <v/>
      </c>
      <c r="V94" s="11" t="str">
        <f>+IF(F94=0,"",'Ark1'!X1505)</f>
        <v/>
      </c>
      <c r="W94" s="11" t="str">
        <f>+IF(F94=0,"",'Ark1'!Y1505)</f>
        <v/>
      </c>
      <c r="Y94" s="102" t="str">
        <f>+IF(F94=0,"",'Ark1'!AA1505)</f>
        <v/>
      </c>
      <c r="Z94" s="1" t="str">
        <f>+IF(F94=0,"",'Ark1'!AB1505)</f>
        <v/>
      </c>
      <c r="AA94" s="1" t="str">
        <f>+IF(F94=0,"",'Ark1'!AC1505)</f>
        <v/>
      </c>
      <c r="AB94" s="11" t="str">
        <f>+IF(F94=0,"",'Ark1'!AD1505)</f>
        <v/>
      </c>
      <c r="AC94" s="11" t="str">
        <f>+IF(F94=0,"",'Ark1'!AE1505)</f>
        <v/>
      </c>
      <c r="AD94" s="11" t="str">
        <f>+IF(F94=0,"",'Ark1'!AF1505)</f>
        <v/>
      </c>
      <c r="AE94" s="1" t="str">
        <f t="shared" si="20"/>
        <v/>
      </c>
      <c r="AF94" s="11" t="str">
        <f t="shared" si="21"/>
        <v/>
      </c>
      <c r="AG94" s="47"/>
      <c r="AH94" s="13"/>
      <c r="AI94" s="13"/>
    </row>
    <row r="95" spans="1:38" ht="15.6">
      <c r="A95" s="47"/>
      <c r="B95">
        <f>+'Ark1'!C1506</f>
        <v>2017</v>
      </c>
      <c r="C95">
        <f>+'Ark1'!K1506</f>
        <v>14</v>
      </c>
      <c r="D95" s="70" t="str">
        <f>VLOOKUP(C95,RNR!$I$4:$J$13,2)</f>
        <v>Gult fett Økologisk</v>
      </c>
      <c r="E95" t="str">
        <f>+IF(F95=0,"",'Ark1'!Q1506)</f>
        <v/>
      </c>
      <c r="F95" s="347">
        <f>+'Ark1'!R1506</f>
        <v>0</v>
      </c>
      <c r="G95" s="210" t="str">
        <f>+IF(F95=0,"",'Ark1'!AG1506)</f>
        <v/>
      </c>
      <c r="H95" s="210"/>
      <c r="I95" s="210" t="str">
        <f>+IF(F95=0,"",'Ark1'!AH1506)</f>
        <v/>
      </c>
      <c r="J95" s="210"/>
      <c r="K95" s="461"/>
      <c r="L95" s="461"/>
      <c r="M95" s="462"/>
      <c r="N95" s="462"/>
      <c r="O95" s="462"/>
      <c r="P95" s="106"/>
      <c r="Q95" s="1" t="str">
        <f>+IF(F95=0,"",'Ark1'!S1506)</f>
        <v/>
      </c>
      <c r="R95" s="63"/>
      <c r="S95" s="1" t="str">
        <f>+IF(F95=0,"",'Ark1'!T1506)</f>
        <v/>
      </c>
      <c r="T95" s="102" t="str">
        <f>+IF(F95=0,"",'Ark1'!U1506)</f>
        <v/>
      </c>
      <c r="U95" s="11" t="str">
        <f>+IF(F95=0,"",'Ark1'!W1506)</f>
        <v/>
      </c>
      <c r="V95" s="11" t="str">
        <f>+IF(F95=0,"",'Ark1'!X1506)</f>
        <v/>
      </c>
      <c r="W95" s="11" t="str">
        <f>+IF(F95=0,"",'Ark1'!Y1506)</f>
        <v/>
      </c>
      <c r="Y95" s="102" t="str">
        <f>+IF(F95=0,"",'Ark1'!AA1506)</f>
        <v/>
      </c>
      <c r="Z95" s="1" t="str">
        <f>+IF(F95=0,"",'Ark1'!AB1506)</f>
        <v/>
      </c>
      <c r="AA95" s="1" t="str">
        <f>+IF(F95=0,"",'Ark1'!AC1506)</f>
        <v/>
      </c>
      <c r="AB95" s="11" t="str">
        <f>+IF(F95=0,"",'Ark1'!AD1506)</f>
        <v/>
      </c>
      <c r="AC95" s="11" t="str">
        <f>+IF(F95=0,"",'Ark1'!AE1506)</f>
        <v/>
      </c>
      <c r="AD95" s="11" t="str">
        <f>+IF(F95=0,"",'Ark1'!AF1506)</f>
        <v/>
      </c>
      <c r="AE95" s="1" t="str">
        <f t="shared" si="20"/>
        <v/>
      </c>
      <c r="AF95" s="11" t="str">
        <f t="shared" si="21"/>
        <v/>
      </c>
      <c r="AG95" s="47"/>
      <c r="AH95" s="13"/>
      <c r="AI95" s="13"/>
    </row>
    <row r="96" spans="1:38" ht="15.6">
      <c r="A96" s="47"/>
      <c r="B96">
        <f>+'Ark1'!C1507</f>
        <v>2017</v>
      </c>
      <c r="C96">
        <f>+'Ark1'!K1507</f>
        <v>19</v>
      </c>
      <c r="D96" s="70" t="str">
        <f>VLOOKUP(C96,RNR!$I$4:$J$13,2)</f>
        <v>Gult fett Spesial</v>
      </c>
      <c r="E96" t="str">
        <f>+IF(F96=0,"",'Ark1'!Q1507)</f>
        <v/>
      </c>
      <c r="F96" s="347">
        <f>+'Ark1'!R1507</f>
        <v>0</v>
      </c>
      <c r="G96" s="210" t="str">
        <f>+IF(F96=0,"",'Ark1'!AG1507)</f>
        <v/>
      </c>
      <c r="H96" s="210"/>
      <c r="I96" s="210" t="str">
        <f>+IF(F96=0,"",'Ark1'!AH1507)</f>
        <v/>
      </c>
      <c r="J96" s="210"/>
      <c r="K96" s="461"/>
      <c r="L96" s="461"/>
      <c r="M96" s="462"/>
      <c r="N96" s="462"/>
      <c r="O96" s="462"/>
      <c r="P96" s="106"/>
      <c r="Q96" s="1" t="str">
        <f>+IF(F96=0,"",'Ark1'!S1507)</f>
        <v/>
      </c>
      <c r="R96" s="63"/>
      <c r="S96" s="1" t="str">
        <f>+IF(F96=0,"",'Ark1'!T1507)</f>
        <v/>
      </c>
      <c r="T96" s="102" t="str">
        <f>+IF(F96=0,"",'Ark1'!U1507)</f>
        <v/>
      </c>
      <c r="U96" s="11" t="str">
        <f>+IF(F96=0,"",'Ark1'!W1507)</f>
        <v/>
      </c>
      <c r="V96" s="11" t="str">
        <f>+IF(F96=0,"",'Ark1'!X1507)</f>
        <v/>
      </c>
      <c r="W96" s="11" t="str">
        <f>+IF(F96=0,"",'Ark1'!Y1507)</f>
        <v/>
      </c>
      <c r="Y96" s="102" t="str">
        <f>+IF(F96=0,"",'Ark1'!AA1507)</f>
        <v/>
      </c>
      <c r="Z96" s="1" t="str">
        <f>+IF(F96=0,"",'Ark1'!AB1507)</f>
        <v/>
      </c>
      <c r="AA96" s="1" t="str">
        <f>+IF(F96=0,"",'Ark1'!AC1507)</f>
        <v/>
      </c>
      <c r="AB96" s="11" t="str">
        <f>+IF(F96=0,"",'Ark1'!AD1507)</f>
        <v/>
      </c>
      <c r="AC96" s="11" t="str">
        <f>+IF(F96=0,"",'Ark1'!AE1507)</f>
        <v/>
      </c>
      <c r="AD96" s="11" t="str">
        <f>+IF(F96=0,"",'Ark1'!AF1507)</f>
        <v/>
      </c>
      <c r="AE96" s="1" t="str">
        <f t="shared" si="20"/>
        <v/>
      </c>
      <c r="AF96" s="11" t="str">
        <f t="shared" si="21"/>
        <v/>
      </c>
      <c r="AG96" s="47"/>
      <c r="AH96" s="2"/>
      <c r="AI96" s="5"/>
      <c r="AL96" s="2"/>
    </row>
    <row r="97" spans="1:38" ht="15.6">
      <c r="A97" s="47"/>
      <c r="B97">
        <f>+'Ark1'!C1508</f>
        <v>2017</v>
      </c>
      <c r="C97">
        <f>+'Ark1'!K1508</f>
        <v>25</v>
      </c>
      <c r="D97" s="70" t="str">
        <f>VLOOKUP(C97,RNR!$I$4:$J$13,2)</f>
        <v>Lyngenlam</v>
      </c>
      <c r="E97" t="str">
        <f>+IF(F97=0,"",'Ark1'!Q1508)</f>
        <v/>
      </c>
      <c r="F97" s="347">
        <f>+'Ark1'!R1508</f>
        <v>0</v>
      </c>
      <c r="G97" s="210" t="str">
        <f>+IF(F97=0,"",'Ark1'!AG1508)</f>
        <v/>
      </c>
      <c r="H97" s="210"/>
      <c r="I97" s="210" t="str">
        <f>+IF(F97=0,"",'Ark1'!AH1508)</f>
        <v/>
      </c>
      <c r="J97" s="210"/>
      <c r="K97" s="461"/>
      <c r="L97" s="461"/>
      <c r="M97" s="462"/>
      <c r="N97" s="462"/>
      <c r="O97" s="462"/>
      <c r="P97" s="106"/>
      <c r="Q97" s="1" t="str">
        <f>+IF(F97=0,"",'Ark1'!S1508)</f>
        <v/>
      </c>
      <c r="R97" s="63"/>
      <c r="S97" s="1" t="str">
        <f>+IF(F97=0,"",'Ark1'!T1508)</f>
        <v/>
      </c>
      <c r="T97" s="102" t="str">
        <f>+IF(F97=0,"",'Ark1'!U1508)</f>
        <v/>
      </c>
      <c r="U97" s="11" t="str">
        <f>+IF(F97=0,"",'Ark1'!W1508)</f>
        <v/>
      </c>
      <c r="V97" s="11" t="str">
        <f>+IF(F97=0,"",'Ark1'!X1508)</f>
        <v/>
      </c>
      <c r="W97" s="11" t="str">
        <f>+IF(F97=0,"",'Ark1'!Y1508)</f>
        <v/>
      </c>
      <c r="Y97" s="102" t="str">
        <f>+IF(F97=0,"",'Ark1'!AA1508)</f>
        <v/>
      </c>
      <c r="Z97" s="1" t="str">
        <f>+IF(F97=0,"",'Ark1'!AB1508)</f>
        <v/>
      </c>
      <c r="AA97" s="1" t="str">
        <f>+IF(F97=0,"",'Ark1'!AC1508)</f>
        <v/>
      </c>
      <c r="AB97" s="11" t="str">
        <f>+IF(F97=0,"",'Ark1'!AD1508)</f>
        <v/>
      </c>
      <c r="AC97" s="11" t="str">
        <f>+IF(F97=0,"",'Ark1'!AE1508)</f>
        <v/>
      </c>
      <c r="AD97" s="11" t="str">
        <f>+IF(F97=0,"",'Ark1'!AF1508)</f>
        <v/>
      </c>
      <c r="AE97" s="1" t="str">
        <f t="shared" ref="AE97:AE125" si="22">+IF(F97=0,"",T97/Q97)</f>
        <v/>
      </c>
      <c r="AF97" s="11" t="str">
        <f t="shared" ref="AF97" si="23">+IF(F97=0,"",F97/E97)</f>
        <v/>
      </c>
      <c r="AG97" s="47"/>
      <c r="AH97" s="4"/>
      <c r="AI97" s="4"/>
      <c r="AK97" s="4"/>
      <c r="AL97" s="4"/>
    </row>
    <row r="98" spans="1:38">
      <c r="A98" s="47"/>
      <c r="B98" s="47"/>
      <c r="C98" s="47"/>
      <c r="D98" s="47"/>
      <c r="E98" s="47"/>
      <c r="F98" s="350"/>
      <c r="G98" s="47"/>
      <c r="H98" s="47"/>
      <c r="I98" s="47"/>
      <c r="J98" s="47"/>
      <c r="K98" s="448"/>
      <c r="L98" s="448"/>
      <c r="M98" s="458"/>
      <c r="N98" s="458"/>
      <c r="O98" s="458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"/>
      <c r="AI98" s="4"/>
      <c r="AK98" s="4"/>
      <c r="AL98" s="4"/>
    </row>
    <row r="99" spans="1:38" ht="15.6">
      <c r="A99" s="47"/>
      <c r="B99" s="56">
        <f>+'Ark1'!C1509</f>
        <v>2016</v>
      </c>
      <c r="C99" s="56">
        <f>+'Ark1'!K1509</f>
        <v>0</v>
      </c>
      <c r="D99" s="70" t="str">
        <f>VLOOKUP(C99,RNR!$I$4:$J$13,2)</f>
        <v>Ordinær</v>
      </c>
      <c r="E99" s="56" t="str">
        <f>+IF(F99=0,"",'Ark1'!Q1509)</f>
        <v/>
      </c>
      <c r="F99" s="359">
        <f>+'Ark1'!R1509</f>
        <v>0</v>
      </c>
      <c r="G99" s="192" t="str">
        <f>+IF(F99=0,"",'Ark1'!AG1509)</f>
        <v/>
      </c>
      <c r="H99" s="192"/>
      <c r="I99" s="192" t="str">
        <f>+IF(F99=0,"",'Ark1'!AH1509)</f>
        <v/>
      </c>
      <c r="J99" s="192"/>
      <c r="K99" s="459"/>
      <c r="L99" s="459"/>
      <c r="M99" s="460"/>
      <c r="N99" s="460"/>
      <c r="O99" s="460"/>
      <c r="P99" s="106"/>
      <c r="Q99" s="58" t="str">
        <f>+IF(F99=0,"",'Ark1'!S1509)</f>
        <v/>
      </c>
      <c r="R99" s="62"/>
      <c r="S99" s="58" t="str">
        <f>+IF(F99=0,"",'Ark1'!T1509)</f>
        <v/>
      </c>
      <c r="T99" s="169" t="str">
        <f>+IF(F99=0,"",'Ark1'!U1509)</f>
        <v/>
      </c>
      <c r="U99" s="79" t="str">
        <f>+IF(F99=0,"",'Ark1'!W1509)</f>
        <v/>
      </c>
      <c r="V99" s="79" t="str">
        <f>+IF(F99=0,"",'Ark1'!X1509)</f>
        <v/>
      </c>
      <c r="W99" s="79" t="str">
        <f>+IF(F99=0,"",'Ark1'!Y1509)</f>
        <v/>
      </c>
      <c r="X99" s="79"/>
      <c r="Y99" s="169" t="str">
        <f>+IF(F99=0,"",'Ark1'!AA1509)</f>
        <v/>
      </c>
      <c r="Z99" s="58" t="str">
        <f>+IF(F99=0,"",'Ark1'!AB1509)</f>
        <v/>
      </c>
      <c r="AA99" s="58" t="str">
        <f>+IF(F99=0,"",'Ark1'!AC1509)</f>
        <v/>
      </c>
      <c r="AB99" s="79" t="str">
        <f>+IF(F99=0,"",'Ark1'!AD1509)</f>
        <v/>
      </c>
      <c r="AC99" s="79" t="str">
        <f>+IF(F99=0,"",'Ark1'!AE1509)</f>
        <v/>
      </c>
      <c r="AD99" s="79" t="str">
        <f>+IF(F99=0,"",'Ark1'!AF1509)</f>
        <v/>
      </c>
      <c r="AE99" s="58" t="str">
        <f t="shared" ref="AE99:AE102" si="24">+IF(F99=0,"",T99/Q99)</f>
        <v/>
      </c>
      <c r="AF99" s="79" t="str">
        <f t="shared" ref="AF99:AF102" si="25">+IF(F99=0,"",F99/E99)</f>
        <v/>
      </c>
      <c r="AG99" s="47"/>
      <c r="AH99" s="4"/>
      <c r="AI99" s="13"/>
      <c r="AK99" s="1"/>
      <c r="AL99" s="5"/>
    </row>
    <row r="100" spans="1:38" ht="15.6">
      <c r="A100" s="47"/>
      <c r="B100" s="56">
        <f>+'Ark1'!C1510</f>
        <v>2016</v>
      </c>
      <c r="C100" s="56">
        <f>+'Ark1'!K1510</f>
        <v>2</v>
      </c>
      <c r="D100" s="70" t="str">
        <f>VLOOKUP(C100,RNR!$I$4:$J$13,2)</f>
        <v>Villsau</v>
      </c>
      <c r="E100" s="56" t="str">
        <f>+IF(F100=0,"",'Ark1'!Q1510)</f>
        <v/>
      </c>
      <c r="F100" s="359">
        <f>+'Ark1'!R1510</f>
        <v>0</v>
      </c>
      <c r="G100" s="192" t="str">
        <f>+IF(F100=0,"",'Ark1'!AG1510)</f>
        <v/>
      </c>
      <c r="H100" s="192"/>
      <c r="I100" s="192" t="str">
        <f>+IF(F100=0,"",'Ark1'!AH1510)</f>
        <v/>
      </c>
      <c r="J100" s="192"/>
      <c r="K100" s="459"/>
      <c r="L100" s="459"/>
      <c r="M100" s="460"/>
      <c r="N100" s="460"/>
      <c r="O100" s="460"/>
      <c r="P100" s="106"/>
      <c r="Q100" s="58" t="str">
        <f>+IF(F100=0,"",'Ark1'!S1510)</f>
        <v/>
      </c>
      <c r="R100" s="62"/>
      <c r="S100" s="58" t="str">
        <f>+IF(F100=0,"",'Ark1'!T1510)</f>
        <v/>
      </c>
      <c r="T100" s="169" t="str">
        <f>+IF(F100=0,"",'Ark1'!U1510)</f>
        <v/>
      </c>
      <c r="U100" s="79" t="str">
        <f>+IF(F100=0,"",'Ark1'!W1510)</f>
        <v/>
      </c>
      <c r="V100" s="79" t="str">
        <f>+IF(F100=0,"",'Ark1'!X1510)</f>
        <v/>
      </c>
      <c r="W100" s="79" t="str">
        <f>+IF(F100=0,"",'Ark1'!Y1510)</f>
        <v/>
      </c>
      <c r="X100" s="79"/>
      <c r="Y100" s="169" t="str">
        <f>+IF(F100=0,"",'Ark1'!AA1510)</f>
        <v/>
      </c>
      <c r="Z100" s="58" t="str">
        <f>+IF(F100=0,"",'Ark1'!AB1510)</f>
        <v/>
      </c>
      <c r="AA100" s="58" t="str">
        <f>+IF(F100=0,"",'Ark1'!AC1510)</f>
        <v/>
      </c>
      <c r="AB100" s="79" t="str">
        <f>+IF(F100=0,"",'Ark1'!AD1510)</f>
        <v/>
      </c>
      <c r="AC100" s="79" t="str">
        <f>+IF(F100=0,"",'Ark1'!AE1510)</f>
        <v/>
      </c>
      <c r="AD100" s="79" t="str">
        <f>+IF(F100=0,"",'Ark1'!AF1510)</f>
        <v/>
      </c>
      <c r="AE100" s="58" t="str">
        <f t="shared" si="24"/>
        <v/>
      </c>
      <c r="AF100" s="79" t="str">
        <f t="shared" si="25"/>
        <v/>
      </c>
      <c r="AG100" s="47"/>
      <c r="AH100" s="4"/>
      <c r="AI100" s="13"/>
      <c r="AK100" s="1"/>
      <c r="AL100" s="5"/>
    </row>
    <row r="101" spans="1:38" ht="15.6">
      <c r="A101" s="47"/>
      <c r="B101" s="56">
        <f>+'Ark1'!C1511</f>
        <v>2016</v>
      </c>
      <c r="C101" s="56">
        <f>+'Ark1'!K1511</f>
        <v>4</v>
      </c>
      <c r="D101" s="70" t="str">
        <f>VLOOKUP(C101,RNR!$I$4:$J$13,2)</f>
        <v>Økologisk</v>
      </c>
      <c r="E101" s="56" t="str">
        <f>+IF(F101=0,"",'Ark1'!Q1511)</f>
        <v/>
      </c>
      <c r="F101" s="359">
        <f>+'Ark1'!R1511</f>
        <v>0</v>
      </c>
      <c r="G101" s="192" t="str">
        <f>+IF(F101=0,"",'Ark1'!AG1511)</f>
        <v/>
      </c>
      <c r="H101" s="192"/>
      <c r="I101" s="192" t="str">
        <f>+IF(F101=0,"",'Ark1'!AH1511)</f>
        <v/>
      </c>
      <c r="J101" s="192"/>
      <c r="K101" s="459"/>
      <c r="L101" s="459"/>
      <c r="M101" s="460"/>
      <c r="N101" s="460"/>
      <c r="O101" s="460"/>
      <c r="P101" s="106"/>
      <c r="Q101" s="58" t="str">
        <f>+IF(F101=0,"",'Ark1'!S1511)</f>
        <v/>
      </c>
      <c r="R101" s="62"/>
      <c r="S101" s="58" t="str">
        <f>+IF(F101=0,"",'Ark1'!T1511)</f>
        <v/>
      </c>
      <c r="T101" s="169" t="str">
        <f>+IF(F101=0,"",'Ark1'!U1511)</f>
        <v/>
      </c>
      <c r="U101" s="79" t="str">
        <f>+IF(F101=0,"",'Ark1'!W1511)</f>
        <v/>
      </c>
      <c r="V101" s="79" t="str">
        <f>+IF(F101=0,"",'Ark1'!X1511)</f>
        <v/>
      </c>
      <c r="W101" s="79" t="str">
        <f>+IF(F101=0,"",'Ark1'!Y1511)</f>
        <v/>
      </c>
      <c r="X101" s="79"/>
      <c r="Y101" s="169" t="str">
        <f>+IF(F101=0,"",'Ark1'!AA1511)</f>
        <v/>
      </c>
      <c r="Z101" s="58" t="str">
        <f>+IF(F101=0,"",'Ark1'!AB1511)</f>
        <v/>
      </c>
      <c r="AA101" s="58" t="str">
        <f>+IF(F101=0,"",'Ark1'!AC1511)</f>
        <v/>
      </c>
      <c r="AB101" s="79" t="str">
        <f>+IF(F101=0,"",'Ark1'!AD1511)</f>
        <v/>
      </c>
      <c r="AC101" s="79" t="str">
        <f>+IF(F101=0,"",'Ark1'!AE1511)</f>
        <v/>
      </c>
      <c r="AD101" s="79" t="str">
        <f>+IF(F101=0,"",'Ark1'!AF1511)</f>
        <v/>
      </c>
      <c r="AE101" s="58" t="str">
        <f t="shared" si="24"/>
        <v/>
      </c>
      <c r="AF101" s="79" t="str">
        <f t="shared" si="25"/>
        <v/>
      </c>
      <c r="AG101" s="47"/>
      <c r="AH101" s="4"/>
      <c r="AI101" s="13"/>
      <c r="AK101" s="1"/>
      <c r="AL101" s="5"/>
    </row>
    <row r="102" spans="1:38" ht="15.6">
      <c r="A102" s="47"/>
      <c r="B102" s="56">
        <f>+'Ark1'!C1512</f>
        <v>2016</v>
      </c>
      <c r="C102" s="56">
        <f>+'Ark1'!K1512</f>
        <v>7</v>
      </c>
      <c r="D102" s="70" t="str">
        <f>VLOOKUP(C102,RNR!$I$4:$J$13,2)</f>
        <v>Nødslakt</v>
      </c>
      <c r="E102" s="56" t="str">
        <f>+IF(F102=0,"",'Ark1'!Q1512)</f>
        <v/>
      </c>
      <c r="F102" s="359">
        <f>+'Ark1'!R1512</f>
        <v>0</v>
      </c>
      <c r="G102" s="192" t="str">
        <f>+IF(F102=0,"",'Ark1'!AG1512)</f>
        <v/>
      </c>
      <c r="H102" s="192"/>
      <c r="I102" s="192" t="str">
        <f>+IF(F102=0,"",'Ark1'!AH1512)</f>
        <v/>
      </c>
      <c r="J102" s="192"/>
      <c r="K102" s="459"/>
      <c r="L102" s="459"/>
      <c r="M102" s="460"/>
      <c r="N102" s="460"/>
      <c r="O102" s="460"/>
      <c r="P102" s="106"/>
      <c r="Q102" s="58" t="str">
        <f>+IF(F102=0,"",'Ark1'!S1512)</f>
        <v/>
      </c>
      <c r="R102" s="62"/>
      <c r="S102" s="58" t="str">
        <f>+IF(F102=0,"",'Ark1'!T1512)</f>
        <v/>
      </c>
      <c r="T102" s="169" t="str">
        <f>+IF(F102=0,"",'Ark1'!U1512)</f>
        <v/>
      </c>
      <c r="U102" s="79" t="str">
        <f>+IF(F102=0,"",'Ark1'!W1512)</f>
        <v/>
      </c>
      <c r="V102" s="79" t="str">
        <f>+IF(F102=0,"",'Ark1'!X1512)</f>
        <v/>
      </c>
      <c r="W102" s="79" t="str">
        <f>+IF(F102=0,"",'Ark1'!Y1512)</f>
        <v/>
      </c>
      <c r="X102" s="79"/>
      <c r="Y102" s="169" t="str">
        <f>+IF(F102=0,"",'Ark1'!AA1512)</f>
        <v/>
      </c>
      <c r="Z102" s="58" t="str">
        <f>+IF(F102=0,"",'Ark1'!AB1512)</f>
        <v/>
      </c>
      <c r="AA102" s="58" t="str">
        <f>+IF(F102=0,"",'Ark1'!AC1512)</f>
        <v/>
      </c>
      <c r="AB102" s="79" t="str">
        <f>+IF(F102=0,"",'Ark1'!AD1512)</f>
        <v/>
      </c>
      <c r="AC102" s="79" t="str">
        <f>+IF(F102=0,"",'Ark1'!AE1512)</f>
        <v/>
      </c>
      <c r="AD102" s="79" t="str">
        <f>+IF(F102=0,"",'Ark1'!AF1512)</f>
        <v/>
      </c>
      <c r="AE102" s="58" t="str">
        <f t="shared" si="24"/>
        <v/>
      </c>
      <c r="AF102" s="79" t="str">
        <f t="shared" si="25"/>
        <v/>
      </c>
      <c r="AG102" s="47"/>
      <c r="AH102" s="4"/>
      <c r="AI102" s="13"/>
      <c r="AK102" s="1"/>
      <c r="AL102" s="5"/>
    </row>
    <row r="103" spans="1:38" ht="15.6">
      <c r="A103" s="47"/>
      <c r="B103" s="56">
        <f>+'Ark1'!C1513</f>
        <v>2016</v>
      </c>
      <c r="C103" s="56">
        <f>+'Ark1'!K1513</f>
        <v>9</v>
      </c>
      <c r="D103" s="70" t="str">
        <f>VLOOKUP(C103,RNR!$I$4:$J$13,2)</f>
        <v>Spesial</v>
      </c>
      <c r="E103" s="56" t="str">
        <f>+IF(F103=0,"",'Ark1'!Q1513)</f>
        <v/>
      </c>
      <c r="F103" s="359">
        <f>+'Ark1'!R1513</f>
        <v>0</v>
      </c>
      <c r="G103" s="192" t="str">
        <f>+IF(F103=0,"",'Ark1'!AG1513)</f>
        <v/>
      </c>
      <c r="H103" s="192"/>
      <c r="I103" s="192" t="str">
        <f>+IF(F103=0,"",'Ark1'!AH1513)</f>
        <v/>
      </c>
      <c r="J103" s="192"/>
      <c r="K103" s="459"/>
      <c r="L103" s="459"/>
      <c r="M103" s="460"/>
      <c r="N103" s="460"/>
      <c r="O103" s="460"/>
      <c r="P103" s="106"/>
      <c r="Q103" s="58" t="str">
        <f>+IF(F103=0,"",'Ark1'!S1513)</f>
        <v/>
      </c>
      <c r="R103" s="62"/>
      <c r="S103" s="58" t="str">
        <f>+IF(F103=0,"",'Ark1'!T1513)</f>
        <v/>
      </c>
      <c r="T103" s="169" t="str">
        <f>+IF(F103=0,"",'Ark1'!U1513)</f>
        <v/>
      </c>
      <c r="U103" s="79" t="str">
        <f>+IF(F103=0,"",'Ark1'!W1513)</f>
        <v/>
      </c>
      <c r="V103" s="79" t="str">
        <f>+IF(F103=0,"",'Ark1'!X1513)</f>
        <v/>
      </c>
      <c r="W103" s="79" t="str">
        <f>+IF(F103=0,"",'Ark1'!Y1513)</f>
        <v/>
      </c>
      <c r="X103" s="79"/>
      <c r="Y103" s="169" t="str">
        <f>+IF(F103=0,"",'Ark1'!AA1513)</f>
        <v/>
      </c>
      <c r="Z103" s="58" t="str">
        <f>+IF(F103=0,"",'Ark1'!AB1513)</f>
        <v/>
      </c>
      <c r="AA103" s="58" t="str">
        <f>+IF(F103=0,"",'Ark1'!AC1513)</f>
        <v/>
      </c>
      <c r="AB103" s="79" t="str">
        <f>+IF(F103=0,"",'Ark1'!AD1513)</f>
        <v/>
      </c>
      <c r="AC103" s="79" t="str">
        <f>+IF(F103=0,"",'Ark1'!AE1513)</f>
        <v/>
      </c>
      <c r="AD103" s="79" t="str">
        <f>+IF(F103=0,"",'Ark1'!AF1513)</f>
        <v/>
      </c>
      <c r="AE103" s="58" t="str">
        <f t="shared" si="22"/>
        <v/>
      </c>
      <c r="AF103" s="79" t="str">
        <f t="shared" ref="AF103:AF157" si="26">+IF(F103=0,"",F103/E103)</f>
        <v/>
      </c>
      <c r="AG103" s="47"/>
      <c r="AH103" s="4"/>
      <c r="AI103" s="13"/>
      <c r="AK103" s="13"/>
      <c r="AL103" s="5"/>
    </row>
    <row r="104" spans="1:38" ht="15.6">
      <c r="A104" s="47"/>
      <c r="B104" s="56">
        <f>+'Ark1'!C1514</f>
        <v>2016</v>
      </c>
      <c r="C104" s="56">
        <f>+'Ark1'!K1514</f>
        <v>10</v>
      </c>
      <c r="D104" s="70" t="str">
        <f>VLOOKUP(C104,RNR!$I$4:$J$13,2)</f>
        <v>Gult fett Ordinær</v>
      </c>
      <c r="E104" s="56" t="str">
        <f>+IF(F104=0,"",'Ark1'!Q1514)</f>
        <v/>
      </c>
      <c r="F104" s="359">
        <f>+'Ark1'!R1514</f>
        <v>0</v>
      </c>
      <c r="G104" s="192" t="str">
        <f>+IF(F104=0,"",'Ark1'!AG1514)</f>
        <v/>
      </c>
      <c r="H104" s="192"/>
      <c r="I104" s="192" t="str">
        <f>+IF(F104=0,"",'Ark1'!AH1514)</f>
        <v/>
      </c>
      <c r="J104" s="192"/>
      <c r="K104" s="459"/>
      <c r="L104" s="459"/>
      <c r="M104" s="460"/>
      <c r="N104" s="460"/>
      <c r="O104" s="460"/>
      <c r="P104" s="106"/>
      <c r="Q104" s="58" t="str">
        <f>+IF(F104=0,"",'Ark1'!S1514)</f>
        <v/>
      </c>
      <c r="R104" s="62"/>
      <c r="S104" s="58" t="str">
        <f>+IF(F104=0,"",'Ark1'!T1514)</f>
        <v/>
      </c>
      <c r="T104" s="169" t="str">
        <f>+IF(F104=0,"",'Ark1'!U1514)</f>
        <v/>
      </c>
      <c r="U104" s="79" t="str">
        <f>+IF(F104=0,"",'Ark1'!W1514)</f>
        <v/>
      </c>
      <c r="V104" s="79" t="str">
        <f>+IF(F104=0,"",'Ark1'!X1514)</f>
        <v/>
      </c>
      <c r="W104" s="79" t="str">
        <f>+IF(F104=0,"",'Ark1'!Y1514)</f>
        <v/>
      </c>
      <c r="X104" s="79"/>
      <c r="Y104" s="169" t="str">
        <f>+IF(F104=0,"",'Ark1'!AA1514)</f>
        <v/>
      </c>
      <c r="Z104" s="58" t="str">
        <f>+IF(F104=0,"",'Ark1'!AB1514)</f>
        <v/>
      </c>
      <c r="AA104" s="58" t="str">
        <f>+IF(F104=0,"",'Ark1'!AC1514)</f>
        <v/>
      </c>
      <c r="AB104" s="79" t="str">
        <f>+IF(F104=0,"",'Ark1'!AD1514)</f>
        <v/>
      </c>
      <c r="AC104" s="79" t="str">
        <f>+IF(F104=0,"",'Ark1'!AE1514)</f>
        <v/>
      </c>
      <c r="AD104" s="79" t="str">
        <f>+IF(F104=0,"",'Ark1'!AF1514)</f>
        <v/>
      </c>
      <c r="AE104" s="58" t="str">
        <f t="shared" si="22"/>
        <v/>
      </c>
      <c r="AF104" s="79" t="str">
        <f t="shared" si="26"/>
        <v/>
      </c>
      <c r="AG104" s="47"/>
      <c r="AH104" s="4"/>
      <c r="AI104" s="13"/>
      <c r="AK104" s="13"/>
      <c r="AL104" s="5"/>
    </row>
    <row r="105" spans="1:38" ht="15.6">
      <c r="A105" s="47"/>
      <c r="B105" s="47"/>
      <c r="C105" s="47"/>
      <c r="D105" s="47"/>
      <c r="E105" s="47"/>
      <c r="F105" s="350"/>
      <c r="G105" s="47"/>
      <c r="H105" s="47"/>
      <c r="I105" s="47"/>
      <c r="J105" s="47"/>
      <c r="K105" s="448"/>
      <c r="L105" s="448"/>
      <c r="M105" s="458"/>
      <c r="N105" s="458"/>
      <c r="O105" s="458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"/>
      <c r="AI105" s="13"/>
      <c r="AK105" s="13"/>
      <c r="AL105" s="5"/>
    </row>
    <row r="106" spans="1:38" ht="15.6">
      <c r="A106" s="47"/>
      <c r="B106">
        <f>+'Ark1'!C1515</f>
        <v>2016</v>
      </c>
      <c r="C106">
        <f>+'Ark1'!K1515</f>
        <v>12</v>
      </c>
      <c r="D106" s="70" t="str">
        <f>VLOOKUP(C106,RNR!$I$4:$J$13,2)</f>
        <v>Gult fett Villsau</v>
      </c>
      <c r="E106" t="str">
        <f>+IF(F106=0,"",'Ark1'!Q1515)</f>
        <v/>
      </c>
      <c r="F106" s="347">
        <f>+'Ark1'!R1515</f>
        <v>0</v>
      </c>
      <c r="G106" s="210" t="str">
        <f>+IF(F106=0,"",'Ark1'!AG1515)</f>
        <v/>
      </c>
      <c r="H106" s="210"/>
      <c r="I106" s="210" t="str">
        <f>+IF(F106=0,"",'Ark1'!AH1515)</f>
        <v/>
      </c>
      <c r="J106" s="210"/>
      <c r="K106" s="461"/>
      <c r="L106" s="461"/>
      <c r="M106" s="462"/>
      <c r="N106" s="462"/>
      <c r="O106" s="462"/>
      <c r="P106" s="106"/>
      <c r="Q106" s="1" t="str">
        <f>+IF(F106=0,"",'Ark1'!S1515)</f>
        <v/>
      </c>
      <c r="R106" s="63"/>
      <c r="S106" s="1" t="str">
        <f>+IF(F106=0,"",'Ark1'!T1515)</f>
        <v/>
      </c>
      <c r="T106" s="102" t="str">
        <f>+IF(F106=0,"",'Ark1'!U1515)</f>
        <v/>
      </c>
      <c r="U106" s="11" t="str">
        <f>+IF(F106=0,"",'Ark1'!W1515)</f>
        <v/>
      </c>
      <c r="V106" s="11" t="str">
        <f>+IF(F106=0,"",'Ark1'!X1515)</f>
        <v/>
      </c>
      <c r="W106" s="11" t="str">
        <f>+IF(F106=0,"",'Ark1'!Y1515)</f>
        <v/>
      </c>
      <c r="Y106" s="102" t="str">
        <f>+IF(F106=0,"",'Ark1'!AA1515)</f>
        <v/>
      </c>
      <c r="Z106" s="1" t="str">
        <f>+IF(F106=0,"",'Ark1'!AB1515)</f>
        <v/>
      </c>
      <c r="AA106" s="1" t="str">
        <f>+IF(F106=0,"",'Ark1'!AC1515)</f>
        <v/>
      </c>
      <c r="AB106" s="11" t="str">
        <f>+IF(F106=0,"",'Ark1'!AD1515)</f>
        <v/>
      </c>
      <c r="AC106" s="11" t="str">
        <f>+IF(F106=0,"",'Ark1'!AE1515)</f>
        <v/>
      </c>
      <c r="AD106" s="11" t="str">
        <f>+IF(F106=0,"",'Ark1'!AF1515)</f>
        <v/>
      </c>
      <c r="AE106" s="1" t="str">
        <f t="shared" ref="AE106" si="27">+IF(F106=0,"",T106/Q106)</f>
        <v/>
      </c>
      <c r="AF106" s="11" t="str">
        <f t="shared" ref="AF106" si="28">+IF(F106=0,"",F106/E106)</f>
        <v/>
      </c>
      <c r="AG106" s="47"/>
      <c r="AH106" s="4"/>
      <c r="AI106" s="13"/>
      <c r="AK106" s="13"/>
      <c r="AL106" s="5"/>
    </row>
    <row r="107" spans="1:38" ht="15.6">
      <c r="A107" s="47"/>
      <c r="B107">
        <f>+'Ark1'!C1516</f>
        <v>2016</v>
      </c>
      <c r="C107">
        <f>+'Ark1'!K1516</f>
        <v>14</v>
      </c>
      <c r="D107" s="70" t="str">
        <f>VLOOKUP(C107,RNR!$I$4:$J$13,2)</f>
        <v>Gult fett Økologisk</v>
      </c>
      <c r="E107" t="str">
        <f>+IF(F107=0,"",'Ark1'!Q1516)</f>
        <v/>
      </c>
      <c r="F107" s="347">
        <f>+'Ark1'!R1516</f>
        <v>0</v>
      </c>
      <c r="G107" s="210" t="str">
        <f>+IF(F107=0,"",'Ark1'!AG1516)</f>
        <v/>
      </c>
      <c r="H107" s="210"/>
      <c r="I107" s="210" t="str">
        <f>+IF(F107=0,"",'Ark1'!AH1516)</f>
        <v/>
      </c>
      <c r="J107" s="210"/>
      <c r="K107" s="461"/>
      <c r="L107" s="461"/>
      <c r="M107" s="462"/>
      <c r="N107" s="462"/>
      <c r="O107" s="462"/>
      <c r="P107" s="106"/>
      <c r="Q107" s="1" t="str">
        <f>+IF(F107=0,"",'Ark1'!S1516)</f>
        <v/>
      </c>
      <c r="R107" s="63"/>
      <c r="S107" s="1" t="str">
        <f>+IF(F107=0,"",'Ark1'!T1516)</f>
        <v/>
      </c>
      <c r="T107" s="102" t="str">
        <f>+IF(F107=0,"",'Ark1'!U1516)</f>
        <v/>
      </c>
      <c r="U107" s="11" t="str">
        <f>+IF(F107=0,"",'Ark1'!W1516)</f>
        <v/>
      </c>
      <c r="V107" s="11" t="str">
        <f>+IF(F107=0,"",'Ark1'!X1516)</f>
        <v/>
      </c>
      <c r="W107" s="11" t="str">
        <f>+IF(F107=0,"",'Ark1'!Y1516)</f>
        <v/>
      </c>
      <c r="Y107" s="102" t="str">
        <f>+IF(F107=0,"",'Ark1'!AA1516)</f>
        <v/>
      </c>
      <c r="Z107" s="1" t="str">
        <f>+IF(F107=0,"",'Ark1'!AB1516)</f>
        <v/>
      </c>
      <c r="AA107" s="1" t="str">
        <f>+IF(F107=0,"",'Ark1'!AC1516)</f>
        <v/>
      </c>
      <c r="AB107" s="11" t="str">
        <f>+IF(F107=0,"",'Ark1'!AD1516)</f>
        <v/>
      </c>
      <c r="AC107" s="11" t="str">
        <f>+IF(F107=0,"",'Ark1'!AE1516)</f>
        <v/>
      </c>
      <c r="AD107" s="11" t="str">
        <f>+IF(F107=0,"",'Ark1'!AF1516)</f>
        <v/>
      </c>
      <c r="AE107" s="1" t="str">
        <f t="shared" ref="AE107:AE109" si="29">+IF(F107=0,"",T107/Q107)</f>
        <v/>
      </c>
      <c r="AF107" s="11" t="str">
        <f t="shared" ref="AF107:AF109" si="30">+IF(F107=0,"",F107/E107)</f>
        <v/>
      </c>
      <c r="AG107" s="47"/>
      <c r="AH107" s="4"/>
      <c r="AI107" s="13"/>
      <c r="AK107" s="13"/>
      <c r="AL107" s="5"/>
    </row>
    <row r="108" spans="1:38" ht="15.6">
      <c r="A108" s="47"/>
      <c r="B108">
        <f>+'Ark1'!C1517</f>
        <v>2016</v>
      </c>
      <c r="C108">
        <f>+'Ark1'!K1517</f>
        <v>19</v>
      </c>
      <c r="D108" s="70" t="str">
        <f>VLOOKUP(C108,RNR!$I$4:$J$13,2)</f>
        <v>Gult fett Spesial</v>
      </c>
      <c r="E108" t="str">
        <f>+IF(F108=0,"",'Ark1'!Q1517)</f>
        <v/>
      </c>
      <c r="F108" s="347">
        <f>+'Ark1'!R1517</f>
        <v>0</v>
      </c>
      <c r="G108" s="210" t="str">
        <f>+IF(F108=0,"",'Ark1'!AG1517)</f>
        <v/>
      </c>
      <c r="H108" s="210"/>
      <c r="I108" s="210" t="str">
        <f>+IF(F108=0,"",'Ark1'!AH1517)</f>
        <v/>
      </c>
      <c r="J108" s="210"/>
      <c r="K108" s="461"/>
      <c r="L108" s="461"/>
      <c r="M108" s="462"/>
      <c r="N108" s="462"/>
      <c r="O108" s="462"/>
      <c r="P108" s="106"/>
      <c r="Q108" s="1" t="str">
        <f>+IF(F108=0,"",'Ark1'!S1517)</f>
        <v/>
      </c>
      <c r="R108" s="63"/>
      <c r="S108" s="1" t="str">
        <f>+IF(F108=0,"",'Ark1'!T1517)</f>
        <v/>
      </c>
      <c r="T108" s="102" t="str">
        <f>+IF(F108=0,"",'Ark1'!U1517)</f>
        <v/>
      </c>
      <c r="U108" s="11" t="str">
        <f>+IF(F108=0,"",'Ark1'!W1517)</f>
        <v/>
      </c>
      <c r="V108" s="11" t="str">
        <f>+IF(F108=0,"",'Ark1'!X1517)</f>
        <v/>
      </c>
      <c r="W108" s="11" t="str">
        <f>+IF(F108=0,"",'Ark1'!Y1517)</f>
        <v/>
      </c>
      <c r="Y108" s="102" t="str">
        <f>+IF(F108=0,"",'Ark1'!AA1517)</f>
        <v/>
      </c>
      <c r="Z108" s="1" t="str">
        <f>+IF(F108=0,"",'Ark1'!AB1517)</f>
        <v/>
      </c>
      <c r="AA108" s="1" t="str">
        <f>+IF(F108=0,"",'Ark1'!AC1517)</f>
        <v/>
      </c>
      <c r="AB108" s="11" t="str">
        <f>+IF(F108=0,"",'Ark1'!AD1517)</f>
        <v/>
      </c>
      <c r="AC108" s="11" t="str">
        <f>+IF(F108=0,"",'Ark1'!AE1517)</f>
        <v/>
      </c>
      <c r="AD108" s="11" t="str">
        <f>+IF(F108=0,"",'Ark1'!AF1517)</f>
        <v/>
      </c>
      <c r="AE108" s="1" t="str">
        <f t="shared" si="29"/>
        <v/>
      </c>
      <c r="AF108" s="11" t="str">
        <f t="shared" si="30"/>
        <v/>
      </c>
      <c r="AG108" s="47"/>
      <c r="AH108" s="4"/>
      <c r="AI108" s="13"/>
      <c r="AK108" s="5"/>
      <c r="AL108" s="5"/>
    </row>
    <row r="109" spans="1:38" ht="15.6">
      <c r="A109" s="47"/>
      <c r="B109">
        <f>+'Ark1'!C1518</f>
        <v>2016</v>
      </c>
      <c r="C109">
        <f>+'Ark1'!K1518</f>
        <v>25</v>
      </c>
      <c r="D109" s="70" t="str">
        <f>VLOOKUP(C109,RNR!$I$4:$J$13,2)</f>
        <v>Lyngenlam</v>
      </c>
      <c r="E109" t="str">
        <f>+IF(F109=0,"",'Ark1'!Q1518)</f>
        <v/>
      </c>
      <c r="F109" s="347">
        <f>+'Ark1'!R1518</f>
        <v>0</v>
      </c>
      <c r="G109" s="210" t="str">
        <f>+IF(F109=0,"",'Ark1'!AG1518)</f>
        <v/>
      </c>
      <c r="H109" s="210"/>
      <c r="I109" s="210" t="str">
        <f>+IF(F109=0,"",'Ark1'!AH1518)</f>
        <v/>
      </c>
      <c r="J109" s="210"/>
      <c r="K109" s="461"/>
      <c r="L109" s="461"/>
      <c r="M109" s="462"/>
      <c r="N109" s="462"/>
      <c r="O109" s="462"/>
      <c r="P109" s="106"/>
      <c r="Q109" s="1" t="str">
        <f>+IF(F109=0,"",'Ark1'!S1518)</f>
        <v/>
      </c>
      <c r="R109" s="63"/>
      <c r="S109" s="1" t="str">
        <f>+IF(F109=0,"",'Ark1'!T1518)</f>
        <v/>
      </c>
      <c r="T109" s="102" t="str">
        <f>+IF(F109=0,"",'Ark1'!U1518)</f>
        <v/>
      </c>
      <c r="U109" s="11" t="str">
        <f>+IF(F109=0,"",'Ark1'!W1518)</f>
        <v/>
      </c>
      <c r="V109" s="11" t="str">
        <f>+IF(F109=0,"",'Ark1'!X1518)</f>
        <v/>
      </c>
      <c r="W109" s="11" t="str">
        <f>+IF(F109=0,"",'Ark1'!Y1518)</f>
        <v/>
      </c>
      <c r="Y109" s="102" t="str">
        <f>+IF(F109=0,"",'Ark1'!AA1518)</f>
        <v/>
      </c>
      <c r="Z109" s="1" t="str">
        <f>+IF(F109=0,"",'Ark1'!AB1518)</f>
        <v/>
      </c>
      <c r="AA109" s="1" t="str">
        <f>+IF(F109=0,"",'Ark1'!AC1518)</f>
        <v/>
      </c>
      <c r="AB109" s="11" t="str">
        <f>+IF(F109=0,"",'Ark1'!AD1518)</f>
        <v/>
      </c>
      <c r="AC109" s="11" t="str">
        <f>+IF(F109=0,"",'Ark1'!AE1518)</f>
        <v/>
      </c>
      <c r="AD109" s="11" t="str">
        <f>+IF(F109=0,"",'Ark1'!AF1518)</f>
        <v/>
      </c>
      <c r="AE109" s="1" t="str">
        <f t="shared" si="29"/>
        <v/>
      </c>
      <c r="AF109" s="11" t="str">
        <f t="shared" si="30"/>
        <v/>
      </c>
      <c r="AG109" s="47"/>
      <c r="AH109" s="4"/>
      <c r="AI109" s="13"/>
      <c r="AK109" s="5"/>
      <c r="AL109" s="5"/>
    </row>
    <row r="110" spans="1:38" ht="15.6">
      <c r="A110" s="47"/>
      <c r="B110">
        <f>+'Ark1'!C1519</f>
        <v>2015</v>
      </c>
      <c r="C110">
        <f>+'Ark1'!K1519</f>
        <v>0</v>
      </c>
      <c r="D110" s="70" t="str">
        <f>VLOOKUP(C110,RNR!$I$4:$J$13,2)</f>
        <v>Ordinær</v>
      </c>
      <c r="E110" t="str">
        <f>+IF(F110=0,"",'Ark1'!Q1519)</f>
        <v/>
      </c>
      <c r="F110" s="347">
        <f>+'Ark1'!R1519</f>
        <v>0</v>
      </c>
      <c r="G110" s="210" t="str">
        <f>+IF(F110=0,"",'Ark1'!AG1519)</f>
        <v/>
      </c>
      <c r="H110" s="210"/>
      <c r="I110" s="210" t="str">
        <f>+IF(F110=0,"",'Ark1'!AH1519)</f>
        <v/>
      </c>
      <c r="J110" s="210"/>
      <c r="K110" s="461"/>
      <c r="L110" s="461"/>
      <c r="M110" s="462"/>
      <c r="N110" s="462"/>
      <c r="O110" s="462"/>
      <c r="P110" s="106"/>
      <c r="Q110" s="1" t="str">
        <f>+IF(F110=0,"",'Ark1'!S1519)</f>
        <v/>
      </c>
      <c r="R110" s="63"/>
      <c r="S110" s="1" t="str">
        <f>+IF(F110=0,"",'Ark1'!T1519)</f>
        <v/>
      </c>
      <c r="T110" s="102" t="str">
        <f>+IF(F110=0,"",'Ark1'!U1519)</f>
        <v/>
      </c>
      <c r="U110" s="11" t="str">
        <f>+IF(F110=0,"",'Ark1'!W1519)</f>
        <v/>
      </c>
      <c r="V110" s="11" t="str">
        <f>+IF(F110=0,"",'Ark1'!X1519)</f>
        <v/>
      </c>
      <c r="W110" s="11" t="str">
        <f>+IF(F110=0,"",'Ark1'!Y1519)</f>
        <v/>
      </c>
      <c r="Y110" s="102" t="str">
        <f>+IF(F110=0,"",'Ark1'!AA1519)</f>
        <v/>
      </c>
      <c r="Z110" s="1" t="str">
        <f>+IF(F110=0,"",'Ark1'!AB1519)</f>
        <v/>
      </c>
      <c r="AA110" s="1" t="str">
        <f>+IF(F110=0,"",'Ark1'!AC1519)</f>
        <v/>
      </c>
      <c r="AB110" s="11" t="str">
        <f>+IF(F110=0,"",'Ark1'!AD1519)</f>
        <v/>
      </c>
      <c r="AC110" s="11" t="str">
        <f>+IF(F110=0,"",'Ark1'!AE1519)</f>
        <v/>
      </c>
      <c r="AD110" s="11" t="str">
        <f>+IF(F110=0,"",'Ark1'!AF1519)</f>
        <v/>
      </c>
      <c r="AE110" s="1" t="str">
        <f t="shared" si="22"/>
        <v/>
      </c>
      <c r="AF110" s="11" t="str">
        <f t="shared" si="26"/>
        <v/>
      </c>
      <c r="AG110" s="47"/>
      <c r="AH110" s="4"/>
      <c r="AI110" s="13"/>
      <c r="AK110" s="5"/>
      <c r="AL110" s="5"/>
    </row>
    <row r="111" spans="1:38" ht="15.6">
      <c r="A111" s="47"/>
      <c r="B111">
        <f>+'Ark1'!C1520</f>
        <v>2015</v>
      </c>
      <c r="C111">
        <f>+'Ark1'!K1520</f>
        <v>2</v>
      </c>
      <c r="D111" s="70" t="str">
        <f>VLOOKUP(C111,RNR!$I$4:$J$13,2)</f>
        <v>Villsau</v>
      </c>
      <c r="E111" t="str">
        <f>+IF(F111=0,"",'Ark1'!Q1520)</f>
        <v/>
      </c>
      <c r="F111" s="347">
        <f>+'Ark1'!R1520</f>
        <v>0</v>
      </c>
      <c r="G111" s="210" t="str">
        <f>+IF(F111=0,"",'Ark1'!AG1520)</f>
        <v/>
      </c>
      <c r="H111" s="210"/>
      <c r="I111" s="210" t="str">
        <f>+IF(F111=0,"",'Ark1'!AH1520)</f>
        <v/>
      </c>
      <c r="J111" s="210"/>
      <c r="K111" s="461"/>
      <c r="L111" s="461"/>
      <c r="M111" s="462"/>
      <c r="N111" s="462"/>
      <c r="O111" s="462"/>
      <c r="P111" s="106"/>
      <c r="Q111" s="1" t="str">
        <f>+IF(F111=0,"",'Ark1'!S1520)</f>
        <v/>
      </c>
      <c r="R111" s="63"/>
      <c r="S111" s="1" t="str">
        <f>+IF(F111=0,"",'Ark1'!T1520)</f>
        <v/>
      </c>
      <c r="T111" s="102" t="str">
        <f>+IF(F111=0,"",'Ark1'!U1520)</f>
        <v/>
      </c>
      <c r="U111" s="11" t="str">
        <f>+IF(F111=0,"",'Ark1'!W1520)</f>
        <v/>
      </c>
      <c r="V111" s="11" t="str">
        <f>+IF(F111=0,"",'Ark1'!X1520)</f>
        <v/>
      </c>
      <c r="W111" s="11" t="str">
        <f>+IF(F111=0,"",'Ark1'!Y1520)</f>
        <v/>
      </c>
      <c r="Y111" s="102" t="str">
        <f>+IF(F111=0,"",'Ark1'!AA1520)</f>
        <v/>
      </c>
      <c r="Z111" s="1" t="str">
        <f>+IF(F111=0,"",'Ark1'!AB1520)</f>
        <v/>
      </c>
      <c r="AA111" s="1" t="str">
        <f>+IF(F111=0,"",'Ark1'!AC1520)</f>
        <v/>
      </c>
      <c r="AB111" s="11" t="str">
        <f>+IF(F111=0,"",'Ark1'!AD1520)</f>
        <v/>
      </c>
      <c r="AC111" s="11" t="str">
        <f>+IF(F111=0,"",'Ark1'!AE1520)</f>
        <v/>
      </c>
      <c r="AD111" s="11" t="str">
        <f>+IF(F111=0,"",'Ark1'!AF1520)</f>
        <v/>
      </c>
      <c r="AE111" s="1" t="str">
        <f t="shared" si="22"/>
        <v/>
      </c>
      <c r="AF111" s="11" t="str">
        <f t="shared" si="26"/>
        <v/>
      </c>
      <c r="AG111" s="47"/>
      <c r="AH111" s="4"/>
      <c r="AI111" s="13"/>
      <c r="AK111" s="5"/>
      <c r="AL111" s="5"/>
    </row>
    <row r="112" spans="1:38" ht="15.6">
      <c r="A112" s="47"/>
      <c r="B112" s="47"/>
      <c r="C112" s="47"/>
      <c r="D112" s="47"/>
      <c r="E112" s="47"/>
      <c r="F112" s="350"/>
      <c r="G112" s="47"/>
      <c r="H112" s="47"/>
      <c r="I112" s="47"/>
      <c r="J112" s="47"/>
      <c r="K112" s="448"/>
      <c r="L112" s="448"/>
      <c r="M112" s="458"/>
      <c r="N112" s="458"/>
      <c r="O112" s="458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"/>
      <c r="AI112" s="13"/>
      <c r="AK112" s="5"/>
      <c r="AL112" s="5"/>
    </row>
    <row r="113" spans="1:38" ht="15.6">
      <c r="A113" s="47"/>
      <c r="B113" s="56">
        <f>+'Ark1'!C1521</f>
        <v>2015</v>
      </c>
      <c r="C113" s="56">
        <f>+'Ark1'!K1521</f>
        <v>4</v>
      </c>
      <c r="D113" s="70" t="str">
        <f>VLOOKUP(C113,RNR!$I$4:$J$13,2)</f>
        <v>Økologisk</v>
      </c>
      <c r="E113" s="56" t="str">
        <f>+IF(F113=0,"",'Ark1'!Q1521)</f>
        <v/>
      </c>
      <c r="F113" s="359">
        <f>+'Ark1'!R1521</f>
        <v>0</v>
      </c>
      <c r="G113" s="192" t="str">
        <f>+IF(F113=0,"",'Ark1'!AG1521)</f>
        <v/>
      </c>
      <c r="H113" s="192"/>
      <c r="I113" s="192" t="str">
        <f>+IF(F113=0,"",'Ark1'!AH1521)</f>
        <v/>
      </c>
      <c r="J113" s="192"/>
      <c r="K113" s="459"/>
      <c r="L113" s="459"/>
      <c r="M113" s="460"/>
      <c r="N113" s="460"/>
      <c r="O113" s="460"/>
      <c r="P113" s="106"/>
      <c r="Q113" s="58" t="str">
        <f>+IF(F113=0,"",'Ark1'!S1521)</f>
        <v/>
      </c>
      <c r="R113" s="62"/>
      <c r="S113" s="58" t="str">
        <f>+IF(F113=0,"",'Ark1'!T1521)</f>
        <v/>
      </c>
      <c r="T113" s="169" t="str">
        <f>+IF(F113=0,"",'Ark1'!U1521)</f>
        <v/>
      </c>
      <c r="U113" s="79" t="str">
        <f>+IF(F113=0,"",'Ark1'!W1521)</f>
        <v/>
      </c>
      <c r="V113" s="79" t="str">
        <f>+IF(F113=0,"",'Ark1'!X1521)</f>
        <v/>
      </c>
      <c r="W113" s="79" t="str">
        <f>+IF(F113=0,"",'Ark1'!Y1521)</f>
        <v/>
      </c>
      <c r="X113" s="79"/>
      <c r="Y113" s="169" t="str">
        <f>+IF(F113=0,"",'Ark1'!AA1521)</f>
        <v/>
      </c>
      <c r="Z113" s="58" t="str">
        <f>+IF(F113=0,"",'Ark1'!AB1521)</f>
        <v/>
      </c>
      <c r="AA113" s="58" t="str">
        <f>+IF(F113=0,"",'Ark1'!AC1521)</f>
        <v/>
      </c>
      <c r="AB113" s="79" t="str">
        <f>+IF(F113=0,"",'Ark1'!AD1521)</f>
        <v/>
      </c>
      <c r="AC113" s="79" t="str">
        <f>+IF(F113=0,"",'Ark1'!AE1521)</f>
        <v/>
      </c>
      <c r="AD113" s="79" t="str">
        <f>+IF(F113=0,"",'Ark1'!AF1521)</f>
        <v/>
      </c>
      <c r="AE113" s="58" t="str">
        <f t="shared" ref="AE113:AE116" si="31">+IF(F113=0,"",T113/Q113)</f>
        <v/>
      </c>
      <c r="AF113" s="79" t="str">
        <f t="shared" ref="AF113:AF116" si="32">+IF(F113=0,"",F113/E113)</f>
        <v/>
      </c>
      <c r="AG113" s="47"/>
      <c r="AH113" s="4"/>
      <c r="AI113" s="13"/>
      <c r="AK113" s="5"/>
      <c r="AL113" s="5"/>
    </row>
    <row r="114" spans="1:38" ht="15.6">
      <c r="A114" s="47"/>
      <c r="B114" s="56">
        <f>+'Ark1'!C1522</f>
        <v>2015</v>
      </c>
      <c r="C114" s="56">
        <f>+'Ark1'!K1522</f>
        <v>7</v>
      </c>
      <c r="D114" s="70" t="str">
        <f>VLOOKUP(C114,RNR!$I$4:$J$13,2)</f>
        <v>Nødslakt</v>
      </c>
      <c r="E114" s="56" t="str">
        <f>+IF(F114=0,"",'Ark1'!Q1522)</f>
        <v/>
      </c>
      <c r="F114" s="359">
        <f>+'Ark1'!R1522</f>
        <v>0</v>
      </c>
      <c r="G114" s="192" t="str">
        <f>+IF(F114=0,"",'Ark1'!AG1522)</f>
        <v/>
      </c>
      <c r="H114" s="192"/>
      <c r="I114" s="192" t="str">
        <f>+IF(F114=0,"",'Ark1'!AH1522)</f>
        <v/>
      </c>
      <c r="J114" s="192"/>
      <c r="K114" s="459"/>
      <c r="L114" s="459"/>
      <c r="M114" s="460"/>
      <c r="N114" s="460"/>
      <c r="O114" s="460"/>
      <c r="P114" s="106"/>
      <c r="Q114" s="58" t="str">
        <f>+IF(F114=0,"",'Ark1'!S1522)</f>
        <v/>
      </c>
      <c r="R114" s="62"/>
      <c r="S114" s="58" t="str">
        <f>+IF(F114=0,"",'Ark1'!T1522)</f>
        <v/>
      </c>
      <c r="T114" s="169" t="str">
        <f>+IF(F114=0,"",'Ark1'!U1522)</f>
        <v/>
      </c>
      <c r="U114" s="79" t="str">
        <f>+IF(F114=0,"",'Ark1'!W1522)</f>
        <v/>
      </c>
      <c r="V114" s="79" t="str">
        <f>+IF(F114=0,"",'Ark1'!X1522)</f>
        <v/>
      </c>
      <c r="W114" s="79" t="str">
        <f>+IF(F114=0,"",'Ark1'!Y1522)</f>
        <v/>
      </c>
      <c r="X114" s="79"/>
      <c r="Y114" s="169" t="str">
        <f>+IF(F114=0,"",'Ark1'!AA1522)</f>
        <v/>
      </c>
      <c r="Z114" s="58" t="str">
        <f>+IF(F114=0,"",'Ark1'!AB1522)</f>
        <v/>
      </c>
      <c r="AA114" s="58" t="str">
        <f>+IF(F114=0,"",'Ark1'!AC1522)</f>
        <v/>
      </c>
      <c r="AB114" s="79" t="str">
        <f>+IF(F114=0,"",'Ark1'!AD1522)</f>
        <v/>
      </c>
      <c r="AC114" s="79" t="str">
        <f>+IF(F114=0,"",'Ark1'!AE1522)</f>
        <v/>
      </c>
      <c r="AD114" s="79" t="str">
        <f>+IF(F114=0,"",'Ark1'!AF1522)</f>
        <v/>
      </c>
      <c r="AE114" s="58" t="str">
        <f t="shared" si="31"/>
        <v/>
      </c>
      <c r="AF114" s="79" t="str">
        <f t="shared" si="32"/>
        <v/>
      </c>
      <c r="AG114" s="47"/>
      <c r="AH114" s="4"/>
      <c r="AI114" s="13"/>
      <c r="AK114" s="5"/>
      <c r="AL114" s="5"/>
    </row>
    <row r="115" spans="1:38" ht="15.6">
      <c r="A115" s="47"/>
      <c r="B115" s="56">
        <f>+'Ark1'!C1523</f>
        <v>2015</v>
      </c>
      <c r="C115" s="56">
        <f>+'Ark1'!K1523</f>
        <v>9</v>
      </c>
      <c r="D115" s="70" t="str">
        <f>VLOOKUP(C115,RNR!$I$4:$J$13,2)</f>
        <v>Spesial</v>
      </c>
      <c r="E115" s="56" t="str">
        <f>+IF(F115=0,"",'Ark1'!Q1523)</f>
        <v/>
      </c>
      <c r="F115" s="359">
        <f>+'Ark1'!R1523</f>
        <v>0</v>
      </c>
      <c r="G115" s="192" t="str">
        <f>+IF(F115=0,"",'Ark1'!AG1523)</f>
        <v/>
      </c>
      <c r="H115" s="192"/>
      <c r="I115" s="192" t="str">
        <f>+IF(F115=0,"",'Ark1'!AH1523)</f>
        <v/>
      </c>
      <c r="J115" s="192"/>
      <c r="K115" s="459"/>
      <c r="L115" s="459"/>
      <c r="M115" s="460"/>
      <c r="N115" s="460"/>
      <c r="O115" s="460"/>
      <c r="P115" s="106"/>
      <c r="Q115" s="58" t="str">
        <f>+IF(F115=0,"",'Ark1'!S1523)</f>
        <v/>
      </c>
      <c r="R115" s="62"/>
      <c r="S115" s="58" t="str">
        <f>+IF(F115=0,"",'Ark1'!T1523)</f>
        <v/>
      </c>
      <c r="T115" s="169" t="str">
        <f>+IF(F115=0,"",'Ark1'!U1523)</f>
        <v/>
      </c>
      <c r="U115" s="79" t="str">
        <f>+IF(F115=0,"",'Ark1'!W1523)</f>
        <v/>
      </c>
      <c r="V115" s="79" t="str">
        <f>+IF(F115=0,"",'Ark1'!X1523)</f>
        <v/>
      </c>
      <c r="W115" s="79" t="str">
        <f>+IF(F115=0,"",'Ark1'!Y1523)</f>
        <v/>
      </c>
      <c r="X115" s="79"/>
      <c r="Y115" s="169" t="str">
        <f>+IF(F115=0,"",'Ark1'!AA1523)</f>
        <v/>
      </c>
      <c r="Z115" s="58" t="str">
        <f>+IF(F115=0,"",'Ark1'!AB1523)</f>
        <v/>
      </c>
      <c r="AA115" s="58" t="str">
        <f>+IF(F115=0,"",'Ark1'!AC1523)</f>
        <v/>
      </c>
      <c r="AB115" s="79" t="str">
        <f>+IF(F115=0,"",'Ark1'!AD1523)</f>
        <v/>
      </c>
      <c r="AC115" s="79" t="str">
        <f>+IF(F115=0,"",'Ark1'!AE1523)</f>
        <v/>
      </c>
      <c r="AD115" s="79" t="str">
        <f>+IF(F115=0,"",'Ark1'!AF1523)</f>
        <v/>
      </c>
      <c r="AE115" s="58" t="str">
        <f t="shared" si="31"/>
        <v/>
      </c>
      <c r="AF115" s="79" t="str">
        <f t="shared" si="32"/>
        <v/>
      </c>
      <c r="AG115" s="47"/>
      <c r="AH115" s="4"/>
      <c r="AI115" s="13"/>
      <c r="AK115" s="5"/>
      <c r="AL115" s="5"/>
    </row>
    <row r="116" spans="1:38" ht="15.6">
      <c r="A116" s="47"/>
      <c r="B116" s="56">
        <f>+'Ark1'!C1524</f>
        <v>2015</v>
      </c>
      <c r="C116" s="56">
        <f>+'Ark1'!K1524</f>
        <v>10</v>
      </c>
      <c r="D116" s="70" t="str">
        <f>VLOOKUP(C116,RNR!$I$4:$J$13,2)</f>
        <v>Gult fett Ordinær</v>
      </c>
      <c r="E116" s="56" t="str">
        <f>+IF(F116=0,"",'Ark1'!Q1524)</f>
        <v/>
      </c>
      <c r="F116" s="359">
        <f>+'Ark1'!R1524</f>
        <v>0</v>
      </c>
      <c r="G116" s="192" t="str">
        <f>+IF(F116=0,"",'Ark1'!AG1524)</f>
        <v/>
      </c>
      <c r="H116" s="192"/>
      <c r="I116" s="192" t="str">
        <f>+IF(F116=0,"",'Ark1'!AH1524)</f>
        <v/>
      </c>
      <c r="J116" s="192"/>
      <c r="K116" s="459"/>
      <c r="L116" s="459"/>
      <c r="M116" s="460"/>
      <c r="N116" s="460"/>
      <c r="O116" s="460"/>
      <c r="P116" s="106"/>
      <c r="Q116" s="58" t="str">
        <f>+IF(F116=0,"",'Ark1'!S1524)</f>
        <v/>
      </c>
      <c r="R116" s="62"/>
      <c r="S116" s="58" t="str">
        <f>+IF(F116=0,"",'Ark1'!T1524)</f>
        <v/>
      </c>
      <c r="T116" s="169" t="str">
        <f>+IF(F116=0,"",'Ark1'!U1524)</f>
        <v/>
      </c>
      <c r="U116" s="79" t="str">
        <f>+IF(F116=0,"",'Ark1'!W1524)</f>
        <v/>
      </c>
      <c r="V116" s="79" t="str">
        <f>+IF(F116=0,"",'Ark1'!X1524)</f>
        <v/>
      </c>
      <c r="W116" s="79" t="str">
        <f>+IF(F116=0,"",'Ark1'!Y1524)</f>
        <v/>
      </c>
      <c r="X116" s="79"/>
      <c r="Y116" s="169" t="str">
        <f>+IF(F116=0,"",'Ark1'!AA1524)</f>
        <v/>
      </c>
      <c r="Z116" s="58" t="str">
        <f>+IF(F116=0,"",'Ark1'!AB1524)</f>
        <v/>
      </c>
      <c r="AA116" s="58" t="str">
        <f>+IF(F116=0,"",'Ark1'!AC1524)</f>
        <v/>
      </c>
      <c r="AB116" s="79" t="str">
        <f>+IF(F116=0,"",'Ark1'!AD1524)</f>
        <v/>
      </c>
      <c r="AC116" s="79" t="str">
        <f>+IF(F116=0,"",'Ark1'!AE1524)</f>
        <v/>
      </c>
      <c r="AD116" s="79" t="str">
        <f>+IF(F116=0,"",'Ark1'!AF1524)</f>
        <v/>
      </c>
      <c r="AE116" s="58" t="str">
        <f t="shared" si="31"/>
        <v/>
      </c>
      <c r="AF116" s="79" t="str">
        <f t="shared" si="32"/>
        <v/>
      </c>
      <c r="AG116" s="47"/>
      <c r="AH116" s="4"/>
      <c r="AI116" s="13"/>
      <c r="AK116" s="5"/>
      <c r="AL116" s="5"/>
    </row>
    <row r="117" spans="1:38" ht="15.6">
      <c r="A117" s="47"/>
      <c r="B117" s="56">
        <f>+'Ark1'!C1525</f>
        <v>2014</v>
      </c>
      <c r="C117" s="56">
        <f>+'Ark1'!K1525</f>
        <v>0</v>
      </c>
      <c r="D117" s="70" t="str">
        <f>VLOOKUP(C117,RNR!$I$4:$J$13,2)</f>
        <v>Ordinær</v>
      </c>
      <c r="E117" s="56" t="str">
        <f>+IF(F117=0,"",'Ark1'!Q1525)</f>
        <v/>
      </c>
      <c r="F117" s="359">
        <f>+'Ark1'!R1525</f>
        <v>0</v>
      </c>
      <c r="G117" s="192" t="str">
        <f>+IF(F117=0,"",'Ark1'!AG1525)</f>
        <v/>
      </c>
      <c r="H117" s="192"/>
      <c r="I117" s="192" t="str">
        <f>+IF(F117=0,"",'Ark1'!AH1525)</f>
        <v/>
      </c>
      <c r="J117" s="192"/>
      <c r="K117" s="459"/>
      <c r="L117" s="459"/>
      <c r="M117" s="460"/>
      <c r="N117" s="460"/>
      <c r="O117" s="460"/>
      <c r="P117" s="106"/>
      <c r="Q117" s="58" t="str">
        <f>+IF(F117=0,"",'Ark1'!S1525)</f>
        <v/>
      </c>
      <c r="R117" s="62"/>
      <c r="S117" s="58" t="str">
        <f>+IF(F117=0,"",'Ark1'!T1525)</f>
        <v/>
      </c>
      <c r="T117" s="169" t="str">
        <f>+IF(F117=0,"",'Ark1'!U1525)</f>
        <v/>
      </c>
      <c r="U117" s="79" t="str">
        <f>+IF(F117=0,"",'Ark1'!W1525)</f>
        <v/>
      </c>
      <c r="V117" s="79" t="str">
        <f>+IF(F117=0,"",'Ark1'!X1525)</f>
        <v/>
      </c>
      <c r="W117" s="79" t="str">
        <f>+IF(F117=0,"",'Ark1'!Y1525)</f>
        <v/>
      </c>
      <c r="X117" s="79"/>
      <c r="Y117" s="169" t="str">
        <f>+IF(F117=0,"",'Ark1'!AA1525)</f>
        <v/>
      </c>
      <c r="Z117" s="58" t="str">
        <f>+IF(F117=0,"",'Ark1'!AB1525)</f>
        <v/>
      </c>
      <c r="AA117" s="58" t="str">
        <f>+IF(F117=0,"",'Ark1'!AC1525)</f>
        <v/>
      </c>
      <c r="AB117" s="79" t="str">
        <f>+IF(F117=0,"",'Ark1'!AD1525)</f>
        <v/>
      </c>
      <c r="AC117" s="79" t="str">
        <f>+IF(F117=0,"",'Ark1'!AE1525)</f>
        <v/>
      </c>
      <c r="AD117" s="79" t="str">
        <f>+IF(F117=0,"",'Ark1'!AF1525)</f>
        <v/>
      </c>
      <c r="AE117" s="58" t="str">
        <f t="shared" si="22"/>
        <v/>
      </c>
      <c r="AF117" s="79" t="str">
        <f t="shared" si="26"/>
        <v/>
      </c>
      <c r="AG117" s="47"/>
      <c r="AH117" s="4"/>
      <c r="AI117" s="5"/>
      <c r="AK117" s="5"/>
      <c r="AL117" s="5"/>
    </row>
    <row r="118" spans="1:38" ht="15.6">
      <c r="A118" s="47"/>
      <c r="B118" s="56">
        <f>+'Ark1'!C1526</f>
        <v>2014</v>
      </c>
      <c r="C118" s="56">
        <f>+'Ark1'!K1526</f>
        <v>2</v>
      </c>
      <c r="D118" s="70" t="str">
        <f>VLOOKUP(C118,RNR!$I$4:$J$13,2)</f>
        <v>Villsau</v>
      </c>
      <c r="E118" s="56" t="str">
        <f>+IF(F118=0,"",'Ark1'!Q1526)</f>
        <v/>
      </c>
      <c r="F118" s="359">
        <f>+'Ark1'!R1526</f>
        <v>0</v>
      </c>
      <c r="G118" s="192" t="str">
        <f>+IF(F118=0,"",'Ark1'!AG1526)</f>
        <v/>
      </c>
      <c r="H118" s="192"/>
      <c r="I118" s="192" t="str">
        <f>+IF(F118=0,"",'Ark1'!AH1526)</f>
        <v/>
      </c>
      <c r="J118" s="192"/>
      <c r="K118" s="459"/>
      <c r="L118" s="459"/>
      <c r="M118" s="460"/>
      <c r="N118" s="460"/>
      <c r="O118" s="460"/>
      <c r="P118" s="106"/>
      <c r="Q118" s="58" t="str">
        <f>+IF(F118=0,"",'Ark1'!S1526)</f>
        <v/>
      </c>
      <c r="R118" s="62"/>
      <c r="S118" s="58" t="str">
        <f>+IF(F118=0,"",'Ark1'!T1526)</f>
        <v/>
      </c>
      <c r="T118" s="169" t="str">
        <f>+IF(F118=0,"",'Ark1'!U1526)</f>
        <v/>
      </c>
      <c r="U118" s="79" t="str">
        <f>+IF(F118=0,"",'Ark1'!W1526)</f>
        <v/>
      </c>
      <c r="V118" s="79" t="str">
        <f>+IF(F118=0,"",'Ark1'!X1526)</f>
        <v/>
      </c>
      <c r="W118" s="79" t="str">
        <f>+IF(F118=0,"",'Ark1'!Y1526)</f>
        <v/>
      </c>
      <c r="X118" s="79"/>
      <c r="Y118" s="169" t="str">
        <f>+IF(F118=0,"",'Ark1'!AA1526)</f>
        <v/>
      </c>
      <c r="Z118" s="58" t="str">
        <f>+IF(F118=0,"",'Ark1'!AB1526)</f>
        <v/>
      </c>
      <c r="AA118" s="58" t="str">
        <f>+IF(F118=0,"",'Ark1'!AC1526)</f>
        <v/>
      </c>
      <c r="AB118" s="79" t="str">
        <f>+IF(F118=0,"",'Ark1'!AD1526)</f>
        <v/>
      </c>
      <c r="AC118" s="79" t="str">
        <f>+IF(F118=0,"",'Ark1'!AE1526)</f>
        <v/>
      </c>
      <c r="AD118" s="79" t="str">
        <f>+IF(F118=0,"",'Ark1'!AF1526)</f>
        <v/>
      </c>
      <c r="AE118" s="58" t="str">
        <f t="shared" si="22"/>
        <v/>
      </c>
      <c r="AF118" s="79" t="str">
        <f t="shared" si="26"/>
        <v/>
      </c>
      <c r="AG118" s="47"/>
      <c r="AH118" s="13"/>
      <c r="AI118" s="13"/>
    </row>
    <row r="119" spans="1:38">
      <c r="A119" s="47"/>
      <c r="B119" s="47"/>
      <c r="C119" s="47"/>
      <c r="D119" s="47"/>
      <c r="E119" s="47"/>
      <c r="F119" s="350"/>
      <c r="G119" s="47"/>
      <c r="H119" s="47"/>
      <c r="I119" s="47"/>
      <c r="J119" s="47"/>
      <c r="K119" s="448"/>
      <c r="L119" s="448"/>
      <c r="M119" s="458"/>
      <c r="N119" s="458"/>
      <c r="O119" s="458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13"/>
      <c r="AI119" s="13"/>
    </row>
    <row r="120" spans="1:38" ht="15.6">
      <c r="A120" s="47"/>
      <c r="B120">
        <f>+'Ark1'!C1527</f>
        <v>2014</v>
      </c>
      <c r="C120">
        <f>+'Ark1'!K1527</f>
        <v>4</v>
      </c>
      <c r="D120" s="70" t="str">
        <f>VLOOKUP(C120,RNR!$I$4:$J$13,2)</f>
        <v>Økologisk</v>
      </c>
      <c r="E120" t="str">
        <f>+IF(F120=0,"",'Ark1'!Q1527)</f>
        <v/>
      </c>
      <c r="F120" s="347">
        <f>+'Ark1'!R1527</f>
        <v>0</v>
      </c>
      <c r="G120" s="210" t="str">
        <f>+IF(F120=0,"",'Ark1'!AG1527)</f>
        <v/>
      </c>
      <c r="H120" s="210"/>
      <c r="I120" s="210" t="str">
        <f>+IF(F120=0,"",'Ark1'!AH1527)</f>
        <v/>
      </c>
      <c r="J120" s="210"/>
      <c r="K120" s="461"/>
      <c r="L120" s="461"/>
      <c r="M120" s="462"/>
      <c r="N120" s="462"/>
      <c r="O120" s="462"/>
      <c r="P120" s="106"/>
      <c r="Q120" s="1" t="str">
        <f>+IF(F120=0,"",'Ark1'!S1527)</f>
        <v/>
      </c>
      <c r="R120" s="63"/>
      <c r="S120" s="1" t="str">
        <f>+IF(F120=0,"",'Ark1'!T1527)</f>
        <v/>
      </c>
      <c r="T120" s="102" t="str">
        <f>+IF(F120=0,"",'Ark1'!U1527)</f>
        <v/>
      </c>
      <c r="U120" s="11" t="str">
        <f>+IF(F120=0,"",'Ark1'!W1527)</f>
        <v/>
      </c>
      <c r="V120" s="11" t="str">
        <f>+IF(F120=0,"",'Ark1'!X1527)</f>
        <v/>
      </c>
      <c r="W120" s="11" t="str">
        <f>+IF(F120=0,"",'Ark1'!Y1527)</f>
        <v/>
      </c>
      <c r="Y120" s="102" t="str">
        <f>+IF(F120=0,"",'Ark1'!AA1527)</f>
        <v/>
      </c>
      <c r="Z120" s="1" t="str">
        <f>+IF(F120=0,"",'Ark1'!AB1527)</f>
        <v/>
      </c>
      <c r="AA120" s="1" t="str">
        <f>+IF(F120=0,"",'Ark1'!AC1527)</f>
        <v/>
      </c>
      <c r="AB120" s="11" t="str">
        <f>+IF(F120=0,"",'Ark1'!AD1527)</f>
        <v/>
      </c>
      <c r="AC120" s="11" t="str">
        <f>+IF(F120=0,"",'Ark1'!AE1527)</f>
        <v/>
      </c>
      <c r="AD120" s="11" t="str">
        <f>+IF(F120=0,"",'Ark1'!AF1527)</f>
        <v/>
      </c>
      <c r="AE120" s="1" t="str">
        <f t="shared" ref="AE120:AE123" si="33">+IF(F120=0,"",T120/Q120)</f>
        <v/>
      </c>
      <c r="AF120" s="11" t="str">
        <f t="shared" ref="AF120:AF123" si="34">+IF(F120=0,"",F120/E120)</f>
        <v/>
      </c>
      <c r="AG120" s="47"/>
      <c r="AH120" s="5"/>
      <c r="AI120" s="5"/>
      <c r="AL120" s="5"/>
    </row>
    <row r="121" spans="1:38" ht="15.6">
      <c r="A121" s="47"/>
      <c r="B121">
        <f>+'Ark1'!C1528</f>
        <v>2014</v>
      </c>
      <c r="C121">
        <f>+'Ark1'!K1528</f>
        <v>7</v>
      </c>
      <c r="D121" s="70" t="str">
        <f>VLOOKUP(C121,RNR!$I$4:$J$13,2)</f>
        <v>Nødslakt</v>
      </c>
      <c r="E121" t="str">
        <f>+IF(F121=0,"",'Ark1'!Q1528)</f>
        <v/>
      </c>
      <c r="F121" s="347">
        <f>+'Ark1'!R1528</f>
        <v>0</v>
      </c>
      <c r="G121" s="210" t="str">
        <f>+IF(F121=0,"",'Ark1'!AG1528)</f>
        <v/>
      </c>
      <c r="H121" s="210"/>
      <c r="I121" s="210" t="str">
        <f>+IF(F121=0,"",'Ark1'!AH1528)</f>
        <v/>
      </c>
      <c r="J121" s="210"/>
      <c r="K121" s="461"/>
      <c r="L121" s="461"/>
      <c r="M121" s="462"/>
      <c r="N121" s="462"/>
      <c r="O121" s="462"/>
      <c r="P121" s="106"/>
      <c r="Q121" s="1" t="str">
        <f>+IF(F121=0,"",'Ark1'!S1528)</f>
        <v/>
      </c>
      <c r="R121" s="63"/>
      <c r="S121" s="1" t="str">
        <f>+IF(F121=0,"",'Ark1'!T1528)</f>
        <v/>
      </c>
      <c r="T121" s="102" t="str">
        <f>+IF(F121=0,"",'Ark1'!U1528)</f>
        <v/>
      </c>
      <c r="U121" s="11" t="str">
        <f>+IF(F121=0,"",'Ark1'!W1528)</f>
        <v/>
      </c>
      <c r="V121" s="11" t="str">
        <f>+IF(F121=0,"",'Ark1'!X1528)</f>
        <v/>
      </c>
      <c r="W121" s="11" t="str">
        <f>+IF(F121=0,"",'Ark1'!Y1528)</f>
        <v/>
      </c>
      <c r="Y121" s="102" t="str">
        <f>+IF(F121=0,"",'Ark1'!AA1528)</f>
        <v/>
      </c>
      <c r="Z121" s="1" t="str">
        <f>+IF(F121=0,"",'Ark1'!AB1528)</f>
        <v/>
      </c>
      <c r="AA121" s="1" t="str">
        <f>+IF(F121=0,"",'Ark1'!AC1528)</f>
        <v/>
      </c>
      <c r="AB121" s="11" t="str">
        <f>+IF(F121=0,"",'Ark1'!AD1528)</f>
        <v/>
      </c>
      <c r="AC121" s="11" t="str">
        <f>+IF(F121=0,"",'Ark1'!AE1528)</f>
        <v/>
      </c>
      <c r="AD121" s="11" t="str">
        <f>+IF(F121=0,"",'Ark1'!AF1528)</f>
        <v/>
      </c>
      <c r="AE121" s="1" t="str">
        <f t="shared" si="33"/>
        <v/>
      </c>
      <c r="AF121" s="11" t="str">
        <f t="shared" si="34"/>
        <v/>
      </c>
      <c r="AG121" s="47"/>
      <c r="AH121" s="13"/>
      <c r="AI121" s="13"/>
    </row>
    <row r="122" spans="1:38" ht="15.6">
      <c r="A122" s="47"/>
      <c r="B122">
        <f>+'Ark1'!C1529</f>
        <v>2014</v>
      </c>
      <c r="C122">
        <f>+'Ark1'!K1529</f>
        <v>9</v>
      </c>
      <c r="D122" s="70" t="str">
        <f>VLOOKUP(C122,RNR!$I$4:$J$13,2)</f>
        <v>Spesial</v>
      </c>
      <c r="E122" t="str">
        <f>+IF(F122=0,"",'Ark1'!Q1529)</f>
        <v/>
      </c>
      <c r="F122" s="347">
        <f>+'Ark1'!R1529</f>
        <v>0</v>
      </c>
      <c r="G122" s="210" t="str">
        <f>+IF(F122=0,"",'Ark1'!AG1529)</f>
        <v/>
      </c>
      <c r="H122" s="210"/>
      <c r="I122" s="210" t="str">
        <f>+IF(F122=0,"",'Ark1'!AH1529)</f>
        <v/>
      </c>
      <c r="J122" s="210"/>
      <c r="K122" s="461"/>
      <c r="L122" s="461"/>
      <c r="M122" s="462"/>
      <c r="N122" s="462"/>
      <c r="O122" s="462"/>
      <c r="P122" s="106"/>
      <c r="Q122" s="1" t="str">
        <f>+IF(F122=0,"",'Ark1'!S1529)</f>
        <v/>
      </c>
      <c r="R122" s="63"/>
      <c r="S122" s="1" t="str">
        <f>+IF(F122=0,"",'Ark1'!T1529)</f>
        <v/>
      </c>
      <c r="T122" s="102" t="str">
        <f>+IF(F122=0,"",'Ark1'!U1529)</f>
        <v/>
      </c>
      <c r="U122" s="11" t="str">
        <f>+IF(F122=0,"",'Ark1'!W1529)</f>
        <v/>
      </c>
      <c r="V122" s="11" t="str">
        <f>+IF(F122=0,"",'Ark1'!X1529)</f>
        <v/>
      </c>
      <c r="W122" s="11" t="str">
        <f>+IF(F122=0,"",'Ark1'!Y1529)</f>
        <v/>
      </c>
      <c r="Y122" s="102" t="str">
        <f>+IF(F122=0,"",'Ark1'!AA1529)</f>
        <v/>
      </c>
      <c r="Z122" s="1" t="str">
        <f>+IF(F122=0,"",'Ark1'!AB1529)</f>
        <v/>
      </c>
      <c r="AA122" s="1" t="str">
        <f>+IF(F122=0,"",'Ark1'!AC1529)</f>
        <v/>
      </c>
      <c r="AB122" s="11" t="str">
        <f>+IF(F122=0,"",'Ark1'!AD1529)</f>
        <v/>
      </c>
      <c r="AC122" s="11" t="str">
        <f>+IF(F122=0,"",'Ark1'!AE1529)</f>
        <v/>
      </c>
      <c r="AD122" s="11" t="str">
        <f>+IF(F122=0,"",'Ark1'!AF1529)</f>
        <v/>
      </c>
      <c r="AE122" s="1" t="str">
        <f t="shared" si="33"/>
        <v/>
      </c>
      <c r="AF122" s="11" t="str">
        <f t="shared" si="34"/>
        <v/>
      </c>
      <c r="AG122" s="47"/>
      <c r="AH122" s="13"/>
      <c r="AI122" s="13"/>
    </row>
    <row r="123" spans="1:38" ht="15.6">
      <c r="A123" s="47"/>
      <c r="B123">
        <f>+'Ark1'!C1530</f>
        <v>2014</v>
      </c>
      <c r="C123">
        <f>+'Ark1'!K1530</f>
        <v>10</v>
      </c>
      <c r="D123" s="70" t="str">
        <f>VLOOKUP(C123,RNR!$I$4:$J$13,2)</f>
        <v>Gult fett Ordinær</v>
      </c>
      <c r="E123" t="str">
        <f>+IF(F123=0,"",'Ark1'!Q1530)</f>
        <v/>
      </c>
      <c r="F123" s="347">
        <f>+'Ark1'!R1530</f>
        <v>0</v>
      </c>
      <c r="G123" s="210" t="str">
        <f>+IF(F123=0,"",'Ark1'!AG1530)</f>
        <v/>
      </c>
      <c r="H123" s="210"/>
      <c r="I123" s="210" t="str">
        <f>+IF(F123=0,"",'Ark1'!AH1530)</f>
        <v/>
      </c>
      <c r="J123" s="210"/>
      <c r="K123" s="461"/>
      <c r="L123" s="461"/>
      <c r="M123" s="462"/>
      <c r="N123" s="462"/>
      <c r="O123" s="462"/>
      <c r="P123" s="106"/>
      <c r="Q123" s="1" t="str">
        <f>+IF(F123=0,"",'Ark1'!S1530)</f>
        <v/>
      </c>
      <c r="R123" s="63"/>
      <c r="S123" s="1" t="str">
        <f>+IF(F123=0,"",'Ark1'!T1530)</f>
        <v/>
      </c>
      <c r="T123" s="102" t="str">
        <f>+IF(F123=0,"",'Ark1'!U1530)</f>
        <v/>
      </c>
      <c r="U123" s="11" t="str">
        <f>+IF(F123=0,"",'Ark1'!W1530)</f>
        <v/>
      </c>
      <c r="V123" s="11" t="str">
        <f>+IF(F123=0,"",'Ark1'!X1530)</f>
        <v/>
      </c>
      <c r="W123" s="11" t="str">
        <f>+IF(F123=0,"",'Ark1'!Y1530)</f>
        <v/>
      </c>
      <c r="Y123" s="102" t="str">
        <f>+IF(F123=0,"",'Ark1'!AA1530)</f>
        <v/>
      </c>
      <c r="Z123" s="1" t="str">
        <f>+IF(F123=0,"",'Ark1'!AB1530)</f>
        <v/>
      </c>
      <c r="AA123" s="1" t="str">
        <f>+IF(F123=0,"",'Ark1'!AC1530)</f>
        <v/>
      </c>
      <c r="AB123" s="11" t="str">
        <f>+IF(F123=0,"",'Ark1'!AD1530)</f>
        <v/>
      </c>
      <c r="AC123" s="11" t="str">
        <f>+IF(F123=0,"",'Ark1'!AE1530)</f>
        <v/>
      </c>
      <c r="AD123" s="11" t="str">
        <f>+IF(F123=0,"",'Ark1'!AF1530)</f>
        <v/>
      </c>
      <c r="AE123" s="1" t="str">
        <f t="shared" si="33"/>
        <v/>
      </c>
      <c r="AF123" s="11" t="str">
        <f t="shared" si="34"/>
        <v/>
      </c>
      <c r="AG123" s="47"/>
      <c r="AH123" s="13"/>
      <c r="AI123" s="13"/>
    </row>
    <row r="124" spans="1:38" ht="15.6">
      <c r="A124" s="47"/>
      <c r="B124">
        <f>+'Ark1'!C1531</f>
        <v>2013</v>
      </c>
      <c r="C124">
        <f>+'Ark1'!K1531</f>
        <v>0</v>
      </c>
      <c r="D124" s="70" t="str">
        <f>VLOOKUP(C124,RNR!$I$4:$J$13,2)</f>
        <v>Ordinær</v>
      </c>
      <c r="E124" t="str">
        <f>+IF(F124=0,"",'Ark1'!Q1531)</f>
        <v/>
      </c>
      <c r="F124" s="347">
        <f>+'Ark1'!R1531</f>
        <v>0</v>
      </c>
      <c r="G124" s="210" t="str">
        <f>+IF(F124=0,"",'Ark1'!AG1531)</f>
        <v/>
      </c>
      <c r="H124" s="210"/>
      <c r="I124" s="210" t="str">
        <f>+IF(F124=0,"",'Ark1'!AH1531)</f>
        <v/>
      </c>
      <c r="J124" s="210"/>
      <c r="K124" s="461"/>
      <c r="L124" s="461"/>
      <c r="M124" s="462"/>
      <c r="N124" s="462"/>
      <c r="O124" s="462"/>
      <c r="P124" s="106"/>
      <c r="Q124" s="1" t="str">
        <f>+IF(F124=0,"",'Ark1'!S1531)</f>
        <v/>
      </c>
      <c r="R124" s="63"/>
      <c r="S124" s="1" t="str">
        <f>+IF(F124=0,"",'Ark1'!T1531)</f>
        <v/>
      </c>
      <c r="T124" s="102" t="str">
        <f>+IF(F124=0,"",'Ark1'!U1531)</f>
        <v/>
      </c>
      <c r="U124" s="11" t="str">
        <f>+IF(F124=0,"",'Ark1'!W1531)</f>
        <v/>
      </c>
      <c r="V124" s="11" t="str">
        <f>+IF(F124=0,"",'Ark1'!X1531)</f>
        <v/>
      </c>
      <c r="W124" s="11" t="str">
        <f>+IF(F124=0,"",'Ark1'!Y1531)</f>
        <v/>
      </c>
      <c r="Y124" s="102" t="str">
        <f>+IF(F124=0,"",'Ark1'!AA1531)</f>
        <v/>
      </c>
      <c r="Z124" s="1" t="str">
        <f>+IF(F124=0,"",'Ark1'!AB1531)</f>
        <v/>
      </c>
      <c r="AA124" s="1" t="str">
        <f>+IF(F124=0,"",'Ark1'!AC1531)</f>
        <v/>
      </c>
      <c r="AB124" s="11" t="str">
        <f>+IF(F124=0,"",'Ark1'!AD1531)</f>
        <v/>
      </c>
      <c r="AC124" s="11" t="str">
        <f>+IF(F124=0,"",'Ark1'!AE1531)</f>
        <v/>
      </c>
      <c r="AD124" s="11" t="str">
        <f>+IF(F124=0,"",'Ark1'!AF1531)</f>
        <v/>
      </c>
      <c r="AE124" s="1" t="str">
        <f t="shared" si="22"/>
        <v/>
      </c>
      <c r="AF124" s="11" t="str">
        <f t="shared" si="26"/>
        <v/>
      </c>
      <c r="AG124" s="47"/>
      <c r="AH124" s="13"/>
      <c r="AI124" s="13"/>
    </row>
    <row r="125" spans="1:38" ht="15.6">
      <c r="A125" s="47"/>
      <c r="B125">
        <f>+'Ark1'!C1532</f>
        <v>2013</v>
      </c>
      <c r="C125">
        <f>+'Ark1'!K1532</f>
        <v>2</v>
      </c>
      <c r="D125" s="70" t="str">
        <f>VLOOKUP(C125,RNR!$I$4:$J$13,2)</f>
        <v>Villsau</v>
      </c>
      <c r="E125" t="str">
        <f>+IF(F125=0,"",'Ark1'!Q1532)</f>
        <v/>
      </c>
      <c r="F125" s="347">
        <f>+'Ark1'!R1532</f>
        <v>0</v>
      </c>
      <c r="G125" s="210" t="str">
        <f>+IF(F125=0,"",'Ark1'!AG1532)</f>
        <v/>
      </c>
      <c r="H125" s="210"/>
      <c r="I125" s="210" t="str">
        <f>+IF(F125=0,"",'Ark1'!AH1532)</f>
        <v/>
      </c>
      <c r="J125" s="210"/>
      <c r="K125" s="461"/>
      <c r="L125" s="461"/>
      <c r="M125" s="462"/>
      <c r="N125" s="462"/>
      <c r="O125" s="462"/>
      <c r="P125" s="106"/>
      <c r="Q125" s="1" t="str">
        <f>+IF(F125=0,"",'Ark1'!S1532)</f>
        <v/>
      </c>
      <c r="R125" s="63"/>
      <c r="S125" s="1" t="str">
        <f>+IF(F125=0,"",'Ark1'!T1532)</f>
        <v/>
      </c>
      <c r="T125" s="102" t="str">
        <f>+IF(F125=0,"",'Ark1'!U1532)</f>
        <v/>
      </c>
      <c r="U125" s="11" t="str">
        <f>+IF(F125=0,"",'Ark1'!W1532)</f>
        <v/>
      </c>
      <c r="V125" s="11" t="str">
        <f>+IF(F125=0,"",'Ark1'!X1532)</f>
        <v/>
      </c>
      <c r="W125" s="11" t="str">
        <f>+IF(F125=0,"",'Ark1'!Y1532)</f>
        <v/>
      </c>
      <c r="Y125" s="102" t="str">
        <f>+IF(F125=0,"",'Ark1'!AA1532)</f>
        <v/>
      </c>
      <c r="Z125" s="1" t="str">
        <f>+IF(F125=0,"",'Ark1'!AB1532)</f>
        <v/>
      </c>
      <c r="AA125" s="1" t="str">
        <f>+IF(F125=0,"",'Ark1'!AC1532)</f>
        <v/>
      </c>
      <c r="AB125" s="11" t="str">
        <f>+IF(F125=0,"",'Ark1'!AD1532)</f>
        <v/>
      </c>
      <c r="AC125" s="11" t="str">
        <f>+IF(F125=0,"",'Ark1'!AE1532)</f>
        <v/>
      </c>
      <c r="AD125" s="11" t="str">
        <f>+IF(F125=0,"",'Ark1'!AF1532)</f>
        <v/>
      </c>
      <c r="AE125" s="1" t="str">
        <f t="shared" si="22"/>
        <v/>
      </c>
      <c r="AF125" s="11" t="str">
        <f t="shared" si="26"/>
        <v/>
      </c>
      <c r="AG125" s="47"/>
      <c r="AH125" s="13"/>
      <c r="AI125" s="13"/>
    </row>
    <row r="126" spans="1:38">
      <c r="A126" s="47"/>
      <c r="B126" s="47"/>
      <c r="C126" s="47"/>
      <c r="D126" s="47"/>
      <c r="E126" s="47"/>
      <c r="F126" s="350"/>
      <c r="G126" s="47"/>
      <c r="H126" s="47"/>
      <c r="I126" s="47"/>
      <c r="J126" s="47"/>
      <c r="K126" s="448"/>
      <c r="L126" s="448"/>
      <c r="M126" s="458"/>
      <c r="N126" s="458"/>
      <c r="O126" s="458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13"/>
      <c r="AI126" s="13"/>
    </row>
    <row r="127" spans="1:38" ht="15.6">
      <c r="A127" s="47"/>
      <c r="B127">
        <f>+'Ark1'!C1533</f>
        <v>2013</v>
      </c>
      <c r="C127">
        <f>+'Ark1'!K1533</f>
        <v>4</v>
      </c>
      <c r="D127" s="70" t="str">
        <f>VLOOKUP(C127,RNR!$I$4:$J$13,2)</f>
        <v>Økologisk</v>
      </c>
      <c r="E127" t="str">
        <f>+IF(F127=0,"",'Ark1'!Q1533)</f>
        <v/>
      </c>
      <c r="F127" s="347">
        <f>+'Ark1'!R1533</f>
        <v>0</v>
      </c>
      <c r="G127" s="210" t="str">
        <f>+IF(F127=0,"",'Ark1'!AG1533)</f>
        <v/>
      </c>
      <c r="H127" s="210"/>
      <c r="I127" s="210" t="str">
        <f>+IF(F127=0,"",'Ark1'!AH1533)</f>
        <v/>
      </c>
      <c r="J127" s="210"/>
      <c r="K127" s="461"/>
      <c r="L127" s="461"/>
      <c r="M127" s="462"/>
      <c r="N127" s="462"/>
      <c r="O127" s="462"/>
      <c r="P127" s="106"/>
      <c r="Q127" s="1" t="str">
        <f>+IF(F127=0,"",'Ark1'!S1533)</f>
        <v/>
      </c>
      <c r="R127" s="63"/>
      <c r="S127" s="1" t="str">
        <f>+IF(F127=0,"",'Ark1'!T1533)</f>
        <v/>
      </c>
      <c r="T127" s="102" t="str">
        <f>+IF(F127=0,"",'Ark1'!U1533)</f>
        <v/>
      </c>
      <c r="U127" s="11" t="str">
        <f>+IF(F127=0,"",'Ark1'!W1533)</f>
        <v/>
      </c>
      <c r="V127" s="11" t="str">
        <f>+IF(F127=0,"",'Ark1'!X1533)</f>
        <v/>
      </c>
      <c r="W127" s="11" t="str">
        <f>+IF(F127=0,"",'Ark1'!Y1533)</f>
        <v/>
      </c>
      <c r="Y127" s="102" t="str">
        <f>+IF(F127=0,"",'Ark1'!AA1533)</f>
        <v/>
      </c>
      <c r="Z127" s="1" t="str">
        <f>+IF(F127=0,"",'Ark1'!AB1533)</f>
        <v/>
      </c>
      <c r="AA127" s="1" t="str">
        <f>+IF(F127=0,"",'Ark1'!AC1533)</f>
        <v/>
      </c>
      <c r="AB127" s="11" t="str">
        <f>+IF(F127=0,"",'Ark1'!AD1533)</f>
        <v/>
      </c>
      <c r="AC127" s="11" t="str">
        <f>+IF(F127=0,"",'Ark1'!AE1533)</f>
        <v/>
      </c>
      <c r="AD127" s="11" t="str">
        <f>+IF(F127=0,"",'Ark1'!AF1533)</f>
        <v/>
      </c>
      <c r="AE127" s="1" t="str">
        <f t="shared" ref="AE127:AE157" si="35">+IF(F127=0,"",T127/Q127)</f>
        <v/>
      </c>
      <c r="AF127" s="11" t="str">
        <f t="shared" si="26"/>
        <v/>
      </c>
      <c r="AG127" s="47"/>
      <c r="AH127" s="13"/>
      <c r="AI127" s="13"/>
    </row>
    <row r="128" spans="1:38" ht="15.6">
      <c r="A128" s="47"/>
      <c r="B128">
        <f>+'Ark1'!C1534</f>
        <v>2013</v>
      </c>
      <c r="C128">
        <f>+'Ark1'!K1534</f>
        <v>7</v>
      </c>
      <c r="D128" s="70" t="str">
        <f>VLOOKUP(C128,RNR!$I$4:$J$13,2)</f>
        <v>Nødslakt</v>
      </c>
      <c r="E128" t="str">
        <f>+IF(F128=0,"",'Ark1'!Q1534)</f>
        <v/>
      </c>
      <c r="F128" s="347">
        <f>+'Ark1'!R1534</f>
        <v>0</v>
      </c>
      <c r="G128" s="210" t="str">
        <f>+IF(F128=0,"",'Ark1'!AG1534)</f>
        <v/>
      </c>
      <c r="H128" s="210"/>
      <c r="I128" s="210" t="str">
        <f>+IF(F128=0,"",'Ark1'!AH1534)</f>
        <v/>
      </c>
      <c r="J128" s="210"/>
      <c r="K128" s="461"/>
      <c r="L128" s="461"/>
      <c r="M128" s="462"/>
      <c r="N128" s="462"/>
      <c r="O128" s="462"/>
      <c r="P128" s="106"/>
      <c r="Q128" s="1" t="str">
        <f>+IF(F128=0,"",'Ark1'!S1534)</f>
        <v/>
      </c>
      <c r="R128" s="63"/>
      <c r="S128" s="1" t="str">
        <f>+IF(F128=0,"",'Ark1'!T1534)</f>
        <v/>
      </c>
      <c r="T128" s="102" t="str">
        <f>+IF(F128=0,"",'Ark1'!U1534)</f>
        <v/>
      </c>
      <c r="U128" s="11" t="str">
        <f>+IF(F128=0,"",'Ark1'!W1534)</f>
        <v/>
      </c>
      <c r="V128" s="11" t="str">
        <f>+IF(F128=0,"",'Ark1'!X1534)</f>
        <v/>
      </c>
      <c r="W128" s="11" t="str">
        <f>+IF(F128=0,"",'Ark1'!Y1534)</f>
        <v/>
      </c>
      <c r="Y128" s="102" t="str">
        <f>+IF(F128=0,"",'Ark1'!AA1534)</f>
        <v/>
      </c>
      <c r="Z128" s="1" t="str">
        <f>+IF(F128=0,"",'Ark1'!AB1534)</f>
        <v/>
      </c>
      <c r="AA128" s="1" t="str">
        <f>+IF(F128=0,"",'Ark1'!AC1534)</f>
        <v/>
      </c>
      <c r="AB128" s="11" t="str">
        <f>+IF(F128=0,"",'Ark1'!AD1534)</f>
        <v/>
      </c>
      <c r="AC128" s="11" t="str">
        <f>+IF(F128=0,"",'Ark1'!AE1534)</f>
        <v/>
      </c>
      <c r="AD128" s="11" t="str">
        <f>+IF(F128=0,"",'Ark1'!AF1534)</f>
        <v/>
      </c>
      <c r="AE128" s="1" t="str">
        <f t="shared" si="35"/>
        <v/>
      </c>
      <c r="AF128" s="11" t="str">
        <f t="shared" si="26"/>
        <v/>
      </c>
      <c r="AG128" s="47"/>
      <c r="AH128" s="13"/>
      <c r="AI128" s="13"/>
    </row>
    <row r="129" spans="1:35" ht="15.6">
      <c r="A129" s="47"/>
      <c r="B129">
        <f>+'Ark1'!C1535</f>
        <v>2013</v>
      </c>
      <c r="C129">
        <f>+'Ark1'!K1535</f>
        <v>9</v>
      </c>
      <c r="D129" s="70" t="str">
        <f>VLOOKUP(C129,RNR!$I$4:$J$13,2)</f>
        <v>Spesial</v>
      </c>
      <c r="E129" t="str">
        <f>+IF(F129=0,"",'Ark1'!Q1535)</f>
        <v/>
      </c>
      <c r="F129" s="347">
        <f>+'Ark1'!R1535</f>
        <v>0</v>
      </c>
      <c r="G129" s="210" t="str">
        <f>+IF(F129=0,"",'Ark1'!AG1535)</f>
        <v/>
      </c>
      <c r="H129" s="210"/>
      <c r="I129" s="210" t="str">
        <f>+IF(F129=0,"",'Ark1'!AH1535)</f>
        <v/>
      </c>
      <c r="J129" s="210"/>
      <c r="K129" s="461"/>
      <c r="L129" s="461"/>
      <c r="M129" s="462"/>
      <c r="N129" s="462"/>
      <c r="O129" s="462"/>
      <c r="P129" s="106"/>
      <c r="Q129" s="1" t="str">
        <f>+IF(F129=0,"",'Ark1'!S1535)</f>
        <v/>
      </c>
      <c r="R129" s="63"/>
      <c r="S129" s="1" t="str">
        <f>+IF(F129=0,"",'Ark1'!T1535)</f>
        <v/>
      </c>
      <c r="T129" s="102" t="str">
        <f>+IF(F129=0,"",'Ark1'!U1535)</f>
        <v/>
      </c>
      <c r="U129" s="11" t="str">
        <f>+IF(F129=0,"",'Ark1'!W1535)</f>
        <v/>
      </c>
      <c r="V129" s="11" t="str">
        <f>+IF(F129=0,"",'Ark1'!X1535)</f>
        <v/>
      </c>
      <c r="W129" s="11" t="str">
        <f>+IF(F129=0,"",'Ark1'!Y1535)</f>
        <v/>
      </c>
      <c r="Y129" s="102" t="str">
        <f>+IF(F129=0,"",'Ark1'!AA1535)</f>
        <v/>
      </c>
      <c r="Z129" s="1" t="str">
        <f>+IF(F129=0,"",'Ark1'!AB1535)</f>
        <v/>
      </c>
      <c r="AA129" s="1" t="str">
        <f>+IF(F129=0,"",'Ark1'!AC1535)</f>
        <v/>
      </c>
      <c r="AB129" s="11" t="str">
        <f>+IF(F129=0,"",'Ark1'!AD1535)</f>
        <v/>
      </c>
      <c r="AC129" s="11" t="str">
        <f>+IF(F129=0,"",'Ark1'!AE1535)</f>
        <v/>
      </c>
      <c r="AD129" s="11" t="str">
        <f>+IF(F129=0,"",'Ark1'!AF1535)</f>
        <v/>
      </c>
      <c r="AE129" s="1" t="str">
        <f t="shared" si="35"/>
        <v/>
      </c>
      <c r="AF129" s="11" t="str">
        <f t="shared" si="26"/>
        <v/>
      </c>
      <c r="AG129" s="47"/>
      <c r="AH129" s="13"/>
      <c r="AI129" s="13"/>
    </row>
    <row r="130" spans="1:35" ht="15.6">
      <c r="A130" s="47"/>
      <c r="B130">
        <f>+'Ark1'!C1536</f>
        <v>2013</v>
      </c>
      <c r="C130">
        <f>+'Ark1'!K1536</f>
        <v>10</v>
      </c>
      <c r="D130" s="70" t="str">
        <f>VLOOKUP(C130,RNR!$I$4:$J$13,2)</f>
        <v>Gult fett Ordinær</v>
      </c>
      <c r="E130" t="str">
        <f>+IF(F130=0,"",'Ark1'!Q1536)</f>
        <v/>
      </c>
      <c r="F130" s="347">
        <f>+'Ark1'!R1536</f>
        <v>0</v>
      </c>
      <c r="G130" s="210" t="str">
        <f>+IF(F130=0,"",'Ark1'!AG1536)</f>
        <v/>
      </c>
      <c r="H130" s="210"/>
      <c r="I130" s="210" t="str">
        <f>+IF(F130=0,"",'Ark1'!AH1536)</f>
        <v/>
      </c>
      <c r="J130" s="210"/>
      <c r="K130" s="461"/>
      <c r="L130" s="461"/>
      <c r="M130" s="462"/>
      <c r="N130" s="462"/>
      <c r="O130" s="462"/>
      <c r="P130" s="106"/>
      <c r="Q130" s="1" t="str">
        <f>+IF(F130=0,"",'Ark1'!S1536)</f>
        <v/>
      </c>
      <c r="R130" s="63"/>
      <c r="S130" s="1" t="str">
        <f>+IF(F130=0,"",'Ark1'!T1536)</f>
        <v/>
      </c>
      <c r="T130" s="102" t="str">
        <f>+IF(F130=0,"",'Ark1'!U1536)</f>
        <v/>
      </c>
      <c r="U130" s="11" t="str">
        <f>+IF(F130=0,"",'Ark1'!W1536)</f>
        <v/>
      </c>
      <c r="V130" s="11" t="str">
        <f>+IF(F130=0,"",'Ark1'!X1536)</f>
        <v/>
      </c>
      <c r="W130" s="11" t="str">
        <f>+IF(F130=0,"",'Ark1'!Y1536)</f>
        <v/>
      </c>
      <c r="Y130" s="102" t="str">
        <f>+IF(F130=0,"",'Ark1'!AA1536)</f>
        <v/>
      </c>
      <c r="Z130" s="1" t="str">
        <f>+IF(F130=0,"",'Ark1'!AB1536)</f>
        <v/>
      </c>
      <c r="AA130" s="1" t="str">
        <f>+IF(F130=0,"",'Ark1'!AC1536)</f>
        <v/>
      </c>
      <c r="AB130" s="11" t="str">
        <f>+IF(F130=0,"",'Ark1'!AD1536)</f>
        <v/>
      </c>
      <c r="AC130" s="11" t="str">
        <f>+IF(F130=0,"",'Ark1'!AE1536)</f>
        <v/>
      </c>
      <c r="AD130" s="11" t="str">
        <f>+IF(F130=0,"",'Ark1'!AF1536)</f>
        <v/>
      </c>
      <c r="AE130" s="1" t="str">
        <f t="shared" si="35"/>
        <v/>
      </c>
      <c r="AF130" s="11" t="str">
        <f t="shared" si="26"/>
        <v/>
      </c>
      <c r="AG130" s="47"/>
      <c r="AH130" s="13"/>
      <c r="AI130" s="13"/>
    </row>
    <row r="131" spans="1:35" ht="15.6">
      <c r="A131" s="47"/>
      <c r="B131">
        <f>+'Ark1'!C1537</f>
        <v>2012</v>
      </c>
      <c r="C131">
        <f>+'Ark1'!K1537</f>
        <v>0</v>
      </c>
      <c r="D131" s="70" t="str">
        <f>VLOOKUP(C131,RNR!$I$4:$J$13,2)</f>
        <v>Ordinær</v>
      </c>
      <c r="E131" t="str">
        <f>+IF(F131=0,"",'Ark1'!Q1537)</f>
        <v/>
      </c>
      <c r="F131" s="347">
        <f>+'Ark1'!R1537</f>
        <v>0</v>
      </c>
      <c r="G131" s="210" t="str">
        <f>+IF(F131=0,"",'Ark1'!AG1537)</f>
        <v/>
      </c>
      <c r="H131" s="210"/>
      <c r="I131" s="210" t="str">
        <f>+IF(F131=0,"",'Ark1'!AH1537)</f>
        <v/>
      </c>
      <c r="J131" s="210"/>
      <c r="K131" s="461"/>
      <c r="L131" s="461"/>
      <c r="M131" s="462"/>
      <c r="N131" s="462"/>
      <c r="O131" s="462"/>
      <c r="P131" s="106"/>
      <c r="Q131" s="1" t="str">
        <f>+IF(F131=0,"",'Ark1'!S1537)</f>
        <v/>
      </c>
      <c r="R131" s="63"/>
      <c r="S131" s="1" t="str">
        <f>+IF(F131=0,"",'Ark1'!T1537)</f>
        <v/>
      </c>
      <c r="T131" s="102" t="str">
        <f>+IF(F131=0,"",'Ark1'!U1537)</f>
        <v/>
      </c>
      <c r="U131" s="11" t="str">
        <f>+IF(F131=0,"",'Ark1'!W1537)</f>
        <v/>
      </c>
      <c r="V131" s="11" t="str">
        <f>+IF(F131=0,"",'Ark1'!X1537)</f>
        <v/>
      </c>
      <c r="W131" s="11" t="str">
        <f>+IF(F131=0,"",'Ark1'!Y1537)</f>
        <v/>
      </c>
      <c r="Y131" s="102" t="str">
        <f>+IF(F131=0,"",'Ark1'!AA1537)</f>
        <v/>
      </c>
      <c r="Z131" s="1" t="str">
        <f>+IF(F131=0,"",'Ark1'!AB1537)</f>
        <v/>
      </c>
      <c r="AA131" s="1" t="str">
        <f>+IF(F131=0,"",'Ark1'!AC1537)</f>
        <v/>
      </c>
      <c r="AB131" s="11" t="str">
        <f>+IF(F131=0,"",'Ark1'!AD1537)</f>
        <v/>
      </c>
      <c r="AC131" s="11" t="str">
        <f>+IF(F131=0,"",'Ark1'!AE1537)</f>
        <v/>
      </c>
      <c r="AD131" s="11" t="str">
        <f>+IF(F131=0,"",'Ark1'!AF1537)</f>
        <v/>
      </c>
      <c r="AE131" s="1" t="str">
        <f t="shared" ref="AE131:AE132" si="36">+IF(F131=0,"",T131/Q131)</f>
        <v/>
      </c>
      <c r="AF131" s="11" t="str">
        <f t="shared" ref="AF131:AF132" si="37">+IF(F131=0,"",F131/E131)</f>
        <v/>
      </c>
      <c r="AG131" s="47"/>
      <c r="AH131" s="13"/>
      <c r="AI131" s="13"/>
    </row>
    <row r="132" spans="1:35" ht="15.6">
      <c r="A132" s="47"/>
      <c r="B132">
        <f>+'Ark1'!C1538</f>
        <v>2012</v>
      </c>
      <c r="C132">
        <f>+'Ark1'!K1538</f>
        <v>2</v>
      </c>
      <c r="D132" s="70" t="str">
        <f>VLOOKUP(C132,RNR!$I$4:$J$13,2)</f>
        <v>Villsau</v>
      </c>
      <c r="E132" t="str">
        <f>+IF(F132=0,"",'Ark1'!Q1538)</f>
        <v/>
      </c>
      <c r="F132" s="347">
        <f>+'Ark1'!R1538</f>
        <v>0</v>
      </c>
      <c r="G132" s="210" t="str">
        <f>+IF(F132=0,"",'Ark1'!AG1538)</f>
        <v/>
      </c>
      <c r="H132" s="210"/>
      <c r="I132" s="210" t="str">
        <f>+IF(F132=0,"",'Ark1'!AH1538)</f>
        <v/>
      </c>
      <c r="J132" s="210"/>
      <c r="K132" s="461"/>
      <c r="L132" s="461"/>
      <c r="M132" s="462"/>
      <c r="N132" s="462"/>
      <c r="O132" s="462"/>
      <c r="P132" s="106"/>
      <c r="Q132" s="1" t="str">
        <f>+IF(F132=0,"",'Ark1'!S1538)</f>
        <v/>
      </c>
      <c r="R132" s="63"/>
      <c r="S132" s="1" t="str">
        <f>+IF(F132=0,"",'Ark1'!T1538)</f>
        <v/>
      </c>
      <c r="T132" s="102" t="str">
        <f>+IF(F132=0,"",'Ark1'!U1538)</f>
        <v/>
      </c>
      <c r="U132" s="11" t="str">
        <f>+IF(F132=0,"",'Ark1'!W1538)</f>
        <v/>
      </c>
      <c r="V132" s="11" t="str">
        <f>+IF(F132=0,"",'Ark1'!X1538)</f>
        <v/>
      </c>
      <c r="W132" s="11" t="str">
        <f>+IF(F132=0,"",'Ark1'!Y1538)</f>
        <v/>
      </c>
      <c r="Y132" s="102" t="str">
        <f>+IF(F132=0,"",'Ark1'!AA1538)</f>
        <v/>
      </c>
      <c r="Z132" s="1" t="str">
        <f>+IF(F132=0,"",'Ark1'!AB1538)</f>
        <v/>
      </c>
      <c r="AA132" s="1" t="str">
        <f>+IF(F132=0,"",'Ark1'!AC1538)</f>
        <v/>
      </c>
      <c r="AB132" s="11" t="str">
        <f>+IF(F132=0,"",'Ark1'!AD1538)</f>
        <v/>
      </c>
      <c r="AC132" s="11" t="str">
        <f>+IF(F132=0,"",'Ark1'!AE1538)</f>
        <v/>
      </c>
      <c r="AD132" s="11" t="str">
        <f>+IF(F132=0,"",'Ark1'!AF1538)</f>
        <v/>
      </c>
      <c r="AE132" s="1" t="str">
        <f t="shared" si="36"/>
        <v/>
      </c>
      <c r="AF132" s="11" t="str">
        <f t="shared" si="37"/>
        <v/>
      </c>
      <c r="AG132" s="47"/>
      <c r="AH132" s="13"/>
      <c r="AI132" s="13"/>
    </row>
    <row r="133" spans="1:35">
      <c r="A133" s="47"/>
      <c r="B133" s="47"/>
      <c r="C133" s="47"/>
      <c r="D133" s="47"/>
      <c r="E133" s="47"/>
      <c r="F133" s="350"/>
      <c r="G133" s="47"/>
      <c r="H133" s="47"/>
      <c r="I133" s="47"/>
      <c r="J133" s="47"/>
      <c r="K133" s="448"/>
      <c r="L133" s="448"/>
      <c r="M133" s="458"/>
      <c r="N133" s="458"/>
      <c r="O133" s="458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13"/>
      <c r="AI133" s="13"/>
    </row>
    <row r="134" spans="1:35" ht="15.6">
      <c r="A134" s="47"/>
      <c r="B134" s="56">
        <f>+'Ark1'!C1539</f>
        <v>2012</v>
      </c>
      <c r="C134" s="56">
        <f>+'Ark1'!K1539</f>
        <v>4</v>
      </c>
      <c r="D134" s="70" t="str">
        <f>VLOOKUP(C134,RNR!$I$4:$J$13,2)</f>
        <v>Økologisk</v>
      </c>
      <c r="E134" s="56" t="str">
        <f>+IF(F134=0,"",'Ark1'!Q1539)</f>
        <v/>
      </c>
      <c r="F134" s="359">
        <f>+'Ark1'!R1539</f>
        <v>0</v>
      </c>
      <c r="G134" s="192" t="str">
        <f>+IF(F134=0,"",'Ark1'!AG1539)</f>
        <v/>
      </c>
      <c r="H134" s="192"/>
      <c r="I134" s="192" t="str">
        <f>+IF(F134=0,"",'Ark1'!AH1539)</f>
        <v/>
      </c>
      <c r="J134" s="192"/>
      <c r="K134" s="459"/>
      <c r="L134" s="459"/>
      <c r="M134" s="460"/>
      <c r="N134" s="460"/>
      <c r="O134" s="460"/>
      <c r="P134" s="106"/>
      <c r="Q134" s="58" t="str">
        <f>+IF(F134=0,"",'Ark1'!S1539)</f>
        <v/>
      </c>
      <c r="R134" s="62"/>
      <c r="S134" s="58" t="str">
        <f>+IF(F134=0,"",'Ark1'!T1539)</f>
        <v/>
      </c>
      <c r="T134" s="169" t="str">
        <f>+IF(F134=0,"",'Ark1'!U1539)</f>
        <v/>
      </c>
      <c r="U134" s="79" t="str">
        <f>+IF(F134=0,"",'Ark1'!W1539)</f>
        <v/>
      </c>
      <c r="V134" s="79" t="str">
        <f>+IF(F134=0,"",'Ark1'!X1539)</f>
        <v/>
      </c>
      <c r="W134" s="79" t="str">
        <f>+IF(F134=0,"",'Ark1'!Y1539)</f>
        <v/>
      </c>
      <c r="X134" s="79"/>
      <c r="Y134" s="169" t="str">
        <f>+IF(F134=0,"",'Ark1'!AA1539)</f>
        <v/>
      </c>
      <c r="Z134" s="58" t="str">
        <f>+IF(F134=0,"",'Ark1'!AB1539)</f>
        <v/>
      </c>
      <c r="AA134" s="58" t="str">
        <f>+IF(F134=0,"",'Ark1'!AC1539)</f>
        <v/>
      </c>
      <c r="AB134" s="79" t="str">
        <f>+IF(F134=0,"",'Ark1'!AD1539)</f>
        <v/>
      </c>
      <c r="AC134" s="79" t="str">
        <f>+IF(F134=0,"",'Ark1'!AE1539)</f>
        <v/>
      </c>
      <c r="AD134" s="79" t="str">
        <f>+IF(F134=0,"",'Ark1'!AF1539)</f>
        <v/>
      </c>
      <c r="AE134" s="58" t="str">
        <f t="shared" si="35"/>
        <v/>
      </c>
      <c r="AF134" s="79" t="str">
        <f t="shared" si="26"/>
        <v/>
      </c>
      <c r="AG134" s="47"/>
      <c r="AH134" s="13"/>
      <c r="AI134" s="13"/>
    </row>
    <row r="135" spans="1:35" ht="15.6">
      <c r="A135" s="47"/>
      <c r="B135" s="56">
        <f>+'Ark1'!C1540</f>
        <v>2012</v>
      </c>
      <c r="C135" s="56">
        <f>+'Ark1'!K1540</f>
        <v>7</v>
      </c>
      <c r="D135" s="70" t="str">
        <f>VLOOKUP(C135,RNR!$I$4:$J$13,2)</f>
        <v>Nødslakt</v>
      </c>
      <c r="E135" s="56" t="str">
        <f>+IF(F135=0,"",'Ark1'!Q1540)</f>
        <v/>
      </c>
      <c r="F135" s="359">
        <f>+'Ark1'!R1540</f>
        <v>0</v>
      </c>
      <c r="G135" s="192" t="str">
        <f>+IF(F135=0,"",'Ark1'!AG1540)</f>
        <v/>
      </c>
      <c r="H135" s="192"/>
      <c r="I135" s="192" t="str">
        <f>+IF(F135=0,"",'Ark1'!AH1540)</f>
        <v/>
      </c>
      <c r="J135" s="192"/>
      <c r="K135" s="459"/>
      <c r="L135" s="459"/>
      <c r="M135" s="460"/>
      <c r="N135" s="460"/>
      <c r="O135" s="460"/>
      <c r="P135" s="106"/>
      <c r="Q135" s="58" t="str">
        <f>+IF(F135=0,"",'Ark1'!S1540)</f>
        <v/>
      </c>
      <c r="R135" s="62"/>
      <c r="S135" s="58" t="str">
        <f>+IF(F135=0,"",'Ark1'!T1540)</f>
        <v/>
      </c>
      <c r="T135" s="169" t="str">
        <f>+IF(F135=0,"",'Ark1'!U1540)</f>
        <v/>
      </c>
      <c r="U135" s="79" t="str">
        <f>+IF(F135=0,"",'Ark1'!W1540)</f>
        <v/>
      </c>
      <c r="V135" s="79" t="str">
        <f>+IF(F135=0,"",'Ark1'!X1540)</f>
        <v/>
      </c>
      <c r="W135" s="79" t="str">
        <f>+IF(F135=0,"",'Ark1'!Y1540)</f>
        <v/>
      </c>
      <c r="X135" s="79"/>
      <c r="Y135" s="169" t="str">
        <f>+IF(F135=0,"",'Ark1'!AA1540)</f>
        <v/>
      </c>
      <c r="Z135" s="58" t="str">
        <f>+IF(F135=0,"",'Ark1'!AB1540)</f>
        <v/>
      </c>
      <c r="AA135" s="58" t="str">
        <f>+IF(F135=0,"",'Ark1'!AC1540)</f>
        <v/>
      </c>
      <c r="AB135" s="79" t="str">
        <f>+IF(F135=0,"",'Ark1'!AD1540)</f>
        <v/>
      </c>
      <c r="AC135" s="79" t="str">
        <f>+IF(F135=0,"",'Ark1'!AE1540)</f>
        <v/>
      </c>
      <c r="AD135" s="79" t="str">
        <f>+IF(F135=0,"",'Ark1'!AF1540)</f>
        <v/>
      </c>
      <c r="AE135" s="58" t="str">
        <f t="shared" si="35"/>
        <v/>
      </c>
      <c r="AF135" s="79" t="str">
        <f t="shared" si="26"/>
        <v/>
      </c>
      <c r="AG135" s="47"/>
      <c r="AH135" s="13"/>
      <c r="AI135" s="13"/>
    </row>
    <row r="136" spans="1:35" ht="15.6">
      <c r="A136" s="47"/>
      <c r="B136" s="56">
        <f>+'Ark1'!C1541</f>
        <v>2012</v>
      </c>
      <c r="C136" s="56">
        <f>+'Ark1'!K1541</f>
        <v>9</v>
      </c>
      <c r="D136" s="70" t="str">
        <f>VLOOKUP(C136,RNR!$I$4:$J$13,2)</f>
        <v>Spesial</v>
      </c>
      <c r="E136" s="56" t="str">
        <f>+IF(F136=0,"",'Ark1'!Q1541)</f>
        <v/>
      </c>
      <c r="F136" s="359">
        <f>+'Ark1'!R1541</f>
        <v>0</v>
      </c>
      <c r="G136" s="192" t="str">
        <f>+IF(F136=0,"",'Ark1'!AG1541)</f>
        <v/>
      </c>
      <c r="H136" s="192"/>
      <c r="I136" s="192" t="str">
        <f>+IF(F136=0,"",'Ark1'!AH1541)</f>
        <v/>
      </c>
      <c r="J136" s="192"/>
      <c r="K136" s="459"/>
      <c r="L136" s="459"/>
      <c r="M136" s="460"/>
      <c r="N136" s="460"/>
      <c r="O136" s="460"/>
      <c r="P136" s="106"/>
      <c r="Q136" s="58" t="str">
        <f>+IF(F136=0,"",'Ark1'!S1541)</f>
        <v/>
      </c>
      <c r="R136" s="62"/>
      <c r="S136" s="58" t="str">
        <f>+IF(F136=0,"",'Ark1'!T1541)</f>
        <v/>
      </c>
      <c r="T136" s="169" t="str">
        <f>+IF(F136=0,"",'Ark1'!U1541)</f>
        <v/>
      </c>
      <c r="U136" s="79" t="str">
        <f>+IF(F136=0,"",'Ark1'!W1541)</f>
        <v/>
      </c>
      <c r="V136" s="79" t="str">
        <f>+IF(F136=0,"",'Ark1'!X1541)</f>
        <v/>
      </c>
      <c r="W136" s="79" t="str">
        <f>+IF(F136=0,"",'Ark1'!Y1541)</f>
        <v/>
      </c>
      <c r="X136" s="79"/>
      <c r="Y136" s="169" t="str">
        <f>+IF(F136=0,"",'Ark1'!AA1541)</f>
        <v/>
      </c>
      <c r="Z136" s="58" t="str">
        <f>+IF(F136=0,"",'Ark1'!AB1541)</f>
        <v/>
      </c>
      <c r="AA136" s="58" t="str">
        <f>+IF(F136=0,"",'Ark1'!AC1541)</f>
        <v/>
      </c>
      <c r="AB136" s="79" t="str">
        <f>+IF(F136=0,"",'Ark1'!AD1541)</f>
        <v/>
      </c>
      <c r="AC136" s="79" t="str">
        <f>+IF(F136=0,"",'Ark1'!AE1541)</f>
        <v/>
      </c>
      <c r="AD136" s="79" t="str">
        <f>+IF(F136=0,"",'Ark1'!AF1541)</f>
        <v/>
      </c>
      <c r="AE136" s="58" t="str">
        <f t="shared" si="35"/>
        <v/>
      </c>
      <c r="AF136" s="79" t="str">
        <f t="shared" si="26"/>
        <v/>
      </c>
      <c r="AG136" s="47"/>
      <c r="AH136" s="13"/>
      <c r="AI136" s="13"/>
    </row>
    <row r="137" spans="1:35" ht="15.6">
      <c r="A137" s="47"/>
      <c r="B137" s="56">
        <f>+'Ark1'!C1542</f>
        <v>2012</v>
      </c>
      <c r="C137" s="56">
        <f>+'Ark1'!K1542</f>
        <v>10</v>
      </c>
      <c r="D137" s="70" t="str">
        <f>VLOOKUP(C137,RNR!$I$4:$J$13,2)</f>
        <v>Gult fett Ordinær</v>
      </c>
      <c r="E137" s="56" t="str">
        <f>+IF(F137=0,"",'Ark1'!Q1542)</f>
        <v/>
      </c>
      <c r="F137" s="359">
        <f>+'Ark1'!R1542</f>
        <v>0</v>
      </c>
      <c r="G137" s="192" t="str">
        <f>+IF(F137=0,"",'Ark1'!AG1542)</f>
        <v/>
      </c>
      <c r="H137" s="192"/>
      <c r="I137" s="192" t="str">
        <f>+IF(F137=0,"",'Ark1'!AH1542)</f>
        <v/>
      </c>
      <c r="J137" s="192"/>
      <c r="K137" s="459"/>
      <c r="L137" s="459"/>
      <c r="M137" s="460"/>
      <c r="N137" s="460"/>
      <c r="O137" s="460"/>
      <c r="P137" s="106"/>
      <c r="Q137" s="58" t="str">
        <f>+IF(F137=0,"",'Ark1'!S1542)</f>
        <v/>
      </c>
      <c r="R137" s="62"/>
      <c r="S137" s="58" t="str">
        <f>+IF(F137=0,"",'Ark1'!T1542)</f>
        <v/>
      </c>
      <c r="T137" s="169" t="str">
        <f>+IF(F137=0,"",'Ark1'!U1542)</f>
        <v/>
      </c>
      <c r="U137" s="79" t="str">
        <f>+IF(F137=0,"",'Ark1'!W1542)</f>
        <v/>
      </c>
      <c r="V137" s="79" t="str">
        <f>+IF(F137=0,"",'Ark1'!X1542)</f>
        <v/>
      </c>
      <c r="W137" s="79" t="str">
        <f>+IF(F137=0,"",'Ark1'!Y1542)</f>
        <v/>
      </c>
      <c r="X137" s="79"/>
      <c r="Y137" s="169" t="str">
        <f>+IF(F137=0,"",'Ark1'!AA1542)</f>
        <v/>
      </c>
      <c r="Z137" s="58" t="str">
        <f>+IF(F137=0,"",'Ark1'!AB1542)</f>
        <v/>
      </c>
      <c r="AA137" s="58" t="str">
        <f>+IF(F137=0,"",'Ark1'!AC1542)</f>
        <v/>
      </c>
      <c r="AB137" s="79" t="str">
        <f>+IF(F137=0,"",'Ark1'!AD1542)</f>
        <v/>
      </c>
      <c r="AC137" s="79" t="str">
        <f>+IF(F137=0,"",'Ark1'!AE1542)</f>
        <v/>
      </c>
      <c r="AD137" s="79" t="str">
        <f>+IF(F137=0,"",'Ark1'!AF1542)</f>
        <v/>
      </c>
      <c r="AE137" s="58" t="str">
        <f t="shared" si="35"/>
        <v/>
      </c>
      <c r="AF137" s="79" t="str">
        <f t="shared" si="26"/>
        <v/>
      </c>
      <c r="AG137" s="47"/>
      <c r="AH137" s="13"/>
      <c r="AI137" s="13"/>
    </row>
    <row r="138" spans="1:35" ht="15.6">
      <c r="A138" s="47"/>
      <c r="B138" s="56">
        <f>+'Ark1'!C1543</f>
        <v>2011</v>
      </c>
      <c r="C138" s="56">
        <f>+'Ark1'!K1543</f>
        <v>0</v>
      </c>
      <c r="D138" s="70" t="str">
        <f>VLOOKUP(C138,RNR!$I$4:$J$13,2)</f>
        <v>Ordinær</v>
      </c>
      <c r="E138" s="56" t="str">
        <f>+IF(F138=0,"",'Ark1'!Q1543)</f>
        <v/>
      </c>
      <c r="F138" s="359">
        <f>+'Ark1'!R1543</f>
        <v>0</v>
      </c>
      <c r="G138" s="192" t="str">
        <f>+IF(F138=0,"",'Ark1'!AG1543)</f>
        <v/>
      </c>
      <c r="H138" s="192"/>
      <c r="I138" s="192" t="str">
        <f>+IF(F138=0,"",'Ark1'!AH1543)</f>
        <v/>
      </c>
      <c r="J138" s="192"/>
      <c r="K138" s="459"/>
      <c r="L138" s="459"/>
      <c r="M138" s="460"/>
      <c r="N138" s="460"/>
      <c r="O138" s="460"/>
      <c r="P138" s="106"/>
      <c r="Q138" s="58" t="str">
        <f>+IF(F138=0,"",'Ark1'!S1543)</f>
        <v/>
      </c>
      <c r="R138" s="62"/>
      <c r="S138" s="58" t="str">
        <f>+IF(F138=0,"",'Ark1'!T1543)</f>
        <v/>
      </c>
      <c r="T138" s="169" t="str">
        <f>+IF(F138=0,"",'Ark1'!U1543)</f>
        <v/>
      </c>
      <c r="U138" s="79" t="str">
        <f>+IF(F138=0,"",'Ark1'!W1543)</f>
        <v/>
      </c>
      <c r="V138" s="79" t="str">
        <f>+IF(F138=0,"",'Ark1'!X1543)</f>
        <v/>
      </c>
      <c r="W138" s="79" t="str">
        <f>+IF(F138=0,"",'Ark1'!Y1543)</f>
        <v/>
      </c>
      <c r="X138" s="79"/>
      <c r="Y138" s="169" t="str">
        <f>+IF(F138=0,"",'Ark1'!AA1543)</f>
        <v/>
      </c>
      <c r="Z138" s="58" t="str">
        <f>+IF(F138=0,"",'Ark1'!AB1543)</f>
        <v/>
      </c>
      <c r="AA138" s="58" t="str">
        <f>+IF(F138=0,"",'Ark1'!AC1543)</f>
        <v/>
      </c>
      <c r="AB138" s="79" t="str">
        <f>+IF(F138=0,"",'Ark1'!AD1543)</f>
        <v/>
      </c>
      <c r="AC138" s="79" t="str">
        <f>+IF(F138=0,"",'Ark1'!AE1543)</f>
        <v/>
      </c>
      <c r="AD138" s="79" t="str">
        <f>+IF(F138=0,"",'Ark1'!AF1543)</f>
        <v/>
      </c>
      <c r="AE138" s="58" t="str">
        <f t="shared" ref="AE138:AE139" si="38">+IF(F138=0,"",T138/Q138)</f>
        <v/>
      </c>
      <c r="AF138" s="79" t="str">
        <f t="shared" ref="AF138:AF139" si="39">+IF(F138=0,"",F138/E138)</f>
        <v/>
      </c>
      <c r="AG138" s="47"/>
      <c r="AH138" s="13"/>
      <c r="AI138" s="13"/>
    </row>
    <row r="139" spans="1:35" ht="15.6">
      <c r="A139" s="47"/>
      <c r="B139" s="56">
        <f>+'Ark1'!C1544</f>
        <v>2011</v>
      </c>
      <c r="C139" s="56">
        <f>+'Ark1'!K1544</f>
        <v>2</v>
      </c>
      <c r="D139" s="70" t="str">
        <f>VLOOKUP(C139,RNR!$I$4:$J$13,2)</f>
        <v>Villsau</v>
      </c>
      <c r="E139" s="56" t="str">
        <f>+IF(F139=0,"",'Ark1'!Q1544)</f>
        <v/>
      </c>
      <c r="F139" s="359">
        <f>+'Ark1'!R1544</f>
        <v>0</v>
      </c>
      <c r="G139" s="192" t="str">
        <f>+IF(F139=0,"",'Ark1'!AG1544)</f>
        <v/>
      </c>
      <c r="H139" s="192"/>
      <c r="I139" s="192" t="str">
        <f>+IF(F139=0,"",'Ark1'!AH1544)</f>
        <v/>
      </c>
      <c r="J139" s="192"/>
      <c r="K139" s="459"/>
      <c r="L139" s="459"/>
      <c r="M139" s="460"/>
      <c r="N139" s="460"/>
      <c r="O139" s="460"/>
      <c r="P139" s="106"/>
      <c r="Q139" s="58" t="str">
        <f>+IF(F139=0,"",'Ark1'!S1544)</f>
        <v/>
      </c>
      <c r="R139" s="62"/>
      <c r="S139" s="58" t="str">
        <f>+IF(F139=0,"",'Ark1'!T1544)</f>
        <v/>
      </c>
      <c r="T139" s="169" t="str">
        <f>+IF(F139=0,"",'Ark1'!U1544)</f>
        <v/>
      </c>
      <c r="U139" s="79" t="str">
        <f>+IF(F139=0,"",'Ark1'!W1544)</f>
        <v/>
      </c>
      <c r="V139" s="79" t="str">
        <f>+IF(F139=0,"",'Ark1'!X1544)</f>
        <v/>
      </c>
      <c r="W139" s="79" t="str">
        <f>+IF(F139=0,"",'Ark1'!Y1544)</f>
        <v/>
      </c>
      <c r="X139" s="79"/>
      <c r="Y139" s="169" t="str">
        <f>+IF(F139=0,"",'Ark1'!AA1544)</f>
        <v/>
      </c>
      <c r="Z139" s="58" t="str">
        <f>+IF(F139=0,"",'Ark1'!AB1544)</f>
        <v/>
      </c>
      <c r="AA139" s="58" t="str">
        <f>+IF(F139=0,"",'Ark1'!AC1544)</f>
        <v/>
      </c>
      <c r="AB139" s="79" t="str">
        <f>+IF(F139=0,"",'Ark1'!AD1544)</f>
        <v/>
      </c>
      <c r="AC139" s="79" t="str">
        <f>+IF(F139=0,"",'Ark1'!AE1544)</f>
        <v/>
      </c>
      <c r="AD139" s="79" t="str">
        <f>+IF(F139=0,"",'Ark1'!AF1544)</f>
        <v/>
      </c>
      <c r="AE139" s="58" t="str">
        <f t="shared" si="38"/>
        <v/>
      </c>
      <c r="AF139" s="79" t="str">
        <f t="shared" si="39"/>
        <v/>
      </c>
      <c r="AG139" s="47"/>
      <c r="AH139" s="13"/>
      <c r="AI139" s="13"/>
    </row>
    <row r="140" spans="1:35">
      <c r="A140" s="47"/>
      <c r="B140" s="47"/>
      <c r="C140" s="47"/>
      <c r="D140" s="47"/>
      <c r="E140" s="47"/>
      <c r="F140" s="350"/>
      <c r="G140" s="47"/>
      <c r="H140" s="47"/>
      <c r="I140" s="47"/>
      <c r="J140" s="47"/>
      <c r="K140" s="448"/>
      <c r="L140" s="448"/>
      <c r="M140" s="458"/>
      <c r="N140" s="458"/>
      <c r="O140" s="458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13"/>
      <c r="AI140" s="13"/>
    </row>
    <row r="141" spans="1:35" ht="15.6">
      <c r="A141" s="47"/>
      <c r="B141">
        <f>+'Ark1'!C1545</f>
        <v>2011</v>
      </c>
      <c r="C141">
        <f>+'Ark1'!K1545</f>
        <v>4</v>
      </c>
      <c r="D141" s="70" t="str">
        <f>VLOOKUP(C141,RNR!$I$4:$J$13,2)</f>
        <v>Økologisk</v>
      </c>
      <c r="E141" t="str">
        <f>+IF(F141=0,"",'Ark1'!Q1545)</f>
        <v/>
      </c>
      <c r="F141" s="347">
        <f>+'Ark1'!R1545</f>
        <v>0</v>
      </c>
      <c r="G141" s="210" t="str">
        <f>+IF(F141=0,"",'Ark1'!AG1545)</f>
        <v/>
      </c>
      <c r="H141" s="210"/>
      <c r="I141" s="210" t="str">
        <f>+IF(F141=0,"",'Ark1'!AH1545)</f>
        <v/>
      </c>
      <c r="J141" s="210"/>
      <c r="K141" s="461"/>
      <c r="L141" s="461"/>
      <c r="M141" s="462"/>
      <c r="N141" s="462"/>
      <c r="O141" s="462"/>
      <c r="P141" s="106"/>
      <c r="Q141" s="1" t="str">
        <f>+IF(F141=0,"",'Ark1'!S1545)</f>
        <v/>
      </c>
      <c r="R141" s="63"/>
      <c r="S141" s="1" t="str">
        <f>+IF(F141=0,"",'Ark1'!T1545)</f>
        <v/>
      </c>
      <c r="T141" s="102" t="str">
        <f>+IF(F141=0,"",'Ark1'!U1545)</f>
        <v/>
      </c>
      <c r="U141" s="11" t="str">
        <f>+IF(F141=0,"",'Ark1'!W1545)</f>
        <v/>
      </c>
      <c r="V141" s="11" t="str">
        <f>+IF(F141=0,"",'Ark1'!X1545)</f>
        <v/>
      </c>
      <c r="W141" s="11" t="str">
        <f>+IF(F141=0,"",'Ark1'!Y1545)</f>
        <v/>
      </c>
      <c r="Y141" s="102" t="str">
        <f>+IF(F141=0,"",'Ark1'!AA1545)</f>
        <v/>
      </c>
      <c r="Z141" s="1" t="str">
        <f>+IF(F141=0,"",'Ark1'!AB1545)</f>
        <v/>
      </c>
      <c r="AA141" s="1" t="str">
        <f>+IF(F141=0,"",'Ark1'!AC1545)</f>
        <v/>
      </c>
      <c r="AB141" s="11" t="str">
        <f>+IF(F141=0,"",'Ark1'!AD1545)</f>
        <v/>
      </c>
      <c r="AC141" s="11" t="str">
        <f>+IF(F141=0,"",'Ark1'!AE1545)</f>
        <v/>
      </c>
      <c r="AD141" s="11" t="str">
        <f>+IF(F141=0,"",'Ark1'!AF1545)</f>
        <v/>
      </c>
      <c r="AE141" s="1" t="str">
        <f t="shared" si="35"/>
        <v/>
      </c>
      <c r="AF141" s="11" t="str">
        <f t="shared" si="26"/>
        <v/>
      </c>
      <c r="AG141" s="47"/>
      <c r="AH141" s="13"/>
      <c r="AI141" s="13"/>
    </row>
    <row r="142" spans="1:35" ht="15.6">
      <c r="A142" s="47"/>
      <c r="B142">
        <f>+'Ark1'!C1546</f>
        <v>2011</v>
      </c>
      <c r="C142">
        <f>+'Ark1'!K1546</f>
        <v>7</v>
      </c>
      <c r="D142" s="70" t="str">
        <f>VLOOKUP(C142,RNR!$I$4:$J$13,2)</f>
        <v>Nødslakt</v>
      </c>
      <c r="E142" t="str">
        <f>+IF(F142=0,"",'Ark1'!Q1546)</f>
        <v/>
      </c>
      <c r="F142" s="347">
        <f>+'Ark1'!R1546</f>
        <v>0</v>
      </c>
      <c r="G142" s="210" t="str">
        <f>+IF(F142=0,"",'Ark1'!AG1546)</f>
        <v/>
      </c>
      <c r="H142" s="210"/>
      <c r="I142" s="210" t="str">
        <f>+IF(F142=0,"",'Ark1'!AH1546)</f>
        <v/>
      </c>
      <c r="J142" s="210"/>
      <c r="K142" s="461"/>
      <c r="L142" s="461"/>
      <c r="M142" s="462"/>
      <c r="N142" s="462"/>
      <c r="O142" s="462"/>
      <c r="P142" s="106"/>
      <c r="Q142" s="1" t="str">
        <f>+IF(F142=0,"",'Ark1'!S1546)</f>
        <v/>
      </c>
      <c r="R142" s="63"/>
      <c r="S142" s="1" t="str">
        <f>+IF(F142=0,"",'Ark1'!T1546)</f>
        <v/>
      </c>
      <c r="T142" s="102" t="str">
        <f>+IF(F142=0,"",'Ark1'!U1546)</f>
        <v/>
      </c>
      <c r="U142" s="11" t="str">
        <f>+IF(F142=0,"",'Ark1'!W1546)</f>
        <v/>
      </c>
      <c r="V142" s="11" t="str">
        <f>+IF(F142=0,"",'Ark1'!X1546)</f>
        <v/>
      </c>
      <c r="W142" s="11" t="str">
        <f>+IF(F142=0,"",'Ark1'!Y1546)</f>
        <v/>
      </c>
      <c r="Y142" s="102" t="str">
        <f>+IF(F142=0,"",'Ark1'!AA1546)</f>
        <v/>
      </c>
      <c r="Z142" s="1" t="str">
        <f>+IF(F142=0,"",'Ark1'!AB1546)</f>
        <v/>
      </c>
      <c r="AA142" s="1" t="str">
        <f>+IF(F142=0,"",'Ark1'!AC1546)</f>
        <v/>
      </c>
      <c r="AB142" s="11" t="str">
        <f>+IF(F142=0,"",'Ark1'!AD1546)</f>
        <v/>
      </c>
      <c r="AC142" s="11" t="str">
        <f>+IF(F142=0,"",'Ark1'!AE1546)</f>
        <v/>
      </c>
      <c r="AD142" s="11" t="str">
        <f>+IF(F142=0,"",'Ark1'!AF1546)</f>
        <v/>
      </c>
      <c r="AE142" s="1" t="str">
        <f t="shared" si="35"/>
        <v/>
      </c>
      <c r="AF142" s="11" t="str">
        <f t="shared" si="26"/>
        <v/>
      </c>
      <c r="AG142" s="47"/>
      <c r="AH142" s="13"/>
      <c r="AI142" s="13"/>
    </row>
    <row r="143" spans="1:35" ht="15.6">
      <c r="A143" s="47"/>
      <c r="B143">
        <f>+'Ark1'!C1547</f>
        <v>2011</v>
      </c>
      <c r="C143">
        <f>+'Ark1'!K1547</f>
        <v>9</v>
      </c>
      <c r="D143" s="70" t="str">
        <f>VLOOKUP(C143,RNR!$I$4:$J$13,2)</f>
        <v>Spesial</v>
      </c>
      <c r="E143" t="str">
        <f>+IF(F143=0,"",'Ark1'!Q1547)</f>
        <v/>
      </c>
      <c r="F143" s="347">
        <f>+'Ark1'!R1547</f>
        <v>0</v>
      </c>
      <c r="G143" s="210" t="str">
        <f>+IF(F143=0,"",'Ark1'!AG1547)</f>
        <v/>
      </c>
      <c r="H143" s="210"/>
      <c r="I143" s="210" t="str">
        <f>+IF(F143=0,"",'Ark1'!AH1547)</f>
        <v/>
      </c>
      <c r="J143" s="210"/>
      <c r="K143" s="461"/>
      <c r="L143" s="461"/>
      <c r="M143" s="462"/>
      <c r="N143" s="462"/>
      <c r="O143" s="462"/>
      <c r="P143" s="106"/>
      <c r="Q143" s="1" t="str">
        <f>+IF(F143=0,"",'Ark1'!S1547)</f>
        <v/>
      </c>
      <c r="R143" s="63"/>
      <c r="S143" s="1" t="str">
        <f>+IF(F143=0,"",'Ark1'!T1547)</f>
        <v/>
      </c>
      <c r="T143" s="102" t="str">
        <f>+IF(F143=0,"",'Ark1'!U1547)</f>
        <v/>
      </c>
      <c r="U143" s="11" t="str">
        <f>+IF(F143=0,"",'Ark1'!W1547)</f>
        <v/>
      </c>
      <c r="V143" s="11" t="str">
        <f>+IF(F143=0,"",'Ark1'!X1547)</f>
        <v/>
      </c>
      <c r="W143" s="11" t="str">
        <f>+IF(F143=0,"",'Ark1'!Y1547)</f>
        <v/>
      </c>
      <c r="Y143" s="102" t="str">
        <f>+IF(F143=0,"",'Ark1'!AA1547)</f>
        <v/>
      </c>
      <c r="Z143" s="1" t="str">
        <f>+IF(F143=0,"",'Ark1'!AB1547)</f>
        <v/>
      </c>
      <c r="AA143" s="1" t="str">
        <f>+IF(F143=0,"",'Ark1'!AC1547)</f>
        <v/>
      </c>
      <c r="AB143" s="11" t="str">
        <f>+IF(F143=0,"",'Ark1'!AD1547)</f>
        <v/>
      </c>
      <c r="AC143" s="11" t="str">
        <f>+IF(F143=0,"",'Ark1'!AE1547)</f>
        <v/>
      </c>
      <c r="AD143" s="11" t="str">
        <f>+IF(F143=0,"",'Ark1'!AF1547)</f>
        <v/>
      </c>
      <c r="AE143" s="1" t="str">
        <f t="shared" si="35"/>
        <v/>
      </c>
      <c r="AF143" s="11" t="str">
        <f t="shared" si="26"/>
        <v/>
      </c>
      <c r="AG143" s="47"/>
      <c r="AH143" s="13"/>
      <c r="AI143" s="13"/>
    </row>
    <row r="144" spans="1:35" ht="15.6">
      <c r="A144" s="47"/>
      <c r="B144">
        <f>+'Ark1'!C1548</f>
        <v>2011</v>
      </c>
      <c r="C144">
        <f>+'Ark1'!K1548</f>
        <v>10</v>
      </c>
      <c r="D144" s="70" t="str">
        <f>VLOOKUP(C144,RNR!$I$4:$J$13,2)</f>
        <v>Gult fett Ordinær</v>
      </c>
      <c r="E144" t="str">
        <f>+IF(F144=0,"",'Ark1'!Q1548)</f>
        <v/>
      </c>
      <c r="F144" s="347">
        <f>+'Ark1'!R1548</f>
        <v>0</v>
      </c>
      <c r="G144" s="210" t="str">
        <f>+IF(F144=0,"",'Ark1'!AG1548)</f>
        <v/>
      </c>
      <c r="H144" s="210"/>
      <c r="I144" s="210" t="str">
        <f>+IF(F144=0,"",'Ark1'!AH1548)</f>
        <v/>
      </c>
      <c r="J144" s="210"/>
      <c r="K144" s="461"/>
      <c r="L144" s="461"/>
      <c r="M144" s="462"/>
      <c r="N144" s="462"/>
      <c r="O144" s="462"/>
      <c r="P144" s="106"/>
      <c r="Q144" s="1" t="str">
        <f>+IF(F144=0,"",'Ark1'!S1548)</f>
        <v/>
      </c>
      <c r="R144" s="63"/>
      <c r="S144" s="1" t="str">
        <f>+IF(F144=0,"",'Ark1'!T1548)</f>
        <v/>
      </c>
      <c r="T144" s="102" t="str">
        <f>+IF(F144=0,"",'Ark1'!U1548)</f>
        <v/>
      </c>
      <c r="U144" s="11" t="str">
        <f>+IF(F144=0,"",'Ark1'!W1548)</f>
        <v/>
      </c>
      <c r="V144" s="11" t="str">
        <f>+IF(F144=0,"",'Ark1'!X1548)</f>
        <v/>
      </c>
      <c r="W144" s="11" t="str">
        <f>+IF(F144=0,"",'Ark1'!Y1548)</f>
        <v/>
      </c>
      <c r="Y144" s="102" t="str">
        <f>+IF(F144=0,"",'Ark1'!AA1548)</f>
        <v/>
      </c>
      <c r="Z144" s="1" t="str">
        <f>+IF(F144=0,"",'Ark1'!AB1548)</f>
        <v/>
      </c>
      <c r="AA144" s="1" t="str">
        <f>+IF(F144=0,"",'Ark1'!AC1548)</f>
        <v/>
      </c>
      <c r="AB144" s="11" t="str">
        <f>+IF(F144=0,"",'Ark1'!AD1548)</f>
        <v/>
      </c>
      <c r="AC144" s="11" t="str">
        <f>+IF(F144=0,"",'Ark1'!AE1548)</f>
        <v/>
      </c>
      <c r="AD144" s="11" t="str">
        <f>+IF(F144=0,"",'Ark1'!AF1548)</f>
        <v/>
      </c>
      <c r="AE144" s="1" t="str">
        <f t="shared" si="35"/>
        <v/>
      </c>
      <c r="AF144" s="11" t="str">
        <f t="shared" si="26"/>
        <v/>
      </c>
      <c r="AG144" s="47"/>
      <c r="AH144" s="13"/>
      <c r="AI144" s="13"/>
    </row>
    <row r="145" spans="1:35" ht="15.6">
      <c r="A145" s="47"/>
      <c r="B145">
        <f>+'Ark1'!C1549</f>
        <v>2010</v>
      </c>
      <c r="C145">
        <f>+'Ark1'!K1549</f>
        <v>0</v>
      </c>
      <c r="D145" s="70" t="str">
        <f>VLOOKUP(C145,RNR!$I$4:$J$13,2)</f>
        <v>Ordinær</v>
      </c>
      <c r="E145" t="str">
        <f>+IF(F145=0,"",'Ark1'!Q1549)</f>
        <v/>
      </c>
      <c r="F145" s="347">
        <f>+'Ark1'!R1549</f>
        <v>0</v>
      </c>
      <c r="G145" s="210" t="str">
        <f>+IF(F145=0,"",'Ark1'!AG1549)</f>
        <v/>
      </c>
      <c r="H145" s="210"/>
      <c r="I145" s="210" t="str">
        <f>+IF(F145=0,"",'Ark1'!AH1549)</f>
        <v/>
      </c>
      <c r="J145" s="210"/>
      <c r="K145" s="461"/>
      <c r="L145" s="461"/>
      <c r="M145" s="462"/>
      <c r="N145" s="462"/>
      <c r="O145" s="462"/>
      <c r="P145" s="106"/>
      <c r="Q145" s="1" t="str">
        <f>+IF(F145=0,"",'Ark1'!S1549)</f>
        <v/>
      </c>
      <c r="R145" s="63"/>
      <c r="S145" s="1" t="str">
        <f>+IF(F145=0,"",'Ark1'!T1549)</f>
        <v/>
      </c>
      <c r="T145" s="102" t="str">
        <f>+IF(F145=0,"",'Ark1'!U1549)</f>
        <v/>
      </c>
      <c r="U145" s="11" t="str">
        <f>+IF(F145=0,"",'Ark1'!W1549)</f>
        <v/>
      </c>
      <c r="V145" s="11" t="str">
        <f>+IF(F145=0,"",'Ark1'!X1549)</f>
        <v/>
      </c>
      <c r="W145" s="11" t="str">
        <f>+IF(F145=0,"",'Ark1'!Y1549)</f>
        <v/>
      </c>
      <c r="Y145" s="102" t="str">
        <f>+IF(F145=0,"",'Ark1'!AA1549)</f>
        <v/>
      </c>
      <c r="Z145" s="1" t="str">
        <f>+IF(F145=0,"",'Ark1'!AB1549)</f>
        <v/>
      </c>
      <c r="AA145" s="1" t="str">
        <f>+IF(F145=0,"",'Ark1'!AC1549)</f>
        <v/>
      </c>
      <c r="AB145" s="11" t="str">
        <f>+IF(F145=0,"",'Ark1'!AD1549)</f>
        <v/>
      </c>
      <c r="AC145" s="11" t="str">
        <f>+IF(F145=0,"",'Ark1'!AE1549)</f>
        <v/>
      </c>
      <c r="AD145" s="11" t="str">
        <f>+IF(F145=0,"",'Ark1'!AF1549)</f>
        <v/>
      </c>
      <c r="AE145" s="1" t="str">
        <f t="shared" ref="AE145:AE146" si="40">+IF(F145=0,"",T145/Q145)</f>
        <v/>
      </c>
      <c r="AF145" s="11" t="str">
        <f t="shared" ref="AF145:AF146" si="41">+IF(F145=0,"",F145/E145)</f>
        <v/>
      </c>
      <c r="AG145" s="47"/>
      <c r="AH145" s="13"/>
      <c r="AI145" s="13"/>
    </row>
    <row r="146" spans="1:35" ht="15.6">
      <c r="A146" s="47"/>
      <c r="B146">
        <f>+'Ark1'!C1550</f>
        <v>2010</v>
      </c>
      <c r="C146">
        <f>+'Ark1'!K1550</f>
        <v>2</v>
      </c>
      <c r="D146" s="70" t="str">
        <f>VLOOKUP(C146,RNR!$I$4:$J$13,2)</f>
        <v>Villsau</v>
      </c>
      <c r="E146" t="str">
        <f>+IF(F146=0,"",'Ark1'!Q1550)</f>
        <v/>
      </c>
      <c r="F146" s="347">
        <f>+'Ark1'!R1550</f>
        <v>0</v>
      </c>
      <c r="G146" s="210" t="str">
        <f>+IF(F146=0,"",'Ark1'!AG1550)</f>
        <v/>
      </c>
      <c r="H146" s="210"/>
      <c r="I146" s="210" t="str">
        <f>+IF(F146=0,"",'Ark1'!AH1550)</f>
        <v/>
      </c>
      <c r="J146" s="210"/>
      <c r="K146" s="461"/>
      <c r="L146" s="461"/>
      <c r="M146" s="462"/>
      <c r="N146" s="462"/>
      <c r="O146" s="462"/>
      <c r="P146" s="106"/>
      <c r="Q146" s="1" t="str">
        <f>+IF(F146=0,"",'Ark1'!S1550)</f>
        <v/>
      </c>
      <c r="R146" s="63"/>
      <c r="S146" s="1" t="str">
        <f>+IF(F146=0,"",'Ark1'!T1550)</f>
        <v/>
      </c>
      <c r="T146" s="102" t="str">
        <f>+IF(F146=0,"",'Ark1'!U1550)</f>
        <v/>
      </c>
      <c r="U146" s="11" t="str">
        <f>+IF(F146=0,"",'Ark1'!W1550)</f>
        <v/>
      </c>
      <c r="V146" s="11" t="str">
        <f>+IF(F146=0,"",'Ark1'!X1550)</f>
        <v/>
      </c>
      <c r="W146" s="11" t="str">
        <f>+IF(F146=0,"",'Ark1'!Y1550)</f>
        <v/>
      </c>
      <c r="Y146" s="102" t="str">
        <f>+IF(F146=0,"",'Ark1'!AA1550)</f>
        <v/>
      </c>
      <c r="Z146" s="1" t="str">
        <f>+IF(F146=0,"",'Ark1'!AB1550)</f>
        <v/>
      </c>
      <c r="AA146" s="1" t="str">
        <f>+IF(F146=0,"",'Ark1'!AC1550)</f>
        <v/>
      </c>
      <c r="AB146" s="11" t="str">
        <f>+IF(F146=0,"",'Ark1'!AD1550)</f>
        <v/>
      </c>
      <c r="AC146" s="11" t="str">
        <f>+IF(F146=0,"",'Ark1'!AE1550)</f>
        <v/>
      </c>
      <c r="AD146" s="11" t="str">
        <f>+IF(F146=0,"",'Ark1'!AF1550)</f>
        <v/>
      </c>
      <c r="AE146" s="1" t="str">
        <f t="shared" si="40"/>
        <v/>
      </c>
      <c r="AF146" s="11" t="str">
        <f t="shared" si="41"/>
        <v/>
      </c>
      <c r="AG146" s="47"/>
      <c r="AH146" s="13"/>
      <c r="AI146" s="13"/>
    </row>
    <row r="147" spans="1:35">
      <c r="A147" s="47"/>
      <c r="B147" s="47"/>
      <c r="C147" s="47"/>
      <c r="D147" s="47"/>
      <c r="E147" s="47"/>
      <c r="F147" s="350"/>
      <c r="G147" s="47"/>
      <c r="H147" s="47"/>
      <c r="I147" s="47"/>
      <c r="J147" s="47"/>
      <c r="K147" s="448"/>
      <c r="L147" s="448"/>
      <c r="M147" s="458"/>
      <c r="N147" s="458"/>
      <c r="O147" s="458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13"/>
      <c r="AI147" s="13"/>
    </row>
    <row r="148" spans="1:35" ht="15.6">
      <c r="A148" s="47"/>
      <c r="B148" s="56">
        <f>+'Ark1'!C1551</f>
        <v>2010</v>
      </c>
      <c r="C148" s="56">
        <f>+'Ark1'!K1551</f>
        <v>4</v>
      </c>
      <c r="D148" s="70" t="str">
        <f>VLOOKUP(C148,RNR!$I$4:$J$13,2)</f>
        <v>Økologisk</v>
      </c>
      <c r="E148" s="56" t="str">
        <f>+IF(F148=0,"",'Ark1'!Q1551)</f>
        <v/>
      </c>
      <c r="F148" s="359">
        <f>+'Ark1'!R1551</f>
        <v>0</v>
      </c>
      <c r="G148" s="192" t="str">
        <f>+IF(F148=0,"",'Ark1'!AG1551)</f>
        <v/>
      </c>
      <c r="H148" s="192"/>
      <c r="I148" s="192" t="str">
        <f>+IF(F148=0,"",'Ark1'!AH1551)</f>
        <v/>
      </c>
      <c r="J148" s="192"/>
      <c r="K148" s="459"/>
      <c r="L148" s="459"/>
      <c r="M148" s="460"/>
      <c r="N148" s="460"/>
      <c r="O148" s="460"/>
      <c r="P148" s="106"/>
      <c r="Q148" s="58" t="str">
        <f>+IF(F148=0,"",'Ark1'!S1551)</f>
        <v/>
      </c>
      <c r="R148" s="62"/>
      <c r="S148" s="58" t="str">
        <f>+IF(F148=0,"",'Ark1'!T1551)</f>
        <v/>
      </c>
      <c r="T148" s="169" t="str">
        <f>+IF(F148=0,"",'Ark1'!U1551)</f>
        <v/>
      </c>
      <c r="U148" s="79" t="str">
        <f>+IF(F148=0,"",'Ark1'!W1551)</f>
        <v/>
      </c>
      <c r="V148" s="79" t="str">
        <f>+IF(F148=0,"",'Ark1'!X1551)</f>
        <v/>
      </c>
      <c r="W148" s="79" t="str">
        <f>+IF(F148=0,"",'Ark1'!Y1551)</f>
        <v/>
      </c>
      <c r="X148" s="79"/>
      <c r="Y148" s="169" t="str">
        <f>+IF(F148=0,"",'Ark1'!AA1551)</f>
        <v/>
      </c>
      <c r="Z148" s="58" t="str">
        <f>+IF(F148=0,"",'Ark1'!AB1551)</f>
        <v/>
      </c>
      <c r="AA148" s="58" t="str">
        <f>+IF(F148=0,"",'Ark1'!AC1551)</f>
        <v/>
      </c>
      <c r="AB148" s="79" t="str">
        <f>+IF(F148=0,"",'Ark1'!AD1551)</f>
        <v/>
      </c>
      <c r="AC148" s="79" t="str">
        <f>+IF(F148=0,"",'Ark1'!AE1551)</f>
        <v/>
      </c>
      <c r="AD148" s="79" t="str">
        <f>+IF(F148=0,"",'Ark1'!AF1551)</f>
        <v/>
      </c>
      <c r="AE148" s="58" t="str">
        <f t="shared" si="35"/>
        <v/>
      </c>
      <c r="AF148" s="79" t="str">
        <f t="shared" si="26"/>
        <v/>
      </c>
      <c r="AG148" s="47"/>
      <c r="AH148" s="13"/>
      <c r="AI148" s="13"/>
    </row>
    <row r="149" spans="1:35" ht="15.6">
      <c r="A149" s="47"/>
      <c r="B149" s="56">
        <f>+'Ark1'!C1552</f>
        <v>2010</v>
      </c>
      <c r="C149" s="56">
        <f>+'Ark1'!K1552</f>
        <v>7</v>
      </c>
      <c r="D149" s="70" t="str">
        <f>VLOOKUP(C149,RNR!$I$4:$J$13,2)</f>
        <v>Nødslakt</v>
      </c>
      <c r="E149" s="56" t="str">
        <f>+IF(F149=0,"",'Ark1'!Q1552)</f>
        <v/>
      </c>
      <c r="F149" s="359">
        <f>+'Ark1'!R1552</f>
        <v>0</v>
      </c>
      <c r="G149" s="192" t="str">
        <f>+IF(F149=0,"",'Ark1'!AG1552)</f>
        <v/>
      </c>
      <c r="H149" s="192"/>
      <c r="I149" s="192" t="str">
        <f>+IF(F149=0,"",'Ark1'!AH1552)</f>
        <v/>
      </c>
      <c r="J149" s="192"/>
      <c r="K149" s="459"/>
      <c r="L149" s="459"/>
      <c r="M149" s="460"/>
      <c r="N149" s="460"/>
      <c r="O149" s="460"/>
      <c r="P149" s="106"/>
      <c r="Q149" s="58" t="str">
        <f>+IF(F149=0,"",'Ark1'!S1552)</f>
        <v/>
      </c>
      <c r="R149" s="62"/>
      <c r="S149" s="58" t="str">
        <f>+IF(F149=0,"",'Ark1'!T1552)</f>
        <v/>
      </c>
      <c r="T149" s="169" t="str">
        <f>+IF(F149=0,"",'Ark1'!U1552)</f>
        <v/>
      </c>
      <c r="U149" s="79" t="str">
        <f>+IF(F149=0,"",'Ark1'!W1552)</f>
        <v/>
      </c>
      <c r="V149" s="79" t="str">
        <f>+IF(F149=0,"",'Ark1'!X1552)</f>
        <v/>
      </c>
      <c r="W149" s="79" t="str">
        <f>+IF(F149=0,"",'Ark1'!Y1552)</f>
        <v/>
      </c>
      <c r="X149" s="79"/>
      <c r="Y149" s="169" t="str">
        <f>+IF(F149=0,"",'Ark1'!AA1552)</f>
        <v/>
      </c>
      <c r="Z149" s="58" t="str">
        <f>+IF(F149=0,"",'Ark1'!AB1552)</f>
        <v/>
      </c>
      <c r="AA149" s="58" t="str">
        <f>+IF(F149=0,"",'Ark1'!AC1552)</f>
        <v/>
      </c>
      <c r="AB149" s="79" t="str">
        <f>+IF(F149=0,"",'Ark1'!AD1552)</f>
        <v/>
      </c>
      <c r="AC149" s="79" t="str">
        <f>+IF(F149=0,"",'Ark1'!AE1552)</f>
        <v/>
      </c>
      <c r="AD149" s="79" t="str">
        <f>+IF(F149=0,"",'Ark1'!AF1552)</f>
        <v/>
      </c>
      <c r="AE149" s="58" t="str">
        <f t="shared" si="35"/>
        <v/>
      </c>
      <c r="AF149" s="79" t="str">
        <f t="shared" si="26"/>
        <v/>
      </c>
      <c r="AG149" s="47"/>
      <c r="AH149" s="13"/>
      <c r="AI149" s="13"/>
    </row>
    <row r="150" spans="1:35" ht="15.6">
      <c r="A150" s="47"/>
      <c r="B150" s="56">
        <f>+'Ark1'!C1553</f>
        <v>2010</v>
      </c>
      <c r="C150" s="56">
        <f>+'Ark1'!K1553</f>
        <v>9</v>
      </c>
      <c r="D150" s="70" t="str">
        <f>VLOOKUP(C150,RNR!$I$4:$J$13,2)</f>
        <v>Spesial</v>
      </c>
      <c r="E150" s="56" t="str">
        <f>+IF(F150=0,"",'Ark1'!Q1553)</f>
        <v/>
      </c>
      <c r="F150" s="359">
        <f>+'Ark1'!R1553</f>
        <v>0</v>
      </c>
      <c r="G150" s="192" t="str">
        <f>+IF(F150=0,"",'Ark1'!AG1553)</f>
        <v/>
      </c>
      <c r="H150" s="192"/>
      <c r="I150" s="192" t="str">
        <f>+IF(F150=0,"",'Ark1'!AH1553)</f>
        <v/>
      </c>
      <c r="J150" s="192"/>
      <c r="K150" s="459"/>
      <c r="L150" s="459"/>
      <c r="M150" s="460"/>
      <c r="N150" s="460"/>
      <c r="O150" s="460"/>
      <c r="P150" s="106"/>
      <c r="Q150" s="58" t="str">
        <f>+IF(F150=0,"",'Ark1'!S1553)</f>
        <v/>
      </c>
      <c r="R150" s="62"/>
      <c r="S150" s="58" t="str">
        <f>+IF(F150=0,"",'Ark1'!T1553)</f>
        <v/>
      </c>
      <c r="T150" s="169" t="str">
        <f>+IF(F150=0,"",'Ark1'!U1553)</f>
        <v/>
      </c>
      <c r="U150" s="79" t="str">
        <f>+IF(F150=0,"",'Ark1'!W1553)</f>
        <v/>
      </c>
      <c r="V150" s="79" t="str">
        <f>+IF(F150=0,"",'Ark1'!X1553)</f>
        <v/>
      </c>
      <c r="W150" s="79" t="str">
        <f>+IF(F150=0,"",'Ark1'!Y1553)</f>
        <v/>
      </c>
      <c r="X150" s="79"/>
      <c r="Y150" s="169" t="str">
        <f>+IF(F150=0,"",'Ark1'!AA1553)</f>
        <v/>
      </c>
      <c r="Z150" s="58" t="str">
        <f>+IF(F150=0,"",'Ark1'!AB1553)</f>
        <v/>
      </c>
      <c r="AA150" s="58" t="str">
        <f>+IF(F150=0,"",'Ark1'!AC1553)</f>
        <v/>
      </c>
      <c r="AB150" s="79" t="str">
        <f>+IF(F150=0,"",'Ark1'!AD1553)</f>
        <v/>
      </c>
      <c r="AC150" s="79" t="str">
        <f>+IF(F150=0,"",'Ark1'!AE1553)</f>
        <v/>
      </c>
      <c r="AD150" s="79" t="str">
        <f>+IF(F150=0,"",'Ark1'!AF1553)</f>
        <v/>
      </c>
      <c r="AE150" s="58" t="str">
        <f t="shared" si="35"/>
        <v/>
      </c>
      <c r="AF150" s="79" t="str">
        <f t="shared" si="26"/>
        <v/>
      </c>
      <c r="AG150" s="47"/>
      <c r="AH150" s="13"/>
      <c r="AI150" s="13"/>
    </row>
    <row r="151" spans="1:35" ht="15.6">
      <c r="A151" s="47"/>
      <c r="B151" s="56">
        <f>+'Ark1'!C1554</f>
        <v>2010</v>
      </c>
      <c r="C151" s="56">
        <f>+'Ark1'!K1554</f>
        <v>10</v>
      </c>
      <c r="D151" s="70" t="str">
        <f>VLOOKUP(C151,RNR!$I$4:$J$13,2)</f>
        <v>Gult fett Ordinær</v>
      </c>
      <c r="E151" s="56" t="str">
        <f>+IF(F151=0,"",'Ark1'!Q1554)</f>
        <v/>
      </c>
      <c r="F151" s="359">
        <f>+'Ark1'!R1554</f>
        <v>0</v>
      </c>
      <c r="G151" s="192" t="str">
        <f>+IF(F151=0,"",'Ark1'!AG1554)</f>
        <v/>
      </c>
      <c r="H151" s="192"/>
      <c r="I151" s="192" t="str">
        <f>+IF(F151=0,"",'Ark1'!AH1554)</f>
        <v/>
      </c>
      <c r="J151" s="192"/>
      <c r="K151" s="459"/>
      <c r="L151" s="459"/>
      <c r="M151" s="460"/>
      <c r="N151" s="460"/>
      <c r="O151" s="460"/>
      <c r="P151" s="106"/>
      <c r="Q151" s="58" t="str">
        <f>+IF(F151=0,"",'Ark1'!S1554)</f>
        <v/>
      </c>
      <c r="R151" s="62"/>
      <c r="S151" s="58" t="str">
        <f>+IF(F151=0,"",'Ark1'!T1554)</f>
        <v/>
      </c>
      <c r="T151" s="169" t="str">
        <f>+IF(F151=0,"",'Ark1'!U1554)</f>
        <v/>
      </c>
      <c r="U151" s="79" t="str">
        <f>+IF(F151=0,"",'Ark1'!W1554)</f>
        <v/>
      </c>
      <c r="V151" s="79" t="str">
        <f>+IF(F151=0,"",'Ark1'!X1554)</f>
        <v/>
      </c>
      <c r="W151" s="79" t="str">
        <f>+IF(F151=0,"",'Ark1'!Y1554)</f>
        <v/>
      </c>
      <c r="X151" s="79"/>
      <c r="Y151" s="169" t="str">
        <f>+IF(F151=0,"",'Ark1'!AA1554)</f>
        <v/>
      </c>
      <c r="Z151" s="58" t="str">
        <f>+IF(F151=0,"",'Ark1'!AB1554)</f>
        <v/>
      </c>
      <c r="AA151" s="58" t="str">
        <f>+IF(F151=0,"",'Ark1'!AC1554)</f>
        <v/>
      </c>
      <c r="AB151" s="79" t="str">
        <f>+IF(F151=0,"",'Ark1'!AD1554)</f>
        <v/>
      </c>
      <c r="AC151" s="79" t="str">
        <f>+IF(F151=0,"",'Ark1'!AE1554)</f>
        <v/>
      </c>
      <c r="AD151" s="79" t="str">
        <f>+IF(F151=0,"",'Ark1'!AF1554)</f>
        <v/>
      </c>
      <c r="AE151" s="58" t="str">
        <f t="shared" si="35"/>
        <v/>
      </c>
      <c r="AF151" s="79" t="str">
        <f t="shared" si="26"/>
        <v/>
      </c>
      <c r="AG151" s="47"/>
      <c r="AH151" s="13"/>
      <c r="AI151" s="13"/>
    </row>
    <row r="152" spans="1:35" ht="15.6">
      <c r="A152" s="47"/>
      <c r="B152" s="56">
        <f>+'Ark1'!C1555</f>
        <v>2009</v>
      </c>
      <c r="C152" s="56">
        <f>+'Ark1'!K1555</f>
        <v>0</v>
      </c>
      <c r="D152" s="70" t="str">
        <f>VLOOKUP(C152,RNR!$I$4:$J$13,2)</f>
        <v>Ordinær</v>
      </c>
      <c r="E152" s="56" t="str">
        <f>+IF(F152=0,"",'Ark1'!Q1555)</f>
        <v/>
      </c>
      <c r="F152" s="359">
        <f>+'Ark1'!R1555</f>
        <v>0</v>
      </c>
      <c r="G152" s="192" t="str">
        <f>+IF(F152=0,"",'Ark1'!AG1555)</f>
        <v/>
      </c>
      <c r="H152" s="192"/>
      <c r="I152" s="192" t="str">
        <f>+IF(F152=0,"",'Ark1'!AH1555)</f>
        <v/>
      </c>
      <c r="J152" s="192"/>
      <c r="K152" s="459"/>
      <c r="L152" s="459"/>
      <c r="M152" s="460"/>
      <c r="N152" s="460"/>
      <c r="O152" s="460"/>
      <c r="P152" s="106"/>
      <c r="Q152" s="58" t="str">
        <f>+IF(F152=0,"",'Ark1'!S1555)</f>
        <v/>
      </c>
      <c r="R152" s="62"/>
      <c r="S152" s="58" t="str">
        <f>+IF(F152=0,"",'Ark1'!T1555)</f>
        <v/>
      </c>
      <c r="T152" s="169" t="str">
        <f>+IF(F152=0,"",'Ark1'!U1555)</f>
        <v/>
      </c>
      <c r="U152" s="79" t="str">
        <f>+IF(F152=0,"",'Ark1'!W1555)</f>
        <v/>
      </c>
      <c r="V152" s="79" t="str">
        <f>+IF(F152=0,"",'Ark1'!X1555)</f>
        <v/>
      </c>
      <c r="W152" s="79" t="str">
        <f>+IF(F152=0,"",'Ark1'!Y1555)</f>
        <v/>
      </c>
      <c r="X152" s="79"/>
      <c r="Y152" s="169" t="str">
        <f>+IF(F152=0,"",'Ark1'!AA1555)</f>
        <v/>
      </c>
      <c r="Z152" s="58" t="str">
        <f>+IF(F152=0,"",'Ark1'!AB1555)</f>
        <v/>
      </c>
      <c r="AA152" s="58" t="str">
        <f>+IF(F152=0,"",'Ark1'!AC1555)</f>
        <v/>
      </c>
      <c r="AB152" s="79" t="str">
        <f>+IF(F152=0,"",'Ark1'!AD1555)</f>
        <v/>
      </c>
      <c r="AC152" s="79" t="str">
        <f>+IF(F152=0,"",'Ark1'!AE1555)</f>
        <v/>
      </c>
      <c r="AD152" s="79" t="str">
        <f>+IF(F152=0,"",'Ark1'!AF1555)</f>
        <v/>
      </c>
      <c r="AE152" s="58" t="str">
        <f t="shared" ref="AE152:AE153" si="42">+IF(F152=0,"",T152/Q152)</f>
        <v/>
      </c>
      <c r="AF152" s="79" t="str">
        <f t="shared" ref="AF152:AF153" si="43">+IF(F152=0,"",F152/E152)</f>
        <v/>
      </c>
      <c r="AG152" s="47"/>
      <c r="AH152" s="13"/>
      <c r="AI152" s="13"/>
    </row>
    <row r="153" spans="1:35" ht="15.6">
      <c r="A153" s="47"/>
      <c r="B153" s="56">
        <f>+'Ark1'!C1556</f>
        <v>2009</v>
      </c>
      <c r="C153" s="56">
        <f>+'Ark1'!K1556</f>
        <v>2</v>
      </c>
      <c r="D153" s="70" t="str">
        <f>VLOOKUP(C153,RNR!$I$4:$J$13,2)</f>
        <v>Villsau</v>
      </c>
      <c r="E153" s="56" t="str">
        <f>+IF(F153=0,"",'Ark1'!Q1556)</f>
        <v/>
      </c>
      <c r="F153" s="359">
        <f>+'Ark1'!R1556</f>
        <v>0</v>
      </c>
      <c r="G153" s="192" t="str">
        <f>+IF(F153=0,"",'Ark1'!AG1556)</f>
        <v/>
      </c>
      <c r="H153" s="192"/>
      <c r="I153" s="192" t="str">
        <f>+IF(F153=0,"",'Ark1'!AH1556)</f>
        <v/>
      </c>
      <c r="J153" s="192"/>
      <c r="K153" s="459"/>
      <c r="L153" s="459"/>
      <c r="M153" s="460"/>
      <c r="N153" s="460"/>
      <c r="O153" s="460"/>
      <c r="P153" s="106"/>
      <c r="Q153" s="58" t="str">
        <f>+IF(F153=0,"",'Ark1'!S1556)</f>
        <v/>
      </c>
      <c r="R153" s="62"/>
      <c r="S153" s="58" t="str">
        <f>+IF(F153=0,"",'Ark1'!T1556)</f>
        <v/>
      </c>
      <c r="T153" s="169" t="str">
        <f>+IF(F153=0,"",'Ark1'!U1556)</f>
        <v/>
      </c>
      <c r="U153" s="79" t="str">
        <f>+IF(F153=0,"",'Ark1'!W1556)</f>
        <v/>
      </c>
      <c r="V153" s="79" t="str">
        <f>+IF(F153=0,"",'Ark1'!X1556)</f>
        <v/>
      </c>
      <c r="W153" s="79" t="str">
        <f>+IF(F153=0,"",'Ark1'!Y1556)</f>
        <v/>
      </c>
      <c r="X153" s="79"/>
      <c r="Y153" s="169" t="str">
        <f>+IF(F153=0,"",'Ark1'!AA1556)</f>
        <v/>
      </c>
      <c r="Z153" s="58" t="str">
        <f>+IF(F153=0,"",'Ark1'!AB1556)</f>
        <v/>
      </c>
      <c r="AA153" s="58" t="str">
        <f>+IF(F153=0,"",'Ark1'!AC1556)</f>
        <v/>
      </c>
      <c r="AB153" s="79" t="str">
        <f>+IF(F153=0,"",'Ark1'!AD1556)</f>
        <v/>
      </c>
      <c r="AC153" s="79" t="str">
        <f>+IF(F153=0,"",'Ark1'!AE1556)</f>
        <v/>
      </c>
      <c r="AD153" s="79" t="str">
        <f>+IF(F153=0,"",'Ark1'!AF1556)</f>
        <v/>
      </c>
      <c r="AE153" s="58" t="str">
        <f t="shared" si="42"/>
        <v/>
      </c>
      <c r="AF153" s="79" t="str">
        <f t="shared" si="43"/>
        <v/>
      </c>
      <c r="AG153" s="47"/>
      <c r="AH153" s="13"/>
      <c r="AI153" s="13"/>
    </row>
    <row r="154" spans="1:35">
      <c r="A154" s="47"/>
      <c r="B154" s="47"/>
      <c r="C154" s="47"/>
      <c r="D154" s="47"/>
      <c r="E154" s="47"/>
      <c r="F154" s="350"/>
      <c r="G154" s="47"/>
      <c r="H154" s="47"/>
      <c r="I154" s="47"/>
      <c r="J154" s="47"/>
      <c r="K154" s="448"/>
      <c r="L154" s="448"/>
      <c r="M154" s="458"/>
      <c r="N154" s="458"/>
      <c r="O154" s="458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13"/>
      <c r="AI154" s="13"/>
    </row>
    <row r="155" spans="1:35" ht="15.6">
      <c r="A155" s="47"/>
      <c r="B155">
        <f>+'Ark1'!C1557</f>
        <v>2009</v>
      </c>
      <c r="C155">
        <f>+'Ark1'!K1557</f>
        <v>4</v>
      </c>
      <c r="D155" s="70" t="str">
        <f>VLOOKUP(C155,RNR!$I$4:$J$13,2)</f>
        <v>Økologisk</v>
      </c>
      <c r="E155" t="str">
        <f>+IF(F155=0,"",'Ark1'!Q1557)</f>
        <v/>
      </c>
      <c r="F155" s="347">
        <f>+'Ark1'!R1557</f>
        <v>0</v>
      </c>
      <c r="G155" s="210" t="str">
        <f>+IF(F155=0,"",'Ark1'!AG1557)</f>
        <v/>
      </c>
      <c r="H155" s="210"/>
      <c r="I155" s="210" t="str">
        <f>+IF(F155=0,"",'Ark1'!AH1557)</f>
        <v/>
      </c>
      <c r="J155" s="210"/>
      <c r="K155" s="461"/>
      <c r="L155" s="461"/>
      <c r="M155" s="462"/>
      <c r="N155" s="462"/>
      <c r="O155" s="462"/>
      <c r="P155" s="106"/>
      <c r="Q155" s="1" t="str">
        <f>+IF(F155=0,"",'Ark1'!S1557)</f>
        <v/>
      </c>
      <c r="R155" s="63"/>
      <c r="S155" s="1" t="str">
        <f>+IF(F155=0,"",'Ark1'!T1557)</f>
        <v/>
      </c>
      <c r="T155" s="102" t="str">
        <f>+IF(F155=0,"",'Ark1'!U1557)</f>
        <v/>
      </c>
      <c r="U155" s="11" t="str">
        <f>+IF(F155=0,"",'Ark1'!W1557)</f>
        <v/>
      </c>
      <c r="V155" s="11" t="str">
        <f>+IF(F155=0,"",'Ark1'!X1557)</f>
        <v/>
      </c>
      <c r="W155" s="11" t="str">
        <f>+IF(F155=0,"",'Ark1'!Y1557)</f>
        <v/>
      </c>
      <c r="Y155" s="102" t="str">
        <f>+IF(F155=0,"",'Ark1'!AA1557)</f>
        <v/>
      </c>
      <c r="Z155" s="1" t="str">
        <f>+IF(F155=0,"",'Ark1'!AB1557)</f>
        <v/>
      </c>
      <c r="AA155" s="1" t="str">
        <f>+IF(F155=0,"",'Ark1'!AC1557)</f>
        <v/>
      </c>
      <c r="AB155" s="11" t="str">
        <f>+IF(F155=0,"",'Ark1'!AD1557)</f>
        <v/>
      </c>
      <c r="AC155" s="11" t="str">
        <f>+IF(F155=0,"",'Ark1'!AE1557)</f>
        <v/>
      </c>
      <c r="AD155" s="11" t="str">
        <f>+IF(F155=0,"",'Ark1'!AF1557)</f>
        <v/>
      </c>
      <c r="AE155" s="1" t="str">
        <f t="shared" si="35"/>
        <v/>
      </c>
      <c r="AF155" s="11" t="str">
        <f t="shared" si="26"/>
        <v/>
      </c>
      <c r="AG155" s="47"/>
      <c r="AH155" s="13"/>
      <c r="AI155" s="13"/>
    </row>
    <row r="156" spans="1:35" ht="15.6">
      <c r="A156" s="47"/>
      <c r="B156">
        <f>+'Ark1'!C1558</f>
        <v>2009</v>
      </c>
      <c r="C156">
        <f>+'Ark1'!K1558</f>
        <v>7</v>
      </c>
      <c r="D156" s="70" t="str">
        <f>VLOOKUP(C156,RNR!$I$4:$J$13,2)</f>
        <v>Nødslakt</v>
      </c>
      <c r="E156" t="str">
        <f>+IF(F156=0,"",'Ark1'!Q1558)</f>
        <v/>
      </c>
      <c r="F156" s="347">
        <f>+'Ark1'!R1558</f>
        <v>0</v>
      </c>
      <c r="G156" s="210" t="str">
        <f>+IF(F156=0,"",'Ark1'!AG1558)</f>
        <v/>
      </c>
      <c r="H156" s="210"/>
      <c r="I156" s="210" t="str">
        <f>+IF(F156=0,"",'Ark1'!AH1558)</f>
        <v/>
      </c>
      <c r="J156" s="210"/>
      <c r="K156" s="461"/>
      <c r="L156" s="461"/>
      <c r="M156" s="462"/>
      <c r="N156" s="462"/>
      <c r="O156" s="462"/>
      <c r="P156" s="106"/>
      <c r="Q156" s="1" t="str">
        <f>+IF(F156=0,"",'Ark1'!S1558)</f>
        <v/>
      </c>
      <c r="R156" s="63"/>
      <c r="S156" s="1" t="str">
        <f>+IF(F156=0,"",'Ark1'!T1558)</f>
        <v/>
      </c>
      <c r="T156" s="102" t="str">
        <f>+IF(F156=0,"",'Ark1'!U1558)</f>
        <v/>
      </c>
      <c r="U156" s="11" t="str">
        <f>+IF(F156=0,"",'Ark1'!W1558)</f>
        <v/>
      </c>
      <c r="V156" s="11" t="str">
        <f>+IF(F156=0,"",'Ark1'!X1558)</f>
        <v/>
      </c>
      <c r="W156" s="11" t="str">
        <f>+IF(F156=0,"",'Ark1'!Y1558)</f>
        <v/>
      </c>
      <c r="Y156" s="102" t="str">
        <f>+IF(F156=0,"",'Ark1'!AA1558)</f>
        <v/>
      </c>
      <c r="Z156" s="1" t="str">
        <f>+IF(F156=0,"",'Ark1'!AB1558)</f>
        <v/>
      </c>
      <c r="AA156" s="1" t="str">
        <f>+IF(F156=0,"",'Ark1'!AC1558)</f>
        <v/>
      </c>
      <c r="AB156" s="11" t="str">
        <f>+IF(F156=0,"",'Ark1'!AD1558)</f>
        <v/>
      </c>
      <c r="AC156" s="11" t="str">
        <f>+IF(F156=0,"",'Ark1'!AE1558)</f>
        <v/>
      </c>
      <c r="AD156" s="11" t="str">
        <f>+IF(F156=0,"",'Ark1'!AF1558)</f>
        <v/>
      </c>
      <c r="AE156" s="1" t="str">
        <f t="shared" si="35"/>
        <v/>
      </c>
      <c r="AF156" s="11" t="str">
        <f t="shared" si="26"/>
        <v/>
      </c>
      <c r="AG156" s="47"/>
      <c r="AH156" s="13"/>
      <c r="AI156" s="13"/>
    </row>
    <row r="157" spans="1:35" ht="15.6">
      <c r="A157" s="47"/>
      <c r="B157">
        <f>+'Ark1'!C1559</f>
        <v>2009</v>
      </c>
      <c r="C157">
        <f>+'Ark1'!K1559</f>
        <v>9</v>
      </c>
      <c r="D157" s="70" t="str">
        <f>VLOOKUP(C157,RNR!$I$4:$J$13,2)</f>
        <v>Spesial</v>
      </c>
      <c r="E157" t="str">
        <f>+IF(F157=0,"",'Ark1'!Q1559)</f>
        <v/>
      </c>
      <c r="F157" s="347">
        <f>+'Ark1'!R1559</f>
        <v>0</v>
      </c>
      <c r="G157" s="210" t="str">
        <f>+IF(F157=0,"",'Ark1'!AG1559)</f>
        <v/>
      </c>
      <c r="H157" s="210"/>
      <c r="I157" s="210" t="str">
        <f>+IF(F157=0,"",'Ark1'!AH1559)</f>
        <v/>
      </c>
      <c r="J157" s="210"/>
      <c r="K157" s="461"/>
      <c r="L157" s="461"/>
      <c r="M157" s="462"/>
      <c r="N157" s="462"/>
      <c r="O157" s="462"/>
      <c r="P157" s="106"/>
      <c r="Q157" s="1" t="str">
        <f>+IF(F157=0,"",'Ark1'!S1559)</f>
        <v/>
      </c>
      <c r="R157" s="63"/>
      <c r="S157" s="1" t="str">
        <f>+IF(F157=0,"",'Ark1'!T1559)</f>
        <v/>
      </c>
      <c r="T157" s="102" t="str">
        <f>+IF(F157=0,"",'Ark1'!U1559)</f>
        <v/>
      </c>
      <c r="U157" s="11" t="str">
        <f>+IF(F157=0,"",'Ark1'!W1559)</f>
        <v/>
      </c>
      <c r="V157" s="11" t="str">
        <f>+IF(F157=0,"",'Ark1'!X1559)</f>
        <v/>
      </c>
      <c r="W157" s="11" t="str">
        <f>+IF(F157=0,"",'Ark1'!Y1559)</f>
        <v/>
      </c>
      <c r="Y157" s="102" t="str">
        <f>+IF(F157=0,"",'Ark1'!AA1559)</f>
        <v/>
      </c>
      <c r="Z157" s="1" t="str">
        <f>+IF(F157=0,"",'Ark1'!AB1559)</f>
        <v/>
      </c>
      <c r="AA157" s="1" t="str">
        <f>+IF(F157=0,"",'Ark1'!AC1559)</f>
        <v/>
      </c>
      <c r="AB157" s="11" t="str">
        <f>+IF(F157=0,"",'Ark1'!AD1559)</f>
        <v/>
      </c>
      <c r="AC157" s="11" t="str">
        <f>+IF(F157=0,"",'Ark1'!AE1559)</f>
        <v/>
      </c>
      <c r="AD157" s="11" t="str">
        <f>+IF(F157=0,"",'Ark1'!AF1559)</f>
        <v/>
      </c>
      <c r="AE157" s="1" t="str">
        <f t="shared" si="35"/>
        <v/>
      </c>
      <c r="AF157" s="11" t="str">
        <f t="shared" si="26"/>
        <v/>
      </c>
      <c r="AG157" s="47"/>
      <c r="AH157" s="13"/>
      <c r="AI157" s="13"/>
    </row>
    <row r="158" spans="1:35" ht="15.6">
      <c r="A158" s="47"/>
      <c r="B158">
        <f>+'Ark1'!C1560</f>
        <v>2009</v>
      </c>
      <c r="C158">
        <f>+'Ark1'!K1560</f>
        <v>10</v>
      </c>
      <c r="D158" s="70" t="str">
        <f>VLOOKUP(C158,RNR!$I$4:$J$13,2)</f>
        <v>Gult fett Ordinær</v>
      </c>
      <c r="E158" t="str">
        <f>+IF(F158=0,"",'Ark1'!Q1560)</f>
        <v/>
      </c>
      <c r="F158" s="347">
        <f>+'Ark1'!R1560</f>
        <v>0</v>
      </c>
      <c r="G158" s="210" t="str">
        <f>+IF(F158=0,"",'Ark1'!AG1560)</f>
        <v/>
      </c>
      <c r="H158" s="210"/>
      <c r="I158" s="210" t="str">
        <f>+IF(F158=0,"",'Ark1'!AH1560)</f>
        <v/>
      </c>
      <c r="J158" s="210"/>
      <c r="K158" s="461"/>
      <c r="L158" s="461"/>
      <c r="M158" s="462"/>
      <c r="N158" s="462"/>
      <c r="O158" s="462"/>
      <c r="P158" s="106"/>
      <c r="Q158" s="1" t="str">
        <f>+IF(F158=0,"",'Ark1'!S1560)</f>
        <v/>
      </c>
      <c r="R158" s="63"/>
      <c r="S158" s="1" t="str">
        <f>+IF(F158=0,"",'Ark1'!T1560)</f>
        <v/>
      </c>
      <c r="T158" s="102" t="str">
        <f>+IF(F158=0,"",'Ark1'!U1560)</f>
        <v/>
      </c>
      <c r="U158" s="11" t="str">
        <f>+IF(F158=0,"",'Ark1'!W1560)</f>
        <v/>
      </c>
      <c r="V158" s="11" t="str">
        <f>+IF(F158=0,"",'Ark1'!X1560)</f>
        <v/>
      </c>
      <c r="W158" s="11" t="str">
        <f>+IF(F158=0,"",'Ark1'!Y1560)</f>
        <v/>
      </c>
      <c r="Y158" s="102" t="str">
        <f>+IF(F158=0,"",'Ark1'!AA1560)</f>
        <v/>
      </c>
      <c r="Z158" s="1" t="str">
        <f>+IF(F158=0,"",'Ark1'!AB1560)</f>
        <v/>
      </c>
      <c r="AA158" s="1" t="str">
        <f>+IF(F158=0,"",'Ark1'!AC1560)</f>
        <v/>
      </c>
      <c r="AB158" s="11" t="str">
        <f>+IF(F158=0,"",'Ark1'!AD1560)</f>
        <v/>
      </c>
      <c r="AC158" s="11" t="str">
        <f>+IF(F158=0,"",'Ark1'!AE1560)</f>
        <v/>
      </c>
      <c r="AD158" s="11" t="str">
        <f>+IF(F158=0,"",'Ark1'!AF1560)</f>
        <v/>
      </c>
      <c r="AE158" s="1" t="str">
        <f t="shared" ref="AE158:AE163" si="44">+IF(F158=0,"",T158/Q158)</f>
        <v/>
      </c>
      <c r="AF158" s="11" t="str">
        <f t="shared" ref="AF158:AF163" si="45">+IF(F158=0,"",F158/E158)</f>
        <v/>
      </c>
      <c r="AG158" s="47"/>
      <c r="AH158" s="13"/>
      <c r="AI158" s="13"/>
    </row>
    <row r="159" spans="1:35" ht="15.6">
      <c r="A159" s="47"/>
      <c r="B159">
        <f>+'Ark1'!C1561</f>
        <v>2008</v>
      </c>
      <c r="C159">
        <f>+'Ark1'!K1561</f>
        <v>0</v>
      </c>
      <c r="D159" s="70" t="str">
        <f>VLOOKUP(C159,RNR!$I$4:$J$13,2)</f>
        <v>Ordinær</v>
      </c>
      <c r="E159" t="str">
        <f>+IF(F159=0,"",'Ark1'!Q1561)</f>
        <v/>
      </c>
      <c r="F159" s="347">
        <f>+'Ark1'!R1561</f>
        <v>0</v>
      </c>
      <c r="G159" s="210" t="str">
        <f>+IF(F159=0,"",'Ark1'!AG1561)</f>
        <v/>
      </c>
      <c r="H159" s="210"/>
      <c r="I159" s="210" t="str">
        <f>+IF(F159=0,"",'Ark1'!AH1561)</f>
        <v/>
      </c>
      <c r="J159" s="210"/>
      <c r="K159" s="461"/>
      <c r="L159" s="461"/>
      <c r="M159" s="462"/>
      <c r="N159" s="462"/>
      <c r="O159" s="462"/>
      <c r="P159" s="106"/>
      <c r="Q159" s="1" t="str">
        <f>+IF(F159=0,"",'Ark1'!S1561)</f>
        <v/>
      </c>
      <c r="R159" s="63"/>
      <c r="S159" s="1" t="str">
        <f>+IF(F159=0,"",'Ark1'!T1561)</f>
        <v/>
      </c>
      <c r="T159" s="102" t="str">
        <f>+IF(F159=0,"",'Ark1'!U1561)</f>
        <v/>
      </c>
      <c r="U159" s="11" t="str">
        <f>+IF(F159=0,"",'Ark1'!W1561)</f>
        <v/>
      </c>
      <c r="V159" s="11" t="str">
        <f>+IF(F159=0,"",'Ark1'!X1561)</f>
        <v/>
      </c>
      <c r="W159" s="11" t="str">
        <f>+IF(F159=0,"",'Ark1'!Y1561)</f>
        <v/>
      </c>
      <c r="Y159" s="102" t="str">
        <f>+IF(F159=0,"",'Ark1'!AA1561)</f>
        <v/>
      </c>
      <c r="Z159" s="1" t="str">
        <f>+IF(F159=0,"",'Ark1'!AB1561)</f>
        <v/>
      </c>
      <c r="AA159" s="1" t="str">
        <f>+IF(F159=0,"",'Ark1'!AC1561)</f>
        <v/>
      </c>
      <c r="AB159" s="11" t="str">
        <f>+IF(F159=0,"",'Ark1'!AD1561)</f>
        <v/>
      </c>
      <c r="AC159" s="11" t="str">
        <f>+IF(F159=0,"",'Ark1'!AE1561)</f>
        <v/>
      </c>
      <c r="AD159" s="11" t="str">
        <f>+IF(F159=0,"",'Ark1'!AF1561)</f>
        <v/>
      </c>
      <c r="AE159" s="1" t="str">
        <f t="shared" ref="AE159:AE160" si="46">+IF(F159=0,"",T159/Q159)</f>
        <v/>
      </c>
      <c r="AF159" s="11" t="str">
        <f t="shared" ref="AF159:AF160" si="47">+IF(F159=0,"",F159/E159)</f>
        <v/>
      </c>
      <c r="AG159" s="47"/>
      <c r="AH159" s="13"/>
      <c r="AI159" s="13"/>
    </row>
    <row r="160" spans="1:35" ht="15.6">
      <c r="A160" s="47"/>
      <c r="B160">
        <f>+'Ark1'!C1562</f>
        <v>2008</v>
      </c>
      <c r="C160">
        <f>+'Ark1'!K1562</f>
        <v>2</v>
      </c>
      <c r="D160" s="70" t="str">
        <f>VLOOKUP(C160,RNR!$I$4:$J$13,2)</f>
        <v>Villsau</v>
      </c>
      <c r="E160" t="str">
        <f>+IF(F160=0,"",'Ark1'!Q1562)</f>
        <v/>
      </c>
      <c r="F160" s="347">
        <f>+'Ark1'!R1562</f>
        <v>0</v>
      </c>
      <c r="G160" s="210" t="str">
        <f>+IF(F160=0,"",'Ark1'!AG1562)</f>
        <v/>
      </c>
      <c r="H160" s="210"/>
      <c r="I160" s="210" t="str">
        <f>+IF(F160=0,"",'Ark1'!AH1562)</f>
        <v/>
      </c>
      <c r="J160" s="210"/>
      <c r="K160" s="461"/>
      <c r="L160" s="461"/>
      <c r="M160" s="462"/>
      <c r="N160" s="462"/>
      <c r="O160" s="462"/>
      <c r="P160" s="106"/>
      <c r="Q160" s="1" t="str">
        <f>+IF(F160=0,"",'Ark1'!S1562)</f>
        <v/>
      </c>
      <c r="R160" s="63"/>
      <c r="S160" s="1" t="str">
        <f>+IF(F160=0,"",'Ark1'!T1562)</f>
        <v/>
      </c>
      <c r="T160" s="102" t="str">
        <f>+IF(F160=0,"",'Ark1'!U1562)</f>
        <v/>
      </c>
      <c r="U160" s="11" t="str">
        <f>+IF(F160=0,"",'Ark1'!W1562)</f>
        <v/>
      </c>
      <c r="V160" s="11" t="str">
        <f>+IF(F160=0,"",'Ark1'!X1562)</f>
        <v/>
      </c>
      <c r="W160" s="11" t="str">
        <f>+IF(F160=0,"",'Ark1'!Y1562)</f>
        <v/>
      </c>
      <c r="Y160" s="102" t="str">
        <f>+IF(F160=0,"",'Ark1'!AA1562)</f>
        <v/>
      </c>
      <c r="Z160" s="1" t="str">
        <f>+IF(F160=0,"",'Ark1'!AB1562)</f>
        <v/>
      </c>
      <c r="AA160" s="1" t="str">
        <f>+IF(F160=0,"",'Ark1'!AC1562)</f>
        <v/>
      </c>
      <c r="AB160" s="11" t="str">
        <f>+IF(F160=0,"",'Ark1'!AD1562)</f>
        <v/>
      </c>
      <c r="AC160" s="11" t="str">
        <f>+IF(F160=0,"",'Ark1'!AE1562)</f>
        <v/>
      </c>
      <c r="AD160" s="11" t="str">
        <f>+IF(F160=0,"",'Ark1'!AF1562)</f>
        <v/>
      </c>
      <c r="AE160" s="1" t="str">
        <f t="shared" si="46"/>
        <v/>
      </c>
      <c r="AF160" s="11" t="str">
        <f t="shared" si="47"/>
        <v/>
      </c>
      <c r="AG160" s="47"/>
      <c r="AH160" s="13"/>
      <c r="AI160" s="13"/>
    </row>
    <row r="161" spans="1:35">
      <c r="A161" s="47"/>
      <c r="B161" s="47"/>
      <c r="C161" s="47"/>
      <c r="D161" s="47"/>
      <c r="E161" s="47"/>
      <c r="F161" s="350"/>
      <c r="G161" s="47"/>
      <c r="H161" s="47"/>
      <c r="I161" s="47"/>
      <c r="J161" s="47"/>
      <c r="K161" s="448"/>
      <c r="L161" s="448"/>
      <c r="M161" s="458"/>
      <c r="N161" s="458"/>
      <c r="O161" s="458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13"/>
      <c r="AI161" s="13"/>
    </row>
    <row r="162" spans="1:35" ht="15.6">
      <c r="A162" s="47"/>
      <c r="B162" s="56">
        <f>+'Ark1'!C1563</f>
        <v>2008</v>
      </c>
      <c r="C162" s="56">
        <f>+'Ark1'!K1563</f>
        <v>4</v>
      </c>
      <c r="D162" s="70" t="str">
        <f>VLOOKUP(C162,RNR!$I$4:$J$13,2)</f>
        <v>Økologisk</v>
      </c>
      <c r="E162" s="56" t="str">
        <f>+IF(F162=0,"",'Ark1'!Q1563)</f>
        <v/>
      </c>
      <c r="F162" s="359">
        <f>+'Ark1'!R1563</f>
        <v>0</v>
      </c>
      <c r="G162" s="192" t="str">
        <f>+IF(F162=0,"",'Ark1'!AG1563)</f>
        <v/>
      </c>
      <c r="H162" s="192"/>
      <c r="I162" s="192" t="str">
        <f>+IF(F162=0,"",'Ark1'!AH1563)</f>
        <v/>
      </c>
      <c r="J162" s="192"/>
      <c r="K162" s="459"/>
      <c r="L162" s="459"/>
      <c r="M162" s="460"/>
      <c r="N162" s="460"/>
      <c r="O162" s="460"/>
      <c r="P162" s="106"/>
      <c r="Q162" s="58" t="str">
        <f>+IF(F162=0,"",'Ark1'!S1563)</f>
        <v/>
      </c>
      <c r="R162" s="62"/>
      <c r="S162" s="58" t="str">
        <f>+IF(F162=0,"",'Ark1'!T1563)</f>
        <v/>
      </c>
      <c r="T162" s="169" t="str">
        <f>+IF(F162=0,"",'Ark1'!U1563)</f>
        <v/>
      </c>
      <c r="U162" s="79" t="str">
        <f>+IF(F162=0,"",'Ark1'!W1563)</f>
        <v/>
      </c>
      <c r="V162" s="79" t="str">
        <f>+IF(F162=0,"",'Ark1'!X1563)</f>
        <v/>
      </c>
      <c r="W162" s="79" t="str">
        <f>+IF(F162=0,"",'Ark1'!Y1563)</f>
        <v/>
      </c>
      <c r="X162" s="79"/>
      <c r="Y162" s="169" t="str">
        <f>+IF(F162=0,"",'Ark1'!AA1563)</f>
        <v/>
      </c>
      <c r="Z162" s="58" t="str">
        <f>+IF(F162=0,"",'Ark1'!AB1563)</f>
        <v/>
      </c>
      <c r="AA162" s="58" t="str">
        <f>+IF(F162=0,"",'Ark1'!AC1563)</f>
        <v/>
      </c>
      <c r="AB162" s="79" t="str">
        <f>+IF(F162=0,"",'Ark1'!AD1563)</f>
        <v/>
      </c>
      <c r="AC162" s="79" t="str">
        <f>+IF(F162=0,"",'Ark1'!AE1563)</f>
        <v/>
      </c>
      <c r="AD162" s="79" t="str">
        <f>+IF(F162=0,"",'Ark1'!AF1563)</f>
        <v/>
      </c>
      <c r="AE162" s="58" t="str">
        <f t="shared" si="44"/>
        <v/>
      </c>
      <c r="AF162" s="79" t="str">
        <f t="shared" si="45"/>
        <v/>
      </c>
      <c r="AG162" s="47"/>
      <c r="AH162" s="13"/>
      <c r="AI162" s="13"/>
    </row>
    <row r="163" spans="1:35" ht="15.6">
      <c r="A163" s="47"/>
      <c r="B163" s="56">
        <f>+'Ark1'!C1564</f>
        <v>2008</v>
      </c>
      <c r="C163" s="56">
        <f>+'Ark1'!K1564</f>
        <v>7</v>
      </c>
      <c r="D163" s="70" t="str">
        <f>VLOOKUP(C163,RNR!$I$4:$J$13,2)</f>
        <v>Nødslakt</v>
      </c>
      <c r="E163" s="56" t="str">
        <f>+IF(F163=0,"",'Ark1'!Q1564)</f>
        <v/>
      </c>
      <c r="F163" s="359">
        <f>+'Ark1'!R1564</f>
        <v>0</v>
      </c>
      <c r="G163" s="192" t="str">
        <f>+IF(F163=0,"",'Ark1'!AG1564)</f>
        <v/>
      </c>
      <c r="H163" s="192"/>
      <c r="I163" s="192" t="str">
        <f>+IF(F163=0,"",'Ark1'!AH1564)</f>
        <v/>
      </c>
      <c r="J163" s="192"/>
      <c r="K163" s="459"/>
      <c r="L163" s="459"/>
      <c r="M163" s="460"/>
      <c r="N163" s="460"/>
      <c r="O163" s="460"/>
      <c r="P163" s="106"/>
      <c r="Q163" s="58" t="str">
        <f>+IF(F163=0,"",'Ark1'!S1564)</f>
        <v/>
      </c>
      <c r="R163" s="62"/>
      <c r="S163" s="58" t="str">
        <f>+IF(F163=0,"",'Ark1'!T1564)</f>
        <v/>
      </c>
      <c r="T163" s="169" t="str">
        <f>+IF(F163=0,"",'Ark1'!U1564)</f>
        <v/>
      </c>
      <c r="U163" s="79" t="str">
        <f>+IF(F163=0,"",'Ark1'!W1564)</f>
        <v/>
      </c>
      <c r="V163" s="79" t="str">
        <f>+IF(F163=0,"",'Ark1'!X1564)</f>
        <v/>
      </c>
      <c r="W163" s="79" t="str">
        <f>+IF(F163=0,"",'Ark1'!Y1564)</f>
        <v/>
      </c>
      <c r="X163" s="79"/>
      <c r="Y163" s="169" t="str">
        <f>+IF(F163=0,"",'Ark1'!AA1564)</f>
        <v/>
      </c>
      <c r="Z163" s="58" t="str">
        <f>+IF(F163=0,"",'Ark1'!AB1564)</f>
        <v/>
      </c>
      <c r="AA163" s="58" t="str">
        <f>+IF(F163=0,"",'Ark1'!AC1564)</f>
        <v/>
      </c>
      <c r="AB163" s="79" t="str">
        <f>+IF(F163=0,"",'Ark1'!AD1564)</f>
        <v/>
      </c>
      <c r="AC163" s="79" t="str">
        <f>+IF(F163=0,"",'Ark1'!AE1564)</f>
        <v/>
      </c>
      <c r="AD163" s="79" t="str">
        <f>+IF(F163=0,"",'Ark1'!AF1564)</f>
        <v/>
      </c>
      <c r="AE163" s="58" t="str">
        <f t="shared" si="44"/>
        <v/>
      </c>
      <c r="AF163" s="79" t="str">
        <f t="shared" si="45"/>
        <v/>
      </c>
      <c r="AG163" s="47"/>
      <c r="AH163" s="13"/>
      <c r="AI163" s="13"/>
    </row>
    <row r="164" spans="1:35" ht="15.6">
      <c r="A164" s="47"/>
      <c r="B164" s="56">
        <f>+'Ark1'!C1565</f>
        <v>2008</v>
      </c>
      <c r="C164" s="56">
        <f>+'Ark1'!K1565</f>
        <v>9</v>
      </c>
      <c r="D164" s="70" t="str">
        <f>VLOOKUP(C164,RNR!$I$4:$J$13,2)</f>
        <v>Spesial</v>
      </c>
      <c r="E164" s="56" t="str">
        <f>+IF(F164=0,"",'Ark1'!Q1565)</f>
        <v/>
      </c>
      <c r="F164" s="359">
        <f>+'Ark1'!R1565</f>
        <v>0</v>
      </c>
      <c r="G164" s="192" t="str">
        <f>+IF(F164=0,"",'Ark1'!AG1565)</f>
        <v/>
      </c>
      <c r="H164" s="192"/>
      <c r="I164" s="192" t="str">
        <f>+IF(F164=0,"",'Ark1'!AH1565)</f>
        <v/>
      </c>
      <c r="J164" s="192"/>
      <c r="K164" s="459"/>
      <c r="L164" s="459"/>
      <c r="M164" s="460"/>
      <c r="N164" s="460"/>
      <c r="O164" s="460"/>
      <c r="P164" s="106"/>
      <c r="Q164" s="58" t="str">
        <f>+IF(F164=0,"",'Ark1'!S1565)</f>
        <v/>
      </c>
      <c r="R164" s="62"/>
      <c r="S164" s="58" t="str">
        <f>+IF(F164=0,"",'Ark1'!T1565)</f>
        <v/>
      </c>
      <c r="T164" s="169" t="str">
        <f>+IF(F164=0,"",'Ark1'!U1565)</f>
        <v/>
      </c>
      <c r="U164" s="79" t="str">
        <f>+IF(F164=0,"",'Ark1'!W1565)</f>
        <v/>
      </c>
      <c r="V164" s="79" t="str">
        <f>+IF(F164=0,"",'Ark1'!X1565)</f>
        <v/>
      </c>
      <c r="W164" s="79" t="str">
        <f>+IF(F164=0,"",'Ark1'!Y1565)</f>
        <v/>
      </c>
      <c r="X164" s="79"/>
      <c r="Y164" s="169" t="str">
        <f>+IF(F164=0,"",'Ark1'!AA1565)</f>
        <v/>
      </c>
      <c r="Z164" s="58" t="str">
        <f>+IF(F164=0,"",'Ark1'!AB1565)</f>
        <v/>
      </c>
      <c r="AA164" s="58" t="str">
        <f>+IF(F164=0,"",'Ark1'!AC1565)</f>
        <v/>
      </c>
      <c r="AB164" s="79" t="str">
        <f>+IF(F164=0,"",'Ark1'!AD1565)</f>
        <v/>
      </c>
      <c r="AC164" s="79" t="str">
        <f>+IF(F164=0,"",'Ark1'!AE1565)</f>
        <v/>
      </c>
      <c r="AD164" s="79" t="str">
        <f>+IF(F164=0,"",'Ark1'!AF1565)</f>
        <v/>
      </c>
      <c r="AE164" s="58" t="str">
        <f t="shared" ref="AE164:AE170" si="48">+IF(F164=0,"",T164/Q164)</f>
        <v/>
      </c>
      <c r="AF164" s="79" t="str">
        <f t="shared" ref="AF164:AF170" si="49">+IF(F164=0,"",F164/E164)</f>
        <v/>
      </c>
      <c r="AG164" s="47"/>
      <c r="AH164" s="13"/>
      <c r="AI164" s="13"/>
    </row>
    <row r="165" spans="1:35" ht="15.6">
      <c r="A165" s="47"/>
      <c r="B165" s="56">
        <f>+'Ark1'!C1566</f>
        <v>2008</v>
      </c>
      <c r="C165" s="56">
        <f>+'Ark1'!K1566</f>
        <v>10</v>
      </c>
      <c r="D165" s="70" t="str">
        <f>VLOOKUP(C165,RNR!$I$4:$J$13,2)</f>
        <v>Gult fett Ordinær</v>
      </c>
      <c r="E165" s="56" t="str">
        <f>+IF(F165=0,"",'Ark1'!Q1566)</f>
        <v/>
      </c>
      <c r="F165" s="359">
        <f>+'Ark1'!R1566</f>
        <v>0</v>
      </c>
      <c r="G165" s="192" t="str">
        <f>+IF(F165=0,"",'Ark1'!AG1566)</f>
        <v/>
      </c>
      <c r="H165" s="192"/>
      <c r="I165" s="192" t="str">
        <f>+IF(F165=0,"",'Ark1'!AH1566)</f>
        <v/>
      </c>
      <c r="J165" s="192"/>
      <c r="K165" s="459"/>
      <c r="L165" s="459"/>
      <c r="M165" s="460"/>
      <c r="N165" s="460"/>
      <c r="O165" s="460"/>
      <c r="P165" s="106"/>
      <c r="Q165" s="58" t="str">
        <f>+IF(F165=0,"",'Ark1'!S1566)</f>
        <v/>
      </c>
      <c r="R165" s="62"/>
      <c r="S165" s="58" t="str">
        <f>+IF(F165=0,"",'Ark1'!T1566)</f>
        <v/>
      </c>
      <c r="T165" s="169" t="str">
        <f>+IF(F165=0,"",'Ark1'!U1566)</f>
        <v/>
      </c>
      <c r="U165" s="79" t="str">
        <f>+IF(F165=0,"",'Ark1'!W1566)</f>
        <v/>
      </c>
      <c r="V165" s="79" t="str">
        <f>+IF(F165=0,"",'Ark1'!X1566)</f>
        <v/>
      </c>
      <c r="W165" s="79" t="str">
        <f>+IF(F165=0,"",'Ark1'!Y1566)</f>
        <v/>
      </c>
      <c r="X165" s="79"/>
      <c r="Y165" s="169" t="str">
        <f>+IF(F165=0,"",'Ark1'!AA1566)</f>
        <v/>
      </c>
      <c r="Z165" s="58" t="str">
        <f>+IF(F165=0,"",'Ark1'!AB1566)</f>
        <v/>
      </c>
      <c r="AA165" s="58" t="str">
        <f>+IF(F165=0,"",'Ark1'!AC1566)</f>
        <v/>
      </c>
      <c r="AB165" s="79" t="str">
        <f>+IF(F165=0,"",'Ark1'!AD1566)</f>
        <v/>
      </c>
      <c r="AC165" s="79" t="str">
        <f>+IF(F165=0,"",'Ark1'!AE1566)</f>
        <v/>
      </c>
      <c r="AD165" s="79" t="str">
        <f>+IF(F165=0,"",'Ark1'!AF1566)</f>
        <v/>
      </c>
      <c r="AE165" s="58" t="str">
        <f t="shared" si="48"/>
        <v/>
      </c>
      <c r="AF165" s="79" t="str">
        <f t="shared" si="49"/>
        <v/>
      </c>
      <c r="AG165" s="47"/>
      <c r="AH165" s="13"/>
      <c r="AI165" s="13"/>
    </row>
    <row r="166" spans="1:35" ht="15.6">
      <c r="A166" s="47"/>
      <c r="B166" s="56">
        <f>+'Ark1'!C1567</f>
        <v>2007</v>
      </c>
      <c r="C166" s="56">
        <f>+'Ark1'!K1567</f>
        <v>0</v>
      </c>
      <c r="D166" s="70" t="str">
        <f>VLOOKUP(C166,RNR!$I$4:$J$13,2)</f>
        <v>Ordinær</v>
      </c>
      <c r="E166" s="56" t="str">
        <f>+IF(F166=0,"",'Ark1'!Q1567)</f>
        <v/>
      </c>
      <c r="F166" s="359">
        <f>+'Ark1'!R1567</f>
        <v>0</v>
      </c>
      <c r="G166" s="192" t="str">
        <f>+IF(F166=0,"",'Ark1'!AG1567)</f>
        <v/>
      </c>
      <c r="H166" s="192"/>
      <c r="I166" s="192" t="str">
        <f>+IF(F166=0,"",'Ark1'!AH1567)</f>
        <v/>
      </c>
      <c r="J166" s="192"/>
      <c r="K166" s="459"/>
      <c r="L166" s="459"/>
      <c r="M166" s="460"/>
      <c r="N166" s="460"/>
      <c r="O166" s="460"/>
      <c r="P166" s="106"/>
      <c r="Q166" s="58" t="str">
        <f>+IF(F166=0,"",'Ark1'!S1567)</f>
        <v/>
      </c>
      <c r="R166" s="62"/>
      <c r="S166" s="58" t="str">
        <f>+IF(F166=0,"",'Ark1'!T1567)</f>
        <v/>
      </c>
      <c r="T166" s="169" t="str">
        <f>+IF(F166=0,"",'Ark1'!U1567)</f>
        <v/>
      </c>
      <c r="U166" s="79" t="str">
        <f>+IF(F166=0,"",'Ark1'!W1567)</f>
        <v/>
      </c>
      <c r="V166" s="79" t="str">
        <f>+IF(F166=0,"",'Ark1'!X1567)</f>
        <v/>
      </c>
      <c r="W166" s="79" t="str">
        <f>+IF(F166=0,"",'Ark1'!Y1567)</f>
        <v/>
      </c>
      <c r="X166" s="79"/>
      <c r="Y166" s="169" t="str">
        <f>+IF(F166=0,"",'Ark1'!AA1567)</f>
        <v/>
      </c>
      <c r="Z166" s="58" t="str">
        <f>+IF(F166=0,"",'Ark1'!AB1567)</f>
        <v/>
      </c>
      <c r="AA166" s="58" t="str">
        <f>+IF(F166=0,"",'Ark1'!AC1567)</f>
        <v/>
      </c>
      <c r="AB166" s="79" t="str">
        <f>+IF(F166=0,"",'Ark1'!AD1567)</f>
        <v/>
      </c>
      <c r="AC166" s="79" t="str">
        <f>+IF(F166=0,"",'Ark1'!AE1567)</f>
        <v/>
      </c>
      <c r="AD166" s="79" t="str">
        <f>+IF(F166=0,"",'Ark1'!AF1567)</f>
        <v/>
      </c>
      <c r="AE166" s="58" t="str">
        <f t="shared" ref="AE166:AE167" si="50">+IF(F166=0,"",T166/Q166)</f>
        <v/>
      </c>
      <c r="AF166" s="79" t="str">
        <f t="shared" ref="AF166:AF167" si="51">+IF(F166=0,"",F166/E166)</f>
        <v/>
      </c>
      <c r="AG166" s="47"/>
      <c r="AH166" s="13"/>
      <c r="AI166" s="13"/>
    </row>
    <row r="167" spans="1:35" ht="15.6">
      <c r="A167" s="47"/>
      <c r="B167" s="56">
        <f>+'Ark1'!C1568</f>
        <v>2007</v>
      </c>
      <c r="C167" s="56">
        <f>+'Ark1'!K1568</f>
        <v>2</v>
      </c>
      <c r="D167" s="70" t="str">
        <f>VLOOKUP(C167,RNR!$I$4:$J$13,2)</f>
        <v>Villsau</v>
      </c>
      <c r="E167" s="56" t="str">
        <f>+IF(F167=0,"",'Ark1'!Q1568)</f>
        <v/>
      </c>
      <c r="F167" s="359">
        <f>+'Ark1'!R1568</f>
        <v>0</v>
      </c>
      <c r="G167" s="192" t="str">
        <f>+IF(F167=0,"",'Ark1'!AG1568)</f>
        <v/>
      </c>
      <c r="H167" s="192"/>
      <c r="I167" s="192" t="str">
        <f>+IF(F167=0,"",'Ark1'!AH1568)</f>
        <v/>
      </c>
      <c r="J167" s="192"/>
      <c r="K167" s="459"/>
      <c r="L167" s="459"/>
      <c r="M167" s="460"/>
      <c r="N167" s="460"/>
      <c r="O167" s="460"/>
      <c r="P167" s="106"/>
      <c r="Q167" s="58" t="str">
        <f>+IF(F167=0,"",'Ark1'!S1568)</f>
        <v/>
      </c>
      <c r="R167" s="62"/>
      <c r="S167" s="58" t="str">
        <f>+IF(F167=0,"",'Ark1'!T1568)</f>
        <v/>
      </c>
      <c r="T167" s="169" t="str">
        <f>+IF(F167=0,"",'Ark1'!U1568)</f>
        <v/>
      </c>
      <c r="U167" s="79" t="str">
        <f>+IF(F167=0,"",'Ark1'!W1568)</f>
        <v/>
      </c>
      <c r="V167" s="79" t="str">
        <f>+IF(F167=0,"",'Ark1'!X1568)</f>
        <v/>
      </c>
      <c r="W167" s="79" t="str">
        <f>+IF(F167=0,"",'Ark1'!Y1568)</f>
        <v/>
      </c>
      <c r="X167" s="79"/>
      <c r="Y167" s="169" t="str">
        <f>+IF(F167=0,"",'Ark1'!AA1568)</f>
        <v/>
      </c>
      <c r="Z167" s="58" t="str">
        <f>+IF(F167=0,"",'Ark1'!AB1568)</f>
        <v/>
      </c>
      <c r="AA167" s="58" t="str">
        <f>+IF(F167=0,"",'Ark1'!AC1568)</f>
        <v/>
      </c>
      <c r="AB167" s="79" t="str">
        <f>+IF(F167=0,"",'Ark1'!AD1568)</f>
        <v/>
      </c>
      <c r="AC167" s="79" t="str">
        <f>+IF(F167=0,"",'Ark1'!AE1568)</f>
        <v/>
      </c>
      <c r="AD167" s="79" t="str">
        <f>+IF(F167=0,"",'Ark1'!AF1568)</f>
        <v/>
      </c>
      <c r="AE167" s="58" t="str">
        <f t="shared" si="50"/>
        <v/>
      </c>
      <c r="AF167" s="79" t="str">
        <f t="shared" si="51"/>
        <v/>
      </c>
      <c r="AG167" s="47"/>
      <c r="AH167" s="13"/>
      <c r="AI167" s="13"/>
    </row>
    <row r="168" spans="1:35">
      <c r="A168" s="47"/>
      <c r="B168" s="47"/>
      <c r="C168" s="47"/>
      <c r="D168" s="47"/>
      <c r="E168" s="47"/>
      <c r="F168" s="350"/>
      <c r="G168" s="47"/>
      <c r="H168" s="47"/>
      <c r="I168" s="47"/>
      <c r="J168" s="47"/>
      <c r="K168" s="448"/>
      <c r="L168" s="448"/>
      <c r="M168" s="458"/>
      <c r="N168" s="458"/>
      <c r="O168" s="458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13"/>
      <c r="AI168" s="13"/>
    </row>
    <row r="169" spans="1:35" ht="15.6">
      <c r="A169" s="47"/>
      <c r="B169">
        <f>+'Ark1'!C1569</f>
        <v>2007</v>
      </c>
      <c r="C169">
        <f>+'Ark1'!K1569</f>
        <v>4</v>
      </c>
      <c r="D169" s="70" t="str">
        <f>VLOOKUP(C169,RNR!$I$4:$J$13,2)</f>
        <v>Økologisk</v>
      </c>
      <c r="E169" t="str">
        <f>+IF(F169=0,"",'Ark1'!Q1569)</f>
        <v/>
      </c>
      <c r="F169" s="347">
        <f>+'Ark1'!R1569</f>
        <v>0</v>
      </c>
      <c r="G169" s="210" t="str">
        <f>+IF(F169=0,"",'Ark1'!AG1569)</f>
        <v/>
      </c>
      <c r="H169" s="210"/>
      <c r="I169" s="210" t="str">
        <f>+IF(F169=0,"",'Ark1'!AH1569)</f>
        <v/>
      </c>
      <c r="J169" s="210"/>
      <c r="K169" s="461"/>
      <c r="L169" s="461"/>
      <c r="M169" s="462"/>
      <c r="N169" s="462"/>
      <c r="O169" s="462"/>
      <c r="P169" s="106"/>
      <c r="Q169" s="1" t="str">
        <f>+IF(F169=0,"",'Ark1'!S1569)</f>
        <v/>
      </c>
      <c r="R169" s="63"/>
      <c r="S169" s="1" t="str">
        <f>+IF(F169=0,"",'Ark1'!T1569)</f>
        <v/>
      </c>
      <c r="T169" s="102" t="str">
        <f>+IF(F169=0,"",'Ark1'!U1569)</f>
        <v/>
      </c>
      <c r="U169" s="11" t="str">
        <f>+IF(F169=0,"",'Ark1'!W1569)</f>
        <v/>
      </c>
      <c r="V169" s="11" t="str">
        <f>+IF(F169=0,"",'Ark1'!X1569)</f>
        <v/>
      </c>
      <c r="W169" s="11" t="str">
        <f>+IF(F169=0,"",'Ark1'!Y1569)</f>
        <v/>
      </c>
      <c r="Y169" s="102" t="str">
        <f>+IF(F169=0,"",'Ark1'!AA1569)</f>
        <v/>
      </c>
      <c r="Z169" s="1" t="str">
        <f>+IF(F169=0,"",'Ark1'!AB1569)</f>
        <v/>
      </c>
      <c r="AA169" s="1" t="str">
        <f>+IF(F169=0,"",'Ark1'!AC1569)</f>
        <v/>
      </c>
      <c r="AB169" s="11" t="str">
        <f>+IF(F169=0,"",'Ark1'!AD1569)</f>
        <v/>
      </c>
      <c r="AC169" s="11" t="str">
        <f>+IF(F169=0,"",'Ark1'!AE1569)</f>
        <v/>
      </c>
      <c r="AD169" s="11" t="str">
        <f>+IF(F169=0,"",'Ark1'!AF1569)</f>
        <v/>
      </c>
      <c r="AE169" s="1" t="str">
        <f t="shared" si="48"/>
        <v/>
      </c>
      <c r="AF169" s="11" t="str">
        <f t="shared" si="49"/>
        <v/>
      </c>
      <c r="AG169" s="47"/>
      <c r="AH169" s="13"/>
      <c r="AI169" s="13"/>
    </row>
    <row r="170" spans="1:35" ht="15.6">
      <c r="A170" s="47"/>
      <c r="B170">
        <f>+'Ark1'!C1570</f>
        <v>2007</v>
      </c>
      <c r="C170">
        <f>+'Ark1'!K1570</f>
        <v>7</v>
      </c>
      <c r="D170" s="70" t="str">
        <f>VLOOKUP(C170,RNR!$I$4:$J$13,2)</f>
        <v>Nødslakt</v>
      </c>
      <c r="E170" t="str">
        <f>+IF(F170=0,"",'Ark1'!Q1570)</f>
        <v/>
      </c>
      <c r="F170" s="347">
        <f>+'Ark1'!R1570</f>
        <v>0</v>
      </c>
      <c r="G170" s="210" t="str">
        <f>+IF(F170=0,"",'Ark1'!AG1570)</f>
        <v/>
      </c>
      <c r="H170" s="210"/>
      <c r="I170" s="210" t="str">
        <f>+IF(F170=0,"",'Ark1'!AH1570)</f>
        <v/>
      </c>
      <c r="J170" s="210"/>
      <c r="K170" s="461"/>
      <c r="L170" s="461"/>
      <c r="M170" s="462"/>
      <c r="N170" s="462"/>
      <c r="O170" s="462"/>
      <c r="P170" s="106"/>
      <c r="Q170" s="1" t="str">
        <f>+IF(F170=0,"",'Ark1'!S1570)</f>
        <v/>
      </c>
      <c r="R170" s="63"/>
      <c r="S170" s="1" t="str">
        <f>+IF(F170=0,"",'Ark1'!T1570)</f>
        <v/>
      </c>
      <c r="T170" s="102" t="str">
        <f>+IF(F170=0,"",'Ark1'!U1570)</f>
        <v/>
      </c>
      <c r="U170" s="11" t="str">
        <f>+IF(F170=0,"",'Ark1'!W1570)</f>
        <v/>
      </c>
      <c r="V170" s="11" t="str">
        <f>+IF(F170=0,"",'Ark1'!X1570)</f>
        <v/>
      </c>
      <c r="W170" s="11" t="str">
        <f>+IF(F170=0,"",'Ark1'!Y1570)</f>
        <v/>
      </c>
      <c r="Y170" s="102" t="str">
        <f>+IF(F170=0,"",'Ark1'!AA1570)</f>
        <v/>
      </c>
      <c r="Z170" s="1" t="str">
        <f>+IF(F170=0,"",'Ark1'!AB1570)</f>
        <v/>
      </c>
      <c r="AA170" s="1" t="str">
        <f>+IF(F170=0,"",'Ark1'!AC1570)</f>
        <v/>
      </c>
      <c r="AB170" s="11" t="str">
        <f>+IF(F170=0,"",'Ark1'!AD1570)</f>
        <v/>
      </c>
      <c r="AC170" s="11" t="str">
        <f>+IF(F170=0,"",'Ark1'!AE1570)</f>
        <v/>
      </c>
      <c r="AD170" s="11" t="str">
        <f>+IF(F170=0,"",'Ark1'!AF1570)</f>
        <v/>
      </c>
      <c r="AE170" s="1" t="str">
        <f t="shared" si="48"/>
        <v/>
      </c>
      <c r="AF170" s="11" t="str">
        <f t="shared" si="49"/>
        <v/>
      </c>
      <c r="AG170" s="47"/>
      <c r="AH170" s="13"/>
      <c r="AI170" s="13"/>
    </row>
    <row r="171" spans="1:35" ht="15.6">
      <c r="A171" s="47"/>
      <c r="B171">
        <f>+'Ark1'!C1571</f>
        <v>2007</v>
      </c>
      <c r="C171">
        <f>+'Ark1'!K1571</f>
        <v>9</v>
      </c>
      <c r="D171" s="70" t="str">
        <f>VLOOKUP(C171,RNR!$I$4:$J$13,2)</f>
        <v>Spesial</v>
      </c>
      <c r="E171" t="str">
        <f>+IF(F171=0,"",'Ark1'!Q1571)</f>
        <v/>
      </c>
      <c r="F171" s="347">
        <f>+'Ark1'!R1571</f>
        <v>0</v>
      </c>
      <c r="G171" s="210" t="str">
        <f>+IF(F171=0,"",'Ark1'!AG1571)</f>
        <v/>
      </c>
      <c r="H171" s="210"/>
      <c r="I171" s="210" t="str">
        <f>+IF(F171=0,"",'Ark1'!AH1571)</f>
        <v/>
      </c>
      <c r="J171" s="210"/>
      <c r="K171" s="461"/>
      <c r="L171" s="461"/>
      <c r="M171" s="462"/>
      <c r="N171" s="462"/>
      <c r="O171" s="462"/>
      <c r="P171" s="106"/>
      <c r="Q171" s="1" t="str">
        <f>+IF(F171=0,"",'Ark1'!S1571)</f>
        <v/>
      </c>
      <c r="R171" s="63"/>
      <c r="S171" s="1" t="str">
        <f>+IF(F171=0,"",'Ark1'!T1571)</f>
        <v/>
      </c>
      <c r="T171" s="102" t="str">
        <f>+IF(F171=0,"",'Ark1'!U1571)</f>
        <v/>
      </c>
      <c r="U171" s="11" t="str">
        <f>+IF(F171=0,"",'Ark1'!W1571)</f>
        <v/>
      </c>
      <c r="V171" s="11" t="str">
        <f>+IF(F171=0,"",'Ark1'!X1571)</f>
        <v/>
      </c>
      <c r="W171" s="11" t="str">
        <f>+IF(F171=0,"",'Ark1'!Y1571)</f>
        <v/>
      </c>
      <c r="Y171" s="102" t="str">
        <f>+IF(F171=0,"",'Ark1'!AA1571)</f>
        <v/>
      </c>
      <c r="Z171" s="1" t="str">
        <f>+IF(F171=0,"",'Ark1'!AB1571)</f>
        <v/>
      </c>
      <c r="AA171" s="1" t="str">
        <f>+IF(F171=0,"",'Ark1'!AC1571)</f>
        <v/>
      </c>
      <c r="AB171" s="11" t="str">
        <f>+IF(F171=0,"",'Ark1'!AD1571)</f>
        <v/>
      </c>
      <c r="AC171" s="11" t="str">
        <f>+IF(F171=0,"",'Ark1'!AE1571)</f>
        <v/>
      </c>
      <c r="AD171" s="11" t="str">
        <f>+IF(F171=0,"",'Ark1'!AF1571)</f>
        <v/>
      </c>
      <c r="AE171" s="1" t="str">
        <f t="shared" ref="AE171:AE177" si="52">+IF(F171=0,"",T171/Q171)</f>
        <v/>
      </c>
      <c r="AF171" s="11" t="str">
        <f t="shared" ref="AF171:AF177" si="53">+IF(F171=0,"",F171/E171)</f>
        <v/>
      </c>
      <c r="AG171" s="47"/>
      <c r="AH171" s="13"/>
      <c r="AI171" s="13"/>
    </row>
    <row r="172" spans="1:35" ht="15.6">
      <c r="A172" s="47"/>
      <c r="B172">
        <f>+'Ark1'!C1572</f>
        <v>2007</v>
      </c>
      <c r="C172">
        <f>+'Ark1'!K1572</f>
        <v>10</v>
      </c>
      <c r="D172" s="70" t="str">
        <f>VLOOKUP(C172,RNR!$I$4:$J$13,2)</f>
        <v>Gult fett Ordinær</v>
      </c>
      <c r="E172" t="str">
        <f>+IF(F172=0,"",'Ark1'!Q1572)</f>
        <v/>
      </c>
      <c r="F172" s="347">
        <f>+'Ark1'!R1572</f>
        <v>0</v>
      </c>
      <c r="G172" s="210" t="str">
        <f>+IF(F172=0,"",'Ark1'!AG1572)</f>
        <v/>
      </c>
      <c r="H172" s="210"/>
      <c r="I172" s="210" t="str">
        <f>+IF(F172=0,"",'Ark1'!AH1572)</f>
        <v/>
      </c>
      <c r="J172" s="210"/>
      <c r="K172" s="461"/>
      <c r="L172" s="461"/>
      <c r="M172" s="462"/>
      <c r="N172" s="462"/>
      <c r="O172" s="462"/>
      <c r="P172" s="106"/>
      <c r="Q172" s="1" t="str">
        <f>+IF(F172=0,"",'Ark1'!S1572)</f>
        <v/>
      </c>
      <c r="R172" s="63"/>
      <c r="S172" s="1" t="str">
        <f>+IF(F172=0,"",'Ark1'!T1572)</f>
        <v/>
      </c>
      <c r="T172" s="102" t="str">
        <f>+IF(F172=0,"",'Ark1'!U1572)</f>
        <v/>
      </c>
      <c r="U172" s="11" t="str">
        <f>+IF(F172=0,"",'Ark1'!W1572)</f>
        <v/>
      </c>
      <c r="V172" s="11" t="str">
        <f>+IF(F172=0,"",'Ark1'!X1572)</f>
        <v/>
      </c>
      <c r="W172" s="11" t="str">
        <f>+IF(F172=0,"",'Ark1'!Y1572)</f>
        <v/>
      </c>
      <c r="Y172" s="102" t="str">
        <f>+IF(F172=0,"",'Ark1'!AA1572)</f>
        <v/>
      </c>
      <c r="Z172" s="1" t="str">
        <f>+IF(F172=0,"",'Ark1'!AB1572)</f>
        <v/>
      </c>
      <c r="AA172" s="1" t="str">
        <f>+IF(F172=0,"",'Ark1'!AC1572)</f>
        <v/>
      </c>
      <c r="AB172" s="11" t="str">
        <f>+IF(F172=0,"",'Ark1'!AD1572)</f>
        <v/>
      </c>
      <c r="AC172" s="11" t="str">
        <f>+IF(F172=0,"",'Ark1'!AE1572)</f>
        <v/>
      </c>
      <c r="AD172" s="11" t="str">
        <f>+IF(F172=0,"",'Ark1'!AF1572)</f>
        <v/>
      </c>
      <c r="AE172" s="1" t="str">
        <f t="shared" si="52"/>
        <v/>
      </c>
      <c r="AF172" s="11" t="str">
        <f t="shared" si="53"/>
        <v/>
      </c>
      <c r="AG172" s="47"/>
      <c r="AH172" s="13"/>
      <c r="AI172" s="13"/>
    </row>
    <row r="173" spans="1:35" ht="15.6">
      <c r="A173" s="47"/>
      <c r="B173">
        <f>+'Ark1'!C1573</f>
        <v>2006</v>
      </c>
      <c r="C173">
        <f>+'Ark1'!K1573</f>
        <v>0</v>
      </c>
      <c r="D173" s="70" t="str">
        <f>VLOOKUP(C173,RNR!$I$4:$J$13,2)</f>
        <v>Ordinær</v>
      </c>
      <c r="E173" t="str">
        <f>+IF(F173=0,"",'Ark1'!Q1573)</f>
        <v/>
      </c>
      <c r="F173" s="347">
        <f>+'Ark1'!R1573</f>
        <v>0</v>
      </c>
      <c r="G173" s="210" t="str">
        <f>+IF(F173=0,"",'Ark1'!AG1573)</f>
        <v/>
      </c>
      <c r="H173" s="210"/>
      <c r="I173" s="210" t="str">
        <f>+IF(F173=0,"",'Ark1'!AH1573)</f>
        <v/>
      </c>
      <c r="J173" s="210"/>
      <c r="K173" s="461"/>
      <c r="L173" s="461"/>
      <c r="M173" s="462"/>
      <c r="N173" s="462"/>
      <c r="O173" s="462"/>
      <c r="P173" s="106"/>
      <c r="Q173" s="1" t="str">
        <f>+IF(F173=0,"",'Ark1'!S1573)</f>
        <v/>
      </c>
      <c r="R173" s="63"/>
      <c r="S173" s="1" t="str">
        <f>+IF(F173=0,"",'Ark1'!T1573)</f>
        <v/>
      </c>
      <c r="T173" s="102" t="str">
        <f>+IF(F173=0,"",'Ark1'!U1573)</f>
        <v/>
      </c>
      <c r="U173" s="11" t="str">
        <f>+IF(F173=0,"",'Ark1'!W1573)</f>
        <v/>
      </c>
      <c r="V173" s="11" t="str">
        <f>+IF(F173=0,"",'Ark1'!X1573)</f>
        <v/>
      </c>
      <c r="W173" s="11" t="str">
        <f>+IF(F173=0,"",'Ark1'!Y1573)</f>
        <v/>
      </c>
      <c r="Y173" s="102" t="str">
        <f>+IF(F173=0,"",'Ark1'!AA1573)</f>
        <v/>
      </c>
      <c r="Z173" s="1" t="str">
        <f>+IF(F173=0,"",'Ark1'!AB1573)</f>
        <v/>
      </c>
      <c r="AA173" s="1" t="str">
        <f>+IF(F173=0,"",'Ark1'!AC1573)</f>
        <v/>
      </c>
      <c r="AB173" s="11" t="str">
        <f>+IF(F173=0,"",'Ark1'!AD1573)</f>
        <v/>
      </c>
      <c r="AC173" s="11" t="str">
        <f>+IF(F173=0,"",'Ark1'!AE1573)</f>
        <v/>
      </c>
      <c r="AD173" s="11" t="str">
        <f>+IF(F173=0,"",'Ark1'!AF1573)</f>
        <v/>
      </c>
      <c r="AE173" s="1" t="str">
        <f t="shared" ref="AE173:AE174" si="54">+IF(F173=0,"",T173/Q173)</f>
        <v/>
      </c>
      <c r="AF173" s="11" t="str">
        <f t="shared" ref="AF173:AF174" si="55">+IF(F173=0,"",F173/E173)</f>
        <v/>
      </c>
      <c r="AG173" s="47"/>
      <c r="AH173" s="13"/>
      <c r="AI173" s="13"/>
    </row>
    <row r="174" spans="1:35" ht="15.6">
      <c r="A174" s="47"/>
      <c r="B174">
        <f>+'Ark1'!C1574</f>
        <v>2006</v>
      </c>
      <c r="C174">
        <f>+'Ark1'!K1574</f>
        <v>2</v>
      </c>
      <c r="D174" s="70" t="str">
        <f>VLOOKUP(C174,RNR!$I$4:$J$13,2)</f>
        <v>Villsau</v>
      </c>
      <c r="E174" t="str">
        <f>+IF(F174=0,"",'Ark1'!Q1574)</f>
        <v/>
      </c>
      <c r="F174" s="347">
        <f>+'Ark1'!R1574</f>
        <v>0</v>
      </c>
      <c r="G174" s="210" t="str">
        <f>+IF(F174=0,"",'Ark1'!AG1574)</f>
        <v/>
      </c>
      <c r="H174" s="210"/>
      <c r="I174" s="210" t="str">
        <f>+IF(F174=0,"",'Ark1'!AH1574)</f>
        <v/>
      </c>
      <c r="J174" s="210"/>
      <c r="K174" s="461"/>
      <c r="L174" s="461"/>
      <c r="M174" s="462"/>
      <c r="N174" s="462"/>
      <c r="O174" s="462"/>
      <c r="P174" s="106"/>
      <c r="Q174" s="1" t="str">
        <f>+IF(F174=0,"",'Ark1'!S1574)</f>
        <v/>
      </c>
      <c r="R174" s="63"/>
      <c r="S174" s="1" t="str">
        <f>+IF(F174=0,"",'Ark1'!T1574)</f>
        <v/>
      </c>
      <c r="T174" s="102" t="str">
        <f>+IF(F174=0,"",'Ark1'!U1574)</f>
        <v/>
      </c>
      <c r="U174" s="11" t="str">
        <f>+IF(F174=0,"",'Ark1'!W1574)</f>
        <v/>
      </c>
      <c r="V174" s="11" t="str">
        <f>+IF(F174=0,"",'Ark1'!X1574)</f>
        <v/>
      </c>
      <c r="W174" s="11" t="str">
        <f>+IF(F174=0,"",'Ark1'!Y1574)</f>
        <v/>
      </c>
      <c r="Y174" s="102" t="str">
        <f>+IF(F174=0,"",'Ark1'!AA1574)</f>
        <v/>
      </c>
      <c r="Z174" s="1" t="str">
        <f>+IF(F174=0,"",'Ark1'!AB1574)</f>
        <v/>
      </c>
      <c r="AA174" s="1" t="str">
        <f>+IF(F174=0,"",'Ark1'!AC1574)</f>
        <v/>
      </c>
      <c r="AB174" s="11" t="str">
        <f>+IF(F174=0,"",'Ark1'!AD1574)</f>
        <v/>
      </c>
      <c r="AC174" s="11" t="str">
        <f>+IF(F174=0,"",'Ark1'!AE1574)</f>
        <v/>
      </c>
      <c r="AD174" s="11" t="str">
        <f>+IF(F174=0,"",'Ark1'!AF1574)</f>
        <v/>
      </c>
      <c r="AE174" s="1" t="str">
        <f t="shared" si="54"/>
        <v/>
      </c>
      <c r="AF174" s="11" t="str">
        <f t="shared" si="55"/>
        <v/>
      </c>
      <c r="AG174" s="47"/>
      <c r="AH174" s="13"/>
      <c r="AI174" s="13"/>
    </row>
    <row r="175" spans="1:35">
      <c r="A175" s="47"/>
      <c r="B175" s="47"/>
      <c r="C175" s="47"/>
      <c r="D175" s="47"/>
      <c r="E175" s="47"/>
      <c r="F175" s="350"/>
      <c r="G175" s="47"/>
      <c r="H175" s="47"/>
      <c r="I175" s="47"/>
      <c r="J175" s="47"/>
      <c r="K175" s="448"/>
      <c r="L175" s="448"/>
      <c r="M175" s="458"/>
      <c r="N175" s="458"/>
      <c r="O175" s="458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13"/>
      <c r="AI175" s="13"/>
    </row>
    <row r="176" spans="1:35" ht="15.6">
      <c r="A176" s="47"/>
      <c r="B176" s="56">
        <f>+'Ark1'!C1575</f>
        <v>2006</v>
      </c>
      <c r="C176" s="56">
        <f>+'Ark1'!K1575</f>
        <v>4</v>
      </c>
      <c r="D176" s="70" t="str">
        <f>VLOOKUP(C176,RNR!$I$4:$J$13,2)</f>
        <v>Økologisk</v>
      </c>
      <c r="E176" s="56" t="str">
        <f>+IF(F176=0,"",'Ark1'!Q1575)</f>
        <v/>
      </c>
      <c r="F176" s="359">
        <f>+'Ark1'!R1575</f>
        <v>0</v>
      </c>
      <c r="G176" s="192" t="str">
        <f>+IF(F176=0,"",'Ark1'!AG1575)</f>
        <v/>
      </c>
      <c r="H176" s="192"/>
      <c r="I176" s="192" t="str">
        <f>+IF(F176=0,"",'Ark1'!AH1575)</f>
        <v/>
      </c>
      <c r="J176" s="192"/>
      <c r="K176" s="459"/>
      <c r="L176" s="459"/>
      <c r="M176" s="460"/>
      <c r="N176" s="460"/>
      <c r="O176" s="460"/>
      <c r="P176" s="106"/>
      <c r="Q176" s="58" t="str">
        <f>+IF(F176=0,"",'Ark1'!S1575)</f>
        <v/>
      </c>
      <c r="R176" s="62"/>
      <c r="S176" s="58" t="str">
        <f>+IF(F176=0,"",'Ark1'!T1575)</f>
        <v/>
      </c>
      <c r="T176" s="169" t="str">
        <f>+IF(F176=0,"",'Ark1'!U1575)</f>
        <v/>
      </c>
      <c r="U176" s="79" t="str">
        <f>+IF(F176=0,"",'Ark1'!W1575)</f>
        <v/>
      </c>
      <c r="V176" s="79" t="str">
        <f>+IF(F176=0,"",'Ark1'!X1575)</f>
        <v/>
      </c>
      <c r="W176" s="79" t="str">
        <f>+IF(F176=0,"",'Ark1'!Y1575)</f>
        <v/>
      </c>
      <c r="X176" s="79"/>
      <c r="Y176" s="169" t="str">
        <f>+IF(F176=0,"",'Ark1'!AA1575)</f>
        <v/>
      </c>
      <c r="Z176" s="58" t="str">
        <f>+IF(F176=0,"",'Ark1'!AB1575)</f>
        <v/>
      </c>
      <c r="AA176" s="58" t="str">
        <f>+IF(F176=0,"",'Ark1'!AC1575)</f>
        <v/>
      </c>
      <c r="AB176" s="79" t="str">
        <f>+IF(F176=0,"",'Ark1'!AD1575)</f>
        <v/>
      </c>
      <c r="AC176" s="79" t="str">
        <f>+IF(F176=0,"",'Ark1'!AE1575)</f>
        <v/>
      </c>
      <c r="AD176" s="79" t="str">
        <f>+IF(F176=0,"",'Ark1'!AF1575)</f>
        <v/>
      </c>
      <c r="AE176" s="58" t="str">
        <f t="shared" si="52"/>
        <v/>
      </c>
      <c r="AF176" s="79" t="str">
        <f t="shared" si="53"/>
        <v/>
      </c>
      <c r="AG176" s="47"/>
      <c r="AH176" s="13"/>
      <c r="AI176" s="13"/>
    </row>
    <row r="177" spans="1:46" ht="15.6">
      <c r="A177" s="47"/>
      <c r="B177" s="56">
        <f>+'Ark1'!C1576</f>
        <v>2006</v>
      </c>
      <c r="C177" s="56">
        <f>+'Ark1'!K1576</f>
        <v>7</v>
      </c>
      <c r="D177" s="70" t="str">
        <f>VLOOKUP(C177,RNR!$I$4:$J$13,2)</f>
        <v>Nødslakt</v>
      </c>
      <c r="E177" s="56" t="str">
        <f>+IF(F177=0,"",'Ark1'!Q1576)</f>
        <v/>
      </c>
      <c r="F177" s="359">
        <f>+'Ark1'!R1576</f>
        <v>0</v>
      </c>
      <c r="G177" s="192" t="str">
        <f>+IF(F177=0,"",'Ark1'!AG1576)</f>
        <v/>
      </c>
      <c r="H177" s="192"/>
      <c r="I177" s="192" t="str">
        <f>+IF(F177=0,"",'Ark1'!AH1576)</f>
        <v/>
      </c>
      <c r="J177" s="192"/>
      <c r="K177" s="459"/>
      <c r="L177" s="459"/>
      <c r="M177" s="460"/>
      <c r="N177" s="460"/>
      <c r="O177" s="460"/>
      <c r="P177" s="106"/>
      <c r="Q177" s="58" t="str">
        <f>+IF(F177=0,"",'Ark1'!S1576)</f>
        <v/>
      </c>
      <c r="R177" s="62"/>
      <c r="S177" s="58" t="str">
        <f>+IF(F177=0,"",'Ark1'!T1576)</f>
        <v/>
      </c>
      <c r="T177" s="169" t="str">
        <f>+IF(F177=0,"",'Ark1'!U1576)</f>
        <v/>
      </c>
      <c r="U177" s="79" t="str">
        <f>+IF(F177=0,"",'Ark1'!W1576)</f>
        <v/>
      </c>
      <c r="V177" s="79" t="str">
        <f>+IF(F177=0,"",'Ark1'!X1576)</f>
        <v/>
      </c>
      <c r="W177" s="79" t="str">
        <f>+IF(F177=0,"",'Ark1'!Y1576)</f>
        <v/>
      </c>
      <c r="X177" s="79"/>
      <c r="Y177" s="169" t="str">
        <f>+IF(F177=0,"",'Ark1'!AA1576)</f>
        <v/>
      </c>
      <c r="Z177" s="58" t="str">
        <f>+IF(F177=0,"",'Ark1'!AB1576)</f>
        <v/>
      </c>
      <c r="AA177" s="58" t="str">
        <f>+IF(F177=0,"",'Ark1'!AC1576)</f>
        <v/>
      </c>
      <c r="AB177" s="79" t="str">
        <f>+IF(F177=0,"",'Ark1'!AD1576)</f>
        <v/>
      </c>
      <c r="AC177" s="79" t="str">
        <f>+IF(F177=0,"",'Ark1'!AE1576)</f>
        <v/>
      </c>
      <c r="AD177" s="79" t="str">
        <f>+IF(F177=0,"",'Ark1'!AF1576)</f>
        <v/>
      </c>
      <c r="AE177" s="58" t="str">
        <f t="shared" si="52"/>
        <v/>
      </c>
      <c r="AF177" s="79" t="str">
        <f t="shared" si="53"/>
        <v/>
      </c>
      <c r="AG177" s="47"/>
      <c r="AH177" s="13"/>
      <c r="AI177" s="13"/>
    </row>
    <row r="178" spans="1:46" ht="15.6">
      <c r="A178" s="47"/>
      <c r="B178" s="56">
        <f>+'Ark1'!C1577</f>
        <v>2006</v>
      </c>
      <c r="C178" s="56">
        <f>+'Ark1'!K1577</f>
        <v>9</v>
      </c>
      <c r="D178" s="70" t="str">
        <f>VLOOKUP(C178,RNR!$I$4:$J$13,2)</f>
        <v>Spesial</v>
      </c>
      <c r="E178" s="56" t="str">
        <f>+IF(F178=0,"",'Ark1'!Q1577)</f>
        <v/>
      </c>
      <c r="F178" s="359">
        <f>+'Ark1'!R1577</f>
        <v>0</v>
      </c>
      <c r="G178" s="192" t="str">
        <f>+IF(F178=0,"",'Ark1'!AG1577)</f>
        <v/>
      </c>
      <c r="H178" s="192"/>
      <c r="I178" s="192" t="str">
        <f>+IF(F178=0,"",'Ark1'!AH1577)</f>
        <v/>
      </c>
      <c r="J178" s="192"/>
      <c r="K178" s="459"/>
      <c r="L178" s="459"/>
      <c r="M178" s="460"/>
      <c r="N178" s="460"/>
      <c r="O178" s="460"/>
      <c r="P178" s="106"/>
      <c r="Q178" s="58" t="str">
        <f>+IF(F178=0,"",'Ark1'!S1577)</f>
        <v/>
      </c>
      <c r="R178" s="62"/>
      <c r="S178" s="58" t="str">
        <f>+IF(F178=0,"",'Ark1'!T1577)</f>
        <v/>
      </c>
      <c r="T178" s="169" t="str">
        <f>+IF(F178=0,"",'Ark1'!U1577)</f>
        <v/>
      </c>
      <c r="U178" s="79" t="str">
        <f>+IF(F178=0,"",'Ark1'!W1577)</f>
        <v/>
      </c>
      <c r="V178" s="79" t="str">
        <f>+IF(F178=0,"",'Ark1'!X1577)</f>
        <v/>
      </c>
      <c r="W178" s="79" t="str">
        <f>+IF(F178=0,"",'Ark1'!Y1577)</f>
        <v/>
      </c>
      <c r="X178" s="79"/>
      <c r="Y178" s="169" t="str">
        <f>+IF(F178=0,"",'Ark1'!AA1577)</f>
        <v/>
      </c>
      <c r="Z178" s="58" t="str">
        <f>+IF(F178=0,"",'Ark1'!AB1577)</f>
        <v/>
      </c>
      <c r="AA178" s="58" t="str">
        <f>+IF(F178=0,"",'Ark1'!AC1577)</f>
        <v/>
      </c>
      <c r="AB178" s="79" t="str">
        <f>+IF(F178=0,"",'Ark1'!AD1577)</f>
        <v/>
      </c>
      <c r="AC178" s="79" t="str">
        <f>+IF(F178=0,"",'Ark1'!AE1577)</f>
        <v/>
      </c>
      <c r="AD178" s="79" t="str">
        <f>+IF(F178=0,"",'Ark1'!AF1577)</f>
        <v/>
      </c>
      <c r="AE178" s="58" t="str">
        <f t="shared" ref="AE178:AE179" si="56">+IF(F178=0,"",T178/Q178)</f>
        <v/>
      </c>
      <c r="AF178" s="79" t="str">
        <f t="shared" ref="AF178:AF179" si="57">+IF(F178=0,"",F178/E178)</f>
        <v/>
      </c>
      <c r="AG178" s="47"/>
      <c r="AH178" s="13"/>
      <c r="AI178" s="13"/>
    </row>
    <row r="179" spans="1:46" ht="15.6">
      <c r="A179" s="47"/>
      <c r="B179" s="56">
        <f>+'Ark1'!C1578</f>
        <v>2006</v>
      </c>
      <c r="C179" s="56">
        <f>+'Ark1'!K1578</f>
        <v>10</v>
      </c>
      <c r="D179" s="70" t="str">
        <f>VLOOKUP(C179,RNR!$I$4:$J$13,2)</f>
        <v>Gult fett Ordinær</v>
      </c>
      <c r="E179" s="56" t="str">
        <f>+IF(F179=0,"",'Ark1'!Q1578)</f>
        <v/>
      </c>
      <c r="F179" s="359">
        <f>+'Ark1'!R1578</f>
        <v>0</v>
      </c>
      <c r="G179" s="192" t="str">
        <f>+IF(F179=0,"",'Ark1'!AG1578)</f>
        <v/>
      </c>
      <c r="H179" s="192"/>
      <c r="I179" s="192" t="str">
        <f>+IF(F179=0,"",'Ark1'!AH1578)</f>
        <v/>
      </c>
      <c r="J179" s="192"/>
      <c r="K179" s="459"/>
      <c r="L179" s="459"/>
      <c r="M179" s="460"/>
      <c r="N179" s="460"/>
      <c r="O179" s="460"/>
      <c r="P179" s="106"/>
      <c r="Q179" s="58" t="str">
        <f>+IF(F179=0,"",'Ark1'!S1578)</f>
        <v/>
      </c>
      <c r="R179" s="62"/>
      <c r="S179" s="58" t="str">
        <f>+IF(F179=0,"",'Ark1'!T1578)</f>
        <v/>
      </c>
      <c r="T179" s="169" t="str">
        <f>+IF(F179=0,"",'Ark1'!U1578)</f>
        <v/>
      </c>
      <c r="U179" s="79" t="str">
        <f>+IF(F179=0,"",'Ark1'!W1578)</f>
        <v/>
      </c>
      <c r="V179" s="79" t="str">
        <f>+IF(F179=0,"",'Ark1'!X1578)</f>
        <v/>
      </c>
      <c r="W179" s="79" t="str">
        <f>+IF(F179=0,"",'Ark1'!Y1578)</f>
        <v/>
      </c>
      <c r="X179" s="79"/>
      <c r="Y179" s="169" t="str">
        <f>+IF(F179=0,"",'Ark1'!AA1578)</f>
        <v/>
      </c>
      <c r="Z179" s="58" t="str">
        <f>+IF(F179=0,"",'Ark1'!AB1578)</f>
        <v/>
      </c>
      <c r="AA179" s="58" t="str">
        <f>+IF(F179=0,"",'Ark1'!AC1578)</f>
        <v/>
      </c>
      <c r="AB179" s="79" t="str">
        <f>+IF(F179=0,"",'Ark1'!AD1578)</f>
        <v/>
      </c>
      <c r="AC179" s="79" t="str">
        <f>+IF(F179=0,"",'Ark1'!AE1578)</f>
        <v/>
      </c>
      <c r="AD179" s="79" t="str">
        <f>+IF(F179=0,"",'Ark1'!AF1578)</f>
        <v/>
      </c>
      <c r="AE179" s="58" t="str">
        <f t="shared" si="56"/>
        <v/>
      </c>
      <c r="AF179" s="79" t="str">
        <f t="shared" si="57"/>
        <v/>
      </c>
      <c r="AG179" s="47"/>
      <c r="AH179" s="13"/>
      <c r="AI179" s="13"/>
    </row>
    <row r="180" spans="1:46" ht="15.6">
      <c r="A180" s="47"/>
      <c r="B180" s="56">
        <f>+'Ark1'!C1579</f>
        <v>2005</v>
      </c>
      <c r="C180" s="56">
        <f>+'Ark1'!K1579</f>
        <v>0</v>
      </c>
      <c r="D180" s="70" t="str">
        <f>VLOOKUP(C180,RNR!$I$4:$J$13,2)</f>
        <v>Ordinær</v>
      </c>
      <c r="E180" s="56" t="str">
        <f>+IF(F180=0,"",'Ark1'!Q1579)</f>
        <v/>
      </c>
      <c r="F180" s="359">
        <f>+'Ark1'!R1579</f>
        <v>0</v>
      </c>
      <c r="G180" s="192" t="str">
        <f>+IF(F180=0,"",'Ark1'!AG1579)</f>
        <v/>
      </c>
      <c r="H180" s="192"/>
      <c r="I180" s="192" t="str">
        <f>+IF(F180=0,"",'Ark1'!AH1579)</f>
        <v/>
      </c>
      <c r="J180" s="192"/>
      <c r="K180" s="459"/>
      <c r="L180" s="459"/>
      <c r="M180" s="460"/>
      <c r="N180" s="460"/>
      <c r="O180" s="460"/>
      <c r="P180" s="106"/>
      <c r="Q180" s="58" t="str">
        <f>+IF(F180=0,"",'Ark1'!S1579)</f>
        <v/>
      </c>
      <c r="R180" s="62"/>
      <c r="S180" s="58" t="str">
        <f>+IF(F180=0,"",'Ark1'!T1579)</f>
        <v/>
      </c>
      <c r="T180" s="169" t="str">
        <f>+IF(F180=0,"",'Ark1'!U1579)</f>
        <v/>
      </c>
      <c r="U180" s="79" t="str">
        <f>+IF(F180=0,"",'Ark1'!W1579)</f>
        <v/>
      </c>
      <c r="V180" s="79" t="str">
        <f>+IF(F180=0,"",'Ark1'!X1579)</f>
        <v/>
      </c>
      <c r="W180" s="79" t="str">
        <f>+IF(F180=0,"",'Ark1'!Y1579)</f>
        <v/>
      </c>
      <c r="X180" s="79"/>
      <c r="Y180" s="169" t="str">
        <f>+IF(F180=0,"",'Ark1'!AA1579)</f>
        <v/>
      </c>
      <c r="Z180" s="58" t="str">
        <f>+IF(F180=0,"",'Ark1'!AB1579)</f>
        <v/>
      </c>
      <c r="AA180" s="58" t="str">
        <f>+IF(F180=0,"",'Ark1'!AC1579)</f>
        <v/>
      </c>
      <c r="AB180" s="79" t="str">
        <f>+IF(F180=0,"",'Ark1'!AD1579)</f>
        <v/>
      </c>
      <c r="AC180" s="79" t="str">
        <f>+IF(F180=0,"",'Ark1'!AE1579)</f>
        <v/>
      </c>
      <c r="AD180" s="79" t="str">
        <f>+IF(F180=0,"",'Ark1'!AF1579)</f>
        <v/>
      </c>
      <c r="AE180" s="58" t="str">
        <f t="shared" ref="AE180:AE191" si="58">+IF(F180=0,"",T180/Q180)</f>
        <v/>
      </c>
      <c r="AF180" s="79" t="str">
        <f t="shared" ref="AF180:AF191" si="59">+IF(F180=0,"",F180/E180)</f>
        <v/>
      </c>
      <c r="AG180" s="47"/>
      <c r="AH180" s="13"/>
      <c r="AI180" s="13"/>
    </row>
    <row r="181" spans="1:46" ht="15.6">
      <c r="A181" s="47"/>
      <c r="B181" s="56">
        <f>+'Ark1'!C1580</f>
        <v>2005</v>
      </c>
      <c r="C181" s="56">
        <f>+'Ark1'!K1580</f>
        <v>2</v>
      </c>
      <c r="D181" s="70" t="str">
        <f>VLOOKUP(C181,RNR!$I$4:$J$13,2)</f>
        <v>Villsau</v>
      </c>
      <c r="E181" s="56" t="str">
        <f>+IF(F181=0,"",'Ark1'!Q1580)</f>
        <v/>
      </c>
      <c r="F181" s="359">
        <f>+'Ark1'!R1580</f>
        <v>0</v>
      </c>
      <c r="G181" s="192" t="str">
        <f>+IF(F181=0,"",'Ark1'!AG1580)</f>
        <v/>
      </c>
      <c r="H181" s="192"/>
      <c r="I181" s="192" t="str">
        <f>+IF(F181=0,"",'Ark1'!AH1580)</f>
        <v/>
      </c>
      <c r="J181" s="192"/>
      <c r="K181" s="459"/>
      <c r="L181" s="459"/>
      <c r="M181" s="460"/>
      <c r="N181" s="460"/>
      <c r="O181" s="460"/>
      <c r="P181" s="106"/>
      <c r="Q181" s="58" t="str">
        <f>+IF(F181=0,"",'Ark1'!S1580)</f>
        <v/>
      </c>
      <c r="R181" s="62"/>
      <c r="S181" s="58" t="str">
        <f>+IF(F181=0,"",'Ark1'!T1580)</f>
        <v/>
      </c>
      <c r="T181" s="169" t="str">
        <f>+IF(F181=0,"",'Ark1'!U1580)</f>
        <v/>
      </c>
      <c r="U181" s="79" t="str">
        <f>+IF(F181=0,"",'Ark1'!W1580)</f>
        <v/>
      </c>
      <c r="V181" s="79" t="str">
        <f>+IF(F181=0,"",'Ark1'!X1580)</f>
        <v/>
      </c>
      <c r="W181" s="79" t="str">
        <f>+IF(F181=0,"",'Ark1'!Y1580)</f>
        <v/>
      </c>
      <c r="X181" s="79"/>
      <c r="Y181" s="169" t="str">
        <f>+IF(F181=0,"",'Ark1'!AA1580)</f>
        <v/>
      </c>
      <c r="Z181" s="58" t="str">
        <f>+IF(F181=0,"",'Ark1'!AB1580)</f>
        <v/>
      </c>
      <c r="AA181" s="58" t="str">
        <f>+IF(F181=0,"",'Ark1'!AC1580)</f>
        <v/>
      </c>
      <c r="AB181" s="79" t="str">
        <f>+IF(F181=0,"",'Ark1'!AD1580)</f>
        <v/>
      </c>
      <c r="AC181" s="79" t="str">
        <f>+IF(F181=0,"",'Ark1'!AE1580)</f>
        <v/>
      </c>
      <c r="AD181" s="79" t="str">
        <f>+IF(F181=0,"",'Ark1'!AF1580)</f>
        <v/>
      </c>
      <c r="AE181" s="58" t="str">
        <f t="shared" si="58"/>
        <v/>
      </c>
      <c r="AF181" s="79" t="str">
        <f t="shared" si="59"/>
        <v/>
      </c>
      <c r="AG181" s="47"/>
      <c r="AH181" s="13"/>
      <c r="AI181" s="13"/>
    </row>
    <row r="182" spans="1:46">
      <c r="A182" s="47"/>
      <c r="B182" s="47"/>
      <c r="C182" s="47"/>
      <c r="D182" s="47"/>
      <c r="E182" s="47"/>
      <c r="F182" s="350"/>
      <c r="G182" s="47"/>
      <c r="H182" s="47"/>
      <c r="I182" s="47"/>
      <c r="J182" s="47"/>
      <c r="K182" s="448"/>
      <c r="L182" s="448"/>
      <c r="M182" s="458"/>
      <c r="N182" s="458"/>
      <c r="O182" s="458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13"/>
      <c r="AI182" s="13"/>
    </row>
    <row r="183" spans="1:46" ht="15.6">
      <c r="A183" s="47"/>
      <c r="B183">
        <f>+'Ark1'!C1581</f>
        <v>2005</v>
      </c>
      <c r="C183">
        <f>+'Ark1'!K1581</f>
        <v>4</v>
      </c>
      <c r="D183" s="70" t="str">
        <f>VLOOKUP(C183,RNR!$I$4:$J$13,2)</f>
        <v>Økologisk</v>
      </c>
      <c r="E183" t="str">
        <f>+IF(F183=0,"",'Ark1'!Q1581)</f>
        <v/>
      </c>
      <c r="F183" s="347">
        <f>+'Ark1'!R1581</f>
        <v>0</v>
      </c>
      <c r="G183" s="210" t="str">
        <f>+IF(F183=0,"",'Ark1'!AG1581)</f>
        <v/>
      </c>
      <c r="H183" s="210"/>
      <c r="I183" s="210" t="str">
        <f>+IF(F183=0,"",'Ark1'!AH1581)</f>
        <v/>
      </c>
      <c r="J183" s="210"/>
      <c r="K183" s="461"/>
      <c r="L183" s="461"/>
      <c r="M183" s="462"/>
      <c r="N183" s="462"/>
      <c r="O183" s="462"/>
      <c r="P183" s="98"/>
      <c r="Q183" s="1" t="str">
        <f>+IF(F183=0,"",'Ark1'!S1581)</f>
        <v/>
      </c>
      <c r="R183" s="63"/>
      <c r="S183" s="1" t="str">
        <f>+IF(F183=0,"",'Ark1'!T1581)</f>
        <v/>
      </c>
      <c r="T183" s="102" t="str">
        <f>+IF(F183=0,"",'Ark1'!U1581)</f>
        <v/>
      </c>
      <c r="U183" s="11" t="str">
        <f>+IF(F183=0,"",'Ark1'!W1581)</f>
        <v/>
      </c>
      <c r="V183" s="11" t="str">
        <f>+IF(F183=0,"",'Ark1'!X1581)</f>
        <v/>
      </c>
      <c r="W183" s="11" t="str">
        <f>+IF(F183=0,"",'Ark1'!Y1581)</f>
        <v/>
      </c>
      <c r="Y183" s="102" t="str">
        <f>+IF(F183=0,"",'Ark1'!AA1581)</f>
        <v/>
      </c>
      <c r="Z183" s="1" t="str">
        <f>+IF(F183=0,"",'Ark1'!AB1581)</f>
        <v/>
      </c>
      <c r="AA183" s="1" t="str">
        <f>+IF(F183=0,"",'Ark1'!AC1581)</f>
        <v/>
      </c>
      <c r="AB183" s="11" t="str">
        <f>+IF(F183=0,"",'Ark1'!AD1581)</f>
        <v/>
      </c>
      <c r="AC183" s="11" t="str">
        <f>+IF(F183=0,"",'Ark1'!AE1581)</f>
        <v/>
      </c>
      <c r="AD183" s="11" t="str">
        <f>+IF(F183=0,"",'Ark1'!AF1581)</f>
        <v/>
      </c>
      <c r="AE183" s="1" t="str">
        <f t="shared" si="58"/>
        <v/>
      </c>
      <c r="AF183" s="11" t="str">
        <f t="shared" si="59"/>
        <v/>
      </c>
      <c r="AG183" s="47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S183" s="13"/>
      <c r="AT183" s="13"/>
    </row>
    <row r="184" spans="1:46" ht="15.6">
      <c r="A184" s="47"/>
      <c r="B184">
        <f>+'Ark1'!C1582</f>
        <v>2005</v>
      </c>
      <c r="C184">
        <f>+'Ark1'!K1582</f>
        <v>7</v>
      </c>
      <c r="D184" s="70" t="str">
        <f>VLOOKUP(C184,RNR!$I$4:$J$13,2)</f>
        <v>Nødslakt</v>
      </c>
      <c r="E184" t="str">
        <f>+IF(F184=0,"",'Ark1'!Q1582)</f>
        <v/>
      </c>
      <c r="F184" s="347">
        <f>+'Ark1'!R1582</f>
        <v>0</v>
      </c>
      <c r="G184" s="210" t="str">
        <f>+IF(F184=0,"",'Ark1'!AG1582)</f>
        <v/>
      </c>
      <c r="H184" s="210"/>
      <c r="I184" s="210" t="str">
        <f>+IF(F184=0,"",'Ark1'!AH1582)</f>
        <v/>
      </c>
      <c r="J184" s="210"/>
      <c r="K184" s="461"/>
      <c r="L184" s="461"/>
      <c r="M184" s="462"/>
      <c r="N184" s="462"/>
      <c r="O184" s="462"/>
      <c r="P184" s="98"/>
      <c r="Q184" s="1" t="str">
        <f>+IF(F184=0,"",'Ark1'!S1582)</f>
        <v/>
      </c>
      <c r="R184" s="63"/>
      <c r="S184" s="1" t="str">
        <f>+IF(F184=0,"",'Ark1'!T1582)</f>
        <v/>
      </c>
      <c r="T184" s="102" t="str">
        <f>+IF(F184=0,"",'Ark1'!U1582)</f>
        <v/>
      </c>
      <c r="U184" s="11" t="str">
        <f>+IF(F184=0,"",'Ark1'!W1582)</f>
        <v/>
      </c>
      <c r="V184" s="11" t="str">
        <f>+IF(F184=0,"",'Ark1'!X1582)</f>
        <v/>
      </c>
      <c r="W184" s="11" t="str">
        <f>+IF(F184=0,"",'Ark1'!Y1582)</f>
        <v/>
      </c>
      <c r="Y184" s="102" t="str">
        <f>+IF(F184=0,"",'Ark1'!AA1582)</f>
        <v/>
      </c>
      <c r="Z184" s="1" t="str">
        <f>+IF(F184=0,"",'Ark1'!AB1582)</f>
        <v/>
      </c>
      <c r="AA184" s="1" t="str">
        <f>+IF(F184=0,"",'Ark1'!AC1582)</f>
        <v/>
      </c>
      <c r="AB184" s="11" t="str">
        <f>+IF(F184=0,"",'Ark1'!AD1582)</f>
        <v/>
      </c>
      <c r="AC184" s="11" t="str">
        <f>+IF(F184=0,"",'Ark1'!AE1582)</f>
        <v/>
      </c>
      <c r="AD184" s="11" t="str">
        <f>+IF(F184=0,"",'Ark1'!AF1582)</f>
        <v/>
      </c>
      <c r="AE184" s="1" t="str">
        <f t="shared" si="58"/>
        <v/>
      </c>
      <c r="AF184" s="11" t="str">
        <f t="shared" si="59"/>
        <v/>
      </c>
      <c r="AG184" s="47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S184" s="13"/>
      <c r="AT184" s="13"/>
    </row>
    <row r="185" spans="1:46" ht="15.6">
      <c r="A185" s="47"/>
      <c r="B185">
        <f>+'Ark1'!C1583</f>
        <v>2005</v>
      </c>
      <c r="C185">
        <f>+'Ark1'!K1583</f>
        <v>9</v>
      </c>
      <c r="D185" s="70" t="str">
        <f>VLOOKUP(C185,RNR!$I$4:$J$13,2)</f>
        <v>Spesial</v>
      </c>
      <c r="E185" t="str">
        <f>+IF(F185=0,"",'Ark1'!Q1583)</f>
        <v/>
      </c>
      <c r="F185" s="347">
        <f>+'Ark1'!R1583</f>
        <v>0</v>
      </c>
      <c r="G185" s="210" t="str">
        <f>+IF(F185=0,"",'Ark1'!AG1583)</f>
        <v/>
      </c>
      <c r="H185" s="210"/>
      <c r="I185" s="210" t="str">
        <f>+IF(F185=0,"",'Ark1'!AH1583)</f>
        <v/>
      </c>
      <c r="J185" s="210"/>
      <c r="K185" s="461"/>
      <c r="L185" s="461"/>
      <c r="M185" s="462"/>
      <c r="N185" s="462"/>
      <c r="O185" s="462"/>
      <c r="P185" s="98"/>
      <c r="Q185" s="1" t="str">
        <f>+IF(F185=0,"",'Ark1'!S1583)</f>
        <v/>
      </c>
      <c r="R185" s="63"/>
      <c r="S185" s="1" t="str">
        <f>+IF(F185=0,"",'Ark1'!T1583)</f>
        <v/>
      </c>
      <c r="T185" s="102" t="str">
        <f>+IF(F185=0,"",'Ark1'!U1583)</f>
        <v/>
      </c>
      <c r="U185" s="11" t="str">
        <f>+IF(F185=0,"",'Ark1'!W1583)</f>
        <v/>
      </c>
      <c r="V185" s="11" t="str">
        <f>+IF(F185=0,"",'Ark1'!X1583)</f>
        <v/>
      </c>
      <c r="W185" s="11" t="str">
        <f>+IF(F185=0,"",'Ark1'!Y1583)</f>
        <v/>
      </c>
      <c r="Y185" s="102" t="str">
        <f>+IF(F185=0,"",'Ark1'!AA1583)</f>
        <v/>
      </c>
      <c r="Z185" s="1" t="str">
        <f>+IF(F185=0,"",'Ark1'!AB1583)</f>
        <v/>
      </c>
      <c r="AA185" s="1" t="str">
        <f>+IF(F185=0,"",'Ark1'!AC1583)</f>
        <v/>
      </c>
      <c r="AB185" s="11" t="str">
        <f>+IF(F185=0,"",'Ark1'!AD1583)</f>
        <v/>
      </c>
      <c r="AC185" s="11" t="str">
        <f>+IF(F185=0,"",'Ark1'!AE1583)</f>
        <v/>
      </c>
      <c r="AD185" s="11" t="str">
        <f>+IF(F185=0,"",'Ark1'!AF1583)</f>
        <v/>
      </c>
      <c r="AE185" s="1" t="str">
        <f t="shared" si="58"/>
        <v/>
      </c>
      <c r="AF185" s="11" t="str">
        <f t="shared" si="59"/>
        <v/>
      </c>
      <c r="AG185" s="47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S185" s="13"/>
      <c r="AT185" s="13"/>
    </row>
    <row r="186" spans="1:46" ht="15.6">
      <c r="A186" s="47"/>
      <c r="B186">
        <f>+'Ark1'!C1584</f>
        <v>2005</v>
      </c>
      <c r="C186">
        <f>+'Ark1'!K1584</f>
        <v>10</v>
      </c>
      <c r="D186" s="70" t="str">
        <f>VLOOKUP(C186,RNR!$I$4:$J$13,2)</f>
        <v>Gult fett Ordinær</v>
      </c>
      <c r="E186" t="str">
        <f>+IF(F186=0,"",'Ark1'!Q1584)</f>
        <v/>
      </c>
      <c r="F186" s="347">
        <f>+'Ark1'!R1584</f>
        <v>0</v>
      </c>
      <c r="G186" s="210" t="str">
        <f>+IF(F186=0,"",'Ark1'!AG1584)</f>
        <v/>
      </c>
      <c r="H186" s="210"/>
      <c r="I186" s="210" t="str">
        <f>+IF(F186=0,"",'Ark1'!AH1584)</f>
        <v/>
      </c>
      <c r="J186" s="210"/>
      <c r="K186" s="461"/>
      <c r="L186" s="461"/>
      <c r="M186" s="462"/>
      <c r="N186" s="462"/>
      <c r="O186" s="462"/>
      <c r="P186" s="98"/>
      <c r="Q186" s="1" t="str">
        <f>+IF(F186=0,"",'Ark1'!S1584)</f>
        <v/>
      </c>
      <c r="R186" s="63"/>
      <c r="S186" s="1" t="str">
        <f>+IF(F186=0,"",'Ark1'!T1584)</f>
        <v/>
      </c>
      <c r="T186" s="102" t="str">
        <f>+IF(F186=0,"",'Ark1'!U1584)</f>
        <v/>
      </c>
      <c r="U186" s="11" t="str">
        <f>+IF(F186=0,"",'Ark1'!W1584)</f>
        <v/>
      </c>
      <c r="V186" s="11" t="str">
        <f>+IF(F186=0,"",'Ark1'!X1584)</f>
        <v/>
      </c>
      <c r="W186" s="11" t="str">
        <f>+IF(F186=0,"",'Ark1'!Y1584)</f>
        <v/>
      </c>
      <c r="Y186" s="102" t="str">
        <f>+IF(F186=0,"",'Ark1'!AA1584)</f>
        <v/>
      </c>
      <c r="Z186" s="1" t="str">
        <f>+IF(F186=0,"",'Ark1'!AB1584)</f>
        <v/>
      </c>
      <c r="AA186" s="1" t="str">
        <f>+IF(F186=0,"",'Ark1'!AC1584)</f>
        <v/>
      </c>
      <c r="AB186" s="11" t="str">
        <f>+IF(F186=0,"",'Ark1'!AD1584)</f>
        <v/>
      </c>
      <c r="AC186" s="11" t="str">
        <f>+IF(F186=0,"",'Ark1'!AE1584)</f>
        <v/>
      </c>
      <c r="AD186" s="11" t="str">
        <f>+IF(F186=0,"",'Ark1'!AF1584)</f>
        <v/>
      </c>
      <c r="AE186" s="1" t="str">
        <f t="shared" si="58"/>
        <v/>
      </c>
      <c r="AF186" s="11" t="str">
        <f t="shared" si="59"/>
        <v/>
      </c>
      <c r="AG186" s="47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S186" s="13"/>
      <c r="AT186" s="13"/>
    </row>
    <row r="187" spans="1:46" ht="15.6">
      <c r="A187" s="47"/>
      <c r="B187">
        <f>+'Ark1'!C1585</f>
        <v>2004</v>
      </c>
      <c r="C187">
        <f>+'Ark1'!K1585</f>
        <v>0</v>
      </c>
      <c r="D187" s="70" t="str">
        <f>VLOOKUP(C187,RNR!$I$4:$J$13,2)</f>
        <v>Ordinær</v>
      </c>
      <c r="E187" t="str">
        <f>+IF(F187=0,"",'Ark1'!Q1585)</f>
        <v/>
      </c>
      <c r="F187" s="347">
        <f>+'Ark1'!R1585</f>
        <v>0</v>
      </c>
      <c r="G187" s="210" t="str">
        <f>+IF(F187=0,"",'Ark1'!AG1585)</f>
        <v/>
      </c>
      <c r="H187" s="210"/>
      <c r="I187" s="210" t="str">
        <f>+IF(F187=0,"",'Ark1'!AH1585)</f>
        <v/>
      </c>
      <c r="J187" s="210"/>
      <c r="K187" s="461"/>
      <c r="L187" s="461"/>
      <c r="M187" s="462"/>
      <c r="N187" s="462"/>
      <c r="O187" s="462"/>
      <c r="P187" s="98"/>
      <c r="Q187" s="1" t="str">
        <f>+IF(F187=0,"",'Ark1'!S1585)</f>
        <v/>
      </c>
      <c r="R187" s="63"/>
      <c r="S187" s="1" t="str">
        <f>+IF(F187=0,"",'Ark1'!T1585)</f>
        <v/>
      </c>
      <c r="T187" s="102" t="str">
        <f>+IF(F187=0,"",'Ark1'!U1585)</f>
        <v/>
      </c>
      <c r="U187" s="11" t="str">
        <f>+IF(F187=0,"",'Ark1'!W1585)</f>
        <v/>
      </c>
      <c r="V187" s="11" t="str">
        <f>+IF(F187=0,"",'Ark1'!X1585)</f>
        <v/>
      </c>
      <c r="W187" s="11" t="str">
        <f>+IF(F187=0,"",'Ark1'!Y1585)</f>
        <v/>
      </c>
      <c r="Y187" s="102" t="str">
        <f>+IF(F187=0,"",'Ark1'!AA1585)</f>
        <v/>
      </c>
      <c r="Z187" s="1" t="str">
        <f>+IF(F187=0,"",'Ark1'!AB1585)</f>
        <v/>
      </c>
      <c r="AA187" s="1" t="str">
        <f>+IF(F187=0,"",'Ark1'!AC1585)</f>
        <v/>
      </c>
      <c r="AB187" s="11" t="str">
        <f>+IF(F187=0,"",'Ark1'!AD1585)</f>
        <v/>
      </c>
      <c r="AC187" s="11" t="str">
        <f>+IF(F187=0,"",'Ark1'!AE1585)</f>
        <v/>
      </c>
      <c r="AD187" s="11" t="str">
        <f>+IF(F187=0,"",'Ark1'!AF1585)</f>
        <v/>
      </c>
      <c r="AE187" s="1" t="str">
        <f t="shared" si="58"/>
        <v/>
      </c>
      <c r="AF187" s="11" t="str">
        <f t="shared" si="59"/>
        <v/>
      </c>
      <c r="AG187" s="47"/>
      <c r="AS187" s="13"/>
      <c r="AT187" s="13"/>
    </row>
    <row r="188" spans="1:46" ht="15.6">
      <c r="A188" s="47"/>
      <c r="B188">
        <f>+'Ark1'!C1586</f>
        <v>2004</v>
      </c>
      <c r="C188">
        <f>+'Ark1'!K1586</f>
        <v>2</v>
      </c>
      <c r="D188" s="70" t="str">
        <f>VLOOKUP(C188,RNR!$I$4:$J$13,2)</f>
        <v>Villsau</v>
      </c>
      <c r="E188" t="str">
        <f>+IF(F188=0,"",'Ark1'!Q1586)</f>
        <v/>
      </c>
      <c r="F188" s="347">
        <f>+'Ark1'!R1586</f>
        <v>0</v>
      </c>
      <c r="G188" s="210" t="str">
        <f>+IF(F188=0,"",'Ark1'!AG1586)</f>
        <v/>
      </c>
      <c r="H188" s="210"/>
      <c r="I188" s="210" t="str">
        <f>+IF(F188=0,"",'Ark1'!AH1586)</f>
        <v/>
      </c>
      <c r="J188" s="210"/>
      <c r="K188" s="461"/>
      <c r="L188" s="461"/>
      <c r="M188" s="462"/>
      <c r="N188" s="462"/>
      <c r="O188" s="462"/>
      <c r="P188" s="98"/>
      <c r="Q188" s="1" t="str">
        <f>+IF(F188=0,"",'Ark1'!S1586)</f>
        <v/>
      </c>
      <c r="R188" s="63"/>
      <c r="S188" s="1" t="str">
        <f>+IF(F188=0,"",'Ark1'!T1586)</f>
        <v/>
      </c>
      <c r="T188" s="102" t="str">
        <f>+IF(F188=0,"",'Ark1'!U1586)</f>
        <v/>
      </c>
      <c r="U188" s="11" t="str">
        <f>+IF(F188=0,"",'Ark1'!W1586)</f>
        <v/>
      </c>
      <c r="V188" s="11" t="str">
        <f>+IF(F188=0,"",'Ark1'!X1586)</f>
        <v/>
      </c>
      <c r="W188" s="11" t="str">
        <f>+IF(F188=0,"",'Ark1'!Y1586)</f>
        <v/>
      </c>
      <c r="Y188" s="102" t="str">
        <f>+IF(F188=0,"",'Ark1'!AA1586)</f>
        <v/>
      </c>
      <c r="Z188" s="1" t="str">
        <f>+IF(F188=0,"",'Ark1'!AB1586)</f>
        <v/>
      </c>
      <c r="AA188" s="1" t="str">
        <f>+IF(F188=0,"",'Ark1'!AC1586)</f>
        <v/>
      </c>
      <c r="AB188" s="11" t="str">
        <f>+IF(F188=0,"",'Ark1'!AD1586)</f>
        <v/>
      </c>
      <c r="AC188" s="11" t="str">
        <f>+IF(F188=0,"",'Ark1'!AE1586)</f>
        <v/>
      </c>
      <c r="AD188" s="11" t="str">
        <f>+IF(F188=0,"",'Ark1'!AF1586)</f>
        <v/>
      </c>
      <c r="AE188" s="1" t="str">
        <f t="shared" si="58"/>
        <v/>
      </c>
      <c r="AF188" s="11" t="str">
        <f t="shared" si="59"/>
        <v/>
      </c>
      <c r="AG188" s="47"/>
      <c r="AS188" s="13"/>
      <c r="AT188" s="13"/>
    </row>
    <row r="189" spans="1:46">
      <c r="A189" s="47"/>
      <c r="B189" s="47"/>
      <c r="C189" s="47"/>
      <c r="D189" s="47"/>
      <c r="E189" s="47"/>
      <c r="F189" s="350"/>
      <c r="G189" s="47"/>
      <c r="H189" s="47"/>
      <c r="I189" s="47"/>
      <c r="J189" s="47"/>
      <c r="K189" s="448"/>
      <c r="L189" s="448"/>
      <c r="M189" s="458"/>
      <c r="N189" s="458"/>
      <c r="O189" s="458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S189" s="13"/>
      <c r="AT189" s="13"/>
    </row>
    <row r="190" spans="1:46" ht="15.6">
      <c r="A190" s="47"/>
      <c r="B190" s="56">
        <f>+'Ark1'!C1587</f>
        <v>2004</v>
      </c>
      <c r="C190" s="56">
        <f>+'Ark1'!K1587</f>
        <v>4</v>
      </c>
      <c r="D190" s="70" t="str">
        <f>VLOOKUP(C190,RNR!$I$4:$J$13,2)</f>
        <v>Økologisk</v>
      </c>
      <c r="E190" s="56" t="str">
        <f>+IF(F190=0,"",'Ark1'!Q1587)</f>
        <v/>
      </c>
      <c r="F190" s="359">
        <f>+'Ark1'!R1587</f>
        <v>0</v>
      </c>
      <c r="G190" s="192" t="str">
        <f>+IF(F190=0,"",'Ark1'!AG1587)</f>
        <v/>
      </c>
      <c r="H190" s="192"/>
      <c r="I190" s="192" t="str">
        <f>+IF(F190=0,"",'Ark1'!AH1587)</f>
        <v/>
      </c>
      <c r="J190" s="192"/>
      <c r="K190" s="459"/>
      <c r="L190" s="459"/>
      <c r="M190" s="460"/>
      <c r="N190" s="460"/>
      <c r="O190" s="460"/>
      <c r="P190" s="106"/>
      <c r="Q190" s="58" t="str">
        <f>+IF(F190=0,"",'Ark1'!S1587)</f>
        <v/>
      </c>
      <c r="R190" s="62"/>
      <c r="S190" s="58" t="str">
        <f>+IF(F190=0,"",'Ark1'!T1587)</f>
        <v/>
      </c>
      <c r="T190" s="169" t="str">
        <f>+IF(F190=0,"",'Ark1'!U1587)</f>
        <v/>
      </c>
      <c r="U190" s="79" t="str">
        <f>+IF(F190=0,"",'Ark1'!W1587)</f>
        <v/>
      </c>
      <c r="V190" s="79" t="str">
        <f>+IF(F190=0,"",'Ark1'!X1587)</f>
        <v/>
      </c>
      <c r="W190" s="79" t="str">
        <f>+IF(F190=0,"",'Ark1'!Y1587)</f>
        <v/>
      </c>
      <c r="X190" s="79"/>
      <c r="Y190" s="169" t="str">
        <f>+IF(F190=0,"",'Ark1'!AA1587)</f>
        <v/>
      </c>
      <c r="Z190" s="58" t="str">
        <f>+IF(F190=0,"",'Ark1'!AB1587)</f>
        <v/>
      </c>
      <c r="AA190" s="58" t="str">
        <f>+IF(F190=0,"",'Ark1'!AC1587)</f>
        <v/>
      </c>
      <c r="AB190" s="79" t="str">
        <f>+IF(F190=0,"",'Ark1'!AD1587)</f>
        <v/>
      </c>
      <c r="AC190" s="79" t="str">
        <f>+IF(F190=0,"",'Ark1'!AE1587)</f>
        <v/>
      </c>
      <c r="AD190" s="79" t="str">
        <f>+IF(F190=0,"",'Ark1'!AF1587)</f>
        <v/>
      </c>
      <c r="AE190" s="58" t="str">
        <f t="shared" si="58"/>
        <v/>
      </c>
      <c r="AF190" s="79" t="str">
        <f t="shared" si="59"/>
        <v/>
      </c>
      <c r="AG190" s="47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S190" s="13"/>
      <c r="AT190" s="13"/>
    </row>
    <row r="191" spans="1:46" ht="15.6">
      <c r="A191" s="47"/>
      <c r="B191" s="56">
        <f>+'Ark1'!C1588</f>
        <v>2004</v>
      </c>
      <c r="C191" s="56">
        <f>+'Ark1'!K1588</f>
        <v>7</v>
      </c>
      <c r="D191" s="70" t="str">
        <f>VLOOKUP(C191,RNR!$I$4:$J$13,2)</f>
        <v>Nødslakt</v>
      </c>
      <c r="E191" s="56" t="str">
        <f>+IF(F191=0,"",'Ark1'!Q1588)</f>
        <v/>
      </c>
      <c r="F191" s="359">
        <f>+'Ark1'!R1588</f>
        <v>0</v>
      </c>
      <c r="G191" s="192" t="str">
        <f>+IF(F191=0,"",'Ark1'!AG1588)</f>
        <v/>
      </c>
      <c r="H191" s="192"/>
      <c r="I191" s="192" t="str">
        <f>+IF(F191=0,"",'Ark1'!AH1588)</f>
        <v/>
      </c>
      <c r="J191" s="192"/>
      <c r="K191" s="459"/>
      <c r="L191" s="459"/>
      <c r="M191" s="460"/>
      <c r="N191" s="460"/>
      <c r="O191" s="460"/>
      <c r="P191" s="106"/>
      <c r="Q191" s="58" t="str">
        <f>+IF(F191=0,"",'Ark1'!S1588)</f>
        <v/>
      </c>
      <c r="R191" s="62"/>
      <c r="S191" s="58" t="str">
        <f>+IF(F191=0,"",'Ark1'!T1588)</f>
        <v/>
      </c>
      <c r="T191" s="169" t="str">
        <f>+IF(F191=0,"",'Ark1'!U1588)</f>
        <v/>
      </c>
      <c r="U191" s="79" t="str">
        <f>+IF(F191=0,"",'Ark1'!W1588)</f>
        <v/>
      </c>
      <c r="V191" s="79" t="str">
        <f>+IF(F191=0,"",'Ark1'!X1588)</f>
        <v/>
      </c>
      <c r="W191" s="79" t="str">
        <f>+IF(F191=0,"",'Ark1'!Y1588)</f>
        <v/>
      </c>
      <c r="X191" s="79"/>
      <c r="Y191" s="169" t="str">
        <f>+IF(F191=0,"",'Ark1'!AA1588)</f>
        <v/>
      </c>
      <c r="Z191" s="58" t="str">
        <f>+IF(F191=0,"",'Ark1'!AB1588)</f>
        <v/>
      </c>
      <c r="AA191" s="58" t="str">
        <f>+IF(F191=0,"",'Ark1'!AC1588)</f>
        <v/>
      </c>
      <c r="AB191" s="79" t="str">
        <f>+IF(F191=0,"",'Ark1'!AD1588)</f>
        <v/>
      </c>
      <c r="AC191" s="79" t="str">
        <f>+IF(F191=0,"",'Ark1'!AE1588)</f>
        <v/>
      </c>
      <c r="AD191" s="79" t="str">
        <f>+IF(F191=0,"",'Ark1'!AF1588)</f>
        <v/>
      </c>
      <c r="AE191" s="58" t="str">
        <f t="shared" si="58"/>
        <v/>
      </c>
      <c r="AF191" s="79" t="str">
        <f t="shared" si="59"/>
        <v/>
      </c>
      <c r="AG191" s="47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S191" s="13"/>
      <c r="AT191" s="13"/>
    </row>
    <row r="192" spans="1:46" ht="15.6">
      <c r="A192" s="47"/>
      <c r="B192" s="56">
        <f>+'Ark1'!C1589</f>
        <v>2004</v>
      </c>
      <c r="C192" s="56">
        <f>+'Ark1'!K1589</f>
        <v>9</v>
      </c>
      <c r="D192" s="70" t="str">
        <f>VLOOKUP(C192,RNR!$I$4:$J$13,2)</f>
        <v>Spesial</v>
      </c>
      <c r="E192" s="56" t="str">
        <f>+IF(F192=0,"",'Ark1'!Q1589)</f>
        <v/>
      </c>
      <c r="F192" s="359">
        <f>+'Ark1'!R1589</f>
        <v>0</v>
      </c>
      <c r="G192" s="192" t="str">
        <f>+IF(F192=0,"",'Ark1'!AG1589)</f>
        <v/>
      </c>
      <c r="H192" s="192"/>
      <c r="I192" s="192" t="str">
        <f>+IF(F192=0,"",'Ark1'!AH1589)</f>
        <v/>
      </c>
      <c r="J192" s="192"/>
      <c r="K192" s="459"/>
      <c r="L192" s="459"/>
      <c r="M192" s="460"/>
      <c r="N192" s="460"/>
      <c r="O192" s="460"/>
      <c r="P192" s="106"/>
      <c r="Q192" s="58" t="str">
        <f>+IF(F192=0,"",'Ark1'!S1589)</f>
        <v/>
      </c>
      <c r="R192" s="62"/>
      <c r="S192" s="58" t="str">
        <f>+IF(F192=0,"",'Ark1'!T1589)</f>
        <v/>
      </c>
      <c r="T192" s="169" t="str">
        <f>+IF(F192=0,"",'Ark1'!U1589)</f>
        <v/>
      </c>
      <c r="U192" s="79" t="str">
        <f>+IF(F192=0,"",'Ark1'!W1589)</f>
        <v/>
      </c>
      <c r="V192" s="79" t="str">
        <f>+IF(F192=0,"",'Ark1'!X1589)</f>
        <v/>
      </c>
      <c r="W192" s="79" t="str">
        <f>+IF(F192=0,"",'Ark1'!Y1589)</f>
        <v/>
      </c>
      <c r="X192" s="79"/>
      <c r="Y192" s="169" t="str">
        <f>+IF(F192=0,"",'Ark1'!AA1589)</f>
        <v/>
      </c>
      <c r="Z192" s="58" t="str">
        <f>+IF(F192=0,"",'Ark1'!AB1589)</f>
        <v/>
      </c>
      <c r="AA192" s="58" t="str">
        <f>+IF(F192=0,"",'Ark1'!AC1589)</f>
        <v/>
      </c>
      <c r="AB192" s="79" t="str">
        <f>+IF(F192=0,"",'Ark1'!AD1589)</f>
        <v/>
      </c>
      <c r="AC192" s="79" t="str">
        <f>+IF(F192=0,"",'Ark1'!AE1589)</f>
        <v/>
      </c>
      <c r="AD192" s="79" t="str">
        <f>+IF(F192=0,"",'Ark1'!AF1589)</f>
        <v/>
      </c>
      <c r="AE192" s="58" t="str">
        <f t="shared" ref="AE192:AE202" si="60">+IF(F192=0,"",T192/Q192)</f>
        <v/>
      </c>
      <c r="AF192" s="79" t="str">
        <f t="shared" ref="AF192:AF202" si="61">+IF(F192=0,"",F192/E192)</f>
        <v/>
      </c>
      <c r="AG192" s="47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S192" s="13"/>
      <c r="AT192" s="13"/>
    </row>
    <row r="193" spans="1:46" ht="15.6">
      <c r="A193" s="47"/>
      <c r="B193" s="56">
        <f>+'Ark1'!C1590</f>
        <v>2004</v>
      </c>
      <c r="C193" s="56">
        <f>+'Ark1'!K1590</f>
        <v>10</v>
      </c>
      <c r="D193" s="70" t="str">
        <f>VLOOKUP(C193,RNR!$I$4:$J$13,2)</f>
        <v>Gult fett Ordinær</v>
      </c>
      <c r="E193" s="56" t="str">
        <f>+IF(F193=0,"",'Ark1'!Q1590)</f>
        <v/>
      </c>
      <c r="F193" s="359">
        <f>+'Ark1'!R1590</f>
        <v>0</v>
      </c>
      <c r="G193" s="192" t="str">
        <f>+IF(F193=0,"",'Ark1'!AG1590)</f>
        <v/>
      </c>
      <c r="H193" s="192"/>
      <c r="I193" s="192" t="str">
        <f>+IF(F193=0,"",'Ark1'!AH1590)</f>
        <v/>
      </c>
      <c r="J193" s="192"/>
      <c r="K193" s="459"/>
      <c r="L193" s="459"/>
      <c r="M193" s="460"/>
      <c r="N193" s="460"/>
      <c r="O193" s="460"/>
      <c r="P193" s="106"/>
      <c r="Q193" s="58" t="str">
        <f>+IF(F193=0,"",'Ark1'!S1590)</f>
        <v/>
      </c>
      <c r="R193" s="62"/>
      <c r="S193" s="58" t="str">
        <f>+IF(F193=0,"",'Ark1'!T1590)</f>
        <v/>
      </c>
      <c r="T193" s="169" t="str">
        <f>+IF(F193=0,"",'Ark1'!U1590)</f>
        <v/>
      </c>
      <c r="U193" s="79" t="str">
        <f>+IF(F193=0,"",'Ark1'!W1590)</f>
        <v/>
      </c>
      <c r="V193" s="79" t="str">
        <f>+IF(F193=0,"",'Ark1'!X1590)</f>
        <v/>
      </c>
      <c r="W193" s="79" t="str">
        <f>+IF(F193=0,"",'Ark1'!Y1590)</f>
        <v/>
      </c>
      <c r="X193" s="79"/>
      <c r="Y193" s="169" t="str">
        <f>+IF(F193=0,"",'Ark1'!AA1590)</f>
        <v/>
      </c>
      <c r="Z193" s="58" t="str">
        <f>+IF(F193=0,"",'Ark1'!AB1590)</f>
        <v/>
      </c>
      <c r="AA193" s="58" t="str">
        <f>+IF(F193=0,"",'Ark1'!AC1590)</f>
        <v/>
      </c>
      <c r="AB193" s="79" t="str">
        <f>+IF(F193=0,"",'Ark1'!AD1590)</f>
        <v/>
      </c>
      <c r="AC193" s="79" t="str">
        <f>+IF(F193=0,"",'Ark1'!AE1590)</f>
        <v/>
      </c>
      <c r="AD193" s="79" t="str">
        <f>+IF(F193=0,"",'Ark1'!AF1590)</f>
        <v/>
      </c>
      <c r="AE193" s="58" t="str">
        <f t="shared" si="60"/>
        <v/>
      </c>
      <c r="AF193" s="79" t="str">
        <f t="shared" si="61"/>
        <v/>
      </c>
      <c r="AG193" s="47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S193" s="13"/>
      <c r="AT193" s="13"/>
    </row>
    <row r="194" spans="1:46" ht="15.6">
      <c r="A194" s="47"/>
      <c r="B194" s="56">
        <f>+'Ark1'!C1591</f>
        <v>2003</v>
      </c>
      <c r="C194" s="56">
        <f>+'Ark1'!K1591</f>
        <v>0</v>
      </c>
      <c r="D194" s="70" t="str">
        <f>VLOOKUP(C194,RNR!$I$4:$J$13,2)</f>
        <v>Ordinær</v>
      </c>
      <c r="E194" s="56" t="str">
        <f>+IF(F194=0,"",'Ark1'!Q1591)</f>
        <v/>
      </c>
      <c r="F194" s="359">
        <f>+'Ark1'!R1591</f>
        <v>0</v>
      </c>
      <c r="G194" s="192" t="str">
        <f>+IF(F194=0,"",'Ark1'!AG1591)</f>
        <v/>
      </c>
      <c r="H194" s="192"/>
      <c r="I194" s="192" t="str">
        <f>+IF(F194=0,"",'Ark1'!AH1591)</f>
        <v/>
      </c>
      <c r="J194" s="192"/>
      <c r="K194" s="459"/>
      <c r="L194" s="459"/>
      <c r="M194" s="460"/>
      <c r="N194" s="460"/>
      <c r="O194" s="460"/>
      <c r="P194" s="106"/>
      <c r="Q194" s="58" t="str">
        <f>+IF(F194=0,"",'Ark1'!S1591)</f>
        <v/>
      </c>
      <c r="R194" s="62"/>
      <c r="S194" s="58" t="str">
        <f>+IF(F194=0,"",'Ark1'!T1591)</f>
        <v/>
      </c>
      <c r="T194" s="169" t="str">
        <f>+IF(F194=0,"",'Ark1'!U1591)</f>
        <v/>
      </c>
      <c r="U194" s="79" t="str">
        <f>+IF(F194=0,"",'Ark1'!W1591)</f>
        <v/>
      </c>
      <c r="V194" s="79" t="str">
        <f>+IF(F194=0,"",'Ark1'!X1591)</f>
        <v/>
      </c>
      <c r="W194" s="79" t="str">
        <f>+IF(F194=0,"",'Ark1'!Y1591)</f>
        <v/>
      </c>
      <c r="X194" s="79"/>
      <c r="Y194" s="169" t="str">
        <f>+IF(F194=0,"",'Ark1'!AA1591)</f>
        <v/>
      </c>
      <c r="Z194" s="58" t="str">
        <f>+IF(F194=0,"",'Ark1'!AB1591)</f>
        <v/>
      </c>
      <c r="AA194" s="58" t="str">
        <f>+IF(F194=0,"",'Ark1'!AC1591)</f>
        <v/>
      </c>
      <c r="AB194" s="79" t="str">
        <f>+IF(F194=0,"",'Ark1'!AD1591)</f>
        <v/>
      </c>
      <c r="AC194" s="79" t="str">
        <f>+IF(F194=0,"",'Ark1'!AE1591)</f>
        <v/>
      </c>
      <c r="AD194" s="79" t="str">
        <f>+IF(F194=0,"",'Ark1'!AF1591)</f>
        <v/>
      </c>
      <c r="AE194" s="58" t="str">
        <f t="shared" si="60"/>
        <v/>
      </c>
      <c r="AF194" s="79" t="str">
        <f t="shared" si="61"/>
        <v/>
      </c>
      <c r="AG194" s="47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S194" s="13"/>
      <c r="AT194" s="13"/>
    </row>
    <row r="195" spans="1:46" ht="15.6">
      <c r="A195" s="47"/>
      <c r="B195" s="56">
        <f>+'Ark1'!C1592</f>
        <v>2003</v>
      </c>
      <c r="C195" s="56">
        <f>+'Ark1'!K1592</f>
        <v>2</v>
      </c>
      <c r="D195" s="70" t="str">
        <f>VLOOKUP(C195,RNR!$I$4:$J$13,2)</f>
        <v>Villsau</v>
      </c>
      <c r="E195" s="56" t="str">
        <f>+IF(F195=0,"",'Ark1'!Q1592)</f>
        <v/>
      </c>
      <c r="F195" s="359">
        <f>+'Ark1'!R1592</f>
        <v>0</v>
      </c>
      <c r="G195" s="192" t="str">
        <f>+IF(F195=0,"",'Ark1'!AG1592)</f>
        <v/>
      </c>
      <c r="H195" s="192"/>
      <c r="I195" s="192" t="str">
        <f>+IF(F195=0,"",'Ark1'!AH1592)</f>
        <v/>
      </c>
      <c r="J195" s="192"/>
      <c r="K195" s="459"/>
      <c r="L195" s="459"/>
      <c r="M195" s="460"/>
      <c r="N195" s="460"/>
      <c r="O195" s="460"/>
      <c r="P195" s="106"/>
      <c r="Q195" s="58" t="str">
        <f>+IF(F195=0,"",'Ark1'!S1592)</f>
        <v/>
      </c>
      <c r="R195" s="62"/>
      <c r="S195" s="58" t="str">
        <f>+IF(F195=0,"",'Ark1'!T1592)</f>
        <v/>
      </c>
      <c r="T195" s="169" t="str">
        <f>+IF(F195=0,"",'Ark1'!U1592)</f>
        <v/>
      </c>
      <c r="U195" s="79" t="str">
        <f>+IF(F195=0,"",'Ark1'!W1592)</f>
        <v/>
      </c>
      <c r="V195" s="79" t="str">
        <f>+IF(F195=0,"",'Ark1'!X1592)</f>
        <v/>
      </c>
      <c r="W195" s="79" t="str">
        <f>+IF(F195=0,"",'Ark1'!Y1592)</f>
        <v/>
      </c>
      <c r="X195" s="79"/>
      <c r="Y195" s="169" t="str">
        <f>+IF(F195=0,"",'Ark1'!AA1592)</f>
        <v/>
      </c>
      <c r="Z195" s="58" t="str">
        <f>+IF(F195=0,"",'Ark1'!AB1592)</f>
        <v/>
      </c>
      <c r="AA195" s="58" t="str">
        <f>+IF(F195=0,"",'Ark1'!AC1592)</f>
        <v/>
      </c>
      <c r="AB195" s="79" t="str">
        <f>+IF(F195=0,"",'Ark1'!AD1592)</f>
        <v/>
      </c>
      <c r="AC195" s="79" t="str">
        <f>+IF(F195=0,"",'Ark1'!AE1592)</f>
        <v/>
      </c>
      <c r="AD195" s="79" t="str">
        <f>+IF(F195=0,"",'Ark1'!AF1592)</f>
        <v/>
      </c>
      <c r="AE195" s="58" t="str">
        <f t="shared" si="60"/>
        <v/>
      </c>
      <c r="AF195" s="79" t="str">
        <f t="shared" si="61"/>
        <v/>
      </c>
      <c r="AG195" s="47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S195" s="13"/>
      <c r="AT195" s="13"/>
    </row>
    <row r="196" spans="1:46">
      <c r="A196" s="47"/>
      <c r="B196" s="47"/>
      <c r="C196" s="47"/>
      <c r="D196" s="47"/>
      <c r="E196" s="47"/>
      <c r="F196" s="350"/>
      <c r="G196" s="47"/>
      <c r="H196" s="47"/>
      <c r="I196" s="47"/>
      <c r="J196" s="47"/>
      <c r="K196" s="448"/>
      <c r="L196" s="448"/>
      <c r="M196" s="458"/>
      <c r="N196" s="458"/>
      <c r="O196" s="458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S196" s="13"/>
      <c r="AT196" s="13"/>
    </row>
    <row r="197" spans="1:46" ht="15.6">
      <c r="A197" s="47"/>
      <c r="B197">
        <f>+'Ark1'!C1593</f>
        <v>2003</v>
      </c>
      <c r="C197">
        <f>+'Ark1'!K1593</f>
        <v>4</v>
      </c>
      <c r="D197" s="70" t="str">
        <f>VLOOKUP(C197,RNR!$I$4:$J$13,2)</f>
        <v>Økologisk</v>
      </c>
      <c r="E197" t="str">
        <f>+IF(F197=0,"",'Ark1'!Q1593)</f>
        <v/>
      </c>
      <c r="F197" s="347">
        <f>+'Ark1'!R1593</f>
        <v>0</v>
      </c>
      <c r="G197" s="210" t="str">
        <f>+IF(F197=0,"",'Ark1'!AG1593)</f>
        <v/>
      </c>
      <c r="H197" s="210"/>
      <c r="I197" s="210" t="str">
        <f>+IF(F197=0,"",'Ark1'!AH1593)</f>
        <v/>
      </c>
      <c r="J197" s="210"/>
      <c r="K197" s="461"/>
      <c r="L197" s="461"/>
      <c r="M197" s="462"/>
      <c r="N197" s="462"/>
      <c r="O197" s="462"/>
      <c r="P197" s="98"/>
      <c r="Q197" s="1" t="str">
        <f>+IF(F197=0,"",'Ark1'!S1593)</f>
        <v/>
      </c>
      <c r="R197" s="63"/>
      <c r="S197" s="1" t="str">
        <f>+IF(F197=0,"",'Ark1'!T1593)</f>
        <v/>
      </c>
      <c r="T197" s="102" t="str">
        <f>+IF(F197=0,"",'Ark1'!U1593)</f>
        <v/>
      </c>
      <c r="U197" s="11" t="str">
        <f>+IF(F197=0,"",'Ark1'!W1593)</f>
        <v/>
      </c>
      <c r="V197" s="11" t="str">
        <f>+IF(F197=0,"",'Ark1'!X1593)</f>
        <v/>
      </c>
      <c r="W197" s="11" t="str">
        <f>+IF(F197=0,"",'Ark1'!Y1593)</f>
        <v/>
      </c>
      <c r="Y197" s="102" t="str">
        <f>+IF(F197=0,"",'Ark1'!AA1593)</f>
        <v/>
      </c>
      <c r="Z197" s="1" t="str">
        <f>+IF(F197=0,"",'Ark1'!AB1593)</f>
        <v/>
      </c>
      <c r="AA197" s="1" t="str">
        <f>+IF(F197=0,"",'Ark1'!AC1593)</f>
        <v/>
      </c>
      <c r="AB197" s="11" t="str">
        <f>+IF(F197=0,"",'Ark1'!AD1593)</f>
        <v/>
      </c>
      <c r="AC197" s="11" t="str">
        <f>+IF(F197=0,"",'Ark1'!AE1593)</f>
        <v/>
      </c>
      <c r="AD197" s="11" t="str">
        <f>+IF(F197=0,"",'Ark1'!AF1593)</f>
        <v/>
      </c>
      <c r="AE197" s="1" t="str">
        <f t="shared" si="60"/>
        <v/>
      </c>
      <c r="AF197" s="11" t="str">
        <f t="shared" si="61"/>
        <v/>
      </c>
      <c r="AG197" s="47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S197" s="13"/>
      <c r="AT197" s="13"/>
    </row>
    <row r="198" spans="1:46" ht="15.6">
      <c r="A198" s="47"/>
      <c r="B198">
        <f>+'Ark1'!C1594</f>
        <v>2003</v>
      </c>
      <c r="C198">
        <f>+'Ark1'!K1594</f>
        <v>7</v>
      </c>
      <c r="D198" s="70" t="str">
        <f>VLOOKUP(C198,RNR!$I$4:$J$13,2)</f>
        <v>Nødslakt</v>
      </c>
      <c r="E198" t="str">
        <f>+IF(F198=0,"",'Ark1'!Q1594)</f>
        <v/>
      </c>
      <c r="F198" s="347">
        <f>+'Ark1'!R1594</f>
        <v>0</v>
      </c>
      <c r="G198" s="210" t="str">
        <f>+IF(F198=0,"",'Ark1'!AG1594)</f>
        <v/>
      </c>
      <c r="H198" s="210"/>
      <c r="I198" s="210" t="str">
        <f>+IF(F198=0,"",'Ark1'!AH1594)</f>
        <v/>
      </c>
      <c r="J198" s="210"/>
      <c r="K198" s="461"/>
      <c r="L198" s="461"/>
      <c r="M198" s="462"/>
      <c r="N198" s="462"/>
      <c r="O198" s="462"/>
      <c r="P198" s="98"/>
      <c r="Q198" s="1" t="str">
        <f>+IF(F198=0,"",'Ark1'!S1594)</f>
        <v/>
      </c>
      <c r="R198" s="63"/>
      <c r="S198" s="1" t="str">
        <f>+IF(F198=0,"",'Ark1'!T1594)</f>
        <v/>
      </c>
      <c r="T198" s="102" t="str">
        <f>+IF(F198=0,"",'Ark1'!U1594)</f>
        <v/>
      </c>
      <c r="U198" s="11" t="str">
        <f>+IF(F198=0,"",'Ark1'!W1594)</f>
        <v/>
      </c>
      <c r="V198" s="11" t="str">
        <f>+IF(F198=0,"",'Ark1'!X1594)</f>
        <v/>
      </c>
      <c r="W198" s="11" t="str">
        <f>+IF(F198=0,"",'Ark1'!Y1594)</f>
        <v/>
      </c>
      <c r="Y198" s="102" t="str">
        <f>+IF(F198=0,"",'Ark1'!AA1594)</f>
        <v/>
      </c>
      <c r="Z198" s="1" t="str">
        <f>+IF(F198=0,"",'Ark1'!AB1594)</f>
        <v/>
      </c>
      <c r="AA198" s="1" t="str">
        <f>+IF(F198=0,"",'Ark1'!AC1594)</f>
        <v/>
      </c>
      <c r="AB198" s="11" t="str">
        <f>+IF(F198=0,"",'Ark1'!AD1594)</f>
        <v/>
      </c>
      <c r="AC198" s="11" t="str">
        <f>+IF(F198=0,"",'Ark1'!AE1594)</f>
        <v/>
      </c>
      <c r="AD198" s="11" t="str">
        <f>+IF(F198=0,"",'Ark1'!AF1594)</f>
        <v/>
      </c>
      <c r="AE198" s="1" t="str">
        <f t="shared" si="60"/>
        <v/>
      </c>
      <c r="AF198" s="11" t="str">
        <f t="shared" si="61"/>
        <v/>
      </c>
      <c r="AG198" s="47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S198" s="13"/>
      <c r="AT198" s="13"/>
    </row>
    <row r="199" spans="1:46" ht="15.6">
      <c r="A199" s="47"/>
      <c r="B199">
        <f>+'Ark1'!C1595</f>
        <v>2003</v>
      </c>
      <c r="C199">
        <f>+'Ark1'!K1595</f>
        <v>9</v>
      </c>
      <c r="D199" s="70" t="str">
        <f>VLOOKUP(C199,RNR!$I$4:$J$13,2)</f>
        <v>Spesial</v>
      </c>
      <c r="E199" t="str">
        <f>+IF(F199=0,"",'Ark1'!Q1595)</f>
        <v/>
      </c>
      <c r="F199" s="347">
        <f>+'Ark1'!R1595</f>
        <v>0</v>
      </c>
      <c r="G199" s="210" t="str">
        <f>+IF(F199=0,"",'Ark1'!AG1595)</f>
        <v/>
      </c>
      <c r="H199" s="210"/>
      <c r="I199" s="210" t="str">
        <f>+IF(F199=0,"",'Ark1'!AH1595)</f>
        <v/>
      </c>
      <c r="J199" s="210"/>
      <c r="K199" s="461"/>
      <c r="L199" s="461"/>
      <c r="M199" s="462"/>
      <c r="N199" s="462"/>
      <c r="O199" s="462"/>
      <c r="P199" s="98"/>
      <c r="Q199" s="1" t="str">
        <f>+IF(F199=0,"",'Ark1'!S1595)</f>
        <v/>
      </c>
      <c r="R199" s="63"/>
      <c r="S199" s="1" t="str">
        <f>+IF(F199=0,"",'Ark1'!T1595)</f>
        <v/>
      </c>
      <c r="T199" s="102" t="str">
        <f>+IF(F199=0,"",'Ark1'!U1595)</f>
        <v/>
      </c>
      <c r="U199" s="11" t="str">
        <f>+IF(F199=0,"",'Ark1'!W1595)</f>
        <v/>
      </c>
      <c r="V199" s="11" t="str">
        <f>+IF(F199=0,"",'Ark1'!X1595)</f>
        <v/>
      </c>
      <c r="W199" s="11" t="str">
        <f>+IF(F199=0,"",'Ark1'!Y1595)</f>
        <v/>
      </c>
      <c r="Y199" s="102" t="str">
        <f>+IF(F199=0,"",'Ark1'!AA1595)</f>
        <v/>
      </c>
      <c r="Z199" s="1" t="str">
        <f>+IF(F199=0,"",'Ark1'!AB1595)</f>
        <v/>
      </c>
      <c r="AA199" s="1" t="str">
        <f>+IF(F199=0,"",'Ark1'!AC1595)</f>
        <v/>
      </c>
      <c r="AB199" s="11" t="str">
        <f>+IF(F199=0,"",'Ark1'!AD1595)</f>
        <v/>
      </c>
      <c r="AC199" s="11" t="str">
        <f>+IF(F199=0,"",'Ark1'!AE1595)</f>
        <v/>
      </c>
      <c r="AD199" s="11" t="str">
        <f>+IF(F199=0,"",'Ark1'!AF1595)</f>
        <v/>
      </c>
      <c r="AE199" s="1" t="str">
        <f t="shared" si="60"/>
        <v/>
      </c>
      <c r="AF199" s="11" t="str">
        <f t="shared" si="61"/>
        <v/>
      </c>
      <c r="AG199" s="47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S199" s="13"/>
      <c r="AT199" s="13"/>
    </row>
    <row r="200" spans="1:46" ht="15.6">
      <c r="A200" s="47"/>
      <c r="B200">
        <f>+'Ark1'!C1596</f>
        <v>2003</v>
      </c>
      <c r="C200">
        <f>+'Ark1'!K1596</f>
        <v>10</v>
      </c>
      <c r="D200" s="70" t="str">
        <f>VLOOKUP(C200,RNR!$I$4:$J$13,2)</f>
        <v>Gult fett Ordinær</v>
      </c>
      <c r="E200" t="str">
        <f>+IF(F200=0,"",'Ark1'!Q1596)</f>
        <v/>
      </c>
      <c r="F200" s="347">
        <f>+'Ark1'!R1596</f>
        <v>0</v>
      </c>
      <c r="G200" s="210" t="str">
        <f>+IF(F200=0,"",'Ark1'!AG1596)</f>
        <v/>
      </c>
      <c r="H200" s="210"/>
      <c r="I200" s="210" t="str">
        <f>+IF(F200=0,"",'Ark1'!AH1596)</f>
        <v/>
      </c>
      <c r="J200" s="210"/>
      <c r="K200" s="461"/>
      <c r="L200" s="461"/>
      <c r="M200" s="462"/>
      <c r="N200" s="462"/>
      <c r="O200" s="462"/>
      <c r="P200" s="98"/>
      <c r="Q200" s="1" t="str">
        <f>+IF(F200=0,"",'Ark1'!S1596)</f>
        <v/>
      </c>
      <c r="R200" s="63"/>
      <c r="S200" s="1" t="str">
        <f>+IF(F200=0,"",'Ark1'!T1596)</f>
        <v/>
      </c>
      <c r="T200" s="102" t="str">
        <f>+IF(F200=0,"",'Ark1'!U1596)</f>
        <v/>
      </c>
      <c r="U200" s="11" t="str">
        <f>+IF(F200=0,"",'Ark1'!W1596)</f>
        <v/>
      </c>
      <c r="V200" s="11" t="str">
        <f>+IF(F200=0,"",'Ark1'!X1596)</f>
        <v/>
      </c>
      <c r="W200" s="11" t="str">
        <f>+IF(F200=0,"",'Ark1'!Y1596)</f>
        <v/>
      </c>
      <c r="Y200" s="102" t="str">
        <f>+IF(F200=0,"",'Ark1'!AA1596)</f>
        <v/>
      </c>
      <c r="Z200" s="1" t="str">
        <f>+IF(F200=0,"",'Ark1'!AB1596)</f>
        <v/>
      </c>
      <c r="AA200" s="1" t="str">
        <f>+IF(F200=0,"",'Ark1'!AC1596)</f>
        <v/>
      </c>
      <c r="AB200" s="11" t="str">
        <f>+IF(F200=0,"",'Ark1'!AD1596)</f>
        <v/>
      </c>
      <c r="AC200" s="11" t="str">
        <f>+IF(F200=0,"",'Ark1'!AE1596)</f>
        <v/>
      </c>
      <c r="AD200" s="11" t="str">
        <f>+IF(F200=0,"",'Ark1'!AF1596)</f>
        <v/>
      </c>
      <c r="AE200" s="1" t="str">
        <f t="shared" si="60"/>
        <v/>
      </c>
      <c r="AF200" s="11" t="str">
        <f t="shared" si="61"/>
        <v/>
      </c>
      <c r="AG200" s="47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S200" s="13"/>
      <c r="AT200" s="13"/>
    </row>
    <row r="201" spans="1:46" ht="15.6">
      <c r="A201" s="47"/>
      <c r="B201">
        <f>+'Ark1'!C1597</f>
        <v>2002</v>
      </c>
      <c r="C201">
        <f>+'Ark1'!K1597</f>
        <v>0</v>
      </c>
      <c r="D201" s="70" t="str">
        <f>VLOOKUP(C201,RNR!$I$4:$J$13,2)</f>
        <v>Ordinær</v>
      </c>
      <c r="E201" t="str">
        <f>+IF(F201=0,"",'Ark1'!Q1597)</f>
        <v/>
      </c>
      <c r="F201" s="347">
        <f>+'Ark1'!R1597</f>
        <v>0</v>
      </c>
      <c r="G201" s="210" t="str">
        <f>+IF(F201=0,"",'Ark1'!AG1597)</f>
        <v/>
      </c>
      <c r="H201" s="210"/>
      <c r="I201" s="210" t="str">
        <f>+IF(F201=0,"",'Ark1'!AH1597)</f>
        <v/>
      </c>
      <c r="J201" s="210"/>
      <c r="K201" s="461"/>
      <c r="L201" s="461"/>
      <c r="M201" s="462"/>
      <c r="N201" s="462"/>
      <c r="O201" s="462"/>
      <c r="P201" s="98"/>
      <c r="Q201" s="1" t="str">
        <f>+IF(F201=0,"",'Ark1'!S1597)</f>
        <v/>
      </c>
      <c r="R201" s="63"/>
      <c r="S201" s="1" t="str">
        <f>+IF(F201=0,"",'Ark1'!T1597)</f>
        <v/>
      </c>
      <c r="T201" s="102" t="str">
        <f>+IF(F201=0,"",'Ark1'!U1597)</f>
        <v/>
      </c>
      <c r="U201" s="11" t="str">
        <f>+IF(F201=0,"",'Ark1'!W1597)</f>
        <v/>
      </c>
      <c r="V201" s="11" t="str">
        <f>+IF(F201=0,"",'Ark1'!X1597)</f>
        <v/>
      </c>
      <c r="W201" s="11" t="str">
        <f>+IF(F201=0,"",'Ark1'!Y1597)</f>
        <v/>
      </c>
      <c r="Y201" s="102" t="str">
        <f>+IF(F201=0,"",'Ark1'!AA1597)</f>
        <v/>
      </c>
      <c r="Z201" s="1" t="str">
        <f>+IF(F201=0,"",'Ark1'!AB1597)</f>
        <v/>
      </c>
      <c r="AA201" s="1" t="str">
        <f>+IF(F201=0,"",'Ark1'!AC1597)</f>
        <v/>
      </c>
      <c r="AB201" s="11" t="str">
        <f>+IF(F201=0,"",'Ark1'!AD1597)</f>
        <v/>
      </c>
      <c r="AC201" s="11" t="str">
        <f>+IF(F201=0,"",'Ark1'!AE1597)</f>
        <v/>
      </c>
      <c r="AD201" s="11" t="str">
        <f>+IF(F201=0,"",'Ark1'!AF1597)</f>
        <v/>
      </c>
      <c r="AE201" s="1" t="str">
        <f t="shared" si="60"/>
        <v/>
      </c>
      <c r="AF201" s="11" t="str">
        <f t="shared" si="61"/>
        <v/>
      </c>
      <c r="AG201" s="47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S201" s="13"/>
      <c r="AT201" s="13"/>
    </row>
    <row r="202" spans="1:46" ht="15.6">
      <c r="A202" s="47"/>
      <c r="B202">
        <f>+'Ark1'!C1598</f>
        <v>2002</v>
      </c>
      <c r="C202">
        <f>+'Ark1'!K1598</f>
        <v>2</v>
      </c>
      <c r="D202" s="70" t="str">
        <f>VLOOKUP(C202,RNR!$I$4:$J$13,2)</f>
        <v>Villsau</v>
      </c>
      <c r="E202" t="str">
        <f>+IF(F202=0,"",'Ark1'!Q1598)</f>
        <v/>
      </c>
      <c r="F202" s="347">
        <f>+'Ark1'!R1598</f>
        <v>0</v>
      </c>
      <c r="G202" s="210" t="str">
        <f>+IF(F202=0,"",'Ark1'!AG1598)</f>
        <v/>
      </c>
      <c r="H202" s="210"/>
      <c r="I202" s="210" t="str">
        <f>+IF(F202=0,"",'Ark1'!AH1598)</f>
        <v/>
      </c>
      <c r="J202" s="210"/>
      <c r="K202" s="461"/>
      <c r="L202" s="461"/>
      <c r="M202" s="462"/>
      <c r="N202" s="462"/>
      <c r="O202" s="462"/>
      <c r="P202" s="98"/>
      <c r="Q202" s="1" t="str">
        <f>+IF(F202=0,"",'Ark1'!S1598)</f>
        <v/>
      </c>
      <c r="R202" s="63"/>
      <c r="S202" s="1" t="str">
        <f>+IF(F202=0,"",'Ark1'!T1598)</f>
        <v/>
      </c>
      <c r="T202" s="102" t="str">
        <f>+IF(F202=0,"",'Ark1'!U1598)</f>
        <v/>
      </c>
      <c r="U202" s="11" t="str">
        <f>+IF(F202=0,"",'Ark1'!W1598)</f>
        <v/>
      </c>
      <c r="V202" s="11" t="str">
        <f>+IF(F202=0,"",'Ark1'!X1598)</f>
        <v/>
      </c>
      <c r="W202" s="11" t="str">
        <f>+IF(F202=0,"",'Ark1'!Y1598)</f>
        <v/>
      </c>
      <c r="Y202" s="102" t="str">
        <f>+IF(F202=0,"",'Ark1'!AA1598)</f>
        <v/>
      </c>
      <c r="Z202" s="1" t="str">
        <f>+IF(F202=0,"",'Ark1'!AB1598)</f>
        <v/>
      </c>
      <c r="AA202" s="1" t="str">
        <f>+IF(F202=0,"",'Ark1'!AC1598)</f>
        <v/>
      </c>
      <c r="AB202" s="11" t="str">
        <f>+IF(F202=0,"",'Ark1'!AD1598)</f>
        <v/>
      </c>
      <c r="AC202" s="11" t="str">
        <f>+IF(F202=0,"",'Ark1'!AE1598)</f>
        <v/>
      </c>
      <c r="AD202" s="11" t="str">
        <f>+IF(F202=0,"",'Ark1'!AF1598)</f>
        <v/>
      </c>
      <c r="AE202" s="1" t="str">
        <f t="shared" si="60"/>
        <v/>
      </c>
      <c r="AF202" s="11" t="str">
        <f t="shared" si="61"/>
        <v/>
      </c>
      <c r="AG202" s="47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S202" s="13"/>
      <c r="AT202" s="13"/>
    </row>
    <row r="203" spans="1:46">
      <c r="A203" s="47"/>
      <c r="B203" s="47"/>
      <c r="C203" s="47"/>
      <c r="D203" s="47"/>
      <c r="E203" s="47"/>
      <c r="F203" s="350"/>
      <c r="G203" s="47"/>
      <c r="H203" s="47"/>
      <c r="I203" s="47"/>
      <c r="J203" s="47"/>
      <c r="K203" s="448"/>
      <c r="L203" s="448"/>
      <c r="M203" s="458"/>
      <c r="N203" s="458"/>
      <c r="O203" s="458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S203" s="13"/>
      <c r="AT203" s="13"/>
    </row>
    <row r="204" spans="1:46">
      <c r="A204" s="47"/>
      <c r="B204" s="47"/>
      <c r="C204" s="47"/>
      <c r="D204" s="47"/>
      <c r="E204" s="47"/>
      <c r="F204" s="350"/>
      <c r="G204" s="47"/>
      <c r="H204" s="47"/>
      <c r="I204" s="47"/>
      <c r="J204" s="47"/>
      <c r="K204" s="448"/>
      <c r="L204" s="448"/>
      <c r="M204" s="458"/>
      <c r="N204" s="458"/>
      <c r="O204" s="458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S204" s="13"/>
      <c r="AT204" s="13"/>
    </row>
    <row r="205" spans="1:46">
      <c r="W205" s="16"/>
      <c r="X205" s="16"/>
      <c r="Z205" s="63"/>
      <c r="AA205" s="63"/>
      <c r="AE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6">
      <c r="W206" s="16"/>
      <c r="X206" s="16"/>
      <c r="Z206" s="63"/>
      <c r="AA206" s="63"/>
      <c r="AE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6">
      <c r="W207" s="16"/>
      <c r="X207" s="16"/>
      <c r="Z207" s="63"/>
      <c r="AA207" s="63"/>
      <c r="AE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6">
      <c r="W208" s="16"/>
      <c r="X208" s="16"/>
      <c r="Z208" s="63"/>
      <c r="AA208" s="63"/>
      <c r="AE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3:44">
      <c r="W209" s="16"/>
      <c r="X209" s="16"/>
      <c r="Z209" s="63"/>
      <c r="AA209" s="63"/>
      <c r="AE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3:44">
      <c r="W210" s="16"/>
      <c r="X210" s="16"/>
      <c r="Z210" s="63"/>
      <c r="AA210" s="63"/>
      <c r="AE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3:44">
      <c r="W211" s="16"/>
      <c r="X211" s="16"/>
      <c r="Z211" s="63"/>
      <c r="AA211" s="63"/>
      <c r="AE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3:44">
      <c r="W212" s="16"/>
      <c r="X212" s="16"/>
      <c r="Z212" s="63"/>
      <c r="AA212" s="63"/>
      <c r="AE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3:44">
      <c r="W213" s="16"/>
      <c r="X213" s="16"/>
      <c r="Z213" s="63"/>
      <c r="AA213" s="63"/>
      <c r="AE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3:44">
      <c r="W214" s="16"/>
      <c r="X214" s="16"/>
      <c r="Z214" s="63"/>
      <c r="AA214" s="63"/>
      <c r="AE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3:44">
      <c r="W215" s="16"/>
      <c r="X215" s="16"/>
      <c r="Z215" s="63"/>
      <c r="AA215" s="63"/>
      <c r="AE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3:44">
      <c r="W216" s="16"/>
      <c r="X216" s="16"/>
      <c r="Z216" s="63"/>
      <c r="AA216" s="63"/>
      <c r="AE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4"/>
    </row>
    <row r="217" spans="23:44">
      <c r="W217" s="16"/>
      <c r="X217" s="16"/>
      <c r="Z217" s="63"/>
      <c r="AA217" s="63"/>
      <c r="AE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4"/>
    </row>
    <row r="218" spans="23:44">
      <c r="W218" s="16"/>
      <c r="X218" s="16"/>
      <c r="Z218" s="63"/>
      <c r="AA218" s="63"/>
      <c r="AE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4"/>
    </row>
    <row r="219" spans="23:44">
      <c r="W219" s="16"/>
      <c r="X219" s="16"/>
      <c r="Z219" s="63"/>
      <c r="AA219" s="63"/>
      <c r="AE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4"/>
    </row>
    <row r="220" spans="23:44">
      <c r="W220" s="16"/>
      <c r="X220" s="16"/>
      <c r="Z220" s="63"/>
      <c r="AA220" s="63"/>
      <c r="AE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4"/>
    </row>
    <row r="221" spans="23:44">
      <c r="W221" s="16"/>
      <c r="X221" s="16"/>
      <c r="Z221" s="63"/>
      <c r="AA221" s="63"/>
      <c r="AE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4"/>
    </row>
    <row r="222" spans="23:44">
      <c r="W222" s="16"/>
      <c r="X222" s="16"/>
      <c r="Z222" s="63"/>
      <c r="AA222" s="63"/>
      <c r="AE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4"/>
    </row>
    <row r="223" spans="23:44">
      <c r="W223" s="16"/>
      <c r="X223" s="16"/>
      <c r="Z223" s="63"/>
      <c r="AA223" s="63"/>
      <c r="AE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4"/>
    </row>
    <row r="224" spans="23:44">
      <c r="W224" s="16"/>
      <c r="X224" s="16"/>
      <c r="Z224" s="63"/>
      <c r="AA224" s="63"/>
      <c r="AE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4"/>
    </row>
    <row r="225" spans="7:44">
      <c r="W225" s="16"/>
      <c r="X225" s="16"/>
      <c r="Z225" s="63"/>
      <c r="AA225" s="63"/>
      <c r="AE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4"/>
    </row>
    <row r="226" spans="7:44">
      <c r="G226" s="171"/>
      <c r="H226" s="171"/>
      <c r="I226" s="171"/>
      <c r="J226" s="171"/>
      <c r="P226" s="171"/>
      <c r="Q226" s="14"/>
      <c r="R226" s="305"/>
      <c r="S226" s="14"/>
      <c r="T226" s="171"/>
      <c r="W226" s="16"/>
      <c r="X226" s="16"/>
      <c r="Z226" s="63"/>
      <c r="AA226" s="63"/>
      <c r="AE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4"/>
    </row>
    <row r="227" spans="7:44">
      <c r="G227" s="171"/>
      <c r="H227" s="171"/>
      <c r="I227" s="171"/>
      <c r="J227" s="171"/>
      <c r="P227" s="171"/>
      <c r="Q227" s="14"/>
      <c r="R227" s="305"/>
      <c r="S227" s="14"/>
      <c r="T227" s="171"/>
      <c r="W227" s="16"/>
      <c r="X227" s="16"/>
      <c r="Z227" s="63"/>
      <c r="AA227" s="63"/>
      <c r="AE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4"/>
    </row>
    <row r="228" spans="7:44">
      <c r="G228" s="171"/>
      <c r="H228" s="171"/>
      <c r="I228" s="171"/>
      <c r="J228" s="171"/>
      <c r="P228" s="171"/>
      <c r="Q228" s="14"/>
      <c r="R228" s="305"/>
      <c r="S228" s="14"/>
      <c r="T228" s="171"/>
      <c r="W228" s="16"/>
      <c r="X228" s="16"/>
      <c r="Z228" s="63"/>
      <c r="AA228" s="63"/>
      <c r="AE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4"/>
    </row>
    <row r="229" spans="7:44">
      <c r="G229" s="171"/>
      <c r="H229" s="171"/>
      <c r="I229" s="171"/>
      <c r="J229" s="171"/>
      <c r="P229" s="171"/>
      <c r="Q229" s="14"/>
      <c r="R229" s="305"/>
      <c r="S229" s="14"/>
      <c r="T229" s="171"/>
      <c r="W229" s="16"/>
      <c r="X229" s="16"/>
      <c r="Z229" s="63"/>
      <c r="AA229" s="63"/>
      <c r="AE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4"/>
    </row>
    <row r="230" spans="7:44">
      <c r="G230" s="171"/>
      <c r="H230" s="171"/>
      <c r="I230" s="171"/>
      <c r="J230" s="171"/>
      <c r="P230" s="171"/>
      <c r="Q230" s="14"/>
      <c r="R230" s="305"/>
      <c r="S230" s="14"/>
      <c r="T230" s="171"/>
      <c r="W230" s="16"/>
      <c r="X230" s="16"/>
      <c r="Z230" s="63"/>
      <c r="AA230" s="63"/>
      <c r="AE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4"/>
    </row>
    <row r="231" spans="7:44">
      <c r="G231" s="171"/>
      <c r="H231" s="171"/>
      <c r="I231" s="171"/>
      <c r="J231" s="171"/>
      <c r="P231" s="171"/>
      <c r="Q231" s="14"/>
      <c r="R231" s="305"/>
      <c r="S231" s="14"/>
      <c r="T231" s="171"/>
      <c r="W231" s="16"/>
      <c r="X231" s="16"/>
      <c r="Z231" s="63"/>
      <c r="AA231" s="63"/>
      <c r="AE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4"/>
    </row>
    <row r="232" spans="7:44">
      <c r="G232" s="171"/>
      <c r="H232" s="171"/>
      <c r="I232" s="171"/>
      <c r="J232" s="171"/>
      <c r="P232" s="171"/>
      <c r="Q232" s="14"/>
      <c r="R232" s="305"/>
      <c r="S232" s="14"/>
      <c r="T232" s="171"/>
      <c r="W232" s="16"/>
      <c r="X232" s="16"/>
      <c r="Z232" s="63"/>
      <c r="AA232" s="63"/>
      <c r="AE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4"/>
    </row>
    <row r="233" spans="7:44">
      <c r="G233" s="171"/>
      <c r="H233" s="171"/>
      <c r="I233" s="171"/>
      <c r="J233" s="171"/>
      <c r="P233" s="171"/>
      <c r="Q233" s="14"/>
      <c r="R233" s="305"/>
      <c r="S233" s="14"/>
      <c r="T233" s="171"/>
      <c r="W233" s="16"/>
      <c r="X233" s="16"/>
      <c r="Z233" s="63"/>
      <c r="AA233" s="63"/>
      <c r="AE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4"/>
    </row>
    <row r="234" spans="7:44">
      <c r="G234" s="171"/>
      <c r="H234" s="171"/>
      <c r="I234" s="171"/>
      <c r="J234" s="171"/>
      <c r="P234" s="171"/>
      <c r="Q234" s="14"/>
      <c r="R234" s="305"/>
      <c r="S234" s="14"/>
      <c r="T234" s="171"/>
      <c r="W234" s="16"/>
      <c r="X234" s="16"/>
      <c r="Z234" s="63"/>
      <c r="AA234" s="63"/>
      <c r="AE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4"/>
    </row>
    <row r="235" spans="7:44">
      <c r="G235" s="171"/>
      <c r="H235" s="171"/>
      <c r="I235" s="171"/>
      <c r="J235" s="171"/>
      <c r="P235" s="171"/>
      <c r="Q235" s="14"/>
      <c r="R235" s="305"/>
      <c r="S235" s="14"/>
      <c r="T235" s="171"/>
      <c r="W235" s="16"/>
      <c r="X235" s="16"/>
      <c r="Z235" s="63"/>
      <c r="AA235" s="63"/>
      <c r="AE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4"/>
    </row>
    <row r="236" spans="7:44">
      <c r="G236" s="171"/>
      <c r="H236" s="171"/>
      <c r="I236" s="171"/>
      <c r="J236" s="171"/>
      <c r="P236" s="171"/>
      <c r="Q236" s="14"/>
      <c r="R236" s="305"/>
      <c r="S236" s="14"/>
      <c r="T236" s="171"/>
      <c r="W236" s="16"/>
      <c r="X236" s="16"/>
      <c r="Z236" s="63"/>
      <c r="AA236" s="63"/>
      <c r="AE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4"/>
    </row>
    <row r="237" spans="7:44">
      <c r="G237" s="171"/>
      <c r="H237" s="171"/>
      <c r="I237" s="171"/>
      <c r="J237" s="171"/>
      <c r="P237" s="171"/>
      <c r="Q237" s="14"/>
      <c r="R237" s="305"/>
      <c r="S237" s="14"/>
      <c r="T237" s="171"/>
      <c r="W237" s="16"/>
      <c r="X237" s="16"/>
      <c r="Z237" s="63"/>
      <c r="AA237" s="63"/>
      <c r="AE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4"/>
    </row>
    <row r="238" spans="7:44">
      <c r="G238" s="171"/>
      <c r="H238" s="171"/>
      <c r="I238" s="171"/>
      <c r="J238" s="171"/>
      <c r="P238" s="171"/>
      <c r="Q238" s="14"/>
      <c r="R238" s="305"/>
      <c r="S238" s="14"/>
      <c r="T238" s="171"/>
      <c r="W238" s="16"/>
      <c r="X238" s="16"/>
      <c r="Z238" s="63"/>
      <c r="AA238" s="63"/>
      <c r="AE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4"/>
    </row>
    <row r="239" spans="7:44">
      <c r="G239" s="171"/>
      <c r="H239" s="171"/>
      <c r="I239" s="171"/>
      <c r="J239" s="171"/>
      <c r="P239" s="171"/>
      <c r="Q239" s="14"/>
      <c r="R239" s="305"/>
      <c r="S239" s="14"/>
      <c r="T239" s="171"/>
      <c r="W239" s="16"/>
      <c r="X239" s="16"/>
      <c r="Z239" s="63"/>
      <c r="AA239" s="63"/>
      <c r="AE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4"/>
    </row>
    <row r="240" spans="7:44">
      <c r="G240" s="171"/>
      <c r="H240" s="171"/>
      <c r="I240" s="171"/>
      <c r="J240" s="171"/>
      <c r="P240" s="171"/>
      <c r="Q240" s="14"/>
      <c r="R240" s="305"/>
      <c r="S240" s="14"/>
      <c r="T240" s="171"/>
      <c r="W240" s="16"/>
      <c r="X240" s="16"/>
      <c r="Z240" s="63"/>
      <c r="AA240" s="63"/>
      <c r="AE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4"/>
    </row>
    <row r="241" spans="7:44">
      <c r="G241" s="171"/>
      <c r="H241" s="171"/>
      <c r="I241" s="171"/>
      <c r="J241" s="171"/>
      <c r="P241" s="171"/>
      <c r="Q241" s="14"/>
      <c r="R241" s="305"/>
      <c r="S241" s="14"/>
      <c r="T241" s="171"/>
      <c r="W241" s="16"/>
      <c r="X241" s="16"/>
      <c r="Z241" s="63"/>
      <c r="AA241" s="63"/>
      <c r="AE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4"/>
    </row>
    <row r="242" spans="7:44">
      <c r="G242" s="171"/>
      <c r="H242" s="171"/>
      <c r="I242" s="171"/>
      <c r="J242" s="171"/>
      <c r="P242" s="171"/>
      <c r="Q242" s="14"/>
      <c r="R242" s="305"/>
      <c r="S242" s="14"/>
      <c r="T242" s="171"/>
      <c r="W242" s="16"/>
      <c r="X242" s="16"/>
      <c r="Z242" s="63"/>
      <c r="AA242" s="63"/>
      <c r="AE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4"/>
    </row>
    <row r="243" spans="7:44">
      <c r="G243" s="171"/>
      <c r="H243" s="171"/>
      <c r="I243" s="171"/>
      <c r="J243" s="171"/>
      <c r="P243" s="171"/>
      <c r="Q243" s="14"/>
      <c r="R243" s="305"/>
      <c r="S243" s="14"/>
      <c r="T243" s="171"/>
      <c r="W243" s="16"/>
      <c r="X243" s="16"/>
      <c r="Z243" s="63"/>
      <c r="AA243" s="63"/>
      <c r="AE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4"/>
    </row>
    <row r="244" spans="7:44">
      <c r="G244" s="171"/>
      <c r="H244" s="171"/>
      <c r="I244" s="171"/>
      <c r="J244" s="171"/>
      <c r="P244" s="171"/>
      <c r="Q244" s="14"/>
      <c r="R244" s="305"/>
      <c r="S244" s="14"/>
      <c r="T244" s="171"/>
      <c r="W244" s="16"/>
      <c r="X244" s="16"/>
      <c r="Z244" s="63"/>
      <c r="AA244" s="63"/>
      <c r="AE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4"/>
    </row>
    <row r="245" spans="7:44">
      <c r="G245" s="171"/>
      <c r="H245" s="171"/>
      <c r="I245" s="171"/>
      <c r="J245" s="171"/>
      <c r="P245" s="171"/>
      <c r="Q245" s="14"/>
      <c r="R245" s="305"/>
      <c r="S245" s="14"/>
      <c r="T245" s="171"/>
      <c r="W245" s="16"/>
      <c r="X245" s="16"/>
      <c r="Z245" s="63"/>
      <c r="AA245" s="63"/>
      <c r="AE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4"/>
    </row>
    <row r="246" spans="7:44">
      <c r="G246" s="171"/>
      <c r="H246" s="171"/>
      <c r="I246" s="171"/>
      <c r="J246" s="171"/>
      <c r="P246" s="171"/>
      <c r="Q246" s="14"/>
      <c r="R246" s="305"/>
      <c r="S246" s="14"/>
      <c r="T246" s="171"/>
      <c r="W246" s="16"/>
      <c r="X246" s="16"/>
      <c r="Z246" s="63"/>
      <c r="AA246" s="63"/>
      <c r="AE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4"/>
    </row>
    <row r="247" spans="7:44">
      <c r="G247" s="171"/>
      <c r="H247" s="171"/>
      <c r="I247" s="171"/>
      <c r="J247" s="171"/>
      <c r="P247" s="171"/>
      <c r="Q247" s="14"/>
      <c r="R247" s="305"/>
      <c r="S247" s="14"/>
      <c r="T247" s="171"/>
      <c r="W247" s="16"/>
      <c r="X247" s="16"/>
      <c r="Z247" s="63"/>
      <c r="AA247" s="63"/>
      <c r="AE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4"/>
    </row>
    <row r="248" spans="7:44">
      <c r="G248" s="171"/>
      <c r="H248" s="171"/>
      <c r="I248" s="171"/>
      <c r="J248" s="171"/>
      <c r="P248" s="171"/>
      <c r="Q248" s="14"/>
      <c r="R248" s="305"/>
      <c r="S248" s="14"/>
      <c r="T248" s="171"/>
      <c r="W248" s="16"/>
      <c r="X248" s="16"/>
      <c r="Z248" s="63"/>
      <c r="AA248" s="63"/>
      <c r="AE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4"/>
    </row>
    <row r="249" spans="7:44">
      <c r="G249" s="171"/>
      <c r="H249" s="171"/>
      <c r="I249" s="171"/>
      <c r="J249" s="171"/>
      <c r="P249" s="171"/>
      <c r="Q249" s="14"/>
      <c r="R249" s="305"/>
      <c r="S249" s="14"/>
      <c r="T249" s="171"/>
      <c r="W249" s="16"/>
      <c r="X249" s="16"/>
      <c r="Z249" s="63"/>
      <c r="AA249" s="63"/>
      <c r="AE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4"/>
    </row>
    <row r="250" spans="7:44">
      <c r="G250" s="171"/>
      <c r="H250" s="171"/>
      <c r="I250" s="171"/>
      <c r="J250" s="171"/>
      <c r="P250" s="171"/>
      <c r="Q250" s="14"/>
      <c r="R250" s="305"/>
      <c r="S250" s="14"/>
      <c r="T250" s="171"/>
      <c r="W250" s="16"/>
      <c r="X250" s="16"/>
      <c r="Z250" s="63"/>
      <c r="AA250" s="63"/>
      <c r="AE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4"/>
    </row>
    <row r="251" spans="7:44">
      <c r="G251" s="171"/>
      <c r="H251" s="171"/>
      <c r="I251" s="171"/>
      <c r="J251" s="171"/>
      <c r="P251" s="171"/>
      <c r="Q251" s="14"/>
      <c r="R251" s="305"/>
      <c r="S251" s="14"/>
      <c r="T251" s="171"/>
      <c r="W251" s="16"/>
      <c r="X251" s="16"/>
      <c r="Z251" s="63"/>
      <c r="AA251" s="63"/>
      <c r="AE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4"/>
    </row>
    <row r="252" spans="7:44">
      <c r="G252" s="171"/>
      <c r="H252" s="171"/>
      <c r="I252" s="171"/>
      <c r="J252" s="171"/>
      <c r="P252" s="171"/>
      <c r="Q252" s="14"/>
      <c r="R252" s="305"/>
      <c r="S252" s="14"/>
      <c r="T252" s="171"/>
      <c r="U252" s="80"/>
      <c r="V252" s="80"/>
      <c r="W252" s="80"/>
      <c r="X252" s="80"/>
      <c r="Y252" s="171"/>
      <c r="Z252" s="14"/>
      <c r="AA252" s="14"/>
      <c r="AB252" s="80"/>
      <c r="AC252" s="80"/>
      <c r="AD252" s="80"/>
      <c r="AE252" s="14"/>
      <c r="AF252" s="80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71"/>
      <c r="H253" s="171"/>
      <c r="I253" s="171"/>
      <c r="J253" s="171"/>
      <c r="P253" s="171"/>
      <c r="Q253" s="14"/>
      <c r="R253" s="305"/>
      <c r="S253" s="14"/>
      <c r="T253" s="171"/>
      <c r="U253" s="80"/>
      <c r="V253" s="80"/>
      <c r="W253" s="80"/>
      <c r="X253" s="80"/>
      <c r="Y253" s="171"/>
      <c r="Z253" s="14"/>
      <c r="AA253" s="14"/>
      <c r="AB253" s="80"/>
      <c r="AC253" s="80"/>
      <c r="AD253" s="80"/>
      <c r="AE253" s="14"/>
      <c r="AF253" s="80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71"/>
      <c r="H254" s="171"/>
      <c r="I254" s="171"/>
      <c r="J254" s="171"/>
      <c r="P254" s="171"/>
      <c r="Q254" s="14"/>
      <c r="R254" s="305"/>
      <c r="S254" s="14"/>
      <c r="T254" s="171"/>
      <c r="U254" s="80"/>
      <c r="V254" s="80"/>
      <c r="W254" s="80"/>
      <c r="X254" s="80"/>
      <c r="Y254" s="171"/>
      <c r="Z254" s="14"/>
      <c r="AA254" s="14"/>
      <c r="AB254" s="80"/>
      <c r="AC254" s="80"/>
      <c r="AD254" s="80"/>
      <c r="AE254" s="14"/>
      <c r="AF254" s="80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71"/>
      <c r="H255" s="171"/>
      <c r="I255" s="171"/>
      <c r="J255" s="171"/>
      <c r="P255" s="171"/>
      <c r="Q255" s="14"/>
      <c r="R255" s="305"/>
      <c r="S255" s="14"/>
      <c r="T255" s="171"/>
      <c r="U255" s="80"/>
      <c r="V255" s="80"/>
      <c r="W255" s="80"/>
      <c r="X255" s="80"/>
      <c r="Y255" s="171"/>
      <c r="Z255" s="14"/>
      <c r="AA255" s="14"/>
      <c r="AB255" s="80"/>
      <c r="AC255" s="80"/>
      <c r="AD255" s="80"/>
      <c r="AE255" s="14"/>
      <c r="AF255" s="80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71"/>
      <c r="H256" s="171"/>
      <c r="I256" s="171"/>
      <c r="J256" s="171"/>
      <c r="P256" s="171"/>
      <c r="Q256" s="14"/>
      <c r="R256" s="305"/>
      <c r="S256" s="14"/>
      <c r="T256" s="171"/>
      <c r="U256" s="80"/>
      <c r="V256" s="80"/>
      <c r="W256" s="80"/>
      <c r="X256" s="80"/>
      <c r="Y256" s="171"/>
      <c r="Z256" s="14"/>
      <c r="AA256" s="14"/>
      <c r="AB256" s="80"/>
      <c r="AC256" s="80"/>
      <c r="AD256" s="80"/>
      <c r="AE256" s="14"/>
      <c r="AF256" s="80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71"/>
      <c r="H257" s="171"/>
      <c r="I257" s="171"/>
      <c r="J257" s="171"/>
      <c r="P257" s="171"/>
      <c r="Q257" s="14"/>
      <c r="R257" s="305"/>
      <c r="S257" s="14"/>
      <c r="T257" s="171"/>
      <c r="U257" s="80"/>
      <c r="V257" s="80"/>
      <c r="W257" s="80"/>
      <c r="X257" s="80"/>
      <c r="Y257" s="171"/>
      <c r="Z257" s="14"/>
      <c r="AA257" s="14"/>
      <c r="AB257" s="80"/>
      <c r="AC257" s="80"/>
      <c r="AD257" s="80"/>
      <c r="AE257" s="14"/>
      <c r="AF257" s="80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71"/>
      <c r="H258" s="171"/>
      <c r="I258" s="171"/>
      <c r="J258" s="171"/>
      <c r="P258" s="171"/>
      <c r="Q258" s="14"/>
      <c r="R258" s="305"/>
      <c r="S258" s="14"/>
      <c r="T258" s="171"/>
      <c r="U258" s="80"/>
      <c r="V258" s="80"/>
      <c r="W258" s="80"/>
      <c r="X258" s="80"/>
      <c r="Y258" s="171"/>
      <c r="Z258" s="14"/>
      <c r="AA258" s="14"/>
      <c r="AB258" s="80"/>
      <c r="AC258" s="80"/>
      <c r="AD258" s="80"/>
      <c r="AE258" s="14"/>
      <c r="AF258" s="80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71"/>
      <c r="H259" s="171"/>
      <c r="I259" s="171"/>
      <c r="J259" s="171"/>
      <c r="P259" s="171"/>
      <c r="Q259" s="14"/>
      <c r="R259" s="305"/>
      <c r="S259" s="14"/>
      <c r="T259" s="171"/>
      <c r="U259" s="80"/>
      <c r="V259" s="80"/>
      <c r="W259" s="80"/>
      <c r="X259" s="80"/>
      <c r="Y259" s="171"/>
      <c r="Z259" s="14"/>
      <c r="AA259" s="14"/>
      <c r="AB259" s="80"/>
      <c r="AC259" s="80"/>
      <c r="AD259" s="80"/>
      <c r="AE259" s="14"/>
      <c r="AF259" s="80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71"/>
      <c r="H260" s="171"/>
      <c r="I260" s="171"/>
      <c r="J260" s="171"/>
      <c r="P260" s="171"/>
      <c r="Q260" s="14"/>
      <c r="R260" s="305"/>
      <c r="S260" s="14"/>
      <c r="T260" s="171"/>
      <c r="U260" s="80"/>
      <c r="V260" s="80"/>
      <c r="W260" s="80"/>
      <c r="X260" s="80"/>
      <c r="Y260" s="171"/>
      <c r="Z260" s="14"/>
      <c r="AA260" s="14"/>
      <c r="AB260" s="80"/>
      <c r="AC260" s="80"/>
      <c r="AD260" s="80"/>
      <c r="AE260" s="14"/>
      <c r="AF260" s="80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71"/>
      <c r="H261" s="171"/>
      <c r="I261" s="171"/>
      <c r="J261" s="171"/>
      <c r="P261" s="171"/>
      <c r="Q261" s="14"/>
      <c r="R261" s="305"/>
      <c r="S261" s="14"/>
      <c r="T261" s="171"/>
      <c r="U261" s="80"/>
      <c r="V261" s="80"/>
      <c r="W261" s="80"/>
      <c r="X261" s="80"/>
      <c r="Y261" s="171"/>
      <c r="Z261" s="14"/>
      <c r="AA261" s="14"/>
      <c r="AB261" s="80"/>
      <c r="AC261" s="80"/>
      <c r="AD261" s="80"/>
      <c r="AE261" s="14"/>
      <c r="AF261" s="80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71"/>
      <c r="H262" s="171"/>
      <c r="I262" s="171"/>
      <c r="J262" s="171"/>
      <c r="P262" s="171"/>
      <c r="Q262" s="14"/>
      <c r="R262" s="305"/>
      <c r="S262" s="14"/>
      <c r="T262" s="171"/>
      <c r="U262" s="80"/>
      <c r="V262" s="80"/>
      <c r="W262" s="80"/>
      <c r="X262" s="80"/>
      <c r="Y262" s="171"/>
      <c r="Z262" s="14"/>
      <c r="AA262" s="14"/>
      <c r="AB262" s="80"/>
      <c r="AC262" s="80"/>
      <c r="AD262" s="80"/>
      <c r="AE262" s="14"/>
      <c r="AF262" s="80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71"/>
      <c r="H263" s="171"/>
      <c r="I263" s="171"/>
      <c r="J263" s="171"/>
      <c r="P263" s="171"/>
      <c r="Q263" s="14"/>
      <c r="R263" s="305"/>
      <c r="S263" s="14"/>
      <c r="T263" s="171"/>
      <c r="U263" s="80"/>
      <c r="V263" s="80"/>
      <c r="W263" s="80"/>
      <c r="X263" s="80"/>
      <c r="Y263" s="171"/>
      <c r="Z263" s="14"/>
      <c r="AA263" s="14"/>
      <c r="AB263" s="80"/>
      <c r="AC263" s="80"/>
      <c r="AD263" s="80"/>
      <c r="AE263" s="14"/>
      <c r="AF263" s="80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71"/>
      <c r="H264" s="171"/>
      <c r="I264" s="171"/>
      <c r="J264" s="171"/>
      <c r="P264" s="171"/>
      <c r="Q264" s="14"/>
      <c r="R264" s="305"/>
      <c r="S264" s="14"/>
      <c r="T264" s="171"/>
      <c r="U264" s="80"/>
      <c r="V264" s="80"/>
      <c r="W264" s="80"/>
      <c r="X264" s="80"/>
      <c r="Y264" s="171"/>
      <c r="Z264" s="14"/>
      <c r="AA264" s="14"/>
      <c r="AB264" s="80"/>
      <c r="AC264" s="80"/>
      <c r="AD264" s="80"/>
      <c r="AE264" s="14"/>
      <c r="AF264" s="80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71"/>
      <c r="H265" s="171"/>
      <c r="I265" s="171"/>
      <c r="J265" s="171"/>
      <c r="P265" s="171"/>
      <c r="Q265" s="14"/>
      <c r="R265" s="305"/>
      <c r="S265" s="14"/>
      <c r="T265" s="171"/>
      <c r="U265" s="80"/>
      <c r="V265" s="80"/>
      <c r="W265" s="80"/>
      <c r="X265" s="80"/>
      <c r="Y265" s="171"/>
      <c r="Z265" s="14"/>
      <c r="AA265" s="14"/>
      <c r="AB265" s="80"/>
      <c r="AC265" s="80"/>
      <c r="AD265" s="80"/>
      <c r="AE265" s="14"/>
      <c r="AF265" s="80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71"/>
      <c r="H266" s="171"/>
      <c r="I266" s="171"/>
      <c r="J266" s="171"/>
      <c r="P266" s="171"/>
      <c r="Q266" s="14"/>
      <c r="R266" s="305"/>
      <c r="S266" s="14"/>
      <c r="T266" s="171"/>
      <c r="U266" s="80"/>
      <c r="V266" s="80"/>
      <c r="W266" s="80"/>
      <c r="X266" s="80"/>
      <c r="Y266" s="171"/>
      <c r="Z266" s="14"/>
      <c r="AA266" s="14"/>
      <c r="AB266" s="80"/>
      <c r="AC266" s="80"/>
      <c r="AD266" s="80"/>
      <c r="AE266" s="14"/>
      <c r="AF266" s="80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71"/>
      <c r="H267" s="171"/>
      <c r="I267" s="171"/>
      <c r="J267" s="171"/>
      <c r="P267" s="171"/>
      <c r="Q267" s="14"/>
      <c r="R267" s="305"/>
      <c r="S267" s="14"/>
      <c r="T267" s="171"/>
      <c r="U267" s="80"/>
      <c r="V267" s="80"/>
      <c r="W267" s="80"/>
      <c r="X267" s="80"/>
      <c r="Y267" s="171"/>
      <c r="Z267" s="14"/>
      <c r="AA267" s="14"/>
      <c r="AB267" s="80"/>
      <c r="AC267" s="80"/>
      <c r="AD267" s="80"/>
      <c r="AE267" s="14"/>
      <c r="AF267" s="80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71"/>
      <c r="H268" s="171"/>
      <c r="I268" s="171"/>
      <c r="J268" s="171"/>
      <c r="P268" s="171"/>
      <c r="Q268" s="14"/>
      <c r="R268" s="305"/>
      <c r="S268" s="14"/>
      <c r="T268" s="171"/>
      <c r="U268" s="80"/>
      <c r="V268" s="80"/>
      <c r="W268" s="80"/>
      <c r="X268" s="80"/>
      <c r="Y268" s="171"/>
      <c r="Z268" s="14"/>
      <c r="AA268" s="14"/>
      <c r="AB268" s="80"/>
      <c r="AC268" s="80"/>
      <c r="AD268" s="80"/>
      <c r="AE268" s="14"/>
      <c r="AF268" s="80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71"/>
      <c r="H269" s="171"/>
      <c r="I269" s="171"/>
      <c r="J269" s="171"/>
      <c r="P269" s="171"/>
      <c r="Q269" s="14"/>
      <c r="R269" s="305"/>
      <c r="S269" s="14"/>
      <c r="T269" s="171"/>
      <c r="U269" s="80"/>
      <c r="V269" s="80"/>
      <c r="W269" s="80"/>
      <c r="X269" s="80"/>
      <c r="Y269" s="171"/>
      <c r="Z269" s="14"/>
      <c r="AA269" s="14"/>
      <c r="AB269" s="80"/>
      <c r="AC269" s="80"/>
      <c r="AD269" s="80"/>
      <c r="AE269" s="14"/>
      <c r="AF269" s="80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71"/>
      <c r="H270" s="171"/>
      <c r="I270" s="171"/>
      <c r="J270" s="171"/>
      <c r="P270" s="171"/>
      <c r="Q270" s="14"/>
      <c r="R270" s="305"/>
      <c r="S270" s="14"/>
      <c r="T270" s="171"/>
      <c r="U270" s="80"/>
      <c r="V270" s="80"/>
      <c r="W270" s="80"/>
      <c r="X270" s="80"/>
      <c r="Y270" s="171"/>
      <c r="Z270" s="14"/>
      <c r="AA270" s="14"/>
      <c r="AB270" s="80"/>
      <c r="AC270" s="80"/>
      <c r="AD270" s="80"/>
      <c r="AE270" s="14"/>
      <c r="AF270" s="80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71"/>
      <c r="H271" s="171"/>
      <c r="I271" s="171"/>
      <c r="J271" s="171"/>
      <c r="P271" s="171"/>
      <c r="Q271" s="14"/>
      <c r="R271" s="305"/>
      <c r="S271" s="14"/>
      <c r="T271" s="171"/>
      <c r="U271" s="80"/>
      <c r="V271" s="80"/>
      <c r="W271" s="80"/>
      <c r="X271" s="80"/>
      <c r="Y271" s="171"/>
      <c r="Z271" s="14"/>
      <c r="AA271" s="14"/>
      <c r="AB271" s="80"/>
      <c r="AC271" s="80"/>
      <c r="AD271" s="80"/>
      <c r="AE271" s="14"/>
      <c r="AF271" s="80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71"/>
      <c r="H272" s="171"/>
      <c r="I272" s="171"/>
      <c r="J272" s="171"/>
      <c r="P272" s="171"/>
      <c r="Q272" s="14"/>
      <c r="R272" s="305"/>
      <c r="S272" s="14"/>
      <c r="T272" s="171"/>
      <c r="U272" s="80"/>
      <c r="V272" s="80"/>
      <c r="W272" s="80"/>
      <c r="X272" s="80"/>
      <c r="Y272" s="171"/>
      <c r="Z272" s="14"/>
      <c r="AA272" s="14"/>
      <c r="AB272" s="80"/>
      <c r="AC272" s="80"/>
      <c r="AD272" s="80"/>
      <c r="AE272" s="14"/>
      <c r="AF272" s="80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7:44">
      <c r="G273" s="171"/>
      <c r="H273" s="171"/>
      <c r="I273" s="171"/>
      <c r="J273" s="171"/>
      <c r="P273" s="171"/>
      <c r="Q273" s="14"/>
      <c r="R273" s="305"/>
      <c r="S273" s="14"/>
      <c r="T273" s="171"/>
      <c r="U273" s="80"/>
      <c r="V273" s="80"/>
      <c r="W273" s="80"/>
      <c r="X273" s="80"/>
      <c r="Y273" s="171"/>
      <c r="Z273" s="14"/>
      <c r="AA273" s="14"/>
      <c r="AB273" s="80"/>
      <c r="AC273" s="80"/>
      <c r="AD273" s="80"/>
      <c r="AE273" s="14"/>
      <c r="AF273" s="80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7:44">
      <c r="G274" s="171"/>
      <c r="H274" s="171"/>
      <c r="I274" s="171"/>
      <c r="J274" s="171"/>
      <c r="P274" s="171"/>
      <c r="Q274" s="14"/>
      <c r="R274" s="305"/>
      <c r="S274" s="14"/>
      <c r="T274" s="171"/>
      <c r="U274" s="80"/>
      <c r="V274" s="80"/>
      <c r="W274" s="80"/>
      <c r="X274" s="80"/>
      <c r="Y274" s="171"/>
      <c r="Z274" s="14"/>
      <c r="AA274" s="14"/>
      <c r="AB274" s="80"/>
      <c r="AC274" s="80"/>
      <c r="AD274" s="80"/>
      <c r="AE274" s="14"/>
      <c r="AF274" s="80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7:44">
      <c r="G275" s="171"/>
      <c r="H275" s="171"/>
      <c r="I275" s="171"/>
      <c r="J275" s="171"/>
      <c r="P275" s="171"/>
      <c r="Q275" s="14"/>
      <c r="R275" s="305"/>
      <c r="S275" s="14"/>
      <c r="T275" s="171"/>
      <c r="U275" s="80"/>
      <c r="V275" s="80"/>
      <c r="W275" s="80"/>
      <c r="X275" s="80"/>
      <c r="Y275" s="171"/>
      <c r="Z275" s="14"/>
      <c r="AA275" s="14"/>
      <c r="AB275" s="80"/>
      <c r="AC275" s="80"/>
      <c r="AD275" s="80"/>
      <c r="AE275" s="14"/>
      <c r="AF275" s="80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7:44">
      <c r="G276" s="171"/>
      <c r="H276" s="171"/>
      <c r="I276" s="171"/>
      <c r="J276" s="171"/>
      <c r="P276" s="171"/>
      <c r="Q276" s="14"/>
      <c r="R276" s="305"/>
      <c r="S276" s="14"/>
      <c r="T276" s="171"/>
      <c r="U276" s="80"/>
      <c r="V276" s="80"/>
      <c r="W276" s="80"/>
      <c r="X276" s="80"/>
      <c r="Y276" s="171"/>
      <c r="Z276" s="14"/>
      <c r="AA276" s="14"/>
      <c r="AB276" s="80"/>
      <c r="AC276" s="80"/>
      <c r="AD276" s="80"/>
      <c r="AE276" s="14"/>
      <c r="AF276" s="80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7:44">
      <c r="G277" s="171"/>
      <c r="H277" s="171"/>
      <c r="I277" s="171"/>
      <c r="J277" s="171"/>
      <c r="P277" s="171"/>
      <c r="Q277" s="14"/>
      <c r="R277" s="305"/>
      <c r="S277" s="14"/>
      <c r="T277" s="171"/>
      <c r="U277" s="80"/>
      <c r="V277" s="80"/>
      <c r="W277" s="80"/>
      <c r="X277" s="80"/>
      <c r="Y277" s="171"/>
      <c r="Z277" s="14"/>
      <c r="AA277" s="14"/>
      <c r="AB277" s="80"/>
      <c r="AC277" s="80"/>
      <c r="AD277" s="80"/>
      <c r="AE277" s="14"/>
      <c r="AF277" s="80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7:44">
      <c r="G278" s="171"/>
      <c r="H278" s="171"/>
      <c r="I278" s="171"/>
      <c r="J278" s="171"/>
      <c r="P278" s="171"/>
      <c r="Q278" s="14"/>
      <c r="R278" s="305"/>
      <c r="S278" s="14"/>
      <c r="T278" s="171"/>
      <c r="U278" s="80"/>
      <c r="V278" s="80"/>
      <c r="W278" s="80"/>
      <c r="X278" s="80"/>
      <c r="Y278" s="171"/>
      <c r="Z278" s="14"/>
      <c r="AA278" s="14"/>
      <c r="AB278" s="80"/>
      <c r="AC278" s="80"/>
      <c r="AD278" s="80"/>
      <c r="AE278" s="14"/>
      <c r="AF278" s="80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7:44">
      <c r="G279" s="171"/>
      <c r="H279" s="171"/>
      <c r="I279" s="171"/>
      <c r="J279" s="171"/>
      <c r="P279" s="171"/>
      <c r="Q279" s="14"/>
      <c r="R279" s="305"/>
      <c r="S279" s="14"/>
      <c r="T279" s="171"/>
      <c r="U279" s="80"/>
      <c r="V279" s="80"/>
      <c r="W279" s="80"/>
      <c r="X279" s="80"/>
      <c r="Y279" s="171"/>
      <c r="Z279" s="14"/>
      <c r="AA279" s="14"/>
      <c r="AB279" s="80"/>
      <c r="AC279" s="80"/>
      <c r="AD279" s="80"/>
      <c r="AE279" s="14"/>
      <c r="AF279" s="80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7:44">
      <c r="G280" s="171"/>
      <c r="H280" s="171"/>
      <c r="I280" s="171"/>
      <c r="J280" s="171"/>
      <c r="P280" s="171"/>
      <c r="Q280" s="14"/>
      <c r="R280" s="305"/>
      <c r="S280" s="14"/>
      <c r="T280" s="171"/>
      <c r="U280" s="80"/>
      <c r="V280" s="80"/>
      <c r="W280" s="80"/>
      <c r="X280" s="80"/>
      <c r="Y280" s="171"/>
      <c r="Z280" s="14"/>
      <c r="AA280" s="14"/>
      <c r="AB280" s="80"/>
      <c r="AC280" s="80"/>
      <c r="AD280" s="80"/>
      <c r="AE280" s="14"/>
      <c r="AF280" s="80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7:44">
      <c r="G281" s="171"/>
      <c r="H281" s="171"/>
      <c r="I281" s="171"/>
      <c r="J281" s="171"/>
      <c r="P281" s="171"/>
      <c r="Q281" s="14"/>
      <c r="R281" s="305"/>
      <c r="S281" s="14"/>
      <c r="T281" s="171"/>
      <c r="U281" s="80"/>
      <c r="V281" s="80"/>
      <c r="W281" s="80"/>
      <c r="X281" s="80"/>
      <c r="Y281" s="171"/>
      <c r="Z281" s="14"/>
      <c r="AA281" s="14"/>
      <c r="AB281" s="80"/>
      <c r="AC281" s="80"/>
      <c r="AD281" s="80"/>
      <c r="AE281" s="14"/>
      <c r="AF281" s="80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7:44">
      <c r="G282" s="171"/>
      <c r="H282" s="171"/>
      <c r="I282" s="171"/>
      <c r="J282" s="171"/>
      <c r="P282" s="171"/>
      <c r="Q282" s="14"/>
      <c r="R282" s="305"/>
      <c r="S282" s="14"/>
      <c r="T282" s="171"/>
      <c r="U282" s="80"/>
      <c r="V282" s="80"/>
      <c r="W282" s="80"/>
      <c r="X282" s="80"/>
      <c r="Y282" s="171"/>
      <c r="Z282" s="14"/>
      <c r="AA282" s="14"/>
      <c r="AB282" s="80"/>
      <c r="AC282" s="80"/>
      <c r="AD282" s="80"/>
      <c r="AE282" s="14"/>
      <c r="AF282" s="80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7:44">
      <c r="G283" s="171"/>
      <c r="H283" s="171"/>
      <c r="I283" s="171"/>
      <c r="J283" s="171"/>
      <c r="P283" s="171"/>
      <c r="Q283" s="14"/>
      <c r="R283" s="305"/>
      <c r="S283" s="14"/>
      <c r="T283" s="171"/>
      <c r="U283" s="80"/>
      <c r="V283" s="80"/>
      <c r="W283" s="80"/>
      <c r="X283" s="80"/>
      <c r="Y283" s="171"/>
      <c r="Z283" s="14"/>
      <c r="AA283" s="14"/>
      <c r="AB283" s="80"/>
      <c r="AC283" s="80"/>
      <c r="AD283" s="80"/>
      <c r="AE283" s="14"/>
      <c r="AF283" s="80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7:44">
      <c r="G284" s="171"/>
      <c r="H284" s="171"/>
      <c r="I284" s="171"/>
      <c r="J284" s="171"/>
      <c r="P284" s="171"/>
      <c r="Q284" s="14"/>
      <c r="R284" s="305"/>
      <c r="S284" s="14"/>
      <c r="T284" s="171"/>
      <c r="U284" s="80"/>
      <c r="V284" s="80"/>
      <c r="W284" s="80"/>
      <c r="X284" s="80"/>
      <c r="Y284" s="171"/>
      <c r="Z284" s="14"/>
      <c r="AA284" s="14"/>
      <c r="AB284" s="80"/>
      <c r="AC284" s="80"/>
      <c r="AD284" s="80"/>
      <c r="AE284" s="14"/>
      <c r="AF284" s="80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7:44">
      <c r="G285" s="171"/>
      <c r="H285" s="171"/>
      <c r="I285" s="171"/>
      <c r="J285" s="171"/>
      <c r="P285" s="171"/>
      <c r="Q285" s="14"/>
      <c r="R285" s="305"/>
      <c r="S285" s="14"/>
      <c r="T285" s="171"/>
      <c r="U285" s="80"/>
      <c r="V285" s="80"/>
      <c r="W285" s="80"/>
      <c r="X285" s="80"/>
      <c r="Y285" s="171"/>
      <c r="Z285" s="14"/>
      <c r="AA285" s="14"/>
      <c r="AB285" s="80"/>
      <c r="AC285" s="80"/>
      <c r="AD285" s="80"/>
      <c r="AE285" s="14"/>
      <c r="AF285" s="80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7:44">
      <c r="G286" s="171"/>
      <c r="H286" s="171"/>
      <c r="I286" s="171"/>
      <c r="J286" s="171"/>
      <c r="P286" s="171"/>
      <c r="Q286" s="14"/>
      <c r="R286" s="305"/>
      <c r="S286" s="14"/>
      <c r="T286" s="171"/>
      <c r="U286" s="80"/>
      <c r="V286" s="80"/>
      <c r="W286" s="80"/>
      <c r="X286" s="80"/>
      <c r="Y286" s="171"/>
      <c r="Z286" s="14"/>
      <c r="AA286" s="14"/>
      <c r="AB286" s="80"/>
      <c r="AC286" s="80"/>
      <c r="AD286" s="80"/>
      <c r="AE286" s="14"/>
      <c r="AF286" s="80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7:44">
      <c r="G287" s="171"/>
      <c r="H287" s="171"/>
      <c r="I287" s="171"/>
      <c r="J287" s="171"/>
      <c r="P287" s="171"/>
      <c r="Q287" s="14"/>
      <c r="R287" s="305"/>
      <c r="S287" s="14"/>
      <c r="T287" s="171"/>
      <c r="U287" s="80"/>
      <c r="V287" s="80"/>
      <c r="W287" s="80"/>
      <c r="X287" s="80"/>
      <c r="Y287" s="171"/>
      <c r="Z287" s="14"/>
      <c r="AA287" s="14"/>
      <c r="AB287" s="80"/>
      <c r="AC287" s="80"/>
      <c r="AD287" s="80"/>
      <c r="AE287" s="14"/>
      <c r="AF287" s="80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  <row r="288" spans="7:44">
      <c r="G288" s="171"/>
      <c r="H288" s="171"/>
      <c r="I288" s="171"/>
      <c r="J288" s="171"/>
      <c r="P288" s="171"/>
      <c r="Q288" s="14"/>
      <c r="R288" s="305"/>
      <c r="S288" s="14"/>
      <c r="T288" s="171"/>
      <c r="U288" s="80"/>
      <c r="V288" s="80"/>
      <c r="W288" s="80"/>
      <c r="X288" s="80"/>
      <c r="Y288" s="171"/>
      <c r="Z288" s="14"/>
      <c r="AA288" s="14"/>
      <c r="AB288" s="80"/>
      <c r="AC288" s="80"/>
      <c r="AD288" s="80"/>
      <c r="AE288" s="14"/>
      <c r="AF288" s="80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</row>
    <row r="289" spans="7:44">
      <c r="G289" s="171"/>
      <c r="H289" s="171"/>
      <c r="I289" s="171"/>
      <c r="J289" s="171"/>
      <c r="P289" s="171"/>
      <c r="Q289" s="14"/>
      <c r="R289" s="305"/>
      <c r="S289" s="14"/>
      <c r="T289" s="171"/>
      <c r="U289" s="80"/>
      <c r="V289" s="80"/>
      <c r="W289" s="80"/>
      <c r="X289" s="80"/>
      <c r="Y289" s="171"/>
      <c r="Z289" s="14"/>
      <c r="AA289" s="14"/>
      <c r="AB289" s="80"/>
      <c r="AC289" s="80"/>
      <c r="AD289" s="80"/>
      <c r="AE289" s="14"/>
      <c r="AF289" s="80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</row>
    <row r="290" spans="7:44">
      <c r="G290" s="171"/>
      <c r="H290" s="171"/>
      <c r="I290" s="171"/>
      <c r="J290" s="171"/>
      <c r="P290" s="171"/>
      <c r="Q290" s="14"/>
      <c r="R290" s="305"/>
      <c r="S290" s="14"/>
      <c r="T290" s="171"/>
      <c r="U290" s="80"/>
      <c r="V290" s="80"/>
      <c r="W290" s="80"/>
      <c r="X290" s="80"/>
      <c r="Y290" s="171"/>
      <c r="Z290" s="14"/>
      <c r="AA290" s="14"/>
      <c r="AB290" s="80"/>
      <c r="AC290" s="80"/>
      <c r="AD290" s="80"/>
      <c r="AE290" s="14"/>
      <c r="AF290" s="80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</row>
    <row r="291" spans="7:44">
      <c r="G291" s="171"/>
      <c r="H291" s="171"/>
      <c r="I291" s="171"/>
      <c r="J291" s="171"/>
      <c r="P291" s="171"/>
      <c r="Q291" s="14"/>
      <c r="R291" s="305"/>
      <c r="S291" s="14"/>
      <c r="T291" s="171"/>
      <c r="U291" s="80"/>
      <c r="V291" s="80"/>
      <c r="W291" s="80"/>
      <c r="X291" s="80"/>
      <c r="Y291" s="171"/>
      <c r="Z291" s="14"/>
      <c r="AA291" s="14"/>
      <c r="AB291" s="80"/>
      <c r="AC291" s="80"/>
      <c r="AD291" s="80"/>
      <c r="AE291" s="14"/>
      <c r="AF291" s="80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</row>
    <row r="292" spans="7:44">
      <c r="G292" s="171"/>
      <c r="H292" s="171"/>
      <c r="I292" s="171"/>
      <c r="J292" s="171"/>
      <c r="P292" s="171"/>
      <c r="Q292" s="14"/>
      <c r="R292" s="305"/>
      <c r="S292" s="14"/>
      <c r="T292" s="171"/>
      <c r="U292" s="80"/>
      <c r="V292" s="80"/>
      <c r="W292" s="80"/>
      <c r="X292" s="80"/>
      <c r="Y292" s="171"/>
      <c r="Z292" s="14"/>
      <c r="AA292" s="14"/>
      <c r="AB292" s="80"/>
      <c r="AC292" s="80"/>
      <c r="AD292" s="80"/>
      <c r="AE292" s="14"/>
      <c r="AF292" s="80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</row>
    <row r="293" spans="7:44">
      <c r="G293" s="171"/>
      <c r="H293" s="171"/>
      <c r="I293" s="171"/>
      <c r="J293" s="171"/>
      <c r="P293" s="171"/>
      <c r="Q293" s="14"/>
      <c r="R293" s="305"/>
      <c r="S293" s="14"/>
      <c r="T293" s="171"/>
      <c r="U293" s="80"/>
      <c r="V293" s="80"/>
      <c r="W293" s="80"/>
      <c r="X293" s="80"/>
      <c r="Y293" s="171"/>
      <c r="Z293" s="14"/>
      <c r="AA293" s="14"/>
      <c r="AB293" s="80"/>
      <c r="AC293" s="80"/>
      <c r="AD293" s="80"/>
      <c r="AE293" s="14"/>
      <c r="AF293" s="80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</row>
    <row r="294" spans="7:44">
      <c r="G294" s="171"/>
      <c r="H294" s="171"/>
      <c r="I294" s="171"/>
      <c r="J294" s="171"/>
      <c r="P294" s="171"/>
      <c r="Q294" s="14"/>
      <c r="R294" s="305"/>
      <c r="S294" s="14"/>
      <c r="T294" s="171"/>
      <c r="U294" s="80"/>
      <c r="V294" s="80"/>
      <c r="W294" s="80"/>
      <c r="X294" s="80"/>
      <c r="Y294" s="171"/>
      <c r="Z294" s="14"/>
      <c r="AA294" s="14"/>
      <c r="AB294" s="80"/>
      <c r="AC294" s="80"/>
      <c r="AD294" s="80"/>
      <c r="AE294" s="14"/>
      <c r="AF294" s="80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</row>
    <row r="295" spans="7:44">
      <c r="G295" s="171"/>
      <c r="H295" s="171"/>
      <c r="I295" s="171"/>
      <c r="J295" s="171"/>
      <c r="P295" s="171"/>
      <c r="Q295" s="14"/>
      <c r="R295" s="305"/>
      <c r="S295" s="14"/>
      <c r="T295" s="171"/>
      <c r="U295" s="80"/>
      <c r="V295" s="80"/>
      <c r="W295" s="80"/>
      <c r="X295" s="80"/>
      <c r="Y295" s="171"/>
      <c r="Z295" s="14"/>
      <c r="AA295" s="14"/>
      <c r="AB295" s="80"/>
      <c r="AC295" s="80"/>
      <c r="AD295" s="80"/>
      <c r="AE295" s="14"/>
      <c r="AF295" s="80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</row>
    <row r="296" spans="7:44">
      <c r="G296" s="171"/>
      <c r="H296" s="171"/>
      <c r="I296" s="171"/>
      <c r="J296" s="171"/>
      <c r="P296" s="171"/>
      <c r="Q296" s="14"/>
      <c r="R296" s="305"/>
      <c r="S296" s="14"/>
      <c r="T296" s="171"/>
      <c r="U296" s="80"/>
      <c r="V296" s="80"/>
      <c r="W296" s="80"/>
      <c r="X296" s="80"/>
      <c r="Y296" s="171"/>
      <c r="Z296" s="14"/>
      <c r="AA296" s="14"/>
      <c r="AB296" s="80"/>
      <c r="AC296" s="80"/>
      <c r="AD296" s="80"/>
      <c r="AE296" s="14"/>
      <c r="AF296" s="80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</row>
    <row r="297" spans="7:44">
      <c r="G297" s="171"/>
      <c r="H297" s="171"/>
      <c r="I297" s="171"/>
      <c r="J297" s="171"/>
      <c r="P297" s="171"/>
      <c r="Q297" s="14"/>
      <c r="R297" s="305"/>
      <c r="S297" s="14"/>
      <c r="T297" s="171"/>
      <c r="U297" s="80"/>
      <c r="V297" s="80"/>
      <c r="W297" s="80"/>
      <c r="X297" s="80"/>
      <c r="Y297" s="171"/>
      <c r="Z297" s="14"/>
      <c r="AA297" s="14"/>
      <c r="AB297" s="80"/>
      <c r="AC297" s="80"/>
      <c r="AD297" s="80"/>
      <c r="AE297" s="14"/>
      <c r="AF297" s="80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</row>
    <row r="298" spans="7:44">
      <c r="G298" s="171"/>
      <c r="H298" s="171"/>
      <c r="I298" s="171"/>
      <c r="J298" s="171"/>
      <c r="P298" s="171"/>
      <c r="Q298" s="14"/>
      <c r="R298" s="305"/>
      <c r="S298" s="14"/>
      <c r="T298" s="171"/>
      <c r="U298" s="80"/>
      <c r="V298" s="80"/>
      <c r="W298" s="80"/>
      <c r="X298" s="80"/>
      <c r="Y298" s="171"/>
      <c r="Z298" s="14"/>
      <c r="AA298" s="14"/>
      <c r="AB298" s="80"/>
      <c r="AC298" s="80"/>
      <c r="AD298" s="80"/>
      <c r="AE298" s="14"/>
      <c r="AF298" s="80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</row>
    <row r="299" spans="7:44">
      <c r="G299" s="171"/>
      <c r="H299" s="171"/>
      <c r="I299" s="171"/>
      <c r="J299" s="171"/>
      <c r="P299" s="171"/>
      <c r="Q299" s="14"/>
      <c r="R299" s="305"/>
      <c r="S299" s="14"/>
      <c r="T299" s="171"/>
      <c r="U299" s="80"/>
      <c r="V299" s="80"/>
      <c r="W299" s="80"/>
      <c r="X299" s="80"/>
      <c r="Y299" s="171"/>
      <c r="Z299" s="14"/>
      <c r="AA299" s="14"/>
      <c r="AB299" s="80"/>
      <c r="AC299" s="80"/>
      <c r="AD299" s="80"/>
      <c r="AE299" s="14"/>
      <c r="AF299" s="80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</row>
    <row r="300" spans="7:44">
      <c r="G300" s="171"/>
      <c r="H300" s="171"/>
      <c r="I300" s="171"/>
      <c r="J300" s="171"/>
      <c r="P300" s="171"/>
      <c r="Q300" s="14"/>
      <c r="R300" s="305"/>
      <c r="S300" s="14"/>
      <c r="T300" s="171"/>
      <c r="U300" s="80"/>
      <c r="V300" s="80"/>
      <c r="W300" s="80"/>
      <c r="X300" s="80"/>
      <c r="Y300" s="171"/>
      <c r="Z300" s="14"/>
      <c r="AA300" s="14"/>
      <c r="AB300" s="80"/>
      <c r="AC300" s="80"/>
      <c r="AD300" s="80"/>
      <c r="AE300" s="14"/>
      <c r="AF300" s="80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</row>
    <row r="301" spans="7:44">
      <c r="G301" s="171"/>
      <c r="H301" s="171"/>
      <c r="I301" s="171"/>
      <c r="J301" s="171"/>
      <c r="P301" s="171"/>
      <c r="Q301" s="14"/>
      <c r="R301" s="305"/>
      <c r="S301" s="14"/>
      <c r="T301" s="171"/>
      <c r="U301" s="80"/>
      <c r="V301" s="80"/>
      <c r="W301" s="80"/>
      <c r="X301" s="80"/>
      <c r="Y301" s="171"/>
      <c r="Z301" s="14"/>
      <c r="AA301" s="14"/>
      <c r="AB301" s="80"/>
      <c r="AC301" s="80"/>
      <c r="AD301" s="80"/>
      <c r="AE301" s="14"/>
      <c r="AF301" s="80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</row>
    <row r="302" spans="7:44">
      <c r="G302" s="171"/>
      <c r="H302" s="171"/>
      <c r="I302" s="171"/>
      <c r="J302" s="171"/>
      <c r="P302" s="171"/>
      <c r="Q302" s="14"/>
      <c r="R302" s="305"/>
      <c r="S302" s="14"/>
      <c r="T302" s="171"/>
      <c r="U302" s="80"/>
      <c r="V302" s="80"/>
      <c r="W302" s="80"/>
      <c r="X302" s="80"/>
      <c r="Y302" s="171"/>
      <c r="Z302" s="14"/>
      <c r="AA302" s="14"/>
      <c r="AB302" s="80"/>
      <c r="AC302" s="80"/>
      <c r="AD302" s="80"/>
      <c r="AE302" s="14"/>
      <c r="AF302" s="80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</row>
    <row r="303" spans="7:44">
      <c r="G303" s="171"/>
      <c r="H303" s="171"/>
      <c r="I303" s="171"/>
      <c r="J303" s="171"/>
      <c r="P303" s="171"/>
      <c r="Q303" s="14"/>
      <c r="R303" s="305"/>
      <c r="S303" s="14"/>
      <c r="T303" s="171"/>
      <c r="U303" s="80"/>
      <c r="V303" s="80"/>
      <c r="W303" s="80"/>
      <c r="X303" s="80"/>
      <c r="Y303" s="171"/>
      <c r="Z303" s="14"/>
      <c r="AA303" s="14"/>
      <c r="AB303" s="80"/>
      <c r="AC303" s="80"/>
      <c r="AD303" s="80"/>
      <c r="AE303" s="14"/>
      <c r="AF303" s="80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</row>
    <row r="304" spans="7:44">
      <c r="G304" s="171"/>
      <c r="H304" s="171"/>
      <c r="I304" s="171"/>
      <c r="J304" s="171"/>
      <c r="P304" s="171"/>
      <c r="Q304" s="14"/>
      <c r="R304" s="305"/>
      <c r="S304" s="14"/>
      <c r="T304" s="171"/>
      <c r="U304" s="80"/>
      <c r="V304" s="80"/>
      <c r="W304" s="80"/>
      <c r="X304" s="80"/>
      <c r="Y304" s="171"/>
      <c r="Z304" s="14"/>
      <c r="AA304" s="14"/>
      <c r="AB304" s="80"/>
      <c r="AC304" s="80"/>
      <c r="AD304" s="80"/>
      <c r="AE304" s="14"/>
      <c r="AF304" s="80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</row>
    <row r="305" spans="7:44">
      <c r="G305" s="171"/>
      <c r="H305" s="171"/>
      <c r="I305" s="171"/>
      <c r="J305" s="171"/>
      <c r="P305" s="171"/>
      <c r="Q305" s="14"/>
      <c r="R305" s="305"/>
      <c r="S305" s="14"/>
      <c r="T305" s="171"/>
      <c r="U305" s="80"/>
      <c r="V305" s="80"/>
      <c r="W305" s="80"/>
      <c r="X305" s="80"/>
      <c r="Y305" s="171"/>
      <c r="Z305" s="14"/>
      <c r="AA305" s="14"/>
      <c r="AB305" s="80"/>
      <c r="AC305" s="80"/>
      <c r="AD305" s="80"/>
      <c r="AE305" s="14"/>
      <c r="AF305" s="80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</row>
    <row r="306" spans="7:44">
      <c r="G306" s="171"/>
      <c r="H306" s="171"/>
      <c r="I306" s="171"/>
      <c r="J306" s="171"/>
      <c r="P306" s="171"/>
      <c r="Q306" s="14"/>
      <c r="R306" s="305"/>
      <c r="S306" s="14"/>
      <c r="T306" s="171"/>
      <c r="U306" s="80"/>
      <c r="V306" s="80"/>
      <c r="W306" s="80"/>
      <c r="X306" s="80"/>
      <c r="Y306" s="171"/>
      <c r="Z306" s="14"/>
      <c r="AA306" s="14"/>
      <c r="AB306" s="80"/>
      <c r="AC306" s="80"/>
      <c r="AD306" s="80"/>
      <c r="AE306" s="14"/>
      <c r="AF306" s="80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</row>
    <row r="307" spans="7:44">
      <c r="G307" s="171"/>
      <c r="H307" s="171"/>
      <c r="I307" s="171"/>
      <c r="J307" s="171"/>
      <c r="P307" s="171"/>
      <c r="Q307" s="14"/>
      <c r="R307" s="305"/>
      <c r="S307" s="14"/>
      <c r="T307" s="171"/>
      <c r="U307" s="80"/>
      <c r="V307" s="80"/>
      <c r="W307" s="80"/>
      <c r="X307" s="80"/>
      <c r="Y307" s="171"/>
      <c r="Z307" s="14"/>
      <c r="AA307" s="14"/>
      <c r="AB307" s="80"/>
      <c r="AC307" s="80"/>
      <c r="AD307" s="80"/>
      <c r="AE307" s="14"/>
      <c r="AF307" s="80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</row>
    <row r="308" spans="7:44">
      <c r="G308" s="171"/>
      <c r="H308" s="171"/>
      <c r="I308" s="171"/>
      <c r="J308" s="171"/>
      <c r="P308" s="171"/>
      <c r="Q308" s="14"/>
      <c r="R308" s="305"/>
      <c r="S308" s="14"/>
      <c r="T308" s="171"/>
      <c r="U308" s="80"/>
      <c r="V308" s="80"/>
      <c r="W308" s="80"/>
      <c r="X308" s="80"/>
      <c r="Y308" s="171"/>
      <c r="Z308" s="14"/>
      <c r="AA308" s="14"/>
      <c r="AB308" s="80"/>
      <c r="AC308" s="80"/>
      <c r="AD308" s="80"/>
      <c r="AE308" s="14"/>
      <c r="AF308" s="80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7:44">
      <c r="G309" s="171"/>
      <c r="H309" s="171"/>
      <c r="I309" s="171"/>
      <c r="J309" s="171"/>
      <c r="P309" s="171"/>
      <c r="Q309" s="14"/>
      <c r="R309" s="305"/>
      <c r="S309" s="14"/>
      <c r="T309" s="171"/>
      <c r="U309" s="80"/>
      <c r="V309" s="80"/>
      <c r="W309" s="80"/>
      <c r="X309" s="80"/>
      <c r="Y309" s="171"/>
      <c r="Z309" s="14"/>
      <c r="AA309" s="14"/>
      <c r="AB309" s="80"/>
      <c r="AC309" s="80"/>
      <c r="AD309" s="80"/>
      <c r="AE309" s="14"/>
      <c r="AF309" s="80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</row>
    <row r="310" spans="7:44">
      <c r="G310" s="171"/>
      <c r="H310" s="171"/>
      <c r="I310" s="171"/>
      <c r="J310" s="171"/>
      <c r="P310" s="171"/>
      <c r="Q310" s="14"/>
      <c r="R310" s="305"/>
      <c r="S310" s="14"/>
      <c r="T310" s="171"/>
      <c r="U310" s="80"/>
      <c r="V310" s="80"/>
      <c r="W310" s="80"/>
      <c r="X310" s="80"/>
      <c r="Y310" s="171"/>
      <c r="Z310" s="14"/>
      <c r="AA310" s="14"/>
      <c r="AB310" s="80"/>
      <c r="AC310" s="80"/>
      <c r="AD310" s="80"/>
      <c r="AE310" s="14"/>
      <c r="AF310" s="80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</row>
    <row r="311" spans="7:44">
      <c r="G311" s="171"/>
      <c r="H311" s="171"/>
      <c r="I311" s="171"/>
      <c r="J311" s="171"/>
      <c r="P311" s="171"/>
      <c r="Q311" s="14"/>
      <c r="R311" s="305"/>
      <c r="S311" s="14"/>
      <c r="T311" s="171"/>
      <c r="U311" s="80"/>
      <c r="V311" s="80"/>
      <c r="W311" s="80"/>
      <c r="X311" s="80"/>
      <c r="Y311" s="171"/>
      <c r="Z311" s="14"/>
      <c r="AA311" s="14"/>
      <c r="AB311" s="80"/>
      <c r="AC311" s="80"/>
      <c r="AD311" s="80"/>
      <c r="AE311" s="14"/>
      <c r="AF311" s="80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</row>
    <row r="312" spans="7:44">
      <c r="G312" s="171"/>
      <c r="H312" s="171"/>
      <c r="I312" s="171"/>
      <c r="J312" s="171"/>
      <c r="P312" s="171"/>
      <c r="Q312" s="14"/>
      <c r="R312" s="305"/>
      <c r="S312" s="14"/>
      <c r="T312" s="171"/>
      <c r="U312" s="80"/>
      <c r="V312" s="80"/>
      <c r="W312" s="80"/>
      <c r="X312" s="80"/>
      <c r="Y312" s="171"/>
      <c r="Z312" s="14"/>
      <c r="AA312" s="14"/>
      <c r="AB312" s="80"/>
      <c r="AC312" s="80"/>
      <c r="AD312" s="80"/>
      <c r="AE312" s="14"/>
      <c r="AF312" s="80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</row>
    <row r="313" spans="7:44">
      <c r="G313" s="171"/>
      <c r="H313" s="171"/>
      <c r="I313" s="171"/>
      <c r="J313" s="171"/>
      <c r="P313" s="171"/>
      <c r="Q313" s="14"/>
      <c r="R313" s="305"/>
      <c r="S313" s="14"/>
      <c r="T313" s="171"/>
      <c r="U313" s="80"/>
      <c r="V313" s="80"/>
      <c r="W313" s="80"/>
      <c r="X313" s="80"/>
      <c r="Y313" s="171"/>
      <c r="Z313" s="14"/>
      <c r="AA313" s="14"/>
      <c r="AB313" s="80"/>
      <c r="AC313" s="80"/>
      <c r="AD313" s="80"/>
      <c r="AE313" s="14"/>
      <c r="AF313" s="80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</row>
    <row r="314" spans="7:44">
      <c r="G314" s="171"/>
      <c r="H314" s="171"/>
      <c r="I314" s="171"/>
      <c r="J314" s="171"/>
      <c r="P314" s="171"/>
      <c r="Q314" s="14"/>
      <c r="R314" s="305"/>
      <c r="S314" s="14"/>
      <c r="T314" s="171"/>
      <c r="U314" s="80"/>
      <c r="V314" s="80"/>
      <c r="W314" s="80"/>
      <c r="X314" s="80"/>
      <c r="Y314" s="171"/>
      <c r="Z314" s="14"/>
      <c r="AA314" s="14"/>
      <c r="AB314" s="80"/>
      <c r="AC314" s="80"/>
      <c r="AD314" s="80"/>
      <c r="AE314" s="14"/>
      <c r="AF314" s="80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</row>
    <row r="315" spans="7:44">
      <c r="G315" s="171"/>
      <c r="H315" s="171"/>
      <c r="I315" s="171"/>
      <c r="J315" s="171"/>
      <c r="P315" s="171"/>
      <c r="Q315" s="14"/>
      <c r="R315" s="305"/>
      <c r="S315" s="14"/>
      <c r="T315" s="171"/>
      <c r="U315" s="80"/>
      <c r="V315" s="80"/>
      <c r="W315" s="80"/>
      <c r="X315" s="80"/>
      <c r="Y315" s="171"/>
      <c r="Z315" s="14"/>
      <c r="AA315" s="14"/>
      <c r="AB315" s="80"/>
      <c r="AC315" s="80"/>
      <c r="AD315" s="80"/>
      <c r="AE315" s="14"/>
      <c r="AF315" s="80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</row>
    <row r="316" spans="7:44">
      <c r="G316" s="171"/>
      <c r="H316" s="171"/>
      <c r="I316" s="171"/>
      <c r="J316" s="171"/>
      <c r="P316" s="171"/>
      <c r="Q316" s="14"/>
      <c r="R316" s="305"/>
      <c r="S316" s="14"/>
      <c r="T316" s="171"/>
      <c r="U316" s="80"/>
      <c r="V316" s="80"/>
      <c r="W316" s="80"/>
      <c r="X316" s="80"/>
      <c r="Y316" s="171"/>
      <c r="Z316" s="14"/>
      <c r="AA316" s="14"/>
      <c r="AB316" s="80"/>
      <c r="AC316" s="80"/>
      <c r="AD316" s="80"/>
      <c r="AE316" s="14"/>
      <c r="AF316" s="80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</row>
    <row r="317" spans="7:44">
      <c r="G317" s="171"/>
      <c r="H317" s="171"/>
      <c r="I317" s="171"/>
      <c r="J317" s="171"/>
      <c r="P317" s="171"/>
      <c r="Q317" s="14"/>
      <c r="R317" s="305"/>
      <c r="S317" s="14"/>
      <c r="T317" s="171"/>
      <c r="U317" s="80"/>
      <c r="V317" s="80"/>
      <c r="W317" s="80"/>
      <c r="X317" s="80"/>
      <c r="Y317" s="171"/>
      <c r="Z317" s="14"/>
      <c r="AA317" s="14"/>
      <c r="AB317" s="80"/>
      <c r="AC317" s="80"/>
      <c r="AD317" s="80"/>
      <c r="AE317" s="14"/>
      <c r="AF317" s="80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</row>
    <row r="318" spans="7:44">
      <c r="G318" s="171"/>
      <c r="H318" s="171"/>
      <c r="I318" s="171"/>
      <c r="J318" s="171"/>
      <c r="P318" s="171"/>
      <c r="Q318" s="14"/>
      <c r="R318" s="305"/>
      <c r="S318" s="14"/>
      <c r="T318" s="171"/>
      <c r="U318" s="80"/>
      <c r="V318" s="80"/>
      <c r="W318" s="80"/>
      <c r="X318" s="80"/>
      <c r="Y318" s="171"/>
      <c r="Z318" s="14"/>
      <c r="AA318" s="14"/>
      <c r="AB318" s="80"/>
      <c r="AC318" s="80"/>
      <c r="AD318" s="80"/>
      <c r="AE318" s="14"/>
      <c r="AF318" s="80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</row>
    <row r="319" spans="7:44">
      <c r="G319" s="171"/>
      <c r="H319" s="171"/>
      <c r="I319" s="171"/>
      <c r="J319" s="171"/>
      <c r="P319" s="171"/>
      <c r="Q319" s="14"/>
      <c r="R319" s="305"/>
      <c r="S319" s="14"/>
      <c r="T319" s="171"/>
      <c r="U319" s="80"/>
      <c r="V319" s="80"/>
      <c r="W319" s="80"/>
      <c r="X319" s="80"/>
      <c r="Y319" s="171"/>
      <c r="Z319" s="14"/>
      <c r="AA319" s="14"/>
      <c r="AB319" s="80"/>
      <c r="AC319" s="80"/>
      <c r="AD319" s="80"/>
      <c r="AE319" s="14"/>
      <c r="AF319" s="80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</row>
    <row r="320" spans="7:44">
      <c r="G320" s="171"/>
      <c r="H320" s="171"/>
      <c r="I320" s="171"/>
      <c r="J320" s="171"/>
      <c r="P320" s="171"/>
      <c r="Q320" s="14"/>
      <c r="R320" s="305"/>
      <c r="S320" s="14"/>
      <c r="T320" s="171"/>
      <c r="U320" s="80"/>
      <c r="V320" s="80"/>
      <c r="W320" s="80"/>
      <c r="X320" s="80"/>
      <c r="Y320" s="171"/>
      <c r="Z320" s="14"/>
      <c r="AA320" s="14"/>
      <c r="AB320" s="80"/>
      <c r="AC320" s="80"/>
      <c r="AD320" s="80"/>
      <c r="AE320" s="14"/>
      <c r="AF320" s="80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</row>
    <row r="321" spans="1:44">
      <c r="G321" s="171"/>
      <c r="H321" s="171"/>
      <c r="I321" s="171"/>
      <c r="J321" s="171"/>
      <c r="P321" s="171"/>
      <c r="Q321" s="14"/>
      <c r="R321" s="305"/>
      <c r="S321" s="14"/>
      <c r="T321" s="171"/>
      <c r="U321" s="80"/>
      <c r="V321" s="80"/>
      <c r="W321" s="80"/>
      <c r="X321" s="80"/>
      <c r="Y321" s="171"/>
      <c r="Z321" s="14"/>
      <c r="AA321" s="14"/>
      <c r="AB321" s="80"/>
      <c r="AC321" s="80"/>
      <c r="AD321" s="80"/>
      <c r="AE321" s="14"/>
      <c r="AF321" s="80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</row>
    <row r="322" spans="1:44">
      <c r="G322" s="171"/>
      <c r="H322" s="171"/>
      <c r="I322" s="171"/>
      <c r="J322" s="171"/>
      <c r="P322" s="171"/>
      <c r="Q322" s="14"/>
      <c r="R322" s="305"/>
      <c r="S322" s="14"/>
      <c r="T322" s="171"/>
      <c r="U322" s="81"/>
      <c r="V322" s="81"/>
      <c r="W322" s="81"/>
      <c r="X322" s="81"/>
      <c r="Y322" s="172"/>
      <c r="Z322" s="32"/>
      <c r="AA322" s="32"/>
      <c r="AB322" s="81"/>
      <c r="AC322" s="81"/>
    </row>
    <row r="323" spans="1:44">
      <c r="G323" s="171"/>
      <c r="H323" s="171"/>
      <c r="I323" s="171"/>
      <c r="J323" s="171"/>
      <c r="P323" s="171"/>
      <c r="Q323" s="14"/>
      <c r="R323" s="305"/>
      <c r="S323" s="14"/>
      <c r="T323" s="171"/>
      <c r="U323" s="82"/>
      <c r="V323" s="82"/>
      <c r="W323" s="82"/>
      <c r="X323" s="82"/>
      <c r="Y323" s="173"/>
      <c r="Z323" s="36"/>
      <c r="AA323" s="36"/>
      <c r="AB323" s="82"/>
      <c r="AC323" s="82"/>
    </row>
    <row r="324" spans="1:44">
      <c r="G324" s="171"/>
      <c r="H324" s="171"/>
      <c r="I324" s="171"/>
      <c r="J324" s="171"/>
      <c r="P324" s="171"/>
      <c r="Q324" s="14"/>
      <c r="R324" s="305"/>
      <c r="S324" s="14"/>
      <c r="T324" s="171"/>
      <c r="U324" s="82"/>
      <c r="V324" s="82"/>
      <c r="W324" s="82"/>
      <c r="X324" s="82"/>
      <c r="Y324" s="173"/>
      <c r="Z324" s="36"/>
      <c r="AA324" s="36"/>
      <c r="AB324" s="82"/>
      <c r="AC324" s="82"/>
    </row>
    <row r="325" spans="1:44">
      <c r="G325" s="171"/>
      <c r="H325" s="171"/>
      <c r="I325" s="171"/>
      <c r="J325" s="171"/>
      <c r="P325" s="171"/>
      <c r="Q325" s="14"/>
      <c r="R325" s="305"/>
      <c r="S325" s="14"/>
      <c r="T325" s="171"/>
      <c r="U325" s="82"/>
      <c r="V325" s="82"/>
      <c r="W325" s="82"/>
      <c r="X325" s="82"/>
      <c r="Y325" s="173"/>
      <c r="Z325" s="36"/>
      <c r="AA325" s="36"/>
      <c r="AB325" s="82"/>
      <c r="AC325" s="82"/>
    </row>
    <row r="326" spans="1:44">
      <c r="G326" s="171"/>
      <c r="H326" s="171"/>
      <c r="I326" s="171"/>
      <c r="J326" s="171"/>
      <c r="P326" s="171"/>
      <c r="Q326" s="14"/>
      <c r="R326" s="305"/>
      <c r="S326" s="14"/>
      <c r="T326" s="171"/>
      <c r="U326" s="82"/>
      <c r="V326" s="82"/>
      <c r="W326" s="82"/>
      <c r="X326" s="82"/>
      <c r="Y326" s="173"/>
      <c r="Z326" s="36"/>
      <c r="AA326" s="36"/>
      <c r="AB326" s="82"/>
      <c r="AC326" s="82"/>
    </row>
    <row r="327" spans="1:44">
      <c r="G327" s="171"/>
      <c r="H327" s="171"/>
      <c r="I327" s="171"/>
      <c r="J327" s="171"/>
      <c r="P327" s="171"/>
      <c r="Q327" s="14"/>
      <c r="R327" s="305"/>
      <c r="S327" s="14"/>
      <c r="T327" s="171"/>
      <c r="U327" s="82"/>
      <c r="V327" s="82"/>
      <c r="W327" s="82"/>
      <c r="X327" s="82"/>
      <c r="Y327" s="173"/>
      <c r="Z327" s="36"/>
      <c r="AA327" s="36"/>
      <c r="AB327" s="82"/>
      <c r="AC327" s="82"/>
    </row>
    <row r="328" spans="1:44">
      <c r="G328" s="171"/>
      <c r="H328" s="171"/>
      <c r="I328" s="171"/>
      <c r="J328" s="171"/>
      <c r="P328" s="171"/>
      <c r="Q328" s="14"/>
      <c r="R328" s="305"/>
      <c r="S328" s="14"/>
      <c r="T328" s="171"/>
      <c r="U328" s="82"/>
      <c r="V328" s="82"/>
      <c r="W328" s="82"/>
      <c r="X328" s="82"/>
      <c r="Y328" s="173"/>
      <c r="Z328" s="36"/>
      <c r="AA328" s="36"/>
      <c r="AB328" s="82"/>
      <c r="AC328" s="82"/>
    </row>
    <row r="329" spans="1:44">
      <c r="G329" s="171"/>
      <c r="H329" s="171"/>
      <c r="I329" s="171"/>
      <c r="J329" s="171"/>
      <c r="P329" s="171"/>
      <c r="Q329" s="14"/>
      <c r="R329" s="305"/>
      <c r="S329" s="14"/>
      <c r="T329" s="171"/>
      <c r="U329" s="82"/>
      <c r="V329" s="82"/>
      <c r="W329" s="82"/>
      <c r="X329" s="82"/>
      <c r="Y329" s="173"/>
      <c r="Z329" s="36"/>
      <c r="AA329" s="36"/>
      <c r="AB329" s="82"/>
      <c r="AC329" s="82"/>
    </row>
    <row r="330" spans="1:44">
      <c r="G330" s="171"/>
      <c r="H330" s="171"/>
      <c r="I330" s="171"/>
      <c r="J330" s="171"/>
      <c r="P330" s="171"/>
      <c r="Q330" s="14"/>
      <c r="R330" s="305"/>
      <c r="S330" s="14"/>
      <c r="T330" s="171"/>
      <c r="U330" s="82"/>
      <c r="V330" s="82"/>
      <c r="W330" s="82"/>
      <c r="X330" s="82"/>
      <c r="Y330" s="173"/>
      <c r="Z330" s="36"/>
      <c r="AA330" s="36"/>
      <c r="AB330" s="82"/>
      <c r="AC330" s="82"/>
    </row>
    <row r="331" spans="1:44">
      <c r="G331" s="171"/>
      <c r="H331" s="171"/>
      <c r="I331" s="171"/>
      <c r="J331" s="171"/>
      <c r="P331" s="171"/>
      <c r="Q331" s="14"/>
      <c r="R331" s="305"/>
      <c r="S331" s="14"/>
      <c r="T331" s="171"/>
      <c r="U331" s="82"/>
      <c r="V331" s="82"/>
      <c r="W331" s="82"/>
      <c r="X331" s="82"/>
      <c r="Y331" s="173"/>
      <c r="Z331" s="36"/>
      <c r="AA331" s="36"/>
      <c r="AB331" s="82"/>
      <c r="AC331" s="82"/>
    </row>
    <row r="332" spans="1:44">
      <c r="A332" s="32"/>
      <c r="B332" s="32"/>
      <c r="C332" s="32"/>
      <c r="D332" s="32"/>
      <c r="E332" s="32"/>
      <c r="F332" s="376"/>
      <c r="G332" s="172"/>
      <c r="H332" s="172"/>
      <c r="I332" s="172"/>
      <c r="J332" s="172"/>
      <c r="K332" s="465"/>
      <c r="L332" s="465"/>
      <c r="M332" s="466"/>
      <c r="N332" s="466"/>
      <c r="O332" s="466"/>
      <c r="P332" s="172"/>
      <c r="Q332" s="32"/>
      <c r="R332" s="306"/>
      <c r="S332" s="32"/>
      <c r="T332" s="172"/>
      <c r="U332" s="82"/>
      <c r="V332" s="82"/>
      <c r="W332" s="82"/>
      <c r="X332" s="82"/>
      <c r="Y332" s="173"/>
      <c r="Z332" s="36"/>
      <c r="AA332" s="36"/>
      <c r="AB332" s="82"/>
      <c r="AC332" s="82"/>
    </row>
    <row r="333" spans="1:44">
      <c r="A333" s="36"/>
      <c r="B333" s="36"/>
      <c r="C333" s="36"/>
      <c r="D333" s="36"/>
      <c r="E333" s="36"/>
      <c r="F333" s="377"/>
      <c r="G333" s="173"/>
      <c r="H333" s="173"/>
      <c r="I333" s="173"/>
      <c r="J333" s="173"/>
      <c r="K333" s="467"/>
      <c r="L333" s="467"/>
      <c r="M333" s="468"/>
      <c r="N333" s="468"/>
      <c r="O333" s="468"/>
      <c r="P333" s="173"/>
      <c r="Q333" s="36"/>
      <c r="R333" s="307"/>
      <c r="S333" s="36"/>
      <c r="T333" s="173"/>
      <c r="U333" s="82"/>
      <c r="V333" s="82"/>
      <c r="W333" s="82"/>
      <c r="X333" s="82"/>
      <c r="Y333" s="173"/>
      <c r="Z333" s="36"/>
      <c r="AA333" s="36"/>
      <c r="AB333" s="82"/>
      <c r="AC333" s="82"/>
    </row>
    <row r="334" spans="1:44">
      <c r="A334" s="36"/>
      <c r="B334" s="36"/>
      <c r="C334" s="36"/>
      <c r="D334" s="36"/>
      <c r="E334" s="36"/>
      <c r="F334" s="377"/>
      <c r="G334" s="173"/>
      <c r="H334" s="173"/>
      <c r="I334" s="173"/>
      <c r="J334" s="173"/>
      <c r="K334" s="467"/>
      <c r="L334" s="467"/>
      <c r="M334" s="468"/>
      <c r="N334" s="468"/>
      <c r="O334" s="468"/>
      <c r="P334" s="173"/>
      <c r="Q334" s="36"/>
      <c r="R334" s="307"/>
      <c r="S334" s="36"/>
      <c r="T334" s="173"/>
      <c r="U334" s="82"/>
      <c r="V334" s="82"/>
      <c r="W334" s="82"/>
      <c r="X334" s="82"/>
      <c r="Y334" s="173"/>
      <c r="Z334" s="36"/>
      <c r="AA334" s="36"/>
      <c r="AB334" s="82"/>
      <c r="AC334" s="82"/>
    </row>
    <row r="335" spans="1:44">
      <c r="A335" s="36"/>
      <c r="B335" s="36"/>
      <c r="C335" s="36"/>
      <c r="D335" s="36"/>
      <c r="E335" s="36"/>
      <c r="F335" s="377"/>
      <c r="G335" s="173"/>
      <c r="H335" s="173"/>
      <c r="I335" s="173"/>
      <c r="J335" s="173"/>
      <c r="K335" s="467"/>
      <c r="L335" s="467"/>
      <c r="M335" s="468"/>
      <c r="N335" s="468"/>
      <c r="O335" s="468"/>
      <c r="P335" s="173"/>
      <c r="Q335" s="36"/>
      <c r="R335" s="307"/>
      <c r="S335" s="36"/>
      <c r="T335" s="173"/>
      <c r="U335" s="82"/>
      <c r="V335" s="82"/>
      <c r="W335" s="82"/>
      <c r="X335" s="82"/>
      <c r="Y335" s="173"/>
      <c r="Z335" s="36"/>
      <c r="AA335" s="36"/>
      <c r="AB335" s="82"/>
      <c r="AC335" s="82"/>
    </row>
    <row r="336" spans="1:44">
      <c r="A336" s="36"/>
      <c r="B336" s="36"/>
      <c r="C336" s="36"/>
      <c r="D336" s="36"/>
      <c r="E336" s="36"/>
      <c r="F336" s="377"/>
      <c r="G336" s="173"/>
      <c r="H336" s="173"/>
      <c r="I336" s="173"/>
      <c r="J336" s="173"/>
      <c r="K336" s="467"/>
      <c r="L336" s="467"/>
      <c r="M336" s="468"/>
      <c r="N336" s="468"/>
      <c r="O336" s="468"/>
      <c r="P336" s="173"/>
      <c r="Q336" s="36"/>
      <c r="R336" s="307"/>
      <c r="S336" s="36"/>
      <c r="T336" s="173"/>
      <c r="U336" s="82"/>
      <c r="V336" s="82"/>
      <c r="W336" s="82"/>
      <c r="X336" s="82"/>
      <c r="Y336" s="173"/>
      <c r="Z336" s="36"/>
      <c r="AA336" s="36"/>
      <c r="AB336" s="82"/>
      <c r="AC336" s="82"/>
    </row>
    <row r="337" spans="1:29">
      <c r="A337" s="36"/>
      <c r="B337" s="36"/>
      <c r="C337" s="36"/>
      <c r="D337" s="36"/>
      <c r="E337" s="36"/>
      <c r="F337" s="377"/>
      <c r="G337" s="173"/>
      <c r="H337" s="173"/>
      <c r="I337" s="173"/>
      <c r="J337" s="173"/>
      <c r="K337" s="467"/>
      <c r="L337" s="467"/>
      <c r="M337" s="468"/>
      <c r="N337" s="468"/>
      <c r="O337" s="468"/>
      <c r="P337" s="173"/>
      <c r="Q337" s="36"/>
      <c r="R337" s="307"/>
      <c r="S337" s="36"/>
      <c r="T337" s="173"/>
      <c r="U337" s="82"/>
      <c r="V337" s="82"/>
      <c r="W337" s="82"/>
      <c r="X337" s="82"/>
      <c r="Y337" s="173"/>
      <c r="Z337" s="36"/>
      <c r="AA337" s="36"/>
      <c r="AB337" s="82"/>
      <c r="AC337" s="82"/>
    </row>
    <row r="338" spans="1:29">
      <c r="A338" s="36"/>
      <c r="B338" s="36"/>
      <c r="C338" s="36"/>
      <c r="D338" s="36"/>
      <c r="E338" s="36"/>
      <c r="F338" s="377"/>
      <c r="G338" s="173"/>
      <c r="H338" s="173"/>
      <c r="I338" s="173"/>
      <c r="J338" s="173"/>
      <c r="K338" s="467"/>
      <c r="L338" s="467"/>
      <c r="M338" s="468"/>
      <c r="N338" s="468"/>
      <c r="O338" s="468"/>
      <c r="P338" s="173"/>
      <c r="Q338" s="36"/>
      <c r="R338" s="307"/>
      <c r="S338" s="36"/>
      <c r="T338" s="173"/>
      <c r="U338" s="82"/>
      <c r="V338" s="82"/>
      <c r="W338" s="82"/>
      <c r="X338" s="82"/>
      <c r="Y338" s="173"/>
      <c r="Z338" s="36"/>
      <c r="AA338" s="36"/>
      <c r="AB338" s="82"/>
      <c r="AC338" s="82"/>
    </row>
    <row r="339" spans="1:29">
      <c r="A339" s="36"/>
      <c r="B339" s="36"/>
      <c r="C339" s="36"/>
      <c r="D339" s="36"/>
      <c r="E339" s="36"/>
      <c r="F339" s="377"/>
      <c r="G339" s="173"/>
      <c r="H339" s="173"/>
      <c r="I339" s="173"/>
      <c r="J339" s="173"/>
      <c r="K339" s="467"/>
      <c r="L339" s="467"/>
      <c r="M339" s="468"/>
      <c r="N339" s="468"/>
      <c r="O339" s="468"/>
      <c r="P339" s="173"/>
      <c r="Q339" s="36"/>
      <c r="R339" s="307"/>
      <c r="S339" s="36"/>
      <c r="T339" s="173"/>
      <c r="U339" s="82"/>
      <c r="V339" s="82"/>
      <c r="W339" s="82"/>
      <c r="X339" s="82"/>
      <c r="Y339" s="173"/>
      <c r="Z339" s="36"/>
      <c r="AA339" s="36"/>
      <c r="AB339" s="82"/>
      <c r="AC339" s="82"/>
    </row>
    <row r="340" spans="1:29">
      <c r="A340" s="36"/>
      <c r="B340" s="36"/>
      <c r="C340" s="36"/>
      <c r="D340" s="36"/>
      <c r="E340" s="36"/>
      <c r="F340" s="377"/>
      <c r="G340" s="173"/>
      <c r="H340" s="173"/>
      <c r="I340" s="173"/>
      <c r="J340" s="173"/>
      <c r="K340" s="467"/>
      <c r="L340" s="467"/>
      <c r="M340" s="468"/>
      <c r="N340" s="468"/>
      <c r="O340" s="468"/>
      <c r="P340" s="173"/>
      <c r="Q340" s="36"/>
      <c r="R340" s="307"/>
      <c r="S340" s="36"/>
      <c r="T340" s="173"/>
      <c r="U340" s="82"/>
      <c r="V340" s="82"/>
      <c r="W340" s="82"/>
      <c r="X340" s="82"/>
      <c r="Y340" s="173"/>
      <c r="Z340" s="36"/>
      <c r="AA340" s="36"/>
      <c r="AB340" s="82"/>
      <c r="AC340" s="82"/>
    </row>
    <row r="341" spans="1:29">
      <c r="A341" s="36"/>
      <c r="B341" s="36"/>
      <c r="C341" s="36"/>
      <c r="D341" s="36"/>
      <c r="E341" s="36"/>
      <c r="F341" s="377"/>
      <c r="G341" s="173"/>
      <c r="H341" s="173"/>
      <c r="I341" s="173"/>
      <c r="J341" s="173"/>
      <c r="K341" s="467"/>
      <c r="L341" s="467"/>
      <c r="M341" s="468"/>
      <c r="N341" s="468"/>
      <c r="O341" s="468"/>
      <c r="P341" s="173"/>
      <c r="Q341" s="36"/>
      <c r="R341" s="307"/>
      <c r="S341" s="36"/>
      <c r="T341" s="173"/>
      <c r="U341" s="82"/>
      <c r="V341" s="82"/>
      <c r="W341" s="82"/>
      <c r="X341" s="82"/>
      <c r="Y341" s="173"/>
      <c r="Z341" s="36"/>
      <c r="AA341" s="36"/>
      <c r="AB341" s="82"/>
      <c r="AC341" s="82"/>
    </row>
    <row r="342" spans="1:29">
      <c r="A342" s="36"/>
      <c r="B342" s="36"/>
      <c r="C342" s="36"/>
      <c r="D342" s="36"/>
      <c r="E342" s="36"/>
      <c r="F342" s="377"/>
      <c r="G342" s="173"/>
      <c r="H342" s="173"/>
      <c r="I342" s="173"/>
      <c r="J342" s="173"/>
      <c r="K342" s="467"/>
      <c r="L342" s="467"/>
      <c r="M342" s="468"/>
      <c r="N342" s="468"/>
      <c r="O342" s="468"/>
      <c r="P342" s="173"/>
      <c r="Q342" s="36"/>
      <c r="R342" s="307"/>
      <c r="S342" s="36"/>
      <c r="T342" s="173"/>
      <c r="U342" s="82"/>
      <c r="V342" s="82"/>
      <c r="W342" s="82"/>
      <c r="X342" s="82"/>
      <c r="Y342" s="173"/>
      <c r="Z342" s="36"/>
      <c r="AA342" s="36"/>
      <c r="AB342" s="82"/>
      <c r="AC342" s="82"/>
    </row>
    <row r="343" spans="1:29">
      <c r="A343" s="36"/>
      <c r="B343" s="36"/>
      <c r="C343" s="36"/>
      <c r="D343" s="36"/>
      <c r="E343" s="36"/>
      <c r="F343" s="377"/>
      <c r="G343" s="173"/>
      <c r="H343" s="173"/>
      <c r="I343" s="173"/>
      <c r="J343" s="173"/>
      <c r="K343" s="467"/>
      <c r="L343" s="467"/>
      <c r="M343" s="468"/>
      <c r="N343" s="468"/>
      <c r="O343" s="468"/>
      <c r="P343" s="173"/>
      <c r="Q343" s="36"/>
      <c r="R343" s="307"/>
      <c r="S343" s="36"/>
      <c r="T343" s="173"/>
      <c r="U343" s="82"/>
      <c r="V343" s="82"/>
      <c r="W343" s="82"/>
      <c r="X343" s="82"/>
      <c r="Y343" s="173"/>
      <c r="Z343" s="36"/>
      <c r="AA343" s="36"/>
      <c r="AB343" s="82"/>
      <c r="AC343" s="82"/>
    </row>
    <row r="344" spans="1:29">
      <c r="A344" s="36"/>
      <c r="B344" s="36"/>
      <c r="C344" s="36"/>
      <c r="D344" s="36"/>
      <c r="E344" s="36"/>
      <c r="F344" s="377"/>
      <c r="G344" s="173"/>
      <c r="H344" s="173"/>
      <c r="I344" s="173"/>
      <c r="J344" s="173"/>
      <c r="K344" s="467"/>
      <c r="L344" s="467"/>
      <c r="M344" s="468"/>
      <c r="N344" s="468"/>
      <c r="O344" s="468"/>
      <c r="P344" s="173"/>
      <c r="Q344" s="36"/>
      <c r="R344" s="307"/>
      <c r="S344" s="36"/>
      <c r="T344" s="173"/>
      <c r="U344" s="82"/>
      <c r="V344" s="82"/>
      <c r="W344" s="82"/>
      <c r="X344" s="82"/>
      <c r="Y344" s="173"/>
      <c r="Z344" s="36"/>
      <c r="AA344" s="36"/>
      <c r="AB344" s="82"/>
      <c r="AC344" s="82"/>
    </row>
    <row r="345" spans="1:29">
      <c r="A345" s="36"/>
      <c r="B345" s="36"/>
      <c r="C345" s="36"/>
      <c r="D345" s="36"/>
      <c r="E345" s="36"/>
      <c r="F345" s="377"/>
      <c r="G345" s="173"/>
      <c r="H345" s="173"/>
      <c r="I345" s="173"/>
      <c r="J345" s="173"/>
      <c r="K345" s="467"/>
      <c r="L345" s="467"/>
      <c r="M345" s="468"/>
      <c r="N345" s="468"/>
      <c r="O345" s="468"/>
      <c r="P345" s="173"/>
      <c r="Q345" s="36"/>
      <c r="R345" s="307"/>
      <c r="S345" s="36"/>
      <c r="T345" s="173"/>
      <c r="U345" s="82"/>
      <c r="V345" s="82"/>
      <c r="W345" s="82"/>
      <c r="X345" s="82"/>
      <c r="Y345" s="173"/>
      <c r="Z345" s="36"/>
      <c r="AA345" s="36"/>
      <c r="AB345" s="82"/>
      <c r="AC345" s="82"/>
    </row>
    <row r="346" spans="1:29">
      <c r="A346" s="36"/>
      <c r="B346" s="36"/>
      <c r="C346" s="36"/>
      <c r="D346" s="36"/>
      <c r="E346" s="36"/>
      <c r="F346" s="377"/>
      <c r="G346" s="173"/>
      <c r="H346" s="173"/>
      <c r="I346" s="173"/>
      <c r="J346" s="173"/>
      <c r="K346" s="467"/>
      <c r="L346" s="467"/>
      <c r="M346" s="468"/>
      <c r="N346" s="468"/>
      <c r="O346" s="468"/>
      <c r="P346" s="173"/>
      <c r="Q346" s="36"/>
      <c r="R346" s="307"/>
      <c r="S346" s="36"/>
      <c r="T346" s="173"/>
      <c r="U346" s="82"/>
      <c r="V346" s="82"/>
      <c r="W346" s="82"/>
      <c r="X346" s="82"/>
      <c r="Y346" s="173"/>
      <c r="Z346" s="36"/>
      <c r="AA346" s="36"/>
      <c r="AB346" s="82"/>
      <c r="AC346" s="82"/>
    </row>
    <row r="347" spans="1:29">
      <c r="A347" s="36"/>
      <c r="B347" s="36"/>
      <c r="C347" s="36"/>
      <c r="D347" s="36"/>
      <c r="E347" s="36"/>
      <c r="F347" s="377"/>
      <c r="G347" s="173"/>
      <c r="H347" s="173"/>
      <c r="I347" s="173"/>
      <c r="J347" s="173"/>
      <c r="K347" s="467"/>
      <c r="L347" s="467"/>
      <c r="M347" s="468"/>
      <c r="N347" s="468"/>
      <c r="O347" s="468"/>
      <c r="P347" s="173"/>
      <c r="Q347" s="36"/>
      <c r="R347" s="307"/>
      <c r="S347" s="36"/>
      <c r="T347" s="173"/>
      <c r="U347" s="82"/>
      <c r="V347" s="82"/>
      <c r="W347" s="82"/>
      <c r="X347" s="82"/>
      <c r="Y347" s="173"/>
      <c r="Z347" s="36"/>
      <c r="AA347" s="36"/>
      <c r="AB347" s="82"/>
      <c r="AC347" s="82"/>
    </row>
    <row r="348" spans="1:29">
      <c r="A348" s="36"/>
      <c r="B348" s="36"/>
      <c r="C348" s="36"/>
      <c r="D348" s="36"/>
      <c r="E348" s="36"/>
      <c r="F348" s="377"/>
      <c r="G348" s="173"/>
      <c r="H348" s="173"/>
      <c r="I348" s="173"/>
      <c r="J348" s="173"/>
      <c r="K348" s="467"/>
      <c r="L348" s="467"/>
      <c r="M348" s="468"/>
      <c r="N348" s="468"/>
      <c r="O348" s="468"/>
      <c r="P348" s="173"/>
      <c r="Q348" s="36"/>
      <c r="R348" s="307"/>
      <c r="S348" s="36"/>
      <c r="T348" s="173"/>
      <c r="U348" s="82"/>
      <c r="V348" s="82"/>
      <c r="W348" s="82"/>
      <c r="X348" s="82"/>
      <c r="Y348" s="173"/>
      <c r="Z348" s="36"/>
      <c r="AA348" s="36"/>
      <c r="AB348" s="82"/>
      <c r="AC348" s="82"/>
    </row>
    <row r="349" spans="1:29">
      <c r="A349" s="36"/>
      <c r="B349" s="36"/>
      <c r="C349" s="36"/>
      <c r="D349" s="36"/>
      <c r="E349" s="36"/>
      <c r="F349" s="377"/>
      <c r="G349" s="173"/>
      <c r="H349" s="173"/>
      <c r="I349" s="173"/>
      <c r="J349" s="173"/>
      <c r="K349" s="467"/>
      <c r="L349" s="467"/>
      <c r="M349" s="468"/>
      <c r="N349" s="468"/>
      <c r="O349" s="468"/>
      <c r="P349" s="173"/>
      <c r="Q349" s="36"/>
      <c r="R349" s="307"/>
      <c r="S349" s="36"/>
      <c r="T349" s="173"/>
      <c r="U349" s="82"/>
      <c r="V349" s="82"/>
      <c r="W349" s="82"/>
      <c r="X349" s="82"/>
      <c r="Y349" s="173"/>
      <c r="Z349" s="36"/>
      <c r="AA349" s="36"/>
      <c r="AB349" s="82"/>
      <c r="AC349" s="82"/>
    </row>
    <row r="350" spans="1:29">
      <c r="A350" s="36"/>
      <c r="B350" s="36"/>
      <c r="C350" s="36"/>
      <c r="D350" s="36"/>
      <c r="E350" s="36"/>
      <c r="F350" s="377"/>
      <c r="G350" s="173"/>
      <c r="H350" s="173"/>
      <c r="I350" s="173"/>
      <c r="J350" s="173"/>
      <c r="K350" s="467"/>
      <c r="L350" s="467"/>
      <c r="M350" s="468"/>
      <c r="N350" s="468"/>
      <c r="O350" s="468"/>
      <c r="P350" s="173"/>
      <c r="Q350" s="36"/>
      <c r="R350" s="307"/>
      <c r="S350" s="36"/>
      <c r="T350" s="173"/>
      <c r="U350" s="82"/>
      <c r="V350" s="82"/>
      <c r="W350" s="82"/>
      <c r="X350" s="82"/>
      <c r="Y350" s="173"/>
      <c r="Z350" s="36"/>
      <c r="AA350" s="36"/>
      <c r="AB350" s="82"/>
      <c r="AC350" s="82"/>
    </row>
    <row r="351" spans="1:29">
      <c r="A351" s="36"/>
      <c r="B351" s="36"/>
      <c r="C351" s="36"/>
      <c r="D351" s="36"/>
      <c r="E351" s="36"/>
      <c r="F351" s="377"/>
      <c r="G351" s="173"/>
      <c r="H351" s="173"/>
      <c r="I351" s="173"/>
      <c r="J351" s="173"/>
      <c r="K351" s="467"/>
      <c r="L351" s="467"/>
      <c r="M351" s="468"/>
      <c r="N351" s="468"/>
      <c r="O351" s="468"/>
      <c r="P351" s="173"/>
      <c r="Q351" s="36"/>
      <c r="R351" s="307"/>
      <c r="S351" s="36"/>
      <c r="T351" s="173"/>
      <c r="U351" s="82"/>
      <c r="V351" s="82"/>
      <c r="W351" s="82"/>
      <c r="X351" s="82"/>
      <c r="Y351" s="173"/>
      <c r="Z351" s="36"/>
      <c r="AA351" s="36"/>
      <c r="AB351" s="82"/>
      <c r="AC351" s="82"/>
    </row>
    <row r="352" spans="1:29">
      <c r="A352" s="36"/>
      <c r="B352" s="36"/>
      <c r="C352" s="36"/>
      <c r="D352" s="36"/>
      <c r="E352" s="36"/>
      <c r="F352" s="377"/>
      <c r="G352" s="173"/>
      <c r="H352" s="173"/>
      <c r="I352" s="173"/>
      <c r="J352" s="173"/>
      <c r="K352" s="467"/>
      <c r="L352" s="467"/>
      <c r="M352" s="468"/>
      <c r="N352" s="468"/>
      <c r="O352" s="468"/>
      <c r="P352" s="173"/>
      <c r="Q352" s="36"/>
      <c r="R352" s="307"/>
      <c r="S352" s="36"/>
      <c r="T352" s="173"/>
      <c r="U352" s="82"/>
      <c r="V352" s="82"/>
      <c r="W352" s="82"/>
      <c r="X352" s="82"/>
      <c r="Y352" s="173"/>
      <c r="Z352" s="36"/>
      <c r="AA352" s="36"/>
      <c r="AB352" s="82"/>
      <c r="AC352" s="82"/>
    </row>
    <row r="353" spans="1:29">
      <c r="A353" s="36"/>
      <c r="B353" s="36"/>
      <c r="C353" s="36"/>
      <c r="D353" s="36"/>
      <c r="E353" s="36"/>
      <c r="F353" s="377"/>
      <c r="G353" s="173"/>
      <c r="H353" s="173"/>
      <c r="I353" s="173"/>
      <c r="J353" s="173"/>
      <c r="K353" s="467"/>
      <c r="L353" s="467"/>
      <c r="M353" s="468"/>
      <c r="N353" s="468"/>
      <c r="O353" s="468"/>
      <c r="P353" s="173"/>
      <c r="Q353" s="36"/>
      <c r="R353" s="307"/>
      <c r="S353" s="36"/>
      <c r="T353" s="173"/>
      <c r="U353" s="82"/>
      <c r="V353" s="82"/>
      <c r="W353" s="82"/>
      <c r="X353" s="82"/>
      <c r="Y353" s="173"/>
      <c r="Z353" s="36"/>
      <c r="AA353" s="36"/>
      <c r="AB353" s="82"/>
      <c r="AC353" s="82"/>
    </row>
    <row r="354" spans="1:29">
      <c r="A354" s="36"/>
      <c r="B354" s="36"/>
      <c r="C354" s="36"/>
      <c r="D354" s="36"/>
      <c r="E354" s="36"/>
      <c r="F354" s="377"/>
      <c r="G354" s="173"/>
      <c r="H354" s="173"/>
      <c r="I354" s="173"/>
      <c r="J354" s="173"/>
      <c r="K354" s="467"/>
      <c r="L354" s="467"/>
      <c r="M354" s="468"/>
      <c r="N354" s="468"/>
      <c r="O354" s="468"/>
      <c r="P354" s="173"/>
      <c r="Q354" s="36"/>
      <c r="R354" s="307"/>
      <c r="S354" s="36"/>
      <c r="T354" s="173"/>
      <c r="U354" s="82"/>
      <c r="V354" s="82"/>
      <c r="W354" s="82"/>
      <c r="X354" s="82"/>
      <c r="Y354" s="173"/>
      <c r="Z354" s="36"/>
      <c r="AA354" s="36"/>
      <c r="AB354" s="82"/>
      <c r="AC354" s="82"/>
    </row>
    <row r="355" spans="1:29">
      <c r="A355" s="36"/>
      <c r="B355" s="36"/>
      <c r="C355" s="36"/>
      <c r="D355" s="36"/>
      <c r="E355" s="36"/>
      <c r="F355" s="377"/>
      <c r="G355" s="173"/>
      <c r="H355" s="173"/>
      <c r="I355" s="173"/>
      <c r="J355" s="173"/>
      <c r="K355" s="467"/>
      <c r="L355" s="467"/>
      <c r="M355" s="468"/>
      <c r="N355" s="468"/>
      <c r="O355" s="468"/>
      <c r="P355" s="173"/>
      <c r="Q355" s="36"/>
      <c r="R355" s="307"/>
      <c r="S355" s="36"/>
      <c r="T355" s="173"/>
      <c r="U355" s="82"/>
      <c r="V355" s="82"/>
      <c r="W355" s="82"/>
      <c r="X355" s="82"/>
      <c r="Y355" s="173"/>
      <c r="Z355" s="36"/>
      <c r="AA355" s="36"/>
      <c r="AB355" s="82"/>
      <c r="AC355" s="82"/>
    </row>
    <row r="356" spans="1:29">
      <c r="A356" s="36"/>
      <c r="B356" s="36"/>
      <c r="C356" s="36"/>
      <c r="D356" s="36"/>
      <c r="E356" s="36"/>
      <c r="F356" s="377"/>
      <c r="G356" s="173"/>
      <c r="H356" s="173"/>
      <c r="I356" s="173"/>
      <c r="J356" s="173"/>
      <c r="K356" s="467"/>
      <c r="L356" s="467"/>
      <c r="M356" s="468"/>
      <c r="N356" s="468"/>
      <c r="O356" s="468"/>
      <c r="P356" s="173"/>
      <c r="Q356" s="36"/>
      <c r="R356" s="307"/>
      <c r="S356" s="36"/>
      <c r="T356" s="173"/>
      <c r="U356" s="82"/>
      <c r="V356" s="82"/>
      <c r="W356" s="82"/>
      <c r="X356" s="82"/>
      <c r="Y356" s="173"/>
      <c r="Z356" s="36"/>
      <c r="AA356" s="36"/>
      <c r="AB356" s="82"/>
      <c r="AC356" s="82"/>
    </row>
    <row r="357" spans="1:29">
      <c r="A357" s="36"/>
      <c r="B357" s="36"/>
      <c r="C357" s="36"/>
      <c r="D357" s="36"/>
      <c r="E357" s="36"/>
      <c r="F357" s="377"/>
      <c r="G357" s="173"/>
      <c r="H357" s="173"/>
      <c r="I357" s="173"/>
      <c r="J357" s="173"/>
      <c r="K357" s="467"/>
      <c r="L357" s="467"/>
      <c r="M357" s="468"/>
      <c r="N357" s="468"/>
      <c r="O357" s="468"/>
      <c r="P357" s="173"/>
      <c r="Q357" s="36"/>
      <c r="R357" s="307"/>
      <c r="S357" s="36"/>
      <c r="T357" s="173"/>
      <c r="U357" s="82"/>
      <c r="V357" s="82"/>
      <c r="W357" s="82"/>
      <c r="X357" s="82"/>
      <c r="Y357" s="173"/>
    </row>
    <row r="358" spans="1:29">
      <c r="A358" s="36"/>
      <c r="B358" s="36"/>
      <c r="C358" s="36"/>
      <c r="D358" s="36"/>
      <c r="E358" s="36"/>
      <c r="F358" s="377"/>
      <c r="G358" s="173"/>
      <c r="H358" s="173"/>
      <c r="I358" s="173"/>
      <c r="J358" s="173"/>
      <c r="K358" s="467"/>
      <c r="L358" s="467"/>
      <c r="M358" s="468"/>
      <c r="N358" s="468"/>
      <c r="O358" s="468"/>
      <c r="P358" s="173"/>
      <c r="Q358" s="36"/>
      <c r="R358" s="307"/>
      <c r="S358" s="36"/>
      <c r="T358" s="173"/>
      <c r="U358" s="82"/>
      <c r="V358" s="82"/>
      <c r="W358" s="82"/>
      <c r="X358" s="82"/>
      <c r="Y358" s="173"/>
    </row>
    <row r="359" spans="1:29">
      <c r="A359" s="36"/>
      <c r="B359" s="36"/>
      <c r="C359" s="36"/>
      <c r="D359" s="36"/>
      <c r="E359" s="36"/>
      <c r="F359" s="377"/>
      <c r="G359" s="173"/>
      <c r="H359" s="173"/>
      <c r="I359" s="173"/>
      <c r="J359" s="173"/>
      <c r="K359" s="467"/>
      <c r="L359" s="467"/>
      <c r="M359" s="468"/>
      <c r="N359" s="468"/>
      <c r="O359" s="468"/>
      <c r="P359" s="173"/>
      <c r="Q359" s="36"/>
      <c r="R359" s="307"/>
      <c r="S359" s="36"/>
      <c r="T359" s="173"/>
      <c r="U359" s="82"/>
      <c r="V359" s="82"/>
      <c r="W359" s="82"/>
      <c r="X359" s="82"/>
      <c r="Y359" s="173"/>
    </row>
    <row r="360" spans="1:29">
      <c r="A360" s="36"/>
      <c r="B360" s="36"/>
      <c r="C360" s="36"/>
      <c r="D360" s="36"/>
      <c r="E360" s="36"/>
      <c r="F360" s="377"/>
      <c r="G360" s="173"/>
      <c r="H360" s="173"/>
      <c r="I360" s="173"/>
      <c r="J360" s="173"/>
      <c r="K360" s="467"/>
      <c r="L360" s="467"/>
      <c r="M360" s="468"/>
      <c r="N360" s="468"/>
      <c r="O360" s="468"/>
      <c r="P360" s="173"/>
      <c r="Q360" s="36"/>
      <c r="R360" s="307"/>
      <c r="S360" s="36"/>
      <c r="T360" s="173"/>
      <c r="U360" s="82"/>
      <c r="V360" s="82"/>
      <c r="W360" s="82"/>
      <c r="X360" s="82"/>
      <c r="Y360" s="173"/>
    </row>
    <row r="361" spans="1:29">
      <c r="A361" s="36"/>
      <c r="B361" s="36"/>
      <c r="C361" s="36"/>
      <c r="D361" s="36"/>
      <c r="E361" s="36"/>
      <c r="F361" s="377"/>
      <c r="G361" s="173"/>
      <c r="H361" s="173"/>
      <c r="I361" s="173"/>
      <c r="J361" s="173"/>
      <c r="K361" s="467"/>
      <c r="L361" s="467"/>
      <c r="M361" s="468"/>
      <c r="N361" s="468"/>
      <c r="O361" s="468"/>
      <c r="P361" s="173"/>
      <c r="Q361" s="36"/>
      <c r="R361" s="307"/>
      <c r="S361" s="36"/>
      <c r="T361" s="173"/>
      <c r="U361" s="82"/>
      <c r="V361" s="82"/>
      <c r="W361" s="82"/>
      <c r="X361" s="82"/>
      <c r="Y361" s="173"/>
    </row>
    <row r="362" spans="1:29">
      <c r="A362" s="36"/>
      <c r="B362" s="36"/>
      <c r="C362" s="36"/>
      <c r="D362" s="36"/>
      <c r="E362" s="36"/>
      <c r="F362" s="377"/>
      <c r="G362" s="173"/>
      <c r="H362" s="173"/>
      <c r="I362" s="173"/>
      <c r="J362" s="173"/>
      <c r="K362" s="467"/>
      <c r="L362" s="467"/>
      <c r="M362" s="468"/>
      <c r="N362" s="468"/>
      <c r="O362" s="468"/>
      <c r="P362" s="173"/>
      <c r="Q362" s="36"/>
      <c r="R362" s="307"/>
      <c r="S362" s="36"/>
      <c r="T362" s="173"/>
      <c r="U362" s="82"/>
      <c r="V362" s="82"/>
      <c r="W362" s="82"/>
      <c r="X362" s="82"/>
      <c r="Y362" s="173"/>
    </row>
    <row r="363" spans="1:29">
      <c r="A363" s="36"/>
      <c r="B363" s="36"/>
      <c r="C363" s="36"/>
      <c r="D363" s="36"/>
      <c r="E363" s="36"/>
      <c r="F363" s="377"/>
      <c r="G363" s="173"/>
      <c r="H363" s="173"/>
      <c r="I363" s="173"/>
      <c r="J363" s="173"/>
      <c r="K363" s="467"/>
      <c r="L363" s="467"/>
      <c r="M363" s="468"/>
      <c r="N363" s="468"/>
      <c r="O363" s="468"/>
      <c r="P363" s="173"/>
      <c r="Q363" s="36"/>
      <c r="R363" s="307"/>
      <c r="S363" s="36"/>
      <c r="T363" s="173"/>
      <c r="U363" s="82"/>
      <c r="V363" s="82"/>
      <c r="W363" s="82"/>
      <c r="X363" s="82"/>
      <c r="Y363" s="173"/>
    </row>
    <row r="364" spans="1:29">
      <c r="A364" s="36"/>
      <c r="B364" s="36"/>
      <c r="C364" s="36"/>
      <c r="D364" s="36"/>
      <c r="E364" s="36"/>
      <c r="F364" s="377"/>
      <c r="G364" s="173"/>
      <c r="H364" s="173"/>
      <c r="I364" s="173"/>
      <c r="J364" s="173"/>
      <c r="K364" s="467"/>
      <c r="L364" s="467"/>
      <c r="M364" s="468"/>
      <c r="N364" s="468"/>
      <c r="O364" s="468"/>
      <c r="P364" s="173"/>
      <c r="Q364" s="36"/>
      <c r="R364" s="307"/>
      <c r="S364" s="36"/>
      <c r="T364" s="173"/>
      <c r="U364" s="82"/>
      <c r="V364" s="82"/>
      <c r="W364" s="82"/>
      <c r="X364" s="82"/>
      <c r="Y364" s="173"/>
    </row>
    <row r="365" spans="1:29">
      <c r="A365" s="36"/>
      <c r="B365" s="36"/>
      <c r="C365" s="36"/>
      <c r="D365" s="36"/>
      <c r="E365" s="36"/>
      <c r="F365" s="377"/>
      <c r="G365" s="173"/>
      <c r="H365" s="173"/>
      <c r="I365" s="173"/>
      <c r="J365" s="173"/>
      <c r="K365" s="467"/>
      <c r="L365" s="467"/>
      <c r="M365" s="468"/>
      <c r="N365" s="468"/>
      <c r="O365" s="468"/>
      <c r="P365" s="173"/>
      <c r="Q365" s="36"/>
      <c r="R365" s="307"/>
      <c r="S365" s="36"/>
      <c r="T365" s="173"/>
      <c r="U365" s="82"/>
      <c r="V365" s="82"/>
      <c r="W365" s="82"/>
      <c r="X365" s="82"/>
      <c r="Y365" s="173"/>
    </row>
    <row r="366" spans="1:29">
      <c r="A366" s="36"/>
      <c r="B366" s="36"/>
      <c r="C366" s="36"/>
      <c r="D366" s="36"/>
      <c r="E366" s="36"/>
      <c r="F366" s="377"/>
      <c r="G366" s="173"/>
      <c r="H366" s="173"/>
      <c r="I366" s="173"/>
      <c r="J366" s="173"/>
      <c r="K366" s="467"/>
      <c r="L366" s="467"/>
      <c r="M366" s="468"/>
      <c r="N366" s="468"/>
      <c r="O366" s="468"/>
      <c r="P366" s="173"/>
      <c r="Q366" s="36"/>
      <c r="R366" s="307"/>
      <c r="S366" s="36"/>
      <c r="T366" s="173"/>
      <c r="U366" s="82"/>
      <c r="V366" s="82"/>
      <c r="W366" s="82"/>
      <c r="X366" s="82"/>
      <c r="Y366" s="173"/>
    </row>
    <row r="367" spans="1:29">
      <c r="U367" s="82"/>
      <c r="V367" s="82"/>
      <c r="W367" s="82"/>
      <c r="X367" s="82"/>
      <c r="Y367" s="173"/>
    </row>
    <row r="368" spans="1:29">
      <c r="U368" s="82"/>
      <c r="V368" s="82"/>
      <c r="W368" s="82"/>
      <c r="X368" s="82"/>
      <c r="Y368" s="173"/>
    </row>
    <row r="369" spans="21:25">
      <c r="U369" s="82"/>
      <c r="V369" s="82"/>
      <c r="W369" s="82"/>
      <c r="X369" s="82"/>
      <c r="Y369" s="173"/>
    </row>
    <row r="370" spans="21:25">
      <c r="U370" s="82"/>
      <c r="V370" s="82"/>
      <c r="W370" s="82"/>
      <c r="X370" s="82"/>
      <c r="Y370" s="173"/>
    </row>
    <row r="371" spans="21:25">
      <c r="U371" s="82"/>
      <c r="V371" s="82"/>
      <c r="W371" s="82"/>
      <c r="X371" s="82"/>
      <c r="Y371" s="173"/>
    </row>
    <row r="372" spans="21:25">
      <c r="U372" s="82"/>
      <c r="V372" s="82"/>
      <c r="W372" s="82"/>
      <c r="X372" s="82"/>
      <c r="Y372" s="173"/>
    </row>
    <row r="373" spans="21:25">
      <c r="U373" s="82"/>
      <c r="V373" s="82"/>
      <c r="W373" s="82"/>
      <c r="X373" s="82"/>
      <c r="Y373" s="173"/>
    </row>
    <row r="374" spans="21:25">
      <c r="U374" s="82"/>
      <c r="V374" s="82"/>
      <c r="W374" s="82"/>
      <c r="X374" s="82"/>
      <c r="Y374" s="173"/>
    </row>
    <row r="375" spans="21:25">
      <c r="U375" s="82"/>
      <c r="V375" s="82"/>
      <c r="W375" s="82"/>
      <c r="X375" s="82"/>
      <c r="Y375" s="173"/>
    </row>
    <row r="376" spans="21:25">
      <c r="U376" s="82"/>
      <c r="V376" s="82"/>
      <c r="W376" s="82"/>
      <c r="X376" s="82"/>
      <c r="Y376" s="173"/>
    </row>
    <row r="377" spans="21:25">
      <c r="U377" s="82"/>
      <c r="V377" s="82"/>
      <c r="W377" s="82"/>
      <c r="X377" s="82"/>
      <c r="Y377" s="173"/>
    </row>
    <row r="378" spans="21:25">
      <c r="U378" s="82"/>
      <c r="V378" s="82"/>
      <c r="W378" s="82"/>
      <c r="X378" s="82"/>
      <c r="Y378" s="173"/>
    </row>
    <row r="379" spans="21:25">
      <c r="U379" s="82"/>
      <c r="V379" s="82"/>
      <c r="W379" s="82"/>
      <c r="X379" s="82"/>
      <c r="Y379" s="173"/>
    </row>
  </sheetData>
  <mergeCells count="1">
    <mergeCell ref="AA5:AC5"/>
  </mergeCells>
  <conditionalFormatting sqref="AI37 AI120 AI44">
    <cfRule type="cellIs" dxfId="33" priority="6" stopIfTrue="1" operator="lessThan">
      <formula>0</formula>
    </cfRule>
  </conditionalFormatting>
  <conditionalFormatting sqref="AI93">
    <cfRule type="cellIs" dxfId="32" priority="7" stopIfTrue="1" operator="greaterThan">
      <formula>0</formula>
    </cfRule>
  </conditionalFormatting>
  <conditionalFormatting sqref="AI68">
    <cfRule type="cellIs" dxfId="31" priority="8" stopIfTrue="1" operator="greaterThan">
      <formula>0</formula>
    </cfRule>
    <cfRule type="cellIs" dxfId="30" priority="9" stopIfTrue="1" operator="lessThan">
      <formula>0</formula>
    </cfRule>
  </conditionalFormatting>
  <conditionalFormatting sqref="AI93">
    <cfRule type="cellIs" dxfId="29" priority="5" operator="lessThan">
      <formula>0</formula>
    </cfRule>
  </conditionalFormatting>
  <conditionalFormatting sqref="H11:H20">
    <cfRule type="cellIs" dxfId="28" priority="3" operator="lessThan">
      <formula>0</formula>
    </cfRule>
    <cfRule type="cellIs" dxfId="27" priority="4" operator="greaterThan">
      <formula>0</formula>
    </cfRule>
  </conditionalFormatting>
  <conditionalFormatting sqref="R11:R20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A21" sqref="A21"/>
    </sheetView>
  </sheetViews>
  <sheetFormatPr baseColWidth="10" defaultRowHeight="15"/>
  <cols>
    <col min="1" max="1" width="6.36328125" customWidth="1"/>
    <col min="2" max="2" width="2.6328125" customWidth="1"/>
    <col min="3" max="3" width="17.36328125" customWidth="1"/>
    <col min="4" max="4" width="7" customWidth="1"/>
    <col min="5" max="5" width="8" style="11" customWidth="1"/>
    <col min="6" max="6" width="6.453125" style="102" customWidth="1"/>
    <col min="7" max="7" width="5" style="102" customWidth="1"/>
    <col min="8" max="8" width="5.36328125" style="102" customWidth="1"/>
    <col min="9" max="9" width="6.81640625" customWidth="1"/>
    <col min="10" max="10" width="5" style="1" customWidth="1"/>
    <col min="11" max="11" width="7.08984375" customWidth="1"/>
    <col min="12" max="12" width="6.81640625" style="102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102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61"/>
      <c r="AD1" s="1"/>
      <c r="AE1" s="5"/>
    </row>
    <row r="2" spans="1:48" s="196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1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61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61"/>
      <c r="AD4" s="1"/>
      <c r="AE4" s="5"/>
      <c r="AM4" s="4"/>
      <c r="AN4" s="4"/>
      <c r="AO4" s="4"/>
      <c r="AP4" s="4"/>
    </row>
    <row r="5" spans="1:48" s="205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61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204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61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61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61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61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61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61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61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61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61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61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61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61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61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61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61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61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61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61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61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61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61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61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61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61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61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61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61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61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60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60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60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9"/>
      <c r="AH38" s="59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2" t="s">
        <v>409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2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3"/>
      <c r="T141" s="63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3"/>
      <c r="T142" s="63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3"/>
      <c r="T143" s="63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3"/>
      <c r="T146" s="63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3"/>
      <c r="T147" s="63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3"/>
      <c r="T148" s="63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3"/>
      <c r="T149" s="63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3"/>
      <c r="T150" s="63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3"/>
      <c r="T151" s="63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3"/>
      <c r="T152" s="63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3"/>
      <c r="T153" s="63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3"/>
      <c r="T154" s="63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3"/>
      <c r="T155" s="63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3"/>
      <c r="T156" s="63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3"/>
      <c r="T157" s="63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3"/>
      <c r="T158" s="63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3"/>
      <c r="T159" s="63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3"/>
      <c r="T160" s="63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3"/>
      <c r="T161" s="63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3"/>
      <c r="T162" s="63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3"/>
      <c r="T163" s="63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3"/>
      <c r="T164" s="63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3"/>
      <c r="T165" s="63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3"/>
      <c r="T166" s="63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3"/>
      <c r="T167" s="63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3"/>
      <c r="T168" s="63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3"/>
      <c r="T169" s="63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80"/>
      <c r="P170" s="16"/>
      <c r="S170" s="63"/>
      <c r="T170" s="63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80"/>
      <c r="P171" s="16"/>
      <c r="S171" s="63"/>
      <c r="T171" s="63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80"/>
      <c r="P172" s="16"/>
      <c r="S172" s="63"/>
      <c r="T172" s="63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80"/>
      <c r="P173" s="16"/>
      <c r="S173" s="63"/>
      <c r="T173" s="63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80"/>
      <c r="P174" s="16"/>
      <c r="S174" s="63"/>
      <c r="T174" s="63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80"/>
      <c r="P175" s="16"/>
      <c r="S175" s="63"/>
      <c r="T175" s="63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80"/>
      <c r="P176" s="16"/>
      <c r="S176" s="63"/>
      <c r="T176" s="63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80"/>
      <c r="P177" s="16"/>
      <c r="S177" s="63"/>
      <c r="T177" s="63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80"/>
      <c r="P178" s="16"/>
      <c r="S178" s="63"/>
      <c r="T178" s="63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80"/>
      <c r="P179" s="16"/>
      <c r="S179" s="63"/>
      <c r="T179" s="63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80"/>
      <c r="P180" s="16"/>
      <c r="S180" s="63"/>
      <c r="T180" s="63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71"/>
      <c r="G181" s="171"/>
      <c r="H181" s="171"/>
      <c r="I181" s="14"/>
      <c r="J181" s="305"/>
      <c r="K181" s="14"/>
      <c r="L181" s="171"/>
      <c r="M181" s="80"/>
      <c r="P181" s="16"/>
      <c r="S181" s="63"/>
      <c r="T181" s="63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71"/>
      <c r="G182" s="171"/>
      <c r="H182" s="171"/>
      <c r="I182" s="14"/>
      <c r="J182" s="305"/>
      <c r="K182" s="14"/>
      <c r="L182" s="171"/>
      <c r="M182" s="80"/>
      <c r="P182" s="16"/>
      <c r="S182" s="63"/>
      <c r="T182" s="63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71"/>
      <c r="G183" s="171"/>
      <c r="H183" s="171"/>
      <c r="I183" s="14"/>
      <c r="J183" s="305"/>
      <c r="K183" s="14"/>
      <c r="L183" s="171"/>
      <c r="M183" s="80"/>
      <c r="P183" s="16"/>
      <c r="S183" s="63"/>
      <c r="T183" s="63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71"/>
      <c r="G184" s="171"/>
      <c r="H184" s="171"/>
      <c r="I184" s="14"/>
      <c r="J184" s="305"/>
      <c r="K184" s="14"/>
      <c r="L184" s="171"/>
      <c r="M184" s="80"/>
      <c r="P184" s="16"/>
      <c r="S184" s="63"/>
      <c r="T184" s="63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71"/>
      <c r="G185" s="171"/>
      <c r="H185" s="171"/>
      <c r="I185" s="14"/>
      <c r="J185" s="305"/>
      <c r="K185" s="14"/>
      <c r="L185" s="171"/>
      <c r="M185" s="80"/>
      <c r="P185" s="16"/>
      <c r="S185" s="63"/>
      <c r="T185" s="63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71"/>
      <c r="G186" s="171"/>
      <c r="H186" s="171"/>
      <c r="I186" s="14"/>
      <c r="J186" s="305"/>
      <c r="K186" s="14"/>
      <c r="L186" s="171"/>
      <c r="M186" s="80"/>
      <c r="P186" s="16"/>
      <c r="S186" s="63"/>
      <c r="T186" s="63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71"/>
      <c r="G187" s="171"/>
      <c r="H187" s="171"/>
      <c r="I187" s="14"/>
      <c r="J187" s="305"/>
      <c r="K187" s="14"/>
      <c r="L187" s="171"/>
      <c r="M187" s="80"/>
      <c r="P187" s="16"/>
      <c r="S187" s="63"/>
      <c r="T187" s="63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71"/>
      <c r="G188" s="171"/>
      <c r="H188" s="171"/>
      <c r="I188" s="14"/>
      <c r="J188" s="305"/>
      <c r="K188" s="14"/>
      <c r="L188" s="171"/>
      <c r="M188" s="80"/>
      <c r="P188" s="16"/>
      <c r="S188" s="63"/>
      <c r="T188" s="63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71"/>
      <c r="G189" s="171"/>
      <c r="H189" s="171"/>
      <c r="I189" s="14"/>
      <c r="J189" s="305"/>
      <c r="K189" s="14"/>
      <c r="L189" s="171"/>
      <c r="M189" s="80"/>
      <c r="P189" s="16"/>
      <c r="S189" s="63"/>
      <c r="T189" s="63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71"/>
      <c r="G190" s="171"/>
      <c r="H190" s="171"/>
      <c r="I190" s="14"/>
      <c r="J190" s="305"/>
      <c r="K190" s="14"/>
      <c r="L190" s="171"/>
      <c r="M190" s="80"/>
      <c r="P190" s="16"/>
      <c r="S190" s="63"/>
      <c r="T190" s="63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71"/>
      <c r="G191" s="171"/>
      <c r="H191" s="171"/>
      <c r="I191" s="14"/>
      <c r="J191" s="305"/>
      <c r="K191" s="14"/>
      <c r="L191" s="171"/>
      <c r="M191" s="80"/>
      <c r="P191" s="16"/>
      <c r="S191" s="63"/>
      <c r="T191" s="63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71"/>
      <c r="G192" s="171"/>
      <c r="H192" s="171"/>
      <c r="I192" s="14"/>
      <c r="J192" s="305"/>
      <c r="K192" s="14"/>
      <c r="L192" s="171"/>
      <c r="M192" s="80"/>
      <c r="P192" s="16"/>
      <c r="S192" s="63"/>
      <c r="T192" s="63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71"/>
      <c r="G193" s="171"/>
      <c r="H193" s="171"/>
      <c r="I193" s="14"/>
      <c r="J193" s="305"/>
      <c r="K193" s="14"/>
      <c r="L193" s="171"/>
      <c r="M193" s="80"/>
      <c r="P193" s="16"/>
      <c r="S193" s="63"/>
      <c r="T193" s="63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71"/>
      <c r="G194" s="171"/>
      <c r="H194" s="171"/>
      <c r="I194" s="14"/>
      <c r="J194" s="305"/>
      <c r="K194" s="14"/>
      <c r="L194" s="171"/>
      <c r="M194" s="80"/>
      <c r="P194" s="16"/>
      <c r="S194" s="63"/>
      <c r="T194" s="63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71"/>
      <c r="G195" s="171"/>
      <c r="H195" s="171"/>
      <c r="I195" s="14"/>
      <c r="J195" s="305"/>
      <c r="K195" s="14"/>
      <c r="L195" s="171"/>
      <c r="M195" s="80"/>
      <c r="P195" s="16"/>
      <c r="S195" s="63"/>
      <c r="T195" s="63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71"/>
      <c r="G196" s="171"/>
      <c r="H196" s="171"/>
      <c r="I196" s="14"/>
      <c r="J196" s="305"/>
      <c r="K196" s="14"/>
      <c r="L196" s="171"/>
      <c r="M196" s="80"/>
      <c r="P196" s="16"/>
      <c r="S196" s="63"/>
      <c r="T196" s="63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71"/>
      <c r="G197" s="171"/>
      <c r="H197" s="171"/>
      <c r="I197" s="14"/>
      <c r="J197" s="305"/>
      <c r="K197" s="14"/>
      <c r="L197" s="171"/>
      <c r="M197" s="80"/>
      <c r="P197" s="16"/>
      <c r="S197" s="63"/>
      <c r="T197" s="63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71"/>
      <c r="G198" s="171"/>
      <c r="H198" s="171"/>
      <c r="I198" s="14"/>
      <c r="J198" s="305"/>
      <c r="K198" s="14"/>
      <c r="L198" s="171"/>
      <c r="M198" s="80"/>
      <c r="P198" s="16"/>
      <c r="S198" s="63"/>
      <c r="T198" s="63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71"/>
      <c r="G199" s="171"/>
      <c r="H199" s="171"/>
      <c r="I199" s="14"/>
      <c r="J199" s="305"/>
      <c r="K199" s="14"/>
      <c r="L199" s="171"/>
      <c r="M199" s="80"/>
      <c r="P199" s="16"/>
      <c r="S199" s="63"/>
      <c r="T199" s="63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71"/>
      <c r="G200" s="171"/>
      <c r="H200" s="171"/>
      <c r="I200" s="14"/>
      <c r="J200" s="305"/>
      <c r="K200" s="14"/>
      <c r="L200" s="171"/>
      <c r="M200" s="80"/>
      <c r="P200" s="16"/>
      <c r="S200" s="63"/>
      <c r="T200" s="63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71"/>
      <c r="G201" s="171"/>
      <c r="H201" s="171"/>
      <c r="I201" s="14"/>
      <c r="J201" s="305"/>
      <c r="K201" s="14"/>
      <c r="L201" s="171"/>
      <c r="M201" s="80"/>
      <c r="P201" s="16"/>
      <c r="S201" s="63"/>
      <c r="T201" s="63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71"/>
      <c r="G202" s="171"/>
      <c r="H202" s="171"/>
      <c r="I202" s="14"/>
      <c r="J202" s="305"/>
      <c r="K202" s="14"/>
      <c r="L202" s="171"/>
      <c r="M202" s="80"/>
      <c r="P202" s="16"/>
      <c r="S202" s="63"/>
      <c r="T202" s="63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71"/>
      <c r="G203" s="171"/>
      <c r="H203" s="171"/>
      <c r="I203" s="14"/>
      <c r="J203" s="305"/>
      <c r="K203" s="14"/>
      <c r="L203" s="171"/>
      <c r="M203" s="80"/>
      <c r="P203" s="16"/>
      <c r="S203" s="63"/>
      <c r="T203" s="63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71"/>
      <c r="G204" s="171"/>
      <c r="H204" s="171"/>
      <c r="I204" s="14"/>
      <c r="J204" s="305"/>
      <c r="K204" s="14"/>
      <c r="L204" s="171"/>
      <c r="M204" s="80"/>
      <c r="P204" s="16"/>
      <c r="S204" s="63"/>
      <c r="T204" s="63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71"/>
      <c r="G205" s="171"/>
      <c r="H205" s="171"/>
      <c r="I205" s="14"/>
      <c r="J205" s="305"/>
      <c r="K205" s="14"/>
      <c r="L205" s="171"/>
      <c r="M205" s="80"/>
      <c r="P205" s="16"/>
      <c r="S205" s="63"/>
      <c r="T205" s="63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71"/>
      <c r="G206" s="171"/>
      <c r="H206" s="171"/>
      <c r="I206" s="14"/>
      <c r="J206" s="305"/>
      <c r="K206" s="14"/>
      <c r="L206" s="171"/>
      <c r="M206" s="80"/>
      <c r="P206" s="16"/>
      <c r="S206" s="63"/>
      <c r="T206" s="63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71"/>
      <c r="G207" s="171"/>
      <c r="H207" s="171"/>
      <c r="I207" s="14"/>
      <c r="J207" s="305"/>
      <c r="K207" s="14"/>
      <c r="L207" s="171"/>
      <c r="M207" s="80"/>
      <c r="N207" s="80"/>
      <c r="O207" s="80"/>
      <c r="P207" s="80"/>
      <c r="Q207" s="80"/>
      <c r="R207" s="171"/>
      <c r="S207" s="14"/>
      <c r="T207" s="14"/>
      <c r="U207" s="80"/>
      <c r="V207" s="80"/>
      <c r="W207" s="80"/>
      <c r="X207" s="14"/>
      <c r="Y207" s="80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71"/>
      <c r="G208" s="171"/>
      <c r="H208" s="171"/>
      <c r="I208" s="14"/>
      <c r="J208" s="305"/>
      <c r="K208" s="14"/>
      <c r="L208" s="171"/>
      <c r="M208" s="80"/>
      <c r="N208" s="80"/>
      <c r="O208" s="80"/>
      <c r="P208" s="80"/>
      <c r="Q208" s="80"/>
      <c r="R208" s="171"/>
      <c r="S208" s="14"/>
      <c r="T208" s="14"/>
      <c r="U208" s="80"/>
      <c r="V208" s="80"/>
      <c r="W208" s="80"/>
      <c r="X208" s="14"/>
      <c r="Y208" s="80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71"/>
      <c r="G209" s="171"/>
      <c r="H209" s="171"/>
      <c r="I209" s="14"/>
      <c r="J209" s="305"/>
      <c r="K209" s="14"/>
      <c r="L209" s="171"/>
      <c r="M209" s="80"/>
      <c r="N209" s="80"/>
      <c r="O209" s="80"/>
      <c r="P209" s="80"/>
      <c r="Q209" s="80"/>
      <c r="R209" s="171"/>
      <c r="S209" s="14"/>
      <c r="T209" s="14"/>
      <c r="U209" s="80"/>
      <c r="V209" s="80"/>
      <c r="W209" s="80"/>
      <c r="X209" s="14"/>
      <c r="Y209" s="80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71"/>
      <c r="G210" s="171"/>
      <c r="H210" s="171"/>
      <c r="I210" s="14"/>
      <c r="J210" s="305"/>
      <c r="K210" s="14"/>
      <c r="L210" s="171"/>
      <c r="M210" s="80"/>
      <c r="N210" s="80"/>
      <c r="O210" s="80"/>
      <c r="P210" s="80"/>
      <c r="Q210" s="80"/>
      <c r="R210" s="171"/>
      <c r="S210" s="14"/>
      <c r="T210" s="14"/>
      <c r="U210" s="80"/>
      <c r="V210" s="80"/>
      <c r="W210" s="80"/>
      <c r="X210" s="14"/>
      <c r="Y210" s="80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71"/>
      <c r="G211" s="171"/>
      <c r="H211" s="171"/>
      <c r="I211" s="14"/>
      <c r="J211" s="305"/>
      <c r="K211" s="14"/>
      <c r="L211" s="171"/>
      <c r="M211" s="80"/>
      <c r="N211" s="80"/>
      <c r="O211" s="80"/>
      <c r="P211" s="80"/>
      <c r="Q211" s="80"/>
      <c r="R211" s="171"/>
      <c r="S211" s="14"/>
      <c r="T211" s="14"/>
      <c r="U211" s="80"/>
      <c r="V211" s="80"/>
      <c r="W211" s="80"/>
      <c r="X211" s="14"/>
      <c r="Y211" s="80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71"/>
      <c r="G212" s="171"/>
      <c r="H212" s="171"/>
      <c r="I212" s="14"/>
      <c r="J212" s="305"/>
      <c r="K212" s="14"/>
      <c r="L212" s="171"/>
      <c r="M212" s="80"/>
      <c r="N212" s="80"/>
      <c r="O212" s="80"/>
      <c r="P212" s="80"/>
      <c r="Q212" s="80"/>
      <c r="R212" s="171"/>
      <c r="S212" s="14"/>
      <c r="T212" s="14"/>
      <c r="U212" s="80"/>
      <c r="V212" s="80"/>
      <c r="W212" s="80"/>
      <c r="X212" s="14"/>
      <c r="Y212" s="80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71"/>
      <c r="G213" s="171"/>
      <c r="H213" s="171"/>
      <c r="I213" s="14"/>
      <c r="J213" s="305"/>
      <c r="K213" s="14"/>
      <c r="L213" s="171"/>
      <c r="M213" s="80"/>
      <c r="N213" s="80"/>
      <c r="O213" s="80"/>
      <c r="P213" s="80"/>
      <c r="Q213" s="80"/>
      <c r="R213" s="171"/>
      <c r="S213" s="14"/>
      <c r="T213" s="14"/>
      <c r="U213" s="80"/>
      <c r="V213" s="80"/>
      <c r="W213" s="80"/>
      <c r="X213" s="14"/>
      <c r="Y213" s="80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71"/>
      <c r="G214" s="171"/>
      <c r="H214" s="171"/>
      <c r="I214" s="14"/>
      <c r="J214" s="305"/>
      <c r="K214" s="14"/>
      <c r="L214" s="171"/>
      <c r="M214" s="80"/>
      <c r="N214" s="80"/>
      <c r="O214" s="80"/>
      <c r="P214" s="80"/>
      <c r="Q214" s="80"/>
      <c r="R214" s="171"/>
      <c r="S214" s="14"/>
      <c r="T214" s="14"/>
      <c r="U214" s="80"/>
      <c r="V214" s="80"/>
      <c r="W214" s="80"/>
      <c r="X214" s="14"/>
      <c r="Y214" s="80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71"/>
      <c r="G215" s="171"/>
      <c r="H215" s="171"/>
      <c r="I215" s="14"/>
      <c r="J215" s="305"/>
      <c r="K215" s="14"/>
      <c r="L215" s="171"/>
      <c r="M215" s="80"/>
      <c r="N215" s="80"/>
      <c r="O215" s="80"/>
      <c r="P215" s="80"/>
      <c r="Q215" s="80"/>
      <c r="R215" s="171"/>
      <c r="S215" s="14"/>
      <c r="T215" s="14"/>
      <c r="U215" s="80"/>
      <c r="V215" s="80"/>
      <c r="W215" s="80"/>
      <c r="X215" s="14"/>
      <c r="Y215" s="80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71"/>
      <c r="G216" s="171"/>
      <c r="H216" s="171"/>
      <c r="I216" s="14"/>
      <c r="J216" s="305"/>
      <c r="K216" s="14"/>
      <c r="L216" s="171"/>
      <c r="M216" s="80"/>
      <c r="N216" s="80"/>
      <c r="O216" s="80"/>
      <c r="P216" s="80"/>
      <c r="Q216" s="80"/>
      <c r="R216" s="171"/>
      <c r="S216" s="14"/>
      <c r="T216" s="14"/>
      <c r="U216" s="80"/>
      <c r="V216" s="80"/>
      <c r="W216" s="80"/>
      <c r="X216" s="14"/>
      <c r="Y216" s="80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71"/>
      <c r="G217" s="171"/>
      <c r="H217" s="171"/>
      <c r="I217" s="14"/>
      <c r="J217" s="305"/>
      <c r="K217" s="14"/>
      <c r="L217" s="171"/>
      <c r="M217" s="80"/>
      <c r="N217" s="80"/>
      <c r="O217" s="80"/>
      <c r="P217" s="80"/>
      <c r="Q217" s="80"/>
      <c r="R217" s="171"/>
      <c r="S217" s="14"/>
      <c r="T217" s="14"/>
      <c r="U217" s="80"/>
      <c r="V217" s="80"/>
      <c r="W217" s="80"/>
      <c r="X217" s="14"/>
      <c r="Y217" s="80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71"/>
      <c r="G218" s="171"/>
      <c r="H218" s="171"/>
      <c r="I218" s="14"/>
      <c r="J218" s="305"/>
      <c r="K218" s="14"/>
      <c r="L218" s="171"/>
      <c r="M218" s="80"/>
      <c r="N218" s="80"/>
      <c r="O218" s="80"/>
      <c r="P218" s="80"/>
      <c r="Q218" s="80"/>
      <c r="R218" s="171"/>
      <c r="S218" s="14"/>
      <c r="T218" s="14"/>
      <c r="U218" s="80"/>
      <c r="V218" s="80"/>
      <c r="W218" s="80"/>
      <c r="X218" s="14"/>
      <c r="Y218" s="80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71"/>
      <c r="G219" s="171"/>
      <c r="H219" s="171"/>
      <c r="I219" s="14"/>
      <c r="J219" s="305"/>
      <c r="K219" s="14"/>
      <c r="L219" s="171"/>
      <c r="M219" s="80"/>
      <c r="N219" s="80"/>
      <c r="O219" s="80"/>
      <c r="P219" s="80"/>
      <c r="Q219" s="80"/>
      <c r="R219" s="171"/>
      <c r="S219" s="14"/>
      <c r="T219" s="14"/>
      <c r="U219" s="80"/>
      <c r="V219" s="80"/>
      <c r="W219" s="80"/>
      <c r="X219" s="14"/>
      <c r="Y219" s="80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71"/>
      <c r="G220" s="171"/>
      <c r="H220" s="171"/>
      <c r="I220" s="14"/>
      <c r="J220" s="305"/>
      <c r="K220" s="14"/>
      <c r="L220" s="171"/>
      <c r="M220" s="80"/>
      <c r="N220" s="80"/>
      <c r="O220" s="80"/>
      <c r="P220" s="80"/>
      <c r="Q220" s="80"/>
      <c r="R220" s="171"/>
      <c r="S220" s="14"/>
      <c r="T220" s="14"/>
      <c r="U220" s="80"/>
      <c r="V220" s="80"/>
      <c r="W220" s="80"/>
      <c r="X220" s="14"/>
      <c r="Y220" s="80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71"/>
      <c r="G221" s="171"/>
      <c r="H221" s="171"/>
      <c r="I221" s="14"/>
      <c r="J221" s="305"/>
      <c r="K221" s="14"/>
      <c r="L221" s="171"/>
      <c r="M221" s="80"/>
      <c r="N221" s="80"/>
      <c r="O221" s="80"/>
      <c r="P221" s="80"/>
      <c r="Q221" s="80"/>
      <c r="R221" s="171"/>
      <c r="S221" s="14"/>
      <c r="T221" s="14"/>
      <c r="U221" s="80"/>
      <c r="V221" s="80"/>
      <c r="W221" s="80"/>
      <c r="X221" s="14"/>
      <c r="Y221" s="80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71"/>
      <c r="G222" s="171"/>
      <c r="H222" s="171"/>
      <c r="I222" s="14"/>
      <c r="J222" s="305"/>
      <c r="K222" s="14"/>
      <c r="L222" s="171"/>
      <c r="M222" s="80"/>
      <c r="N222" s="80"/>
      <c r="O222" s="80"/>
      <c r="P222" s="80"/>
      <c r="Q222" s="80"/>
      <c r="R222" s="171"/>
      <c r="S222" s="14"/>
      <c r="T222" s="14"/>
      <c r="U222" s="80"/>
      <c r="V222" s="80"/>
      <c r="W222" s="80"/>
      <c r="X222" s="14"/>
      <c r="Y222" s="80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71"/>
      <c r="G223" s="171"/>
      <c r="H223" s="171"/>
      <c r="I223" s="14"/>
      <c r="J223" s="305"/>
      <c r="K223" s="14"/>
      <c r="L223" s="171"/>
      <c r="M223" s="80"/>
      <c r="N223" s="80"/>
      <c r="O223" s="80"/>
      <c r="P223" s="80"/>
      <c r="Q223" s="80"/>
      <c r="R223" s="171"/>
      <c r="S223" s="14"/>
      <c r="T223" s="14"/>
      <c r="U223" s="80"/>
      <c r="V223" s="80"/>
      <c r="W223" s="80"/>
      <c r="X223" s="14"/>
      <c r="Y223" s="80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71"/>
      <c r="G224" s="171"/>
      <c r="H224" s="171"/>
      <c r="I224" s="14"/>
      <c r="J224" s="305"/>
      <c r="K224" s="14"/>
      <c r="L224" s="171"/>
      <c r="M224" s="80"/>
      <c r="N224" s="80"/>
      <c r="O224" s="80"/>
      <c r="P224" s="80"/>
      <c r="Q224" s="80"/>
      <c r="R224" s="171"/>
      <c r="S224" s="14"/>
      <c r="T224" s="14"/>
      <c r="U224" s="80"/>
      <c r="V224" s="80"/>
      <c r="W224" s="80"/>
      <c r="X224" s="14"/>
      <c r="Y224" s="80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71"/>
      <c r="G225" s="171"/>
      <c r="H225" s="171"/>
      <c r="I225" s="14"/>
      <c r="J225" s="305"/>
      <c r="K225" s="14"/>
      <c r="L225" s="171"/>
      <c r="M225" s="80"/>
      <c r="N225" s="80"/>
      <c r="O225" s="80"/>
      <c r="P225" s="80"/>
      <c r="Q225" s="80"/>
      <c r="R225" s="171"/>
      <c r="S225" s="14"/>
      <c r="T225" s="14"/>
      <c r="U225" s="80"/>
      <c r="V225" s="80"/>
      <c r="W225" s="80"/>
      <c r="X225" s="14"/>
      <c r="Y225" s="80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71"/>
      <c r="G226" s="171"/>
      <c r="H226" s="171"/>
      <c r="I226" s="14"/>
      <c r="J226" s="305"/>
      <c r="K226" s="14"/>
      <c r="L226" s="171"/>
      <c r="M226" s="80"/>
      <c r="N226" s="80"/>
      <c r="O226" s="80"/>
      <c r="P226" s="80"/>
      <c r="Q226" s="80"/>
      <c r="R226" s="171"/>
      <c r="S226" s="14"/>
      <c r="T226" s="14"/>
      <c r="U226" s="80"/>
      <c r="V226" s="80"/>
      <c r="W226" s="80"/>
      <c r="X226" s="14"/>
      <c r="Y226" s="80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71"/>
      <c r="G227" s="171"/>
      <c r="H227" s="171"/>
      <c r="I227" s="14"/>
      <c r="J227" s="305"/>
      <c r="K227" s="14"/>
      <c r="L227" s="171"/>
      <c r="M227" s="80"/>
      <c r="N227" s="80"/>
      <c r="O227" s="80"/>
      <c r="P227" s="80"/>
      <c r="Q227" s="80"/>
      <c r="R227" s="171"/>
      <c r="S227" s="14"/>
      <c r="T227" s="14"/>
      <c r="U227" s="80"/>
      <c r="V227" s="80"/>
      <c r="W227" s="80"/>
      <c r="X227" s="14"/>
      <c r="Y227" s="80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71"/>
      <c r="G228" s="171"/>
      <c r="H228" s="171"/>
      <c r="I228" s="14"/>
      <c r="J228" s="305"/>
      <c r="K228" s="14"/>
      <c r="L228" s="171"/>
      <c r="M228" s="80"/>
      <c r="N228" s="80"/>
      <c r="O228" s="80"/>
      <c r="P228" s="80"/>
      <c r="Q228" s="80"/>
      <c r="R228" s="171"/>
      <c r="S228" s="14"/>
      <c r="T228" s="14"/>
      <c r="U228" s="80"/>
      <c r="V228" s="80"/>
      <c r="W228" s="80"/>
      <c r="X228" s="14"/>
      <c r="Y228" s="80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71"/>
      <c r="G229" s="171"/>
      <c r="H229" s="171"/>
      <c r="I229" s="14"/>
      <c r="J229" s="305"/>
      <c r="K229" s="14"/>
      <c r="L229" s="171"/>
      <c r="M229" s="80"/>
      <c r="N229" s="80"/>
      <c r="O229" s="80"/>
      <c r="P229" s="80"/>
      <c r="Q229" s="80"/>
      <c r="R229" s="171"/>
      <c r="S229" s="14"/>
      <c r="T229" s="14"/>
      <c r="U229" s="80"/>
      <c r="V229" s="80"/>
      <c r="W229" s="80"/>
      <c r="X229" s="14"/>
      <c r="Y229" s="80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71"/>
      <c r="G230" s="171"/>
      <c r="H230" s="171"/>
      <c r="I230" s="14"/>
      <c r="J230" s="305"/>
      <c r="K230" s="14"/>
      <c r="L230" s="171"/>
      <c r="M230" s="80"/>
      <c r="N230" s="80"/>
      <c r="O230" s="80"/>
      <c r="P230" s="80"/>
      <c r="Q230" s="80"/>
      <c r="R230" s="171"/>
      <c r="S230" s="14"/>
      <c r="T230" s="14"/>
      <c r="U230" s="80"/>
      <c r="V230" s="80"/>
      <c r="W230" s="80"/>
      <c r="X230" s="14"/>
      <c r="Y230" s="80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71"/>
      <c r="G231" s="171"/>
      <c r="H231" s="171"/>
      <c r="I231" s="14"/>
      <c r="J231" s="305"/>
      <c r="K231" s="14"/>
      <c r="L231" s="171"/>
      <c r="M231" s="80"/>
      <c r="N231" s="80"/>
      <c r="O231" s="80"/>
      <c r="P231" s="80"/>
      <c r="Q231" s="80"/>
      <c r="R231" s="171"/>
      <c r="S231" s="14"/>
      <c r="T231" s="14"/>
      <c r="U231" s="80"/>
      <c r="V231" s="80"/>
      <c r="W231" s="80"/>
      <c r="X231" s="14"/>
      <c r="Y231" s="80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71"/>
      <c r="G232" s="171"/>
      <c r="H232" s="171"/>
      <c r="I232" s="14"/>
      <c r="J232" s="305"/>
      <c r="K232" s="14"/>
      <c r="L232" s="171"/>
      <c r="M232" s="80"/>
      <c r="N232" s="80"/>
      <c r="O232" s="80"/>
      <c r="P232" s="80"/>
      <c r="Q232" s="80"/>
      <c r="R232" s="171"/>
      <c r="S232" s="14"/>
      <c r="T232" s="14"/>
      <c r="U232" s="80"/>
      <c r="V232" s="80"/>
      <c r="W232" s="80"/>
      <c r="X232" s="14"/>
      <c r="Y232" s="80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71"/>
      <c r="G233" s="171"/>
      <c r="H233" s="171"/>
      <c r="I233" s="14"/>
      <c r="J233" s="305"/>
      <c r="K233" s="14"/>
      <c r="L233" s="171"/>
      <c r="M233" s="80"/>
      <c r="N233" s="80"/>
      <c r="O233" s="80"/>
      <c r="P233" s="80"/>
      <c r="Q233" s="80"/>
      <c r="R233" s="171"/>
      <c r="S233" s="14"/>
      <c r="T233" s="14"/>
      <c r="U233" s="80"/>
      <c r="V233" s="80"/>
      <c r="W233" s="80"/>
      <c r="X233" s="14"/>
      <c r="Y233" s="80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71"/>
      <c r="G234" s="171"/>
      <c r="H234" s="171"/>
      <c r="I234" s="14"/>
      <c r="J234" s="305"/>
      <c r="K234" s="14"/>
      <c r="L234" s="171"/>
      <c r="M234" s="80"/>
      <c r="N234" s="80"/>
      <c r="O234" s="80"/>
      <c r="P234" s="80"/>
      <c r="Q234" s="80"/>
      <c r="R234" s="171"/>
      <c r="S234" s="14"/>
      <c r="T234" s="14"/>
      <c r="U234" s="80"/>
      <c r="V234" s="80"/>
      <c r="W234" s="80"/>
      <c r="X234" s="14"/>
      <c r="Y234" s="80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71"/>
      <c r="G235" s="171"/>
      <c r="H235" s="171"/>
      <c r="I235" s="14"/>
      <c r="J235" s="305"/>
      <c r="K235" s="14"/>
      <c r="L235" s="171"/>
      <c r="M235" s="80"/>
      <c r="N235" s="80"/>
      <c r="O235" s="80"/>
      <c r="P235" s="80"/>
      <c r="Q235" s="80"/>
      <c r="R235" s="171"/>
      <c r="S235" s="14"/>
      <c r="T235" s="14"/>
      <c r="U235" s="80"/>
      <c r="V235" s="80"/>
      <c r="W235" s="80"/>
      <c r="X235" s="14"/>
      <c r="Y235" s="80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71"/>
      <c r="G236" s="171"/>
      <c r="H236" s="171"/>
      <c r="I236" s="14"/>
      <c r="J236" s="305"/>
      <c r="K236" s="14"/>
      <c r="L236" s="171"/>
      <c r="M236" s="80"/>
      <c r="N236" s="80"/>
      <c r="O236" s="80"/>
      <c r="P236" s="80"/>
      <c r="Q236" s="80"/>
      <c r="R236" s="171"/>
      <c r="S236" s="14"/>
      <c r="T236" s="14"/>
      <c r="U236" s="80"/>
      <c r="V236" s="80"/>
      <c r="W236" s="80"/>
      <c r="X236" s="14"/>
      <c r="Y236" s="80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71"/>
      <c r="G237" s="171"/>
      <c r="H237" s="171"/>
      <c r="I237" s="14"/>
      <c r="J237" s="305"/>
      <c r="K237" s="14"/>
      <c r="L237" s="171"/>
      <c r="M237" s="80"/>
      <c r="N237" s="80"/>
      <c r="O237" s="80"/>
      <c r="P237" s="80"/>
      <c r="Q237" s="80"/>
      <c r="R237" s="171"/>
      <c r="S237" s="14"/>
      <c r="T237" s="14"/>
      <c r="U237" s="80"/>
      <c r="V237" s="80"/>
      <c r="W237" s="80"/>
      <c r="X237" s="14"/>
      <c r="Y237" s="80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71"/>
      <c r="G238" s="171"/>
      <c r="H238" s="171"/>
      <c r="I238" s="14"/>
      <c r="J238" s="305"/>
      <c r="K238" s="14"/>
      <c r="L238" s="171"/>
      <c r="M238" s="80"/>
      <c r="N238" s="80"/>
      <c r="O238" s="80"/>
      <c r="P238" s="80"/>
      <c r="Q238" s="80"/>
      <c r="R238" s="171"/>
      <c r="S238" s="14"/>
      <c r="T238" s="14"/>
      <c r="U238" s="80"/>
      <c r="V238" s="80"/>
      <c r="W238" s="80"/>
      <c r="X238" s="14"/>
      <c r="Y238" s="80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71"/>
      <c r="G239" s="171"/>
      <c r="H239" s="171"/>
      <c r="I239" s="14"/>
      <c r="J239" s="305"/>
      <c r="K239" s="14"/>
      <c r="L239" s="171"/>
      <c r="M239" s="80"/>
      <c r="N239" s="80"/>
      <c r="O239" s="80"/>
      <c r="P239" s="80"/>
      <c r="Q239" s="80"/>
      <c r="R239" s="171"/>
      <c r="S239" s="14"/>
      <c r="T239" s="14"/>
      <c r="U239" s="80"/>
      <c r="V239" s="80"/>
      <c r="W239" s="80"/>
      <c r="X239" s="14"/>
      <c r="Y239" s="80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71"/>
      <c r="G240" s="171"/>
      <c r="H240" s="171"/>
      <c r="I240" s="14"/>
      <c r="J240" s="305"/>
      <c r="K240" s="14"/>
      <c r="L240" s="171"/>
      <c r="M240" s="80"/>
      <c r="N240" s="80"/>
      <c r="O240" s="80"/>
      <c r="P240" s="80"/>
      <c r="Q240" s="80"/>
      <c r="R240" s="171"/>
      <c r="S240" s="14"/>
      <c r="T240" s="14"/>
      <c r="U240" s="80"/>
      <c r="V240" s="80"/>
      <c r="W240" s="80"/>
      <c r="X240" s="14"/>
      <c r="Y240" s="80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71"/>
      <c r="G241" s="171"/>
      <c r="H241" s="171"/>
      <c r="I241" s="14"/>
      <c r="J241" s="305"/>
      <c r="K241" s="14"/>
      <c r="L241" s="171"/>
      <c r="M241" s="80"/>
      <c r="N241" s="80"/>
      <c r="O241" s="80"/>
      <c r="P241" s="80"/>
      <c r="Q241" s="80"/>
      <c r="R241" s="171"/>
      <c r="S241" s="14"/>
      <c r="T241" s="14"/>
      <c r="U241" s="80"/>
      <c r="V241" s="80"/>
      <c r="W241" s="80"/>
      <c r="X241" s="14"/>
      <c r="Y241" s="80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71"/>
      <c r="G242" s="171"/>
      <c r="H242" s="171"/>
      <c r="I242" s="14"/>
      <c r="J242" s="305"/>
      <c r="K242" s="14"/>
      <c r="L242" s="171"/>
      <c r="M242" s="80"/>
      <c r="N242" s="80"/>
      <c r="O242" s="80"/>
      <c r="P242" s="80"/>
      <c r="Q242" s="80"/>
      <c r="R242" s="171"/>
      <c r="S242" s="14"/>
      <c r="T242" s="14"/>
      <c r="U242" s="80"/>
      <c r="V242" s="80"/>
      <c r="W242" s="80"/>
      <c r="X242" s="14"/>
      <c r="Y242" s="80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71"/>
      <c r="G243" s="171"/>
      <c r="H243" s="171"/>
      <c r="I243" s="14"/>
      <c r="J243" s="305"/>
      <c r="K243" s="14"/>
      <c r="L243" s="171"/>
      <c r="M243" s="80"/>
      <c r="N243" s="80"/>
      <c r="O243" s="80"/>
      <c r="P243" s="80"/>
      <c r="Q243" s="80"/>
      <c r="R243" s="171"/>
      <c r="S243" s="14"/>
      <c r="T243" s="14"/>
      <c r="U243" s="80"/>
      <c r="V243" s="80"/>
      <c r="W243" s="80"/>
      <c r="X243" s="14"/>
      <c r="Y243" s="80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71"/>
      <c r="G244" s="171"/>
      <c r="H244" s="171"/>
      <c r="I244" s="14"/>
      <c r="J244" s="305"/>
      <c r="K244" s="14"/>
      <c r="L244" s="171"/>
      <c r="M244" s="80"/>
      <c r="N244" s="80"/>
      <c r="O244" s="80"/>
      <c r="P244" s="80"/>
      <c r="Q244" s="80"/>
      <c r="R244" s="171"/>
      <c r="S244" s="14"/>
      <c r="T244" s="14"/>
      <c r="U244" s="80"/>
      <c r="V244" s="80"/>
      <c r="W244" s="80"/>
      <c r="X244" s="14"/>
      <c r="Y244" s="80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71"/>
      <c r="G245" s="171"/>
      <c r="H245" s="171"/>
      <c r="I245" s="14"/>
      <c r="J245" s="305"/>
      <c r="K245" s="14"/>
      <c r="L245" s="171"/>
      <c r="M245" s="80"/>
      <c r="N245" s="80"/>
      <c r="O245" s="80"/>
      <c r="P245" s="80"/>
      <c r="Q245" s="80"/>
      <c r="R245" s="171"/>
      <c r="S245" s="14"/>
      <c r="T245" s="14"/>
      <c r="U245" s="80"/>
      <c r="V245" s="80"/>
      <c r="W245" s="80"/>
      <c r="X245" s="14"/>
      <c r="Y245" s="80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71"/>
      <c r="G246" s="171"/>
      <c r="H246" s="171"/>
      <c r="I246" s="14"/>
      <c r="J246" s="305"/>
      <c r="K246" s="14"/>
      <c r="L246" s="171"/>
      <c r="M246" s="80"/>
      <c r="N246" s="80"/>
      <c r="O246" s="80"/>
      <c r="P246" s="80"/>
      <c r="Q246" s="80"/>
      <c r="R246" s="171"/>
      <c r="S246" s="14"/>
      <c r="T246" s="14"/>
      <c r="U246" s="80"/>
      <c r="V246" s="80"/>
      <c r="W246" s="80"/>
      <c r="X246" s="14"/>
      <c r="Y246" s="80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71"/>
      <c r="G247" s="171"/>
      <c r="H247" s="171"/>
      <c r="I247" s="14"/>
      <c r="J247" s="305"/>
      <c r="K247" s="14"/>
      <c r="L247" s="171"/>
      <c r="M247" s="80"/>
      <c r="N247" s="80"/>
      <c r="O247" s="80"/>
      <c r="P247" s="80"/>
      <c r="Q247" s="80"/>
      <c r="R247" s="171"/>
      <c r="S247" s="14"/>
      <c r="T247" s="14"/>
      <c r="U247" s="80"/>
      <c r="V247" s="80"/>
      <c r="W247" s="80"/>
      <c r="X247" s="14"/>
      <c r="Y247" s="80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71"/>
      <c r="G248" s="171"/>
      <c r="H248" s="171"/>
      <c r="I248" s="14"/>
      <c r="J248" s="305"/>
      <c r="K248" s="14"/>
      <c r="L248" s="171"/>
      <c r="M248" s="80"/>
      <c r="N248" s="80"/>
      <c r="O248" s="80"/>
      <c r="P248" s="80"/>
      <c r="Q248" s="80"/>
      <c r="R248" s="171"/>
      <c r="S248" s="14"/>
      <c r="T248" s="14"/>
      <c r="U248" s="80"/>
      <c r="V248" s="80"/>
      <c r="W248" s="80"/>
      <c r="X248" s="14"/>
      <c r="Y248" s="80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71"/>
      <c r="G249" s="171"/>
      <c r="H249" s="171"/>
      <c r="I249" s="14"/>
      <c r="J249" s="305"/>
      <c r="K249" s="14"/>
      <c r="L249" s="171"/>
      <c r="M249" s="80"/>
      <c r="N249" s="80"/>
      <c r="O249" s="80"/>
      <c r="P249" s="80"/>
      <c r="Q249" s="80"/>
      <c r="R249" s="171"/>
      <c r="S249" s="14"/>
      <c r="T249" s="14"/>
      <c r="U249" s="80"/>
      <c r="V249" s="80"/>
      <c r="W249" s="80"/>
      <c r="X249" s="14"/>
      <c r="Y249" s="80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71"/>
      <c r="G250" s="171"/>
      <c r="H250" s="171"/>
      <c r="I250" s="14"/>
      <c r="J250" s="305"/>
      <c r="K250" s="14"/>
      <c r="L250" s="171"/>
      <c r="M250" s="80"/>
      <c r="N250" s="80"/>
      <c r="O250" s="80"/>
      <c r="P250" s="80"/>
      <c r="Q250" s="80"/>
      <c r="R250" s="171"/>
      <c r="S250" s="14"/>
      <c r="T250" s="14"/>
      <c r="U250" s="80"/>
      <c r="V250" s="80"/>
      <c r="W250" s="80"/>
      <c r="X250" s="14"/>
      <c r="Y250" s="80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71"/>
      <c r="G251" s="171"/>
      <c r="H251" s="171"/>
      <c r="I251" s="14"/>
      <c r="J251" s="305"/>
      <c r="K251" s="14"/>
      <c r="L251" s="171"/>
      <c r="M251" s="80"/>
      <c r="N251" s="80"/>
      <c r="O251" s="80"/>
      <c r="P251" s="80"/>
      <c r="Q251" s="80"/>
      <c r="R251" s="171"/>
      <c r="S251" s="14"/>
      <c r="T251" s="14"/>
      <c r="U251" s="80"/>
      <c r="V251" s="80"/>
      <c r="W251" s="80"/>
      <c r="X251" s="14"/>
      <c r="Y251" s="80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71"/>
      <c r="G252" s="171"/>
      <c r="H252" s="171"/>
      <c r="I252" s="14"/>
      <c r="J252" s="305"/>
      <c r="K252" s="14"/>
      <c r="L252" s="171"/>
      <c r="M252" s="80"/>
      <c r="N252" s="80"/>
      <c r="O252" s="80"/>
      <c r="P252" s="80"/>
      <c r="Q252" s="80"/>
      <c r="R252" s="171"/>
      <c r="S252" s="14"/>
      <c r="T252" s="14"/>
      <c r="U252" s="80"/>
      <c r="V252" s="80"/>
      <c r="W252" s="80"/>
      <c r="X252" s="14"/>
      <c r="Y252" s="80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71"/>
      <c r="G253" s="171"/>
      <c r="H253" s="171"/>
      <c r="I253" s="14"/>
      <c r="J253" s="305"/>
      <c r="K253" s="14"/>
      <c r="L253" s="171"/>
      <c r="M253" s="80"/>
      <c r="N253" s="80"/>
      <c r="O253" s="80"/>
      <c r="P253" s="80"/>
      <c r="Q253" s="80"/>
      <c r="R253" s="171"/>
      <c r="S253" s="14"/>
      <c r="T253" s="14"/>
      <c r="U253" s="80"/>
      <c r="V253" s="80"/>
      <c r="W253" s="80"/>
      <c r="X253" s="14"/>
      <c r="Y253" s="80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71"/>
      <c r="G254" s="171"/>
      <c r="H254" s="171"/>
      <c r="I254" s="14"/>
      <c r="J254" s="305"/>
      <c r="K254" s="14"/>
      <c r="L254" s="171"/>
      <c r="M254" s="80"/>
      <c r="N254" s="80"/>
      <c r="O254" s="80"/>
      <c r="P254" s="80"/>
      <c r="Q254" s="80"/>
      <c r="R254" s="171"/>
      <c r="S254" s="14"/>
      <c r="T254" s="14"/>
      <c r="U254" s="80"/>
      <c r="V254" s="80"/>
      <c r="W254" s="80"/>
      <c r="X254" s="14"/>
      <c r="Y254" s="80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71"/>
      <c r="G255" s="171"/>
      <c r="H255" s="171"/>
      <c r="I255" s="14"/>
      <c r="J255" s="305"/>
      <c r="K255" s="14"/>
      <c r="L255" s="171"/>
      <c r="M255" s="80"/>
      <c r="N255" s="80"/>
      <c r="O255" s="80"/>
      <c r="P255" s="80"/>
      <c r="Q255" s="80"/>
      <c r="R255" s="171"/>
      <c r="S255" s="14"/>
      <c r="T255" s="14"/>
      <c r="U255" s="80"/>
      <c r="V255" s="80"/>
      <c r="W255" s="80"/>
      <c r="X255" s="14"/>
      <c r="Y255" s="80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71"/>
      <c r="G256" s="171"/>
      <c r="H256" s="171"/>
      <c r="I256" s="14"/>
      <c r="J256" s="305"/>
      <c r="K256" s="14"/>
      <c r="L256" s="171"/>
      <c r="M256" s="80"/>
      <c r="N256" s="80"/>
      <c r="O256" s="80"/>
      <c r="P256" s="80"/>
      <c r="Q256" s="80"/>
      <c r="R256" s="171"/>
      <c r="S256" s="14"/>
      <c r="T256" s="14"/>
      <c r="U256" s="80"/>
      <c r="V256" s="80"/>
      <c r="W256" s="80"/>
      <c r="X256" s="14"/>
      <c r="Y256" s="80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71"/>
      <c r="G257" s="171"/>
      <c r="H257" s="171"/>
      <c r="I257" s="14"/>
      <c r="J257" s="305"/>
      <c r="K257" s="14"/>
      <c r="L257" s="171"/>
      <c r="M257" s="80"/>
      <c r="N257" s="80"/>
      <c r="O257" s="80"/>
      <c r="P257" s="80"/>
      <c r="Q257" s="80"/>
      <c r="R257" s="171"/>
      <c r="S257" s="14"/>
      <c r="T257" s="14"/>
      <c r="U257" s="80"/>
      <c r="V257" s="80"/>
      <c r="W257" s="80"/>
      <c r="X257" s="14"/>
      <c r="Y257" s="80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71"/>
      <c r="G258" s="171"/>
      <c r="H258" s="171"/>
      <c r="I258" s="14"/>
      <c r="J258" s="305"/>
      <c r="K258" s="14"/>
      <c r="L258" s="171"/>
      <c r="M258" s="80"/>
      <c r="N258" s="80"/>
      <c r="O258" s="80"/>
      <c r="P258" s="80"/>
      <c r="Q258" s="80"/>
      <c r="R258" s="171"/>
      <c r="S258" s="14"/>
      <c r="T258" s="14"/>
      <c r="U258" s="80"/>
      <c r="V258" s="80"/>
      <c r="W258" s="80"/>
      <c r="X258" s="14"/>
      <c r="Y258" s="80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71"/>
      <c r="G259" s="171"/>
      <c r="H259" s="171"/>
      <c r="I259" s="14"/>
      <c r="J259" s="305"/>
      <c r="K259" s="14"/>
      <c r="L259" s="171"/>
      <c r="M259" s="80"/>
      <c r="N259" s="80"/>
      <c r="O259" s="80"/>
      <c r="P259" s="80"/>
      <c r="Q259" s="80"/>
      <c r="R259" s="171"/>
      <c r="S259" s="14"/>
      <c r="T259" s="14"/>
      <c r="U259" s="80"/>
      <c r="V259" s="80"/>
      <c r="W259" s="80"/>
      <c r="X259" s="14"/>
      <c r="Y259" s="80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71"/>
      <c r="G260" s="171"/>
      <c r="H260" s="171"/>
      <c r="I260" s="14"/>
      <c r="J260" s="305"/>
      <c r="K260" s="14"/>
      <c r="L260" s="171"/>
      <c r="M260" s="80"/>
      <c r="N260" s="80"/>
      <c r="O260" s="80"/>
      <c r="P260" s="80"/>
      <c r="Q260" s="80"/>
      <c r="R260" s="171"/>
      <c r="S260" s="14"/>
      <c r="T260" s="14"/>
      <c r="U260" s="80"/>
      <c r="V260" s="80"/>
      <c r="W260" s="80"/>
      <c r="X260" s="14"/>
      <c r="Y260" s="80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71"/>
      <c r="G261" s="171"/>
      <c r="H261" s="171"/>
      <c r="I261" s="14"/>
      <c r="J261" s="305"/>
      <c r="K261" s="14"/>
      <c r="L261" s="171"/>
      <c r="M261" s="80"/>
      <c r="N261" s="80"/>
      <c r="O261" s="80"/>
      <c r="P261" s="80"/>
      <c r="Q261" s="80"/>
      <c r="R261" s="171"/>
      <c r="S261" s="14"/>
      <c r="T261" s="14"/>
      <c r="U261" s="80"/>
      <c r="V261" s="80"/>
      <c r="W261" s="80"/>
      <c r="X261" s="14"/>
      <c r="Y261" s="80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71"/>
      <c r="G262" s="171"/>
      <c r="H262" s="171"/>
      <c r="I262" s="14"/>
      <c r="J262" s="305"/>
      <c r="K262" s="14"/>
      <c r="L262" s="171"/>
      <c r="M262" s="80"/>
      <c r="N262" s="80"/>
      <c r="O262" s="80"/>
      <c r="P262" s="80"/>
      <c r="Q262" s="80"/>
      <c r="R262" s="171"/>
      <c r="S262" s="14"/>
      <c r="T262" s="14"/>
      <c r="U262" s="80"/>
      <c r="V262" s="80"/>
      <c r="W262" s="80"/>
      <c r="X262" s="14"/>
      <c r="Y262" s="80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71"/>
      <c r="G263" s="171"/>
      <c r="H263" s="171"/>
      <c r="I263" s="14"/>
      <c r="J263" s="305"/>
      <c r="K263" s="14"/>
      <c r="L263" s="171"/>
      <c r="M263" s="80"/>
      <c r="N263" s="80"/>
      <c r="O263" s="80"/>
      <c r="P263" s="80"/>
      <c r="Q263" s="80"/>
      <c r="R263" s="171"/>
      <c r="S263" s="14"/>
      <c r="T263" s="14"/>
      <c r="U263" s="80"/>
      <c r="V263" s="80"/>
      <c r="W263" s="80"/>
      <c r="X263" s="14"/>
      <c r="Y263" s="80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71"/>
      <c r="G264" s="171"/>
      <c r="H264" s="171"/>
      <c r="I264" s="14"/>
      <c r="J264" s="305"/>
      <c r="K264" s="14"/>
      <c r="L264" s="171"/>
      <c r="M264" s="80"/>
      <c r="N264" s="80"/>
      <c r="O264" s="80"/>
      <c r="P264" s="80"/>
      <c r="Q264" s="80"/>
      <c r="R264" s="171"/>
      <c r="S264" s="14"/>
      <c r="T264" s="14"/>
      <c r="U264" s="80"/>
      <c r="V264" s="80"/>
      <c r="W264" s="80"/>
      <c r="X264" s="14"/>
      <c r="Y264" s="80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71"/>
      <c r="G265" s="171"/>
      <c r="H265" s="171"/>
      <c r="I265" s="14"/>
      <c r="J265" s="305"/>
      <c r="K265" s="14"/>
      <c r="L265" s="171"/>
      <c r="M265" s="80"/>
      <c r="N265" s="80"/>
      <c r="O265" s="80"/>
      <c r="P265" s="80"/>
      <c r="Q265" s="80"/>
      <c r="R265" s="171"/>
      <c r="S265" s="14"/>
      <c r="T265" s="14"/>
      <c r="U265" s="80"/>
      <c r="V265" s="80"/>
      <c r="W265" s="80"/>
      <c r="X265" s="14"/>
      <c r="Y265" s="80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71"/>
      <c r="G266" s="171"/>
      <c r="H266" s="171"/>
      <c r="I266" s="14"/>
      <c r="J266" s="305"/>
      <c r="K266" s="14"/>
      <c r="L266" s="171"/>
      <c r="M266" s="80"/>
      <c r="N266" s="80"/>
      <c r="O266" s="80"/>
      <c r="P266" s="80"/>
      <c r="Q266" s="80"/>
      <c r="R266" s="171"/>
      <c r="S266" s="14"/>
      <c r="T266" s="14"/>
      <c r="U266" s="80"/>
      <c r="V266" s="80"/>
      <c r="W266" s="80"/>
      <c r="X266" s="14"/>
      <c r="Y266" s="80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71"/>
      <c r="G267" s="171"/>
      <c r="H267" s="171"/>
      <c r="I267" s="14"/>
      <c r="J267" s="305"/>
      <c r="K267" s="14"/>
      <c r="L267" s="171"/>
      <c r="M267" s="80"/>
      <c r="N267" s="80"/>
      <c r="O267" s="80"/>
      <c r="P267" s="80"/>
      <c r="Q267" s="80"/>
      <c r="R267" s="171"/>
      <c r="S267" s="14"/>
      <c r="T267" s="14"/>
      <c r="U267" s="80"/>
      <c r="V267" s="80"/>
      <c r="W267" s="80"/>
      <c r="X267" s="14"/>
      <c r="Y267" s="80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71"/>
      <c r="G268" s="171"/>
      <c r="H268" s="171"/>
      <c r="I268" s="14"/>
      <c r="J268" s="305"/>
      <c r="K268" s="14"/>
      <c r="L268" s="171"/>
      <c r="M268" s="80"/>
      <c r="N268" s="80"/>
      <c r="O268" s="80"/>
      <c r="P268" s="80"/>
      <c r="Q268" s="80"/>
      <c r="R268" s="171"/>
      <c r="S268" s="14"/>
      <c r="T268" s="14"/>
      <c r="U268" s="80"/>
      <c r="V268" s="80"/>
      <c r="W268" s="80"/>
      <c r="X268" s="14"/>
      <c r="Y268" s="80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71"/>
      <c r="G269" s="171"/>
      <c r="H269" s="171"/>
      <c r="I269" s="14"/>
      <c r="J269" s="305"/>
      <c r="K269" s="14"/>
      <c r="L269" s="171"/>
      <c r="M269" s="80"/>
      <c r="N269" s="80"/>
      <c r="O269" s="80"/>
      <c r="P269" s="80"/>
      <c r="Q269" s="80"/>
      <c r="R269" s="171"/>
      <c r="S269" s="14"/>
      <c r="T269" s="14"/>
      <c r="U269" s="80"/>
      <c r="V269" s="80"/>
      <c r="W269" s="80"/>
      <c r="X269" s="14"/>
      <c r="Y269" s="80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71"/>
      <c r="G270" s="171"/>
      <c r="H270" s="171"/>
      <c r="I270" s="14"/>
      <c r="J270" s="305"/>
      <c r="K270" s="14"/>
      <c r="L270" s="171"/>
      <c r="M270" s="80"/>
      <c r="N270" s="80"/>
      <c r="O270" s="80"/>
      <c r="P270" s="80"/>
      <c r="Q270" s="80"/>
      <c r="R270" s="171"/>
      <c r="S270" s="14"/>
      <c r="T270" s="14"/>
      <c r="U270" s="80"/>
      <c r="V270" s="80"/>
      <c r="W270" s="80"/>
      <c r="X270" s="14"/>
      <c r="Y270" s="80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71"/>
      <c r="G271" s="171"/>
      <c r="H271" s="171"/>
      <c r="I271" s="14"/>
      <c r="J271" s="305"/>
      <c r="K271" s="14"/>
      <c r="L271" s="171"/>
      <c r="M271" s="80"/>
      <c r="N271" s="80"/>
      <c r="O271" s="80"/>
      <c r="P271" s="80"/>
      <c r="Q271" s="80"/>
      <c r="R271" s="171"/>
      <c r="S271" s="14"/>
      <c r="T271" s="14"/>
      <c r="U271" s="80"/>
      <c r="V271" s="80"/>
      <c r="W271" s="80"/>
      <c r="X271" s="14"/>
      <c r="Y271" s="80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71"/>
      <c r="G272" s="171"/>
      <c r="H272" s="171"/>
      <c r="I272" s="14"/>
      <c r="J272" s="305"/>
      <c r="K272" s="14"/>
      <c r="L272" s="171"/>
      <c r="M272" s="80"/>
      <c r="N272" s="80"/>
      <c r="O272" s="80"/>
      <c r="P272" s="80"/>
      <c r="Q272" s="80"/>
      <c r="R272" s="171"/>
      <c r="S272" s="14"/>
      <c r="T272" s="14"/>
      <c r="U272" s="80"/>
      <c r="V272" s="80"/>
      <c r="W272" s="80"/>
      <c r="X272" s="14"/>
      <c r="Y272" s="80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71"/>
      <c r="G273" s="171"/>
      <c r="H273" s="171"/>
      <c r="I273" s="14"/>
      <c r="J273" s="305"/>
      <c r="K273" s="14"/>
      <c r="L273" s="171"/>
      <c r="M273" s="80"/>
      <c r="N273" s="80"/>
      <c r="O273" s="80"/>
      <c r="P273" s="80"/>
      <c r="Q273" s="80"/>
      <c r="R273" s="171"/>
      <c r="S273" s="14"/>
      <c r="T273" s="14"/>
      <c r="U273" s="80"/>
      <c r="V273" s="80"/>
      <c r="W273" s="80"/>
      <c r="X273" s="14"/>
      <c r="Y273" s="80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71"/>
      <c r="G274" s="171"/>
      <c r="H274" s="171"/>
      <c r="I274" s="14"/>
      <c r="J274" s="305"/>
      <c r="K274" s="14"/>
      <c r="L274" s="171"/>
      <c r="M274" s="80"/>
      <c r="N274" s="80"/>
      <c r="O274" s="80"/>
      <c r="P274" s="80"/>
      <c r="Q274" s="80"/>
      <c r="R274" s="171"/>
      <c r="S274" s="14"/>
      <c r="T274" s="14"/>
      <c r="U274" s="80"/>
      <c r="V274" s="80"/>
      <c r="W274" s="80"/>
      <c r="X274" s="14"/>
      <c r="Y274" s="80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71"/>
      <c r="G275" s="171"/>
      <c r="H275" s="171"/>
      <c r="I275" s="14"/>
      <c r="J275" s="305"/>
      <c r="K275" s="14"/>
      <c r="L275" s="171"/>
      <c r="M275" s="80"/>
      <c r="N275" s="80"/>
      <c r="O275" s="80"/>
      <c r="P275" s="80"/>
      <c r="Q275" s="80"/>
      <c r="R275" s="171"/>
      <c r="S275" s="14"/>
      <c r="T275" s="14"/>
      <c r="U275" s="80"/>
      <c r="V275" s="80"/>
      <c r="W275" s="80"/>
      <c r="X275" s="14"/>
      <c r="Y275" s="80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71"/>
      <c r="G276" s="171"/>
      <c r="H276" s="171"/>
      <c r="I276" s="14"/>
      <c r="J276" s="305"/>
      <c r="K276" s="14"/>
      <c r="L276" s="171"/>
      <c r="M276" s="81"/>
      <c r="N276" s="80"/>
      <c r="O276" s="80"/>
      <c r="P276" s="80"/>
      <c r="Q276" s="80"/>
      <c r="R276" s="171"/>
      <c r="S276" s="14"/>
      <c r="T276" s="14"/>
      <c r="U276" s="80"/>
      <c r="V276" s="80"/>
      <c r="W276" s="80"/>
      <c r="X276" s="14"/>
      <c r="Y276" s="80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71"/>
      <c r="G277" s="171"/>
      <c r="H277" s="171"/>
      <c r="I277" s="14"/>
      <c r="J277" s="305"/>
      <c r="K277" s="14"/>
      <c r="L277" s="171"/>
      <c r="M277" s="82"/>
      <c r="N277" s="81"/>
      <c r="O277" s="81"/>
      <c r="P277" s="81"/>
      <c r="Q277" s="81"/>
      <c r="R277" s="172"/>
      <c r="S277" s="32"/>
      <c r="T277" s="32"/>
      <c r="U277" s="81"/>
      <c r="V277" s="81"/>
    </row>
    <row r="278" spans="1:52">
      <c r="F278" s="171"/>
      <c r="G278" s="171"/>
      <c r="H278" s="171"/>
      <c r="I278" s="14"/>
      <c r="J278" s="305"/>
      <c r="K278" s="14"/>
      <c r="L278" s="171"/>
      <c r="M278" s="82"/>
      <c r="N278" s="82"/>
      <c r="O278" s="82"/>
      <c r="P278" s="82"/>
      <c r="Q278" s="82"/>
      <c r="R278" s="173"/>
      <c r="S278" s="36"/>
      <c r="T278" s="36"/>
      <c r="U278" s="82"/>
      <c r="V278" s="82"/>
    </row>
    <row r="279" spans="1:52">
      <c r="F279" s="171"/>
      <c r="G279" s="171"/>
      <c r="H279" s="171"/>
      <c r="I279" s="14"/>
      <c r="J279" s="305"/>
      <c r="K279" s="14"/>
      <c r="L279" s="171"/>
      <c r="M279" s="82"/>
      <c r="N279" s="82"/>
      <c r="O279" s="82"/>
      <c r="P279" s="82"/>
      <c r="Q279" s="82"/>
      <c r="R279" s="173"/>
      <c r="S279" s="36"/>
      <c r="T279" s="36"/>
      <c r="U279" s="82"/>
      <c r="V279" s="82"/>
    </row>
    <row r="280" spans="1:52">
      <c r="F280" s="171"/>
      <c r="G280" s="171"/>
      <c r="H280" s="171"/>
      <c r="I280" s="14"/>
      <c r="J280" s="305"/>
      <c r="K280" s="14"/>
      <c r="L280" s="171"/>
      <c r="M280" s="82"/>
      <c r="N280" s="82"/>
      <c r="O280" s="82"/>
      <c r="P280" s="82"/>
      <c r="Q280" s="82"/>
      <c r="R280" s="173"/>
      <c r="S280" s="36"/>
      <c r="T280" s="36"/>
      <c r="U280" s="82"/>
      <c r="V280" s="82"/>
    </row>
    <row r="281" spans="1:52">
      <c r="F281" s="171"/>
      <c r="G281" s="171"/>
      <c r="H281" s="171"/>
      <c r="I281" s="14"/>
      <c r="J281" s="305"/>
      <c r="K281" s="14"/>
      <c r="L281" s="171"/>
      <c r="M281" s="82"/>
      <c r="N281" s="82"/>
      <c r="O281" s="82"/>
      <c r="P281" s="82"/>
      <c r="Q281" s="82"/>
      <c r="R281" s="173"/>
      <c r="S281" s="36"/>
      <c r="T281" s="36"/>
      <c r="U281" s="82"/>
      <c r="V281" s="82"/>
    </row>
    <row r="282" spans="1:52">
      <c r="F282" s="171"/>
      <c r="G282" s="171"/>
      <c r="H282" s="171"/>
      <c r="I282" s="14"/>
      <c r="J282" s="305"/>
      <c r="K282" s="14"/>
      <c r="L282" s="171"/>
      <c r="M282" s="82"/>
      <c r="N282" s="82"/>
      <c r="O282" s="82"/>
      <c r="P282" s="82"/>
      <c r="Q282" s="82"/>
      <c r="R282" s="173"/>
      <c r="S282" s="36"/>
      <c r="T282" s="36"/>
      <c r="U282" s="82"/>
      <c r="V282" s="82"/>
    </row>
    <row r="283" spans="1:52">
      <c r="F283" s="171"/>
      <c r="G283" s="171"/>
      <c r="H283" s="171"/>
      <c r="I283" s="14"/>
      <c r="J283" s="305"/>
      <c r="K283" s="14"/>
      <c r="L283" s="171"/>
      <c r="M283" s="82"/>
      <c r="N283" s="82"/>
      <c r="O283" s="82"/>
      <c r="P283" s="82"/>
      <c r="Q283" s="82"/>
      <c r="R283" s="173"/>
      <c r="S283" s="36"/>
      <c r="T283" s="36"/>
      <c r="U283" s="82"/>
      <c r="V283" s="82"/>
    </row>
    <row r="284" spans="1:52" s="11" customFormat="1">
      <c r="A284"/>
      <c r="B284"/>
      <c r="C284"/>
      <c r="D284"/>
      <c r="F284" s="171"/>
      <c r="G284" s="171"/>
      <c r="H284" s="171"/>
      <c r="I284" s="14"/>
      <c r="J284" s="305"/>
      <c r="K284" s="14"/>
      <c r="L284" s="171"/>
      <c r="M284" s="82"/>
      <c r="N284" s="82"/>
      <c r="O284" s="82"/>
      <c r="P284" s="82"/>
      <c r="Q284" s="82"/>
      <c r="R284" s="173"/>
      <c r="S284" s="36"/>
      <c r="T284" s="36"/>
      <c r="U284" s="82"/>
      <c r="V284" s="82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71"/>
      <c r="G285" s="171"/>
      <c r="H285" s="171"/>
      <c r="I285" s="14"/>
      <c r="J285" s="305"/>
      <c r="K285" s="14"/>
      <c r="L285" s="171"/>
      <c r="M285" s="82"/>
      <c r="N285" s="82"/>
      <c r="O285" s="82"/>
      <c r="P285" s="82"/>
      <c r="Q285" s="82"/>
      <c r="R285" s="173"/>
      <c r="S285" s="36"/>
      <c r="T285" s="36"/>
      <c r="U285" s="82"/>
      <c r="V285" s="82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71"/>
      <c r="G286" s="171"/>
      <c r="H286" s="171"/>
      <c r="I286" s="14"/>
      <c r="J286" s="305"/>
      <c r="K286" s="14"/>
      <c r="L286" s="171"/>
      <c r="M286" s="82"/>
      <c r="N286" s="82"/>
      <c r="O286" s="82"/>
      <c r="P286" s="82"/>
      <c r="Q286" s="82"/>
      <c r="R286" s="173"/>
      <c r="S286" s="36"/>
      <c r="T286" s="36"/>
      <c r="U286" s="82"/>
      <c r="V286" s="82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2"/>
      <c r="B287" s="32"/>
      <c r="C287" s="32"/>
      <c r="D287" s="32"/>
      <c r="E287" s="81"/>
      <c r="F287" s="172"/>
      <c r="G287" s="172"/>
      <c r="H287" s="172"/>
      <c r="I287" s="32"/>
      <c r="J287" s="306"/>
      <c r="K287" s="32"/>
      <c r="L287" s="172"/>
      <c r="M287" s="82"/>
      <c r="N287" s="82"/>
      <c r="O287" s="82"/>
      <c r="P287" s="82"/>
      <c r="Q287" s="82"/>
      <c r="R287" s="173"/>
      <c r="S287" s="36"/>
      <c r="T287" s="36"/>
      <c r="U287" s="82"/>
      <c r="V287" s="82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6"/>
      <c r="B288" s="36"/>
      <c r="C288" s="36"/>
      <c r="D288" s="36"/>
      <c r="E288" s="82"/>
      <c r="F288" s="173"/>
      <c r="G288" s="173"/>
      <c r="H288" s="173"/>
      <c r="I288" s="36"/>
      <c r="J288" s="307"/>
      <c r="K288" s="36"/>
      <c r="L288" s="173"/>
      <c r="M288" s="82"/>
      <c r="N288" s="82"/>
      <c r="O288" s="82"/>
      <c r="P288" s="82"/>
      <c r="Q288" s="82"/>
      <c r="R288" s="173"/>
      <c r="S288" s="36"/>
      <c r="T288" s="36"/>
      <c r="U288" s="82"/>
      <c r="V288" s="82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6"/>
      <c r="B289" s="36"/>
      <c r="C289" s="36"/>
      <c r="D289" s="36"/>
      <c r="E289" s="82"/>
      <c r="F289" s="173"/>
      <c r="G289" s="173"/>
      <c r="H289" s="173"/>
      <c r="I289" s="36"/>
      <c r="J289" s="307"/>
      <c r="K289" s="36"/>
      <c r="L289" s="173"/>
      <c r="M289" s="82"/>
      <c r="N289" s="82"/>
      <c r="O289" s="82"/>
      <c r="P289" s="82"/>
      <c r="Q289" s="82"/>
      <c r="R289" s="173"/>
      <c r="S289" s="36"/>
      <c r="T289" s="36"/>
      <c r="U289" s="82"/>
      <c r="V289" s="82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6"/>
      <c r="B290" s="36"/>
      <c r="C290" s="36"/>
      <c r="D290" s="36"/>
      <c r="E290" s="82"/>
      <c r="F290" s="173"/>
      <c r="G290" s="173"/>
      <c r="H290" s="173"/>
      <c r="I290" s="36"/>
      <c r="J290" s="307"/>
      <c r="K290" s="36"/>
      <c r="L290" s="173"/>
      <c r="M290" s="82"/>
      <c r="N290" s="82"/>
      <c r="O290" s="82"/>
      <c r="P290" s="82"/>
      <c r="Q290" s="82"/>
      <c r="R290" s="173"/>
      <c r="S290" s="36"/>
      <c r="T290" s="36"/>
      <c r="U290" s="82"/>
      <c r="V290" s="82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6"/>
      <c r="B291" s="36"/>
      <c r="C291" s="36"/>
      <c r="D291" s="36"/>
      <c r="E291" s="82"/>
      <c r="F291" s="173"/>
      <c r="G291" s="173"/>
      <c r="H291" s="173"/>
      <c r="I291" s="36"/>
      <c r="J291" s="307"/>
      <c r="K291" s="36"/>
      <c r="L291" s="173"/>
      <c r="M291" s="82"/>
      <c r="N291" s="82"/>
      <c r="O291" s="82"/>
      <c r="P291" s="82"/>
      <c r="Q291" s="82"/>
      <c r="R291" s="173"/>
      <c r="S291" s="36"/>
      <c r="T291" s="36"/>
      <c r="U291" s="82"/>
      <c r="V291" s="82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6"/>
      <c r="B292" s="36"/>
      <c r="C292" s="36"/>
      <c r="D292" s="36"/>
      <c r="E292" s="82"/>
      <c r="F292" s="173"/>
      <c r="G292" s="173"/>
      <c r="H292" s="173"/>
      <c r="I292" s="36"/>
      <c r="J292" s="307"/>
      <c r="K292" s="36"/>
      <c r="L292" s="173"/>
      <c r="M292" s="82"/>
      <c r="N292" s="82"/>
      <c r="O292" s="82"/>
      <c r="P292" s="82"/>
      <c r="Q292" s="82"/>
      <c r="R292" s="173"/>
      <c r="S292" s="36"/>
      <c r="T292" s="36"/>
      <c r="U292" s="82"/>
      <c r="V292" s="82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6"/>
      <c r="B293" s="36"/>
      <c r="C293" s="36"/>
      <c r="D293" s="36"/>
      <c r="E293" s="82"/>
      <c r="F293" s="173"/>
      <c r="G293" s="173"/>
      <c r="H293" s="173"/>
      <c r="I293" s="36"/>
      <c r="J293" s="307"/>
      <c r="K293" s="36"/>
      <c r="L293" s="173"/>
      <c r="M293" s="82"/>
      <c r="N293" s="82"/>
      <c r="O293" s="82"/>
      <c r="P293" s="82"/>
      <c r="Q293" s="82"/>
      <c r="R293" s="173"/>
      <c r="S293" s="36"/>
      <c r="T293" s="36"/>
      <c r="U293" s="82"/>
      <c r="V293" s="82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6"/>
      <c r="B294" s="36"/>
      <c r="C294" s="36"/>
      <c r="D294" s="36"/>
      <c r="E294" s="82"/>
      <c r="F294" s="173"/>
      <c r="G294" s="173"/>
      <c r="H294" s="173"/>
      <c r="I294" s="36"/>
      <c r="J294" s="307"/>
      <c r="K294" s="36"/>
      <c r="L294" s="173"/>
      <c r="M294" s="82"/>
      <c r="N294" s="82"/>
      <c r="O294" s="82"/>
      <c r="P294" s="82"/>
      <c r="Q294" s="82"/>
      <c r="R294" s="173"/>
      <c r="S294" s="36"/>
      <c r="T294" s="36"/>
      <c r="U294" s="82"/>
      <c r="V294" s="82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6"/>
      <c r="B295" s="36"/>
      <c r="C295" s="36"/>
      <c r="D295" s="36"/>
      <c r="E295" s="82"/>
      <c r="F295" s="173"/>
      <c r="G295" s="173"/>
      <c r="H295" s="173"/>
      <c r="I295" s="36"/>
      <c r="J295" s="307"/>
      <c r="K295" s="36"/>
      <c r="L295" s="173"/>
      <c r="M295" s="82"/>
      <c r="N295" s="82"/>
      <c r="O295" s="82"/>
      <c r="P295" s="82"/>
      <c r="Q295" s="82"/>
      <c r="R295" s="173"/>
      <c r="S295" s="36"/>
      <c r="T295" s="36"/>
      <c r="U295" s="82"/>
      <c r="V295" s="82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6"/>
      <c r="B296" s="36"/>
      <c r="C296" s="36"/>
      <c r="D296" s="36"/>
      <c r="E296" s="82"/>
      <c r="F296" s="173"/>
      <c r="G296" s="173"/>
      <c r="H296" s="173"/>
      <c r="I296" s="36"/>
      <c r="J296" s="307"/>
      <c r="K296" s="36"/>
      <c r="L296" s="173"/>
      <c r="M296" s="82"/>
      <c r="N296" s="82"/>
      <c r="O296" s="82"/>
      <c r="P296" s="82"/>
      <c r="Q296" s="82"/>
      <c r="R296" s="173"/>
      <c r="S296" s="36"/>
      <c r="T296" s="36"/>
      <c r="U296" s="82"/>
      <c r="V296" s="82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6"/>
      <c r="B297" s="36"/>
      <c r="C297" s="36"/>
      <c r="D297" s="36"/>
      <c r="E297" s="82"/>
      <c r="F297" s="173"/>
      <c r="G297" s="173"/>
      <c r="H297" s="173"/>
      <c r="I297" s="36"/>
      <c r="J297" s="307"/>
      <c r="K297" s="36"/>
      <c r="L297" s="173"/>
      <c r="M297" s="82"/>
      <c r="N297" s="82"/>
      <c r="O297" s="82"/>
      <c r="P297" s="82"/>
      <c r="Q297" s="82"/>
      <c r="R297" s="173"/>
      <c r="S297" s="36"/>
      <c r="T297" s="36"/>
      <c r="U297" s="82"/>
      <c r="V297" s="82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6"/>
      <c r="B298" s="36"/>
      <c r="C298" s="36"/>
      <c r="D298" s="36"/>
      <c r="E298" s="82"/>
      <c r="F298" s="173"/>
      <c r="G298" s="173"/>
      <c r="H298" s="173"/>
      <c r="I298" s="36"/>
      <c r="J298" s="307"/>
      <c r="K298" s="36"/>
      <c r="L298" s="173"/>
      <c r="M298" s="82"/>
      <c r="N298" s="82"/>
      <c r="O298" s="82"/>
      <c r="P298" s="82"/>
      <c r="Q298" s="82"/>
      <c r="R298" s="173"/>
      <c r="S298" s="36"/>
      <c r="T298" s="36"/>
      <c r="U298" s="82"/>
      <c r="V298" s="82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6"/>
      <c r="B299" s="36"/>
      <c r="C299" s="36"/>
      <c r="D299" s="36"/>
      <c r="E299" s="82"/>
      <c r="F299" s="173"/>
      <c r="G299" s="173"/>
      <c r="H299" s="173"/>
      <c r="I299" s="36"/>
      <c r="J299" s="307"/>
      <c r="K299" s="36"/>
      <c r="L299" s="173"/>
      <c r="M299" s="82"/>
      <c r="N299" s="82"/>
      <c r="O299" s="82"/>
      <c r="P299" s="82"/>
      <c r="Q299" s="82"/>
      <c r="R299" s="173"/>
      <c r="S299" s="36"/>
      <c r="T299" s="36"/>
      <c r="U299" s="82"/>
      <c r="V299" s="82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6"/>
      <c r="B300" s="36"/>
      <c r="C300" s="36"/>
      <c r="D300" s="36"/>
      <c r="E300" s="82"/>
      <c r="F300" s="173"/>
      <c r="G300" s="173"/>
      <c r="H300" s="173"/>
      <c r="I300" s="36"/>
      <c r="J300" s="307"/>
      <c r="K300" s="36"/>
      <c r="L300" s="173"/>
      <c r="M300" s="82"/>
      <c r="N300" s="82"/>
      <c r="O300" s="82"/>
      <c r="P300" s="82"/>
      <c r="Q300" s="82"/>
      <c r="R300" s="173"/>
      <c r="S300" s="36"/>
      <c r="T300" s="36"/>
      <c r="U300" s="82"/>
      <c r="V300" s="82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6"/>
      <c r="B301" s="36"/>
      <c r="C301" s="36"/>
      <c r="D301" s="36"/>
      <c r="E301" s="82"/>
      <c r="F301" s="173"/>
      <c r="G301" s="173"/>
      <c r="H301" s="173"/>
      <c r="I301" s="36"/>
      <c r="J301" s="307"/>
      <c r="K301" s="36"/>
      <c r="L301" s="173"/>
      <c r="M301" s="82"/>
      <c r="N301" s="82"/>
      <c r="O301" s="82"/>
      <c r="P301" s="82"/>
      <c r="Q301" s="82"/>
      <c r="R301" s="173"/>
      <c r="S301" s="36"/>
      <c r="T301" s="36"/>
      <c r="U301" s="82"/>
      <c r="V301" s="82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6"/>
      <c r="B302" s="36"/>
      <c r="C302" s="36"/>
      <c r="D302" s="36"/>
      <c r="E302" s="82"/>
      <c r="F302" s="173"/>
      <c r="G302" s="173"/>
      <c r="H302" s="173"/>
      <c r="I302" s="36"/>
      <c r="J302" s="307"/>
      <c r="K302" s="36"/>
      <c r="L302" s="173"/>
      <c r="M302" s="82"/>
      <c r="N302" s="82"/>
      <c r="O302" s="82"/>
      <c r="P302" s="82"/>
      <c r="Q302" s="82"/>
      <c r="R302" s="173"/>
      <c r="S302" s="36"/>
      <c r="T302" s="36"/>
      <c r="U302" s="82"/>
      <c r="V302" s="82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6"/>
      <c r="B303" s="36"/>
      <c r="C303" s="36"/>
      <c r="D303" s="36"/>
      <c r="E303" s="82"/>
      <c r="F303" s="173"/>
      <c r="G303" s="173"/>
      <c r="H303" s="173"/>
      <c r="I303" s="36"/>
      <c r="J303" s="307"/>
      <c r="K303" s="36"/>
      <c r="L303" s="173"/>
      <c r="M303" s="82"/>
      <c r="N303" s="82"/>
      <c r="O303" s="82"/>
      <c r="P303" s="82"/>
      <c r="Q303" s="82"/>
      <c r="R303" s="173"/>
      <c r="S303" s="36"/>
      <c r="T303" s="36"/>
      <c r="U303" s="82"/>
      <c r="V303" s="82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6"/>
      <c r="B304" s="36"/>
      <c r="C304" s="36"/>
      <c r="D304" s="36"/>
      <c r="E304" s="82"/>
      <c r="F304" s="173"/>
      <c r="G304" s="173"/>
      <c r="H304" s="173"/>
      <c r="I304" s="36"/>
      <c r="J304" s="307"/>
      <c r="K304" s="36"/>
      <c r="L304" s="173"/>
      <c r="M304" s="82"/>
      <c r="N304" s="82"/>
      <c r="O304" s="82"/>
      <c r="P304" s="82"/>
      <c r="Q304" s="82"/>
      <c r="R304" s="173"/>
      <c r="S304" s="36"/>
      <c r="T304" s="36"/>
      <c r="U304" s="82"/>
      <c r="V304" s="82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6"/>
      <c r="B305" s="36"/>
      <c r="C305" s="36"/>
      <c r="D305" s="36"/>
      <c r="E305" s="82"/>
      <c r="F305" s="173"/>
      <c r="G305" s="173"/>
      <c r="H305" s="173"/>
      <c r="I305" s="36"/>
      <c r="J305" s="307"/>
      <c r="K305" s="36"/>
      <c r="L305" s="173"/>
      <c r="M305" s="82"/>
      <c r="N305" s="82"/>
      <c r="O305" s="82"/>
      <c r="P305" s="82"/>
      <c r="Q305" s="82"/>
      <c r="R305" s="173"/>
      <c r="S305" s="36"/>
      <c r="T305" s="36"/>
      <c r="U305" s="82"/>
      <c r="V305" s="82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6"/>
      <c r="B306" s="36"/>
      <c r="C306" s="36"/>
      <c r="D306" s="36"/>
      <c r="E306" s="82"/>
      <c r="F306" s="173"/>
      <c r="G306" s="173"/>
      <c r="H306" s="173"/>
      <c r="I306" s="36"/>
      <c r="J306" s="307"/>
      <c r="K306" s="36"/>
      <c r="L306" s="173"/>
      <c r="M306" s="82"/>
      <c r="N306" s="82"/>
      <c r="O306" s="82"/>
      <c r="P306" s="82"/>
      <c r="Q306" s="82"/>
      <c r="R306" s="173"/>
      <c r="S306" s="36"/>
      <c r="T306" s="36"/>
      <c r="U306" s="82"/>
      <c r="V306" s="82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6"/>
      <c r="B307" s="36"/>
      <c r="C307" s="36"/>
      <c r="D307" s="36"/>
      <c r="E307" s="82"/>
      <c r="F307" s="173"/>
      <c r="G307" s="173"/>
      <c r="H307" s="173"/>
      <c r="I307" s="36"/>
      <c r="J307" s="307"/>
      <c r="K307" s="36"/>
      <c r="L307" s="173"/>
      <c r="M307" s="82"/>
      <c r="N307" s="82"/>
      <c r="O307" s="82"/>
      <c r="P307" s="82"/>
      <c r="Q307" s="82"/>
      <c r="R307" s="173"/>
      <c r="S307" s="36"/>
      <c r="T307" s="36"/>
      <c r="U307" s="82"/>
      <c r="V307" s="82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6"/>
      <c r="B308" s="36"/>
      <c r="C308" s="36"/>
      <c r="D308" s="36"/>
      <c r="E308" s="82"/>
      <c r="F308" s="173"/>
      <c r="G308" s="173"/>
      <c r="H308" s="173"/>
      <c r="I308" s="36"/>
      <c r="J308" s="307"/>
      <c r="K308" s="36"/>
      <c r="L308" s="173"/>
      <c r="M308" s="82"/>
      <c r="N308" s="82"/>
      <c r="O308" s="82"/>
      <c r="P308" s="82"/>
      <c r="Q308" s="82"/>
      <c r="R308" s="173"/>
      <c r="S308" s="36"/>
      <c r="T308" s="36"/>
      <c r="U308" s="82"/>
      <c r="V308" s="82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6"/>
      <c r="B309" s="36"/>
      <c r="C309" s="36"/>
      <c r="D309" s="36"/>
      <c r="E309" s="82"/>
      <c r="F309" s="173"/>
      <c r="G309" s="173"/>
      <c r="H309" s="173"/>
      <c r="I309" s="36"/>
      <c r="J309" s="307"/>
      <c r="K309" s="36"/>
      <c r="L309" s="173"/>
      <c r="M309" s="82"/>
      <c r="N309" s="82"/>
      <c r="O309" s="82"/>
      <c r="P309" s="82"/>
      <c r="Q309" s="82"/>
      <c r="R309" s="173"/>
      <c r="S309" s="36"/>
      <c r="T309" s="36"/>
      <c r="U309" s="82"/>
      <c r="V309" s="82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6"/>
      <c r="B310" s="36"/>
      <c r="C310" s="36"/>
      <c r="D310" s="36"/>
      <c r="E310" s="82"/>
      <c r="F310" s="173"/>
      <c r="G310" s="173"/>
      <c r="H310" s="173"/>
      <c r="I310" s="36"/>
      <c r="J310" s="307"/>
      <c r="K310" s="36"/>
      <c r="L310" s="173"/>
      <c r="M310" s="82"/>
      <c r="N310" s="82"/>
      <c r="O310" s="82"/>
      <c r="P310" s="82"/>
      <c r="Q310" s="82"/>
      <c r="R310" s="173"/>
      <c r="S310" s="36"/>
      <c r="T310" s="36"/>
      <c r="U310" s="82"/>
      <c r="V310" s="82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6"/>
      <c r="B311" s="36"/>
      <c r="C311" s="36"/>
      <c r="D311" s="36"/>
      <c r="E311" s="82"/>
      <c r="F311" s="173"/>
      <c r="G311" s="173"/>
      <c r="H311" s="173"/>
      <c r="I311" s="36"/>
      <c r="J311" s="307"/>
      <c r="K311" s="36"/>
      <c r="L311" s="173"/>
      <c r="M311" s="82"/>
      <c r="N311" s="82"/>
      <c r="O311" s="82"/>
      <c r="P311" s="82"/>
      <c r="Q311" s="82"/>
      <c r="R311" s="173"/>
      <c r="S311" s="36"/>
      <c r="T311" s="36"/>
      <c r="U311" s="82"/>
      <c r="V311" s="82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6"/>
      <c r="B312" s="36"/>
      <c r="C312" s="36"/>
      <c r="D312" s="36"/>
      <c r="E312" s="82"/>
      <c r="F312" s="173"/>
      <c r="G312" s="173"/>
      <c r="H312" s="173"/>
      <c r="I312" s="36"/>
      <c r="J312" s="307"/>
      <c r="K312" s="36"/>
      <c r="L312" s="173"/>
      <c r="M312" s="82"/>
      <c r="N312" s="82"/>
      <c r="O312" s="82"/>
      <c r="P312" s="82"/>
      <c r="Q312" s="82"/>
      <c r="R312" s="173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6"/>
      <c r="B313" s="36"/>
      <c r="C313" s="36"/>
      <c r="D313" s="36"/>
      <c r="E313" s="82"/>
      <c r="F313" s="173"/>
      <c r="G313" s="173"/>
      <c r="H313" s="173"/>
      <c r="I313" s="36"/>
      <c r="J313" s="307"/>
      <c r="K313" s="36"/>
      <c r="L313" s="173"/>
      <c r="M313" s="82"/>
      <c r="N313" s="82"/>
      <c r="O313" s="82"/>
      <c r="P313" s="82"/>
      <c r="Q313" s="82"/>
      <c r="R313" s="173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6"/>
      <c r="B314" s="36"/>
      <c r="C314" s="36"/>
      <c r="D314" s="36"/>
      <c r="E314" s="82"/>
      <c r="F314" s="173"/>
      <c r="G314" s="173"/>
      <c r="H314" s="173"/>
      <c r="I314" s="36"/>
      <c r="J314" s="307"/>
      <c r="K314" s="36"/>
      <c r="L314" s="173"/>
      <c r="M314" s="82"/>
      <c r="N314" s="82"/>
      <c r="O314" s="82"/>
      <c r="P314" s="82"/>
      <c r="Q314" s="82"/>
      <c r="R314" s="173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6"/>
      <c r="B315" s="36"/>
      <c r="C315" s="36"/>
      <c r="D315" s="36"/>
      <c r="E315" s="82"/>
      <c r="F315" s="173"/>
      <c r="G315" s="173"/>
      <c r="H315" s="173"/>
      <c r="I315" s="36"/>
      <c r="J315" s="307"/>
      <c r="K315" s="36"/>
      <c r="L315" s="173"/>
      <c r="M315" s="82"/>
      <c r="N315" s="82"/>
      <c r="O315" s="82"/>
      <c r="P315" s="82"/>
      <c r="Q315" s="82"/>
      <c r="R315" s="173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6"/>
      <c r="B316" s="36"/>
      <c r="C316" s="36"/>
      <c r="D316" s="36"/>
      <c r="E316" s="82"/>
      <c r="F316" s="173"/>
      <c r="G316" s="173"/>
      <c r="H316" s="173"/>
      <c r="I316" s="36"/>
      <c r="J316" s="307"/>
      <c r="K316" s="36"/>
      <c r="L316" s="173"/>
      <c r="M316" s="82"/>
      <c r="N316" s="82"/>
      <c r="O316" s="82"/>
      <c r="P316" s="82"/>
      <c r="Q316" s="82"/>
      <c r="R316" s="173"/>
    </row>
    <row r="317" spans="1:52">
      <c r="A317" s="36"/>
      <c r="B317" s="36"/>
      <c r="C317" s="36"/>
      <c r="D317" s="36"/>
      <c r="E317" s="82"/>
      <c r="F317" s="173"/>
      <c r="G317" s="173"/>
      <c r="H317" s="173"/>
      <c r="I317" s="36"/>
      <c r="J317" s="307"/>
      <c r="K317" s="36"/>
      <c r="L317" s="173"/>
      <c r="M317" s="82"/>
      <c r="N317" s="82"/>
      <c r="O317" s="82"/>
      <c r="P317" s="82"/>
      <c r="Q317" s="82"/>
      <c r="R317" s="173"/>
    </row>
    <row r="318" spans="1:52">
      <c r="A318" s="36"/>
      <c r="B318" s="36"/>
      <c r="C318" s="36"/>
      <c r="D318" s="36"/>
      <c r="E318" s="82"/>
      <c r="F318" s="173"/>
      <c r="G318" s="173"/>
      <c r="H318" s="173"/>
      <c r="I318" s="36"/>
      <c r="J318" s="307"/>
      <c r="K318" s="36"/>
      <c r="L318" s="173"/>
      <c r="M318" s="82"/>
      <c r="N318" s="82"/>
      <c r="O318" s="82"/>
      <c r="P318" s="82"/>
      <c r="Q318" s="82"/>
      <c r="R318" s="173"/>
    </row>
    <row r="319" spans="1:52">
      <c r="A319" s="36"/>
      <c r="B319" s="36"/>
      <c r="C319" s="36"/>
      <c r="D319" s="36"/>
      <c r="E319" s="82"/>
      <c r="F319" s="173"/>
      <c r="G319" s="173"/>
      <c r="H319" s="173"/>
      <c r="I319" s="36"/>
      <c r="J319" s="307"/>
      <c r="K319" s="36"/>
      <c r="L319" s="173"/>
      <c r="M319" s="82"/>
      <c r="N319" s="82"/>
      <c r="O319" s="82"/>
      <c r="P319" s="82"/>
      <c r="Q319" s="82"/>
      <c r="R319" s="173"/>
    </row>
    <row r="320" spans="1:52">
      <c r="A320" s="36"/>
      <c r="B320" s="36"/>
      <c r="C320" s="36"/>
      <c r="D320" s="36"/>
      <c r="E320" s="82"/>
      <c r="F320" s="173"/>
      <c r="G320" s="173"/>
      <c r="H320" s="173"/>
      <c r="I320" s="36"/>
      <c r="J320" s="307"/>
      <c r="K320" s="36"/>
      <c r="L320" s="173"/>
      <c r="M320" s="82"/>
      <c r="N320" s="82"/>
      <c r="O320" s="82"/>
      <c r="P320" s="82"/>
      <c r="Q320" s="82"/>
      <c r="R320" s="173"/>
    </row>
    <row r="321" spans="1:18">
      <c r="A321" s="36"/>
      <c r="B321" s="36"/>
      <c r="C321" s="36"/>
      <c r="D321" s="36"/>
      <c r="E321" s="82"/>
      <c r="F321" s="173"/>
      <c r="G321" s="173"/>
      <c r="H321" s="173"/>
      <c r="I321" s="36"/>
      <c r="J321" s="307"/>
      <c r="K321" s="36"/>
      <c r="L321" s="173"/>
      <c r="M321" s="82"/>
      <c r="N321" s="82"/>
      <c r="O321" s="82"/>
      <c r="P321" s="82"/>
      <c r="Q321" s="82"/>
      <c r="R321" s="173"/>
    </row>
    <row r="322" spans="1:18">
      <c r="M322" s="82"/>
      <c r="N322" s="82"/>
      <c r="O322" s="82"/>
      <c r="P322" s="82"/>
      <c r="Q322" s="82"/>
      <c r="R322" s="173"/>
    </row>
    <row r="323" spans="1:18">
      <c r="M323" s="82"/>
      <c r="N323" s="82"/>
      <c r="O323" s="82"/>
      <c r="P323" s="82"/>
      <c r="Q323" s="82"/>
      <c r="R323" s="173"/>
    </row>
    <row r="324" spans="1:18">
      <c r="M324" s="82"/>
      <c r="N324" s="82"/>
      <c r="O324" s="82"/>
      <c r="P324" s="82"/>
      <c r="Q324" s="82"/>
      <c r="R324" s="173"/>
    </row>
    <row r="325" spans="1:18">
      <c r="M325" s="82"/>
      <c r="N325" s="82"/>
      <c r="O325" s="82"/>
      <c r="P325" s="82"/>
      <c r="Q325" s="82"/>
      <c r="R325" s="173"/>
    </row>
    <row r="326" spans="1:18">
      <c r="M326" s="82"/>
      <c r="N326" s="82"/>
      <c r="O326" s="82"/>
      <c r="P326" s="82"/>
      <c r="Q326" s="82"/>
      <c r="R326" s="173"/>
    </row>
    <row r="327" spans="1:18">
      <c r="M327" s="82"/>
      <c r="N327" s="82"/>
      <c r="O327" s="82"/>
      <c r="P327" s="82"/>
      <c r="Q327" s="82"/>
      <c r="R327" s="173"/>
    </row>
    <row r="328" spans="1:18">
      <c r="M328" s="82"/>
      <c r="N328" s="82"/>
      <c r="O328" s="82"/>
      <c r="P328" s="82"/>
      <c r="Q328" s="82"/>
      <c r="R328" s="173"/>
    </row>
    <row r="329" spans="1:18">
      <c r="M329" s="82"/>
      <c r="N329" s="82"/>
      <c r="O329" s="82"/>
      <c r="P329" s="82"/>
      <c r="Q329" s="82"/>
      <c r="R329" s="173"/>
    </row>
    <row r="330" spans="1:18">
      <c r="M330" s="82"/>
      <c r="N330" s="82"/>
      <c r="O330" s="82"/>
      <c r="P330" s="82"/>
      <c r="Q330" s="82"/>
      <c r="R330" s="173"/>
    </row>
    <row r="331" spans="1:18">
      <c r="M331" s="82"/>
      <c r="N331" s="82"/>
      <c r="O331" s="82"/>
      <c r="P331" s="82"/>
      <c r="Q331" s="82"/>
      <c r="R331" s="173"/>
    </row>
    <row r="332" spans="1:18">
      <c r="M332" s="82"/>
      <c r="N332" s="82"/>
      <c r="O332" s="82"/>
      <c r="P332" s="82"/>
      <c r="Q332" s="82"/>
      <c r="R332" s="173"/>
    </row>
    <row r="333" spans="1:18">
      <c r="M333" s="82"/>
      <c r="N333" s="82"/>
      <c r="O333" s="82"/>
      <c r="P333" s="82"/>
      <c r="Q333" s="82"/>
      <c r="R333" s="173"/>
    </row>
    <row r="334" spans="1:18">
      <c r="N334" s="82"/>
      <c r="O334" s="82"/>
      <c r="P334" s="82"/>
      <c r="Q334" s="82"/>
      <c r="R334" s="173"/>
    </row>
  </sheetData>
  <conditionalFormatting sqref="AB104 AB35:AB36">
    <cfRule type="cellIs" dxfId="24" priority="6" stopIfTrue="1" operator="lessThan">
      <formula>0</formula>
    </cfRule>
  </conditionalFormatting>
  <conditionalFormatting sqref="AB81">
    <cfRule type="cellIs" dxfId="23" priority="7" stopIfTrue="1" operator="greaterThan">
      <formula>0</formula>
    </cfRule>
  </conditionalFormatting>
  <conditionalFormatting sqref="AB58">
    <cfRule type="cellIs" dxfId="22" priority="8" stopIfTrue="1" operator="greaterThan">
      <formula>0</formula>
    </cfRule>
    <cfRule type="cellIs" dxfId="21" priority="9" stopIfTrue="1" operator="lessThan">
      <formula>0</formula>
    </cfRule>
  </conditionalFormatting>
  <conditionalFormatting sqref="AB81">
    <cfRule type="cellIs" dxfId="20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F198"/>
  <sheetViews>
    <sheetView zoomScale="87" zoomScaleNormal="87" workbookViewId="0">
      <pane xSplit="8" ySplit="10" topLeftCell="I11" activePane="bottomRight" state="frozen"/>
      <selection pane="topRight" activeCell="I1" sqref="I1"/>
      <selection pane="bottomLeft" activeCell="A11" sqref="A11"/>
      <selection pane="bottomRight" activeCell="Q11" sqref="Q11"/>
    </sheetView>
  </sheetViews>
  <sheetFormatPr baseColWidth="10" defaultRowHeight="15"/>
  <cols>
    <col min="1" max="1" width="1" customWidth="1"/>
    <col min="2" max="2" width="5.08984375" customWidth="1"/>
    <col min="3" max="3" width="3.81640625" customWidth="1"/>
    <col min="4" max="4" width="13.81640625" customWidth="1"/>
    <col min="5" max="5" width="7.36328125" customWidth="1"/>
    <col min="6" max="6" width="3.81640625" style="11" customWidth="1"/>
    <col min="7" max="7" width="7.453125" style="347" customWidth="1"/>
    <col min="8" max="8" width="4.90625" style="11" customWidth="1"/>
    <col min="9" max="9" width="6.08984375" style="102" customWidth="1"/>
    <col min="10" max="10" width="5.36328125" style="102" customWidth="1"/>
    <col min="11" max="11" width="4.6328125" style="102" customWidth="1"/>
    <col min="12" max="12" width="0.90625" style="102" customWidth="1"/>
    <col min="13" max="13" width="6.08984375" style="11" customWidth="1"/>
    <col min="14" max="14" width="1.90625" style="102" customWidth="1"/>
    <col min="15" max="15" width="7.1796875" style="102" customWidth="1"/>
    <col min="16" max="16" width="4.81640625" style="102" customWidth="1"/>
    <col min="17" max="17" width="1.90625" style="102" customWidth="1"/>
    <col min="18" max="18" width="6.08984375" style="102" customWidth="1"/>
    <col min="19" max="19" width="1.26953125" style="102" customWidth="1"/>
    <col min="20" max="20" width="6.08984375" style="102" customWidth="1"/>
    <col min="21" max="21" width="1.26953125" style="102" customWidth="1"/>
    <col min="22" max="22" width="5.54296875" customWidth="1"/>
    <col min="23" max="23" width="6.08984375" style="102" customWidth="1"/>
    <col min="24" max="24" width="7.453125" customWidth="1"/>
    <col min="25" max="25" width="6.7265625" style="102" customWidth="1"/>
    <col min="26" max="26" width="5.81640625" style="11" customWidth="1"/>
    <col min="27" max="27" width="5.54296875" style="11" customWidth="1"/>
    <col min="28" max="28" width="1.90625" style="11" customWidth="1"/>
    <col min="29" max="29" width="6.08984375" style="102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9.1796875" style="102" customWidth="1"/>
    <col min="36" max="36" width="7.632812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58">
      <c r="A1" s="47"/>
      <c r="B1" s="47"/>
      <c r="C1" s="47"/>
      <c r="D1" s="47"/>
      <c r="E1" s="47"/>
      <c r="F1" s="76"/>
      <c r="G1" s="350"/>
      <c r="H1" s="76"/>
      <c r="I1" s="97"/>
      <c r="J1" s="97"/>
      <c r="K1" s="97"/>
      <c r="L1" s="97"/>
      <c r="M1" s="76"/>
      <c r="N1" s="97"/>
      <c r="O1" s="97"/>
      <c r="P1" s="97"/>
      <c r="Q1" s="97"/>
      <c r="R1" s="97"/>
      <c r="S1" s="97"/>
      <c r="T1" s="97"/>
      <c r="U1" s="97"/>
      <c r="V1" s="47"/>
      <c r="W1" s="97"/>
      <c r="X1" s="47"/>
      <c r="Y1" s="97"/>
      <c r="Z1" s="76"/>
      <c r="AA1" s="76"/>
      <c r="AB1" s="76"/>
      <c r="AC1" s="97"/>
      <c r="AD1" s="47"/>
      <c r="AE1" s="47"/>
      <c r="AF1" s="76"/>
      <c r="AG1" s="76"/>
      <c r="AH1" s="76"/>
      <c r="AI1" s="97"/>
      <c r="AJ1" s="76"/>
      <c r="AK1" s="47"/>
      <c r="AL1" s="4"/>
      <c r="AM1" s="4"/>
      <c r="AN1" s="4"/>
      <c r="AO1" s="4"/>
      <c r="AP1" s="4"/>
    </row>
    <row r="2" spans="1:58" s="196" customFormat="1" ht="31.8">
      <c r="A2" s="195"/>
      <c r="B2" s="195"/>
      <c r="C2" s="195"/>
      <c r="D2" s="149" t="s">
        <v>453</v>
      </c>
      <c r="E2" s="195"/>
      <c r="F2" s="195"/>
      <c r="G2" s="355"/>
      <c r="H2" s="195"/>
      <c r="I2" s="211"/>
      <c r="J2" s="206"/>
      <c r="K2" s="206"/>
      <c r="L2" s="206"/>
      <c r="M2" s="211"/>
      <c r="N2" s="206"/>
      <c r="O2" s="206"/>
      <c r="P2" s="206"/>
      <c r="Q2" s="206"/>
      <c r="R2" s="206"/>
      <c r="S2" s="206"/>
      <c r="T2" s="206"/>
      <c r="U2" s="206"/>
      <c r="V2" s="185" t="str">
        <f>+År!B2</f>
        <v>DIELAM:</v>
      </c>
      <c r="W2" s="206"/>
      <c r="X2" s="195"/>
      <c r="Y2" s="206"/>
      <c r="Z2" s="211"/>
      <c r="AA2" s="211"/>
      <c r="AB2" s="211"/>
      <c r="AC2" s="206"/>
      <c r="AD2" s="195"/>
      <c r="AE2" s="195"/>
      <c r="AF2" s="211"/>
      <c r="AG2" s="211"/>
      <c r="AH2" s="211"/>
      <c r="AI2" s="206"/>
      <c r="AJ2" s="211"/>
      <c r="AK2" s="195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8">
      <c r="A3" s="47"/>
      <c r="B3" s="47"/>
      <c r="C3" s="47"/>
      <c r="D3" s="47"/>
      <c r="E3" s="47"/>
      <c r="F3" s="76"/>
      <c r="G3" s="350"/>
      <c r="H3" s="76"/>
      <c r="I3" s="97"/>
      <c r="J3" s="97"/>
      <c r="K3" s="97"/>
      <c r="L3" s="97"/>
      <c r="M3" s="76"/>
      <c r="N3" s="97"/>
      <c r="O3" s="97"/>
      <c r="P3" s="97"/>
      <c r="Q3" s="97"/>
      <c r="R3" s="97"/>
      <c r="S3" s="97"/>
      <c r="T3" s="97"/>
      <c r="U3" s="97"/>
      <c r="V3" s="47"/>
      <c r="W3" s="97"/>
      <c r="X3" s="47"/>
      <c r="Y3" s="97"/>
      <c r="Z3" s="76"/>
      <c r="AA3" s="76"/>
      <c r="AB3" s="76"/>
      <c r="AC3" s="97"/>
      <c r="AD3" s="47"/>
      <c r="AE3" s="47"/>
      <c r="AF3" s="76"/>
      <c r="AG3" s="76"/>
      <c r="AH3" s="76"/>
      <c r="AI3" s="97"/>
      <c r="AJ3" s="76"/>
      <c r="AK3" s="47"/>
      <c r="AL3" s="4"/>
      <c r="AM3" s="4"/>
      <c r="AO3" s="4"/>
      <c r="AP3" s="4"/>
    </row>
    <row r="4" spans="1:58">
      <c r="A4" s="47"/>
      <c r="B4" s="47"/>
      <c r="C4" s="47"/>
      <c r="D4" s="47"/>
      <c r="E4" s="47"/>
      <c r="F4" s="76"/>
      <c r="G4" s="350"/>
      <c r="H4" s="76"/>
      <c r="I4" s="97"/>
      <c r="J4" s="97"/>
      <c r="K4" s="97"/>
      <c r="L4" s="97"/>
      <c r="M4" s="76"/>
      <c r="N4" s="97"/>
      <c r="O4" s="97"/>
      <c r="P4" s="97"/>
      <c r="Q4" s="97"/>
      <c r="R4" s="97"/>
      <c r="S4" s="97"/>
      <c r="T4" s="97"/>
      <c r="U4" s="97"/>
      <c r="V4" s="47"/>
      <c r="W4" s="97"/>
      <c r="X4" s="47"/>
      <c r="Y4" s="97"/>
      <c r="Z4" s="76"/>
      <c r="AA4" s="76"/>
      <c r="AB4" s="76"/>
      <c r="AC4" s="97"/>
      <c r="AD4" s="47"/>
      <c r="AE4" s="47"/>
      <c r="AF4" s="76"/>
      <c r="AG4" s="76"/>
      <c r="AH4" s="76"/>
      <c r="AI4" s="97"/>
      <c r="AJ4" s="76"/>
      <c r="AK4" s="47"/>
      <c r="AL4" s="4"/>
      <c r="AM4" s="4"/>
      <c r="AO4" s="4"/>
      <c r="AP4" s="4"/>
    </row>
    <row r="5" spans="1:58" s="197" customFormat="1" ht="19.8">
      <c r="A5" s="194"/>
      <c r="B5" s="194"/>
      <c r="C5" s="194"/>
      <c r="D5" s="194"/>
      <c r="E5" s="194" t="s">
        <v>5</v>
      </c>
      <c r="F5" s="521">
        <f>+År!N2</f>
        <v>49</v>
      </c>
      <c r="G5" s="510"/>
      <c r="H5" s="194"/>
      <c r="I5" s="220"/>
      <c r="J5" s="219"/>
      <c r="K5" s="219"/>
      <c r="L5" s="219"/>
      <c r="M5" s="220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194" t="s">
        <v>436</v>
      </c>
      <c r="Y5" s="219"/>
      <c r="Z5" s="511">
        <f>SUM(G11:G24)</f>
        <v>1903</v>
      </c>
      <c r="AA5" s="513"/>
      <c r="AB5" s="76"/>
      <c r="AC5" s="219"/>
      <c r="AD5" s="194"/>
      <c r="AE5" s="194"/>
      <c r="AF5" s="220"/>
      <c r="AG5" s="220"/>
      <c r="AH5" s="220"/>
      <c r="AI5" s="219"/>
      <c r="AJ5" s="220"/>
      <c r="AK5" s="194"/>
      <c r="AL5" s="4"/>
      <c r="AM5" s="4"/>
      <c r="AN5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/>
      <c r="BE5" s="199"/>
      <c r="BF5" s="199"/>
    </row>
    <row r="6" spans="1:58" ht="18" customHeight="1">
      <c r="A6" s="54"/>
      <c r="B6" s="54"/>
      <c r="C6" s="54"/>
      <c r="D6" s="54"/>
      <c r="E6" s="54"/>
      <c r="F6" s="77"/>
      <c r="G6" s="356"/>
      <c r="H6" s="77"/>
      <c r="I6" s="105"/>
      <c r="J6" s="105"/>
      <c r="K6" s="105"/>
      <c r="L6" s="105"/>
      <c r="M6" s="77"/>
      <c r="N6" s="105"/>
      <c r="O6" s="216"/>
      <c r="P6" s="105"/>
      <c r="Q6" s="105"/>
      <c r="R6" s="105"/>
      <c r="S6" s="105"/>
      <c r="T6" s="105"/>
      <c r="U6" s="105"/>
      <c r="V6" s="54"/>
      <c r="W6" s="105"/>
      <c r="X6" s="91"/>
      <c r="Y6" s="97"/>
      <c r="Z6" s="76"/>
      <c r="AA6" s="76"/>
      <c r="AB6" s="76"/>
      <c r="AC6" s="97"/>
      <c r="AD6" s="47"/>
      <c r="AE6" s="47"/>
      <c r="AF6" s="76"/>
      <c r="AG6" s="76"/>
      <c r="AH6" s="76"/>
      <c r="AI6" s="97"/>
      <c r="AJ6" s="76"/>
      <c r="AK6" s="47"/>
      <c r="AL6" s="4"/>
      <c r="AM6" s="4"/>
      <c r="AO6" s="4"/>
      <c r="AP6" s="4"/>
    </row>
    <row r="7" spans="1:58" ht="18" customHeight="1">
      <c r="A7" s="54"/>
      <c r="B7" s="54"/>
      <c r="C7" s="54"/>
      <c r="D7" s="54"/>
      <c r="E7" s="54"/>
      <c r="F7" s="77"/>
      <c r="G7" s="356"/>
      <c r="H7" s="77"/>
      <c r="I7" s="105"/>
      <c r="J7" s="105"/>
      <c r="K7" s="105"/>
      <c r="L7" s="105"/>
      <c r="M7" s="77"/>
      <c r="N7" s="105"/>
      <c r="O7" s="216"/>
      <c r="P7" s="105"/>
      <c r="Q7" s="105"/>
      <c r="R7" s="105"/>
      <c r="S7" s="105"/>
      <c r="T7" s="105"/>
      <c r="U7" s="105"/>
      <c r="V7" s="54"/>
      <c r="W7" s="105"/>
      <c r="X7" s="91"/>
      <c r="Y7" s="97"/>
      <c r="Z7" s="76"/>
      <c r="AA7" s="76"/>
      <c r="AB7" s="76"/>
      <c r="AC7" s="97"/>
      <c r="AD7" s="47"/>
      <c r="AE7" s="47"/>
      <c r="AF7" s="76"/>
      <c r="AG7" s="76"/>
      <c r="AH7" s="76"/>
      <c r="AI7" s="97"/>
      <c r="AJ7" s="77" t="s">
        <v>2</v>
      </c>
      <c r="AK7" s="47"/>
      <c r="AL7" s="4"/>
      <c r="AM7" s="4"/>
      <c r="AO7" s="4"/>
      <c r="AP7" s="4"/>
    </row>
    <row r="8" spans="1:58" ht="15.6">
      <c r="A8" s="47"/>
      <c r="B8" s="47"/>
      <c r="C8" s="47"/>
      <c r="D8" s="47"/>
      <c r="E8" s="54" t="s">
        <v>2</v>
      </c>
      <c r="F8" s="76"/>
      <c r="G8" s="350"/>
      <c r="H8" s="76"/>
      <c r="I8" s="97"/>
      <c r="J8" s="97"/>
      <c r="K8" s="97"/>
      <c r="L8" s="97"/>
      <c r="M8" s="76"/>
      <c r="N8" s="97"/>
      <c r="O8" s="97"/>
      <c r="P8" s="97"/>
      <c r="Q8" s="97"/>
      <c r="R8" s="97"/>
      <c r="S8" s="97"/>
      <c r="T8" s="97"/>
      <c r="U8" s="97"/>
      <c r="V8" s="54" t="s">
        <v>22</v>
      </c>
      <c r="W8" s="97"/>
      <c r="X8" s="54" t="s">
        <v>22</v>
      </c>
      <c r="Y8" s="158" t="s">
        <v>413</v>
      </c>
      <c r="Z8" s="77" t="s">
        <v>529</v>
      </c>
      <c r="AA8" s="76"/>
      <c r="AB8" s="76"/>
      <c r="AC8" s="105" t="s">
        <v>437</v>
      </c>
      <c r="AD8" s="47"/>
      <c r="AE8" s="47"/>
      <c r="AF8" s="77" t="s">
        <v>432</v>
      </c>
      <c r="AG8" s="214"/>
      <c r="AH8" s="214"/>
      <c r="AI8" s="105" t="s">
        <v>84</v>
      </c>
      <c r="AJ8" s="77" t="s">
        <v>8</v>
      </c>
      <c r="AK8" s="47"/>
      <c r="AL8" s="4"/>
      <c r="AM8" s="4"/>
      <c r="AO8" s="4"/>
      <c r="AP8" s="4"/>
    </row>
    <row r="9" spans="1:58" ht="15.6">
      <c r="A9" s="47"/>
      <c r="B9" s="47"/>
      <c r="C9" s="47"/>
      <c r="D9" s="47"/>
      <c r="E9" s="54" t="s">
        <v>506</v>
      </c>
      <c r="F9" s="188"/>
      <c r="G9" s="356" t="s">
        <v>2</v>
      </c>
      <c r="H9" s="188"/>
      <c r="I9" s="105" t="s">
        <v>2</v>
      </c>
      <c r="J9" s="191"/>
      <c r="K9" s="105" t="s">
        <v>1</v>
      </c>
      <c r="L9" s="105"/>
      <c r="M9" s="77" t="s">
        <v>2</v>
      </c>
      <c r="N9" s="105"/>
      <c r="O9" s="105" t="s">
        <v>22</v>
      </c>
      <c r="P9" s="191"/>
      <c r="Q9" s="191"/>
      <c r="R9" s="105" t="s">
        <v>22</v>
      </c>
      <c r="S9" s="105"/>
      <c r="T9" s="105" t="s">
        <v>22</v>
      </c>
      <c r="U9" s="105"/>
      <c r="V9" s="54" t="s">
        <v>504</v>
      </c>
      <c r="W9" s="191"/>
      <c r="X9" s="54" t="s">
        <v>508</v>
      </c>
      <c r="Y9" s="105" t="s">
        <v>510</v>
      </c>
      <c r="Z9" s="77" t="s">
        <v>558</v>
      </c>
      <c r="AA9" s="77" t="s">
        <v>558</v>
      </c>
      <c r="AB9" s="76"/>
      <c r="AC9" s="105"/>
      <c r="AD9" s="54" t="s">
        <v>504</v>
      </c>
      <c r="AE9" s="54" t="s">
        <v>423</v>
      </c>
      <c r="AF9" s="77" t="s">
        <v>1</v>
      </c>
      <c r="AG9" s="77" t="s">
        <v>1</v>
      </c>
      <c r="AH9" s="77" t="s">
        <v>0</v>
      </c>
      <c r="AI9" s="105" t="s">
        <v>439</v>
      </c>
      <c r="AJ9" s="77" t="s">
        <v>75</v>
      </c>
      <c r="AK9" s="47"/>
      <c r="AL9" s="4"/>
      <c r="AM9" s="61"/>
      <c r="AO9" s="1"/>
      <c r="AP9" s="5"/>
    </row>
    <row r="10" spans="1:58" ht="15.6">
      <c r="A10" s="47"/>
      <c r="B10" s="54" t="s">
        <v>96</v>
      </c>
      <c r="C10" s="54" t="s">
        <v>120</v>
      </c>
      <c r="D10" s="50"/>
      <c r="E10" s="55" t="s">
        <v>507</v>
      </c>
      <c r="F10" s="188" t="s">
        <v>509</v>
      </c>
      <c r="G10" s="357" t="s">
        <v>8</v>
      </c>
      <c r="H10" s="188" t="s">
        <v>509</v>
      </c>
      <c r="I10" s="106" t="s">
        <v>413</v>
      </c>
      <c r="J10" s="191" t="s">
        <v>509</v>
      </c>
      <c r="K10" s="106" t="s">
        <v>413</v>
      </c>
      <c r="L10" s="106"/>
      <c r="M10" s="78" t="s">
        <v>686</v>
      </c>
      <c r="N10" s="106"/>
      <c r="O10" s="106" t="s">
        <v>44</v>
      </c>
      <c r="P10" s="191" t="s">
        <v>509</v>
      </c>
      <c r="Q10" s="191"/>
      <c r="R10" s="106" t="s">
        <v>686</v>
      </c>
      <c r="S10" s="106"/>
      <c r="T10" s="106" t="s">
        <v>687</v>
      </c>
      <c r="U10" s="106"/>
      <c r="V10" s="55" t="s">
        <v>505</v>
      </c>
      <c r="W10" s="191" t="s">
        <v>509</v>
      </c>
      <c r="X10" s="55" t="s">
        <v>424</v>
      </c>
      <c r="Y10" s="106" t="s">
        <v>511</v>
      </c>
      <c r="Z10" s="78" t="s">
        <v>585</v>
      </c>
      <c r="AA10" s="78" t="s">
        <v>586</v>
      </c>
      <c r="AB10" s="76"/>
      <c r="AC10" s="106" t="s">
        <v>1</v>
      </c>
      <c r="AD10" s="55" t="s">
        <v>505</v>
      </c>
      <c r="AE10" s="55" t="s">
        <v>539</v>
      </c>
      <c r="AF10" s="78" t="s">
        <v>43</v>
      </c>
      <c r="AG10" s="78" t="s">
        <v>531</v>
      </c>
      <c r="AH10" s="78" t="s">
        <v>531</v>
      </c>
      <c r="AI10" s="106" t="s">
        <v>440</v>
      </c>
      <c r="AJ10" s="78" t="s">
        <v>565</v>
      </c>
      <c r="AK10" s="47"/>
      <c r="AL10" s="4"/>
      <c r="AM10" s="61"/>
      <c r="AO10" s="1"/>
      <c r="AP10" s="5"/>
    </row>
    <row r="11" spans="1:58" ht="15.6">
      <c r="A11" s="47"/>
      <c r="B11" s="70">
        <f>+'Ark1'!C2976</f>
        <v>2024</v>
      </c>
      <c r="C11" s="70">
        <f>+'Ark1'!O2976</f>
        <v>1</v>
      </c>
      <c r="D11" s="70" t="str">
        <f>VLOOKUP(C11,RNR!$K$15:$L$28,2)</f>
        <v>Østfold</v>
      </c>
      <c r="E11" s="70">
        <f>+'Ark1'!Q2976</f>
        <v>1</v>
      </c>
      <c r="F11" s="221">
        <f t="shared" ref="F11:F16" si="0">+E11-E26</f>
        <v>-3</v>
      </c>
      <c r="G11" s="358">
        <f>+'Ark1'!R2976</f>
        <v>4</v>
      </c>
      <c r="H11" s="221">
        <f t="shared" ref="H11:H16" si="1">+G11-G26</f>
        <v>-7</v>
      </c>
      <c r="I11" s="209">
        <f>+'Ark1'!AG2976</f>
        <v>0.21019442984760897</v>
      </c>
      <c r="J11" s="226">
        <f t="shared" ref="J11:J16" si="2">+I11-I26</f>
        <v>-0.18749175959563033</v>
      </c>
      <c r="K11" s="209">
        <f>+'Ark1'!AH2976</f>
        <v>0.18961292809161989</v>
      </c>
      <c r="L11" s="106"/>
      <c r="M11" s="430">
        <f>+'Ark1'!AJ2976</f>
        <v>4</v>
      </c>
      <c r="N11" s="106"/>
      <c r="O11" s="147">
        <f>+'Ark1'!U2976</f>
        <v>13.775</v>
      </c>
      <c r="P11" s="226">
        <f t="shared" ref="P11:P16" si="3">+O11-O26</f>
        <v>1.9568181818181802</v>
      </c>
      <c r="Q11" s="191"/>
      <c r="R11" s="438">
        <f>+IF(M11=0,"",'Ark1'!AK2976)</f>
        <v>86.25</v>
      </c>
      <c r="S11" s="106"/>
      <c r="T11" s="438">
        <f>+IF(M11=0,"",'Ark1'!AL2976)</f>
        <v>21.369185329716188</v>
      </c>
      <c r="U11" s="106"/>
      <c r="V11" s="109">
        <f>+'Ark1'!S2976</f>
        <v>8.25</v>
      </c>
      <c r="W11" s="120">
        <f t="shared" ref="W11:W16" si="4">+V11-V26</f>
        <v>0.9772727272727284</v>
      </c>
      <c r="X11" s="71">
        <f>+'Ark1'!T2976</f>
        <v>8.5</v>
      </c>
      <c r="Y11" s="147">
        <f>+'Ark1'!W2976</f>
        <v>50</v>
      </c>
      <c r="Z11" s="296">
        <f>+'Ark1'!X2976</f>
        <v>0</v>
      </c>
      <c r="AA11" s="296">
        <f>+'Ark1'!Y2976</f>
        <v>0</v>
      </c>
      <c r="AB11" s="76"/>
      <c r="AC11" s="147">
        <f>+'Ark1'!AA2976</f>
        <v>1.584889586059538</v>
      </c>
      <c r="AD11" s="71">
        <f>+'Ark1'!AB2976</f>
        <v>0.4330127018922193</v>
      </c>
      <c r="AE11" s="71">
        <f>+'Ark1'!AC2976</f>
        <v>0.5</v>
      </c>
      <c r="AF11" s="296">
        <f>+'Ark1'!AD2976</f>
        <v>51.910501578897779</v>
      </c>
      <c r="AG11" s="296">
        <f>+'Ark1'!AE2976</f>
        <v>70.982862774501086</v>
      </c>
      <c r="AH11" s="296">
        <f>+'Ark1'!AF2976</f>
        <v>57.735026918962582</v>
      </c>
      <c r="AI11" s="71">
        <f t="shared" ref="AI11:AI24" si="5">+O11/V11</f>
        <v>1.6696969696969697</v>
      </c>
      <c r="AJ11" s="148">
        <f t="shared" ref="AJ11:AJ16" si="6">+G11/E11</f>
        <v>4</v>
      </c>
      <c r="AK11" s="47"/>
      <c r="AL11" s="4"/>
      <c r="AM11" s="61"/>
      <c r="AO11" s="1"/>
      <c r="AP11">
        <v>1</v>
      </c>
      <c r="AQ11" t="s">
        <v>640</v>
      </c>
    </row>
    <row r="12" spans="1:58" ht="15.6">
      <c r="A12" s="47"/>
      <c r="B12" s="70">
        <f>+'Ark1'!C2977</f>
        <v>2024</v>
      </c>
      <c r="C12" s="70">
        <f>+'Ark1'!O2977</f>
        <v>2</v>
      </c>
      <c r="D12" s="70" t="str">
        <f>VLOOKUP(C12,RNR!$K$15:$L$28,2)</f>
        <v>Akershus</v>
      </c>
      <c r="E12" s="70">
        <f>+'Ark1'!Q2977</f>
        <v>1</v>
      </c>
      <c r="F12" s="221">
        <f t="shared" si="0"/>
        <v>-5</v>
      </c>
      <c r="G12" s="358">
        <f>+'Ark1'!R2977</f>
        <v>13</v>
      </c>
      <c r="H12" s="221">
        <f t="shared" si="1"/>
        <v>-56</v>
      </c>
      <c r="I12" s="209">
        <f>+'Ark1'!AG2977</f>
        <v>0.68313189700472965</v>
      </c>
      <c r="J12" s="226">
        <f t="shared" si="2"/>
        <v>-1.8114451095028623</v>
      </c>
      <c r="K12" s="209">
        <f>+'Ark1'!AH2977</f>
        <v>0.62768417575156943</v>
      </c>
      <c r="L12" s="106"/>
      <c r="M12" s="430">
        <f>+'Ark1'!AJ2977</f>
        <v>13</v>
      </c>
      <c r="N12" s="106"/>
      <c r="O12" s="147">
        <f>+'Ark1'!U2977</f>
        <v>14.030769230769229</v>
      </c>
      <c r="P12" s="226">
        <f t="shared" si="3"/>
        <v>0.73801560758082907</v>
      </c>
      <c r="Q12" s="191"/>
      <c r="R12" s="438">
        <f>+IF(M12=0,"",'Ark1'!AK2977)</f>
        <v>90.776923076923055</v>
      </c>
      <c r="S12" s="106"/>
      <c r="T12" s="438">
        <f>+IF(M12=0,"",'Ark1'!AL2977)</f>
        <v>19.343741545988298</v>
      </c>
      <c r="U12" s="106"/>
      <c r="V12" s="109">
        <f>+'Ark1'!S2977</f>
        <v>7.6923076923076898</v>
      </c>
      <c r="W12" s="120">
        <f t="shared" si="4"/>
        <v>-0.32218506131549773</v>
      </c>
      <c r="X12" s="71">
        <f>+'Ark1'!T2977</f>
        <v>7.076923076923074</v>
      </c>
      <c r="Y12" s="147">
        <f>+'Ark1'!W2977</f>
        <v>0</v>
      </c>
      <c r="Z12" s="296">
        <f>+'Ark1'!X2977</f>
        <v>23.07692307692308</v>
      </c>
      <c r="AA12" s="296">
        <f>+'Ark1'!Y2977</f>
        <v>0</v>
      </c>
      <c r="AB12" s="76"/>
      <c r="AC12" s="147">
        <f>+'Ark1'!AA2977</f>
        <v>1.7388699316088196</v>
      </c>
      <c r="AD12" s="71">
        <f>+'Ark1'!AB2977</f>
        <v>0.60569291338552045</v>
      </c>
      <c r="AE12" s="71">
        <f>+'Ark1'!AC2977</f>
        <v>0.82848689340531245</v>
      </c>
      <c r="AF12" s="296">
        <f>+'Ark1'!AD2977</f>
        <v>-31.967301092209848</v>
      </c>
      <c r="AG12" s="296">
        <f>+'Ark1'!AE2977</f>
        <v>48.425527524646085</v>
      </c>
      <c r="AH12" s="296">
        <f>+'Ark1'!AF2977</f>
        <v>-10.612499189321936</v>
      </c>
      <c r="AI12" s="71">
        <f t="shared" si="5"/>
        <v>1.8240000000000003</v>
      </c>
      <c r="AJ12" s="148">
        <f t="shared" si="6"/>
        <v>13</v>
      </c>
      <c r="AK12" s="47"/>
      <c r="AL12" s="4"/>
      <c r="AM12" s="61"/>
      <c r="AO12" s="1"/>
      <c r="AP12">
        <v>4</v>
      </c>
      <c r="AQ12" t="s">
        <v>641</v>
      </c>
    </row>
    <row r="13" spans="1:58" ht="15.6">
      <c r="A13" s="47"/>
      <c r="B13" s="70">
        <f>+'Ark1'!C2978</f>
        <v>2024</v>
      </c>
      <c r="C13" s="70">
        <f>+'Ark1'!O2978</f>
        <v>3</v>
      </c>
      <c r="D13" s="70" t="str">
        <f>VLOOKUP(C13,RNR!$K$15:$L$28,2)</f>
        <v>Buskerud</v>
      </c>
      <c r="E13" s="70">
        <f>+'Ark1'!Q2978</f>
        <v>23</v>
      </c>
      <c r="F13" s="221">
        <f t="shared" si="0"/>
        <v>7</v>
      </c>
      <c r="G13" s="358">
        <f>+'Ark1'!R2978</f>
        <v>114</v>
      </c>
      <c r="H13" s="221">
        <f t="shared" si="1"/>
        <v>-95</v>
      </c>
      <c r="I13" s="209">
        <f>+'Ark1'!AG2978</f>
        <v>5.9905412506568574</v>
      </c>
      <c r="J13" s="226">
        <f t="shared" si="2"/>
        <v>-1.5654963487646913</v>
      </c>
      <c r="K13" s="209">
        <f>+'Ark1'!AH2978</f>
        <v>5.9654085453143937</v>
      </c>
      <c r="L13" s="106"/>
      <c r="M13" s="430">
        <f>+'Ark1'!AJ2978</f>
        <v>114</v>
      </c>
      <c r="N13" s="106"/>
      <c r="O13" s="147">
        <f>+'Ark1'!U2978</f>
        <v>15.20614035087719</v>
      </c>
      <c r="P13" s="226">
        <f t="shared" si="3"/>
        <v>0.48843700159490133</v>
      </c>
      <c r="Q13" s="191"/>
      <c r="R13" s="438">
        <f>+IF(M13=0,"",'Ark1'!AK2978)</f>
        <v>84.65614035087718</v>
      </c>
      <c r="S13" s="106"/>
      <c r="T13" s="438">
        <f>+IF(M13=0,"",'Ark1'!AL2978)</f>
        <v>24.90667772448338</v>
      </c>
      <c r="U13" s="106"/>
      <c r="V13" s="109">
        <f>+'Ark1'!S2978</f>
        <v>9.4736842105263115</v>
      </c>
      <c r="W13" s="120">
        <f t="shared" si="4"/>
        <v>9.5693779904301834E-2</v>
      </c>
      <c r="X13" s="71">
        <f>+'Ark1'!T2978</f>
        <v>6.9473684210526319</v>
      </c>
      <c r="Y13" s="147">
        <f>+'Ark1'!W2978</f>
        <v>9.6491228070175445</v>
      </c>
      <c r="Z13" s="296">
        <f>+'Ark1'!X2978</f>
        <v>16.666666666666671</v>
      </c>
      <c r="AA13" s="296">
        <f>+'Ark1'!Y2978</f>
        <v>0.87719298245614019</v>
      </c>
      <c r="AB13" s="76"/>
      <c r="AC13" s="147">
        <f>+'Ark1'!AA2978</f>
        <v>2.7689786921977904</v>
      </c>
      <c r="AD13" s="71">
        <f>+'Ark1'!AB2978</f>
        <v>0.86054375217058254</v>
      </c>
      <c r="AE13" s="71">
        <f>+'Ark1'!AC2978</f>
        <v>1.3497375005556718</v>
      </c>
      <c r="AF13" s="296">
        <f>+'Ark1'!AD2978</f>
        <v>18.06361475057949</v>
      </c>
      <c r="AG13" s="296">
        <f>+'Ark1'!AE2978</f>
        <v>49.836963648597759</v>
      </c>
      <c r="AH13" s="296">
        <f>+'Ark1'!AF2978</f>
        <v>27.068637087067504</v>
      </c>
      <c r="AI13" s="71">
        <f t="shared" si="5"/>
        <v>1.605092592592593</v>
      </c>
      <c r="AJ13" s="148">
        <f t="shared" si="6"/>
        <v>4.9565217391304346</v>
      </c>
      <c r="AK13" s="47"/>
      <c r="AL13" s="4"/>
      <c r="AM13" s="61"/>
      <c r="AO13" s="1"/>
      <c r="AP13">
        <v>8</v>
      </c>
      <c r="AQ13" t="s">
        <v>642</v>
      </c>
    </row>
    <row r="14" spans="1:58" ht="15.6">
      <c r="A14" s="47"/>
      <c r="B14" s="70">
        <f>+'Ark1'!C2979</f>
        <v>2024</v>
      </c>
      <c r="C14" s="70">
        <f>+'Ark1'!O2979</f>
        <v>4</v>
      </c>
      <c r="D14" s="70" t="str">
        <f>VLOOKUP(C14,RNR!$K$15:$L$28,2)</f>
        <v>Innlandet</v>
      </c>
      <c r="E14" s="70">
        <f>+'Ark1'!Q2979</f>
        <v>11</v>
      </c>
      <c r="F14" s="221">
        <f t="shared" si="0"/>
        <v>1</v>
      </c>
      <c r="G14" s="358">
        <f>+'Ark1'!R2979</f>
        <v>135</v>
      </c>
      <c r="H14" s="221">
        <f t="shared" si="1"/>
        <v>-37</v>
      </c>
      <c r="I14" s="209">
        <f>+'Ark1'!AG2979</f>
        <v>7.0940620073568068</v>
      </c>
      <c r="J14" s="226">
        <f t="shared" si="2"/>
        <v>0.87569613606251817</v>
      </c>
      <c r="K14" s="209">
        <f>+'Ark1'!AH2979</f>
        <v>6.1980371104503922</v>
      </c>
      <c r="L14" s="106"/>
      <c r="M14" s="430">
        <f>+'Ark1'!AJ2979</f>
        <v>135</v>
      </c>
      <c r="N14" s="106"/>
      <c r="O14" s="147">
        <f>+'Ark1'!U2979</f>
        <v>13.341481481481479</v>
      </c>
      <c r="P14" s="226">
        <f t="shared" si="3"/>
        <v>0.22055124892333922</v>
      </c>
      <c r="Q14" s="191"/>
      <c r="R14" s="438">
        <f>+IF(M14=0,"",'Ark1'!AK2979)</f>
        <v>83.202962962962971</v>
      </c>
      <c r="S14" s="106"/>
      <c r="T14" s="438">
        <f>+IF(M14=0,"",'Ark1'!AL2979)</f>
        <v>23.170784813098422</v>
      </c>
      <c r="U14" s="106"/>
      <c r="V14" s="109">
        <f>+'Ark1'!S2979</f>
        <v>9.3037037037037038</v>
      </c>
      <c r="W14" s="120">
        <f t="shared" si="4"/>
        <v>0.96068044788974838</v>
      </c>
      <c r="X14" s="71">
        <f>+'Ark1'!T2979</f>
        <v>6.4444444444444438</v>
      </c>
      <c r="Y14" s="147">
        <f>+'Ark1'!W2979</f>
        <v>5.9259259259259265</v>
      </c>
      <c r="Z14" s="296">
        <f>+'Ark1'!X2979</f>
        <v>5.9259259259259265</v>
      </c>
      <c r="AA14" s="296">
        <f>+'Ark1'!Y2979</f>
        <v>0</v>
      </c>
      <c r="AB14" s="76"/>
      <c r="AC14" s="147">
        <f>+'Ark1'!AA2979</f>
        <v>1.9161839077123592</v>
      </c>
      <c r="AD14" s="71">
        <f>+'Ark1'!AB2979</f>
        <v>0.99832507193074971</v>
      </c>
      <c r="AE14" s="71">
        <f>+'Ark1'!AC2979</f>
        <v>1.2090196007764824</v>
      </c>
      <c r="AF14" s="296">
        <f>+'Ark1'!AD2979</f>
        <v>63.116469136787408</v>
      </c>
      <c r="AG14" s="296">
        <f>+'Ark1'!AE2979</f>
        <v>46.557560575361194</v>
      </c>
      <c r="AH14" s="296">
        <f>+'Ark1'!AF2979</f>
        <v>36.072319938189473</v>
      </c>
      <c r="AI14" s="71">
        <f t="shared" si="5"/>
        <v>1.4339968152866238</v>
      </c>
      <c r="AJ14" s="148">
        <f t="shared" si="6"/>
        <v>12.272727272727273</v>
      </c>
      <c r="AK14" s="47"/>
      <c r="AL14" s="4"/>
      <c r="AM14" s="61"/>
      <c r="AO14" s="1"/>
      <c r="AP14">
        <v>9</v>
      </c>
      <c r="AQ14" t="s">
        <v>643</v>
      </c>
    </row>
    <row r="15" spans="1:58" ht="15.6">
      <c r="A15" s="47"/>
      <c r="B15" s="70">
        <f>+'Ark1'!C2980</f>
        <v>2024</v>
      </c>
      <c r="C15" s="70">
        <f>+'Ark1'!O2980</f>
        <v>7</v>
      </c>
      <c r="D15" s="70" t="str">
        <f>VLOOKUP(C15,RNR!$K$15:$L$28,2)</f>
        <v>Vestfold</v>
      </c>
      <c r="E15" s="70">
        <f>+'Ark1'!Q2980</f>
        <v>0</v>
      </c>
      <c r="F15" s="221">
        <f t="shared" si="0"/>
        <v>0</v>
      </c>
      <c r="G15" s="358">
        <f>+'Ark1'!R2980</f>
        <v>0</v>
      </c>
      <c r="H15" s="221">
        <f t="shared" si="1"/>
        <v>0</v>
      </c>
      <c r="I15" s="209">
        <f>+'Ark1'!AG2980</f>
        <v>0</v>
      </c>
      <c r="J15" s="226">
        <f t="shared" si="2"/>
        <v>0</v>
      </c>
      <c r="K15" s="209">
        <f>+'Ark1'!AH2980</f>
        <v>0</v>
      </c>
      <c r="L15" s="106"/>
      <c r="M15" s="430">
        <f>+'Ark1'!AJ2980</f>
        <v>0</v>
      </c>
      <c r="N15" s="106"/>
      <c r="O15" s="147">
        <f>+'Ark1'!U2980</f>
        <v>0</v>
      </c>
      <c r="P15" s="226">
        <f t="shared" si="3"/>
        <v>0</v>
      </c>
      <c r="Q15" s="191"/>
      <c r="R15" s="438" t="str">
        <f>+IF(M15=0,"",'Ark1'!AK2980)</f>
        <v/>
      </c>
      <c r="S15" s="106"/>
      <c r="T15" s="438" t="str">
        <f>+IF(M15=0,"",'Ark1'!AL2980)</f>
        <v/>
      </c>
      <c r="U15" s="106"/>
      <c r="V15" s="109">
        <f>+'Ark1'!S2980</f>
        <v>0</v>
      </c>
      <c r="W15" s="120">
        <f t="shared" si="4"/>
        <v>0</v>
      </c>
      <c r="X15" s="71">
        <f>+'Ark1'!T2980</f>
        <v>0</v>
      </c>
      <c r="Y15" s="147">
        <f>+'Ark1'!W2980</f>
        <v>0</v>
      </c>
      <c r="Z15" s="296">
        <f>+'Ark1'!X2980</f>
        <v>0</v>
      </c>
      <c r="AA15" s="296">
        <f>+'Ark1'!Y2980</f>
        <v>0</v>
      </c>
      <c r="AB15" s="76"/>
      <c r="AC15" s="147">
        <f>+'Ark1'!AA2980</f>
        <v>0</v>
      </c>
      <c r="AD15" s="71">
        <f>+'Ark1'!AB2980</f>
        <v>0</v>
      </c>
      <c r="AE15" s="71">
        <f>+'Ark1'!AC2980</f>
        <v>0</v>
      </c>
      <c r="AF15" s="296">
        <f>+'Ark1'!AD2980</f>
        <v>0</v>
      </c>
      <c r="AG15" s="296">
        <f>+'Ark1'!AE2980</f>
        <v>0</v>
      </c>
      <c r="AH15" s="296">
        <f>+'Ark1'!AF2980</f>
        <v>0</v>
      </c>
      <c r="AI15" s="71" t="e">
        <f t="shared" si="5"/>
        <v>#DIV/0!</v>
      </c>
      <c r="AJ15" s="148" t="e">
        <f t="shared" si="6"/>
        <v>#DIV/0!</v>
      </c>
      <c r="AK15" s="47"/>
      <c r="AL15" s="4"/>
      <c r="AM15" s="61"/>
      <c r="AO15" s="1"/>
      <c r="AP15" s="2">
        <v>11</v>
      </c>
      <c r="AQ15" s="2" t="s">
        <v>118</v>
      </c>
    </row>
    <row r="16" spans="1:58" ht="15.6">
      <c r="A16" s="47"/>
      <c r="B16" s="70">
        <f>+'Ark1'!C2981</f>
        <v>2024</v>
      </c>
      <c r="C16" s="70">
        <f>+'Ark1'!O2981</f>
        <v>8</v>
      </c>
      <c r="D16" s="70" t="str">
        <f>VLOOKUP(C16,RNR!$K$15:$L$28,2)</f>
        <v>Telemark</v>
      </c>
      <c r="E16" s="70">
        <f>+'Ark1'!Q2981</f>
        <v>5</v>
      </c>
      <c r="F16" s="221">
        <f t="shared" si="0"/>
        <v>0</v>
      </c>
      <c r="G16" s="358">
        <f>+'Ark1'!R2981</f>
        <v>45</v>
      </c>
      <c r="H16" s="221">
        <f t="shared" si="1"/>
        <v>-6</v>
      </c>
      <c r="I16" s="209">
        <f>+'Ark1'!AG2981</f>
        <v>2.3646873357856015</v>
      </c>
      <c r="J16" s="226">
        <f t="shared" si="2"/>
        <v>0.52086954836694677</v>
      </c>
      <c r="K16" s="209">
        <f>+'Ark1'!AH2981</f>
        <v>2.3021968946151321</v>
      </c>
      <c r="L16" s="106"/>
      <c r="M16" s="430">
        <f>+'Ark1'!AJ2981</f>
        <v>45</v>
      </c>
      <c r="N16" s="106"/>
      <c r="O16" s="147">
        <f>+'Ark1'!U2981</f>
        <v>14.866666666666667</v>
      </c>
      <c r="P16" s="226">
        <f t="shared" si="3"/>
        <v>0.99803921568627629</v>
      </c>
      <c r="Q16" s="191"/>
      <c r="R16" s="438">
        <f>+IF(M16=0,"",'Ark1'!AK2981)</f>
        <v>86.604444444444454</v>
      </c>
      <c r="S16" s="106"/>
      <c r="T16" s="438">
        <f>+IF(M16=0,"",'Ark1'!AL2981)</f>
        <v>22.73080236211328</v>
      </c>
      <c r="U16" s="106"/>
      <c r="V16" s="109">
        <f>+'Ark1'!S2981</f>
        <v>8.9777777777777779</v>
      </c>
      <c r="W16" s="120">
        <f t="shared" si="4"/>
        <v>0.70326797385620843</v>
      </c>
      <c r="X16" s="71">
        <f>+'Ark1'!T2981</f>
        <v>7.3555555555555552</v>
      </c>
      <c r="Y16" s="147">
        <f>+'Ark1'!W2981</f>
        <v>22.222222222222225</v>
      </c>
      <c r="Z16" s="296">
        <f>+'Ark1'!X2981</f>
        <v>31.111111111111111</v>
      </c>
      <c r="AA16" s="296">
        <f>+'Ark1'!Y2981</f>
        <v>2.2222222222222223</v>
      </c>
      <c r="AB16" s="76"/>
      <c r="AC16" s="147">
        <f>+'Ark1'!AA2981</f>
        <v>2.7859169645438482</v>
      </c>
      <c r="AD16" s="71">
        <f>+'Ark1'!AB2981</f>
        <v>1.2380789579719249</v>
      </c>
      <c r="AE16" s="71">
        <f>+'Ark1'!AC2981</f>
        <v>1.675384606664071</v>
      </c>
      <c r="AF16" s="296">
        <f>+'Ark1'!AD2981</f>
        <v>59.380637621381453</v>
      </c>
      <c r="AG16" s="296">
        <f>+'Ark1'!AE2981</f>
        <v>20.869367917158172</v>
      </c>
      <c r="AH16" s="296">
        <f>+'Ark1'!AF2981</f>
        <v>40.020252326137992</v>
      </c>
      <c r="AI16" s="71">
        <f t="shared" si="5"/>
        <v>1.6559405940594061</v>
      </c>
      <c r="AJ16" s="148">
        <f t="shared" si="6"/>
        <v>9</v>
      </c>
      <c r="AK16" s="47"/>
      <c r="AL16" s="4"/>
      <c r="AM16" s="61"/>
      <c r="AO16" s="1"/>
      <c r="AP16" s="2">
        <v>14</v>
      </c>
      <c r="AQ16" s="4" t="s">
        <v>644</v>
      </c>
      <c r="AR16" s="4"/>
    </row>
    <row r="17" spans="1:48" s="480" customFormat="1" ht="15.6">
      <c r="A17" s="47"/>
      <c r="B17" s="70">
        <f>+'Ark1'!C2982</f>
        <v>2024</v>
      </c>
      <c r="C17" s="70">
        <f>+'Ark1'!O2982</f>
        <v>9</v>
      </c>
      <c r="D17" s="70" t="str">
        <f>VLOOKUP(C17,RNR!$K$15:$L$28,2)</f>
        <v>Agder</v>
      </c>
      <c r="E17" s="70">
        <f>+'Ark1'!Q2982</f>
        <v>17</v>
      </c>
      <c r="F17" s="221">
        <f t="shared" ref="F17:F24" si="7">+E17-E36</f>
        <v>13</v>
      </c>
      <c r="G17" s="358">
        <f>+'Ark1'!R2982</f>
        <v>127</v>
      </c>
      <c r="H17" s="221">
        <f t="shared" ref="H17:H24" si="8">+G17-G36</f>
        <v>114</v>
      </c>
      <c r="I17" s="209">
        <f>+'Ark1'!AG2982</f>
        <v>6.6736731476615914</v>
      </c>
      <c r="J17" s="226">
        <f t="shared" ref="J17:J24" si="9">+I17-I36</f>
        <v>6.2036803783195813</v>
      </c>
      <c r="K17" s="209">
        <f>+'Ark1'!AH2982</f>
        <v>6.5056849465917876</v>
      </c>
      <c r="L17" s="106"/>
      <c r="M17" s="430">
        <f>+'Ark1'!AJ2982</f>
        <v>127</v>
      </c>
      <c r="N17" s="106"/>
      <c r="O17" s="147">
        <f>+'Ark1'!U2982</f>
        <v>14.885826771653541</v>
      </c>
      <c r="P17" s="226">
        <f t="shared" ref="P17:P24" si="10">+O17-O36</f>
        <v>2.9396729254996963</v>
      </c>
      <c r="Q17" s="191"/>
      <c r="R17" s="438">
        <f>+IF(M17=0,"",'Ark1'!AK2982)</f>
        <v>85.981102362204709</v>
      </c>
      <c r="S17" s="106"/>
      <c r="T17" s="438">
        <f>+IF(M17=0,"",'Ark1'!AL2982)</f>
        <v>23.083873770469193</v>
      </c>
      <c r="U17" s="106"/>
      <c r="V17" s="109">
        <f>+'Ark1'!S2982</f>
        <v>9.0708661417322816</v>
      </c>
      <c r="W17" s="120">
        <f t="shared" ref="W17:W24" si="11">+V17-V36</f>
        <v>0.99394306480920669</v>
      </c>
      <c r="X17" s="71">
        <f>+'Ark1'!T2982</f>
        <v>6.5590551181102361</v>
      </c>
      <c r="Y17" s="147">
        <f>+'Ark1'!W2982</f>
        <v>15.748031496062996</v>
      </c>
      <c r="Z17" s="296">
        <f>+'Ark1'!X2982</f>
        <v>32.28346456692914</v>
      </c>
      <c r="AA17" s="296">
        <f>+'Ark1'!Y2982</f>
        <v>1.5748031496062995</v>
      </c>
      <c r="AB17" s="76"/>
      <c r="AC17" s="147">
        <f>+'Ark1'!AA2982</f>
        <v>3.504613930897051</v>
      </c>
      <c r="AD17" s="71">
        <f>+'Ark1'!AB2982</f>
        <v>1.5480803574445317</v>
      </c>
      <c r="AE17" s="71">
        <f>+'Ark1'!AC2982</f>
        <v>2.1060600349889711</v>
      </c>
      <c r="AF17" s="296">
        <f>+'Ark1'!AD2982</f>
        <v>71.278229013375793</v>
      </c>
      <c r="AG17" s="296">
        <f>+'Ark1'!AE2982</f>
        <v>59.96582339083659</v>
      </c>
      <c r="AH17" s="296">
        <f>+'Ark1'!AF2982</f>
        <v>73.41091173680897</v>
      </c>
      <c r="AI17" s="71">
        <f t="shared" si="5"/>
        <v>1.6410590277777779</v>
      </c>
      <c r="AJ17" s="148">
        <f t="shared" ref="AJ17:AJ24" si="12">+G17/E17</f>
        <v>7.4705882352941178</v>
      </c>
      <c r="AK17" s="47"/>
      <c r="AL17" s="4"/>
      <c r="AM17" s="61"/>
      <c r="AO17" s="1"/>
      <c r="AP17" s="482"/>
      <c r="AQ17" s="4"/>
      <c r="AR17" s="4"/>
    </row>
    <row r="18" spans="1:48" s="480" customFormat="1" ht="15.6">
      <c r="A18" s="47"/>
      <c r="B18" s="70">
        <f>+'Ark1'!C2983</f>
        <v>2024</v>
      </c>
      <c r="C18" s="70">
        <f>+'Ark1'!O2983</f>
        <v>11</v>
      </c>
      <c r="D18" s="70" t="str">
        <f>VLOOKUP(C18,RNR!$K$15:$L$28,2)</f>
        <v>Rogaland</v>
      </c>
      <c r="E18" s="70">
        <f>+'Ark1'!Q2983</f>
        <v>91</v>
      </c>
      <c r="F18" s="221">
        <f t="shared" si="7"/>
        <v>88</v>
      </c>
      <c r="G18" s="358">
        <f>+'Ark1'!R2983</f>
        <v>1089</v>
      </c>
      <c r="H18" s="221">
        <f t="shared" si="8"/>
        <v>1060</v>
      </c>
      <c r="I18" s="209">
        <f>+'Ark1'!AG2983</f>
        <v>57.225433526011585</v>
      </c>
      <c r="J18" s="226">
        <f t="shared" si="9"/>
        <v>56.176988117479411</v>
      </c>
      <c r="K18" s="209">
        <f>+'Ark1'!AH2983</f>
        <v>57.211829644312282</v>
      </c>
      <c r="L18" s="106"/>
      <c r="M18" s="430">
        <f>+'Ark1'!AJ2983</f>
        <v>1073</v>
      </c>
      <c r="N18" s="106"/>
      <c r="O18" s="147">
        <f>+'Ark1'!U2983</f>
        <v>15.2665748393021</v>
      </c>
      <c r="P18" s="226">
        <f t="shared" si="10"/>
        <v>4.5079541496469293</v>
      </c>
      <c r="Q18" s="191"/>
      <c r="R18" s="438">
        <f>+IF(M18=0,"",'Ark1'!AK2983)</f>
        <v>84.635321528424925</v>
      </c>
      <c r="S18" s="106"/>
      <c r="T18" s="438">
        <f>+IF(M18=0,"",'Ark1'!AL2983)</f>
        <v>25.107701638404421</v>
      </c>
      <c r="U18" s="106"/>
      <c r="V18" s="109">
        <f>+'Ark1'!S2983</f>
        <v>9.6877869605142362</v>
      </c>
      <c r="W18" s="120">
        <f t="shared" si="11"/>
        <v>3.2050283398245831</v>
      </c>
      <c r="X18" s="71">
        <f>+'Ark1'!T2983</f>
        <v>7.0651974288337902</v>
      </c>
      <c r="Y18" s="147">
        <f>+'Ark1'!W2983</f>
        <v>12.488521579430673</v>
      </c>
      <c r="Z18" s="296">
        <f>+'Ark1'!X2983</f>
        <v>37.649219467401274</v>
      </c>
      <c r="AA18" s="296">
        <f>+'Ark1'!Y2983</f>
        <v>1.3774104683195596</v>
      </c>
      <c r="AB18" s="76"/>
      <c r="AC18" s="147">
        <f>+'Ark1'!AA2983</f>
        <v>2.9227745293870679</v>
      </c>
      <c r="AD18" s="71">
        <f>+'Ark1'!AB2983</f>
        <v>1.1657208155521721</v>
      </c>
      <c r="AE18" s="71">
        <f>+'Ark1'!AC2983</f>
        <v>1.3539626508924627</v>
      </c>
      <c r="AF18" s="296">
        <f>+'Ark1'!AD2983</f>
        <v>42.010191966172727</v>
      </c>
      <c r="AG18" s="296">
        <f>+'Ark1'!AE2983</f>
        <v>46.960418572164365</v>
      </c>
      <c r="AH18" s="296">
        <f>+'Ark1'!AF2983</f>
        <v>53.65133344551009</v>
      </c>
      <c r="AI18" s="71">
        <f t="shared" si="5"/>
        <v>1.5758578199052116</v>
      </c>
      <c r="AJ18" s="148">
        <f t="shared" si="12"/>
        <v>11.967032967032967</v>
      </c>
      <c r="AK18" s="47"/>
      <c r="AL18" s="4"/>
      <c r="AM18" s="61"/>
      <c r="AO18" s="1"/>
      <c r="AP18" s="482"/>
      <c r="AQ18" s="4"/>
      <c r="AR18" s="4"/>
    </row>
    <row r="19" spans="1:48" s="480" customFormat="1" ht="15.6">
      <c r="A19" s="47"/>
      <c r="B19" s="70">
        <f>+'Ark1'!C2984</f>
        <v>2024</v>
      </c>
      <c r="C19" s="70">
        <f>+'Ark1'!O2984</f>
        <v>14</v>
      </c>
      <c r="D19" s="70" t="str">
        <f>VLOOKUP(C19,RNR!$K$15:$L$28,2)</f>
        <v>Vestland</v>
      </c>
      <c r="E19" s="70">
        <f>+'Ark1'!Q2984</f>
        <v>34</v>
      </c>
      <c r="F19" s="221">
        <f t="shared" si="7"/>
        <v>32</v>
      </c>
      <c r="G19" s="358">
        <f>+'Ark1'!R2984</f>
        <v>375</v>
      </c>
      <c r="H19" s="221">
        <f t="shared" si="8"/>
        <v>373</v>
      </c>
      <c r="I19" s="209">
        <f>+'Ark1'!AG2984</f>
        <v>19.705727798213346</v>
      </c>
      <c r="J19" s="226">
        <f t="shared" si="9"/>
        <v>19.633421218314574</v>
      </c>
      <c r="K19" s="209">
        <f>+'Ark1'!AH2984</f>
        <v>20.92314998348202</v>
      </c>
      <c r="L19" s="106"/>
      <c r="M19" s="430">
        <f>+'Ark1'!AJ2984</f>
        <v>372</v>
      </c>
      <c r="N19" s="106"/>
      <c r="O19" s="147">
        <f>+'Ark1'!U2984</f>
        <v>16.21360000000001</v>
      </c>
      <c r="P19" s="226">
        <f t="shared" si="10"/>
        <v>-0.78639999999998977</v>
      </c>
      <c r="Q19" s="191"/>
      <c r="R19" s="438">
        <f>+IF(M19=0,"",'Ark1'!AK2984)</f>
        <v>86.778763440860189</v>
      </c>
      <c r="S19" s="106"/>
      <c r="T19" s="438">
        <f>+IF(M19=0,"",'Ark1'!AL2984)</f>
        <v>24.836330523726847</v>
      </c>
      <c r="U19" s="106"/>
      <c r="V19" s="109">
        <f>+'Ark1'!S2984</f>
        <v>9.2240000000000002</v>
      </c>
      <c r="W19" s="120">
        <f t="shared" si="11"/>
        <v>1.2240000000000002</v>
      </c>
      <c r="X19" s="71">
        <f>+'Ark1'!T2984</f>
        <v>7.0426666666666646</v>
      </c>
      <c r="Y19" s="147">
        <f>+'Ark1'!W2984</f>
        <v>11.733333333333331</v>
      </c>
      <c r="Z19" s="296">
        <f>+'Ark1'!X2984</f>
        <v>48.266666666666659</v>
      </c>
      <c r="AA19" s="296">
        <f>+'Ark1'!Y2984</f>
        <v>1.0666666666666664</v>
      </c>
      <c r="AB19" s="76"/>
      <c r="AC19" s="147">
        <f>+'Ark1'!AA2984</f>
        <v>2.6837091943799938</v>
      </c>
      <c r="AD19" s="71">
        <f>+'Ark1'!AB2984</f>
        <v>1.2145605515301929</v>
      </c>
      <c r="AE19" s="71">
        <f>+'Ark1'!AC2984</f>
        <v>1.3339838413147651</v>
      </c>
      <c r="AF19" s="296">
        <f>+'Ark1'!AD2984</f>
        <v>56.274629836285591</v>
      </c>
      <c r="AG19" s="296">
        <f>+'Ark1'!AE2984</f>
        <v>43.27585784424047</v>
      </c>
      <c r="AH19" s="296">
        <f>+'Ark1'!AF2984</f>
        <v>46.153196187141837</v>
      </c>
      <c r="AI19" s="71">
        <f t="shared" si="5"/>
        <v>1.7577623590633142</v>
      </c>
      <c r="AJ19" s="148">
        <f t="shared" si="12"/>
        <v>11.029411764705882</v>
      </c>
      <c r="AK19" s="47"/>
      <c r="AL19" s="4"/>
      <c r="AM19" s="61"/>
      <c r="AO19" s="1"/>
      <c r="AP19" s="482"/>
      <c r="AQ19" s="4"/>
      <c r="AR19" s="4"/>
    </row>
    <row r="20" spans="1:48" s="480" customFormat="1" ht="15.6">
      <c r="A20" s="47"/>
      <c r="B20" s="70">
        <f>+'Ark1'!C2985</f>
        <v>2024</v>
      </c>
      <c r="C20" s="70">
        <f>+'Ark1'!O2985</f>
        <v>15</v>
      </c>
      <c r="D20" s="70" t="str">
        <f>VLOOKUP(C20,RNR!$K$15:$L$28,2)</f>
        <v>Møre og Romsdal</v>
      </c>
      <c r="E20" s="70">
        <f>+'Ark1'!Q2985</f>
        <v>0</v>
      </c>
      <c r="F20" s="221">
        <f t="shared" si="7"/>
        <v>-1</v>
      </c>
      <c r="G20" s="358">
        <f>+'Ark1'!R2985</f>
        <v>0</v>
      </c>
      <c r="H20" s="221">
        <f t="shared" si="8"/>
        <v>-1</v>
      </c>
      <c r="I20" s="209">
        <f>+'Ark1'!AG2985</f>
        <v>0</v>
      </c>
      <c r="J20" s="226">
        <f t="shared" si="9"/>
        <v>-3.6153289949385402E-2</v>
      </c>
      <c r="K20" s="209">
        <f>+'Ark1'!AH2985</f>
        <v>0</v>
      </c>
      <c r="L20" s="106"/>
      <c r="M20" s="430">
        <f>+'Ark1'!AJ2985</f>
        <v>0</v>
      </c>
      <c r="N20" s="106"/>
      <c r="O20" s="147">
        <f>+'Ark1'!U2985</f>
        <v>0</v>
      </c>
      <c r="P20" s="226">
        <f t="shared" si="10"/>
        <v>-11.700000000000003</v>
      </c>
      <c r="Q20" s="191"/>
      <c r="R20" s="438" t="str">
        <f>+IF(M20=0,"",'Ark1'!AK2985)</f>
        <v/>
      </c>
      <c r="S20" s="106"/>
      <c r="T20" s="438" t="str">
        <f>+IF(M20=0,"",'Ark1'!AL2985)</f>
        <v/>
      </c>
      <c r="U20" s="106"/>
      <c r="V20" s="109">
        <f>+'Ark1'!S2985</f>
        <v>0</v>
      </c>
      <c r="W20" s="120">
        <f t="shared" si="11"/>
        <v>-8</v>
      </c>
      <c r="X20" s="71">
        <f>+'Ark1'!T2985</f>
        <v>0</v>
      </c>
      <c r="Y20" s="147">
        <f>+'Ark1'!W2985</f>
        <v>0</v>
      </c>
      <c r="Z20" s="296">
        <f>+'Ark1'!X2985</f>
        <v>0</v>
      </c>
      <c r="AA20" s="296">
        <f>+'Ark1'!Y2985</f>
        <v>0</v>
      </c>
      <c r="AB20" s="76"/>
      <c r="AC20" s="147">
        <f>+'Ark1'!AA2985</f>
        <v>0</v>
      </c>
      <c r="AD20" s="71">
        <f>+'Ark1'!AB2985</f>
        <v>0</v>
      </c>
      <c r="AE20" s="71">
        <f>+'Ark1'!AC2985</f>
        <v>0</v>
      </c>
      <c r="AF20" s="296">
        <f>+'Ark1'!AD2985</f>
        <v>0</v>
      </c>
      <c r="AG20" s="296">
        <f>+'Ark1'!AE2985</f>
        <v>0</v>
      </c>
      <c r="AH20" s="296">
        <f>+'Ark1'!AF2985</f>
        <v>0</v>
      </c>
      <c r="AI20" s="71" t="e">
        <f t="shared" si="5"/>
        <v>#DIV/0!</v>
      </c>
      <c r="AJ20" s="148" t="e">
        <f t="shared" si="12"/>
        <v>#DIV/0!</v>
      </c>
      <c r="AK20" s="47"/>
      <c r="AL20" s="4"/>
      <c r="AM20" s="61"/>
      <c r="AO20" s="1"/>
      <c r="AP20" s="482"/>
      <c r="AQ20" s="4"/>
      <c r="AR20" s="4"/>
    </row>
    <row r="21" spans="1:48" ht="15.6">
      <c r="A21" s="47"/>
      <c r="B21" s="70">
        <f>+'Ark1'!C2986</f>
        <v>2024</v>
      </c>
      <c r="C21" s="70">
        <f>+'Ark1'!O2986</f>
        <v>16</v>
      </c>
      <c r="D21" s="70" t="str">
        <f>VLOOKUP(C21,RNR!$K$15:$L$28,2)</f>
        <v>Trøndelag</v>
      </c>
      <c r="E21" s="70">
        <f>+'Ark1'!Q2986</f>
        <v>1</v>
      </c>
      <c r="F21" s="221">
        <f t="shared" si="7"/>
        <v>1</v>
      </c>
      <c r="G21" s="358">
        <f>+'Ark1'!R2986</f>
        <v>1</v>
      </c>
      <c r="H21" s="221">
        <f t="shared" si="8"/>
        <v>1</v>
      </c>
      <c r="I21" s="209">
        <f>+'Ark1'!AG2986</f>
        <v>5.2548607461902243E-2</v>
      </c>
      <c r="J21" s="226">
        <f t="shared" si="9"/>
        <v>5.2548607461902243E-2</v>
      </c>
      <c r="K21" s="209">
        <f>+'Ark1'!AH2986</f>
        <v>7.639577139081602E-2</v>
      </c>
      <c r="L21" s="106"/>
      <c r="M21" s="430">
        <f>+'Ark1'!AJ2986</f>
        <v>1</v>
      </c>
      <c r="N21" s="106"/>
      <c r="O21" s="147">
        <f>+'Ark1'!U2986</f>
        <v>22.2</v>
      </c>
      <c r="P21" s="226">
        <f t="shared" si="10"/>
        <v>22.2</v>
      </c>
      <c r="Q21" s="191"/>
      <c r="R21" s="438">
        <f>+IF(M21=0,"",'Ark1'!AK2986)</f>
        <v>114.9</v>
      </c>
      <c r="S21" s="106"/>
      <c r="T21" s="438">
        <f>+IF(M21=0,"",'Ark1'!AL2986)</f>
        <v>14.63500544618984</v>
      </c>
      <c r="U21" s="106"/>
      <c r="V21" s="109">
        <f>+'Ark1'!S2986</f>
        <v>3</v>
      </c>
      <c r="W21" s="120">
        <f t="shared" si="11"/>
        <v>3</v>
      </c>
      <c r="X21" s="71">
        <f>+'Ark1'!T2986</f>
        <v>4</v>
      </c>
      <c r="Y21" s="147">
        <f>+'Ark1'!W2986</f>
        <v>0</v>
      </c>
      <c r="Z21" s="296">
        <f>+'Ark1'!X2986</f>
        <v>100</v>
      </c>
      <c r="AA21" s="296">
        <f>+'Ark1'!Y2986</f>
        <v>0</v>
      </c>
      <c r="AB21" s="76"/>
      <c r="AC21" s="147">
        <f>+'Ark1'!AA2986</f>
        <v>0</v>
      </c>
      <c r="AD21" s="71">
        <f>+'Ark1'!AB2986</f>
        <v>0</v>
      </c>
      <c r="AE21" s="71">
        <f>+'Ark1'!AC2986</f>
        <v>0</v>
      </c>
      <c r="AF21" s="296">
        <f>+'Ark1'!AD2986</f>
        <v>0</v>
      </c>
      <c r="AG21" s="296">
        <f>+'Ark1'!AE2986</f>
        <v>0</v>
      </c>
      <c r="AH21" s="296">
        <f>+'Ark1'!AF2986</f>
        <v>0</v>
      </c>
      <c r="AI21" s="71">
        <f t="shared" si="5"/>
        <v>7.3999999999999995</v>
      </c>
      <c r="AJ21" s="148">
        <f t="shared" si="12"/>
        <v>1</v>
      </c>
      <c r="AK21" s="47"/>
      <c r="AL21" s="4"/>
      <c r="AM21" s="61"/>
      <c r="AO21" s="1"/>
      <c r="AP21">
        <v>15</v>
      </c>
      <c r="AQ21" t="s">
        <v>635</v>
      </c>
      <c r="AS21" s="2"/>
      <c r="AT21" s="2"/>
    </row>
    <row r="22" spans="1:48" ht="15.6">
      <c r="A22" s="47"/>
      <c r="B22" s="70">
        <f>+'Ark1'!C2987</f>
        <v>2024</v>
      </c>
      <c r="C22" s="70">
        <f>+'Ark1'!O2987</f>
        <v>18</v>
      </c>
      <c r="D22" s="70" t="str">
        <f>VLOOKUP(C22,RNR!$K$15:$L$28,2)</f>
        <v>Nordland</v>
      </c>
      <c r="E22" s="70">
        <f>+'Ark1'!Q2987</f>
        <v>0</v>
      </c>
      <c r="F22" s="221">
        <f t="shared" si="7"/>
        <v>0</v>
      </c>
      <c r="G22" s="358">
        <f>+'Ark1'!R2987</f>
        <v>0</v>
      </c>
      <c r="H22" s="221">
        <f t="shared" si="8"/>
        <v>0</v>
      </c>
      <c r="I22" s="209">
        <f>+'Ark1'!AG2987</f>
        <v>0</v>
      </c>
      <c r="J22" s="226">
        <f t="shared" si="9"/>
        <v>0</v>
      </c>
      <c r="K22" s="209">
        <f>+'Ark1'!AH2987</f>
        <v>0</v>
      </c>
      <c r="L22" s="106"/>
      <c r="M22" s="430">
        <f>+'Ark1'!AJ2987</f>
        <v>0</v>
      </c>
      <c r="N22" s="106"/>
      <c r="O22" s="147">
        <f>+'Ark1'!U2987</f>
        <v>0</v>
      </c>
      <c r="P22" s="226">
        <f t="shared" si="10"/>
        <v>0</v>
      </c>
      <c r="Q22" s="191"/>
      <c r="R22" s="438" t="str">
        <f>+IF(M22=0,"",'Ark1'!AK2987)</f>
        <v/>
      </c>
      <c r="S22" s="106"/>
      <c r="T22" s="438" t="str">
        <f>+IF(M22=0,"",'Ark1'!AL2987)</f>
        <v/>
      </c>
      <c r="U22" s="106"/>
      <c r="V22" s="109">
        <f>+'Ark1'!S2987</f>
        <v>0</v>
      </c>
      <c r="W22" s="120">
        <f t="shared" si="11"/>
        <v>0</v>
      </c>
      <c r="X22" s="71">
        <f>+'Ark1'!T2987</f>
        <v>0</v>
      </c>
      <c r="Y22" s="147">
        <f>+'Ark1'!W2987</f>
        <v>0</v>
      </c>
      <c r="Z22" s="296">
        <f>+'Ark1'!X2987</f>
        <v>0</v>
      </c>
      <c r="AA22" s="296">
        <f>+'Ark1'!Y2987</f>
        <v>0</v>
      </c>
      <c r="AB22" s="76"/>
      <c r="AC22" s="147">
        <f>+'Ark1'!AA2987</f>
        <v>0</v>
      </c>
      <c r="AD22" s="71">
        <f>+'Ark1'!AB2987</f>
        <v>0</v>
      </c>
      <c r="AE22" s="71">
        <f>+'Ark1'!AC2987</f>
        <v>0</v>
      </c>
      <c r="AF22" s="296">
        <f>+'Ark1'!AD2987</f>
        <v>0</v>
      </c>
      <c r="AG22" s="296">
        <f>+'Ark1'!AE2987</f>
        <v>0</v>
      </c>
      <c r="AH22" s="296">
        <f>+'Ark1'!AF2987</f>
        <v>0</v>
      </c>
      <c r="AI22" s="71" t="e">
        <f t="shared" si="5"/>
        <v>#DIV/0!</v>
      </c>
      <c r="AJ22" s="148" t="e">
        <f t="shared" si="12"/>
        <v>#DIV/0!</v>
      </c>
      <c r="AK22" s="47"/>
      <c r="AL22" s="4"/>
      <c r="AM22" s="61"/>
      <c r="AO22" s="13"/>
      <c r="AP22">
        <v>16</v>
      </c>
      <c r="AQ22" t="s">
        <v>608</v>
      </c>
      <c r="AS22" s="2"/>
      <c r="AT22" s="4"/>
      <c r="AU22" s="4"/>
      <c r="AV22" s="4"/>
    </row>
    <row r="23" spans="1:48" ht="15.6">
      <c r="A23" s="47"/>
      <c r="B23" s="70">
        <f>+'Ark1'!C2988</f>
        <v>2024</v>
      </c>
      <c r="C23" s="70">
        <f>+'Ark1'!O2988</f>
        <v>55</v>
      </c>
      <c r="D23" s="70" t="str">
        <f>VLOOKUP(C23,RNR!$K$15:$L$28,2)</f>
        <v>Troms</v>
      </c>
      <c r="E23" s="70">
        <f>+'Ark1'!Q2988</f>
        <v>0</v>
      </c>
      <c r="F23" s="221">
        <f t="shared" si="7"/>
        <v>-3</v>
      </c>
      <c r="G23" s="358">
        <f>+'Ark1'!R2988</f>
        <v>0</v>
      </c>
      <c r="H23" s="221">
        <f t="shared" si="8"/>
        <v>-59</v>
      </c>
      <c r="I23" s="209">
        <f>+'Ark1'!AG2988</f>
        <v>0</v>
      </c>
      <c r="J23" s="226">
        <f t="shared" si="9"/>
        <v>-2.1177315147164393</v>
      </c>
      <c r="K23" s="209">
        <f>+'Ark1'!AH2988</f>
        <v>0</v>
      </c>
      <c r="L23" s="106"/>
      <c r="M23" s="430">
        <f>+'Ark1'!AJ2988</f>
        <v>0</v>
      </c>
      <c r="N23" s="106"/>
      <c r="O23" s="147">
        <f>+'Ark1'!U2988</f>
        <v>0</v>
      </c>
      <c r="P23" s="226">
        <f t="shared" si="10"/>
        <v>-15.272881355932189</v>
      </c>
      <c r="Q23" s="191"/>
      <c r="R23" s="438" t="str">
        <f>+IF(M23=0,"",'Ark1'!AK2988)</f>
        <v/>
      </c>
      <c r="S23" s="106"/>
      <c r="T23" s="438" t="str">
        <f>+IF(M23=0,"",'Ark1'!AL2988)</f>
        <v/>
      </c>
      <c r="U23" s="106"/>
      <c r="V23" s="109">
        <f>+'Ark1'!S2988</f>
        <v>0</v>
      </c>
      <c r="W23" s="120">
        <f t="shared" si="11"/>
        <v>-8.881355932203391</v>
      </c>
      <c r="X23" s="71">
        <f>+'Ark1'!T2988</f>
        <v>0</v>
      </c>
      <c r="Y23" s="147">
        <f>+'Ark1'!W2988</f>
        <v>0</v>
      </c>
      <c r="Z23" s="296">
        <f>+'Ark1'!X2988</f>
        <v>0</v>
      </c>
      <c r="AA23" s="296">
        <f>+'Ark1'!Y2988</f>
        <v>0</v>
      </c>
      <c r="AB23" s="76"/>
      <c r="AC23" s="147">
        <f>+'Ark1'!AA2988</f>
        <v>0</v>
      </c>
      <c r="AD23" s="71">
        <f>+'Ark1'!AB2988</f>
        <v>0</v>
      </c>
      <c r="AE23" s="71">
        <f>+'Ark1'!AC2988</f>
        <v>0</v>
      </c>
      <c r="AF23" s="296">
        <f>+'Ark1'!AD2988</f>
        <v>0</v>
      </c>
      <c r="AG23" s="296">
        <f>+'Ark1'!AE2988</f>
        <v>0</v>
      </c>
      <c r="AH23" s="296">
        <f>+'Ark1'!AF2988</f>
        <v>0</v>
      </c>
      <c r="AI23" s="71" t="e">
        <f t="shared" si="5"/>
        <v>#DIV/0!</v>
      </c>
      <c r="AJ23" s="148" t="e">
        <f t="shared" si="12"/>
        <v>#DIV/0!</v>
      </c>
      <c r="AK23" s="47"/>
      <c r="AL23" s="4"/>
      <c r="AM23" s="61"/>
      <c r="AO23" s="1"/>
      <c r="AP23">
        <v>18</v>
      </c>
      <c r="AQ23" t="s">
        <v>119</v>
      </c>
    </row>
    <row r="24" spans="1:48" ht="15.6">
      <c r="A24" s="47"/>
      <c r="B24" s="70">
        <f>+'Ark1'!C2989</f>
        <v>2024</v>
      </c>
      <c r="C24" s="70">
        <f>+'Ark1'!O2989</f>
        <v>56</v>
      </c>
      <c r="D24" s="70" t="str">
        <f>VLOOKUP(C24,RNR!$K$15:$L$28,2)</f>
        <v>Finnmark</v>
      </c>
      <c r="E24" s="70">
        <f>+'Ark1'!Q2989</f>
        <v>0</v>
      </c>
      <c r="F24" s="221">
        <f t="shared" si="7"/>
        <v>-12</v>
      </c>
      <c r="G24" s="358">
        <f>+'Ark1'!R2989</f>
        <v>0</v>
      </c>
      <c r="H24" s="221">
        <f t="shared" si="8"/>
        <v>-132</v>
      </c>
      <c r="I24" s="209">
        <f>+'Ark1'!AG2989</f>
        <v>0</v>
      </c>
      <c r="J24" s="226">
        <f t="shared" si="9"/>
        <v>-4.7379755922469489</v>
      </c>
      <c r="K24" s="209">
        <f>+'Ark1'!AH2989</f>
        <v>0</v>
      </c>
      <c r="L24" s="106"/>
      <c r="M24" s="430">
        <f>+'Ark1'!AJ2989</f>
        <v>0</v>
      </c>
      <c r="N24" s="106"/>
      <c r="O24" s="147">
        <f>+'Ark1'!U2989</f>
        <v>0</v>
      </c>
      <c r="P24" s="226">
        <f t="shared" si="10"/>
        <v>-12.646212121212111</v>
      </c>
      <c r="Q24" s="191"/>
      <c r="R24" s="438" t="str">
        <f>+IF(M24=0,"",'Ark1'!AK2989)</f>
        <v/>
      </c>
      <c r="S24" s="106"/>
      <c r="T24" s="438" t="str">
        <f>+IF(M24=0,"",'Ark1'!AL2989)</f>
        <v/>
      </c>
      <c r="U24" s="106"/>
      <c r="V24" s="109">
        <f>+'Ark1'!S2989</f>
        <v>0</v>
      </c>
      <c r="W24" s="120">
        <f t="shared" si="11"/>
        <v>-8.7348484848484844</v>
      </c>
      <c r="X24" s="71">
        <f>+'Ark1'!T2989</f>
        <v>0</v>
      </c>
      <c r="Y24" s="147">
        <f>+'Ark1'!W2989</f>
        <v>0</v>
      </c>
      <c r="Z24" s="296">
        <f>+'Ark1'!X2989</f>
        <v>0</v>
      </c>
      <c r="AA24" s="296">
        <f>+'Ark1'!Y2989</f>
        <v>0</v>
      </c>
      <c r="AB24" s="76"/>
      <c r="AC24" s="147">
        <f>+'Ark1'!AA2989</f>
        <v>0</v>
      </c>
      <c r="AD24" s="71">
        <f>+'Ark1'!AB2989</f>
        <v>0</v>
      </c>
      <c r="AE24" s="71">
        <f>+'Ark1'!AC2989</f>
        <v>0</v>
      </c>
      <c r="AF24" s="296">
        <f>+'Ark1'!AD2989</f>
        <v>0</v>
      </c>
      <c r="AG24" s="296">
        <f>+'Ark1'!AE2989</f>
        <v>0</v>
      </c>
      <c r="AH24" s="296">
        <f>+'Ark1'!AF2989</f>
        <v>0</v>
      </c>
      <c r="AI24" s="71" t="e">
        <f t="shared" si="5"/>
        <v>#DIV/0!</v>
      </c>
      <c r="AJ24" s="148" t="e">
        <f t="shared" si="12"/>
        <v>#DIV/0!</v>
      </c>
      <c r="AK24" s="47"/>
      <c r="AL24" s="4"/>
      <c r="AM24" s="61"/>
      <c r="AO24" s="1"/>
      <c r="AP24" s="2">
        <v>54</v>
      </c>
      <c r="AQ24" s="2" t="s">
        <v>645</v>
      </c>
    </row>
    <row r="25" spans="1:48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06"/>
      <c r="O25" s="47"/>
      <c r="P25" s="47"/>
      <c r="Q25" s="191"/>
      <c r="R25" s="47"/>
      <c r="S25" s="106"/>
      <c r="T25" s="47"/>
      <c r="U25" s="47"/>
      <c r="V25" s="47"/>
      <c r="W25" s="47"/>
      <c r="X25" s="47"/>
      <c r="Y25" s="47"/>
      <c r="Z25" s="47"/>
      <c r="AA25" s="47"/>
      <c r="AB25" s="76"/>
      <c r="AC25" s="47"/>
      <c r="AD25" s="47"/>
      <c r="AE25" s="47"/>
      <c r="AF25" s="47"/>
      <c r="AG25" s="47"/>
      <c r="AH25" s="47"/>
      <c r="AI25" s="47"/>
      <c r="AJ25" s="47"/>
      <c r="AK25" s="47"/>
      <c r="AL25" s="4"/>
      <c r="AM25" s="61"/>
      <c r="AO25" s="1"/>
      <c r="AP25" s="2"/>
      <c r="AQ25" s="2"/>
    </row>
    <row r="26" spans="1:48" ht="15.6">
      <c r="A26" s="47"/>
      <c r="B26" s="2">
        <f>+'Ark1'!C2990</f>
        <v>2023</v>
      </c>
      <c r="C26" s="2">
        <f>+'Ark1'!O2990</f>
        <v>1</v>
      </c>
      <c r="D26" s="70" t="str">
        <f>VLOOKUP(C26,RNR!$K$15:$L$28,2)</f>
        <v>Østfold</v>
      </c>
      <c r="E26" s="2">
        <f>+'Ark1'!Q2990</f>
        <v>4</v>
      </c>
      <c r="F26" s="326">
        <f t="shared" ref="F26:F31" si="13">+E26-E41</f>
        <v>4</v>
      </c>
      <c r="G26" s="337">
        <f>+'Ark1'!R2990</f>
        <v>11</v>
      </c>
      <c r="H26" s="326">
        <f t="shared" ref="H26:H31" si="14">+G26-G41</f>
        <v>11</v>
      </c>
      <c r="I26" s="159">
        <f>+'Ark1'!AG2990</f>
        <v>0.3976861894432393</v>
      </c>
      <c r="J26" s="327">
        <f t="shared" ref="J26:J31" si="15">+I26-I41</f>
        <v>0.3976861894432393</v>
      </c>
      <c r="K26" s="159">
        <f>+'Ark1'!AH2990</f>
        <v>0.3093485120336571</v>
      </c>
      <c r="L26" s="106"/>
      <c r="M26" s="430">
        <f>+'Ark1'!AJ2990</f>
        <v>11</v>
      </c>
      <c r="N26" s="106"/>
      <c r="O26" s="60">
        <f>+'Ark1'!U2990</f>
        <v>11.81818181818182</v>
      </c>
      <c r="P26" s="327">
        <f t="shared" ref="P26:P31" si="16">+O26-O41</f>
        <v>11.81818181818182</v>
      </c>
      <c r="Q26" s="191"/>
      <c r="R26" s="438">
        <f>+IF(M26=0,"",'Ark1'!AK2990)</f>
        <v>86.463636363636382</v>
      </c>
      <c r="S26" s="106"/>
      <c r="T26" s="438">
        <f>+IF(M26=0,"",'Ark1'!AL2990)</f>
        <v>18.564433675476607</v>
      </c>
      <c r="U26" s="106"/>
      <c r="V26" s="5">
        <f>+'Ark1'!S2990</f>
        <v>7.2727272727272716</v>
      </c>
      <c r="W26" s="328">
        <f t="shared" ref="W26:W31" si="17">+V26-V41</f>
        <v>7.2727272727272716</v>
      </c>
      <c r="X26" s="5">
        <f>+'Ark1'!T2990</f>
        <v>5</v>
      </c>
      <c r="Y26" s="60">
        <f>+'Ark1'!W2990</f>
        <v>0</v>
      </c>
      <c r="Z26" s="18">
        <f>+'Ark1'!X2990</f>
        <v>0</v>
      </c>
      <c r="AA26" s="18">
        <f>+'Ark1'!Y2990</f>
        <v>0</v>
      </c>
      <c r="AB26" s="76"/>
      <c r="AC26" s="60">
        <f>+'Ark1'!AA2990</f>
        <v>1.537895954524281</v>
      </c>
      <c r="AD26" s="5">
        <f>+'Ark1'!AB2990</f>
        <v>1.2856486930664521</v>
      </c>
      <c r="AE26" s="5">
        <f>+'Ark1'!AC2990</f>
        <v>1.2060453783110547</v>
      </c>
      <c r="AF26" s="18">
        <f>+'Ark1'!AD2990</f>
        <v>27.796301120827874</v>
      </c>
      <c r="AG26" s="18">
        <f>+'Ark1'!AE2990</f>
        <v>38.720753753805944</v>
      </c>
      <c r="AH26" s="18">
        <f>+'Ark1'!AF2990</f>
        <v>64.493216697572379</v>
      </c>
      <c r="AI26" s="60">
        <f t="shared" ref="AI26:AI39" si="18">+O26/V26</f>
        <v>1.6250000000000004</v>
      </c>
      <c r="AJ26" s="18">
        <f t="shared" ref="AJ26:AJ31" si="19">+G26/E26</f>
        <v>2.75</v>
      </c>
      <c r="AK26" s="47"/>
      <c r="AL26" s="4"/>
      <c r="AM26" s="61"/>
      <c r="AO26" s="1"/>
      <c r="AP26" s="5"/>
      <c r="AR26" s="2"/>
      <c r="AS26" s="2"/>
      <c r="AT26" s="2"/>
    </row>
    <row r="27" spans="1:48" ht="15.6">
      <c r="A27" s="47"/>
      <c r="B27" s="2">
        <f>+'Ark1'!C2991</f>
        <v>2023</v>
      </c>
      <c r="C27" s="2">
        <f>+'Ark1'!O2991</f>
        <v>2</v>
      </c>
      <c r="D27" s="70" t="str">
        <f>VLOOKUP(C27,RNR!$K$15:$L$28,2)</f>
        <v>Akershus</v>
      </c>
      <c r="E27" s="2">
        <f>+'Ark1'!Q2991</f>
        <v>6</v>
      </c>
      <c r="F27" s="326">
        <f t="shared" si="13"/>
        <v>3</v>
      </c>
      <c r="G27" s="337">
        <f>+'Ark1'!R2991</f>
        <v>69</v>
      </c>
      <c r="H27" s="326">
        <f t="shared" si="14"/>
        <v>10</v>
      </c>
      <c r="I27" s="159">
        <f>+'Ark1'!AG2991</f>
        <v>2.4945770065075918</v>
      </c>
      <c r="J27" s="327">
        <f t="shared" si="15"/>
        <v>0.37684549179115256</v>
      </c>
      <c r="K27" s="159">
        <f>+'Ark1'!AH2991</f>
        <v>2.1825727325943847</v>
      </c>
      <c r="L27" s="106"/>
      <c r="M27" s="430">
        <f>+'Ark1'!AJ2991</f>
        <v>69</v>
      </c>
      <c r="N27" s="106"/>
      <c r="O27" s="60">
        <f>+'Ark1'!U2991</f>
        <v>13.2927536231884</v>
      </c>
      <c r="P27" s="327">
        <f t="shared" si="16"/>
        <v>-1.9801277327437887</v>
      </c>
      <c r="Q27" s="191"/>
      <c r="R27" s="438">
        <f>+IF(M27=0,"",'Ark1'!AK2991)</f>
        <v>86.211594202898581</v>
      </c>
      <c r="S27" s="106"/>
      <c r="T27" s="438">
        <f>+IF(M27=0,"",'Ark1'!AL2991)</f>
        <v>20.731991879361619</v>
      </c>
      <c r="U27" s="106"/>
      <c r="V27" s="5">
        <f>+'Ark1'!S2991</f>
        <v>8.0144927536231876</v>
      </c>
      <c r="W27" s="328">
        <f t="shared" si="17"/>
        <v>-0.86686317858020345</v>
      </c>
      <c r="X27" s="5">
        <f>+'Ark1'!T2991</f>
        <v>6.1449275362318829</v>
      </c>
      <c r="Y27" s="60">
        <f>+'Ark1'!W2991</f>
        <v>10.144927536231885</v>
      </c>
      <c r="Z27" s="18">
        <f>+'Ark1'!X2991</f>
        <v>27.536231884057976</v>
      </c>
      <c r="AA27" s="18">
        <f>+'Ark1'!Y2991</f>
        <v>0</v>
      </c>
      <c r="AB27" s="76"/>
      <c r="AC27" s="60">
        <f>+'Ark1'!AA2991</f>
        <v>3.750799676690391</v>
      </c>
      <c r="AD27" s="5">
        <f>+'Ark1'!AB2991</f>
        <v>1.6723909260001963</v>
      </c>
      <c r="AE27" s="5">
        <f>+'Ark1'!AC2991</f>
        <v>2.0378687525746155</v>
      </c>
      <c r="AF27" s="18">
        <f>+'Ark1'!AD2991</f>
        <v>78.393918224469743</v>
      </c>
      <c r="AG27" s="18">
        <f>+'Ark1'!AE2991</f>
        <v>77.183159933544303</v>
      </c>
      <c r="AH27" s="18">
        <f>+'Ark1'!AF2991</f>
        <v>69.252935449749685</v>
      </c>
      <c r="AI27" s="60">
        <f t="shared" si="18"/>
        <v>1.6585895117540681</v>
      </c>
      <c r="AJ27" s="18">
        <f t="shared" si="19"/>
        <v>11.5</v>
      </c>
      <c r="AK27" s="47"/>
      <c r="AL27" s="4"/>
      <c r="AM27" s="61"/>
      <c r="AO27" s="1"/>
      <c r="AP27" s="5"/>
      <c r="AR27" s="2"/>
      <c r="AS27" s="2"/>
      <c r="AT27" s="2"/>
    </row>
    <row r="28" spans="1:48" ht="15.6">
      <c r="A28" s="47"/>
      <c r="B28" s="2">
        <f>+'Ark1'!C2992</f>
        <v>2023</v>
      </c>
      <c r="C28" s="2">
        <f>+'Ark1'!O2992</f>
        <v>3</v>
      </c>
      <c r="D28" s="70" t="str">
        <f>VLOOKUP(C28,RNR!$K$15:$L$28,2)</f>
        <v>Buskerud</v>
      </c>
      <c r="E28" s="2">
        <f>+'Ark1'!Q2992</f>
        <v>16</v>
      </c>
      <c r="F28" s="326">
        <f t="shared" si="13"/>
        <v>4</v>
      </c>
      <c r="G28" s="337">
        <f>+'Ark1'!R2992</f>
        <v>209</v>
      </c>
      <c r="H28" s="326">
        <f t="shared" si="14"/>
        <v>77</v>
      </c>
      <c r="I28" s="159">
        <f>+'Ark1'!AG2992</f>
        <v>7.5560375994215487</v>
      </c>
      <c r="J28" s="327">
        <f t="shared" si="15"/>
        <v>2.8180620071745999</v>
      </c>
      <c r="K28" s="159">
        <f>+'Ark1'!AH2992</f>
        <v>7.319661715504064</v>
      </c>
      <c r="L28" s="106"/>
      <c r="M28" s="430">
        <f>+'Ark1'!AJ2992</f>
        <v>166</v>
      </c>
      <c r="N28" s="106"/>
      <c r="O28" s="60">
        <f>+'Ark1'!U2992</f>
        <v>14.717703349282289</v>
      </c>
      <c r="P28" s="327">
        <f t="shared" si="16"/>
        <v>2.0714912280701778</v>
      </c>
      <c r="Q28" s="191"/>
      <c r="R28" s="438">
        <f>+IF(M28=0,"",'Ark1'!AK2992)</f>
        <v>83.020481927710819</v>
      </c>
      <c r="S28" s="106"/>
      <c r="T28" s="438">
        <f>+IF(M28=0,"",'Ark1'!AL2992)</f>
        <v>26.331859174033244</v>
      </c>
      <c r="U28" s="106"/>
      <c r="V28" s="5">
        <f>+'Ark1'!S2992</f>
        <v>9.3779904306220097</v>
      </c>
      <c r="W28" s="328">
        <f t="shared" si="17"/>
        <v>0.64314194577352524</v>
      </c>
      <c r="X28" s="5">
        <f>+'Ark1'!T2992</f>
        <v>7.2583732057416253</v>
      </c>
      <c r="Y28" s="60">
        <f>+'Ark1'!W2992</f>
        <v>17.224880382775119</v>
      </c>
      <c r="Z28" s="18">
        <f>+'Ark1'!X2992</f>
        <v>31.100478468899528</v>
      </c>
      <c r="AA28" s="18">
        <f>+'Ark1'!Y2992</f>
        <v>0</v>
      </c>
      <c r="AB28" s="76"/>
      <c r="AC28" s="60">
        <f>+'Ark1'!AA2992</f>
        <v>3.0972471938708992</v>
      </c>
      <c r="AD28" s="5">
        <f>+'Ark1'!AB2992</f>
        <v>1.399143203270383</v>
      </c>
      <c r="AE28" s="5">
        <f>+'Ark1'!AC2992</f>
        <v>1.5374866816087109</v>
      </c>
      <c r="AF28" s="18">
        <f>+'Ark1'!AD2992</f>
        <v>72.827813387618846</v>
      </c>
      <c r="AG28" s="18">
        <f>+'Ark1'!AE2992</f>
        <v>65.324494097081555</v>
      </c>
      <c r="AH28" s="18">
        <f>+'Ark1'!AF2992</f>
        <v>65.745758874525293</v>
      </c>
      <c r="AI28" s="60">
        <f t="shared" si="18"/>
        <v>1.5693877551020399</v>
      </c>
      <c r="AJ28" s="18">
        <f t="shared" si="19"/>
        <v>13.0625</v>
      </c>
      <c r="AK28" s="47"/>
      <c r="AL28" s="4"/>
      <c r="AM28" s="61"/>
      <c r="AO28" s="1"/>
      <c r="AP28" s="5"/>
      <c r="AR28" s="2"/>
      <c r="AS28" s="2"/>
      <c r="AT28" s="2"/>
    </row>
    <row r="29" spans="1:48" ht="15.6">
      <c r="A29" s="47"/>
      <c r="B29" s="2">
        <f>+'Ark1'!C2993</f>
        <v>2023</v>
      </c>
      <c r="C29" s="2">
        <f>+'Ark1'!O2993</f>
        <v>4</v>
      </c>
      <c r="D29" s="70" t="str">
        <f>VLOOKUP(C29,RNR!$K$15:$L$28,2)</f>
        <v>Innlandet</v>
      </c>
      <c r="E29" s="2">
        <f>+'Ark1'!Q2993</f>
        <v>10</v>
      </c>
      <c r="F29" s="326">
        <f t="shared" si="13"/>
        <v>1</v>
      </c>
      <c r="G29" s="337">
        <f>+'Ark1'!R2993</f>
        <v>172</v>
      </c>
      <c r="H29" s="326">
        <f t="shared" si="14"/>
        <v>-16</v>
      </c>
      <c r="I29" s="159">
        <f>+'Ark1'!AG2993</f>
        <v>6.2183658712942886</v>
      </c>
      <c r="J29" s="327">
        <f t="shared" si="15"/>
        <v>-0.52965997220893968</v>
      </c>
      <c r="K29" s="159">
        <f>+'Ark1'!AH2993</f>
        <v>5.370290168904285</v>
      </c>
      <c r="L29" s="106"/>
      <c r="M29" s="430">
        <f>+'Ark1'!AJ2993</f>
        <v>87</v>
      </c>
      <c r="N29" s="106"/>
      <c r="O29" s="60">
        <f>+'Ark1'!U2993</f>
        <v>13.120930232558139</v>
      </c>
      <c r="P29" s="327">
        <f t="shared" si="16"/>
        <v>0.71667491340920009</v>
      </c>
      <c r="Q29" s="191"/>
      <c r="R29" s="438">
        <f>+IF(M29=0,"",'Ark1'!AK2993)</f>
        <v>84.922988505747114</v>
      </c>
      <c r="S29" s="106"/>
      <c r="T29" s="438">
        <f>+IF(M29=0,"",'Ark1'!AL2993)</f>
        <v>23.7196101727117</v>
      </c>
      <c r="U29" s="106"/>
      <c r="V29" s="5">
        <f>+'Ark1'!S2993</f>
        <v>8.3430232558139554</v>
      </c>
      <c r="W29" s="328">
        <f t="shared" si="17"/>
        <v>0.72068283028204139</v>
      </c>
      <c r="X29" s="5">
        <f>+'Ark1'!T2993</f>
        <v>6.325581395348836</v>
      </c>
      <c r="Y29" s="60">
        <f>+'Ark1'!W2993</f>
        <v>5.8139534883720918</v>
      </c>
      <c r="Z29" s="18">
        <f>+'Ark1'!X2993</f>
        <v>5.8139534883720918</v>
      </c>
      <c r="AA29" s="18">
        <f>+'Ark1'!Y2993</f>
        <v>1.1627906976744189</v>
      </c>
      <c r="AB29" s="76"/>
      <c r="AC29" s="60">
        <f>+'Ark1'!AA2993</f>
        <v>2.767948458615356</v>
      </c>
      <c r="AD29" s="5">
        <f>+'Ark1'!AB2993</f>
        <v>1.168286431276881</v>
      </c>
      <c r="AE29" s="5">
        <f>+'Ark1'!AC2993</f>
        <v>1.5359404396240373</v>
      </c>
      <c r="AF29" s="18">
        <f>+'Ark1'!AD2993</f>
        <v>45.911955660257618</v>
      </c>
      <c r="AG29" s="18">
        <f>+'Ark1'!AE2993</f>
        <v>54.691632810462949</v>
      </c>
      <c r="AH29" s="18">
        <f>+'Ark1'!AF2993</f>
        <v>42.700464797571072</v>
      </c>
      <c r="AI29" s="60">
        <f t="shared" si="18"/>
        <v>1.5726829268292679</v>
      </c>
      <c r="AJ29" s="18">
        <f t="shared" si="19"/>
        <v>17.2</v>
      </c>
      <c r="AK29" s="47"/>
      <c r="AL29" s="4"/>
      <c r="AM29" s="61"/>
      <c r="AO29" s="1"/>
      <c r="AP29" s="5"/>
      <c r="AR29" s="2"/>
      <c r="AS29" s="2"/>
      <c r="AT29" s="2"/>
    </row>
    <row r="30" spans="1:48" ht="15.6">
      <c r="A30" s="47"/>
      <c r="B30" s="2">
        <f>+'Ark1'!C2994</f>
        <v>2023</v>
      </c>
      <c r="C30" s="2">
        <f>+'Ark1'!O2994</f>
        <v>7</v>
      </c>
      <c r="D30" s="70" t="str">
        <f>VLOOKUP(C30,RNR!$K$15:$L$28,2)</f>
        <v>Vestfold</v>
      </c>
      <c r="E30" s="2">
        <f>+'Ark1'!Q2994</f>
        <v>0</v>
      </c>
      <c r="F30" s="326">
        <f t="shared" si="13"/>
        <v>0</v>
      </c>
      <c r="G30" s="337">
        <f>+'Ark1'!R2994</f>
        <v>0</v>
      </c>
      <c r="H30" s="326">
        <f t="shared" si="14"/>
        <v>0</v>
      </c>
      <c r="I30" s="159">
        <f>+'Ark1'!AG2994</f>
        <v>0</v>
      </c>
      <c r="J30" s="327">
        <f t="shared" si="15"/>
        <v>0</v>
      </c>
      <c r="K30" s="159">
        <f>+'Ark1'!AH2994</f>
        <v>0</v>
      </c>
      <c r="L30" s="106"/>
      <c r="M30" s="430">
        <f>+'Ark1'!AJ2994</f>
        <v>0</v>
      </c>
      <c r="N30" s="106"/>
      <c r="O30" s="60">
        <f>+'Ark1'!U2994</f>
        <v>0</v>
      </c>
      <c r="P30" s="327">
        <f t="shared" si="16"/>
        <v>0</v>
      </c>
      <c r="Q30" s="191"/>
      <c r="R30" s="438" t="str">
        <f>+IF(M30=0,"",'Ark1'!AK2994)</f>
        <v/>
      </c>
      <c r="S30" s="106"/>
      <c r="T30" s="438" t="str">
        <f>+IF(M30=0,"",'Ark1'!AL2994)</f>
        <v/>
      </c>
      <c r="U30" s="106"/>
      <c r="V30" s="5">
        <f>+'Ark1'!S2994</f>
        <v>0</v>
      </c>
      <c r="W30" s="328">
        <f t="shared" si="17"/>
        <v>0</v>
      </c>
      <c r="X30" s="5">
        <f>+'Ark1'!T2994</f>
        <v>0</v>
      </c>
      <c r="Y30" s="60">
        <f>+'Ark1'!W2994</f>
        <v>0</v>
      </c>
      <c r="Z30" s="18">
        <f>+'Ark1'!X2994</f>
        <v>0</v>
      </c>
      <c r="AA30" s="18">
        <f>+'Ark1'!Y2994</f>
        <v>0</v>
      </c>
      <c r="AB30" s="76"/>
      <c r="AC30" s="60">
        <f>+'Ark1'!AA2994</f>
        <v>0</v>
      </c>
      <c r="AD30" s="5">
        <f>+'Ark1'!AB2994</f>
        <v>0</v>
      </c>
      <c r="AE30" s="5">
        <f>+'Ark1'!AC2994</f>
        <v>0</v>
      </c>
      <c r="AF30" s="18">
        <f>+'Ark1'!AD2994</f>
        <v>0</v>
      </c>
      <c r="AG30" s="18">
        <f>+'Ark1'!AE2994</f>
        <v>0</v>
      </c>
      <c r="AH30" s="18">
        <f>+'Ark1'!AF2994</f>
        <v>0</v>
      </c>
      <c r="AI30" s="60" t="e">
        <f t="shared" si="18"/>
        <v>#DIV/0!</v>
      </c>
      <c r="AJ30" s="18" t="e">
        <f t="shared" si="19"/>
        <v>#DIV/0!</v>
      </c>
      <c r="AK30" s="47"/>
      <c r="AL30" s="4"/>
      <c r="AM30" s="61"/>
      <c r="AO30" s="1"/>
      <c r="AP30" s="5"/>
      <c r="AR30" s="2"/>
      <c r="AS30" s="2"/>
      <c r="AT30" s="2"/>
    </row>
    <row r="31" spans="1:48" ht="15.6">
      <c r="A31" s="47"/>
      <c r="B31" s="2">
        <f>+'Ark1'!C2995</f>
        <v>2023</v>
      </c>
      <c r="C31" s="2">
        <f>+'Ark1'!O2995</f>
        <v>8</v>
      </c>
      <c r="D31" s="70" t="str">
        <f>VLOOKUP(C31,RNR!$K$15:$L$28,2)</f>
        <v>Telemark</v>
      </c>
      <c r="E31" s="2">
        <f>+'Ark1'!Q2995</f>
        <v>5</v>
      </c>
      <c r="F31" s="326">
        <f t="shared" si="13"/>
        <v>-3</v>
      </c>
      <c r="G31" s="337">
        <f>+'Ark1'!R2995</f>
        <v>51</v>
      </c>
      <c r="H31" s="326">
        <f t="shared" si="14"/>
        <v>-74</v>
      </c>
      <c r="I31" s="159">
        <f>+'Ark1'!AG2995</f>
        <v>1.8438177874186548</v>
      </c>
      <c r="J31" s="327">
        <f t="shared" si="15"/>
        <v>-2.6429015234212589</v>
      </c>
      <c r="K31" s="159">
        <f>+'Ark1'!AH2995</f>
        <v>1.6830938658569661</v>
      </c>
      <c r="L31" s="106"/>
      <c r="M31" s="430">
        <f>+'Ark1'!AJ2995</f>
        <v>0</v>
      </c>
      <c r="N31" s="106"/>
      <c r="O31" s="60">
        <f>+'Ark1'!U2995</f>
        <v>13.868627450980391</v>
      </c>
      <c r="P31" s="327">
        <f t="shared" si="16"/>
        <v>-0.34817254901960837</v>
      </c>
      <c r="Q31" s="191"/>
      <c r="R31" s="438" t="str">
        <f>+IF(M31=0,"",'Ark1'!AK2995)</f>
        <v/>
      </c>
      <c r="S31" s="106"/>
      <c r="T31" s="438" t="str">
        <f>+IF(M31=0,"",'Ark1'!AL2995)</f>
        <v/>
      </c>
      <c r="U31" s="106"/>
      <c r="V31" s="5">
        <f>+'Ark1'!S2995</f>
        <v>8.2745098039215694</v>
      </c>
      <c r="W31" s="328">
        <f t="shared" si="17"/>
        <v>-0.18949019607843098</v>
      </c>
      <c r="X31" s="5">
        <f>+'Ark1'!T2995</f>
        <v>7.078431372549022</v>
      </c>
      <c r="Y31" s="60">
        <f>+'Ark1'!W2995</f>
        <v>19.607843137254903</v>
      </c>
      <c r="Z31" s="18">
        <f>+'Ark1'!X2995</f>
        <v>17.647058823529413</v>
      </c>
      <c r="AA31" s="18">
        <f>+'Ark1'!Y2995</f>
        <v>0</v>
      </c>
      <c r="AB31" s="76"/>
      <c r="AC31" s="60">
        <f>+'Ark1'!AA2995</f>
        <v>2.4358829132554001</v>
      </c>
      <c r="AD31" s="5">
        <f>+'Ark1'!AB2995</f>
        <v>1.3873155255928371</v>
      </c>
      <c r="AE31" s="5">
        <f>+'Ark1'!AC2995</f>
        <v>1.6785046712966845</v>
      </c>
      <c r="AF31" s="18">
        <f>+'Ark1'!AD2995</f>
        <v>64.021826618387209</v>
      </c>
      <c r="AG31" s="18">
        <f>+'Ark1'!AE2995</f>
        <v>68.494639452227474</v>
      </c>
      <c r="AH31" s="18">
        <f>+'Ark1'!AF2995</f>
        <v>58.860152262677744</v>
      </c>
      <c r="AI31" s="60">
        <f t="shared" si="18"/>
        <v>1.6760663507109002</v>
      </c>
      <c r="AJ31" s="18">
        <f t="shared" si="19"/>
        <v>10.199999999999999</v>
      </c>
      <c r="AK31" s="47"/>
      <c r="AL31" s="4"/>
      <c r="AM31" s="61"/>
      <c r="AO31" s="13"/>
      <c r="AP31" s="5"/>
      <c r="AR31" s="2"/>
      <c r="AS31" s="2"/>
      <c r="AT31" s="4"/>
      <c r="AU31" s="4"/>
      <c r="AV31" s="4"/>
    </row>
    <row r="32" spans="1:48" s="484" customFormat="1" ht="15.6">
      <c r="A32" s="47"/>
      <c r="B32" s="485">
        <f>+'Ark1'!C2996</f>
        <v>2023</v>
      </c>
      <c r="C32" s="485">
        <f>+'Ark1'!O2996</f>
        <v>9</v>
      </c>
      <c r="D32" s="70" t="str">
        <f>VLOOKUP(C32,RNR!$K$15:$L$28,2)</f>
        <v>Agder</v>
      </c>
      <c r="E32" s="485">
        <f>+'Ark1'!Q2996</f>
        <v>11</v>
      </c>
      <c r="F32" s="326">
        <f t="shared" ref="F32:F39" si="20">+E32-E47</f>
        <v>-6</v>
      </c>
      <c r="G32" s="337">
        <f>+'Ark1'!R2996</f>
        <v>101</v>
      </c>
      <c r="H32" s="326">
        <f t="shared" ref="H32:H39" si="21">+G32-G47</f>
        <v>-18</v>
      </c>
      <c r="I32" s="159">
        <f>+'Ark1'!AG2996</f>
        <v>3.6514822848879249</v>
      </c>
      <c r="J32" s="327">
        <f t="shared" ref="J32:J39" si="22">+I32-I47</f>
        <v>-0.6198744990316718</v>
      </c>
      <c r="K32" s="159">
        <f>+'Ark1'!AH2996</f>
        <v>3.3485786625673994</v>
      </c>
      <c r="L32" s="106"/>
      <c r="M32" s="430">
        <f>+'Ark1'!AJ2996</f>
        <v>21</v>
      </c>
      <c r="N32" s="106"/>
      <c r="O32" s="60">
        <f>+'Ark1'!U2996</f>
        <v>13.932673267326727</v>
      </c>
      <c r="P32" s="327">
        <f t="shared" ref="P32:P39" si="23">+O32-O47</f>
        <v>0.36880772110823479</v>
      </c>
      <c r="Q32" s="191"/>
      <c r="R32" s="438">
        <f>+IF(M32=0,"",'Ark1'!AK2996)</f>
        <v>79.971428571428518</v>
      </c>
      <c r="S32" s="106"/>
      <c r="T32" s="438">
        <f>+IF(M32=0,"",'Ark1'!AL2996)</f>
        <v>29.419448137859465</v>
      </c>
      <c r="U32" s="106"/>
      <c r="V32" s="5">
        <f>+'Ark1'!S2996</f>
        <v>8.8613861386138613</v>
      </c>
      <c r="W32" s="328">
        <f t="shared" ref="W32:W39" si="24">+V32-V47</f>
        <v>0.19752059239537267</v>
      </c>
      <c r="X32" s="5">
        <f>+'Ark1'!T2996</f>
        <v>6.1485148514851478</v>
      </c>
      <c r="Y32" s="60">
        <f>+'Ark1'!W2996</f>
        <v>19.801980198019798</v>
      </c>
      <c r="Z32" s="486">
        <f>+'Ark1'!X2996</f>
        <v>23.762376237623766</v>
      </c>
      <c r="AA32" s="486">
        <f>+'Ark1'!Y2996</f>
        <v>0</v>
      </c>
      <c r="AB32" s="76"/>
      <c r="AC32" s="60">
        <f>+'Ark1'!AA2996</f>
        <v>2.9787733840364754</v>
      </c>
      <c r="AD32" s="5">
        <f>+'Ark1'!AB2996</f>
        <v>1.2975964297351219</v>
      </c>
      <c r="AE32" s="5">
        <f>+'Ark1'!AC2996</f>
        <v>2.1772274976474328</v>
      </c>
      <c r="AF32" s="486">
        <f>+'Ark1'!AD2996</f>
        <v>41.434847656795945</v>
      </c>
      <c r="AG32" s="486">
        <f>+'Ark1'!AE2996</f>
        <v>60.655018385698149</v>
      </c>
      <c r="AH32" s="486">
        <f>+'Ark1'!AF2996</f>
        <v>36.124866124249216</v>
      </c>
      <c r="AI32" s="60">
        <f t="shared" si="18"/>
        <v>1.5722905027932954</v>
      </c>
      <c r="AJ32" s="486">
        <f t="shared" ref="AJ32:AJ39" si="25">+G32/E32</f>
        <v>9.1818181818181817</v>
      </c>
      <c r="AK32" s="47"/>
      <c r="AL32" s="4"/>
      <c r="AM32" s="61"/>
      <c r="AO32" s="13"/>
      <c r="AP32" s="5"/>
      <c r="AR32" s="485"/>
      <c r="AS32" s="485"/>
      <c r="AT32" s="4"/>
      <c r="AU32" s="4"/>
      <c r="AV32" s="4"/>
    </row>
    <row r="33" spans="1:48" s="484" customFormat="1" ht="15.6">
      <c r="A33" s="47"/>
      <c r="B33" s="485">
        <f>+'Ark1'!C2997</f>
        <v>2023</v>
      </c>
      <c r="C33" s="485">
        <f>+'Ark1'!O2997</f>
        <v>11</v>
      </c>
      <c r="D33" s="70" t="str">
        <f>VLOOKUP(C33,RNR!$K$15:$L$28,2)</f>
        <v>Rogaland</v>
      </c>
      <c r="E33" s="485">
        <f>+'Ark1'!Q2997</f>
        <v>133</v>
      </c>
      <c r="F33" s="326">
        <f t="shared" si="20"/>
        <v>-2</v>
      </c>
      <c r="G33" s="337">
        <f>+'Ark1'!R2997</f>
        <v>1742</v>
      </c>
      <c r="H33" s="326">
        <f t="shared" si="21"/>
        <v>95</v>
      </c>
      <c r="I33" s="159">
        <f>+'Ark1'!AG2997</f>
        <v>62.979031091829349</v>
      </c>
      <c r="J33" s="327">
        <f t="shared" si="22"/>
        <v>3.8620174522026431</v>
      </c>
      <c r="K33" s="159">
        <f>+'Ark1'!AH2997</f>
        <v>65.106915604966716</v>
      </c>
      <c r="L33" s="106"/>
      <c r="M33" s="430">
        <f>+'Ark1'!AJ2997</f>
        <v>804</v>
      </c>
      <c r="N33" s="106"/>
      <c r="O33" s="60">
        <f>+'Ark1'!U2997</f>
        <v>15.706314580941452</v>
      </c>
      <c r="P33" s="327">
        <f t="shared" si="23"/>
        <v>0.66004864287221388</v>
      </c>
      <c r="Q33" s="191"/>
      <c r="R33" s="438">
        <f>+IF(M33=0,"",'Ark1'!AK2997)</f>
        <v>86.979353233830849</v>
      </c>
      <c r="S33" s="106"/>
      <c r="T33" s="438">
        <f>+IF(M33=0,"",'Ark1'!AL2997)</f>
        <v>23.177609936517953</v>
      </c>
      <c r="U33" s="106"/>
      <c r="V33" s="5">
        <f>+'Ark1'!S2997</f>
        <v>9.0482204362801379</v>
      </c>
      <c r="W33" s="328">
        <f t="shared" si="24"/>
        <v>0.21154769796805795</v>
      </c>
      <c r="X33" s="5">
        <f>+'Ark1'!T2997</f>
        <v>6.5195177956371992</v>
      </c>
      <c r="Y33" s="60">
        <f>+'Ark1'!W2997</f>
        <v>8.151549942594718</v>
      </c>
      <c r="Z33" s="486">
        <f>+'Ark1'!X2997</f>
        <v>39.494833524684282</v>
      </c>
      <c r="AA33" s="486">
        <f>+'Ark1'!Y2997</f>
        <v>2.9850746268656723</v>
      </c>
      <c r="AB33" s="76"/>
      <c r="AC33" s="60">
        <f>+'Ark1'!AA2997</f>
        <v>3.0692477247108556</v>
      </c>
      <c r="AD33" s="5">
        <f>+'Ark1'!AB2997</f>
        <v>0.99075794761631741</v>
      </c>
      <c r="AE33" s="5">
        <f>+'Ark1'!AC2997</f>
        <v>1.4786727989109036</v>
      </c>
      <c r="AF33" s="486">
        <f>+'Ark1'!AD2997</f>
        <v>26.785195353510279</v>
      </c>
      <c r="AG33" s="486">
        <f>+'Ark1'!AE2997</f>
        <v>45.989426904731843</v>
      </c>
      <c r="AH33" s="486">
        <f>+'Ark1'!AF2997</f>
        <v>23.054500268429745</v>
      </c>
      <c r="AI33" s="60">
        <f t="shared" si="18"/>
        <v>1.73584570485979</v>
      </c>
      <c r="AJ33" s="486">
        <f t="shared" si="25"/>
        <v>13.097744360902256</v>
      </c>
      <c r="AK33" s="47"/>
      <c r="AL33" s="4"/>
      <c r="AM33" s="61"/>
      <c r="AO33" s="13"/>
      <c r="AP33" s="5"/>
      <c r="AR33" s="485"/>
      <c r="AS33" s="485"/>
      <c r="AT33" s="4"/>
      <c r="AU33" s="4"/>
      <c r="AV33" s="4"/>
    </row>
    <row r="34" spans="1:48" s="484" customFormat="1" ht="15.6">
      <c r="A34" s="47"/>
      <c r="B34" s="485">
        <f>+'Ark1'!C2998</f>
        <v>2023</v>
      </c>
      <c r="C34" s="485">
        <f>+'Ark1'!O2998</f>
        <v>14</v>
      </c>
      <c r="D34" s="70" t="str">
        <f>VLOOKUP(C34,RNR!$K$15:$L$28,2)</f>
        <v>Vestland</v>
      </c>
      <c r="E34" s="485">
        <f>+'Ark1'!Q2998</f>
        <v>39</v>
      </c>
      <c r="F34" s="326">
        <f t="shared" si="20"/>
        <v>-21</v>
      </c>
      <c r="G34" s="337">
        <f>+'Ark1'!R2998</f>
        <v>347</v>
      </c>
      <c r="H34" s="326">
        <f t="shared" si="21"/>
        <v>-121</v>
      </c>
      <c r="I34" s="159">
        <f>+'Ark1'!AG2998</f>
        <v>12.545191612436728</v>
      </c>
      <c r="J34" s="327">
        <f t="shared" si="22"/>
        <v>-4.2530854873479136</v>
      </c>
      <c r="K34" s="159">
        <f>+'Ark1'!AH2998</f>
        <v>12.712320161432327</v>
      </c>
      <c r="L34" s="106"/>
      <c r="M34" s="430">
        <f>+'Ark1'!AJ2998</f>
        <v>0</v>
      </c>
      <c r="N34" s="106"/>
      <c r="O34" s="60">
        <f>+'Ark1'!U2998</f>
        <v>15.395389048991357</v>
      </c>
      <c r="P34" s="327">
        <f t="shared" si="23"/>
        <v>-6.3585309982983063E-2</v>
      </c>
      <c r="Q34" s="191"/>
      <c r="R34" s="438" t="str">
        <f>+IF(M34=0,"",'Ark1'!AK2998)</f>
        <v/>
      </c>
      <c r="S34" s="106"/>
      <c r="T34" s="438" t="str">
        <f>+IF(M34=0,"",'Ark1'!AL2998)</f>
        <v/>
      </c>
      <c r="U34" s="106"/>
      <c r="V34" s="5">
        <f>+'Ark1'!S2998</f>
        <v>8.3832853025936629</v>
      </c>
      <c r="W34" s="328">
        <f t="shared" si="24"/>
        <v>0.1567895760979372</v>
      </c>
      <c r="X34" s="5">
        <f>+'Ark1'!T2998</f>
        <v>6.6368876080691628</v>
      </c>
      <c r="Y34" s="60">
        <f>+'Ark1'!W2998</f>
        <v>6.6282420749279556</v>
      </c>
      <c r="Z34" s="486">
        <f>+'Ark1'!X2998</f>
        <v>38.616714697406344</v>
      </c>
      <c r="AA34" s="486">
        <f>+'Ark1'!Y2998</f>
        <v>1.7291066282420748</v>
      </c>
      <c r="AB34" s="76"/>
      <c r="AC34" s="60">
        <f>+'Ark1'!AA2998</f>
        <v>2.8072531737949702</v>
      </c>
      <c r="AD34" s="5">
        <f>+'Ark1'!AB2998</f>
        <v>1.3367161090023618</v>
      </c>
      <c r="AE34" s="5">
        <f>+'Ark1'!AC2998</f>
        <v>1.4387072313207103</v>
      </c>
      <c r="AF34" s="486">
        <f>+'Ark1'!AD2998</f>
        <v>44.129133805334931</v>
      </c>
      <c r="AG34" s="486">
        <f>+'Ark1'!AE2998</f>
        <v>43.305919596265745</v>
      </c>
      <c r="AH34" s="486">
        <f>+'Ark1'!AF2998</f>
        <v>32.561660794016269</v>
      </c>
      <c r="AI34" s="60">
        <f t="shared" si="18"/>
        <v>1.8364386387074592</v>
      </c>
      <c r="AJ34" s="486">
        <f t="shared" si="25"/>
        <v>8.8974358974358978</v>
      </c>
      <c r="AK34" s="47"/>
      <c r="AL34" s="4"/>
      <c r="AM34" s="61"/>
      <c r="AO34" s="13"/>
      <c r="AP34" s="5"/>
      <c r="AR34" s="485"/>
      <c r="AS34" s="485"/>
      <c r="AT34" s="4"/>
      <c r="AU34" s="4"/>
      <c r="AV34" s="4"/>
    </row>
    <row r="35" spans="1:48" s="484" customFormat="1" ht="15.6">
      <c r="A35" s="47"/>
      <c r="B35" s="485">
        <f>+'Ark1'!C2999</f>
        <v>2023</v>
      </c>
      <c r="C35" s="485">
        <f>+'Ark1'!O2999</f>
        <v>15</v>
      </c>
      <c r="D35" s="70" t="str">
        <f>VLOOKUP(C35,RNR!$K$15:$L$28,2)</f>
        <v>Møre og Romsdal</v>
      </c>
      <c r="E35" s="485">
        <f>+'Ark1'!Q2999</f>
        <v>2</v>
      </c>
      <c r="F35" s="326">
        <f t="shared" si="20"/>
        <v>0</v>
      </c>
      <c r="G35" s="337">
        <f>+'Ark1'!R2999</f>
        <v>19</v>
      </c>
      <c r="H35" s="326">
        <f t="shared" si="21"/>
        <v>-10</v>
      </c>
      <c r="I35" s="159">
        <f>+'Ark1'!AG2999</f>
        <v>0.68691250903832235</v>
      </c>
      <c r="J35" s="327">
        <f t="shared" si="22"/>
        <v>-0.35400637107653776</v>
      </c>
      <c r="K35" s="159">
        <f>+'Ark1'!AH2999</f>
        <v>0.74648175557660146</v>
      </c>
      <c r="L35" s="106"/>
      <c r="M35" s="430">
        <f>+'Ark1'!AJ2999</f>
        <v>0</v>
      </c>
      <c r="N35" s="106"/>
      <c r="O35" s="60">
        <f>+'Ark1'!U2999</f>
        <v>16.510526315789466</v>
      </c>
      <c r="P35" s="327">
        <f t="shared" si="23"/>
        <v>-0.67912885662433098</v>
      </c>
      <c r="Q35" s="191"/>
      <c r="R35" s="438" t="str">
        <f>+IF(M35=0,"",'Ark1'!AK2999)</f>
        <v/>
      </c>
      <c r="S35" s="106"/>
      <c r="T35" s="438" t="str">
        <f>+IF(M35=0,"",'Ark1'!AL2999)</f>
        <v/>
      </c>
      <c r="U35" s="106"/>
      <c r="V35" s="5">
        <f>+'Ark1'!S2999</f>
        <v>9.5263157894736885</v>
      </c>
      <c r="W35" s="328">
        <f t="shared" si="24"/>
        <v>0.18148820326679171</v>
      </c>
      <c r="X35" s="5">
        <f>+'Ark1'!T2999</f>
        <v>7.5789473684210495</v>
      </c>
      <c r="Y35" s="60">
        <f>+'Ark1'!W2999</f>
        <v>15.789473684210527</v>
      </c>
      <c r="Z35" s="486">
        <f>+'Ark1'!X2999</f>
        <v>42.105263157894754</v>
      </c>
      <c r="AA35" s="486">
        <f>+'Ark1'!Y2999</f>
        <v>5.2631578947368443</v>
      </c>
      <c r="AB35" s="76"/>
      <c r="AC35" s="60">
        <f>+'Ark1'!AA2999</f>
        <v>3.1915834606272959</v>
      </c>
      <c r="AD35" s="5">
        <f>+'Ark1'!AB2999</f>
        <v>1.0447070126988935</v>
      </c>
      <c r="AE35" s="5">
        <f>+'Ark1'!AC2999</f>
        <v>0.99025724853825503</v>
      </c>
      <c r="AF35" s="486">
        <f>+'Ark1'!AD2999</f>
        <v>64.236804369911582</v>
      </c>
      <c r="AG35" s="486">
        <f>+'Ark1'!AE2999</f>
        <v>65.419947755362742</v>
      </c>
      <c r="AH35" s="486">
        <f>+'Ark1'!AF2999</f>
        <v>36.68350505927669</v>
      </c>
      <c r="AI35" s="60">
        <f t="shared" si="18"/>
        <v>1.7331491712707168</v>
      </c>
      <c r="AJ35" s="486">
        <f t="shared" si="25"/>
        <v>9.5</v>
      </c>
      <c r="AK35" s="47"/>
      <c r="AL35" s="4"/>
      <c r="AM35" s="61"/>
      <c r="AO35" s="13"/>
      <c r="AP35" s="5"/>
      <c r="AR35" s="485"/>
      <c r="AS35" s="485"/>
      <c r="AT35" s="4"/>
      <c r="AU35" s="4"/>
      <c r="AV35" s="4"/>
    </row>
    <row r="36" spans="1:48" ht="15.6">
      <c r="A36" s="47"/>
      <c r="B36" s="485">
        <f>+'Ark1'!C3000</f>
        <v>2023</v>
      </c>
      <c r="C36" s="485">
        <f>+'Ark1'!O3000</f>
        <v>16</v>
      </c>
      <c r="D36" s="70" t="str">
        <f>VLOOKUP(C36,RNR!$K$15:$L$28,2)</f>
        <v>Trøndelag</v>
      </c>
      <c r="E36" s="485">
        <f>+'Ark1'!Q3000</f>
        <v>4</v>
      </c>
      <c r="F36" s="326">
        <f t="shared" si="20"/>
        <v>4</v>
      </c>
      <c r="G36" s="337">
        <f>+'Ark1'!R3000</f>
        <v>13</v>
      </c>
      <c r="H36" s="326">
        <f t="shared" si="21"/>
        <v>13</v>
      </c>
      <c r="I36" s="159">
        <f>+'Ark1'!AG3000</f>
        <v>0.46999276934201006</v>
      </c>
      <c r="J36" s="327">
        <f t="shared" si="22"/>
        <v>0.46999276934201006</v>
      </c>
      <c r="K36" s="159">
        <f>+'Ark1'!AH3000</f>
        <v>0.36955249168328408</v>
      </c>
      <c r="L36" s="106"/>
      <c r="M36" s="430">
        <f>+'Ark1'!AJ3000</f>
        <v>0</v>
      </c>
      <c r="N36" s="106"/>
      <c r="O36" s="60">
        <f>+'Ark1'!U3000</f>
        <v>11.946153846153845</v>
      </c>
      <c r="P36" s="327">
        <f t="shared" si="23"/>
        <v>11.946153846153845</v>
      </c>
      <c r="Q36" s="191"/>
      <c r="R36" s="438" t="str">
        <f>+IF(M36=0,"",'Ark1'!AK3000)</f>
        <v/>
      </c>
      <c r="S36" s="106"/>
      <c r="T36" s="438" t="str">
        <f>+IF(M36=0,"",'Ark1'!AL3000)</f>
        <v/>
      </c>
      <c r="U36" s="106"/>
      <c r="V36" s="5">
        <f>+'Ark1'!S3000</f>
        <v>8.0769230769230749</v>
      </c>
      <c r="W36" s="328">
        <f t="shared" si="24"/>
        <v>8.0769230769230749</v>
      </c>
      <c r="X36" s="5">
        <f>+'Ark1'!T3000</f>
        <v>5.7692307692307692</v>
      </c>
      <c r="Y36" s="60">
        <f>+'Ark1'!W3000</f>
        <v>7.6923076923076898</v>
      </c>
      <c r="Z36" s="486">
        <f>+'Ark1'!X3000</f>
        <v>15.38461538461538</v>
      </c>
      <c r="AA36" s="486">
        <f>+'Ark1'!Y3000</f>
        <v>0</v>
      </c>
      <c r="AB36" s="76"/>
      <c r="AC36" s="60">
        <f>+'Ark1'!AA3000</f>
        <v>3.8639587879263049</v>
      </c>
      <c r="AD36" s="5">
        <f>+'Ark1'!AB3000</f>
        <v>1.1409536133993361</v>
      </c>
      <c r="AE36" s="5">
        <f>+'Ark1'!AC3000</f>
        <v>1.8040060614705504</v>
      </c>
      <c r="AF36" s="486">
        <f>+'Ark1'!AD3000</f>
        <v>47.379178575805241</v>
      </c>
      <c r="AG36" s="486">
        <f>+'Ark1'!AE3000</f>
        <v>70.66869303561333</v>
      </c>
      <c r="AH36" s="486">
        <f>+'Ark1'!AF3000</f>
        <v>56.920997883030864</v>
      </c>
      <c r="AI36" s="60">
        <f t="shared" si="18"/>
        <v>1.4790476190476192</v>
      </c>
      <c r="AJ36" s="486">
        <f t="shared" si="25"/>
        <v>3.25</v>
      </c>
      <c r="AK36" s="47"/>
      <c r="AL36" s="4"/>
      <c r="AM36" s="61"/>
      <c r="AO36" s="13"/>
      <c r="AP36" s="5"/>
      <c r="AR36" s="1"/>
      <c r="AS36" s="1"/>
      <c r="AT36" s="11"/>
      <c r="AU36" s="11"/>
      <c r="AV36" s="11"/>
    </row>
    <row r="37" spans="1:48" ht="15.6">
      <c r="A37" s="47"/>
      <c r="B37" s="485">
        <f>+'Ark1'!C3001</f>
        <v>2023</v>
      </c>
      <c r="C37" s="485">
        <f>+'Ark1'!O3001</f>
        <v>18</v>
      </c>
      <c r="D37" s="70" t="str">
        <f>VLOOKUP(C37,RNR!$K$15:$L$28,2)</f>
        <v>Nordland</v>
      </c>
      <c r="E37" s="485">
        <f>+'Ark1'!Q3001</f>
        <v>3</v>
      </c>
      <c r="F37" s="326">
        <f t="shared" si="20"/>
        <v>3</v>
      </c>
      <c r="G37" s="337">
        <f>+'Ark1'!R3001</f>
        <v>29</v>
      </c>
      <c r="H37" s="326">
        <f t="shared" si="21"/>
        <v>29</v>
      </c>
      <c r="I37" s="159">
        <f>+'Ark1'!AG3001</f>
        <v>1.0484454085321762</v>
      </c>
      <c r="J37" s="327">
        <f t="shared" si="22"/>
        <v>1.0484454085321762</v>
      </c>
      <c r="K37" s="159">
        <f>+'Ark1'!AH3001</f>
        <v>0.74243642888077643</v>
      </c>
      <c r="L37" s="106"/>
      <c r="M37" s="430">
        <f>+'Ark1'!AJ3001</f>
        <v>0</v>
      </c>
      <c r="N37" s="106"/>
      <c r="O37" s="60">
        <f>+'Ark1'!U3001</f>
        <v>10.758620689655171</v>
      </c>
      <c r="P37" s="327">
        <f t="shared" si="23"/>
        <v>10.758620689655171</v>
      </c>
      <c r="Q37" s="191"/>
      <c r="R37" s="438" t="str">
        <f>+IF(M37=0,"",'Ark1'!AK3001)</f>
        <v/>
      </c>
      <c r="S37" s="106"/>
      <c r="T37" s="438" t="str">
        <f>+IF(M37=0,"",'Ark1'!AL3001)</f>
        <v/>
      </c>
      <c r="U37" s="106"/>
      <c r="V37" s="5">
        <f>+'Ark1'!S3001</f>
        <v>6.482758620689653</v>
      </c>
      <c r="W37" s="328">
        <f t="shared" si="24"/>
        <v>6.482758620689653</v>
      </c>
      <c r="X37" s="5">
        <f>+'Ark1'!T3001</f>
        <v>5.1724137931034484</v>
      </c>
      <c r="Y37" s="60">
        <f>+'Ark1'!W3001</f>
        <v>6.8965517241379306</v>
      </c>
      <c r="Z37" s="486">
        <f>+'Ark1'!X3001</f>
        <v>3.4482758620689653</v>
      </c>
      <c r="AA37" s="486">
        <f>+'Ark1'!Y3001</f>
        <v>3.4482758620689653</v>
      </c>
      <c r="AB37" s="76"/>
      <c r="AC37" s="60">
        <f>+'Ark1'!AA3001</f>
        <v>3.6383510135091433</v>
      </c>
      <c r="AD37" s="5">
        <f>+'Ark1'!AB3001</f>
        <v>1.0706327376731062</v>
      </c>
      <c r="AE37" s="5">
        <f>+'Ark1'!AC3001</f>
        <v>1.8949836777978049</v>
      </c>
      <c r="AF37" s="486">
        <f>+'Ark1'!AD3001</f>
        <v>63.187218022424624</v>
      </c>
      <c r="AG37" s="486">
        <f>+'Ark1'!AE3001</f>
        <v>55.419005012295827</v>
      </c>
      <c r="AH37" s="486">
        <f>+'Ark1'!AF3001</f>
        <v>53.685065242689589</v>
      </c>
      <c r="AI37" s="60">
        <f t="shared" si="18"/>
        <v>1.6595744680851068</v>
      </c>
      <c r="AJ37" s="486">
        <f t="shared" si="25"/>
        <v>9.6666666666666661</v>
      </c>
      <c r="AK37" s="47"/>
      <c r="AL37" s="4"/>
      <c r="AM37" s="61"/>
      <c r="AO37" s="5"/>
      <c r="AP37" s="5"/>
      <c r="AR37" s="1"/>
      <c r="AS37" s="1"/>
      <c r="AT37" s="11"/>
      <c r="AU37" s="11"/>
      <c r="AV37" s="11"/>
    </row>
    <row r="38" spans="1:48" ht="15.6">
      <c r="A38" s="47"/>
      <c r="B38" s="485">
        <f>+'Ark1'!C3002</f>
        <v>2023</v>
      </c>
      <c r="C38" s="485">
        <f>+'Ark1'!O3002</f>
        <v>55</v>
      </c>
      <c r="D38" s="70" t="str">
        <f>VLOOKUP(C38,RNR!$K$15:$L$28,2)</f>
        <v>Troms</v>
      </c>
      <c r="E38" s="485">
        <f>+'Ark1'!Q3002</f>
        <v>2</v>
      </c>
      <c r="F38" s="326">
        <f t="shared" si="20"/>
        <v>2</v>
      </c>
      <c r="G38" s="337">
        <f>+'Ark1'!R3002</f>
        <v>2</v>
      </c>
      <c r="H38" s="326">
        <f t="shared" si="21"/>
        <v>2</v>
      </c>
      <c r="I38" s="159">
        <f>+'Ark1'!AG3002</f>
        <v>7.2306579898770804E-2</v>
      </c>
      <c r="J38" s="327">
        <f t="shared" si="22"/>
        <v>7.2306579898770804E-2</v>
      </c>
      <c r="K38" s="159">
        <f>+'Ark1'!AH3002</f>
        <v>8.090653391649491E-2</v>
      </c>
      <c r="L38" s="106"/>
      <c r="M38" s="430">
        <f>+'Ark1'!AJ3002</f>
        <v>0</v>
      </c>
      <c r="N38" s="106"/>
      <c r="O38" s="60">
        <f>+'Ark1'!U3002</f>
        <v>17</v>
      </c>
      <c r="P38" s="327">
        <f t="shared" si="23"/>
        <v>17</v>
      </c>
      <c r="Q38" s="191"/>
      <c r="R38" s="438" t="str">
        <f>+IF(M38=0,"",'Ark1'!AK3002)</f>
        <v/>
      </c>
      <c r="S38" s="106"/>
      <c r="T38" s="438" t="str">
        <f>+IF(M38=0,"",'Ark1'!AL3002)</f>
        <v/>
      </c>
      <c r="U38" s="106"/>
      <c r="V38" s="5">
        <f>+'Ark1'!S3002</f>
        <v>8</v>
      </c>
      <c r="W38" s="328">
        <f t="shared" si="24"/>
        <v>8</v>
      </c>
      <c r="X38" s="5">
        <f>+'Ark1'!T3002</f>
        <v>4.5</v>
      </c>
      <c r="Y38" s="60">
        <f>+'Ark1'!W3002</f>
        <v>0</v>
      </c>
      <c r="Z38" s="486">
        <f>+'Ark1'!X3002</f>
        <v>100</v>
      </c>
      <c r="AA38" s="486">
        <f>+'Ark1'!Y3002</f>
        <v>0</v>
      </c>
      <c r="AB38" s="76"/>
      <c r="AC38" s="60">
        <f>+'Ark1'!AA3002</f>
        <v>0.19999999999990903</v>
      </c>
      <c r="AD38" s="5">
        <f>+'Ark1'!AB3002</f>
        <v>0</v>
      </c>
      <c r="AE38" s="5">
        <f>+'Ark1'!AC3002</f>
        <v>0.5</v>
      </c>
      <c r="AF38" s="486">
        <f>+'Ark1'!AD3002</f>
        <v>0</v>
      </c>
      <c r="AG38" s="486">
        <f>+'Ark1'!AE3002</f>
        <v>-100.00000000003982</v>
      </c>
      <c r="AH38" s="486">
        <f>+'Ark1'!AF3002</f>
        <v>0</v>
      </c>
      <c r="AI38" s="60">
        <f t="shared" si="18"/>
        <v>2.125</v>
      </c>
      <c r="AJ38" s="486">
        <f t="shared" si="25"/>
        <v>1</v>
      </c>
      <c r="AK38" s="47"/>
      <c r="AL38" s="4"/>
      <c r="AM38" s="61"/>
      <c r="AO38" s="5"/>
      <c r="AP38" s="5"/>
      <c r="AR38" s="1"/>
      <c r="AS38" s="1"/>
      <c r="AT38" s="11"/>
      <c r="AU38" s="11"/>
      <c r="AV38" s="11"/>
    </row>
    <row r="39" spans="1:48" ht="15.6">
      <c r="A39" s="47"/>
      <c r="B39" s="485">
        <f>+'Ark1'!C3003</f>
        <v>2023</v>
      </c>
      <c r="C39" s="485">
        <f>+'Ark1'!O3003</f>
        <v>56</v>
      </c>
      <c r="D39" s="70" t="str">
        <f>VLOOKUP(C39,RNR!$K$15:$L$28,2)</f>
        <v>Finnmark</v>
      </c>
      <c r="E39" s="485">
        <f>+'Ark1'!Q3003</f>
        <v>1</v>
      </c>
      <c r="F39" s="326">
        <f t="shared" si="20"/>
        <v>1</v>
      </c>
      <c r="G39" s="337">
        <f>+'Ark1'!R3003</f>
        <v>1</v>
      </c>
      <c r="H39" s="326">
        <f t="shared" si="21"/>
        <v>1</v>
      </c>
      <c r="I39" s="159">
        <f>+'Ark1'!AG3003</f>
        <v>3.6153289949385402E-2</v>
      </c>
      <c r="J39" s="327">
        <f t="shared" si="22"/>
        <v>3.6153289949385402E-2</v>
      </c>
      <c r="K39" s="159">
        <f>+'Ark1'!AH3003</f>
        <v>2.7841366083029125E-2</v>
      </c>
      <c r="L39" s="106"/>
      <c r="M39" s="430">
        <f>+'Ark1'!AJ3003</f>
        <v>0</v>
      </c>
      <c r="N39" s="106"/>
      <c r="O39" s="60">
        <f>+'Ark1'!U3003</f>
        <v>11.700000000000003</v>
      </c>
      <c r="P39" s="327">
        <f t="shared" si="23"/>
        <v>11.700000000000003</v>
      </c>
      <c r="Q39" s="191"/>
      <c r="R39" s="438" t="str">
        <f>+IF(M39=0,"",'Ark1'!AK3003)</f>
        <v/>
      </c>
      <c r="S39" s="106"/>
      <c r="T39" s="438" t="str">
        <f>+IF(M39=0,"",'Ark1'!AL3003)</f>
        <v/>
      </c>
      <c r="U39" s="106"/>
      <c r="V39" s="5">
        <f>+'Ark1'!S3003</f>
        <v>8</v>
      </c>
      <c r="W39" s="328">
        <f t="shared" si="24"/>
        <v>8</v>
      </c>
      <c r="X39" s="5">
        <f>+'Ark1'!T3003</f>
        <v>5</v>
      </c>
      <c r="Y39" s="60">
        <f>+'Ark1'!W3003</f>
        <v>0</v>
      </c>
      <c r="Z39" s="486">
        <f>+'Ark1'!X3003</f>
        <v>0</v>
      </c>
      <c r="AA39" s="486">
        <f>+'Ark1'!Y3003</f>
        <v>0</v>
      </c>
      <c r="AB39" s="76"/>
      <c r="AC39" s="60">
        <f>+'Ark1'!AA3003</f>
        <v>0</v>
      </c>
      <c r="AD39" s="5">
        <f>+'Ark1'!AB3003</f>
        <v>0</v>
      </c>
      <c r="AE39" s="5">
        <f>+'Ark1'!AC3003</f>
        <v>0</v>
      </c>
      <c r="AF39" s="486">
        <f>+'Ark1'!AD3003</f>
        <v>0</v>
      </c>
      <c r="AG39" s="486">
        <f>+'Ark1'!AE3003</f>
        <v>0</v>
      </c>
      <c r="AH39" s="486">
        <f>+'Ark1'!AF3003</f>
        <v>0</v>
      </c>
      <c r="AI39" s="60">
        <f t="shared" si="18"/>
        <v>1.4625000000000004</v>
      </c>
      <c r="AJ39" s="486">
        <f t="shared" si="25"/>
        <v>1</v>
      </c>
      <c r="AK39" s="47"/>
      <c r="AL39" s="4"/>
      <c r="AM39" s="61"/>
      <c r="AO39" s="5"/>
      <c r="AP39" s="5"/>
      <c r="AR39" s="1"/>
      <c r="AS39" s="1"/>
      <c r="AT39" s="11"/>
      <c r="AU39" s="11"/>
      <c r="AV39" s="11"/>
    </row>
    <row r="40" spans="1:48" ht="15.6">
      <c r="A40" s="47"/>
      <c r="B40" s="47"/>
      <c r="C40" s="47"/>
      <c r="D40" s="47"/>
      <c r="E40" s="47"/>
      <c r="F40" s="47"/>
      <c r="G40" s="350"/>
      <c r="H40" s="47"/>
      <c r="I40" s="47"/>
      <c r="J40" s="47"/>
      <c r="K40" s="47"/>
      <c r="L40" s="106"/>
      <c r="M40" s="76"/>
      <c r="N40" s="106"/>
      <c r="O40" s="47"/>
      <c r="P40" s="47"/>
      <c r="Q40" s="191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76"/>
      <c r="AC40" s="47"/>
      <c r="AD40" s="47"/>
      <c r="AE40" s="47"/>
      <c r="AF40" s="47"/>
      <c r="AG40" s="47"/>
      <c r="AH40" s="47"/>
      <c r="AI40" s="47"/>
      <c r="AJ40" s="47"/>
      <c r="AK40" s="47"/>
      <c r="AL40" s="4"/>
      <c r="AM40" s="61"/>
      <c r="AO40" s="5"/>
      <c r="AP40" s="5"/>
      <c r="AR40" s="1"/>
      <c r="AS40" s="1"/>
      <c r="AT40" s="11"/>
      <c r="AU40" s="11"/>
      <c r="AV40" s="11"/>
    </row>
    <row r="41" spans="1:48" ht="15.6">
      <c r="A41" s="47"/>
      <c r="B41" s="70">
        <f>+'Ark1'!C3004</f>
        <v>2022</v>
      </c>
      <c r="C41" s="70">
        <f>+'Ark1'!O3004</f>
        <v>1</v>
      </c>
      <c r="D41" s="70" t="str">
        <f t="shared" ref="D41:D50" si="26">VLOOKUP(C41,$AP$11:$AQ$24,2)</f>
        <v>Viken</v>
      </c>
      <c r="E41" s="56">
        <f>+'Ark1'!Q3004</f>
        <v>0</v>
      </c>
      <c r="F41" s="79"/>
      <c r="G41" s="359">
        <f>+'Ark1'!R3004</f>
        <v>0</v>
      </c>
      <c r="H41" s="79"/>
      <c r="I41" s="192">
        <f>+'Ark1'!AG3004</f>
        <v>0</v>
      </c>
      <c r="J41" s="169"/>
      <c r="K41" s="192">
        <f>+'Ark1'!AH3004</f>
        <v>0</v>
      </c>
      <c r="L41" s="192"/>
      <c r="M41" s="287"/>
      <c r="N41" s="192"/>
      <c r="O41" s="169">
        <f>+'Ark1'!U3004</f>
        <v>0</v>
      </c>
      <c r="P41" s="169"/>
      <c r="Q41" s="169"/>
      <c r="R41" s="192"/>
      <c r="S41" s="192"/>
      <c r="T41" s="192"/>
      <c r="U41" s="192"/>
      <c r="V41" s="58">
        <f>+'Ark1'!S3004</f>
        <v>0</v>
      </c>
      <c r="W41" s="169"/>
      <c r="X41" s="58">
        <f>+'Ark1'!T3004</f>
        <v>0</v>
      </c>
      <c r="Y41" s="169">
        <f>+'Ark1'!W3004</f>
        <v>0</v>
      </c>
      <c r="Z41" s="79">
        <f>+'Ark1'!X3004</f>
        <v>0</v>
      </c>
      <c r="AA41" s="79">
        <f>+'Ark1'!Y3004</f>
        <v>0</v>
      </c>
      <c r="AB41" s="79"/>
      <c r="AC41" s="169">
        <f>+'Ark1'!AA3004</f>
        <v>0</v>
      </c>
      <c r="AD41" s="58">
        <f>+'Ark1'!AB3004</f>
        <v>0</v>
      </c>
      <c r="AE41" s="58">
        <f>+'Ark1'!AC3004</f>
        <v>0</v>
      </c>
      <c r="AF41" s="79">
        <f>+'Ark1'!AD3004</f>
        <v>0</v>
      </c>
      <c r="AG41" s="79">
        <f>+'Ark1'!AE3004</f>
        <v>0</v>
      </c>
      <c r="AH41" s="79">
        <f>+'Ark1'!AF3004</f>
        <v>0</v>
      </c>
      <c r="AI41" s="169" t="e">
        <f t="shared" ref="AI41:AI50" si="27">+O41/V41</f>
        <v>#DIV/0!</v>
      </c>
      <c r="AJ41" s="79" t="e">
        <f t="shared" ref="AJ41:AJ50" si="28">+G41/E41</f>
        <v>#DIV/0!</v>
      </c>
      <c r="AK41" s="47"/>
      <c r="AL41" s="4"/>
      <c r="AM41" s="61"/>
      <c r="AO41" s="5"/>
      <c r="AP41" s="5"/>
      <c r="AR41" s="1"/>
      <c r="AS41" s="1"/>
      <c r="AT41" s="11"/>
      <c r="AU41" s="11"/>
      <c r="AV41" s="11"/>
    </row>
    <row r="42" spans="1:48" ht="15.6">
      <c r="A42" s="47"/>
      <c r="B42" s="70">
        <f>+'Ark1'!C3005</f>
        <v>2022</v>
      </c>
      <c r="C42" s="70">
        <f>+'Ark1'!O3005</f>
        <v>2</v>
      </c>
      <c r="D42" s="70" t="str">
        <f t="shared" si="26"/>
        <v>Viken</v>
      </c>
      <c r="E42" s="56">
        <f>+'Ark1'!Q3005</f>
        <v>3</v>
      </c>
      <c r="F42" s="79"/>
      <c r="G42" s="359">
        <f>+'Ark1'!R3005</f>
        <v>59</v>
      </c>
      <c r="H42" s="79"/>
      <c r="I42" s="192">
        <f>+'Ark1'!AG3005</f>
        <v>2.1177315147164393</v>
      </c>
      <c r="J42" s="169"/>
      <c r="K42" s="192">
        <f>+'Ark1'!AH3005</f>
        <v>2.1920787406555058</v>
      </c>
      <c r="L42" s="192"/>
      <c r="M42" s="287"/>
      <c r="N42" s="192"/>
      <c r="O42" s="169">
        <f>+'Ark1'!U3005</f>
        <v>15.272881355932189</v>
      </c>
      <c r="P42" s="169"/>
      <c r="Q42" s="169"/>
      <c r="R42" s="192"/>
      <c r="S42" s="192"/>
      <c r="T42" s="192"/>
      <c r="U42" s="192"/>
      <c r="V42" s="58">
        <f>+'Ark1'!S3005</f>
        <v>8.881355932203391</v>
      </c>
      <c r="W42" s="169"/>
      <c r="X42" s="58">
        <f>+'Ark1'!T3005</f>
        <v>7.2203389830508495</v>
      </c>
      <c r="Y42" s="169">
        <f>+'Ark1'!W3005</f>
        <v>16.949152542372879</v>
      </c>
      <c r="Z42" s="79">
        <f>+'Ark1'!X3005</f>
        <v>30.50847457627118</v>
      </c>
      <c r="AA42" s="79">
        <f>+'Ark1'!Y3005</f>
        <v>8.4745762711864394</v>
      </c>
      <c r="AB42" s="79"/>
      <c r="AC42" s="169">
        <f>+'Ark1'!AA3005</f>
        <v>3.789272570433861</v>
      </c>
      <c r="AD42" s="58">
        <f>+'Ark1'!AB3005</f>
        <v>1.1944042662676593</v>
      </c>
      <c r="AE42" s="58">
        <f>+'Ark1'!AC3005</f>
        <v>1.8325475146814236</v>
      </c>
      <c r="AF42" s="79">
        <f>+'Ark1'!AD3005</f>
        <v>52.057986821537106</v>
      </c>
      <c r="AG42" s="79">
        <f>+'Ark1'!AE3005</f>
        <v>31.011320411095991</v>
      </c>
      <c r="AH42" s="79">
        <f>+'Ark1'!AF3005</f>
        <v>56.173716203882805</v>
      </c>
      <c r="AI42" s="169">
        <f t="shared" si="27"/>
        <v>1.7196564885496164</v>
      </c>
      <c r="AJ42" s="79">
        <f t="shared" si="28"/>
        <v>19.666666666666668</v>
      </c>
      <c r="AK42" s="47"/>
      <c r="AL42" s="4"/>
      <c r="AM42" s="61"/>
      <c r="AO42" s="5"/>
      <c r="AP42" s="5"/>
      <c r="AR42" s="1"/>
      <c r="AS42" s="1"/>
      <c r="AT42" s="11"/>
      <c r="AU42" s="11"/>
      <c r="AV42" s="11"/>
    </row>
    <row r="43" spans="1:48" ht="15.6">
      <c r="A43" s="47"/>
      <c r="B43" s="70">
        <f>+'Ark1'!C3006</f>
        <v>2022</v>
      </c>
      <c r="C43" s="70">
        <f>+'Ark1'!O3006</f>
        <v>3</v>
      </c>
      <c r="D43" s="70" t="str">
        <f t="shared" si="26"/>
        <v>Viken</v>
      </c>
      <c r="E43" s="56">
        <f>+'Ark1'!Q3006</f>
        <v>12</v>
      </c>
      <c r="F43" s="79"/>
      <c r="G43" s="359">
        <f>+'Ark1'!R3006</f>
        <v>132</v>
      </c>
      <c r="H43" s="79"/>
      <c r="I43" s="192">
        <f>+'Ark1'!AG3006</f>
        <v>4.7379755922469489</v>
      </c>
      <c r="J43" s="169"/>
      <c r="K43" s="192">
        <f>+'Ark1'!AH3006</f>
        <v>4.0608556672691556</v>
      </c>
      <c r="L43" s="192"/>
      <c r="M43" s="287"/>
      <c r="N43" s="192"/>
      <c r="O43" s="169">
        <f>+'Ark1'!U3006</f>
        <v>12.646212121212111</v>
      </c>
      <c r="P43" s="169"/>
      <c r="Q43" s="169"/>
      <c r="R43" s="192"/>
      <c r="S43" s="192"/>
      <c r="T43" s="192"/>
      <c r="U43" s="192"/>
      <c r="V43" s="58">
        <f>+'Ark1'!S3006</f>
        <v>8.7348484848484844</v>
      </c>
      <c r="W43" s="169"/>
      <c r="X43" s="58">
        <f>+'Ark1'!T3006</f>
        <v>6.2272727272727284</v>
      </c>
      <c r="Y43" s="169">
        <f>+'Ark1'!W3006</f>
        <v>7.5757575757575761</v>
      </c>
      <c r="Z43" s="79">
        <f>+'Ark1'!X3006</f>
        <v>25</v>
      </c>
      <c r="AA43" s="79">
        <f>+'Ark1'!Y3006</f>
        <v>0.75757575757575757</v>
      </c>
      <c r="AB43" s="79"/>
      <c r="AC43" s="169">
        <f>+'Ark1'!AA3006</f>
        <v>4.6605761983320528</v>
      </c>
      <c r="AD43" s="58">
        <f>+'Ark1'!AB3006</f>
        <v>1.5804671752980763</v>
      </c>
      <c r="AE43" s="58">
        <f>+'Ark1'!AC3006</f>
        <v>1.7820268894466038</v>
      </c>
      <c r="AF43" s="79">
        <f>+'Ark1'!AD3006</f>
        <v>33.324937285819637</v>
      </c>
      <c r="AG43" s="79">
        <f>+'Ark1'!AE3006</f>
        <v>75.966134938718042</v>
      </c>
      <c r="AH43" s="79">
        <f>+'Ark1'!AF3006</f>
        <v>60.240173900019947</v>
      </c>
      <c r="AI43" s="169">
        <f t="shared" si="27"/>
        <v>1.4477883781439711</v>
      </c>
      <c r="AJ43" s="79">
        <f t="shared" si="28"/>
        <v>11</v>
      </c>
      <c r="AK43" s="47"/>
      <c r="AL43" s="4"/>
      <c r="AM43" s="61"/>
      <c r="AO43" s="5"/>
      <c r="AP43" s="5"/>
      <c r="AR43" s="1"/>
      <c r="AS43" s="1"/>
      <c r="AT43" s="11"/>
      <c r="AU43" s="11"/>
      <c r="AV43" s="11"/>
    </row>
    <row r="44" spans="1:48" ht="15.6">
      <c r="A44" s="47"/>
      <c r="B44" s="70">
        <f>+'Ark1'!C3007</f>
        <v>2022</v>
      </c>
      <c r="C44" s="70">
        <f>+'Ark1'!O3007</f>
        <v>4</v>
      </c>
      <c r="D44" s="70" t="str">
        <f t="shared" si="26"/>
        <v>Innlandet</v>
      </c>
      <c r="E44" s="56">
        <f>+'Ark1'!Q3007</f>
        <v>9</v>
      </c>
      <c r="F44" s="79"/>
      <c r="G44" s="359">
        <f>+'Ark1'!R3007</f>
        <v>188</v>
      </c>
      <c r="H44" s="79"/>
      <c r="I44" s="192">
        <f>+'Ark1'!AG3007</f>
        <v>6.7480258435032283</v>
      </c>
      <c r="J44" s="169"/>
      <c r="K44" s="192">
        <f>+'Ark1'!AH3007</f>
        <v>5.6729859318706488</v>
      </c>
      <c r="L44" s="192"/>
      <c r="M44" s="287"/>
      <c r="N44" s="192"/>
      <c r="O44" s="169">
        <f>+'Ark1'!U3007</f>
        <v>12.404255319148939</v>
      </c>
      <c r="P44" s="169"/>
      <c r="Q44" s="169"/>
      <c r="R44" s="192"/>
      <c r="S44" s="192"/>
      <c r="T44" s="192"/>
      <c r="U44" s="192"/>
      <c r="V44" s="58">
        <f>+'Ark1'!S3007</f>
        <v>7.622340425531914</v>
      </c>
      <c r="W44" s="169"/>
      <c r="X44" s="58">
        <f>+'Ark1'!T3007</f>
        <v>5.5106382978723394</v>
      </c>
      <c r="Y44" s="169">
        <f>+'Ark1'!W3007</f>
        <v>3.7234042553191498</v>
      </c>
      <c r="Z44" s="79">
        <f>+'Ark1'!X3007</f>
        <v>11.702127659574471</v>
      </c>
      <c r="AA44" s="79">
        <f>+'Ark1'!Y3007</f>
        <v>0</v>
      </c>
      <c r="AB44" s="79"/>
      <c r="AC44" s="169">
        <f>+'Ark1'!AA3007</f>
        <v>3.0583653989566901</v>
      </c>
      <c r="AD44" s="58">
        <f>+'Ark1'!AB3007</f>
        <v>1.786751137901218</v>
      </c>
      <c r="AE44" s="58">
        <f>+'Ark1'!AC3007</f>
        <v>1.790903022256934</v>
      </c>
      <c r="AF44" s="79">
        <f>+'Ark1'!AD3007</f>
        <v>48.835389352112031</v>
      </c>
      <c r="AG44" s="79">
        <f>+'Ark1'!AE3007</f>
        <v>58.510205887685864</v>
      </c>
      <c r="AH44" s="79">
        <f>+'Ark1'!AF3007</f>
        <v>64.372949093400308</v>
      </c>
      <c r="AI44" s="169">
        <f t="shared" si="27"/>
        <v>1.6273551988834618</v>
      </c>
      <c r="AJ44" s="79">
        <f t="shared" si="28"/>
        <v>20.888888888888889</v>
      </c>
      <c r="AK44" s="47"/>
      <c r="AL44" s="4"/>
      <c r="AM44" s="61"/>
      <c r="AO44" s="5"/>
      <c r="AP44" s="5"/>
      <c r="AR44" s="1"/>
      <c r="AS44" s="1"/>
      <c r="AT44" s="11"/>
      <c r="AU44" s="11"/>
      <c r="AV44" s="11"/>
    </row>
    <row r="45" spans="1:48" ht="15.6">
      <c r="A45" s="47"/>
      <c r="B45" s="70">
        <f>+'Ark1'!C3008</f>
        <v>2022</v>
      </c>
      <c r="C45" s="70">
        <f>+'Ark1'!O3008</f>
        <v>7</v>
      </c>
      <c r="D45" s="70" t="str">
        <f t="shared" si="26"/>
        <v>Innlandet</v>
      </c>
      <c r="E45" s="56">
        <f>+'Ark1'!Q3008</f>
        <v>0</v>
      </c>
      <c r="F45" s="79"/>
      <c r="G45" s="359">
        <f>+'Ark1'!R3008</f>
        <v>0</v>
      </c>
      <c r="H45" s="79"/>
      <c r="I45" s="192">
        <f>+'Ark1'!AG3008</f>
        <v>0</v>
      </c>
      <c r="J45" s="169"/>
      <c r="K45" s="192">
        <f>+'Ark1'!AH3008</f>
        <v>0</v>
      </c>
      <c r="L45" s="192"/>
      <c r="M45" s="287"/>
      <c r="N45" s="192"/>
      <c r="O45" s="169">
        <f>+'Ark1'!U3008</f>
        <v>0</v>
      </c>
      <c r="P45" s="169"/>
      <c r="Q45" s="169"/>
      <c r="R45" s="192"/>
      <c r="S45" s="192"/>
      <c r="T45" s="192"/>
      <c r="U45" s="192"/>
      <c r="V45" s="58">
        <f>+'Ark1'!S3008</f>
        <v>0</v>
      </c>
      <c r="W45" s="169"/>
      <c r="X45" s="58">
        <f>+'Ark1'!T3008</f>
        <v>0</v>
      </c>
      <c r="Y45" s="169">
        <f>+'Ark1'!W3008</f>
        <v>0</v>
      </c>
      <c r="Z45" s="79">
        <f>+'Ark1'!X3008</f>
        <v>0</v>
      </c>
      <c r="AA45" s="79">
        <f>+'Ark1'!Y3008</f>
        <v>0</v>
      </c>
      <c r="AB45" s="79"/>
      <c r="AC45" s="169">
        <f>+'Ark1'!AA3008</f>
        <v>0</v>
      </c>
      <c r="AD45" s="58">
        <f>+'Ark1'!AB3008</f>
        <v>0</v>
      </c>
      <c r="AE45" s="58">
        <f>+'Ark1'!AC3008</f>
        <v>0</v>
      </c>
      <c r="AF45" s="79">
        <f>+'Ark1'!AD3008</f>
        <v>0</v>
      </c>
      <c r="AG45" s="79">
        <f>+'Ark1'!AE3008</f>
        <v>0</v>
      </c>
      <c r="AH45" s="79">
        <f>+'Ark1'!AF3008</f>
        <v>0</v>
      </c>
      <c r="AI45" s="169" t="e">
        <f t="shared" si="27"/>
        <v>#DIV/0!</v>
      </c>
      <c r="AJ45" s="79" t="e">
        <f t="shared" si="28"/>
        <v>#DIV/0!</v>
      </c>
      <c r="AK45" s="47"/>
      <c r="AL45" s="4"/>
      <c r="AM45" s="61"/>
      <c r="AO45" s="5"/>
      <c r="AP45" s="5"/>
      <c r="AR45" s="13"/>
      <c r="AS45" s="13"/>
      <c r="AT45" s="11"/>
      <c r="AU45" s="11"/>
      <c r="AV45" s="11"/>
    </row>
    <row r="46" spans="1:48" ht="16.5" customHeight="1">
      <c r="A46" s="47"/>
      <c r="B46" s="70">
        <f>+'Ark1'!C3009</f>
        <v>2022</v>
      </c>
      <c r="C46" s="70">
        <f>+'Ark1'!O3009</f>
        <v>8</v>
      </c>
      <c r="D46" s="70" t="str">
        <f t="shared" si="26"/>
        <v>Telemark/ Vestfold</v>
      </c>
      <c r="E46" s="56">
        <f>+'Ark1'!Q3009</f>
        <v>8</v>
      </c>
      <c r="F46" s="79"/>
      <c r="G46" s="359">
        <f>+'Ark1'!R3009</f>
        <v>125</v>
      </c>
      <c r="H46" s="79"/>
      <c r="I46" s="192">
        <f>+'Ark1'!AG3009</f>
        <v>4.4867193108399137</v>
      </c>
      <c r="J46" s="169"/>
      <c r="K46" s="192">
        <f>+'Ark1'!AH3009</f>
        <v>4.3230974697801576</v>
      </c>
      <c r="L46" s="192"/>
      <c r="M46" s="287"/>
      <c r="N46" s="192"/>
      <c r="O46" s="169">
        <f>+'Ark1'!U3009</f>
        <v>14.216799999999999</v>
      </c>
      <c r="P46" s="169"/>
      <c r="Q46" s="169"/>
      <c r="R46" s="192"/>
      <c r="S46" s="192"/>
      <c r="T46" s="192"/>
      <c r="U46" s="192"/>
      <c r="V46" s="58">
        <f>+'Ark1'!S3009</f>
        <v>8.4640000000000004</v>
      </c>
      <c r="W46" s="169"/>
      <c r="X46" s="58">
        <f>+'Ark1'!T3009</f>
        <v>6.4159999999999986</v>
      </c>
      <c r="Y46" s="169">
        <f>+'Ark1'!W3009</f>
        <v>4.8</v>
      </c>
      <c r="Z46" s="79">
        <f>+'Ark1'!X3009</f>
        <v>19.2</v>
      </c>
      <c r="AA46" s="79">
        <f>+'Ark1'!Y3009</f>
        <v>1.6</v>
      </c>
      <c r="AB46" s="79"/>
      <c r="AC46" s="169">
        <f>+'Ark1'!AA3009</f>
        <v>3.0087535226402458</v>
      </c>
      <c r="AD46" s="58">
        <f>+'Ark1'!AB3009</f>
        <v>1.417287550216962</v>
      </c>
      <c r="AE46" s="58">
        <f>+'Ark1'!AC3009</f>
        <v>1.5082917489663579</v>
      </c>
      <c r="AF46" s="79">
        <f>+'Ark1'!AD3009</f>
        <v>49.851565302532691</v>
      </c>
      <c r="AG46" s="79">
        <f>+'Ark1'!AE3009</f>
        <v>55.922598440995351</v>
      </c>
      <c r="AH46" s="79">
        <f>+'Ark1'!AF3009</f>
        <v>37.001555252734668</v>
      </c>
      <c r="AI46" s="169">
        <f t="shared" si="27"/>
        <v>1.6796786389413987</v>
      </c>
      <c r="AJ46" s="79">
        <f t="shared" si="28"/>
        <v>15.625</v>
      </c>
      <c r="AK46" s="47"/>
      <c r="AL46" s="4"/>
      <c r="AM46" s="61"/>
      <c r="AO46" s="5"/>
      <c r="AP46" s="5"/>
      <c r="AR46" s="13"/>
      <c r="AS46" s="13"/>
      <c r="AT46" s="11"/>
      <c r="AU46" s="11"/>
      <c r="AV46" s="11"/>
    </row>
    <row r="47" spans="1:48" ht="16.5" customHeight="1">
      <c r="A47" s="47"/>
      <c r="B47" s="70">
        <f>+'Ark1'!C3010</f>
        <v>2022</v>
      </c>
      <c r="C47" s="70">
        <f>+'Ark1'!O3010</f>
        <v>9</v>
      </c>
      <c r="D47" s="70" t="str">
        <f t="shared" si="26"/>
        <v>Agder</v>
      </c>
      <c r="E47" s="56">
        <f>+'Ark1'!Q3010</f>
        <v>17</v>
      </c>
      <c r="F47" s="79"/>
      <c r="G47" s="359">
        <f>+'Ark1'!R3010</f>
        <v>119</v>
      </c>
      <c r="H47" s="79"/>
      <c r="I47" s="192">
        <f>+'Ark1'!AG3010</f>
        <v>4.2713567839195967</v>
      </c>
      <c r="J47" s="169"/>
      <c r="K47" s="192">
        <f>+'Ark1'!AH3010</f>
        <v>3.9265722952969209</v>
      </c>
      <c r="L47" s="192"/>
      <c r="M47" s="287"/>
      <c r="N47" s="192"/>
      <c r="O47" s="169">
        <f>+'Ark1'!U3010</f>
        <v>13.563865546218492</v>
      </c>
      <c r="P47" s="169"/>
      <c r="Q47" s="169"/>
      <c r="R47" s="192"/>
      <c r="S47" s="192"/>
      <c r="T47" s="192"/>
      <c r="U47" s="192"/>
      <c r="V47" s="58">
        <f>+'Ark1'!S3010</f>
        <v>8.6638655462184886</v>
      </c>
      <c r="W47" s="169"/>
      <c r="X47" s="58">
        <f>+'Ark1'!T3010</f>
        <v>5.7142857142857153</v>
      </c>
      <c r="Y47" s="169">
        <f>+'Ark1'!W3010</f>
        <v>10.92436974789916</v>
      </c>
      <c r="Z47" s="79">
        <f>+'Ark1'!X3010</f>
        <v>23.52941176470588</v>
      </c>
      <c r="AA47" s="79">
        <f>+'Ark1'!Y3010</f>
        <v>0</v>
      </c>
      <c r="AB47" s="79"/>
      <c r="AC47" s="169">
        <f>+'Ark1'!AA3010</f>
        <v>3.3708271705702666</v>
      </c>
      <c r="AD47" s="58">
        <f>+'Ark1'!AB3010</f>
        <v>2.0262035988367515</v>
      </c>
      <c r="AE47" s="58">
        <f>+'Ark1'!AC3010</f>
        <v>1.8522884194842819</v>
      </c>
      <c r="AF47" s="79">
        <f>+'Ark1'!AD3010</f>
        <v>62.558405345281599</v>
      </c>
      <c r="AG47" s="79">
        <f>+'Ark1'!AE3010</f>
        <v>65.742635090457583</v>
      </c>
      <c r="AH47" s="79">
        <f>+'Ark1'!AF3010</f>
        <v>56.551687053523423</v>
      </c>
      <c r="AI47" s="169">
        <f t="shared" si="27"/>
        <v>1.5655674102812807</v>
      </c>
      <c r="AJ47" s="79">
        <f t="shared" si="28"/>
        <v>7</v>
      </c>
      <c r="AK47" s="47"/>
      <c r="AL47" s="4"/>
      <c r="AM47" s="60"/>
      <c r="AO47" s="5"/>
      <c r="AP47" s="5"/>
      <c r="AR47" s="13"/>
      <c r="AS47" s="13"/>
      <c r="AT47" s="11"/>
      <c r="AU47" s="11"/>
      <c r="AV47" s="11"/>
    </row>
    <row r="48" spans="1:48" ht="15.6">
      <c r="A48" s="47"/>
      <c r="B48" s="325">
        <f>+'Ark1'!C3011</f>
        <v>2022</v>
      </c>
      <c r="C48" s="325">
        <f>+'Ark1'!O3011</f>
        <v>11</v>
      </c>
      <c r="D48" s="70" t="str">
        <f t="shared" si="26"/>
        <v>Rogaland</v>
      </c>
      <c r="E48" s="319">
        <f>+'Ark1'!Q3011</f>
        <v>135</v>
      </c>
      <c r="F48" s="320"/>
      <c r="G48" s="360">
        <f>+'Ark1'!R3011</f>
        <v>1647</v>
      </c>
      <c r="H48" s="320"/>
      <c r="I48" s="321">
        <f>+'Ark1'!AG3011</f>
        <v>59.117013639626705</v>
      </c>
      <c r="J48" s="322"/>
      <c r="K48" s="321">
        <f>+'Ark1'!AH3011</f>
        <v>60.284476404319513</v>
      </c>
      <c r="L48" s="321"/>
      <c r="M48" s="444"/>
      <c r="N48" s="321"/>
      <c r="O48" s="322">
        <f>+'Ark1'!U3011</f>
        <v>15.046265938069238</v>
      </c>
      <c r="P48" s="322"/>
      <c r="Q48" s="322"/>
      <c r="R48" s="321"/>
      <c r="S48" s="321"/>
      <c r="T48" s="321"/>
      <c r="U48" s="321"/>
      <c r="V48" s="323">
        <f>+'Ark1'!S3011</f>
        <v>8.83667273831208</v>
      </c>
      <c r="W48" s="322"/>
      <c r="X48" s="323">
        <f>+'Ark1'!T3011</f>
        <v>6.2756527018822093</v>
      </c>
      <c r="Y48" s="322">
        <f>+'Ark1'!W3011</f>
        <v>6.1930783242258647</v>
      </c>
      <c r="Z48" s="320">
        <f>+'Ark1'!X3011</f>
        <v>33.576199149969632</v>
      </c>
      <c r="AA48" s="320">
        <f>+'Ark1'!Y3011</f>
        <v>2.1250758955676989</v>
      </c>
      <c r="AB48" s="320"/>
      <c r="AC48" s="322">
        <f>+'Ark1'!AA3011</f>
        <v>3.3463892343877109</v>
      </c>
      <c r="AD48" s="323">
        <f>+'Ark1'!AB3011</f>
        <v>1.250880677402503</v>
      </c>
      <c r="AE48" s="323">
        <f>+'Ark1'!AC3011</f>
        <v>1.5523360529272172</v>
      </c>
      <c r="AF48" s="320">
        <f>+'Ark1'!AD3011</f>
        <v>50.344189007646598</v>
      </c>
      <c r="AG48" s="320">
        <f>+'Ark1'!AE3011</f>
        <v>52.663051219127475</v>
      </c>
      <c r="AH48" s="320">
        <f>+'Ark1'!AF3011</f>
        <v>54.911906645307134</v>
      </c>
      <c r="AI48" s="322">
        <f t="shared" si="27"/>
        <v>1.7027071595437711</v>
      </c>
      <c r="AJ48" s="320">
        <f t="shared" si="28"/>
        <v>12.2</v>
      </c>
      <c r="AK48" s="47"/>
      <c r="AR48" s="13"/>
      <c r="AS48" s="13"/>
      <c r="AT48" s="11"/>
      <c r="AU48" s="11"/>
      <c r="AV48" s="11"/>
    </row>
    <row r="49" spans="1:48" ht="17.25" customHeight="1">
      <c r="A49" s="47"/>
      <c r="B49" s="325">
        <f>+'Ark1'!C3012</f>
        <v>2022</v>
      </c>
      <c r="C49" s="325">
        <f>+'Ark1'!O3012</f>
        <v>14</v>
      </c>
      <c r="D49" s="70" t="str">
        <f t="shared" si="26"/>
        <v>Vestland</v>
      </c>
      <c r="E49" s="319">
        <f>+'Ark1'!Q3012</f>
        <v>60</v>
      </c>
      <c r="F49" s="320"/>
      <c r="G49" s="360">
        <f>+'Ark1'!R3012</f>
        <v>468</v>
      </c>
      <c r="H49" s="320"/>
      <c r="I49" s="321">
        <f>+'Ark1'!AG3012</f>
        <v>16.798277099784642</v>
      </c>
      <c r="J49" s="322"/>
      <c r="K49" s="321">
        <f>+'Ark1'!AH3012</f>
        <v>17.599879339578781</v>
      </c>
      <c r="L49" s="321"/>
      <c r="M49" s="444"/>
      <c r="N49" s="321"/>
      <c r="O49" s="322">
        <f>+'Ark1'!U3012</f>
        <v>15.45897435897434</v>
      </c>
      <c r="P49" s="322"/>
      <c r="Q49" s="322"/>
      <c r="R49" s="321"/>
      <c r="S49" s="321"/>
      <c r="T49" s="321"/>
      <c r="U49" s="321"/>
      <c r="V49" s="323">
        <f>+'Ark1'!S3012</f>
        <v>8.2264957264957257</v>
      </c>
      <c r="W49" s="322"/>
      <c r="X49" s="323">
        <f>+'Ark1'!T3012</f>
        <v>5.8354700854700861</v>
      </c>
      <c r="Y49" s="322">
        <f>+'Ark1'!W3012</f>
        <v>1.4957264957264955</v>
      </c>
      <c r="Z49" s="320">
        <f>+'Ark1'!X3012</f>
        <v>42.307692307692314</v>
      </c>
      <c r="AA49" s="320">
        <f>+'Ark1'!Y3012</f>
        <v>4.2735042735042734</v>
      </c>
      <c r="AB49" s="320"/>
      <c r="AC49" s="322">
        <f>+'Ark1'!AA3012</f>
        <v>4.2254904908462345</v>
      </c>
      <c r="AD49" s="323">
        <f>+'Ark1'!AB3012</f>
        <v>1.4337145087906435</v>
      </c>
      <c r="AE49" s="323">
        <f>+'Ark1'!AC3012</f>
        <v>1.5375160318677739</v>
      </c>
      <c r="AF49" s="320">
        <f>+'Ark1'!AD3012</f>
        <v>54.392697230580481</v>
      </c>
      <c r="AG49" s="320">
        <f>+'Ark1'!AE3012</f>
        <v>55.462925181754393</v>
      </c>
      <c r="AH49" s="320">
        <f>+'Ark1'!AF3012</f>
        <v>55.197564399097317</v>
      </c>
      <c r="AI49" s="322">
        <f t="shared" si="27"/>
        <v>1.879168831168829</v>
      </c>
      <c r="AJ49" s="320">
        <f t="shared" si="28"/>
        <v>7.8</v>
      </c>
      <c r="AK49" s="47"/>
      <c r="AL49" s="2"/>
      <c r="AM49" s="60"/>
      <c r="AP49" s="5"/>
      <c r="AR49" s="13"/>
      <c r="AS49" s="13"/>
      <c r="AT49" s="11"/>
      <c r="AU49" s="11"/>
      <c r="AV49" s="11"/>
    </row>
    <row r="50" spans="1:48" ht="15.6">
      <c r="A50" s="47"/>
      <c r="B50" s="325">
        <f>+'Ark1'!C3013</f>
        <v>2022</v>
      </c>
      <c r="C50" s="325">
        <f>+'Ark1'!O3013</f>
        <v>15</v>
      </c>
      <c r="D50" s="70" t="str">
        <f t="shared" si="26"/>
        <v>Møre og Romsdal</v>
      </c>
      <c r="E50" s="319">
        <f>+'Ark1'!Q3013</f>
        <v>2</v>
      </c>
      <c r="F50" s="320"/>
      <c r="G50" s="360">
        <f>+'Ark1'!R3013</f>
        <v>29</v>
      </c>
      <c r="H50" s="320"/>
      <c r="I50" s="321">
        <f>+'Ark1'!AG3013</f>
        <v>1.0409188801148601</v>
      </c>
      <c r="J50" s="322"/>
      <c r="K50" s="321">
        <f>+'Ark1'!AH3013</f>
        <v>1.2126858863797243</v>
      </c>
      <c r="L50" s="321"/>
      <c r="M50" s="444"/>
      <c r="N50" s="321"/>
      <c r="O50" s="322">
        <f>+'Ark1'!U3013</f>
        <v>17.189655172413797</v>
      </c>
      <c r="P50" s="322"/>
      <c r="Q50" s="322"/>
      <c r="R50" s="321"/>
      <c r="S50" s="321"/>
      <c r="T50" s="321"/>
      <c r="U50" s="321"/>
      <c r="V50" s="323">
        <f>+'Ark1'!S3013</f>
        <v>9.3448275862068968</v>
      </c>
      <c r="W50" s="322"/>
      <c r="X50" s="323">
        <f>+'Ark1'!T3013</f>
        <v>6.5862068965517206</v>
      </c>
      <c r="Y50" s="322">
        <f>+'Ark1'!W3013</f>
        <v>3.4482758620689653</v>
      </c>
      <c r="Z50" s="320">
        <f>+'Ark1'!X3013</f>
        <v>62.068965517241359</v>
      </c>
      <c r="AA50" s="320">
        <f>+'Ark1'!Y3013</f>
        <v>3.4482758620689653</v>
      </c>
      <c r="AB50" s="320"/>
      <c r="AC50" s="322">
        <f>+'Ark1'!AA3013</f>
        <v>2.750090259031158</v>
      </c>
      <c r="AD50" s="323">
        <f>+'Ark1'!AB3013</f>
        <v>1.0915304683685825</v>
      </c>
      <c r="AE50" s="323">
        <f>+'Ark1'!AC3013</f>
        <v>1.5650766507462373</v>
      </c>
      <c r="AF50" s="320">
        <f>+'Ark1'!AD3013</f>
        <v>78.462442049196724</v>
      </c>
      <c r="AG50" s="320">
        <f>+'Ark1'!AE3013</f>
        <v>65.515577436368844</v>
      </c>
      <c r="AH50" s="320">
        <f>+'Ark1'!AF3013</f>
        <v>56.796645690465482</v>
      </c>
      <c r="AI50" s="322">
        <f t="shared" si="27"/>
        <v>1.8394833948339486</v>
      </c>
      <c r="AJ50" s="320">
        <f t="shared" si="28"/>
        <v>14.5</v>
      </c>
      <c r="AK50" s="47"/>
      <c r="AL50" s="2"/>
      <c r="AM50" s="60"/>
      <c r="AR50" s="13"/>
      <c r="AS50" s="13"/>
      <c r="AT50" s="11"/>
      <c r="AU50" s="11"/>
      <c r="AV50" s="11"/>
    </row>
    <row r="51" spans="1:48" ht="15.6">
      <c r="A51" s="47"/>
      <c r="B51" s="47"/>
      <c r="C51" s="47"/>
      <c r="D51" s="47"/>
      <c r="E51" s="47"/>
      <c r="F51" s="47"/>
      <c r="G51" s="350"/>
      <c r="H51" s="47"/>
      <c r="I51" s="47"/>
      <c r="J51" s="47"/>
      <c r="K51" s="47"/>
      <c r="L51" s="47"/>
      <c r="M51" s="76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2"/>
      <c r="AM51" s="60"/>
      <c r="AR51" s="13"/>
      <c r="AS51" s="13"/>
      <c r="AT51" s="11"/>
      <c r="AU51" s="11"/>
      <c r="AV51" s="11"/>
    </row>
    <row r="52" spans="1:48" ht="15.6">
      <c r="A52" s="47"/>
      <c r="B52">
        <f>+'Ark1'!C3018</f>
        <v>2021</v>
      </c>
      <c r="C52">
        <f>+'Ark1'!O3018</f>
        <v>1</v>
      </c>
      <c r="D52" s="2" t="str">
        <f t="shared" ref="D52:D61" si="29">VLOOKUP(C52,$AP$11:$AQ$24,2)</f>
        <v>Viken</v>
      </c>
      <c r="E52">
        <f>+'Ark1'!Q3018</f>
        <v>0</v>
      </c>
      <c r="G52" s="347">
        <f>+'Ark1'!R3018</f>
        <v>0</v>
      </c>
      <c r="I52" s="210">
        <f>+'Ark1'!AG3018</f>
        <v>0</v>
      </c>
      <c r="K52" s="210">
        <f>+'Ark1'!AH3018</f>
        <v>0</v>
      </c>
      <c r="L52" s="210"/>
      <c r="M52" s="218"/>
      <c r="N52" s="210"/>
      <c r="O52" s="102">
        <f>+'Ark1'!U3018</f>
        <v>0</v>
      </c>
      <c r="R52" s="210"/>
      <c r="S52" s="210"/>
      <c r="T52" s="210"/>
      <c r="U52" s="210"/>
      <c r="V52" s="1">
        <f>+'Ark1'!S3018</f>
        <v>0</v>
      </c>
      <c r="X52" s="1">
        <f>+'Ark1'!T3018</f>
        <v>0</v>
      </c>
      <c r="Y52" s="102">
        <f>+'Ark1'!W3018</f>
        <v>0</v>
      </c>
      <c r="Z52" s="11">
        <f>+'Ark1'!X3018</f>
        <v>0</v>
      </c>
      <c r="AA52" s="11">
        <f>+'Ark1'!Y3018</f>
        <v>0</v>
      </c>
      <c r="AC52" s="102">
        <f>+'Ark1'!AA3018</f>
        <v>0</v>
      </c>
      <c r="AD52" s="1">
        <f>+'Ark1'!AB3018</f>
        <v>0</v>
      </c>
      <c r="AE52" s="1">
        <f>+'Ark1'!AC3018</f>
        <v>0</v>
      </c>
      <c r="AF52" s="11">
        <f>+'Ark1'!AD3018</f>
        <v>0</v>
      </c>
      <c r="AG52" s="11">
        <f>+'Ark1'!AE3018</f>
        <v>0</v>
      </c>
      <c r="AH52" s="11">
        <f>+'Ark1'!AF3018</f>
        <v>0</v>
      </c>
      <c r="AI52" s="102" t="e">
        <f t="shared" ref="AI52:AI61" si="30">+O52/V52</f>
        <v>#DIV/0!</v>
      </c>
      <c r="AJ52" s="11" t="e">
        <f>+G52/E52</f>
        <v>#DIV/0!</v>
      </c>
      <c r="AK52" s="47"/>
      <c r="AL52" s="14"/>
      <c r="AM52" s="13"/>
      <c r="AR52" s="13"/>
      <c r="AS52" s="13"/>
      <c r="AT52" s="11"/>
      <c r="AU52" s="11"/>
      <c r="AV52" s="11"/>
    </row>
    <row r="53" spans="1:48" ht="21">
      <c r="A53" s="47"/>
      <c r="B53">
        <f>+'Ark1'!C3019</f>
        <v>2021</v>
      </c>
      <c r="C53">
        <f>+'Ark1'!O3019</f>
        <v>4</v>
      </c>
      <c r="D53" s="2" t="str">
        <f t="shared" si="29"/>
        <v>Innlandet</v>
      </c>
      <c r="E53">
        <f>+'Ark1'!Q3019</f>
        <v>0</v>
      </c>
      <c r="G53" s="347">
        <f>+'Ark1'!R3019</f>
        <v>0</v>
      </c>
      <c r="I53" s="210">
        <f>+'Ark1'!AG3019</f>
        <v>0</v>
      </c>
      <c r="K53" s="210">
        <f>+'Ark1'!AH3019</f>
        <v>0</v>
      </c>
      <c r="L53" s="210"/>
      <c r="M53" s="218"/>
      <c r="N53" s="210"/>
      <c r="O53" s="102">
        <f>+'Ark1'!U3019</f>
        <v>0</v>
      </c>
      <c r="R53" s="210"/>
      <c r="S53" s="210"/>
      <c r="T53" s="210"/>
      <c r="U53" s="210"/>
      <c r="V53" s="1">
        <f>+'Ark1'!S3019</f>
        <v>0</v>
      </c>
      <c r="X53" s="1">
        <f>+'Ark1'!T3019</f>
        <v>0</v>
      </c>
      <c r="Y53" s="102">
        <f>+'Ark1'!W3019</f>
        <v>0</v>
      </c>
      <c r="Z53" s="11">
        <f>+'Ark1'!X3019</f>
        <v>0</v>
      </c>
      <c r="AA53" s="11">
        <f>+'Ark1'!Y3019</f>
        <v>0</v>
      </c>
      <c r="AC53" s="102">
        <f>+'Ark1'!AA3019</f>
        <v>0</v>
      </c>
      <c r="AD53" s="1">
        <f>+'Ark1'!AB3019</f>
        <v>0</v>
      </c>
      <c r="AE53" s="1">
        <f>+'Ark1'!AC3019</f>
        <v>0</v>
      </c>
      <c r="AF53" s="11">
        <f>+'Ark1'!AD3019</f>
        <v>0</v>
      </c>
      <c r="AG53" s="11">
        <f>+'Ark1'!AE3019</f>
        <v>0</v>
      </c>
      <c r="AH53" s="11">
        <f>+'Ark1'!AF3019</f>
        <v>0</v>
      </c>
      <c r="AI53" s="102" t="e">
        <f t="shared" si="30"/>
        <v>#DIV/0!</v>
      </c>
      <c r="AJ53" s="11" t="e">
        <f>+G53/E53</f>
        <v>#DIV/0!</v>
      </c>
      <c r="AK53" s="47"/>
      <c r="AL53" s="2"/>
      <c r="AM53" s="5"/>
      <c r="AR53" s="59"/>
      <c r="AS53" s="59"/>
      <c r="AT53" s="11"/>
      <c r="AU53" s="11"/>
      <c r="AV53" s="11"/>
    </row>
    <row r="54" spans="1:48" ht="15.6">
      <c r="A54" s="47"/>
      <c r="B54">
        <f>+'Ark1'!C3020</f>
        <v>2021</v>
      </c>
      <c r="C54">
        <f>+'Ark1'!O3020</f>
        <v>8</v>
      </c>
      <c r="D54" s="2" t="str">
        <f t="shared" si="29"/>
        <v>Telemark/ Vestfold</v>
      </c>
      <c r="E54">
        <f>+'Ark1'!Q3020</f>
        <v>0</v>
      </c>
      <c r="G54" s="347">
        <f>+'Ark1'!R3020</f>
        <v>0</v>
      </c>
      <c r="I54" s="210">
        <f>+'Ark1'!AG3020</f>
        <v>0</v>
      </c>
      <c r="K54" s="210">
        <f>+'Ark1'!AH3020</f>
        <v>0</v>
      </c>
      <c r="L54" s="210"/>
      <c r="M54" s="218"/>
      <c r="N54" s="210"/>
      <c r="O54" s="102">
        <f>+'Ark1'!U3020</f>
        <v>0</v>
      </c>
      <c r="R54" s="210"/>
      <c r="S54" s="210"/>
      <c r="T54" s="210"/>
      <c r="U54" s="210"/>
      <c r="V54" s="1">
        <f>+'Ark1'!S3020</f>
        <v>0</v>
      </c>
      <c r="X54" s="1">
        <f>+'Ark1'!T3020</f>
        <v>0</v>
      </c>
      <c r="Y54" s="102">
        <f>+'Ark1'!W3020</f>
        <v>0</v>
      </c>
      <c r="Z54" s="11">
        <f>+'Ark1'!X3020</f>
        <v>0</v>
      </c>
      <c r="AA54" s="11">
        <f>+'Ark1'!Y3020</f>
        <v>0</v>
      </c>
      <c r="AC54" s="102">
        <f>+'Ark1'!AA3020</f>
        <v>0</v>
      </c>
      <c r="AD54" s="1">
        <f>+'Ark1'!AB3020</f>
        <v>0</v>
      </c>
      <c r="AE54" s="1">
        <f>+'Ark1'!AC3020</f>
        <v>0</v>
      </c>
      <c r="AF54" s="11">
        <f>+'Ark1'!AD3020</f>
        <v>0</v>
      </c>
      <c r="AG54" s="11">
        <f>+'Ark1'!AE3020</f>
        <v>0</v>
      </c>
      <c r="AH54" s="11">
        <f>+'Ark1'!AF3020</f>
        <v>0</v>
      </c>
      <c r="AI54" s="102" t="e">
        <f t="shared" si="30"/>
        <v>#DIV/0!</v>
      </c>
      <c r="AJ54" s="11" t="e">
        <f>+G54/E54</f>
        <v>#DIV/0!</v>
      </c>
      <c r="AK54" s="47"/>
      <c r="AL54" s="4"/>
      <c r="AM54" s="4"/>
      <c r="AO54" s="4"/>
      <c r="AP54" s="4"/>
    </row>
    <row r="55" spans="1:48" ht="15.6">
      <c r="A55" s="47"/>
      <c r="B55">
        <f>+'Ark1'!C3021</f>
        <v>2021</v>
      </c>
      <c r="C55">
        <f>+'Ark1'!O3021</f>
        <v>9</v>
      </c>
      <c r="D55" s="2" t="str">
        <f t="shared" si="29"/>
        <v>Agder</v>
      </c>
      <c r="E55">
        <f>+'Ark1'!Q3021</f>
        <v>0</v>
      </c>
      <c r="G55" s="347">
        <f>+'Ark1'!R3021</f>
        <v>0</v>
      </c>
      <c r="I55" s="210">
        <f>+'Ark1'!AG3021</f>
        <v>0</v>
      </c>
      <c r="K55" s="210">
        <f>+'Ark1'!AH3021</f>
        <v>0</v>
      </c>
      <c r="L55" s="210"/>
      <c r="M55" s="218"/>
      <c r="N55" s="210"/>
      <c r="O55" s="102">
        <f>+'Ark1'!U3021</f>
        <v>0</v>
      </c>
      <c r="R55" s="210"/>
      <c r="S55" s="210"/>
      <c r="T55" s="210"/>
      <c r="U55" s="210"/>
      <c r="V55" s="1">
        <f>+'Ark1'!S3021</f>
        <v>0</v>
      </c>
      <c r="X55" s="1">
        <f>+'Ark1'!T3021</f>
        <v>0</v>
      </c>
      <c r="Y55" s="102">
        <f>+'Ark1'!W3021</f>
        <v>0</v>
      </c>
      <c r="Z55" s="11">
        <f>+'Ark1'!X3021</f>
        <v>0</v>
      </c>
      <c r="AA55" s="11">
        <f>+'Ark1'!Y3021</f>
        <v>0</v>
      </c>
      <c r="AC55" s="102">
        <f>+'Ark1'!AA3021</f>
        <v>0</v>
      </c>
      <c r="AD55" s="1">
        <f>+'Ark1'!AB3021</f>
        <v>0</v>
      </c>
      <c r="AE55" s="1">
        <f>+'Ark1'!AC3021</f>
        <v>0</v>
      </c>
      <c r="AF55" s="11">
        <f>+'Ark1'!AD3021</f>
        <v>0</v>
      </c>
      <c r="AG55" s="11">
        <f>+'Ark1'!AE3021</f>
        <v>0</v>
      </c>
      <c r="AH55" s="11">
        <f>+'Ark1'!AF3021</f>
        <v>0</v>
      </c>
      <c r="AI55" s="102" t="e">
        <f t="shared" si="30"/>
        <v>#DIV/0!</v>
      </c>
      <c r="AJ55" s="11" t="e">
        <f>+G55/E55</f>
        <v>#DIV/0!</v>
      </c>
      <c r="AK55" s="47"/>
      <c r="AL55" s="4"/>
      <c r="AM55" s="16"/>
      <c r="AO55" s="1"/>
      <c r="AP55" s="18"/>
      <c r="AR55" s="1"/>
      <c r="AS55" s="5"/>
    </row>
    <row r="56" spans="1:48" ht="15.6">
      <c r="A56" s="47"/>
      <c r="B56">
        <f>+'Ark1'!C3022</f>
        <v>2021</v>
      </c>
      <c r="C56">
        <f>+'Ark1'!O3022</f>
        <v>11</v>
      </c>
      <c r="D56" s="2" t="str">
        <f t="shared" si="29"/>
        <v>Rogaland</v>
      </c>
      <c r="E56">
        <f>+'Ark1'!Q3022</f>
        <v>0</v>
      </c>
      <c r="G56" s="347">
        <f>+'Ark1'!R3022</f>
        <v>0</v>
      </c>
      <c r="I56" s="210">
        <f>+'Ark1'!AG3022</f>
        <v>0</v>
      </c>
      <c r="K56" s="210">
        <f>+'Ark1'!AH3022</f>
        <v>0</v>
      </c>
      <c r="L56" s="210"/>
      <c r="M56" s="218"/>
      <c r="N56" s="210"/>
      <c r="O56" s="102">
        <f>+'Ark1'!U3022</f>
        <v>0</v>
      </c>
      <c r="R56" s="210"/>
      <c r="S56" s="210"/>
      <c r="T56" s="210"/>
      <c r="U56" s="210"/>
      <c r="V56" s="1">
        <f>+'Ark1'!S3022</f>
        <v>0</v>
      </c>
      <c r="X56" s="1">
        <f>+'Ark1'!T3022</f>
        <v>0</v>
      </c>
      <c r="Y56" s="102">
        <f>+'Ark1'!W3022</f>
        <v>0</v>
      </c>
      <c r="Z56" s="11">
        <f>+'Ark1'!X3022</f>
        <v>0</v>
      </c>
      <c r="AA56" s="11">
        <f>+'Ark1'!Y3022</f>
        <v>0</v>
      </c>
      <c r="AC56" s="102">
        <f>+'Ark1'!AA3022</f>
        <v>0</v>
      </c>
      <c r="AD56" s="1">
        <f>+'Ark1'!AB3022</f>
        <v>0</v>
      </c>
      <c r="AE56" s="1">
        <f>+'Ark1'!AC3022</f>
        <v>0</v>
      </c>
      <c r="AF56" s="11">
        <f>+'Ark1'!AD3022</f>
        <v>0</v>
      </c>
      <c r="AG56" s="11">
        <f>+'Ark1'!AE3022</f>
        <v>0</v>
      </c>
      <c r="AH56" s="11">
        <f>+'Ark1'!AF3022</f>
        <v>0</v>
      </c>
      <c r="AI56" s="102" t="e">
        <f t="shared" si="30"/>
        <v>#DIV/0!</v>
      </c>
      <c r="AJ56" s="11" t="e">
        <f t="shared" ref="AJ56:AJ74" si="31">+G56/E56</f>
        <v>#DIV/0!</v>
      </c>
      <c r="AK56" s="47"/>
      <c r="AL56" s="4"/>
      <c r="AM56" s="16"/>
      <c r="AO56" s="1"/>
      <c r="AP56" s="18"/>
    </row>
    <row r="57" spans="1:48" ht="15.6">
      <c r="A57" s="47"/>
      <c r="B57">
        <f>+'Ark1'!C3023</f>
        <v>2021</v>
      </c>
      <c r="C57">
        <f>+'Ark1'!O3023</f>
        <v>14</v>
      </c>
      <c r="D57" s="2" t="str">
        <f t="shared" si="29"/>
        <v>Vestland</v>
      </c>
      <c r="E57">
        <f>+'Ark1'!Q3023</f>
        <v>0</v>
      </c>
      <c r="G57" s="347">
        <f>+'Ark1'!R3023</f>
        <v>0</v>
      </c>
      <c r="I57" s="210">
        <f>+'Ark1'!AG3023</f>
        <v>0</v>
      </c>
      <c r="K57" s="210">
        <f>+'Ark1'!AH3023</f>
        <v>0</v>
      </c>
      <c r="L57" s="210"/>
      <c r="M57" s="218"/>
      <c r="N57" s="210"/>
      <c r="O57" s="102">
        <f>+'Ark1'!U3023</f>
        <v>0</v>
      </c>
      <c r="R57" s="210"/>
      <c r="S57" s="210"/>
      <c r="T57" s="210"/>
      <c r="U57" s="210"/>
      <c r="V57" s="1">
        <f>+'Ark1'!S3023</f>
        <v>0</v>
      </c>
      <c r="X57" s="1">
        <f>+'Ark1'!T3023</f>
        <v>0</v>
      </c>
      <c r="Y57" s="102">
        <f>+'Ark1'!W3023</f>
        <v>0</v>
      </c>
      <c r="Z57" s="11">
        <f>+'Ark1'!X3023</f>
        <v>0</v>
      </c>
      <c r="AA57" s="11">
        <f>+'Ark1'!Y3023</f>
        <v>0</v>
      </c>
      <c r="AC57" s="102">
        <f>+'Ark1'!AA3023</f>
        <v>0</v>
      </c>
      <c r="AD57" s="1">
        <f>+'Ark1'!AB3023</f>
        <v>0</v>
      </c>
      <c r="AE57" s="1">
        <f>+'Ark1'!AC3023</f>
        <v>0</v>
      </c>
      <c r="AF57" s="11">
        <f>+'Ark1'!AD3023</f>
        <v>0</v>
      </c>
      <c r="AG57" s="11">
        <f>+'Ark1'!AE3023</f>
        <v>0</v>
      </c>
      <c r="AH57" s="11">
        <f>+'Ark1'!AF3023</f>
        <v>0</v>
      </c>
      <c r="AI57" s="102" t="e">
        <f t="shared" si="30"/>
        <v>#DIV/0!</v>
      </c>
      <c r="AJ57" s="11" t="e">
        <f t="shared" si="31"/>
        <v>#DIV/0!</v>
      </c>
      <c r="AK57" s="47"/>
      <c r="AL57" s="4"/>
      <c r="AM57" s="16"/>
      <c r="AO57" s="1"/>
      <c r="AP57" s="18"/>
    </row>
    <row r="58" spans="1:48" ht="15.6">
      <c r="A58" s="47"/>
      <c r="B58">
        <f>+'Ark1'!C3024</f>
        <v>2021</v>
      </c>
      <c r="C58">
        <f>+'Ark1'!O3024</f>
        <v>15</v>
      </c>
      <c r="D58" s="2" t="str">
        <f t="shared" si="29"/>
        <v>Møre og Romsdal</v>
      </c>
      <c r="E58">
        <f>+'Ark1'!Q3024</f>
        <v>0</v>
      </c>
      <c r="G58" s="347">
        <f>+'Ark1'!R3024</f>
        <v>0</v>
      </c>
      <c r="I58" s="210">
        <f>+'Ark1'!AG3024</f>
        <v>0</v>
      </c>
      <c r="K58" s="210">
        <f>+'Ark1'!AH3024</f>
        <v>0</v>
      </c>
      <c r="L58" s="210"/>
      <c r="M58" s="218"/>
      <c r="N58" s="210"/>
      <c r="O58" s="102">
        <f>+'Ark1'!U3024</f>
        <v>0</v>
      </c>
      <c r="R58" s="210"/>
      <c r="S58" s="210"/>
      <c r="T58" s="210"/>
      <c r="U58" s="210"/>
      <c r="V58" s="1">
        <f>+'Ark1'!S3024</f>
        <v>0</v>
      </c>
      <c r="X58" s="1">
        <f>+'Ark1'!T3024</f>
        <v>0</v>
      </c>
      <c r="Y58" s="102">
        <f>+'Ark1'!W3024</f>
        <v>0</v>
      </c>
      <c r="Z58" s="11">
        <f>+'Ark1'!X3024</f>
        <v>0</v>
      </c>
      <c r="AA58" s="11">
        <f>+'Ark1'!Y3024</f>
        <v>0</v>
      </c>
      <c r="AC58" s="102">
        <f>+'Ark1'!AA3024</f>
        <v>0</v>
      </c>
      <c r="AD58" s="1">
        <f>+'Ark1'!AB3024</f>
        <v>0</v>
      </c>
      <c r="AE58" s="1">
        <f>+'Ark1'!AC3024</f>
        <v>0</v>
      </c>
      <c r="AF58" s="11">
        <f>+'Ark1'!AD3024</f>
        <v>0</v>
      </c>
      <c r="AG58" s="11">
        <f>+'Ark1'!AE3024</f>
        <v>0</v>
      </c>
      <c r="AH58" s="11">
        <f>+'Ark1'!AF3024</f>
        <v>0</v>
      </c>
      <c r="AI58" s="102" t="e">
        <f t="shared" si="30"/>
        <v>#DIV/0!</v>
      </c>
      <c r="AJ58" s="11" t="e">
        <f t="shared" si="31"/>
        <v>#DIV/0!</v>
      </c>
      <c r="AK58" s="47"/>
      <c r="AL58" s="4"/>
      <c r="AM58" s="16"/>
      <c r="AO58" s="1"/>
      <c r="AP58" s="18"/>
    </row>
    <row r="59" spans="1:48" ht="15.6">
      <c r="A59" s="47"/>
      <c r="B59">
        <f>+'Ark1'!C3025</f>
        <v>2021</v>
      </c>
      <c r="C59">
        <f>+'Ark1'!O3025</f>
        <v>16</v>
      </c>
      <c r="D59" s="2" t="str">
        <f t="shared" si="29"/>
        <v>Trøndelag</v>
      </c>
      <c r="E59">
        <f>+'Ark1'!Q3025</f>
        <v>0</v>
      </c>
      <c r="G59" s="347">
        <f>+'Ark1'!R3025</f>
        <v>0</v>
      </c>
      <c r="I59" s="210">
        <f>+'Ark1'!AG3025</f>
        <v>0</v>
      </c>
      <c r="K59" s="210">
        <f>+'Ark1'!AH3025</f>
        <v>0</v>
      </c>
      <c r="L59" s="210"/>
      <c r="M59" s="218"/>
      <c r="N59" s="210"/>
      <c r="O59" s="102">
        <f>+'Ark1'!U3025</f>
        <v>0</v>
      </c>
      <c r="R59" s="210"/>
      <c r="S59" s="210"/>
      <c r="T59" s="210"/>
      <c r="U59" s="210"/>
      <c r="V59" s="1">
        <f>+'Ark1'!S3025</f>
        <v>0</v>
      </c>
      <c r="X59" s="1">
        <f>+'Ark1'!T3025</f>
        <v>0</v>
      </c>
      <c r="Y59" s="102">
        <f>+'Ark1'!W3025</f>
        <v>0</v>
      </c>
      <c r="Z59" s="11">
        <f>+'Ark1'!X3025</f>
        <v>0</v>
      </c>
      <c r="AA59" s="11">
        <f>+'Ark1'!Y3025</f>
        <v>0</v>
      </c>
      <c r="AC59" s="102">
        <f>+'Ark1'!AA3025</f>
        <v>0</v>
      </c>
      <c r="AD59" s="1">
        <f>+'Ark1'!AB3025</f>
        <v>0</v>
      </c>
      <c r="AE59" s="1">
        <f>+'Ark1'!AC3025</f>
        <v>0</v>
      </c>
      <c r="AF59" s="11">
        <f>+'Ark1'!AD3025</f>
        <v>0</v>
      </c>
      <c r="AG59" s="11">
        <f>+'Ark1'!AE3025</f>
        <v>0</v>
      </c>
      <c r="AH59" s="11">
        <f>+'Ark1'!AF3025</f>
        <v>0</v>
      </c>
      <c r="AI59" s="102" t="e">
        <f t="shared" si="30"/>
        <v>#DIV/0!</v>
      </c>
      <c r="AJ59" s="11" t="e">
        <f t="shared" si="31"/>
        <v>#DIV/0!</v>
      </c>
      <c r="AK59" s="47"/>
      <c r="AL59" s="4"/>
      <c r="AM59" s="16"/>
      <c r="AO59" s="1"/>
      <c r="AP59" s="18"/>
    </row>
    <row r="60" spans="1:48" ht="15.6">
      <c r="A60" s="47"/>
      <c r="B60">
        <f>+'Ark1'!C3026</f>
        <v>2021</v>
      </c>
      <c r="C60">
        <f>+'Ark1'!O3026</f>
        <v>18</v>
      </c>
      <c r="D60" s="2" t="str">
        <f t="shared" si="29"/>
        <v>Nordland</v>
      </c>
      <c r="E60">
        <f>+'Ark1'!Q3026</f>
        <v>0</v>
      </c>
      <c r="G60" s="347">
        <f>+'Ark1'!R3026</f>
        <v>0</v>
      </c>
      <c r="I60" s="210">
        <f>+'Ark1'!AG3026</f>
        <v>0</v>
      </c>
      <c r="K60" s="210">
        <f>+'Ark1'!AH3026</f>
        <v>0</v>
      </c>
      <c r="L60" s="210"/>
      <c r="M60" s="218"/>
      <c r="N60" s="210"/>
      <c r="O60" s="102">
        <f>+'Ark1'!U3026</f>
        <v>0</v>
      </c>
      <c r="R60" s="210"/>
      <c r="S60" s="210"/>
      <c r="T60" s="210"/>
      <c r="U60" s="210"/>
      <c r="V60" s="1">
        <f>+'Ark1'!S3026</f>
        <v>0</v>
      </c>
      <c r="X60" s="1">
        <f>+'Ark1'!T3026</f>
        <v>0</v>
      </c>
      <c r="Y60" s="102">
        <f>+'Ark1'!W3026</f>
        <v>0</v>
      </c>
      <c r="Z60" s="11">
        <f>+'Ark1'!X3026</f>
        <v>0</v>
      </c>
      <c r="AA60" s="11">
        <f>+'Ark1'!Y3026</f>
        <v>0</v>
      </c>
      <c r="AC60" s="102">
        <f>+'Ark1'!AA3026</f>
        <v>0</v>
      </c>
      <c r="AD60" s="1">
        <f>+'Ark1'!AB3026</f>
        <v>0</v>
      </c>
      <c r="AE60" s="1">
        <f>+'Ark1'!AC3026</f>
        <v>0</v>
      </c>
      <c r="AF60" s="11">
        <f>+'Ark1'!AD3026</f>
        <v>0</v>
      </c>
      <c r="AG60" s="11">
        <f>+'Ark1'!AE3026</f>
        <v>0</v>
      </c>
      <c r="AH60" s="11">
        <f>+'Ark1'!AF3026</f>
        <v>0</v>
      </c>
      <c r="AI60" s="102" t="e">
        <f t="shared" si="30"/>
        <v>#DIV/0!</v>
      </c>
      <c r="AJ60" s="11" t="e">
        <f t="shared" si="31"/>
        <v>#DIV/0!</v>
      </c>
      <c r="AK60" s="47"/>
      <c r="AL60" s="4"/>
      <c r="AM60" s="16"/>
      <c r="AO60" s="1"/>
      <c r="AP60" s="18"/>
    </row>
    <row r="61" spans="1:48" ht="15.6">
      <c r="A61" s="47"/>
      <c r="B61">
        <f>+'Ark1'!C3027</f>
        <v>2021</v>
      </c>
      <c r="C61">
        <f>+'Ark1'!O3027</f>
        <v>54</v>
      </c>
      <c r="D61" s="2" t="str">
        <f t="shared" si="29"/>
        <v>Troms og Finnmark</v>
      </c>
      <c r="E61">
        <f>+'Ark1'!Q3027</f>
        <v>0</v>
      </c>
      <c r="G61" s="347">
        <f>+'Ark1'!R3027</f>
        <v>0</v>
      </c>
      <c r="I61" s="210">
        <f>+'Ark1'!AG3027</f>
        <v>0</v>
      </c>
      <c r="K61" s="210">
        <f>+'Ark1'!AH3027</f>
        <v>0</v>
      </c>
      <c r="L61" s="210"/>
      <c r="M61" s="218"/>
      <c r="N61" s="210"/>
      <c r="O61" s="102">
        <f>+'Ark1'!U3027</f>
        <v>0</v>
      </c>
      <c r="R61" s="210"/>
      <c r="S61" s="210"/>
      <c r="T61" s="210"/>
      <c r="U61" s="210"/>
      <c r="V61" s="1">
        <f>+'Ark1'!S3027</f>
        <v>0</v>
      </c>
      <c r="X61" s="1">
        <f>+'Ark1'!T3027</f>
        <v>0</v>
      </c>
      <c r="Y61" s="102">
        <f>+'Ark1'!W3027</f>
        <v>0</v>
      </c>
      <c r="Z61" s="11">
        <f>+'Ark1'!X3027</f>
        <v>0</v>
      </c>
      <c r="AA61" s="11">
        <f>+'Ark1'!Y3027</f>
        <v>0</v>
      </c>
      <c r="AC61" s="102">
        <f>+'Ark1'!AA3027</f>
        <v>0</v>
      </c>
      <c r="AD61" s="1">
        <f>+'Ark1'!AB3027</f>
        <v>0</v>
      </c>
      <c r="AE61" s="1">
        <f>+'Ark1'!AC3027</f>
        <v>0</v>
      </c>
      <c r="AF61" s="11">
        <f>+'Ark1'!AD3027</f>
        <v>0</v>
      </c>
      <c r="AG61" s="11">
        <f>+'Ark1'!AE3027</f>
        <v>0</v>
      </c>
      <c r="AH61" s="11">
        <f>+'Ark1'!AF3027</f>
        <v>0</v>
      </c>
      <c r="AI61" s="102" t="e">
        <f t="shared" si="30"/>
        <v>#DIV/0!</v>
      </c>
      <c r="AJ61" s="11" t="e">
        <f t="shared" si="31"/>
        <v>#DIV/0!</v>
      </c>
      <c r="AK61" s="47"/>
      <c r="AL61" s="4"/>
      <c r="AM61" s="16"/>
      <c r="AO61" s="1"/>
      <c r="AP61" s="18"/>
    </row>
    <row r="62" spans="1:48" ht="15.6">
      <c r="A62" s="47"/>
      <c r="B62" s="47"/>
      <c r="C62" s="47"/>
      <c r="D62" s="47"/>
      <c r="E62" s="47"/>
      <c r="F62" s="47"/>
      <c r="G62" s="350"/>
      <c r="H62" s="47"/>
      <c r="I62" s="47"/>
      <c r="J62" s="47"/>
      <c r="K62" s="47"/>
      <c r="L62" s="47"/>
      <c r="M62" s="76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"/>
      <c r="AM62" s="16"/>
      <c r="AO62" s="1"/>
      <c r="AP62" s="18"/>
    </row>
    <row r="63" spans="1:48" ht="15.6">
      <c r="A63" s="47"/>
      <c r="B63" s="56">
        <f>+'Ark1'!C3028</f>
        <v>2020</v>
      </c>
      <c r="C63" s="56">
        <f>+'Ark1'!O3028</f>
        <v>1</v>
      </c>
      <c r="D63" s="70" t="str">
        <f t="shared" ref="D63:D72" si="32">VLOOKUP(C63,$AP$11:$AQ$24,2)</f>
        <v>Viken</v>
      </c>
      <c r="E63" s="56">
        <f>+'Ark1'!Q3028</f>
        <v>0</v>
      </c>
      <c r="F63" s="79"/>
      <c r="G63" s="359">
        <f>+'Ark1'!R3028</f>
        <v>0</v>
      </c>
      <c r="H63" s="79"/>
      <c r="I63" s="192">
        <f>+'Ark1'!AG3028</f>
        <v>0</v>
      </c>
      <c r="J63" s="169"/>
      <c r="K63" s="192">
        <f>+'Ark1'!AH3028</f>
        <v>0</v>
      </c>
      <c r="L63" s="192"/>
      <c r="M63" s="287"/>
      <c r="N63" s="192"/>
      <c r="O63" s="169">
        <f>+'Ark1'!U3028</f>
        <v>0</v>
      </c>
      <c r="P63" s="169"/>
      <c r="Q63" s="169"/>
      <c r="R63" s="192"/>
      <c r="S63" s="192"/>
      <c r="T63" s="192"/>
      <c r="U63" s="192"/>
      <c r="V63" s="58">
        <f>+'Ark1'!S3028</f>
        <v>0</v>
      </c>
      <c r="W63" s="169"/>
      <c r="X63" s="58">
        <f>+'Ark1'!T3028</f>
        <v>0</v>
      </c>
      <c r="Y63" s="169">
        <f>+'Ark1'!W3028</f>
        <v>0</v>
      </c>
      <c r="Z63" s="79">
        <f>+'Ark1'!X3028</f>
        <v>0</v>
      </c>
      <c r="AA63" s="79">
        <f>+'Ark1'!Y3028</f>
        <v>0</v>
      </c>
      <c r="AB63" s="79"/>
      <c r="AC63" s="169">
        <f>+'Ark1'!AA3028</f>
        <v>0</v>
      </c>
      <c r="AD63" s="58">
        <f>+'Ark1'!AB3028</f>
        <v>0</v>
      </c>
      <c r="AE63" s="58">
        <f>+'Ark1'!AC3028</f>
        <v>0</v>
      </c>
      <c r="AF63" s="79">
        <f>+'Ark1'!AD3028</f>
        <v>0</v>
      </c>
      <c r="AG63" s="79">
        <f>+'Ark1'!AE3028</f>
        <v>0</v>
      </c>
      <c r="AH63" s="79">
        <f>+'Ark1'!AF3028</f>
        <v>0</v>
      </c>
      <c r="AI63" s="169" t="e">
        <f t="shared" ref="AI63:AI72" si="33">+O63/V63</f>
        <v>#DIV/0!</v>
      </c>
      <c r="AJ63" s="79" t="e">
        <f t="shared" si="31"/>
        <v>#DIV/0!</v>
      </c>
      <c r="AK63" s="47"/>
      <c r="AL63" s="4"/>
      <c r="AM63" s="16"/>
      <c r="AO63" s="13"/>
      <c r="AP63" s="18"/>
    </row>
    <row r="64" spans="1:48" ht="15.6">
      <c r="A64" s="47"/>
      <c r="B64" s="56">
        <f>+'Ark1'!C3029</f>
        <v>2020</v>
      </c>
      <c r="C64" s="56">
        <f>+'Ark1'!O3029</f>
        <v>4</v>
      </c>
      <c r="D64" s="70" t="str">
        <f t="shared" si="32"/>
        <v>Innlandet</v>
      </c>
      <c r="E64" s="56">
        <f>+'Ark1'!Q3029</f>
        <v>0</v>
      </c>
      <c r="F64" s="79"/>
      <c r="G64" s="359">
        <f>+'Ark1'!R3029</f>
        <v>0</v>
      </c>
      <c r="H64" s="79"/>
      <c r="I64" s="192">
        <f>+'Ark1'!AG3029</f>
        <v>0</v>
      </c>
      <c r="J64" s="169"/>
      <c r="K64" s="192">
        <f>+'Ark1'!AH3029</f>
        <v>0</v>
      </c>
      <c r="L64" s="192"/>
      <c r="M64" s="287"/>
      <c r="N64" s="192"/>
      <c r="O64" s="169">
        <f>+'Ark1'!U3029</f>
        <v>0</v>
      </c>
      <c r="P64" s="169"/>
      <c r="Q64" s="169"/>
      <c r="R64" s="192"/>
      <c r="S64" s="192"/>
      <c r="T64" s="192"/>
      <c r="U64" s="192"/>
      <c r="V64" s="58">
        <f>+'Ark1'!S3029</f>
        <v>0</v>
      </c>
      <c r="W64" s="169"/>
      <c r="X64" s="58">
        <f>+'Ark1'!T3029</f>
        <v>0</v>
      </c>
      <c r="Y64" s="169">
        <f>+'Ark1'!W3029</f>
        <v>0</v>
      </c>
      <c r="Z64" s="79">
        <f>+'Ark1'!X3029</f>
        <v>0</v>
      </c>
      <c r="AA64" s="79">
        <f>+'Ark1'!Y3029</f>
        <v>0</v>
      </c>
      <c r="AB64" s="79"/>
      <c r="AC64" s="169">
        <f>+'Ark1'!AA3029</f>
        <v>0</v>
      </c>
      <c r="AD64" s="58">
        <f>+'Ark1'!AB3029</f>
        <v>0</v>
      </c>
      <c r="AE64" s="58">
        <f>+'Ark1'!AC3029</f>
        <v>0</v>
      </c>
      <c r="AF64" s="79">
        <f>+'Ark1'!AD3029</f>
        <v>0</v>
      </c>
      <c r="AG64" s="79">
        <f>+'Ark1'!AE3029</f>
        <v>0</v>
      </c>
      <c r="AH64" s="79">
        <f>+'Ark1'!AF3029</f>
        <v>0</v>
      </c>
      <c r="AI64" s="169" t="e">
        <f t="shared" si="33"/>
        <v>#DIV/0!</v>
      </c>
      <c r="AJ64" s="79" t="e">
        <f t="shared" si="31"/>
        <v>#DIV/0!</v>
      </c>
      <c r="AK64" s="47"/>
      <c r="AL64" s="4"/>
      <c r="AM64" s="16"/>
      <c r="AO64" s="13"/>
      <c r="AP64" s="18"/>
    </row>
    <row r="65" spans="1:42" ht="15.6">
      <c r="A65" s="47"/>
      <c r="B65" s="56">
        <f>+'Ark1'!C3030</f>
        <v>2020</v>
      </c>
      <c r="C65" s="56">
        <f>+'Ark1'!O3030</f>
        <v>8</v>
      </c>
      <c r="D65" s="70" t="str">
        <f t="shared" si="32"/>
        <v>Telemark/ Vestfold</v>
      </c>
      <c r="E65" s="56">
        <f>+'Ark1'!Q3030</f>
        <v>0</v>
      </c>
      <c r="F65" s="79"/>
      <c r="G65" s="359">
        <f>+'Ark1'!R3030</f>
        <v>0</v>
      </c>
      <c r="H65" s="79"/>
      <c r="I65" s="192">
        <f>+'Ark1'!AG3030</f>
        <v>0</v>
      </c>
      <c r="J65" s="169"/>
      <c r="K65" s="192">
        <f>+'Ark1'!AH3030</f>
        <v>0</v>
      </c>
      <c r="L65" s="192"/>
      <c r="M65" s="287"/>
      <c r="N65" s="192"/>
      <c r="O65" s="169">
        <f>+'Ark1'!U3030</f>
        <v>0</v>
      </c>
      <c r="P65" s="169"/>
      <c r="Q65" s="169"/>
      <c r="R65" s="192"/>
      <c r="S65" s="192"/>
      <c r="T65" s="192"/>
      <c r="U65" s="192"/>
      <c r="V65" s="58">
        <f>+'Ark1'!S3030</f>
        <v>0</v>
      </c>
      <c r="W65" s="169"/>
      <c r="X65" s="58">
        <f>+'Ark1'!T3030</f>
        <v>0</v>
      </c>
      <c r="Y65" s="169">
        <f>+'Ark1'!W3030</f>
        <v>0</v>
      </c>
      <c r="Z65" s="79">
        <f>+'Ark1'!X3030</f>
        <v>0</v>
      </c>
      <c r="AA65" s="79">
        <f>+'Ark1'!Y3030</f>
        <v>0</v>
      </c>
      <c r="AB65" s="79"/>
      <c r="AC65" s="169">
        <f>+'Ark1'!AA3030</f>
        <v>0</v>
      </c>
      <c r="AD65" s="58">
        <f>+'Ark1'!AB3030</f>
        <v>0</v>
      </c>
      <c r="AE65" s="58">
        <f>+'Ark1'!AC3030</f>
        <v>0</v>
      </c>
      <c r="AF65" s="79">
        <f>+'Ark1'!AD3030</f>
        <v>0</v>
      </c>
      <c r="AG65" s="79">
        <f>+'Ark1'!AE3030</f>
        <v>0</v>
      </c>
      <c r="AH65" s="79">
        <f>+'Ark1'!AF3030</f>
        <v>0</v>
      </c>
      <c r="AI65" s="169" t="e">
        <f t="shared" si="33"/>
        <v>#DIV/0!</v>
      </c>
      <c r="AJ65" s="79" t="e">
        <f t="shared" si="31"/>
        <v>#DIV/0!</v>
      </c>
      <c r="AK65" s="47"/>
      <c r="AL65" s="4"/>
      <c r="AM65" s="16"/>
      <c r="AO65" s="13"/>
      <c r="AP65" s="18"/>
    </row>
    <row r="66" spans="1:42" ht="15.6">
      <c r="A66" s="47"/>
      <c r="B66" s="56">
        <f>+'Ark1'!C3031</f>
        <v>2020</v>
      </c>
      <c r="C66" s="56">
        <f>+'Ark1'!O3031</f>
        <v>9</v>
      </c>
      <c r="D66" s="70" t="str">
        <f t="shared" si="32"/>
        <v>Agder</v>
      </c>
      <c r="E66" s="56">
        <f>+'Ark1'!Q3031</f>
        <v>0</v>
      </c>
      <c r="F66" s="79"/>
      <c r="G66" s="359">
        <f>+'Ark1'!R3031</f>
        <v>0</v>
      </c>
      <c r="H66" s="79"/>
      <c r="I66" s="192">
        <f>+'Ark1'!AG3031</f>
        <v>0</v>
      </c>
      <c r="J66" s="169"/>
      <c r="K66" s="192">
        <f>+'Ark1'!AH3031</f>
        <v>0</v>
      </c>
      <c r="L66" s="192"/>
      <c r="M66" s="287"/>
      <c r="N66" s="192"/>
      <c r="O66" s="169">
        <f>+'Ark1'!U3031</f>
        <v>0</v>
      </c>
      <c r="P66" s="169"/>
      <c r="Q66" s="169"/>
      <c r="R66" s="192"/>
      <c r="S66" s="192"/>
      <c r="T66" s="192"/>
      <c r="U66" s="192"/>
      <c r="V66" s="58">
        <f>+'Ark1'!S3031</f>
        <v>0</v>
      </c>
      <c r="W66" s="169"/>
      <c r="X66" s="58">
        <f>+'Ark1'!T3031</f>
        <v>0</v>
      </c>
      <c r="Y66" s="169">
        <f>+'Ark1'!W3031</f>
        <v>0</v>
      </c>
      <c r="Z66" s="79">
        <f>+'Ark1'!X3031</f>
        <v>0</v>
      </c>
      <c r="AA66" s="79">
        <f>+'Ark1'!Y3031</f>
        <v>0</v>
      </c>
      <c r="AB66" s="79"/>
      <c r="AC66" s="169">
        <f>+'Ark1'!AA3031</f>
        <v>0</v>
      </c>
      <c r="AD66" s="58">
        <f>+'Ark1'!AB3031</f>
        <v>0</v>
      </c>
      <c r="AE66" s="58">
        <f>+'Ark1'!AC3031</f>
        <v>0</v>
      </c>
      <c r="AF66" s="79">
        <f>+'Ark1'!AD3031</f>
        <v>0</v>
      </c>
      <c r="AG66" s="79">
        <f>+'Ark1'!AE3031</f>
        <v>0</v>
      </c>
      <c r="AH66" s="79">
        <f>+'Ark1'!AF3031</f>
        <v>0</v>
      </c>
      <c r="AI66" s="169" t="e">
        <f t="shared" si="33"/>
        <v>#DIV/0!</v>
      </c>
      <c r="AJ66" s="79" t="e">
        <f t="shared" si="31"/>
        <v>#DIV/0!</v>
      </c>
      <c r="AK66" s="47"/>
      <c r="AL66" s="4"/>
      <c r="AM66" s="16"/>
      <c r="AO66" s="13"/>
      <c r="AP66" s="18"/>
    </row>
    <row r="67" spans="1:42" ht="15.6">
      <c r="A67" s="47"/>
      <c r="B67" s="56">
        <f>+'Ark1'!C3032</f>
        <v>2020</v>
      </c>
      <c r="C67" s="56">
        <f>+'Ark1'!O3032</f>
        <v>11</v>
      </c>
      <c r="D67" s="70" t="str">
        <f t="shared" si="32"/>
        <v>Rogaland</v>
      </c>
      <c r="E67" s="56">
        <f>+'Ark1'!Q3032</f>
        <v>0</v>
      </c>
      <c r="F67" s="79"/>
      <c r="G67" s="359">
        <f>+'Ark1'!R3032</f>
        <v>0</v>
      </c>
      <c r="H67" s="79"/>
      <c r="I67" s="192">
        <f>+'Ark1'!AG3032</f>
        <v>0</v>
      </c>
      <c r="J67" s="169"/>
      <c r="K67" s="192">
        <f>+'Ark1'!AH3032</f>
        <v>0</v>
      </c>
      <c r="L67" s="192"/>
      <c r="M67" s="287"/>
      <c r="N67" s="192"/>
      <c r="O67" s="169">
        <f>+'Ark1'!U3032</f>
        <v>0</v>
      </c>
      <c r="P67" s="169"/>
      <c r="Q67" s="169"/>
      <c r="R67" s="192"/>
      <c r="S67" s="192"/>
      <c r="T67" s="192"/>
      <c r="U67" s="192"/>
      <c r="V67" s="58">
        <f>+'Ark1'!S3032</f>
        <v>0</v>
      </c>
      <c r="W67" s="169"/>
      <c r="X67" s="58">
        <f>+'Ark1'!T3032</f>
        <v>0</v>
      </c>
      <c r="Y67" s="169">
        <f>+'Ark1'!W3032</f>
        <v>0</v>
      </c>
      <c r="Z67" s="79">
        <f>+'Ark1'!X3032</f>
        <v>0</v>
      </c>
      <c r="AA67" s="79">
        <f>+'Ark1'!Y3032</f>
        <v>0</v>
      </c>
      <c r="AB67" s="79"/>
      <c r="AC67" s="169">
        <f>+'Ark1'!AA3032</f>
        <v>0</v>
      </c>
      <c r="AD67" s="58">
        <f>+'Ark1'!AB3032</f>
        <v>0</v>
      </c>
      <c r="AE67" s="58">
        <f>+'Ark1'!AC3032</f>
        <v>0</v>
      </c>
      <c r="AF67" s="79">
        <f>+'Ark1'!AD3032</f>
        <v>0</v>
      </c>
      <c r="AG67" s="79">
        <f>+'Ark1'!AE3032</f>
        <v>0</v>
      </c>
      <c r="AH67" s="79">
        <f>+'Ark1'!AF3032</f>
        <v>0</v>
      </c>
      <c r="AI67" s="169" t="e">
        <f t="shared" si="33"/>
        <v>#DIV/0!</v>
      </c>
      <c r="AJ67" s="79" t="e">
        <f t="shared" si="31"/>
        <v>#DIV/0!</v>
      </c>
      <c r="AK67" s="47"/>
      <c r="AL67" s="4"/>
      <c r="AM67" s="16"/>
      <c r="AO67" s="13"/>
      <c r="AP67" s="18"/>
    </row>
    <row r="68" spans="1:42" ht="15.6">
      <c r="A68" s="47"/>
      <c r="B68" s="56">
        <f>+'Ark1'!C3033</f>
        <v>2020</v>
      </c>
      <c r="C68" s="56">
        <f>+'Ark1'!O3033</f>
        <v>14</v>
      </c>
      <c r="D68" s="70" t="str">
        <f t="shared" si="32"/>
        <v>Vestland</v>
      </c>
      <c r="E68" s="56">
        <f>+'Ark1'!Q3033</f>
        <v>0</v>
      </c>
      <c r="F68" s="79"/>
      <c r="G68" s="359">
        <f>+'Ark1'!R3033</f>
        <v>0</v>
      </c>
      <c r="H68" s="79"/>
      <c r="I68" s="192">
        <f>+'Ark1'!AG3033</f>
        <v>0</v>
      </c>
      <c r="J68" s="169"/>
      <c r="K68" s="192">
        <f>+'Ark1'!AH3033</f>
        <v>0</v>
      </c>
      <c r="L68" s="192"/>
      <c r="M68" s="287"/>
      <c r="N68" s="192"/>
      <c r="O68" s="169">
        <f>+'Ark1'!U3033</f>
        <v>0</v>
      </c>
      <c r="P68" s="169"/>
      <c r="Q68" s="169"/>
      <c r="R68" s="192"/>
      <c r="S68" s="192"/>
      <c r="T68" s="192"/>
      <c r="U68" s="192"/>
      <c r="V68" s="58">
        <f>+'Ark1'!S3033</f>
        <v>0</v>
      </c>
      <c r="W68" s="169"/>
      <c r="X68" s="58">
        <f>+'Ark1'!T3033</f>
        <v>0</v>
      </c>
      <c r="Y68" s="169">
        <f>+'Ark1'!W3033</f>
        <v>0</v>
      </c>
      <c r="Z68" s="79">
        <f>+'Ark1'!X3033</f>
        <v>0</v>
      </c>
      <c r="AA68" s="79">
        <f>+'Ark1'!Y3033</f>
        <v>0</v>
      </c>
      <c r="AB68" s="79"/>
      <c r="AC68" s="169">
        <f>+'Ark1'!AA3033</f>
        <v>0</v>
      </c>
      <c r="AD68" s="58">
        <f>+'Ark1'!AB3033</f>
        <v>0</v>
      </c>
      <c r="AE68" s="58">
        <f>+'Ark1'!AC3033</f>
        <v>0</v>
      </c>
      <c r="AF68" s="79">
        <f>+'Ark1'!AD3033</f>
        <v>0</v>
      </c>
      <c r="AG68" s="79">
        <f>+'Ark1'!AE3033</f>
        <v>0</v>
      </c>
      <c r="AH68" s="79">
        <f>+'Ark1'!AF3033</f>
        <v>0</v>
      </c>
      <c r="AI68" s="169" t="e">
        <f t="shared" si="33"/>
        <v>#DIV/0!</v>
      </c>
      <c r="AJ68" s="79" t="e">
        <f t="shared" si="31"/>
        <v>#DIV/0!</v>
      </c>
      <c r="AK68" s="47"/>
      <c r="AL68" s="4"/>
      <c r="AM68" s="16"/>
      <c r="AO68" s="5"/>
      <c r="AP68" s="18"/>
    </row>
    <row r="69" spans="1:42" ht="15.6">
      <c r="A69" s="47"/>
      <c r="B69" s="56">
        <f>+'Ark1'!C3034</f>
        <v>2020</v>
      </c>
      <c r="C69" s="56">
        <f>+'Ark1'!O3034</f>
        <v>15</v>
      </c>
      <c r="D69" s="70" t="str">
        <f t="shared" si="32"/>
        <v>Møre og Romsdal</v>
      </c>
      <c r="E69" s="56">
        <f>+'Ark1'!Q3034</f>
        <v>0</v>
      </c>
      <c r="F69" s="79"/>
      <c r="G69" s="359">
        <f>+'Ark1'!R3034</f>
        <v>0</v>
      </c>
      <c r="H69" s="79"/>
      <c r="I69" s="192">
        <f>+'Ark1'!AG3034</f>
        <v>0</v>
      </c>
      <c r="J69" s="169"/>
      <c r="K69" s="192">
        <f>+'Ark1'!AH3034</f>
        <v>0</v>
      </c>
      <c r="L69" s="192"/>
      <c r="M69" s="287"/>
      <c r="N69" s="192"/>
      <c r="O69" s="169">
        <f>+'Ark1'!U3034</f>
        <v>0</v>
      </c>
      <c r="P69" s="169"/>
      <c r="Q69" s="169"/>
      <c r="R69" s="192"/>
      <c r="S69" s="192"/>
      <c r="T69" s="192"/>
      <c r="U69" s="192"/>
      <c r="V69" s="58">
        <f>+'Ark1'!S3034</f>
        <v>0</v>
      </c>
      <c r="W69" s="169"/>
      <c r="X69" s="58">
        <f>+'Ark1'!T3034</f>
        <v>0</v>
      </c>
      <c r="Y69" s="169">
        <f>+'Ark1'!W3034</f>
        <v>0</v>
      </c>
      <c r="Z69" s="79">
        <f>+'Ark1'!X3034</f>
        <v>0</v>
      </c>
      <c r="AA69" s="79">
        <f>+'Ark1'!Y3034</f>
        <v>0</v>
      </c>
      <c r="AB69" s="79"/>
      <c r="AC69" s="169">
        <f>+'Ark1'!AA3034</f>
        <v>0</v>
      </c>
      <c r="AD69" s="58">
        <f>+'Ark1'!AB3034</f>
        <v>0</v>
      </c>
      <c r="AE69" s="58">
        <f>+'Ark1'!AC3034</f>
        <v>0</v>
      </c>
      <c r="AF69" s="79">
        <f>+'Ark1'!AD3034</f>
        <v>0</v>
      </c>
      <c r="AG69" s="79">
        <f>+'Ark1'!AE3034</f>
        <v>0</v>
      </c>
      <c r="AH69" s="79">
        <f>+'Ark1'!AF3034</f>
        <v>0</v>
      </c>
      <c r="AI69" s="169" t="e">
        <f t="shared" si="33"/>
        <v>#DIV/0!</v>
      </c>
      <c r="AJ69" s="79" t="e">
        <f t="shared" si="31"/>
        <v>#DIV/0!</v>
      </c>
      <c r="AK69" s="47"/>
      <c r="AL69" s="4"/>
      <c r="AM69" s="16"/>
      <c r="AO69" s="5"/>
      <c r="AP69" s="18"/>
    </row>
    <row r="70" spans="1:42" ht="15.6">
      <c r="A70" s="47"/>
      <c r="B70" s="56">
        <f>+'Ark1'!C3035</f>
        <v>2020</v>
      </c>
      <c r="C70" s="56">
        <f>+'Ark1'!O3035</f>
        <v>16</v>
      </c>
      <c r="D70" s="70" t="str">
        <f t="shared" si="32"/>
        <v>Trøndelag</v>
      </c>
      <c r="E70" s="56">
        <f>+'Ark1'!Q3035</f>
        <v>0</v>
      </c>
      <c r="F70" s="79"/>
      <c r="G70" s="359">
        <f>+'Ark1'!R3035</f>
        <v>0</v>
      </c>
      <c r="H70" s="79"/>
      <c r="I70" s="192">
        <f>+'Ark1'!AG3035</f>
        <v>0</v>
      </c>
      <c r="J70" s="169"/>
      <c r="K70" s="192">
        <f>+'Ark1'!AH3035</f>
        <v>0</v>
      </c>
      <c r="L70" s="192"/>
      <c r="M70" s="287"/>
      <c r="N70" s="192"/>
      <c r="O70" s="169">
        <f>+'Ark1'!U3035</f>
        <v>0</v>
      </c>
      <c r="P70" s="169"/>
      <c r="Q70" s="169"/>
      <c r="R70" s="192"/>
      <c r="S70" s="192"/>
      <c r="T70" s="192"/>
      <c r="U70" s="192"/>
      <c r="V70" s="58">
        <f>+'Ark1'!S3035</f>
        <v>0</v>
      </c>
      <c r="W70" s="169"/>
      <c r="X70" s="58">
        <f>+'Ark1'!T3035</f>
        <v>0</v>
      </c>
      <c r="Y70" s="169">
        <f>+'Ark1'!W3035</f>
        <v>0</v>
      </c>
      <c r="Z70" s="79">
        <f>+'Ark1'!X3035</f>
        <v>0</v>
      </c>
      <c r="AA70" s="79">
        <f>+'Ark1'!Y3035</f>
        <v>0</v>
      </c>
      <c r="AB70" s="79"/>
      <c r="AC70" s="169">
        <f>+'Ark1'!AA3035</f>
        <v>0</v>
      </c>
      <c r="AD70" s="58">
        <f>+'Ark1'!AB3035</f>
        <v>0</v>
      </c>
      <c r="AE70" s="58">
        <f>+'Ark1'!AC3035</f>
        <v>0</v>
      </c>
      <c r="AF70" s="79">
        <f>+'Ark1'!AD3035</f>
        <v>0</v>
      </c>
      <c r="AG70" s="79">
        <f>+'Ark1'!AE3035</f>
        <v>0</v>
      </c>
      <c r="AH70" s="79">
        <f>+'Ark1'!AF3035</f>
        <v>0</v>
      </c>
      <c r="AI70" s="169" t="e">
        <f t="shared" si="33"/>
        <v>#DIV/0!</v>
      </c>
      <c r="AJ70" s="79" t="e">
        <f t="shared" si="31"/>
        <v>#DIV/0!</v>
      </c>
      <c r="AK70" s="47"/>
      <c r="AL70" s="4"/>
      <c r="AM70" s="16"/>
      <c r="AO70" s="5"/>
      <c r="AP70" s="18"/>
    </row>
    <row r="71" spans="1:42" ht="15.6">
      <c r="A71" s="47"/>
      <c r="B71" s="56">
        <f>+'Ark1'!C3036</f>
        <v>2020</v>
      </c>
      <c r="C71" s="56">
        <f>+'Ark1'!O3036</f>
        <v>18</v>
      </c>
      <c r="D71" s="70" t="str">
        <f t="shared" si="32"/>
        <v>Nordland</v>
      </c>
      <c r="E71" s="56">
        <f>+'Ark1'!Q3036</f>
        <v>0</v>
      </c>
      <c r="F71" s="79"/>
      <c r="G71" s="359">
        <f>+'Ark1'!R3036</f>
        <v>0</v>
      </c>
      <c r="H71" s="79"/>
      <c r="I71" s="192">
        <f>+'Ark1'!AG3036</f>
        <v>0</v>
      </c>
      <c r="J71" s="169"/>
      <c r="K71" s="192">
        <f>+'Ark1'!AH3036</f>
        <v>0</v>
      </c>
      <c r="L71" s="192"/>
      <c r="M71" s="287"/>
      <c r="N71" s="192"/>
      <c r="O71" s="169">
        <f>+'Ark1'!U3036</f>
        <v>0</v>
      </c>
      <c r="P71" s="169"/>
      <c r="Q71" s="169"/>
      <c r="R71" s="192"/>
      <c r="S71" s="192"/>
      <c r="T71" s="192"/>
      <c r="U71" s="192"/>
      <c r="V71" s="58">
        <f>+'Ark1'!S3036</f>
        <v>0</v>
      </c>
      <c r="W71" s="169"/>
      <c r="X71" s="58">
        <f>+'Ark1'!T3036</f>
        <v>0</v>
      </c>
      <c r="Y71" s="169">
        <f>+'Ark1'!W3036</f>
        <v>0</v>
      </c>
      <c r="Z71" s="79">
        <f>+'Ark1'!X3036</f>
        <v>0</v>
      </c>
      <c r="AA71" s="79">
        <f>+'Ark1'!Y3036</f>
        <v>0</v>
      </c>
      <c r="AB71" s="79"/>
      <c r="AC71" s="169">
        <f>+'Ark1'!AA3036</f>
        <v>0</v>
      </c>
      <c r="AD71" s="58">
        <f>+'Ark1'!AB3036</f>
        <v>0</v>
      </c>
      <c r="AE71" s="58">
        <f>+'Ark1'!AC3036</f>
        <v>0</v>
      </c>
      <c r="AF71" s="79">
        <f>+'Ark1'!AD3036</f>
        <v>0</v>
      </c>
      <c r="AG71" s="79">
        <f>+'Ark1'!AE3036</f>
        <v>0</v>
      </c>
      <c r="AH71" s="79">
        <f>+'Ark1'!AF3036</f>
        <v>0</v>
      </c>
      <c r="AI71" s="169" t="e">
        <f t="shared" si="33"/>
        <v>#DIV/0!</v>
      </c>
      <c r="AJ71" s="79" t="e">
        <f t="shared" si="31"/>
        <v>#DIV/0!</v>
      </c>
      <c r="AK71" s="47"/>
      <c r="AL71" s="4"/>
      <c r="AM71" s="16"/>
      <c r="AO71" s="5"/>
      <c r="AP71" s="18"/>
    </row>
    <row r="72" spans="1:42" ht="15.6">
      <c r="A72" s="47"/>
      <c r="B72" s="56">
        <f>+'Ark1'!C3037</f>
        <v>2020</v>
      </c>
      <c r="C72" s="56">
        <f>+'Ark1'!O3037</f>
        <v>54</v>
      </c>
      <c r="D72" s="70" t="str">
        <f t="shared" si="32"/>
        <v>Troms og Finnmark</v>
      </c>
      <c r="E72" s="56">
        <f>+'Ark1'!Q3037</f>
        <v>0</v>
      </c>
      <c r="F72" s="79"/>
      <c r="G72" s="359">
        <f>+'Ark1'!R3037</f>
        <v>0</v>
      </c>
      <c r="H72" s="79"/>
      <c r="I72" s="192">
        <f>+'Ark1'!AG3037</f>
        <v>0</v>
      </c>
      <c r="J72" s="169"/>
      <c r="K72" s="192">
        <f>+'Ark1'!AH3037</f>
        <v>0</v>
      </c>
      <c r="L72" s="192"/>
      <c r="M72" s="287"/>
      <c r="N72" s="192"/>
      <c r="O72" s="169">
        <f>+'Ark1'!U3037</f>
        <v>0</v>
      </c>
      <c r="P72" s="169"/>
      <c r="Q72" s="169"/>
      <c r="R72" s="192"/>
      <c r="S72" s="192"/>
      <c r="T72" s="192"/>
      <c r="U72" s="192"/>
      <c r="V72" s="58">
        <f>+'Ark1'!S3037</f>
        <v>0</v>
      </c>
      <c r="W72" s="169"/>
      <c r="X72" s="58">
        <f>+'Ark1'!T3037</f>
        <v>0</v>
      </c>
      <c r="Y72" s="169">
        <f>+'Ark1'!W3037</f>
        <v>0</v>
      </c>
      <c r="Z72" s="79">
        <f>+'Ark1'!X3037</f>
        <v>0</v>
      </c>
      <c r="AA72" s="79">
        <f>+'Ark1'!Y3037</f>
        <v>0</v>
      </c>
      <c r="AB72" s="79"/>
      <c r="AC72" s="169">
        <f>+'Ark1'!AA3037</f>
        <v>0</v>
      </c>
      <c r="AD72" s="58">
        <f>+'Ark1'!AB3037</f>
        <v>0</v>
      </c>
      <c r="AE72" s="58">
        <f>+'Ark1'!AC3037</f>
        <v>0</v>
      </c>
      <c r="AF72" s="79">
        <f>+'Ark1'!AD3037</f>
        <v>0</v>
      </c>
      <c r="AG72" s="79">
        <f>+'Ark1'!AE3037</f>
        <v>0</v>
      </c>
      <c r="AH72" s="79">
        <f>+'Ark1'!AF3037</f>
        <v>0</v>
      </c>
      <c r="AI72" s="169" t="e">
        <f t="shared" si="33"/>
        <v>#DIV/0!</v>
      </c>
      <c r="AJ72" s="79" t="e">
        <f t="shared" si="31"/>
        <v>#DIV/0!</v>
      </c>
      <c r="AK72" s="47"/>
      <c r="AL72" s="4"/>
      <c r="AM72" s="16"/>
      <c r="AO72" s="5"/>
      <c r="AP72" s="18"/>
    </row>
    <row r="73" spans="1:42" ht="15.6">
      <c r="A73" s="47"/>
      <c r="B73" s="47"/>
      <c r="C73" s="47"/>
      <c r="D73" s="47"/>
      <c r="E73" s="47"/>
      <c r="F73" s="47"/>
      <c r="G73" s="350"/>
      <c r="H73" s="47"/>
      <c r="I73" s="47"/>
      <c r="J73" s="47"/>
      <c r="K73" s="47"/>
      <c r="L73" s="47"/>
      <c r="M73" s="76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"/>
      <c r="AM73" s="16"/>
      <c r="AO73" s="5"/>
      <c r="AP73" s="18"/>
    </row>
    <row r="74" spans="1:42" ht="15.6">
      <c r="A74" s="47"/>
      <c r="B74" s="74">
        <f>+'Ark1'!C3038</f>
        <v>2019</v>
      </c>
      <c r="C74" s="74">
        <f>+'Ark1'!O3038</f>
        <v>1</v>
      </c>
      <c r="D74" s="2" t="str">
        <f t="shared" ref="D74:D83" si="34">VLOOKUP(C74,$AP$11:$AQ$24,2)</f>
        <v>Viken</v>
      </c>
      <c r="E74" s="74">
        <f>+'Ark1'!Q3038</f>
        <v>0</v>
      </c>
      <c r="F74" s="137"/>
      <c r="G74" s="361">
        <f>+'Ark1'!R3038</f>
        <v>0</v>
      </c>
      <c r="H74" s="137"/>
      <c r="I74" s="324">
        <f>+'Ark1'!AG3038</f>
        <v>0</v>
      </c>
      <c r="J74" s="131"/>
      <c r="K74" s="324">
        <f>+'Ark1'!AH3038</f>
        <v>0</v>
      </c>
      <c r="L74" s="324"/>
      <c r="M74" s="445"/>
      <c r="N74" s="324"/>
      <c r="O74" s="131">
        <f>+'Ark1'!U3038</f>
        <v>0</v>
      </c>
      <c r="P74" s="131"/>
      <c r="Q74" s="131"/>
      <c r="R74" s="324"/>
      <c r="S74" s="324"/>
      <c r="T74" s="324"/>
      <c r="U74" s="324"/>
      <c r="V74" s="75">
        <f>+'Ark1'!S3038</f>
        <v>0</v>
      </c>
      <c r="W74" s="131"/>
      <c r="X74" s="75">
        <f>+'Ark1'!T3038</f>
        <v>0</v>
      </c>
      <c r="Y74" s="131">
        <f>+'Ark1'!W3038</f>
        <v>0</v>
      </c>
      <c r="Z74" s="137">
        <f>+'Ark1'!X3038</f>
        <v>0</v>
      </c>
      <c r="AA74" s="137">
        <f>+'Ark1'!Y3038</f>
        <v>0</v>
      </c>
      <c r="AB74" s="137"/>
      <c r="AC74" s="131">
        <f>+'Ark1'!AA3038</f>
        <v>0</v>
      </c>
      <c r="AD74" s="75">
        <f>+'Ark1'!AB3038</f>
        <v>0</v>
      </c>
      <c r="AE74" s="75">
        <f>+'Ark1'!AC3038</f>
        <v>0</v>
      </c>
      <c r="AF74" s="137">
        <f>+'Ark1'!AD3038</f>
        <v>0</v>
      </c>
      <c r="AG74" s="137">
        <f>+'Ark1'!AE3038</f>
        <v>0</v>
      </c>
      <c r="AH74" s="137">
        <f>+'Ark1'!AF3038</f>
        <v>0</v>
      </c>
      <c r="AI74" s="131" t="e">
        <f t="shared" ref="AI74:AI83" si="35">+O74/V74</f>
        <v>#DIV/0!</v>
      </c>
      <c r="AJ74" s="137" t="e">
        <f t="shared" si="31"/>
        <v>#DIV/0!</v>
      </c>
      <c r="AK74" s="47"/>
      <c r="AL74" s="4"/>
      <c r="AM74" s="16"/>
      <c r="AO74" s="5"/>
      <c r="AP74" s="18"/>
    </row>
    <row r="75" spans="1:42" ht="15.6">
      <c r="A75" s="47"/>
      <c r="B75">
        <f>+'Ark1'!C3039</f>
        <v>2019</v>
      </c>
      <c r="C75">
        <f>+'Ark1'!O3039</f>
        <v>4</v>
      </c>
      <c r="D75" s="2" t="str">
        <f t="shared" si="34"/>
        <v>Innlandet</v>
      </c>
      <c r="E75">
        <f>+'Ark1'!Q3039</f>
        <v>0</v>
      </c>
      <c r="G75" s="347">
        <f>+'Ark1'!R3039</f>
        <v>0</v>
      </c>
      <c r="I75" s="210">
        <f>+'Ark1'!AG3039</f>
        <v>0</v>
      </c>
      <c r="K75" s="210">
        <f>+'Ark1'!AH3039</f>
        <v>0</v>
      </c>
      <c r="L75" s="210"/>
      <c r="M75" s="218"/>
      <c r="N75" s="210"/>
      <c r="O75" s="102">
        <f>+'Ark1'!U3039</f>
        <v>0</v>
      </c>
      <c r="R75" s="210"/>
      <c r="S75" s="210"/>
      <c r="T75" s="210"/>
      <c r="U75" s="210"/>
      <c r="V75" s="1">
        <f>+'Ark1'!S3039</f>
        <v>0</v>
      </c>
      <c r="X75" s="1">
        <f>+'Ark1'!T3039</f>
        <v>0</v>
      </c>
      <c r="Y75" s="102">
        <f>+'Ark1'!W3039</f>
        <v>0</v>
      </c>
      <c r="Z75" s="11">
        <f>+'Ark1'!X3039</f>
        <v>0</v>
      </c>
      <c r="AA75" s="11">
        <f>+'Ark1'!Y3039</f>
        <v>0</v>
      </c>
      <c r="AC75" s="102">
        <f>+'Ark1'!AA3039</f>
        <v>0</v>
      </c>
      <c r="AD75" s="1">
        <f>+'Ark1'!AB3039</f>
        <v>0</v>
      </c>
      <c r="AE75" s="1">
        <f>+'Ark1'!AC3039</f>
        <v>0</v>
      </c>
      <c r="AF75" s="11">
        <f>+'Ark1'!AD3039</f>
        <v>0</v>
      </c>
      <c r="AG75" s="11">
        <f>+'Ark1'!AE3039</f>
        <v>0</v>
      </c>
      <c r="AH75" s="11">
        <f>+'Ark1'!AF3039</f>
        <v>0</v>
      </c>
      <c r="AI75" s="102" t="e">
        <f t="shared" si="35"/>
        <v>#DIV/0!</v>
      </c>
      <c r="AJ75" s="11" t="e">
        <f t="shared" ref="AJ75:AJ92" si="36">+G75/E75</f>
        <v>#DIV/0!</v>
      </c>
      <c r="AK75" s="47"/>
      <c r="AL75" s="4"/>
      <c r="AM75" s="16"/>
      <c r="AO75" s="5"/>
      <c r="AP75" s="18"/>
    </row>
    <row r="76" spans="1:42" ht="15.6">
      <c r="A76" s="47"/>
      <c r="B76">
        <f>+'Ark1'!C3040</f>
        <v>2019</v>
      </c>
      <c r="C76">
        <f>+'Ark1'!O3040</f>
        <v>8</v>
      </c>
      <c r="D76" s="2" t="str">
        <f t="shared" si="34"/>
        <v>Telemark/ Vestfold</v>
      </c>
      <c r="E76">
        <f>+'Ark1'!Q3040</f>
        <v>0</v>
      </c>
      <c r="G76" s="347">
        <f>+'Ark1'!R3040</f>
        <v>0</v>
      </c>
      <c r="I76" s="210">
        <f>+'Ark1'!AG3040</f>
        <v>0</v>
      </c>
      <c r="K76" s="210">
        <f>+'Ark1'!AH3040</f>
        <v>0</v>
      </c>
      <c r="L76" s="210"/>
      <c r="M76" s="218"/>
      <c r="N76" s="210"/>
      <c r="O76" s="102">
        <f>+'Ark1'!U3040</f>
        <v>0</v>
      </c>
      <c r="R76" s="210"/>
      <c r="S76" s="210"/>
      <c r="T76" s="210"/>
      <c r="U76" s="210"/>
      <c r="V76" s="1">
        <f>+'Ark1'!S3040</f>
        <v>0</v>
      </c>
      <c r="X76" s="1">
        <f>+'Ark1'!T3040</f>
        <v>0</v>
      </c>
      <c r="Y76" s="102">
        <f>+'Ark1'!W3040</f>
        <v>0</v>
      </c>
      <c r="Z76" s="11">
        <f>+'Ark1'!X3040</f>
        <v>0</v>
      </c>
      <c r="AA76" s="11">
        <f>+'Ark1'!Y3040</f>
        <v>0</v>
      </c>
      <c r="AC76" s="102">
        <f>+'Ark1'!AA3040</f>
        <v>0</v>
      </c>
      <c r="AD76" s="1">
        <f>+'Ark1'!AB3040</f>
        <v>0</v>
      </c>
      <c r="AE76" s="1">
        <f>+'Ark1'!AC3040</f>
        <v>0</v>
      </c>
      <c r="AF76" s="11">
        <f>+'Ark1'!AD3040</f>
        <v>0</v>
      </c>
      <c r="AG76" s="11">
        <f>+'Ark1'!AE3040</f>
        <v>0</v>
      </c>
      <c r="AH76" s="11">
        <f>+'Ark1'!AF3040</f>
        <v>0</v>
      </c>
      <c r="AI76" s="102" t="e">
        <f t="shared" si="35"/>
        <v>#DIV/0!</v>
      </c>
      <c r="AJ76" s="11" t="e">
        <f t="shared" si="36"/>
        <v>#DIV/0!</v>
      </c>
      <c r="AK76" s="47"/>
      <c r="AL76" s="4"/>
      <c r="AM76" s="18"/>
      <c r="AO76" s="5"/>
      <c r="AP76" s="18"/>
    </row>
    <row r="77" spans="1:42" ht="15.6">
      <c r="A77" s="47"/>
      <c r="B77">
        <f>+'Ark1'!C3041</f>
        <v>2019</v>
      </c>
      <c r="C77">
        <f>+'Ark1'!O3041</f>
        <v>9</v>
      </c>
      <c r="D77" s="2" t="str">
        <f t="shared" si="34"/>
        <v>Agder</v>
      </c>
      <c r="E77">
        <f>+'Ark1'!Q3041</f>
        <v>0</v>
      </c>
      <c r="G77" s="347">
        <f>+'Ark1'!R3041</f>
        <v>0</v>
      </c>
      <c r="I77" s="210">
        <f>+'Ark1'!AG3041</f>
        <v>0</v>
      </c>
      <c r="K77" s="210">
        <f>+'Ark1'!AH3041</f>
        <v>0</v>
      </c>
      <c r="L77" s="210"/>
      <c r="M77" s="218"/>
      <c r="N77" s="210"/>
      <c r="O77" s="102">
        <f>+'Ark1'!U3041</f>
        <v>0</v>
      </c>
      <c r="R77" s="210"/>
      <c r="S77" s="210"/>
      <c r="T77" s="210"/>
      <c r="U77" s="210"/>
      <c r="V77" s="1">
        <f>+'Ark1'!S3041</f>
        <v>0</v>
      </c>
      <c r="X77" s="1">
        <f>+'Ark1'!T3041</f>
        <v>0</v>
      </c>
      <c r="Y77" s="102">
        <f>+'Ark1'!W3041</f>
        <v>0</v>
      </c>
      <c r="Z77" s="11">
        <f>+'Ark1'!X3041</f>
        <v>0</v>
      </c>
      <c r="AA77" s="11">
        <f>+'Ark1'!Y3041</f>
        <v>0</v>
      </c>
      <c r="AC77" s="102">
        <f>+'Ark1'!AA3041</f>
        <v>0</v>
      </c>
      <c r="AD77" s="1">
        <f>+'Ark1'!AB3041</f>
        <v>0</v>
      </c>
      <c r="AE77" s="1">
        <f>+'Ark1'!AC3041</f>
        <v>0</v>
      </c>
      <c r="AF77" s="11">
        <f>+'Ark1'!AD3041</f>
        <v>0</v>
      </c>
      <c r="AG77" s="11">
        <f>+'Ark1'!AE3041</f>
        <v>0</v>
      </c>
      <c r="AH77" s="11">
        <f>+'Ark1'!AF3041</f>
        <v>0</v>
      </c>
      <c r="AI77" s="102" t="e">
        <f t="shared" si="35"/>
        <v>#DIV/0!</v>
      </c>
      <c r="AJ77" s="11" t="e">
        <f t="shared" si="36"/>
        <v>#DIV/0!</v>
      </c>
      <c r="AK77" s="47"/>
      <c r="AL77" s="13"/>
      <c r="AM77" s="13"/>
    </row>
    <row r="78" spans="1:42" ht="15.6">
      <c r="A78" s="47"/>
      <c r="B78">
        <f>+'Ark1'!C3042</f>
        <v>2019</v>
      </c>
      <c r="C78">
        <f>+'Ark1'!O3042</f>
        <v>11</v>
      </c>
      <c r="D78" s="2" t="str">
        <f t="shared" si="34"/>
        <v>Rogaland</v>
      </c>
      <c r="E78">
        <f>+'Ark1'!Q3042</f>
        <v>0</v>
      </c>
      <c r="G78" s="347">
        <f>+'Ark1'!R3042</f>
        <v>0</v>
      </c>
      <c r="I78" s="210">
        <f>+'Ark1'!AG3042</f>
        <v>0</v>
      </c>
      <c r="K78" s="210">
        <f>+'Ark1'!AH3042</f>
        <v>0</v>
      </c>
      <c r="L78" s="210"/>
      <c r="M78" s="218"/>
      <c r="N78" s="210"/>
      <c r="O78" s="102">
        <f>+'Ark1'!U3042</f>
        <v>0</v>
      </c>
      <c r="R78" s="210"/>
      <c r="S78" s="210"/>
      <c r="T78" s="210"/>
      <c r="U78" s="210"/>
      <c r="V78" s="1">
        <f>+'Ark1'!S3042</f>
        <v>0</v>
      </c>
      <c r="X78" s="1">
        <f>+'Ark1'!T3042</f>
        <v>0</v>
      </c>
      <c r="Y78" s="102">
        <f>+'Ark1'!W3042</f>
        <v>0</v>
      </c>
      <c r="Z78" s="11">
        <f>+'Ark1'!X3042</f>
        <v>0</v>
      </c>
      <c r="AA78" s="11">
        <f>+'Ark1'!Y3042</f>
        <v>0</v>
      </c>
      <c r="AC78" s="102">
        <f>+'Ark1'!AA3042</f>
        <v>0</v>
      </c>
      <c r="AD78" s="1">
        <f>+'Ark1'!AB3042</f>
        <v>0</v>
      </c>
      <c r="AE78" s="1">
        <f>+'Ark1'!AC3042</f>
        <v>0</v>
      </c>
      <c r="AF78" s="11">
        <f>+'Ark1'!AD3042</f>
        <v>0</v>
      </c>
      <c r="AG78" s="11">
        <f>+'Ark1'!AE3042</f>
        <v>0</v>
      </c>
      <c r="AH78" s="11">
        <f>+'Ark1'!AF3042</f>
        <v>0</v>
      </c>
      <c r="AI78" s="102" t="e">
        <f t="shared" si="35"/>
        <v>#DIV/0!</v>
      </c>
      <c r="AJ78" s="11" t="e">
        <f t="shared" si="36"/>
        <v>#DIV/0!</v>
      </c>
      <c r="AK78" s="47"/>
      <c r="AL78" s="5"/>
      <c r="AM78" s="18"/>
      <c r="AP78" s="18"/>
    </row>
    <row r="79" spans="1:42" ht="15.6">
      <c r="A79" s="47"/>
      <c r="B79">
        <f>+'Ark1'!C3043</f>
        <v>2019</v>
      </c>
      <c r="C79">
        <f>+'Ark1'!O3043</f>
        <v>14</v>
      </c>
      <c r="D79" s="2" t="str">
        <f t="shared" si="34"/>
        <v>Vestland</v>
      </c>
      <c r="E79">
        <f>+'Ark1'!Q3043</f>
        <v>0</v>
      </c>
      <c r="G79" s="347">
        <f>+'Ark1'!R3043</f>
        <v>0</v>
      </c>
      <c r="I79" s="210">
        <f>+'Ark1'!AG3043</f>
        <v>0</v>
      </c>
      <c r="K79" s="210">
        <f>+'Ark1'!AH3043</f>
        <v>0</v>
      </c>
      <c r="L79" s="210"/>
      <c r="M79" s="218"/>
      <c r="N79" s="210"/>
      <c r="O79" s="102">
        <f>+'Ark1'!U3043</f>
        <v>0</v>
      </c>
      <c r="R79" s="210"/>
      <c r="S79" s="210"/>
      <c r="T79" s="210"/>
      <c r="U79" s="210"/>
      <c r="V79" s="1">
        <f>+'Ark1'!S3043</f>
        <v>0</v>
      </c>
      <c r="X79" s="1">
        <f>+'Ark1'!T3043</f>
        <v>0</v>
      </c>
      <c r="Y79" s="102">
        <f>+'Ark1'!W3043</f>
        <v>0</v>
      </c>
      <c r="Z79" s="11">
        <f>+'Ark1'!X3043</f>
        <v>0</v>
      </c>
      <c r="AA79" s="11">
        <f>+'Ark1'!Y3043</f>
        <v>0</v>
      </c>
      <c r="AC79" s="102">
        <f>+'Ark1'!AA3043</f>
        <v>0</v>
      </c>
      <c r="AD79" s="1">
        <f>+'Ark1'!AB3043</f>
        <v>0</v>
      </c>
      <c r="AE79" s="1">
        <f>+'Ark1'!AC3043</f>
        <v>0</v>
      </c>
      <c r="AF79" s="11">
        <f>+'Ark1'!AD3043</f>
        <v>0</v>
      </c>
      <c r="AG79" s="11">
        <f>+'Ark1'!AE3043</f>
        <v>0</v>
      </c>
      <c r="AH79" s="11">
        <f>+'Ark1'!AF3043</f>
        <v>0</v>
      </c>
      <c r="AI79" s="102" t="e">
        <f t="shared" si="35"/>
        <v>#DIV/0!</v>
      </c>
      <c r="AJ79" s="11" t="e">
        <f t="shared" si="36"/>
        <v>#DIV/0!</v>
      </c>
      <c r="AK79" s="47"/>
      <c r="AL79" s="13"/>
      <c r="AM79" s="13"/>
    </row>
    <row r="80" spans="1:42" ht="15.6">
      <c r="A80" s="47"/>
      <c r="B80">
        <f>+'Ark1'!C3044</f>
        <v>2019</v>
      </c>
      <c r="C80">
        <f>+'Ark1'!O3044</f>
        <v>15</v>
      </c>
      <c r="D80" s="2" t="str">
        <f t="shared" si="34"/>
        <v>Møre og Romsdal</v>
      </c>
      <c r="E80">
        <f>+'Ark1'!Q3044</f>
        <v>0</v>
      </c>
      <c r="G80" s="347">
        <f>+'Ark1'!R3044</f>
        <v>0</v>
      </c>
      <c r="I80" s="210">
        <f>+'Ark1'!AG3044</f>
        <v>0</v>
      </c>
      <c r="K80" s="210">
        <f>+'Ark1'!AH3044</f>
        <v>0</v>
      </c>
      <c r="L80" s="210"/>
      <c r="M80" s="218"/>
      <c r="N80" s="210"/>
      <c r="O80" s="102">
        <f>+'Ark1'!U3044</f>
        <v>0</v>
      </c>
      <c r="R80" s="210"/>
      <c r="S80" s="210"/>
      <c r="T80" s="210"/>
      <c r="U80" s="210"/>
      <c r="V80" s="1">
        <f>+'Ark1'!S3044</f>
        <v>0</v>
      </c>
      <c r="X80" s="1">
        <f>+'Ark1'!T3044</f>
        <v>0</v>
      </c>
      <c r="Y80" s="102">
        <f>+'Ark1'!W3044</f>
        <v>0</v>
      </c>
      <c r="Z80" s="11">
        <f>+'Ark1'!X3044</f>
        <v>0</v>
      </c>
      <c r="AA80" s="11">
        <f>+'Ark1'!Y3044</f>
        <v>0</v>
      </c>
      <c r="AC80" s="102">
        <f>+'Ark1'!AA3044</f>
        <v>0</v>
      </c>
      <c r="AD80" s="1">
        <f>+'Ark1'!AB3044</f>
        <v>0</v>
      </c>
      <c r="AE80" s="1">
        <f>+'Ark1'!AC3044</f>
        <v>0</v>
      </c>
      <c r="AF80" s="11">
        <f>+'Ark1'!AD3044</f>
        <v>0</v>
      </c>
      <c r="AG80" s="11">
        <f>+'Ark1'!AE3044</f>
        <v>0</v>
      </c>
      <c r="AH80" s="11">
        <f>+'Ark1'!AF3044</f>
        <v>0</v>
      </c>
      <c r="AI80" s="102" t="e">
        <f t="shared" si="35"/>
        <v>#DIV/0!</v>
      </c>
      <c r="AJ80" s="11" t="e">
        <f t="shared" si="36"/>
        <v>#DIV/0!</v>
      </c>
      <c r="AK80" s="47"/>
      <c r="AL80" s="13"/>
      <c r="AM80" s="13"/>
    </row>
    <row r="81" spans="1:42" ht="15.6">
      <c r="A81" s="47"/>
      <c r="B81">
        <f>+'Ark1'!C3045</f>
        <v>2019</v>
      </c>
      <c r="C81">
        <f>+'Ark1'!O3045</f>
        <v>16</v>
      </c>
      <c r="D81" s="2" t="str">
        <f t="shared" si="34"/>
        <v>Trøndelag</v>
      </c>
      <c r="E81">
        <f>+'Ark1'!Q3045</f>
        <v>0</v>
      </c>
      <c r="G81" s="347">
        <f>+'Ark1'!R3045</f>
        <v>0</v>
      </c>
      <c r="I81" s="210">
        <f>+'Ark1'!AG3045</f>
        <v>0</v>
      </c>
      <c r="K81" s="210">
        <f>+'Ark1'!AH3045</f>
        <v>0</v>
      </c>
      <c r="L81" s="210"/>
      <c r="M81" s="218"/>
      <c r="N81" s="210"/>
      <c r="O81" s="102">
        <f>+'Ark1'!U3045</f>
        <v>0</v>
      </c>
      <c r="R81" s="210"/>
      <c r="S81" s="210"/>
      <c r="T81" s="210"/>
      <c r="U81" s="210"/>
      <c r="V81" s="1">
        <f>+'Ark1'!S3045</f>
        <v>0</v>
      </c>
      <c r="X81" s="1">
        <f>+'Ark1'!T3045</f>
        <v>0</v>
      </c>
      <c r="Y81" s="102">
        <f>+'Ark1'!W3045</f>
        <v>0</v>
      </c>
      <c r="Z81" s="11">
        <f>+'Ark1'!X3045</f>
        <v>0</v>
      </c>
      <c r="AA81" s="11">
        <f>+'Ark1'!Y3045</f>
        <v>0</v>
      </c>
      <c r="AC81" s="102">
        <f>+'Ark1'!AA3045</f>
        <v>0</v>
      </c>
      <c r="AD81" s="1">
        <f>+'Ark1'!AB3045</f>
        <v>0</v>
      </c>
      <c r="AE81" s="1">
        <f>+'Ark1'!AC3045</f>
        <v>0</v>
      </c>
      <c r="AF81" s="11">
        <f>+'Ark1'!AD3045</f>
        <v>0</v>
      </c>
      <c r="AG81" s="11">
        <f>+'Ark1'!AE3045</f>
        <v>0</v>
      </c>
      <c r="AH81" s="11">
        <f>+'Ark1'!AF3045</f>
        <v>0</v>
      </c>
      <c r="AI81" s="102" t="e">
        <f t="shared" si="35"/>
        <v>#DIV/0!</v>
      </c>
      <c r="AJ81" s="11" t="e">
        <f t="shared" si="36"/>
        <v>#DIV/0!</v>
      </c>
      <c r="AK81" s="47"/>
      <c r="AL81" s="13"/>
      <c r="AM81" s="13"/>
    </row>
    <row r="82" spans="1:42" ht="15.6">
      <c r="A82" s="47"/>
      <c r="B82">
        <f>+'Ark1'!C3046</f>
        <v>2019</v>
      </c>
      <c r="C82">
        <f>+'Ark1'!O3046</f>
        <v>18</v>
      </c>
      <c r="D82" s="2" t="str">
        <f t="shared" si="34"/>
        <v>Nordland</v>
      </c>
      <c r="E82">
        <f>+'Ark1'!Q3046</f>
        <v>0</v>
      </c>
      <c r="G82" s="347">
        <f>+'Ark1'!R3046</f>
        <v>0</v>
      </c>
      <c r="I82" s="210">
        <f>+'Ark1'!AG3046</f>
        <v>0</v>
      </c>
      <c r="K82" s="210">
        <f>+'Ark1'!AH3046</f>
        <v>0</v>
      </c>
      <c r="L82" s="210"/>
      <c r="M82" s="218"/>
      <c r="N82" s="210"/>
      <c r="O82" s="102">
        <f>+'Ark1'!U3046</f>
        <v>0</v>
      </c>
      <c r="R82" s="210"/>
      <c r="S82" s="210"/>
      <c r="T82" s="210"/>
      <c r="U82" s="210"/>
      <c r="V82" s="1">
        <f>+'Ark1'!S3046</f>
        <v>0</v>
      </c>
      <c r="X82" s="1">
        <f>+'Ark1'!T3046</f>
        <v>0</v>
      </c>
      <c r="Y82" s="102">
        <f>+'Ark1'!W3046</f>
        <v>0</v>
      </c>
      <c r="Z82" s="11">
        <f>+'Ark1'!X3046</f>
        <v>0</v>
      </c>
      <c r="AA82" s="11">
        <f>+'Ark1'!Y3046</f>
        <v>0</v>
      </c>
      <c r="AC82" s="102">
        <f>+'Ark1'!AA3046</f>
        <v>0</v>
      </c>
      <c r="AD82" s="1">
        <f>+'Ark1'!AB3046</f>
        <v>0</v>
      </c>
      <c r="AE82" s="1">
        <f>+'Ark1'!AC3046</f>
        <v>0</v>
      </c>
      <c r="AF82" s="11">
        <f>+'Ark1'!AD3046</f>
        <v>0</v>
      </c>
      <c r="AG82" s="11">
        <f>+'Ark1'!AE3046</f>
        <v>0</v>
      </c>
      <c r="AH82" s="11">
        <f>+'Ark1'!AF3046</f>
        <v>0</v>
      </c>
      <c r="AI82" s="102" t="e">
        <f t="shared" si="35"/>
        <v>#DIV/0!</v>
      </c>
      <c r="AJ82" s="11" t="e">
        <f t="shared" si="36"/>
        <v>#DIV/0!</v>
      </c>
      <c r="AK82" s="47"/>
      <c r="AL82" s="13"/>
      <c r="AM82" s="13"/>
    </row>
    <row r="83" spans="1:42" ht="15.6">
      <c r="A83" s="47"/>
      <c r="B83">
        <f>+'Ark1'!C3047</f>
        <v>2019</v>
      </c>
      <c r="C83">
        <f>+'Ark1'!O3047</f>
        <v>54</v>
      </c>
      <c r="D83" s="2" t="str">
        <f t="shared" si="34"/>
        <v>Troms og Finnmark</v>
      </c>
      <c r="E83">
        <f>+'Ark1'!Q3047</f>
        <v>0</v>
      </c>
      <c r="G83" s="347">
        <f>+'Ark1'!R3047</f>
        <v>0</v>
      </c>
      <c r="I83" s="210">
        <f>+'Ark1'!AG3047</f>
        <v>0</v>
      </c>
      <c r="K83" s="210">
        <f>+'Ark1'!AH3047</f>
        <v>0</v>
      </c>
      <c r="L83" s="210"/>
      <c r="M83" s="218"/>
      <c r="N83" s="210"/>
      <c r="O83" s="102">
        <f>+'Ark1'!U3047</f>
        <v>0</v>
      </c>
      <c r="R83" s="210"/>
      <c r="S83" s="210"/>
      <c r="T83" s="210"/>
      <c r="U83" s="210"/>
      <c r="V83" s="1">
        <f>+'Ark1'!S3047</f>
        <v>0</v>
      </c>
      <c r="X83" s="1">
        <f>+'Ark1'!T3047</f>
        <v>0</v>
      </c>
      <c r="Y83" s="102">
        <f>+'Ark1'!W3047</f>
        <v>0</v>
      </c>
      <c r="Z83" s="11">
        <f>+'Ark1'!X3047</f>
        <v>0</v>
      </c>
      <c r="AA83" s="11">
        <f>+'Ark1'!Y3047</f>
        <v>0</v>
      </c>
      <c r="AC83" s="102">
        <f>+'Ark1'!AA3047</f>
        <v>0</v>
      </c>
      <c r="AD83" s="1">
        <f>+'Ark1'!AB3047</f>
        <v>0</v>
      </c>
      <c r="AE83" s="1">
        <f>+'Ark1'!AC3047</f>
        <v>0</v>
      </c>
      <c r="AF83" s="11">
        <f>+'Ark1'!AD3047</f>
        <v>0</v>
      </c>
      <c r="AG83" s="11">
        <f>+'Ark1'!AE3047</f>
        <v>0</v>
      </c>
      <c r="AH83" s="11">
        <f>+'Ark1'!AF3047</f>
        <v>0</v>
      </c>
      <c r="AI83" s="102" t="e">
        <f t="shared" si="35"/>
        <v>#DIV/0!</v>
      </c>
      <c r="AJ83" s="11" t="e">
        <f t="shared" si="36"/>
        <v>#DIV/0!</v>
      </c>
      <c r="AK83" s="47"/>
      <c r="AL83" s="13"/>
      <c r="AM83" s="13"/>
    </row>
    <row r="84" spans="1:42">
      <c r="A84" s="47"/>
      <c r="B84" s="47"/>
      <c r="C84" s="47"/>
      <c r="D84" s="47"/>
      <c r="E84" s="47"/>
      <c r="F84" s="47"/>
      <c r="G84" s="350"/>
      <c r="H84" s="47"/>
      <c r="I84" s="47"/>
      <c r="J84" s="47"/>
      <c r="K84" s="47"/>
      <c r="L84" s="47"/>
      <c r="M84" s="76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13"/>
      <c r="AM84" s="13"/>
    </row>
    <row r="85" spans="1:42" ht="15.6">
      <c r="A85" s="47"/>
      <c r="B85" s="56">
        <f>+'Ark1'!C3048</f>
        <v>2018</v>
      </c>
      <c r="C85" s="56">
        <f>+'Ark1'!O3048</f>
        <v>1</v>
      </c>
      <c r="D85" s="70" t="str">
        <f>VLOOKUP(C85,$AP$11:$AQ$24,2)</f>
        <v>Viken</v>
      </c>
      <c r="E85" s="56">
        <f>+'Ark1'!Q3048</f>
        <v>0</v>
      </c>
      <c r="F85" s="79"/>
      <c r="G85" s="359">
        <f>+'Ark1'!R3048</f>
        <v>0</v>
      </c>
      <c r="H85" s="79"/>
      <c r="I85" s="192">
        <f>+'Ark1'!AG3048</f>
        <v>0</v>
      </c>
      <c r="J85" s="169"/>
      <c r="K85" s="192">
        <f>+'Ark1'!AH3048</f>
        <v>0</v>
      </c>
      <c r="L85" s="192"/>
      <c r="M85" s="287"/>
      <c r="N85" s="192"/>
      <c r="O85" s="169">
        <f>+'Ark1'!U3048</f>
        <v>0</v>
      </c>
      <c r="P85" s="169"/>
      <c r="Q85" s="169"/>
      <c r="R85" s="192"/>
      <c r="S85" s="192"/>
      <c r="T85" s="192"/>
      <c r="U85" s="192"/>
      <c r="V85" s="58">
        <f>+'Ark1'!S3048</f>
        <v>0</v>
      </c>
      <c r="W85" s="169"/>
      <c r="X85" s="58">
        <f>+'Ark1'!T3048</f>
        <v>0</v>
      </c>
      <c r="Y85" s="169">
        <f>+'Ark1'!W3048</f>
        <v>0</v>
      </c>
      <c r="Z85" s="79">
        <f>+'Ark1'!X3048</f>
        <v>0</v>
      </c>
      <c r="AA85" s="79">
        <f>+'Ark1'!Y3048</f>
        <v>0</v>
      </c>
      <c r="AB85" s="79"/>
      <c r="AC85" s="169">
        <f>+'Ark1'!AA3048</f>
        <v>0</v>
      </c>
      <c r="AD85" s="58">
        <f>+'Ark1'!AB3048</f>
        <v>0</v>
      </c>
      <c r="AE85" s="58">
        <f>+'Ark1'!AC3048</f>
        <v>0</v>
      </c>
      <c r="AF85" s="79">
        <f>+'Ark1'!AD3048</f>
        <v>0</v>
      </c>
      <c r="AG85" s="79">
        <f>+'Ark1'!AE3048</f>
        <v>0</v>
      </c>
      <c r="AH85" s="79">
        <f>+'Ark1'!AF3048</f>
        <v>0</v>
      </c>
      <c r="AI85" s="169" t="e">
        <f t="shared" ref="AI85:AI94" si="37">+O85/V85</f>
        <v>#DIV/0!</v>
      </c>
      <c r="AJ85" s="79" t="e">
        <f t="shared" si="36"/>
        <v>#DIV/0!</v>
      </c>
      <c r="AK85" s="47"/>
      <c r="AL85" s="2"/>
      <c r="AM85" s="5"/>
    </row>
    <row r="86" spans="1:42" ht="15.6">
      <c r="A86" s="47"/>
      <c r="B86" s="56">
        <f>+'Ark1'!C3049</f>
        <v>2018</v>
      </c>
      <c r="C86" s="56">
        <f>+'Ark1'!O3049</f>
        <v>4</v>
      </c>
      <c r="D86" s="70" t="str">
        <f t="shared" ref="D86:D155" si="38">VLOOKUP(C86,$AP$11:$AQ$24,2)</f>
        <v>Innlandet</v>
      </c>
      <c r="E86" s="56">
        <f>+'Ark1'!Q3049</f>
        <v>0</v>
      </c>
      <c r="F86" s="79"/>
      <c r="G86" s="359">
        <f>+'Ark1'!R3049</f>
        <v>0</v>
      </c>
      <c r="H86" s="79"/>
      <c r="I86" s="192">
        <f>+'Ark1'!AG3049</f>
        <v>0</v>
      </c>
      <c r="J86" s="169"/>
      <c r="K86" s="192">
        <f>+'Ark1'!AH3049</f>
        <v>0</v>
      </c>
      <c r="L86" s="192"/>
      <c r="M86" s="287"/>
      <c r="N86" s="192"/>
      <c r="O86" s="169">
        <f>+'Ark1'!U3049</f>
        <v>0</v>
      </c>
      <c r="P86" s="169"/>
      <c r="Q86" s="169"/>
      <c r="R86" s="192"/>
      <c r="S86" s="192"/>
      <c r="T86" s="192"/>
      <c r="U86" s="192"/>
      <c r="V86" s="58">
        <f>+'Ark1'!S3049</f>
        <v>0</v>
      </c>
      <c r="W86" s="169"/>
      <c r="X86" s="58">
        <f>+'Ark1'!T3049</f>
        <v>0</v>
      </c>
      <c r="Y86" s="169">
        <f>+'Ark1'!W3049</f>
        <v>0</v>
      </c>
      <c r="Z86" s="79">
        <f>+'Ark1'!X3049</f>
        <v>0</v>
      </c>
      <c r="AA86" s="79">
        <f>+'Ark1'!Y3049</f>
        <v>0</v>
      </c>
      <c r="AB86" s="79"/>
      <c r="AC86" s="169">
        <f>+'Ark1'!AA3049</f>
        <v>0</v>
      </c>
      <c r="AD86" s="58">
        <f>+'Ark1'!AB3049</f>
        <v>0</v>
      </c>
      <c r="AE86" s="58">
        <f>+'Ark1'!AC3049</f>
        <v>0</v>
      </c>
      <c r="AF86" s="79">
        <f>+'Ark1'!AD3049</f>
        <v>0</v>
      </c>
      <c r="AG86" s="79">
        <f>+'Ark1'!AE3049</f>
        <v>0</v>
      </c>
      <c r="AH86" s="79">
        <f>+'Ark1'!AF3049</f>
        <v>0</v>
      </c>
      <c r="AI86" s="169" t="e">
        <f t="shared" si="37"/>
        <v>#DIV/0!</v>
      </c>
      <c r="AJ86" s="79" t="e">
        <f t="shared" si="36"/>
        <v>#DIV/0!</v>
      </c>
      <c r="AK86" s="47"/>
      <c r="AL86" s="4"/>
      <c r="AM86" s="4"/>
      <c r="AO86" s="4"/>
      <c r="AP86" s="4"/>
    </row>
    <row r="87" spans="1:42" ht="15.6">
      <c r="A87" s="47"/>
      <c r="B87" s="56">
        <f>+'Ark1'!C3050</f>
        <v>2018</v>
      </c>
      <c r="C87" s="56">
        <f>+'Ark1'!O3050</f>
        <v>8</v>
      </c>
      <c r="D87" s="70" t="str">
        <f t="shared" si="38"/>
        <v>Telemark/ Vestfold</v>
      </c>
      <c r="E87" s="56">
        <f>+'Ark1'!Q3050</f>
        <v>0</v>
      </c>
      <c r="F87" s="79"/>
      <c r="G87" s="359">
        <f>+'Ark1'!R3050</f>
        <v>0</v>
      </c>
      <c r="H87" s="79"/>
      <c r="I87" s="192">
        <f>+'Ark1'!AG3050</f>
        <v>0</v>
      </c>
      <c r="J87" s="169"/>
      <c r="K87" s="192">
        <f>+'Ark1'!AH3050</f>
        <v>0</v>
      </c>
      <c r="L87" s="192"/>
      <c r="M87" s="287"/>
      <c r="N87" s="192"/>
      <c r="O87" s="169">
        <f>+'Ark1'!U3050</f>
        <v>0</v>
      </c>
      <c r="P87" s="169"/>
      <c r="Q87" s="169"/>
      <c r="R87" s="192"/>
      <c r="S87" s="192"/>
      <c r="T87" s="192"/>
      <c r="U87" s="192"/>
      <c r="V87" s="58">
        <f>+'Ark1'!S3050</f>
        <v>0</v>
      </c>
      <c r="W87" s="169"/>
      <c r="X87" s="58">
        <f>+'Ark1'!T3050</f>
        <v>0</v>
      </c>
      <c r="Y87" s="169">
        <f>+'Ark1'!W3050</f>
        <v>0</v>
      </c>
      <c r="Z87" s="79">
        <f>+'Ark1'!X3050</f>
        <v>0</v>
      </c>
      <c r="AA87" s="79">
        <f>+'Ark1'!Y3050</f>
        <v>0</v>
      </c>
      <c r="AB87" s="79"/>
      <c r="AC87" s="169">
        <f>+'Ark1'!AA3050</f>
        <v>0</v>
      </c>
      <c r="AD87" s="58">
        <f>+'Ark1'!AB3050</f>
        <v>0</v>
      </c>
      <c r="AE87" s="58">
        <f>+'Ark1'!AC3050</f>
        <v>0</v>
      </c>
      <c r="AF87" s="79">
        <f>+'Ark1'!AD3050</f>
        <v>0</v>
      </c>
      <c r="AG87" s="79">
        <f>+'Ark1'!AE3050</f>
        <v>0</v>
      </c>
      <c r="AH87" s="79">
        <f>+'Ark1'!AF3050</f>
        <v>0</v>
      </c>
      <c r="AI87" s="169" t="e">
        <f t="shared" si="37"/>
        <v>#DIV/0!</v>
      </c>
      <c r="AJ87" s="79" t="e">
        <f t="shared" si="36"/>
        <v>#DIV/0!</v>
      </c>
      <c r="AK87" s="47"/>
      <c r="AL87" s="4"/>
      <c r="AM87" s="13"/>
      <c r="AO87" s="1"/>
      <c r="AP87" s="5"/>
    </row>
    <row r="88" spans="1:42" ht="15.6">
      <c r="A88" s="47"/>
      <c r="B88" s="56">
        <f>+'Ark1'!C3051</f>
        <v>2018</v>
      </c>
      <c r="C88" s="56">
        <f>+'Ark1'!O3051</f>
        <v>9</v>
      </c>
      <c r="D88" s="70" t="str">
        <f t="shared" si="38"/>
        <v>Agder</v>
      </c>
      <c r="E88" s="56">
        <f>+'Ark1'!Q3051</f>
        <v>0</v>
      </c>
      <c r="F88" s="79"/>
      <c r="G88" s="359">
        <f>+'Ark1'!R3051</f>
        <v>0</v>
      </c>
      <c r="H88" s="79"/>
      <c r="I88" s="192">
        <f>+'Ark1'!AG3051</f>
        <v>0</v>
      </c>
      <c r="J88" s="169"/>
      <c r="K88" s="192">
        <f>+'Ark1'!AH3051</f>
        <v>0</v>
      </c>
      <c r="L88" s="192"/>
      <c r="M88" s="287"/>
      <c r="N88" s="192"/>
      <c r="O88" s="169">
        <f>+'Ark1'!U3051</f>
        <v>0</v>
      </c>
      <c r="P88" s="169"/>
      <c r="Q88" s="169"/>
      <c r="R88" s="192"/>
      <c r="S88" s="192"/>
      <c r="T88" s="192"/>
      <c r="U88" s="192"/>
      <c r="V88" s="58">
        <f>+'Ark1'!S3051</f>
        <v>0</v>
      </c>
      <c r="W88" s="169"/>
      <c r="X88" s="58">
        <f>+'Ark1'!T3051</f>
        <v>0</v>
      </c>
      <c r="Y88" s="169">
        <f>+'Ark1'!W3051</f>
        <v>0</v>
      </c>
      <c r="Z88" s="79">
        <f>+'Ark1'!X3051</f>
        <v>0</v>
      </c>
      <c r="AA88" s="79">
        <f>+'Ark1'!Y3051</f>
        <v>0</v>
      </c>
      <c r="AB88" s="79"/>
      <c r="AC88" s="169">
        <f>+'Ark1'!AA3051</f>
        <v>0</v>
      </c>
      <c r="AD88" s="58">
        <f>+'Ark1'!AB3051</f>
        <v>0</v>
      </c>
      <c r="AE88" s="58">
        <f>+'Ark1'!AC3051</f>
        <v>0</v>
      </c>
      <c r="AF88" s="79">
        <f>+'Ark1'!AD3051</f>
        <v>0</v>
      </c>
      <c r="AG88" s="79">
        <f>+'Ark1'!AE3051</f>
        <v>0</v>
      </c>
      <c r="AH88" s="79">
        <f>+'Ark1'!AF3051</f>
        <v>0</v>
      </c>
      <c r="AI88" s="169" t="e">
        <f t="shared" si="37"/>
        <v>#DIV/0!</v>
      </c>
      <c r="AJ88" s="79" t="e">
        <f t="shared" si="36"/>
        <v>#DIV/0!</v>
      </c>
      <c r="AK88" s="47"/>
      <c r="AL88" s="4"/>
      <c r="AM88" s="13"/>
      <c r="AO88" s="1"/>
      <c r="AP88" s="5"/>
    </row>
    <row r="89" spans="1:42" ht="15.6">
      <c r="A89" s="47"/>
      <c r="B89" s="56">
        <f>+'Ark1'!C3052</f>
        <v>2018</v>
      </c>
      <c r="C89" s="56">
        <f>+'Ark1'!O3052</f>
        <v>11</v>
      </c>
      <c r="D89" s="70" t="str">
        <f t="shared" si="38"/>
        <v>Rogaland</v>
      </c>
      <c r="E89" s="56">
        <f>+'Ark1'!Q3052</f>
        <v>0</v>
      </c>
      <c r="F89" s="79"/>
      <c r="G89" s="359">
        <f>+'Ark1'!R3052</f>
        <v>0</v>
      </c>
      <c r="H89" s="79"/>
      <c r="I89" s="192">
        <f>+'Ark1'!AG3052</f>
        <v>0</v>
      </c>
      <c r="J89" s="169"/>
      <c r="K89" s="192">
        <f>+'Ark1'!AH3052</f>
        <v>0</v>
      </c>
      <c r="L89" s="192"/>
      <c r="M89" s="287"/>
      <c r="N89" s="192"/>
      <c r="O89" s="169">
        <f>+'Ark1'!U3052</f>
        <v>0</v>
      </c>
      <c r="P89" s="169"/>
      <c r="Q89" s="169"/>
      <c r="R89" s="192"/>
      <c r="S89" s="192"/>
      <c r="T89" s="192"/>
      <c r="U89" s="192"/>
      <c r="V89" s="58">
        <f>+'Ark1'!S3052</f>
        <v>0</v>
      </c>
      <c r="W89" s="169"/>
      <c r="X89" s="58">
        <f>+'Ark1'!T3052</f>
        <v>0</v>
      </c>
      <c r="Y89" s="169">
        <f>+'Ark1'!W3052</f>
        <v>0</v>
      </c>
      <c r="Z89" s="79">
        <f>+'Ark1'!X3052</f>
        <v>0</v>
      </c>
      <c r="AA89" s="79">
        <f>+'Ark1'!Y3052</f>
        <v>0</v>
      </c>
      <c r="AB89" s="79"/>
      <c r="AC89" s="169">
        <f>+'Ark1'!AA3052</f>
        <v>0</v>
      </c>
      <c r="AD89" s="58">
        <f>+'Ark1'!AB3052</f>
        <v>0</v>
      </c>
      <c r="AE89" s="58">
        <f>+'Ark1'!AC3052</f>
        <v>0</v>
      </c>
      <c r="AF89" s="79">
        <f>+'Ark1'!AD3052</f>
        <v>0</v>
      </c>
      <c r="AG89" s="79">
        <f>+'Ark1'!AE3052</f>
        <v>0</v>
      </c>
      <c r="AH89" s="79">
        <f>+'Ark1'!AF3052</f>
        <v>0</v>
      </c>
      <c r="AI89" s="169" t="e">
        <f t="shared" si="37"/>
        <v>#DIV/0!</v>
      </c>
      <c r="AJ89" s="79" t="e">
        <f t="shared" si="36"/>
        <v>#DIV/0!</v>
      </c>
      <c r="AK89" s="47"/>
      <c r="AL89" s="4"/>
      <c r="AM89" s="13"/>
      <c r="AO89" s="1"/>
      <c r="AP89" s="5"/>
    </row>
    <row r="90" spans="1:42" ht="15.6">
      <c r="A90" s="47"/>
      <c r="B90" s="56">
        <f>+'Ark1'!C3053</f>
        <v>2018</v>
      </c>
      <c r="C90" s="56">
        <f>+'Ark1'!O3053</f>
        <v>14</v>
      </c>
      <c r="D90" s="70" t="str">
        <f t="shared" si="38"/>
        <v>Vestland</v>
      </c>
      <c r="E90" s="56">
        <f>+'Ark1'!Q3053</f>
        <v>0</v>
      </c>
      <c r="F90" s="79"/>
      <c r="G90" s="359">
        <f>+'Ark1'!R3053</f>
        <v>0</v>
      </c>
      <c r="H90" s="79"/>
      <c r="I90" s="192">
        <f>+'Ark1'!AG3053</f>
        <v>0</v>
      </c>
      <c r="J90" s="169"/>
      <c r="K90" s="192">
        <f>+'Ark1'!AH3053</f>
        <v>0</v>
      </c>
      <c r="L90" s="192"/>
      <c r="M90" s="287"/>
      <c r="N90" s="192"/>
      <c r="O90" s="169">
        <f>+'Ark1'!U3053</f>
        <v>0</v>
      </c>
      <c r="P90" s="169"/>
      <c r="Q90" s="169"/>
      <c r="R90" s="192"/>
      <c r="S90" s="192"/>
      <c r="T90" s="192"/>
      <c r="U90" s="192"/>
      <c r="V90" s="58">
        <f>+'Ark1'!S3053</f>
        <v>0</v>
      </c>
      <c r="W90" s="169"/>
      <c r="X90" s="58">
        <f>+'Ark1'!T3053</f>
        <v>0</v>
      </c>
      <c r="Y90" s="169">
        <f>+'Ark1'!W3053</f>
        <v>0</v>
      </c>
      <c r="Z90" s="79">
        <f>+'Ark1'!X3053</f>
        <v>0</v>
      </c>
      <c r="AA90" s="79">
        <f>+'Ark1'!Y3053</f>
        <v>0</v>
      </c>
      <c r="AB90" s="79"/>
      <c r="AC90" s="169">
        <f>+'Ark1'!AA3053</f>
        <v>0</v>
      </c>
      <c r="AD90" s="58">
        <f>+'Ark1'!AB3053</f>
        <v>0</v>
      </c>
      <c r="AE90" s="58">
        <f>+'Ark1'!AC3053</f>
        <v>0</v>
      </c>
      <c r="AF90" s="79">
        <f>+'Ark1'!AD3053</f>
        <v>0</v>
      </c>
      <c r="AG90" s="79">
        <f>+'Ark1'!AE3053</f>
        <v>0</v>
      </c>
      <c r="AH90" s="79">
        <f>+'Ark1'!AF3053</f>
        <v>0</v>
      </c>
      <c r="AI90" s="169" t="e">
        <f t="shared" si="37"/>
        <v>#DIV/0!</v>
      </c>
      <c r="AJ90" s="79" t="e">
        <f t="shared" si="36"/>
        <v>#DIV/0!</v>
      </c>
      <c r="AK90" s="47"/>
      <c r="AL90" s="4"/>
      <c r="AM90" s="13"/>
      <c r="AO90" s="1"/>
      <c r="AP90" s="5"/>
    </row>
    <row r="91" spans="1:42" ht="15.6">
      <c r="A91" s="47"/>
      <c r="B91" s="56">
        <f>+'Ark1'!C3054</f>
        <v>2018</v>
      </c>
      <c r="C91" s="56">
        <f>+'Ark1'!O3054</f>
        <v>15</v>
      </c>
      <c r="D91" s="70" t="str">
        <f t="shared" si="38"/>
        <v>Møre og Romsdal</v>
      </c>
      <c r="E91" s="56">
        <f>+'Ark1'!Q3054</f>
        <v>0</v>
      </c>
      <c r="F91" s="79"/>
      <c r="G91" s="359">
        <f>+'Ark1'!R3054</f>
        <v>0</v>
      </c>
      <c r="H91" s="79"/>
      <c r="I91" s="192">
        <f>+'Ark1'!AG3054</f>
        <v>0</v>
      </c>
      <c r="J91" s="169"/>
      <c r="K91" s="192">
        <f>+'Ark1'!AH3054</f>
        <v>0</v>
      </c>
      <c r="L91" s="192"/>
      <c r="M91" s="287"/>
      <c r="N91" s="192"/>
      <c r="O91" s="169">
        <f>+'Ark1'!U3054</f>
        <v>0</v>
      </c>
      <c r="P91" s="169"/>
      <c r="Q91" s="169"/>
      <c r="R91" s="192"/>
      <c r="S91" s="192"/>
      <c r="T91" s="192"/>
      <c r="U91" s="192"/>
      <c r="V91" s="58">
        <f>+'Ark1'!S3054</f>
        <v>0</v>
      </c>
      <c r="W91" s="169"/>
      <c r="X91" s="58">
        <f>+'Ark1'!T3054</f>
        <v>0</v>
      </c>
      <c r="Y91" s="169">
        <f>+'Ark1'!W3054</f>
        <v>0</v>
      </c>
      <c r="Z91" s="79">
        <f>+'Ark1'!X3054</f>
        <v>0</v>
      </c>
      <c r="AA91" s="79">
        <f>+'Ark1'!Y3054</f>
        <v>0</v>
      </c>
      <c r="AB91" s="79"/>
      <c r="AC91" s="169">
        <f>+'Ark1'!AA3054</f>
        <v>0</v>
      </c>
      <c r="AD91" s="58">
        <f>+'Ark1'!AB3054</f>
        <v>0</v>
      </c>
      <c r="AE91" s="58">
        <f>+'Ark1'!AC3054</f>
        <v>0</v>
      </c>
      <c r="AF91" s="79">
        <f>+'Ark1'!AD3054</f>
        <v>0</v>
      </c>
      <c r="AG91" s="79">
        <f>+'Ark1'!AE3054</f>
        <v>0</v>
      </c>
      <c r="AH91" s="79">
        <f>+'Ark1'!AF3054</f>
        <v>0</v>
      </c>
      <c r="AI91" s="169" t="e">
        <f t="shared" si="37"/>
        <v>#DIV/0!</v>
      </c>
      <c r="AJ91" s="79" t="e">
        <f t="shared" si="36"/>
        <v>#DIV/0!</v>
      </c>
      <c r="AK91" s="47"/>
      <c r="AL91" s="4"/>
      <c r="AM91" s="13"/>
      <c r="AO91" s="13"/>
      <c r="AP91" s="5"/>
    </row>
    <row r="92" spans="1:42" ht="15.6">
      <c r="A92" s="47"/>
      <c r="B92" s="56">
        <f>+'Ark1'!C3055</f>
        <v>2018</v>
      </c>
      <c r="C92" s="56">
        <f>+'Ark1'!O3055</f>
        <v>16</v>
      </c>
      <c r="D92" s="70" t="str">
        <f t="shared" si="38"/>
        <v>Trøndelag</v>
      </c>
      <c r="E92" s="56">
        <f>+'Ark1'!Q3055</f>
        <v>0</v>
      </c>
      <c r="F92" s="79"/>
      <c r="G92" s="359">
        <f>+'Ark1'!R3055</f>
        <v>0</v>
      </c>
      <c r="H92" s="79"/>
      <c r="I92" s="192">
        <f>+'Ark1'!AG3055</f>
        <v>0</v>
      </c>
      <c r="J92" s="169"/>
      <c r="K92" s="192">
        <f>+'Ark1'!AH3055</f>
        <v>0</v>
      </c>
      <c r="L92" s="192"/>
      <c r="M92" s="287"/>
      <c r="N92" s="192"/>
      <c r="O92" s="169">
        <f>+'Ark1'!U3055</f>
        <v>0</v>
      </c>
      <c r="P92" s="169"/>
      <c r="Q92" s="169"/>
      <c r="R92" s="192"/>
      <c r="S92" s="192"/>
      <c r="T92" s="192"/>
      <c r="U92" s="192"/>
      <c r="V92" s="58">
        <f>+'Ark1'!S3055</f>
        <v>0</v>
      </c>
      <c r="W92" s="169"/>
      <c r="X92" s="58">
        <f>+'Ark1'!T3055</f>
        <v>0</v>
      </c>
      <c r="Y92" s="169">
        <f>+'Ark1'!W3055</f>
        <v>0</v>
      </c>
      <c r="Z92" s="79">
        <f>+'Ark1'!X3055</f>
        <v>0</v>
      </c>
      <c r="AA92" s="79">
        <f>+'Ark1'!Y3055</f>
        <v>0</v>
      </c>
      <c r="AB92" s="79"/>
      <c r="AC92" s="169">
        <f>+'Ark1'!AA3055</f>
        <v>0</v>
      </c>
      <c r="AD92" s="58">
        <f>+'Ark1'!AB3055</f>
        <v>0</v>
      </c>
      <c r="AE92" s="58">
        <f>+'Ark1'!AC3055</f>
        <v>0</v>
      </c>
      <c r="AF92" s="79">
        <f>+'Ark1'!AD3055</f>
        <v>0</v>
      </c>
      <c r="AG92" s="79">
        <f>+'Ark1'!AE3055</f>
        <v>0</v>
      </c>
      <c r="AH92" s="79">
        <f>+'Ark1'!AF3055</f>
        <v>0</v>
      </c>
      <c r="AI92" s="169" t="e">
        <f t="shared" si="37"/>
        <v>#DIV/0!</v>
      </c>
      <c r="AJ92" s="79" t="e">
        <f t="shared" si="36"/>
        <v>#DIV/0!</v>
      </c>
      <c r="AK92" s="47"/>
      <c r="AL92" s="4"/>
      <c r="AM92" s="13"/>
      <c r="AO92" s="13"/>
      <c r="AP92" s="5"/>
    </row>
    <row r="93" spans="1:42" ht="15.6">
      <c r="A93" s="47"/>
      <c r="B93" s="56">
        <f>+'Ark1'!C3056</f>
        <v>2018</v>
      </c>
      <c r="C93" s="56">
        <f>+'Ark1'!O3056</f>
        <v>18</v>
      </c>
      <c r="D93" s="70" t="str">
        <f t="shared" si="38"/>
        <v>Nordland</v>
      </c>
      <c r="E93" s="56">
        <f>+'Ark1'!Q3056</f>
        <v>0</v>
      </c>
      <c r="F93" s="79"/>
      <c r="G93" s="359">
        <f>+'Ark1'!R3056</f>
        <v>0</v>
      </c>
      <c r="H93" s="79"/>
      <c r="I93" s="192">
        <f>+'Ark1'!AG3056</f>
        <v>0</v>
      </c>
      <c r="J93" s="169"/>
      <c r="K93" s="192">
        <f>+'Ark1'!AH3056</f>
        <v>0</v>
      </c>
      <c r="L93" s="192"/>
      <c r="M93" s="287"/>
      <c r="N93" s="192"/>
      <c r="O93" s="169">
        <f>+'Ark1'!U3056</f>
        <v>0</v>
      </c>
      <c r="P93" s="169"/>
      <c r="Q93" s="169"/>
      <c r="R93" s="192"/>
      <c r="S93" s="192"/>
      <c r="T93" s="192"/>
      <c r="U93" s="192"/>
      <c r="V93" s="58">
        <f>+'Ark1'!S3056</f>
        <v>0</v>
      </c>
      <c r="W93" s="169"/>
      <c r="X93" s="58">
        <f>+'Ark1'!T3056</f>
        <v>0</v>
      </c>
      <c r="Y93" s="169">
        <f>+'Ark1'!W3056</f>
        <v>0</v>
      </c>
      <c r="Z93" s="79">
        <f>+'Ark1'!X3056</f>
        <v>0</v>
      </c>
      <c r="AA93" s="79">
        <f>+'Ark1'!Y3056</f>
        <v>0</v>
      </c>
      <c r="AB93" s="79"/>
      <c r="AC93" s="169">
        <f>+'Ark1'!AA3056</f>
        <v>0</v>
      </c>
      <c r="AD93" s="58">
        <f>+'Ark1'!AB3056</f>
        <v>0</v>
      </c>
      <c r="AE93" s="58">
        <f>+'Ark1'!AC3056</f>
        <v>0</v>
      </c>
      <c r="AF93" s="79">
        <f>+'Ark1'!AD3056</f>
        <v>0</v>
      </c>
      <c r="AG93" s="79">
        <f>+'Ark1'!AE3056</f>
        <v>0</v>
      </c>
      <c r="AH93" s="79">
        <f>+'Ark1'!AF3056</f>
        <v>0</v>
      </c>
      <c r="AI93" s="169" t="e">
        <f t="shared" si="37"/>
        <v>#DIV/0!</v>
      </c>
      <c r="AJ93" s="79" t="e">
        <f t="shared" ref="AJ93:AJ111" si="39">+G93/E93</f>
        <v>#DIV/0!</v>
      </c>
      <c r="AK93" s="47"/>
      <c r="AL93" s="4"/>
      <c r="AM93" s="13"/>
      <c r="AO93" s="13"/>
      <c r="AP93" s="5"/>
    </row>
    <row r="94" spans="1:42" ht="15.6">
      <c r="A94" s="47"/>
      <c r="B94" s="56">
        <f>+'Ark1'!C3057</f>
        <v>2018</v>
      </c>
      <c r="C94" s="56">
        <f>+'Ark1'!O3057</f>
        <v>54</v>
      </c>
      <c r="D94" s="70" t="str">
        <f t="shared" si="38"/>
        <v>Troms og Finnmark</v>
      </c>
      <c r="E94" s="56">
        <f>+'Ark1'!Q3057</f>
        <v>0</v>
      </c>
      <c r="F94" s="79"/>
      <c r="G94" s="359">
        <f>+'Ark1'!R3057</f>
        <v>0</v>
      </c>
      <c r="H94" s="79"/>
      <c r="I94" s="192">
        <f>+'Ark1'!AG3057</f>
        <v>0</v>
      </c>
      <c r="J94" s="169"/>
      <c r="K94" s="192">
        <f>+'Ark1'!AH3057</f>
        <v>0</v>
      </c>
      <c r="L94" s="192"/>
      <c r="M94" s="287"/>
      <c r="N94" s="192"/>
      <c r="O94" s="169">
        <f>+'Ark1'!U3057</f>
        <v>0</v>
      </c>
      <c r="P94" s="169"/>
      <c r="Q94" s="169"/>
      <c r="R94" s="192"/>
      <c r="S94" s="192"/>
      <c r="T94" s="192"/>
      <c r="U94" s="192"/>
      <c r="V94" s="58">
        <f>+'Ark1'!S3057</f>
        <v>0</v>
      </c>
      <c r="W94" s="169"/>
      <c r="X94" s="58">
        <f>+'Ark1'!T3057</f>
        <v>0</v>
      </c>
      <c r="Y94" s="169">
        <f>+'Ark1'!W3057</f>
        <v>0</v>
      </c>
      <c r="Z94" s="79">
        <f>+'Ark1'!X3057</f>
        <v>0</v>
      </c>
      <c r="AA94" s="79">
        <f>+'Ark1'!Y3057</f>
        <v>0</v>
      </c>
      <c r="AB94" s="79"/>
      <c r="AC94" s="169">
        <f>+'Ark1'!AA3057</f>
        <v>0</v>
      </c>
      <c r="AD94" s="58">
        <f>+'Ark1'!AB3057</f>
        <v>0</v>
      </c>
      <c r="AE94" s="58">
        <f>+'Ark1'!AC3057</f>
        <v>0</v>
      </c>
      <c r="AF94" s="79">
        <f>+'Ark1'!AD3057</f>
        <v>0</v>
      </c>
      <c r="AG94" s="79">
        <f>+'Ark1'!AE3057</f>
        <v>0</v>
      </c>
      <c r="AH94" s="79">
        <f>+'Ark1'!AF3057</f>
        <v>0</v>
      </c>
      <c r="AI94" s="169" t="e">
        <f t="shared" si="37"/>
        <v>#DIV/0!</v>
      </c>
      <c r="AJ94" s="79" t="e">
        <f t="shared" si="39"/>
        <v>#DIV/0!</v>
      </c>
      <c r="AK94" s="47"/>
      <c r="AL94" s="4"/>
      <c r="AM94" s="13"/>
      <c r="AO94" s="5"/>
      <c r="AP94" s="5"/>
    </row>
    <row r="95" spans="1:42" ht="15.6">
      <c r="A95" s="47"/>
      <c r="B95" s="47"/>
      <c r="C95" s="47"/>
      <c r="D95" s="47"/>
      <c r="E95" s="47"/>
      <c r="F95" s="47"/>
      <c r="G95" s="350"/>
      <c r="H95" s="47"/>
      <c r="I95" s="47"/>
      <c r="J95" s="47"/>
      <c r="K95" s="47"/>
      <c r="L95" s="47"/>
      <c r="M95" s="76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"/>
      <c r="AM95" s="13"/>
      <c r="AO95" s="5"/>
      <c r="AP95" s="5"/>
    </row>
    <row r="96" spans="1:42" ht="15.6">
      <c r="A96" s="47"/>
      <c r="B96">
        <f>+'Ark1'!C3058</f>
        <v>2017</v>
      </c>
      <c r="C96">
        <f>+'Ark1'!O3058</f>
        <v>1</v>
      </c>
      <c r="D96" s="2" t="str">
        <f t="shared" si="38"/>
        <v>Viken</v>
      </c>
      <c r="E96">
        <f>+'Ark1'!Q3058</f>
        <v>0</v>
      </c>
      <c r="G96" s="347">
        <f>+'Ark1'!R3058</f>
        <v>0</v>
      </c>
      <c r="I96" s="210">
        <f>+'Ark1'!AG3058</f>
        <v>0</v>
      </c>
      <c r="K96" s="210">
        <f>+'Ark1'!AH3058</f>
        <v>0</v>
      </c>
      <c r="L96" s="210"/>
      <c r="M96" s="218"/>
      <c r="N96" s="210"/>
      <c r="O96" s="102">
        <f>+'Ark1'!U3058</f>
        <v>0</v>
      </c>
      <c r="R96" s="210"/>
      <c r="S96" s="210"/>
      <c r="T96" s="210"/>
      <c r="U96" s="210"/>
      <c r="V96" s="1">
        <f>+'Ark1'!S3058</f>
        <v>0</v>
      </c>
      <c r="X96" s="1">
        <f>+'Ark1'!T3058</f>
        <v>0</v>
      </c>
      <c r="Y96" s="102">
        <f>+'Ark1'!W3058</f>
        <v>0</v>
      </c>
      <c r="Z96" s="11">
        <f>+'Ark1'!X3058</f>
        <v>0</v>
      </c>
      <c r="AA96" s="11">
        <f>+'Ark1'!Y3058</f>
        <v>0</v>
      </c>
      <c r="AC96" s="102">
        <f>+'Ark1'!AA3058</f>
        <v>0</v>
      </c>
      <c r="AD96" s="1">
        <f>+'Ark1'!AB3058</f>
        <v>0</v>
      </c>
      <c r="AE96" s="1">
        <f>+'Ark1'!AC3058</f>
        <v>0</v>
      </c>
      <c r="AF96" s="11">
        <f>+'Ark1'!AD3058</f>
        <v>0</v>
      </c>
      <c r="AG96" s="11">
        <f>+'Ark1'!AE3058</f>
        <v>0</v>
      </c>
      <c r="AH96" s="11">
        <f>+'Ark1'!AF3058</f>
        <v>0</v>
      </c>
      <c r="AI96" s="102" t="e">
        <f t="shared" ref="AI96:AI105" si="40">+O96/V96</f>
        <v>#DIV/0!</v>
      </c>
      <c r="AJ96" s="11" t="e">
        <f t="shared" si="39"/>
        <v>#DIV/0!</v>
      </c>
      <c r="AK96" s="47"/>
      <c r="AL96" s="4"/>
      <c r="AM96" s="13"/>
      <c r="AO96" s="5"/>
      <c r="AP96" s="5"/>
    </row>
    <row r="97" spans="1:42" ht="15.6">
      <c r="A97" s="47"/>
      <c r="B97">
        <f>+'Ark1'!C3059</f>
        <v>2017</v>
      </c>
      <c r="C97">
        <f>+'Ark1'!O3059</f>
        <v>4</v>
      </c>
      <c r="D97" s="2" t="str">
        <f t="shared" si="38"/>
        <v>Innlandet</v>
      </c>
      <c r="E97">
        <f>+'Ark1'!Q3059</f>
        <v>0</v>
      </c>
      <c r="G97" s="347">
        <f>+'Ark1'!R3059</f>
        <v>0</v>
      </c>
      <c r="I97" s="210">
        <f>+'Ark1'!AG3059</f>
        <v>0</v>
      </c>
      <c r="K97" s="210">
        <f>+'Ark1'!AH3059</f>
        <v>0</v>
      </c>
      <c r="L97" s="210"/>
      <c r="M97" s="218"/>
      <c r="N97" s="210"/>
      <c r="O97" s="102">
        <f>+'Ark1'!U3059</f>
        <v>0</v>
      </c>
      <c r="R97" s="210"/>
      <c r="S97" s="210"/>
      <c r="T97" s="210"/>
      <c r="U97" s="210"/>
      <c r="V97" s="1">
        <f>+'Ark1'!S3059</f>
        <v>0</v>
      </c>
      <c r="X97" s="1">
        <f>+'Ark1'!T3059</f>
        <v>0</v>
      </c>
      <c r="Y97" s="102">
        <f>+'Ark1'!W3059</f>
        <v>0</v>
      </c>
      <c r="Z97" s="11">
        <f>+'Ark1'!X3059</f>
        <v>0</v>
      </c>
      <c r="AA97" s="11">
        <f>+'Ark1'!Y3059</f>
        <v>0</v>
      </c>
      <c r="AC97" s="102">
        <f>+'Ark1'!AA3059</f>
        <v>0</v>
      </c>
      <c r="AD97" s="1">
        <f>+'Ark1'!AB3059</f>
        <v>0</v>
      </c>
      <c r="AE97" s="1">
        <f>+'Ark1'!AC3059</f>
        <v>0</v>
      </c>
      <c r="AF97" s="11">
        <f>+'Ark1'!AD3059</f>
        <v>0</v>
      </c>
      <c r="AG97" s="11">
        <f>+'Ark1'!AE3059</f>
        <v>0</v>
      </c>
      <c r="AH97" s="11">
        <f>+'Ark1'!AF3059</f>
        <v>0</v>
      </c>
      <c r="AI97" s="102" t="e">
        <f t="shared" si="40"/>
        <v>#DIV/0!</v>
      </c>
      <c r="AJ97" s="11" t="e">
        <f t="shared" si="39"/>
        <v>#DIV/0!</v>
      </c>
      <c r="AK97" s="47"/>
      <c r="AL97" s="4"/>
      <c r="AM97" s="13"/>
      <c r="AO97" s="5"/>
      <c r="AP97" s="5"/>
    </row>
    <row r="98" spans="1:42" ht="15.6">
      <c r="A98" s="47"/>
      <c r="B98">
        <f>+'Ark1'!C3060</f>
        <v>2017</v>
      </c>
      <c r="C98">
        <f>+'Ark1'!O3060</f>
        <v>8</v>
      </c>
      <c r="D98" s="2" t="str">
        <f t="shared" si="38"/>
        <v>Telemark/ Vestfold</v>
      </c>
      <c r="E98">
        <f>+'Ark1'!Q3060</f>
        <v>0</v>
      </c>
      <c r="G98" s="347">
        <f>+'Ark1'!R3060</f>
        <v>0</v>
      </c>
      <c r="I98" s="210">
        <f>+'Ark1'!AG3060</f>
        <v>0</v>
      </c>
      <c r="K98" s="210">
        <f>+'Ark1'!AH3060</f>
        <v>0</v>
      </c>
      <c r="L98" s="210"/>
      <c r="M98" s="218"/>
      <c r="N98" s="210"/>
      <c r="O98" s="102">
        <f>+'Ark1'!U3060</f>
        <v>0</v>
      </c>
      <c r="R98" s="210"/>
      <c r="S98" s="210"/>
      <c r="T98" s="210"/>
      <c r="U98" s="210"/>
      <c r="V98" s="1">
        <f>+'Ark1'!S3060</f>
        <v>0</v>
      </c>
      <c r="X98" s="1">
        <f>+'Ark1'!T3060</f>
        <v>0</v>
      </c>
      <c r="Y98" s="102">
        <f>+'Ark1'!W3060</f>
        <v>0</v>
      </c>
      <c r="Z98" s="11">
        <f>+'Ark1'!X3060</f>
        <v>0</v>
      </c>
      <c r="AA98" s="11">
        <f>+'Ark1'!Y3060</f>
        <v>0</v>
      </c>
      <c r="AC98" s="102">
        <f>+'Ark1'!AA3060</f>
        <v>0</v>
      </c>
      <c r="AD98" s="1">
        <f>+'Ark1'!AB3060</f>
        <v>0</v>
      </c>
      <c r="AE98" s="1">
        <f>+'Ark1'!AC3060</f>
        <v>0</v>
      </c>
      <c r="AF98" s="11">
        <f>+'Ark1'!AD3060</f>
        <v>0</v>
      </c>
      <c r="AG98" s="11">
        <f>+'Ark1'!AE3060</f>
        <v>0</v>
      </c>
      <c r="AH98" s="11">
        <f>+'Ark1'!AF3060</f>
        <v>0</v>
      </c>
      <c r="AI98" s="102" t="e">
        <f t="shared" si="40"/>
        <v>#DIV/0!</v>
      </c>
      <c r="AJ98" s="11" t="e">
        <f t="shared" si="39"/>
        <v>#DIV/0!</v>
      </c>
      <c r="AK98" s="47"/>
      <c r="AL98" s="4"/>
      <c r="AM98" s="13"/>
      <c r="AO98" s="5"/>
      <c r="AP98" s="5"/>
    </row>
    <row r="99" spans="1:42" ht="15.6">
      <c r="A99" s="47"/>
      <c r="B99">
        <f>+'Ark1'!C3061</f>
        <v>2017</v>
      </c>
      <c r="C99">
        <f>+'Ark1'!O3061</f>
        <v>9</v>
      </c>
      <c r="D99" s="2" t="str">
        <f t="shared" si="38"/>
        <v>Agder</v>
      </c>
      <c r="E99">
        <f>+'Ark1'!Q3061</f>
        <v>0</v>
      </c>
      <c r="G99" s="347">
        <f>+'Ark1'!R3061</f>
        <v>0</v>
      </c>
      <c r="I99" s="210">
        <f>+'Ark1'!AG3061</f>
        <v>0</v>
      </c>
      <c r="K99" s="210">
        <f>+'Ark1'!AH3061</f>
        <v>0</v>
      </c>
      <c r="L99" s="210"/>
      <c r="M99" s="218"/>
      <c r="N99" s="210"/>
      <c r="O99" s="102">
        <f>+'Ark1'!U3061</f>
        <v>0</v>
      </c>
      <c r="R99" s="210"/>
      <c r="S99" s="210"/>
      <c r="T99" s="210"/>
      <c r="U99" s="210"/>
      <c r="V99" s="1">
        <f>+'Ark1'!S3061</f>
        <v>0</v>
      </c>
      <c r="X99" s="1">
        <f>+'Ark1'!T3061</f>
        <v>0</v>
      </c>
      <c r="Y99" s="102">
        <f>+'Ark1'!W3061</f>
        <v>0</v>
      </c>
      <c r="Z99" s="11">
        <f>+'Ark1'!X3061</f>
        <v>0</v>
      </c>
      <c r="AA99" s="11">
        <f>+'Ark1'!Y3061</f>
        <v>0</v>
      </c>
      <c r="AC99" s="102">
        <f>+'Ark1'!AA3061</f>
        <v>0</v>
      </c>
      <c r="AD99" s="1">
        <f>+'Ark1'!AB3061</f>
        <v>0</v>
      </c>
      <c r="AE99" s="1">
        <f>+'Ark1'!AC3061</f>
        <v>0</v>
      </c>
      <c r="AF99" s="11">
        <f>+'Ark1'!AD3061</f>
        <v>0</v>
      </c>
      <c r="AG99" s="11">
        <f>+'Ark1'!AE3061</f>
        <v>0</v>
      </c>
      <c r="AH99" s="11">
        <f>+'Ark1'!AF3061</f>
        <v>0</v>
      </c>
      <c r="AI99" s="102" t="e">
        <f t="shared" si="40"/>
        <v>#DIV/0!</v>
      </c>
      <c r="AJ99" s="11" t="e">
        <f t="shared" si="39"/>
        <v>#DIV/0!</v>
      </c>
      <c r="AK99" s="47"/>
      <c r="AL99" s="4"/>
      <c r="AM99" s="13"/>
      <c r="AO99" s="5"/>
      <c r="AP99" s="5"/>
    </row>
    <row r="100" spans="1:42" ht="15.6">
      <c r="A100" s="47"/>
      <c r="B100">
        <f>+'Ark1'!C3062</f>
        <v>2017</v>
      </c>
      <c r="C100">
        <f>+'Ark1'!O3062</f>
        <v>11</v>
      </c>
      <c r="D100" s="2" t="str">
        <f t="shared" si="38"/>
        <v>Rogaland</v>
      </c>
      <c r="E100">
        <f>+'Ark1'!Q3062</f>
        <v>0</v>
      </c>
      <c r="G100" s="347">
        <f>+'Ark1'!R3062</f>
        <v>0</v>
      </c>
      <c r="I100" s="210">
        <f>+'Ark1'!AG3062</f>
        <v>0</v>
      </c>
      <c r="K100" s="210">
        <f>+'Ark1'!AH3062</f>
        <v>0</v>
      </c>
      <c r="L100" s="210"/>
      <c r="M100" s="218"/>
      <c r="N100" s="210"/>
      <c r="O100" s="102">
        <f>+'Ark1'!U3062</f>
        <v>0</v>
      </c>
      <c r="R100" s="210"/>
      <c r="S100" s="210"/>
      <c r="T100" s="210"/>
      <c r="U100" s="210"/>
      <c r="V100" s="1">
        <f>+'Ark1'!S3062</f>
        <v>0</v>
      </c>
      <c r="X100" s="1">
        <f>+'Ark1'!T3062</f>
        <v>0</v>
      </c>
      <c r="Y100" s="102">
        <f>+'Ark1'!W3062</f>
        <v>0</v>
      </c>
      <c r="Z100" s="11">
        <f>+'Ark1'!X3062</f>
        <v>0</v>
      </c>
      <c r="AA100" s="11">
        <f>+'Ark1'!Y3062</f>
        <v>0</v>
      </c>
      <c r="AC100" s="102">
        <f>+'Ark1'!AA3062</f>
        <v>0</v>
      </c>
      <c r="AD100" s="1">
        <f>+'Ark1'!AB3062</f>
        <v>0</v>
      </c>
      <c r="AE100" s="1">
        <f>+'Ark1'!AC3062</f>
        <v>0</v>
      </c>
      <c r="AF100" s="11">
        <f>+'Ark1'!AD3062</f>
        <v>0</v>
      </c>
      <c r="AG100" s="11">
        <f>+'Ark1'!AE3062</f>
        <v>0</v>
      </c>
      <c r="AH100" s="11">
        <f>+'Ark1'!AF3062</f>
        <v>0</v>
      </c>
      <c r="AI100" s="102" t="e">
        <f t="shared" si="40"/>
        <v>#DIV/0!</v>
      </c>
      <c r="AJ100" s="11" t="e">
        <f t="shared" si="39"/>
        <v>#DIV/0!</v>
      </c>
      <c r="AK100" s="47"/>
      <c r="AL100" s="4"/>
      <c r="AM100" s="13"/>
      <c r="AO100" s="5"/>
      <c r="AP100" s="5"/>
    </row>
    <row r="101" spans="1:42" ht="15.6">
      <c r="A101" s="47"/>
      <c r="B101">
        <f>+'Ark1'!C3063</f>
        <v>2017</v>
      </c>
      <c r="C101">
        <f>+'Ark1'!O3063</f>
        <v>14</v>
      </c>
      <c r="D101" s="2" t="str">
        <f t="shared" si="38"/>
        <v>Vestland</v>
      </c>
      <c r="E101">
        <f>+'Ark1'!Q3063</f>
        <v>0</v>
      </c>
      <c r="G101" s="347">
        <f>+'Ark1'!R3063</f>
        <v>0</v>
      </c>
      <c r="I101" s="210">
        <f>+'Ark1'!AG3063</f>
        <v>0</v>
      </c>
      <c r="K101" s="210">
        <f>+'Ark1'!AH3063</f>
        <v>0</v>
      </c>
      <c r="L101" s="210"/>
      <c r="M101" s="218"/>
      <c r="N101" s="210"/>
      <c r="O101" s="102">
        <f>+'Ark1'!U3063</f>
        <v>0</v>
      </c>
      <c r="R101" s="210"/>
      <c r="S101" s="210"/>
      <c r="T101" s="210"/>
      <c r="U101" s="210"/>
      <c r="V101" s="1">
        <f>+'Ark1'!S3063</f>
        <v>0</v>
      </c>
      <c r="X101" s="1">
        <f>+'Ark1'!T3063</f>
        <v>0</v>
      </c>
      <c r="Y101" s="102">
        <f>+'Ark1'!W3063</f>
        <v>0</v>
      </c>
      <c r="Z101" s="11">
        <f>+'Ark1'!X3063</f>
        <v>0</v>
      </c>
      <c r="AA101" s="11">
        <f>+'Ark1'!Y3063</f>
        <v>0</v>
      </c>
      <c r="AC101" s="102">
        <f>+'Ark1'!AA3063</f>
        <v>0</v>
      </c>
      <c r="AD101" s="1">
        <f>+'Ark1'!AB3063</f>
        <v>0</v>
      </c>
      <c r="AE101" s="1">
        <f>+'Ark1'!AC3063</f>
        <v>0</v>
      </c>
      <c r="AF101" s="11">
        <f>+'Ark1'!AD3063</f>
        <v>0</v>
      </c>
      <c r="AG101" s="11">
        <f>+'Ark1'!AE3063</f>
        <v>0</v>
      </c>
      <c r="AH101" s="11">
        <f>+'Ark1'!AF3063</f>
        <v>0</v>
      </c>
      <c r="AI101" s="102" t="e">
        <f t="shared" si="40"/>
        <v>#DIV/0!</v>
      </c>
      <c r="AJ101" s="11" t="e">
        <f t="shared" si="39"/>
        <v>#DIV/0!</v>
      </c>
      <c r="AK101" s="47"/>
      <c r="AL101" s="4"/>
      <c r="AM101" s="13"/>
      <c r="AO101" s="5"/>
      <c r="AP101" s="5"/>
    </row>
    <row r="102" spans="1:42" ht="15.6">
      <c r="A102" s="47"/>
      <c r="B102">
        <f>+'Ark1'!C3064</f>
        <v>2017</v>
      </c>
      <c r="C102">
        <f>+'Ark1'!O3064</f>
        <v>15</v>
      </c>
      <c r="D102" s="2" t="str">
        <f t="shared" si="38"/>
        <v>Møre og Romsdal</v>
      </c>
      <c r="E102">
        <f>+'Ark1'!Q3064</f>
        <v>0</v>
      </c>
      <c r="G102" s="347">
        <f>+'Ark1'!R3064</f>
        <v>0</v>
      </c>
      <c r="I102" s="210">
        <f>+'Ark1'!AG3064</f>
        <v>0</v>
      </c>
      <c r="K102" s="210">
        <f>+'Ark1'!AH3064</f>
        <v>0</v>
      </c>
      <c r="L102" s="210"/>
      <c r="M102" s="218"/>
      <c r="N102" s="210"/>
      <c r="O102" s="102">
        <f>+'Ark1'!U3064</f>
        <v>0</v>
      </c>
      <c r="R102" s="210"/>
      <c r="S102" s="210"/>
      <c r="T102" s="210"/>
      <c r="U102" s="210"/>
      <c r="V102" s="1">
        <f>+'Ark1'!S3064</f>
        <v>0</v>
      </c>
      <c r="X102" s="1">
        <f>+'Ark1'!T3064</f>
        <v>0</v>
      </c>
      <c r="Y102" s="102">
        <f>+'Ark1'!W3064</f>
        <v>0</v>
      </c>
      <c r="Z102" s="11">
        <f>+'Ark1'!X3064</f>
        <v>0</v>
      </c>
      <c r="AA102" s="11">
        <f>+'Ark1'!Y3064</f>
        <v>0</v>
      </c>
      <c r="AC102" s="102">
        <f>+'Ark1'!AA3064</f>
        <v>0</v>
      </c>
      <c r="AD102" s="1">
        <f>+'Ark1'!AB3064</f>
        <v>0</v>
      </c>
      <c r="AE102" s="1">
        <f>+'Ark1'!AC3064</f>
        <v>0</v>
      </c>
      <c r="AF102" s="11">
        <f>+'Ark1'!AD3064</f>
        <v>0</v>
      </c>
      <c r="AG102" s="11">
        <f>+'Ark1'!AE3064</f>
        <v>0</v>
      </c>
      <c r="AH102" s="11">
        <f>+'Ark1'!AF3064</f>
        <v>0</v>
      </c>
      <c r="AI102" s="102" t="e">
        <f t="shared" si="40"/>
        <v>#DIV/0!</v>
      </c>
      <c r="AJ102" s="11" t="e">
        <f t="shared" si="39"/>
        <v>#DIV/0!</v>
      </c>
      <c r="AK102" s="47"/>
      <c r="AL102" s="4"/>
      <c r="AM102" s="13"/>
      <c r="AO102" s="5"/>
      <c r="AP102" s="5"/>
    </row>
    <row r="103" spans="1:42" ht="15.6">
      <c r="A103" s="47"/>
      <c r="B103">
        <f>+'Ark1'!C3065</f>
        <v>2017</v>
      </c>
      <c r="C103">
        <f>+'Ark1'!O3065</f>
        <v>16</v>
      </c>
      <c r="D103" s="2" t="str">
        <f t="shared" si="38"/>
        <v>Trøndelag</v>
      </c>
      <c r="E103">
        <f>+'Ark1'!Q3065</f>
        <v>0</v>
      </c>
      <c r="G103" s="347">
        <f>+'Ark1'!R3065</f>
        <v>0</v>
      </c>
      <c r="I103" s="210">
        <f>+'Ark1'!AG3065</f>
        <v>0</v>
      </c>
      <c r="K103" s="210">
        <f>+'Ark1'!AH3065</f>
        <v>0</v>
      </c>
      <c r="L103" s="210"/>
      <c r="M103" s="218"/>
      <c r="N103" s="210"/>
      <c r="O103" s="102">
        <f>+'Ark1'!U3065</f>
        <v>0</v>
      </c>
      <c r="R103" s="210"/>
      <c r="S103" s="210"/>
      <c r="T103" s="210"/>
      <c r="U103" s="210"/>
      <c r="V103" s="1">
        <f>+'Ark1'!S3065</f>
        <v>0</v>
      </c>
      <c r="X103" s="1">
        <f>+'Ark1'!T3065</f>
        <v>0</v>
      </c>
      <c r="Y103" s="102">
        <f>+'Ark1'!W3065</f>
        <v>0</v>
      </c>
      <c r="Z103" s="11">
        <f>+'Ark1'!X3065</f>
        <v>0</v>
      </c>
      <c r="AA103" s="11">
        <f>+'Ark1'!Y3065</f>
        <v>0</v>
      </c>
      <c r="AC103" s="102">
        <f>+'Ark1'!AA3065</f>
        <v>0</v>
      </c>
      <c r="AD103" s="1">
        <f>+'Ark1'!AB3065</f>
        <v>0</v>
      </c>
      <c r="AE103" s="1">
        <f>+'Ark1'!AC3065</f>
        <v>0</v>
      </c>
      <c r="AF103" s="11">
        <f>+'Ark1'!AD3065</f>
        <v>0</v>
      </c>
      <c r="AG103" s="11">
        <f>+'Ark1'!AE3065</f>
        <v>0</v>
      </c>
      <c r="AH103" s="11">
        <f>+'Ark1'!AF3065</f>
        <v>0</v>
      </c>
      <c r="AI103" s="102" t="e">
        <f t="shared" si="40"/>
        <v>#DIV/0!</v>
      </c>
      <c r="AJ103" s="11" t="e">
        <f t="shared" si="39"/>
        <v>#DIV/0!</v>
      </c>
      <c r="AK103" s="47"/>
      <c r="AL103" s="4"/>
      <c r="AM103" s="13"/>
      <c r="AO103" s="5"/>
      <c r="AP103" s="5"/>
    </row>
    <row r="104" spans="1:42" ht="15.6">
      <c r="A104" s="47"/>
      <c r="B104">
        <f>+'Ark1'!C3066</f>
        <v>2017</v>
      </c>
      <c r="C104">
        <f>+'Ark1'!O3066</f>
        <v>18</v>
      </c>
      <c r="D104" s="2" t="str">
        <f t="shared" si="38"/>
        <v>Nordland</v>
      </c>
      <c r="E104">
        <f>+'Ark1'!Q3066</f>
        <v>0</v>
      </c>
      <c r="G104" s="347">
        <f>+'Ark1'!R3066</f>
        <v>0</v>
      </c>
      <c r="I104" s="210">
        <f>+'Ark1'!AG3066</f>
        <v>0</v>
      </c>
      <c r="K104" s="210">
        <f>+'Ark1'!AH3066</f>
        <v>0</v>
      </c>
      <c r="L104" s="210"/>
      <c r="M104" s="218"/>
      <c r="N104" s="210"/>
      <c r="O104" s="102">
        <f>+'Ark1'!U3066</f>
        <v>0</v>
      </c>
      <c r="R104" s="210"/>
      <c r="S104" s="210"/>
      <c r="T104" s="210"/>
      <c r="U104" s="210"/>
      <c r="V104" s="1">
        <f>+'Ark1'!S3066</f>
        <v>0</v>
      </c>
      <c r="X104" s="1">
        <f>+'Ark1'!T3066</f>
        <v>0</v>
      </c>
      <c r="Y104" s="102">
        <f>+'Ark1'!W3066</f>
        <v>0</v>
      </c>
      <c r="Z104" s="11">
        <f>+'Ark1'!X3066</f>
        <v>0</v>
      </c>
      <c r="AA104" s="11">
        <f>+'Ark1'!Y3066</f>
        <v>0</v>
      </c>
      <c r="AC104" s="102">
        <f>+'Ark1'!AA3066</f>
        <v>0</v>
      </c>
      <c r="AD104" s="1">
        <f>+'Ark1'!AB3066</f>
        <v>0</v>
      </c>
      <c r="AE104" s="1">
        <f>+'Ark1'!AC3066</f>
        <v>0</v>
      </c>
      <c r="AF104" s="11">
        <f>+'Ark1'!AD3066</f>
        <v>0</v>
      </c>
      <c r="AG104" s="11">
        <f>+'Ark1'!AE3066</f>
        <v>0</v>
      </c>
      <c r="AH104" s="11">
        <f>+'Ark1'!AF3066</f>
        <v>0</v>
      </c>
      <c r="AI104" s="102" t="e">
        <f t="shared" si="40"/>
        <v>#DIV/0!</v>
      </c>
      <c r="AJ104" s="11" t="e">
        <f t="shared" si="39"/>
        <v>#DIV/0!</v>
      </c>
      <c r="AK104" s="47"/>
      <c r="AL104" s="4"/>
      <c r="AM104" s="13"/>
      <c r="AO104" s="5"/>
      <c r="AP104" s="5"/>
    </row>
    <row r="105" spans="1:42" ht="15.6">
      <c r="A105" s="47"/>
      <c r="B105">
        <f>+'Ark1'!C3067</f>
        <v>2017</v>
      </c>
      <c r="C105">
        <f>+'Ark1'!O3067</f>
        <v>54</v>
      </c>
      <c r="D105" s="2" t="str">
        <f t="shared" si="38"/>
        <v>Troms og Finnmark</v>
      </c>
      <c r="E105">
        <f>+'Ark1'!Q3067</f>
        <v>0</v>
      </c>
      <c r="G105" s="347">
        <f>+'Ark1'!R3067</f>
        <v>0</v>
      </c>
      <c r="I105" s="210">
        <f>+'Ark1'!AG3067</f>
        <v>0</v>
      </c>
      <c r="K105" s="210">
        <f>+'Ark1'!AH3067</f>
        <v>0</v>
      </c>
      <c r="L105" s="210"/>
      <c r="M105" s="218"/>
      <c r="N105" s="210"/>
      <c r="O105" s="102">
        <f>+'Ark1'!U3067</f>
        <v>0</v>
      </c>
      <c r="R105" s="210"/>
      <c r="S105" s="210"/>
      <c r="T105" s="210"/>
      <c r="U105" s="210"/>
      <c r="V105" s="1">
        <f>+'Ark1'!S3067</f>
        <v>0</v>
      </c>
      <c r="X105" s="1">
        <f>+'Ark1'!T3067</f>
        <v>0</v>
      </c>
      <c r="Y105" s="102">
        <f>+'Ark1'!W3067</f>
        <v>0</v>
      </c>
      <c r="Z105" s="11">
        <f>+'Ark1'!X3067</f>
        <v>0</v>
      </c>
      <c r="AA105" s="11">
        <f>+'Ark1'!Y3067</f>
        <v>0</v>
      </c>
      <c r="AC105" s="102">
        <f>+'Ark1'!AA3067</f>
        <v>0</v>
      </c>
      <c r="AD105" s="1">
        <f>+'Ark1'!AB3067</f>
        <v>0</v>
      </c>
      <c r="AE105" s="1">
        <f>+'Ark1'!AC3067</f>
        <v>0</v>
      </c>
      <c r="AF105" s="11">
        <f>+'Ark1'!AD3067</f>
        <v>0</v>
      </c>
      <c r="AG105" s="11">
        <f>+'Ark1'!AE3067</f>
        <v>0</v>
      </c>
      <c r="AH105" s="11">
        <f>+'Ark1'!AF3067</f>
        <v>0</v>
      </c>
      <c r="AI105" s="102" t="e">
        <f t="shared" si="40"/>
        <v>#DIV/0!</v>
      </c>
      <c r="AJ105" s="11" t="e">
        <f t="shared" si="39"/>
        <v>#DIV/0!</v>
      </c>
      <c r="AK105" s="47"/>
      <c r="AL105" s="4"/>
      <c r="AM105" s="13"/>
      <c r="AO105" s="5"/>
      <c r="AP105" s="5"/>
    </row>
    <row r="106" spans="1:42" ht="15.6">
      <c r="A106" s="47"/>
      <c r="B106" s="47"/>
      <c r="C106" s="47"/>
      <c r="D106" s="47"/>
      <c r="E106" s="47"/>
      <c r="F106" s="47"/>
      <c r="G106" s="350"/>
      <c r="H106" s="47"/>
      <c r="I106" s="47"/>
      <c r="J106" s="47"/>
      <c r="K106" s="47"/>
      <c r="L106" s="47"/>
      <c r="M106" s="76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"/>
      <c r="AM106" s="13"/>
      <c r="AO106" s="5"/>
      <c r="AP106" s="5"/>
    </row>
    <row r="107" spans="1:42" ht="15.6">
      <c r="A107" s="47"/>
      <c r="B107" s="56">
        <f>+'Ark1'!C3068</f>
        <v>2016</v>
      </c>
      <c r="C107" s="56">
        <f>+'Ark1'!O3068</f>
        <v>1</v>
      </c>
      <c r="D107" s="70" t="str">
        <f t="shared" si="38"/>
        <v>Viken</v>
      </c>
      <c r="E107" s="56">
        <f>+'Ark1'!Q3068</f>
        <v>0</v>
      </c>
      <c r="F107" s="79"/>
      <c r="G107" s="359">
        <f>+'Ark1'!R3068</f>
        <v>0</v>
      </c>
      <c r="H107" s="79"/>
      <c r="I107" s="192">
        <f>+'Ark1'!AG3068</f>
        <v>0</v>
      </c>
      <c r="J107" s="169"/>
      <c r="K107" s="192">
        <f>+'Ark1'!AH3068</f>
        <v>0</v>
      </c>
      <c r="L107" s="192"/>
      <c r="M107" s="287"/>
      <c r="N107" s="192"/>
      <c r="O107" s="169">
        <f>+'Ark1'!U3068</f>
        <v>0</v>
      </c>
      <c r="P107" s="169"/>
      <c r="Q107" s="169"/>
      <c r="R107" s="192"/>
      <c r="S107" s="192"/>
      <c r="T107" s="192"/>
      <c r="U107" s="192"/>
      <c r="V107" s="58">
        <f>+'Ark1'!S3068</f>
        <v>0</v>
      </c>
      <c r="W107" s="169"/>
      <c r="X107" s="58">
        <f>+'Ark1'!T3068</f>
        <v>0</v>
      </c>
      <c r="Y107" s="169">
        <f>+'Ark1'!W3068</f>
        <v>0</v>
      </c>
      <c r="Z107" s="79">
        <f>+'Ark1'!X3068</f>
        <v>0</v>
      </c>
      <c r="AA107" s="79">
        <f>+'Ark1'!Y3068</f>
        <v>0</v>
      </c>
      <c r="AB107" s="79"/>
      <c r="AC107" s="169">
        <f>+'Ark1'!AA3068</f>
        <v>0</v>
      </c>
      <c r="AD107" s="58">
        <f>+'Ark1'!AB3068</f>
        <v>0</v>
      </c>
      <c r="AE107" s="58">
        <f>+'Ark1'!AC3068</f>
        <v>0</v>
      </c>
      <c r="AF107" s="79">
        <f>+'Ark1'!AD3068</f>
        <v>0</v>
      </c>
      <c r="AG107" s="79">
        <f>+'Ark1'!AE3068</f>
        <v>0</v>
      </c>
      <c r="AH107" s="79">
        <f>+'Ark1'!AF3068</f>
        <v>0</v>
      </c>
      <c r="AI107" s="169" t="e">
        <f t="shared" ref="AI107:AI116" si="41">+O107/V107</f>
        <v>#DIV/0!</v>
      </c>
      <c r="AJ107" s="79" t="e">
        <f t="shared" si="39"/>
        <v>#DIV/0!</v>
      </c>
      <c r="AK107" s="47"/>
      <c r="AL107" s="4"/>
      <c r="AM107" s="5"/>
      <c r="AO107" s="5"/>
      <c r="AP107" s="5"/>
    </row>
    <row r="108" spans="1:42" ht="15.6">
      <c r="A108" s="47"/>
      <c r="B108" s="56">
        <f>+'Ark1'!C3069</f>
        <v>2016</v>
      </c>
      <c r="C108" s="56">
        <f>+'Ark1'!O3069</f>
        <v>4</v>
      </c>
      <c r="D108" s="70" t="str">
        <f t="shared" si="38"/>
        <v>Innlandet</v>
      </c>
      <c r="E108" s="56">
        <f>+'Ark1'!Q3069</f>
        <v>0</v>
      </c>
      <c r="F108" s="79"/>
      <c r="G108" s="359">
        <f>+'Ark1'!R3069</f>
        <v>0</v>
      </c>
      <c r="H108" s="79"/>
      <c r="I108" s="192">
        <f>+'Ark1'!AG3069</f>
        <v>0</v>
      </c>
      <c r="J108" s="169"/>
      <c r="K108" s="192">
        <f>+'Ark1'!AH3069</f>
        <v>0</v>
      </c>
      <c r="L108" s="192"/>
      <c r="M108" s="287"/>
      <c r="N108" s="192"/>
      <c r="O108" s="169">
        <f>+'Ark1'!U3069</f>
        <v>0</v>
      </c>
      <c r="P108" s="169"/>
      <c r="Q108" s="169"/>
      <c r="R108" s="192"/>
      <c r="S108" s="192"/>
      <c r="T108" s="192"/>
      <c r="U108" s="192"/>
      <c r="V108" s="58">
        <f>+'Ark1'!S3069</f>
        <v>0</v>
      </c>
      <c r="W108" s="169"/>
      <c r="X108" s="58">
        <f>+'Ark1'!T3069</f>
        <v>0</v>
      </c>
      <c r="Y108" s="169">
        <f>+'Ark1'!W3069</f>
        <v>0</v>
      </c>
      <c r="Z108" s="79">
        <f>+'Ark1'!X3069</f>
        <v>0</v>
      </c>
      <c r="AA108" s="79">
        <f>+'Ark1'!Y3069</f>
        <v>0</v>
      </c>
      <c r="AB108" s="79"/>
      <c r="AC108" s="169">
        <f>+'Ark1'!AA3069</f>
        <v>0</v>
      </c>
      <c r="AD108" s="58">
        <f>+'Ark1'!AB3069</f>
        <v>0</v>
      </c>
      <c r="AE108" s="58">
        <f>+'Ark1'!AC3069</f>
        <v>0</v>
      </c>
      <c r="AF108" s="79">
        <f>+'Ark1'!AD3069</f>
        <v>0</v>
      </c>
      <c r="AG108" s="79">
        <f>+'Ark1'!AE3069</f>
        <v>0</v>
      </c>
      <c r="AH108" s="79">
        <f>+'Ark1'!AF3069</f>
        <v>0</v>
      </c>
      <c r="AI108" s="169" t="e">
        <f t="shared" si="41"/>
        <v>#DIV/0!</v>
      </c>
      <c r="AJ108" s="79" t="e">
        <f t="shared" si="39"/>
        <v>#DIV/0!</v>
      </c>
      <c r="AK108" s="47"/>
      <c r="AL108" s="13"/>
      <c r="AM108" s="13"/>
    </row>
    <row r="109" spans="1:42" ht="15.6">
      <c r="A109" s="47"/>
      <c r="B109" s="56">
        <f>+'Ark1'!C3070</f>
        <v>2016</v>
      </c>
      <c r="C109" s="56">
        <f>+'Ark1'!O3070</f>
        <v>8</v>
      </c>
      <c r="D109" s="70" t="str">
        <f t="shared" si="38"/>
        <v>Telemark/ Vestfold</v>
      </c>
      <c r="E109" s="56">
        <f>+'Ark1'!Q3070</f>
        <v>0</v>
      </c>
      <c r="F109" s="79"/>
      <c r="G109" s="359">
        <f>+'Ark1'!R3070</f>
        <v>0</v>
      </c>
      <c r="H109" s="79"/>
      <c r="I109" s="192">
        <f>+'Ark1'!AG3070</f>
        <v>0</v>
      </c>
      <c r="J109" s="169"/>
      <c r="K109" s="192">
        <f>+'Ark1'!AH3070</f>
        <v>0</v>
      </c>
      <c r="L109" s="192"/>
      <c r="M109" s="287"/>
      <c r="N109" s="192"/>
      <c r="O109" s="169">
        <f>+'Ark1'!U3070</f>
        <v>0</v>
      </c>
      <c r="P109" s="169"/>
      <c r="Q109" s="169"/>
      <c r="R109" s="192"/>
      <c r="S109" s="192"/>
      <c r="T109" s="192"/>
      <c r="U109" s="192"/>
      <c r="V109" s="58">
        <f>+'Ark1'!S3070</f>
        <v>0</v>
      </c>
      <c r="W109" s="169"/>
      <c r="X109" s="58">
        <f>+'Ark1'!T3070</f>
        <v>0</v>
      </c>
      <c r="Y109" s="169">
        <f>+'Ark1'!W3070</f>
        <v>0</v>
      </c>
      <c r="Z109" s="79">
        <f>+'Ark1'!X3070</f>
        <v>0</v>
      </c>
      <c r="AA109" s="79">
        <f>+'Ark1'!Y3070</f>
        <v>0</v>
      </c>
      <c r="AB109" s="79"/>
      <c r="AC109" s="169">
        <f>+'Ark1'!AA3070</f>
        <v>0</v>
      </c>
      <c r="AD109" s="58">
        <f>+'Ark1'!AB3070</f>
        <v>0</v>
      </c>
      <c r="AE109" s="58">
        <f>+'Ark1'!AC3070</f>
        <v>0</v>
      </c>
      <c r="AF109" s="79">
        <f>+'Ark1'!AD3070</f>
        <v>0</v>
      </c>
      <c r="AG109" s="79">
        <f>+'Ark1'!AE3070</f>
        <v>0</v>
      </c>
      <c r="AH109" s="79">
        <f>+'Ark1'!AF3070</f>
        <v>0</v>
      </c>
      <c r="AI109" s="169" t="e">
        <f t="shared" si="41"/>
        <v>#DIV/0!</v>
      </c>
      <c r="AJ109" s="79" t="e">
        <f t="shared" si="39"/>
        <v>#DIV/0!</v>
      </c>
      <c r="AK109" s="47"/>
      <c r="AL109" s="5"/>
      <c r="AM109" s="5"/>
      <c r="AP109" s="5"/>
    </row>
    <row r="110" spans="1:42" ht="15.6">
      <c r="A110" s="47"/>
      <c r="B110" s="56">
        <f>+'Ark1'!C3071</f>
        <v>2016</v>
      </c>
      <c r="C110" s="56">
        <f>+'Ark1'!O3071</f>
        <v>9</v>
      </c>
      <c r="D110" s="70" t="str">
        <f t="shared" si="38"/>
        <v>Agder</v>
      </c>
      <c r="E110" s="56">
        <f>+'Ark1'!Q3071</f>
        <v>0</v>
      </c>
      <c r="F110" s="79"/>
      <c r="G110" s="359">
        <f>+'Ark1'!R3071</f>
        <v>0</v>
      </c>
      <c r="H110" s="79"/>
      <c r="I110" s="192">
        <f>+'Ark1'!AG3071</f>
        <v>0</v>
      </c>
      <c r="J110" s="169"/>
      <c r="K110" s="192">
        <f>+'Ark1'!AH3071</f>
        <v>0</v>
      </c>
      <c r="L110" s="192"/>
      <c r="M110" s="287"/>
      <c r="N110" s="192"/>
      <c r="O110" s="169">
        <f>+'Ark1'!U3071</f>
        <v>0</v>
      </c>
      <c r="P110" s="169"/>
      <c r="Q110" s="169"/>
      <c r="R110" s="192"/>
      <c r="S110" s="192"/>
      <c r="T110" s="192"/>
      <c r="U110" s="192"/>
      <c r="V110" s="58">
        <f>+'Ark1'!S3071</f>
        <v>0</v>
      </c>
      <c r="W110" s="169"/>
      <c r="X110" s="58">
        <f>+'Ark1'!T3071</f>
        <v>0</v>
      </c>
      <c r="Y110" s="169">
        <f>+'Ark1'!W3071</f>
        <v>0</v>
      </c>
      <c r="Z110" s="79">
        <f>+'Ark1'!X3071</f>
        <v>0</v>
      </c>
      <c r="AA110" s="79">
        <f>+'Ark1'!Y3071</f>
        <v>0</v>
      </c>
      <c r="AB110" s="79"/>
      <c r="AC110" s="169">
        <f>+'Ark1'!AA3071</f>
        <v>0</v>
      </c>
      <c r="AD110" s="58">
        <f>+'Ark1'!AB3071</f>
        <v>0</v>
      </c>
      <c r="AE110" s="58">
        <f>+'Ark1'!AC3071</f>
        <v>0</v>
      </c>
      <c r="AF110" s="79">
        <f>+'Ark1'!AD3071</f>
        <v>0</v>
      </c>
      <c r="AG110" s="79">
        <f>+'Ark1'!AE3071</f>
        <v>0</v>
      </c>
      <c r="AH110" s="79">
        <f>+'Ark1'!AF3071</f>
        <v>0</v>
      </c>
      <c r="AI110" s="169" t="e">
        <f t="shared" si="41"/>
        <v>#DIV/0!</v>
      </c>
      <c r="AJ110" s="79" t="e">
        <f t="shared" si="39"/>
        <v>#DIV/0!</v>
      </c>
      <c r="AK110" s="47"/>
      <c r="AL110" s="13"/>
      <c r="AM110" s="13"/>
    </row>
    <row r="111" spans="1:42" ht="15.6">
      <c r="A111" s="47"/>
      <c r="B111" s="56">
        <f>+'Ark1'!C3072</f>
        <v>2016</v>
      </c>
      <c r="C111" s="56">
        <f>+'Ark1'!O3072</f>
        <v>11</v>
      </c>
      <c r="D111" s="70" t="str">
        <f t="shared" si="38"/>
        <v>Rogaland</v>
      </c>
      <c r="E111" s="56">
        <f>+'Ark1'!Q3072</f>
        <v>0</v>
      </c>
      <c r="F111" s="79"/>
      <c r="G111" s="359">
        <f>+'Ark1'!R3072</f>
        <v>0</v>
      </c>
      <c r="H111" s="79"/>
      <c r="I111" s="192">
        <f>+'Ark1'!AG3072</f>
        <v>0</v>
      </c>
      <c r="J111" s="169"/>
      <c r="K111" s="192">
        <f>+'Ark1'!AH3072</f>
        <v>0</v>
      </c>
      <c r="L111" s="192"/>
      <c r="M111" s="287"/>
      <c r="N111" s="192"/>
      <c r="O111" s="169">
        <f>+'Ark1'!U3072</f>
        <v>0</v>
      </c>
      <c r="P111" s="169"/>
      <c r="Q111" s="169"/>
      <c r="R111" s="192"/>
      <c r="S111" s="192"/>
      <c r="T111" s="192"/>
      <c r="U111" s="192"/>
      <c r="V111" s="58">
        <f>+'Ark1'!S3072</f>
        <v>0</v>
      </c>
      <c r="W111" s="169"/>
      <c r="X111" s="58">
        <f>+'Ark1'!T3072</f>
        <v>0</v>
      </c>
      <c r="Y111" s="169">
        <f>+'Ark1'!W3072</f>
        <v>0</v>
      </c>
      <c r="Z111" s="79">
        <f>+'Ark1'!X3072</f>
        <v>0</v>
      </c>
      <c r="AA111" s="79">
        <f>+'Ark1'!Y3072</f>
        <v>0</v>
      </c>
      <c r="AB111" s="79"/>
      <c r="AC111" s="169">
        <f>+'Ark1'!AA3072</f>
        <v>0</v>
      </c>
      <c r="AD111" s="58">
        <f>+'Ark1'!AB3072</f>
        <v>0</v>
      </c>
      <c r="AE111" s="58">
        <f>+'Ark1'!AC3072</f>
        <v>0</v>
      </c>
      <c r="AF111" s="79">
        <f>+'Ark1'!AD3072</f>
        <v>0</v>
      </c>
      <c r="AG111" s="79">
        <f>+'Ark1'!AE3072</f>
        <v>0</v>
      </c>
      <c r="AH111" s="79">
        <f>+'Ark1'!AF3072</f>
        <v>0</v>
      </c>
      <c r="AI111" s="169" t="e">
        <f t="shared" si="41"/>
        <v>#DIV/0!</v>
      </c>
      <c r="AJ111" s="79" t="e">
        <f t="shared" si="39"/>
        <v>#DIV/0!</v>
      </c>
      <c r="AK111" s="47"/>
      <c r="AL111" s="13"/>
      <c r="AM111" s="13"/>
    </row>
    <row r="112" spans="1:42" ht="15.6">
      <c r="A112" s="47"/>
      <c r="B112" s="56">
        <f>+'Ark1'!C3073</f>
        <v>2016</v>
      </c>
      <c r="C112" s="56">
        <f>+'Ark1'!O3073</f>
        <v>14</v>
      </c>
      <c r="D112" s="70" t="str">
        <f t="shared" si="38"/>
        <v>Vestland</v>
      </c>
      <c r="E112" s="56">
        <f>+'Ark1'!Q3073</f>
        <v>0</v>
      </c>
      <c r="F112" s="79"/>
      <c r="G112" s="359">
        <f>+'Ark1'!R3073</f>
        <v>0</v>
      </c>
      <c r="H112" s="79"/>
      <c r="I112" s="192">
        <f>+'Ark1'!AG3073</f>
        <v>0</v>
      </c>
      <c r="J112" s="169"/>
      <c r="K112" s="192">
        <f>+'Ark1'!AH3073</f>
        <v>0</v>
      </c>
      <c r="L112" s="192"/>
      <c r="M112" s="287"/>
      <c r="N112" s="192"/>
      <c r="O112" s="169">
        <f>+'Ark1'!U3073</f>
        <v>0</v>
      </c>
      <c r="P112" s="169"/>
      <c r="Q112" s="169"/>
      <c r="R112" s="192"/>
      <c r="S112" s="192"/>
      <c r="T112" s="192"/>
      <c r="U112" s="192"/>
      <c r="V112" s="58">
        <f>+'Ark1'!S3073</f>
        <v>0</v>
      </c>
      <c r="W112" s="169"/>
      <c r="X112" s="58">
        <f>+'Ark1'!T3073</f>
        <v>0</v>
      </c>
      <c r="Y112" s="169">
        <f>+'Ark1'!W3073</f>
        <v>0</v>
      </c>
      <c r="Z112" s="79">
        <f>+'Ark1'!X3073</f>
        <v>0</v>
      </c>
      <c r="AA112" s="79">
        <f>+'Ark1'!Y3073</f>
        <v>0</v>
      </c>
      <c r="AB112" s="79"/>
      <c r="AC112" s="169">
        <f>+'Ark1'!AA3073</f>
        <v>0</v>
      </c>
      <c r="AD112" s="58">
        <f>+'Ark1'!AB3073</f>
        <v>0</v>
      </c>
      <c r="AE112" s="58">
        <f>+'Ark1'!AC3073</f>
        <v>0</v>
      </c>
      <c r="AF112" s="79">
        <f>+'Ark1'!AD3073</f>
        <v>0</v>
      </c>
      <c r="AG112" s="79">
        <f>+'Ark1'!AE3073</f>
        <v>0</v>
      </c>
      <c r="AH112" s="79">
        <f>+'Ark1'!AF3073</f>
        <v>0</v>
      </c>
      <c r="AI112" s="169" t="e">
        <f t="shared" si="41"/>
        <v>#DIV/0!</v>
      </c>
      <c r="AJ112" s="79" t="e">
        <f t="shared" ref="AJ112:AJ130" si="42">+G112/E112</f>
        <v>#DIV/0!</v>
      </c>
      <c r="AK112" s="47"/>
      <c r="AL112" s="4"/>
      <c r="AM112" s="4"/>
      <c r="AO112" s="4"/>
      <c r="AP112" s="4"/>
    </row>
    <row r="113" spans="1:42" ht="15.6">
      <c r="A113" s="47"/>
      <c r="B113" s="56">
        <f>+'Ark1'!C3074</f>
        <v>2016</v>
      </c>
      <c r="C113" s="56">
        <f>+'Ark1'!O3074</f>
        <v>15</v>
      </c>
      <c r="D113" s="70" t="str">
        <f t="shared" si="38"/>
        <v>Møre og Romsdal</v>
      </c>
      <c r="E113" s="56">
        <f>+'Ark1'!Q3074</f>
        <v>0</v>
      </c>
      <c r="F113" s="79"/>
      <c r="G113" s="359">
        <f>+'Ark1'!R3074</f>
        <v>0</v>
      </c>
      <c r="H113" s="79"/>
      <c r="I113" s="192">
        <f>+'Ark1'!AG3074</f>
        <v>0</v>
      </c>
      <c r="J113" s="169"/>
      <c r="K113" s="192">
        <f>+'Ark1'!AH3074</f>
        <v>0</v>
      </c>
      <c r="L113" s="192"/>
      <c r="M113" s="287"/>
      <c r="N113" s="192"/>
      <c r="O113" s="169">
        <f>+'Ark1'!U3074</f>
        <v>0</v>
      </c>
      <c r="P113" s="169"/>
      <c r="Q113" s="169"/>
      <c r="R113" s="192"/>
      <c r="S113" s="192"/>
      <c r="T113" s="192"/>
      <c r="U113" s="192"/>
      <c r="V113" s="58">
        <f>+'Ark1'!S3074</f>
        <v>0</v>
      </c>
      <c r="W113" s="169"/>
      <c r="X113" s="58">
        <f>+'Ark1'!T3074</f>
        <v>0</v>
      </c>
      <c r="Y113" s="169">
        <f>+'Ark1'!W3074</f>
        <v>0</v>
      </c>
      <c r="Z113" s="79">
        <f>+'Ark1'!X3074</f>
        <v>0</v>
      </c>
      <c r="AA113" s="79">
        <f>+'Ark1'!Y3074</f>
        <v>0</v>
      </c>
      <c r="AB113" s="79"/>
      <c r="AC113" s="169">
        <f>+'Ark1'!AA3074</f>
        <v>0</v>
      </c>
      <c r="AD113" s="58">
        <f>+'Ark1'!AB3074</f>
        <v>0</v>
      </c>
      <c r="AE113" s="58">
        <f>+'Ark1'!AC3074</f>
        <v>0</v>
      </c>
      <c r="AF113" s="79">
        <f>+'Ark1'!AD3074</f>
        <v>0</v>
      </c>
      <c r="AG113" s="79">
        <f>+'Ark1'!AE3074</f>
        <v>0</v>
      </c>
      <c r="AH113" s="79">
        <f>+'Ark1'!AF3074</f>
        <v>0</v>
      </c>
      <c r="AI113" s="169" t="e">
        <f t="shared" si="41"/>
        <v>#DIV/0!</v>
      </c>
      <c r="AJ113" s="79" t="e">
        <f t="shared" si="42"/>
        <v>#DIV/0!</v>
      </c>
      <c r="AK113" s="47"/>
      <c r="AL113" s="4"/>
      <c r="AM113" s="13"/>
      <c r="AO113" s="1"/>
      <c r="AP113" s="5"/>
    </row>
    <row r="114" spans="1:42" ht="15.6">
      <c r="A114" s="47"/>
      <c r="B114" s="56">
        <f>+'Ark1'!C3075</f>
        <v>2016</v>
      </c>
      <c r="C114" s="56">
        <f>+'Ark1'!O3075</f>
        <v>16</v>
      </c>
      <c r="D114" s="70" t="str">
        <f t="shared" si="38"/>
        <v>Trøndelag</v>
      </c>
      <c r="E114" s="56">
        <f>+'Ark1'!Q3075</f>
        <v>0</v>
      </c>
      <c r="F114" s="79"/>
      <c r="G114" s="359">
        <f>+'Ark1'!R3075</f>
        <v>0</v>
      </c>
      <c r="H114" s="79"/>
      <c r="I114" s="192">
        <f>+'Ark1'!AG3075</f>
        <v>0</v>
      </c>
      <c r="J114" s="169"/>
      <c r="K114" s="192">
        <f>+'Ark1'!AH3075</f>
        <v>0</v>
      </c>
      <c r="L114" s="192"/>
      <c r="M114" s="287"/>
      <c r="N114" s="192"/>
      <c r="O114" s="169">
        <f>+'Ark1'!U3075</f>
        <v>0</v>
      </c>
      <c r="P114" s="169"/>
      <c r="Q114" s="169"/>
      <c r="R114" s="192"/>
      <c r="S114" s="192"/>
      <c r="T114" s="192"/>
      <c r="U114" s="192"/>
      <c r="V114" s="58">
        <f>+'Ark1'!S3075</f>
        <v>0</v>
      </c>
      <c r="W114" s="169"/>
      <c r="X114" s="58">
        <f>+'Ark1'!T3075</f>
        <v>0</v>
      </c>
      <c r="Y114" s="169">
        <f>+'Ark1'!W3075</f>
        <v>0</v>
      </c>
      <c r="Z114" s="79">
        <f>+'Ark1'!X3075</f>
        <v>0</v>
      </c>
      <c r="AA114" s="79">
        <f>+'Ark1'!Y3075</f>
        <v>0</v>
      </c>
      <c r="AB114" s="79"/>
      <c r="AC114" s="169">
        <f>+'Ark1'!AA3075</f>
        <v>0</v>
      </c>
      <c r="AD114" s="58">
        <f>+'Ark1'!AB3075</f>
        <v>0</v>
      </c>
      <c r="AE114" s="58">
        <f>+'Ark1'!AC3075</f>
        <v>0</v>
      </c>
      <c r="AF114" s="79">
        <f>+'Ark1'!AD3075</f>
        <v>0</v>
      </c>
      <c r="AG114" s="79">
        <f>+'Ark1'!AE3075</f>
        <v>0</v>
      </c>
      <c r="AH114" s="79">
        <f>+'Ark1'!AF3075</f>
        <v>0</v>
      </c>
      <c r="AI114" s="169" t="e">
        <f t="shared" si="41"/>
        <v>#DIV/0!</v>
      </c>
      <c r="AJ114" s="79" t="e">
        <f t="shared" si="42"/>
        <v>#DIV/0!</v>
      </c>
      <c r="AK114" s="47"/>
      <c r="AL114" s="4"/>
      <c r="AM114" s="13"/>
      <c r="AO114" s="1"/>
      <c r="AP114" s="5"/>
    </row>
    <row r="115" spans="1:42" ht="15.6">
      <c r="A115" s="47"/>
      <c r="B115" s="56">
        <f>+'Ark1'!C3076</f>
        <v>2016</v>
      </c>
      <c r="C115" s="56">
        <f>+'Ark1'!O3076</f>
        <v>18</v>
      </c>
      <c r="D115" s="70" t="str">
        <f t="shared" si="38"/>
        <v>Nordland</v>
      </c>
      <c r="E115" s="56">
        <f>+'Ark1'!Q3076</f>
        <v>0</v>
      </c>
      <c r="F115" s="79"/>
      <c r="G115" s="359">
        <f>+'Ark1'!R3076</f>
        <v>0</v>
      </c>
      <c r="H115" s="79"/>
      <c r="I115" s="192">
        <f>+'Ark1'!AG3076</f>
        <v>0</v>
      </c>
      <c r="J115" s="169"/>
      <c r="K115" s="192">
        <f>+'Ark1'!AH3076</f>
        <v>0</v>
      </c>
      <c r="L115" s="192"/>
      <c r="M115" s="287"/>
      <c r="N115" s="192"/>
      <c r="O115" s="169">
        <f>+'Ark1'!U3076</f>
        <v>0</v>
      </c>
      <c r="P115" s="169"/>
      <c r="Q115" s="169"/>
      <c r="R115" s="192"/>
      <c r="S115" s="192"/>
      <c r="T115" s="192"/>
      <c r="U115" s="192"/>
      <c r="V115" s="58">
        <f>+'Ark1'!S3076</f>
        <v>0</v>
      </c>
      <c r="W115" s="169"/>
      <c r="X115" s="58">
        <f>+'Ark1'!T3076</f>
        <v>0</v>
      </c>
      <c r="Y115" s="169">
        <f>+'Ark1'!W3076</f>
        <v>0</v>
      </c>
      <c r="Z115" s="79">
        <f>+'Ark1'!X3076</f>
        <v>0</v>
      </c>
      <c r="AA115" s="79">
        <f>+'Ark1'!Y3076</f>
        <v>0</v>
      </c>
      <c r="AB115" s="79"/>
      <c r="AC115" s="169">
        <f>+'Ark1'!AA3076</f>
        <v>0</v>
      </c>
      <c r="AD115" s="58">
        <f>+'Ark1'!AB3076</f>
        <v>0</v>
      </c>
      <c r="AE115" s="58">
        <f>+'Ark1'!AC3076</f>
        <v>0</v>
      </c>
      <c r="AF115" s="79">
        <f>+'Ark1'!AD3076</f>
        <v>0</v>
      </c>
      <c r="AG115" s="79">
        <f>+'Ark1'!AE3076</f>
        <v>0</v>
      </c>
      <c r="AH115" s="79">
        <f>+'Ark1'!AF3076</f>
        <v>0</v>
      </c>
      <c r="AI115" s="169" t="e">
        <f t="shared" si="41"/>
        <v>#DIV/0!</v>
      </c>
      <c r="AJ115" s="79" t="e">
        <f t="shared" si="42"/>
        <v>#DIV/0!</v>
      </c>
      <c r="AK115" s="47"/>
      <c r="AL115" s="4"/>
      <c r="AM115" s="13"/>
      <c r="AO115" s="1"/>
      <c r="AP115" s="5"/>
    </row>
    <row r="116" spans="1:42" ht="15.6">
      <c r="A116" s="47"/>
      <c r="B116" s="56">
        <f>+'Ark1'!C3077</f>
        <v>2016</v>
      </c>
      <c r="C116" s="56">
        <f>+'Ark1'!O3077</f>
        <v>54</v>
      </c>
      <c r="D116" s="70" t="str">
        <f t="shared" si="38"/>
        <v>Troms og Finnmark</v>
      </c>
      <c r="E116" s="56">
        <f>+'Ark1'!Q3077</f>
        <v>0</v>
      </c>
      <c r="F116" s="79"/>
      <c r="G116" s="359">
        <f>+'Ark1'!R3077</f>
        <v>0</v>
      </c>
      <c r="H116" s="79"/>
      <c r="I116" s="192">
        <f>+'Ark1'!AG3077</f>
        <v>0</v>
      </c>
      <c r="J116" s="169"/>
      <c r="K116" s="192">
        <f>+'Ark1'!AH3077</f>
        <v>0</v>
      </c>
      <c r="L116" s="192"/>
      <c r="M116" s="287"/>
      <c r="N116" s="192"/>
      <c r="O116" s="169">
        <f>+'Ark1'!U3077</f>
        <v>0</v>
      </c>
      <c r="P116" s="169"/>
      <c r="Q116" s="169"/>
      <c r="R116" s="192"/>
      <c r="S116" s="192"/>
      <c r="T116" s="192"/>
      <c r="U116" s="192"/>
      <c r="V116" s="58">
        <f>+'Ark1'!S3077</f>
        <v>0</v>
      </c>
      <c r="W116" s="169"/>
      <c r="X116" s="58">
        <f>+'Ark1'!T3077</f>
        <v>0</v>
      </c>
      <c r="Y116" s="169">
        <f>+'Ark1'!W3077</f>
        <v>0</v>
      </c>
      <c r="Z116" s="79">
        <f>+'Ark1'!X3077</f>
        <v>0</v>
      </c>
      <c r="AA116" s="79">
        <f>+'Ark1'!Y3077</f>
        <v>0</v>
      </c>
      <c r="AB116" s="79"/>
      <c r="AC116" s="169">
        <f>+'Ark1'!AA3077</f>
        <v>0</v>
      </c>
      <c r="AD116" s="58">
        <f>+'Ark1'!AB3077</f>
        <v>0</v>
      </c>
      <c r="AE116" s="58">
        <f>+'Ark1'!AC3077</f>
        <v>0</v>
      </c>
      <c r="AF116" s="79">
        <f>+'Ark1'!AD3077</f>
        <v>0</v>
      </c>
      <c r="AG116" s="79">
        <f>+'Ark1'!AE3077</f>
        <v>0</v>
      </c>
      <c r="AH116" s="79">
        <f>+'Ark1'!AF3077</f>
        <v>0</v>
      </c>
      <c r="AI116" s="169" t="e">
        <f t="shared" si="41"/>
        <v>#DIV/0!</v>
      </c>
      <c r="AJ116" s="79" t="e">
        <f t="shared" si="42"/>
        <v>#DIV/0!</v>
      </c>
      <c r="AK116" s="47"/>
      <c r="AL116" s="4"/>
      <c r="AM116" s="13"/>
      <c r="AO116" s="1"/>
      <c r="AP116" s="5"/>
    </row>
    <row r="117" spans="1:42" ht="15.6">
      <c r="A117" s="47"/>
      <c r="B117" s="47"/>
      <c r="C117" s="47"/>
      <c r="D117" s="47"/>
      <c r="E117" s="47"/>
      <c r="F117" s="47"/>
      <c r="G117" s="350"/>
      <c r="H117" s="47"/>
      <c r="I117" s="47"/>
      <c r="J117" s="47"/>
      <c r="K117" s="47"/>
      <c r="L117" s="47"/>
      <c r="M117" s="76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"/>
      <c r="AM117" s="13"/>
      <c r="AO117" s="1"/>
      <c r="AP117" s="5"/>
    </row>
    <row r="118" spans="1:42" ht="15.6">
      <c r="A118" s="47"/>
      <c r="B118">
        <f>+'Ark1'!C3078</f>
        <v>2015</v>
      </c>
      <c r="C118">
        <f>+'Ark1'!O3078</f>
        <v>1</v>
      </c>
      <c r="D118" s="2" t="str">
        <f t="shared" si="38"/>
        <v>Viken</v>
      </c>
      <c r="E118">
        <f>+'Ark1'!Q3078</f>
        <v>0</v>
      </c>
      <c r="G118" s="347">
        <f>+'Ark1'!R3078</f>
        <v>0</v>
      </c>
      <c r="I118" s="210">
        <f>+'Ark1'!AG3078</f>
        <v>0</v>
      </c>
      <c r="K118" s="210">
        <f>+'Ark1'!AH3078</f>
        <v>0</v>
      </c>
      <c r="L118" s="210"/>
      <c r="M118" s="218"/>
      <c r="N118" s="210"/>
      <c r="O118" s="102">
        <f>+'Ark1'!U3078</f>
        <v>0</v>
      </c>
      <c r="R118" s="210"/>
      <c r="S118" s="210"/>
      <c r="T118" s="210"/>
      <c r="U118" s="210"/>
      <c r="V118" s="1">
        <f>+'Ark1'!S3078</f>
        <v>0</v>
      </c>
      <c r="X118" s="1">
        <f>+'Ark1'!T3078</f>
        <v>0</v>
      </c>
      <c r="Y118" s="102">
        <f>+'Ark1'!W3078</f>
        <v>0</v>
      </c>
      <c r="Z118" s="11">
        <f>+'Ark1'!X3078</f>
        <v>0</v>
      </c>
      <c r="AA118" s="11">
        <f>+'Ark1'!Y3078</f>
        <v>0</v>
      </c>
      <c r="AC118" s="102">
        <f>+'Ark1'!AA3078</f>
        <v>0</v>
      </c>
      <c r="AD118" s="1">
        <f>+'Ark1'!AB3078</f>
        <v>0</v>
      </c>
      <c r="AE118" s="1">
        <f>+'Ark1'!AC3078</f>
        <v>0</v>
      </c>
      <c r="AF118" s="11">
        <f>+'Ark1'!AD3078</f>
        <v>0</v>
      </c>
      <c r="AG118" s="11">
        <f>+'Ark1'!AE3078</f>
        <v>0</v>
      </c>
      <c r="AH118" s="11">
        <f>+'Ark1'!AF3078</f>
        <v>0</v>
      </c>
      <c r="AI118" s="102" t="e">
        <f t="shared" ref="AI118:AI127" si="43">+O118/V118</f>
        <v>#DIV/0!</v>
      </c>
      <c r="AJ118" s="11" t="e">
        <f t="shared" si="42"/>
        <v>#DIV/0!</v>
      </c>
      <c r="AK118" s="47"/>
      <c r="AL118" s="4"/>
      <c r="AM118" s="13"/>
      <c r="AO118" s="1"/>
      <c r="AP118" s="5"/>
    </row>
    <row r="119" spans="1:42" ht="15.6">
      <c r="A119" s="47"/>
      <c r="B119">
        <f>+'Ark1'!C3079</f>
        <v>2015</v>
      </c>
      <c r="C119">
        <f>+'Ark1'!O3079</f>
        <v>4</v>
      </c>
      <c r="D119" s="2" t="str">
        <f t="shared" si="38"/>
        <v>Innlandet</v>
      </c>
      <c r="E119">
        <f>+'Ark1'!Q3079</f>
        <v>0</v>
      </c>
      <c r="G119" s="347">
        <f>+'Ark1'!R3079</f>
        <v>0</v>
      </c>
      <c r="I119" s="210">
        <f>+'Ark1'!AG3079</f>
        <v>0</v>
      </c>
      <c r="K119" s="210">
        <f>+'Ark1'!AH3079</f>
        <v>0</v>
      </c>
      <c r="L119" s="210"/>
      <c r="M119" s="218"/>
      <c r="N119" s="210"/>
      <c r="O119" s="102">
        <f>+'Ark1'!U3079</f>
        <v>0</v>
      </c>
      <c r="R119" s="210"/>
      <c r="S119" s="210"/>
      <c r="T119" s="210"/>
      <c r="U119" s="210"/>
      <c r="V119" s="1">
        <f>+'Ark1'!S3079</f>
        <v>0</v>
      </c>
      <c r="X119" s="1">
        <f>+'Ark1'!T3079</f>
        <v>0</v>
      </c>
      <c r="Y119" s="102">
        <f>+'Ark1'!W3079</f>
        <v>0</v>
      </c>
      <c r="Z119" s="11">
        <f>+'Ark1'!X3079</f>
        <v>0</v>
      </c>
      <c r="AA119" s="11">
        <f>+'Ark1'!Y3079</f>
        <v>0</v>
      </c>
      <c r="AC119" s="102">
        <f>+'Ark1'!AA3079</f>
        <v>0</v>
      </c>
      <c r="AD119" s="1">
        <f>+'Ark1'!AB3079</f>
        <v>0</v>
      </c>
      <c r="AE119" s="1">
        <f>+'Ark1'!AC3079</f>
        <v>0</v>
      </c>
      <c r="AF119" s="11">
        <f>+'Ark1'!AD3079</f>
        <v>0</v>
      </c>
      <c r="AG119" s="11">
        <f>+'Ark1'!AE3079</f>
        <v>0</v>
      </c>
      <c r="AH119" s="11">
        <f>+'Ark1'!AF3079</f>
        <v>0</v>
      </c>
      <c r="AI119" s="102" t="e">
        <f t="shared" si="43"/>
        <v>#DIV/0!</v>
      </c>
      <c r="AJ119" s="11" t="e">
        <f t="shared" si="42"/>
        <v>#DIV/0!</v>
      </c>
      <c r="AK119" s="47"/>
      <c r="AL119" s="4"/>
      <c r="AM119" s="13"/>
      <c r="AO119" s="1"/>
      <c r="AP119" s="5"/>
    </row>
    <row r="120" spans="1:42" ht="15.6">
      <c r="A120" s="47"/>
      <c r="B120">
        <f>+'Ark1'!C3080</f>
        <v>2015</v>
      </c>
      <c r="C120">
        <f>+'Ark1'!O3080</f>
        <v>8</v>
      </c>
      <c r="D120" s="2" t="str">
        <f t="shared" si="38"/>
        <v>Telemark/ Vestfold</v>
      </c>
      <c r="E120">
        <f>+'Ark1'!Q3080</f>
        <v>0</v>
      </c>
      <c r="G120" s="347">
        <f>+'Ark1'!R3080</f>
        <v>0</v>
      </c>
      <c r="I120" s="210">
        <f>+'Ark1'!AG3080</f>
        <v>0</v>
      </c>
      <c r="K120" s="210">
        <f>+'Ark1'!AH3080</f>
        <v>0</v>
      </c>
      <c r="L120" s="210"/>
      <c r="M120" s="218"/>
      <c r="N120" s="210"/>
      <c r="O120" s="102">
        <f>+'Ark1'!U3080</f>
        <v>0</v>
      </c>
      <c r="R120" s="210"/>
      <c r="S120" s="210"/>
      <c r="T120" s="210"/>
      <c r="U120" s="210"/>
      <c r="V120" s="1">
        <f>+'Ark1'!S3080</f>
        <v>0</v>
      </c>
      <c r="X120" s="1">
        <f>+'Ark1'!T3080</f>
        <v>0</v>
      </c>
      <c r="Y120" s="102">
        <f>+'Ark1'!W3080</f>
        <v>0</v>
      </c>
      <c r="Z120" s="11">
        <f>+'Ark1'!X3080</f>
        <v>0</v>
      </c>
      <c r="AA120" s="11">
        <f>+'Ark1'!Y3080</f>
        <v>0</v>
      </c>
      <c r="AC120" s="102">
        <f>+'Ark1'!AA3080</f>
        <v>0</v>
      </c>
      <c r="AD120" s="1">
        <f>+'Ark1'!AB3080</f>
        <v>0</v>
      </c>
      <c r="AE120" s="1">
        <f>+'Ark1'!AC3080</f>
        <v>0</v>
      </c>
      <c r="AF120" s="11">
        <f>+'Ark1'!AD3080</f>
        <v>0</v>
      </c>
      <c r="AG120" s="11">
        <f>+'Ark1'!AE3080</f>
        <v>0</v>
      </c>
      <c r="AH120" s="11">
        <f>+'Ark1'!AF3080</f>
        <v>0</v>
      </c>
      <c r="AI120" s="102" t="e">
        <f t="shared" si="43"/>
        <v>#DIV/0!</v>
      </c>
      <c r="AJ120" s="11" t="e">
        <f t="shared" si="42"/>
        <v>#DIV/0!</v>
      </c>
      <c r="AK120" s="47"/>
      <c r="AL120" s="4"/>
      <c r="AM120" s="13"/>
      <c r="AO120" s="1"/>
      <c r="AP120" s="5"/>
    </row>
    <row r="121" spans="1:42" ht="15.6">
      <c r="A121" s="47"/>
      <c r="B121">
        <f>+'Ark1'!C3081</f>
        <v>2015</v>
      </c>
      <c r="C121">
        <f>+'Ark1'!O3081</f>
        <v>9</v>
      </c>
      <c r="D121" s="2" t="str">
        <f t="shared" si="38"/>
        <v>Agder</v>
      </c>
      <c r="E121">
        <f>+'Ark1'!Q3081</f>
        <v>0</v>
      </c>
      <c r="G121" s="347">
        <f>+'Ark1'!R3081</f>
        <v>0</v>
      </c>
      <c r="I121" s="210">
        <f>+'Ark1'!AG3081</f>
        <v>0</v>
      </c>
      <c r="K121" s="210">
        <f>+'Ark1'!AH3081</f>
        <v>0</v>
      </c>
      <c r="L121" s="210"/>
      <c r="M121" s="218"/>
      <c r="N121" s="210"/>
      <c r="O121" s="102">
        <f>+'Ark1'!U3081</f>
        <v>0</v>
      </c>
      <c r="R121" s="210"/>
      <c r="S121" s="210"/>
      <c r="T121" s="210"/>
      <c r="U121" s="210"/>
      <c r="V121" s="1">
        <f>+'Ark1'!S3081</f>
        <v>0</v>
      </c>
      <c r="X121" s="1">
        <f>+'Ark1'!T3081</f>
        <v>0</v>
      </c>
      <c r="Y121" s="102">
        <f>+'Ark1'!W3081</f>
        <v>0</v>
      </c>
      <c r="Z121" s="11">
        <f>+'Ark1'!X3081</f>
        <v>0</v>
      </c>
      <c r="AA121" s="11">
        <f>+'Ark1'!Y3081</f>
        <v>0</v>
      </c>
      <c r="AC121" s="102">
        <f>+'Ark1'!AA3081</f>
        <v>0</v>
      </c>
      <c r="AD121" s="1">
        <f>+'Ark1'!AB3081</f>
        <v>0</v>
      </c>
      <c r="AE121" s="1">
        <f>+'Ark1'!AC3081</f>
        <v>0</v>
      </c>
      <c r="AF121" s="11">
        <f>+'Ark1'!AD3081</f>
        <v>0</v>
      </c>
      <c r="AG121" s="11">
        <f>+'Ark1'!AE3081</f>
        <v>0</v>
      </c>
      <c r="AH121" s="11">
        <f>+'Ark1'!AF3081</f>
        <v>0</v>
      </c>
      <c r="AI121" s="102" t="e">
        <f t="shared" si="43"/>
        <v>#DIV/0!</v>
      </c>
      <c r="AJ121" s="11" t="e">
        <f t="shared" si="42"/>
        <v>#DIV/0!</v>
      </c>
      <c r="AK121" s="47"/>
      <c r="AL121" s="4"/>
      <c r="AM121" s="13"/>
      <c r="AO121" s="13"/>
      <c r="AP121" s="5"/>
    </row>
    <row r="122" spans="1:42" ht="15.6">
      <c r="A122" s="47"/>
      <c r="B122">
        <f>+'Ark1'!C3082</f>
        <v>2015</v>
      </c>
      <c r="C122">
        <f>+'Ark1'!O3082</f>
        <v>11</v>
      </c>
      <c r="D122" s="2" t="str">
        <f t="shared" si="38"/>
        <v>Rogaland</v>
      </c>
      <c r="E122">
        <f>+'Ark1'!Q3082</f>
        <v>0</v>
      </c>
      <c r="G122" s="347">
        <f>+'Ark1'!R3082</f>
        <v>0</v>
      </c>
      <c r="I122" s="210">
        <f>+'Ark1'!AG3082</f>
        <v>0</v>
      </c>
      <c r="K122" s="210">
        <f>+'Ark1'!AH3082</f>
        <v>0</v>
      </c>
      <c r="L122" s="210"/>
      <c r="M122" s="218"/>
      <c r="N122" s="210"/>
      <c r="O122" s="102">
        <f>+'Ark1'!U3082</f>
        <v>0</v>
      </c>
      <c r="R122" s="210"/>
      <c r="S122" s="210"/>
      <c r="T122" s="210"/>
      <c r="U122" s="210"/>
      <c r="V122" s="1">
        <f>+'Ark1'!S3082</f>
        <v>0</v>
      </c>
      <c r="X122" s="1">
        <f>+'Ark1'!T3082</f>
        <v>0</v>
      </c>
      <c r="Y122" s="102">
        <f>+'Ark1'!W3082</f>
        <v>0</v>
      </c>
      <c r="Z122" s="11">
        <f>+'Ark1'!X3082</f>
        <v>0</v>
      </c>
      <c r="AA122" s="11">
        <f>+'Ark1'!Y3082</f>
        <v>0</v>
      </c>
      <c r="AC122" s="102">
        <f>+'Ark1'!AA3082</f>
        <v>0</v>
      </c>
      <c r="AD122" s="1">
        <f>+'Ark1'!AB3082</f>
        <v>0</v>
      </c>
      <c r="AE122" s="1">
        <f>+'Ark1'!AC3082</f>
        <v>0</v>
      </c>
      <c r="AF122" s="11">
        <f>+'Ark1'!AD3082</f>
        <v>0</v>
      </c>
      <c r="AG122" s="11">
        <f>+'Ark1'!AE3082</f>
        <v>0</v>
      </c>
      <c r="AH122" s="11">
        <f>+'Ark1'!AF3082</f>
        <v>0</v>
      </c>
      <c r="AI122" s="102" t="e">
        <f t="shared" si="43"/>
        <v>#DIV/0!</v>
      </c>
      <c r="AJ122" s="11" t="e">
        <f t="shared" si="42"/>
        <v>#DIV/0!</v>
      </c>
      <c r="AK122" s="47"/>
      <c r="AL122" s="4"/>
      <c r="AM122" s="13"/>
      <c r="AO122" s="13"/>
      <c r="AP122" s="5"/>
    </row>
    <row r="123" spans="1:42" ht="15.6">
      <c r="A123" s="47"/>
      <c r="B123">
        <f>+'Ark1'!C3083</f>
        <v>2015</v>
      </c>
      <c r="C123">
        <f>+'Ark1'!O3083</f>
        <v>14</v>
      </c>
      <c r="D123" s="2" t="str">
        <f t="shared" si="38"/>
        <v>Vestland</v>
      </c>
      <c r="E123">
        <f>+'Ark1'!Q3083</f>
        <v>0</v>
      </c>
      <c r="G123" s="347">
        <f>+'Ark1'!R3083</f>
        <v>0</v>
      </c>
      <c r="I123" s="210">
        <f>+'Ark1'!AG3083</f>
        <v>0</v>
      </c>
      <c r="K123" s="210">
        <f>+'Ark1'!AH3083</f>
        <v>0</v>
      </c>
      <c r="L123" s="210"/>
      <c r="M123" s="218"/>
      <c r="N123" s="210"/>
      <c r="O123" s="102">
        <f>+'Ark1'!U3083</f>
        <v>0</v>
      </c>
      <c r="R123" s="210"/>
      <c r="S123" s="210"/>
      <c r="T123" s="210"/>
      <c r="U123" s="210"/>
      <c r="V123" s="1">
        <f>+'Ark1'!S3083</f>
        <v>0</v>
      </c>
      <c r="X123" s="1">
        <f>+'Ark1'!T3083</f>
        <v>0</v>
      </c>
      <c r="Y123" s="102">
        <f>+'Ark1'!W3083</f>
        <v>0</v>
      </c>
      <c r="Z123" s="11">
        <f>+'Ark1'!X3083</f>
        <v>0</v>
      </c>
      <c r="AA123" s="11">
        <f>+'Ark1'!Y3083</f>
        <v>0</v>
      </c>
      <c r="AC123" s="102">
        <f>+'Ark1'!AA3083</f>
        <v>0</v>
      </c>
      <c r="AD123" s="1">
        <f>+'Ark1'!AB3083</f>
        <v>0</v>
      </c>
      <c r="AE123" s="1">
        <f>+'Ark1'!AC3083</f>
        <v>0</v>
      </c>
      <c r="AF123" s="11">
        <f>+'Ark1'!AD3083</f>
        <v>0</v>
      </c>
      <c r="AG123" s="11">
        <f>+'Ark1'!AE3083</f>
        <v>0</v>
      </c>
      <c r="AH123" s="11">
        <f>+'Ark1'!AF3083</f>
        <v>0</v>
      </c>
      <c r="AI123" s="102" t="e">
        <f t="shared" si="43"/>
        <v>#DIV/0!</v>
      </c>
      <c r="AJ123" s="11" t="e">
        <f t="shared" si="42"/>
        <v>#DIV/0!</v>
      </c>
      <c r="AK123" s="47"/>
      <c r="AL123" s="4"/>
      <c r="AM123" s="13"/>
      <c r="AO123" s="13"/>
      <c r="AP123" s="5"/>
    </row>
    <row r="124" spans="1:42" ht="15.6">
      <c r="A124" s="47"/>
      <c r="B124">
        <f>+'Ark1'!C3084</f>
        <v>2015</v>
      </c>
      <c r="C124">
        <f>+'Ark1'!O3084</f>
        <v>15</v>
      </c>
      <c r="D124" s="2" t="str">
        <f t="shared" si="38"/>
        <v>Møre og Romsdal</v>
      </c>
      <c r="E124">
        <f>+'Ark1'!Q3084</f>
        <v>0</v>
      </c>
      <c r="G124" s="347">
        <f>+'Ark1'!R3084</f>
        <v>0</v>
      </c>
      <c r="I124" s="210">
        <f>+'Ark1'!AG3084</f>
        <v>0</v>
      </c>
      <c r="K124" s="210">
        <f>+'Ark1'!AH3084</f>
        <v>0</v>
      </c>
      <c r="L124" s="210"/>
      <c r="M124" s="218"/>
      <c r="N124" s="210"/>
      <c r="O124" s="102">
        <f>+'Ark1'!U3084</f>
        <v>0</v>
      </c>
      <c r="R124" s="210"/>
      <c r="S124" s="210"/>
      <c r="T124" s="210"/>
      <c r="U124" s="210"/>
      <c r="V124" s="1">
        <f>+'Ark1'!S3084</f>
        <v>0</v>
      </c>
      <c r="X124" s="1">
        <f>+'Ark1'!T3084</f>
        <v>0</v>
      </c>
      <c r="Y124" s="102">
        <f>+'Ark1'!W3084</f>
        <v>0</v>
      </c>
      <c r="Z124" s="11">
        <f>+'Ark1'!X3084</f>
        <v>0</v>
      </c>
      <c r="AA124" s="11">
        <f>+'Ark1'!Y3084</f>
        <v>0</v>
      </c>
      <c r="AC124" s="102">
        <f>+'Ark1'!AA3084</f>
        <v>0</v>
      </c>
      <c r="AD124" s="1">
        <f>+'Ark1'!AB3084</f>
        <v>0</v>
      </c>
      <c r="AE124" s="1">
        <f>+'Ark1'!AC3084</f>
        <v>0</v>
      </c>
      <c r="AF124" s="11">
        <f>+'Ark1'!AD3084</f>
        <v>0</v>
      </c>
      <c r="AG124" s="11">
        <f>+'Ark1'!AE3084</f>
        <v>0</v>
      </c>
      <c r="AH124" s="11">
        <f>+'Ark1'!AF3084</f>
        <v>0</v>
      </c>
      <c r="AI124" s="102" t="e">
        <f t="shared" si="43"/>
        <v>#DIV/0!</v>
      </c>
      <c r="AJ124" s="11" t="e">
        <f t="shared" si="42"/>
        <v>#DIV/0!</v>
      </c>
      <c r="AK124" s="47"/>
      <c r="AL124" s="4"/>
      <c r="AM124" s="13"/>
      <c r="AO124" s="13"/>
      <c r="AP124" s="5"/>
    </row>
    <row r="125" spans="1:42" ht="15.6">
      <c r="A125" s="47"/>
      <c r="B125">
        <f>+'Ark1'!C3085</f>
        <v>2015</v>
      </c>
      <c r="C125">
        <f>+'Ark1'!O3085</f>
        <v>16</v>
      </c>
      <c r="D125" s="2" t="str">
        <f t="shared" si="38"/>
        <v>Trøndelag</v>
      </c>
      <c r="E125">
        <f>+'Ark1'!Q3085</f>
        <v>0</v>
      </c>
      <c r="G125" s="347">
        <f>+'Ark1'!R3085</f>
        <v>0</v>
      </c>
      <c r="I125" s="210">
        <f>+'Ark1'!AG3085</f>
        <v>0</v>
      </c>
      <c r="K125" s="210">
        <f>+'Ark1'!AH3085</f>
        <v>0</v>
      </c>
      <c r="L125" s="210"/>
      <c r="M125" s="218"/>
      <c r="N125" s="210"/>
      <c r="O125" s="102">
        <f>+'Ark1'!U3085</f>
        <v>0</v>
      </c>
      <c r="R125" s="210"/>
      <c r="S125" s="210"/>
      <c r="T125" s="210"/>
      <c r="U125" s="210"/>
      <c r="V125" s="1">
        <f>+'Ark1'!S3085</f>
        <v>0</v>
      </c>
      <c r="X125" s="1">
        <f>+'Ark1'!T3085</f>
        <v>0</v>
      </c>
      <c r="Y125" s="102">
        <f>+'Ark1'!W3085</f>
        <v>0</v>
      </c>
      <c r="Z125" s="11">
        <f>+'Ark1'!X3085</f>
        <v>0</v>
      </c>
      <c r="AA125" s="11">
        <f>+'Ark1'!Y3085</f>
        <v>0</v>
      </c>
      <c r="AC125" s="102">
        <f>+'Ark1'!AA3085</f>
        <v>0</v>
      </c>
      <c r="AD125" s="1">
        <f>+'Ark1'!AB3085</f>
        <v>0</v>
      </c>
      <c r="AE125" s="1">
        <f>+'Ark1'!AC3085</f>
        <v>0</v>
      </c>
      <c r="AF125" s="11">
        <f>+'Ark1'!AD3085</f>
        <v>0</v>
      </c>
      <c r="AG125" s="11">
        <f>+'Ark1'!AE3085</f>
        <v>0</v>
      </c>
      <c r="AH125" s="11">
        <f>+'Ark1'!AF3085</f>
        <v>0</v>
      </c>
      <c r="AI125" s="102" t="e">
        <f t="shared" si="43"/>
        <v>#DIV/0!</v>
      </c>
      <c r="AJ125" s="11" t="e">
        <f t="shared" si="42"/>
        <v>#DIV/0!</v>
      </c>
      <c r="AK125" s="47"/>
      <c r="AL125" s="4"/>
      <c r="AM125" s="13"/>
      <c r="AO125" s="5"/>
      <c r="AP125" s="5"/>
    </row>
    <row r="126" spans="1:42" ht="15.6">
      <c r="A126" s="47"/>
      <c r="B126">
        <f>+'Ark1'!C3086</f>
        <v>2015</v>
      </c>
      <c r="C126">
        <f>+'Ark1'!O3086</f>
        <v>18</v>
      </c>
      <c r="D126" s="2" t="str">
        <f t="shared" si="38"/>
        <v>Nordland</v>
      </c>
      <c r="E126">
        <f>+'Ark1'!Q3086</f>
        <v>0</v>
      </c>
      <c r="G126" s="347">
        <f>+'Ark1'!R3086</f>
        <v>0</v>
      </c>
      <c r="I126" s="210">
        <f>+'Ark1'!AG3086</f>
        <v>0</v>
      </c>
      <c r="K126" s="210">
        <f>+'Ark1'!AH3086</f>
        <v>0</v>
      </c>
      <c r="L126" s="210"/>
      <c r="M126" s="218"/>
      <c r="N126" s="210"/>
      <c r="O126" s="102">
        <f>+'Ark1'!U3086</f>
        <v>0</v>
      </c>
      <c r="R126" s="210"/>
      <c r="S126" s="210"/>
      <c r="T126" s="210"/>
      <c r="U126" s="210"/>
      <c r="V126" s="1">
        <f>+'Ark1'!S3086</f>
        <v>0</v>
      </c>
      <c r="X126" s="1">
        <f>+'Ark1'!T3086</f>
        <v>0</v>
      </c>
      <c r="Y126" s="102">
        <f>+'Ark1'!W3086</f>
        <v>0</v>
      </c>
      <c r="Z126" s="11">
        <f>+'Ark1'!X3086</f>
        <v>0</v>
      </c>
      <c r="AA126" s="11">
        <f>+'Ark1'!Y3086</f>
        <v>0</v>
      </c>
      <c r="AC126" s="102">
        <f>+'Ark1'!AA3086</f>
        <v>0</v>
      </c>
      <c r="AD126" s="1">
        <f>+'Ark1'!AB3086</f>
        <v>0</v>
      </c>
      <c r="AE126" s="1">
        <f>+'Ark1'!AC3086</f>
        <v>0</v>
      </c>
      <c r="AF126" s="11">
        <f>+'Ark1'!AD3086</f>
        <v>0</v>
      </c>
      <c r="AG126" s="11">
        <f>+'Ark1'!AE3086</f>
        <v>0</v>
      </c>
      <c r="AH126" s="11">
        <f>+'Ark1'!AF3086</f>
        <v>0</v>
      </c>
      <c r="AI126" s="102" t="e">
        <f t="shared" si="43"/>
        <v>#DIV/0!</v>
      </c>
      <c r="AJ126" s="11" t="e">
        <f t="shared" si="42"/>
        <v>#DIV/0!</v>
      </c>
      <c r="AK126" s="47"/>
      <c r="AL126" s="4"/>
      <c r="AM126" s="13"/>
      <c r="AO126" s="5"/>
      <c r="AP126" s="5"/>
    </row>
    <row r="127" spans="1:42" ht="15.6">
      <c r="A127" s="47"/>
      <c r="B127">
        <f>+'Ark1'!C3087</f>
        <v>2015</v>
      </c>
      <c r="C127">
        <f>+'Ark1'!O3087</f>
        <v>54</v>
      </c>
      <c r="D127" s="2" t="str">
        <f t="shared" si="38"/>
        <v>Troms og Finnmark</v>
      </c>
      <c r="E127">
        <f>+'Ark1'!Q3087</f>
        <v>0</v>
      </c>
      <c r="G127" s="347">
        <f>+'Ark1'!R3087</f>
        <v>0</v>
      </c>
      <c r="I127" s="210">
        <f>+'Ark1'!AG3087</f>
        <v>0</v>
      </c>
      <c r="K127" s="210">
        <f>+'Ark1'!AH3087</f>
        <v>0</v>
      </c>
      <c r="L127" s="210"/>
      <c r="M127" s="218"/>
      <c r="N127" s="210"/>
      <c r="O127" s="102">
        <f>+'Ark1'!U3087</f>
        <v>0</v>
      </c>
      <c r="R127" s="210"/>
      <c r="S127" s="210"/>
      <c r="T127" s="210"/>
      <c r="U127" s="210"/>
      <c r="V127" s="1">
        <f>+'Ark1'!S3087</f>
        <v>0</v>
      </c>
      <c r="X127" s="1">
        <f>+'Ark1'!T3087</f>
        <v>0</v>
      </c>
      <c r="Y127" s="102">
        <f>+'Ark1'!W3087</f>
        <v>0</v>
      </c>
      <c r="Z127" s="11">
        <f>+'Ark1'!X3087</f>
        <v>0</v>
      </c>
      <c r="AA127" s="11">
        <f>+'Ark1'!Y3087</f>
        <v>0</v>
      </c>
      <c r="AC127" s="102">
        <f>+'Ark1'!AA3087</f>
        <v>0</v>
      </c>
      <c r="AD127" s="1">
        <f>+'Ark1'!AB3087</f>
        <v>0</v>
      </c>
      <c r="AE127" s="1">
        <f>+'Ark1'!AC3087</f>
        <v>0</v>
      </c>
      <c r="AF127" s="11">
        <f>+'Ark1'!AD3087</f>
        <v>0</v>
      </c>
      <c r="AG127" s="11">
        <f>+'Ark1'!AE3087</f>
        <v>0</v>
      </c>
      <c r="AH127" s="11">
        <f>+'Ark1'!AF3087</f>
        <v>0</v>
      </c>
      <c r="AI127" s="102" t="e">
        <f t="shared" si="43"/>
        <v>#DIV/0!</v>
      </c>
      <c r="AJ127" s="11" t="e">
        <f t="shared" si="42"/>
        <v>#DIV/0!</v>
      </c>
      <c r="AK127" s="47"/>
      <c r="AL127" s="4"/>
      <c r="AM127" s="13"/>
      <c r="AO127" s="5"/>
      <c r="AP127" s="5"/>
    </row>
    <row r="128" spans="1:42" ht="15.6">
      <c r="A128" s="47"/>
      <c r="B128" s="47"/>
      <c r="C128" s="47"/>
      <c r="D128" s="47"/>
      <c r="E128" s="47"/>
      <c r="F128" s="47"/>
      <c r="G128" s="350"/>
      <c r="H128" s="47"/>
      <c r="I128" s="47"/>
      <c r="J128" s="47"/>
      <c r="K128" s="47"/>
      <c r="L128" s="47"/>
      <c r="M128" s="76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"/>
      <c r="AM128" s="13"/>
      <c r="AO128" s="5"/>
      <c r="AP128" s="5"/>
    </row>
    <row r="129" spans="1:42" ht="15.6">
      <c r="A129" s="47"/>
      <c r="B129" s="56">
        <f>+'Ark1'!C3088</f>
        <v>2014</v>
      </c>
      <c r="C129" s="56">
        <f>+'Ark1'!O3088</f>
        <v>1</v>
      </c>
      <c r="D129" s="70" t="str">
        <f t="shared" si="38"/>
        <v>Viken</v>
      </c>
      <c r="E129" s="56">
        <f>+'Ark1'!Q3088</f>
        <v>0</v>
      </c>
      <c r="F129" s="79"/>
      <c r="G129" s="359">
        <f>+'Ark1'!R3088</f>
        <v>0</v>
      </c>
      <c r="H129" s="79"/>
      <c r="I129" s="192">
        <f>+'Ark1'!AG3088</f>
        <v>0</v>
      </c>
      <c r="J129" s="169"/>
      <c r="K129" s="192">
        <f>+'Ark1'!AH3088</f>
        <v>0</v>
      </c>
      <c r="L129" s="192"/>
      <c r="M129" s="287"/>
      <c r="N129" s="192"/>
      <c r="O129" s="169">
        <f>+'Ark1'!U3088</f>
        <v>0</v>
      </c>
      <c r="P129" s="169"/>
      <c r="Q129" s="169"/>
      <c r="R129" s="192"/>
      <c r="S129" s="192"/>
      <c r="T129" s="192"/>
      <c r="U129" s="192"/>
      <c r="V129" s="58">
        <f>+'Ark1'!S3088</f>
        <v>0</v>
      </c>
      <c r="W129" s="169"/>
      <c r="X129" s="58">
        <f>+'Ark1'!T3088</f>
        <v>0</v>
      </c>
      <c r="Y129" s="169">
        <f>+'Ark1'!W3088</f>
        <v>0</v>
      </c>
      <c r="Z129" s="79">
        <f>+'Ark1'!X3088</f>
        <v>0</v>
      </c>
      <c r="AA129" s="79">
        <f>+'Ark1'!Y3088</f>
        <v>0</v>
      </c>
      <c r="AB129" s="79"/>
      <c r="AC129" s="169">
        <f>+'Ark1'!AA3088</f>
        <v>0</v>
      </c>
      <c r="AD129" s="58">
        <f>+'Ark1'!AB3088</f>
        <v>0</v>
      </c>
      <c r="AE129" s="58">
        <f>+'Ark1'!AC3088</f>
        <v>0</v>
      </c>
      <c r="AF129" s="79">
        <f>+'Ark1'!AD3088</f>
        <v>0</v>
      </c>
      <c r="AG129" s="79">
        <f>+'Ark1'!AE3088</f>
        <v>0</v>
      </c>
      <c r="AH129" s="79">
        <f>+'Ark1'!AF3088</f>
        <v>0</v>
      </c>
      <c r="AI129" s="169" t="e">
        <f t="shared" ref="AI129:AI138" si="44">+O129/V129</f>
        <v>#DIV/0!</v>
      </c>
      <c r="AJ129" s="79" t="e">
        <f t="shared" si="42"/>
        <v>#DIV/0!</v>
      </c>
      <c r="AK129" s="47"/>
      <c r="AL129" s="4"/>
      <c r="AM129" s="13"/>
      <c r="AO129" s="5"/>
      <c r="AP129" s="5"/>
    </row>
    <row r="130" spans="1:42" ht="15.6">
      <c r="A130" s="47"/>
      <c r="B130" s="56">
        <f>+'Ark1'!C3089</f>
        <v>2014</v>
      </c>
      <c r="C130" s="56">
        <f>+'Ark1'!O3089</f>
        <v>4</v>
      </c>
      <c r="D130" s="70" t="str">
        <f t="shared" si="38"/>
        <v>Innlandet</v>
      </c>
      <c r="E130" s="56">
        <f>+'Ark1'!Q3089</f>
        <v>0</v>
      </c>
      <c r="F130" s="79"/>
      <c r="G130" s="359">
        <f>+'Ark1'!R3089</f>
        <v>0</v>
      </c>
      <c r="H130" s="79"/>
      <c r="I130" s="192">
        <f>+'Ark1'!AG3089</f>
        <v>0</v>
      </c>
      <c r="J130" s="169"/>
      <c r="K130" s="192">
        <f>+'Ark1'!AH3089</f>
        <v>0</v>
      </c>
      <c r="L130" s="192"/>
      <c r="M130" s="287"/>
      <c r="N130" s="192"/>
      <c r="O130" s="169">
        <f>+'Ark1'!U3089</f>
        <v>0</v>
      </c>
      <c r="P130" s="169"/>
      <c r="Q130" s="169"/>
      <c r="R130" s="192"/>
      <c r="S130" s="192"/>
      <c r="T130" s="192"/>
      <c r="U130" s="192"/>
      <c r="V130" s="58">
        <f>+'Ark1'!S3089</f>
        <v>0</v>
      </c>
      <c r="W130" s="169"/>
      <c r="X130" s="58">
        <f>+'Ark1'!T3089</f>
        <v>0</v>
      </c>
      <c r="Y130" s="169">
        <f>+'Ark1'!W3089</f>
        <v>0</v>
      </c>
      <c r="Z130" s="79">
        <f>+'Ark1'!X3089</f>
        <v>0</v>
      </c>
      <c r="AA130" s="79">
        <f>+'Ark1'!Y3089</f>
        <v>0</v>
      </c>
      <c r="AB130" s="79"/>
      <c r="AC130" s="169">
        <f>+'Ark1'!AA3089</f>
        <v>0</v>
      </c>
      <c r="AD130" s="58">
        <f>+'Ark1'!AB3089</f>
        <v>0</v>
      </c>
      <c r="AE130" s="58">
        <f>+'Ark1'!AC3089</f>
        <v>0</v>
      </c>
      <c r="AF130" s="79">
        <f>+'Ark1'!AD3089</f>
        <v>0</v>
      </c>
      <c r="AG130" s="79">
        <f>+'Ark1'!AE3089</f>
        <v>0</v>
      </c>
      <c r="AH130" s="79">
        <f>+'Ark1'!AF3089</f>
        <v>0</v>
      </c>
      <c r="AI130" s="169" t="e">
        <f t="shared" si="44"/>
        <v>#DIV/0!</v>
      </c>
      <c r="AJ130" s="79" t="e">
        <f t="shared" si="42"/>
        <v>#DIV/0!</v>
      </c>
      <c r="AK130" s="47"/>
      <c r="AL130" s="4"/>
      <c r="AM130" s="13"/>
      <c r="AO130" s="5"/>
      <c r="AP130" s="5"/>
    </row>
    <row r="131" spans="1:42" ht="15.6">
      <c r="A131" s="47"/>
      <c r="B131" s="56">
        <f>+'Ark1'!C3090</f>
        <v>2014</v>
      </c>
      <c r="C131" s="56">
        <f>+'Ark1'!O3090</f>
        <v>8</v>
      </c>
      <c r="D131" s="70" t="str">
        <f t="shared" si="38"/>
        <v>Telemark/ Vestfold</v>
      </c>
      <c r="E131" s="56">
        <f>+'Ark1'!Q3090</f>
        <v>0</v>
      </c>
      <c r="F131" s="79"/>
      <c r="G131" s="359">
        <f>+'Ark1'!R3090</f>
        <v>0</v>
      </c>
      <c r="H131" s="79"/>
      <c r="I131" s="192">
        <f>+'Ark1'!AG3090</f>
        <v>0</v>
      </c>
      <c r="J131" s="169"/>
      <c r="K131" s="192">
        <f>+'Ark1'!AH3090</f>
        <v>0</v>
      </c>
      <c r="L131" s="192"/>
      <c r="M131" s="287"/>
      <c r="N131" s="192"/>
      <c r="O131" s="169">
        <f>+'Ark1'!U3090</f>
        <v>0</v>
      </c>
      <c r="P131" s="169"/>
      <c r="Q131" s="169"/>
      <c r="R131" s="192"/>
      <c r="S131" s="192"/>
      <c r="T131" s="192"/>
      <c r="U131" s="192"/>
      <c r="V131" s="58">
        <f>+'Ark1'!S3090</f>
        <v>0</v>
      </c>
      <c r="W131" s="169"/>
      <c r="X131" s="58">
        <f>+'Ark1'!T3090</f>
        <v>0</v>
      </c>
      <c r="Y131" s="169">
        <f>+'Ark1'!W3090</f>
        <v>0</v>
      </c>
      <c r="Z131" s="79">
        <f>+'Ark1'!X3090</f>
        <v>0</v>
      </c>
      <c r="AA131" s="79">
        <f>+'Ark1'!Y3090</f>
        <v>0</v>
      </c>
      <c r="AB131" s="79"/>
      <c r="AC131" s="169">
        <f>+'Ark1'!AA3090</f>
        <v>0</v>
      </c>
      <c r="AD131" s="58">
        <f>+'Ark1'!AB3090</f>
        <v>0</v>
      </c>
      <c r="AE131" s="58">
        <f>+'Ark1'!AC3090</f>
        <v>0</v>
      </c>
      <c r="AF131" s="79">
        <f>+'Ark1'!AD3090</f>
        <v>0</v>
      </c>
      <c r="AG131" s="79">
        <f>+'Ark1'!AE3090</f>
        <v>0</v>
      </c>
      <c r="AH131" s="79">
        <f>+'Ark1'!AF3090</f>
        <v>0</v>
      </c>
      <c r="AI131" s="169" t="e">
        <f t="shared" si="44"/>
        <v>#DIV/0!</v>
      </c>
      <c r="AJ131" s="79" t="e">
        <f t="shared" ref="AJ131:AJ148" si="45">+G131/E131</f>
        <v>#DIV/0!</v>
      </c>
      <c r="AK131" s="47"/>
      <c r="AL131" s="4"/>
      <c r="AM131" s="13"/>
      <c r="AO131" s="5"/>
      <c r="AP131" s="5"/>
    </row>
    <row r="132" spans="1:42" ht="15.6">
      <c r="A132" s="47"/>
      <c r="B132" s="56">
        <f>+'Ark1'!C3091</f>
        <v>2014</v>
      </c>
      <c r="C132" s="56">
        <f>+'Ark1'!O3091</f>
        <v>9</v>
      </c>
      <c r="D132" s="70" t="str">
        <f t="shared" si="38"/>
        <v>Agder</v>
      </c>
      <c r="E132" s="56">
        <f>+'Ark1'!Q3091</f>
        <v>0</v>
      </c>
      <c r="F132" s="79"/>
      <c r="G132" s="359">
        <f>+'Ark1'!R3091</f>
        <v>0</v>
      </c>
      <c r="H132" s="79"/>
      <c r="I132" s="192">
        <f>+'Ark1'!AG3091</f>
        <v>0</v>
      </c>
      <c r="J132" s="169"/>
      <c r="K132" s="192">
        <f>+'Ark1'!AH3091</f>
        <v>0</v>
      </c>
      <c r="L132" s="192"/>
      <c r="M132" s="287"/>
      <c r="N132" s="192"/>
      <c r="O132" s="169">
        <f>+'Ark1'!U3091</f>
        <v>0</v>
      </c>
      <c r="P132" s="169"/>
      <c r="Q132" s="169"/>
      <c r="R132" s="192"/>
      <c r="S132" s="192"/>
      <c r="T132" s="192"/>
      <c r="U132" s="192"/>
      <c r="V132" s="58">
        <f>+'Ark1'!S3091</f>
        <v>0</v>
      </c>
      <c r="W132" s="169"/>
      <c r="X132" s="58">
        <f>+'Ark1'!T3091</f>
        <v>0</v>
      </c>
      <c r="Y132" s="169">
        <f>+'Ark1'!W3091</f>
        <v>0</v>
      </c>
      <c r="Z132" s="79">
        <f>+'Ark1'!X3091</f>
        <v>0</v>
      </c>
      <c r="AA132" s="79">
        <f>+'Ark1'!Y3091</f>
        <v>0</v>
      </c>
      <c r="AB132" s="79"/>
      <c r="AC132" s="169">
        <f>+'Ark1'!AA3091</f>
        <v>0</v>
      </c>
      <c r="AD132" s="58">
        <f>+'Ark1'!AB3091</f>
        <v>0</v>
      </c>
      <c r="AE132" s="58">
        <f>+'Ark1'!AC3091</f>
        <v>0</v>
      </c>
      <c r="AF132" s="79">
        <f>+'Ark1'!AD3091</f>
        <v>0</v>
      </c>
      <c r="AG132" s="79">
        <f>+'Ark1'!AE3091</f>
        <v>0</v>
      </c>
      <c r="AH132" s="79">
        <f>+'Ark1'!AF3091</f>
        <v>0</v>
      </c>
      <c r="AI132" s="169" t="e">
        <f t="shared" si="44"/>
        <v>#DIV/0!</v>
      </c>
      <c r="AJ132" s="79" t="e">
        <f t="shared" si="45"/>
        <v>#DIV/0!</v>
      </c>
      <c r="AK132" s="47"/>
      <c r="AL132" s="4"/>
      <c r="AM132" s="13"/>
      <c r="AO132" s="5"/>
      <c r="AP132" s="5"/>
    </row>
    <row r="133" spans="1:42" ht="15.6">
      <c r="A133" s="47"/>
      <c r="B133" s="56">
        <f>+'Ark1'!C3092</f>
        <v>2014</v>
      </c>
      <c r="C133" s="56">
        <f>+'Ark1'!O3092</f>
        <v>11</v>
      </c>
      <c r="D133" s="70" t="str">
        <f t="shared" si="38"/>
        <v>Rogaland</v>
      </c>
      <c r="E133" s="56">
        <f>+'Ark1'!Q3092</f>
        <v>0</v>
      </c>
      <c r="F133" s="79"/>
      <c r="G133" s="359">
        <f>+'Ark1'!R3092</f>
        <v>0</v>
      </c>
      <c r="H133" s="79"/>
      <c r="I133" s="192">
        <f>+'Ark1'!AG3092</f>
        <v>0</v>
      </c>
      <c r="J133" s="169"/>
      <c r="K133" s="192">
        <f>+'Ark1'!AH3092</f>
        <v>0</v>
      </c>
      <c r="L133" s="192"/>
      <c r="M133" s="287"/>
      <c r="N133" s="192"/>
      <c r="O133" s="169">
        <f>+'Ark1'!U3092</f>
        <v>0</v>
      </c>
      <c r="P133" s="169"/>
      <c r="Q133" s="169"/>
      <c r="R133" s="192"/>
      <c r="S133" s="192"/>
      <c r="T133" s="192"/>
      <c r="U133" s="192"/>
      <c r="V133" s="58">
        <f>+'Ark1'!S3092</f>
        <v>0</v>
      </c>
      <c r="W133" s="169"/>
      <c r="X133" s="58">
        <f>+'Ark1'!T3092</f>
        <v>0</v>
      </c>
      <c r="Y133" s="169">
        <f>+'Ark1'!W3092</f>
        <v>0</v>
      </c>
      <c r="Z133" s="79">
        <f>+'Ark1'!X3092</f>
        <v>0</v>
      </c>
      <c r="AA133" s="79">
        <f>+'Ark1'!Y3092</f>
        <v>0</v>
      </c>
      <c r="AB133" s="79"/>
      <c r="AC133" s="169">
        <f>+'Ark1'!AA3092</f>
        <v>0</v>
      </c>
      <c r="AD133" s="58">
        <f>+'Ark1'!AB3092</f>
        <v>0</v>
      </c>
      <c r="AE133" s="58">
        <f>+'Ark1'!AC3092</f>
        <v>0</v>
      </c>
      <c r="AF133" s="79">
        <f>+'Ark1'!AD3092</f>
        <v>0</v>
      </c>
      <c r="AG133" s="79">
        <f>+'Ark1'!AE3092</f>
        <v>0</v>
      </c>
      <c r="AH133" s="79">
        <f>+'Ark1'!AF3092</f>
        <v>0</v>
      </c>
      <c r="AI133" s="169" t="e">
        <f t="shared" si="44"/>
        <v>#DIV/0!</v>
      </c>
      <c r="AJ133" s="79" t="e">
        <f t="shared" si="45"/>
        <v>#DIV/0!</v>
      </c>
      <c r="AK133" s="47"/>
      <c r="AL133" s="4"/>
      <c r="AM133" s="5"/>
      <c r="AO133" s="5"/>
      <c r="AP133" s="5"/>
    </row>
    <row r="134" spans="1:42" ht="15.6">
      <c r="A134" s="47"/>
      <c r="B134" s="56">
        <f>+'Ark1'!C3093</f>
        <v>2014</v>
      </c>
      <c r="C134" s="56">
        <f>+'Ark1'!O3093</f>
        <v>14</v>
      </c>
      <c r="D134" s="70" t="str">
        <f t="shared" si="38"/>
        <v>Vestland</v>
      </c>
      <c r="E134" s="56">
        <f>+'Ark1'!Q3093</f>
        <v>0</v>
      </c>
      <c r="F134" s="79"/>
      <c r="G134" s="359">
        <f>+'Ark1'!R3093</f>
        <v>0</v>
      </c>
      <c r="H134" s="79"/>
      <c r="I134" s="192">
        <f>+'Ark1'!AG3093</f>
        <v>0</v>
      </c>
      <c r="J134" s="169"/>
      <c r="K134" s="192">
        <f>+'Ark1'!AH3093</f>
        <v>0</v>
      </c>
      <c r="L134" s="192"/>
      <c r="M134" s="287"/>
      <c r="N134" s="192"/>
      <c r="O134" s="169">
        <f>+'Ark1'!U3093</f>
        <v>0</v>
      </c>
      <c r="P134" s="169"/>
      <c r="Q134" s="169"/>
      <c r="R134" s="192"/>
      <c r="S134" s="192"/>
      <c r="T134" s="192"/>
      <c r="U134" s="192"/>
      <c r="V134" s="58">
        <f>+'Ark1'!S3093</f>
        <v>0</v>
      </c>
      <c r="W134" s="169"/>
      <c r="X134" s="58">
        <f>+'Ark1'!T3093</f>
        <v>0</v>
      </c>
      <c r="Y134" s="169">
        <f>+'Ark1'!W3093</f>
        <v>0</v>
      </c>
      <c r="Z134" s="79">
        <f>+'Ark1'!X3093</f>
        <v>0</v>
      </c>
      <c r="AA134" s="79">
        <f>+'Ark1'!Y3093</f>
        <v>0</v>
      </c>
      <c r="AB134" s="79"/>
      <c r="AC134" s="169">
        <f>+'Ark1'!AA3093</f>
        <v>0</v>
      </c>
      <c r="AD134" s="58">
        <f>+'Ark1'!AB3093</f>
        <v>0</v>
      </c>
      <c r="AE134" s="58">
        <f>+'Ark1'!AC3093</f>
        <v>0</v>
      </c>
      <c r="AF134" s="79">
        <f>+'Ark1'!AD3093</f>
        <v>0</v>
      </c>
      <c r="AG134" s="79">
        <f>+'Ark1'!AE3093</f>
        <v>0</v>
      </c>
      <c r="AH134" s="79">
        <f>+'Ark1'!AF3093</f>
        <v>0</v>
      </c>
      <c r="AI134" s="169" t="e">
        <f t="shared" si="44"/>
        <v>#DIV/0!</v>
      </c>
      <c r="AJ134" s="79" t="e">
        <f t="shared" si="45"/>
        <v>#DIV/0!</v>
      </c>
      <c r="AK134" s="47"/>
      <c r="AL134" s="13"/>
      <c r="AM134" s="13"/>
    </row>
    <row r="135" spans="1:42" ht="15.6">
      <c r="A135" s="47"/>
      <c r="B135" s="56">
        <f>+'Ark1'!C3094</f>
        <v>2014</v>
      </c>
      <c r="C135" s="56">
        <f>+'Ark1'!O3094</f>
        <v>15</v>
      </c>
      <c r="D135" s="70" t="str">
        <f t="shared" si="38"/>
        <v>Møre og Romsdal</v>
      </c>
      <c r="E135" s="56">
        <f>+'Ark1'!Q3094</f>
        <v>0</v>
      </c>
      <c r="F135" s="79"/>
      <c r="G135" s="359">
        <f>+'Ark1'!R3094</f>
        <v>0</v>
      </c>
      <c r="H135" s="79"/>
      <c r="I135" s="192">
        <f>+'Ark1'!AG3094</f>
        <v>0</v>
      </c>
      <c r="J135" s="169"/>
      <c r="K135" s="192">
        <f>+'Ark1'!AH3094</f>
        <v>0</v>
      </c>
      <c r="L135" s="192"/>
      <c r="M135" s="287"/>
      <c r="N135" s="192"/>
      <c r="O135" s="169">
        <f>+'Ark1'!U3094</f>
        <v>0</v>
      </c>
      <c r="P135" s="169"/>
      <c r="Q135" s="169"/>
      <c r="R135" s="192"/>
      <c r="S135" s="192"/>
      <c r="T135" s="192"/>
      <c r="U135" s="192"/>
      <c r="V135" s="58">
        <f>+'Ark1'!S3094</f>
        <v>0</v>
      </c>
      <c r="W135" s="169"/>
      <c r="X135" s="58">
        <f>+'Ark1'!T3094</f>
        <v>0</v>
      </c>
      <c r="Y135" s="169">
        <f>+'Ark1'!W3094</f>
        <v>0</v>
      </c>
      <c r="Z135" s="79">
        <f>+'Ark1'!X3094</f>
        <v>0</v>
      </c>
      <c r="AA135" s="79">
        <f>+'Ark1'!Y3094</f>
        <v>0</v>
      </c>
      <c r="AB135" s="79"/>
      <c r="AC135" s="169">
        <f>+'Ark1'!AA3094</f>
        <v>0</v>
      </c>
      <c r="AD135" s="58">
        <f>+'Ark1'!AB3094</f>
        <v>0</v>
      </c>
      <c r="AE135" s="58">
        <f>+'Ark1'!AC3094</f>
        <v>0</v>
      </c>
      <c r="AF135" s="79">
        <f>+'Ark1'!AD3094</f>
        <v>0</v>
      </c>
      <c r="AG135" s="79">
        <f>+'Ark1'!AE3094</f>
        <v>0</v>
      </c>
      <c r="AH135" s="79">
        <f>+'Ark1'!AF3094</f>
        <v>0</v>
      </c>
      <c r="AI135" s="169" t="e">
        <f t="shared" si="44"/>
        <v>#DIV/0!</v>
      </c>
      <c r="AJ135" s="79" t="e">
        <f t="shared" si="45"/>
        <v>#DIV/0!</v>
      </c>
      <c r="AK135" s="47"/>
      <c r="AL135" s="13"/>
      <c r="AM135" s="13"/>
    </row>
    <row r="136" spans="1:42" ht="15.6">
      <c r="A136" s="47"/>
      <c r="B136" s="56">
        <f>+'Ark1'!C3095</f>
        <v>2014</v>
      </c>
      <c r="C136" s="56">
        <f>+'Ark1'!O3095</f>
        <v>16</v>
      </c>
      <c r="D136" s="70" t="str">
        <f t="shared" si="38"/>
        <v>Trøndelag</v>
      </c>
      <c r="E136" s="56">
        <f>+'Ark1'!Q3095</f>
        <v>0</v>
      </c>
      <c r="F136" s="79"/>
      <c r="G136" s="359">
        <f>+'Ark1'!R3095</f>
        <v>0</v>
      </c>
      <c r="H136" s="79"/>
      <c r="I136" s="192">
        <f>+'Ark1'!AG3095</f>
        <v>0</v>
      </c>
      <c r="J136" s="169"/>
      <c r="K136" s="192">
        <f>+'Ark1'!AH3095</f>
        <v>0</v>
      </c>
      <c r="L136" s="192"/>
      <c r="M136" s="287"/>
      <c r="N136" s="192"/>
      <c r="O136" s="169">
        <f>+'Ark1'!U3095</f>
        <v>0</v>
      </c>
      <c r="P136" s="169"/>
      <c r="Q136" s="169"/>
      <c r="R136" s="192"/>
      <c r="S136" s="192"/>
      <c r="T136" s="192"/>
      <c r="U136" s="192"/>
      <c r="V136" s="58">
        <f>+'Ark1'!S3095</f>
        <v>0</v>
      </c>
      <c r="W136" s="169"/>
      <c r="X136" s="58">
        <f>+'Ark1'!T3095</f>
        <v>0</v>
      </c>
      <c r="Y136" s="169">
        <f>+'Ark1'!W3095</f>
        <v>0</v>
      </c>
      <c r="Z136" s="79">
        <f>+'Ark1'!X3095</f>
        <v>0</v>
      </c>
      <c r="AA136" s="79">
        <f>+'Ark1'!Y3095</f>
        <v>0</v>
      </c>
      <c r="AB136" s="79"/>
      <c r="AC136" s="169">
        <f>+'Ark1'!AA3095</f>
        <v>0</v>
      </c>
      <c r="AD136" s="58">
        <f>+'Ark1'!AB3095</f>
        <v>0</v>
      </c>
      <c r="AE136" s="58">
        <f>+'Ark1'!AC3095</f>
        <v>0</v>
      </c>
      <c r="AF136" s="79">
        <f>+'Ark1'!AD3095</f>
        <v>0</v>
      </c>
      <c r="AG136" s="79">
        <f>+'Ark1'!AE3095</f>
        <v>0</v>
      </c>
      <c r="AH136" s="79">
        <f>+'Ark1'!AF3095</f>
        <v>0</v>
      </c>
      <c r="AI136" s="169" t="e">
        <f t="shared" si="44"/>
        <v>#DIV/0!</v>
      </c>
      <c r="AJ136" s="79" t="e">
        <f t="shared" si="45"/>
        <v>#DIV/0!</v>
      </c>
      <c r="AK136" s="47"/>
      <c r="AL136" s="13"/>
      <c r="AM136" s="13"/>
    </row>
    <row r="137" spans="1:42" ht="15.6">
      <c r="A137" s="47"/>
      <c r="B137" s="56">
        <f>+'Ark1'!C3096</f>
        <v>2014</v>
      </c>
      <c r="C137" s="56">
        <f>+'Ark1'!O3096</f>
        <v>18</v>
      </c>
      <c r="D137" s="70" t="str">
        <f t="shared" si="38"/>
        <v>Nordland</v>
      </c>
      <c r="E137" s="56">
        <f>+'Ark1'!Q3096</f>
        <v>0</v>
      </c>
      <c r="F137" s="79"/>
      <c r="G137" s="359">
        <f>+'Ark1'!R3096</f>
        <v>0</v>
      </c>
      <c r="H137" s="79"/>
      <c r="I137" s="192">
        <f>+'Ark1'!AG3096</f>
        <v>0</v>
      </c>
      <c r="J137" s="169"/>
      <c r="K137" s="192">
        <f>+'Ark1'!AH3096</f>
        <v>0</v>
      </c>
      <c r="L137" s="192"/>
      <c r="M137" s="287"/>
      <c r="N137" s="192"/>
      <c r="O137" s="169">
        <f>+'Ark1'!U3096</f>
        <v>0</v>
      </c>
      <c r="P137" s="169"/>
      <c r="Q137" s="169"/>
      <c r="R137" s="192"/>
      <c r="S137" s="192"/>
      <c r="T137" s="192"/>
      <c r="U137" s="192"/>
      <c r="V137" s="58">
        <f>+'Ark1'!S3096</f>
        <v>0</v>
      </c>
      <c r="W137" s="169"/>
      <c r="X137" s="58">
        <f>+'Ark1'!T3096</f>
        <v>0</v>
      </c>
      <c r="Y137" s="169">
        <f>+'Ark1'!W3096</f>
        <v>0</v>
      </c>
      <c r="Z137" s="79">
        <f>+'Ark1'!X3096</f>
        <v>0</v>
      </c>
      <c r="AA137" s="79">
        <f>+'Ark1'!Y3096</f>
        <v>0</v>
      </c>
      <c r="AB137" s="79"/>
      <c r="AC137" s="169">
        <f>+'Ark1'!AA3096</f>
        <v>0</v>
      </c>
      <c r="AD137" s="58">
        <f>+'Ark1'!AB3096</f>
        <v>0</v>
      </c>
      <c r="AE137" s="58">
        <f>+'Ark1'!AC3096</f>
        <v>0</v>
      </c>
      <c r="AF137" s="79">
        <f>+'Ark1'!AD3096</f>
        <v>0</v>
      </c>
      <c r="AG137" s="79">
        <f>+'Ark1'!AE3096</f>
        <v>0</v>
      </c>
      <c r="AH137" s="79">
        <f>+'Ark1'!AF3096</f>
        <v>0</v>
      </c>
      <c r="AI137" s="169" t="e">
        <f t="shared" si="44"/>
        <v>#DIV/0!</v>
      </c>
      <c r="AJ137" s="79" t="e">
        <f t="shared" si="45"/>
        <v>#DIV/0!</v>
      </c>
      <c r="AK137" s="47"/>
      <c r="AL137" s="5"/>
      <c r="AM137" s="5"/>
      <c r="AP137" s="5"/>
    </row>
    <row r="138" spans="1:42" ht="15.6">
      <c r="A138" s="47"/>
      <c r="B138" s="56">
        <f>+'Ark1'!C3097</f>
        <v>2014</v>
      </c>
      <c r="C138" s="56">
        <f>+'Ark1'!O3097</f>
        <v>54</v>
      </c>
      <c r="D138" s="70" t="str">
        <f t="shared" si="38"/>
        <v>Troms og Finnmark</v>
      </c>
      <c r="E138" s="56">
        <f>+'Ark1'!Q3097</f>
        <v>0</v>
      </c>
      <c r="F138" s="79"/>
      <c r="G138" s="359">
        <f>+'Ark1'!R3097</f>
        <v>0</v>
      </c>
      <c r="H138" s="79"/>
      <c r="I138" s="192">
        <f>+'Ark1'!AG3097</f>
        <v>0</v>
      </c>
      <c r="J138" s="169"/>
      <c r="K138" s="192">
        <f>+'Ark1'!AH3097</f>
        <v>0</v>
      </c>
      <c r="L138" s="192"/>
      <c r="M138" s="287"/>
      <c r="N138" s="192"/>
      <c r="O138" s="169">
        <f>+'Ark1'!U3097</f>
        <v>0</v>
      </c>
      <c r="P138" s="169"/>
      <c r="Q138" s="169"/>
      <c r="R138" s="192"/>
      <c r="S138" s="192"/>
      <c r="T138" s="192"/>
      <c r="U138" s="192"/>
      <c r="V138" s="58">
        <f>+'Ark1'!S3097</f>
        <v>0</v>
      </c>
      <c r="W138" s="169"/>
      <c r="X138" s="58">
        <f>+'Ark1'!T3097</f>
        <v>0</v>
      </c>
      <c r="Y138" s="169">
        <f>+'Ark1'!W3097</f>
        <v>0</v>
      </c>
      <c r="Z138" s="79">
        <f>+'Ark1'!X3097</f>
        <v>0</v>
      </c>
      <c r="AA138" s="79">
        <f>+'Ark1'!Y3097</f>
        <v>0</v>
      </c>
      <c r="AB138" s="79"/>
      <c r="AC138" s="169">
        <f>+'Ark1'!AA3097</f>
        <v>0</v>
      </c>
      <c r="AD138" s="58">
        <f>+'Ark1'!AB3097</f>
        <v>0</v>
      </c>
      <c r="AE138" s="58">
        <f>+'Ark1'!AC3097</f>
        <v>0</v>
      </c>
      <c r="AF138" s="79">
        <f>+'Ark1'!AD3097</f>
        <v>0</v>
      </c>
      <c r="AG138" s="79">
        <f>+'Ark1'!AE3097</f>
        <v>0</v>
      </c>
      <c r="AH138" s="79">
        <f>+'Ark1'!AF3097</f>
        <v>0</v>
      </c>
      <c r="AI138" s="169" t="e">
        <f t="shared" si="44"/>
        <v>#DIV/0!</v>
      </c>
      <c r="AJ138" s="79" t="e">
        <f t="shared" si="45"/>
        <v>#DIV/0!</v>
      </c>
      <c r="AK138" s="47"/>
      <c r="AL138" s="5"/>
      <c r="AM138" s="5"/>
      <c r="AP138" s="5"/>
    </row>
    <row r="139" spans="1:42" ht="15.6">
      <c r="A139" s="47"/>
      <c r="B139" s="47"/>
      <c r="C139" s="47"/>
      <c r="D139" s="47"/>
      <c r="E139" s="47"/>
      <c r="F139" s="47"/>
      <c r="G139" s="350"/>
      <c r="H139" s="47"/>
      <c r="I139" s="47"/>
      <c r="J139" s="47"/>
      <c r="K139" s="47"/>
      <c r="L139" s="47"/>
      <c r="M139" s="76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5"/>
      <c r="AM139" s="5"/>
      <c r="AP139" s="5"/>
    </row>
    <row r="140" spans="1:42" ht="15.6">
      <c r="A140" s="47"/>
      <c r="B140">
        <f>+'Ark1'!C3098</f>
        <v>2013</v>
      </c>
      <c r="C140">
        <f>+'Ark1'!O3098</f>
        <v>1</v>
      </c>
      <c r="D140" s="2" t="str">
        <f t="shared" si="38"/>
        <v>Viken</v>
      </c>
      <c r="E140">
        <f>+'Ark1'!Q3098</f>
        <v>0</v>
      </c>
      <c r="G140" s="347">
        <f>+'Ark1'!R3098</f>
        <v>0</v>
      </c>
      <c r="I140" s="210">
        <f>+'Ark1'!AG3098</f>
        <v>0</v>
      </c>
      <c r="K140" s="210">
        <f>+'Ark1'!AH3098</f>
        <v>0</v>
      </c>
      <c r="L140" s="210"/>
      <c r="M140" s="218"/>
      <c r="N140" s="210"/>
      <c r="O140" s="102">
        <f>+'Ark1'!U3098</f>
        <v>0</v>
      </c>
      <c r="R140" s="210"/>
      <c r="S140" s="210"/>
      <c r="T140" s="210"/>
      <c r="U140" s="210"/>
      <c r="V140" s="1">
        <f>+'Ark1'!S3098</f>
        <v>0</v>
      </c>
      <c r="X140" s="1">
        <f>+'Ark1'!T3098</f>
        <v>0</v>
      </c>
      <c r="Y140" s="102">
        <f>+'Ark1'!W3098</f>
        <v>0</v>
      </c>
      <c r="Z140" s="11">
        <f>+'Ark1'!X3098</f>
        <v>0</v>
      </c>
      <c r="AA140" s="11">
        <f>+'Ark1'!Y3098</f>
        <v>0</v>
      </c>
      <c r="AC140" s="102">
        <f>+'Ark1'!AA3098</f>
        <v>0</v>
      </c>
      <c r="AD140" s="1">
        <f>+'Ark1'!AB3098</f>
        <v>0</v>
      </c>
      <c r="AE140" s="1">
        <f>+'Ark1'!AC3098</f>
        <v>0</v>
      </c>
      <c r="AF140" s="11">
        <f>+'Ark1'!AD3098</f>
        <v>0</v>
      </c>
      <c r="AG140" s="11">
        <f>+'Ark1'!AE3098</f>
        <v>0</v>
      </c>
      <c r="AH140" s="11">
        <f>+'Ark1'!AF3098</f>
        <v>0</v>
      </c>
      <c r="AI140" s="102" t="e">
        <f t="shared" ref="AI140:AI149" si="46">+O140/V140</f>
        <v>#DIV/0!</v>
      </c>
      <c r="AJ140" s="11" t="e">
        <f t="shared" si="45"/>
        <v>#DIV/0!</v>
      </c>
      <c r="AK140" s="47"/>
      <c r="AL140" s="13"/>
      <c r="AM140" s="13"/>
    </row>
    <row r="141" spans="1:42" ht="15.6">
      <c r="A141" s="47"/>
      <c r="B141">
        <f>+'Ark1'!C3099</f>
        <v>2013</v>
      </c>
      <c r="C141">
        <f>+'Ark1'!O3099</f>
        <v>4</v>
      </c>
      <c r="D141" s="2" t="str">
        <f t="shared" si="38"/>
        <v>Innlandet</v>
      </c>
      <c r="E141">
        <f>+'Ark1'!Q3099</f>
        <v>0</v>
      </c>
      <c r="G141" s="347">
        <f>+'Ark1'!R3099</f>
        <v>0</v>
      </c>
      <c r="I141" s="210">
        <f>+'Ark1'!AG3099</f>
        <v>0</v>
      </c>
      <c r="K141" s="210">
        <f>+'Ark1'!AH3099</f>
        <v>0</v>
      </c>
      <c r="L141" s="210"/>
      <c r="M141" s="218"/>
      <c r="N141" s="210"/>
      <c r="O141" s="102">
        <f>+'Ark1'!U3099</f>
        <v>0</v>
      </c>
      <c r="R141" s="210"/>
      <c r="S141" s="210"/>
      <c r="T141" s="210"/>
      <c r="U141" s="210"/>
      <c r="V141" s="1">
        <f>+'Ark1'!S3099</f>
        <v>0</v>
      </c>
      <c r="X141" s="1">
        <f>+'Ark1'!T3099</f>
        <v>0</v>
      </c>
      <c r="Y141" s="102">
        <f>+'Ark1'!W3099</f>
        <v>0</v>
      </c>
      <c r="Z141" s="11">
        <f>+'Ark1'!X3099</f>
        <v>0</v>
      </c>
      <c r="AA141" s="11">
        <f>+'Ark1'!Y3099</f>
        <v>0</v>
      </c>
      <c r="AC141" s="102">
        <f>+'Ark1'!AA3099</f>
        <v>0</v>
      </c>
      <c r="AD141" s="1">
        <f>+'Ark1'!AB3099</f>
        <v>0</v>
      </c>
      <c r="AE141" s="1">
        <f>+'Ark1'!AC3099</f>
        <v>0</v>
      </c>
      <c r="AF141" s="11">
        <f>+'Ark1'!AD3099</f>
        <v>0</v>
      </c>
      <c r="AG141" s="11">
        <f>+'Ark1'!AE3099</f>
        <v>0</v>
      </c>
      <c r="AH141" s="11">
        <f>+'Ark1'!AF3099</f>
        <v>0</v>
      </c>
      <c r="AI141" s="102" t="e">
        <f t="shared" si="46"/>
        <v>#DIV/0!</v>
      </c>
      <c r="AJ141" s="11" t="e">
        <f t="shared" si="45"/>
        <v>#DIV/0!</v>
      </c>
      <c r="AK141" s="47"/>
      <c r="AL141" s="13"/>
      <c r="AM141" s="13"/>
    </row>
    <row r="142" spans="1:42" ht="15.6">
      <c r="A142" s="47"/>
      <c r="B142">
        <f>+'Ark1'!C3100</f>
        <v>2013</v>
      </c>
      <c r="C142">
        <f>+'Ark1'!O3100</f>
        <v>8</v>
      </c>
      <c r="D142" s="2" t="str">
        <f t="shared" si="38"/>
        <v>Telemark/ Vestfold</v>
      </c>
      <c r="E142">
        <f>+'Ark1'!Q3100</f>
        <v>0</v>
      </c>
      <c r="G142" s="347">
        <f>+'Ark1'!R3100</f>
        <v>0</v>
      </c>
      <c r="I142" s="210">
        <f>+'Ark1'!AG3100</f>
        <v>0</v>
      </c>
      <c r="K142" s="210">
        <f>+'Ark1'!AH3100</f>
        <v>0</v>
      </c>
      <c r="L142" s="210"/>
      <c r="M142" s="218"/>
      <c r="N142" s="210"/>
      <c r="O142" s="102">
        <f>+'Ark1'!U3100</f>
        <v>0</v>
      </c>
      <c r="R142" s="210"/>
      <c r="S142" s="210"/>
      <c r="T142" s="210"/>
      <c r="U142" s="210"/>
      <c r="V142" s="1">
        <f>+'Ark1'!S3100</f>
        <v>0</v>
      </c>
      <c r="X142" s="1">
        <f>+'Ark1'!T3100</f>
        <v>0</v>
      </c>
      <c r="Y142" s="102">
        <f>+'Ark1'!W3100</f>
        <v>0</v>
      </c>
      <c r="Z142" s="11">
        <f>+'Ark1'!X3100</f>
        <v>0</v>
      </c>
      <c r="AA142" s="11">
        <f>+'Ark1'!Y3100</f>
        <v>0</v>
      </c>
      <c r="AC142" s="102">
        <f>+'Ark1'!AA3100</f>
        <v>0</v>
      </c>
      <c r="AD142" s="1">
        <f>+'Ark1'!AB3100</f>
        <v>0</v>
      </c>
      <c r="AE142" s="1">
        <f>+'Ark1'!AC3100</f>
        <v>0</v>
      </c>
      <c r="AF142" s="11">
        <f>+'Ark1'!AD3100</f>
        <v>0</v>
      </c>
      <c r="AG142" s="11">
        <f>+'Ark1'!AE3100</f>
        <v>0</v>
      </c>
      <c r="AH142" s="11">
        <f>+'Ark1'!AF3100</f>
        <v>0</v>
      </c>
      <c r="AI142" s="102" t="e">
        <f t="shared" si="46"/>
        <v>#DIV/0!</v>
      </c>
      <c r="AJ142" s="11" t="e">
        <f t="shared" si="45"/>
        <v>#DIV/0!</v>
      </c>
      <c r="AK142" s="47"/>
      <c r="AL142" s="13"/>
      <c r="AM142" s="13"/>
    </row>
    <row r="143" spans="1:42" ht="15.6">
      <c r="A143" s="47"/>
      <c r="B143">
        <f>+'Ark1'!C3101</f>
        <v>2013</v>
      </c>
      <c r="C143">
        <f>+'Ark1'!O3101</f>
        <v>9</v>
      </c>
      <c r="D143" s="2" t="str">
        <f t="shared" si="38"/>
        <v>Agder</v>
      </c>
      <c r="E143">
        <f>+'Ark1'!Q3101</f>
        <v>0</v>
      </c>
      <c r="G143" s="347">
        <f>+'Ark1'!R3101</f>
        <v>0</v>
      </c>
      <c r="I143" s="210">
        <f>+'Ark1'!AG3101</f>
        <v>0</v>
      </c>
      <c r="K143" s="210">
        <f>+'Ark1'!AH3101</f>
        <v>0</v>
      </c>
      <c r="L143" s="210"/>
      <c r="M143" s="218"/>
      <c r="N143" s="210"/>
      <c r="O143" s="102">
        <f>+'Ark1'!U3101</f>
        <v>0</v>
      </c>
      <c r="R143" s="210"/>
      <c r="S143" s="210"/>
      <c r="T143" s="210"/>
      <c r="U143" s="210"/>
      <c r="V143" s="1">
        <f>+'Ark1'!S3101</f>
        <v>0</v>
      </c>
      <c r="X143" s="1">
        <f>+'Ark1'!T3101</f>
        <v>0</v>
      </c>
      <c r="Y143" s="102">
        <f>+'Ark1'!W3101</f>
        <v>0</v>
      </c>
      <c r="Z143" s="11">
        <f>+'Ark1'!X3101</f>
        <v>0</v>
      </c>
      <c r="AA143" s="11">
        <f>+'Ark1'!Y3101</f>
        <v>0</v>
      </c>
      <c r="AC143" s="102">
        <f>+'Ark1'!AA3101</f>
        <v>0</v>
      </c>
      <c r="AD143" s="1">
        <f>+'Ark1'!AB3101</f>
        <v>0</v>
      </c>
      <c r="AE143" s="1">
        <f>+'Ark1'!AC3101</f>
        <v>0</v>
      </c>
      <c r="AF143" s="11">
        <f>+'Ark1'!AD3101</f>
        <v>0</v>
      </c>
      <c r="AG143" s="11">
        <f>+'Ark1'!AE3101</f>
        <v>0</v>
      </c>
      <c r="AH143" s="11">
        <f>+'Ark1'!AF3101</f>
        <v>0</v>
      </c>
      <c r="AI143" s="102" t="e">
        <f t="shared" si="46"/>
        <v>#DIV/0!</v>
      </c>
      <c r="AJ143" s="11" t="e">
        <f t="shared" si="45"/>
        <v>#DIV/0!</v>
      </c>
      <c r="AK143" s="47"/>
      <c r="AL143" s="13"/>
      <c r="AM143" s="13"/>
    </row>
    <row r="144" spans="1:42" ht="15.6">
      <c r="A144" s="47"/>
      <c r="B144">
        <f>+'Ark1'!C3102</f>
        <v>2013</v>
      </c>
      <c r="C144">
        <f>+'Ark1'!O3102</f>
        <v>11</v>
      </c>
      <c r="D144" s="2" t="str">
        <f t="shared" si="38"/>
        <v>Rogaland</v>
      </c>
      <c r="E144">
        <f>+'Ark1'!Q3102</f>
        <v>0</v>
      </c>
      <c r="G144" s="347">
        <f>+'Ark1'!R3102</f>
        <v>0</v>
      </c>
      <c r="I144" s="210">
        <f>+'Ark1'!AG3102</f>
        <v>0</v>
      </c>
      <c r="K144" s="210">
        <f>+'Ark1'!AH3102</f>
        <v>0</v>
      </c>
      <c r="L144" s="210"/>
      <c r="M144" s="218"/>
      <c r="N144" s="210"/>
      <c r="O144" s="102">
        <f>+'Ark1'!U3102</f>
        <v>0</v>
      </c>
      <c r="R144" s="210"/>
      <c r="S144" s="210"/>
      <c r="T144" s="210"/>
      <c r="U144" s="210"/>
      <c r="V144" s="1">
        <f>+'Ark1'!S3102</f>
        <v>0</v>
      </c>
      <c r="X144" s="1">
        <f>+'Ark1'!T3102</f>
        <v>0</v>
      </c>
      <c r="Y144" s="102">
        <f>+'Ark1'!W3102</f>
        <v>0</v>
      </c>
      <c r="Z144" s="11">
        <f>+'Ark1'!X3102</f>
        <v>0</v>
      </c>
      <c r="AA144" s="11">
        <f>+'Ark1'!Y3102</f>
        <v>0</v>
      </c>
      <c r="AC144" s="102">
        <f>+'Ark1'!AA3102</f>
        <v>0</v>
      </c>
      <c r="AD144" s="1">
        <f>+'Ark1'!AB3102</f>
        <v>0</v>
      </c>
      <c r="AE144" s="1">
        <f>+'Ark1'!AC3102</f>
        <v>0</v>
      </c>
      <c r="AF144" s="11">
        <f>+'Ark1'!AD3102</f>
        <v>0</v>
      </c>
      <c r="AG144" s="11">
        <f>+'Ark1'!AE3102</f>
        <v>0</v>
      </c>
      <c r="AH144" s="11">
        <f>+'Ark1'!AF3102</f>
        <v>0</v>
      </c>
      <c r="AI144" s="102" t="e">
        <f t="shared" si="46"/>
        <v>#DIV/0!</v>
      </c>
      <c r="AJ144" s="11" t="e">
        <f t="shared" si="45"/>
        <v>#DIV/0!</v>
      </c>
      <c r="AK144" s="47"/>
      <c r="AL144" s="13"/>
      <c r="AM144" s="13"/>
    </row>
    <row r="145" spans="1:39" ht="15.6">
      <c r="A145" s="47"/>
      <c r="B145">
        <f>+'Ark1'!C3103</f>
        <v>2013</v>
      </c>
      <c r="C145">
        <f>+'Ark1'!O3103</f>
        <v>14</v>
      </c>
      <c r="D145" s="2" t="str">
        <f t="shared" si="38"/>
        <v>Vestland</v>
      </c>
      <c r="E145">
        <f>+'Ark1'!Q3103</f>
        <v>0</v>
      </c>
      <c r="G145" s="347">
        <f>+'Ark1'!R3103</f>
        <v>0</v>
      </c>
      <c r="I145" s="210">
        <f>+'Ark1'!AG3103</f>
        <v>0</v>
      </c>
      <c r="K145" s="210">
        <f>+'Ark1'!AH3103</f>
        <v>0</v>
      </c>
      <c r="L145" s="210"/>
      <c r="M145" s="218"/>
      <c r="N145" s="210"/>
      <c r="O145" s="102">
        <f>+'Ark1'!U3103</f>
        <v>0</v>
      </c>
      <c r="R145" s="210"/>
      <c r="S145" s="210"/>
      <c r="T145" s="210"/>
      <c r="U145" s="210"/>
      <c r="V145" s="1">
        <f>+'Ark1'!S3103</f>
        <v>0</v>
      </c>
      <c r="X145" s="1">
        <f>+'Ark1'!T3103</f>
        <v>0</v>
      </c>
      <c r="Y145" s="102">
        <f>+'Ark1'!W3103</f>
        <v>0</v>
      </c>
      <c r="Z145" s="11">
        <f>+'Ark1'!X3103</f>
        <v>0</v>
      </c>
      <c r="AA145" s="11">
        <f>+'Ark1'!Y3103</f>
        <v>0</v>
      </c>
      <c r="AC145" s="102">
        <f>+'Ark1'!AA3103</f>
        <v>0</v>
      </c>
      <c r="AD145" s="1">
        <f>+'Ark1'!AB3103</f>
        <v>0</v>
      </c>
      <c r="AE145" s="1">
        <f>+'Ark1'!AC3103</f>
        <v>0</v>
      </c>
      <c r="AF145" s="11">
        <f>+'Ark1'!AD3103</f>
        <v>0</v>
      </c>
      <c r="AG145" s="11">
        <f>+'Ark1'!AE3103</f>
        <v>0</v>
      </c>
      <c r="AH145" s="11">
        <f>+'Ark1'!AF3103</f>
        <v>0</v>
      </c>
      <c r="AI145" s="102" t="e">
        <f t="shared" si="46"/>
        <v>#DIV/0!</v>
      </c>
      <c r="AJ145" s="11" t="e">
        <f t="shared" si="45"/>
        <v>#DIV/0!</v>
      </c>
      <c r="AK145" s="47"/>
      <c r="AL145" s="13"/>
      <c r="AM145" s="13"/>
    </row>
    <row r="146" spans="1:39" ht="15.6">
      <c r="A146" s="47"/>
      <c r="B146">
        <f>+'Ark1'!C3104</f>
        <v>2013</v>
      </c>
      <c r="C146">
        <f>+'Ark1'!O3104</f>
        <v>15</v>
      </c>
      <c r="D146" s="2" t="str">
        <f t="shared" si="38"/>
        <v>Møre og Romsdal</v>
      </c>
      <c r="E146">
        <f>+'Ark1'!Q3104</f>
        <v>0</v>
      </c>
      <c r="G146" s="347">
        <f>+'Ark1'!R3104</f>
        <v>0</v>
      </c>
      <c r="I146" s="210">
        <f>+'Ark1'!AG3104</f>
        <v>0</v>
      </c>
      <c r="K146" s="210">
        <f>+'Ark1'!AH3104</f>
        <v>0</v>
      </c>
      <c r="L146" s="210"/>
      <c r="M146" s="218"/>
      <c r="N146" s="210"/>
      <c r="O146" s="102">
        <f>+'Ark1'!U3104</f>
        <v>0</v>
      </c>
      <c r="R146" s="210"/>
      <c r="S146" s="210"/>
      <c r="T146" s="210"/>
      <c r="U146" s="210"/>
      <c r="V146" s="1">
        <f>+'Ark1'!S3104</f>
        <v>0</v>
      </c>
      <c r="X146" s="1">
        <f>+'Ark1'!T3104</f>
        <v>0</v>
      </c>
      <c r="Y146" s="102">
        <f>+'Ark1'!W3104</f>
        <v>0</v>
      </c>
      <c r="Z146" s="11">
        <f>+'Ark1'!X3104</f>
        <v>0</v>
      </c>
      <c r="AA146" s="11">
        <f>+'Ark1'!Y3104</f>
        <v>0</v>
      </c>
      <c r="AC146" s="102">
        <f>+'Ark1'!AA3104</f>
        <v>0</v>
      </c>
      <c r="AD146" s="1">
        <f>+'Ark1'!AB3104</f>
        <v>0</v>
      </c>
      <c r="AE146" s="1">
        <f>+'Ark1'!AC3104</f>
        <v>0</v>
      </c>
      <c r="AF146" s="11">
        <f>+'Ark1'!AD3104</f>
        <v>0</v>
      </c>
      <c r="AG146" s="11">
        <f>+'Ark1'!AE3104</f>
        <v>0</v>
      </c>
      <c r="AH146" s="11">
        <f>+'Ark1'!AF3104</f>
        <v>0</v>
      </c>
      <c r="AI146" s="102" t="e">
        <f t="shared" si="46"/>
        <v>#DIV/0!</v>
      </c>
      <c r="AJ146" s="11" t="e">
        <f t="shared" si="45"/>
        <v>#DIV/0!</v>
      </c>
      <c r="AK146" s="47"/>
      <c r="AL146" s="13"/>
      <c r="AM146" s="13"/>
    </row>
    <row r="147" spans="1:39" ht="15.6">
      <c r="A147" s="47"/>
      <c r="B147">
        <f>+'Ark1'!C3105</f>
        <v>2013</v>
      </c>
      <c r="C147">
        <f>+'Ark1'!O3105</f>
        <v>16</v>
      </c>
      <c r="D147" s="2" t="str">
        <f t="shared" si="38"/>
        <v>Trøndelag</v>
      </c>
      <c r="E147">
        <f>+'Ark1'!Q3105</f>
        <v>0</v>
      </c>
      <c r="G147" s="347">
        <f>+'Ark1'!R3105</f>
        <v>0</v>
      </c>
      <c r="I147" s="210">
        <f>+'Ark1'!AG3105</f>
        <v>0</v>
      </c>
      <c r="K147" s="210">
        <f>+'Ark1'!AH3105</f>
        <v>0</v>
      </c>
      <c r="L147" s="210"/>
      <c r="M147" s="218"/>
      <c r="N147" s="210"/>
      <c r="O147" s="102">
        <f>+'Ark1'!U3105</f>
        <v>0</v>
      </c>
      <c r="R147" s="210"/>
      <c r="S147" s="210"/>
      <c r="T147" s="210"/>
      <c r="U147" s="210"/>
      <c r="V147" s="1">
        <f>+'Ark1'!S3105</f>
        <v>0</v>
      </c>
      <c r="X147" s="1">
        <f>+'Ark1'!T3105</f>
        <v>0</v>
      </c>
      <c r="Y147" s="102">
        <f>+'Ark1'!W3105</f>
        <v>0</v>
      </c>
      <c r="Z147" s="11">
        <f>+'Ark1'!X3105</f>
        <v>0</v>
      </c>
      <c r="AA147" s="11">
        <f>+'Ark1'!Y3105</f>
        <v>0</v>
      </c>
      <c r="AC147" s="102">
        <f>+'Ark1'!AA3105</f>
        <v>0</v>
      </c>
      <c r="AD147" s="1">
        <f>+'Ark1'!AB3105</f>
        <v>0</v>
      </c>
      <c r="AE147" s="1">
        <f>+'Ark1'!AC3105</f>
        <v>0</v>
      </c>
      <c r="AF147" s="11">
        <f>+'Ark1'!AD3105</f>
        <v>0</v>
      </c>
      <c r="AG147" s="11">
        <f>+'Ark1'!AE3105</f>
        <v>0</v>
      </c>
      <c r="AH147" s="11">
        <f>+'Ark1'!AF3105</f>
        <v>0</v>
      </c>
      <c r="AI147" s="102" t="e">
        <f t="shared" si="46"/>
        <v>#DIV/0!</v>
      </c>
      <c r="AJ147" s="11" t="e">
        <f t="shared" si="45"/>
        <v>#DIV/0!</v>
      </c>
      <c r="AK147" s="47"/>
      <c r="AL147" s="13"/>
      <c r="AM147" s="13"/>
    </row>
    <row r="148" spans="1:39" ht="15.6">
      <c r="A148" s="47"/>
      <c r="B148">
        <f>+'Ark1'!C3106</f>
        <v>2013</v>
      </c>
      <c r="C148">
        <f>+'Ark1'!O3106</f>
        <v>18</v>
      </c>
      <c r="D148" s="2" t="str">
        <f t="shared" si="38"/>
        <v>Nordland</v>
      </c>
      <c r="E148">
        <f>+'Ark1'!Q3106</f>
        <v>0</v>
      </c>
      <c r="G148" s="347">
        <f>+'Ark1'!R3106</f>
        <v>0</v>
      </c>
      <c r="I148" s="210">
        <f>+'Ark1'!AG3106</f>
        <v>0</v>
      </c>
      <c r="K148" s="210">
        <f>+'Ark1'!AH3106</f>
        <v>0</v>
      </c>
      <c r="L148" s="210"/>
      <c r="M148" s="218"/>
      <c r="N148" s="210"/>
      <c r="O148" s="102">
        <f>+'Ark1'!U3106</f>
        <v>0</v>
      </c>
      <c r="R148" s="210"/>
      <c r="S148" s="210"/>
      <c r="T148" s="210"/>
      <c r="U148" s="210"/>
      <c r="V148" s="1">
        <f>+'Ark1'!S3106</f>
        <v>0</v>
      </c>
      <c r="X148" s="1">
        <f>+'Ark1'!T3106</f>
        <v>0</v>
      </c>
      <c r="Y148" s="102">
        <f>+'Ark1'!W3106</f>
        <v>0</v>
      </c>
      <c r="Z148" s="11">
        <f>+'Ark1'!X3106</f>
        <v>0</v>
      </c>
      <c r="AA148" s="11">
        <f>+'Ark1'!Y3106</f>
        <v>0</v>
      </c>
      <c r="AC148" s="102">
        <f>+'Ark1'!AA3106</f>
        <v>0</v>
      </c>
      <c r="AD148" s="1">
        <f>+'Ark1'!AB3106</f>
        <v>0</v>
      </c>
      <c r="AE148" s="1">
        <f>+'Ark1'!AC3106</f>
        <v>0</v>
      </c>
      <c r="AF148" s="11">
        <f>+'Ark1'!AD3106</f>
        <v>0</v>
      </c>
      <c r="AG148" s="11">
        <f>+'Ark1'!AE3106</f>
        <v>0</v>
      </c>
      <c r="AH148" s="11">
        <f>+'Ark1'!AF3106</f>
        <v>0</v>
      </c>
      <c r="AI148" s="102" t="e">
        <f t="shared" si="46"/>
        <v>#DIV/0!</v>
      </c>
      <c r="AJ148" s="11" t="e">
        <f t="shared" si="45"/>
        <v>#DIV/0!</v>
      </c>
      <c r="AK148" s="47"/>
      <c r="AL148" s="13"/>
      <c r="AM148" s="13"/>
    </row>
    <row r="149" spans="1:39" ht="15.6">
      <c r="A149" s="47"/>
      <c r="B149">
        <f>+'Ark1'!C3107</f>
        <v>2013</v>
      </c>
      <c r="C149">
        <f>+'Ark1'!O3107</f>
        <v>54</v>
      </c>
      <c r="D149" s="2" t="str">
        <f t="shared" si="38"/>
        <v>Troms og Finnmark</v>
      </c>
      <c r="E149">
        <f>+'Ark1'!Q3107</f>
        <v>0</v>
      </c>
      <c r="G149" s="347">
        <f>+'Ark1'!R3107</f>
        <v>0</v>
      </c>
      <c r="I149" s="210">
        <f>+'Ark1'!AG3107</f>
        <v>0</v>
      </c>
      <c r="K149" s="210">
        <f>+'Ark1'!AH3107</f>
        <v>0</v>
      </c>
      <c r="L149" s="210"/>
      <c r="M149" s="218"/>
      <c r="N149" s="210"/>
      <c r="O149" s="102">
        <f>+'Ark1'!U3107</f>
        <v>0</v>
      </c>
      <c r="R149" s="210"/>
      <c r="S149" s="210"/>
      <c r="T149" s="210"/>
      <c r="U149" s="210"/>
      <c r="V149" s="1">
        <f>+'Ark1'!S3107</f>
        <v>0</v>
      </c>
      <c r="X149" s="1">
        <f>+'Ark1'!T3107</f>
        <v>0</v>
      </c>
      <c r="Y149" s="102">
        <f>+'Ark1'!W3107</f>
        <v>0</v>
      </c>
      <c r="Z149" s="11">
        <f>+'Ark1'!X3107</f>
        <v>0</v>
      </c>
      <c r="AA149" s="11">
        <f>+'Ark1'!Y3107</f>
        <v>0</v>
      </c>
      <c r="AC149" s="102">
        <f>+'Ark1'!AA3107</f>
        <v>0</v>
      </c>
      <c r="AD149" s="1">
        <f>+'Ark1'!AB3107</f>
        <v>0</v>
      </c>
      <c r="AE149" s="1">
        <f>+'Ark1'!AC3107</f>
        <v>0</v>
      </c>
      <c r="AF149" s="11">
        <f>+'Ark1'!AD3107</f>
        <v>0</v>
      </c>
      <c r="AG149" s="11">
        <f>+'Ark1'!AE3107</f>
        <v>0</v>
      </c>
      <c r="AH149" s="11">
        <f>+'Ark1'!AF3107</f>
        <v>0</v>
      </c>
      <c r="AI149" s="102" t="e">
        <f t="shared" si="46"/>
        <v>#DIV/0!</v>
      </c>
      <c r="AJ149" s="11" t="e">
        <f t="shared" ref="AJ149:AJ167" si="47">+G149/E149</f>
        <v>#DIV/0!</v>
      </c>
      <c r="AK149" s="47"/>
      <c r="AL149" s="13"/>
      <c r="AM149" s="13"/>
    </row>
    <row r="150" spans="1:39">
      <c r="A150" s="47"/>
      <c r="B150" s="47"/>
      <c r="C150" s="47"/>
      <c r="D150" s="47"/>
      <c r="E150" s="47"/>
      <c r="F150" s="47"/>
      <c r="G150" s="350"/>
      <c r="H150" s="47"/>
      <c r="I150" s="47"/>
      <c r="J150" s="47"/>
      <c r="K150" s="47"/>
      <c r="L150" s="47"/>
      <c r="M150" s="76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13"/>
      <c r="AM150" s="13"/>
    </row>
    <row r="151" spans="1:39" ht="15.6">
      <c r="A151" s="47"/>
      <c r="B151" s="56">
        <f>+'Ark1'!C3108</f>
        <v>2012</v>
      </c>
      <c r="C151" s="56">
        <f>+'Ark1'!O3108</f>
        <v>1</v>
      </c>
      <c r="D151" s="70" t="str">
        <f t="shared" si="38"/>
        <v>Viken</v>
      </c>
      <c r="E151" s="56">
        <f>+'Ark1'!Q3108</f>
        <v>0</v>
      </c>
      <c r="F151" s="79"/>
      <c r="G151" s="359">
        <f>+'Ark1'!R3108</f>
        <v>0</v>
      </c>
      <c r="H151" s="79"/>
      <c r="I151" s="192">
        <f>+'Ark1'!AG3108</f>
        <v>0</v>
      </c>
      <c r="J151" s="169"/>
      <c r="K151" s="192">
        <f>+'Ark1'!AH3108</f>
        <v>0</v>
      </c>
      <c r="L151" s="192"/>
      <c r="M151" s="287"/>
      <c r="N151" s="192"/>
      <c r="O151" s="169">
        <f>+'Ark1'!U3108</f>
        <v>0</v>
      </c>
      <c r="P151" s="169"/>
      <c r="Q151" s="169"/>
      <c r="R151" s="192"/>
      <c r="S151" s="192"/>
      <c r="T151" s="192"/>
      <c r="U151" s="192"/>
      <c r="V151" s="58">
        <f>+'Ark1'!S3108</f>
        <v>0</v>
      </c>
      <c r="W151" s="169"/>
      <c r="X151" s="58">
        <f>+'Ark1'!T3108</f>
        <v>0</v>
      </c>
      <c r="Y151" s="169">
        <f>+'Ark1'!W3108</f>
        <v>0</v>
      </c>
      <c r="Z151" s="79">
        <f>+'Ark1'!X3108</f>
        <v>0</v>
      </c>
      <c r="AA151" s="79">
        <f>+'Ark1'!Y3108</f>
        <v>0</v>
      </c>
      <c r="AB151" s="79"/>
      <c r="AC151" s="169">
        <f>+'Ark1'!AA3108</f>
        <v>0</v>
      </c>
      <c r="AD151" s="58">
        <f>+'Ark1'!AB3108</f>
        <v>0</v>
      </c>
      <c r="AE151" s="58">
        <f>+'Ark1'!AC3108</f>
        <v>0</v>
      </c>
      <c r="AF151" s="79">
        <f>+'Ark1'!AD3108</f>
        <v>0</v>
      </c>
      <c r="AG151" s="79">
        <f>+'Ark1'!AE3108</f>
        <v>0</v>
      </c>
      <c r="AH151" s="79">
        <f>+'Ark1'!AF3108</f>
        <v>0</v>
      </c>
      <c r="AI151" s="169" t="e">
        <f t="shared" ref="AI151:AI160" si="48">+O151/V151</f>
        <v>#DIV/0!</v>
      </c>
      <c r="AJ151" s="79" t="e">
        <f t="shared" si="47"/>
        <v>#DIV/0!</v>
      </c>
      <c r="AK151" s="47"/>
      <c r="AL151" s="13"/>
      <c r="AM151" s="13"/>
    </row>
    <row r="152" spans="1:39" ht="15.6">
      <c r="A152" s="47"/>
      <c r="B152" s="56">
        <f>+'Ark1'!C3109</f>
        <v>2012</v>
      </c>
      <c r="C152" s="56">
        <f>+'Ark1'!O3109</f>
        <v>4</v>
      </c>
      <c r="D152" s="70" t="str">
        <f t="shared" si="38"/>
        <v>Innlandet</v>
      </c>
      <c r="E152" s="56">
        <f>+'Ark1'!Q3109</f>
        <v>0</v>
      </c>
      <c r="F152" s="79"/>
      <c r="G152" s="359">
        <f>+'Ark1'!R3109</f>
        <v>0</v>
      </c>
      <c r="H152" s="79"/>
      <c r="I152" s="192">
        <f>+'Ark1'!AG3109</f>
        <v>0</v>
      </c>
      <c r="J152" s="169"/>
      <c r="K152" s="192">
        <f>+'Ark1'!AH3109</f>
        <v>0</v>
      </c>
      <c r="L152" s="192"/>
      <c r="M152" s="287"/>
      <c r="N152" s="192"/>
      <c r="O152" s="169">
        <f>+'Ark1'!U3109</f>
        <v>0</v>
      </c>
      <c r="P152" s="169"/>
      <c r="Q152" s="169"/>
      <c r="R152" s="192"/>
      <c r="S152" s="192"/>
      <c r="T152" s="192"/>
      <c r="U152" s="192"/>
      <c r="V152" s="58">
        <f>+'Ark1'!S3109</f>
        <v>0</v>
      </c>
      <c r="W152" s="169"/>
      <c r="X152" s="58">
        <f>+'Ark1'!T3109</f>
        <v>0</v>
      </c>
      <c r="Y152" s="169">
        <f>+'Ark1'!W3109</f>
        <v>0</v>
      </c>
      <c r="Z152" s="79">
        <f>+'Ark1'!X3109</f>
        <v>0</v>
      </c>
      <c r="AA152" s="79">
        <f>+'Ark1'!Y3109</f>
        <v>0</v>
      </c>
      <c r="AB152" s="79"/>
      <c r="AC152" s="169">
        <f>+'Ark1'!AA3109</f>
        <v>0</v>
      </c>
      <c r="AD152" s="58">
        <f>+'Ark1'!AB3109</f>
        <v>0</v>
      </c>
      <c r="AE152" s="58">
        <f>+'Ark1'!AC3109</f>
        <v>0</v>
      </c>
      <c r="AF152" s="79">
        <f>+'Ark1'!AD3109</f>
        <v>0</v>
      </c>
      <c r="AG152" s="79">
        <f>+'Ark1'!AE3109</f>
        <v>0</v>
      </c>
      <c r="AH152" s="79">
        <f>+'Ark1'!AF3109</f>
        <v>0</v>
      </c>
      <c r="AI152" s="169" t="e">
        <f t="shared" si="48"/>
        <v>#DIV/0!</v>
      </c>
      <c r="AJ152" s="79" t="e">
        <f t="shared" si="47"/>
        <v>#DIV/0!</v>
      </c>
      <c r="AK152" s="47"/>
      <c r="AL152" s="13"/>
      <c r="AM152" s="13"/>
    </row>
    <row r="153" spans="1:39" ht="15.6">
      <c r="A153" s="47"/>
      <c r="B153" s="56">
        <f>+'Ark1'!C3110</f>
        <v>2012</v>
      </c>
      <c r="C153" s="56">
        <f>+'Ark1'!O3110</f>
        <v>8</v>
      </c>
      <c r="D153" s="70" t="str">
        <f t="shared" si="38"/>
        <v>Telemark/ Vestfold</v>
      </c>
      <c r="E153" s="56">
        <f>+'Ark1'!Q3110</f>
        <v>0</v>
      </c>
      <c r="F153" s="79"/>
      <c r="G153" s="359">
        <f>+'Ark1'!R3110</f>
        <v>0</v>
      </c>
      <c r="H153" s="79"/>
      <c r="I153" s="192">
        <f>+'Ark1'!AG3110</f>
        <v>0</v>
      </c>
      <c r="J153" s="169"/>
      <c r="K153" s="192">
        <f>+'Ark1'!AH3110</f>
        <v>0</v>
      </c>
      <c r="L153" s="192"/>
      <c r="M153" s="287"/>
      <c r="N153" s="192"/>
      <c r="O153" s="169">
        <f>+'Ark1'!U3110</f>
        <v>0</v>
      </c>
      <c r="P153" s="169"/>
      <c r="Q153" s="169"/>
      <c r="R153" s="192"/>
      <c r="S153" s="192"/>
      <c r="T153" s="192"/>
      <c r="U153" s="192"/>
      <c r="V153" s="58">
        <f>+'Ark1'!S3110</f>
        <v>0</v>
      </c>
      <c r="W153" s="169"/>
      <c r="X153" s="58">
        <f>+'Ark1'!T3110</f>
        <v>0</v>
      </c>
      <c r="Y153" s="169">
        <f>+'Ark1'!W3110</f>
        <v>0</v>
      </c>
      <c r="Z153" s="79">
        <f>+'Ark1'!X3110</f>
        <v>0</v>
      </c>
      <c r="AA153" s="79">
        <f>+'Ark1'!Y3110</f>
        <v>0</v>
      </c>
      <c r="AB153" s="79"/>
      <c r="AC153" s="169">
        <f>+'Ark1'!AA3110</f>
        <v>0</v>
      </c>
      <c r="AD153" s="58">
        <f>+'Ark1'!AB3110</f>
        <v>0</v>
      </c>
      <c r="AE153" s="58">
        <f>+'Ark1'!AC3110</f>
        <v>0</v>
      </c>
      <c r="AF153" s="79">
        <f>+'Ark1'!AD3110</f>
        <v>0</v>
      </c>
      <c r="AG153" s="79">
        <f>+'Ark1'!AE3110</f>
        <v>0</v>
      </c>
      <c r="AH153" s="79">
        <f>+'Ark1'!AF3110</f>
        <v>0</v>
      </c>
      <c r="AI153" s="169" t="e">
        <f t="shared" si="48"/>
        <v>#DIV/0!</v>
      </c>
      <c r="AJ153" s="79" t="e">
        <f t="shared" si="47"/>
        <v>#DIV/0!</v>
      </c>
      <c r="AK153" s="47"/>
      <c r="AL153" s="13"/>
      <c r="AM153" s="13"/>
    </row>
    <row r="154" spans="1:39" ht="15.6">
      <c r="A154" s="47"/>
      <c r="B154" s="56">
        <f>+'Ark1'!C3111</f>
        <v>2012</v>
      </c>
      <c r="C154" s="56">
        <f>+'Ark1'!O3111</f>
        <v>9</v>
      </c>
      <c r="D154" s="70" t="str">
        <f t="shared" si="38"/>
        <v>Agder</v>
      </c>
      <c r="E154" s="56">
        <f>+'Ark1'!Q3111</f>
        <v>0</v>
      </c>
      <c r="F154" s="79"/>
      <c r="G154" s="359">
        <f>+'Ark1'!R3111</f>
        <v>0</v>
      </c>
      <c r="H154" s="79"/>
      <c r="I154" s="192">
        <f>+'Ark1'!AG3111</f>
        <v>0</v>
      </c>
      <c r="J154" s="169"/>
      <c r="K154" s="192">
        <f>+'Ark1'!AH3111</f>
        <v>0</v>
      </c>
      <c r="L154" s="192"/>
      <c r="M154" s="287"/>
      <c r="N154" s="192"/>
      <c r="O154" s="169">
        <f>+'Ark1'!U3111</f>
        <v>0</v>
      </c>
      <c r="P154" s="169"/>
      <c r="Q154" s="169"/>
      <c r="R154" s="192"/>
      <c r="S154" s="192"/>
      <c r="T154" s="192"/>
      <c r="U154" s="192"/>
      <c r="V154" s="58">
        <f>+'Ark1'!S3111</f>
        <v>0</v>
      </c>
      <c r="W154" s="169"/>
      <c r="X154" s="58">
        <f>+'Ark1'!T3111</f>
        <v>0</v>
      </c>
      <c r="Y154" s="169">
        <f>+'Ark1'!W3111</f>
        <v>0</v>
      </c>
      <c r="Z154" s="79">
        <f>+'Ark1'!X3111</f>
        <v>0</v>
      </c>
      <c r="AA154" s="79">
        <f>+'Ark1'!Y3111</f>
        <v>0</v>
      </c>
      <c r="AB154" s="79"/>
      <c r="AC154" s="169">
        <f>+'Ark1'!AA3111</f>
        <v>0</v>
      </c>
      <c r="AD154" s="58">
        <f>+'Ark1'!AB3111</f>
        <v>0</v>
      </c>
      <c r="AE154" s="58">
        <f>+'Ark1'!AC3111</f>
        <v>0</v>
      </c>
      <c r="AF154" s="79">
        <f>+'Ark1'!AD3111</f>
        <v>0</v>
      </c>
      <c r="AG154" s="79">
        <f>+'Ark1'!AE3111</f>
        <v>0</v>
      </c>
      <c r="AH154" s="79">
        <f>+'Ark1'!AF3111</f>
        <v>0</v>
      </c>
      <c r="AI154" s="169" t="e">
        <f t="shared" si="48"/>
        <v>#DIV/0!</v>
      </c>
      <c r="AJ154" s="79" t="e">
        <f t="shared" si="47"/>
        <v>#DIV/0!</v>
      </c>
      <c r="AK154" s="47"/>
      <c r="AL154" s="13"/>
      <c r="AM154" s="13"/>
    </row>
    <row r="155" spans="1:39" ht="15.6">
      <c r="A155" s="47"/>
      <c r="B155" s="56">
        <f>+'Ark1'!C3112</f>
        <v>2012</v>
      </c>
      <c r="C155" s="56">
        <f>+'Ark1'!O3112</f>
        <v>11</v>
      </c>
      <c r="D155" s="70" t="str">
        <f t="shared" si="38"/>
        <v>Rogaland</v>
      </c>
      <c r="E155" s="56">
        <f>+'Ark1'!Q3112</f>
        <v>0</v>
      </c>
      <c r="F155" s="79"/>
      <c r="G155" s="359">
        <f>+'Ark1'!R3112</f>
        <v>0</v>
      </c>
      <c r="H155" s="79"/>
      <c r="I155" s="192">
        <f>+'Ark1'!AG3112</f>
        <v>0</v>
      </c>
      <c r="J155" s="169"/>
      <c r="K155" s="192">
        <f>+'Ark1'!AH3112</f>
        <v>0</v>
      </c>
      <c r="L155" s="192"/>
      <c r="M155" s="287"/>
      <c r="N155" s="192"/>
      <c r="O155" s="169">
        <f>+'Ark1'!U3112</f>
        <v>0</v>
      </c>
      <c r="P155" s="169"/>
      <c r="Q155" s="169"/>
      <c r="R155" s="192"/>
      <c r="S155" s="192"/>
      <c r="T155" s="192"/>
      <c r="U155" s="192"/>
      <c r="V155" s="58">
        <f>+'Ark1'!S3112</f>
        <v>0</v>
      </c>
      <c r="W155" s="169"/>
      <c r="X155" s="58">
        <f>+'Ark1'!T3112</f>
        <v>0</v>
      </c>
      <c r="Y155" s="169">
        <f>+'Ark1'!W3112</f>
        <v>0</v>
      </c>
      <c r="Z155" s="79">
        <f>+'Ark1'!X3112</f>
        <v>0</v>
      </c>
      <c r="AA155" s="79">
        <f>+'Ark1'!Y3112</f>
        <v>0</v>
      </c>
      <c r="AB155" s="79"/>
      <c r="AC155" s="169">
        <f>+'Ark1'!AA3112</f>
        <v>0</v>
      </c>
      <c r="AD155" s="58">
        <f>+'Ark1'!AB3112</f>
        <v>0</v>
      </c>
      <c r="AE155" s="58">
        <f>+'Ark1'!AC3112</f>
        <v>0</v>
      </c>
      <c r="AF155" s="79">
        <f>+'Ark1'!AD3112</f>
        <v>0</v>
      </c>
      <c r="AG155" s="79">
        <f>+'Ark1'!AE3112</f>
        <v>0</v>
      </c>
      <c r="AH155" s="79">
        <f>+'Ark1'!AF3112</f>
        <v>0</v>
      </c>
      <c r="AI155" s="169" t="e">
        <f t="shared" si="48"/>
        <v>#DIV/0!</v>
      </c>
      <c r="AJ155" s="79" t="e">
        <f t="shared" si="47"/>
        <v>#DIV/0!</v>
      </c>
      <c r="AK155" s="47"/>
      <c r="AL155" s="13"/>
      <c r="AM155" s="13"/>
    </row>
    <row r="156" spans="1:39" ht="15.6">
      <c r="A156" s="47"/>
      <c r="B156" s="56">
        <f>+'Ark1'!C3113</f>
        <v>2012</v>
      </c>
      <c r="C156" s="56">
        <f>+'Ark1'!O3113</f>
        <v>14</v>
      </c>
      <c r="D156" s="70" t="str">
        <f t="shared" ref="D156:D193" si="49">VLOOKUP(C156,$AP$11:$AQ$24,2)</f>
        <v>Vestland</v>
      </c>
      <c r="E156" s="56">
        <f>+'Ark1'!Q3113</f>
        <v>0</v>
      </c>
      <c r="F156" s="79"/>
      <c r="G156" s="359">
        <f>+'Ark1'!R3113</f>
        <v>0</v>
      </c>
      <c r="H156" s="79"/>
      <c r="I156" s="192">
        <f>+'Ark1'!AG3113</f>
        <v>0</v>
      </c>
      <c r="J156" s="169"/>
      <c r="K156" s="192">
        <f>+'Ark1'!AH3113</f>
        <v>0</v>
      </c>
      <c r="L156" s="192"/>
      <c r="M156" s="287"/>
      <c r="N156" s="192"/>
      <c r="O156" s="169">
        <f>+'Ark1'!U3113</f>
        <v>0</v>
      </c>
      <c r="P156" s="169"/>
      <c r="Q156" s="169"/>
      <c r="R156" s="192"/>
      <c r="S156" s="192"/>
      <c r="T156" s="192"/>
      <c r="U156" s="192"/>
      <c r="V156" s="58">
        <f>+'Ark1'!S3113</f>
        <v>0</v>
      </c>
      <c r="W156" s="169"/>
      <c r="X156" s="58">
        <f>+'Ark1'!T3113</f>
        <v>0</v>
      </c>
      <c r="Y156" s="169">
        <f>+'Ark1'!W3113</f>
        <v>0</v>
      </c>
      <c r="Z156" s="79">
        <f>+'Ark1'!X3113</f>
        <v>0</v>
      </c>
      <c r="AA156" s="79">
        <f>+'Ark1'!Y3113</f>
        <v>0</v>
      </c>
      <c r="AB156" s="79"/>
      <c r="AC156" s="169">
        <f>+'Ark1'!AA3113</f>
        <v>0</v>
      </c>
      <c r="AD156" s="58">
        <f>+'Ark1'!AB3113</f>
        <v>0</v>
      </c>
      <c r="AE156" s="58">
        <f>+'Ark1'!AC3113</f>
        <v>0</v>
      </c>
      <c r="AF156" s="79">
        <f>+'Ark1'!AD3113</f>
        <v>0</v>
      </c>
      <c r="AG156" s="79">
        <f>+'Ark1'!AE3113</f>
        <v>0</v>
      </c>
      <c r="AH156" s="79">
        <f>+'Ark1'!AF3113</f>
        <v>0</v>
      </c>
      <c r="AI156" s="169" t="e">
        <f t="shared" si="48"/>
        <v>#DIV/0!</v>
      </c>
      <c r="AJ156" s="79" t="e">
        <f t="shared" si="47"/>
        <v>#DIV/0!</v>
      </c>
      <c r="AK156" s="47"/>
      <c r="AL156" s="13"/>
      <c r="AM156" s="13"/>
    </row>
    <row r="157" spans="1:39" ht="15.6">
      <c r="A157" s="47"/>
      <c r="B157" s="56">
        <f>+'Ark1'!C3114</f>
        <v>2012</v>
      </c>
      <c r="C157" s="56">
        <f>+'Ark1'!O3114</f>
        <v>15</v>
      </c>
      <c r="D157" s="70" t="str">
        <f t="shared" si="49"/>
        <v>Møre og Romsdal</v>
      </c>
      <c r="E157" s="56">
        <f>+'Ark1'!Q3114</f>
        <v>0</v>
      </c>
      <c r="F157" s="79"/>
      <c r="G157" s="359">
        <f>+'Ark1'!R3114</f>
        <v>0</v>
      </c>
      <c r="H157" s="79"/>
      <c r="I157" s="192">
        <f>+'Ark1'!AG3114</f>
        <v>0</v>
      </c>
      <c r="J157" s="169"/>
      <c r="K157" s="192">
        <f>+'Ark1'!AH3114</f>
        <v>0</v>
      </c>
      <c r="L157" s="192"/>
      <c r="M157" s="287"/>
      <c r="N157" s="192"/>
      <c r="O157" s="169">
        <f>+'Ark1'!U3114</f>
        <v>0</v>
      </c>
      <c r="P157" s="169"/>
      <c r="Q157" s="169"/>
      <c r="R157" s="192"/>
      <c r="S157" s="192"/>
      <c r="T157" s="192"/>
      <c r="U157" s="192"/>
      <c r="V157" s="58">
        <f>+'Ark1'!S3114</f>
        <v>0</v>
      </c>
      <c r="W157" s="169"/>
      <c r="X157" s="58">
        <f>+'Ark1'!T3114</f>
        <v>0</v>
      </c>
      <c r="Y157" s="169">
        <f>+'Ark1'!W3114</f>
        <v>0</v>
      </c>
      <c r="Z157" s="79">
        <f>+'Ark1'!X3114</f>
        <v>0</v>
      </c>
      <c r="AA157" s="79">
        <f>+'Ark1'!Y3114</f>
        <v>0</v>
      </c>
      <c r="AB157" s="79"/>
      <c r="AC157" s="169">
        <f>+'Ark1'!AA3114</f>
        <v>0</v>
      </c>
      <c r="AD157" s="58">
        <f>+'Ark1'!AB3114</f>
        <v>0</v>
      </c>
      <c r="AE157" s="58">
        <f>+'Ark1'!AC3114</f>
        <v>0</v>
      </c>
      <c r="AF157" s="79">
        <f>+'Ark1'!AD3114</f>
        <v>0</v>
      </c>
      <c r="AG157" s="79">
        <f>+'Ark1'!AE3114</f>
        <v>0</v>
      </c>
      <c r="AH157" s="79">
        <f>+'Ark1'!AF3114</f>
        <v>0</v>
      </c>
      <c r="AI157" s="169" t="e">
        <f t="shared" si="48"/>
        <v>#DIV/0!</v>
      </c>
      <c r="AJ157" s="79" t="e">
        <f t="shared" si="47"/>
        <v>#DIV/0!</v>
      </c>
      <c r="AK157" s="47"/>
      <c r="AL157" s="13"/>
      <c r="AM157" s="13"/>
    </row>
    <row r="158" spans="1:39" ht="15.6">
      <c r="A158" s="47"/>
      <c r="B158" s="56">
        <f>+'Ark1'!C3115</f>
        <v>2012</v>
      </c>
      <c r="C158" s="56">
        <f>+'Ark1'!O3115</f>
        <v>16</v>
      </c>
      <c r="D158" s="70" t="str">
        <f t="shared" si="49"/>
        <v>Trøndelag</v>
      </c>
      <c r="E158" s="56">
        <f>+'Ark1'!Q3115</f>
        <v>0</v>
      </c>
      <c r="F158" s="79"/>
      <c r="G158" s="359">
        <f>+'Ark1'!R3115</f>
        <v>0</v>
      </c>
      <c r="H158" s="79"/>
      <c r="I158" s="192">
        <f>+'Ark1'!AG3115</f>
        <v>0</v>
      </c>
      <c r="J158" s="169"/>
      <c r="K158" s="192">
        <f>+'Ark1'!AH3115</f>
        <v>0</v>
      </c>
      <c r="L158" s="192"/>
      <c r="M158" s="287"/>
      <c r="N158" s="192"/>
      <c r="O158" s="169">
        <f>+'Ark1'!U3115</f>
        <v>0</v>
      </c>
      <c r="P158" s="169"/>
      <c r="Q158" s="169"/>
      <c r="R158" s="192"/>
      <c r="S158" s="192"/>
      <c r="T158" s="192"/>
      <c r="U158" s="192"/>
      <c r="V158" s="58">
        <f>+'Ark1'!S3115</f>
        <v>0</v>
      </c>
      <c r="W158" s="169"/>
      <c r="X158" s="58">
        <f>+'Ark1'!T3115</f>
        <v>0</v>
      </c>
      <c r="Y158" s="169">
        <f>+'Ark1'!W3115</f>
        <v>0</v>
      </c>
      <c r="Z158" s="79">
        <f>+'Ark1'!X3115</f>
        <v>0</v>
      </c>
      <c r="AA158" s="79">
        <f>+'Ark1'!Y3115</f>
        <v>0</v>
      </c>
      <c r="AB158" s="79"/>
      <c r="AC158" s="169">
        <f>+'Ark1'!AA3115</f>
        <v>0</v>
      </c>
      <c r="AD158" s="58">
        <f>+'Ark1'!AB3115</f>
        <v>0</v>
      </c>
      <c r="AE158" s="58">
        <f>+'Ark1'!AC3115</f>
        <v>0</v>
      </c>
      <c r="AF158" s="79">
        <f>+'Ark1'!AD3115</f>
        <v>0</v>
      </c>
      <c r="AG158" s="79">
        <f>+'Ark1'!AE3115</f>
        <v>0</v>
      </c>
      <c r="AH158" s="79">
        <f>+'Ark1'!AF3115</f>
        <v>0</v>
      </c>
      <c r="AI158" s="169" t="e">
        <f t="shared" si="48"/>
        <v>#DIV/0!</v>
      </c>
      <c r="AJ158" s="79" t="e">
        <f t="shared" si="47"/>
        <v>#DIV/0!</v>
      </c>
      <c r="AK158" s="47"/>
      <c r="AL158" s="13"/>
      <c r="AM158" s="13"/>
    </row>
    <row r="159" spans="1:39" ht="15.6">
      <c r="A159" s="47"/>
      <c r="B159" s="56">
        <f>+'Ark1'!C3116</f>
        <v>2012</v>
      </c>
      <c r="C159" s="56">
        <f>+'Ark1'!O3116</f>
        <v>18</v>
      </c>
      <c r="D159" s="70" t="str">
        <f t="shared" si="49"/>
        <v>Nordland</v>
      </c>
      <c r="E159" s="56">
        <f>+'Ark1'!Q3116</f>
        <v>0</v>
      </c>
      <c r="F159" s="79"/>
      <c r="G159" s="359">
        <f>+'Ark1'!R3116</f>
        <v>0</v>
      </c>
      <c r="H159" s="79"/>
      <c r="I159" s="192">
        <f>+'Ark1'!AG3116</f>
        <v>0</v>
      </c>
      <c r="J159" s="169"/>
      <c r="K159" s="192">
        <f>+'Ark1'!AH3116</f>
        <v>0</v>
      </c>
      <c r="L159" s="192"/>
      <c r="M159" s="287"/>
      <c r="N159" s="192"/>
      <c r="O159" s="169">
        <f>+'Ark1'!U3116</f>
        <v>0</v>
      </c>
      <c r="P159" s="169"/>
      <c r="Q159" s="169"/>
      <c r="R159" s="192"/>
      <c r="S159" s="192"/>
      <c r="T159" s="192"/>
      <c r="U159" s="192"/>
      <c r="V159" s="58">
        <f>+'Ark1'!S3116</f>
        <v>0</v>
      </c>
      <c r="W159" s="169"/>
      <c r="X159" s="58">
        <f>+'Ark1'!T3116</f>
        <v>0</v>
      </c>
      <c r="Y159" s="169">
        <f>+'Ark1'!W3116</f>
        <v>0</v>
      </c>
      <c r="Z159" s="79">
        <f>+'Ark1'!X3116</f>
        <v>0</v>
      </c>
      <c r="AA159" s="79">
        <f>+'Ark1'!Y3116</f>
        <v>0</v>
      </c>
      <c r="AB159" s="79"/>
      <c r="AC159" s="169">
        <f>+'Ark1'!AA3116</f>
        <v>0</v>
      </c>
      <c r="AD159" s="58">
        <f>+'Ark1'!AB3116</f>
        <v>0</v>
      </c>
      <c r="AE159" s="58">
        <f>+'Ark1'!AC3116</f>
        <v>0</v>
      </c>
      <c r="AF159" s="79">
        <f>+'Ark1'!AD3116</f>
        <v>0</v>
      </c>
      <c r="AG159" s="79">
        <f>+'Ark1'!AE3116</f>
        <v>0</v>
      </c>
      <c r="AH159" s="79">
        <f>+'Ark1'!AF3116</f>
        <v>0</v>
      </c>
      <c r="AI159" s="169" t="e">
        <f t="shared" si="48"/>
        <v>#DIV/0!</v>
      </c>
      <c r="AJ159" s="79" t="e">
        <f t="shared" si="47"/>
        <v>#DIV/0!</v>
      </c>
      <c r="AK159" s="47"/>
      <c r="AL159" s="13"/>
      <c r="AM159" s="13"/>
    </row>
    <row r="160" spans="1:39" ht="15.6">
      <c r="A160" s="47"/>
      <c r="B160" s="56">
        <f>+'Ark1'!C3117</f>
        <v>2012</v>
      </c>
      <c r="C160" s="56">
        <f>+'Ark1'!O3117</f>
        <v>54</v>
      </c>
      <c r="D160" s="70" t="str">
        <f t="shared" si="49"/>
        <v>Troms og Finnmark</v>
      </c>
      <c r="E160" s="56">
        <f>+'Ark1'!Q3117</f>
        <v>0</v>
      </c>
      <c r="F160" s="79"/>
      <c r="G160" s="359">
        <f>+'Ark1'!R3117</f>
        <v>0</v>
      </c>
      <c r="H160" s="79"/>
      <c r="I160" s="192">
        <f>+'Ark1'!AG3117</f>
        <v>0</v>
      </c>
      <c r="J160" s="169"/>
      <c r="K160" s="192">
        <f>+'Ark1'!AH3117</f>
        <v>0</v>
      </c>
      <c r="L160" s="192"/>
      <c r="M160" s="287"/>
      <c r="N160" s="192"/>
      <c r="O160" s="169">
        <f>+'Ark1'!U3117</f>
        <v>0</v>
      </c>
      <c r="P160" s="169"/>
      <c r="Q160" s="169"/>
      <c r="R160" s="192"/>
      <c r="S160" s="192"/>
      <c r="T160" s="192"/>
      <c r="U160" s="192"/>
      <c r="V160" s="58">
        <f>+'Ark1'!S3117</f>
        <v>0</v>
      </c>
      <c r="W160" s="169"/>
      <c r="X160" s="58">
        <f>+'Ark1'!T3117</f>
        <v>0</v>
      </c>
      <c r="Y160" s="169">
        <f>+'Ark1'!W3117</f>
        <v>0</v>
      </c>
      <c r="Z160" s="79">
        <f>+'Ark1'!X3117</f>
        <v>0</v>
      </c>
      <c r="AA160" s="79">
        <f>+'Ark1'!Y3117</f>
        <v>0</v>
      </c>
      <c r="AB160" s="79"/>
      <c r="AC160" s="169">
        <f>+'Ark1'!AA3117</f>
        <v>0</v>
      </c>
      <c r="AD160" s="58">
        <f>+'Ark1'!AB3117</f>
        <v>0</v>
      </c>
      <c r="AE160" s="58">
        <f>+'Ark1'!AC3117</f>
        <v>0</v>
      </c>
      <c r="AF160" s="79">
        <f>+'Ark1'!AD3117</f>
        <v>0</v>
      </c>
      <c r="AG160" s="79">
        <f>+'Ark1'!AE3117</f>
        <v>0</v>
      </c>
      <c r="AH160" s="79">
        <f>+'Ark1'!AF3117</f>
        <v>0</v>
      </c>
      <c r="AI160" s="169" t="e">
        <f t="shared" si="48"/>
        <v>#DIV/0!</v>
      </c>
      <c r="AJ160" s="79" t="e">
        <f t="shared" si="47"/>
        <v>#DIV/0!</v>
      </c>
      <c r="AK160" s="47"/>
      <c r="AL160" s="13"/>
      <c r="AM160" s="13"/>
    </row>
    <row r="161" spans="1:39">
      <c r="A161" s="47"/>
      <c r="B161" s="47"/>
      <c r="C161" s="47"/>
      <c r="D161" s="47"/>
      <c r="E161" s="47"/>
      <c r="F161" s="47"/>
      <c r="G161" s="350"/>
      <c r="H161" s="47"/>
      <c r="I161" s="47"/>
      <c r="J161" s="47"/>
      <c r="K161" s="47"/>
      <c r="L161" s="47"/>
      <c r="M161" s="76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13"/>
      <c r="AM161" s="13"/>
    </row>
    <row r="162" spans="1:39" ht="15.6">
      <c r="A162" s="47"/>
      <c r="B162">
        <f>+'Ark1'!C3118</f>
        <v>2011</v>
      </c>
      <c r="C162">
        <f>+'Ark1'!O3118</f>
        <v>1</v>
      </c>
      <c r="D162" s="2" t="str">
        <f t="shared" si="49"/>
        <v>Viken</v>
      </c>
      <c r="E162">
        <f>+'Ark1'!Q3118</f>
        <v>0</v>
      </c>
      <c r="G162" s="347">
        <f>+'Ark1'!R3118</f>
        <v>0</v>
      </c>
      <c r="I162" s="210">
        <f>+'Ark1'!AG3118</f>
        <v>0</v>
      </c>
      <c r="K162" s="210">
        <f>+'Ark1'!AH3118</f>
        <v>0</v>
      </c>
      <c r="L162" s="210"/>
      <c r="M162" s="218"/>
      <c r="N162" s="210"/>
      <c r="O162" s="102">
        <f>+'Ark1'!U3118</f>
        <v>0</v>
      </c>
      <c r="R162" s="210"/>
      <c r="S162" s="210"/>
      <c r="T162" s="210"/>
      <c r="U162" s="210"/>
      <c r="V162" s="1">
        <f>+'Ark1'!S3118</f>
        <v>0</v>
      </c>
      <c r="X162" s="1">
        <f>+'Ark1'!T3118</f>
        <v>0</v>
      </c>
      <c r="Y162" s="102">
        <f>+'Ark1'!W3118</f>
        <v>0</v>
      </c>
      <c r="Z162" s="11">
        <f>+'Ark1'!X3118</f>
        <v>0</v>
      </c>
      <c r="AA162" s="11">
        <f>+'Ark1'!Y3118</f>
        <v>0</v>
      </c>
      <c r="AC162" s="102">
        <f>+'Ark1'!AA3118</f>
        <v>0</v>
      </c>
      <c r="AD162" s="1">
        <f>+'Ark1'!AB3118</f>
        <v>0</v>
      </c>
      <c r="AE162" s="1">
        <f>+'Ark1'!AC3118</f>
        <v>0</v>
      </c>
      <c r="AF162" s="11">
        <f>+'Ark1'!AD3118</f>
        <v>0</v>
      </c>
      <c r="AG162" s="11">
        <f>+'Ark1'!AE3118</f>
        <v>0</v>
      </c>
      <c r="AH162" s="11">
        <f>+'Ark1'!AF3118</f>
        <v>0</v>
      </c>
      <c r="AI162" s="102" t="e">
        <f t="shared" ref="AI162:AI171" si="50">+O162/V162</f>
        <v>#DIV/0!</v>
      </c>
      <c r="AJ162" s="11" t="e">
        <f t="shared" si="47"/>
        <v>#DIV/0!</v>
      </c>
      <c r="AK162" s="47"/>
      <c r="AL162" s="13"/>
      <c r="AM162" s="13"/>
    </row>
    <row r="163" spans="1:39" ht="15.6">
      <c r="A163" s="47"/>
      <c r="B163">
        <f>+'Ark1'!C3119</f>
        <v>2011</v>
      </c>
      <c r="C163">
        <f>+'Ark1'!O3119</f>
        <v>4</v>
      </c>
      <c r="D163" s="2" t="str">
        <f t="shared" si="49"/>
        <v>Innlandet</v>
      </c>
      <c r="E163">
        <f>+'Ark1'!Q3119</f>
        <v>0</v>
      </c>
      <c r="G163" s="347">
        <f>+'Ark1'!R3119</f>
        <v>0</v>
      </c>
      <c r="I163" s="210">
        <f>+'Ark1'!AG3119</f>
        <v>0</v>
      </c>
      <c r="K163" s="210">
        <f>+'Ark1'!AH3119</f>
        <v>0</v>
      </c>
      <c r="L163" s="210"/>
      <c r="M163" s="218"/>
      <c r="N163" s="210"/>
      <c r="O163" s="102">
        <f>+'Ark1'!U3119</f>
        <v>0</v>
      </c>
      <c r="R163" s="210"/>
      <c r="S163" s="210"/>
      <c r="T163" s="210"/>
      <c r="U163" s="210"/>
      <c r="V163" s="1">
        <f>+'Ark1'!S3119</f>
        <v>0</v>
      </c>
      <c r="X163" s="1">
        <f>+'Ark1'!T3119</f>
        <v>0</v>
      </c>
      <c r="Y163" s="102">
        <f>+'Ark1'!W3119</f>
        <v>0</v>
      </c>
      <c r="Z163" s="11">
        <f>+'Ark1'!X3119</f>
        <v>0</v>
      </c>
      <c r="AA163" s="11">
        <f>+'Ark1'!Y3119</f>
        <v>0</v>
      </c>
      <c r="AC163" s="102">
        <f>+'Ark1'!AA3119</f>
        <v>0</v>
      </c>
      <c r="AD163" s="1">
        <f>+'Ark1'!AB3119</f>
        <v>0</v>
      </c>
      <c r="AE163" s="1">
        <f>+'Ark1'!AC3119</f>
        <v>0</v>
      </c>
      <c r="AF163" s="11">
        <f>+'Ark1'!AD3119</f>
        <v>0</v>
      </c>
      <c r="AG163" s="11">
        <f>+'Ark1'!AE3119</f>
        <v>0</v>
      </c>
      <c r="AH163" s="11">
        <f>+'Ark1'!AF3119</f>
        <v>0</v>
      </c>
      <c r="AI163" s="102" t="e">
        <f t="shared" si="50"/>
        <v>#DIV/0!</v>
      </c>
      <c r="AJ163" s="11" t="e">
        <f t="shared" si="47"/>
        <v>#DIV/0!</v>
      </c>
      <c r="AK163" s="47"/>
      <c r="AL163" s="13"/>
      <c r="AM163" s="13"/>
    </row>
    <row r="164" spans="1:39" ht="15.6">
      <c r="A164" s="47"/>
      <c r="B164">
        <f>+'Ark1'!C3120</f>
        <v>2011</v>
      </c>
      <c r="C164">
        <f>+'Ark1'!O3120</f>
        <v>8</v>
      </c>
      <c r="D164" s="2" t="str">
        <f t="shared" si="49"/>
        <v>Telemark/ Vestfold</v>
      </c>
      <c r="E164">
        <f>+'Ark1'!Q3120</f>
        <v>0</v>
      </c>
      <c r="G164" s="347">
        <f>+'Ark1'!R3120</f>
        <v>0</v>
      </c>
      <c r="I164" s="210">
        <f>+'Ark1'!AG3120</f>
        <v>0</v>
      </c>
      <c r="K164" s="210">
        <f>+'Ark1'!AH3120</f>
        <v>0</v>
      </c>
      <c r="L164" s="210"/>
      <c r="M164" s="218"/>
      <c r="N164" s="210"/>
      <c r="O164" s="102">
        <f>+'Ark1'!U3120</f>
        <v>0</v>
      </c>
      <c r="R164" s="210"/>
      <c r="S164" s="210"/>
      <c r="T164" s="210"/>
      <c r="U164" s="210"/>
      <c r="V164" s="1">
        <f>+'Ark1'!S3120</f>
        <v>0</v>
      </c>
      <c r="X164" s="1">
        <f>+'Ark1'!T3120</f>
        <v>0</v>
      </c>
      <c r="Y164" s="102">
        <f>+'Ark1'!W3120</f>
        <v>0</v>
      </c>
      <c r="Z164" s="11">
        <f>+'Ark1'!X3120</f>
        <v>0</v>
      </c>
      <c r="AA164" s="11">
        <f>+'Ark1'!Y3120</f>
        <v>0</v>
      </c>
      <c r="AC164" s="102">
        <f>+'Ark1'!AA3120</f>
        <v>0</v>
      </c>
      <c r="AD164" s="1">
        <f>+'Ark1'!AB3120</f>
        <v>0</v>
      </c>
      <c r="AE164" s="1">
        <f>+'Ark1'!AC3120</f>
        <v>0</v>
      </c>
      <c r="AF164" s="11">
        <f>+'Ark1'!AD3120</f>
        <v>0</v>
      </c>
      <c r="AG164" s="11">
        <f>+'Ark1'!AE3120</f>
        <v>0</v>
      </c>
      <c r="AH164" s="11">
        <f>+'Ark1'!AF3120</f>
        <v>0</v>
      </c>
      <c r="AI164" s="102" t="e">
        <f t="shared" si="50"/>
        <v>#DIV/0!</v>
      </c>
      <c r="AJ164" s="11" t="e">
        <f t="shared" si="47"/>
        <v>#DIV/0!</v>
      </c>
      <c r="AK164" s="47"/>
      <c r="AL164" s="13"/>
      <c r="AM164" s="13"/>
    </row>
    <row r="165" spans="1:39" ht="15.6">
      <c r="A165" s="47"/>
      <c r="B165">
        <f>+'Ark1'!C3121</f>
        <v>2011</v>
      </c>
      <c r="C165">
        <f>+'Ark1'!O3121</f>
        <v>9</v>
      </c>
      <c r="D165" s="2" t="str">
        <f t="shared" si="49"/>
        <v>Agder</v>
      </c>
      <c r="E165">
        <f>+'Ark1'!Q3121</f>
        <v>0</v>
      </c>
      <c r="G165" s="347">
        <f>+'Ark1'!R3121</f>
        <v>0</v>
      </c>
      <c r="I165" s="210">
        <f>+'Ark1'!AG3121</f>
        <v>0</v>
      </c>
      <c r="K165" s="210">
        <f>+'Ark1'!AH3121</f>
        <v>0</v>
      </c>
      <c r="L165" s="210"/>
      <c r="M165" s="218"/>
      <c r="N165" s="210"/>
      <c r="O165" s="102">
        <f>+'Ark1'!U3121</f>
        <v>0</v>
      </c>
      <c r="R165" s="210"/>
      <c r="S165" s="210"/>
      <c r="T165" s="210"/>
      <c r="U165" s="210"/>
      <c r="V165" s="1">
        <f>+'Ark1'!S3121</f>
        <v>0</v>
      </c>
      <c r="X165" s="1">
        <f>+'Ark1'!T3121</f>
        <v>0</v>
      </c>
      <c r="Y165" s="102">
        <f>+'Ark1'!W3121</f>
        <v>0</v>
      </c>
      <c r="Z165" s="11">
        <f>+'Ark1'!X3121</f>
        <v>0</v>
      </c>
      <c r="AA165" s="11">
        <f>+'Ark1'!Y3121</f>
        <v>0</v>
      </c>
      <c r="AC165" s="102">
        <f>+'Ark1'!AA3121</f>
        <v>0</v>
      </c>
      <c r="AD165" s="1">
        <f>+'Ark1'!AB3121</f>
        <v>0</v>
      </c>
      <c r="AE165" s="1">
        <f>+'Ark1'!AC3121</f>
        <v>0</v>
      </c>
      <c r="AF165" s="11">
        <f>+'Ark1'!AD3121</f>
        <v>0</v>
      </c>
      <c r="AG165" s="11">
        <f>+'Ark1'!AE3121</f>
        <v>0</v>
      </c>
      <c r="AH165" s="11">
        <f>+'Ark1'!AF3121</f>
        <v>0</v>
      </c>
      <c r="AI165" s="102" t="e">
        <f t="shared" si="50"/>
        <v>#DIV/0!</v>
      </c>
      <c r="AJ165" s="11" t="e">
        <f t="shared" si="47"/>
        <v>#DIV/0!</v>
      </c>
      <c r="AK165" s="47"/>
      <c r="AL165" s="13"/>
      <c r="AM165" s="13"/>
    </row>
    <row r="166" spans="1:39" ht="15.6">
      <c r="A166" s="47"/>
      <c r="B166">
        <f>+'Ark1'!C3122</f>
        <v>2011</v>
      </c>
      <c r="C166">
        <f>+'Ark1'!O3122</f>
        <v>11</v>
      </c>
      <c r="D166" s="2" t="str">
        <f t="shared" si="49"/>
        <v>Rogaland</v>
      </c>
      <c r="E166">
        <f>+'Ark1'!Q3122</f>
        <v>0</v>
      </c>
      <c r="G166" s="347">
        <f>+'Ark1'!R3122</f>
        <v>0</v>
      </c>
      <c r="I166" s="210">
        <f>+'Ark1'!AG3122</f>
        <v>0</v>
      </c>
      <c r="K166" s="210">
        <f>+'Ark1'!AH3122</f>
        <v>0</v>
      </c>
      <c r="L166" s="210"/>
      <c r="M166" s="218"/>
      <c r="N166" s="210"/>
      <c r="O166" s="102">
        <f>+'Ark1'!U3122</f>
        <v>0</v>
      </c>
      <c r="R166" s="210"/>
      <c r="S166" s="210"/>
      <c r="T166" s="210"/>
      <c r="U166" s="210"/>
      <c r="V166" s="1">
        <f>+'Ark1'!S3122</f>
        <v>0</v>
      </c>
      <c r="X166" s="1">
        <f>+'Ark1'!T3122</f>
        <v>0</v>
      </c>
      <c r="Y166" s="102">
        <f>+'Ark1'!W3122</f>
        <v>0</v>
      </c>
      <c r="Z166" s="11">
        <f>+'Ark1'!X3122</f>
        <v>0</v>
      </c>
      <c r="AA166" s="11">
        <f>+'Ark1'!Y3122</f>
        <v>0</v>
      </c>
      <c r="AC166" s="102">
        <f>+'Ark1'!AA3122</f>
        <v>0</v>
      </c>
      <c r="AD166" s="1">
        <f>+'Ark1'!AB3122</f>
        <v>0</v>
      </c>
      <c r="AE166" s="1">
        <f>+'Ark1'!AC3122</f>
        <v>0</v>
      </c>
      <c r="AF166" s="11">
        <f>+'Ark1'!AD3122</f>
        <v>0</v>
      </c>
      <c r="AG166" s="11">
        <f>+'Ark1'!AE3122</f>
        <v>0</v>
      </c>
      <c r="AH166" s="11">
        <f>+'Ark1'!AF3122</f>
        <v>0</v>
      </c>
      <c r="AI166" s="102" t="e">
        <f t="shared" si="50"/>
        <v>#DIV/0!</v>
      </c>
      <c r="AJ166" s="11" t="e">
        <f t="shared" si="47"/>
        <v>#DIV/0!</v>
      </c>
      <c r="AK166" s="47"/>
      <c r="AL166" s="13"/>
      <c r="AM166" s="13"/>
    </row>
    <row r="167" spans="1:39" ht="15.6">
      <c r="A167" s="47"/>
      <c r="B167">
        <f>+'Ark1'!C3123</f>
        <v>2011</v>
      </c>
      <c r="C167">
        <f>+'Ark1'!O3123</f>
        <v>14</v>
      </c>
      <c r="D167" s="2" t="str">
        <f t="shared" si="49"/>
        <v>Vestland</v>
      </c>
      <c r="E167">
        <f>+'Ark1'!Q3123</f>
        <v>0</v>
      </c>
      <c r="G167" s="347">
        <f>+'Ark1'!R3123</f>
        <v>0</v>
      </c>
      <c r="I167" s="210">
        <f>+'Ark1'!AG3123</f>
        <v>0</v>
      </c>
      <c r="K167" s="210">
        <f>+'Ark1'!AH3123</f>
        <v>0</v>
      </c>
      <c r="L167" s="210"/>
      <c r="M167" s="218"/>
      <c r="N167" s="210"/>
      <c r="O167" s="102">
        <f>+'Ark1'!U3123</f>
        <v>0</v>
      </c>
      <c r="R167" s="210"/>
      <c r="S167" s="210"/>
      <c r="T167" s="210"/>
      <c r="U167" s="210"/>
      <c r="V167" s="1">
        <f>+'Ark1'!S3123</f>
        <v>0</v>
      </c>
      <c r="X167" s="1">
        <f>+'Ark1'!T3123</f>
        <v>0</v>
      </c>
      <c r="Y167" s="102">
        <f>+'Ark1'!W3123</f>
        <v>0</v>
      </c>
      <c r="Z167" s="11">
        <f>+'Ark1'!X3123</f>
        <v>0</v>
      </c>
      <c r="AA167" s="11">
        <f>+'Ark1'!Y3123</f>
        <v>0</v>
      </c>
      <c r="AC167" s="102">
        <f>+'Ark1'!AA3123</f>
        <v>0</v>
      </c>
      <c r="AD167" s="1">
        <f>+'Ark1'!AB3123</f>
        <v>0</v>
      </c>
      <c r="AE167" s="1">
        <f>+'Ark1'!AC3123</f>
        <v>0</v>
      </c>
      <c r="AF167" s="11">
        <f>+'Ark1'!AD3123</f>
        <v>0</v>
      </c>
      <c r="AG167" s="11">
        <f>+'Ark1'!AE3123</f>
        <v>0</v>
      </c>
      <c r="AH167" s="11">
        <f>+'Ark1'!AF3123</f>
        <v>0</v>
      </c>
      <c r="AI167" s="102" t="e">
        <f t="shared" si="50"/>
        <v>#DIV/0!</v>
      </c>
      <c r="AJ167" s="11" t="e">
        <f t="shared" si="47"/>
        <v>#DIV/0!</v>
      </c>
      <c r="AK167" s="47"/>
      <c r="AL167" s="13"/>
      <c r="AM167" s="13"/>
    </row>
    <row r="168" spans="1:39" ht="15.6">
      <c r="A168" s="47"/>
      <c r="B168">
        <f>+'Ark1'!C3124</f>
        <v>2011</v>
      </c>
      <c r="C168">
        <f>+'Ark1'!O3124</f>
        <v>15</v>
      </c>
      <c r="D168" s="2" t="str">
        <f t="shared" si="49"/>
        <v>Møre og Romsdal</v>
      </c>
      <c r="E168">
        <f>+'Ark1'!Q3124</f>
        <v>0</v>
      </c>
      <c r="G168" s="347">
        <f>+'Ark1'!R3124</f>
        <v>0</v>
      </c>
      <c r="I168" s="210">
        <f>+'Ark1'!AG3124</f>
        <v>0</v>
      </c>
      <c r="K168" s="210">
        <f>+'Ark1'!AH3124</f>
        <v>0</v>
      </c>
      <c r="L168" s="210"/>
      <c r="M168" s="218"/>
      <c r="N168" s="210"/>
      <c r="O168" s="102">
        <f>+'Ark1'!U3124</f>
        <v>0</v>
      </c>
      <c r="R168" s="210"/>
      <c r="S168" s="210"/>
      <c r="T168" s="210"/>
      <c r="U168" s="210"/>
      <c r="V168" s="1">
        <f>+'Ark1'!S3124</f>
        <v>0</v>
      </c>
      <c r="X168" s="1">
        <f>+'Ark1'!T3124</f>
        <v>0</v>
      </c>
      <c r="Y168" s="102">
        <f>+'Ark1'!W3124</f>
        <v>0</v>
      </c>
      <c r="Z168" s="11">
        <f>+'Ark1'!X3124</f>
        <v>0</v>
      </c>
      <c r="AA168" s="11">
        <f>+'Ark1'!Y3124</f>
        <v>0</v>
      </c>
      <c r="AC168" s="102">
        <f>+'Ark1'!AA3124</f>
        <v>0</v>
      </c>
      <c r="AD168" s="1">
        <f>+'Ark1'!AB3124</f>
        <v>0</v>
      </c>
      <c r="AE168" s="1">
        <f>+'Ark1'!AC3124</f>
        <v>0</v>
      </c>
      <c r="AF168" s="11">
        <f>+'Ark1'!AD3124</f>
        <v>0</v>
      </c>
      <c r="AG168" s="11">
        <f>+'Ark1'!AE3124</f>
        <v>0</v>
      </c>
      <c r="AH168" s="11">
        <f>+'Ark1'!AF3124</f>
        <v>0</v>
      </c>
      <c r="AI168" s="102" t="e">
        <f t="shared" si="50"/>
        <v>#DIV/0!</v>
      </c>
      <c r="AJ168" s="11" t="e">
        <f t="shared" ref="AJ168:AJ186" si="51">+G168/E168</f>
        <v>#DIV/0!</v>
      </c>
      <c r="AK168" s="47"/>
      <c r="AL168" s="13"/>
      <c r="AM168" s="13"/>
    </row>
    <row r="169" spans="1:39" ht="15.6">
      <c r="A169" s="47"/>
      <c r="B169">
        <f>+'Ark1'!C3125</f>
        <v>2011</v>
      </c>
      <c r="C169">
        <f>+'Ark1'!O3125</f>
        <v>16</v>
      </c>
      <c r="D169" s="2" t="str">
        <f t="shared" si="49"/>
        <v>Trøndelag</v>
      </c>
      <c r="E169">
        <f>+'Ark1'!Q3125</f>
        <v>0</v>
      </c>
      <c r="G169" s="347">
        <f>+'Ark1'!R3125</f>
        <v>0</v>
      </c>
      <c r="I169" s="210">
        <f>+'Ark1'!AG3125</f>
        <v>0</v>
      </c>
      <c r="K169" s="210">
        <f>+'Ark1'!AH3125</f>
        <v>0</v>
      </c>
      <c r="L169" s="210"/>
      <c r="M169" s="218"/>
      <c r="N169" s="210"/>
      <c r="O169" s="102">
        <f>+'Ark1'!U3125</f>
        <v>0</v>
      </c>
      <c r="R169" s="210"/>
      <c r="S169" s="210"/>
      <c r="T169" s="210"/>
      <c r="U169" s="210"/>
      <c r="V169" s="1">
        <f>+'Ark1'!S3125</f>
        <v>0</v>
      </c>
      <c r="X169" s="1">
        <f>+'Ark1'!T3125</f>
        <v>0</v>
      </c>
      <c r="Y169" s="102">
        <f>+'Ark1'!W3125</f>
        <v>0</v>
      </c>
      <c r="Z169" s="11">
        <f>+'Ark1'!X3125</f>
        <v>0</v>
      </c>
      <c r="AA169" s="11">
        <f>+'Ark1'!Y3125</f>
        <v>0</v>
      </c>
      <c r="AC169" s="102">
        <f>+'Ark1'!AA3125</f>
        <v>0</v>
      </c>
      <c r="AD169" s="1">
        <f>+'Ark1'!AB3125</f>
        <v>0</v>
      </c>
      <c r="AE169" s="1">
        <f>+'Ark1'!AC3125</f>
        <v>0</v>
      </c>
      <c r="AF169" s="11">
        <f>+'Ark1'!AD3125</f>
        <v>0</v>
      </c>
      <c r="AG169" s="11">
        <f>+'Ark1'!AE3125</f>
        <v>0</v>
      </c>
      <c r="AH169" s="11">
        <f>+'Ark1'!AF3125</f>
        <v>0</v>
      </c>
      <c r="AI169" s="102" t="e">
        <f t="shared" si="50"/>
        <v>#DIV/0!</v>
      </c>
      <c r="AJ169" s="11" t="e">
        <f t="shared" si="51"/>
        <v>#DIV/0!</v>
      </c>
      <c r="AK169" s="47"/>
      <c r="AL169" s="13"/>
      <c r="AM169" s="13"/>
    </row>
    <row r="170" spans="1:39" ht="15.6">
      <c r="A170" s="47"/>
      <c r="B170">
        <f>+'Ark1'!C3126</f>
        <v>2011</v>
      </c>
      <c r="C170">
        <f>+'Ark1'!O3126</f>
        <v>18</v>
      </c>
      <c r="D170" s="2" t="str">
        <f t="shared" si="49"/>
        <v>Nordland</v>
      </c>
      <c r="E170">
        <f>+'Ark1'!Q3126</f>
        <v>0</v>
      </c>
      <c r="G170" s="347">
        <f>+'Ark1'!R3126</f>
        <v>0</v>
      </c>
      <c r="I170" s="210">
        <f>+'Ark1'!AG3126</f>
        <v>0</v>
      </c>
      <c r="K170" s="210">
        <f>+'Ark1'!AH3126</f>
        <v>0</v>
      </c>
      <c r="L170" s="210"/>
      <c r="M170" s="218"/>
      <c r="N170" s="210"/>
      <c r="O170" s="102">
        <f>+'Ark1'!U3126</f>
        <v>0</v>
      </c>
      <c r="R170" s="210"/>
      <c r="S170" s="210"/>
      <c r="T170" s="210"/>
      <c r="U170" s="210"/>
      <c r="V170" s="1">
        <f>+'Ark1'!S3126</f>
        <v>0</v>
      </c>
      <c r="X170" s="1">
        <f>+'Ark1'!T3126</f>
        <v>0</v>
      </c>
      <c r="Y170" s="102">
        <f>+'Ark1'!W3126</f>
        <v>0</v>
      </c>
      <c r="Z170" s="11">
        <f>+'Ark1'!X3126</f>
        <v>0</v>
      </c>
      <c r="AA170" s="11">
        <f>+'Ark1'!Y3126</f>
        <v>0</v>
      </c>
      <c r="AC170" s="102">
        <f>+'Ark1'!AA3126</f>
        <v>0</v>
      </c>
      <c r="AD170" s="1">
        <f>+'Ark1'!AB3126</f>
        <v>0</v>
      </c>
      <c r="AE170" s="1">
        <f>+'Ark1'!AC3126</f>
        <v>0</v>
      </c>
      <c r="AF170" s="11">
        <f>+'Ark1'!AD3126</f>
        <v>0</v>
      </c>
      <c r="AG170" s="11">
        <f>+'Ark1'!AE3126</f>
        <v>0</v>
      </c>
      <c r="AH170" s="11">
        <f>+'Ark1'!AF3126</f>
        <v>0</v>
      </c>
      <c r="AI170" s="102" t="e">
        <f t="shared" si="50"/>
        <v>#DIV/0!</v>
      </c>
      <c r="AJ170" s="11" t="e">
        <f t="shared" si="51"/>
        <v>#DIV/0!</v>
      </c>
      <c r="AK170" s="47"/>
      <c r="AL170" s="13"/>
      <c r="AM170" s="13"/>
    </row>
    <row r="171" spans="1:39" ht="15.6">
      <c r="A171" s="47"/>
      <c r="B171">
        <f>+'Ark1'!C3127</f>
        <v>2011</v>
      </c>
      <c r="C171">
        <f>+'Ark1'!O3127</f>
        <v>54</v>
      </c>
      <c r="D171" s="2" t="str">
        <f t="shared" si="49"/>
        <v>Troms og Finnmark</v>
      </c>
      <c r="E171">
        <f>+'Ark1'!Q3127</f>
        <v>0</v>
      </c>
      <c r="G171" s="347">
        <f>+'Ark1'!R3127</f>
        <v>0</v>
      </c>
      <c r="I171" s="210">
        <f>+'Ark1'!AG3127</f>
        <v>0</v>
      </c>
      <c r="K171" s="210">
        <f>+'Ark1'!AH3127</f>
        <v>0</v>
      </c>
      <c r="L171" s="210"/>
      <c r="M171" s="218"/>
      <c r="N171" s="210"/>
      <c r="O171" s="102">
        <f>+'Ark1'!U3127</f>
        <v>0</v>
      </c>
      <c r="R171" s="210"/>
      <c r="S171" s="210"/>
      <c r="T171" s="210"/>
      <c r="U171" s="210"/>
      <c r="V171" s="1">
        <f>+'Ark1'!S3127</f>
        <v>0</v>
      </c>
      <c r="X171" s="1">
        <f>+'Ark1'!T3127</f>
        <v>0</v>
      </c>
      <c r="Y171" s="102">
        <f>+'Ark1'!W3127</f>
        <v>0</v>
      </c>
      <c r="Z171" s="11">
        <f>+'Ark1'!X3127</f>
        <v>0</v>
      </c>
      <c r="AA171" s="11">
        <f>+'Ark1'!Y3127</f>
        <v>0</v>
      </c>
      <c r="AC171" s="102">
        <f>+'Ark1'!AA3127</f>
        <v>0</v>
      </c>
      <c r="AD171" s="1">
        <f>+'Ark1'!AB3127</f>
        <v>0</v>
      </c>
      <c r="AE171" s="1">
        <f>+'Ark1'!AC3127</f>
        <v>0</v>
      </c>
      <c r="AF171" s="11">
        <f>+'Ark1'!AD3127</f>
        <v>0</v>
      </c>
      <c r="AG171" s="11">
        <f>+'Ark1'!AE3127</f>
        <v>0</v>
      </c>
      <c r="AH171" s="11">
        <f>+'Ark1'!AF3127</f>
        <v>0</v>
      </c>
      <c r="AI171" s="102" t="e">
        <f t="shared" si="50"/>
        <v>#DIV/0!</v>
      </c>
      <c r="AJ171" s="11" t="e">
        <f t="shared" si="51"/>
        <v>#DIV/0!</v>
      </c>
      <c r="AK171" s="47"/>
      <c r="AL171" s="13"/>
      <c r="AM171" s="13"/>
    </row>
    <row r="172" spans="1:39">
      <c r="A172" s="47"/>
      <c r="B172" s="47"/>
      <c r="C172" s="47"/>
      <c r="D172" s="47"/>
      <c r="E172" s="47"/>
      <c r="F172" s="47"/>
      <c r="G172" s="350"/>
      <c r="H172" s="47"/>
      <c r="I172" s="47"/>
      <c r="J172" s="47"/>
      <c r="K172" s="47"/>
      <c r="L172" s="47"/>
      <c r="M172" s="76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13"/>
      <c r="AM172" s="13"/>
    </row>
    <row r="173" spans="1:39" ht="15.6">
      <c r="A173" s="47"/>
      <c r="B173" s="56">
        <f>+'Ark1'!C3128</f>
        <v>2010</v>
      </c>
      <c r="C173" s="56">
        <f>+'Ark1'!O3128</f>
        <v>1</v>
      </c>
      <c r="D173" s="70" t="str">
        <f t="shared" si="49"/>
        <v>Viken</v>
      </c>
      <c r="E173" s="56">
        <f>+'Ark1'!Q3128</f>
        <v>0</v>
      </c>
      <c r="F173" s="79"/>
      <c r="G173" s="359">
        <f>+'Ark1'!R3128</f>
        <v>0</v>
      </c>
      <c r="H173" s="79"/>
      <c r="I173" s="192">
        <f>+'Ark1'!AG3128</f>
        <v>0</v>
      </c>
      <c r="J173" s="169"/>
      <c r="K173" s="192">
        <f>+'Ark1'!AH3128</f>
        <v>0</v>
      </c>
      <c r="L173" s="192"/>
      <c r="M173" s="287"/>
      <c r="N173" s="192"/>
      <c r="O173" s="169">
        <f>+'Ark1'!U3128</f>
        <v>0</v>
      </c>
      <c r="P173" s="169"/>
      <c r="Q173" s="169"/>
      <c r="R173" s="192"/>
      <c r="S173" s="192"/>
      <c r="T173" s="192"/>
      <c r="U173" s="192"/>
      <c r="V173" s="58">
        <f>+'Ark1'!S3128</f>
        <v>0</v>
      </c>
      <c r="W173" s="169"/>
      <c r="X173" s="58">
        <f>+'Ark1'!T3128</f>
        <v>0</v>
      </c>
      <c r="Y173" s="169">
        <f>+'Ark1'!W3128</f>
        <v>0</v>
      </c>
      <c r="Z173" s="79">
        <f>+'Ark1'!X3128</f>
        <v>0</v>
      </c>
      <c r="AA173" s="79">
        <f>+'Ark1'!Y3128</f>
        <v>0</v>
      </c>
      <c r="AB173" s="79"/>
      <c r="AC173" s="169">
        <f>+'Ark1'!AA3128</f>
        <v>0</v>
      </c>
      <c r="AD173" s="58">
        <f>+'Ark1'!AB3128</f>
        <v>0</v>
      </c>
      <c r="AE173" s="58">
        <f>+'Ark1'!AC3128</f>
        <v>0</v>
      </c>
      <c r="AF173" s="79">
        <f>+'Ark1'!AD3128</f>
        <v>0</v>
      </c>
      <c r="AG173" s="79">
        <f>+'Ark1'!AE3128</f>
        <v>0</v>
      </c>
      <c r="AH173" s="79">
        <f>+'Ark1'!AF3128</f>
        <v>0</v>
      </c>
      <c r="AI173" s="169" t="e">
        <f t="shared" ref="AI173:AI182" si="52">+O173/V173</f>
        <v>#DIV/0!</v>
      </c>
      <c r="AJ173" s="79" t="e">
        <f t="shared" si="51"/>
        <v>#DIV/0!</v>
      </c>
      <c r="AK173" s="47"/>
      <c r="AL173" s="13"/>
      <c r="AM173" s="13"/>
    </row>
    <row r="174" spans="1:39" ht="15.6">
      <c r="A174" s="47"/>
      <c r="B174" s="56">
        <f>+'Ark1'!C3129</f>
        <v>2010</v>
      </c>
      <c r="C174" s="56">
        <f>+'Ark1'!O3129</f>
        <v>4</v>
      </c>
      <c r="D174" s="70" t="str">
        <f t="shared" si="49"/>
        <v>Innlandet</v>
      </c>
      <c r="E174" s="56">
        <f>+'Ark1'!Q3129</f>
        <v>0</v>
      </c>
      <c r="F174" s="79"/>
      <c r="G174" s="359">
        <f>+'Ark1'!R3129</f>
        <v>0</v>
      </c>
      <c r="H174" s="79"/>
      <c r="I174" s="192">
        <f>+'Ark1'!AG3129</f>
        <v>0</v>
      </c>
      <c r="J174" s="169"/>
      <c r="K174" s="192">
        <f>+'Ark1'!AH3129</f>
        <v>0</v>
      </c>
      <c r="L174" s="192"/>
      <c r="M174" s="287"/>
      <c r="N174" s="192"/>
      <c r="O174" s="169">
        <f>+'Ark1'!U3129</f>
        <v>0</v>
      </c>
      <c r="P174" s="169"/>
      <c r="Q174" s="169"/>
      <c r="R174" s="192"/>
      <c r="S174" s="192"/>
      <c r="T174" s="192"/>
      <c r="U174" s="192"/>
      <c r="V174" s="58">
        <f>+'Ark1'!S3129</f>
        <v>0</v>
      </c>
      <c r="W174" s="169"/>
      <c r="X174" s="58">
        <f>+'Ark1'!T3129</f>
        <v>0</v>
      </c>
      <c r="Y174" s="169">
        <f>+'Ark1'!W3129</f>
        <v>0</v>
      </c>
      <c r="Z174" s="79">
        <f>+'Ark1'!X3129</f>
        <v>0</v>
      </c>
      <c r="AA174" s="79">
        <f>+'Ark1'!Y3129</f>
        <v>0</v>
      </c>
      <c r="AB174" s="79"/>
      <c r="AC174" s="169">
        <f>+'Ark1'!AA3129</f>
        <v>0</v>
      </c>
      <c r="AD174" s="58">
        <f>+'Ark1'!AB3129</f>
        <v>0</v>
      </c>
      <c r="AE174" s="58">
        <f>+'Ark1'!AC3129</f>
        <v>0</v>
      </c>
      <c r="AF174" s="79">
        <f>+'Ark1'!AD3129</f>
        <v>0</v>
      </c>
      <c r="AG174" s="79">
        <f>+'Ark1'!AE3129</f>
        <v>0</v>
      </c>
      <c r="AH174" s="79">
        <f>+'Ark1'!AF3129</f>
        <v>0</v>
      </c>
      <c r="AI174" s="169" t="e">
        <f t="shared" si="52"/>
        <v>#DIV/0!</v>
      </c>
      <c r="AJ174" s="79" t="e">
        <f t="shared" si="51"/>
        <v>#DIV/0!</v>
      </c>
      <c r="AK174" s="47"/>
      <c r="AL174" s="13"/>
      <c r="AM174" s="13"/>
    </row>
    <row r="175" spans="1:39" ht="15.6">
      <c r="A175" s="47"/>
      <c r="B175" s="56">
        <f>+'Ark1'!C3130</f>
        <v>2010</v>
      </c>
      <c r="C175" s="56">
        <f>+'Ark1'!O3130</f>
        <v>8</v>
      </c>
      <c r="D175" s="70" t="str">
        <f t="shared" si="49"/>
        <v>Telemark/ Vestfold</v>
      </c>
      <c r="E175" s="56">
        <f>+'Ark1'!Q3130</f>
        <v>0</v>
      </c>
      <c r="F175" s="79"/>
      <c r="G175" s="359">
        <f>+'Ark1'!R3130</f>
        <v>0</v>
      </c>
      <c r="H175" s="79"/>
      <c r="I175" s="192">
        <f>+'Ark1'!AG3130</f>
        <v>0</v>
      </c>
      <c r="J175" s="169"/>
      <c r="K175" s="192">
        <f>+'Ark1'!AH3130</f>
        <v>0</v>
      </c>
      <c r="L175" s="192"/>
      <c r="M175" s="287"/>
      <c r="N175" s="192"/>
      <c r="O175" s="169">
        <f>+'Ark1'!U3130</f>
        <v>0</v>
      </c>
      <c r="P175" s="169"/>
      <c r="Q175" s="169"/>
      <c r="R175" s="192"/>
      <c r="S175" s="192"/>
      <c r="T175" s="192"/>
      <c r="U175" s="192"/>
      <c r="V175" s="58">
        <f>+'Ark1'!S3130</f>
        <v>0</v>
      </c>
      <c r="W175" s="169"/>
      <c r="X175" s="58">
        <f>+'Ark1'!T3130</f>
        <v>0</v>
      </c>
      <c r="Y175" s="169">
        <f>+'Ark1'!W3130</f>
        <v>0</v>
      </c>
      <c r="Z175" s="79">
        <f>+'Ark1'!X3130</f>
        <v>0</v>
      </c>
      <c r="AA175" s="79">
        <f>+'Ark1'!Y3130</f>
        <v>0</v>
      </c>
      <c r="AB175" s="79"/>
      <c r="AC175" s="169">
        <f>+'Ark1'!AA3130</f>
        <v>0</v>
      </c>
      <c r="AD175" s="58">
        <f>+'Ark1'!AB3130</f>
        <v>0</v>
      </c>
      <c r="AE175" s="58">
        <f>+'Ark1'!AC3130</f>
        <v>0</v>
      </c>
      <c r="AF175" s="79">
        <f>+'Ark1'!AD3130</f>
        <v>0</v>
      </c>
      <c r="AG175" s="79">
        <f>+'Ark1'!AE3130</f>
        <v>0</v>
      </c>
      <c r="AH175" s="79">
        <f>+'Ark1'!AF3130</f>
        <v>0</v>
      </c>
      <c r="AI175" s="169" t="e">
        <f t="shared" si="52"/>
        <v>#DIV/0!</v>
      </c>
      <c r="AJ175" s="79" t="e">
        <f t="shared" si="51"/>
        <v>#DIV/0!</v>
      </c>
      <c r="AK175" s="47"/>
      <c r="AL175" s="13"/>
      <c r="AM175" s="13"/>
    </row>
    <row r="176" spans="1:39" ht="15.6">
      <c r="A176" s="47"/>
      <c r="B176" s="56">
        <f>+'Ark1'!C3131</f>
        <v>2010</v>
      </c>
      <c r="C176" s="56">
        <f>+'Ark1'!O3131</f>
        <v>9</v>
      </c>
      <c r="D176" s="70" t="str">
        <f t="shared" si="49"/>
        <v>Agder</v>
      </c>
      <c r="E176" s="56">
        <f>+'Ark1'!Q3131</f>
        <v>0</v>
      </c>
      <c r="F176" s="79"/>
      <c r="G176" s="359">
        <f>+'Ark1'!R3131</f>
        <v>0</v>
      </c>
      <c r="H176" s="79"/>
      <c r="I176" s="192">
        <f>+'Ark1'!AG3131</f>
        <v>0</v>
      </c>
      <c r="J176" s="169"/>
      <c r="K176" s="192">
        <f>+'Ark1'!AH3131</f>
        <v>0</v>
      </c>
      <c r="L176" s="192"/>
      <c r="M176" s="287"/>
      <c r="N176" s="192"/>
      <c r="O176" s="169">
        <f>+'Ark1'!U3131</f>
        <v>0</v>
      </c>
      <c r="P176" s="169"/>
      <c r="Q176" s="169"/>
      <c r="R176" s="192"/>
      <c r="S176" s="192"/>
      <c r="T176" s="192"/>
      <c r="U176" s="192"/>
      <c r="V176" s="58">
        <f>+'Ark1'!S3131</f>
        <v>0</v>
      </c>
      <c r="W176" s="169"/>
      <c r="X176" s="58">
        <f>+'Ark1'!T3131</f>
        <v>0</v>
      </c>
      <c r="Y176" s="169">
        <f>+'Ark1'!W3131</f>
        <v>0</v>
      </c>
      <c r="Z176" s="79">
        <f>+'Ark1'!X3131</f>
        <v>0</v>
      </c>
      <c r="AA176" s="79">
        <f>+'Ark1'!Y3131</f>
        <v>0</v>
      </c>
      <c r="AB176" s="79"/>
      <c r="AC176" s="169">
        <f>+'Ark1'!AA3131</f>
        <v>0</v>
      </c>
      <c r="AD176" s="58">
        <f>+'Ark1'!AB3131</f>
        <v>0</v>
      </c>
      <c r="AE176" s="58">
        <f>+'Ark1'!AC3131</f>
        <v>0</v>
      </c>
      <c r="AF176" s="79">
        <f>+'Ark1'!AD3131</f>
        <v>0</v>
      </c>
      <c r="AG176" s="79">
        <f>+'Ark1'!AE3131</f>
        <v>0</v>
      </c>
      <c r="AH176" s="79">
        <f>+'Ark1'!AF3131</f>
        <v>0</v>
      </c>
      <c r="AI176" s="169" t="e">
        <f t="shared" si="52"/>
        <v>#DIV/0!</v>
      </c>
      <c r="AJ176" s="79" t="e">
        <f t="shared" si="51"/>
        <v>#DIV/0!</v>
      </c>
      <c r="AK176" s="47"/>
      <c r="AL176" s="13"/>
      <c r="AM176" s="13"/>
    </row>
    <row r="177" spans="1:39" ht="15.6">
      <c r="A177" s="47"/>
      <c r="B177" s="56">
        <f>+'Ark1'!C3132</f>
        <v>2010</v>
      </c>
      <c r="C177" s="56">
        <f>+'Ark1'!O3132</f>
        <v>11</v>
      </c>
      <c r="D177" s="70" t="str">
        <f t="shared" si="49"/>
        <v>Rogaland</v>
      </c>
      <c r="E177" s="56">
        <f>+'Ark1'!Q3132</f>
        <v>0</v>
      </c>
      <c r="F177" s="79"/>
      <c r="G177" s="359">
        <f>+'Ark1'!R3132</f>
        <v>0</v>
      </c>
      <c r="H177" s="79"/>
      <c r="I177" s="192">
        <f>+'Ark1'!AG3132</f>
        <v>0</v>
      </c>
      <c r="J177" s="169"/>
      <c r="K177" s="192">
        <f>+'Ark1'!AH3132</f>
        <v>0</v>
      </c>
      <c r="L177" s="192"/>
      <c r="M177" s="287"/>
      <c r="N177" s="192"/>
      <c r="O177" s="169">
        <f>+'Ark1'!U3132</f>
        <v>0</v>
      </c>
      <c r="P177" s="169"/>
      <c r="Q177" s="169"/>
      <c r="R177" s="192"/>
      <c r="S177" s="192"/>
      <c r="T177" s="192"/>
      <c r="U177" s="192"/>
      <c r="V177" s="58">
        <f>+'Ark1'!S3132</f>
        <v>0</v>
      </c>
      <c r="W177" s="169"/>
      <c r="X177" s="58">
        <f>+'Ark1'!T3132</f>
        <v>0</v>
      </c>
      <c r="Y177" s="169">
        <f>+'Ark1'!W3132</f>
        <v>0</v>
      </c>
      <c r="Z177" s="79">
        <f>+'Ark1'!X3132</f>
        <v>0</v>
      </c>
      <c r="AA177" s="79">
        <f>+'Ark1'!Y3132</f>
        <v>0</v>
      </c>
      <c r="AB177" s="79"/>
      <c r="AC177" s="169">
        <f>+'Ark1'!AA3132</f>
        <v>0</v>
      </c>
      <c r="AD177" s="58">
        <f>+'Ark1'!AB3132</f>
        <v>0</v>
      </c>
      <c r="AE177" s="58">
        <f>+'Ark1'!AC3132</f>
        <v>0</v>
      </c>
      <c r="AF177" s="79">
        <f>+'Ark1'!AD3132</f>
        <v>0</v>
      </c>
      <c r="AG177" s="79">
        <f>+'Ark1'!AE3132</f>
        <v>0</v>
      </c>
      <c r="AH177" s="79">
        <f>+'Ark1'!AF3132</f>
        <v>0</v>
      </c>
      <c r="AI177" s="169" t="e">
        <f t="shared" si="52"/>
        <v>#DIV/0!</v>
      </c>
      <c r="AJ177" s="79" t="e">
        <f t="shared" si="51"/>
        <v>#DIV/0!</v>
      </c>
      <c r="AK177" s="47"/>
      <c r="AL177" s="13"/>
      <c r="AM177" s="13"/>
    </row>
    <row r="178" spans="1:39" ht="15.6">
      <c r="A178" s="47"/>
      <c r="B178" s="56">
        <f>+'Ark1'!C3133</f>
        <v>2010</v>
      </c>
      <c r="C178" s="56">
        <f>+'Ark1'!O3133</f>
        <v>14</v>
      </c>
      <c r="D178" s="70" t="str">
        <f t="shared" si="49"/>
        <v>Vestland</v>
      </c>
      <c r="E178" s="56">
        <f>+'Ark1'!Q3133</f>
        <v>0</v>
      </c>
      <c r="F178" s="79"/>
      <c r="G178" s="359">
        <f>+'Ark1'!R3133</f>
        <v>0</v>
      </c>
      <c r="H178" s="79"/>
      <c r="I178" s="192">
        <f>+'Ark1'!AG3133</f>
        <v>0</v>
      </c>
      <c r="J178" s="169"/>
      <c r="K178" s="192">
        <f>+'Ark1'!AH3133</f>
        <v>0</v>
      </c>
      <c r="L178" s="192"/>
      <c r="M178" s="287"/>
      <c r="N178" s="192"/>
      <c r="O178" s="169">
        <f>+'Ark1'!U3133</f>
        <v>0</v>
      </c>
      <c r="P178" s="169"/>
      <c r="Q178" s="169"/>
      <c r="R178" s="192"/>
      <c r="S178" s="192"/>
      <c r="T178" s="192"/>
      <c r="U178" s="192"/>
      <c r="V178" s="58">
        <f>+'Ark1'!S3133</f>
        <v>0</v>
      </c>
      <c r="W178" s="169"/>
      <c r="X178" s="58">
        <f>+'Ark1'!T3133</f>
        <v>0</v>
      </c>
      <c r="Y178" s="169">
        <f>+'Ark1'!W3133</f>
        <v>0</v>
      </c>
      <c r="Z178" s="79">
        <f>+'Ark1'!X3133</f>
        <v>0</v>
      </c>
      <c r="AA178" s="79">
        <f>+'Ark1'!Y3133</f>
        <v>0</v>
      </c>
      <c r="AB178" s="79"/>
      <c r="AC178" s="169">
        <f>+'Ark1'!AA3133</f>
        <v>0</v>
      </c>
      <c r="AD178" s="58">
        <f>+'Ark1'!AB3133</f>
        <v>0</v>
      </c>
      <c r="AE178" s="58">
        <f>+'Ark1'!AC3133</f>
        <v>0</v>
      </c>
      <c r="AF178" s="79">
        <f>+'Ark1'!AD3133</f>
        <v>0</v>
      </c>
      <c r="AG178" s="79">
        <f>+'Ark1'!AE3133</f>
        <v>0</v>
      </c>
      <c r="AH178" s="79">
        <f>+'Ark1'!AF3133</f>
        <v>0</v>
      </c>
      <c r="AI178" s="169" t="e">
        <f t="shared" si="52"/>
        <v>#DIV/0!</v>
      </c>
      <c r="AJ178" s="79" t="e">
        <f t="shared" si="51"/>
        <v>#DIV/0!</v>
      </c>
      <c r="AK178" s="47"/>
      <c r="AL178" s="13"/>
      <c r="AM178" s="13"/>
    </row>
    <row r="179" spans="1:39" ht="15.6">
      <c r="A179" s="47"/>
      <c r="B179" s="56">
        <f>+'Ark1'!C3134</f>
        <v>2010</v>
      </c>
      <c r="C179" s="56">
        <f>+'Ark1'!O3134</f>
        <v>15</v>
      </c>
      <c r="D179" s="70" t="str">
        <f t="shared" si="49"/>
        <v>Møre og Romsdal</v>
      </c>
      <c r="E179" s="56">
        <f>+'Ark1'!Q3134</f>
        <v>0</v>
      </c>
      <c r="F179" s="79"/>
      <c r="G179" s="359">
        <f>+'Ark1'!R3134</f>
        <v>0</v>
      </c>
      <c r="H179" s="79"/>
      <c r="I179" s="192">
        <f>+'Ark1'!AG3134</f>
        <v>0</v>
      </c>
      <c r="J179" s="169"/>
      <c r="K179" s="192">
        <f>+'Ark1'!AH3134</f>
        <v>0</v>
      </c>
      <c r="L179" s="192"/>
      <c r="M179" s="287"/>
      <c r="N179" s="192"/>
      <c r="O179" s="169">
        <f>+'Ark1'!U3134</f>
        <v>0</v>
      </c>
      <c r="P179" s="169"/>
      <c r="Q179" s="169"/>
      <c r="R179" s="192"/>
      <c r="S179" s="192"/>
      <c r="T179" s="192"/>
      <c r="U179" s="192"/>
      <c r="V179" s="58">
        <f>+'Ark1'!S3134</f>
        <v>0</v>
      </c>
      <c r="W179" s="169"/>
      <c r="X179" s="58">
        <f>+'Ark1'!T3134</f>
        <v>0</v>
      </c>
      <c r="Y179" s="169">
        <f>+'Ark1'!W3134</f>
        <v>0</v>
      </c>
      <c r="Z179" s="79">
        <f>+'Ark1'!X3134</f>
        <v>0</v>
      </c>
      <c r="AA179" s="79">
        <f>+'Ark1'!Y3134</f>
        <v>0</v>
      </c>
      <c r="AB179" s="79"/>
      <c r="AC179" s="169">
        <f>+'Ark1'!AA3134</f>
        <v>0</v>
      </c>
      <c r="AD179" s="58">
        <f>+'Ark1'!AB3134</f>
        <v>0</v>
      </c>
      <c r="AE179" s="58">
        <f>+'Ark1'!AC3134</f>
        <v>0</v>
      </c>
      <c r="AF179" s="79">
        <f>+'Ark1'!AD3134</f>
        <v>0</v>
      </c>
      <c r="AG179" s="79">
        <f>+'Ark1'!AE3134</f>
        <v>0</v>
      </c>
      <c r="AH179" s="79">
        <f>+'Ark1'!AF3134</f>
        <v>0</v>
      </c>
      <c r="AI179" s="169" t="e">
        <f t="shared" si="52"/>
        <v>#DIV/0!</v>
      </c>
      <c r="AJ179" s="79" t="e">
        <f t="shared" si="51"/>
        <v>#DIV/0!</v>
      </c>
      <c r="AK179" s="47"/>
      <c r="AL179" s="13"/>
      <c r="AM179" s="13"/>
    </row>
    <row r="180" spans="1:39" ht="15.6">
      <c r="A180" s="47"/>
      <c r="B180" s="56">
        <f>+'Ark1'!C3135</f>
        <v>2010</v>
      </c>
      <c r="C180" s="56">
        <f>+'Ark1'!O3135</f>
        <v>16</v>
      </c>
      <c r="D180" s="70" t="str">
        <f t="shared" si="49"/>
        <v>Trøndelag</v>
      </c>
      <c r="E180" s="56">
        <f>+'Ark1'!Q3135</f>
        <v>0</v>
      </c>
      <c r="F180" s="79"/>
      <c r="G180" s="359">
        <f>+'Ark1'!R3135</f>
        <v>0</v>
      </c>
      <c r="H180" s="79"/>
      <c r="I180" s="192">
        <f>+'Ark1'!AG3135</f>
        <v>0</v>
      </c>
      <c r="J180" s="169"/>
      <c r="K180" s="192">
        <f>+'Ark1'!AH3135</f>
        <v>0</v>
      </c>
      <c r="L180" s="192"/>
      <c r="M180" s="287"/>
      <c r="N180" s="192"/>
      <c r="O180" s="169">
        <f>+'Ark1'!U3135</f>
        <v>0</v>
      </c>
      <c r="P180" s="169"/>
      <c r="Q180" s="169"/>
      <c r="R180" s="192"/>
      <c r="S180" s="192"/>
      <c r="T180" s="192"/>
      <c r="U180" s="192"/>
      <c r="V180" s="58">
        <f>+'Ark1'!S3135</f>
        <v>0</v>
      </c>
      <c r="W180" s="169"/>
      <c r="X180" s="58">
        <f>+'Ark1'!T3135</f>
        <v>0</v>
      </c>
      <c r="Y180" s="169">
        <f>+'Ark1'!W3135</f>
        <v>0</v>
      </c>
      <c r="Z180" s="79">
        <f>+'Ark1'!X3135</f>
        <v>0</v>
      </c>
      <c r="AA180" s="79">
        <f>+'Ark1'!Y3135</f>
        <v>0</v>
      </c>
      <c r="AB180" s="79"/>
      <c r="AC180" s="169">
        <f>+'Ark1'!AA3135</f>
        <v>0</v>
      </c>
      <c r="AD180" s="58">
        <f>+'Ark1'!AB3135</f>
        <v>0</v>
      </c>
      <c r="AE180" s="58">
        <f>+'Ark1'!AC3135</f>
        <v>0</v>
      </c>
      <c r="AF180" s="79">
        <f>+'Ark1'!AD3135</f>
        <v>0</v>
      </c>
      <c r="AG180" s="79">
        <f>+'Ark1'!AE3135</f>
        <v>0</v>
      </c>
      <c r="AH180" s="79">
        <f>+'Ark1'!AF3135</f>
        <v>0</v>
      </c>
      <c r="AI180" s="169" t="e">
        <f t="shared" si="52"/>
        <v>#DIV/0!</v>
      </c>
      <c r="AJ180" s="79" t="e">
        <f t="shared" si="51"/>
        <v>#DIV/0!</v>
      </c>
      <c r="AK180" s="47"/>
      <c r="AL180" s="13"/>
      <c r="AM180" s="13"/>
    </row>
    <row r="181" spans="1:39" ht="15.6">
      <c r="A181" s="47"/>
      <c r="B181" s="56">
        <f>+'Ark1'!C3136</f>
        <v>2010</v>
      </c>
      <c r="C181" s="56">
        <f>+'Ark1'!O3136</f>
        <v>18</v>
      </c>
      <c r="D181" s="70" t="str">
        <f t="shared" si="49"/>
        <v>Nordland</v>
      </c>
      <c r="E181" s="56">
        <f>+'Ark1'!Q3136</f>
        <v>0</v>
      </c>
      <c r="F181" s="79"/>
      <c r="G181" s="359">
        <f>+'Ark1'!R3136</f>
        <v>0</v>
      </c>
      <c r="H181" s="79"/>
      <c r="I181" s="192">
        <f>+'Ark1'!AG3136</f>
        <v>0</v>
      </c>
      <c r="J181" s="169"/>
      <c r="K181" s="192">
        <f>+'Ark1'!AH3136</f>
        <v>0</v>
      </c>
      <c r="L181" s="192"/>
      <c r="M181" s="287"/>
      <c r="N181" s="192"/>
      <c r="O181" s="169">
        <f>+'Ark1'!U3136</f>
        <v>0</v>
      </c>
      <c r="P181" s="169"/>
      <c r="Q181" s="169"/>
      <c r="R181" s="192"/>
      <c r="S181" s="192"/>
      <c r="T181" s="192"/>
      <c r="U181" s="192"/>
      <c r="V181" s="58">
        <f>+'Ark1'!S3136</f>
        <v>0</v>
      </c>
      <c r="W181" s="169"/>
      <c r="X181" s="58">
        <f>+'Ark1'!T3136</f>
        <v>0</v>
      </c>
      <c r="Y181" s="169">
        <f>+'Ark1'!W3136</f>
        <v>0</v>
      </c>
      <c r="Z181" s="79">
        <f>+'Ark1'!X3136</f>
        <v>0</v>
      </c>
      <c r="AA181" s="79">
        <f>+'Ark1'!Y3136</f>
        <v>0</v>
      </c>
      <c r="AB181" s="79"/>
      <c r="AC181" s="169">
        <f>+'Ark1'!AA3136</f>
        <v>0</v>
      </c>
      <c r="AD181" s="58">
        <f>+'Ark1'!AB3136</f>
        <v>0</v>
      </c>
      <c r="AE181" s="58">
        <f>+'Ark1'!AC3136</f>
        <v>0</v>
      </c>
      <c r="AF181" s="79">
        <f>+'Ark1'!AD3136</f>
        <v>0</v>
      </c>
      <c r="AG181" s="79">
        <f>+'Ark1'!AE3136</f>
        <v>0</v>
      </c>
      <c r="AH181" s="79">
        <f>+'Ark1'!AF3136</f>
        <v>0</v>
      </c>
      <c r="AI181" s="169" t="e">
        <f t="shared" si="52"/>
        <v>#DIV/0!</v>
      </c>
      <c r="AJ181" s="79" t="e">
        <f t="shared" si="51"/>
        <v>#DIV/0!</v>
      </c>
      <c r="AK181" s="47"/>
      <c r="AL181" s="13"/>
      <c r="AM181" s="13"/>
    </row>
    <row r="182" spans="1:39" ht="15.6">
      <c r="A182" s="47"/>
      <c r="B182" s="56">
        <f>+'Ark1'!C3137</f>
        <v>2010</v>
      </c>
      <c r="C182" s="56">
        <f>+'Ark1'!O3137</f>
        <v>54</v>
      </c>
      <c r="D182" s="70" t="str">
        <f t="shared" si="49"/>
        <v>Troms og Finnmark</v>
      </c>
      <c r="E182" s="56">
        <f>+'Ark1'!Q3137</f>
        <v>0</v>
      </c>
      <c r="F182" s="79"/>
      <c r="G182" s="359">
        <f>+'Ark1'!R3137</f>
        <v>0</v>
      </c>
      <c r="H182" s="79"/>
      <c r="I182" s="192">
        <f>+'Ark1'!AG3137</f>
        <v>0</v>
      </c>
      <c r="J182" s="169"/>
      <c r="K182" s="192">
        <f>+'Ark1'!AH3137</f>
        <v>0</v>
      </c>
      <c r="L182" s="192"/>
      <c r="M182" s="287"/>
      <c r="N182" s="192"/>
      <c r="O182" s="169">
        <f>+'Ark1'!U3137</f>
        <v>0</v>
      </c>
      <c r="P182" s="169"/>
      <c r="Q182" s="169"/>
      <c r="R182" s="192"/>
      <c r="S182" s="192"/>
      <c r="T182" s="192"/>
      <c r="U182" s="192"/>
      <c r="V182" s="58">
        <f>+'Ark1'!S3137</f>
        <v>0</v>
      </c>
      <c r="W182" s="169"/>
      <c r="X182" s="58">
        <f>+'Ark1'!T3137</f>
        <v>0</v>
      </c>
      <c r="Y182" s="169">
        <f>+'Ark1'!W3137</f>
        <v>0</v>
      </c>
      <c r="Z182" s="79">
        <f>+'Ark1'!X3137</f>
        <v>0</v>
      </c>
      <c r="AA182" s="79">
        <f>+'Ark1'!Y3137</f>
        <v>0</v>
      </c>
      <c r="AB182" s="79"/>
      <c r="AC182" s="169">
        <f>+'Ark1'!AA3137</f>
        <v>0</v>
      </c>
      <c r="AD182" s="58">
        <f>+'Ark1'!AB3137</f>
        <v>0</v>
      </c>
      <c r="AE182" s="58">
        <f>+'Ark1'!AC3137</f>
        <v>0</v>
      </c>
      <c r="AF182" s="79">
        <f>+'Ark1'!AD3137</f>
        <v>0</v>
      </c>
      <c r="AG182" s="79">
        <f>+'Ark1'!AE3137</f>
        <v>0</v>
      </c>
      <c r="AH182" s="79">
        <f>+'Ark1'!AF3137</f>
        <v>0</v>
      </c>
      <c r="AI182" s="169" t="e">
        <f t="shared" si="52"/>
        <v>#DIV/0!</v>
      </c>
      <c r="AJ182" s="79" t="e">
        <f t="shared" si="51"/>
        <v>#DIV/0!</v>
      </c>
      <c r="AK182" s="47"/>
      <c r="AL182" s="13"/>
      <c r="AM182" s="13"/>
    </row>
    <row r="183" spans="1:39">
      <c r="A183" s="47"/>
      <c r="B183" s="47"/>
      <c r="C183" s="47"/>
      <c r="D183" s="47"/>
      <c r="E183" s="47"/>
      <c r="F183" s="47"/>
      <c r="G183" s="350"/>
      <c r="H183" s="47"/>
      <c r="I183" s="47"/>
      <c r="J183" s="47"/>
      <c r="K183" s="47"/>
      <c r="L183" s="47"/>
      <c r="M183" s="76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13"/>
      <c r="AM183" s="13"/>
    </row>
    <row r="184" spans="1:39" ht="15.6">
      <c r="A184" s="47"/>
      <c r="B184">
        <f>+'Ark1'!C3138</f>
        <v>2009</v>
      </c>
      <c r="C184">
        <f>+'Ark1'!O3138</f>
        <v>1</v>
      </c>
      <c r="D184" s="2" t="str">
        <f t="shared" si="49"/>
        <v>Viken</v>
      </c>
      <c r="E184">
        <f>+'Ark1'!Q3138</f>
        <v>0</v>
      </c>
      <c r="G184" s="347">
        <f>+'Ark1'!R3138</f>
        <v>0</v>
      </c>
      <c r="I184" s="210">
        <f>+'Ark1'!AG3138</f>
        <v>0</v>
      </c>
      <c r="K184" s="210">
        <f>+'Ark1'!AH3138</f>
        <v>0</v>
      </c>
      <c r="L184" s="210"/>
      <c r="M184" s="218"/>
      <c r="N184" s="210"/>
      <c r="O184" s="102">
        <f>+'Ark1'!U3138</f>
        <v>0</v>
      </c>
      <c r="R184" s="210"/>
      <c r="S184" s="210"/>
      <c r="T184" s="210"/>
      <c r="U184" s="210"/>
      <c r="V184" s="1">
        <f>+'Ark1'!S3138</f>
        <v>0</v>
      </c>
      <c r="X184" s="1">
        <f>+'Ark1'!T3138</f>
        <v>0</v>
      </c>
      <c r="Y184" s="102">
        <f>+'Ark1'!W3138</f>
        <v>0</v>
      </c>
      <c r="Z184" s="11">
        <f>+'Ark1'!X3138</f>
        <v>0</v>
      </c>
      <c r="AA184" s="11">
        <f>+'Ark1'!Y3138</f>
        <v>0</v>
      </c>
      <c r="AC184" s="102">
        <f>+'Ark1'!AA3138</f>
        <v>0</v>
      </c>
      <c r="AD184" s="1">
        <f>+'Ark1'!AB3138</f>
        <v>0</v>
      </c>
      <c r="AE184" s="1">
        <f>+'Ark1'!AC3138</f>
        <v>0</v>
      </c>
      <c r="AF184" s="11">
        <f>+'Ark1'!AD3138</f>
        <v>0</v>
      </c>
      <c r="AG184" s="11">
        <f>+'Ark1'!AE3138</f>
        <v>0</v>
      </c>
      <c r="AH184" s="11">
        <f>+'Ark1'!AF3138</f>
        <v>0</v>
      </c>
      <c r="AI184" s="102" t="e">
        <f t="shared" ref="AI184:AI193" si="53">+O184/V184</f>
        <v>#DIV/0!</v>
      </c>
      <c r="AJ184" s="11" t="e">
        <f t="shared" si="51"/>
        <v>#DIV/0!</v>
      </c>
      <c r="AK184" s="47"/>
      <c r="AL184" s="13"/>
      <c r="AM184" s="13"/>
    </row>
    <row r="185" spans="1:39" ht="15.6">
      <c r="A185" s="47"/>
      <c r="B185">
        <f>+'Ark1'!C3139</f>
        <v>2009</v>
      </c>
      <c r="C185">
        <f>+'Ark1'!O3139</f>
        <v>4</v>
      </c>
      <c r="D185" s="2" t="str">
        <f t="shared" si="49"/>
        <v>Innlandet</v>
      </c>
      <c r="E185">
        <f>+'Ark1'!Q3139</f>
        <v>0</v>
      </c>
      <c r="G185" s="347">
        <f>+'Ark1'!R3139</f>
        <v>0</v>
      </c>
      <c r="I185" s="210">
        <f>+'Ark1'!AG3139</f>
        <v>0</v>
      </c>
      <c r="K185" s="210">
        <f>+'Ark1'!AH3139</f>
        <v>0</v>
      </c>
      <c r="L185" s="210"/>
      <c r="M185" s="218"/>
      <c r="N185" s="210"/>
      <c r="O185" s="102">
        <f>+'Ark1'!U3139</f>
        <v>0</v>
      </c>
      <c r="R185" s="210"/>
      <c r="S185" s="210"/>
      <c r="T185" s="210"/>
      <c r="U185" s="210"/>
      <c r="V185" s="1">
        <f>+'Ark1'!S3139</f>
        <v>0</v>
      </c>
      <c r="X185" s="1">
        <f>+'Ark1'!T3139</f>
        <v>0</v>
      </c>
      <c r="Y185" s="102">
        <f>+'Ark1'!W3139</f>
        <v>0</v>
      </c>
      <c r="Z185" s="11">
        <f>+'Ark1'!X3139</f>
        <v>0</v>
      </c>
      <c r="AA185" s="11">
        <f>+'Ark1'!Y3139</f>
        <v>0</v>
      </c>
      <c r="AC185" s="102">
        <f>+'Ark1'!AA3139</f>
        <v>0</v>
      </c>
      <c r="AD185" s="1">
        <f>+'Ark1'!AB3139</f>
        <v>0</v>
      </c>
      <c r="AE185" s="1">
        <f>+'Ark1'!AC3139</f>
        <v>0</v>
      </c>
      <c r="AF185" s="11">
        <f>+'Ark1'!AD3139</f>
        <v>0</v>
      </c>
      <c r="AG185" s="11">
        <f>+'Ark1'!AE3139</f>
        <v>0</v>
      </c>
      <c r="AH185" s="11">
        <f>+'Ark1'!AF3139</f>
        <v>0</v>
      </c>
      <c r="AI185" s="102" t="e">
        <f t="shared" si="53"/>
        <v>#DIV/0!</v>
      </c>
      <c r="AJ185" s="11" t="e">
        <f t="shared" si="51"/>
        <v>#DIV/0!</v>
      </c>
      <c r="AK185" s="47"/>
      <c r="AL185" s="13"/>
      <c r="AM185" s="13"/>
    </row>
    <row r="186" spans="1:39" ht="15.6">
      <c r="A186" s="47"/>
      <c r="B186">
        <f>+'Ark1'!C3140</f>
        <v>2009</v>
      </c>
      <c r="C186">
        <f>+'Ark1'!O3140</f>
        <v>8</v>
      </c>
      <c r="D186" s="2" t="str">
        <f t="shared" si="49"/>
        <v>Telemark/ Vestfold</v>
      </c>
      <c r="E186">
        <f>+'Ark1'!Q3140</f>
        <v>0</v>
      </c>
      <c r="G186" s="347">
        <f>+'Ark1'!R3140</f>
        <v>0</v>
      </c>
      <c r="I186" s="210">
        <f>+'Ark1'!AG3140</f>
        <v>0</v>
      </c>
      <c r="K186" s="210">
        <f>+'Ark1'!AH3140</f>
        <v>0</v>
      </c>
      <c r="L186" s="210"/>
      <c r="M186" s="218"/>
      <c r="N186" s="210"/>
      <c r="O186" s="102">
        <f>+'Ark1'!U3140</f>
        <v>0</v>
      </c>
      <c r="R186" s="210"/>
      <c r="S186" s="210"/>
      <c r="T186" s="210"/>
      <c r="U186" s="210"/>
      <c r="V186" s="1">
        <f>+'Ark1'!S3140</f>
        <v>0</v>
      </c>
      <c r="X186" s="1">
        <f>+'Ark1'!T3140</f>
        <v>0</v>
      </c>
      <c r="Y186" s="102">
        <f>+'Ark1'!W3140</f>
        <v>0</v>
      </c>
      <c r="Z186" s="11">
        <f>+'Ark1'!X3140</f>
        <v>0</v>
      </c>
      <c r="AA186" s="11">
        <f>+'Ark1'!Y3140</f>
        <v>0</v>
      </c>
      <c r="AC186" s="102">
        <f>+'Ark1'!AA3140</f>
        <v>0</v>
      </c>
      <c r="AD186" s="1">
        <f>+'Ark1'!AB3140</f>
        <v>0</v>
      </c>
      <c r="AE186" s="1">
        <f>+'Ark1'!AC3140</f>
        <v>0</v>
      </c>
      <c r="AF186" s="11">
        <f>+'Ark1'!AD3140</f>
        <v>0</v>
      </c>
      <c r="AG186" s="11">
        <f>+'Ark1'!AE3140</f>
        <v>0</v>
      </c>
      <c r="AH186" s="11">
        <f>+'Ark1'!AF3140</f>
        <v>0</v>
      </c>
      <c r="AI186" s="102" t="e">
        <f t="shared" si="53"/>
        <v>#DIV/0!</v>
      </c>
      <c r="AJ186" s="11" t="e">
        <f t="shared" si="51"/>
        <v>#DIV/0!</v>
      </c>
      <c r="AK186" s="47"/>
      <c r="AL186" s="13"/>
      <c r="AM186" s="13"/>
    </row>
    <row r="187" spans="1:39" ht="15.6">
      <c r="A187" s="47"/>
      <c r="B187">
        <f>+'Ark1'!C3141</f>
        <v>2009</v>
      </c>
      <c r="C187">
        <f>+'Ark1'!O3141</f>
        <v>9</v>
      </c>
      <c r="D187" s="2" t="str">
        <f t="shared" si="49"/>
        <v>Agder</v>
      </c>
      <c r="E187">
        <f>+'Ark1'!Q3141</f>
        <v>0</v>
      </c>
      <c r="G187" s="347">
        <f>+'Ark1'!R3141</f>
        <v>0</v>
      </c>
      <c r="I187" s="210">
        <f>+'Ark1'!AG3141</f>
        <v>0</v>
      </c>
      <c r="K187" s="210">
        <f>+'Ark1'!AH3141</f>
        <v>0</v>
      </c>
      <c r="L187" s="210"/>
      <c r="M187" s="218"/>
      <c r="N187" s="210"/>
      <c r="O187" s="102">
        <f>+'Ark1'!U3141</f>
        <v>0</v>
      </c>
      <c r="R187" s="210"/>
      <c r="S187" s="210"/>
      <c r="T187" s="210"/>
      <c r="U187" s="210"/>
      <c r="V187" s="1">
        <f>+'Ark1'!S3141</f>
        <v>0</v>
      </c>
      <c r="X187" s="1">
        <f>+'Ark1'!T3141</f>
        <v>0</v>
      </c>
      <c r="Y187" s="102">
        <f>+'Ark1'!W3141</f>
        <v>0</v>
      </c>
      <c r="Z187" s="11">
        <f>+'Ark1'!X3141</f>
        <v>0</v>
      </c>
      <c r="AA187" s="11">
        <f>+'Ark1'!Y3141</f>
        <v>0</v>
      </c>
      <c r="AC187" s="102">
        <f>+'Ark1'!AA3141</f>
        <v>0</v>
      </c>
      <c r="AD187" s="1">
        <f>+'Ark1'!AB3141</f>
        <v>0</v>
      </c>
      <c r="AE187" s="1">
        <f>+'Ark1'!AC3141</f>
        <v>0</v>
      </c>
      <c r="AF187" s="11">
        <f>+'Ark1'!AD3141</f>
        <v>0</v>
      </c>
      <c r="AG187" s="11">
        <f>+'Ark1'!AE3141</f>
        <v>0</v>
      </c>
      <c r="AH187" s="11">
        <f>+'Ark1'!AF3141</f>
        <v>0</v>
      </c>
      <c r="AI187" s="102" t="e">
        <f t="shared" si="53"/>
        <v>#DIV/0!</v>
      </c>
      <c r="AJ187" s="11" t="e">
        <f t="shared" ref="AJ187:AJ193" si="54">+G187/E187</f>
        <v>#DIV/0!</v>
      </c>
      <c r="AK187" s="47"/>
      <c r="AL187" s="13"/>
      <c r="AM187" s="13"/>
    </row>
    <row r="188" spans="1:39" ht="15.6">
      <c r="A188" s="47"/>
      <c r="B188">
        <f>+'Ark1'!C3142</f>
        <v>2009</v>
      </c>
      <c r="C188">
        <f>+'Ark1'!O3142</f>
        <v>11</v>
      </c>
      <c r="D188" s="2" t="str">
        <f t="shared" si="49"/>
        <v>Rogaland</v>
      </c>
      <c r="E188">
        <f>+'Ark1'!Q3142</f>
        <v>0</v>
      </c>
      <c r="G188" s="347">
        <f>+'Ark1'!R3142</f>
        <v>0</v>
      </c>
      <c r="I188" s="210">
        <f>+'Ark1'!AG3142</f>
        <v>0</v>
      </c>
      <c r="K188" s="210">
        <f>+'Ark1'!AH3142</f>
        <v>0</v>
      </c>
      <c r="L188" s="210"/>
      <c r="M188" s="218"/>
      <c r="N188" s="210"/>
      <c r="O188" s="102">
        <f>+'Ark1'!U3142</f>
        <v>0</v>
      </c>
      <c r="R188" s="210"/>
      <c r="S188" s="210"/>
      <c r="T188" s="210"/>
      <c r="U188" s="210"/>
      <c r="V188" s="1">
        <f>+'Ark1'!S3142</f>
        <v>0</v>
      </c>
      <c r="X188" s="1">
        <f>+'Ark1'!T3142</f>
        <v>0</v>
      </c>
      <c r="Y188" s="102">
        <f>+'Ark1'!W3142</f>
        <v>0</v>
      </c>
      <c r="Z188" s="11">
        <f>+'Ark1'!X3142</f>
        <v>0</v>
      </c>
      <c r="AA188" s="11">
        <f>+'Ark1'!Y3142</f>
        <v>0</v>
      </c>
      <c r="AC188" s="102">
        <f>+'Ark1'!AA3142</f>
        <v>0</v>
      </c>
      <c r="AD188" s="1">
        <f>+'Ark1'!AB3142</f>
        <v>0</v>
      </c>
      <c r="AE188" s="1">
        <f>+'Ark1'!AC3142</f>
        <v>0</v>
      </c>
      <c r="AF188" s="11">
        <f>+'Ark1'!AD3142</f>
        <v>0</v>
      </c>
      <c r="AG188" s="11">
        <f>+'Ark1'!AE3142</f>
        <v>0</v>
      </c>
      <c r="AH188" s="11">
        <f>+'Ark1'!AF3142</f>
        <v>0</v>
      </c>
      <c r="AI188" s="102" t="e">
        <f t="shared" si="53"/>
        <v>#DIV/0!</v>
      </c>
      <c r="AJ188" s="11" t="e">
        <f t="shared" si="54"/>
        <v>#DIV/0!</v>
      </c>
      <c r="AK188" s="47"/>
      <c r="AL188" s="13"/>
      <c r="AM188" s="13"/>
    </row>
    <row r="189" spans="1:39" ht="15.6">
      <c r="A189" s="47"/>
      <c r="B189">
        <f>+'Ark1'!C3143</f>
        <v>2009</v>
      </c>
      <c r="C189">
        <f>+'Ark1'!O3143</f>
        <v>14</v>
      </c>
      <c r="D189" s="2" t="str">
        <f t="shared" si="49"/>
        <v>Vestland</v>
      </c>
      <c r="E189">
        <f>+'Ark1'!Q3143</f>
        <v>0</v>
      </c>
      <c r="G189" s="347">
        <f>+'Ark1'!R3143</f>
        <v>0</v>
      </c>
      <c r="I189" s="210">
        <f>+'Ark1'!AG3143</f>
        <v>0</v>
      </c>
      <c r="K189" s="210">
        <f>+'Ark1'!AH3143</f>
        <v>0</v>
      </c>
      <c r="L189" s="210"/>
      <c r="M189" s="218"/>
      <c r="N189" s="210"/>
      <c r="O189" s="102">
        <f>+'Ark1'!U3143</f>
        <v>0</v>
      </c>
      <c r="R189" s="210"/>
      <c r="S189" s="210"/>
      <c r="T189" s="210"/>
      <c r="U189" s="210"/>
      <c r="V189" s="1">
        <f>+'Ark1'!S3143</f>
        <v>0</v>
      </c>
      <c r="X189" s="1">
        <f>+'Ark1'!T3143</f>
        <v>0</v>
      </c>
      <c r="Y189" s="102">
        <f>+'Ark1'!W3143</f>
        <v>0</v>
      </c>
      <c r="Z189" s="11">
        <f>+'Ark1'!X3143</f>
        <v>0</v>
      </c>
      <c r="AA189" s="11">
        <f>+'Ark1'!Y3143</f>
        <v>0</v>
      </c>
      <c r="AC189" s="102">
        <f>+'Ark1'!AA3143</f>
        <v>0</v>
      </c>
      <c r="AD189" s="1">
        <f>+'Ark1'!AB3143</f>
        <v>0</v>
      </c>
      <c r="AE189" s="1">
        <f>+'Ark1'!AC3143</f>
        <v>0</v>
      </c>
      <c r="AF189" s="11">
        <f>+'Ark1'!AD3143</f>
        <v>0</v>
      </c>
      <c r="AG189" s="11">
        <f>+'Ark1'!AE3143</f>
        <v>0</v>
      </c>
      <c r="AH189" s="11">
        <f>+'Ark1'!AF3143</f>
        <v>0</v>
      </c>
      <c r="AI189" s="102" t="e">
        <f t="shared" si="53"/>
        <v>#DIV/0!</v>
      </c>
      <c r="AJ189" s="11" t="e">
        <f t="shared" si="54"/>
        <v>#DIV/0!</v>
      </c>
      <c r="AK189" s="47"/>
      <c r="AL189" s="13"/>
      <c r="AM189" s="13"/>
    </row>
    <row r="190" spans="1:39" ht="15.6">
      <c r="A190" s="47"/>
      <c r="B190">
        <f>+'Ark1'!C3144</f>
        <v>2009</v>
      </c>
      <c r="C190">
        <f>+'Ark1'!O3144</f>
        <v>15</v>
      </c>
      <c r="D190" s="2" t="str">
        <f t="shared" si="49"/>
        <v>Møre og Romsdal</v>
      </c>
      <c r="E190">
        <f>+'Ark1'!Q3144</f>
        <v>0</v>
      </c>
      <c r="G190" s="347">
        <f>+'Ark1'!R3144</f>
        <v>0</v>
      </c>
      <c r="I190" s="210">
        <f>+'Ark1'!AG3144</f>
        <v>0</v>
      </c>
      <c r="K190" s="210">
        <f>+'Ark1'!AH3144</f>
        <v>0</v>
      </c>
      <c r="L190" s="210"/>
      <c r="M190" s="218"/>
      <c r="N190" s="210"/>
      <c r="O190" s="102">
        <f>+'Ark1'!U3144</f>
        <v>0</v>
      </c>
      <c r="R190" s="210"/>
      <c r="S190" s="210"/>
      <c r="T190" s="210"/>
      <c r="U190" s="210"/>
      <c r="V190" s="1">
        <f>+'Ark1'!S3144</f>
        <v>0</v>
      </c>
      <c r="X190" s="1">
        <f>+'Ark1'!T3144</f>
        <v>0</v>
      </c>
      <c r="Y190" s="102">
        <f>+'Ark1'!W3144</f>
        <v>0</v>
      </c>
      <c r="Z190" s="11">
        <f>+'Ark1'!X3144</f>
        <v>0</v>
      </c>
      <c r="AA190" s="11">
        <f>+'Ark1'!Y3144</f>
        <v>0</v>
      </c>
      <c r="AC190" s="102">
        <f>+'Ark1'!AA3144</f>
        <v>0</v>
      </c>
      <c r="AD190" s="1">
        <f>+'Ark1'!AB3144</f>
        <v>0</v>
      </c>
      <c r="AE190" s="1">
        <f>+'Ark1'!AC3144</f>
        <v>0</v>
      </c>
      <c r="AF190" s="11">
        <f>+'Ark1'!AD3144</f>
        <v>0</v>
      </c>
      <c r="AG190" s="11">
        <f>+'Ark1'!AE3144</f>
        <v>0</v>
      </c>
      <c r="AH190" s="11">
        <f>+'Ark1'!AF3144</f>
        <v>0</v>
      </c>
      <c r="AI190" s="102" t="e">
        <f t="shared" si="53"/>
        <v>#DIV/0!</v>
      </c>
      <c r="AJ190" s="11" t="e">
        <f t="shared" si="54"/>
        <v>#DIV/0!</v>
      </c>
      <c r="AK190" s="47"/>
      <c r="AL190" s="13"/>
      <c r="AM190" s="13"/>
    </row>
    <row r="191" spans="1:39" ht="15.6">
      <c r="A191" s="47"/>
      <c r="B191">
        <f>+'Ark1'!C3145</f>
        <v>2009</v>
      </c>
      <c r="C191">
        <f>+'Ark1'!O3145</f>
        <v>16</v>
      </c>
      <c r="D191" s="2" t="str">
        <f t="shared" si="49"/>
        <v>Trøndelag</v>
      </c>
      <c r="E191">
        <f>+'Ark1'!Q3145</f>
        <v>0</v>
      </c>
      <c r="G191" s="347">
        <f>+'Ark1'!R3145</f>
        <v>0</v>
      </c>
      <c r="I191" s="210">
        <f>+'Ark1'!AG3145</f>
        <v>0</v>
      </c>
      <c r="K191" s="210">
        <f>+'Ark1'!AH3145</f>
        <v>0</v>
      </c>
      <c r="L191" s="210"/>
      <c r="M191" s="218"/>
      <c r="N191" s="210"/>
      <c r="O191" s="102">
        <f>+'Ark1'!U3145</f>
        <v>0</v>
      </c>
      <c r="R191" s="210"/>
      <c r="S191" s="210"/>
      <c r="T191" s="210"/>
      <c r="U191" s="210"/>
      <c r="V191" s="1">
        <f>+'Ark1'!S3145</f>
        <v>0</v>
      </c>
      <c r="X191" s="1">
        <f>+'Ark1'!T3145</f>
        <v>0</v>
      </c>
      <c r="Y191" s="102">
        <f>+'Ark1'!W3145</f>
        <v>0</v>
      </c>
      <c r="Z191" s="11">
        <f>+'Ark1'!X3145</f>
        <v>0</v>
      </c>
      <c r="AA191" s="11">
        <f>+'Ark1'!Y3145</f>
        <v>0</v>
      </c>
      <c r="AC191" s="102">
        <f>+'Ark1'!AA3145</f>
        <v>0</v>
      </c>
      <c r="AD191" s="1">
        <f>+'Ark1'!AB3145</f>
        <v>0</v>
      </c>
      <c r="AE191" s="1">
        <f>+'Ark1'!AC3145</f>
        <v>0</v>
      </c>
      <c r="AF191" s="11">
        <f>+'Ark1'!AD3145</f>
        <v>0</v>
      </c>
      <c r="AG191" s="11">
        <f>+'Ark1'!AE3145</f>
        <v>0</v>
      </c>
      <c r="AH191" s="11">
        <f>+'Ark1'!AF3145</f>
        <v>0</v>
      </c>
      <c r="AI191" s="102" t="e">
        <f t="shared" si="53"/>
        <v>#DIV/0!</v>
      </c>
      <c r="AJ191" s="11" t="e">
        <f t="shared" si="54"/>
        <v>#DIV/0!</v>
      </c>
      <c r="AK191" s="47"/>
      <c r="AL191" s="13"/>
      <c r="AM191" s="13"/>
    </row>
    <row r="192" spans="1:39" ht="15.6">
      <c r="A192" s="47"/>
      <c r="B192">
        <f>+'Ark1'!C3146</f>
        <v>2009</v>
      </c>
      <c r="C192">
        <f>+'Ark1'!O3146</f>
        <v>18</v>
      </c>
      <c r="D192" s="2" t="str">
        <f t="shared" si="49"/>
        <v>Nordland</v>
      </c>
      <c r="E192">
        <f>+'Ark1'!Q3146</f>
        <v>0</v>
      </c>
      <c r="G192" s="347">
        <f>+'Ark1'!R3146</f>
        <v>0</v>
      </c>
      <c r="I192" s="210">
        <f>+'Ark1'!AG3146</f>
        <v>0</v>
      </c>
      <c r="K192" s="210">
        <f>+'Ark1'!AH3146</f>
        <v>0</v>
      </c>
      <c r="L192" s="210"/>
      <c r="M192" s="218"/>
      <c r="N192" s="210"/>
      <c r="O192" s="102">
        <f>+'Ark1'!U3146</f>
        <v>0</v>
      </c>
      <c r="R192" s="210"/>
      <c r="S192" s="210"/>
      <c r="T192" s="210"/>
      <c r="U192" s="210"/>
      <c r="V192" s="1">
        <f>+'Ark1'!S3146</f>
        <v>0</v>
      </c>
      <c r="X192" s="1">
        <f>+'Ark1'!T3146</f>
        <v>0</v>
      </c>
      <c r="Y192" s="102">
        <f>+'Ark1'!W3146</f>
        <v>0</v>
      </c>
      <c r="Z192" s="11">
        <f>+'Ark1'!X3146</f>
        <v>0</v>
      </c>
      <c r="AA192" s="11">
        <f>+'Ark1'!Y3146</f>
        <v>0</v>
      </c>
      <c r="AC192" s="102">
        <f>+'Ark1'!AA3146</f>
        <v>0</v>
      </c>
      <c r="AD192" s="1">
        <f>+'Ark1'!AB3146</f>
        <v>0</v>
      </c>
      <c r="AE192" s="1">
        <f>+'Ark1'!AC3146</f>
        <v>0</v>
      </c>
      <c r="AF192" s="11">
        <f>+'Ark1'!AD3146</f>
        <v>0</v>
      </c>
      <c r="AG192" s="11">
        <f>+'Ark1'!AE3146</f>
        <v>0</v>
      </c>
      <c r="AH192" s="11">
        <f>+'Ark1'!AF3146</f>
        <v>0</v>
      </c>
      <c r="AI192" s="102" t="e">
        <f t="shared" si="53"/>
        <v>#DIV/0!</v>
      </c>
      <c r="AJ192" s="11" t="e">
        <f t="shared" si="54"/>
        <v>#DIV/0!</v>
      </c>
      <c r="AK192" s="47"/>
      <c r="AL192" s="13"/>
      <c r="AM192" s="13"/>
    </row>
    <row r="193" spans="1:39" ht="15.6">
      <c r="A193" s="47"/>
      <c r="B193">
        <f>+'Ark1'!C3147</f>
        <v>2009</v>
      </c>
      <c r="C193">
        <f>+'Ark1'!O3147</f>
        <v>54</v>
      </c>
      <c r="D193" s="2" t="str">
        <f t="shared" si="49"/>
        <v>Troms og Finnmark</v>
      </c>
      <c r="E193">
        <f>+'Ark1'!Q3147</f>
        <v>0</v>
      </c>
      <c r="G193" s="347">
        <f>+'Ark1'!R3147</f>
        <v>0</v>
      </c>
      <c r="I193" s="210">
        <f>+'Ark1'!AG3147</f>
        <v>0</v>
      </c>
      <c r="K193" s="210">
        <f>+'Ark1'!AH3147</f>
        <v>0</v>
      </c>
      <c r="L193" s="210"/>
      <c r="M193" s="218"/>
      <c r="N193" s="210"/>
      <c r="O193" s="102">
        <f>+'Ark1'!U3147</f>
        <v>0</v>
      </c>
      <c r="R193" s="210"/>
      <c r="S193" s="210"/>
      <c r="T193" s="210"/>
      <c r="U193" s="210"/>
      <c r="V193" s="1">
        <f>+'Ark1'!S3147</f>
        <v>0</v>
      </c>
      <c r="X193" s="1">
        <f>+'Ark1'!T3147</f>
        <v>0</v>
      </c>
      <c r="Y193" s="102">
        <f>+'Ark1'!W3147</f>
        <v>0</v>
      </c>
      <c r="Z193" s="11">
        <f>+'Ark1'!X3147</f>
        <v>0</v>
      </c>
      <c r="AA193" s="11">
        <f>+'Ark1'!Y3147</f>
        <v>0</v>
      </c>
      <c r="AC193" s="102">
        <f>+'Ark1'!AA3147</f>
        <v>0</v>
      </c>
      <c r="AD193" s="1">
        <f>+'Ark1'!AB3147</f>
        <v>0</v>
      </c>
      <c r="AE193" s="1">
        <f>+'Ark1'!AC3147</f>
        <v>0</v>
      </c>
      <c r="AF193" s="11">
        <f>+'Ark1'!AD3147</f>
        <v>0</v>
      </c>
      <c r="AG193" s="11">
        <f>+'Ark1'!AE3147</f>
        <v>0</v>
      </c>
      <c r="AH193" s="11">
        <f>+'Ark1'!AF3147</f>
        <v>0</v>
      </c>
      <c r="AI193" s="102" t="e">
        <f t="shared" si="53"/>
        <v>#DIV/0!</v>
      </c>
      <c r="AJ193" s="11" t="e">
        <f t="shared" si="54"/>
        <v>#DIV/0!</v>
      </c>
      <c r="AK193" s="47"/>
      <c r="AL193" s="13"/>
      <c r="AM193" s="13"/>
    </row>
    <row r="194" spans="1:39">
      <c r="A194" s="47"/>
      <c r="B194" s="47"/>
      <c r="C194" s="47"/>
      <c r="D194" s="47"/>
      <c r="E194" s="47"/>
      <c r="F194" s="47"/>
      <c r="G194" s="350"/>
      <c r="H194" s="47"/>
      <c r="I194" s="47"/>
      <c r="J194" s="47"/>
      <c r="K194" s="47"/>
      <c r="L194" s="47"/>
      <c r="M194" s="76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</row>
    <row r="195" spans="1:39">
      <c r="A195" s="47"/>
      <c r="B195" s="47"/>
      <c r="C195" s="47"/>
      <c r="D195" s="47"/>
      <c r="E195" s="47"/>
      <c r="F195" s="47"/>
      <c r="G195" s="350"/>
      <c r="H195" s="47"/>
      <c r="I195" s="47"/>
      <c r="J195" s="47"/>
      <c r="K195" s="47"/>
      <c r="L195" s="47"/>
      <c r="M195" s="76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</row>
    <row r="196" spans="1:39">
      <c r="F196"/>
      <c r="H196"/>
      <c r="I196"/>
      <c r="J196"/>
      <c r="K196"/>
      <c r="L196"/>
      <c r="N196"/>
      <c r="O196"/>
      <c r="P196"/>
      <c r="Q196" s="484"/>
      <c r="R196"/>
      <c r="S196"/>
      <c r="T196"/>
      <c r="U196"/>
      <c r="W196"/>
      <c r="Y196"/>
      <c r="Z196"/>
      <c r="AA196"/>
      <c r="AB196"/>
      <c r="AC196"/>
      <c r="AF196"/>
      <c r="AG196"/>
      <c r="AH196"/>
      <c r="AI196"/>
      <c r="AJ196"/>
    </row>
    <row r="197" spans="1:39">
      <c r="F197"/>
      <c r="H197"/>
      <c r="I197"/>
      <c r="J197"/>
      <c r="K197"/>
      <c r="L197"/>
      <c r="N197"/>
      <c r="O197"/>
      <c r="P197"/>
      <c r="Q197" s="484"/>
      <c r="R197"/>
      <c r="S197"/>
      <c r="T197"/>
      <c r="U197"/>
      <c r="W197"/>
      <c r="Y197"/>
      <c r="Z197"/>
      <c r="AA197"/>
      <c r="AB197"/>
      <c r="AC197"/>
      <c r="AF197"/>
      <c r="AG197"/>
      <c r="AH197"/>
      <c r="AI197"/>
      <c r="AJ197"/>
    </row>
    <row r="198" spans="1:39">
      <c r="F198"/>
      <c r="H198"/>
      <c r="I198"/>
      <c r="J198"/>
      <c r="K198"/>
      <c r="L198"/>
      <c r="N198"/>
      <c r="O198"/>
      <c r="P198"/>
      <c r="Q198" s="484"/>
      <c r="R198"/>
      <c r="S198"/>
      <c r="T198"/>
      <c r="U198"/>
      <c r="W198"/>
      <c r="Y198"/>
      <c r="Z198"/>
      <c r="AA198"/>
      <c r="AB198"/>
      <c r="AC198"/>
      <c r="AF198"/>
      <c r="AG198"/>
      <c r="AH198"/>
      <c r="AI198"/>
      <c r="AJ198"/>
    </row>
  </sheetData>
  <mergeCells count="2">
    <mergeCell ref="Z5:AA5"/>
    <mergeCell ref="F5:G5"/>
  </mergeCells>
  <conditionalFormatting sqref="AM49:AM51 AM137:AM139">
    <cfRule type="cellIs" dxfId="19" priority="12" stopIfTrue="1" operator="lessThan">
      <formula>0</formula>
    </cfRule>
  </conditionalFormatting>
  <conditionalFormatting sqref="AM109">
    <cfRule type="cellIs" dxfId="18" priority="13" stopIfTrue="1" operator="greaterThan">
      <formula>0</formula>
    </cfRule>
  </conditionalFormatting>
  <conditionalFormatting sqref="AM78">
    <cfRule type="cellIs" dxfId="17" priority="14" stopIfTrue="1" operator="greaterThan">
      <formula>0</formula>
    </cfRule>
    <cfRule type="cellIs" dxfId="16" priority="15" stopIfTrue="1" operator="lessThan">
      <formula>0</formula>
    </cfRule>
  </conditionalFormatting>
  <conditionalFormatting sqref="AM109">
    <cfRule type="cellIs" dxfId="15" priority="11" operator="lessThan">
      <formula>0</formula>
    </cfRule>
  </conditionalFormatting>
  <conditionalFormatting sqref="F11:F24 F26:F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11:H24 H26:H39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11:J24 J26:J39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W11:W24 W26:W39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P11:P24 P26:P39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395"/>
  <sheetViews>
    <sheetView zoomScale="85" zoomScaleNormal="85" workbookViewId="0">
      <selection activeCell="R17" sqref="R17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102" customWidth="1"/>
    <col min="42" max="42" width="7" customWidth="1"/>
    <col min="43" max="43" width="6.08984375" style="102" customWidth="1"/>
    <col min="44" max="44" width="7.453125" customWidth="1"/>
    <col min="45" max="45" width="7.1796875" style="102" customWidth="1"/>
    <col min="46" max="46" width="6.08984375" style="102" customWidth="1"/>
    <col min="47" max="47" width="8.81640625" style="10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10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10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96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97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99"/>
      <c r="CB5" s="199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61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61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61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61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61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61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61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61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61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61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61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61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61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61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61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61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61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61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61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61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61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61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61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61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61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61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61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61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60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60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60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9"/>
      <c r="BO43" s="59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30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30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30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30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30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63"/>
      <c r="BB386" s="218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63"/>
      <c r="BB387" s="218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63"/>
      <c r="BB388" s="218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63"/>
      <c r="BB389" s="218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63"/>
      <c r="BB390" s="218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63"/>
      <c r="BB391" s="218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63"/>
      <c r="BB392" s="218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63"/>
      <c r="BB393" s="218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73"/>
      <c r="AV394" s="82"/>
      <c r="AW394" s="82"/>
      <c r="AX394" s="82"/>
      <c r="AY394" s="173"/>
      <c r="AZ394" s="36"/>
    </row>
    <row r="395" spans="30:70">
      <c r="AU395" s="173"/>
      <c r="AV395" s="82"/>
      <c r="AW395" s="82"/>
      <c r="AX395" s="82"/>
      <c r="AY395" s="173"/>
      <c r="AZ395" s="36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238</v>
      </c>
      <c r="C1" t="s">
        <v>118</v>
      </c>
      <c r="D1">
        <v>11</v>
      </c>
    </row>
    <row r="2" spans="1:4">
      <c r="A2">
        <v>1103</v>
      </c>
      <c r="B2" t="s">
        <v>240</v>
      </c>
      <c r="C2" t="s">
        <v>118</v>
      </c>
      <c r="D2">
        <v>11</v>
      </c>
    </row>
    <row r="3" spans="1:4">
      <c r="A3">
        <v>1106</v>
      </c>
      <c r="B3" t="s">
        <v>241</v>
      </c>
      <c r="C3" t="s">
        <v>118</v>
      </c>
      <c r="D3">
        <v>11</v>
      </c>
    </row>
    <row r="4" spans="1:4">
      <c r="A4">
        <v>1108</v>
      </c>
      <c r="B4" t="s">
        <v>239</v>
      </c>
      <c r="C4" t="s">
        <v>118</v>
      </c>
      <c r="D4">
        <v>11</v>
      </c>
    </row>
    <row r="5" spans="1:4">
      <c r="A5">
        <v>1111</v>
      </c>
      <c r="B5" t="s">
        <v>242</v>
      </c>
      <c r="C5" t="s">
        <v>118</v>
      </c>
      <c r="D5">
        <v>11</v>
      </c>
    </row>
    <row r="6" spans="1:4">
      <c r="A6">
        <v>1112</v>
      </c>
      <c r="B6" t="s">
        <v>243</v>
      </c>
      <c r="C6" t="s">
        <v>118</v>
      </c>
      <c r="D6">
        <v>11</v>
      </c>
    </row>
    <row r="7" spans="1:4">
      <c r="A7">
        <v>1114</v>
      </c>
      <c r="B7" t="s">
        <v>631</v>
      </c>
      <c r="C7" t="s">
        <v>118</v>
      </c>
      <c r="D7">
        <v>11</v>
      </c>
    </row>
    <row r="8" spans="1:4">
      <c r="A8">
        <v>1119</v>
      </c>
      <c r="B8" t="s">
        <v>632</v>
      </c>
      <c r="C8" t="s">
        <v>118</v>
      </c>
      <c r="D8">
        <v>11</v>
      </c>
    </row>
    <row r="9" spans="1:4">
      <c r="A9">
        <v>1120</v>
      </c>
      <c r="B9" t="s">
        <v>244</v>
      </c>
      <c r="C9" t="s">
        <v>118</v>
      </c>
      <c r="D9">
        <v>11</v>
      </c>
    </row>
    <row r="10" spans="1:4">
      <c r="A10">
        <v>1121</v>
      </c>
      <c r="B10" t="s">
        <v>245</v>
      </c>
      <c r="C10" t="s">
        <v>118</v>
      </c>
      <c r="D10">
        <v>11</v>
      </c>
    </row>
    <row r="11" spans="1:4">
      <c r="A11">
        <v>1122</v>
      </c>
      <c r="B11" t="s">
        <v>246</v>
      </c>
      <c r="C11" t="s">
        <v>118</v>
      </c>
      <c r="D11">
        <v>11</v>
      </c>
    </row>
    <row r="12" spans="1:4">
      <c r="A12">
        <v>1124</v>
      </c>
      <c r="B12" t="s">
        <v>247</v>
      </c>
      <c r="C12" t="s">
        <v>118</v>
      </c>
      <c r="D12">
        <v>11</v>
      </c>
    </row>
    <row r="13" spans="1:4">
      <c r="A13">
        <v>1127</v>
      </c>
      <c r="B13" t="s">
        <v>248</v>
      </c>
      <c r="C13" t="s">
        <v>118</v>
      </c>
      <c r="D13">
        <v>11</v>
      </c>
    </row>
    <row r="14" spans="1:4">
      <c r="A14">
        <v>1130</v>
      </c>
      <c r="B14" t="s">
        <v>249</v>
      </c>
      <c r="C14" t="s">
        <v>118</v>
      </c>
      <c r="D14">
        <v>11</v>
      </c>
    </row>
    <row r="15" spans="1:4">
      <c r="A15">
        <v>1133</v>
      </c>
      <c r="B15" t="s">
        <v>250</v>
      </c>
      <c r="C15" t="s">
        <v>118</v>
      </c>
      <c r="D15">
        <v>11</v>
      </c>
    </row>
    <row r="16" spans="1:4">
      <c r="A16">
        <v>1134</v>
      </c>
      <c r="B16" t="s">
        <v>501</v>
      </c>
      <c r="C16" t="s">
        <v>118</v>
      </c>
      <c r="D16">
        <v>11</v>
      </c>
    </row>
    <row r="17" spans="1:4">
      <c r="A17">
        <v>1135</v>
      </c>
      <c r="B17" t="s">
        <v>251</v>
      </c>
      <c r="C17" t="s">
        <v>118</v>
      </c>
      <c r="D17">
        <v>11</v>
      </c>
    </row>
    <row r="18" spans="1:4">
      <c r="A18">
        <v>1144</v>
      </c>
      <c r="B18" t="s">
        <v>252</v>
      </c>
      <c r="C18" t="s">
        <v>118</v>
      </c>
      <c r="D18">
        <v>11</v>
      </c>
    </row>
    <row r="19" spans="1:4">
      <c r="A19">
        <v>1145</v>
      </c>
      <c r="B19" t="s">
        <v>253</v>
      </c>
      <c r="C19" t="s">
        <v>118</v>
      </c>
      <c r="D19">
        <v>11</v>
      </c>
    </row>
    <row r="20" spans="1:4">
      <c r="A20">
        <v>1146</v>
      </c>
      <c r="B20" t="s">
        <v>254</v>
      </c>
      <c r="C20" t="s">
        <v>118</v>
      </c>
      <c r="D20">
        <v>11</v>
      </c>
    </row>
    <row r="21" spans="1:4">
      <c r="A21">
        <v>1149</v>
      </c>
      <c r="B21" t="s">
        <v>255</v>
      </c>
      <c r="C21" t="s">
        <v>118</v>
      </c>
      <c r="D21">
        <v>11</v>
      </c>
    </row>
    <row r="22" spans="1:4">
      <c r="A22">
        <v>1151</v>
      </c>
      <c r="B22" t="s">
        <v>256</v>
      </c>
      <c r="C22" t="s">
        <v>118</v>
      </c>
      <c r="D22">
        <v>11</v>
      </c>
    </row>
    <row r="23" spans="1:4">
      <c r="A23">
        <v>1160</v>
      </c>
      <c r="B23" t="s">
        <v>257</v>
      </c>
      <c r="C23" t="s">
        <v>118</v>
      </c>
      <c r="D23">
        <v>11</v>
      </c>
    </row>
    <row r="24" spans="1:4">
      <c r="A24">
        <v>1503</v>
      </c>
      <c r="B24" t="s">
        <v>295</v>
      </c>
      <c r="C24" t="s">
        <v>635</v>
      </c>
      <c r="D24">
        <v>15</v>
      </c>
    </row>
    <row r="25" spans="1:4">
      <c r="A25">
        <v>1504</v>
      </c>
      <c r="B25" t="s">
        <v>294</v>
      </c>
      <c r="C25" t="s">
        <v>635</v>
      </c>
      <c r="D25">
        <v>15</v>
      </c>
    </row>
    <row r="26" spans="1:4">
      <c r="A26">
        <v>1506</v>
      </c>
      <c r="B26" t="s">
        <v>293</v>
      </c>
      <c r="C26" t="s">
        <v>635</v>
      </c>
      <c r="D26">
        <v>15</v>
      </c>
    </row>
    <row r="27" spans="1:4">
      <c r="A27">
        <v>1511</v>
      </c>
      <c r="B27" t="s">
        <v>296</v>
      </c>
      <c r="C27" t="s">
        <v>635</v>
      </c>
      <c r="D27">
        <v>15</v>
      </c>
    </row>
    <row r="28" spans="1:4">
      <c r="A28">
        <v>1514</v>
      </c>
      <c r="B28" t="s">
        <v>200</v>
      </c>
      <c r="C28" t="s">
        <v>635</v>
      </c>
      <c r="D28">
        <v>15</v>
      </c>
    </row>
    <row r="29" spans="1:4">
      <c r="A29">
        <v>1515</v>
      </c>
      <c r="B29" t="s">
        <v>297</v>
      </c>
      <c r="C29" t="s">
        <v>635</v>
      </c>
      <c r="D29">
        <v>15</v>
      </c>
    </row>
    <row r="30" spans="1:4">
      <c r="A30">
        <v>1516</v>
      </c>
      <c r="B30" t="s">
        <v>298</v>
      </c>
      <c r="C30" t="s">
        <v>635</v>
      </c>
      <c r="D30">
        <v>15</v>
      </c>
    </row>
    <row r="31" spans="1:4">
      <c r="A31">
        <v>1517</v>
      </c>
      <c r="B31" t="s">
        <v>299</v>
      </c>
      <c r="C31" t="s">
        <v>635</v>
      </c>
      <c r="D31">
        <v>15</v>
      </c>
    </row>
    <row r="32" spans="1:4">
      <c r="A32">
        <v>1520</v>
      </c>
      <c r="B32" t="s">
        <v>301</v>
      </c>
      <c r="C32" t="s">
        <v>635</v>
      </c>
      <c r="D32">
        <v>15</v>
      </c>
    </row>
    <row r="33" spans="1:4">
      <c r="A33">
        <v>1525</v>
      </c>
      <c r="B33" t="s">
        <v>302</v>
      </c>
      <c r="C33" t="s">
        <v>635</v>
      </c>
      <c r="D33">
        <v>15</v>
      </c>
    </row>
    <row r="34" spans="1:4">
      <c r="A34">
        <v>1528</v>
      </c>
      <c r="B34" t="s">
        <v>303</v>
      </c>
      <c r="C34" t="s">
        <v>635</v>
      </c>
      <c r="D34">
        <v>15</v>
      </c>
    </row>
    <row r="35" spans="1:4">
      <c r="A35">
        <v>1531</v>
      </c>
      <c r="B35" t="s">
        <v>304</v>
      </c>
      <c r="C35" t="s">
        <v>635</v>
      </c>
      <c r="D35">
        <v>15</v>
      </c>
    </row>
    <row r="36" spans="1:4">
      <c r="A36">
        <v>1532</v>
      </c>
      <c r="B36" t="s">
        <v>305</v>
      </c>
      <c r="C36" t="s">
        <v>635</v>
      </c>
      <c r="D36">
        <v>15</v>
      </c>
    </row>
    <row r="37" spans="1:4">
      <c r="A37">
        <v>1535</v>
      </c>
      <c r="B37" t="s">
        <v>306</v>
      </c>
      <c r="C37" t="s">
        <v>635</v>
      </c>
      <c r="D37">
        <v>15</v>
      </c>
    </row>
    <row r="38" spans="1:4">
      <c r="A38">
        <v>1539</v>
      </c>
      <c r="B38" t="s">
        <v>307</v>
      </c>
      <c r="C38" t="s">
        <v>635</v>
      </c>
      <c r="D38">
        <v>15</v>
      </c>
    </row>
    <row r="39" spans="1:4">
      <c r="A39">
        <v>1547</v>
      </c>
      <c r="B39" t="s">
        <v>308</v>
      </c>
      <c r="C39" t="s">
        <v>635</v>
      </c>
      <c r="D39">
        <v>15</v>
      </c>
    </row>
    <row r="40" spans="1:4">
      <c r="A40">
        <v>1554</v>
      </c>
      <c r="B40" t="s">
        <v>309</v>
      </c>
      <c r="C40" t="s">
        <v>635</v>
      </c>
      <c r="D40">
        <v>15</v>
      </c>
    </row>
    <row r="41" spans="1:4">
      <c r="A41">
        <v>1557</v>
      </c>
      <c r="B41" t="s">
        <v>310</v>
      </c>
      <c r="C41" t="s">
        <v>635</v>
      </c>
      <c r="D41">
        <v>15</v>
      </c>
    </row>
    <row r="42" spans="1:4">
      <c r="A42">
        <v>1560</v>
      </c>
      <c r="B42" t="s">
        <v>311</v>
      </c>
      <c r="C42" t="s">
        <v>635</v>
      </c>
      <c r="D42">
        <v>15</v>
      </c>
    </row>
    <row r="43" spans="1:4">
      <c r="A43">
        <v>1563</v>
      </c>
      <c r="B43" t="s">
        <v>312</v>
      </c>
      <c r="C43" t="s">
        <v>635</v>
      </c>
      <c r="D43">
        <v>15</v>
      </c>
    </row>
    <row r="44" spans="1:4">
      <c r="A44">
        <v>1566</v>
      </c>
      <c r="B44" t="s">
        <v>313</v>
      </c>
      <c r="C44" t="s">
        <v>635</v>
      </c>
      <c r="D44">
        <v>15</v>
      </c>
    </row>
    <row r="45" spans="1:4">
      <c r="A45">
        <v>1573</v>
      </c>
      <c r="B45" t="s">
        <v>316</v>
      </c>
      <c r="C45" t="s">
        <v>635</v>
      </c>
      <c r="D45">
        <v>15</v>
      </c>
    </row>
    <row r="46" spans="1:4">
      <c r="A46">
        <v>1576</v>
      </c>
      <c r="B46" t="s">
        <v>315</v>
      </c>
      <c r="C46" t="s">
        <v>635</v>
      </c>
      <c r="D46">
        <v>15</v>
      </c>
    </row>
    <row r="47" spans="1:4">
      <c r="A47">
        <v>1577</v>
      </c>
      <c r="B47" t="s">
        <v>300</v>
      </c>
      <c r="C47" t="s">
        <v>635</v>
      </c>
      <c r="D47">
        <v>15</v>
      </c>
    </row>
    <row r="48" spans="1:4">
      <c r="A48">
        <v>1578</v>
      </c>
      <c r="B48" t="s">
        <v>646</v>
      </c>
      <c r="C48" t="s">
        <v>635</v>
      </c>
      <c r="D48">
        <v>15</v>
      </c>
    </row>
    <row r="49" spans="1:4">
      <c r="A49">
        <v>1579</v>
      </c>
      <c r="B49" t="s">
        <v>647</v>
      </c>
      <c r="C49" t="s">
        <v>635</v>
      </c>
      <c r="D49">
        <v>15</v>
      </c>
    </row>
    <row r="50" spans="1:4">
      <c r="A50">
        <v>1804</v>
      </c>
      <c r="B50" t="s">
        <v>346</v>
      </c>
      <c r="C50" t="s">
        <v>119</v>
      </c>
      <c r="D50">
        <v>18</v>
      </c>
    </row>
    <row r="51" spans="1:4">
      <c r="A51">
        <v>1806</v>
      </c>
      <c r="B51" t="s">
        <v>347</v>
      </c>
      <c r="C51" t="s">
        <v>119</v>
      </c>
      <c r="D51">
        <v>18</v>
      </c>
    </row>
    <row r="52" spans="1:4">
      <c r="A52">
        <v>1811</v>
      </c>
      <c r="B52" t="s">
        <v>348</v>
      </c>
      <c r="C52" t="s">
        <v>119</v>
      </c>
      <c r="D52">
        <v>18</v>
      </c>
    </row>
    <row r="53" spans="1:4">
      <c r="A53">
        <v>1812</v>
      </c>
      <c r="B53" t="s">
        <v>349</v>
      </c>
      <c r="C53" t="s">
        <v>119</v>
      </c>
      <c r="D53">
        <v>18</v>
      </c>
    </row>
    <row r="54" spans="1:4">
      <c r="A54">
        <v>1813</v>
      </c>
      <c r="B54" t="s">
        <v>350</v>
      </c>
      <c r="C54" t="s">
        <v>119</v>
      </c>
      <c r="D54">
        <v>18</v>
      </c>
    </row>
    <row r="55" spans="1:4">
      <c r="A55">
        <v>1815</v>
      </c>
      <c r="B55" t="s">
        <v>351</v>
      </c>
      <c r="C55" t="s">
        <v>119</v>
      </c>
      <c r="D55">
        <v>18</v>
      </c>
    </row>
    <row r="56" spans="1:4">
      <c r="A56">
        <v>1816</v>
      </c>
      <c r="B56" t="s">
        <v>352</v>
      </c>
      <c r="C56" t="s">
        <v>119</v>
      </c>
      <c r="D56">
        <v>18</v>
      </c>
    </row>
    <row r="57" spans="1:4">
      <c r="A57">
        <v>1818</v>
      </c>
      <c r="B57" t="s">
        <v>297</v>
      </c>
      <c r="C57" t="s">
        <v>119</v>
      </c>
      <c r="D57">
        <v>18</v>
      </c>
    </row>
    <row r="58" spans="1:4">
      <c r="A58">
        <v>1820</v>
      </c>
      <c r="B58" t="s">
        <v>636</v>
      </c>
      <c r="C58" t="s">
        <v>119</v>
      </c>
      <c r="D58">
        <v>18</v>
      </c>
    </row>
    <row r="59" spans="1:4">
      <c r="A59">
        <v>1822</v>
      </c>
      <c r="B59" t="s">
        <v>353</v>
      </c>
      <c r="C59" t="s">
        <v>119</v>
      </c>
      <c r="D59">
        <v>18</v>
      </c>
    </row>
    <row r="60" spans="1:4">
      <c r="A60">
        <v>1824</v>
      </c>
      <c r="B60" t="s">
        <v>354</v>
      </c>
      <c r="C60" t="s">
        <v>119</v>
      </c>
      <c r="D60">
        <v>18</v>
      </c>
    </row>
    <row r="61" spans="1:4">
      <c r="A61">
        <v>1825</v>
      </c>
      <c r="B61" t="s">
        <v>355</v>
      </c>
      <c r="C61" t="s">
        <v>119</v>
      </c>
      <c r="D61">
        <v>18</v>
      </c>
    </row>
    <row r="62" spans="1:4">
      <c r="A62">
        <v>1826</v>
      </c>
      <c r="B62" t="s">
        <v>356</v>
      </c>
      <c r="C62" t="s">
        <v>119</v>
      </c>
      <c r="D62">
        <v>18</v>
      </c>
    </row>
    <row r="63" spans="1:4">
      <c r="A63">
        <v>1827</v>
      </c>
      <c r="B63" t="s">
        <v>357</v>
      </c>
      <c r="C63" t="s">
        <v>119</v>
      </c>
      <c r="D63">
        <v>18</v>
      </c>
    </row>
    <row r="64" spans="1:4">
      <c r="A64">
        <v>1828</v>
      </c>
      <c r="B64" t="s">
        <v>358</v>
      </c>
      <c r="C64" t="s">
        <v>119</v>
      </c>
      <c r="D64">
        <v>18</v>
      </c>
    </row>
    <row r="65" spans="1:4">
      <c r="A65">
        <v>1832</v>
      </c>
      <c r="B65" t="s">
        <v>359</v>
      </c>
      <c r="C65" t="s">
        <v>119</v>
      </c>
      <c r="D65">
        <v>18</v>
      </c>
    </row>
    <row r="66" spans="1:4">
      <c r="A66">
        <v>1833</v>
      </c>
      <c r="B66" t="s">
        <v>360</v>
      </c>
      <c r="C66" t="s">
        <v>119</v>
      </c>
      <c r="D66">
        <v>18</v>
      </c>
    </row>
    <row r="67" spans="1:4">
      <c r="A67">
        <v>1834</v>
      </c>
      <c r="B67" t="s">
        <v>361</v>
      </c>
      <c r="C67" t="s">
        <v>119</v>
      </c>
      <c r="D67">
        <v>18</v>
      </c>
    </row>
    <row r="68" spans="1:4">
      <c r="A68">
        <v>1835</v>
      </c>
      <c r="B68" t="s">
        <v>416</v>
      </c>
      <c r="C68" t="s">
        <v>119</v>
      </c>
      <c r="D68">
        <v>18</v>
      </c>
    </row>
    <row r="69" spans="1:4">
      <c r="A69">
        <v>1836</v>
      </c>
      <c r="B69" t="s">
        <v>362</v>
      </c>
      <c r="C69" t="s">
        <v>119</v>
      </c>
      <c r="D69">
        <v>18</v>
      </c>
    </row>
    <row r="70" spans="1:4">
      <c r="A70">
        <v>1837</v>
      </c>
      <c r="B70" t="s">
        <v>363</v>
      </c>
      <c r="C70" t="s">
        <v>119</v>
      </c>
      <c r="D70">
        <v>18</v>
      </c>
    </row>
    <row r="71" spans="1:4">
      <c r="A71">
        <v>1838</v>
      </c>
      <c r="B71" t="s">
        <v>364</v>
      </c>
      <c r="C71" t="s">
        <v>119</v>
      </c>
      <c r="D71">
        <v>18</v>
      </c>
    </row>
    <row r="72" spans="1:4">
      <c r="A72">
        <v>1839</v>
      </c>
      <c r="B72" t="s">
        <v>365</v>
      </c>
      <c r="C72" t="s">
        <v>119</v>
      </c>
      <c r="D72">
        <v>18</v>
      </c>
    </row>
    <row r="73" spans="1:4">
      <c r="A73">
        <v>1840</v>
      </c>
      <c r="B73" t="s">
        <v>366</v>
      </c>
      <c r="C73" t="s">
        <v>119</v>
      </c>
      <c r="D73">
        <v>18</v>
      </c>
    </row>
    <row r="74" spans="1:4">
      <c r="A74">
        <v>1841</v>
      </c>
      <c r="B74" t="s">
        <v>367</v>
      </c>
      <c r="C74" t="s">
        <v>119</v>
      </c>
      <c r="D74">
        <v>18</v>
      </c>
    </row>
    <row r="75" spans="1:4">
      <c r="A75">
        <v>1845</v>
      </c>
      <c r="B75" t="s">
        <v>368</v>
      </c>
      <c r="C75" t="s">
        <v>119</v>
      </c>
      <c r="D75">
        <v>18</v>
      </c>
    </row>
    <row r="76" spans="1:4">
      <c r="A76">
        <v>1848</v>
      </c>
      <c r="B76" t="s">
        <v>369</v>
      </c>
      <c r="C76" t="s">
        <v>119</v>
      </c>
      <c r="D76">
        <v>18</v>
      </c>
    </row>
    <row r="77" spans="1:4">
      <c r="A77">
        <v>1851</v>
      </c>
      <c r="B77" t="s">
        <v>371</v>
      </c>
      <c r="C77" t="s">
        <v>119</v>
      </c>
      <c r="D77">
        <v>18</v>
      </c>
    </row>
    <row r="78" spans="1:4">
      <c r="A78">
        <v>1853</v>
      </c>
      <c r="B78" t="s">
        <v>372</v>
      </c>
      <c r="C78" t="s">
        <v>119</v>
      </c>
      <c r="D78">
        <v>18</v>
      </c>
    </row>
    <row r="79" spans="1:4">
      <c r="A79">
        <v>1854</v>
      </c>
      <c r="B79" t="s">
        <v>373</v>
      </c>
      <c r="C79" t="s">
        <v>119</v>
      </c>
      <c r="D79">
        <v>18</v>
      </c>
    </row>
    <row r="80" spans="1:4">
      <c r="A80">
        <v>1856</v>
      </c>
      <c r="B80" t="s">
        <v>414</v>
      </c>
      <c r="C80" t="s">
        <v>119</v>
      </c>
      <c r="D80">
        <v>18</v>
      </c>
    </row>
    <row r="81" spans="1:4">
      <c r="A81">
        <v>1857</v>
      </c>
      <c r="B81" t="s">
        <v>465</v>
      </c>
      <c r="C81" t="s">
        <v>119</v>
      </c>
      <c r="D81">
        <v>18</v>
      </c>
    </row>
    <row r="82" spans="1:4">
      <c r="A82">
        <v>1859</v>
      </c>
      <c r="B82" t="s">
        <v>374</v>
      </c>
      <c r="C82" t="s">
        <v>119</v>
      </c>
      <c r="D82">
        <v>18</v>
      </c>
    </row>
    <row r="83" spans="1:4">
      <c r="A83">
        <v>1860</v>
      </c>
      <c r="B83" t="s">
        <v>375</v>
      </c>
      <c r="C83" t="s">
        <v>119</v>
      </c>
      <c r="D83">
        <v>18</v>
      </c>
    </row>
    <row r="84" spans="1:4">
      <c r="A84">
        <v>1865</v>
      </c>
      <c r="B84" t="s">
        <v>376</v>
      </c>
      <c r="C84" t="s">
        <v>119</v>
      </c>
      <c r="D84">
        <v>18</v>
      </c>
    </row>
    <row r="85" spans="1:4">
      <c r="A85">
        <v>1866</v>
      </c>
      <c r="B85" t="s">
        <v>377</v>
      </c>
      <c r="C85" t="s">
        <v>119</v>
      </c>
      <c r="D85">
        <v>18</v>
      </c>
    </row>
    <row r="86" spans="1:4">
      <c r="A86">
        <v>1867</v>
      </c>
      <c r="B86" t="s">
        <v>209</v>
      </c>
      <c r="C86" t="s">
        <v>119</v>
      </c>
      <c r="D86">
        <v>18</v>
      </c>
    </row>
    <row r="87" spans="1:4">
      <c r="A87">
        <v>1868</v>
      </c>
      <c r="B87" t="s">
        <v>378</v>
      </c>
      <c r="C87" t="s">
        <v>119</v>
      </c>
      <c r="D87">
        <v>18</v>
      </c>
    </row>
    <row r="88" spans="1:4">
      <c r="A88">
        <v>1870</v>
      </c>
      <c r="B88" t="s">
        <v>98</v>
      </c>
      <c r="C88" t="s">
        <v>119</v>
      </c>
      <c r="D88">
        <v>18</v>
      </c>
    </row>
    <row r="89" spans="1:4">
      <c r="A89">
        <v>1871</v>
      </c>
      <c r="B89" t="s">
        <v>379</v>
      </c>
      <c r="C89" t="s">
        <v>119</v>
      </c>
      <c r="D89">
        <v>18</v>
      </c>
    </row>
    <row r="90" spans="1:4">
      <c r="A90">
        <v>1874</v>
      </c>
      <c r="B90" t="s">
        <v>380</v>
      </c>
      <c r="C90" t="s">
        <v>119</v>
      </c>
      <c r="D90">
        <v>18</v>
      </c>
    </row>
    <row r="91" spans="1:4">
      <c r="A91">
        <v>1875</v>
      </c>
      <c r="B91" t="s">
        <v>370</v>
      </c>
      <c r="C91" t="s">
        <v>119</v>
      </c>
      <c r="D91">
        <v>18</v>
      </c>
    </row>
    <row r="92" spans="1:4">
      <c r="A92">
        <v>3001</v>
      </c>
      <c r="B92" t="s">
        <v>122</v>
      </c>
      <c r="C92" t="s">
        <v>640</v>
      </c>
      <c r="D92">
        <v>1</v>
      </c>
    </row>
    <row r="93" spans="1:4">
      <c r="A93">
        <v>3002</v>
      </c>
      <c r="B93" t="s">
        <v>123</v>
      </c>
      <c r="C93" t="s">
        <v>640</v>
      </c>
      <c r="D93">
        <v>1</v>
      </c>
    </row>
    <row r="94" spans="1:4">
      <c r="A94">
        <v>3003</v>
      </c>
      <c r="B94" t="s">
        <v>90</v>
      </c>
      <c r="C94" t="s">
        <v>640</v>
      </c>
      <c r="D94">
        <v>1</v>
      </c>
    </row>
    <row r="95" spans="1:4">
      <c r="A95">
        <v>3004</v>
      </c>
      <c r="B95" t="s">
        <v>614</v>
      </c>
      <c r="C95" t="s">
        <v>640</v>
      </c>
      <c r="D95">
        <v>1</v>
      </c>
    </row>
    <row r="96" spans="1:4">
      <c r="A96">
        <v>3005</v>
      </c>
      <c r="B96" t="s">
        <v>182</v>
      </c>
      <c r="C96" t="s">
        <v>640</v>
      </c>
      <c r="D96">
        <v>1</v>
      </c>
    </row>
    <row r="97" spans="1:4">
      <c r="A97">
        <v>3006</v>
      </c>
      <c r="B97" t="s">
        <v>183</v>
      </c>
      <c r="C97" t="s">
        <v>640</v>
      </c>
      <c r="D97">
        <v>1</v>
      </c>
    </row>
    <row r="98" spans="1:4">
      <c r="A98">
        <v>3007</v>
      </c>
      <c r="B98" t="s">
        <v>184</v>
      </c>
      <c r="C98" t="s">
        <v>640</v>
      </c>
      <c r="D98">
        <v>1</v>
      </c>
    </row>
    <row r="99" spans="1:4">
      <c r="A99">
        <v>3007</v>
      </c>
      <c r="B99" t="s">
        <v>184</v>
      </c>
      <c r="C99" t="s">
        <v>640</v>
      </c>
      <c r="D99">
        <v>1</v>
      </c>
    </row>
    <row r="100" spans="1:4">
      <c r="A100">
        <v>3011</v>
      </c>
      <c r="B100" t="s">
        <v>124</v>
      </c>
      <c r="C100" t="s">
        <v>640</v>
      </c>
      <c r="D100">
        <v>1</v>
      </c>
    </row>
    <row r="101" spans="1:4">
      <c r="A101">
        <v>3012</v>
      </c>
      <c r="B101" t="s">
        <v>125</v>
      </c>
      <c r="C101" t="s">
        <v>640</v>
      </c>
      <c r="D101">
        <v>1</v>
      </c>
    </row>
    <row r="102" spans="1:4">
      <c r="A102">
        <v>3013</v>
      </c>
      <c r="B102" t="s">
        <v>126</v>
      </c>
      <c r="C102" t="s">
        <v>640</v>
      </c>
      <c r="D102">
        <v>1</v>
      </c>
    </row>
    <row r="103" spans="1:4">
      <c r="A103">
        <v>3014</v>
      </c>
      <c r="B103" t="s">
        <v>648</v>
      </c>
      <c r="C103" t="s">
        <v>640</v>
      </c>
      <c r="D103">
        <v>1</v>
      </c>
    </row>
    <row r="104" spans="1:4">
      <c r="A104">
        <v>3015</v>
      </c>
      <c r="B104" t="s">
        <v>615</v>
      </c>
      <c r="C104" t="s">
        <v>640</v>
      </c>
      <c r="D104">
        <v>1</v>
      </c>
    </row>
    <row r="105" spans="1:4">
      <c r="A105">
        <v>3016</v>
      </c>
      <c r="B105" t="s">
        <v>127</v>
      </c>
      <c r="C105" t="s">
        <v>640</v>
      </c>
      <c r="D105">
        <v>1</v>
      </c>
    </row>
    <row r="106" spans="1:4">
      <c r="A106">
        <v>3017</v>
      </c>
      <c r="B106" t="s">
        <v>128</v>
      </c>
      <c r="C106" t="s">
        <v>640</v>
      </c>
      <c r="D106">
        <v>1</v>
      </c>
    </row>
    <row r="107" spans="1:4">
      <c r="A107">
        <v>3018</v>
      </c>
      <c r="B107" t="s">
        <v>129</v>
      </c>
      <c r="C107" t="s">
        <v>640</v>
      </c>
      <c r="D107">
        <v>1</v>
      </c>
    </row>
    <row r="108" spans="1:4">
      <c r="A108">
        <v>3019</v>
      </c>
      <c r="B108" t="s">
        <v>130</v>
      </c>
      <c r="C108" t="s">
        <v>640</v>
      </c>
      <c r="D108">
        <v>1</v>
      </c>
    </row>
    <row r="109" spans="1:4">
      <c r="A109">
        <v>3020</v>
      </c>
      <c r="B109" t="s">
        <v>649</v>
      </c>
      <c r="C109" t="s">
        <v>640</v>
      </c>
      <c r="D109">
        <v>1</v>
      </c>
    </row>
    <row r="110" spans="1:4">
      <c r="A110">
        <v>3021</v>
      </c>
      <c r="B110" t="s">
        <v>131</v>
      </c>
      <c r="C110" t="s">
        <v>640</v>
      </c>
      <c r="D110">
        <v>1</v>
      </c>
    </row>
    <row r="111" spans="1:4">
      <c r="A111">
        <v>3022</v>
      </c>
      <c r="B111" t="s">
        <v>418</v>
      </c>
      <c r="C111" t="s">
        <v>640</v>
      </c>
      <c r="D111">
        <v>1</v>
      </c>
    </row>
    <row r="112" spans="1:4">
      <c r="A112">
        <v>3023</v>
      </c>
      <c r="B112" t="s">
        <v>132</v>
      </c>
      <c r="C112" t="s">
        <v>640</v>
      </c>
      <c r="D112">
        <v>1</v>
      </c>
    </row>
    <row r="113" spans="1:4">
      <c r="A113">
        <v>3024</v>
      </c>
      <c r="B113" t="s">
        <v>133</v>
      </c>
      <c r="C113" t="s">
        <v>640</v>
      </c>
      <c r="D113">
        <v>1</v>
      </c>
    </row>
    <row r="114" spans="1:4">
      <c r="A114">
        <v>3025</v>
      </c>
      <c r="B114" t="s">
        <v>134</v>
      </c>
      <c r="C114" t="s">
        <v>640</v>
      </c>
      <c r="D114">
        <v>1</v>
      </c>
    </row>
    <row r="115" spans="1:4">
      <c r="A115">
        <v>3026</v>
      </c>
      <c r="B115" t="s">
        <v>616</v>
      </c>
      <c r="C115" t="s">
        <v>640</v>
      </c>
      <c r="D115">
        <v>1</v>
      </c>
    </row>
    <row r="116" spans="1:4">
      <c r="A116">
        <v>3027</v>
      </c>
      <c r="B116" t="s">
        <v>135</v>
      </c>
      <c r="C116" t="s">
        <v>640</v>
      </c>
      <c r="D116">
        <v>1</v>
      </c>
    </row>
    <row r="117" spans="1:4">
      <c r="A117">
        <v>3028</v>
      </c>
      <c r="B117" t="s">
        <v>136</v>
      </c>
      <c r="C117" t="s">
        <v>640</v>
      </c>
      <c r="D117">
        <v>1</v>
      </c>
    </row>
    <row r="118" spans="1:4">
      <c r="A118">
        <v>3029</v>
      </c>
      <c r="B118" t="s">
        <v>419</v>
      </c>
      <c r="C118" t="s">
        <v>640</v>
      </c>
      <c r="D118">
        <v>1</v>
      </c>
    </row>
    <row r="119" spans="1:4">
      <c r="A119">
        <v>3030</v>
      </c>
      <c r="B119" t="s">
        <v>650</v>
      </c>
      <c r="C119" t="s">
        <v>640</v>
      </c>
      <c r="D119">
        <v>1</v>
      </c>
    </row>
    <row r="120" spans="1:4">
      <c r="A120">
        <v>3031</v>
      </c>
      <c r="B120" t="s">
        <v>137</v>
      </c>
      <c r="C120" t="s">
        <v>640</v>
      </c>
      <c r="D120">
        <v>1</v>
      </c>
    </row>
    <row r="121" spans="1:4">
      <c r="A121">
        <v>3032</v>
      </c>
      <c r="B121" t="s">
        <v>138</v>
      </c>
      <c r="C121" t="s">
        <v>640</v>
      </c>
      <c r="D121">
        <v>1</v>
      </c>
    </row>
    <row r="122" spans="1:4">
      <c r="A122">
        <v>3033</v>
      </c>
      <c r="B122" t="s">
        <v>139</v>
      </c>
      <c r="C122" t="s">
        <v>640</v>
      </c>
      <c r="D122">
        <v>1</v>
      </c>
    </row>
    <row r="123" spans="1:4">
      <c r="A123">
        <v>3034</v>
      </c>
      <c r="B123" t="s">
        <v>140</v>
      </c>
      <c r="C123" t="s">
        <v>640</v>
      </c>
      <c r="D123">
        <v>1</v>
      </c>
    </row>
    <row r="124" spans="1:4">
      <c r="A124">
        <v>3035</v>
      </c>
      <c r="B124" t="s">
        <v>141</v>
      </c>
      <c r="C124" t="s">
        <v>640</v>
      </c>
      <c r="D124">
        <v>1</v>
      </c>
    </row>
    <row r="125" spans="1:4">
      <c r="A125">
        <v>3036</v>
      </c>
      <c r="B125" t="s">
        <v>142</v>
      </c>
      <c r="C125" t="s">
        <v>640</v>
      </c>
      <c r="D125">
        <v>1</v>
      </c>
    </row>
    <row r="126" spans="1:4">
      <c r="A126">
        <v>3037</v>
      </c>
      <c r="B126" t="s">
        <v>143</v>
      </c>
      <c r="C126" t="s">
        <v>640</v>
      </c>
      <c r="D126">
        <v>1</v>
      </c>
    </row>
    <row r="127" spans="1:4">
      <c r="A127">
        <v>3038</v>
      </c>
      <c r="B127" t="s">
        <v>185</v>
      </c>
      <c r="C127" t="s">
        <v>640</v>
      </c>
      <c r="D127">
        <v>1</v>
      </c>
    </row>
    <row r="128" spans="1:4">
      <c r="A128">
        <v>3039</v>
      </c>
      <c r="B128" t="s">
        <v>186</v>
      </c>
      <c r="C128" t="s">
        <v>640</v>
      </c>
      <c r="D128">
        <v>1</v>
      </c>
    </row>
    <row r="129" spans="1:4">
      <c r="A129">
        <v>3040</v>
      </c>
      <c r="B129" t="s">
        <v>651</v>
      </c>
      <c r="C129" t="s">
        <v>640</v>
      </c>
      <c r="D129">
        <v>1</v>
      </c>
    </row>
    <row r="130" spans="1:4">
      <c r="A130">
        <v>3041</v>
      </c>
      <c r="B130" t="s">
        <v>48</v>
      </c>
      <c r="C130" t="s">
        <v>640</v>
      </c>
      <c r="D130">
        <v>1</v>
      </c>
    </row>
    <row r="131" spans="1:4">
      <c r="A131">
        <v>3042</v>
      </c>
      <c r="B131" t="s">
        <v>187</v>
      </c>
      <c r="C131" t="s">
        <v>640</v>
      </c>
      <c r="D131">
        <v>1</v>
      </c>
    </row>
    <row r="132" spans="1:4">
      <c r="A132">
        <v>3043</v>
      </c>
      <c r="B132" t="s">
        <v>188</v>
      </c>
      <c r="C132" t="s">
        <v>640</v>
      </c>
      <c r="D132">
        <v>1</v>
      </c>
    </row>
    <row r="133" spans="1:4">
      <c r="A133">
        <v>3044</v>
      </c>
      <c r="B133" t="s">
        <v>189</v>
      </c>
      <c r="C133" t="s">
        <v>640</v>
      </c>
      <c r="D133">
        <v>1</v>
      </c>
    </row>
    <row r="134" spans="1:4">
      <c r="A134">
        <v>3045</v>
      </c>
      <c r="B134" t="s">
        <v>190</v>
      </c>
      <c r="C134" t="s">
        <v>640</v>
      </c>
      <c r="D134">
        <v>1</v>
      </c>
    </row>
    <row r="135" spans="1:4">
      <c r="A135">
        <v>3046</v>
      </c>
      <c r="B135" t="s">
        <v>191</v>
      </c>
      <c r="C135" t="s">
        <v>640</v>
      </c>
      <c r="D135">
        <v>1</v>
      </c>
    </row>
    <row r="136" spans="1:4">
      <c r="A136">
        <v>3047</v>
      </c>
      <c r="B136" t="s">
        <v>192</v>
      </c>
      <c r="C136" t="s">
        <v>640</v>
      </c>
      <c r="D136">
        <v>1</v>
      </c>
    </row>
    <row r="137" spans="1:4">
      <c r="A137">
        <v>3048</v>
      </c>
      <c r="B137" t="s">
        <v>193</v>
      </c>
      <c r="C137" t="s">
        <v>640</v>
      </c>
      <c r="D137">
        <v>1</v>
      </c>
    </row>
    <row r="138" spans="1:4">
      <c r="A138">
        <v>3049</v>
      </c>
      <c r="B138" t="s">
        <v>194</v>
      </c>
      <c r="C138" t="s">
        <v>640</v>
      </c>
      <c r="D138">
        <v>1</v>
      </c>
    </row>
    <row r="139" spans="1:4">
      <c r="A139">
        <v>3050</v>
      </c>
      <c r="B139" t="s">
        <v>195</v>
      </c>
      <c r="C139" t="s">
        <v>640</v>
      </c>
      <c r="D139">
        <v>1</v>
      </c>
    </row>
    <row r="140" spans="1:4">
      <c r="A140">
        <v>3051</v>
      </c>
      <c r="B140" t="s">
        <v>196</v>
      </c>
      <c r="C140" t="s">
        <v>640</v>
      </c>
      <c r="D140">
        <v>1</v>
      </c>
    </row>
    <row r="141" spans="1:4">
      <c r="A141">
        <v>3052</v>
      </c>
      <c r="B141" t="s">
        <v>626</v>
      </c>
      <c r="C141" t="s">
        <v>640</v>
      </c>
      <c r="D141">
        <v>1</v>
      </c>
    </row>
    <row r="142" spans="1:4">
      <c r="A142">
        <v>3053</v>
      </c>
      <c r="B142" t="s">
        <v>173</v>
      </c>
      <c r="C142" t="s">
        <v>640</v>
      </c>
      <c r="D142">
        <v>1</v>
      </c>
    </row>
    <row r="143" spans="1:4">
      <c r="A143">
        <v>3054</v>
      </c>
      <c r="B143" t="s">
        <v>174</v>
      </c>
      <c r="C143" t="s">
        <v>640</v>
      </c>
      <c r="D143">
        <v>1</v>
      </c>
    </row>
    <row r="144" spans="1:4">
      <c r="A144">
        <v>3099</v>
      </c>
      <c r="B144" t="s">
        <v>46</v>
      </c>
      <c r="C144" t="s">
        <v>640</v>
      </c>
      <c r="D144">
        <v>1</v>
      </c>
    </row>
    <row r="145" spans="1:4">
      <c r="A145">
        <v>3099</v>
      </c>
      <c r="B145" t="s">
        <v>46</v>
      </c>
      <c r="C145" t="s">
        <v>640</v>
      </c>
      <c r="D145">
        <v>1</v>
      </c>
    </row>
    <row r="146" spans="1:4">
      <c r="A146">
        <v>3401</v>
      </c>
      <c r="B146" t="s">
        <v>144</v>
      </c>
      <c r="C146" t="s">
        <v>641</v>
      </c>
      <c r="D146">
        <v>4</v>
      </c>
    </row>
    <row r="147" spans="1:4">
      <c r="A147">
        <v>3402</v>
      </c>
      <c r="B147" t="s">
        <v>145</v>
      </c>
      <c r="C147" t="s">
        <v>641</v>
      </c>
      <c r="D147">
        <v>4</v>
      </c>
    </row>
    <row r="148" spans="1:4">
      <c r="A148">
        <v>3405</v>
      </c>
      <c r="B148" t="s">
        <v>161</v>
      </c>
      <c r="C148" t="s">
        <v>641</v>
      </c>
      <c r="D148">
        <v>4</v>
      </c>
    </row>
    <row r="149" spans="1:4">
      <c r="A149">
        <v>3407</v>
      </c>
      <c r="B149" t="s">
        <v>162</v>
      </c>
      <c r="C149" t="s">
        <v>641</v>
      </c>
      <c r="D149">
        <v>4</v>
      </c>
    </row>
    <row r="150" spans="1:4">
      <c r="A150">
        <v>3411</v>
      </c>
      <c r="B150" t="s">
        <v>146</v>
      </c>
      <c r="C150" t="s">
        <v>641</v>
      </c>
      <c r="D150">
        <v>4</v>
      </c>
    </row>
    <row r="151" spans="1:4">
      <c r="A151">
        <v>3412</v>
      </c>
      <c r="B151" t="s">
        <v>147</v>
      </c>
      <c r="C151" t="s">
        <v>641</v>
      </c>
      <c r="D151">
        <v>4</v>
      </c>
    </row>
    <row r="152" spans="1:4">
      <c r="A152">
        <v>3413</v>
      </c>
      <c r="B152" t="s">
        <v>148</v>
      </c>
      <c r="C152" t="s">
        <v>641</v>
      </c>
      <c r="D152">
        <v>4</v>
      </c>
    </row>
    <row r="153" spans="1:4">
      <c r="A153">
        <v>3414</v>
      </c>
      <c r="B153" t="s">
        <v>617</v>
      </c>
      <c r="C153" t="s">
        <v>641</v>
      </c>
      <c r="D153">
        <v>4</v>
      </c>
    </row>
    <row r="154" spans="1:4">
      <c r="A154">
        <v>3415</v>
      </c>
      <c r="B154" t="s">
        <v>618</v>
      </c>
      <c r="C154" t="s">
        <v>641</v>
      </c>
      <c r="D154">
        <v>4</v>
      </c>
    </row>
    <row r="155" spans="1:4">
      <c r="A155">
        <v>3416</v>
      </c>
      <c r="B155" t="s">
        <v>619</v>
      </c>
      <c r="C155" t="s">
        <v>641</v>
      </c>
      <c r="D155">
        <v>4</v>
      </c>
    </row>
    <row r="156" spans="1:4">
      <c r="A156">
        <v>3417</v>
      </c>
      <c r="B156" t="s">
        <v>149</v>
      </c>
      <c r="C156" t="s">
        <v>641</v>
      </c>
      <c r="D156">
        <v>4</v>
      </c>
    </row>
    <row r="157" spans="1:4">
      <c r="A157">
        <v>3418</v>
      </c>
      <c r="B157" t="s">
        <v>150</v>
      </c>
      <c r="C157" t="s">
        <v>641</v>
      </c>
      <c r="D157">
        <v>4</v>
      </c>
    </row>
    <row r="158" spans="1:4">
      <c r="A158">
        <v>3419</v>
      </c>
      <c r="B158" t="s">
        <v>129</v>
      </c>
      <c r="C158" t="s">
        <v>641</v>
      </c>
      <c r="D158">
        <v>4</v>
      </c>
    </row>
    <row r="159" spans="1:4">
      <c r="A159">
        <v>3420</v>
      </c>
      <c r="B159" t="s">
        <v>151</v>
      </c>
      <c r="C159" t="s">
        <v>641</v>
      </c>
      <c r="D159">
        <v>4</v>
      </c>
    </row>
    <row r="160" spans="1:4">
      <c r="A160">
        <v>3421</v>
      </c>
      <c r="B160" t="s">
        <v>152</v>
      </c>
      <c r="C160" t="s">
        <v>641</v>
      </c>
      <c r="D160">
        <v>4</v>
      </c>
    </row>
    <row r="161" spans="1:4">
      <c r="A161">
        <v>3422</v>
      </c>
      <c r="B161" t="s">
        <v>153</v>
      </c>
      <c r="C161" t="s">
        <v>641</v>
      </c>
      <c r="D161">
        <v>4</v>
      </c>
    </row>
    <row r="162" spans="1:4">
      <c r="A162">
        <v>3423</v>
      </c>
      <c r="B162" t="s">
        <v>620</v>
      </c>
      <c r="C162" t="s">
        <v>641</v>
      </c>
      <c r="D162">
        <v>4</v>
      </c>
    </row>
    <row r="163" spans="1:4">
      <c r="A163">
        <v>3424</v>
      </c>
      <c r="B163" t="s">
        <v>154</v>
      </c>
      <c r="C163" t="s">
        <v>641</v>
      </c>
      <c r="D163">
        <v>4</v>
      </c>
    </row>
    <row r="164" spans="1:4">
      <c r="A164">
        <v>3425</v>
      </c>
      <c r="B164" t="s">
        <v>155</v>
      </c>
      <c r="C164" t="s">
        <v>641</v>
      </c>
      <c r="D164">
        <v>4</v>
      </c>
    </row>
    <row r="165" spans="1:4">
      <c r="A165">
        <v>3426</v>
      </c>
      <c r="B165" t="s">
        <v>156</v>
      </c>
      <c r="C165" t="s">
        <v>641</v>
      </c>
      <c r="D165">
        <v>4</v>
      </c>
    </row>
    <row r="166" spans="1:4">
      <c r="A166">
        <v>3427</v>
      </c>
      <c r="B166" t="s">
        <v>157</v>
      </c>
      <c r="C166" t="s">
        <v>641</v>
      </c>
      <c r="D166">
        <v>4</v>
      </c>
    </row>
    <row r="167" spans="1:4">
      <c r="A167">
        <v>3428</v>
      </c>
      <c r="B167" t="s">
        <v>158</v>
      </c>
      <c r="C167" t="s">
        <v>641</v>
      </c>
      <c r="D167">
        <v>4</v>
      </c>
    </row>
    <row r="168" spans="1:4">
      <c r="A168">
        <v>3429</v>
      </c>
      <c r="B168" t="s">
        <v>159</v>
      </c>
      <c r="C168" t="s">
        <v>641</v>
      </c>
      <c r="D168">
        <v>4</v>
      </c>
    </row>
    <row r="169" spans="1:4">
      <c r="A169">
        <v>3430</v>
      </c>
      <c r="B169" t="s">
        <v>160</v>
      </c>
      <c r="C169" t="s">
        <v>641</v>
      </c>
      <c r="D169">
        <v>4</v>
      </c>
    </row>
    <row r="170" spans="1:4">
      <c r="A170">
        <v>3431</v>
      </c>
      <c r="B170" t="s">
        <v>163</v>
      </c>
      <c r="C170" t="s">
        <v>641</v>
      </c>
      <c r="D170">
        <v>4</v>
      </c>
    </row>
    <row r="171" spans="1:4">
      <c r="A171">
        <v>3432</v>
      </c>
      <c r="B171" t="s">
        <v>164</v>
      </c>
      <c r="C171" t="s">
        <v>641</v>
      </c>
      <c r="D171">
        <v>4</v>
      </c>
    </row>
    <row r="172" spans="1:4">
      <c r="A172">
        <v>3433</v>
      </c>
      <c r="B172" t="s">
        <v>621</v>
      </c>
      <c r="C172" t="s">
        <v>641</v>
      </c>
      <c r="D172">
        <v>4</v>
      </c>
    </row>
    <row r="173" spans="1:4">
      <c r="A173">
        <v>3434</v>
      </c>
      <c r="B173" t="s">
        <v>165</v>
      </c>
      <c r="C173" t="s">
        <v>641</v>
      </c>
      <c r="D173">
        <v>4</v>
      </c>
    </row>
    <row r="174" spans="1:4">
      <c r="A174">
        <v>3435</v>
      </c>
      <c r="B174" t="s">
        <v>166</v>
      </c>
      <c r="C174" t="s">
        <v>641</v>
      </c>
      <c r="D174">
        <v>4</v>
      </c>
    </row>
    <row r="175" spans="1:4">
      <c r="A175">
        <v>3436</v>
      </c>
      <c r="B175" t="s">
        <v>622</v>
      </c>
      <c r="C175" t="s">
        <v>641</v>
      </c>
      <c r="D175">
        <v>4</v>
      </c>
    </row>
    <row r="176" spans="1:4">
      <c r="A176">
        <v>3437</v>
      </c>
      <c r="B176" t="s">
        <v>167</v>
      </c>
      <c r="C176" t="s">
        <v>641</v>
      </c>
      <c r="D176">
        <v>4</v>
      </c>
    </row>
    <row r="177" spans="1:4">
      <c r="A177">
        <v>3438</v>
      </c>
      <c r="B177" t="s">
        <v>623</v>
      </c>
      <c r="C177" t="s">
        <v>641</v>
      </c>
      <c r="D177">
        <v>4</v>
      </c>
    </row>
    <row r="178" spans="1:4">
      <c r="A178">
        <v>3439</v>
      </c>
      <c r="B178" t="s">
        <v>168</v>
      </c>
      <c r="C178" t="s">
        <v>641</v>
      </c>
      <c r="D178">
        <v>4</v>
      </c>
    </row>
    <row r="179" spans="1:4">
      <c r="A179">
        <v>3440</v>
      </c>
      <c r="B179" t="s">
        <v>169</v>
      </c>
      <c r="C179" t="s">
        <v>641</v>
      </c>
      <c r="D179">
        <v>4</v>
      </c>
    </row>
    <row r="180" spans="1:4">
      <c r="A180">
        <v>3441</v>
      </c>
      <c r="B180" t="s">
        <v>170</v>
      </c>
      <c r="C180" t="s">
        <v>641</v>
      </c>
      <c r="D180">
        <v>4</v>
      </c>
    </row>
    <row r="181" spans="1:4">
      <c r="A181">
        <v>3442</v>
      </c>
      <c r="B181" t="s">
        <v>171</v>
      </c>
      <c r="C181" t="s">
        <v>641</v>
      </c>
      <c r="D181">
        <v>4</v>
      </c>
    </row>
    <row r="182" spans="1:4">
      <c r="A182">
        <v>3443</v>
      </c>
      <c r="B182" t="s">
        <v>172</v>
      </c>
      <c r="C182" t="s">
        <v>641</v>
      </c>
      <c r="D182">
        <v>4</v>
      </c>
    </row>
    <row r="183" spans="1:4">
      <c r="A183">
        <v>3446</v>
      </c>
      <c r="B183" t="s">
        <v>175</v>
      </c>
      <c r="C183" t="s">
        <v>641</v>
      </c>
      <c r="D183">
        <v>4</v>
      </c>
    </row>
    <row r="184" spans="1:4">
      <c r="A184">
        <v>3447</v>
      </c>
      <c r="B184" t="s">
        <v>176</v>
      </c>
      <c r="C184" t="s">
        <v>641</v>
      </c>
      <c r="D184">
        <v>4</v>
      </c>
    </row>
    <row r="185" spans="1:4">
      <c r="A185">
        <v>3448</v>
      </c>
      <c r="B185" t="s">
        <v>177</v>
      </c>
      <c r="C185" t="s">
        <v>641</v>
      </c>
      <c r="D185">
        <v>4</v>
      </c>
    </row>
    <row r="186" spans="1:4">
      <c r="A186">
        <v>3449</v>
      </c>
      <c r="B186" t="s">
        <v>624</v>
      </c>
      <c r="C186" t="s">
        <v>641</v>
      </c>
      <c r="D186">
        <v>4</v>
      </c>
    </row>
    <row r="187" spans="1:4">
      <c r="A187">
        <v>3450</v>
      </c>
      <c r="B187" t="s">
        <v>178</v>
      </c>
      <c r="C187" t="s">
        <v>641</v>
      </c>
      <c r="D187">
        <v>4</v>
      </c>
    </row>
    <row r="188" spans="1:4">
      <c r="A188">
        <v>3451</v>
      </c>
      <c r="B188" t="s">
        <v>625</v>
      </c>
      <c r="C188" t="s">
        <v>641</v>
      </c>
      <c r="D188">
        <v>4</v>
      </c>
    </row>
    <row r="189" spans="1:4">
      <c r="A189">
        <v>3452</v>
      </c>
      <c r="B189" t="s">
        <v>179</v>
      </c>
      <c r="C189" t="s">
        <v>641</v>
      </c>
      <c r="D189">
        <v>4</v>
      </c>
    </row>
    <row r="190" spans="1:4">
      <c r="A190">
        <v>3453</v>
      </c>
      <c r="B190" t="s">
        <v>180</v>
      </c>
      <c r="C190" t="s">
        <v>641</v>
      </c>
      <c r="D190">
        <v>4</v>
      </c>
    </row>
    <row r="191" spans="1:4">
      <c r="A191">
        <v>3454</v>
      </c>
      <c r="B191" t="s">
        <v>181</v>
      </c>
      <c r="C191" t="s">
        <v>641</v>
      </c>
      <c r="D191">
        <v>4</v>
      </c>
    </row>
    <row r="192" spans="1:4">
      <c r="A192">
        <v>3801</v>
      </c>
      <c r="B192" t="s">
        <v>500</v>
      </c>
      <c r="C192" t="s">
        <v>652</v>
      </c>
      <c r="D192">
        <v>8</v>
      </c>
    </row>
    <row r="193" spans="1:4">
      <c r="A193">
        <v>3802</v>
      </c>
      <c r="B193" t="s">
        <v>197</v>
      </c>
      <c r="C193" t="s">
        <v>652</v>
      </c>
      <c r="D193">
        <v>8</v>
      </c>
    </row>
    <row r="194" spans="1:4">
      <c r="A194">
        <v>3803</v>
      </c>
      <c r="B194" t="s">
        <v>95</v>
      </c>
      <c r="C194" t="s">
        <v>652</v>
      </c>
      <c r="D194">
        <v>8</v>
      </c>
    </row>
    <row r="195" spans="1:4">
      <c r="A195">
        <v>3804</v>
      </c>
      <c r="B195" t="s">
        <v>198</v>
      </c>
      <c r="C195" t="s">
        <v>652</v>
      </c>
      <c r="D195">
        <v>8</v>
      </c>
    </row>
    <row r="196" spans="1:4">
      <c r="A196">
        <v>3805</v>
      </c>
      <c r="B196" t="s">
        <v>199</v>
      </c>
      <c r="C196" t="s">
        <v>652</v>
      </c>
      <c r="D196">
        <v>8</v>
      </c>
    </row>
    <row r="197" spans="1:4">
      <c r="A197">
        <v>3806</v>
      </c>
      <c r="B197" t="s">
        <v>201</v>
      </c>
      <c r="C197" t="s">
        <v>652</v>
      </c>
      <c r="D197">
        <v>8</v>
      </c>
    </row>
    <row r="198" spans="1:4">
      <c r="A198">
        <v>3807</v>
      </c>
      <c r="B198" t="s">
        <v>202</v>
      </c>
      <c r="C198" t="s">
        <v>652</v>
      </c>
      <c r="D198">
        <v>8</v>
      </c>
    </row>
    <row r="199" spans="1:4">
      <c r="A199">
        <v>3808</v>
      </c>
      <c r="B199" t="s">
        <v>203</v>
      </c>
      <c r="C199" t="s">
        <v>652</v>
      </c>
      <c r="D199">
        <v>8</v>
      </c>
    </row>
    <row r="200" spans="1:4">
      <c r="A200">
        <v>3811</v>
      </c>
      <c r="B200" t="s">
        <v>609</v>
      </c>
      <c r="C200" t="s">
        <v>652</v>
      </c>
      <c r="D200">
        <v>8</v>
      </c>
    </row>
    <row r="201" spans="1:4">
      <c r="A201">
        <v>3812</v>
      </c>
      <c r="B201" t="s">
        <v>204</v>
      </c>
      <c r="C201" t="s">
        <v>652</v>
      </c>
      <c r="D201">
        <v>8</v>
      </c>
    </row>
    <row r="202" spans="1:4">
      <c r="A202">
        <v>3813</v>
      </c>
      <c r="B202" t="s">
        <v>205</v>
      </c>
      <c r="C202" t="s">
        <v>652</v>
      </c>
      <c r="D202">
        <v>8</v>
      </c>
    </row>
    <row r="203" spans="1:4">
      <c r="A203">
        <v>3814</v>
      </c>
      <c r="B203" t="s">
        <v>206</v>
      </c>
      <c r="C203" t="s">
        <v>652</v>
      </c>
      <c r="D203">
        <v>8</v>
      </c>
    </row>
    <row r="204" spans="1:4">
      <c r="A204">
        <v>3815</v>
      </c>
      <c r="B204" t="s">
        <v>207</v>
      </c>
      <c r="C204" t="s">
        <v>652</v>
      </c>
      <c r="D204">
        <v>8</v>
      </c>
    </row>
    <row r="205" spans="1:4">
      <c r="A205">
        <v>3816</v>
      </c>
      <c r="B205" t="s">
        <v>208</v>
      </c>
      <c r="C205" t="s">
        <v>652</v>
      </c>
      <c r="D205">
        <v>8</v>
      </c>
    </row>
    <row r="206" spans="1:4">
      <c r="A206">
        <v>3817</v>
      </c>
      <c r="B206" t="s">
        <v>653</v>
      </c>
      <c r="C206" t="s">
        <v>652</v>
      </c>
      <c r="D206">
        <v>8</v>
      </c>
    </row>
    <row r="207" spans="1:4">
      <c r="A207">
        <v>3818</v>
      </c>
      <c r="B207" t="s">
        <v>210</v>
      </c>
      <c r="C207" t="s">
        <v>652</v>
      </c>
      <c r="D207">
        <v>8</v>
      </c>
    </row>
    <row r="208" spans="1:4">
      <c r="A208">
        <v>3819</v>
      </c>
      <c r="B208" t="s">
        <v>211</v>
      </c>
      <c r="C208" t="s">
        <v>652</v>
      </c>
      <c r="D208">
        <v>8</v>
      </c>
    </row>
    <row r="209" spans="1:4">
      <c r="A209">
        <v>3820</v>
      </c>
      <c r="B209" t="s">
        <v>212</v>
      </c>
      <c r="C209" t="s">
        <v>652</v>
      </c>
      <c r="D209">
        <v>8</v>
      </c>
    </row>
    <row r="210" spans="1:4">
      <c r="A210">
        <v>3821</v>
      </c>
      <c r="B210" t="s">
        <v>627</v>
      </c>
      <c r="C210" t="s">
        <v>652</v>
      </c>
      <c r="D210">
        <v>8</v>
      </c>
    </row>
    <row r="211" spans="1:4">
      <c r="A211">
        <v>3822</v>
      </c>
      <c r="B211" t="s">
        <v>213</v>
      </c>
      <c r="C211" t="s">
        <v>652</v>
      </c>
      <c r="D211">
        <v>8</v>
      </c>
    </row>
    <row r="212" spans="1:4">
      <c r="A212">
        <v>3823</v>
      </c>
      <c r="B212" t="s">
        <v>214</v>
      </c>
      <c r="C212" t="s">
        <v>652</v>
      </c>
      <c r="D212">
        <v>8</v>
      </c>
    </row>
    <row r="213" spans="1:4">
      <c r="A213">
        <v>3824</v>
      </c>
      <c r="B213" t="s">
        <v>215</v>
      </c>
      <c r="C213" t="s">
        <v>652</v>
      </c>
      <c r="D213">
        <v>8</v>
      </c>
    </row>
    <row r="214" spans="1:4">
      <c r="A214">
        <v>3825</v>
      </c>
      <c r="B214" t="s">
        <v>216</v>
      </c>
      <c r="C214" t="s">
        <v>652</v>
      </c>
      <c r="D214">
        <v>8</v>
      </c>
    </row>
    <row r="215" spans="1:4">
      <c r="A215">
        <v>4201</v>
      </c>
      <c r="B215" t="s">
        <v>217</v>
      </c>
      <c r="C215" t="s">
        <v>654</v>
      </c>
      <c r="D215">
        <v>9</v>
      </c>
    </row>
    <row r="216" spans="1:4">
      <c r="A216">
        <v>4202</v>
      </c>
      <c r="B216" t="s">
        <v>218</v>
      </c>
      <c r="C216" t="s">
        <v>654</v>
      </c>
      <c r="D216">
        <v>9</v>
      </c>
    </row>
    <row r="217" spans="1:4">
      <c r="A217">
        <v>4203</v>
      </c>
      <c r="B217" t="s">
        <v>219</v>
      </c>
      <c r="C217" t="s">
        <v>654</v>
      </c>
      <c r="D217">
        <v>9</v>
      </c>
    </row>
    <row r="218" spans="1:4">
      <c r="A218">
        <v>4204</v>
      </c>
      <c r="B218" t="s">
        <v>229</v>
      </c>
      <c r="C218" t="s">
        <v>654</v>
      </c>
      <c r="D218">
        <v>9</v>
      </c>
    </row>
    <row r="219" spans="1:4">
      <c r="A219">
        <v>4205</v>
      </c>
      <c r="B219" t="s">
        <v>233</v>
      </c>
      <c r="C219" t="s">
        <v>654</v>
      </c>
      <c r="D219">
        <v>9</v>
      </c>
    </row>
    <row r="220" spans="1:4">
      <c r="A220">
        <v>4206</v>
      </c>
      <c r="B220" t="s">
        <v>230</v>
      </c>
      <c r="C220" t="s">
        <v>654</v>
      </c>
      <c r="D220">
        <v>9</v>
      </c>
    </row>
    <row r="221" spans="1:4">
      <c r="A221">
        <v>4207</v>
      </c>
      <c r="B221" t="s">
        <v>231</v>
      </c>
      <c r="C221" t="s">
        <v>654</v>
      </c>
      <c r="D221">
        <v>9</v>
      </c>
    </row>
    <row r="222" spans="1:4">
      <c r="A222">
        <v>4211</v>
      </c>
      <c r="B222" t="s">
        <v>220</v>
      </c>
      <c r="C222" t="s">
        <v>654</v>
      </c>
      <c r="D222">
        <v>9</v>
      </c>
    </row>
    <row r="223" spans="1:4">
      <c r="A223">
        <v>4212</v>
      </c>
      <c r="B223" t="s">
        <v>628</v>
      </c>
      <c r="C223" t="s">
        <v>654</v>
      </c>
      <c r="D223">
        <v>9</v>
      </c>
    </row>
    <row r="224" spans="1:4">
      <c r="A224">
        <v>4213</v>
      </c>
      <c r="B224" t="s">
        <v>610</v>
      </c>
      <c r="C224" t="s">
        <v>654</v>
      </c>
      <c r="D224">
        <v>9</v>
      </c>
    </row>
    <row r="225" spans="1:4">
      <c r="A225">
        <v>4214</v>
      </c>
      <c r="B225" t="s">
        <v>221</v>
      </c>
      <c r="C225" t="s">
        <v>654</v>
      </c>
      <c r="D225">
        <v>9</v>
      </c>
    </row>
    <row r="226" spans="1:4">
      <c r="A226">
        <v>4215</v>
      </c>
      <c r="B226" t="s">
        <v>222</v>
      </c>
      <c r="C226" t="s">
        <v>654</v>
      </c>
      <c r="D226">
        <v>9</v>
      </c>
    </row>
    <row r="227" spans="1:4">
      <c r="A227">
        <v>4216</v>
      </c>
      <c r="B227" t="s">
        <v>223</v>
      </c>
      <c r="C227" t="s">
        <v>654</v>
      </c>
      <c r="D227">
        <v>9</v>
      </c>
    </row>
    <row r="228" spans="1:4">
      <c r="A228">
        <v>4217</v>
      </c>
      <c r="B228" t="s">
        <v>224</v>
      </c>
      <c r="C228" t="s">
        <v>654</v>
      </c>
      <c r="D228">
        <v>9</v>
      </c>
    </row>
    <row r="229" spans="1:4">
      <c r="A229">
        <v>4218</v>
      </c>
      <c r="B229" t="s">
        <v>225</v>
      </c>
      <c r="C229" t="s">
        <v>654</v>
      </c>
      <c r="D229">
        <v>9</v>
      </c>
    </row>
    <row r="230" spans="1:4">
      <c r="A230">
        <v>4219</v>
      </c>
      <c r="B230" t="s">
        <v>629</v>
      </c>
      <c r="C230" t="s">
        <v>654</v>
      </c>
      <c r="D230">
        <v>9</v>
      </c>
    </row>
    <row r="231" spans="1:4">
      <c r="A231">
        <v>4220</v>
      </c>
      <c r="B231" t="s">
        <v>226</v>
      </c>
      <c r="C231" t="s">
        <v>654</v>
      </c>
      <c r="D231">
        <v>9</v>
      </c>
    </row>
    <row r="232" spans="1:4">
      <c r="A232">
        <v>4221</v>
      </c>
      <c r="B232" t="s">
        <v>227</v>
      </c>
      <c r="C232" t="s">
        <v>654</v>
      </c>
      <c r="D232">
        <v>9</v>
      </c>
    </row>
    <row r="233" spans="1:4">
      <c r="A233">
        <v>4222</v>
      </c>
      <c r="B233" t="s">
        <v>228</v>
      </c>
      <c r="C233" t="s">
        <v>654</v>
      </c>
      <c r="D233">
        <v>9</v>
      </c>
    </row>
    <row r="234" spans="1:4">
      <c r="A234">
        <v>4223</v>
      </c>
      <c r="B234" t="s">
        <v>232</v>
      </c>
      <c r="C234" t="s">
        <v>654</v>
      </c>
      <c r="D234">
        <v>9</v>
      </c>
    </row>
    <row r="235" spans="1:4">
      <c r="A235">
        <v>4224</v>
      </c>
      <c r="B235" t="s">
        <v>630</v>
      </c>
      <c r="C235" t="s">
        <v>654</v>
      </c>
      <c r="D235">
        <v>9</v>
      </c>
    </row>
    <row r="236" spans="1:4">
      <c r="A236">
        <v>4225</v>
      </c>
      <c r="B236" t="s">
        <v>234</v>
      </c>
      <c r="C236" t="s">
        <v>654</v>
      </c>
      <c r="D236">
        <v>9</v>
      </c>
    </row>
    <row r="237" spans="1:4">
      <c r="A237">
        <v>4226</v>
      </c>
      <c r="B237" t="s">
        <v>235</v>
      </c>
      <c r="C237" t="s">
        <v>654</v>
      </c>
      <c r="D237">
        <v>9</v>
      </c>
    </row>
    <row r="238" spans="1:4">
      <c r="A238">
        <v>4227</v>
      </c>
      <c r="B238" t="s">
        <v>236</v>
      </c>
      <c r="C238" t="s">
        <v>654</v>
      </c>
      <c r="D238">
        <v>9</v>
      </c>
    </row>
    <row r="239" spans="1:4">
      <c r="A239">
        <v>4228</v>
      </c>
      <c r="B239" t="s">
        <v>237</v>
      </c>
      <c r="C239" t="s">
        <v>654</v>
      </c>
      <c r="D239">
        <v>9</v>
      </c>
    </row>
    <row r="240" spans="1:4">
      <c r="A240">
        <v>4601</v>
      </c>
      <c r="B240" t="s">
        <v>258</v>
      </c>
      <c r="C240" t="s">
        <v>655</v>
      </c>
      <c r="D240">
        <v>14</v>
      </c>
    </row>
    <row r="241" spans="1:4">
      <c r="A241">
        <v>4602</v>
      </c>
      <c r="B241" t="s">
        <v>656</v>
      </c>
      <c r="C241" t="s">
        <v>655</v>
      </c>
      <c r="D241">
        <v>14</v>
      </c>
    </row>
    <row r="242" spans="1:4">
      <c r="A242">
        <v>4611</v>
      </c>
      <c r="B242" t="s">
        <v>259</v>
      </c>
      <c r="C242" t="s">
        <v>655</v>
      </c>
      <c r="D242">
        <v>14</v>
      </c>
    </row>
    <row r="243" spans="1:4">
      <c r="A243">
        <v>4612</v>
      </c>
      <c r="B243" t="s">
        <v>260</v>
      </c>
      <c r="C243" t="s">
        <v>655</v>
      </c>
      <c r="D243">
        <v>14</v>
      </c>
    </row>
    <row r="244" spans="1:4">
      <c r="A244">
        <v>4613</v>
      </c>
      <c r="B244" t="s">
        <v>261</v>
      </c>
      <c r="C244" t="s">
        <v>655</v>
      </c>
      <c r="D244">
        <v>14</v>
      </c>
    </row>
    <row r="245" spans="1:4">
      <c r="A245">
        <v>4614</v>
      </c>
      <c r="B245" t="s">
        <v>262</v>
      </c>
      <c r="C245" t="s">
        <v>655</v>
      </c>
      <c r="D245">
        <v>14</v>
      </c>
    </row>
    <row r="246" spans="1:4">
      <c r="A246">
        <v>4615</v>
      </c>
      <c r="B246" t="s">
        <v>263</v>
      </c>
      <c r="C246" t="s">
        <v>655</v>
      </c>
      <c r="D246">
        <v>14</v>
      </c>
    </row>
    <row r="247" spans="1:4">
      <c r="A247">
        <v>4616</v>
      </c>
      <c r="B247" t="s">
        <v>264</v>
      </c>
      <c r="C247" t="s">
        <v>655</v>
      </c>
      <c r="D247">
        <v>14</v>
      </c>
    </row>
    <row r="248" spans="1:4">
      <c r="A248">
        <v>4617</v>
      </c>
      <c r="B248" t="s">
        <v>265</v>
      </c>
      <c r="C248" t="s">
        <v>655</v>
      </c>
      <c r="D248">
        <v>14</v>
      </c>
    </row>
    <row r="249" spans="1:4">
      <c r="A249">
        <v>4618</v>
      </c>
      <c r="B249" t="s">
        <v>266</v>
      </c>
      <c r="C249" t="s">
        <v>655</v>
      </c>
      <c r="D249">
        <v>14</v>
      </c>
    </row>
    <row r="250" spans="1:4">
      <c r="A250">
        <v>4619</v>
      </c>
      <c r="B250" t="s">
        <v>633</v>
      </c>
      <c r="C250" t="s">
        <v>655</v>
      </c>
      <c r="D250">
        <v>14</v>
      </c>
    </row>
    <row r="251" spans="1:4">
      <c r="A251">
        <v>4620</v>
      </c>
      <c r="B251" t="s">
        <v>267</v>
      </c>
      <c r="C251" t="s">
        <v>655</v>
      </c>
      <c r="D251">
        <v>14</v>
      </c>
    </row>
    <row r="252" spans="1:4">
      <c r="A252">
        <v>4621</v>
      </c>
      <c r="B252" t="s">
        <v>268</v>
      </c>
      <c r="C252" t="s">
        <v>655</v>
      </c>
      <c r="D252">
        <v>14</v>
      </c>
    </row>
    <row r="253" spans="1:4">
      <c r="A253">
        <v>4622</v>
      </c>
      <c r="B253" t="s">
        <v>269</v>
      </c>
      <c r="C253" t="s">
        <v>655</v>
      </c>
      <c r="D253">
        <v>14</v>
      </c>
    </row>
    <row r="254" spans="1:4">
      <c r="A254">
        <v>4623</v>
      </c>
      <c r="B254" t="s">
        <v>270</v>
      </c>
      <c r="C254" t="s">
        <v>655</v>
      </c>
      <c r="D254">
        <v>14</v>
      </c>
    </row>
    <row r="255" spans="1:4">
      <c r="A255">
        <v>4624</v>
      </c>
      <c r="B255" t="s">
        <v>657</v>
      </c>
      <c r="C255" t="s">
        <v>655</v>
      </c>
      <c r="D255">
        <v>14</v>
      </c>
    </row>
    <row r="256" spans="1:4">
      <c r="A256">
        <v>4625</v>
      </c>
      <c r="B256" t="s">
        <v>271</v>
      </c>
      <c r="C256" t="s">
        <v>655</v>
      </c>
      <c r="D256">
        <v>14</v>
      </c>
    </row>
    <row r="257" spans="1:4">
      <c r="A257">
        <v>4626</v>
      </c>
      <c r="B257" t="s">
        <v>276</v>
      </c>
      <c r="C257" t="s">
        <v>655</v>
      </c>
      <c r="D257">
        <v>14</v>
      </c>
    </row>
    <row r="258" spans="1:4">
      <c r="A258">
        <v>4627</v>
      </c>
      <c r="B258" t="s">
        <v>272</v>
      </c>
      <c r="C258" t="s">
        <v>655</v>
      </c>
      <c r="D258">
        <v>14</v>
      </c>
    </row>
    <row r="259" spans="1:4">
      <c r="A259">
        <v>4628</v>
      </c>
      <c r="B259" t="s">
        <v>273</v>
      </c>
      <c r="C259" t="s">
        <v>655</v>
      </c>
      <c r="D259">
        <v>14</v>
      </c>
    </row>
    <row r="260" spans="1:4">
      <c r="A260">
        <v>4629</v>
      </c>
      <c r="B260" t="s">
        <v>274</v>
      </c>
      <c r="C260" t="s">
        <v>655</v>
      </c>
      <c r="D260">
        <v>14</v>
      </c>
    </row>
    <row r="261" spans="1:4">
      <c r="A261">
        <v>4630</v>
      </c>
      <c r="B261" t="s">
        <v>275</v>
      </c>
      <c r="C261" t="s">
        <v>655</v>
      </c>
      <c r="D261">
        <v>14</v>
      </c>
    </row>
    <row r="262" spans="1:4">
      <c r="A262">
        <v>4631</v>
      </c>
      <c r="B262" t="s">
        <v>658</v>
      </c>
      <c r="C262" t="s">
        <v>655</v>
      </c>
      <c r="D262">
        <v>14</v>
      </c>
    </row>
    <row r="263" spans="1:4">
      <c r="A263">
        <v>4632</v>
      </c>
      <c r="B263" t="s">
        <v>634</v>
      </c>
      <c r="C263" t="s">
        <v>655</v>
      </c>
      <c r="D263">
        <v>14</v>
      </c>
    </row>
    <row r="264" spans="1:4">
      <c r="A264">
        <v>4633</v>
      </c>
      <c r="B264" t="s">
        <v>277</v>
      </c>
      <c r="C264" t="s">
        <v>655</v>
      </c>
      <c r="D264">
        <v>14</v>
      </c>
    </row>
    <row r="265" spans="1:4">
      <c r="A265">
        <v>4634</v>
      </c>
      <c r="B265" t="s">
        <v>278</v>
      </c>
      <c r="C265" t="s">
        <v>655</v>
      </c>
      <c r="D265">
        <v>14</v>
      </c>
    </row>
    <row r="266" spans="1:4">
      <c r="A266">
        <v>4635</v>
      </c>
      <c r="B266" t="s">
        <v>279</v>
      </c>
      <c r="C266" t="s">
        <v>655</v>
      </c>
      <c r="D266">
        <v>14</v>
      </c>
    </row>
    <row r="267" spans="1:4">
      <c r="A267">
        <v>4636</v>
      </c>
      <c r="B267" t="s">
        <v>280</v>
      </c>
      <c r="C267" t="s">
        <v>655</v>
      </c>
      <c r="D267">
        <v>14</v>
      </c>
    </row>
    <row r="268" spans="1:4">
      <c r="A268">
        <v>4637</v>
      </c>
      <c r="B268" t="s">
        <v>281</v>
      </c>
      <c r="C268" t="s">
        <v>655</v>
      </c>
      <c r="D268">
        <v>14</v>
      </c>
    </row>
    <row r="269" spans="1:4">
      <c r="A269">
        <v>4638</v>
      </c>
      <c r="B269" t="s">
        <v>282</v>
      </c>
      <c r="C269" t="s">
        <v>655</v>
      </c>
      <c r="D269">
        <v>14</v>
      </c>
    </row>
    <row r="270" spans="1:4">
      <c r="A270">
        <v>4639</v>
      </c>
      <c r="B270" t="s">
        <v>283</v>
      </c>
      <c r="C270" t="s">
        <v>655</v>
      </c>
      <c r="D270">
        <v>14</v>
      </c>
    </row>
    <row r="271" spans="1:4">
      <c r="A271">
        <v>4640</v>
      </c>
      <c r="B271" t="s">
        <v>284</v>
      </c>
      <c r="C271" t="s">
        <v>655</v>
      </c>
      <c r="D271">
        <v>14</v>
      </c>
    </row>
    <row r="272" spans="1:4">
      <c r="A272">
        <v>4641</v>
      </c>
      <c r="B272" t="s">
        <v>285</v>
      </c>
      <c r="C272" t="s">
        <v>655</v>
      </c>
      <c r="D272">
        <v>14</v>
      </c>
    </row>
    <row r="273" spans="1:4">
      <c r="A273">
        <v>4642</v>
      </c>
      <c r="B273" t="s">
        <v>286</v>
      </c>
      <c r="C273" t="s">
        <v>655</v>
      </c>
      <c r="D273">
        <v>14</v>
      </c>
    </row>
    <row r="274" spans="1:4">
      <c r="A274">
        <v>4643</v>
      </c>
      <c r="B274" t="s">
        <v>287</v>
      </c>
      <c r="C274" t="s">
        <v>655</v>
      </c>
      <c r="D274">
        <v>14</v>
      </c>
    </row>
    <row r="275" spans="1:4">
      <c r="A275">
        <v>4644</v>
      </c>
      <c r="B275" t="s">
        <v>288</v>
      </c>
      <c r="C275" t="s">
        <v>655</v>
      </c>
      <c r="D275">
        <v>14</v>
      </c>
    </row>
    <row r="276" spans="1:4">
      <c r="A276">
        <v>4645</v>
      </c>
      <c r="B276" t="s">
        <v>289</v>
      </c>
      <c r="C276" t="s">
        <v>655</v>
      </c>
      <c r="D276">
        <v>14</v>
      </c>
    </row>
    <row r="277" spans="1:4">
      <c r="A277">
        <v>4646</v>
      </c>
      <c r="B277" t="s">
        <v>290</v>
      </c>
      <c r="C277" t="s">
        <v>655</v>
      </c>
      <c r="D277">
        <v>14</v>
      </c>
    </row>
    <row r="278" spans="1:4">
      <c r="A278">
        <v>4647</v>
      </c>
      <c r="B278" t="s">
        <v>659</v>
      </c>
      <c r="C278" t="s">
        <v>655</v>
      </c>
      <c r="D278">
        <v>14</v>
      </c>
    </row>
    <row r="279" spans="1:4">
      <c r="A279">
        <v>4648</v>
      </c>
      <c r="B279" t="s">
        <v>291</v>
      </c>
      <c r="C279" t="s">
        <v>655</v>
      </c>
      <c r="D279">
        <v>14</v>
      </c>
    </row>
    <row r="280" spans="1:4">
      <c r="A280">
        <v>4649</v>
      </c>
      <c r="B280" t="s">
        <v>660</v>
      </c>
      <c r="C280" t="s">
        <v>655</v>
      </c>
      <c r="D280">
        <v>14</v>
      </c>
    </row>
    <row r="281" spans="1:4">
      <c r="A281">
        <v>4650</v>
      </c>
      <c r="B281" t="s">
        <v>292</v>
      </c>
      <c r="C281" t="s">
        <v>655</v>
      </c>
      <c r="D281">
        <v>14</v>
      </c>
    </row>
    <row r="282" spans="1:4">
      <c r="A282">
        <v>4651</v>
      </c>
      <c r="B282" t="s">
        <v>661</v>
      </c>
      <c r="C282" t="s">
        <v>655</v>
      </c>
      <c r="D282">
        <v>14</v>
      </c>
    </row>
    <row r="283" spans="1:4">
      <c r="A283">
        <v>5001</v>
      </c>
      <c r="B283" t="s">
        <v>317</v>
      </c>
      <c r="C283" t="s">
        <v>608</v>
      </c>
      <c r="D283">
        <v>16</v>
      </c>
    </row>
    <row r="284" spans="1:4">
      <c r="A284">
        <v>5006</v>
      </c>
      <c r="B284" t="s">
        <v>329</v>
      </c>
      <c r="C284" t="s">
        <v>608</v>
      </c>
      <c r="D284">
        <v>16</v>
      </c>
    </row>
    <row r="285" spans="1:4">
      <c r="A285">
        <v>5007</v>
      </c>
      <c r="B285" t="s">
        <v>330</v>
      </c>
      <c r="C285" t="s">
        <v>608</v>
      </c>
      <c r="D285">
        <v>16</v>
      </c>
    </row>
    <row r="286" spans="1:4">
      <c r="A286">
        <v>5014</v>
      </c>
      <c r="B286" t="s">
        <v>319</v>
      </c>
      <c r="C286" t="s">
        <v>608</v>
      </c>
      <c r="D286">
        <v>16</v>
      </c>
    </row>
    <row r="287" spans="1:4">
      <c r="A287">
        <v>5020</v>
      </c>
      <c r="B287" t="s">
        <v>472</v>
      </c>
      <c r="C287" t="s">
        <v>608</v>
      </c>
      <c r="D287">
        <v>16</v>
      </c>
    </row>
    <row r="288" spans="1:4">
      <c r="A288">
        <v>5021</v>
      </c>
      <c r="B288" t="s">
        <v>85</v>
      </c>
      <c r="C288" t="s">
        <v>608</v>
      </c>
      <c r="D288">
        <v>16</v>
      </c>
    </row>
    <row r="289" spans="1:4">
      <c r="A289">
        <v>5022</v>
      </c>
      <c r="B289" t="s">
        <v>322</v>
      </c>
      <c r="C289" t="s">
        <v>608</v>
      </c>
      <c r="D289">
        <v>16</v>
      </c>
    </row>
    <row r="290" spans="1:4">
      <c r="A290">
        <v>5025</v>
      </c>
      <c r="B290" t="s">
        <v>51</v>
      </c>
      <c r="C290" t="s">
        <v>608</v>
      </c>
      <c r="D290">
        <v>16</v>
      </c>
    </row>
    <row r="291" spans="1:4">
      <c r="A291">
        <v>5026</v>
      </c>
      <c r="B291" t="s">
        <v>323</v>
      </c>
      <c r="C291" t="s">
        <v>608</v>
      </c>
      <c r="D291">
        <v>16</v>
      </c>
    </row>
    <row r="292" spans="1:4">
      <c r="A292">
        <v>5027</v>
      </c>
      <c r="B292" t="s">
        <v>324</v>
      </c>
      <c r="C292" t="s">
        <v>608</v>
      </c>
      <c r="D292">
        <v>16</v>
      </c>
    </row>
    <row r="293" spans="1:4">
      <c r="A293">
        <v>5028</v>
      </c>
      <c r="B293" t="s">
        <v>325</v>
      </c>
      <c r="C293" t="s">
        <v>608</v>
      </c>
      <c r="D293">
        <v>16</v>
      </c>
    </row>
    <row r="294" spans="1:4">
      <c r="A294">
        <v>5029</v>
      </c>
      <c r="B294" t="s">
        <v>326</v>
      </c>
      <c r="C294" t="s">
        <v>608</v>
      </c>
      <c r="D294">
        <v>16</v>
      </c>
    </row>
    <row r="295" spans="1:4">
      <c r="A295">
        <v>5031</v>
      </c>
      <c r="B295" t="s">
        <v>92</v>
      </c>
      <c r="C295" t="s">
        <v>608</v>
      </c>
      <c r="D295">
        <v>16</v>
      </c>
    </row>
    <row r="296" spans="1:4">
      <c r="A296">
        <v>5032</v>
      </c>
      <c r="B296" t="s">
        <v>327</v>
      </c>
      <c r="C296" t="s">
        <v>608</v>
      </c>
      <c r="D296">
        <v>16</v>
      </c>
    </row>
    <row r="297" spans="1:4">
      <c r="A297">
        <v>5033</v>
      </c>
      <c r="B297" t="s">
        <v>328</v>
      </c>
      <c r="C297" t="s">
        <v>608</v>
      </c>
      <c r="D297">
        <v>16</v>
      </c>
    </row>
    <row r="298" spans="1:4">
      <c r="A298">
        <v>5034</v>
      </c>
      <c r="B298" t="s">
        <v>331</v>
      </c>
      <c r="C298" t="s">
        <v>608</v>
      </c>
      <c r="D298">
        <v>16</v>
      </c>
    </row>
    <row r="299" spans="1:4">
      <c r="A299">
        <v>5035</v>
      </c>
      <c r="B299" t="s">
        <v>332</v>
      </c>
      <c r="C299" t="s">
        <v>608</v>
      </c>
      <c r="D299">
        <v>16</v>
      </c>
    </row>
    <row r="300" spans="1:4">
      <c r="A300">
        <v>5036</v>
      </c>
      <c r="B300" t="s">
        <v>333</v>
      </c>
      <c r="C300" t="s">
        <v>608</v>
      </c>
      <c r="D300">
        <v>16</v>
      </c>
    </row>
    <row r="301" spans="1:4">
      <c r="A301">
        <v>5037</v>
      </c>
      <c r="B301" t="s">
        <v>334</v>
      </c>
      <c r="C301" t="s">
        <v>608</v>
      </c>
      <c r="D301">
        <v>16</v>
      </c>
    </row>
    <row r="302" spans="1:4">
      <c r="A302">
        <v>5038</v>
      </c>
      <c r="B302" t="s">
        <v>335</v>
      </c>
      <c r="C302" t="s">
        <v>608</v>
      </c>
      <c r="D302">
        <v>16</v>
      </c>
    </row>
    <row r="303" spans="1:4">
      <c r="A303">
        <v>5041</v>
      </c>
      <c r="B303" t="s">
        <v>337</v>
      </c>
      <c r="C303" t="s">
        <v>608</v>
      </c>
      <c r="D303">
        <v>16</v>
      </c>
    </row>
    <row r="304" spans="1:4">
      <c r="A304">
        <v>5042</v>
      </c>
      <c r="B304" t="s">
        <v>338</v>
      </c>
      <c r="C304" t="s">
        <v>608</v>
      </c>
      <c r="D304">
        <v>16</v>
      </c>
    </row>
    <row r="305" spans="1:4">
      <c r="A305">
        <v>5043</v>
      </c>
      <c r="B305" t="s">
        <v>339</v>
      </c>
      <c r="C305" t="s">
        <v>608</v>
      </c>
      <c r="D305">
        <v>16</v>
      </c>
    </row>
    <row r="306" spans="1:4">
      <c r="A306">
        <v>5044</v>
      </c>
      <c r="B306" t="s">
        <v>340</v>
      </c>
      <c r="C306" t="s">
        <v>608</v>
      </c>
      <c r="D306">
        <v>16</v>
      </c>
    </row>
    <row r="307" spans="1:4">
      <c r="A307">
        <v>5045</v>
      </c>
      <c r="B307" t="s">
        <v>341</v>
      </c>
      <c r="C307" t="s">
        <v>608</v>
      </c>
      <c r="D307">
        <v>16</v>
      </c>
    </row>
    <row r="308" spans="1:4">
      <c r="A308">
        <v>5046</v>
      </c>
      <c r="B308" t="s">
        <v>342</v>
      </c>
      <c r="C308" t="s">
        <v>608</v>
      </c>
      <c r="D308">
        <v>16</v>
      </c>
    </row>
    <row r="309" spans="1:4">
      <c r="A309">
        <v>5047</v>
      </c>
      <c r="B309" t="s">
        <v>343</v>
      </c>
      <c r="C309" t="s">
        <v>608</v>
      </c>
      <c r="D309">
        <v>16</v>
      </c>
    </row>
    <row r="310" spans="1:4">
      <c r="A310">
        <v>5049</v>
      </c>
      <c r="B310" t="s">
        <v>344</v>
      </c>
      <c r="C310" t="s">
        <v>608</v>
      </c>
      <c r="D310">
        <v>16</v>
      </c>
    </row>
    <row r="311" spans="1:4">
      <c r="A311">
        <v>5052</v>
      </c>
      <c r="B311" t="s">
        <v>345</v>
      </c>
      <c r="C311" t="s">
        <v>608</v>
      </c>
      <c r="D311">
        <v>16</v>
      </c>
    </row>
    <row r="312" spans="1:4">
      <c r="A312">
        <v>5053</v>
      </c>
      <c r="B312" t="s">
        <v>336</v>
      </c>
      <c r="C312" t="s">
        <v>608</v>
      </c>
      <c r="D312">
        <v>16</v>
      </c>
    </row>
    <row r="313" spans="1:4">
      <c r="A313">
        <v>5054</v>
      </c>
      <c r="B313" t="s">
        <v>639</v>
      </c>
      <c r="C313" t="s">
        <v>608</v>
      </c>
      <c r="D313">
        <v>16</v>
      </c>
    </row>
    <row r="314" spans="1:4">
      <c r="A314">
        <v>5055</v>
      </c>
      <c r="B314" t="s">
        <v>662</v>
      </c>
      <c r="C314" t="s">
        <v>608</v>
      </c>
      <c r="D314">
        <v>16</v>
      </c>
    </row>
    <row r="315" spans="1:4">
      <c r="A315">
        <v>5056</v>
      </c>
      <c r="B315" t="s">
        <v>318</v>
      </c>
      <c r="C315" t="s">
        <v>608</v>
      </c>
      <c r="D315">
        <v>16</v>
      </c>
    </row>
    <row r="316" spans="1:4">
      <c r="A316">
        <v>5057</v>
      </c>
      <c r="B316" t="s">
        <v>320</v>
      </c>
      <c r="C316" t="s">
        <v>608</v>
      </c>
      <c r="D316">
        <v>16</v>
      </c>
    </row>
    <row r="317" spans="1:4">
      <c r="A317">
        <v>5058</v>
      </c>
      <c r="B317" t="s">
        <v>321</v>
      </c>
      <c r="C317" t="s">
        <v>608</v>
      </c>
      <c r="D317">
        <v>16</v>
      </c>
    </row>
    <row r="318" spans="1:4">
      <c r="A318">
        <v>5059</v>
      </c>
      <c r="B318" t="s">
        <v>663</v>
      </c>
      <c r="C318" t="s">
        <v>608</v>
      </c>
      <c r="D318">
        <v>16</v>
      </c>
    </row>
    <row r="319" spans="1:4">
      <c r="A319">
        <v>5060</v>
      </c>
      <c r="B319" t="s">
        <v>664</v>
      </c>
      <c r="C319" t="s">
        <v>608</v>
      </c>
      <c r="D319">
        <v>16</v>
      </c>
    </row>
    <row r="320" spans="1:4">
      <c r="A320">
        <v>5061</v>
      </c>
      <c r="B320" t="s">
        <v>314</v>
      </c>
      <c r="C320" t="s">
        <v>608</v>
      </c>
      <c r="D320">
        <v>16</v>
      </c>
    </row>
    <row r="321" spans="1:4">
      <c r="A321">
        <v>5401</v>
      </c>
      <c r="B321" t="s">
        <v>382</v>
      </c>
      <c r="C321" t="s">
        <v>665</v>
      </c>
      <c r="D321">
        <v>54</v>
      </c>
    </row>
    <row r="322" spans="1:4">
      <c r="A322">
        <v>5402</v>
      </c>
      <c r="B322" t="s">
        <v>381</v>
      </c>
      <c r="C322" t="s">
        <v>665</v>
      </c>
      <c r="D322">
        <v>54</v>
      </c>
    </row>
    <row r="323" spans="1:4">
      <c r="A323">
        <v>5403</v>
      </c>
      <c r="B323" t="s">
        <v>402</v>
      </c>
      <c r="C323" t="s">
        <v>665</v>
      </c>
      <c r="D323">
        <v>54</v>
      </c>
    </row>
    <row r="324" spans="1:4">
      <c r="A324">
        <v>5404</v>
      </c>
      <c r="B324" t="s">
        <v>399</v>
      </c>
      <c r="C324" t="s">
        <v>665</v>
      </c>
      <c r="D324">
        <v>54</v>
      </c>
    </row>
    <row r="325" spans="1:4">
      <c r="A325">
        <v>5405</v>
      </c>
      <c r="B325" t="s">
        <v>400</v>
      </c>
      <c r="C325" t="s">
        <v>665</v>
      </c>
      <c r="D325">
        <v>54</v>
      </c>
    </row>
    <row r="326" spans="1:4">
      <c r="A326">
        <v>5406</v>
      </c>
      <c r="B326" t="s">
        <v>401</v>
      </c>
      <c r="C326" t="s">
        <v>665</v>
      </c>
      <c r="D326">
        <v>54</v>
      </c>
    </row>
    <row r="327" spans="1:4">
      <c r="A327">
        <v>5411</v>
      </c>
      <c r="B327" t="s">
        <v>383</v>
      </c>
      <c r="C327" t="s">
        <v>665</v>
      </c>
      <c r="D327">
        <v>54</v>
      </c>
    </row>
    <row r="328" spans="1:4">
      <c r="A328">
        <v>5412</v>
      </c>
      <c r="B328" t="s">
        <v>637</v>
      </c>
      <c r="C328" t="s">
        <v>665</v>
      </c>
      <c r="D328">
        <v>54</v>
      </c>
    </row>
    <row r="329" spans="1:4">
      <c r="A329">
        <v>5413</v>
      </c>
      <c r="B329" t="s">
        <v>384</v>
      </c>
      <c r="C329" t="s">
        <v>665</v>
      </c>
      <c r="D329">
        <v>54</v>
      </c>
    </row>
    <row r="330" spans="1:4">
      <c r="A330">
        <v>5414</v>
      </c>
      <c r="B330" t="s">
        <v>385</v>
      </c>
      <c r="C330" t="s">
        <v>665</v>
      </c>
      <c r="D330">
        <v>54</v>
      </c>
    </row>
    <row r="331" spans="1:4">
      <c r="A331">
        <v>5415</v>
      </c>
      <c r="B331" t="s">
        <v>386</v>
      </c>
      <c r="C331" t="s">
        <v>665</v>
      </c>
      <c r="D331">
        <v>54</v>
      </c>
    </row>
    <row r="332" spans="1:4">
      <c r="A332">
        <v>5416</v>
      </c>
      <c r="B332" t="s">
        <v>387</v>
      </c>
      <c r="C332" t="s">
        <v>665</v>
      </c>
      <c r="D332">
        <v>54</v>
      </c>
    </row>
    <row r="333" spans="1:4">
      <c r="A333">
        <v>5417</v>
      </c>
      <c r="B333" t="s">
        <v>388</v>
      </c>
      <c r="C333" t="s">
        <v>665</v>
      </c>
      <c r="D333">
        <v>54</v>
      </c>
    </row>
    <row r="334" spans="1:4">
      <c r="A334">
        <v>5418</v>
      </c>
      <c r="B334" t="s">
        <v>52</v>
      </c>
      <c r="C334" t="s">
        <v>665</v>
      </c>
      <c r="D334">
        <v>54</v>
      </c>
    </row>
    <row r="335" spans="1:4">
      <c r="A335">
        <v>5419</v>
      </c>
      <c r="B335" t="s">
        <v>389</v>
      </c>
      <c r="C335" t="s">
        <v>665</v>
      </c>
      <c r="D335">
        <v>54</v>
      </c>
    </row>
    <row r="336" spans="1:4">
      <c r="A336">
        <v>5420</v>
      </c>
      <c r="B336" t="s">
        <v>390</v>
      </c>
      <c r="C336" t="s">
        <v>665</v>
      </c>
      <c r="D336">
        <v>54</v>
      </c>
    </row>
    <row r="337" spans="1:4">
      <c r="A337">
        <v>5421</v>
      </c>
      <c r="B337" t="s">
        <v>666</v>
      </c>
      <c r="C337" t="s">
        <v>665</v>
      </c>
      <c r="D337">
        <v>54</v>
      </c>
    </row>
    <row r="338" spans="1:4">
      <c r="A338">
        <v>5422</v>
      </c>
      <c r="B338" t="s">
        <v>391</v>
      </c>
      <c r="C338" t="s">
        <v>665</v>
      </c>
      <c r="D338">
        <v>54</v>
      </c>
    </row>
    <row r="339" spans="1:4">
      <c r="A339">
        <v>5423</v>
      </c>
      <c r="B339" t="s">
        <v>392</v>
      </c>
      <c r="C339" t="s">
        <v>665</v>
      </c>
      <c r="D339">
        <v>54</v>
      </c>
    </row>
    <row r="340" spans="1:4">
      <c r="A340">
        <v>5424</v>
      </c>
      <c r="B340" t="s">
        <v>393</v>
      </c>
      <c r="C340" t="s">
        <v>665</v>
      </c>
      <c r="D340">
        <v>54</v>
      </c>
    </row>
    <row r="341" spans="1:4">
      <c r="A341">
        <v>5425</v>
      </c>
      <c r="B341" t="s">
        <v>394</v>
      </c>
      <c r="C341" t="s">
        <v>665</v>
      </c>
      <c r="D341">
        <v>54</v>
      </c>
    </row>
    <row r="342" spans="1:4">
      <c r="A342">
        <v>5426</v>
      </c>
      <c r="B342" t="s">
        <v>395</v>
      </c>
      <c r="C342" t="s">
        <v>665</v>
      </c>
      <c r="D342">
        <v>54</v>
      </c>
    </row>
    <row r="343" spans="1:4">
      <c r="A343">
        <v>5427</v>
      </c>
      <c r="B343" t="s">
        <v>396</v>
      </c>
      <c r="C343" t="s">
        <v>665</v>
      </c>
      <c r="D343">
        <v>54</v>
      </c>
    </row>
    <row r="344" spans="1:4">
      <c r="A344">
        <v>5428</v>
      </c>
      <c r="B344" t="s">
        <v>397</v>
      </c>
      <c r="C344" t="s">
        <v>665</v>
      </c>
      <c r="D344">
        <v>54</v>
      </c>
    </row>
    <row r="345" spans="1:4">
      <c r="A345">
        <v>5429</v>
      </c>
      <c r="B345" t="s">
        <v>398</v>
      </c>
      <c r="C345" t="s">
        <v>665</v>
      </c>
      <c r="D345">
        <v>54</v>
      </c>
    </row>
    <row r="346" spans="1:4">
      <c r="A346">
        <v>5430</v>
      </c>
      <c r="B346" t="s">
        <v>415</v>
      </c>
      <c r="C346" t="s">
        <v>665</v>
      </c>
      <c r="D346">
        <v>54</v>
      </c>
    </row>
    <row r="347" spans="1:4">
      <c r="A347">
        <v>5432</v>
      </c>
      <c r="B347" t="s">
        <v>466</v>
      </c>
      <c r="C347" t="s">
        <v>665</v>
      </c>
      <c r="D347">
        <v>54</v>
      </c>
    </row>
    <row r="348" spans="1:4">
      <c r="A348">
        <v>5433</v>
      </c>
      <c r="B348" t="s">
        <v>403</v>
      </c>
      <c r="C348" t="s">
        <v>665</v>
      </c>
      <c r="D348">
        <v>54</v>
      </c>
    </row>
    <row r="349" spans="1:4">
      <c r="A349">
        <v>5434</v>
      </c>
      <c r="B349" t="s">
        <v>467</v>
      </c>
      <c r="C349" t="s">
        <v>665</v>
      </c>
      <c r="D349">
        <v>54</v>
      </c>
    </row>
    <row r="350" spans="1:4">
      <c r="A350">
        <v>5435</v>
      </c>
      <c r="B350" t="s">
        <v>468</v>
      </c>
      <c r="C350" t="s">
        <v>665</v>
      </c>
      <c r="D350">
        <v>54</v>
      </c>
    </row>
    <row r="351" spans="1:4">
      <c r="A351">
        <v>5436</v>
      </c>
      <c r="B351" t="s">
        <v>404</v>
      </c>
      <c r="C351" t="s">
        <v>665</v>
      </c>
      <c r="D351">
        <v>54</v>
      </c>
    </row>
    <row r="352" spans="1:4">
      <c r="A352">
        <v>5437</v>
      </c>
      <c r="B352" t="s">
        <v>86</v>
      </c>
      <c r="C352" t="s">
        <v>665</v>
      </c>
      <c r="D352">
        <v>54</v>
      </c>
    </row>
    <row r="353" spans="1:4">
      <c r="A353">
        <v>5438</v>
      </c>
      <c r="B353" t="s">
        <v>405</v>
      </c>
      <c r="C353" t="s">
        <v>665</v>
      </c>
      <c r="D353">
        <v>54</v>
      </c>
    </row>
    <row r="354" spans="1:4">
      <c r="A354">
        <v>5439</v>
      </c>
      <c r="B354" t="s">
        <v>417</v>
      </c>
      <c r="C354" t="s">
        <v>665</v>
      </c>
      <c r="D354">
        <v>54</v>
      </c>
    </row>
    <row r="355" spans="1:4">
      <c r="A355">
        <v>5440</v>
      </c>
      <c r="B355" t="s">
        <v>406</v>
      </c>
      <c r="C355" t="s">
        <v>665</v>
      </c>
      <c r="D355">
        <v>54</v>
      </c>
    </row>
    <row r="356" spans="1:4">
      <c r="A356">
        <v>5441</v>
      </c>
      <c r="B356" t="s">
        <v>407</v>
      </c>
      <c r="C356" t="s">
        <v>665</v>
      </c>
      <c r="D356">
        <v>54</v>
      </c>
    </row>
    <row r="357" spans="1:4">
      <c r="A357">
        <v>5442</v>
      </c>
      <c r="B357" t="s">
        <v>408</v>
      </c>
      <c r="C357" t="s">
        <v>665</v>
      </c>
      <c r="D357">
        <v>54</v>
      </c>
    </row>
    <row r="358" spans="1:4">
      <c r="A358">
        <v>5443</v>
      </c>
      <c r="B358" t="s">
        <v>469</v>
      </c>
      <c r="C358" t="s">
        <v>665</v>
      </c>
      <c r="D358">
        <v>54</v>
      </c>
    </row>
    <row r="359" spans="1:4">
      <c r="A359">
        <v>5444</v>
      </c>
      <c r="B359" t="s">
        <v>638</v>
      </c>
      <c r="C359" t="s">
        <v>665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activeCell="E30" sqref="E30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512</v>
      </c>
      <c r="D1" t="s">
        <v>513</v>
      </c>
      <c r="E1" t="s">
        <v>514</v>
      </c>
      <c r="F1" t="s">
        <v>515</v>
      </c>
      <c r="G1" t="s">
        <v>516</v>
      </c>
      <c r="H1" t="s">
        <v>517</v>
      </c>
      <c r="I1" t="s">
        <v>518</v>
      </c>
      <c r="J1" t="s">
        <v>519</v>
      </c>
      <c r="K1" t="s">
        <v>520</v>
      </c>
      <c r="L1" t="s">
        <v>521</v>
      </c>
      <c r="M1" t="s">
        <v>522</v>
      </c>
      <c r="N1" t="s">
        <v>523</v>
      </c>
      <c r="O1" t="s">
        <v>524</v>
      </c>
      <c r="P1" t="s">
        <v>525</v>
      </c>
      <c r="Q1" t="s">
        <v>25</v>
      </c>
      <c r="R1" t="s">
        <v>593</v>
      </c>
      <c r="S1" t="s">
        <v>593</v>
      </c>
    </row>
    <row r="2" spans="1:19">
      <c r="A2">
        <v>2021</v>
      </c>
      <c r="B2">
        <v>103</v>
      </c>
      <c r="Q2">
        <v>1</v>
      </c>
      <c r="R2">
        <v>1</v>
      </c>
      <c r="S2">
        <v>1</v>
      </c>
    </row>
    <row r="3" spans="1:19">
      <c r="A3">
        <v>2021</v>
      </c>
      <c r="B3">
        <v>106</v>
      </c>
      <c r="C3">
        <v>923</v>
      </c>
      <c r="D3">
        <v>3.3586132177681471</v>
      </c>
      <c r="E3">
        <v>7.8006500541711805</v>
      </c>
      <c r="F3">
        <v>83.965330444203687</v>
      </c>
      <c r="G3">
        <v>4.8754062838569876</v>
      </c>
      <c r="H3">
        <v>100</v>
      </c>
      <c r="I3">
        <v>30.393548387096779</v>
      </c>
      <c r="J3">
        <v>35.216666666666647</v>
      </c>
      <c r="K3">
        <v>19.432000000000013</v>
      </c>
      <c r="L3">
        <v>44.455555555555549</v>
      </c>
      <c r="M3">
        <v>10.975609756097562</v>
      </c>
      <c r="N3">
        <v>40.243902439024389</v>
      </c>
      <c r="O3">
        <v>3.6585365853658542</v>
      </c>
      <c r="P3">
        <v>45.121951219512191</v>
      </c>
      <c r="Q3">
        <v>2</v>
      </c>
      <c r="R3">
        <v>1</v>
      </c>
      <c r="S3">
        <v>1</v>
      </c>
    </row>
    <row r="4" spans="1:19">
      <c r="A4">
        <v>2021</v>
      </c>
      <c r="B4">
        <v>109</v>
      </c>
      <c r="Q4">
        <v>1</v>
      </c>
      <c r="R4">
        <v>1</v>
      </c>
      <c r="S4">
        <v>1</v>
      </c>
    </row>
    <row r="5" spans="1:19">
      <c r="A5">
        <v>2021</v>
      </c>
      <c r="B5">
        <v>110</v>
      </c>
      <c r="C5">
        <v>2347</v>
      </c>
      <c r="D5">
        <v>2.9825308904985079</v>
      </c>
      <c r="E5">
        <v>7.5415423945462319</v>
      </c>
      <c r="F5">
        <v>84.703877290157649</v>
      </c>
      <c r="G5">
        <v>4.7720494247976131</v>
      </c>
      <c r="H5">
        <v>100</v>
      </c>
      <c r="I5">
        <v>27.298285714285704</v>
      </c>
      <c r="J5">
        <v>34.002316384180773</v>
      </c>
      <c r="K5">
        <v>18.974969818913504</v>
      </c>
      <c r="L5">
        <v>45.414821428571472</v>
      </c>
      <c r="M5">
        <v>6.9651741293532314</v>
      </c>
      <c r="N5">
        <v>38.308457711442784</v>
      </c>
      <c r="O5">
        <v>9.9502487562189046</v>
      </c>
      <c r="P5">
        <v>44.776119402985074</v>
      </c>
      <c r="Q5">
        <v>1</v>
      </c>
      <c r="R5">
        <v>1</v>
      </c>
      <c r="S5">
        <v>1</v>
      </c>
    </row>
    <row r="6" spans="1:19">
      <c r="A6">
        <v>2021</v>
      </c>
      <c r="B6">
        <v>111</v>
      </c>
      <c r="C6">
        <v>2494</v>
      </c>
      <c r="D6">
        <v>6.33520449077787</v>
      </c>
      <c r="E6">
        <v>16.880513231756211</v>
      </c>
      <c r="F6">
        <v>72.694466720128304</v>
      </c>
      <c r="G6">
        <v>4.0898155573376096</v>
      </c>
      <c r="H6">
        <v>100</v>
      </c>
      <c r="I6">
        <v>33.089050632911395</v>
      </c>
      <c r="J6">
        <v>36.422969121140113</v>
      </c>
      <c r="K6">
        <v>19.718361831218957</v>
      </c>
      <c r="L6">
        <v>49.145686274509821</v>
      </c>
      <c r="M6">
        <v>15.186915887850464</v>
      </c>
      <c r="N6">
        <v>56.308411214953281</v>
      </c>
      <c r="O6">
        <v>7.009345794392523</v>
      </c>
      <c r="P6">
        <v>21.495327102803746</v>
      </c>
      <c r="Q6">
        <v>1</v>
      </c>
      <c r="R6">
        <v>1</v>
      </c>
      <c r="S6">
        <v>1</v>
      </c>
    </row>
    <row r="7" spans="1:19">
      <c r="A7">
        <v>2021</v>
      </c>
      <c r="B7">
        <v>113</v>
      </c>
      <c r="Q7">
        <v>1</v>
      </c>
      <c r="R7">
        <v>1</v>
      </c>
      <c r="S7">
        <v>1</v>
      </c>
    </row>
    <row r="8" spans="1:19">
      <c r="A8">
        <v>2021</v>
      </c>
      <c r="B8">
        <v>116</v>
      </c>
      <c r="C8">
        <v>272</v>
      </c>
      <c r="D8">
        <v>2.9411764705882355</v>
      </c>
      <c r="E8">
        <v>11.029411764705882</v>
      </c>
      <c r="F8">
        <v>80.147058823529392</v>
      </c>
      <c r="G8">
        <v>5.882352941176471</v>
      </c>
      <c r="H8">
        <v>100</v>
      </c>
      <c r="I8">
        <v>31.59249999999999</v>
      </c>
      <c r="J8">
        <v>35.122999999999998</v>
      </c>
      <c r="K8">
        <v>18.400504587155968</v>
      </c>
      <c r="L8">
        <v>41.546874999999993</v>
      </c>
      <c r="M8">
        <v>13.793103448275859</v>
      </c>
      <c r="N8">
        <v>51.724137931034491</v>
      </c>
      <c r="O8">
        <v>6.8965517241379306</v>
      </c>
      <c r="P8">
        <v>27.586206896551719</v>
      </c>
      <c r="Q8">
        <v>1</v>
      </c>
      <c r="R8">
        <v>1</v>
      </c>
      <c r="S8">
        <v>1</v>
      </c>
    </row>
    <row r="9" spans="1:19">
      <c r="A9">
        <v>2021</v>
      </c>
      <c r="B9">
        <v>117</v>
      </c>
      <c r="C9">
        <v>1346</v>
      </c>
      <c r="D9">
        <v>4.0861812778603275</v>
      </c>
      <c r="E9">
        <v>13.52154531946508</v>
      </c>
      <c r="F9">
        <v>78.677563150074306</v>
      </c>
      <c r="G9">
        <v>3.7147102526002977</v>
      </c>
      <c r="H9">
        <v>100</v>
      </c>
      <c r="I9">
        <v>26.936363636363641</v>
      </c>
      <c r="J9">
        <v>33.371978021978023</v>
      </c>
      <c r="K9">
        <v>19.149575070821498</v>
      </c>
      <c r="L9">
        <v>46.064</v>
      </c>
      <c r="M9">
        <v>7.4534161490683246</v>
      </c>
      <c r="N9">
        <v>60.869565217391298</v>
      </c>
      <c r="O9">
        <v>5.5900621118012417</v>
      </c>
      <c r="P9">
        <v>26.086956521739129</v>
      </c>
      <c r="Q9">
        <v>2</v>
      </c>
      <c r="R9">
        <v>1</v>
      </c>
      <c r="S9">
        <v>1</v>
      </c>
    </row>
    <row r="10" spans="1:19">
      <c r="A10">
        <v>2021</v>
      </c>
      <c r="B10">
        <v>134</v>
      </c>
      <c r="C10">
        <v>603</v>
      </c>
      <c r="D10">
        <v>3.4825870646766157</v>
      </c>
      <c r="E10">
        <v>7.4626865671641811</v>
      </c>
      <c r="F10">
        <v>84.079601990049738</v>
      </c>
      <c r="G10">
        <v>4.9751243781094523</v>
      </c>
      <c r="H10">
        <v>100</v>
      </c>
      <c r="I10">
        <v>26.487619047619042</v>
      </c>
      <c r="J10">
        <v>31.928444444444441</v>
      </c>
      <c r="K10">
        <v>17.790729783037474</v>
      </c>
      <c r="L10">
        <v>44.63866666666668</v>
      </c>
      <c r="M10">
        <v>10</v>
      </c>
      <c r="N10">
        <v>40</v>
      </c>
      <c r="O10">
        <v>2</v>
      </c>
      <c r="P10">
        <v>48</v>
      </c>
      <c r="Q10">
        <v>1</v>
      </c>
      <c r="R10">
        <v>1</v>
      </c>
      <c r="S10">
        <v>1</v>
      </c>
    </row>
    <row r="11" spans="1:19">
      <c r="A11">
        <v>2021</v>
      </c>
      <c r="B11">
        <v>141</v>
      </c>
      <c r="C11">
        <v>659</v>
      </c>
      <c r="D11">
        <v>6.0698027314112304</v>
      </c>
      <c r="E11">
        <v>23.520485584218516</v>
      </c>
      <c r="F11">
        <v>66.767830045523525</v>
      </c>
      <c r="G11">
        <v>3.6418816388467374</v>
      </c>
      <c r="H11">
        <v>100</v>
      </c>
      <c r="I11">
        <v>26.457499999999996</v>
      </c>
      <c r="J11">
        <v>26.385161290322579</v>
      </c>
      <c r="K11">
        <v>18.494772727272736</v>
      </c>
      <c r="L11">
        <v>42.800000000000011</v>
      </c>
      <c r="M11">
        <v>10.95890410958904</v>
      </c>
      <c r="N11">
        <v>58.904109589041106</v>
      </c>
      <c r="O11">
        <v>2.7397260273972601</v>
      </c>
      <c r="P11">
        <v>27.397260273972599</v>
      </c>
      <c r="Q11">
        <v>2</v>
      </c>
      <c r="R11">
        <v>1</v>
      </c>
      <c r="S11">
        <v>1</v>
      </c>
    </row>
    <row r="12" spans="1:19">
      <c r="A12">
        <v>2021</v>
      </c>
      <c r="B12">
        <v>142</v>
      </c>
      <c r="C12">
        <v>44</v>
      </c>
      <c r="D12">
        <v>0</v>
      </c>
      <c r="E12">
        <v>4.5454545454545459</v>
      </c>
      <c r="F12">
        <v>93.181818181818173</v>
      </c>
      <c r="G12">
        <v>2.2727272727272729</v>
      </c>
      <c r="H12">
        <v>100</v>
      </c>
      <c r="I12">
        <v>0</v>
      </c>
      <c r="J12">
        <v>37</v>
      </c>
      <c r="K12">
        <v>18.163414634146335</v>
      </c>
      <c r="L12">
        <v>43.6</v>
      </c>
      <c r="M12">
        <v>0</v>
      </c>
      <c r="N12">
        <v>50</v>
      </c>
      <c r="O12">
        <v>0</v>
      </c>
      <c r="P12">
        <v>50</v>
      </c>
      <c r="Q12">
        <v>2</v>
      </c>
      <c r="R12">
        <v>1</v>
      </c>
      <c r="S12">
        <v>1</v>
      </c>
    </row>
    <row r="13" spans="1:19">
      <c r="A13">
        <v>2021</v>
      </c>
      <c r="B13">
        <v>147</v>
      </c>
      <c r="C13">
        <v>225</v>
      </c>
      <c r="D13">
        <v>4.4444444444444446</v>
      </c>
      <c r="E13">
        <v>13.333333333333337</v>
      </c>
      <c r="F13">
        <v>80.8888888888889</v>
      </c>
      <c r="G13">
        <v>1.333333333333333</v>
      </c>
      <c r="H13">
        <v>99.999999999999986</v>
      </c>
      <c r="I13">
        <v>20.96</v>
      </c>
      <c r="J13">
        <v>28.246666666666677</v>
      </c>
      <c r="K13">
        <v>18.432417582417582</v>
      </c>
      <c r="L13">
        <v>34.566666666666677</v>
      </c>
      <c r="M13">
        <v>0</v>
      </c>
      <c r="N13">
        <v>50</v>
      </c>
      <c r="O13">
        <v>0</v>
      </c>
      <c r="P13">
        <v>50</v>
      </c>
      <c r="Q13">
        <v>2</v>
      </c>
      <c r="R13">
        <v>1</v>
      </c>
      <c r="S13">
        <v>1</v>
      </c>
    </row>
    <row r="14" spans="1:19">
      <c r="A14">
        <v>2021</v>
      </c>
      <c r="B14">
        <v>155</v>
      </c>
      <c r="C14">
        <v>987</v>
      </c>
      <c r="D14">
        <v>1.7223910840932122</v>
      </c>
      <c r="E14">
        <v>8.8145896656534983</v>
      </c>
      <c r="F14">
        <v>85.00506585612969</v>
      </c>
      <c r="G14">
        <v>4.4579533941236074</v>
      </c>
      <c r="H14">
        <v>100</v>
      </c>
      <c r="I14">
        <v>25.503529411764703</v>
      </c>
      <c r="J14">
        <v>34.485747126436777</v>
      </c>
      <c r="K14">
        <v>18.895125148986889</v>
      </c>
      <c r="L14">
        <v>46.081590909090899</v>
      </c>
      <c r="M14">
        <v>4.8192771084337345</v>
      </c>
      <c r="N14">
        <v>48.192771084337345</v>
      </c>
      <c r="O14">
        <v>6.0240963855421681</v>
      </c>
      <c r="P14">
        <v>40.963855421686738</v>
      </c>
      <c r="Q14">
        <v>1</v>
      </c>
      <c r="R14">
        <v>1</v>
      </c>
      <c r="S14">
        <v>1</v>
      </c>
    </row>
    <row r="15" spans="1:19">
      <c r="A15">
        <v>2021</v>
      </c>
      <c r="B15">
        <v>160</v>
      </c>
      <c r="C15">
        <v>804</v>
      </c>
      <c r="D15">
        <v>2.4875621890547261</v>
      </c>
      <c r="E15">
        <v>10.82089552238806</v>
      </c>
      <c r="F15">
        <v>83.457711442786078</v>
      </c>
      <c r="G15">
        <v>3.2338308457711449</v>
      </c>
      <c r="H15">
        <v>99.999999999999986</v>
      </c>
      <c r="I15">
        <v>32.809999999999995</v>
      </c>
      <c r="J15">
        <v>37.13678160919541</v>
      </c>
      <c r="K15">
        <v>19.101192250372556</v>
      </c>
      <c r="L15">
        <v>48.292307692307695</v>
      </c>
      <c r="M15">
        <v>8.6021505376344098</v>
      </c>
      <c r="N15">
        <v>62.365591397849457</v>
      </c>
      <c r="O15">
        <v>4.3010752688172049</v>
      </c>
      <c r="P15">
        <v>24.731182795698924</v>
      </c>
      <c r="Q15">
        <v>2</v>
      </c>
      <c r="R15">
        <v>1</v>
      </c>
      <c r="S15">
        <v>1</v>
      </c>
    </row>
    <row r="16" spans="1:19">
      <c r="A16">
        <v>2021</v>
      </c>
      <c r="B16">
        <v>171</v>
      </c>
      <c r="C16">
        <v>230</v>
      </c>
      <c r="D16">
        <v>9.1304347826086953</v>
      </c>
      <c r="E16">
        <v>20</v>
      </c>
      <c r="F16">
        <v>66.086956521739125</v>
      </c>
      <c r="G16">
        <v>4.7826086956521747</v>
      </c>
      <c r="H16">
        <v>99.999999999999986</v>
      </c>
      <c r="I16">
        <v>36.488095238095248</v>
      </c>
      <c r="J16">
        <v>36.610000000000007</v>
      </c>
      <c r="K16">
        <v>24.175723684210528</v>
      </c>
      <c r="L16">
        <v>43.032727272727264</v>
      </c>
      <c r="M16">
        <v>24.528301886792455</v>
      </c>
      <c r="N16">
        <v>47.169811320754704</v>
      </c>
      <c r="O16">
        <v>13.207547169811324</v>
      </c>
      <c r="P16">
        <v>15.094339622641504</v>
      </c>
      <c r="Q16">
        <v>1</v>
      </c>
      <c r="R16">
        <v>1</v>
      </c>
      <c r="S16">
        <v>1</v>
      </c>
    </row>
    <row r="17" spans="1:19">
      <c r="A17">
        <v>2021</v>
      </c>
      <c r="B17">
        <v>175</v>
      </c>
      <c r="C17">
        <v>122</v>
      </c>
      <c r="D17">
        <v>3.2786885245901645</v>
      </c>
      <c r="E17">
        <v>9.0163934426229506</v>
      </c>
      <c r="F17">
        <v>81.967213114754102</v>
      </c>
      <c r="G17">
        <v>5.7377049180327884</v>
      </c>
      <c r="H17">
        <v>100</v>
      </c>
      <c r="I17">
        <v>27.475000000000001</v>
      </c>
      <c r="J17">
        <v>31.181818181818183</v>
      </c>
      <c r="K17">
        <v>18.47</v>
      </c>
      <c r="L17">
        <v>46.028571428571411</v>
      </c>
      <c r="M17">
        <v>0</v>
      </c>
      <c r="N17">
        <v>41.666666666666657</v>
      </c>
      <c r="O17">
        <v>8.3333333333333357</v>
      </c>
      <c r="P17">
        <v>50</v>
      </c>
      <c r="Q17">
        <v>2</v>
      </c>
      <c r="R17">
        <v>1</v>
      </c>
      <c r="S17">
        <v>1</v>
      </c>
    </row>
    <row r="18" spans="1:19">
      <c r="A18">
        <v>2021</v>
      </c>
      <c r="B18">
        <v>177</v>
      </c>
      <c r="C18">
        <v>516</v>
      </c>
      <c r="D18">
        <v>2.3255813953488378</v>
      </c>
      <c r="E18">
        <v>20.542635658914737</v>
      </c>
      <c r="F18">
        <v>72.67441860465118</v>
      </c>
      <c r="G18">
        <v>4.4573643410852721</v>
      </c>
      <c r="H18">
        <v>100</v>
      </c>
      <c r="I18">
        <v>33.816666666666677</v>
      </c>
      <c r="J18">
        <v>33.981132075471685</v>
      </c>
      <c r="K18">
        <v>17.807733333333314</v>
      </c>
      <c r="L18">
        <v>44.72608695652174</v>
      </c>
      <c r="M18">
        <v>8</v>
      </c>
      <c r="N18">
        <v>61.33333333333335</v>
      </c>
      <c r="O18">
        <v>8</v>
      </c>
      <c r="P18">
        <v>22.666666666666671</v>
      </c>
      <c r="Q18">
        <v>2</v>
      </c>
      <c r="R18">
        <v>1</v>
      </c>
      <c r="S18">
        <v>1</v>
      </c>
    </row>
    <row r="19" spans="1:19">
      <c r="A19">
        <v>2021</v>
      </c>
      <c r="B19">
        <v>178</v>
      </c>
      <c r="Q19">
        <v>2</v>
      </c>
      <c r="R19">
        <v>1</v>
      </c>
      <c r="S19">
        <v>1</v>
      </c>
    </row>
    <row r="20" spans="1:19">
      <c r="A20">
        <v>2021</v>
      </c>
      <c r="B20">
        <v>181</v>
      </c>
      <c r="C20">
        <v>332</v>
      </c>
      <c r="D20">
        <v>3.3132530120481927</v>
      </c>
      <c r="E20">
        <v>7.831325301204819</v>
      </c>
      <c r="F20">
        <v>75.301204819277103</v>
      </c>
      <c r="G20">
        <v>13.554216867469879</v>
      </c>
      <c r="H20">
        <v>99.999999999999986</v>
      </c>
      <c r="I20">
        <v>27.609090909090913</v>
      </c>
      <c r="J20">
        <v>29.753846153846151</v>
      </c>
      <c r="K20">
        <v>16.922000000000001</v>
      </c>
      <c r="L20">
        <v>46.226666666666681</v>
      </c>
      <c r="M20">
        <v>2.0833333333333339</v>
      </c>
      <c r="N20">
        <v>12.5</v>
      </c>
      <c r="O20">
        <v>0</v>
      </c>
      <c r="P20">
        <v>85.416666666666686</v>
      </c>
      <c r="Q20">
        <v>2</v>
      </c>
      <c r="R20">
        <v>1</v>
      </c>
      <c r="S20">
        <v>1</v>
      </c>
    </row>
    <row r="21" spans="1:19">
      <c r="A21">
        <v>2021</v>
      </c>
      <c r="B21">
        <v>262</v>
      </c>
      <c r="Q21">
        <v>2</v>
      </c>
      <c r="R21">
        <v>1</v>
      </c>
      <c r="S21">
        <v>1</v>
      </c>
    </row>
    <row r="22" spans="1:19">
      <c r="A22">
        <v>2021</v>
      </c>
      <c r="B22">
        <v>267</v>
      </c>
      <c r="Q22">
        <v>2</v>
      </c>
      <c r="R22">
        <v>1</v>
      </c>
      <c r="S22">
        <v>1</v>
      </c>
    </row>
    <row r="23" spans="1:19">
      <c r="A23">
        <v>2021</v>
      </c>
      <c r="B23">
        <v>309</v>
      </c>
      <c r="C23">
        <v>1470</v>
      </c>
      <c r="D23">
        <v>2.1088435374149661</v>
      </c>
      <c r="E23">
        <v>6.5986394557823127</v>
      </c>
      <c r="F23">
        <v>88.503401360544188</v>
      </c>
      <c r="G23">
        <v>2.7891156462585034</v>
      </c>
      <c r="H23">
        <v>100</v>
      </c>
      <c r="I23">
        <v>23.34612903225808</v>
      </c>
      <c r="J23">
        <v>29.884639175257739</v>
      </c>
      <c r="K23">
        <v>17.819923136049187</v>
      </c>
      <c r="L23">
        <v>42.413414634146335</v>
      </c>
      <c r="M23">
        <v>9.5238095238095273</v>
      </c>
      <c r="N23">
        <v>36.507936507936513</v>
      </c>
      <c r="O23">
        <v>6.3492063492063471</v>
      </c>
      <c r="P23">
        <v>47.619047619047642</v>
      </c>
      <c r="Q23">
        <v>1</v>
      </c>
      <c r="R23">
        <v>1</v>
      </c>
      <c r="S23">
        <v>1</v>
      </c>
    </row>
    <row r="24" spans="1:19">
      <c r="A24">
        <v>2021</v>
      </c>
      <c r="B24">
        <v>470</v>
      </c>
      <c r="C24">
        <v>254</v>
      </c>
      <c r="D24">
        <v>1.5748031496062995</v>
      </c>
      <c r="E24">
        <v>1.5748031496062995</v>
      </c>
      <c r="F24">
        <v>96.062992125984238</v>
      </c>
      <c r="G24">
        <v>0.78740157480314976</v>
      </c>
      <c r="H24">
        <v>100</v>
      </c>
      <c r="I24">
        <v>22.975000000000001</v>
      </c>
      <c r="J24">
        <v>27.574999999999999</v>
      </c>
      <c r="K24">
        <v>18.681967213114753</v>
      </c>
      <c r="L24">
        <v>31.15</v>
      </c>
      <c r="M24">
        <v>0</v>
      </c>
      <c r="N24">
        <v>16.666666666666671</v>
      </c>
      <c r="O24">
        <v>66.666666666666686</v>
      </c>
      <c r="P24">
        <v>16.666666666666671</v>
      </c>
      <c r="Q24">
        <v>2</v>
      </c>
      <c r="R24">
        <v>1</v>
      </c>
      <c r="S24">
        <v>1</v>
      </c>
    </row>
    <row r="25" spans="1:19">
      <c r="A25">
        <v>2021</v>
      </c>
      <c r="B25">
        <v>629</v>
      </c>
      <c r="C25">
        <v>69</v>
      </c>
      <c r="D25">
        <v>0</v>
      </c>
      <c r="E25">
        <v>18.840579710144922</v>
      </c>
      <c r="F25">
        <v>76.811594202898547</v>
      </c>
      <c r="G25">
        <v>4.3478260869565215</v>
      </c>
      <c r="H25">
        <v>99.999999999999986</v>
      </c>
      <c r="I25">
        <v>0</v>
      </c>
      <c r="J25">
        <v>32.184615384615377</v>
      </c>
      <c r="K25">
        <v>16.68490566037735</v>
      </c>
      <c r="L25">
        <v>26.333333333333325</v>
      </c>
      <c r="M25">
        <v>0</v>
      </c>
      <c r="N25">
        <v>63.636363636363633</v>
      </c>
      <c r="O25">
        <v>27.272727272727277</v>
      </c>
      <c r="P25">
        <v>9.0909090909090917</v>
      </c>
      <c r="Q25">
        <v>2</v>
      </c>
      <c r="R25">
        <v>1</v>
      </c>
      <c r="S25">
        <v>1</v>
      </c>
    </row>
    <row r="26" spans="1:19">
      <c r="A26">
        <v>2021</v>
      </c>
      <c r="B26">
        <v>643</v>
      </c>
      <c r="C26">
        <v>726</v>
      </c>
      <c r="D26">
        <v>4.9586776859504145</v>
      </c>
      <c r="E26">
        <v>27.685950413223143</v>
      </c>
      <c r="F26">
        <v>62.396694214876014</v>
      </c>
      <c r="G26">
        <v>4.9586776859504145</v>
      </c>
      <c r="H26">
        <v>100</v>
      </c>
      <c r="I26">
        <v>14.134166666666662</v>
      </c>
      <c r="J26">
        <v>18.554527363184079</v>
      </c>
      <c r="K26">
        <v>16.21935982339954</v>
      </c>
      <c r="L26">
        <v>41.315277777777759</v>
      </c>
      <c r="M26">
        <v>2.6315789473684221</v>
      </c>
      <c r="N26">
        <v>28.947368421052619</v>
      </c>
      <c r="O26">
        <v>7.8947368421052637</v>
      </c>
      <c r="P26">
        <v>60.526315789473678</v>
      </c>
      <c r="Q26">
        <v>1</v>
      </c>
      <c r="R26">
        <v>1</v>
      </c>
      <c r="S26">
        <v>1</v>
      </c>
    </row>
    <row r="27" spans="1:19">
      <c r="A27">
        <v>2021</v>
      </c>
      <c r="B27">
        <v>704</v>
      </c>
      <c r="Q27">
        <v>2</v>
      </c>
      <c r="R27">
        <v>1</v>
      </c>
      <c r="S27">
        <v>1</v>
      </c>
    </row>
    <row r="28" spans="1:19">
      <c r="A28">
        <v>2021</v>
      </c>
      <c r="B28">
        <v>802</v>
      </c>
      <c r="C28">
        <v>168</v>
      </c>
      <c r="D28">
        <v>8.3333333333333357</v>
      </c>
      <c r="E28">
        <v>17.261904761904763</v>
      </c>
      <c r="F28">
        <v>70.833333333333314</v>
      </c>
      <c r="G28">
        <v>3.5714285714285721</v>
      </c>
      <c r="H28">
        <v>99.999999999999986</v>
      </c>
      <c r="I28">
        <v>25.475000000000001</v>
      </c>
      <c r="J28">
        <v>29.635172413793111</v>
      </c>
      <c r="K28">
        <v>20.441344537815137</v>
      </c>
      <c r="L28">
        <v>35.788333333333327</v>
      </c>
      <c r="M28">
        <v>0</v>
      </c>
      <c r="N28">
        <v>66.666666666666686</v>
      </c>
      <c r="O28">
        <v>0</v>
      </c>
      <c r="P28">
        <v>33.333333333333343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R335"/>
  <sheetViews>
    <sheetView defaultGridColor="0" colorId="22" zoomScale="96" zoomScaleNormal="96" workbookViewId="0">
      <pane ySplit="9" topLeftCell="A10" activePane="bottomLeft" state="frozen"/>
      <selection pane="bottomLeft" activeCell="L17" sqref="L17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customWidth="1"/>
    <col min="5" max="5" width="4.453125" customWidth="1"/>
    <col min="6" max="6" width="7.90625" style="347" customWidth="1"/>
    <col min="7" max="7" width="4.54296875" customWidth="1"/>
    <col min="8" max="8" width="6.54296875" style="102" customWidth="1"/>
    <col min="9" max="9" width="4.453125" style="102" customWidth="1"/>
    <col min="10" max="10" width="5.54296875" style="102" customWidth="1"/>
    <col min="11" max="11" width="1.26953125" style="102" customWidth="1"/>
    <col min="12" max="12" width="6.36328125" style="102" customWidth="1"/>
    <col min="13" max="13" width="0.90625" style="102" customWidth="1"/>
    <col min="14" max="14" width="6.90625" customWidth="1"/>
    <col min="15" max="15" width="5.36328125" style="34" customWidth="1"/>
    <col min="16" max="16" width="5.36328125" style="102" customWidth="1"/>
    <col min="17" max="17" width="1.453125" customWidth="1"/>
    <col min="18" max="18" width="5.36328125" customWidth="1"/>
    <col min="19" max="19" width="1.6328125" customWidth="1"/>
    <col min="20" max="20" width="7.54296875" customWidth="1"/>
    <col min="21" max="21" width="5.08984375" style="34" customWidth="1"/>
    <col min="22" max="22" width="6" style="102" customWidth="1"/>
    <col min="23" max="23" width="5.1796875" style="102" customWidth="1"/>
    <col min="24" max="24" width="5.453125" style="11" customWidth="1"/>
    <col min="25" max="25" width="5.81640625" style="11" customWidth="1"/>
    <col min="26" max="26" width="5.54296875" style="11" customWidth="1"/>
    <col min="27" max="27" width="6.6328125" style="102" customWidth="1"/>
    <col min="28" max="28" width="5" customWidth="1"/>
    <col min="29" max="29" width="5.36328125" customWidth="1"/>
    <col min="30" max="30" width="5.81640625" style="11" customWidth="1"/>
    <col min="31" max="31" width="4.90625" style="11" customWidth="1"/>
    <col min="32" max="32" width="6.453125" style="11" customWidth="1"/>
    <col min="33" max="33" width="8.08984375" customWidth="1"/>
    <col min="34" max="34" width="7.453125" customWidth="1"/>
    <col min="35" max="35" width="10" customWidth="1"/>
    <col min="36" max="36" width="5.90625" customWidth="1"/>
    <col min="37" max="37" width="8.08984375" customWidth="1"/>
    <col min="38" max="38" width="5.90625" customWidth="1"/>
    <col min="39" max="39" width="8.08984375" customWidth="1"/>
    <col min="40" max="41" width="6.90625" customWidth="1"/>
    <col min="42" max="43" width="6.36328125" customWidth="1"/>
    <col min="44" max="44" width="7.90625" customWidth="1"/>
    <col min="45" max="45" width="5.6328125" customWidth="1"/>
    <col min="46" max="46" width="7.90625" customWidth="1"/>
    <col min="47" max="47" width="6.36328125" customWidth="1"/>
    <col min="48" max="48" width="7.90625" customWidth="1"/>
    <col min="49" max="49" width="6.36328125" customWidth="1"/>
    <col min="50" max="50" width="8" customWidth="1"/>
    <col min="51" max="51" width="9.1796875" customWidth="1"/>
    <col min="52" max="54" width="8" customWidth="1"/>
    <col min="55" max="55" width="7.36328125" customWidth="1"/>
    <col min="56" max="56" width="7.1796875" customWidth="1"/>
    <col min="57" max="57" width="7.08984375" customWidth="1"/>
    <col min="58" max="58" width="8" customWidth="1"/>
    <col min="59" max="59" width="10.08984375" customWidth="1"/>
    <col min="60" max="60" width="8" customWidth="1"/>
    <col min="61" max="61" width="9.6328125" customWidth="1"/>
    <col min="62" max="62" width="7.6328125" customWidth="1"/>
    <col min="63" max="63" width="9.6328125" customWidth="1"/>
    <col min="64" max="64" width="9.1796875" customWidth="1"/>
    <col min="65" max="67" width="7.90625" customWidth="1"/>
    <col min="68" max="68" width="8.08984375" customWidth="1"/>
    <col min="69" max="69" width="8.54296875" customWidth="1"/>
    <col min="70" max="70" width="8" customWidth="1"/>
    <col min="71" max="71" width="6.453125" customWidth="1"/>
    <col min="72" max="72" width="8.08984375" customWidth="1"/>
    <col min="73" max="73" width="7.54296875" customWidth="1"/>
    <col min="74" max="74" width="8.36328125" customWidth="1"/>
    <col min="75" max="75" width="9.453125" customWidth="1"/>
    <col min="76" max="77" width="8.36328125" customWidth="1"/>
    <col min="78" max="78" width="8.90625" customWidth="1"/>
    <col min="79" max="79" width="8.36328125" customWidth="1"/>
    <col min="80" max="80" width="7.90625" customWidth="1"/>
    <col min="81" max="81" width="8" customWidth="1"/>
    <col min="82" max="83" width="9.90625" customWidth="1"/>
    <col min="84" max="84" width="9.08984375" customWidth="1"/>
    <col min="85" max="85" width="8.36328125" customWidth="1"/>
    <col min="86" max="86" width="8.6328125" customWidth="1"/>
    <col min="87" max="87" width="8.90625" customWidth="1"/>
    <col min="88" max="88" width="8.08984375" customWidth="1"/>
    <col min="89" max="89" width="8.6328125" customWidth="1"/>
    <col min="90" max="91" width="9.90625" customWidth="1"/>
    <col min="92" max="92" width="8.08984375" customWidth="1"/>
    <col min="93" max="93" width="8" customWidth="1"/>
    <col min="94" max="94" width="8.08984375" customWidth="1"/>
    <col min="95" max="95" width="11.08984375" customWidth="1"/>
    <col min="96" max="96" width="7.6328125" customWidth="1"/>
    <col min="97" max="97" width="8.08984375" customWidth="1"/>
    <col min="98" max="98" width="7.90625" customWidth="1"/>
    <col min="99" max="99" width="8.90625" customWidth="1"/>
    <col min="100" max="100" width="6.90625" customWidth="1"/>
    <col min="101" max="101" width="6.6328125" customWidth="1"/>
    <col min="102" max="103" width="8.08984375" customWidth="1"/>
    <col min="104" max="104" width="9.36328125" customWidth="1"/>
    <col min="105" max="105" width="10.08984375" customWidth="1"/>
    <col min="106" max="106" width="10.90625" customWidth="1"/>
    <col min="107" max="110" width="8.08984375" customWidth="1"/>
    <col min="111" max="111" width="8.36328125" customWidth="1"/>
    <col min="112" max="112" width="11.08984375" customWidth="1"/>
    <col min="113" max="113" width="8.08984375" customWidth="1"/>
    <col min="114" max="114" width="6.36328125" customWidth="1"/>
    <col min="115" max="115" width="7.453125" customWidth="1"/>
    <col min="116" max="116" width="7.6328125" customWidth="1"/>
    <col min="117" max="118" width="7.90625" customWidth="1"/>
    <col min="119" max="119" width="8" customWidth="1"/>
    <col min="120" max="120" width="7.6328125" customWidth="1"/>
    <col min="121" max="121" width="7.90625" customWidth="1"/>
    <col min="122" max="122" width="8.08984375" customWidth="1"/>
    <col min="123" max="123" width="7.54296875" customWidth="1"/>
    <col min="124" max="124" width="7.90625" customWidth="1"/>
    <col min="125" max="125" width="7.6328125" customWidth="1"/>
    <col min="126" max="126" width="7.90625" customWidth="1"/>
    <col min="127" max="127" width="7.54296875" customWidth="1"/>
    <col min="128" max="128" width="7.90625" customWidth="1"/>
    <col min="129" max="129" width="9.90625" customWidth="1"/>
    <col min="130" max="130" width="7.08984375" customWidth="1"/>
    <col min="131" max="131" width="8.08984375" customWidth="1"/>
    <col min="132" max="132" width="8.54296875" customWidth="1"/>
    <col min="133" max="133" width="9.90625" customWidth="1"/>
    <col min="134" max="134" width="8.36328125" customWidth="1"/>
    <col min="135" max="135" width="10.54296875" customWidth="1"/>
    <col min="136" max="136" width="7.90625" customWidth="1"/>
    <col min="137" max="137" width="8.08984375" customWidth="1"/>
    <col min="138" max="140" width="9.90625" customWidth="1"/>
    <col min="141" max="141" width="8.36328125" customWidth="1"/>
    <col min="142" max="142" width="8.6328125" customWidth="1"/>
    <col min="143" max="143" width="8.54296875" customWidth="1"/>
    <col min="144" max="144" width="8.6328125" customWidth="1"/>
    <col min="145" max="145" width="8.36328125" customWidth="1"/>
    <col min="146" max="146" width="10.6328125" customWidth="1"/>
    <col min="147" max="147" width="9.90625" customWidth="1"/>
    <col min="148" max="148" width="7.54296875" customWidth="1"/>
    <col min="149" max="149" width="8.54296875" customWidth="1"/>
    <col min="150" max="151" width="7.90625" customWidth="1"/>
    <col min="152" max="154" width="8.36328125" customWidth="1"/>
    <col min="155" max="156" width="8.08984375" customWidth="1"/>
    <col min="157" max="158" width="8.36328125" customWidth="1"/>
    <col min="159" max="159" width="8.54296875" customWidth="1"/>
    <col min="160" max="160" width="8.36328125" customWidth="1"/>
    <col min="161" max="161" width="8.6328125" customWidth="1"/>
    <col min="162" max="163" width="9.90625" customWidth="1"/>
    <col min="164" max="164" width="8.08984375" customWidth="1"/>
    <col min="165" max="165" width="8.54296875" customWidth="1"/>
    <col min="166" max="166" width="7.54296875" customWidth="1"/>
    <col min="167" max="167" width="8.08984375" customWidth="1"/>
    <col min="168" max="168" width="7.90625" customWidth="1"/>
    <col min="169" max="169" width="8.36328125" customWidth="1"/>
    <col min="170" max="170" width="8.08984375" customWidth="1"/>
    <col min="171" max="171" width="9.90625" customWidth="1"/>
    <col min="172" max="172" width="8" customWidth="1"/>
    <col min="173" max="173" width="7.90625" customWidth="1"/>
    <col min="174" max="174" width="8.90625" customWidth="1"/>
    <col min="175" max="175" width="8" customWidth="1"/>
    <col min="176" max="176" width="8.90625" customWidth="1"/>
    <col min="177" max="177" width="7.08984375" customWidth="1"/>
    <col min="178" max="178" width="9" customWidth="1"/>
    <col min="179" max="179" width="8.08984375" customWidth="1"/>
    <col min="180" max="180" width="10.36328125" customWidth="1"/>
    <col min="181" max="182" width="7.90625" customWidth="1"/>
    <col min="183" max="183" width="8.6328125" customWidth="1"/>
    <col min="184" max="184" width="8.90625" customWidth="1"/>
    <col min="185" max="185" width="8.6328125" customWidth="1"/>
    <col min="186" max="187" width="8.08984375" customWidth="1"/>
    <col min="188" max="188" width="7.54296875" customWidth="1"/>
    <col min="189" max="191" width="8.08984375" customWidth="1"/>
    <col min="192" max="192" width="8.6328125" customWidth="1"/>
    <col min="193" max="193" width="7.90625" customWidth="1"/>
    <col min="194" max="195" width="8.08984375" customWidth="1"/>
    <col min="196" max="196" width="7.90625" customWidth="1"/>
    <col min="199" max="199" width="8" customWidth="1"/>
    <col min="200" max="200" width="8.08984375" customWidth="1"/>
    <col min="201" max="201" width="8" customWidth="1"/>
    <col min="202" max="203" width="8.08984375" customWidth="1"/>
    <col min="204" max="206" width="7.90625" customWidth="1"/>
    <col min="207" max="207" width="8.08984375" customWidth="1"/>
    <col min="208" max="210" width="7.90625" customWidth="1"/>
    <col min="211" max="211" width="6.6328125" customWidth="1"/>
    <col min="212" max="212" width="8.36328125" customWidth="1"/>
    <col min="213" max="213" width="8" customWidth="1"/>
  </cols>
  <sheetData>
    <row r="1" spans="1:57" ht="13.5" customHeight="1">
      <c r="A1" s="26"/>
      <c r="B1" s="26"/>
      <c r="C1" s="26"/>
      <c r="D1" s="26"/>
      <c r="E1" s="26"/>
      <c r="F1" s="342"/>
      <c r="G1" s="26"/>
      <c r="H1" s="111"/>
      <c r="I1" s="111"/>
      <c r="J1" s="111"/>
      <c r="K1" s="111"/>
      <c r="L1" s="111"/>
      <c r="M1" s="111"/>
      <c r="N1" s="26"/>
      <c r="O1" s="420"/>
      <c r="P1" s="111"/>
      <c r="Q1" s="26"/>
      <c r="R1" s="26"/>
      <c r="S1" s="26"/>
      <c r="T1" s="26"/>
      <c r="U1" s="420"/>
      <c r="V1" s="111"/>
      <c r="W1" s="111"/>
      <c r="X1" s="133"/>
      <c r="Y1" s="133"/>
      <c r="Z1" s="133"/>
      <c r="AA1" s="111"/>
      <c r="AB1" s="26"/>
      <c r="AC1" s="26"/>
      <c r="AD1" s="133"/>
      <c r="AE1" s="133"/>
      <c r="AF1" s="133"/>
      <c r="AG1" s="26"/>
      <c r="AH1" s="26"/>
    </row>
    <row r="2" spans="1:57" ht="31.5" customHeight="1">
      <c r="A2" s="26"/>
      <c r="B2" s="26"/>
      <c r="C2" s="140" t="s">
        <v>93</v>
      </c>
      <c r="D2" s="142"/>
      <c r="E2" s="142"/>
      <c r="F2" s="440"/>
      <c r="G2" s="142"/>
      <c r="H2" s="142"/>
      <c r="I2" s="143"/>
      <c r="J2" s="142"/>
      <c r="K2" s="142"/>
      <c r="L2" s="142"/>
      <c r="M2" s="142"/>
      <c r="N2" s="143"/>
      <c r="O2" s="420"/>
      <c r="P2" s="143"/>
      <c r="Q2" s="142"/>
      <c r="R2" s="142"/>
      <c r="S2" s="142"/>
      <c r="T2" s="140" t="str">
        <f>+År!B2</f>
        <v>DIELAM:</v>
      </c>
      <c r="U2" s="420"/>
      <c r="V2" s="111"/>
      <c r="W2" s="111"/>
      <c r="X2" s="133"/>
      <c r="Y2" s="111"/>
      <c r="Z2" s="133"/>
      <c r="AA2" s="111"/>
      <c r="AB2" s="26"/>
      <c r="AC2" s="26"/>
      <c r="AD2" s="133"/>
      <c r="AE2" s="133"/>
      <c r="AF2" s="133"/>
      <c r="AG2" s="111"/>
      <c r="AH2" s="26"/>
    </row>
    <row r="3" spans="1:57" ht="22.5" customHeight="1">
      <c r="A3" s="26"/>
      <c r="B3" s="26"/>
      <c r="C3" s="26"/>
      <c r="D3" s="26"/>
      <c r="E3" s="26"/>
      <c r="F3" s="342"/>
      <c r="G3" s="26"/>
      <c r="H3" s="111"/>
      <c r="I3" s="111"/>
      <c r="J3" s="111"/>
      <c r="K3" s="111"/>
      <c r="L3" s="111"/>
      <c r="M3" s="111"/>
      <c r="N3" s="26"/>
      <c r="O3" s="420"/>
      <c r="P3" s="111"/>
      <c r="Q3" s="26"/>
      <c r="R3" s="26"/>
      <c r="S3" s="26"/>
      <c r="T3" s="26"/>
      <c r="U3" s="420"/>
      <c r="V3" s="111"/>
      <c r="W3" s="111"/>
      <c r="X3" s="133"/>
      <c r="Y3" s="133"/>
      <c r="Z3" s="133"/>
      <c r="AA3" s="111"/>
      <c r="AB3" s="26"/>
      <c r="AC3" s="26"/>
      <c r="AD3" s="133"/>
      <c r="AE3" s="133"/>
      <c r="AF3" s="133"/>
      <c r="AG3" s="26"/>
      <c r="AH3" s="26"/>
    </row>
    <row r="4" spans="1:57" s="200" customFormat="1" ht="22.2">
      <c r="A4" s="222"/>
      <c r="B4" s="222"/>
      <c r="C4" s="222"/>
      <c r="D4" s="222"/>
      <c r="E4" s="141" t="s">
        <v>444</v>
      </c>
      <c r="F4" s="441"/>
      <c r="G4" s="514">
        <f>+År!N2</f>
        <v>49</v>
      </c>
      <c r="H4" s="510"/>
      <c r="I4" s="223"/>
      <c r="J4" s="222"/>
      <c r="K4" s="222"/>
      <c r="L4" s="222"/>
      <c r="M4" s="222"/>
      <c r="N4" s="223"/>
      <c r="O4" s="421"/>
      <c r="P4" s="223"/>
      <c r="Q4" s="222"/>
      <c r="R4" s="222"/>
      <c r="S4" s="222"/>
      <c r="T4" s="223"/>
      <c r="U4" s="421"/>
      <c r="V4" s="223"/>
      <c r="W4" s="297" t="s">
        <v>445</v>
      </c>
      <c r="X4" s="224"/>
      <c r="Y4" s="222"/>
      <c r="Z4" s="222"/>
      <c r="AA4" s="511">
        <f>SUM(Måned!F10:F21)</f>
        <v>1903</v>
      </c>
      <c r="AB4" s="512"/>
      <c r="AC4" s="513"/>
      <c r="AD4" s="223"/>
      <c r="AE4" s="224"/>
      <c r="AF4" s="224"/>
      <c r="AG4" s="224"/>
      <c r="AH4" s="22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ht="20.25" customHeight="1">
      <c r="A5" s="65"/>
      <c r="B5" s="65"/>
      <c r="C5" s="26"/>
      <c r="D5" s="72"/>
      <c r="E5" s="26"/>
      <c r="F5" s="442"/>
      <c r="G5" s="26"/>
      <c r="H5" s="111"/>
      <c r="I5" s="111"/>
      <c r="J5" s="111"/>
      <c r="K5" s="111"/>
      <c r="L5" s="111"/>
      <c r="M5" s="26"/>
      <c r="N5" s="66"/>
      <c r="O5" s="420"/>
      <c r="P5" s="111"/>
      <c r="Q5" s="26"/>
      <c r="R5" s="26"/>
      <c r="S5" s="26"/>
      <c r="T5" s="26"/>
      <c r="U5" s="420"/>
      <c r="V5" s="111"/>
      <c r="W5" s="111"/>
      <c r="X5" s="133"/>
      <c r="Y5" s="133"/>
      <c r="Z5" s="133"/>
      <c r="AA5" s="111"/>
      <c r="AB5" s="26"/>
      <c r="AC5" s="26"/>
      <c r="AD5" s="133"/>
      <c r="AE5" s="133"/>
      <c r="AF5" s="133"/>
      <c r="AG5" s="26"/>
      <c r="AH5" s="26"/>
    </row>
    <row r="6" spans="1:57">
      <c r="A6" s="26"/>
      <c r="B6" s="26"/>
      <c r="C6" s="26"/>
      <c r="D6" s="26"/>
      <c r="E6" s="26"/>
      <c r="F6" s="342"/>
      <c r="G6" s="26"/>
      <c r="H6" s="111"/>
      <c r="I6" s="111"/>
      <c r="J6" s="111"/>
      <c r="K6" s="111"/>
      <c r="L6" s="111"/>
      <c r="M6" s="26"/>
      <c r="N6" s="26"/>
      <c r="O6" s="420"/>
      <c r="P6" s="111"/>
      <c r="Q6" s="26"/>
      <c r="R6" s="26"/>
      <c r="S6" s="26"/>
      <c r="T6" s="26"/>
      <c r="U6" s="420"/>
      <c r="V6" s="111"/>
      <c r="W6" s="111"/>
      <c r="X6" s="133"/>
      <c r="Y6" s="133"/>
      <c r="Z6" s="133"/>
      <c r="AA6" s="111"/>
      <c r="AB6" s="26"/>
      <c r="AC6" s="26"/>
      <c r="AD6" s="133"/>
      <c r="AE6" s="133"/>
      <c r="AF6" s="133"/>
      <c r="AG6" s="26"/>
      <c r="AH6" s="26"/>
    </row>
    <row r="7" spans="1:57" ht="15.6">
      <c r="A7" s="26"/>
      <c r="B7" s="26"/>
      <c r="C7" s="26"/>
      <c r="D7" s="41" t="s">
        <v>2</v>
      </c>
      <c r="E7" s="26"/>
      <c r="F7" s="342"/>
      <c r="G7" s="26"/>
      <c r="H7" s="111"/>
      <c r="I7" s="111"/>
      <c r="J7" s="111"/>
      <c r="K7" s="111"/>
      <c r="L7" s="112" t="s">
        <v>2</v>
      </c>
      <c r="M7" s="26"/>
      <c r="N7" s="41"/>
      <c r="O7" s="422"/>
      <c r="P7" s="427"/>
      <c r="Q7" s="422"/>
      <c r="R7" s="422"/>
      <c r="S7" s="41"/>
      <c r="T7" s="41" t="s">
        <v>22</v>
      </c>
      <c r="U7" s="420"/>
      <c r="V7" s="112" t="s">
        <v>22</v>
      </c>
      <c r="W7" s="111"/>
      <c r="X7" s="134" t="s">
        <v>413</v>
      </c>
      <c r="Y7" s="134" t="s">
        <v>45</v>
      </c>
      <c r="Z7" s="134"/>
      <c r="AA7" s="112" t="s">
        <v>422</v>
      </c>
      <c r="AB7" s="26"/>
      <c r="AC7" s="26"/>
      <c r="AD7" s="134" t="s">
        <v>82</v>
      </c>
      <c r="AE7" s="133"/>
      <c r="AF7" s="133"/>
      <c r="AG7" s="41" t="s">
        <v>87</v>
      </c>
      <c r="AH7" s="26"/>
    </row>
    <row r="8" spans="1:57" ht="15.6">
      <c r="A8" s="26"/>
      <c r="B8" s="41"/>
      <c r="C8" s="41"/>
      <c r="D8" s="41" t="s">
        <v>506</v>
      </c>
      <c r="E8" s="114"/>
      <c r="F8" s="352"/>
      <c r="G8" s="114"/>
      <c r="H8" s="112" t="s">
        <v>2</v>
      </c>
      <c r="I8" s="116"/>
      <c r="J8" s="112" t="s">
        <v>1</v>
      </c>
      <c r="K8" s="112"/>
      <c r="L8" s="112" t="s">
        <v>689</v>
      </c>
      <c r="M8" s="26"/>
      <c r="N8" s="41" t="s">
        <v>22</v>
      </c>
      <c r="O8" s="419"/>
      <c r="P8" s="428" t="s">
        <v>22</v>
      </c>
      <c r="Q8" s="419"/>
      <c r="R8" s="419" t="s">
        <v>22</v>
      </c>
      <c r="S8" s="419"/>
      <c r="T8" s="41" t="s">
        <v>423</v>
      </c>
      <c r="U8" s="419"/>
      <c r="V8" s="112" t="s">
        <v>425</v>
      </c>
      <c r="W8" s="116"/>
      <c r="X8" s="134" t="s">
        <v>510</v>
      </c>
      <c r="Y8" s="134" t="s">
        <v>558</v>
      </c>
      <c r="Z8" s="134" t="s">
        <v>558</v>
      </c>
      <c r="AA8" s="112" t="s">
        <v>425</v>
      </c>
      <c r="AB8" s="41" t="s">
        <v>504</v>
      </c>
      <c r="AC8" s="41" t="s">
        <v>423</v>
      </c>
      <c r="AD8" s="134" t="s">
        <v>426</v>
      </c>
      <c r="AE8" s="134" t="s">
        <v>426</v>
      </c>
      <c r="AF8" s="134" t="s">
        <v>427</v>
      </c>
      <c r="AG8" s="41" t="s">
        <v>62</v>
      </c>
      <c r="AH8" s="26"/>
    </row>
    <row r="9" spans="1:57" ht="15.6">
      <c r="A9" s="26"/>
      <c r="B9" s="41" t="s">
        <v>93</v>
      </c>
      <c r="C9" s="41" t="s">
        <v>96</v>
      </c>
      <c r="D9" s="41" t="s">
        <v>507</v>
      </c>
      <c r="E9" s="114" t="s">
        <v>509</v>
      </c>
      <c r="F9" s="352" t="s">
        <v>2</v>
      </c>
      <c r="G9" s="114" t="s">
        <v>509</v>
      </c>
      <c r="H9" s="112" t="s">
        <v>413</v>
      </c>
      <c r="I9" s="116" t="s">
        <v>509</v>
      </c>
      <c r="J9" s="112" t="s">
        <v>413</v>
      </c>
      <c r="K9" s="112"/>
      <c r="L9" s="112" t="s">
        <v>686</v>
      </c>
      <c r="M9" s="26"/>
      <c r="N9" s="41" t="s">
        <v>0</v>
      </c>
      <c r="O9" s="419" t="s">
        <v>509</v>
      </c>
      <c r="P9" s="428" t="s">
        <v>686</v>
      </c>
      <c r="Q9" s="419"/>
      <c r="R9" s="419" t="s">
        <v>687</v>
      </c>
      <c r="S9" s="419"/>
      <c r="T9" s="41" t="s">
        <v>424</v>
      </c>
      <c r="U9" s="419" t="s">
        <v>509</v>
      </c>
      <c r="V9" s="112" t="s">
        <v>44</v>
      </c>
      <c r="W9" s="116" t="s">
        <v>509</v>
      </c>
      <c r="X9" s="134" t="s">
        <v>511</v>
      </c>
      <c r="Y9" s="134" t="s">
        <v>492</v>
      </c>
      <c r="Z9" s="134" t="s">
        <v>78</v>
      </c>
      <c r="AA9" s="112" t="s">
        <v>44</v>
      </c>
      <c r="AB9" s="41" t="s">
        <v>505</v>
      </c>
      <c r="AC9" s="41" t="s">
        <v>532</v>
      </c>
      <c r="AD9" s="134" t="s">
        <v>43</v>
      </c>
      <c r="AE9" s="134" t="s">
        <v>531</v>
      </c>
      <c r="AF9" s="134" t="s">
        <v>531</v>
      </c>
      <c r="AG9" s="41" t="s">
        <v>0</v>
      </c>
      <c r="AH9" s="26"/>
    </row>
    <row r="10" spans="1:57" ht="15.6">
      <c r="A10" s="26">
        <v>1</v>
      </c>
      <c r="B10" s="108" t="s">
        <v>570</v>
      </c>
      <c r="C10" s="108">
        <f>+'Ark1'!C31</f>
        <v>2024</v>
      </c>
      <c r="D10" s="108" t="str">
        <f>+IF(F10=0,"",'Ark1'!Q31)</f>
        <v/>
      </c>
      <c r="E10" s="132" t="str">
        <f t="shared" ref="E10:E21" si="0">+IF(F10=0,"",D10-D23)</f>
        <v/>
      </c>
      <c r="F10" s="338">
        <f>+'Ark1'!R31</f>
        <v>0</v>
      </c>
      <c r="G10" s="132" t="str">
        <f t="shared" ref="G10:G21" si="1">+IF(F10=0,"",F10-F23)</f>
        <v/>
      </c>
      <c r="H10" s="110" t="str">
        <f>+IF(F10=0,"",'Ark1'!AG31)</f>
        <v/>
      </c>
      <c r="I10" s="110" t="str">
        <f t="shared" ref="I10:I21" si="2">+IF(F10=0,"",H10-H23)</f>
        <v/>
      </c>
      <c r="J10" s="110" t="str">
        <f>+IF(F10=0,"",'Ark1'!AH31)</f>
        <v/>
      </c>
      <c r="K10" s="112"/>
      <c r="L10" s="18">
        <f>+'Ark1'!AJ31</f>
        <v>0</v>
      </c>
      <c r="M10" s="26"/>
      <c r="N10" s="109" t="str">
        <f>+IF(F10=0,"",'Ark1'!S31)</f>
        <v/>
      </c>
      <c r="O10" s="423" t="str">
        <f t="shared" ref="O10:O21" si="3">+IF(F10=0,"",N10-N23)</f>
        <v/>
      </c>
      <c r="P10" s="60" t="str">
        <f>+IF(L10=0,"",'Ark1'!AK31)</f>
        <v/>
      </c>
      <c r="Q10" s="419"/>
      <c r="R10" s="5" t="str">
        <f>+IF(L10=0,"",'Ark1'!AL31)</f>
        <v/>
      </c>
      <c r="S10" s="419"/>
      <c r="T10" s="109" t="str">
        <f>+IF(F10=0,"",'Ark1'!T31)</f>
        <v/>
      </c>
      <c r="U10" s="423" t="str">
        <f t="shared" ref="U10:U21" si="4">+IF(F10=0,"",T10-T23)</f>
        <v/>
      </c>
      <c r="V10" s="110" t="str">
        <f>+IF(F10=0,"",'Ark1'!U31)</f>
        <v/>
      </c>
      <c r="W10" s="110" t="str">
        <f t="shared" ref="W10:W21" si="5">+IF(F10=0,"",V10-V23)</f>
        <v/>
      </c>
      <c r="X10" s="115" t="str">
        <f>+IF(F10=0,"",'Ark1'!W31)</f>
        <v/>
      </c>
      <c r="Y10" s="296" t="str">
        <f>+IF(F10=0,"",'Ark1'!X31)</f>
        <v/>
      </c>
      <c r="Z10" s="296" t="str">
        <f>+IF(F10=0,"",'Ark1'!Y31)</f>
        <v/>
      </c>
      <c r="AA10" s="110" t="str">
        <f>+IF(F10=0,"",'Ark1'!AA31)</f>
        <v/>
      </c>
      <c r="AB10" s="109" t="str">
        <f>+IF(F10=0,"",'Ark1'!AB31)</f>
        <v/>
      </c>
      <c r="AC10" s="109" t="str">
        <f>+IF(F10=0,"",'Ark1'!AC31)</f>
        <v/>
      </c>
      <c r="AD10" s="296" t="str">
        <f>+IF(F10=0,"",'Ark1'!AD31)</f>
        <v/>
      </c>
      <c r="AE10" s="296" t="str">
        <f>+IF(F10=0,"",'Ark1'!AE31)</f>
        <v/>
      </c>
      <c r="AF10" s="296" t="str">
        <f>+IF(F10=0,"",'Ark1'!AF31)</f>
        <v/>
      </c>
      <c r="AG10" s="109" t="str">
        <f t="shared" ref="AG10:AG21" si="6">+IF(F10=0,"",V10/N10)</f>
        <v/>
      </c>
      <c r="AH10" s="26"/>
    </row>
    <row r="11" spans="1:57" ht="15.6">
      <c r="A11" s="26">
        <f>1+A10</f>
        <v>2</v>
      </c>
      <c r="B11" s="108" t="s">
        <v>571</v>
      </c>
      <c r="C11" s="108">
        <f>+'Ark1'!C32</f>
        <v>2024</v>
      </c>
      <c r="D11" s="108" t="str">
        <f>+IF(F11=0,"",'Ark1'!Q32)</f>
        <v/>
      </c>
      <c r="E11" s="132" t="str">
        <f t="shared" si="0"/>
        <v/>
      </c>
      <c r="F11" s="338">
        <f>+'Ark1'!R32</f>
        <v>0</v>
      </c>
      <c r="G11" s="132" t="str">
        <f t="shared" si="1"/>
        <v/>
      </c>
      <c r="H11" s="110" t="str">
        <f>+IF(F11=0,"",'Ark1'!AG32)</f>
        <v/>
      </c>
      <c r="I11" s="110" t="str">
        <f t="shared" si="2"/>
        <v/>
      </c>
      <c r="J11" s="110" t="str">
        <f>+IF(F11=0,"",'Ark1'!AH32)</f>
        <v/>
      </c>
      <c r="K11" s="112"/>
      <c r="L11" s="18">
        <f>+'Ark1'!AJ32</f>
        <v>0</v>
      </c>
      <c r="M11" s="26"/>
      <c r="N11" s="109" t="str">
        <f>+IF(F11=0,"",'Ark1'!S32)</f>
        <v/>
      </c>
      <c r="O11" s="423" t="str">
        <f t="shared" si="3"/>
        <v/>
      </c>
      <c r="P11" s="60" t="str">
        <f>+IF(L11=0,"",'Ark1'!AK32)</f>
        <v/>
      </c>
      <c r="Q11" s="419"/>
      <c r="R11" s="5" t="str">
        <f>+IF(L11=0,"",'Ark1'!AL32)</f>
        <v/>
      </c>
      <c r="S11" s="419"/>
      <c r="T11" s="109" t="str">
        <f>+IF(F11=0,"",'Ark1'!T32)</f>
        <v/>
      </c>
      <c r="U11" s="423" t="str">
        <f t="shared" si="4"/>
        <v/>
      </c>
      <c r="V11" s="110" t="str">
        <f>+IF(F11=0,"",'Ark1'!U32)</f>
        <v/>
      </c>
      <c r="W11" s="110" t="str">
        <f t="shared" si="5"/>
        <v/>
      </c>
      <c r="X11" s="115" t="str">
        <f>+IF(F11=0,"",'Ark1'!W32)</f>
        <v/>
      </c>
      <c r="Y11" s="296" t="str">
        <f>+IF(F11=0,"",'Ark1'!X32)</f>
        <v/>
      </c>
      <c r="Z11" s="296" t="str">
        <f>+IF(F11=0,"",'Ark1'!Y32)</f>
        <v/>
      </c>
      <c r="AA11" s="110" t="str">
        <f>+IF(F11=0,"",'Ark1'!AA32)</f>
        <v/>
      </c>
      <c r="AB11" s="109" t="str">
        <f>+IF(F11=0,"",'Ark1'!AB32)</f>
        <v/>
      </c>
      <c r="AC11" s="109" t="str">
        <f>+IF(F11=0,"",'Ark1'!AC32)</f>
        <v/>
      </c>
      <c r="AD11" s="296" t="str">
        <f>+IF(F11=0,"",'Ark1'!AD32)</f>
        <v/>
      </c>
      <c r="AE11" s="296" t="str">
        <f>+IF(F11=0,"",'Ark1'!AE32)</f>
        <v/>
      </c>
      <c r="AF11" s="296" t="str">
        <f>+IF(F11=0,"",'Ark1'!AF32)</f>
        <v/>
      </c>
      <c r="AG11" s="109" t="str">
        <f t="shared" si="6"/>
        <v/>
      </c>
      <c r="AH11" s="26"/>
    </row>
    <row r="12" spans="1:57" ht="15.6">
      <c r="A12" s="26">
        <f t="shared" ref="A12:A21" si="7">1+A11</f>
        <v>3</v>
      </c>
      <c r="B12" s="108" t="s">
        <v>572</v>
      </c>
      <c r="C12" s="108">
        <f>+'Ark1'!C33</f>
        <v>2024</v>
      </c>
      <c r="D12" s="108">
        <f>+IF(F12=0,"",'Ark1'!Q33)</f>
        <v>3</v>
      </c>
      <c r="E12" s="132">
        <f t="shared" si="0"/>
        <v>0</v>
      </c>
      <c r="F12" s="338">
        <f>+'Ark1'!R33</f>
        <v>12</v>
      </c>
      <c r="G12" s="132">
        <f t="shared" si="1"/>
        <v>2</v>
      </c>
      <c r="H12" s="110">
        <f>+IF(F12=0,"",'Ark1'!AG33)</f>
        <v>0.63058328954282705</v>
      </c>
      <c r="I12" s="110">
        <f t="shared" si="2"/>
        <v>0.26905039004897308</v>
      </c>
      <c r="J12" s="110">
        <f>+IF(F12=0,"",'Ark1'!AH33)</f>
        <v>0.75191333553573392</v>
      </c>
      <c r="K12" s="112"/>
      <c r="L12" s="18">
        <f>+'Ark1'!AJ33</f>
        <v>12</v>
      </c>
      <c r="M12" s="26"/>
      <c r="N12" s="109">
        <f>+IF(F12=0,"",'Ark1'!S33)</f>
        <v>8.3333333333333357</v>
      </c>
      <c r="O12" s="423">
        <f t="shared" si="3"/>
        <v>2.8333333333333357</v>
      </c>
      <c r="P12" s="60">
        <f>+IF(L12=0,"",'Ark1'!AK33)</f>
        <v>90.141666666666637</v>
      </c>
      <c r="Q12" s="419"/>
      <c r="R12" s="5">
        <f>+IF(L12=0,"",'Ark1'!AL33)</f>
        <v>25.064105790966273</v>
      </c>
      <c r="S12" s="419"/>
      <c r="T12" s="109">
        <f>+IF(F12=0,"",'Ark1'!T33)</f>
        <v>8</v>
      </c>
      <c r="U12" s="423">
        <f t="shared" si="4"/>
        <v>4.5999999999999996</v>
      </c>
      <c r="V12" s="110">
        <f>+IF(F12=0,"",'Ark1'!U33)</f>
        <v>18.208333333333329</v>
      </c>
      <c r="W12" s="110">
        <f t="shared" si="5"/>
        <v>8.7083333333333286</v>
      </c>
      <c r="X12" s="115">
        <f>+IF(F12=0,"",'Ark1'!W33)</f>
        <v>50</v>
      </c>
      <c r="Y12" s="296">
        <f>+IF(F12=0,"",'Ark1'!X33)</f>
        <v>58.33333333333335</v>
      </c>
      <c r="Z12" s="296">
        <f>+IF(F12=0,"",'Ark1'!Y33)</f>
        <v>8.3333333333333357</v>
      </c>
      <c r="AA12" s="110">
        <f>+IF(F12=0,"",'Ark1'!AA33)</f>
        <v>3.712918513634381</v>
      </c>
      <c r="AB12" s="109">
        <f>+IF(F12=0,"",'Ark1'!AB33)</f>
        <v>1.6499158227686075</v>
      </c>
      <c r="AC12" s="109">
        <f>+IF(F12=0,"",'Ark1'!AC33)</f>
        <v>1.6832508230603462</v>
      </c>
      <c r="AD12" s="296">
        <f>+IF(F12=0,"",'Ark1'!AD33)</f>
        <v>-24.939226714489607</v>
      </c>
      <c r="AE12" s="296">
        <f>+IF(F12=0,"",'Ark1'!AE33)</f>
        <v>-60.00217789635272</v>
      </c>
      <c r="AF12" s="296">
        <f>+IF(F12=0,"",'Ark1'!AF33)</f>
        <v>69.013804141380632</v>
      </c>
      <c r="AG12" s="109">
        <f t="shared" si="6"/>
        <v>2.1849999999999987</v>
      </c>
      <c r="AH12" s="26"/>
    </row>
    <row r="13" spans="1:57" ht="15.6">
      <c r="A13" s="26">
        <f t="shared" si="7"/>
        <v>4</v>
      </c>
      <c r="B13" s="108" t="s">
        <v>573</v>
      </c>
      <c r="C13" s="108">
        <f>+'Ark1'!C34</f>
        <v>2024</v>
      </c>
      <c r="D13" s="108">
        <f>+IF(F13=0,"",'Ark1'!Q34)</f>
        <v>7</v>
      </c>
      <c r="E13" s="132">
        <f t="shared" si="0"/>
        <v>7</v>
      </c>
      <c r="F13" s="338">
        <f>+'Ark1'!R34</f>
        <v>33</v>
      </c>
      <c r="G13" s="132">
        <f t="shared" si="1"/>
        <v>33</v>
      </c>
      <c r="H13" s="110">
        <f>+IF(F13=0,"",'Ark1'!AG34)</f>
        <v>1.7341040462427737</v>
      </c>
      <c r="I13" s="110">
        <f t="shared" si="2"/>
        <v>1.7341040462427737</v>
      </c>
      <c r="J13" s="110">
        <f>+IF(F13=0,"",'Ark1'!AH34)</f>
        <v>1.9704603017288844</v>
      </c>
      <c r="K13" s="112"/>
      <c r="L13" s="18">
        <f>+'Ark1'!AJ34</f>
        <v>33</v>
      </c>
      <c r="M13" s="26"/>
      <c r="N13" s="109">
        <f>+IF(F13=0,"",'Ark1'!S34)</f>
        <v>9.3030303030303028</v>
      </c>
      <c r="O13" s="423">
        <f t="shared" si="3"/>
        <v>9.3030303030303028</v>
      </c>
      <c r="P13" s="60">
        <f>+IF(L13=0,"",'Ark1'!AK34)</f>
        <v>88.454545454545467</v>
      </c>
      <c r="Q13" s="419"/>
      <c r="R13" s="5">
        <f>+IF(L13=0,"",'Ark1'!AL34)</f>
        <v>24.683245814648721</v>
      </c>
      <c r="S13" s="419"/>
      <c r="T13" s="109">
        <f>+IF(F13=0,"",'Ark1'!T34)</f>
        <v>7.9696969696969697</v>
      </c>
      <c r="U13" s="423">
        <f t="shared" si="4"/>
        <v>7.9696969696969697</v>
      </c>
      <c r="V13" s="110">
        <f>+IF(F13=0,"",'Ark1'!U34)</f>
        <v>17.351515151515152</v>
      </c>
      <c r="W13" s="110">
        <f t="shared" si="5"/>
        <v>17.351515151515152</v>
      </c>
      <c r="X13" s="115">
        <f>+IF(F13=0,"",'Ark1'!W34)</f>
        <v>42.424242424242429</v>
      </c>
      <c r="Y13" s="296">
        <f>+IF(F13=0,"",'Ark1'!X34)</f>
        <v>60.606060606060609</v>
      </c>
      <c r="Z13" s="296">
        <f>+IF(F13=0,"",'Ark1'!Y34)</f>
        <v>9.0909090909090917</v>
      </c>
      <c r="AA13" s="110">
        <f>+IF(F13=0,"",'Ark1'!AA34)</f>
        <v>4.4718053578908732</v>
      </c>
      <c r="AB13" s="109">
        <f>+IF(F13=0,"",'Ark1'!AB34)</f>
        <v>0.83429696351128557</v>
      </c>
      <c r="AC13" s="109">
        <f>+IF(F13=0,"",'Ark1'!AC34)</f>
        <v>1.6784705968637856</v>
      </c>
      <c r="AD13" s="296">
        <f>+IF(F13=0,"",'Ark1'!AD34)</f>
        <v>44.904372193485344</v>
      </c>
      <c r="AE13" s="296">
        <f>+IF(F13=0,"",'Ark1'!AE34)</f>
        <v>65.505564182050819</v>
      </c>
      <c r="AF13" s="296">
        <f>+IF(F13=0,"",'Ark1'!AF34)</f>
        <v>48.263135576033029</v>
      </c>
      <c r="AG13" s="109">
        <f t="shared" si="6"/>
        <v>1.8651465798045603</v>
      </c>
      <c r="AH13" s="26"/>
    </row>
    <row r="14" spans="1:57" ht="15.6">
      <c r="A14" s="26">
        <f t="shared" si="7"/>
        <v>5</v>
      </c>
      <c r="B14" s="108" t="s">
        <v>460</v>
      </c>
      <c r="C14" s="108">
        <f>+'Ark1'!C35</f>
        <v>2024</v>
      </c>
      <c r="D14" s="108">
        <f>+IF(F14=0,"",'Ark1'!Q35)</f>
        <v>65</v>
      </c>
      <c r="E14" s="132">
        <f t="shared" si="0"/>
        <v>-7</v>
      </c>
      <c r="F14" s="338">
        <f>+'Ark1'!R35</f>
        <v>604</v>
      </c>
      <c r="G14" s="132">
        <f t="shared" si="1"/>
        <v>-228</v>
      </c>
      <c r="H14" s="110">
        <f>+IF(F14=0,"",'Ark1'!AG35)</f>
        <v>31.739358906988961</v>
      </c>
      <c r="I14" s="110">
        <f t="shared" si="2"/>
        <v>1.6598216691003138</v>
      </c>
      <c r="J14" s="110">
        <f>+IF(F14=0,"",'Ark1'!AH35)</f>
        <v>30.110945931064876</v>
      </c>
      <c r="K14" s="112"/>
      <c r="L14" s="18">
        <f>+'Ark1'!AJ35</f>
        <v>585</v>
      </c>
      <c r="M14" s="26"/>
      <c r="N14" s="109">
        <f>+IF(F14=0,"",'Ark1'!S35)</f>
        <v>9.70860927152318</v>
      </c>
      <c r="O14" s="423">
        <f t="shared" si="3"/>
        <v>0.52110927152317998</v>
      </c>
      <c r="P14" s="60">
        <f>+IF(L14=0,"",'Ark1'!AK35)</f>
        <v>82.917435897435851</v>
      </c>
      <c r="Q14" s="419"/>
      <c r="R14" s="5">
        <f>+IF(L14=0,"",'Ark1'!AL35)</f>
        <v>25.354750353228155</v>
      </c>
      <c r="S14" s="419"/>
      <c r="T14" s="109">
        <f>+IF(F14=0,"",'Ark1'!T35)</f>
        <v>7.2218543046357615</v>
      </c>
      <c r="U14" s="423">
        <f t="shared" si="4"/>
        <v>0.28555622771268752</v>
      </c>
      <c r="V14" s="110">
        <f>+IF(F14=0,"",'Ark1'!U35)</f>
        <v>14.486754966887419</v>
      </c>
      <c r="W14" s="110">
        <f t="shared" si="5"/>
        <v>-1.5847594561894827</v>
      </c>
      <c r="X14" s="115">
        <f>+IF(F14=0,"",'Ark1'!W35)</f>
        <v>14.569536423841059</v>
      </c>
      <c r="Y14" s="296">
        <f>+IF(F14=0,"",'Ark1'!X35)</f>
        <v>26.986754966887421</v>
      </c>
      <c r="Z14" s="296">
        <f>+IF(F14=0,"",'Ark1'!Y35)</f>
        <v>0.33112582781456951</v>
      </c>
      <c r="AA14" s="110">
        <f>+IF(F14=0,"",'Ark1'!AA35)</f>
        <v>2.5399764168663186</v>
      </c>
      <c r="AB14" s="109">
        <f>+IF(F14=0,"",'Ark1'!AB35)</f>
        <v>0.96350219328776576</v>
      </c>
      <c r="AC14" s="109">
        <f>+IF(F14=0,"",'Ark1'!AC35)</f>
        <v>1.300962152339266</v>
      </c>
      <c r="AD14" s="296">
        <f>+IF(F14=0,"",'Ark1'!AD35)</f>
        <v>50.046847248125744</v>
      </c>
      <c r="AE14" s="296">
        <f>+IF(F14=0,"",'Ark1'!AE35)</f>
        <v>58.289238271267635</v>
      </c>
      <c r="AF14" s="296">
        <f>+IF(F14=0,"",'Ark1'!AF35)</f>
        <v>51.782512043747182</v>
      </c>
      <c r="AG14" s="109">
        <f t="shared" si="6"/>
        <v>1.4921555252387448</v>
      </c>
      <c r="AH14" s="26"/>
    </row>
    <row r="15" spans="1:57" ht="15.6">
      <c r="A15" s="26">
        <f t="shared" si="7"/>
        <v>6</v>
      </c>
      <c r="B15" s="108" t="s">
        <v>574</v>
      </c>
      <c r="C15" s="108">
        <f>+'Ark1'!C36</f>
        <v>2024</v>
      </c>
      <c r="D15" s="108">
        <f>+IF(F15=0,"",'Ark1'!Q36)</f>
        <v>114</v>
      </c>
      <c r="E15" s="132">
        <f t="shared" si="0"/>
        <v>-81</v>
      </c>
      <c r="F15" s="338">
        <f>+'Ark1'!R36</f>
        <v>978</v>
      </c>
      <c r="G15" s="132">
        <f t="shared" si="1"/>
        <v>-884</v>
      </c>
      <c r="H15" s="110">
        <f>+IF(F15=0,"",'Ark1'!AG36)</f>
        <v>51.392538097740406</v>
      </c>
      <c r="I15" s="110">
        <f t="shared" si="2"/>
        <v>-15.924887788015191</v>
      </c>
      <c r="J15" s="110">
        <f>+IF(F15=0,"",'Ark1'!AH36)</f>
        <v>53.669061777337276</v>
      </c>
      <c r="K15" s="112"/>
      <c r="L15" s="18">
        <f>+'Ark1'!AJ36</f>
        <v>978</v>
      </c>
      <c r="M15" s="26"/>
      <c r="N15" s="109">
        <f>+IF(F15=0,"",'Ark1'!S36)</f>
        <v>9.4488752556237205</v>
      </c>
      <c r="O15" s="423">
        <f t="shared" si="3"/>
        <v>0.68195796239063355</v>
      </c>
      <c r="P15" s="60">
        <f>+IF(L15=0,"",'Ark1'!AK36)</f>
        <v>86.477709611451942</v>
      </c>
      <c r="Q15" s="419"/>
      <c r="R15" s="5">
        <f>+IF(L15=0,"",'Ark1'!AL36)</f>
        <v>24.608125946458593</v>
      </c>
      <c r="S15" s="419"/>
      <c r="T15" s="109">
        <f>+IF(F15=0,"",'Ark1'!T36)</f>
        <v>6.9018404907975448</v>
      </c>
      <c r="U15" s="423">
        <f t="shared" si="4"/>
        <v>0.46682437908970442</v>
      </c>
      <c r="V15" s="110">
        <f>+IF(F15=0,"",'Ark1'!U36)</f>
        <v>15.946625766871161</v>
      </c>
      <c r="W15" s="110">
        <f t="shared" si="5"/>
        <v>1.0536075069355828</v>
      </c>
      <c r="X15" s="115">
        <f>+IF(F15=0,"",'Ark1'!W36)</f>
        <v>9.7137014314928418</v>
      </c>
      <c r="Y15" s="296">
        <f>+IF(F15=0,"",'Ark1'!X36)</f>
        <v>45.807770961145202</v>
      </c>
      <c r="Z15" s="296">
        <f>+IF(F15=0,"",'Ark1'!Y36)</f>
        <v>1.6359918200408996</v>
      </c>
      <c r="AA15" s="110">
        <f>+IF(F15=0,"",'Ark1'!AA36)</f>
        <v>2.9110384841613697</v>
      </c>
      <c r="AB15" s="109">
        <f>+IF(F15=0,"",'Ark1'!AB36)</f>
        <v>1.31995219082921</v>
      </c>
      <c r="AC15" s="109">
        <f>+IF(F15=0,"",'Ark1'!AC36)</f>
        <v>1.3740870503722036</v>
      </c>
      <c r="AD15" s="296">
        <f>+IF(F15=0,"",'Ark1'!AD36)</f>
        <v>46.771658730553618</v>
      </c>
      <c r="AE15" s="296">
        <f>+IF(F15=0,"",'Ark1'!AE36)</f>
        <v>45.893838681353749</v>
      </c>
      <c r="AF15" s="296">
        <f>+IF(F15=0,"",'Ark1'!AF36)</f>
        <v>48.938929298941915</v>
      </c>
      <c r="AG15" s="109">
        <f t="shared" si="6"/>
        <v>1.6876744941023696</v>
      </c>
      <c r="AH15" s="26"/>
    </row>
    <row r="16" spans="1:57" ht="15.6">
      <c r="A16" s="26">
        <f t="shared" si="7"/>
        <v>7</v>
      </c>
      <c r="B16" s="108" t="s">
        <v>575</v>
      </c>
      <c r="C16" s="108">
        <f>+'Ark1'!C37</f>
        <v>2024</v>
      </c>
      <c r="D16" s="108">
        <f>+IF(F16=0,"",'Ark1'!Q37)</f>
        <v>41</v>
      </c>
      <c r="E16" s="132">
        <f t="shared" si="0"/>
        <v>35</v>
      </c>
      <c r="F16" s="338">
        <f>+'Ark1'!R37</f>
        <v>276</v>
      </c>
      <c r="G16" s="132">
        <f t="shared" si="1"/>
        <v>221</v>
      </c>
      <c r="H16" s="110">
        <f>+IF(F16=0,"",'Ark1'!AG37)</f>
        <v>14.50341565948502</v>
      </c>
      <c r="I16" s="110">
        <f t="shared" si="2"/>
        <v>12.514984712268824</v>
      </c>
      <c r="J16" s="110">
        <f>+IF(F16=0,"",'Ark1'!AH37)</f>
        <v>13.49761865433322</v>
      </c>
      <c r="K16" s="112"/>
      <c r="L16" s="18">
        <f>+'Ark1'!AJ37</f>
        <v>276</v>
      </c>
      <c r="M16" s="26"/>
      <c r="N16" s="109">
        <f>+IF(F16=0,"",'Ark1'!S37)</f>
        <v>9.1485507246376816</v>
      </c>
      <c r="O16" s="423">
        <f t="shared" si="3"/>
        <v>1.2758234519104077</v>
      </c>
      <c r="P16" s="60">
        <f>+IF(L16=0,"",'Ark1'!AK37)</f>
        <v>84.611594202898601</v>
      </c>
      <c r="Q16" s="419"/>
      <c r="R16" s="5">
        <f>+IF(L16=0,"",'Ark1'!AL37)</f>
        <v>23.328340476635248</v>
      </c>
      <c r="S16" s="419"/>
      <c r="T16" s="109">
        <f>+IF(F16=0,"",'Ark1'!T37)</f>
        <v>6.5942028985507246</v>
      </c>
      <c r="U16" s="423">
        <f t="shared" si="4"/>
        <v>1.5578392621870885</v>
      </c>
      <c r="V16" s="110">
        <f>+IF(F16=0,"",'Ark1'!U37)</f>
        <v>14.211231884057963</v>
      </c>
      <c r="W16" s="110">
        <f t="shared" si="5"/>
        <v>1.7094137022397788</v>
      </c>
      <c r="X16" s="115">
        <f>+IF(F16=0,"",'Ark1'!W37)</f>
        <v>10.144927536231885</v>
      </c>
      <c r="Y16" s="296">
        <f>+IF(F16=0,"",'Ark1'!X37)</f>
        <v>14.130434782608695</v>
      </c>
      <c r="Z16" s="296">
        <f>+IF(F16=0,"",'Ark1'!Y37)</f>
        <v>0.36231884057971009</v>
      </c>
      <c r="AA16" s="110">
        <f>+IF(F16=0,"",'Ark1'!AA37)</f>
        <v>2.6150589410318341</v>
      </c>
      <c r="AB16" s="109">
        <f>+IF(F16=0,"",'Ark1'!AB37)</f>
        <v>1.2466032403019609</v>
      </c>
      <c r="AC16" s="109">
        <f>+IF(F16=0,"",'Ark1'!AC37)</f>
        <v>1.6380338212051333</v>
      </c>
      <c r="AD16" s="296">
        <f>+IF(F16=0,"",'Ark1'!AD37)</f>
        <v>62.688907014969296</v>
      </c>
      <c r="AE16" s="296">
        <f>+IF(F16=0,"",'Ark1'!AE37)</f>
        <v>50.526734915651843</v>
      </c>
      <c r="AF16" s="296">
        <f>+IF(F16=0,"",'Ark1'!AF37)</f>
        <v>58.6667659956628</v>
      </c>
      <c r="AG16" s="109">
        <f t="shared" si="6"/>
        <v>1.5533861386138603</v>
      </c>
      <c r="AH16" s="26"/>
    </row>
    <row r="17" spans="1:40" ht="15.6">
      <c r="A17" s="26">
        <f t="shared" si="7"/>
        <v>8</v>
      </c>
      <c r="B17" s="108" t="s">
        <v>576</v>
      </c>
      <c r="C17" s="108">
        <f>+'Ark1'!C38</f>
        <v>2024</v>
      </c>
      <c r="D17" s="108" t="str">
        <f>+IF(F17=0,"",'Ark1'!Q38)</f>
        <v/>
      </c>
      <c r="E17" s="132" t="str">
        <f t="shared" si="0"/>
        <v/>
      </c>
      <c r="F17" s="338">
        <f>+'Ark1'!R38</f>
        <v>0</v>
      </c>
      <c r="G17" s="132" t="str">
        <f t="shared" si="1"/>
        <v/>
      </c>
      <c r="H17" s="110" t="str">
        <f>+IF(F17=0,"",'Ark1'!AG38)</f>
        <v/>
      </c>
      <c r="I17" s="110" t="str">
        <f t="shared" si="2"/>
        <v/>
      </c>
      <c r="J17" s="110" t="str">
        <f>+IF(F17=0,"",'Ark1'!AH38)</f>
        <v/>
      </c>
      <c r="K17" s="112"/>
      <c r="L17" s="18">
        <f>+'Ark1'!AJ38</f>
        <v>0</v>
      </c>
      <c r="M17" s="26"/>
      <c r="N17" s="109" t="str">
        <f>+IF(F17=0,"",'Ark1'!S38)</f>
        <v/>
      </c>
      <c r="O17" s="423" t="str">
        <f t="shared" si="3"/>
        <v/>
      </c>
      <c r="P17" s="60" t="str">
        <f>+IF(L17=0,"",'Ark1'!AK38)</f>
        <v/>
      </c>
      <c r="Q17" s="419"/>
      <c r="R17" s="5" t="str">
        <f>+IF(L17=0,"",'Ark1'!AL38)</f>
        <v/>
      </c>
      <c r="S17" s="419"/>
      <c r="T17" s="109" t="str">
        <f>+IF(F17=0,"",'Ark1'!T38)</f>
        <v/>
      </c>
      <c r="U17" s="423" t="str">
        <f t="shared" si="4"/>
        <v/>
      </c>
      <c r="V17" s="110" t="str">
        <f>+IF(F17=0,"",'Ark1'!U38)</f>
        <v/>
      </c>
      <c r="W17" s="110" t="str">
        <f t="shared" si="5"/>
        <v/>
      </c>
      <c r="X17" s="115" t="str">
        <f>+IF(F17=0,"",'Ark1'!W38)</f>
        <v/>
      </c>
      <c r="Y17" s="296" t="str">
        <f>+IF(F17=0,"",'Ark1'!X38)</f>
        <v/>
      </c>
      <c r="Z17" s="296" t="str">
        <f>+IF(F17=0,"",'Ark1'!Y38)</f>
        <v/>
      </c>
      <c r="AA17" s="110" t="str">
        <f>+IF(F17=0,"",'Ark1'!AA38)</f>
        <v/>
      </c>
      <c r="AB17" s="109" t="str">
        <f>+IF(F17=0,"",'Ark1'!AB38)</f>
        <v/>
      </c>
      <c r="AC17" s="109" t="str">
        <f>+IF(F17=0,"",'Ark1'!AC38)</f>
        <v/>
      </c>
      <c r="AD17" s="296" t="str">
        <f>+IF(F17=0,"",'Ark1'!AD38)</f>
        <v/>
      </c>
      <c r="AE17" s="296" t="str">
        <f>+IF(F17=0,"",'Ark1'!AE38)</f>
        <v/>
      </c>
      <c r="AF17" s="296" t="str">
        <f>+IF(F17=0,"",'Ark1'!AF38)</f>
        <v/>
      </c>
      <c r="AG17" s="109" t="str">
        <f t="shared" si="6"/>
        <v/>
      </c>
      <c r="AH17" s="26"/>
    </row>
    <row r="18" spans="1:40" ht="15.6">
      <c r="A18" s="26">
        <f t="shared" si="7"/>
        <v>9</v>
      </c>
      <c r="B18" s="108" t="s">
        <v>577</v>
      </c>
      <c r="C18" s="108">
        <f>+'Ark1'!C39</f>
        <v>2024</v>
      </c>
      <c r="D18" s="108" t="str">
        <f>+IF(F18=0,"",'Ark1'!Q39)</f>
        <v/>
      </c>
      <c r="E18" s="132" t="str">
        <f t="shared" si="0"/>
        <v/>
      </c>
      <c r="F18" s="338">
        <f>+'Ark1'!R39</f>
        <v>0</v>
      </c>
      <c r="G18" s="132" t="str">
        <f t="shared" si="1"/>
        <v/>
      </c>
      <c r="H18" s="110" t="str">
        <f>+IF(F18=0,"",'Ark1'!AG39)</f>
        <v/>
      </c>
      <c r="I18" s="110" t="str">
        <f t="shared" si="2"/>
        <v/>
      </c>
      <c r="J18" s="110" t="str">
        <f>+IF(F18=0,"",'Ark1'!AH39)</f>
        <v/>
      </c>
      <c r="K18" s="112"/>
      <c r="L18" s="18">
        <f>+'Ark1'!AJ39</f>
        <v>0</v>
      </c>
      <c r="M18" s="26"/>
      <c r="N18" s="109" t="str">
        <f>+IF(F18=0,"",'Ark1'!S39)</f>
        <v/>
      </c>
      <c r="O18" s="423" t="str">
        <f t="shared" si="3"/>
        <v/>
      </c>
      <c r="P18" s="60" t="str">
        <f>+IF(L18=0,"",'Ark1'!AK39)</f>
        <v/>
      </c>
      <c r="Q18" s="419"/>
      <c r="R18" s="5" t="str">
        <f>+IF(L18=0,"",'Ark1'!AL39)</f>
        <v/>
      </c>
      <c r="S18" s="419"/>
      <c r="T18" s="109" t="str">
        <f>+IF(F18=0,"",'Ark1'!T39)</f>
        <v/>
      </c>
      <c r="U18" s="423" t="str">
        <f t="shared" si="4"/>
        <v/>
      </c>
      <c r="V18" s="110" t="str">
        <f>+IF(F18=0,"",'Ark1'!U39)</f>
        <v/>
      </c>
      <c r="W18" s="110" t="str">
        <f t="shared" si="5"/>
        <v/>
      </c>
      <c r="X18" s="115" t="str">
        <f>+IF(F18=0,"",'Ark1'!W39)</f>
        <v/>
      </c>
      <c r="Y18" s="296" t="str">
        <f>+IF(F18=0,"",'Ark1'!X39)</f>
        <v/>
      </c>
      <c r="Z18" s="296" t="str">
        <f>+IF(F18=0,"",'Ark1'!Y39)</f>
        <v/>
      </c>
      <c r="AA18" s="110" t="str">
        <f>+IF(F18=0,"",'Ark1'!AA39)</f>
        <v/>
      </c>
      <c r="AB18" s="109" t="str">
        <f>+IF(F18=0,"",'Ark1'!AB39)</f>
        <v/>
      </c>
      <c r="AC18" s="109" t="str">
        <f>+IF(F18=0,"",'Ark1'!AC39)</f>
        <v/>
      </c>
      <c r="AD18" s="296" t="str">
        <f>+IF(F18=0,"",'Ark1'!AD39)</f>
        <v/>
      </c>
      <c r="AE18" s="296" t="str">
        <f>+IF(F18=0,"",'Ark1'!AE39)</f>
        <v/>
      </c>
      <c r="AF18" s="296" t="str">
        <f>+IF(F18=0,"",'Ark1'!AF39)</f>
        <v/>
      </c>
      <c r="AG18" s="109" t="str">
        <f t="shared" si="6"/>
        <v/>
      </c>
      <c r="AH18" s="26"/>
    </row>
    <row r="19" spans="1:40" ht="15.6">
      <c r="A19" s="26">
        <f t="shared" si="7"/>
        <v>10</v>
      </c>
      <c r="B19" s="108" t="s">
        <v>578</v>
      </c>
      <c r="C19" s="108">
        <f>+'Ark1'!C40</f>
        <v>2024</v>
      </c>
      <c r="D19" s="108" t="str">
        <f>+IF(F19=0,"",'Ark1'!Q40)</f>
        <v/>
      </c>
      <c r="E19" s="132" t="str">
        <f t="shared" si="0"/>
        <v/>
      </c>
      <c r="F19" s="338">
        <f>+'Ark1'!R40</f>
        <v>0</v>
      </c>
      <c r="G19" s="132" t="str">
        <f t="shared" si="1"/>
        <v/>
      </c>
      <c r="H19" s="110" t="str">
        <f>+IF(F19=0,"",'Ark1'!AG40)</f>
        <v/>
      </c>
      <c r="I19" s="110" t="str">
        <f t="shared" si="2"/>
        <v/>
      </c>
      <c r="J19" s="110" t="str">
        <f>+IF(F19=0,"",'Ark1'!AH40)</f>
        <v/>
      </c>
      <c r="K19" s="112"/>
      <c r="L19" s="18">
        <f>+'Ark1'!AJ40</f>
        <v>0</v>
      </c>
      <c r="M19" s="26"/>
      <c r="N19" s="109" t="str">
        <f>+IF(F19=0,"",'Ark1'!S40)</f>
        <v/>
      </c>
      <c r="O19" s="423" t="str">
        <f t="shared" si="3"/>
        <v/>
      </c>
      <c r="P19" s="60" t="str">
        <f>+IF(L19=0,"",'Ark1'!AK40)</f>
        <v/>
      </c>
      <c r="Q19" s="419"/>
      <c r="R19" s="5" t="str">
        <f>+IF(L19=0,"",'Ark1'!AL40)</f>
        <v/>
      </c>
      <c r="S19" s="419"/>
      <c r="T19" s="109" t="str">
        <f>+IF(F19=0,"",'Ark1'!T40)</f>
        <v/>
      </c>
      <c r="U19" s="423" t="str">
        <f t="shared" si="4"/>
        <v/>
      </c>
      <c r="V19" s="110" t="str">
        <f>+IF(F19=0,"",'Ark1'!U40)</f>
        <v/>
      </c>
      <c r="W19" s="110" t="str">
        <f t="shared" si="5"/>
        <v/>
      </c>
      <c r="X19" s="115" t="str">
        <f>+IF(F19=0,"",'Ark1'!W40)</f>
        <v/>
      </c>
      <c r="Y19" s="296" t="str">
        <f>+IF(F19=0,"",'Ark1'!X40)</f>
        <v/>
      </c>
      <c r="Z19" s="296" t="str">
        <f>+IF(F19=0,"",'Ark1'!Y40)</f>
        <v/>
      </c>
      <c r="AA19" s="110" t="str">
        <f>+IF(F19=0,"",'Ark1'!AA40)</f>
        <v/>
      </c>
      <c r="AB19" s="109" t="str">
        <f>+IF(F19=0,"",'Ark1'!AB40)</f>
        <v/>
      </c>
      <c r="AC19" s="109" t="str">
        <f>+IF(F19=0,"",'Ark1'!AC40)</f>
        <v/>
      </c>
      <c r="AD19" s="296" t="str">
        <f>+IF(F19=0,"",'Ark1'!AD40)</f>
        <v/>
      </c>
      <c r="AE19" s="296" t="str">
        <f>+IF(F19=0,"",'Ark1'!AE40)</f>
        <v/>
      </c>
      <c r="AF19" s="296" t="str">
        <f>+IF(F19=0,"",'Ark1'!AF40)</f>
        <v/>
      </c>
      <c r="AG19" s="109" t="str">
        <f t="shared" si="6"/>
        <v/>
      </c>
      <c r="AH19" s="26"/>
    </row>
    <row r="20" spans="1:40" ht="15.6">
      <c r="A20" s="26">
        <f t="shared" si="7"/>
        <v>11</v>
      </c>
      <c r="B20" s="108" t="s">
        <v>579</v>
      </c>
      <c r="C20" s="108">
        <f>+'Ark1'!C41</f>
        <v>2024</v>
      </c>
      <c r="D20" s="108" t="str">
        <f>+IF(F20=0,"",'Ark1'!Q41)</f>
        <v/>
      </c>
      <c r="E20" s="132" t="str">
        <f t="shared" si="0"/>
        <v/>
      </c>
      <c r="F20" s="338">
        <f>+'Ark1'!R41</f>
        <v>0</v>
      </c>
      <c r="G20" s="132" t="str">
        <f t="shared" si="1"/>
        <v/>
      </c>
      <c r="H20" s="110" t="str">
        <f>+IF(F20=0,"",'Ark1'!AG41)</f>
        <v/>
      </c>
      <c r="I20" s="110" t="str">
        <f t="shared" si="2"/>
        <v/>
      </c>
      <c r="J20" s="110" t="str">
        <f>+IF(F20=0,"",'Ark1'!AH41)</f>
        <v/>
      </c>
      <c r="K20" s="112"/>
      <c r="L20" s="18">
        <f>+'Ark1'!AJ41</f>
        <v>0</v>
      </c>
      <c r="M20" s="26"/>
      <c r="N20" s="109" t="str">
        <f>+IF(F20=0,"",'Ark1'!S41)</f>
        <v/>
      </c>
      <c r="O20" s="423" t="str">
        <f t="shared" si="3"/>
        <v/>
      </c>
      <c r="P20" s="60" t="str">
        <f>+IF(L20=0,"",'Ark1'!AK41)</f>
        <v/>
      </c>
      <c r="Q20" s="419"/>
      <c r="R20" s="5" t="str">
        <f>+IF(L20=0,"",'Ark1'!AL41)</f>
        <v/>
      </c>
      <c r="S20" s="419"/>
      <c r="T20" s="109" t="str">
        <f>+IF(F20=0,"",'Ark1'!T41)</f>
        <v/>
      </c>
      <c r="U20" s="423" t="str">
        <f t="shared" si="4"/>
        <v/>
      </c>
      <c r="V20" s="110" t="str">
        <f>+IF(F20=0,"",'Ark1'!U41)</f>
        <v/>
      </c>
      <c r="W20" s="110" t="str">
        <f t="shared" si="5"/>
        <v/>
      </c>
      <c r="X20" s="115" t="str">
        <f>+IF(F20=0,"",'Ark1'!W41)</f>
        <v/>
      </c>
      <c r="Y20" s="296" t="str">
        <f>+IF(F20=0,"",'Ark1'!X41)</f>
        <v/>
      </c>
      <c r="Z20" s="296" t="str">
        <f>+IF(F20=0,"",'Ark1'!Y41)</f>
        <v/>
      </c>
      <c r="AA20" s="110" t="str">
        <f>+IF(F20=0,"",'Ark1'!AA41)</f>
        <v/>
      </c>
      <c r="AB20" s="109" t="str">
        <f>+IF(F20=0,"",'Ark1'!AB41)</f>
        <v/>
      </c>
      <c r="AC20" s="109" t="str">
        <f>+IF(F20=0,"",'Ark1'!AC41)</f>
        <v/>
      </c>
      <c r="AD20" s="296" t="str">
        <f>+IF(F20=0,"",'Ark1'!AD41)</f>
        <v/>
      </c>
      <c r="AE20" s="296" t="str">
        <f>+IF(F20=0,"",'Ark1'!AE41)</f>
        <v/>
      </c>
      <c r="AF20" s="296" t="str">
        <f>+IF(F20=0,"",'Ark1'!AF41)</f>
        <v/>
      </c>
      <c r="AG20" s="109" t="str">
        <f t="shared" si="6"/>
        <v/>
      </c>
      <c r="AH20" s="26"/>
    </row>
    <row r="21" spans="1:40" ht="15.6">
      <c r="A21" s="26">
        <f t="shared" si="7"/>
        <v>12</v>
      </c>
      <c r="B21" s="108" t="s">
        <v>580</v>
      </c>
      <c r="C21" s="108">
        <f>+'Ark1'!C42</f>
        <v>2024</v>
      </c>
      <c r="D21" s="108" t="str">
        <f>+IF(F21=0,"",'Ark1'!Q42)</f>
        <v/>
      </c>
      <c r="E21" s="132" t="str">
        <f t="shared" si="0"/>
        <v/>
      </c>
      <c r="F21" s="338">
        <f>+'Ark1'!R42</f>
        <v>0</v>
      </c>
      <c r="G21" s="132" t="str">
        <f t="shared" si="1"/>
        <v/>
      </c>
      <c r="H21" s="110" t="str">
        <f>+IF(F21=0,"",'Ark1'!AG42)</f>
        <v/>
      </c>
      <c r="I21" s="110" t="str">
        <f t="shared" si="2"/>
        <v/>
      </c>
      <c r="J21" s="110" t="str">
        <f>+IF(F21=0,"",'Ark1'!AH42)</f>
        <v/>
      </c>
      <c r="K21" s="112"/>
      <c r="L21" s="18">
        <f>+'Ark1'!AJ42</f>
        <v>0</v>
      </c>
      <c r="M21" s="26"/>
      <c r="N21" s="109" t="str">
        <f>+IF(F21=0,"",'Ark1'!S42)</f>
        <v/>
      </c>
      <c r="O21" s="423" t="str">
        <f t="shared" si="3"/>
        <v/>
      </c>
      <c r="P21" s="60" t="str">
        <f>+IF(L21=0,"",'Ark1'!AK42)</f>
        <v/>
      </c>
      <c r="Q21" s="419"/>
      <c r="R21" s="5" t="str">
        <f>+IF(L21=0,"",'Ark1'!AL42)</f>
        <v/>
      </c>
      <c r="S21" s="419"/>
      <c r="T21" s="109" t="str">
        <f>+IF(F21=0,"",'Ark1'!T42)</f>
        <v/>
      </c>
      <c r="U21" s="423" t="str">
        <f t="shared" si="4"/>
        <v/>
      </c>
      <c r="V21" s="110" t="str">
        <f>+IF(F21=0,"",'Ark1'!U42)</f>
        <v/>
      </c>
      <c r="W21" s="110" t="str">
        <f t="shared" si="5"/>
        <v/>
      </c>
      <c r="X21" s="115" t="str">
        <f>+IF(F21=0,"",'Ark1'!W42)</f>
        <v/>
      </c>
      <c r="Y21" s="296" t="str">
        <f>+IF(F21=0,"",'Ark1'!X42)</f>
        <v/>
      </c>
      <c r="Z21" s="296" t="str">
        <f>+IF(F21=0,"",'Ark1'!Y42)</f>
        <v/>
      </c>
      <c r="AA21" s="110" t="str">
        <f>+IF(F21=0,"",'Ark1'!AA42)</f>
        <v/>
      </c>
      <c r="AB21" s="109" t="str">
        <f>+IF(F21=0,"",'Ark1'!AB42)</f>
        <v/>
      </c>
      <c r="AC21" s="109" t="str">
        <f>+IF(F21=0,"",'Ark1'!AC42)</f>
        <v/>
      </c>
      <c r="AD21" s="296" t="str">
        <f>+IF(F21=0,"",'Ark1'!AD42)</f>
        <v/>
      </c>
      <c r="AE21" s="296" t="str">
        <f>+IF(F21=0,"",'Ark1'!AE42)</f>
        <v/>
      </c>
      <c r="AF21" s="296" t="str">
        <f>+IF(F21=0,"",'Ark1'!AF42)</f>
        <v/>
      </c>
      <c r="AG21" s="109" t="str">
        <f t="shared" si="6"/>
        <v/>
      </c>
      <c r="AH21" s="26"/>
    </row>
    <row r="22" spans="1:40" ht="15.6">
      <c r="A22" s="26"/>
      <c r="B22" s="26"/>
      <c r="C22" s="26"/>
      <c r="D22" s="26"/>
      <c r="E22" s="26"/>
      <c r="F22" s="342"/>
      <c r="G22" s="26"/>
      <c r="H22" s="26"/>
      <c r="I22" s="26"/>
      <c r="J22" s="26"/>
      <c r="K22" s="112"/>
      <c r="L22" s="26"/>
      <c r="M22" s="26"/>
      <c r="N22" s="26"/>
      <c r="O22" s="420"/>
      <c r="P22" s="429"/>
      <c r="Q22" s="420"/>
      <c r="R22" s="420"/>
      <c r="S22" s="419"/>
      <c r="T22" s="420"/>
      <c r="U22" s="420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40" ht="15.6">
      <c r="A23" s="26"/>
      <c r="B23" s="117" t="str">
        <f t="shared" ref="B23:B34" si="8">+B10</f>
        <v>Jan</v>
      </c>
      <c r="C23" s="117">
        <f>+'Ark1'!C43</f>
        <v>2023</v>
      </c>
      <c r="D23" s="117" t="str">
        <f>+IF(F23=0,"",'Ark1'!Q43)</f>
        <v/>
      </c>
      <c r="E23" s="318" t="str">
        <f t="shared" ref="E23:E34" si="9">+IF(F23=0,"",D23-D36)</f>
        <v/>
      </c>
      <c r="F23" s="443">
        <f>+'Ark1'!R43</f>
        <v>0</v>
      </c>
      <c r="G23" s="117"/>
      <c r="H23" s="130" t="str">
        <f>+IF(F23=0,"",'Ark1'!AG43)</f>
        <v/>
      </c>
      <c r="I23" s="130"/>
      <c r="J23" s="130" t="str">
        <f>+IF(F23=0,"",'Ark1'!AH43)</f>
        <v/>
      </c>
      <c r="K23" s="112"/>
      <c r="L23" s="18" t="str">
        <f>+IF(F23=0,"",'Ark1'!AJ43)</f>
        <v/>
      </c>
      <c r="M23" s="26"/>
      <c r="N23" s="118" t="str">
        <f>+IF(F23=0,"",'Ark1'!S43)</f>
        <v/>
      </c>
      <c r="O23" s="420"/>
      <c r="P23" s="60" t="str">
        <f>+IF(L23=0,"",'Ark1'!AK44)</f>
        <v/>
      </c>
      <c r="Q23" s="419"/>
      <c r="R23" s="5" t="str">
        <f>+IF(L23=0,"",'Ark1'!AL44)</f>
        <v/>
      </c>
      <c r="S23" s="419"/>
      <c r="T23" s="118" t="str">
        <f>+IF(F23=0,"",'Ark1'!T43)</f>
        <v/>
      </c>
      <c r="U23" s="424" t="str">
        <f t="shared" ref="U23:U34" si="10">+IF(F23=0,"",T23-T36)</f>
        <v/>
      </c>
      <c r="V23" s="130" t="str">
        <f>+IF(F23=0,"",'Ark1'!U43)</f>
        <v/>
      </c>
      <c r="W23" s="130" t="str">
        <f t="shared" ref="W23:W34" si="11">+IF(F23=0,"",V23-V36)</f>
        <v/>
      </c>
      <c r="X23" s="135" t="str">
        <f>+IF(F23=0,"",'Ark1'!W43)</f>
        <v/>
      </c>
      <c r="Y23" s="135" t="str">
        <f>+IF(F23=0,"",'Ark1'!X43)</f>
        <v/>
      </c>
      <c r="Z23" s="135" t="str">
        <f>+IF(F23=0,"",'Ark1'!Y43)</f>
        <v/>
      </c>
      <c r="AA23" s="130" t="str">
        <f>+IF(F23=0,"",'Ark1'!AA43)</f>
        <v/>
      </c>
      <c r="AB23" s="118" t="str">
        <f>+IF(F23=0,"",'Ark1'!AB43)</f>
        <v/>
      </c>
      <c r="AC23" s="118" t="str">
        <f>+IF(F23=0,"",'Ark1'!AC43)</f>
        <v/>
      </c>
      <c r="AD23" s="135" t="str">
        <f>+IF(F23=0,"",'Ark1'!AD43)</f>
        <v/>
      </c>
      <c r="AE23" s="135" t="str">
        <f>+IF(F23=0,"",'Ark1'!AE43)</f>
        <v/>
      </c>
      <c r="AF23" s="135" t="str">
        <f>+IF(F23=0,"",'Ark1'!AF43)</f>
        <v/>
      </c>
      <c r="AG23" s="118" t="str">
        <f t="shared" ref="AG23:AG34" si="12">+IF(F23=0,"",V23/N23)</f>
        <v/>
      </c>
      <c r="AH23" s="26"/>
    </row>
    <row r="24" spans="1:40" ht="15.6">
      <c r="A24" s="26"/>
      <c r="B24" s="117" t="str">
        <f t="shared" si="8"/>
        <v>Feb</v>
      </c>
      <c r="C24" s="117">
        <f>+'Ark1'!C44</f>
        <v>2023</v>
      </c>
      <c r="D24" s="117">
        <f>+IF(F24=0,"",'Ark1'!Q44)</f>
        <v>1</v>
      </c>
      <c r="E24" s="318">
        <f t="shared" si="9"/>
        <v>1</v>
      </c>
      <c r="F24" s="443">
        <f>+'Ark1'!R44</f>
        <v>1</v>
      </c>
      <c r="G24" s="117"/>
      <c r="H24" s="130">
        <f>+IF(F24=0,"",'Ark1'!AG44)</f>
        <v>3.6153289949385402E-2</v>
      </c>
      <c r="I24" s="130"/>
      <c r="J24" s="130">
        <f>+IF(F24=0,"",'Ark1'!AH44)</f>
        <v>4.4260633260200147E-2</v>
      </c>
      <c r="K24" s="112"/>
      <c r="L24" s="18">
        <f>+IF(F24=0,"",'Ark1'!AJ44)</f>
        <v>1</v>
      </c>
      <c r="M24" s="26"/>
      <c r="N24" s="118">
        <f>+IF(F24=0,"",'Ark1'!S44)</f>
        <v>8</v>
      </c>
      <c r="O24" s="420"/>
      <c r="P24" s="60">
        <f>+IF(L24=0,"",'Ark1'!AK45)</f>
        <v>0</v>
      </c>
      <c r="Q24" s="419"/>
      <c r="R24" s="5">
        <f>+IF(L24=0,"",'Ark1'!AL45)</f>
        <v>0</v>
      </c>
      <c r="S24" s="419"/>
      <c r="T24" s="118">
        <f>+IF(F24=0,"",'Ark1'!T44)</f>
        <v>8</v>
      </c>
      <c r="U24" s="424">
        <f t="shared" si="10"/>
        <v>8</v>
      </c>
      <c r="V24" s="130">
        <f>+IF(F24=0,"",'Ark1'!U44)</f>
        <v>18.600000000000001</v>
      </c>
      <c r="W24" s="130">
        <f t="shared" si="11"/>
        <v>18.600000000000001</v>
      </c>
      <c r="X24" s="135">
        <f>+IF(F24=0,"",'Ark1'!W44)</f>
        <v>0</v>
      </c>
      <c r="Y24" s="135">
        <f>+IF(F24=0,"",'Ark1'!X44)</f>
        <v>100</v>
      </c>
      <c r="Z24" s="135">
        <f>+IF(F24=0,"",'Ark1'!Y44)</f>
        <v>0</v>
      </c>
      <c r="AA24" s="130">
        <f>+IF(F24=0,"",'Ark1'!AA44)</f>
        <v>0</v>
      </c>
      <c r="AB24" s="118">
        <f>+IF(F24=0,"",'Ark1'!AB44)</f>
        <v>0</v>
      </c>
      <c r="AC24" s="118">
        <f>+IF(F24=0,"",'Ark1'!AC44)</f>
        <v>0</v>
      </c>
      <c r="AD24" s="135">
        <f>+IF(F24=0,"",'Ark1'!AD44)</f>
        <v>0</v>
      </c>
      <c r="AE24" s="135">
        <f>+IF(F24=0,"",'Ark1'!AE44)</f>
        <v>0</v>
      </c>
      <c r="AF24" s="135">
        <f>+IF(F24=0,"",'Ark1'!AF44)</f>
        <v>0</v>
      </c>
      <c r="AG24" s="118">
        <f t="shared" si="12"/>
        <v>2.3250000000000002</v>
      </c>
      <c r="AH24" s="26"/>
    </row>
    <row r="25" spans="1:40" ht="15.6">
      <c r="A25" s="26"/>
      <c r="B25" s="117" t="str">
        <f t="shared" si="8"/>
        <v>Mar</v>
      </c>
      <c r="C25" s="117">
        <f>+'Ark1'!C45</f>
        <v>2023</v>
      </c>
      <c r="D25" s="117">
        <f>+IF(F25=0,"",'Ark1'!Q45)</f>
        <v>3</v>
      </c>
      <c r="E25" s="318">
        <f t="shared" si="9"/>
        <v>2</v>
      </c>
      <c r="F25" s="443">
        <f>+'Ark1'!R45</f>
        <v>10</v>
      </c>
      <c r="G25" s="117"/>
      <c r="H25" s="130">
        <f>+IF(F25=0,"",'Ark1'!AG45)</f>
        <v>0.36153289949385398</v>
      </c>
      <c r="I25" s="130"/>
      <c r="J25" s="130">
        <f>+IF(F25=0,"",'Ark1'!AH45)</f>
        <v>0.22606237417844161</v>
      </c>
      <c r="K25" s="112"/>
      <c r="L25" s="18">
        <f>+IF(F25=0,"",'Ark1'!AJ45)</f>
        <v>0</v>
      </c>
      <c r="M25" s="26"/>
      <c r="N25" s="118">
        <f>+IF(F25=0,"",'Ark1'!S45)</f>
        <v>5.5</v>
      </c>
      <c r="O25" s="420"/>
      <c r="P25" s="60" t="str">
        <f>+IF(L25=0,"",'Ark1'!AK46)</f>
        <v/>
      </c>
      <c r="Q25" s="419"/>
      <c r="R25" s="5" t="str">
        <f>+IF(L25=0,"",'Ark1'!AL46)</f>
        <v/>
      </c>
      <c r="S25" s="419"/>
      <c r="T25" s="118">
        <f>+IF(F25=0,"",'Ark1'!T45)</f>
        <v>3.4</v>
      </c>
      <c r="U25" s="424">
        <f t="shared" si="10"/>
        <v>-4.5999999999999996</v>
      </c>
      <c r="V25" s="130">
        <f>+IF(F25=0,"",'Ark1'!U45)</f>
        <v>9.5</v>
      </c>
      <c r="W25" s="130">
        <f t="shared" si="11"/>
        <v>-5.5</v>
      </c>
      <c r="X25" s="135">
        <f>+IF(F25=0,"",'Ark1'!W45)</f>
        <v>0</v>
      </c>
      <c r="Y25" s="135">
        <f>+IF(F25=0,"",'Ark1'!X45)</f>
        <v>10</v>
      </c>
      <c r="Z25" s="135">
        <f>+IF(F25=0,"",'Ark1'!Y45)</f>
        <v>10</v>
      </c>
      <c r="AA25" s="130">
        <f>+IF(F25=0,"",'Ark1'!AA45)</f>
        <v>6.4892218331630511</v>
      </c>
      <c r="AB25" s="118">
        <f>+IF(F25=0,"",'Ark1'!AB45)</f>
        <v>1.8027756377319943</v>
      </c>
      <c r="AC25" s="118">
        <f>+IF(F25=0,"",'Ark1'!AC45)</f>
        <v>2.2449944320643649</v>
      </c>
      <c r="AD25" s="135">
        <f>+IF(F25=0,"",'Ark1'!AD45)</f>
        <v>89.326843797050358</v>
      </c>
      <c r="AE25" s="135">
        <f>+IF(F25=0,"",'Ark1'!AE45)</f>
        <v>74.751513593211186</v>
      </c>
      <c r="AF25" s="135">
        <f>+IF(F25=0,"",'Ark1'!AF45)</f>
        <v>84.008255888258105</v>
      </c>
      <c r="AG25" s="118">
        <f t="shared" si="12"/>
        <v>1.7272727272727273</v>
      </c>
      <c r="AH25" s="26"/>
    </row>
    <row r="26" spans="1:40" ht="15.6">
      <c r="A26" s="26"/>
      <c r="B26" s="117" t="str">
        <f t="shared" si="8"/>
        <v>Apr</v>
      </c>
      <c r="C26" s="117">
        <f>+'Ark1'!C46</f>
        <v>2023</v>
      </c>
      <c r="D26" s="117" t="str">
        <f>+IF(F26=0,"",'Ark1'!Q46)</f>
        <v/>
      </c>
      <c r="E26" s="318" t="str">
        <f t="shared" si="9"/>
        <v/>
      </c>
      <c r="F26" s="443">
        <f>+'Ark1'!R46</f>
        <v>0</v>
      </c>
      <c r="G26" s="117"/>
      <c r="H26" s="130" t="str">
        <f>+IF(F26=0,"",'Ark1'!AG46)</f>
        <v/>
      </c>
      <c r="I26" s="130"/>
      <c r="J26" s="130" t="str">
        <f>+IF(F26=0,"",'Ark1'!AH46)</f>
        <v/>
      </c>
      <c r="K26" s="112"/>
      <c r="L26" s="18" t="str">
        <f>+IF(F26=0,"",'Ark1'!AJ46)</f>
        <v/>
      </c>
      <c r="M26" s="26"/>
      <c r="N26" s="118" t="str">
        <f>+IF(F26=0,"",'Ark1'!S46)</f>
        <v/>
      </c>
      <c r="O26" s="420"/>
      <c r="P26" s="60" t="str">
        <f>+IF(L26=0,"",'Ark1'!AK47)</f>
        <v/>
      </c>
      <c r="Q26" s="419"/>
      <c r="R26" s="5" t="str">
        <f>+IF(L26=0,"",'Ark1'!AL47)</f>
        <v/>
      </c>
      <c r="S26" s="419"/>
      <c r="T26" s="118" t="str">
        <f>+IF(F26=0,"",'Ark1'!T46)</f>
        <v/>
      </c>
      <c r="U26" s="424" t="str">
        <f t="shared" si="10"/>
        <v/>
      </c>
      <c r="V26" s="130" t="str">
        <f>+IF(F26=0,"",'Ark1'!U46)</f>
        <v/>
      </c>
      <c r="W26" s="130" t="str">
        <f t="shared" si="11"/>
        <v/>
      </c>
      <c r="X26" s="135" t="str">
        <f>+IF(F26=0,"",'Ark1'!W46)</f>
        <v/>
      </c>
      <c r="Y26" s="135" t="str">
        <f>+IF(F26=0,"",'Ark1'!X46)</f>
        <v/>
      </c>
      <c r="Z26" s="135" t="str">
        <f>+IF(F26=0,"",'Ark1'!Y46)</f>
        <v/>
      </c>
      <c r="AA26" s="130" t="str">
        <f>+IF(F26=0,"",'Ark1'!AA46)</f>
        <v/>
      </c>
      <c r="AB26" s="118" t="str">
        <f>+IF(F26=0,"",'Ark1'!AB46)</f>
        <v/>
      </c>
      <c r="AC26" s="118" t="str">
        <f>+IF(F26=0,"",'Ark1'!AC46)</f>
        <v/>
      </c>
      <c r="AD26" s="135" t="str">
        <f>+IF(F26=0,"",'Ark1'!AD46)</f>
        <v/>
      </c>
      <c r="AE26" s="135" t="str">
        <f>+IF(F26=0,"",'Ark1'!AE46)</f>
        <v/>
      </c>
      <c r="AF26" s="135" t="str">
        <f>+IF(F26=0,"",'Ark1'!AF46)</f>
        <v/>
      </c>
      <c r="AG26" s="118" t="str">
        <f t="shared" si="12"/>
        <v/>
      </c>
      <c r="AH26" s="26"/>
      <c r="AN26" t="s">
        <v>459</v>
      </c>
    </row>
    <row r="27" spans="1:40" ht="15.6">
      <c r="A27" s="26"/>
      <c r="B27" s="117" t="str">
        <f t="shared" si="8"/>
        <v>Mai</v>
      </c>
      <c r="C27" s="117">
        <f>+'Ark1'!C47</f>
        <v>2023</v>
      </c>
      <c r="D27" s="117">
        <f>+IF(F27=0,"",'Ark1'!Q47)</f>
        <v>72</v>
      </c>
      <c r="E27" s="318">
        <f t="shared" si="9"/>
        <v>27</v>
      </c>
      <c r="F27" s="443">
        <f>+'Ark1'!R47</f>
        <v>832</v>
      </c>
      <c r="G27" s="117"/>
      <c r="H27" s="130">
        <f>+IF(F27=0,"",'Ark1'!AG47)</f>
        <v>30.079537237888648</v>
      </c>
      <c r="I27" s="130"/>
      <c r="J27" s="130">
        <f>+IF(F27=0,"",'Ark1'!AH47)</f>
        <v>31.818874066600301</v>
      </c>
      <c r="K27" s="112"/>
      <c r="L27" s="18">
        <f>+IF(F27=0,"",'Ark1'!AJ47)</f>
        <v>83</v>
      </c>
      <c r="M27" s="26"/>
      <c r="N27" s="118">
        <f>+IF(F27=0,"",'Ark1'!S47)</f>
        <v>9.1875</v>
      </c>
      <c r="O27" s="420"/>
      <c r="P27" s="60">
        <f>+IF(L27=0,"",'Ark1'!AK48)</f>
        <v>86.357422969187709</v>
      </c>
      <c r="Q27" s="419"/>
      <c r="R27" s="5">
        <f>+IF(L27=0,"",'Ark1'!AL48)</f>
        <v>23.315490896641169</v>
      </c>
      <c r="S27" s="419"/>
      <c r="T27" s="118">
        <f>+IF(F27=0,"",'Ark1'!T47)</f>
        <v>6.936298076923074</v>
      </c>
      <c r="U27" s="424">
        <f t="shared" si="10"/>
        <v>0.94102620931077929</v>
      </c>
      <c r="V27" s="130">
        <f>+IF(F27=0,"",'Ark1'!U47)</f>
        <v>16.071514423076902</v>
      </c>
      <c r="W27" s="130">
        <f t="shared" si="11"/>
        <v>2.9034293166939307</v>
      </c>
      <c r="X27" s="135">
        <f>+IF(F27=0,"",'Ark1'!W47)</f>
        <v>10.456730769230772</v>
      </c>
      <c r="Y27" s="135">
        <f>+IF(F27=0,"",'Ark1'!X47)</f>
        <v>40.745192307692314</v>
      </c>
      <c r="Z27" s="135">
        <f>+IF(F27=0,"",'Ark1'!Y47)</f>
        <v>5.6490384615384599</v>
      </c>
      <c r="AA27" s="130">
        <f>+IF(F27=0,"",'Ark1'!AA47)</f>
        <v>3.6171989820514656</v>
      </c>
      <c r="AB27" s="118">
        <f>+IF(F27=0,"",'Ark1'!AB47)</f>
        <v>0.97489521133141477</v>
      </c>
      <c r="AC27" s="118">
        <f>+IF(F27=0,"",'Ark1'!AC47)</f>
        <v>1.303482667700764</v>
      </c>
      <c r="AD27" s="135">
        <f>+IF(F27=0,"",'Ark1'!AD47)</f>
        <v>14.418883066554747</v>
      </c>
      <c r="AE27" s="135">
        <f>+IF(F27=0,"",'Ark1'!AE47)</f>
        <v>44.88046097571015</v>
      </c>
      <c r="AF27" s="135">
        <f>+IF(F27=0,"",'Ark1'!AF47)</f>
        <v>16.451545369056443</v>
      </c>
      <c r="AG27" s="118">
        <f t="shared" si="12"/>
        <v>1.7492804814233363</v>
      </c>
      <c r="AH27" s="26"/>
      <c r="AN27" t="s">
        <v>460</v>
      </c>
    </row>
    <row r="28" spans="1:40" ht="15.6">
      <c r="A28" s="26"/>
      <c r="B28" s="117" t="str">
        <f t="shared" si="8"/>
        <v>Jun</v>
      </c>
      <c r="C28" s="117">
        <f>+'Ark1'!C48</f>
        <v>2023</v>
      </c>
      <c r="D28" s="117">
        <f>+IF(F28=0,"",'Ark1'!Q48)</f>
        <v>195</v>
      </c>
      <c r="E28" s="318">
        <f t="shared" si="9"/>
        <v>-5</v>
      </c>
      <c r="F28" s="443">
        <f>+'Ark1'!R48</f>
        <v>1862</v>
      </c>
      <c r="G28" s="117"/>
      <c r="H28" s="130">
        <f>+IF(F28=0,"",'Ark1'!AG48)</f>
        <v>67.317425885755597</v>
      </c>
      <c r="I28" s="130"/>
      <c r="J28" s="130">
        <f>+IF(F28=0,"",'Ark1'!AH48)</f>
        <v>65.988320903868811</v>
      </c>
      <c r="K28" s="112"/>
      <c r="L28" s="18">
        <f>+IF(F28=0,"",'Ark1'!AJ48)</f>
        <v>1071</v>
      </c>
      <c r="M28" s="26"/>
      <c r="N28" s="118">
        <f>+IF(F28=0,"",'Ark1'!S48)</f>
        <v>8.766917293233087</v>
      </c>
      <c r="O28" s="420"/>
      <c r="P28" s="60">
        <f>+IF(L28=0,"",'Ark1'!AK49)</f>
        <v>89.3</v>
      </c>
      <c r="Q28" s="419"/>
      <c r="R28" s="5">
        <f>+IF(L28=0,"",'Ark1'!AL49)</f>
        <v>24.944939623201901</v>
      </c>
      <c r="S28" s="419"/>
      <c r="T28" s="118">
        <f>+IF(F28=0,"",'Ark1'!T48)</f>
        <v>6.4350161117078404</v>
      </c>
      <c r="U28" s="424">
        <f t="shared" si="10"/>
        <v>0.18289852326738121</v>
      </c>
      <c r="V28" s="130">
        <f>+IF(F28=0,"",'Ark1'!U48)</f>
        <v>14.893018259935578</v>
      </c>
      <c r="W28" s="130">
        <f t="shared" si="11"/>
        <v>-0.17668776896329774</v>
      </c>
      <c r="X28" s="135">
        <f>+IF(F28=0,"",'Ark1'!W48)</f>
        <v>8.861439312567132</v>
      </c>
      <c r="Y28" s="135">
        <f>+IF(F28=0,"",'Ark1'!X48)</f>
        <v>32.49194414607949</v>
      </c>
      <c r="Z28" s="135">
        <f>+IF(F28=0,"",'Ark1'!Y48)</f>
        <v>0.69817400644468308</v>
      </c>
      <c r="AA28" s="130">
        <f>+IF(F28=0,"",'Ark1'!AA48)</f>
        <v>2.7997803003206276</v>
      </c>
      <c r="AB28" s="118">
        <f>+IF(F28=0,"",'Ark1'!AB48)</f>
        <v>1.2386633299375063</v>
      </c>
      <c r="AC28" s="118">
        <f>+IF(F28=0,"",'Ark1'!AC48)</f>
        <v>1.5951115153021556</v>
      </c>
      <c r="AD28" s="135">
        <f>+IF(F28=0,"",'Ark1'!AD48)</f>
        <v>50.190103370282038</v>
      </c>
      <c r="AE28" s="135">
        <f>+IF(F28=0,"",'Ark1'!AE48)</f>
        <v>47.663972095378632</v>
      </c>
      <c r="AF28" s="135">
        <f>+IF(F28=0,"",'Ark1'!AF48)</f>
        <v>35.140369638913356</v>
      </c>
      <c r="AG28" s="118">
        <f t="shared" si="12"/>
        <v>1.6987748100955669</v>
      </c>
      <c r="AH28" s="26"/>
    </row>
    <row r="29" spans="1:40" ht="15.6">
      <c r="A29" s="26"/>
      <c r="B29" s="117" t="str">
        <f t="shared" si="8"/>
        <v>Jul</v>
      </c>
      <c r="C29" s="117">
        <f>+'Ark1'!C49</f>
        <v>2023</v>
      </c>
      <c r="D29" s="117">
        <f>+IF(F29=0,"",'Ark1'!Q49)</f>
        <v>6</v>
      </c>
      <c r="E29" s="318">
        <f t="shared" si="9"/>
        <v>-20</v>
      </c>
      <c r="F29" s="443">
        <f>+'Ark1'!R49</f>
        <v>55</v>
      </c>
      <c r="G29" s="117"/>
      <c r="H29" s="130">
        <f>+IF(F29=0,"",'Ark1'!AG49)</f>
        <v>1.9884309472161965</v>
      </c>
      <c r="I29" s="130"/>
      <c r="J29" s="130">
        <f>+IF(F29=0,"",'Ark1'!AH49)</f>
        <v>1.6362156682641733</v>
      </c>
      <c r="K29" s="112"/>
      <c r="L29" s="18">
        <f>+IF(F29=0,"",'Ark1'!AJ49)</f>
        <v>3</v>
      </c>
      <c r="M29" s="26"/>
      <c r="N29" s="118">
        <f>+IF(F29=0,"",'Ark1'!S49)</f>
        <v>7.8727272727272739</v>
      </c>
      <c r="O29" s="420"/>
      <c r="P29" s="60">
        <f>+IF(L29=0,"",'Ark1'!AK50)</f>
        <v>0</v>
      </c>
      <c r="Q29" s="419"/>
      <c r="R29" s="5">
        <f>+IF(L29=0,"",'Ark1'!AL50)</f>
        <v>0</v>
      </c>
      <c r="S29" s="419"/>
      <c r="T29" s="118">
        <f>+IF(F29=0,"",'Ark1'!T49)</f>
        <v>5.0363636363636362</v>
      </c>
      <c r="U29" s="424">
        <f t="shared" si="10"/>
        <v>-0.97890353920888362</v>
      </c>
      <c r="V29" s="130">
        <f>+IF(F29=0,"",'Ark1'!U49)</f>
        <v>12.501818181818184</v>
      </c>
      <c r="W29" s="130">
        <f t="shared" si="11"/>
        <v>-2.7928383067314364</v>
      </c>
      <c r="X29" s="135">
        <f>+IF(F29=0,"",'Ark1'!W49)</f>
        <v>3.6363636363636358</v>
      </c>
      <c r="Y29" s="135">
        <f>+IF(F29=0,"",'Ark1'!X49)</f>
        <v>18.181818181818183</v>
      </c>
      <c r="Z29" s="135">
        <f>+IF(F29=0,"",'Ark1'!Y49)</f>
        <v>0</v>
      </c>
      <c r="AA29" s="130">
        <f>+IF(F29=0,"",'Ark1'!AA49)</f>
        <v>2.8712677535187576</v>
      </c>
      <c r="AB29" s="118">
        <f>+IF(F29=0,"",'Ark1'!AB49)</f>
        <v>1.2656948570150588</v>
      </c>
      <c r="AC29" s="118">
        <f>+IF(F29=0,"",'Ark1'!AC49)</f>
        <v>1.9443497287701603</v>
      </c>
      <c r="AD29" s="135">
        <f>+IF(F29=0,"",'Ark1'!AD49)</f>
        <v>56.640862004903042</v>
      </c>
      <c r="AE29" s="135">
        <f>+IF(F29=0,"",'Ark1'!AE49)</f>
        <v>71.81094877769263</v>
      </c>
      <c r="AF29" s="135">
        <f>+IF(F29=0,"",'Ark1'!AF49)</f>
        <v>34.912222863892943</v>
      </c>
      <c r="AG29" s="118">
        <f t="shared" si="12"/>
        <v>1.5879907621247114</v>
      </c>
      <c r="AH29" s="26"/>
    </row>
    <row r="30" spans="1:40" ht="15.6">
      <c r="A30" s="26"/>
      <c r="B30" s="117" t="str">
        <f t="shared" si="8"/>
        <v>Aug</v>
      </c>
      <c r="C30" s="117">
        <f>+'Ark1'!C50</f>
        <v>2023</v>
      </c>
      <c r="D30" s="117">
        <f>+IF(F30=0,"",'Ark1'!Q50)</f>
        <v>1</v>
      </c>
      <c r="E30" s="318">
        <f t="shared" si="9"/>
        <v>-1</v>
      </c>
      <c r="F30" s="443">
        <f>+'Ark1'!R50</f>
        <v>1</v>
      </c>
      <c r="G30" s="117"/>
      <c r="H30" s="130">
        <f>+IF(F30=0,"",'Ark1'!AG50)</f>
        <v>3.6153289949385402E-2</v>
      </c>
      <c r="I30" s="130"/>
      <c r="J30" s="130">
        <f>+IF(F30=0,"",'Ark1'!AH50)</f>
        <v>5.1161484682489392E-2</v>
      </c>
      <c r="K30" s="112"/>
      <c r="L30" s="18">
        <f>+IF(F30=0,"",'Ark1'!AJ50)</f>
        <v>0</v>
      </c>
      <c r="M30" s="26"/>
      <c r="N30" s="118">
        <f>+IF(F30=0,"",'Ark1'!S50)</f>
        <v>8</v>
      </c>
      <c r="O30" s="420"/>
      <c r="P30" s="60" t="str">
        <f>+IF(L30=0,"",'Ark1'!AK51)</f>
        <v/>
      </c>
      <c r="Q30" s="419"/>
      <c r="R30" s="5" t="str">
        <f>+IF(L30=0,"",'Ark1'!AL51)</f>
        <v/>
      </c>
      <c r="S30" s="419"/>
      <c r="T30" s="118">
        <f>+IF(F30=0,"",'Ark1'!T50)</f>
        <v>8</v>
      </c>
      <c r="U30" s="424">
        <f t="shared" si="10"/>
        <v>3.2727272727272716</v>
      </c>
      <c r="V30" s="130">
        <f>+IF(F30=0,"",'Ark1'!U50)</f>
        <v>21.5</v>
      </c>
      <c r="W30" s="130">
        <f t="shared" si="11"/>
        <v>9.4</v>
      </c>
      <c r="X30" s="135">
        <f>+IF(F30=0,"",'Ark1'!W50)</f>
        <v>0</v>
      </c>
      <c r="Y30" s="135">
        <f>+IF(F30=0,"",'Ark1'!X50)</f>
        <v>100</v>
      </c>
      <c r="Z30" s="135">
        <f>+IF(F30=0,"",'Ark1'!Y50)</f>
        <v>0</v>
      </c>
      <c r="AA30" s="130">
        <f>+IF(F30=0,"",'Ark1'!AA50)</f>
        <v>0</v>
      </c>
      <c r="AB30" s="118">
        <f>+IF(F30=0,"",'Ark1'!AB50)</f>
        <v>0</v>
      </c>
      <c r="AC30" s="118">
        <f>+IF(F30=0,"",'Ark1'!AC50)</f>
        <v>0</v>
      </c>
      <c r="AD30" s="135">
        <f>+IF(F30=0,"",'Ark1'!AD50)</f>
        <v>0</v>
      </c>
      <c r="AE30" s="135">
        <f>+IF(F30=0,"",'Ark1'!AE50)</f>
        <v>0</v>
      </c>
      <c r="AF30" s="135">
        <f>+IF(F30=0,"",'Ark1'!AF50)</f>
        <v>0</v>
      </c>
      <c r="AG30" s="118">
        <f t="shared" si="12"/>
        <v>2.6875</v>
      </c>
      <c r="AH30" s="26"/>
    </row>
    <row r="31" spans="1:40" ht="15.6">
      <c r="A31" s="26"/>
      <c r="B31" s="117" t="str">
        <f t="shared" si="8"/>
        <v>Sep</v>
      </c>
      <c r="C31" s="117">
        <f>+'Ark1'!C51</f>
        <v>2023</v>
      </c>
      <c r="D31" s="117">
        <f>+IF(F31=0,"",'Ark1'!Q51)</f>
        <v>2</v>
      </c>
      <c r="E31" s="318">
        <f t="shared" si="9"/>
        <v>-1</v>
      </c>
      <c r="F31" s="443">
        <f>+'Ark1'!R51</f>
        <v>2</v>
      </c>
      <c r="G31" s="117"/>
      <c r="H31" s="130">
        <f>+IF(F31=0,"",'Ark1'!AG51)</f>
        <v>7.2306579898770804E-2</v>
      </c>
      <c r="I31" s="130"/>
      <c r="J31" s="130">
        <f>+IF(F31=0,"",'Ark1'!AH51)</f>
        <v>9.1376791246864819E-2</v>
      </c>
      <c r="K31" s="112"/>
      <c r="L31" s="18">
        <f>+IF(F31=0,"",'Ark1'!AJ51)</f>
        <v>0</v>
      </c>
      <c r="M31" s="26"/>
      <c r="N31" s="118">
        <f>+IF(F31=0,"",'Ark1'!S51)</f>
        <v>8.5</v>
      </c>
      <c r="O31" s="420"/>
      <c r="P31" s="60" t="str">
        <f>+IF(L31=0,"",'Ark1'!AK52)</f>
        <v/>
      </c>
      <c r="Q31" s="419"/>
      <c r="R31" s="5" t="str">
        <f>+IF(L31=0,"",'Ark1'!AL52)</f>
        <v/>
      </c>
      <c r="S31" s="419"/>
      <c r="T31" s="118">
        <f>+IF(F31=0,"",'Ark1'!T51)</f>
        <v>6</v>
      </c>
      <c r="U31" s="424">
        <f t="shared" si="10"/>
        <v>1.25</v>
      </c>
      <c r="V31" s="130">
        <f>+IF(F31=0,"",'Ark1'!U51)</f>
        <v>19.200000000000003</v>
      </c>
      <c r="W31" s="130">
        <f t="shared" si="11"/>
        <v>3.6000000000000032</v>
      </c>
      <c r="X31" s="135">
        <f>+IF(F31=0,"",'Ark1'!W51)</f>
        <v>0</v>
      </c>
      <c r="Y31" s="135">
        <f>+IF(F31=0,"",'Ark1'!X51)</f>
        <v>100</v>
      </c>
      <c r="Z31" s="135">
        <f>+IF(F31=0,"",'Ark1'!Y51)</f>
        <v>0</v>
      </c>
      <c r="AA31" s="130">
        <f>+IF(F31=0,"",'Ark1'!AA51)</f>
        <v>2.3999999999999844</v>
      </c>
      <c r="AB31" s="118">
        <f>+IF(F31=0,"",'Ark1'!AB51)</f>
        <v>0.5</v>
      </c>
      <c r="AC31" s="118">
        <f>+IF(F31=0,"",'Ark1'!AC51)</f>
        <v>1</v>
      </c>
      <c r="AD31" s="135">
        <f>+IF(F31=0,"",'Ark1'!AD51)</f>
        <v>99.999999999999616</v>
      </c>
      <c r="AE31" s="135">
        <f>+IF(F31=0,"",'Ark1'!AE51)</f>
        <v>100.00000000000024</v>
      </c>
      <c r="AF31" s="135">
        <f>+IF(F31=0,"",'Ark1'!AF51)</f>
        <v>100</v>
      </c>
      <c r="AG31" s="118">
        <f t="shared" si="12"/>
        <v>2.2588235294117651</v>
      </c>
      <c r="AH31" s="26"/>
    </row>
    <row r="32" spans="1:40" ht="15.6">
      <c r="A32" s="26"/>
      <c r="B32" s="117" t="str">
        <f t="shared" si="8"/>
        <v>Okt</v>
      </c>
      <c r="C32" s="2">
        <f>+'Ark1'!C52</f>
        <v>2023</v>
      </c>
      <c r="D32" s="2">
        <f>+IF(F32=0,"",'Ark1'!Q52)</f>
        <v>2</v>
      </c>
      <c r="E32" s="4">
        <f t="shared" si="9"/>
        <v>1</v>
      </c>
      <c r="F32" s="337">
        <f>+'Ark1'!R52</f>
        <v>2</v>
      </c>
      <c r="G32" s="2"/>
      <c r="H32" s="60">
        <f>+IF(F32=0,"",'Ark1'!AG52)</f>
        <v>7.2306579898770804E-2</v>
      </c>
      <c r="I32" s="60"/>
      <c r="J32" s="60">
        <f>+IF(F32=0,"",'Ark1'!AH52)</f>
        <v>8.7807385338784141E-2</v>
      </c>
      <c r="K32" s="112"/>
      <c r="L32" s="18">
        <f>+IF(F32=0,"",'Ark1'!AJ52)</f>
        <v>0</v>
      </c>
      <c r="M32" s="26"/>
      <c r="N32" s="5">
        <f>+IF(F32=0,"",'Ark1'!S52)</f>
        <v>8</v>
      </c>
      <c r="O32" s="420"/>
      <c r="P32" s="60" t="str">
        <f>+IF(L32=0,"",'Ark1'!AK53)</f>
        <v/>
      </c>
      <c r="Q32" s="419"/>
      <c r="R32" s="5" t="str">
        <f>+IF(L32=0,"",'Ark1'!AL53)</f>
        <v/>
      </c>
      <c r="S32" s="419"/>
      <c r="T32" s="5">
        <f>+IF(F32=0,"",'Ark1'!T52)</f>
        <v>5.5</v>
      </c>
      <c r="U32" s="23">
        <f t="shared" si="10"/>
        <v>-0.5</v>
      </c>
      <c r="V32" s="60">
        <f>+IF(F32=0,"",'Ark1'!U52)</f>
        <v>18.45</v>
      </c>
      <c r="W32" s="60">
        <f t="shared" si="11"/>
        <v>0.25</v>
      </c>
      <c r="X32" s="18">
        <f>+IF(F32=0,"",'Ark1'!W52)</f>
        <v>0</v>
      </c>
      <c r="Y32" s="18">
        <f>+IF(F32=0,"",'Ark1'!X52)</f>
        <v>100</v>
      </c>
      <c r="Z32" s="18">
        <f>+IF(F32=0,"",'Ark1'!Y52)</f>
        <v>0</v>
      </c>
      <c r="AA32" s="60">
        <f>+IF(F32=0,"",'Ark1'!AA52)</f>
        <v>1.25</v>
      </c>
      <c r="AB32" s="5">
        <f>+IF(F32=0,"",'Ark1'!AB52)</f>
        <v>0</v>
      </c>
      <c r="AC32" s="5">
        <f>+IF(F32=0,"",'Ark1'!AC52)</f>
        <v>1.5</v>
      </c>
      <c r="AD32" s="18">
        <f>+IF(F32=0,"",'Ark1'!AD52)</f>
        <v>0</v>
      </c>
      <c r="AE32" s="18">
        <f>+IF(F32=0,"",'Ark1'!AE52)</f>
        <v>100</v>
      </c>
      <c r="AF32" s="18">
        <f>+IF(F32=0,"",'Ark1'!AF52)</f>
        <v>0</v>
      </c>
      <c r="AG32" s="5">
        <f t="shared" si="12"/>
        <v>2.3062499999999999</v>
      </c>
      <c r="AH32" s="26"/>
    </row>
    <row r="33" spans="1:96" ht="15.6">
      <c r="A33" s="26"/>
      <c r="B33" s="2" t="str">
        <f t="shared" si="8"/>
        <v>Nov</v>
      </c>
      <c r="C33" s="2">
        <f>+'Ark1'!C53</f>
        <v>2023</v>
      </c>
      <c r="D33" s="2">
        <f>+IF(F33=0,"",'Ark1'!Q53)</f>
        <v>1</v>
      </c>
      <c r="E33" s="4">
        <f t="shared" si="9"/>
        <v>1</v>
      </c>
      <c r="F33" s="337">
        <f>+'Ark1'!R53</f>
        <v>1</v>
      </c>
      <c r="G33" s="2"/>
      <c r="H33" s="60">
        <f>+IF(F33=0,"",'Ark1'!AG53)</f>
        <v>3.6153289949385402E-2</v>
      </c>
      <c r="I33" s="60"/>
      <c r="J33" s="60">
        <f>+IF(F33=0,"",'Ark1'!AH53)</f>
        <v>5.5920692559930311E-2</v>
      </c>
      <c r="K33" s="112"/>
      <c r="L33" s="18">
        <f>+IF(F33=0,"",'Ark1'!AJ53)</f>
        <v>0</v>
      </c>
      <c r="M33" s="26"/>
      <c r="N33" s="5">
        <f>+IF(F33=0,"",'Ark1'!S53)</f>
        <v>9</v>
      </c>
      <c r="O33" s="420"/>
      <c r="P33" s="60" t="str">
        <f>+IF(L33=0,"",'Ark1'!AK54)</f>
        <v/>
      </c>
      <c r="Q33" s="419"/>
      <c r="R33" s="5" t="str">
        <f>+IF(L33=0,"",'Ark1'!AL54)</f>
        <v/>
      </c>
      <c r="S33" s="419"/>
      <c r="T33" s="5">
        <f>+IF(F33=0,"",'Ark1'!T53)</f>
        <v>6</v>
      </c>
      <c r="U33" s="23">
        <f t="shared" si="10"/>
        <v>6</v>
      </c>
      <c r="V33" s="60">
        <f>+IF(F33=0,"",'Ark1'!U53)</f>
        <v>23.5</v>
      </c>
      <c r="W33" s="60">
        <f t="shared" si="11"/>
        <v>23.5</v>
      </c>
      <c r="X33" s="18">
        <f>+IF(F33=0,"",'Ark1'!W53)</f>
        <v>0</v>
      </c>
      <c r="Y33" s="18">
        <f>+IF(F33=0,"",'Ark1'!X53)</f>
        <v>100</v>
      </c>
      <c r="Z33" s="18">
        <f>+IF(F33=0,"",'Ark1'!Y53)</f>
        <v>100</v>
      </c>
      <c r="AA33" s="60">
        <f>+IF(F33=0,"",'Ark1'!AA53)</f>
        <v>0</v>
      </c>
      <c r="AB33" s="5">
        <f>+IF(F33=0,"",'Ark1'!AB53)</f>
        <v>0</v>
      </c>
      <c r="AC33" s="5">
        <f>+IF(F33=0,"",'Ark1'!AC53)</f>
        <v>0</v>
      </c>
      <c r="AD33" s="18">
        <f>+IF(F33=0,"",'Ark1'!AD53)</f>
        <v>0</v>
      </c>
      <c r="AE33" s="18">
        <f>+IF(F33=0,"",'Ark1'!AE53)</f>
        <v>0</v>
      </c>
      <c r="AF33" s="18">
        <f>+IF(F33=0,"",'Ark1'!AF53)</f>
        <v>0</v>
      </c>
      <c r="AG33" s="5">
        <f t="shared" si="12"/>
        <v>2.6111111111111112</v>
      </c>
      <c r="AH33" s="26"/>
    </row>
    <row r="34" spans="1:96" ht="15.6">
      <c r="A34" s="26"/>
      <c r="B34" s="117" t="str">
        <f t="shared" si="8"/>
        <v>Des</v>
      </c>
      <c r="C34" s="117">
        <f>+'Ark1'!C54</f>
        <v>2023</v>
      </c>
      <c r="D34" s="117" t="str">
        <f>+IF(F34=0,"",'Ark1'!Q54)</f>
        <v/>
      </c>
      <c r="E34" s="318" t="str">
        <f t="shared" si="9"/>
        <v/>
      </c>
      <c r="F34" s="443">
        <f>+'Ark1'!R54</f>
        <v>0</v>
      </c>
      <c r="G34" s="117" t="str">
        <f>+IF(F34=0,"",F34-F47)</f>
        <v/>
      </c>
      <c r="H34" s="130" t="str">
        <f>+IF(F34=0,"",'Ark1'!AG54)</f>
        <v/>
      </c>
      <c r="I34" s="130" t="str">
        <f t="shared" ref="I34" si="13">+IF(F34=0,"",H34-H47)</f>
        <v/>
      </c>
      <c r="J34" s="130" t="str">
        <f>+IF(F34=0,"",'Ark1'!AH54)</f>
        <v/>
      </c>
      <c r="K34" s="112"/>
      <c r="L34" s="18" t="str">
        <f>+IF(F34=0,"",'Ark1'!AJ54)</f>
        <v/>
      </c>
      <c r="M34" s="26"/>
      <c r="N34" s="118" t="str">
        <f>+IF(F34=0,"",'Ark1'!S54)</f>
        <v/>
      </c>
      <c r="O34" s="420"/>
      <c r="P34" s="60" t="str">
        <f>+IF(L34=0,"",'Ark1'!AK55)</f>
        <v/>
      </c>
      <c r="Q34" s="419"/>
      <c r="R34" s="5" t="str">
        <f>+IF(L34=0,"",'Ark1'!AL55)</f>
        <v/>
      </c>
      <c r="S34" s="419"/>
      <c r="T34" s="118" t="str">
        <f>+IF(F34=0,"",'Ark1'!T54)</f>
        <v/>
      </c>
      <c r="U34" s="424" t="str">
        <f t="shared" si="10"/>
        <v/>
      </c>
      <c r="V34" s="130" t="str">
        <f>+IF(F34=0,"",'Ark1'!U54)</f>
        <v/>
      </c>
      <c r="W34" s="130" t="str">
        <f t="shared" si="11"/>
        <v/>
      </c>
      <c r="X34" s="135" t="str">
        <f>+IF(F34=0,"",'Ark1'!W54)</f>
        <v/>
      </c>
      <c r="Y34" s="135" t="str">
        <f>+IF(F34=0,"",'Ark1'!X54)</f>
        <v/>
      </c>
      <c r="Z34" s="135" t="str">
        <f>+IF(F34=0,"",'Ark1'!Y54)</f>
        <v/>
      </c>
      <c r="AA34" s="130" t="str">
        <f>+IF(F34=0,"",'Ark1'!AA54)</f>
        <v/>
      </c>
      <c r="AB34" s="118" t="str">
        <f>+IF(F34=0,"",'Ark1'!AB54)</f>
        <v/>
      </c>
      <c r="AC34" s="118" t="str">
        <f>+IF(F34=0,"",'Ark1'!AC54)</f>
        <v/>
      </c>
      <c r="AD34" s="135" t="str">
        <f>+IF(F34=0,"",'Ark1'!AD54)</f>
        <v/>
      </c>
      <c r="AE34" s="135" t="str">
        <f>+IF(F34=0,"",'Ark1'!AE54)</f>
        <v/>
      </c>
      <c r="AF34" s="135" t="str">
        <f>+IF(F34=0,"",'Ark1'!AF54)</f>
        <v/>
      </c>
      <c r="AG34" s="118" t="str">
        <f t="shared" si="12"/>
        <v/>
      </c>
      <c r="AH34" s="26"/>
    </row>
    <row r="35" spans="1:96" ht="15.6">
      <c r="A35" s="26"/>
      <c r="B35" s="26"/>
      <c r="C35" s="26"/>
      <c r="D35" s="26"/>
      <c r="E35" s="26"/>
      <c r="F35" s="342"/>
      <c r="G35" s="26"/>
      <c r="H35" s="26"/>
      <c r="I35" s="26"/>
      <c r="J35" s="26"/>
      <c r="K35" s="112"/>
      <c r="L35" s="26"/>
      <c r="M35" s="26"/>
      <c r="N35" s="26"/>
      <c r="O35" s="420"/>
      <c r="P35" s="111"/>
      <c r="Q35" s="26"/>
      <c r="R35" s="26"/>
      <c r="S35" s="26"/>
      <c r="T35" s="26"/>
      <c r="U35" s="420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96">
      <c r="A36" s="26"/>
      <c r="B36" s="46" t="str">
        <f t="shared" ref="B36:B47" si="14">+B23</f>
        <v>Jan</v>
      </c>
      <c r="C36" s="46">
        <f>+'Ark1'!C55</f>
        <v>2022</v>
      </c>
      <c r="D36" s="46" t="str">
        <f>+IF(F36=0,"",'Ark1'!Q55)</f>
        <v/>
      </c>
      <c r="E36" s="46" t="str">
        <f>+IF(F36=0,"",D36-D48)</f>
        <v/>
      </c>
      <c r="F36" s="410">
        <f>+'Ark1'!R55</f>
        <v>0</v>
      </c>
      <c r="G36" s="46"/>
      <c r="H36" s="113" t="str">
        <f>+IF(F36=0,"",'Ark1'!AG55)</f>
        <v/>
      </c>
      <c r="I36" s="113"/>
      <c r="J36" s="113" t="str">
        <f>+IF(F36=0,"",'Ark1'!AH55)</f>
        <v/>
      </c>
      <c r="K36" s="113"/>
      <c r="L36" s="113"/>
      <c r="M36" s="113"/>
      <c r="N36" s="40" t="str">
        <f>+IF(F36=0,"",'Ark1'!S55)</f>
        <v/>
      </c>
      <c r="O36" s="425"/>
      <c r="P36" s="113"/>
      <c r="Q36" s="40"/>
      <c r="R36" s="40"/>
      <c r="S36" s="40"/>
      <c r="T36" s="40" t="str">
        <f>+IF(F36=0,"",'Ark1'!T55)</f>
        <v/>
      </c>
      <c r="U36" s="425"/>
      <c r="V36" s="113" t="str">
        <f>+IF(F36=0,"",'Ark1'!U55)</f>
        <v/>
      </c>
      <c r="W36" s="113"/>
      <c r="X36" s="136" t="str">
        <f>+IF(F36=0,"",'Ark1'!W55)</f>
        <v/>
      </c>
      <c r="Y36" s="136" t="str">
        <f>+IF(F36=0,"",'Ark1'!X55)</f>
        <v/>
      </c>
      <c r="Z36" s="136" t="str">
        <f>+IF(F36=0,"",'Ark1'!Y55)</f>
        <v/>
      </c>
      <c r="AA36" s="113" t="str">
        <f>+IF(F36=0,"",'Ark1'!AA55)</f>
        <v/>
      </c>
      <c r="AB36" s="40" t="str">
        <f>+IF(F36=0,"",'Ark1'!AB55)</f>
        <v/>
      </c>
      <c r="AC36" s="40" t="str">
        <f>+IF(F36=0,"",'Ark1'!AC55)</f>
        <v/>
      </c>
      <c r="AD36" s="136" t="str">
        <f>+IF(F36=0,"",'Ark1'!AD55)</f>
        <v/>
      </c>
      <c r="AE36" s="136" t="str">
        <f>+IF(F36=0,"",'Ark1'!AE55)</f>
        <v/>
      </c>
      <c r="AF36" s="136" t="str">
        <f>+IF(F36=0,"",'Ark1'!AF55)</f>
        <v/>
      </c>
      <c r="AG36" s="40" t="str">
        <f t="shared" ref="AG36:AG99" si="15">+IF(F36=0,"",V36/N36)</f>
        <v/>
      </c>
      <c r="AH36" s="26"/>
    </row>
    <row r="37" spans="1:96">
      <c r="A37" s="26"/>
      <c r="B37" s="46" t="str">
        <f t="shared" si="14"/>
        <v>Feb</v>
      </c>
      <c r="C37" s="46">
        <f>+'Ark1'!C56</f>
        <v>2022</v>
      </c>
      <c r="D37" s="46" t="str">
        <f>+IF(F37=0,"",'Ark1'!Q56)</f>
        <v/>
      </c>
      <c r="E37" s="46" t="str">
        <f t="shared" ref="E37:E76" si="16">+IF(F37=0,"",D37-D49)</f>
        <v/>
      </c>
      <c r="F37" s="410">
        <f>+'Ark1'!R56</f>
        <v>0</v>
      </c>
      <c r="G37" s="46"/>
      <c r="H37" s="113" t="str">
        <f>+IF(F37=0,"",'Ark1'!AG56)</f>
        <v/>
      </c>
      <c r="I37" s="113"/>
      <c r="J37" s="113" t="str">
        <f>+IF(F37=0,"",'Ark1'!AH56)</f>
        <v/>
      </c>
      <c r="K37" s="113"/>
      <c r="L37" s="113"/>
      <c r="M37" s="113"/>
      <c r="N37" s="40" t="str">
        <f>+IF(F37=0,"",'Ark1'!S56)</f>
        <v/>
      </c>
      <c r="O37" s="425"/>
      <c r="P37" s="113"/>
      <c r="Q37" s="40"/>
      <c r="R37" s="40"/>
      <c r="S37" s="40"/>
      <c r="T37" s="40" t="str">
        <f>+IF(F37=0,"",'Ark1'!T56)</f>
        <v/>
      </c>
      <c r="U37" s="425"/>
      <c r="V37" s="113" t="str">
        <f>+IF(F37=0,"",'Ark1'!U56)</f>
        <v/>
      </c>
      <c r="W37" s="113"/>
      <c r="X37" s="136" t="str">
        <f>+IF(F37=0,"",'Ark1'!W56)</f>
        <v/>
      </c>
      <c r="Y37" s="136" t="str">
        <f>+IF(F37=0,"",'Ark1'!X56)</f>
        <v/>
      </c>
      <c r="Z37" s="136" t="str">
        <f>+IF(F37=0,"",'Ark1'!Y56)</f>
        <v/>
      </c>
      <c r="AA37" s="113" t="str">
        <f>+IF(F37=0,"",'Ark1'!AA56)</f>
        <v/>
      </c>
      <c r="AB37" s="40" t="str">
        <f>+IF(F37=0,"",'Ark1'!AB56)</f>
        <v/>
      </c>
      <c r="AC37" s="40" t="str">
        <f>+IF(F37=0,"",'Ark1'!AC56)</f>
        <v/>
      </c>
      <c r="AD37" s="136" t="str">
        <f>+IF(F37=0,"",'Ark1'!AD56)</f>
        <v/>
      </c>
      <c r="AE37" s="136" t="str">
        <f>+IF(F37=0,"",'Ark1'!AE56)</f>
        <v/>
      </c>
      <c r="AF37" s="136" t="str">
        <f>+IF(F37=0,"",'Ark1'!AF56)</f>
        <v/>
      </c>
      <c r="AG37" s="40" t="str">
        <f t="shared" si="15"/>
        <v/>
      </c>
      <c r="AH37" s="26"/>
    </row>
    <row r="38" spans="1:96">
      <c r="A38" s="26"/>
      <c r="B38" s="46" t="str">
        <f t="shared" si="14"/>
        <v>Mar</v>
      </c>
      <c r="C38" s="46">
        <f>+'Ark1'!C57</f>
        <v>2022</v>
      </c>
      <c r="D38" s="46">
        <f>+IF(F38=0,"",'Ark1'!Q57)</f>
        <v>1</v>
      </c>
      <c r="E38" s="46">
        <f t="shared" si="16"/>
        <v>1</v>
      </c>
      <c r="F38" s="410">
        <f>+'Ark1'!R57</f>
        <v>1</v>
      </c>
      <c r="G38" s="46"/>
      <c r="H38" s="113">
        <f>+IF(F38=0,"",'Ark1'!AG57)</f>
        <v>3.5893754486719311E-2</v>
      </c>
      <c r="I38" s="113"/>
      <c r="J38" s="113">
        <f>+IF(F38=0,"",'Ark1'!AH57)</f>
        <v>3.649004673158647E-2</v>
      </c>
      <c r="K38" s="113"/>
      <c r="L38" s="113"/>
      <c r="M38" s="113"/>
      <c r="N38" s="40">
        <f>+IF(F38=0,"",'Ark1'!S57)</f>
        <v>9</v>
      </c>
      <c r="O38" s="425"/>
      <c r="P38" s="113"/>
      <c r="Q38" s="40"/>
      <c r="R38" s="40"/>
      <c r="S38" s="40"/>
      <c r="T38" s="40">
        <f>+IF(F38=0,"",'Ark1'!T57)</f>
        <v>8</v>
      </c>
      <c r="U38" s="425"/>
      <c r="V38" s="113">
        <f>+IF(F38=0,"",'Ark1'!U57)</f>
        <v>15</v>
      </c>
      <c r="W38" s="113"/>
      <c r="X38" s="136">
        <f>+IF(F38=0,"",'Ark1'!W57)</f>
        <v>0</v>
      </c>
      <c r="Y38" s="136">
        <f>+IF(F38=0,"",'Ark1'!X57)</f>
        <v>0</v>
      </c>
      <c r="Z38" s="136">
        <f>+IF(F38=0,"",'Ark1'!Y57)</f>
        <v>0</v>
      </c>
      <c r="AA38" s="113">
        <f>+IF(F38=0,"",'Ark1'!AA57)</f>
        <v>0</v>
      </c>
      <c r="AB38" s="40">
        <f>+IF(F38=0,"",'Ark1'!AB57)</f>
        <v>0</v>
      </c>
      <c r="AC38" s="40">
        <f>+IF(F38=0,"",'Ark1'!AC57)</f>
        <v>0</v>
      </c>
      <c r="AD38" s="136">
        <f>+IF(F38=0,"",'Ark1'!AD57)</f>
        <v>0</v>
      </c>
      <c r="AE38" s="136">
        <f>+IF(F38=0,"",'Ark1'!AE57)</f>
        <v>0</v>
      </c>
      <c r="AF38" s="136">
        <f>+IF(F38=0,"",'Ark1'!AF57)</f>
        <v>0</v>
      </c>
      <c r="AG38" s="40">
        <f t="shared" si="15"/>
        <v>1.6666666666666667</v>
      </c>
      <c r="AH38" s="26"/>
    </row>
    <row r="39" spans="1:96">
      <c r="A39" s="26"/>
      <c r="B39" s="46" t="str">
        <f t="shared" si="14"/>
        <v>Apr</v>
      </c>
      <c r="C39" s="46">
        <f>+'Ark1'!C58</f>
        <v>2022</v>
      </c>
      <c r="D39" s="46">
        <f>+IF(F39=0,"",'Ark1'!Q58)</f>
        <v>5</v>
      </c>
      <c r="E39" s="46">
        <f t="shared" si="16"/>
        <v>5</v>
      </c>
      <c r="F39" s="410">
        <f>+'Ark1'!R58</f>
        <v>77</v>
      </c>
      <c r="G39" s="46"/>
      <c r="H39" s="113">
        <f>+IF(F39=0,"",'Ark1'!AG58)</f>
        <v>2.7638190954773871</v>
      </c>
      <c r="I39" s="113"/>
      <c r="J39" s="113">
        <f>+IF(F39=0,"",'Ark1'!AH58)</f>
        <v>2.5693858238601086</v>
      </c>
      <c r="K39" s="113"/>
      <c r="L39" s="113"/>
      <c r="M39" s="113"/>
      <c r="N39" s="40">
        <f>+IF(F39=0,"",'Ark1'!S58)</f>
        <v>7.1038961038961022</v>
      </c>
      <c r="O39" s="425"/>
      <c r="P39" s="113"/>
      <c r="Q39" s="40"/>
      <c r="R39" s="40"/>
      <c r="S39" s="40"/>
      <c r="T39" s="40">
        <f>+IF(F39=0,"",'Ark1'!T58)</f>
        <v>5.1038961038961048</v>
      </c>
      <c r="U39" s="425"/>
      <c r="V39" s="113">
        <f>+IF(F39=0,"",'Ark1'!U58)</f>
        <v>13.716883116883116</v>
      </c>
      <c r="W39" s="113"/>
      <c r="X39" s="136">
        <f>+IF(F39=0,"",'Ark1'!W58)</f>
        <v>5.1948051948051939</v>
      </c>
      <c r="Y39" s="136">
        <f>+IF(F39=0,"",'Ark1'!X58)</f>
        <v>31.168831168831161</v>
      </c>
      <c r="Z39" s="136">
        <f>+IF(F39=0,"",'Ark1'!Y58)</f>
        <v>7.7922077922077904</v>
      </c>
      <c r="AA39" s="113">
        <f>+IF(F39=0,"",'Ark1'!AA58)</f>
        <v>5.492625577953139</v>
      </c>
      <c r="AB39" s="40">
        <f>+IF(F39=0,"",'Ark1'!AB58)</f>
        <v>1.3540167811925583</v>
      </c>
      <c r="AC39" s="40">
        <f>+IF(F39=0,"",'Ark1'!AC58)</f>
        <v>1.8766121421494488</v>
      </c>
      <c r="AD39" s="136">
        <f>+IF(F39=0,"",'Ark1'!AD58)</f>
        <v>63.819139981847378</v>
      </c>
      <c r="AE39" s="136">
        <f>+IF(F39=0,"",'Ark1'!AE58)</f>
        <v>79.486092324795649</v>
      </c>
      <c r="AF39" s="136">
        <f>+IF(F39=0,"",'Ark1'!AF58)</f>
        <v>75.729930964776614</v>
      </c>
      <c r="AG39" s="40">
        <f t="shared" si="15"/>
        <v>1.9308957952468011</v>
      </c>
      <c r="AH39" s="26"/>
    </row>
    <row r="40" spans="1:96">
      <c r="A40" s="26"/>
      <c r="B40" s="46" t="str">
        <f t="shared" si="14"/>
        <v>Mai</v>
      </c>
      <c r="C40" s="46">
        <f>+'Ark1'!C59</f>
        <v>2022</v>
      </c>
      <c r="D40" s="46">
        <f>+IF(F40=0,"",'Ark1'!Q59)</f>
        <v>45</v>
      </c>
      <c r="E40" s="46">
        <f t="shared" si="16"/>
        <v>45</v>
      </c>
      <c r="F40" s="410">
        <f>+'Ark1'!R59</f>
        <v>423</v>
      </c>
      <c r="G40" s="46"/>
      <c r="H40" s="113">
        <f>+IF(F40=0,"",'Ark1'!AG59)</f>
        <v>15.183058147882267</v>
      </c>
      <c r="I40" s="113"/>
      <c r="J40" s="113">
        <f>+IF(F40=0,"",'Ark1'!AH59)</f>
        <v>13.550213953307315</v>
      </c>
      <c r="K40" s="113"/>
      <c r="L40" s="113"/>
      <c r="M40" s="113"/>
      <c r="N40" s="40">
        <f>+IF(F40=0,"",'Ark1'!S59)</f>
        <v>8.621749408983451</v>
      </c>
      <c r="O40" s="425"/>
      <c r="P40" s="113"/>
      <c r="Q40" s="40"/>
      <c r="R40" s="40"/>
      <c r="S40" s="40"/>
      <c r="T40" s="40">
        <f>+IF(F40=0,"",'Ark1'!T59)</f>
        <v>5.9952718676122947</v>
      </c>
      <c r="U40" s="425"/>
      <c r="V40" s="113">
        <f>+IF(F40=0,"",'Ark1'!U59)</f>
        <v>13.168085106382971</v>
      </c>
      <c r="W40" s="113"/>
      <c r="X40" s="136">
        <f>+IF(F40=0,"",'Ark1'!W59)</f>
        <v>2.8368794326241127</v>
      </c>
      <c r="Y40" s="136">
        <f>+IF(F40=0,"",'Ark1'!X59)</f>
        <v>16.312056737588652</v>
      </c>
      <c r="Z40" s="136">
        <f>+IF(F40=0,"",'Ark1'!Y59)</f>
        <v>2.8368794326241127</v>
      </c>
      <c r="AA40" s="113">
        <f>+IF(F40=0,"",'Ark1'!AA59)</f>
        <v>4.0185736472337688</v>
      </c>
      <c r="AB40" s="40">
        <f>+IF(F40=0,"",'Ark1'!AB59)</f>
        <v>1.3504923412154879</v>
      </c>
      <c r="AC40" s="40">
        <f>+IF(F40=0,"",'Ark1'!AC59)</f>
        <v>1.6081871970761921</v>
      </c>
      <c r="AD40" s="136">
        <f>+IF(F40=0,"",'Ark1'!AD59)</f>
        <v>52.956553353332801</v>
      </c>
      <c r="AE40" s="136">
        <f>+IF(F40=0,"",'Ark1'!AE59)</f>
        <v>59.752113114752362</v>
      </c>
      <c r="AF40" s="136">
        <f>+IF(F40=0,"",'Ark1'!AF59)</f>
        <v>60.329748423827027</v>
      </c>
      <c r="AG40" s="40">
        <f t="shared" si="15"/>
        <v>1.5273101179051267</v>
      </c>
      <c r="AH40" s="26"/>
    </row>
    <row r="41" spans="1:96">
      <c r="A41" s="26"/>
      <c r="B41" s="46" t="str">
        <f t="shared" si="14"/>
        <v>Jun</v>
      </c>
      <c r="C41" s="46">
        <f>+'Ark1'!C60</f>
        <v>2022</v>
      </c>
      <c r="D41" s="46">
        <f>+IF(F41=0,"",'Ark1'!Q60)</f>
        <v>200</v>
      </c>
      <c r="E41" s="46">
        <f t="shared" si="16"/>
        <v>200</v>
      </c>
      <c r="F41" s="410">
        <f>+'Ark1'!R60</f>
        <v>2007</v>
      </c>
      <c r="G41" s="46"/>
      <c r="H41" s="113">
        <f>+IF(F41=0,"",'Ark1'!AG60)</f>
        <v>72.038765254845643</v>
      </c>
      <c r="I41" s="113"/>
      <c r="J41" s="113">
        <f>+IF(F41=0,"",'Ark1'!AH60)</f>
        <v>73.575854292810746</v>
      </c>
      <c r="K41" s="113"/>
      <c r="L41" s="113"/>
      <c r="M41" s="113"/>
      <c r="N41" s="40">
        <f>+IF(F41=0,"",'Ark1'!S60)</f>
        <v>8.7174887892376702</v>
      </c>
      <c r="O41" s="425"/>
      <c r="P41" s="113"/>
      <c r="Q41" s="40"/>
      <c r="R41" s="40"/>
      <c r="S41" s="40"/>
      <c r="T41" s="40">
        <f>+IF(F41=0,"",'Ark1'!T60)</f>
        <v>6.2521175884404592</v>
      </c>
      <c r="U41" s="425"/>
      <c r="V41" s="113">
        <f>+IF(F41=0,"",'Ark1'!U60)</f>
        <v>15.069706028898876</v>
      </c>
      <c r="W41" s="113"/>
      <c r="X41" s="136">
        <f>+IF(F41=0,"",'Ark1'!W60)</f>
        <v>6.6268061783756842</v>
      </c>
      <c r="Y41" s="136">
        <f>+IF(F41=0,"",'Ark1'!X60)</f>
        <v>35.276532137518686</v>
      </c>
      <c r="Z41" s="136">
        <f>+IF(F41=0,"",'Ark1'!Y60)</f>
        <v>2.0926756352765321</v>
      </c>
      <c r="AA41" s="113">
        <f>+IF(F41=0,"",'Ark1'!AA60)</f>
        <v>3.459916254991934</v>
      </c>
      <c r="AB41" s="40">
        <f>+IF(F41=0,"",'Ark1'!AB60)</f>
        <v>1.4122420384748302</v>
      </c>
      <c r="AC41" s="40">
        <f>+IF(F41=0,"",'Ark1'!AC60)</f>
        <v>1.6281695164247536</v>
      </c>
      <c r="AD41" s="136">
        <f>+IF(F41=0,"",'Ark1'!AD60)</f>
        <v>49.996760334818575</v>
      </c>
      <c r="AE41" s="136">
        <f>+IF(F41=0,"",'Ark1'!AE60)</f>
        <v>52.854937590556496</v>
      </c>
      <c r="AF41" s="136">
        <f>+IF(F41=0,"",'Ark1'!AF60)</f>
        <v>55.818918210374441</v>
      </c>
      <c r="AG41" s="40">
        <f t="shared" si="15"/>
        <v>1.7286751257430291</v>
      </c>
      <c r="AH41" s="26"/>
    </row>
    <row r="42" spans="1:96">
      <c r="A42" s="26"/>
      <c r="B42" s="46" t="str">
        <f t="shared" si="14"/>
        <v>Jul</v>
      </c>
      <c r="C42" s="46">
        <f>+'Ark1'!C61</f>
        <v>2022</v>
      </c>
      <c r="D42" s="46">
        <f>+IF(F42=0,"",'Ark1'!Q61)</f>
        <v>26</v>
      </c>
      <c r="E42" s="46">
        <f t="shared" si="16"/>
        <v>26</v>
      </c>
      <c r="F42" s="410">
        <f>+'Ark1'!R61</f>
        <v>262</v>
      </c>
      <c r="G42" s="46"/>
      <c r="H42" s="113">
        <f>+IF(F42=0,"",'Ark1'!AG61)</f>
        <v>9.4041636755204614</v>
      </c>
      <c r="I42" s="113"/>
      <c r="J42" s="113">
        <f>+IF(F42=0,"",'Ark1'!AH61)</f>
        <v>9.7481943508542184</v>
      </c>
      <c r="K42" s="113"/>
      <c r="L42" s="113"/>
      <c r="M42" s="113"/>
      <c r="N42" s="40">
        <f>+IF(F42=0,"",'Ark1'!S61)</f>
        <v>8.5</v>
      </c>
      <c r="O42" s="425"/>
      <c r="P42" s="113"/>
      <c r="Q42" s="40"/>
      <c r="R42" s="40"/>
      <c r="S42" s="40"/>
      <c r="T42" s="40">
        <f>+IF(F42=0,"",'Ark1'!T61)</f>
        <v>6.0152671755725198</v>
      </c>
      <c r="U42" s="425"/>
      <c r="V42" s="113">
        <f>+IF(F42=0,"",'Ark1'!U61)</f>
        <v>15.29465648854962</v>
      </c>
      <c r="W42" s="113"/>
      <c r="X42" s="136">
        <f>+IF(F42=0,"",'Ark1'!W61)</f>
        <v>2.6717557251908399</v>
      </c>
      <c r="Y42" s="136">
        <f>+IF(F42=0,"",'Ark1'!X61)</f>
        <v>35.877862595419849</v>
      </c>
      <c r="Z42" s="136">
        <f>+IF(F42=0,"",'Ark1'!Y61)</f>
        <v>1.5267175572519092</v>
      </c>
      <c r="AA42" s="113">
        <f>+IF(F42=0,"",'Ark1'!AA61)</f>
        <v>3.1202689494840437</v>
      </c>
      <c r="AB42" s="40">
        <f>+IF(F42=0,"",'Ark1'!AB61)</f>
        <v>1.3243174822878121</v>
      </c>
      <c r="AC42" s="40">
        <f>+IF(F42=0,"",'Ark1'!AC61)</f>
        <v>1.3646839682495615</v>
      </c>
      <c r="AD42" s="136">
        <f>+IF(F42=0,"",'Ark1'!AD61)</f>
        <v>40.595084200469969</v>
      </c>
      <c r="AE42" s="136">
        <f>+IF(F42=0,"",'Ark1'!AE61)</f>
        <v>35.891519191739818</v>
      </c>
      <c r="AF42" s="136">
        <f>+IF(F42=0,"",'Ark1'!AF61)</f>
        <v>29.777869305107167</v>
      </c>
      <c r="AG42" s="40">
        <f t="shared" si="15"/>
        <v>1.799371351594073</v>
      </c>
      <c r="AH42" s="26"/>
    </row>
    <row r="43" spans="1:96">
      <c r="A43" s="26"/>
      <c r="B43" s="46" t="str">
        <f t="shared" si="14"/>
        <v>Aug</v>
      </c>
      <c r="C43" s="46">
        <f>+'Ark1'!C62</f>
        <v>2022</v>
      </c>
      <c r="D43" s="46">
        <f>+IF(F43=0,"",'Ark1'!Q62)</f>
        <v>2</v>
      </c>
      <c r="E43" s="46">
        <f t="shared" si="16"/>
        <v>2</v>
      </c>
      <c r="F43" s="410">
        <f>+'Ark1'!R62</f>
        <v>11</v>
      </c>
      <c r="G43" s="46"/>
      <c r="H43" s="113">
        <f>+IF(F43=0,"",'Ark1'!AG62)</f>
        <v>0.39483129935391248</v>
      </c>
      <c r="I43" s="113"/>
      <c r="J43" s="113">
        <f>+IF(F43=0,"",'Ark1'!AH62)</f>
        <v>0.32378834799827722</v>
      </c>
      <c r="K43" s="113"/>
      <c r="L43" s="113"/>
      <c r="M43" s="113"/>
      <c r="N43" s="40">
        <f>+IF(F43=0,"",'Ark1'!S62)</f>
        <v>6</v>
      </c>
      <c r="O43" s="425"/>
      <c r="P43" s="113"/>
      <c r="Q43" s="40"/>
      <c r="R43" s="40"/>
      <c r="S43" s="40"/>
      <c r="T43" s="40">
        <f>+IF(F43=0,"",'Ark1'!T62)</f>
        <v>4.7272727272727284</v>
      </c>
      <c r="U43" s="425"/>
      <c r="V43" s="113">
        <f>+IF(F43=0,"",'Ark1'!U62)</f>
        <v>12.1</v>
      </c>
      <c r="W43" s="113"/>
      <c r="X43" s="136">
        <f>+IF(F43=0,"",'Ark1'!W62)</f>
        <v>0</v>
      </c>
      <c r="Y43" s="136">
        <f>+IF(F43=0,"",'Ark1'!X62)</f>
        <v>27.272727272727277</v>
      </c>
      <c r="Z43" s="136">
        <f>+IF(F43=0,"",'Ark1'!Y62)</f>
        <v>0</v>
      </c>
      <c r="AA43" s="113">
        <f>+IF(F43=0,"",'Ark1'!AA62)</f>
        <v>3.9783505033207849</v>
      </c>
      <c r="AB43" s="40">
        <f>+IF(F43=0,"",'Ark1'!AB62)</f>
        <v>1.3483997249264841</v>
      </c>
      <c r="AC43" s="40">
        <f>+IF(F43=0,"",'Ark1'!AC62)</f>
        <v>1.482682402754552</v>
      </c>
      <c r="AD43" s="136">
        <f>+IF(F43=0,"",'Ark1'!AD62)</f>
        <v>88.122936425096114</v>
      </c>
      <c r="AE43" s="136">
        <f>+IF(F43=0,"",'Ark1'!AE62)</f>
        <v>86.923107247807337</v>
      </c>
      <c r="AF43" s="136">
        <f>+IF(F43=0,"",'Ark1'!AF62)</f>
        <v>81.848934753610109</v>
      </c>
      <c r="AG43" s="40">
        <f t="shared" si="15"/>
        <v>2.0166666666666666</v>
      </c>
      <c r="AH43" s="26"/>
    </row>
    <row r="44" spans="1:96" ht="15.6">
      <c r="A44" s="26"/>
      <c r="B44" s="46" t="str">
        <f t="shared" si="14"/>
        <v>Sep</v>
      </c>
      <c r="C44" s="46">
        <f>+'Ark1'!C63</f>
        <v>2022</v>
      </c>
      <c r="D44" s="46">
        <f>+IF(F44=0,"",'Ark1'!Q63)</f>
        <v>3</v>
      </c>
      <c r="E44" s="46">
        <f t="shared" si="16"/>
        <v>3</v>
      </c>
      <c r="F44" s="410">
        <f>+'Ark1'!R63</f>
        <v>4</v>
      </c>
      <c r="G44" s="46"/>
      <c r="H44" s="113">
        <f>+IF(F44=0,"",'Ark1'!AG63)</f>
        <v>0.14357501794687724</v>
      </c>
      <c r="I44" s="113"/>
      <c r="J44" s="113">
        <f>+IF(F44=0,"",'Ark1'!AH63)</f>
        <v>0.15179859440339971</v>
      </c>
      <c r="K44" s="113"/>
      <c r="L44" s="113"/>
      <c r="M44" s="113"/>
      <c r="N44" s="40">
        <f>+IF(F44=0,"",'Ark1'!S63)</f>
        <v>6.25</v>
      </c>
      <c r="O44" s="425"/>
      <c r="P44" s="113"/>
      <c r="Q44" s="40"/>
      <c r="R44" s="40"/>
      <c r="S44" s="40"/>
      <c r="T44" s="40">
        <f>+IF(F44=0,"",'Ark1'!T63)</f>
        <v>4.75</v>
      </c>
      <c r="U44" s="425"/>
      <c r="V44" s="113">
        <f>+IF(F44=0,"",'Ark1'!U63)</f>
        <v>15.6</v>
      </c>
      <c r="W44" s="113"/>
      <c r="X44" s="136">
        <f>+IF(F44=0,"",'Ark1'!W63)</f>
        <v>0</v>
      </c>
      <c r="Y44" s="136">
        <f>+IF(F44=0,"",'Ark1'!X63)</f>
        <v>50</v>
      </c>
      <c r="Z44" s="136">
        <f>+IF(F44=0,"",'Ark1'!Y63)</f>
        <v>25</v>
      </c>
      <c r="AA44" s="113">
        <f>+IF(F44=0,"",'Ark1'!AA63)</f>
        <v>8.0495341480112987</v>
      </c>
      <c r="AB44" s="40">
        <f>+IF(F44=0,"",'Ark1'!AB63)</f>
        <v>2.384848003542364</v>
      </c>
      <c r="AC44" s="40">
        <f>+IF(F44=0,"",'Ark1'!AC63)</f>
        <v>1.0897247358851685</v>
      </c>
      <c r="AD44" s="136">
        <f>+IF(F44=0,"",'Ark1'!AD63)</f>
        <v>91.811624908944353</v>
      </c>
      <c r="AE44" s="136">
        <f>+IF(F44=0,"",'Ark1'!AE63)</f>
        <v>64.981136002026844</v>
      </c>
      <c r="AF44" s="136">
        <f>+IF(F44=0,"",'Ark1'!AF63)</f>
        <v>88.982422995118114</v>
      </c>
      <c r="AG44" s="40">
        <f t="shared" si="15"/>
        <v>2.496</v>
      </c>
      <c r="AH44" s="26"/>
      <c r="AK44" s="42"/>
      <c r="AL44" s="42"/>
      <c r="AM44" s="42"/>
      <c r="AO44" s="42"/>
      <c r="AP44" s="42"/>
      <c r="AQ44" s="4"/>
      <c r="AR44" s="2"/>
      <c r="AS44" s="2"/>
      <c r="AT44" s="2"/>
      <c r="AU44" s="2"/>
      <c r="AV44" s="2"/>
      <c r="AW44" s="2"/>
      <c r="AX44" s="2"/>
      <c r="AY44" s="2"/>
      <c r="AZ44" s="2"/>
      <c r="BB44" s="2"/>
      <c r="BI44" s="4"/>
      <c r="BJ44" s="2"/>
      <c r="BK44" s="2"/>
      <c r="BL44" s="2"/>
      <c r="BM44" s="2"/>
      <c r="BN44" s="2"/>
      <c r="BO44" s="2"/>
      <c r="BP44" s="2"/>
      <c r="BQ44" s="2"/>
      <c r="BR44" s="2"/>
      <c r="BT44" s="2"/>
      <c r="CA44" s="4"/>
      <c r="CB44" s="2"/>
      <c r="CC44" s="2"/>
      <c r="CD44" s="2"/>
      <c r="CE44" s="2"/>
      <c r="CF44" s="2"/>
      <c r="CG44" s="2"/>
      <c r="CH44" s="2"/>
      <c r="CI44" s="2"/>
      <c r="CJ44" s="2"/>
      <c r="CL44" s="2"/>
    </row>
    <row r="45" spans="1:96" ht="15.6">
      <c r="A45" s="26"/>
      <c r="B45" s="46" t="str">
        <f t="shared" si="14"/>
        <v>Okt</v>
      </c>
      <c r="C45" s="46">
        <f>+'Ark1'!C64</f>
        <v>2022</v>
      </c>
      <c r="D45" s="46">
        <f>+IF(F45=0,"",'Ark1'!Q64)</f>
        <v>1</v>
      </c>
      <c r="E45" s="46">
        <f t="shared" si="16"/>
        <v>1</v>
      </c>
      <c r="F45" s="410">
        <f>+'Ark1'!R64</f>
        <v>1</v>
      </c>
      <c r="G45" s="46"/>
      <c r="H45" s="113">
        <f>+IF(F45=0,"",'Ark1'!AG64)</f>
        <v>3.5893754486719311E-2</v>
      </c>
      <c r="I45" s="113"/>
      <c r="J45" s="113">
        <f>+IF(F45=0,"",'Ark1'!AH64)</f>
        <v>4.4274590034324914E-2</v>
      </c>
      <c r="K45" s="113"/>
      <c r="L45" s="113"/>
      <c r="M45" s="113"/>
      <c r="N45" s="40">
        <f>+IF(F45=0,"",'Ark1'!S64)</f>
        <v>8</v>
      </c>
      <c r="O45" s="425"/>
      <c r="P45" s="113"/>
      <c r="Q45" s="40"/>
      <c r="R45" s="40"/>
      <c r="S45" s="40"/>
      <c r="T45" s="40">
        <f>+IF(F45=0,"",'Ark1'!T64)</f>
        <v>6</v>
      </c>
      <c r="U45" s="425"/>
      <c r="V45" s="113">
        <f>+IF(F45=0,"",'Ark1'!U64)</f>
        <v>18.2</v>
      </c>
      <c r="W45" s="113"/>
      <c r="X45" s="136">
        <f>+IF(F45=0,"",'Ark1'!W64)</f>
        <v>0</v>
      </c>
      <c r="Y45" s="136">
        <f>+IF(F45=0,"",'Ark1'!X64)</f>
        <v>100</v>
      </c>
      <c r="Z45" s="136">
        <f>+IF(F45=0,"",'Ark1'!Y64)</f>
        <v>0</v>
      </c>
      <c r="AA45" s="113">
        <f>+IF(F45=0,"",'Ark1'!AA64)</f>
        <v>0</v>
      </c>
      <c r="AB45" s="40">
        <f>+IF(F45=0,"",'Ark1'!AB64)</f>
        <v>0</v>
      </c>
      <c r="AC45" s="40">
        <f>+IF(F45=0,"",'Ark1'!AC64)</f>
        <v>0</v>
      </c>
      <c r="AD45" s="136">
        <f>+IF(F45=0,"",'Ark1'!AD64)</f>
        <v>0</v>
      </c>
      <c r="AE45" s="136">
        <f>+IF(F45=0,"",'Ark1'!AE64)</f>
        <v>0</v>
      </c>
      <c r="AF45" s="136">
        <f>+IF(F45=0,"",'Ark1'!AF64)</f>
        <v>0</v>
      </c>
      <c r="AG45" s="40">
        <f t="shared" si="15"/>
        <v>2.2749999999999999</v>
      </c>
      <c r="AH45" s="26"/>
      <c r="AK45" s="24"/>
      <c r="AL45" s="24"/>
      <c r="AM45" s="24"/>
      <c r="AN45" s="42"/>
      <c r="AO45" s="24"/>
      <c r="AP45" s="24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</row>
    <row r="46" spans="1:96" s="2" customFormat="1" ht="15.6">
      <c r="A46" s="26"/>
      <c r="B46" s="46" t="str">
        <f t="shared" si="14"/>
        <v>Nov</v>
      </c>
      <c r="C46" s="46">
        <f>+'Ark1'!C65</f>
        <v>2022</v>
      </c>
      <c r="D46" s="46" t="str">
        <f>+IF(F46=0,"",'Ark1'!Q65)</f>
        <v/>
      </c>
      <c r="E46" s="46" t="str">
        <f t="shared" si="16"/>
        <v/>
      </c>
      <c r="F46" s="410">
        <f>+'Ark1'!R65</f>
        <v>0</v>
      </c>
      <c r="G46" s="46"/>
      <c r="H46" s="113" t="str">
        <f>+IF(F46=0,"",'Ark1'!AG65)</f>
        <v/>
      </c>
      <c r="I46" s="113"/>
      <c r="J46" s="113" t="str">
        <f>+IF(F46=0,"",'Ark1'!AH65)</f>
        <v/>
      </c>
      <c r="K46" s="113"/>
      <c r="L46" s="113"/>
      <c r="M46" s="113"/>
      <c r="N46" s="40" t="str">
        <f>+IF(F46=0,"",'Ark1'!S65)</f>
        <v/>
      </c>
      <c r="O46" s="425"/>
      <c r="P46" s="113"/>
      <c r="Q46" s="40"/>
      <c r="R46" s="40"/>
      <c r="S46" s="40"/>
      <c r="T46" s="40" t="str">
        <f>+IF(F46=0,"",'Ark1'!T65)</f>
        <v/>
      </c>
      <c r="U46" s="425"/>
      <c r="V46" s="113" t="str">
        <f>+IF(F46=0,"",'Ark1'!U65)</f>
        <v/>
      </c>
      <c r="W46" s="113"/>
      <c r="X46" s="136" t="str">
        <f>+IF(F46=0,"",'Ark1'!W65)</f>
        <v/>
      </c>
      <c r="Y46" s="136" t="str">
        <f>+IF(F46=0,"",'Ark1'!X65)</f>
        <v/>
      </c>
      <c r="Z46" s="136" t="str">
        <f>+IF(F46=0,"",'Ark1'!Y65)</f>
        <v/>
      </c>
      <c r="AA46" s="113" t="str">
        <f>+IF(F46=0,"",'Ark1'!AA65)</f>
        <v/>
      </c>
      <c r="AB46" s="40" t="str">
        <f>+IF(F46=0,"",'Ark1'!AB65)</f>
        <v/>
      </c>
      <c r="AC46" s="40" t="str">
        <f>+IF(F46=0,"",'Ark1'!AC65)</f>
        <v/>
      </c>
      <c r="AD46" s="136" t="str">
        <f>+IF(F46=0,"",'Ark1'!AD65)</f>
        <v/>
      </c>
      <c r="AE46" s="136" t="str">
        <f>+IF(F46=0,"",'Ark1'!AE65)</f>
        <v/>
      </c>
      <c r="AF46" s="136" t="str">
        <f>+IF(F46=0,"",'Ark1'!AF65)</f>
        <v/>
      </c>
      <c r="AG46" s="40" t="str">
        <f t="shared" si="15"/>
        <v/>
      </c>
      <c r="AH46" s="26"/>
      <c r="AI46"/>
      <c r="AJ46"/>
      <c r="AK46" s="43"/>
      <c r="AL46" s="43"/>
      <c r="AM46" s="43"/>
      <c r="AN46" s="24"/>
      <c r="AO46" s="43"/>
      <c r="AP46" s="43"/>
      <c r="AQ46" s="45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45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45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</row>
    <row r="47" spans="1:96" s="3" customFormat="1">
      <c r="A47" s="26"/>
      <c r="B47" s="46" t="str">
        <f t="shared" si="14"/>
        <v>Des</v>
      </c>
      <c r="C47" s="46">
        <f>+'Ark1'!C66</f>
        <v>2022</v>
      </c>
      <c r="D47" s="46" t="str">
        <f>+IF(F47=0,"",'Ark1'!Q66)</f>
        <v/>
      </c>
      <c r="E47" s="46" t="str">
        <f t="shared" si="16"/>
        <v/>
      </c>
      <c r="F47" s="410">
        <f>+'Ark1'!R66</f>
        <v>0</v>
      </c>
      <c r="G47" s="46"/>
      <c r="H47" s="113" t="str">
        <f>+IF(F47=0,"",'Ark1'!AG66)</f>
        <v/>
      </c>
      <c r="I47" s="113"/>
      <c r="J47" s="113" t="str">
        <f>+IF(F47=0,"",'Ark1'!AH66)</f>
        <v/>
      </c>
      <c r="K47" s="113"/>
      <c r="L47" s="113"/>
      <c r="M47" s="113"/>
      <c r="N47" s="40" t="str">
        <f>+IF(F47=0,"",'Ark1'!S66)</f>
        <v/>
      </c>
      <c r="O47" s="425"/>
      <c r="P47" s="113"/>
      <c r="Q47" s="40"/>
      <c r="R47" s="40"/>
      <c r="S47" s="40"/>
      <c r="T47" s="40" t="str">
        <f>+IF(F47=0,"",'Ark1'!T66)</f>
        <v/>
      </c>
      <c r="U47" s="425"/>
      <c r="V47" s="113" t="str">
        <f>+IF(F47=0,"",'Ark1'!U66)</f>
        <v/>
      </c>
      <c r="W47" s="113"/>
      <c r="X47" s="136" t="str">
        <f>+IF(F47=0,"",'Ark1'!W66)</f>
        <v/>
      </c>
      <c r="Y47" s="136" t="str">
        <f>+IF(F47=0,"",'Ark1'!X66)</f>
        <v/>
      </c>
      <c r="Z47" s="136" t="str">
        <f>+IF(F47=0,"",'Ark1'!Y66)</f>
        <v/>
      </c>
      <c r="AA47" s="113" t="str">
        <f>+IF(F47=0,"",'Ark1'!AA66)</f>
        <v/>
      </c>
      <c r="AB47" s="40" t="str">
        <f>+IF(F47=0,"",'Ark1'!AB66)</f>
        <v/>
      </c>
      <c r="AC47" s="40" t="str">
        <f>+IF(F47=0,"",'Ark1'!AC66)</f>
        <v/>
      </c>
      <c r="AD47" s="136" t="str">
        <f>+IF(F47=0,"",'Ark1'!AD66)</f>
        <v/>
      </c>
      <c r="AE47" s="136" t="str">
        <f>+IF(F47=0,"",'Ark1'!AE66)</f>
        <v/>
      </c>
      <c r="AF47" s="136" t="str">
        <f>+IF(F47=0,"",'Ark1'!AF66)</f>
        <v/>
      </c>
      <c r="AG47" s="40" t="str">
        <f t="shared" si="15"/>
        <v/>
      </c>
      <c r="AH47" s="26"/>
      <c r="AI47"/>
      <c r="AJ47"/>
      <c r="AK47" s="43"/>
      <c r="AL47" s="43"/>
      <c r="AM47" s="43"/>
      <c r="AN47" s="43"/>
      <c r="AO47" s="43"/>
      <c r="AP47" s="43"/>
      <c r="AQ47" s="34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34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34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</row>
    <row r="48" spans="1:96" s="2" customFormat="1" ht="15.6">
      <c r="A48" s="26"/>
      <c r="B48" s="74" t="str">
        <f>+B36</f>
        <v>Jan</v>
      </c>
      <c r="C48" s="74">
        <f>+'Ark1'!C67</f>
        <v>2021</v>
      </c>
      <c r="D48" s="74" t="str">
        <f>+IF(F48=0,"",'Ark1'!Q67)</f>
        <v/>
      </c>
      <c r="E48" s="74" t="str">
        <f>+IF(F48=0,"",D48-D60)</f>
        <v/>
      </c>
      <c r="F48" s="361">
        <f>+'Ark1'!R67</f>
        <v>0</v>
      </c>
      <c r="G48" s="74" t="str">
        <f>+IF(F48=0,"",F48-F60)</f>
        <v/>
      </c>
      <c r="H48" s="131" t="str">
        <f>+IF(F48=0,"",'Ark1'!AG67)</f>
        <v/>
      </c>
      <c r="I48" s="131" t="str">
        <f>+IF(F48=0,"",H48-H60)</f>
        <v/>
      </c>
      <c r="J48" s="131" t="str">
        <f>+IF(F48=0,"",'Ark1'!AH67)</f>
        <v/>
      </c>
      <c r="K48" s="131"/>
      <c r="L48" s="131"/>
      <c r="M48" s="131"/>
      <c r="N48" s="75" t="str">
        <f>+IF(F48=0,"",'Ark1'!S67)</f>
        <v/>
      </c>
      <c r="O48" s="426" t="str">
        <f>+IF(F48=0,"",N48-N60)</f>
        <v/>
      </c>
      <c r="P48" s="131"/>
      <c r="Q48" s="75"/>
      <c r="R48" s="75"/>
      <c r="S48" s="75"/>
      <c r="T48" s="75" t="str">
        <f>+IF(F48=0,"",'Ark1'!T67)</f>
        <v/>
      </c>
      <c r="U48" s="426" t="str">
        <f t="shared" ref="U48:U111" si="17">+IF(F48=0,"",T48-T60)</f>
        <v/>
      </c>
      <c r="V48" s="131" t="str">
        <f>+IF(F48=0,"",'Ark1'!U67)</f>
        <v/>
      </c>
      <c r="W48" s="131" t="str">
        <f t="shared" ref="W48:W111" si="18">+IF(F48=0,"",V48-V60)</f>
        <v/>
      </c>
      <c r="X48" s="137" t="str">
        <f>+IF(F48=0,"",'Ark1'!W67)</f>
        <v/>
      </c>
      <c r="Y48" s="137" t="str">
        <f>+IF(F48=0,"",'Ark1'!X67)</f>
        <v/>
      </c>
      <c r="Z48" s="137" t="str">
        <f>+IF(F48=0,"",'Ark1'!Y67)</f>
        <v/>
      </c>
      <c r="AA48" s="131" t="str">
        <f>+IF(F48=0,"",'Ark1'!AA67)</f>
        <v/>
      </c>
      <c r="AB48" s="75" t="str">
        <f>+IF(F48=0,"",'Ark1'!AB67)</f>
        <v/>
      </c>
      <c r="AC48" s="75" t="str">
        <f>+IF(F48=0,"",'Ark1'!AC67)</f>
        <v/>
      </c>
      <c r="AD48" s="137" t="str">
        <f>+IF(F48=0,"",'Ark1'!AD67)</f>
        <v/>
      </c>
      <c r="AE48" s="137" t="str">
        <f>+IF(F48=0,"",'Ark1'!AE67)</f>
        <v/>
      </c>
      <c r="AF48" s="137" t="str">
        <f>+IF(F48=0,"",'Ark1'!AF67)</f>
        <v/>
      </c>
      <c r="AG48" s="75" t="str">
        <f t="shared" si="15"/>
        <v/>
      </c>
      <c r="AH48" s="26"/>
      <c r="AI48"/>
      <c r="AJ48"/>
      <c r="AK48" s="44"/>
      <c r="AL48" s="44"/>
      <c r="AM48" s="44"/>
      <c r="AN48" s="43"/>
      <c r="AO48" s="44"/>
      <c r="AP48" s="44"/>
      <c r="AQ48" s="4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4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4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</row>
    <row r="49" spans="1:96" s="3" customFormat="1" ht="15.6">
      <c r="A49" s="26"/>
      <c r="B49" s="74" t="str">
        <f t="shared" ref="B49:B59" si="19">+B37</f>
        <v>Feb</v>
      </c>
      <c r="C49" s="74">
        <f>+'Ark1'!C68</f>
        <v>2021</v>
      </c>
      <c r="D49" s="74" t="str">
        <f>+IF(F49=0,"",'Ark1'!Q68)</f>
        <v/>
      </c>
      <c r="E49" s="74" t="str">
        <f t="shared" si="16"/>
        <v/>
      </c>
      <c r="F49" s="361">
        <f>+'Ark1'!R68</f>
        <v>0</v>
      </c>
      <c r="G49" s="74" t="str">
        <f t="shared" ref="G49:G76" si="20">+IF(F49=0,"",F49-F61)</f>
        <v/>
      </c>
      <c r="H49" s="131" t="str">
        <f>+IF(F49=0,"",'Ark1'!AG68)</f>
        <v/>
      </c>
      <c r="I49" s="131" t="str">
        <f t="shared" ref="I49:I59" si="21">+IF(F49=0,"",H49-H61)</f>
        <v/>
      </c>
      <c r="J49" s="131" t="str">
        <f>+IF(F49=0,"",'Ark1'!AH68)</f>
        <v/>
      </c>
      <c r="K49" s="131"/>
      <c r="L49" s="131"/>
      <c r="M49" s="131"/>
      <c r="N49" s="75" t="str">
        <f>+IF(F49=0,"",'Ark1'!S68)</f>
        <v/>
      </c>
      <c r="O49" s="426" t="str">
        <f t="shared" ref="O49:O59" si="22">+IF(F49=0,"",N49-N61)</f>
        <v/>
      </c>
      <c r="P49" s="131"/>
      <c r="Q49" s="75"/>
      <c r="R49" s="75"/>
      <c r="S49" s="75"/>
      <c r="T49" s="75" t="str">
        <f>+IF(F49=0,"",'Ark1'!T68)</f>
        <v/>
      </c>
      <c r="U49" s="426" t="str">
        <f t="shared" si="17"/>
        <v/>
      </c>
      <c r="V49" s="131" t="str">
        <f>+IF(F49=0,"",'Ark1'!U68)</f>
        <v/>
      </c>
      <c r="W49" s="131" t="str">
        <f t="shared" si="18"/>
        <v/>
      </c>
      <c r="X49" s="137" t="str">
        <f>+IF(F49=0,"",'Ark1'!W68)</f>
        <v/>
      </c>
      <c r="Y49" s="137" t="str">
        <f>+IF(F49=0,"",'Ark1'!X68)</f>
        <v/>
      </c>
      <c r="Z49" s="137" t="str">
        <f>+IF(F49=0,"",'Ark1'!Y68)</f>
        <v/>
      </c>
      <c r="AA49" s="131" t="str">
        <f>+IF(F49=0,"",'Ark1'!AA68)</f>
        <v/>
      </c>
      <c r="AB49" s="75" t="str">
        <f>+IF(F49=0,"",'Ark1'!AB68)</f>
        <v/>
      </c>
      <c r="AC49" s="75" t="str">
        <f>+IF(F49=0,"",'Ark1'!AC68)</f>
        <v/>
      </c>
      <c r="AD49" s="137" t="str">
        <f>+IF(F49=0,"",'Ark1'!AD68)</f>
        <v/>
      </c>
      <c r="AE49" s="137" t="str">
        <f>+IF(F49=0,"",'Ark1'!AE68)</f>
        <v/>
      </c>
      <c r="AF49" s="137" t="str">
        <f>+IF(F49=0,"",'Ark1'!AF68)</f>
        <v/>
      </c>
      <c r="AG49" s="75" t="str">
        <f t="shared" si="15"/>
        <v/>
      </c>
      <c r="AH49" s="26"/>
      <c r="AI49"/>
      <c r="AJ49"/>
      <c r="AK49" s="43"/>
      <c r="AL49" s="43"/>
      <c r="AM49" s="43"/>
      <c r="AN49" s="44"/>
      <c r="AO49" s="43"/>
      <c r="AP49" s="43"/>
      <c r="AQ49" s="4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4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4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</row>
    <row r="50" spans="1:96" s="3" customFormat="1">
      <c r="A50" s="26"/>
      <c r="B50" s="74" t="str">
        <f t="shared" si="19"/>
        <v>Mar</v>
      </c>
      <c r="C50" s="74">
        <f>+'Ark1'!C69</f>
        <v>2021</v>
      </c>
      <c r="D50" s="74" t="str">
        <f>+IF(F50=0,"",'Ark1'!Q69)</f>
        <v/>
      </c>
      <c r="E50" s="74" t="str">
        <f t="shared" si="16"/>
        <v/>
      </c>
      <c r="F50" s="361">
        <f>+'Ark1'!R69</f>
        <v>0</v>
      </c>
      <c r="G50" s="74" t="str">
        <f t="shared" si="20"/>
        <v/>
      </c>
      <c r="H50" s="131" t="str">
        <f>+IF(F50=0,"",'Ark1'!AG69)</f>
        <v/>
      </c>
      <c r="I50" s="131" t="str">
        <f t="shared" si="21"/>
        <v/>
      </c>
      <c r="J50" s="131" t="str">
        <f>+IF(F50=0,"",'Ark1'!AH69)</f>
        <v/>
      </c>
      <c r="K50" s="131"/>
      <c r="L50" s="131"/>
      <c r="M50" s="131"/>
      <c r="N50" s="75" t="str">
        <f>+IF(F50=0,"",'Ark1'!S69)</f>
        <v/>
      </c>
      <c r="O50" s="426" t="str">
        <f t="shared" si="22"/>
        <v/>
      </c>
      <c r="P50" s="131"/>
      <c r="Q50" s="75"/>
      <c r="R50" s="75"/>
      <c r="S50" s="75"/>
      <c r="T50" s="75" t="str">
        <f>+IF(F50=0,"",'Ark1'!T69)</f>
        <v/>
      </c>
      <c r="U50" s="426" t="str">
        <f t="shared" si="17"/>
        <v/>
      </c>
      <c r="V50" s="131" t="str">
        <f>+IF(F50=0,"",'Ark1'!U69)</f>
        <v/>
      </c>
      <c r="W50" s="131" t="str">
        <f t="shared" si="18"/>
        <v/>
      </c>
      <c r="X50" s="137" t="str">
        <f>+IF(F50=0,"",'Ark1'!W69)</f>
        <v/>
      </c>
      <c r="Y50" s="137" t="str">
        <f>+IF(F50=0,"",'Ark1'!X69)</f>
        <v/>
      </c>
      <c r="Z50" s="137" t="str">
        <f>+IF(F50=0,"",'Ark1'!Y69)</f>
        <v/>
      </c>
      <c r="AA50" s="131" t="str">
        <f>+IF(F50=0,"",'Ark1'!AA69)</f>
        <v/>
      </c>
      <c r="AB50" s="75" t="str">
        <f>+IF(F50=0,"",'Ark1'!AB69)</f>
        <v/>
      </c>
      <c r="AC50" s="75" t="str">
        <f>+IF(F50=0,"",'Ark1'!AC69)</f>
        <v/>
      </c>
      <c r="AD50" s="137" t="str">
        <f>+IF(F50=0,"",'Ark1'!AD69)</f>
        <v/>
      </c>
      <c r="AE50" s="137" t="str">
        <f>+IF(F50=0,"",'Ark1'!AE69)</f>
        <v/>
      </c>
      <c r="AF50" s="137" t="str">
        <f>+IF(F50=0,"",'Ark1'!AF69)</f>
        <v/>
      </c>
      <c r="AG50" s="75" t="str">
        <f t="shared" si="15"/>
        <v/>
      </c>
      <c r="AH50" s="26"/>
      <c r="AI50"/>
      <c r="AJ50"/>
      <c r="AK50" s="43"/>
      <c r="AL50" s="43"/>
      <c r="AM50" s="43"/>
      <c r="AN50" s="43"/>
      <c r="AO50" s="43"/>
      <c r="AP50" s="43"/>
      <c r="AQ50" s="4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4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4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</row>
    <row r="51" spans="1:96" s="3" customFormat="1">
      <c r="A51" s="26"/>
      <c r="B51" s="74" t="str">
        <f t="shared" si="19"/>
        <v>Apr</v>
      </c>
      <c r="C51" s="74">
        <f>+'Ark1'!C70</f>
        <v>2021</v>
      </c>
      <c r="D51" s="74" t="str">
        <f>+IF(F51=0,"",'Ark1'!Q70)</f>
        <v/>
      </c>
      <c r="E51" s="74" t="str">
        <f t="shared" si="16"/>
        <v/>
      </c>
      <c r="F51" s="361">
        <f>+'Ark1'!R70</f>
        <v>0</v>
      </c>
      <c r="G51" s="74" t="str">
        <f t="shared" si="20"/>
        <v/>
      </c>
      <c r="H51" s="131" t="str">
        <f>+IF(F51=0,"",'Ark1'!AG70)</f>
        <v/>
      </c>
      <c r="I51" s="131" t="str">
        <f t="shared" si="21"/>
        <v/>
      </c>
      <c r="J51" s="131" t="str">
        <f>+IF(F51=0,"",'Ark1'!AH70)</f>
        <v/>
      </c>
      <c r="K51" s="131"/>
      <c r="L51" s="131"/>
      <c r="M51" s="131"/>
      <c r="N51" s="75" t="str">
        <f>+IF(F51=0,"",'Ark1'!S70)</f>
        <v/>
      </c>
      <c r="O51" s="426" t="str">
        <f t="shared" si="22"/>
        <v/>
      </c>
      <c r="P51" s="131"/>
      <c r="Q51" s="75"/>
      <c r="R51" s="75"/>
      <c r="S51" s="75"/>
      <c r="T51" s="75" t="str">
        <f>+IF(F51=0,"",'Ark1'!T70)</f>
        <v/>
      </c>
      <c r="U51" s="426" t="str">
        <f t="shared" si="17"/>
        <v/>
      </c>
      <c r="V51" s="131" t="str">
        <f>+IF(F51=0,"",'Ark1'!U70)</f>
        <v/>
      </c>
      <c r="W51" s="131" t="str">
        <f t="shared" si="18"/>
        <v/>
      </c>
      <c r="X51" s="137" t="str">
        <f>+IF(F51=0,"",'Ark1'!W70)</f>
        <v/>
      </c>
      <c r="Y51" s="137" t="str">
        <f>+IF(F51=0,"",'Ark1'!X70)</f>
        <v/>
      </c>
      <c r="Z51" s="137" t="str">
        <f>+IF(F51=0,"",'Ark1'!Y70)</f>
        <v/>
      </c>
      <c r="AA51" s="131" t="str">
        <f>+IF(F51=0,"",'Ark1'!AA70)</f>
        <v/>
      </c>
      <c r="AB51" s="75" t="str">
        <f>+IF(F51=0,"",'Ark1'!AB70)</f>
        <v/>
      </c>
      <c r="AC51" s="75" t="str">
        <f>+IF(F51=0,"",'Ark1'!AC70)</f>
        <v/>
      </c>
      <c r="AD51" s="137" t="str">
        <f>+IF(F51=0,"",'Ark1'!AD70)</f>
        <v/>
      </c>
      <c r="AE51" s="137" t="str">
        <f>+IF(F51=0,"",'Ark1'!AE70)</f>
        <v/>
      </c>
      <c r="AF51" s="137" t="str">
        <f>+IF(F51=0,"",'Ark1'!AF70)</f>
        <v/>
      </c>
      <c r="AG51" s="75" t="str">
        <f t="shared" si="15"/>
        <v/>
      </c>
      <c r="AH51" s="26"/>
      <c r="AI51"/>
      <c r="AJ51"/>
      <c r="AK51" s="43"/>
      <c r="AL51" s="43"/>
      <c r="AM51" s="43"/>
      <c r="AN51" s="43"/>
      <c r="AO51" s="43"/>
      <c r="AP51" s="43"/>
      <c r="AQ51" s="34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4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4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</row>
    <row r="52" spans="1:96">
      <c r="A52" s="26"/>
      <c r="B52" s="74" t="str">
        <f t="shared" si="19"/>
        <v>Mai</v>
      </c>
      <c r="C52" s="74">
        <f>+'Ark1'!C71</f>
        <v>2021</v>
      </c>
      <c r="D52" s="74" t="str">
        <f>+IF(F52=0,"",'Ark1'!Q71)</f>
        <v/>
      </c>
      <c r="E52" s="74" t="str">
        <f t="shared" si="16"/>
        <v/>
      </c>
      <c r="F52" s="361">
        <f>+'Ark1'!R71</f>
        <v>0</v>
      </c>
      <c r="G52" s="74" t="str">
        <f t="shared" si="20"/>
        <v/>
      </c>
      <c r="H52" s="131" t="str">
        <f>+IF(F52=0,"",'Ark1'!AG71)</f>
        <v/>
      </c>
      <c r="I52" s="131" t="str">
        <f t="shared" si="21"/>
        <v/>
      </c>
      <c r="J52" s="131" t="str">
        <f>+IF(F52=0,"",'Ark1'!AH71)</f>
        <v/>
      </c>
      <c r="K52" s="131"/>
      <c r="L52" s="131"/>
      <c r="M52" s="131"/>
      <c r="N52" s="75" t="str">
        <f>+IF(F52=0,"",'Ark1'!S71)</f>
        <v/>
      </c>
      <c r="O52" s="426" t="str">
        <f t="shared" si="22"/>
        <v/>
      </c>
      <c r="P52" s="131"/>
      <c r="Q52" s="75"/>
      <c r="R52" s="75"/>
      <c r="S52" s="75"/>
      <c r="T52" s="75" t="str">
        <f>+IF(F52=0,"",'Ark1'!T71)</f>
        <v/>
      </c>
      <c r="U52" s="426" t="str">
        <f t="shared" si="17"/>
        <v/>
      </c>
      <c r="V52" s="131" t="str">
        <f>+IF(F52=0,"",'Ark1'!U71)</f>
        <v/>
      </c>
      <c r="W52" s="131" t="str">
        <f t="shared" si="18"/>
        <v/>
      </c>
      <c r="X52" s="137" t="str">
        <f>+IF(F52=0,"",'Ark1'!W71)</f>
        <v/>
      </c>
      <c r="Y52" s="137" t="str">
        <f>+IF(F52=0,"",'Ark1'!X71)</f>
        <v/>
      </c>
      <c r="Z52" s="137" t="str">
        <f>+IF(F52=0,"",'Ark1'!Y71)</f>
        <v/>
      </c>
      <c r="AA52" s="131" t="str">
        <f>+IF(F52=0,"",'Ark1'!AA71)</f>
        <v/>
      </c>
      <c r="AB52" s="75" t="str">
        <f>+IF(F52=0,"",'Ark1'!AB71)</f>
        <v/>
      </c>
      <c r="AC52" s="75" t="str">
        <f>+IF(F52=0,"",'Ark1'!AC71)</f>
        <v/>
      </c>
      <c r="AD52" s="137" t="str">
        <f>+IF(F52=0,"",'Ark1'!AD71)</f>
        <v/>
      </c>
      <c r="AE52" s="137" t="str">
        <f>+IF(F52=0,"",'Ark1'!AE71)</f>
        <v/>
      </c>
      <c r="AF52" s="137" t="str">
        <f>+IF(F52=0,"",'Ark1'!AF71)</f>
        <v/>
      </c>
      <c r="AG52" s="75" t="str">
        <f t="shared" si="15"/>
        <v/>
      </c>
      <c r="AH52" s="26"/>
      <c r="AN52" s="43"/>
    </row>
    <row r="53" spans="1:96">
      <c r="A53" s="26"/>
      <c r="B53" s="74" t="str">
        <f t="shared" si="19"/>
        <v>Jun</v>
      </c>
      <c r="C53" s="74">
        <f>+'Ark1'!C72</f>
        <v>2021</v>
      </c>
      <c r="D53" s="74" t="str">
        <f>+IF(F53=0,"",'Ark1'!Q72)</f>
        <v/>
      </c>
      <c r="E53" s="74" t="str">
        <f t="shared" si="16"/>
        <v/>
      </c>
      <c r="F53" s="361">
        <f>+'Ark1'!R72</f>
        <v>0</v>
      </c>
      <c r="G53" s="74" t="str">
        <f t="shared" si="20"/>
        <v/>
      </c>
      <c r="H53" s="131" t="str">
        <f>+IF(F53=0,"",'Ark1'!AG72)</f>
        <v/>
      </c>
      <c r="I53" s="131" t="str">
        <f t="shared" si="21"/>
        <v/>
      </c>
      <c r="J53" s="131" t="str">
        <f>+IF(F53=0,"",'Ark1'!AH72)</f>
        <v/>
      </c>
      <c r="K53" s="131"/>
      <c r="L53" s="131"/>
      <c r="M53" s="131"/>
      <c r="N53" s="75" t="str">
        <f>+IF(F53=0,"",'Ark1'!S72)</f>
        <v/>
      </c>
      <c r="O53" s="426" t="str">
        <f t="shared" si="22"/>
        <v/>
      </c>
      <c r="P53" s="131"/>
      <c r="Q53" s="75"/>
      <c r="R53" s="75"/>
      <c r="S53" s="75"/>
      <c r="T53" s="75" t="str">
        <f>+IF(F53=0,"",'Ark1'!T72)</f>
        <v/>
      </c>
      <c r="U53" s="426" t="str">
        <f t="shared" si="17"/>
        <v/>
      </c>
      <c r="V53" s="131" t="str">
        <f>+IF(F53=0,"",'Ark1'!U72)</f>
        <v/>
      </c>
      <c r="W53" s="131" t="str">
        <f t="shared" si="18"/>
        <v/>
      </c>
      <c r="X53" s="137" t="str">
        <f>+IF(F53=0,"",'Ark1'!W72)</f>
        <v/>
      </c>
      <c r="Y53" s="137" t="str">
        <f>+IF(F53=0,"",'Ark1'!X72)</f>
        <v/>
      </c>
      <c r="Z53" s="137" t="str">
        <f>+IF(F53=0,"",'Ark1'!Y72)</f>
        <v/>
      </c>
      <c r="AA53" s="131" t="str">
        <f>+IF(F53=0,"",'Ark1'!AA72)</f>
        <v/>
      </c>
      <c r="AB53" s="75" t="str">
        <f>+IF(F53=0,"",'Ark1'!AB72)</f>
        <v/>
      </c>
      <c r="AC53" s="75" t="str">
        <f>+IF(F53=0,"",'Ark1'!AC72)</f>
        <v/>
      </c>
      <c r="AD53" s="137" t="str">
        <f>+IF(F53=0,"",'Ark1'!AD72)</f>
        <v/>
      </c>
      <c r="AE53" s="137" t="str">
        <f>+IF(F53=0,"",'Ark1'!AE72)</f>
        <v/>
      </c>
      <c r="AF53" s="137" t="str">
        <f>+IF(F53=0,"",'Ark1'!AF72)</f>
        <v/>
      </c>
      <c r="AG53" s="75" t="str">
        <f t="shared" si="15"/>
        <v/>
      </c>
      <c r="AH53" s="26"/>
    </row>
    <row r="54" spans="1:96">
      <c r="A54" s="26"/>
      <c r="B54" s="74" t="str">
        <f t="shared" si="19"/>
        <v>Jul</v>
      </c>
      <c r="C54" s="74">
        <f>+'Ark1'!C73</f>
        <v>2021</v>
      </c>
      <c r="D54" s="74" t="str">
        <f>+IF(F54=0,"",'Ark1'!Q73)</f>
        <v/>
      </c>
      <c r="E54" s="74" t="str">
        <f t="shared" si="16"/>
        <v/>
      </c>
      <c r="F54" s="361">
        <f>+'Ark1'!R73</f>
        <v>0</v>
      </c>
      <c r="G54" s="74" t="str">
        <f t="shared" si="20"/>
        <v/>
      </c>
      <c r="H54" s="131" t="str">
        <f>+IF(F54=0,"",'Ark1'!AG73)</f>
        <v/>
      </c>
      <c r="I54" s="131" t="str">
        <f t="shared" si="21"/>
        <v/>
      </c>
      <c r="J54" s="131" t="str">
        <f>+IF(F54=0,"",'Ark1'!AH73)</f>
        <v/>
      </c>
      <c r="K54" s="131"/>
      <c r="L54" s="131"/>
      <c r="M54" s="131"/>
      <c r="N54" s="75" t="str">
        <f>+IF(F54=0,"",'Ark1'!S73)</f>
        <v/>
      </c>
      <c r="O54" s="426" t="str">
        <f t="shared" si="22"/>
        <v/>
      </c>
      <c r="P54" s="131"/>
      <c r="Q54" s="75"/>
      <c r="R54" s="75"/>
      <c r="S54" s="75"/>
      <c r="T54" s="75" t="str">
        <f>+IF(F54=0,"",'Ark1'!T73)</f>
        <v/>
      </c>
      <c r="U54" s="426" t="str">
        <f t="shared" si="17"/>
        <v/>
      </c>
      <c r="V54" s="131" t="str">
        <f>+IF(F54=0,"",'Ark1'!U73)</f>
        <v/>
      </c>
      <c r="W54" s="131" t="str">
        <f t="shared" si="18"/>
        <v/>
      </c>
      <c r="X54" s="137" t="str">
        <f>+IF(F54=0,"",'Ark1'!W73)</f>
        <v/>
      </c>
      <c r="Y54" s="137" t="str">
        <f>+IF(F54=0,"",'Ark1'!X73)</f>
        <v/>
      </c>
      <c r="Z54" s="137" t="str">
        <f>+IF(F54=0,"",'Ark1'!Y73)</f>
        <v/>
      </c>
      <c r="AA54" s="131" t="str">
        <f>+IF(F54=0,"",'Ark1'!AA73)</f>
        <v/>
      </c>
      <c r="AB54" s="75" t="str">
        <f>+IF(F54=0,"",'Ark1'!AB73)</f>
        <v/>
      </c>
      <c r="AC54" s="75" t="str">
        <f>+IF(F54=0,"",'Ark1'!AC73)</f>
        <v/>
      </c>
      <c r="AD54" s="137" t="str">
        <f>+IF(F54=0,"",'Ark1'!AD73)</f>
        <v/>
      </c>
      <c r="AE54" s="137" t="str">
        <f>+IF(F54=0,"",'Ark1'!AE73)</f>
        <v/>
      </c>
      <c r="AF54" s="137" t="str">
        <f>+IF(F54=0,"",'Ark1'!AF73)</f>
        <v/>
      </c>
      <c r="AG54" s="75" t="str">
        <f t="shared" si="15"/>
        <v/>
      </c>
      <c r="AH54" s="26"/>
    </row>
    <row r="55" spans="1:96">
      <c r="A55" s="26"/>
      <c r="B55" s="74" t="str">
        <f t="shared" si="19"/>
        <v>Aug</v>
      </c>
      <c r="C55" s="74">
        <f>+'Ark1'!C74</f>
        <v>2021</v>
      </c>
      <c r="D55" s="74" t="str">
        <f>+IF(F55=0,"",'Ark1'!Q74)</f>
        <v/>
      </c>
      <c r="E55" s="74" t="str">
        <f t="shared" si="16"/>
        <v/>
      </c>
      <c r="F55" s="361">
        <f>+'Ark1'!R74</f>
        <v>0</v>
      </c>
      <c r="G55" s="74" t="str">
        <f t="shared" si="20"/>
        <v/>
      </c>
      <c r="H55" s="131" t="str">
        <f>+IF(F55=0,"",'Ark1'!AG74)</f>
        <v/>
      </c>
      <c r="I55" s="131" t="str">
        <f t="shared" si="21"/>
        <v/>
      </c>
      <c r="J55" s="131" t="str">
        <f>+IF(F55=0,"",'Ark1'!AH74)</f>
        <v/>
      </c>
      <c r="K55" s="131"/>
      <c r="L55" s="131"/>
      <c r="M55" s="131"/>
      <c r="N55" s="75" t="str">
        <f>+IF(F55=0,"",'Ark1'!S74)</f>
        <v/>
      </c>
      <c r="O55" s="426" t="str">
        <f t="shared" si="22"/>
        <v/>
      </c>
      <c r="P55" s="131"/>
      <c r="Q55" s="75"/>
      <c r="R55" s="75"/>
      <c r="S55" s="75"/>
      <c r="T55" s="75" t="str">
        <f>+IF(F55=0,"",'Ark1'!T74)</f>
        <v/>
      </c>
      <c r="U55" s="426" t="str">
        <f t="shared" si="17"/>
        <v/>
      </c>
      <c r="V55" s="131" t="str">
        <f>+IF(F55=0,"",'Ark1'!U74)</f>
        <v/>
      </c>
      <c r="W55" s="131" t="str">
        <f t="shared" si="18"/>
        <v/>
      </c>
      <c r="X55" s="137" t="str">
        <f>+IF(F55=0,"",'Ark1'!W74)</f>
        <v/>
      </c>
      <c r="Y55" s="137" t="str">
        <f>+IF(F55=0,"",'Ark1'!X74)</f>
        <v/>
      </c>
      <c r="Z55" s="137" t="str">
        <f>+IF(F55=0,"",'Ark1'!Y74)</f>
        <v/>
      </c>
      <c r="AA55" s="131" t="str">
        <f>+IF(F55=0,"",'Ark1'!AA74)</f>
        <v/>
      </c>
      <c r="AB55" s="75" t="str">
        <f>+IF(F55=0,"",'Ark1'!AB74)</f>
        <v/>
      </c>
      <c r="AC55" s="75" t="str">
        <f>+IF(F55=0,"",'Ark1'!AC74)</f>
        <v/>
      </c>
      <c r="AD55" s="137" t="str">
        <f>+IF(F55=0,"",'Ark1'!AD74)</f>
        <v/>
      </c>
      <c r="AE55" s="137" t="str">
        <f>+IF(F55=0,"",'Ark1'!AE74)</f>
        <v/>
      </c>
      <c r="AF55" s="137" t="str">
        <f>+IF(F55=0,"",'Ark1'!AF74)</f>
        <v/>
      </c>
      <c r="AG55" s="75" t="str">
        <f t="shared" si="15"/>
        <v/>
      </c>
      <c r="AH55" s="26"/>
    </row>
    <row r="56" spans="1:96">
      <c r="A56" s="26"/>
      <c r="B56" s="74" t="str">
        <f t="shared" si="19"/>
        <v>Sep</v>
      </c>
      <c r="C56" s="74">
        <f>+'Ark1'!C75</f>
        <v>2021</v>
      </c>
      <c r="D56" s="74" t="str">
        <f>+IF(F56=0,"",'Ark1'!Q75)</f>
        <v/>
      </c>
      <c r="E56" s="74" t="str">
        <f t="shared" si="16"/>
        <v/>
      </c>
      <c r="F56" s="361">
        <f>+'Ark1'!R75</f>
        <v>0</v>
      </c>
      <c r="G56" s="74" t="str">
        <f t="shared" si="20"/>
        <v/>
      </c>
      <c r="H56" s="131" t="str">
        <f>+IF(F56=0,"",'Ark1'!AG75)</f>
        <v/>
      </c>
      <c r="I56" s="131" t="str">
        <f t="shared" si="21"/>
        <v/>
      </c>
      <c r="J56" s="131" t="str">
        <f>+IF(F56=0,"",'Ark1'!AH75)</f>
        <v/>
      </c>
      <c r="K56" s="131"/>
      <c r="L56" s="131"/>
      <c r="M56" s="131"/>
      <c r="N56" s="75" t="str">
        <f>+IF(F56=0,"",'Ark1'!S75)</f>
        <v/>
      </c>
      <c r="O56" s="426" t="str">
        <f t="shared" si="22"/>
        <v/>
      </c>
      <c r="P56" s="131"/>
      <c r="Q56" s="75"/>
      <c r="R56" s="75"/>
      <c r="S56" s="75"/>
      <c r="T56" s="75" t="str">
        <f>+IF(F56=0,"",'Ark1'!T75)</f>
        <v/>
      </c>
      <c r="U56" s="426" t="str">
        <f t="shared" si="17"/>
        <v/>
      </c>
      <c r="V56" s="131" t="str">
        <f>+IF(F56=0,"",'Ark1'!U75)</f>
        <v/>
      </c>
      <c r="W56" s="131" t="str">
        <f t="shared" si="18"/>
        <v/>
      </c>
      <c r="X56" s="137" t="str">
        <f>+IF(F56=0,"",'Ark1'!W75)</f>
        <v/>
      </c>
      <c r="Y56" s="137" t="str">
        <f>+IF(F56=0,"",'Ark1'!X75)</f>
        <v/>
      </c>
      <c r="Z56" s="137" t="str">
        <f>+IF(F56=0,"",'Ark1'!Y75)</f>
        <v/>
      </c>
      <c r="AA56" s="131" t="str">
        <f>+IF(F56=0,"",'Ark1'!AA75)</f>
        <v/>
      </c>
      <c r="AB56" s="75" t="str">
        <f>+IF(F56=0,"",'Ark1'!AB75)</f>
        <v/>
      </c>
      <c r="AC56" s="75" t="str">
        <f>+IF(F56=0,"",'Ark1'!AC75)</f>
        <v/>
      </c>
      <c r="AD56" s="137" t="str">
        <f>+IF(F56=0,"",'Ark1'!AD75)</f>
        <v/>
      </c>
      <c r="AE56" s="137" t="str">
        <f>+IF(F56=0,"",'Ark1'!AE75)</f>
        <v/>
      </c>
      <c r="AF56" s="137" t="str">
        <f>+IF(F56=0,"",'Ark1'!AF75)</f>
        <v/>
      </c>
      <c r="AG56" s="75" t="str">
        <f t="shared" si="15"/>
        <v/>
      </c>
      <c r="AH56" s="26"/>
    </row>
    <row r="57" spans="1:96">
      <c r="A57" s="26"/>
      <c r="B57" s="74" t="str">
        <f t="shared" si="19"/>
        <v>Okt</v>
      </c>
      <c r="C57" s="74">
        <f>+'Ark1'!C76</f>
        <v>2021</v>
      </c>
      <c r="D57" s="74" t="str">
        <f>+IF(F57=0,"",'Ark1'!Q76)</f>
        <v/>
      </c>
      <c r="E57" s="74" t="str">
        <f t="shared" si="16"/>
        <v/>
      </c>
      <c r="F57" s="361">
        <f>+'Ark1'!R76</f>
        <v>0</v>
      </c>
      <c r="G57" s="74" t="str">
        <f t="shared" si="20"/>
        <v/>
      </c>
      <c r="H57" s="131" t="str">
        <f>+IF(F57=0,"",'Ark1'!AG76)</f>
        <v/>
      </c>
      <c r="I57" s="131" t="str">
        <f t="shared" si="21"/>
        <v/>
      </c>
      <c r="J57" s="131" t="str">
        <f>+IF(F57=0,"",'Ark1'!AH76)</f>
        <v/>
      </c>
      <c r="K57" s="131"/>
      <c r="L57" s="131"/>
      <c r="M57" s="131"/>
      <c r="N57" s="75" t="str">
        <f>+IF(F57=0,"",'Ark1'!S76)</f>
        <v/>
      </c>
      <c r="O57" s="426" t="str">
        <f t="shared" si="22"/>
        <v/>
      </c>
      <c r="P57" s="131"/>
      <c r="Q57" s="75"/>
      <c r="R57" s="75"/>
      <c r="S57" s="75"/>
      <c r="T57" s="75" t="str">
        <f>+IF(F57=0,"",'Ark1'!T76)</f>
        <v/>
      </c>
      <c r="U57" s="426" t="str">
        <f t="shared" si="17"/>
        <v/>
      </c>
      <c r="V57" s="131" t="str">
        <f>+IF(F57=0,"",'Ark1'!U76)</f>
        <v/>
      </c>
      <c r="W57" s="131" t="str">
        <f t="shared" si="18"/>
        <v/>
      </c>
      <c r="X57" s="137" t="str">
        <f>+IF(F57=0,"",'Ark1'!W76)</f>
        <v/>
      </c>
      <c r="Y57" s="137" t="str">
        <f>+IF(F57=0,"",'Ark1'!X76)</f>
        <v/>
      </c>
      <c r="Z57" s="137" t="str">
        <f>+IF(F57=0,"",'Ark1'!Y76)</f>
        <v/>
      </c>
      <c r="AA57" s="131" t="str">
        <f>+IF(F57=0,"",'Ark1'!AA76)</f>
        <v/>
      </c>
      <c r="AB57" s="75" t="str">
        <f>+IF(F57=0,"",'Ark1'!AB76)</f>
        <v/>
      </c>
      <c r="AC57" s="75" t="str">
        <f>+IF(F57=0,"",'Ark1'!AC76)</f>
        <v/>
      </c>
      <c r="AD57" s="137" t="str">
        <f>+IF(F57=0,"",'Ark1'!AD76)</f>
        <v/>
      </c>
      <c r="AE57" s="137" t="str">
        <f>+IF(F57=0,"",'Ark1'!AE76)</f>
        <v/>
      </c>
      <c r="AF57" s="137" t="str">
        <f>+IF(F57=0,"",'Ark1'!AF76)</f>
        <v/>
      </c>
      <c r="AG57" s="75" t="str">
        <f t="shared" si="15"/>
        <v/>
      </c>
      <c r="AH57" s="26"/>
    </row>
    <row r="58" spans="1:96">
      <c r="A58" s="26"/>
      <c r="B58" s="74" t="str">
        <f t="shared" si="19"/>
        <v>Nov</v>
      </c>
      <c r="C58" s="74">
        <f>+'Ark1'!C77</f>
        <v>2021</v>
      </c>
      <c r="D58" s="74" t="str">
        <f>+IF(F58=0,"",'Ark1'!Q77)</f>
        <v/>
      </c>
      <c r="E58" s="74" t="str">
        <f t="shared" si="16"/>
        <v/>
      </c>
      <c r="F58" s="361">
        <f>+'Ark1'!R77</f>
        <v>0</v>
      </c>
      <c r="G58" s="74" t="str">
        <f t="shared" si="20"/>
        <v/>
      </c>
      <c r="H58" s="131" t="str">
        <f>+IF(F58=0,"",'Ark1'!AG77)</f>
        <v/>
      </c>
      <c r="I58" s="131" t="str">
        <f t="shared" si="21"/>
        <v/>
      </c>
      <c r="J58" s="131" t="str">
        <f>+IF(F58=0,"",'Ark1'!AH77)</f>
        <v/>
      </c>
      <c r="K58" s="131"/>
      <c r="L58" s="131"/>
      <c r="M58" s="131"/>
      <c r="N58" s="75" t="str">
        <f>+IF(F58=0,"",'Ark1'!S77)</f>
        <v/>
      </c>
      <c r="O58" s="426" t="str">
        <f t="shared" si="22"/>
        <v/>
      </c>
      <c r="P58" s="131"/>
      <c r="Q58" s="75"/>
      <c r="R58" s="75"/>
      <c r="S58" s="75"/>
      <c r="T58" s="75" t="str">
        <f>+IF(F58=0,"",'Ark1'!T77)</f>
        <v/>
      </c>
      <c r="U58" s="426" t="str">
        <f t="shared" si="17"/>
        <v/>
      </c>
      <c r="V58" s="131" t="str">
        <f>+IF(F58=0,"",'Ark1'!U77)</f>
        <v/>
      </c>
      <c r="W58" s="131" t="str">
        <f t="shared" si="18"/>
        <v/>
      </c>
      <c r="X58" s="137" t="str">
        <f>+IF(F58=0,"",'Ark1'!W77)</f>
        <v/>
      </c>
      <c r="Y58" s="137" t="str">
        <f>+IF(F58=0,"",'Ark1'!X77)</f>
        <v/>
      </c>
      <c r="Z58" s="137" t="str">
        <f>+IF(F58=0,"",'Ark1'!Y77)</f>
        <v/>
      </c>
      <c r="AA58" s="131" t="str">
        <f>+IF(F58=0,"",'Ark1'!AA77)</f>
        <v/>
      </c>
      <c r="AB58" s="75" t="str">
        <f>+IF(F58=0,"",'Ark1'!AB77)</f>
        <v/>
      </c>
      <c r="AC58" s="75" t="str">
        <f>+IF(F58=0,"",'Ark1'!AC77)</f>
        <v/>
      </c>
      <c r="AD58" s="137" t="str">
        <f>+IF(F58=0,"",'Ark1'!AD77)</f>
        <v/>
      </c>
      <c r="AE58" s="137" t="str">
        <f>+IF(F58=0,"",'Ark1'!AE77)</f>
        <v/>
      </c>
      <c r="AF58" s="137" t="str">
        <f>+IF(F58=0,"",'Ark1'!AF77)</f>
        <v/>
      </c>
      <c r="AG58" s="75" t="str">
        <f t="shared" si="15"/>
        <v/>
      </c>
      <c r="AH58" s="26"/>
    </row>
    <row r="59" spans="1:96">
      <c r="A59" s="26"/>
      <c r="B59" s="74" t="str">
        <f t="shared" si="19"/>
        <v>Des</v>
      </c>
      <c r="C59" s="74">
        <f>+'Ark1'!C78</f>
        <v>2021</v>
      </c>
      <c r="D59" s="74" t="str">
        <f>+IF(F59=0,"",'Ark1'!Q78)</f>
        <v/>
      </c>
      <c r="E59" s="74" t="str">
        <f t="shared" si="16"/>
        <v/>
      </c>
      <c r="F59" s="361">
        <f>+'Ark1'!R78</f>
        <v>0</v>
      </c>
      <c r="G59" s="74" t="str">
        <f t="shared" si="20"/>
        <v/>
      </c>
      <c r="H59" s="131" t="str">
        <f>+IF(F59=0,"",'Ark1'!AG78)</f>
        <v/>
      </c>
      <c r="I59" s="131" t="str">
        <f t="shared" si="21"/>
        <v/>
      </c>
      <c r="J59" s="131" t="str">
        <f>+IF(F59=0,"",'Ark1'!AH78)</f>
        <v/>
      </c>
      <c r="K59" s="131"/>
      <c r="L59" s="131"/>
      <c r="M59" s="131"/>
      <c r="N59" s="75" t="str">
        <f>+IF(F59=0,"",'Ark1'!S78)</f>
        <v/>
      </c>
      <c r="O59" s="426" t="str">
        <f t="shared" si="22"/>
        <v/>
      </c>
      <c r="P59" s="131"/>
      <c r="Q59" s="75"/>
      <c r="R59" s="75"/>
      <c r="S59" s="75"/>
      <c r="T59" s="75" t="str">
        <f>+IF(F59=0,"",'Ark1'!T78)</f>
        <v/>
      </c>
      <c r="U59" s="426" t="str">
        <f t="shared" si="17"/>
        <v/>
      </c>
      <c r="V59" s="131" t="str">
        <f>+IF(F59=0,"",'Ark1'!U78)</f>
        <v/>
      </c>
      <c r="W59" s="131" t="str">
        <f t="shared" si="18"/>
        <v/>
      </c>
      <c r="X59" s="137" t="str">
        <f>+IF(F59=0,"",'Ark1'!W78)</f>
        <v/>
      </c>
      <c r="Y59" s="137" t="str">
        <f>+IF(F59=0,"",'Ark1'!X78)</f>
        <v/>
      </c>
      <c r="Z59" s="137" t="str">
        <f>+IF(F59=0,"",'Ark1'!Y78)</f>
        <v/>
      </c>
      <c r="AA59" s="131" t="str">
        <f>+IF(F59=0,"",'Ark1'!AA78)</f>
        <v/>
      </c>
      <c r="AB59" s="75" t="str">
        <f>+IF(F59=0,"",'Ark1'!AB78)</f>
        <v/>
      </c>
      <c r="AC59" s="75" t="str">
        <f>+IF(F59=0,"",'Ark1'!AC78)</f>
        <v/>
      </c>
      <c r="AD59" s="137" t="str">
        <f>+IF(F59=0,"",'Ark1'!AD78)</f>
        <v/>
      </c>
      <c r="AE59" s="137" t="str">
        <f>+IF(F59=0,"",'Ark1'!AE78)</f>
        <v/>
      </c>
      <c r="AF59" s="137" t="str">
        <f>+IF(F59=0,"",'Ark1'!AF78)</f>
        <v/>
      </c>
      <c r="AG59" s="75" t="str">
        <f t="shared" si="15"/>
        <v/>
      </c>
      <c r="AH59" s="26"/>
    </row>
    <row r="60" spans="1:96">
      <c r="A60" s="26"/>
      <c r="B60" s="46" t="str">
        <f>+B48</f>
        <v>Jan</v>
      </c>
      <c r="C60" s="46">
        <f>+'Ark1'!C79</f>
        <v>2020</v>
      </c>
      <c r="D60" s="46" t="str">
        <f>+IF(F60=0,"",'Ark1'!Q79)</f>
        <v/>
      </c>
      <c r="E60" s="46" t="str">
        <f>+IF(F60=0,"",D60-D72)</f>
        <v/>
      </c>
      <c r="F60" s="410">
        <f>+'Ark1'!R79</f>
        <v>0</v>
      </c>
      <c r="G60" s="46" t="str">
        <f>+IF(F60=0,"",F60-F72)</f>
        <v/>
      </c>
      <c r="H60" s="113" t="str">
        <f>+IF(F60=0,"",'Ark1'!AG79)</f>
        <v/>
      </c>
      <c r="I60" s="113" t="str">
        <f>+IF(F60=0,"",H60-H72)</f>
        <v/>
      </c>
      <c r="J60" s="113" t="str">
        <f>+IF(F60=0,"",'Ark1'!AH79)</f>
        <v/>
      </c>
      <c r="K60" s="113"/>
      <c r="L60" s="113"/>
      <c r="M60" s="113"/>
      <c r="N60" s="40" t="str">
        <f>+IF(F60=0,"",'Ark1'!S79)</f>
        <v/>
      </c>
      <c r="O60" s="425" t="str">
        <f>+IF(F60=0,"",N60-N72)</f>
        <v/>
      </c>
      <c r="P60" s="113"/>
      <c r="Q60" s="40"/>
      <c r="R60" s="40"/>
      <c r="S60" s="40"/>
      <c r="T60" s="40" t="str">
        <f>+IF(F60=0,"",'Ark1'!T79)</f>
        <v/>
      </c>
      <c r="U60" s="425" t="str">
        <f t="shared" si="17"/>
        <v/>
      </c>
      <c r="V60" s="113" t="str">
        <f>+IF(F60=0,"",'Ark1'!U79)</f>
        <v/>
      </c>
      <c r="W60" s="113" t="str">
        <f t="shared" si="18"/>
        <v/>
      </c>
      <c r="X60" s="136" t="str">
        <f>+IF(F60=0,"",'Ark1'!W79)</f>
        <v/>
      </c>
      <c r="Y60" s="136" t="str">
        <f>+IF(F60=0,"",'Ark1'!X79)</f>
        <v/>
      </c>
      <c r="Z60" s="136" t="str">
        <f>+IF(F60=0,"",'Ark1'!Y79)</f>
        <v/>
      </c>
      <c r="AA60" s="113" t="str">
        <f>+IF(F60=0,"",'Ark1'!AA79)</f>
        <v/>
      </c>
      <c r="AB60" s="40" t="str">
        <f>+IF(F60=0,"",'Ark1'!AB79)</f>
        <v/>
      </c>
      <c r="AC60" s="40" t="str">
        <f>+IF(F60=0,"",'Ark1'!AC79)</f>
        <v/>
      </c>
      <c r="AD60" s="136" t="str">
        <f>+IF(F60=0,"",'Ark1'!AD79)</f>
        <v/>
      </c>
      <c r="AE60" s="136" t="str">
        <f>+IF(F60=0,"",'Ark1'!AE79)</f>
        <v/>
      </c>
      <c r="AF60" s="136" t="str">
        <f>+IF(F60=0,"",'Ark1'!AF79)</f>
        <v/>
      </c>
      <c r="AG60" s="40" t="str">
        <f t="shared" si="15"/>
        <v/>
      </c>
      <c r="AH60" s="26"/>
    </row>
    <row r="61" spans="1:96">
      <c r="A61" s="26"/>
      <c r="B61" s="46" t="str">
        <f t="shared" ref="B61:B71" si="23">+B49</f>
        <v>Feb</v>
      </c>
      <c r="C61" s="46">
        <f>+'Ark1'!C80</f>
        <v>2020</v>
      </c>
      <c r="D61" s="46" t="str">
        <f>+IF(F61=0,"",'Ark1'!Q80)</f>
        <v/>
      </c>
      <c r="E61" s="46" t="str">
        <f t="shared" si="16"/>
        <v/>
      </c>
      <c r="F61" s="410">
        <f>+'Ark1'!R80</f>
        <v>0</v>
      </c>
      <c r="G61" s="46" t="str">
        <f t="shared" si="20"/>
        <v/>
      </c>
      <c r="H61" s="113" t="str">
        <f>+IF(F61=0,"",'Ark1'!AG80)</f>
        <v/>
      </c>
      <c r="I61" s="113" t="str">
        <f t="shared" ref="I61:I71" si="24">+IF(F61=0,"",H61-H73)</f>
        <v/>
      </c>
      <c r="J61" s="113" t="str">
        <f>+IF(F61=0,"",'Ark1'!AH80)</f>
        <v/>
      </c>
      <c r="K61" s="113"/>
      <c r="L61" s="113"/>
      <c r="M61" s="113"/>
      <c r="N61" s="40" t="str">
        <f>+IF(F61=0,"",'Ark1'!S80)</f>
        <v/>
      </c>
      <c r="O61" s="425" t="str">
        <f t="shared" ref="O61:O71" si="25">+IF(F61=0,"",N61-N73)</f>
        <v/>
      </c>
      <c r="P61" s="113"/>
      <c r="Q61" s="40"/>
      <c r="R61" s="40"/>
      <c r="S61" s="40"/>
      <c r="T61" s="40" t="str">
        <f>+IF(F61=0,"",'Ark1'!T80)</f>
        <v/>
      </c>
      <c r="U61" s="425" t="str">
        <f t="shared" si="17"/>
        <v/>
      </c>
      <c r="V61" s="113" t="str">
        <f>+IF(F61=0,"",'Ark1'!U80)</f>
        <v/>
      </c>
      <c r="W61" s="113" t="str">
        <f t="shared" si="18"/>
        <v/>
      </c>
      <c r="X61" s="136" t="str">
        <f>+IF(F61=0,"",'Ark1'!W80)</f>
        <v/>
      </c>
      <c r="Y61" s="136" t="str">
        <f>+IF(F61=0,"",'Ark1'!X80)</f>
        <v/>
      </c>
      <c r="Z61" s="136" t="str">
        <f>+IF(F61=0,"",'Ark1'!Y80)</f>
        <v/>
      </c>
      <c r="AA61" s="113" t="str">
        <f>+IF(F61=0,"",'Ark1'!AA80)</f>
        <v/>
      </c>
      <c r="AB61" s="40" t="str">
        <f>+IF(F61=0,"",'Ark1'!AB80)</f>
        <v/>
      </c>
      <c r="AC61" s="40" t="str">
        <f>+IF(F61=0,"",'Ark1'!AC80)</f>
        <v/>
      </c>
      <c r="AD61" s="136" t="str">
        <f>+IF(F61=0,"",'Ark1'!AD80)</f>
        <v/>
      </c>
      <c r="AE61" s="136" t="str">
        <f>+IF(F61=0,"",'Ark1'!AE80)</f>
        <v/>
      </c>
      <c r="AF61" s="136" t="str">
        <f>+IF(F61=0,"",'Ark1'!AF80)</f>
        <v/>
      </c>
      <c r="AG61" s="40" t="str">
        <f t="shared" si="15"/>
        <v/>
      </c>
      <c r="AH61" s="26"/>
    </row>
    <row r="62" spans="1:96">
      <c r="A62" s="26"/>
      <c r="B62" s="46" t="str">
        <f t="shared" si="23"/>
        <v>Mar</v>
      </c>
      <c r="C62" s="46">
        <f>+'Ark1'!C81</f>
        <v>2020</v>
      </c>
      <c r="D62" s="46" t="str">
        <f>+IF(F62=0,"",'Ark1'!Q81)</f>
        <v/>
      </c>
      <c r="E62" s="46" t="str">
        <f t="shared" si="16"/>
        <v/>
      </c>
      <c r="F62" s="410">
        <f>+'Ark1'!R81</f>
        <v>0</v>
      </c>
      <c r="G62" s="46" t="str">
        <f t="shared" si="20"/>
        <v/>
      </c>
      <c r="H62" s="113" t="str">
        <f>+IF(F62=0,"",'Ark1'!AG81)</f>
        <v/>
      </c>
      <c r="I62" s="113" t="str">
        <f t="shared" si="24"/>
        <v/>
      </c>
      <c r="J62" s="113" t="str">
        <f>+IF(F62=0,"",'Ark1'!AH81)</f>
        <v/>
      </c>
      <c r="K62" s="113"/>
      <c r="L62" s="113"/>
      <c r="M62" s="113"/>
      <c r="N62" s="40" t="str">
        <f>+IF(F62=0,"",'Ark1'!S81)</f>
        <v/>
      </c>
      <c r="O62" s="425" t="str">
        <f t="shared" si="25"/>
        <v/>
      </c>
      <c r="P62" s="113"/>
      <c r="Q62" s="40"/>
      <c r="R62" s="40"/>
      <c r="S62" s="40"/>
      <c r="T62" s="40" t="str">
        <f>+IF(F62=0,"",'Ark1'!T81)</f>
        <v/>
      </c>
      <c r="U62" s="425" t="str">
        <f t="shared" si="17"/>
        <v/>
      </c>
      <c r="V62" s="113" t="str">
        <f>+IF(F62=0,"",'Ark1'!U81)</f>
        <v/>
      </c>
      <c r="W62" s="113" t="str">
        <f t="shared" si="18"/>
        <v/>
      </c>
      <c r="X62" s="136" t="str">
        <f>+IF(F62=0,"",'Ark1'!W81)</f>
        <v/>
      </c>
      <c r="Y62" s="136" t="str">
        <f>+IF(F62=0,"",'Ark1'!X81)</f>
        <v/>
      </c>
      <c r="Z62" s="136" t="str">
        <f>+IF(F62=0,"",'Ark1'!Y81)</f>
        <v/>
      </c>
      <c r="AA62" s="113" t="str">
        <f>+IF(F62=0,"",'Ark1'!AA81)</f>
        <v/>
      </c>
      <c r="AB62" s="40" t="str">
        <f>+IF(F62=0,"",'Ark1'!AB81)</f>
        <v/>
      </c>
      <c r="AC62" s="40" t="str">
        <f>+IF(F62=0,"",'Ark1'!AC81)</f>
        <v/>
      </c>
      <c r="AD62" s="136" t="str">
        <f>+IF(F62=0,"",'Ark1'!AD81)</f>
        <v/>
      </c>
      <c r="AE62" s="136" t="str">
        <f>+IF(F62=0,"",'Ark1'!AE81)</f>
        <v/>
      </c>
      <c r="AF62" s="136" t="str">
        <f>+IF(F62=0,"",'Ark1'!AF81)</f>
        <v/>
      </c>
      <c r="AG62" s="40" t="str">
        <f t="shared" si="15"/>
        <v/>
      </c>
      <c r="AH62" s="26"/>
    </row>
    <row r="63" spans="1:96">
      <c r="A63" s="26"/>
      <c r="B63" s="46" t="str">
        <f t="shared" si="23"/>
        <v>Apr</v>
      </c>
      <c r="C63" s="46">
        <f>+'Ark1'!C82</f>
        <v>2020</v>
      </c>
      <c r="D63" s="46" t="str">
        <f>+IF(F63=0,"",'Ark1'!Q82)</f>
        <v/>
      </c>
      <c r="E63" s="46" t="str">
        <f t="shared" si="16"/>
        <v/>
      </c>
      <c r="F63" s="410">
        <f>+'Ark1'!R82</f>
        <v>0</v>
      </c>
      <c r="G63" s="46" t="str">
        <f t="shared" si="20"/>
        <v/>
      </c>
      <c r="H63" s="113" t="str">
        <f>+IF(F63=0,"",'Ark1'!AG82)</f>
        <v/>
      </c>
      <c r="I63" s="113" t="str">
        <f t="shared" si="24"/>
        <v/>
      </c>
      <c r="J63" s="113" t="str">
        <f>+IF(F63=0,"",'Ark1'!AH82)</f>
        <v/>
      </c>
      <c r="K63" s="113"/>
      <c r="L63" s="113"/>
      <c r="M63" s="113"/>
      <c r="N63" s="40" t="str">
        <f>+IF(F63=0,"",'Ark1'!S82)</f>
        <v/>
      </c>
      <c r="O63" s="425" t="str">
        <f t="shared" si="25"/>
        <v/>
      </c>
      <c r="P63" s="113"/>
      <c r="Q63" s="40"/>
      <c r="R63" s="40"/>
      <c r="S63" s="40"/>
      <c r="T63" s="40" t="str">
        <f>+IF(F63=0,"",'Ark1'!T82)</f>
        <v/>
      </c>
      <c r="U63" s="425" t="str">
        <f t="shared" si="17"/>
        <v/>
      </c>
      <c r="V63" s="113" t="str">
        <f>+IF(F63=0,"",'Ark1'!U82)</f>
        <v/>
      </c>
      <c r="W63" s="113" t="str">
        <f t="shared" si="18"/>
        <v/>
      </c>
      <c r="X63" s="136" t="str">
        <f>+IF(F63=0,"",'Ark1'!W82)</f>
        <v/>
      </c>
      <c r="Y63" s="136" t="str">
        <f>+IF(F63=0,"",'Ark1'!X82)</f>
        <v/>
      </c>
      <c r="Z63" s="136" t="str">
        <f>+IF(F63=0,"",'Ark1'!Y82)</f>
        <v/>
      </c>
      <c r="AA63" s="113" t="str">
        <f>+IF(F63=0,"",'Ark1'!AA82)</f>
        <v/>
      </c>
      <c r="AB63" s="40" t="str">
        <f>+IF(F63=0,"",'Ark1'!AB82)</f>
        <v/>
      </c>
      <c r="AC63" s="40" t="str">
        <f>+IF(F63=0,"",'Ark1'!AC82)</f>
        <v/>
      </c>
      <c r="AD63" s="136" t="str">
        <f>+IF(F63=0,"",'Ark1'!AD82)</f>
        <v/>
      </c>
      <c r="AE63" s="136" t="str">
        <f>+IF(F63=0,"",'Ark1'!AE82)</f>
        <v/>
      </c>
      <c r="AF63" s="136" t="str">
        <f>+IF(F63=0,"",'Ark1'!AF82)</f>
        <v/>
      </c>
      <c r="AG63" s="40" t="str">
        <f t="shared" si="15"/>
        <v/>
      </c>
      <c r="AH63" s="26"/>
    </row>
    <row r="64" spans="1:96">
      <c r="A64" s="26"/>
      <c r="B64" s="46" t="str">
        <f t="shared" si="23"/>
        <v>Mai</v>
      </c>
      <c r="C64" s="46">
        <f>+'Ark1'!C83</f>
        <v>2020</v>
      </c>
      <c r="D64" s="46" t="str">
        <f>+IF(F64=0,"",'Ark1'!Q83)</f>
        <v/>
      </c>
      <c r="E64" s="46" t="str">
        <f t="shared" si="16"/>
        <v/>
      </c>
      <c r="F64" s="410">
        <f>+'Ark1'!R83</f>
        <v>0</v>
      </c>
      <c r="G64" s="46" t="str">
        <f t="shared" si="20"/>
        <v/>
      </c>
      <c r="H64" s="113" t="str">
        <f>+IF(F64=0,"",'Ark1'!AG83)</f>
        <v/>
      </c>
      <c r="I64" s="113" t="str">
        <f t="shared" si="24"/>
        <v/>
      </c>
      <c r="J64" s="113" t="str">
        <f>+IF(F64=0,"",'Ark1'!AH83)</f>
        <v/>
      </c>
      <c r="K64" s="113"/>
      <c r="L64" s="113"/>
      <c r="M64" s="113"/>
      <c r="N64" s="40" t="str">
        <f>+IF(F64=0,"",'Ark1'!S83)</f>
        <v/>
      </c>
      <c r="O64" s="425" t="str">
        <f t="shared" si="25"/>
        <v/>
      </c>
      <c r="P64" s="113"/>
      <c r="Q64" s="40"/>
      <c r="R64" s="40"/>
      <c r="S64" s="40"/>
      <c r="T64" s="40" t="str">
        <f>+IF(F64=0,"",'Ark1'!T83)</f>
        <v/>
      </c>
      <c r="U64" s="425" t="str">
        <f t="shared" si="17"/>
        <v/>
      </c>
      <c r="V64" s="113" t="str">
        <f>+IF(F64=0,"",'Ark1'!U83)</f>
        <v/>
      </c>
      <c r="W64" s="113" t="str">
        <f t="shared" si="18"/>
        <v/>
      </c>
      <c r="X64" s="136" t="str">
        <f>+IF(F64=0,"",'Ark1'!W83)</f>
        <v/>
      </c>
      <c r="Y64" s="136" t="str">
        <f>+IF(F64=0,"",'Ark1'!X83)</f>
        <v/>
      </c>
      <c r="Z64" s="136" t="str">
        <f>+IF(F64=0,"",'Ark1'!Y83)</f>
        <v/>
      </c>
      <c r="AA64" s="113" t="str">
        <f>+IF(F64=0,"",'Ark1'!AA83)</f>
        <v/>
      </c>
      <c r="AB64" s="40" t="str">
        <f>+IF(F64=0,"",'Ark1'!AB83)</f>
        <v/>
      </c>
      <c r="AC64" s="40" t="str">
        <f>+IF(F64=0,"",'Ark1'!AC83)</f>
        <v/>
      </c>
      <c r="AD64" s="136" t="str">
        <f>+IF(F64=0,"",'Ark1'!AD83)</f>
        <v/>
      </c>
      <c r="AE64" s="136" t="str">
        <f>+IF(F64=0,"",'Ark1'!AE83)</f>
        <v/>
      </c>
      <c r="AF64" s="136" t="str">
        <f>+IF(F64=0,"",'Ark1'!AF83)</f>
        <v/>
      </c>
      <c r="AG64" s="40" t="str">
        <f t="shared" si="15"/>
        <v/>
      </c>
      <c r="AH64" s="26"/>
    </row>
    <row r="65" spans="1:40">
      <c r="A65" s="26"/>
      <c r="B65" s="46" t="str">
        <f t="shared" si="23"/>
        <v>Jun</v>
      </c>
      <c r="C65" s="46">
        <f>+'Ark1'!C84</f>
        <v>2020</v>
      </c>
      <c r="D65" s="46" t="str">
        <f>+IF(F65=0,"",'Ark1'!Q84)</f>
        <v/>
      </c>
      <c r="E65" s="46" t="str">
        <f t="shared" si="16"/>
        <v/>
      </c>
      <c r="F65" s="410">
        <f>+'Ark1'!R84</f>
        <v>0</v>
      </c>
      <c r="G65" s="46" t="str">
        <f t="shared" si="20"/>
        <v/>
      </c>
      <c r="H65" s="113" t="str">
        <f>+IF(F65=0,"",'Ark1'!AG84)</f>
        <v/>
      </c>
      <c r="I65" s="113" t="str">
        <f t="shared" si="24"/>
        <v/>
      </c>
      <c r="J65" s="113" t="str">
        <f>+IF(F65=0,"",'Ark1'!AH84)</f>
        <v/>
      </c>
      <c r="K65" s="113"/>
      <c r="L65" s="113"/>
      <c r="M65" s="113"/>
      <c r="N65" s="40" t="str">
        <f>+IF(F65=0,"",'Ark1'!S84)</f>
        <v/>
      </c>
      <c r="O65" s="425" t="str">
        <f t="shared" si="25"/>
        <v/>
      </c>
      <c r="P65" s="113"/>
      <c r="Q65" s="40"/>
      <c r="R65" s="40"/>
      <c r="S65" s="40"/>
      <c r="T65" s="40" t="str">
        <f>+IF(F65=0,"",'Ark1'!T84)</f>
        <v/>
      </c>
      <c r="U65" s="425" t="str">
        <f t="shared" si="17"/>
        <v/>
      </c>
      <c r="V65" s="113" t="str">
        <f>+IF(F65=0,"",'Ark1'!U84)</f>
        <v/>
      </c>
      <c r="W65" s="113" t="str">
        <f t="shared" si="18"/>
        <v/>
      </c>
      <c r="X65" s="136" t="str">
        <f>+IF(F65=0,"",'Ark1'!W84)</f>
        <v/>
      </c>
      <c r="Y65" s="136" t="str">
        <f>+IF(F65=0,"",'Ark1'!X84)</f>
        <v/>
      </c>
      <c r="Z65" s="136" t="str">
        <f>+IF(F65=0,"",'Ark1'!Y84)</f>
        <v/>
      </c>
      <c r="AA65" s="113" t="str">
        <f>+IF(F65=0,"",'Ark1'!AA84)</f>
        <v/>
      </c>
      <c r="AB65" s="40" t="str">
        <f>+IF(F65=0,"",'Ark1'!AB84)</f>
        <v/>
      </c>
      <c r="AC65" s="40" t="str">
        <f>+IF(F65=0,"",'Ark1'!AC84)</f>
        <v/>
      </c>
      <c r="AD65" s="136" t="str">
        <f>+IF(F65=0,"",'Ark1'!AD84)</f>
        <v/>
      </c>
      <c r="AE65" s="136" t="str">
        <f>+IF(F65=0,"",'Ark1'!AE84)</f>
        <v/>
      </c>
      <c r="AF65" s="136" t="str">
        <f>+IF(F65=0,"",'Ark1'!AF84)</f>
        <v/>
      </c>
      <c r="AG65" s="40" t="str">
        <f t="shared" si="15"/>
        <v/>
      </c>
      <c r="AH65" s="26"/>
    </row>
    <row r="66" spans="1:40">
      <c r="A66" s="26"/>
      <c r="B66" s="46" t="str">
        <f t="shared" si="23"/>
        <v>Jul</v>
      </c>
      <c r="C66" s="46">
        <f>+'Ark1'!C85</f>
        <v>2020</v>
      </c>
      <c r="D66" s="46" t="str">
        <f>+IF(F66=0,"",'Ark1'!Q85)</f>
        <v/>
      </c>
      <c r="E66" s="46" t="str">
        <f t="shared" si="16"/>
        <v/>
      </c>
      <c r="F66" s="410">
        <f>+'Ark1'!R85</f>
        <v>0</v>
      </c>
      <c r="G66" s="46" t="str">
        <f t="shared" si="20"/>
        <v/>
      </c>
      <c r="H66" s="113" t="str">
        <f>+IF(F66=0,"",'Ark1'!AG85)</f>
        <v/>
      </c>
      <c r="I66" s="113" t="str">
        <f t="shared" si="24"/>
        <v/>
      </c>
      <c r="J66" s="113" t="str">
        <f>+IF(F66=0,"",'Ark1'!AH85)</f>
        <v/>
      </c>
      <c r="K66" s="113"/>
      <c r="L66" s="113"/>
      <c r="M66" s="113"/>
      <c r="N66" s="40" t="str">
        <f>+IF(F66=0,"",'Ark1'!S85)</f>
        <v/>
      </c>
      <c r="O66" s="425" t="str">
        <f t="shared" si="25"/>
        <v/>
      </c>
      <c r="P66" s="113"/>
      <c r="Q66" s="40"/>
      <c r="R66" s="40"/>
      <c r="S66" s="40"/>
      <c r="T66" s="40" t="str">
        <f>+IF(F66=0,"",'Ark1'!T85)</f>
        <v/>
      </c>
      <c r="U66" s="425" t="str">
        <f t="shared" si="17"/>
        <v/>
      </c>
      <c r="V66" s="113" t="str">
        <f>+IF(F66=0,"",'Ark1'!U85)</f>
        <v/>
      </c>
      <c r="W66" s="113" t="str">
        <f t="shared" si="18"/>
        <v/>
      </c>
      <c r="X66" s="136" t="str">
        <f>+IF(F66=0,"",'Ark1'!W85)</f>
        <v/>
      </c>
      <c r="Y66" s="136" t="str">
        <f>+IF(F66=0,"",'Ark1'!X85)</f>
        <v/>
      </c>
      <c r="Z66" s="136" t="str">
        <f>+IF(F66=0,"",'Ark1'!Y85)</f>
        <v/>
      </c>
      <c r="AA66" s="113" t="str">
        <f>+IF(F66=0,"",'Ark1'!AA85)</f>
        <v/>
      </c>
      <c r="AB66" s="40" t="str">
        <f>+IF(F66=0,"",'Ark1'!AB85)</f>
        <v/>
      </c>
      <c r="AC66" s="40" t="str">
        <f>+IF(F66=0,"",'Ark1'!AC85)</f>
        <v/>
      </c>
      <c r="AD66" s="136" t="str">
        <f>+IF(F66=0,"",'Ark1'!AD85)</f>
        <v/>
      </c>
      <c r="AE66" s="136" t="str">
        <f>+IF(F66=0,"",'Ark1'!AE85)</f>
        <v/>
      </c>
      <c r="AF66" s="136" t="str">
        <f>+IF(F66=0,"",'Ark1'!AF85)</f>
        <v/>
      </c>
      <c r="AG66" s="40" t="str">
        <f t="shared" si="15"/>
        <v/>
      </c>
      <c r="AH66" s="26"/>
    </row>
    <row r="67" spans="1:40">
      <c r="A67" s="26"/>
      <c r="B67" s="46" t="str">
        <f t="shared" si="23"/>
        <v>Aug</v>
      </c>
      <c r="C67" s="46">
        <f>+'Ark1'!C86</f>
        <v>2020</v>
      </c>
      <c r="D67" s="46" t="str">
        <f>+IF(F67=0,"",'Ark1'!Q86)</f>
        <v/>
      </c>
      <c r="E67" s="46" t="str">
        <f t="shared" si="16"/>
        <v/>
      </c>
      <c r="F67" s="410">
        <f>+'Ark1'!R86</f>
        <v>0</v>
      </c>
      <c r="G67" s="46" t="str">
        <f t="shared" si="20"/>
        <v/>
      </c>
      <c r="H67" s="113" t="str">
        <f>+IF(F67=0,"",'Ark1'!AG86)</f>
        <v/>
      </c>
      <c r="I67" s="113" t="str">
        <f t="shared" si="24"/>
        <v/>
      </c>
      <c r="J67" s="113" t="str">
        <f>+IF(F67=0,"",'Ark1'!AH86)</f>
        <v/>
      </c>
      <c r="K67" s="113"/>
      <c r="L67" s="113"/>
      <c r="M67" s="113"/>
      <c r="N67" s="40" t="str">
        <f>+IF(F67=0,"",'Ark1'!S86)</f>
        <v/>
      </c>
      <c r="O67" s="425" t="str">
        <f t="shared" si="25"/>
        <v/>
      </c>
      <c r="P67" s="113"/>
      <c r="Q67" s="40"/>
      <c r="R67" s="40"/>
      <c r="S67" s="40"/>
      <c r="T67" s="40" t="str">
        <f>+IF(F67=0,"",'Ark1'!T86)</f>
        <v/>
      </c>
      <c r="U67" s="425" t="str">
        <f t="shared" si="17"/>
        <v/>
      </c>
      <c r="V67" s="113" t="str">
        <f>+IF(F67=0,"",'Ark1'!U86)</f>
        <v/>
      </c>
      <c r="W67" s="113" t="str">
        <f t="shared" si="18"/>
        <v/>
      </c>
      <c r="X67" s="136" t="str">
        <f>+IF(F67=0,"",'Ark1'!W86)</f>
        <v/>
      </c>
      <c r="Y67" s="136" t="str">
        <f>+IF(F67=0,"",'Ark1'!X86)</f>
        <v/>
      </c>
      <c r="Z67" s="136" t="str">
        <f>+IF(F67=0,"",'Ark1'!Y86)</f>
        <v/>
      </c>
      <c r="AA67" s="113" t="str">
        <f>+IF(F67=0,"",'Ark1'!AA86)</f>
        <v/>
      </c>
      <c r="AB67" s="40" t="str">
        <f>+IF(F67=0,"",'Ark1'!AB86)</f>
        <v/>
      </c>
      <c r="AC67" s="40" t="str">
        <f>+IF(F67=0,"",'Ark1'!AC86)</f>
        <v/>
      </c>
      <c r="AD67" s="136" t="str">
        <f>+IF(F67=0,"",'Ark1'!AD86)</f>
        <v/>
      </c>
      <c r="AE67" s="136" t="str">
        <f>+IF(F67=0,"",'Ark1'!AE86)</f>
        <v/>
      </c>
      <c r="AF67" s="136" t="str">
        <f>+IF(F67=0,"",'Ark1'!AF86)</f>
        <v/>
      </c>
      <c r="AG67" s="40" t="str">
        <f t="shared" si="15"/>
        <v/>
      </c>
      <c r="AH67" s="26"/>
    </row>
    <row r="68" spans="1:40">
      <c r="A68" s="26"/>
      <c r="B68" s="46" t="str">
        <f t="shared" si="23"/>
        <v>Sep</v>
      </c>
      <c r="C68" s="46">
        <f>+'Ark1'!C87</f>
        <v>2020</v>
      </c>
      <c r="D68" s="46" t="str">
        <f>+IF(F68=0,"",'Ark1'!Q87)</f>
        <v/>
      </c>
      <c r="E68" s="46" t="str">
        <f t="shared" si="16"/>
        <v/>
      </c>
      <c r="F68" s="410">
        <f>+'Ark1'!R87</f>
        <v>0</v>
      </c>
      <c r="G68" s="46" t="str">
        <f t="shared" si="20"/>
        <v/>
      </c>
      <c r="H68" s="113" t="str">
        <f>+IF(F68=0,"",'Ark1'!AG87)</f>
        <v/>
      </c>
      <c r="I68" s="113" t="str">
        <f t="shared" si="24"/>
        <v/>
      </c>
      <c r="J68" s="113" t="str">
        <f>+IF(F68=0,"",'Ark1'!AH87)</f>
        <v/>
      </c>
      <c r="K68" s="113"/>
      <c r="L68" s="113"/>
      <c r="M68" s="113"/>
      <c r="N68" s="40" t="str">
        <f>+IF(F68=0,"",'Ark1'!S87)</f>
        <v/>
      </c>
      <c r="O68" s="425" t="str">
        <f t="shared" si="25"/>
        <v/>
      </c>
      <c r="P68" s="113"/>
      <c r="Q68" s="40"/>
      <c r="R68" s="40"/>
      <c r="S68" s="40"/>
      <c r="T68" s="40" t="str">
        <f>+IF(F68=0,"",'Ark1'!T87)</f>
        <v/>
      </c>
      <c r="U68" s="425" t="str">
        <f t="shared" si="17"/>
        <v/>
      </c>
      <c r="V68" s="113" t="str">
        <f>+IF(F68=0,"",'Ark1'!U87)</f>
        <v/>
      </c>
      <c r="W68" s="113" t="str">
        <f t="shared" si="18"/>
        <v/>
      </c>
      <c r="X68" s="136" t="str">
        <f>+IF(F68=0,"",'Ark1'!W87)</f>
        <v/>
      </c>
      <c r="Y68" s="136" t="str">
        <f>+IF(F68=0,"",'Ark1'!X87)</f>
        <v/>
      </c>
      <c r="Z68" s="136" t="str">
        <f>+IF(F68=0,"",'Ark1'!Y87)</f>
        <v/>
      </c>
      <c r="AA68" s="113" t="str">
        <f>+IF(F68=0,"",'Ark1'!AA87)</f>
        <v/>
      </c>
      <c r="AB68" s="40" t="str">
        <f>+IF(F68=0,"",'Ark1'!AB87)</f>
        <v/>
      </c>
      <c r="AC68" s="40" t="str">
        <f>+IF(F68=0,"",'Ark1'!AC87)</f>
        <v/>
      </c>
      <c r="AD68" s="136" t="str">
        <f>+IF(F68=0,"",'Ark1'!AD87)</f>
        <v/>
      </c>
      <c r="AE68" s="136" t="str">
        <f>+IF(F68=0,"",'Ark1'!AE87)</f>
        <v/>
      </c>
      <c r="AF68" s="136" t="str">
        <f>+IF(F68=0,"",'Ark1'!AF87)</f>
        <v/>
      </c>
      <c r="AG68" s="40" t="str">
        <f t="shared" si="15"/>
        <v/>
      </c>
      <c r="AH68" s="26"/>
    </row>
    <row r="69" spans="1:40">
      <c r="A69" s="26"/>
      <c r="B69" s="46" t="str">
        <f t="shared" si="23"/>
        <v>Okt</v>
      </c>
      <c r="C69" s="46">
        <f>+'Ark1'!C88</f>
        <v>2020</v>
      </c>
      <c r="D69" s="46" t="str">
        <f>+IF(F69=0,"",'Ark1'!Q88)</f>
        <v/>
      </c>
      <c r="E69" s="46" t="str">
        <f t="shared" si="16"/>
        <v/>
      </c>
      <c r="F69" s="410">
        <f>+'Ark1'!R88</f>
        <v>0</v>
      </c>
      <c r="G69" s="46" t="str">
        <f t="shared" si="20"/>
        <v/>
      </c>
      <c r="H69" s="113" t="str">
        <f>+IF(F69=0,"",'Ark1'!AG88)</f>
        <v/>
      </c>
      <c r="I69" s="113" t="str">
        <f t="shared" si="24"/>
        <v/>
      </c>
      <c r="J69" s="113" t="str">
        <f>+IF(F69=0,"",'Ark1'!AH88)</f>
        <v/>
      </c>
      <c r="K69" s="113"/>
      <c r="L69" s="113"/>
      <c r="M69" s="113"/>
      <c r="N69" s="40" t="str">
        <f>+IF(F69=0,"",'Ark1'!S88)</f>
        <v/>
      </c>
      <c r="O69" s="425" t="str">
        <f t="shared" si="25"/>
        <v/>
      </c>
      <c r="P69" s="113"/>
      <c r="Q69" s="40"/>
      <c r="R69" s="40"/>
      <c r="S69" s="40"/>
      <c r="T69" s="40" t="str">
        <f>+IF(F69=0,"",'Ark1'!T88)</f>
        <v/>
      </c>
      <c r="U69" s="425" t="str">
        <f t="shared" si="17"/>
        <v/>
      </c>
      <c r="V69" s="113" t="str">
        <f>+IF(F69=0,"",'Ark1'!U88)</f>
        <v/>
      </c>
      <c r="W69" s="113" t="str">
        <f t="shared" si="18"/>
        <v/>
      </c>
      <c r="X69" s="136" t="str">
        <f>+IF(F69=0,"",'Ark1'!W88)</f>
        <v/>
      </c>
      <c r="Y69" s="136" t="str">
        <f>+IF(F69=0,"",'Ark1'!X88)</f>
        <v/>
      </c>
      <c r="Z69" s="136" t="str">
        <f>+IF(F69=0,"",'Ark1'!Y88)</f>
        <v/>
      </c>
      <c r="AA69" s="113" t="str">
        <f>+IF(F69=0,"",'Ark1'!AA88)</f>
        <v/>
      </c>
      <c r="AB69" s="40" t="str">
        <f>+IF(F69=0,"",'Ark1'!AB88)</f>
        <v/>
      </c>
      <c r="AC69" s="40" t="str">
        <f>+IF(F69=0,"",'Ark1'!AC88)</f>
        <v/>
      </c>
      <c r="AD69" s="136" t="str">
        <f>+IF(F69=0,"",'Ark1'!AD88)</f>
        <v/>
      </c>
      <c r="AE69" s="136" t="str">
        <f>+IF(F69=0,"",'Ark1'!AE88)</f>
        <v/>
      </c>
      <c r="AF69" s="136" t="str">
        <f>+IF(F69=0,"",'Ark1'!AF88)</f>
        <v/>
      </c>
      <c r="AG69" s="40" t="str">
        <f t="shared" si="15"/>
        <v/>
      </c>
      <c r="AH69" s="26"/>
    </row>
    <row r="70" spans="1:40">
      <c r="A70" s="26"/>
      <c r="B70" s="46" t="str">
        <f t="shared" si="23"/>
        <v>Nov</v>
      </c>
      <c r="C70" s="46">
        <f>+'Ark1'!C89</f>
        <v>2020</v>
      </c>
      <c r="D70" s="46" t="str">
        <f>+IF(F70=0,"",'Ark1'!Q89)</f>
        <v/>
      </c>
      <c r="E70" s="46" t="str">
        <f t="shared" si="16"/>
        <v/>
      </c>
      <c r="F70" s="410">
        <f>+'Ark1'!R89</f>
        <v>0</v>
      </c>
      <c r="G70" s="46" t="str">
        <f t="shared" si="20"/>
        <v/>
      </c>
      <c r="H70" s="113" t="str">
        <f>+IF(F70=0,"",'Ark1'!AG89)</f>
        <v/>
      </c>
      <c r="I70" s="113" t="str">
        <f t="shared" si="24"/>
        <v/>
      </c>
      <c r="J70" s="113" t="str">
        <f>+IF(F70=0,"",'Ark1'!AH89)</f>
        <v/>
      </c>
      <c r="K70" s="113"/>
      <c r="L70" s="113"/>
      <c r="M70" s="113"/>
      <c r="N70" s="40" t="str">
        <f>+IF(F70=0,"",'Ark1'!S89)</f>
        <v/>
      </c>
      <c r="O70" s="425" t="str">
        <f t="shared" si="25"/>
        <v/>
      </c>
      <c r="P70" s="113"/>
      <c r="Q70" s="40"/>
      <c r="R70" s="40"/>
      <c r="S70" s="40"/>
      <c r="T70" s="40" t="str">
        <f>+IF(F70=0,"",'Ark1'!T89)</f>
        <v/>
      </c>
      <c r="U70" s="425" t="str">
        <f t="shared" si="17"/>
        <v/>
      </c>
      <c r="V70" s="113" t="str">
        <f>+IF(F70=0,"",'Ark1'!U89)</f>
        <v/>
      </c>
      <c r="W70" s="113" t="str">
        <f t="shared" si="18"/>
        <v/>
      </c>
      <c r="X70" s="136" t="str">
        <f>+IF(F70=0,"",'Ark1'!W89)</f>
        <v/>
      </c>
      <c r="Y70" s="136" t="str">
        <f>+IF(F70=0,"",'Ark1'!X89)</f>
        <v/>
      </c>
      <c r="Z70" s="136" t="str">
        <f>+IF(F70=0,"",'Ark1'!Y89)</f>
        <v/>
      </c>
      <c r="AA70" s="113" t="str">
        <f>+IF(F70=0,"",'Ark1'!AA89)</f>
        <v/>
      </c>
      <c r="AB70" s="40" t="str">
        <f>+IF(F70=0,"",'Ark1'!AB89)</f>
        <v/>
      </c>
      <c r="AC70" s="40" t="str">
        <f>+IF(F70=0,"",'Ark1'!AC89)</f>
        <v/>
      </c>
      <c r="AD70" s="136" t="str">
        <f>+IF(F70=0,"",'Ark1'!AD89)</f>
        <v/>
      </c>
      <c r="AE70" s="136" t="str">
        <f>+IF(F70=0,"",'Ark1'!AE89)</f>
        <v/>
      </c>
      <c r="AF70" s="136" t="str">
        <f>+IF(F70=0,"",'Ark1'!AF89)</f>
        <v/>
      </c>
      <c r="AG70" s="40" t="str">
        <f t="shared" si="15"/>
        <v/>
      </c>
      <c r="AH70" s="26"/>
    </row>
    <row r="71" spans="1:40">
      <c r="A71" s="26"/>
      <c r="B71" s="46" t="str">
        <f t="shared" si="23"/>
        <v>Des</v>
      </c>
      <c r="C71" s="46">
        <f>+'Ark1'!C90</f>
        <v>2020</v>
      </c>
      <c r="D71" s="46" t="str">
        <f>+IF(F71=0,"",'Ark1'!Q90)</f>
        <v/>
      </c>
      <c r="E71" s="46" t="str">
        <f t="shared" si="16"/>
        <v/>
      </c>
      <c r="F71" s="410">
        <f>+'Ark1'!R90</f>
        <v>0</v>
      </c>
      <c r="G71" s="46" t="str">
        <f t="shared" si="20"/>
        <v/>
      </c>
      <c r="H71" s="113" t="str">
        <f>+IF(F71=0,"",'Ark1'!AG90)</f>
        <v/>
      </c>
      <c r="I71" s="113" t="str">
        <f t="shared" si="24"/>
        <v/>
      </c>
      <c r="J71" s="113" t="str">
        <f>+IF(F71=0,"",'Ark1'!AH90)</f>
        <v/>
      </c>
      <c r="K71" s="113"/>
      <c r="L71" s="113"/>
      <c r="M71" s="113"/>
      <c r="N71" s="40" t="str">
        <f>+IF(F71=0,"",'Ark1'!S90)</f>
        <v/>
      </c>
      <c r="O71" s="425" t="str">
        <f t="shared" si="25"/>
        <v/>
      </c>
      <c r="P71" s="113"/>
      <c r="Q71" s="40"/>
      <c r="R71" s="40"/>
      <c r="S71" s="40"/>
      <c r="T71" s="40" t="str">
        <f>+IF(F71=0,"",'Ark1'!T90)</f>
        <v/>
      </c>
      <c r="U71" s="425" t="str">
        <f t="shared" si="17"/>
        <v/>
      </c>
      <c r="V71" s="113" t="str">
        <f>+IF(F71=0,"",'Ark1'!U90)</f>
        <v/>
      </c>
      <c r="W71" s="113" t="str">
        <f t="shared" si="18"/>
        <v/>
      </c>
      <c r="X71" s="136" t="str">
        <f>+IF(F71=0,"",'Ark1'!W90)</f>
        <v/>
      </c>
      <c r="Y71" s="136" t="str">
        <f>+IF(F71=0,"",'Ark1'!X90)</f>
        <v/>
      </c>
      <c r="Z71" s="136" t="str">
        <f>+IF(F71=0,"",'Ark1'!Y90)</f>
        <v/>
      </c>
      <c r="AA71" s="113" t="str">
        <f>+IF(F71=0,"",'Ark1'!AA90)</f>
        <v/>
      </c>
      <c r="AB71" s="40" t="str">
        <f>+IF(F71=0,"",'Ark1'!AB90)</f>
        <v/>
      </c>
      <c r="AC71" s="40" t="str">
        <f>+IF(F71=0,"",'Ark1'!AC90)</f>
        <v/>
      </c>
      <c r="AD71" s="136" t="str">
        <f>+IF(F71=0,"",'Ark1'!AD90)</f>
        <v/>
      </c>
      <c r="AE71" s="136" t="str">
        <f>+IF(F71=0,"",'Ark1'!AE90)</f>
        <v/>
      </c>
      <c r="AF71" s="136" t="str">
        <f>+IF(F71=0,"",'Ark1'!AF90)</f>
        <v/>
      </c>
      <c r="AG71" s="40" t="str">
        <f t="shared" si="15"/>
        <v/>
      </c>
      <c r="AH71" s="26"/>
    </row>
    <row r="72" spans="1:40">
      <c r="A72" s="26"/>
      <c r="B72" s="74" t="str">
        <f>+B60</f>
        <v>Jan</v>
      </c>
      <c r="C72" s="74">
        <f>+'Ark1'!C91</f>
        <v>2019</v>
      </c>
      <c r="D72" s="74" t="str">
        <f>+IF(F72=0,"",'Ark1'!Q91)</f>
        <v/>
      </c>
      <c r="E72" s="74" t="str">
        <f>+IF(F72=0,"",D72-D84)</f>
        <v/>
      </c>
      <c r="F72" s="361">
        <f>+'Ark1'!R91</f>
        <v>0</v>
      </c>
      <c r="G72" s="74" t="str">
        <f>+IF(F72=0,"",F72-F84)</f>
        <v/>
      </c>
      <c r="H72" s="131" t="str">
        <f>+IF(F72=0,"",'Ark1'!AG91)</f>
        <v/>
      </c>
      <c r="I72" s="131" t="str">
        <f>+IF(F72=0,"",H72-H84)</f>
        <v/>
      </c>
      <c r="J72" s="131" t="str">
        <f>+IF(F72=0,"",'Ark1'!AH91)</f>
        <v/>
      </c>
      <c r="K72" s="131"/>
      <c r="L72" s="131"/>
      <c r="M72" s="131"/>
      <c r="N72" s="75" t="str">
        <f>+IF(F72=0,"",'Ark1'!S91)</f>
        <v/>
      </c>
      <c r="O72" s="426" t="str">
        <f>+IF(F72=0,"",N72-N84)</f>
        <v/>
      </c>
      <c r="P72" s="131"/>
      <c r="Q72" s="75"/>
      <c r="R72" s="75"/>
      <c r="S72" s="75"/>
      <c r="T72" s="75" t="str">
        <f>+IF(F72=0,"",'Ark1'!T91)</f>
        <v/>
      </c>
      <c r="U72" s="426" t="str">
        <f t="shared" si="17"/>
        <v/>
      </c>
      <c r="V72" s="131" t="str">
        <f>+IF(F72=0,"",'Ark1'!U91)</f>
        <v/>
      </c>
      <c r="W72" s="131" t="str">
        <f t="shared" si="18"/>
        <v/>
      </c>
      <c r="X72" s="137" t="str">
        <f>+IF(F72=0,"",'Ark1'!W91)</f>
        <v/>
      </c>
      <c r="Y72" s="137" t="str">
        <f>+IF(F72=0,"",'Ark1'!X91)</f>
        <v/>
      </c>
      <c r="Z72" s="137" t="str">
        <f>+IF(F72=0,"",'Ark1'!Y91)</f>
        <v/>
      </c>
      <c r="AA72" s="131" t="str">
        <f>+IF(F72=0,"",'Ark1'!AA91)</f>
        <v/>
      </c>
      <c r="AB72" s="75" t="str">
        <f>+IF(F72=0,"",'Ark1'!AB91)</f>
        <v/>
      </c>
      <c r="AC72" s="75" t="str">
        <f>+IF(F72=0,"",'Ark1'!AC91)</f>
        <v/>
      </c>
      <c r="AD72" s="137" t="str">
        <f>+IF(F72=0,"",'Ark1'!AD91)</f>
        <v/>
      </c>
      <c r="AE72" s="137" t="str">
        <f>+IF(F72=0,"",'Ark1'!AE91)</f>
        <v/>
      </c>
      <c r="AF72" s="137" t="str">
        <f>+IF(F72=0,"",'Ark1'!AF91)</f>
        <v/>
      </c>
      <c r="AG72" s="75" t="str">
        <f t="shared" si="15"/>
        <v/>
      </c>
      <c r="AH72" s="26"/>
    </row>
    <row r="73" spans="1:40">
      <c r="A73" s="26"/>
      <c r="B73" s="74" t="str">
        <f t="shared" ref="B73:B83" si="26">+B61</f>
        <v>Feb</v>
      </c>
      <c r="C73" s="74">
        <f>+'Ark1'!C92</f>
        <v>2019</v>
      </c>
      <c r="D73" s="74" t="str">
        <f>+IF(F73=0,"",'Ark1'!Q92)</f>
        <v/>
      </c>
      <c r="E73" s="74" t="str">
        <f t="shared" si="16"/>
        <v/>
      </c>
      <c r="F73" s="361">
        <f>+'Ark1'!R92</f>
        <v>0</v>
      </c>
      <c r="G73" s="74" t="str">
        <f t="shared" si="20"/>
        <v/>
      </c>
      <c r="H73" s="131" t="str">
        <f>+IF(F73=0,"",'Ark1'!AG92)</f>
        <v/>
      </c>
      <c r="I73" s="131" t="str">
        <f t="shared" ref="I73:I83" si="27">+IF(F73=0,"",H73-H85)</f>
        <v/>
      </c>
      <c r="J73" s="131" t="str">
        <f>+IF(F73=0,"",'Ark1'!AH92)</f>
        <v/>
      </c>
      <c r="K73" s="131"/>
      <c r="L73" s="131"/>
      <c r="M73" s="131"/>
      <c r="N73" s="75" t="str">
        <f>+IF(F73=0,"",'Ark1'!S92)</f>
        <v/>
      </c>
      <c r="O73" s="426" t="str">
        <f t="shared" ref="O73:O83" si="28">+IF(F73=0,"",N73-N85)</f>
        <v/>
      </c>
      <c r="P73" s="131"/>
      <c r="Q73" s="75"/>
      <c r="R73" s="75"/>
      <c r="S73" s="75"/>
      <c r="T73" s="75" t="str">
        <f>+IF(F73=0,"",'Ark1'!T92)</f>
        <v/>
      </c>
      <c r="U73" s="426" t="str">
        <f t="shared" si="17"/>
        <v/>
      </c>
      <c r="V73" s="131" t="str">
        <f>+IF(F73=0,"",'Ark1'!U92)</f>
        <v/>
      </c>
      <c r="W73" s="131" t="str">
        <f t="shared" si="18"/>
        <v/>
      </c>
      <c r="X73" s="137" t="str">
        <f>+IF(F73=0,"",'Ark1'!W92)</f>
        <v/>
      </c>
      <c r="Y73" s="137" t="str">
        <f>+IF(F73=0,"",'Ark1'!X92)</f>
        <v/>
      </c>
      <c r="Z73" s="137" t="str">
        <f>+IF(F73=0,"",'Ark1'!Y92)</f>
        <v/>
      </c>
      <c r="AA73" s="131" t="str">
        <f>+IF(F73=0,"",'Ark1'!AA92)</f>
        <v/>
      </c>
      <c r="AB73" s="75" t="str">
        <f>+IF(F73=0,"",'Ark1'!AB92)</f>
        <v/>
      </c>
      <c r="AC73" s="75" t="str">
        <f>+IF(F73=0,"",'Ark1'!AC92)</f>
        <v/>
      </c>
      <c r="AD73" s="137" t="str">
        <f>+IF(F73=0,"",'Ark1'!AD92)</f>
        <v/>
      </c>
      <c r="AE73" s="137" t="str">
        <f>+IF(F73=0,"",'Ark1'!AE92)</f>
        <v/>
      </c>
      <c r="AF73" s="137" t="str">
        <f>+IF(F73=0,"",'Ark1'!AF92)</f>
        <v/>
      </c>
      <c r="AG73" s="75" t="str">
        <f t="shared" si="15"/>
        <v/>
      </c>
      <c r="AH73" s="26"/>
    </row>
    <row r="74" spans="1:40">
      <c r="A74" s="26"/>
      <c r="B74" s="74" t="str">
        <f t="shared" si="26"/>
        <v>Mar</v>
      </c>
      <c r="C74" s="74">
        <f>+'Ark1'!C93</f>
        <v>2019</v>
      </c>
      <c r="D74" s="74" t="str">
        <f>+IF(F74=0,"",'Ark1'!Q93)</f>
        <v/>
      </c>
      <c r="E74" s="74" t="str">
        <f t="shared" si="16"/>
        <v/>
      </c>
      <c r="F74" s="361">
        <f>+'Ark1'!R93</f>
        <v>0</v>
      </c>
      <c r="G74" s="74" t="str">
        <f t="shared" si="20"/>
        <v/>
      </c>
      <c r="H74" s="131" t="str">
        <f>+IF(F74=0,"",'Ark1'!AG93)</f>
        <v/>
      </c>
      <c r="I74" s="131" t="str">
        <f t="shared" si="27"/>
        <v/>
      </c>
      <c r="J74" s="131" t="str">
        <f>+IF(F74=0,"",'Ark1'!AH93)</f>
        <v/>
      </c>
      <c r="K74" s="131"/>
      <c r="L74" s="131"/>
      <c r="M74" s="131"/>
      <c r="N74" s="75" t="str">
        <f>+IF(F74=0,"",'Ark1'!S93)</f>
        <v/>
      </c>
      <c r="O74" s="426" t="str">
        <f t="shared" si="28"/>
        <v/>
      </c>
      <c r="P74" s="131"/>
      <c r="Q74" s="75"/>
      <c r="R74" s="75"/>
      <c r="S74" s="75"/>
      <c r="T74" s="75" t="str">
        <f>+IF(F74=0,"",'Ark1'!T93)</f>
        <v/>
      </c>
      <c r="U74" s="426" t="str">
        <f t="shared" si="17"/>
        <v/>
      </c>
      <c r="V74" s="131" t="str">
        <f>+IF(F74=0,"",'Ark1'!U93)</f>
        <v/>
      </c>
      <c r="W74" s="131" t="str">
        <f t="shared" si="18"/>
        <v/>
      </c>
      <c r="X74" s="137" t="str">
        <f>+IF(F74=0,"",'Ark1'!W93)</f>
        <v/>
      </c>
      <c r="Y74" s="137" t="str">
        <f>+IF(F74=0,"",'Ark1'!X93)</f>
        <v/>
      </c>
      <c r="Z74" s="137" t="str">
        <f>+IF(F74=0,"",'Ark1'!Y93)</f>
        <v/>
      </c>
      <c r="AA74" s="131" t="str">
        <f>+IF(F74=0,"",'Ark1'!AA93)</f>
        <v/>
      </c>
      <c r="AB74" s="75" t="str">
        <f>+IF(F74=0,"",'Ark1'!AB93)</f>
        <v/>
      </c>
      <c r="AC74" s="75" t="str">
        <f>+IF(F74=0,"",'Ark1'!AC93)</f>
        <v/>
      </c>
      <c r="AD74" s="137" t="str">
        <f>+IF(F74=0,"",'Ark1'!AD93)</f>
        <v/>
      </c>
      <c r="AE74" s="137" t="str">
        <f>+IF(F74=0,"",'Ark1'!AE93)</f>
        <v/>
      </c>
      <c r="AF74" s="137" t="str">
        <f>+IF(F74=0,"",'Ark1'!AF93)</f>
        <v/>
      </c>
      <c r="AG74" s="75" t="str">
        <f t="shared" si="15"/>
        <v/>
      </c>
      <c r="AH74" s="26"/>
    </row>
    <row r="75" spans="1:40">
      <c r="A75" s="26"/>
      <c r="B75" s="74" t="str">
        <f t="shared" si="26"/>
        <v>Apr</v>
      </c>
      <c r="C75" s="74">
        <f>+'Ark1'!C94</f>
        <v>2019</v>
      </c>
      <c r="D75" s="74" t="str">
        <f>+IF(F75=0,"",'Ark1'!Q94)</f>
        <v/>
      </c>
      <c r="E75" s="74" t="str">
        <f t="shared" si="16"/>
        <v/>
      </c>
      <c r="F75" s="361">
        <f>+'Ark1'!R94</f>
        <v>0</v>
      </c>
      <c r="G75" s="74" t="str">
        <f t="shared" si="20"/>
        <v/>
      </c>
      <c r="H75" s="131" t="str">
        <f>+IF(F75=0,"",'Ark1'!AG94)</f>
        <v/>
      </c>
      <c r="I75" s="131" t="str">
        <f t="shared" si="27"/>
        <v/>
      </c>
      <c r="J75" s="131" t="str">
        <f>+IF(F75=0,"",'Ark1'!AH94)</f>
        <v/>
      </c>
      <c r="K75" s="131"/>
      <c r="L75" s="131"/>
      <c r="M75" s="131"/>
      <c r="N75" s="75" t="str">
        <f>+IF(F75=0,"",'Ark1'!S94)</f>
        <v/>
      </c>
      <c r="O75" s="426" t="str">
        <f t="shared" si="28"/>
        <v/>
      </c>
      <c r="P75" s="131"/>
      <c r="Q75" s="75"/>
      <c r="R75" s="75"/>
      <c r="S75" s="75"/>
      <c r="T75" s="75" t="str">
        <f>+IF(F75=0,"",'Ark1'!T94)</f>
        <v/>
      </c>
      <c r="U75" s="426" t="str">
        <f t="shared" si="17"/>
        <v/>
      </c>
      <c r="V75" s="131" t="str">
        <f>+IF(F75=0,"",'Ark1'!U94)</f>
        <v/>
      </c>
      <c r="W75" s="131" t="str">
        <f t="shared" si="18"/>
        <v/>
      </c>
      <c r="X75" s="137" t="str">
        <f>+IF(F75=0,"",'Ark1'!W94)</f>
        <v/>
      </c>
      <c r="Y75" s="137" t="str">
        <f>+IF(F75=0,"",'Ark1'!X94)</f>
        <v/>
      </c>
      <c r="Z75" s="137" t="str">
        <f>+IF(F75=0,"",'Ark1'!Y94)</f>
        <v/>
      </c>
      <c r="AA75" s="131" t="str">
        <f>+IF(F75=0,"",'Ark1'!AA94)</f>
        <v/>
      </c>
      <c r="AB75" s="75" t="str">
        <f>+IF(F75=0,"",'Ark1'!AB94)</f>
        <v/>
      </c>
      <c r="AC75" s="75" t="str">
        <f>+IF(F75=0,"",'Ark1'!AC94)</f>
        <v/>
      </c>
      <c r="AD75" s="137" t="str">
        <f>+IF(F75=0,"",'Ark1'!AD94)</f>
        <v/>
      </c>
      <c r="AE75" s="137" t="str">
        <f>+IF(F75=0,"",'Ark1'!AE94)</f>
        <v/>
      </c>
      <c r="AF75" s="137" t="str">
        <f>+IF(F75=0,"",'Ark1'!AF94)</f>
        <v/>
      </c>
      <c r="AG75" s="75" t="str">
        <f t="shared" si="15"/>
        <v/>
      </c>
      <c r="AH75" s="26"/>
    </row>
    <row r="76" spans="1:40">
      <c r="A76" s="26"/>
      <c r="B76" s="74" t="str">
        <f t="shared" si="26"/>
        <v>Mai</v>
      </c>
      <c r="C76" s="74">
        <f>+'Ark1'!C95</f>
        <v>2019</v>
      </c>
      <c r="D76" s="74" t="str">
        <f>+IF(F76=0,"",'Ark1'!Q95)</f>
        <v/>
      </c>
      <c r="E76" s="74" t="str">
        <f t="shared" si="16"/>
        <v/>
      </c>
      <c r="F76" s="361">
        <f>+'Ark1'!R95</f>
        <v>0</v>
      </c>
      <c r="G76" s="74" t="str">
        <f t="shared" si="20"/>
        <v/>
      </c>
      <c r="H76" s="131" t="str">
        <f>+IF(F76=0,"",'Ark1'!AG95)</f>
        <v/>
      </c>
      <c r="I76" s="131" t="str">
        <f t="shared" si="27"/>
        <v/>
      </c>
      <c r="J76" s="131" t="str">
        <f>+IF(F76=0,"",'Ark1'!AH95)</f>
        <v/>
      </c>
      <c r="K76" s="131"/>
      <c r="L76" s="131"/>
      <c r="M76" s="131"/>
      <c r="N76" s="75" t="str">
        <f>+IF(F76=0,"",'Ark1'!S95)</f>
        <v/>
      </c>
      <c r="O76" s="426" t="str">
        <f t="shared" si="28"/>
        <v/>
      </c>
      <c r="P76" s="131"/>
      <c r="Q76" s="75"/>
      <c r="R76" s="75"/>
      <c r="S76" s="75"/>
      <c r="T76" s="75" t="str">
        <f>+IF(F76=0,"",'Ark1'!T95)</f>
        <v/>
      </c>
      <c r="U76" s="426" t="str">
        <f t="shared" si="17"/>
        <v/>
      </c>
      <c r="V76" s="131" t="str">
        <f>+IF(F76=0,"",'Ark1'!U95)</f>
        <v/>
      </c>
      <c r="W76" s="131" t="str">
        <f t="shared" si="18"/>
        <v/>
      </c>
      <c r="X76" s="137" t="str">
        <f>+IF(F76=0,"",'Ark1'!W95)</f>
        <v/>
      </c>
      <c r="Y76" s="137" t="str">
        <f>+IF(F76=0,"",'Ark1'!X95)</f>
        <v/>
      </c>
      <c r="Z76" s="137" t="str">
        <f>+IF(F76=0,"",'Ark1'!Y95)</f>
        <v/>
      </c>
      <c r="AA76" s="131" t="str">
        <f>+IF(F76=0,"",'Ark1'!AA95)</f>
        <v/>
      </c>
      <c r="AB76" s="75" t="str">
        <f>+IF(F76=0,"",'Ark1'!AB95)</f>
        <v/>
      </c>
      <c r="AC76" s="75" t="str">
        <f>+IF(F76=0,"",'Ark1'!AC95)</f>
        <v/>
      </c>
      <c r="AD76" s="137" t="str">
        <f>+IF(F76=0,"",'Ark1'!AD95)</f>
        <v/>
      </c>
      <c r="AE76" s="137" t="str">
        <f>+IF(F76=0,"",'Ark1'!AE95)</f>
        <v/>
      </c>
      <c r="AF76" s="137" t="str">
        <f>+IF(F76=0,"",'Ark1'!AF95)</f>
        <v/>
      </c>
      <c r="AG76" s="75" t="str">
        <f t="shared" si="15"/>
        <v/>
      </c>
      <c r="AH76" s="26"/>
    </row>
    <row r="77" spans="1:40">
      <c r="A77" s="26"/>
      <c r="B77" s="74" t="str">
        <f t="shared" si="26"/>
        <v>Jun</v>
      </c>
      <c r="C77" s="74">
        <f>+'Ark1'!C96</f>
        <v>2019</v>
      </c>
      <c r="D77" s="74" t="str">
        <f>+IF(F77=0,"",'Ark1'!Q96)</f>
        <v/>
      </c>
      <c r="E77" s="74" t="str">
        <f t="shared" ref="E77:E83" si="29">+IF(F77=0,"",D77-D89)</f>
        <v/>
      </c>
      <c r="F77" s="361">
        <f>+'Ark1'!R96</f>
        <v>0</v>
      </c>
      <c r="G77" s="74" t="str">
        <f t="shared" ref="G77:G83" si="30">+IF(F77=0,"",F77-F89)</f>
        <v/>
      </c>
      <c r="H77" s="131" t="str">
        <f>+IF(F77=0,"",'Ark1'!AG96)</f>
        <v/>
      </c>
      <c r="I77" s="131" t="str">
        <f t="shared" si="27"/>
        <v/>
      </c>
      <c r="J77" s="131" t="str">
        <f>+IF(F77=0,"",'Ark1'!AH96)</f>
        <v/>
      </c>
      <c r="K77" s="131"/>
      <c r="L77" s="131"/>
      <c r="M77" s="131"/>
      <c r="N77" s="75" t="str">
        <f>+IF(F77=0,"",'Ark1'!S96)</f>
        <v/>
      </c>
      <c r="O77" s="426" t="str">
        <f t="shared" si="28"/>
        <v/>
      </c>
      <c r="P77" s="131"/>
      <c r="Q77" s="75"/>
      <c r="R77" s="75"/>
      <c r="S77" s="75"/>
      <c r="T77" s="75" t="str">
        <f>+IF(F77=0,"",'Ark1'!T96)</f>
        <v/>
      </c>
      <c r="U77" s="426" t="str">
        <f t="shared" si="17"/>
        <v/>
      </c>
      <c r="V77" s="131" t="str">
        <f>+IF(F77=0,"",'Ark1'!U96)</f>
        <v/>
      </c>
      <c r="W77" s="131" t="str">
        <f t="shared" si="18"/>
        <v/>
      </c>
      <c r="X77" s="137" t="str">
        <f>+IF(F77=0,"",'Ark1'!W96)</f>
        <v/>
      </c>
      <c r="Y77" s="137" t="str">
        <f>+IF(F77=0,"",'Ark1'!X96)</f>
        <v/>
      </c>
      <c r="Z77" s="137" t="str">
        <f>+IF(F77=0,"",'Ark1'!Y96)</f>
        <v/>
      </c>
      <c r="AA77" s="131" t="str">
        <f>+IF(F77=0,"",'Ark1'!AA96)</f>
        <v/>
      </c>
      <c r="AB77" s="75" t="str">
        <f>+IF(F77=0,"",'Ark1'!AB96)</f>
        <v/>
      </c>
      <c r="AC77" s="75" t="str">
        <f>+IF(F77=0,"",'Ark1'!AC96)</f>
        <v/>
      </c>
      <c r="AD77" s="137" t="str">
        <f>+IF(F77=0,"",'Ark1'!AD96)</f>
        <v/>
      </c>
      <c r="AE77" s="137" t="str">
        <f>+IF(F77=0,"",'Ark1'!AE96)</f>
        <v/>
      </c>
      <c r="AF77" s="137" t="str">
        <f>+IF(F77=0,"",'Ark1'!AF96)</f>
        <v/>
      </c>
      <c r="AG77" s="75" t="str">
        <f t="shared" si="15"/>
        <v/>
      </c>
      <c r="AH77" s="26"/>
    </row>
    <row r="78" spans="1:40">
      <c r="A78" s="26"/>
      <c r="B78" s="74" t="str">
        <f t="shared" si="26"/>
        <v>Jul</v>
      </c>
      <c r="C78" s="74">
        <f>+'Ark1'!C97</f>
        <v>2019</v>
      </c>
      <c r="D78" s="74" t="str">
        <f>+IF(F78=0,"",'Ark1'!Q97)</f>
        <v/>
      </c>
      <c r="E78" s="74" t="str">
        <f t="shared" si="29"/>
        <v/>
      </c>
      <c r="F78" s="361">
        <f>+'Ark1'!R97</f>
        <v>0</v>
      </c>
      <c r="G78" s="74" t="str">
        <f t="shared" si="30"/>
        <v/>
      </c>
      <c r="H78" s="131" t="str">
        <f>+IF(F78=0,"",'Ark1'!AG97)</f>
        <v/>
      </c>
      <c r="I78" s="131" t="str">
        <f t="shared" si="27"/>
        <v/>
      </c>
      <c r="J78" s="131" t="str">
        <f>+IF(F78=0,"",'Ark1'!AH97)</f>
        <v/>
      </c>
      <c r="K78" s="131"/>
      <c r="L78" s="131"/>
      <c r="M78" s="131"/>
      <c r="N78" s="75" t="str">
        <f>+IF(F78=0,"",'Ark1'!S97)</f>
        <v/>
      </c>
      <c r="O78" s="426" t="str">
        <f t="shared" si="28"/>
        <v/>
      </c>
      <c r="P78" s="131"/>
      <c r="Q78" s="75"/>
      <c r="R78" s="75"/>
      <c r="S78" s="75"/>
      <c r="T78" s="75" t="str">
        <f>+IF(F78=0,"",'Ark1'!T97)</f>
        <v/>
      </c>
      <c r="U78" s="426" t="str">
        <f t="shared" si="17"/>
        <v/>
      </c>
      <c r="V78" s="131" t="str">
        <f>+IF(F78=0,"",'Ark1'!U97)</f>
        <v/>
      </c>
      <c r="W78" s="131" t="str">
        <f t="shared" si="18"/>
        <v/>
      </c>
      <c r="X78" s="137" t="str">
        <f>+IF(F78=0,"",'Ark1'!W97)</f>
        <v/>
      </c>
      <c r="Y78" s="137" t="str">
        <f>+IF(F78=0,"",'Ark1'!X97)</f>
        <v/>
      </c>
      <c r="Z78" s="137" t="str">
        <f>+IF(F78=0,"",'Ark1'!Y97)</f>
        <v/>
      </c>
      <c r="AA78" s="131" t="str">
        <f>+IF(F78=0,"",'Ark1'!AA97)</f>
        <v/>
      </c>
      <c r="AB78" s="75" t="str">
        <f>+IF(F78=0,"",'Ark1'!AB97)</f>
        <v/>
      </c>
      <c r="AC78" s="75" t="str">
        <f>+IF(F78=0,"",'Ark1'!AC97)</f>
        <v/>
      </c>
      <c r="AD78" s="137" t="str">
        <f>+IF(F78=0,"",'Ark1'!AD97)</f>
        <v/>
      </c>
      <c r="AE78" s="137" t="str">
        <f>+IF(F78=0,"",'Ark1'!AE97)</f>
        <v/>
      </c>
      <c r="AF78" s="137" t="str">
        <f>+IF(F78=0,"",'Ark1'!AF97)</f>
        <v/>
      </c>
      <c r="AG78" s="75" t="str">
        <f t="shared" si="15"/>
        <v/>
      </c>
      <c r="AH78" s="26"/>
    </row>
    <row r="79" spans="1:40">
      <c r="A79" s="26"/>
      <c r="B79" s="74" t="str">
        <f t="shared" si="26"/>
        <v>Aug</v>
      </c>
      <c r="C79" s="74">
        <f>+'Ark1'!C98</f>
        <v>2019</v>
      </c>
      <c r="D79" s="74" t="str">
        <f>+IF(F79=0,"",'Ark1'!Q98)</f>
        <v/>
      </c>
      <c r="E79" s="74" t="str">
        <f t="shared" si="29"/>
        <v/>
      </c>
      <c r="F79" s="361">
        <f>+'Ark1'!R98</f>
        <v>0</v>
      </c>
      <c r="G79" s="74" t="str">
        <f t="shared" si="30"/>
        <v/>
      </c>
      <c r="H79" s="131" t="str">
        <f>+IF(F79=0,"",'Ark1'!AG98)</f>
        <v/>
      </c>
      <c r="I79" s="131" t="str">
        <f t="shared" si="27"/>
        <v/>
      </c>
      <c r="J79" s="131" t="str">
        <f>+IF(F79=0,"",'Ark1'!AH98)</f>
        <v/>
      </c>
      <c r="K79" s="131"/>
      <c r="L79" s="131"/>
      <c r="M79" s="131"/>
      <c r="N79" s="75" t="str">
        <f>+IF(F79=0,"",'Ark1'!S98)</f>
        <v/>
      </c>
      <c r="O79" s="426" t="str">
        <f t="shared" si="28"/>
        <v/>
      </c>
      <c r="P79" s="131"/>
      <c r="Q79" s="75"/>
      <c r="R79" s="75"/>
      <c r="S79" s="75"/>
      <c r="T79" s="75" t="str">
        <f>+IF(F79=0,"",'Ark1'!T98)</f>
        <v/>
      </c>
      <c r="U79" s="426" t="str">
        <f t="shared" si="17"/>
        <v/>
      </c>
      <c r="V79" s="131" t="str">
        <f>+IF(F79=0,"",'Ark1'!U98)</f>
        <v/>
      </c>
      <c r="W79" s="131" t="str">
        <f t="shared" si="18"/>
        <v/>
      </c>
      <c r="X79" s="137" t="str">
        <f>+IF(F79=0,"",'Ark1'!W98)</f>
        <v/>
      </c>
      <c r="Y79" s="137" t="str">
        <f>+IF(F79=0,"",'Ark1'!X98)</f>
        <v/>
      </c>
      <c r="Z79" s="137" t="str">
        <f>+IF(F79=0,"",'Ark1'!Y98)</f>
        <v/>
      </c>
      <c r="AA79" s="131" t="str">
        <f>+IF(F79=0,"",'Ark1'!AA98)</f>
        <v/>
      </c>
      <c r="AB79" s="75" t="str">
        <f>+IF(F79=0,"",'Ark1'!AB98)</f>
        <v/>
      </c>
      <c r="AC79" s="75" t="str">
        <f>+IF(F79=0,"",'Ark1'!AC98)</f>
        <v/>
      </c>
      <c r="AD79" s="137" t="str">
        <f>+IF(F79=0,"",'Ark1'!AD98)</f>
        <v/>
      </c>
      <c r="AE79" s="137" t="str">
        <f>+IF(F79=0,"",'Ark1'!AE98)</f>
        <v/>
      </c>
      <c r="AF79" s="137" t="str">
        <f>+IF(F79=0,"",'Ark1'!AF98)</f>
        <v/>
      </c>
      <c r="AG79" s="75" t="str">
        <f t="shared" si="15"/>
        <v/>
      </c>
      <c r="AH79" s="26"/>
    </row>
    <row r="80" spans="1:40">
      <c r="A80" s="26"/>
      <c r="B80" s="74" t="str">
        <f t="shared" si="26"/>
        <v>Sep</v>
      </c>
      <c r="C80" s="74">
        <f>+'Ark1'!C99</f>
        <v>2019</v>
      </c>
      <c r="D80" s="74" t="str">
        <f>+IF(F80=0,"",'Ark1'!Q99)</f>
        <v/>
      </c>
      <c r="E80" s="74" t="str">
        <f t="shared" si="29"/>
        <v/>
      </c>
      <c r="F80" s="361">
        <f>+'Ark1'!R99</f>
        <v>0</v>
      </c>
      <c r="G80" s="74" t="str">
        <f t="shared" si="30"/>
        <v/>
      </c>
      <c r="H80" s="131" t="str">
        <f>+IF(F80=0,"",'Ark1'!AG99)</f>
        <v/>
      </c>
      <c r="I80" s="131" t="str">
        <f t="shared" si="27"/>
        <v/>
      </c>
      <c r="J80" s="131" t="str">
        <f>+IF(F80=0,"",'Ark1'!AH99)</f>
        <v/>
      </c>
      <c r="K80" s="131"/>
      <c r="L80" s="131"/>
      <c r="M80" s="131"/>
      <c r="N80" s="75" t="str">
        <f>+IF(F80=0,"",'Ark1'!S99)</f>
        <v/>
      </c>
      <c r="O80" s="426" t="str">
        <f t="shared" si="28"/>
        <v/>
      </c>
      <c r="P80" s="131"/>
      <c r="Q80" s="75"/>
      <c r="R80" s="75"/>
      <c r="S80" s="75"/>
      <c r="T80" s="75" t="str">
        <f>+IF(F80=0,"",'Ark1'!T99)</f>
        <v/>
      </c>
      <c r="U80" s="426" t="str">
        <f t="shared" si="17"/>
        <v/>
      </c>
      <c r="V80" s="131" t="str">
        <f>+IF(F80=0,"",'Ark1'!U99)</f>
        <v/>
      </c>
      <c r="W80" s="131" t="str">
        <f t="shared" si="18"/>
        <v/>
      </c>
      <c r="X80" s="137" t="str">
        <f>+IF(F80=0,"",'Ark1'!W99)</f>
        <v/>
      </c>
      <c r="Y80" s="137" t="str">
        <f>+IF(F80=0,"",'Ark1'!X99)</f>
        <v/>
      </c>
      <c r="Z80" s="137" t="str">
        <f>+IF(F80=0,"",'Ark1'!Y99)</f>
        <v/>
      </c>
      <c r="AA80" s="131" t="str">
        <f>+IF(F80=0,"",'Ark1'!AA99)</f>
        <v/>
      </c>
      <c r="AB80" s="75" t="str">
        <f>+IF(F80=0,"",'Ark1'!AB99)</f>
        <v/>
      </c>
      <c r="AC80" s="75" t="str">
        <f>+IF(F80=0,"",'Ark1'!AC99)</f>
        <v/>
      </c>
      <c r="AD80" s="137" t="str">
        <f>+IF(F80=0,"",'Ark1'!AD99)</f>
        <v/>
      </c>
      <c r="AE80" s="137" t="str">
        <f>+IF(F80=0,"",'Ark1'!AE99)</f>
        <v/>
      </c>
      <c r="AF80" s="137" t="str">
        <f>+IF(F80=0,"",'Ark1'!AF99)</f>
        <v/>
      </c>
      <c r="AG80" s="75" t="str">
        <f t="shared" si="15"/>
        <v/>
      </c>
      <c r="AH80" s="26"/>
      <c r="AN80" t="s">
        <v>81</v>
      </c>
    </row>
    <row r="81" spans="1:40">
      <c r="A81" s="26"/>
      <c r="B81" s="74" t="str">
        <f t="shared" si="26"/>
        <v>Okt</v>
      </c>
      <c r="C81" s="74">
        <f>+'Ark1'!C100</f>
        <v>2019</v>
      </c>
      <c r="D81" s="74" t="str">
        <f>+IF(F81=0,"",'Ark1'!Q100)</f>
        <v/>
      </c>
      <c r="E81" s="74" t="str">
        <f t="shared" si="29"/>
        <v/>
      </c>
      <c r="F81" s="361">
        <f>+'Ark1'!R100</f>
        <v>0</v>
      </c>
      <c r="G81" s="74" t="str">
        <f t="shared" si="30"/>
        <v/>
      </c>
      <c r="H81" s="131" t="str">
        <f>+IF(F81=0,"",'Ark1'!AG100)</f>
        <v/>
      </c>
      <c r="I81" s="131" t="str">
        <f t="shared" si="27"/>
        <v/>
      </c>
      <c r="J81" s="131" t="str">
        <f>+IF(F81=0,"",'Ark1'!AH100)</f>
        <v/>
      </c>
      <c r="K81" s="131"/>
      <c r="L81" s="131"/>
      <c r="M81" s="131"/>
      <c r="N81" s="75" t="str">
        <f>+IF(F81=0,"",'Ark1'!S100)</f>
        <v/>
      </c>
      <c r="O81" s="426" t="str">
        <f t="shared" si="28"/>
        <v/>
      </c>
      <c r="P81" s="131"/>
      <c r="Q81" s="75"/>
      <c r="R81" s="75"/>
      <c r="S81" s="75"/>
      <c r="T81" s="75" t="str">
        <f>+IF(F81=0,"",'Ark1'!T100)</f>
        <v/>
      </c>
      <c r="U81" s="426" t="str">
        <f t="shared" si="17"/>
        <v/>
      </c>
      <c r="V81" s="131" t="str">
        <f>+IF(F81=0,"",'Ark1'!U100)</f>
        <v/>
      </c>
      <c r="W81" s="131" t="str">
        <f t="shared" si="18"/>
        <v/>
      </c>
      <c r="X81" s="137" t="str">
        <f>+IF(F81=0,"",'Ark1'!W100)</f>
        <v/>
      </c>
      <c r="Y81" s="137" t="str">
        <f>+IF(F81=0,"",'Ark1'!X100)</f>
        <v/>
      </c>
      <c r="Z81" s="137" t="str">
        <f>+IF(F81=0,"",'Ark1'!Y100)</f>
        <v/>
      </c>
      <c r="AA81" s="131" t="str">
        <f>+IF(F81=0,"",'Ark1'!AA100)</f>
        <v/>
      </c>
      <c r="AB81" s="75" t="str">
        <f>+IF(F81=0,"",'Ark1'!AB100)</f>
        <v/>
      </c>
      <c r="AC81" s="75" t="str">
        <f>+IF(F81=0,"",'Ark1'!AC100)</f>
        <v/>
      </c>
      <c r="AD81" s="137" t="str">
        <f>+IF(F81=0,"",'Ark1'!AD100)</f>
        <v/>
      </c>
      <c r="AE81" s="137" t="str">
        <f>+IF(F81=0,"",'Ark1'!AE100)</f>
        <v/>
      </c>
      <c r="AF81" s="137" t="str">
        <f>+IF(F81=0,"",'Ark1'!AF100)</f>
        <v/>
      </c>
      <c r="AG81" s="75" t="str">
        <f t="shared" si="15"/>
        <v/>
      </c>
      <c r="AH81" s="26"/>
      <c r="AN81" t="s">
        <v>70</v>
      </c>
    </row>
    <row r="82" spans="1:40">
      <c r="A82" s="26"/>
      <c r="B82" s="74" t="str">
        <f t="shared" si="26"/>
        <v>Nov</v>
      </c>
      <c r="C82" s="74">
        <f>+'Ark1'!C101</f>
        <v>2019</v>
      </c>
      <c r="D82" s="74" t="str">
        <f>+IF(F82=0,"",'Ark1'!Q101)</f>
        <v/>
      </c>
      <c r="E82" s="74" t="str">
        <f t="shared" si="29"/>
        <v/>
      </c>
      <c r="F82" s="361">
        <f>+'Ark1'!R101</f>
        <v>0</v>
      </c>
      <c r="G82" s="74" t="str">
        <f t="shared" si="30"/>
        <v/>
      </c>
      <c r="H82" s="131" t="str">
        <f>+IF(F82=0,"",'Ark1'!AG101)</f>
        <v/>
      </c>
      <c r="I82" s="131" t="str">
        <f t="shared" si="27"/>
        <v/>
      </c>
      <c r="J82" s="131" t="str">
        <f>+IF(F82=0,"",'Ark1'!AH101)</f>
        <v/>
      </c>
      <c r="K82" s="131"/>
      <c r="L82" s="131"/>
      <c r="M82" s="131"/>
      <c r="N82" s="75" t="str">
        <f>+IF(F82=0,"",'Ark1'!S101)</f>
        <v/>
      </c>
      <c r="O82" s="426" t="str">
        <f t="shared" si="28"/>
        <v/>
      </c>
      <c r="P82" s="131"/>
      <c r="Q82" s="75"/>
      <c r="R82" s="75"/>
      <c r="S82" s="75"/>
      <c r="T82" s="75" t="str">
        <f>+IF(F82=0,"",'Ark1'!T101)</f>
        <v/>
      </c>
      <c r="U82" s="426" t="str">
        <f t="shared" si="17"/>
        <v/>
      </c>
      <c r="V82" s="131" t="str">
        <f>+IF(F82=0,"",'Ark1'!U101)</f>
        <v/>
      </c>
      <c r="W82" s="131" t="str">
        <f t="shared" si="18"/>
        <v/>
      </c>
      <c r="X82" s="137" t="str">
        <f>+IF(F82=0,"",'Ark1'!W101)</f>
        <v/>
      </c>
      <c r="Y82" s="137" t="str">
        <f>+IF(F82=0,"",'Ark1'!X101)</f>
        <v/>
      </c>
      <c r="Z82" s="137" t="str">
        <f>+IF(F82=0,"",'Ark1'!Y101)</f>
        <v/>
      </c>
      <c r="AA82" s="131" t="str">
        <f>+IF(F82=0,"",'Ark1'!AA101)</f>
        <v/>
      </c>
      <c r="AB82" s="75" t="str">
        <f>+IF(F82=0,"",'Ark1'!AB101)</f>
        <v/>
      </c>
      <c r="AC82" s="75" t="str">
        <f>+IF(F82=0,"",'Ark1'!AC101)</f>
        <v/>
      </c>
      <c r="AD82" s="137" t="str">
        <f>+IF(F82=0,"",'Ark1'!AD101)</f>
        <v/>
      </c>
      <c r="AE82" s="137" t="str">
        <f>+IF(F82=0,"",'Ark1'!AE101)</f>
        <v/>
      </c>
      <c r="AF82" s="137" t="str">
        <f>+IF(F82=0,"",'Ark1'!AF101)</f>
        <v/>
      </c>
      <c r="AG82" s="75" t="str">
        <f t="shared" si="15"/>
        <v/>
      </c>
      <c r="AH82" s="26"/>
      <c r="AN82" t="s">
        <v>71</v>
      </c>
    </row>
    <row r="83" spans="1:40">
      <c r="A83" s="26"/>
      <c r="B83" s="74" t="str">
        <f t="shared" si="26"/>
        <v>Des</v>
      </c>
      <c r="C83" s="74">
        <f>+'Ark1'!C102</f>
        <v>2019</v>
      </c>
      <c r="D83" s="74" t="str">
        <f>+IF(F83=0,"",'Ark1'!Q102)</f>
        <v/>
      </c>
      <c r="E83" s="74" t="str">
        <f t="shared" si="29"/>
        <v/>
      </c>
      <c r="F83" s="361">
        <f>+'Ark1'!R102</f>
        <v>0</v>
      </c>
      <c r="G83" s="74" t="str">
        <f t="shared" si="30"/>
        <v/>
      </c>
      <c r="H83" s="131" t="str">
        <f>+IF(F83=0,"",'Ark1'!AG102)</f>
        <v/>
      </c>
      <c r="I83" s="131" t="str">
        <f t="shared" si="27"/>
        <v/>
      </c>
      <c r="J83" s="131" t="str">
        <f>+IF(F83=0,"",'Ark1'!AH102)</f>
        <v/>
      </c>
      <c r="K83" s="131"/>
      <c r="L83" s="131"/>
      <c r="M83" s="131"/>
      <c r="N83" s="75" t="str">
        <f>+IF(F83=0,"",'Ark1'!S102)</f>
        <v/>
      </c>
      <c r="O83" s="426" t="str">
        <f t="shared" si="28"/>
        <v/>
      </c>
      <c r="P83" s="131"/>
      <c r="Q83" s="75"/>
      <c r="R83" s="75"/>
      <c r="S83" s="75"/>
      <c r="T83" s="75" t="str">
        <f>+IF(F83=0,"",'Ark1'!T102)</f>
        <v/>
      </c>
      <c r="U83" s="426" t="str">
        <f t="shared" si="17"/>
        <v/>
      </c>
      <c r="V83" s="131" t="str">
        <f>+IF(F83=0,"",'Ark1'!U102)</f>
        <v/>
      </c>
      <c r="W83" s="131" t="str">
        <f t="shared" si="18"/>
        <v/>
      </c>
      <c r="X83" s="137" t="str">
        <f>+IF(F83=0,"",'Ark1'!W102)</f>
        <v/>
      </c>
      <c r="Y83" s="137" t="str">
        <f>+IF(F83=0,"",'Ark1'!X102)</f>
        <v/>
      </c>
      <c r="Z83" s="137" t="str">
        <f>+IF(F83=0,"",'Ark1'!Y102)</f>
        <v/>
      </c>
      <c r="AA83" s="131" t="str">
        <f>+IF(F83=0,"",'Ark1'!AA102)</f>
        <v/>
      </c>
      <c r="AB83" s="75" t="str">
        <f>+IF(F83=0,"",'Ark1'!AB102)</f>
        <v/>
      </c>
      <c r="AC83" s="75" t="str">
        <f>+IF(F83=0,"",'Ark1'!AC102)</f>
        <v/>
      </c>
      <c r="AD83" s="137" t="str">
        <f>+IF(F83=0,"",'Ark1'!AD102)</f>
        <v/>
      </c>
      <c r="AE83" s="137" t="str">
        <f>+IF(F83=0,"",'Ark1'!AE102)</f>
        <v/>
      </c>
      <c r="AF83" s="137" t="str">
        <f>+IF(F83=0,"",'Ark1'!AF102)</f>
        <v/>
      </c>
      <c r="AG83" s="75" t="str">
        <f t="shared" si="15"/>
        <v/>
      </c>
      <c r="AH83" s="26"/>
      <c r="AN83" t="s">
        <v>72</v>
      </c>
    </row>
    <row r="84" spans="1:40">
      <c r="A84" s="26"/>
      <c r="B84" s="46" t="str">
        <f t="shared" ref="B84:B93" si="31">+AN84</f>
        <v>Januar</v>
      </c>
      <c r="C84" s="46">
        <f>+'Ark1'!C103</f>
        <v>2018</v>
      </c>
      <c r="D84" s="46" t="str">
        <f>+IF(F84=0,"",'Ark1'!Q103)</f>
        <v/>
      </c>
      <c r="E84" s="46" t="str">
        <f>+IF(F84=0,"",D84-D96)</f>
        <v/>
      </c>
      <c r="F84" s="410">
        <f>+'Ark1'!R103</f>
        <v>0</v>
      </c>
      <c r="G84" s="46" t="str">
        <f>+IF(F84=0,"",F84-F96)</f>
        <v/>
      </c>
      <c r="H84" s="113" t="str">
        <f>+IF(F84=0,"",'Ark1'!AG103)</f>
        <v/>
      </c>
      <c r="I84" s="113" t="str">
        <f>+IF(F84=0,"",H84-H96)</f>
        <v/>
      </c>
      <c r="J84" s="113" t="str">
        <f>+IF(F84=0,"",'Ark1'!AH103)</f>
        <v/>
      </c>
      <c r="K84" s="113"/>
      <c r="L84" s="113"/>
      <c r="M84" s="113"/>
      <c r="N84" s="40" t="str">
        <f>+IF(F84=0,"",'Ark1'!S103)</f>
        <v/>
      </c>
      <c r="O84" s="425" t="str">
        <f>+IF(F84=0,"",N84-N96)</f>
        <v/>
      </c>
      <c r="P84" s="113"/>
      <c r="Q84" s="40"/>
      <c r="R84" s="40"/>
      <c r="S84" s="40"/>
      <c r="T84" s="40" t="str">
        <f>+IF(F84=0,"",'Ark1'!T103)</f>
        <v/>
      </c>
      <c r="U84" s="425" t="str">
        <f t="shared" si="17"/>
        <v/>
      </c>
      <c r="V84" s="113" t="str">
        <f>+IF(F84=0,"",'Ark1'!U103)</f>
        <v/>
      </c>
      <c r="W84" s="113" t="str">
        <f t="shared" si="18"/>
        <v/>
      </c>
      <c r="X84" s="136" t="str">
        <f>+IF(F84=0,"",'Ark1'!W103)</f>
        <v/>
      </c>
      <c r="Y84" s="136" t="str">
        <f>+IF(F84=0,"",'Ark1'!X103)</f>
        <v/>
      </c>
      <c r="Z84" s="136" t="str">
        <f>+IF(F84=0,"",'Ark1'!Y103)</f>
        <v/>
      </c>
      <c r="AA84" s="113" t="str">
        <f>+IF(F84=0,"",'Ark1'!AA103)</f>
        <v/>
      </c>
      <c r="AB84" s="40" t="str">
        <f>+IF(F84=0,"",'Ark1'!AB103)</f>
        <v/>
      </c>
      <c r="AC84" s="40" t="str">
        <f>+IF(F84=0,"",'Ark1'!AC103)</f>
        <v/>
      </c>
      <c r="AD84" s="136" t="str">
        <f>+IF(F84=0,"",'Ark1'!AD103)</f>
        <v/>
      </c>
      <c r="AE84" s="136" t="str">
        <f>+IF(F84=0,"",'Ark1'!AE103)</f>
        <v/>
      </c>
      <c r="AF84" s="136" t="str">
        <f>+IF(F84=0,"",'Ark1'!AF103)</f>
        <v/>
      </c>
      <c r="AG84" s="40" t="str">
        <f t="shared" si="15"/>
        <v/>
      </c>
      <c r="AH84" s="26"/>
      <c r="AN84" t="s">
        <v>456</v>
      </c>
    </row>
    <row r="85" spans="1:40">
      <c r="A85" s="26"/>
      <c r="B85" s="46" t="str">
        <f t="shared" si="31"/>
        <v>Februar</v>
      </c>
      <c r="C85" s="46">
        <f>+'Ark1'!C104</f>
        <v>2018</v>
      </c>
      <c r="D85" s="46" t="str">
        <f>+IF(F85=0,"",'Ark1'!Q104)</f>
        <v/>
      </c>
      <c r="E85" s="46" t="str">
        <f t="shared" ref="E85:E95" si="32">+IF(F85=0,"",D85-D97)</f>
        <v/>
      </c>
      <c r="F85" s="410">
        <f>+'Ark1'!R104</f>
        <v>0</v>
      </c>
      <c r="G85" s="46" t="str">
        <f t="shared" ref="G85:G95" si="33">+IF(F85=0,"",F85-F97)</f>
        <v/>
      </c>
      <c r="H85" s="113" t="str">
        <f>+IF(F85=0,"",'Ark1'!AG104)</f>
        <v/>
      </c>
      <c r="I85" s="113" t="str">
        <f t="shared" ref="I85:I95" si="34">+IF(F85=0,"",H85-H97)</f>
        <v/>
      </c>
      <c r="J85" s="113" t="str">
        <f>+IF(F85=0,"",'Ark1'!AH104)</f>
        <v/>
      </c>
      <c r="K85" s="113"/>
      <c r="L85" s="113"/>
      <c r="M85" s="113"/>
      <c r="N85" s="40" t="str">
        <f>+IF(F85=0,"",'Ark1'!S104)</f>
        <v/>
      </c>
      <c r="O85" s="425" t="str">
        <f t="shared" ref="O85:O95" si="35">+IF(F85=0,"",N85-N97)</f>
        <v/>
      </c>
      <c r="P85" s="113"/>
      <c r="Q85" s="40"/>
      <c r="R85" s="40"/>
      <c r="S85" s="40"/>
      <c r="T85" s="40" t="str">
        <f>+IF(F85=0,"",'Ark1'!T104)</f>
        <v/>
      </c>
      <c r="U85" s="425" t="str">
        <f t="shared" si="17"/>
        <v/>
      </c>
      <c r="V85" s="113" t="str">
        <f>+IF(F85=0,"",'Ark1'!U104)</f>
        <v/>
      </c>
      <c r="W85" s="113" t="str">
        <f t="shared" si="18"/>
        <v/>
      </c>
      <c r="X85" s="136" t="str">
        <f>+IF(F85=0,"",'Ark1'!W104)</f>
        <v/>
      </c>
      <c r="Y85" s="136" t="str">
        <f>+IF(F85=0,"",'Ark1'!X104)</f>
        <v/>
      </c>
      <c r="Z85" s="136" t="str">
        <f>+IF(F85=0,"",'Ark1'!Y104)</f>
        <v/>
      </c>
      <c r="AA85" s="113" t="str">
        <f>+IF(F85=0,"",'Ark1'!AA104)</f>
        <v/>
      </c>
      <c r="AB85" s="40" t="str">
        <f>+IF(F85=0,"",'Ark1'!AB104)</f>
        <v/>
      </c>
      <c r="AC85" s="40" t="str">
        <f>+IF(F85=0,"",'Ark1'!AC104)</f>
        <v/>
      </c>
      <c r="AD85" s="136" t="str">
        <f>+IF(F85=0,"",'Ark1'!AD104)</f>
        <v/>
      </c>
      <c r="AE85" s="136" t="str">
        <f>+IF(F85=0,"",'Ark1'!AE104)</f>
        <v/>
      </c>
      <c r="AF85" s="136" t="str">
        <f>+IF(F85=0,"",'Ark1'!AF104)</f>
        <v/>
      </c>
      <c r="AG85" s="40" t="str">
        <f t="shared" si="15"/>
        <v/>
      </c>
      <c r="AH85" s="26"/>
      <c r="AN85" t="s">
        <v>457</v>
      </c>
    </row>
    <row r="86" spans="1:40">
      <c r="A86" s="26"/>
      <c r="B86" s="46" t="str">
        <f t="shared" si="31"/>
        <v>Mars</v>
      </c>
      <c r="C86" s="46">
        <f>+'Ark1'!C105</f>
        <v>2018</v>
      </c>
      <c r="D86" s="46" t="str">
        <f>+IF(F86=0,"",'Ark1'!Q105)</f>
        <v/>
      </c>
      <c r="E86" s="46" t="str">
        <f t="shared" si="32"/>
        <v/>
      </c>
      <c r="F86" s="410">
        <f>+'Ark1'!R105</f>
        <v>0</v>
      </c>
      <c r="G86" s="46" t="str">
        <f t="shared" si="33"/>
        <v/>
      </c>
      <c r="H86" s="113" t="str">
        <f>+IF(F86=0,"",'Ark1'!AG105)</f>
        <v/>
      </c>
      <c r="I86" s="113" t="str">
        <f t="shared" si="34"/>
        <v/>
      </c>
      <c r="J86" s="113" t="str">
        <f>+IF(F86=0,"",'Ark1'!AH105)</f>
        <v/>
      </c>
      <c r="K86" s="113"/>
      <c r="L86" s="113"/>
      <c r="M86" s="113"/>
      <c r="N86" s="40" t="str">
        <f>+IF(F86=0,"",'Ark1'!S105)</f>
        <v/>
      </c>
      <c r="O86" s="425" t="str">
        <f t="shared" si="35"/>
        <v/>
      </c>
      <c r="P86" s="113"/>
      <c r="Q86" s="40"/>
      <c r="R86" s="40"/>
      <c r="S86" s="40"/>
      <c r="T86" s="40" t="str">
        <f>+IF(F86=0,"",'Ark1'!T105)</f>
        <v/>
      </c>
      <c r="U86" s="425" t="str">
        <f t="shared" si="17"/>
        <v/>
      </c>
      <c r="V86" s="113" t="str">
        <f>+IF(F86=0,"",'Ark1'!U105)</f>
        <v/>
      </c>
      <c r="W86" s="113" t="str">
        <f t="shared" si="18"/>
        <v/>
      </c>
      <c r="X86" s="136" t="str">
        <f>+IF(F86=0,"",'Ark1'!W105)</f>
        <v/>
      </c>
      <c r="Y86" s="136" t="str">
        <f>+IF(F86=0,"",'Ark1'!X105)</f>
        <v/>
      </c>
      <c r="Z86" s="136" t="str">
        <f>+IF(F86=0,"",'Ark1'!Y105)</f>
        <v/>
      </c>
      <c r="AA86" s="113" t="str">
        <f>+IF(F86=0,"",'Ark1'!AA105)</f>
        <v/>
      </c>
      <c r="AB86" s="40" t="str">
        <f>+IF(F86=0,"",'Ark1'!AB105)</f>
        <v/>
      </c>
      <c r="AC86" s="40" t="str">
        <f>+IF(F86=0,"",'Ark1'!AC105)</f>
        <v/>
      </c>
      <c r="AD86" s="136" t="str">
        <f>+IF(F86=0,"",'Ark1'!AD105)</f>
        <v/>
      </c>
      <c r="AE86" s="136" t="str">
        <f>+IF(F86=0,"",'Ark1'!AE105)</f>
        <v/>
      </c>
      <c r="AF86" s="136" t="str">
        <f>+IF(F86=0,"",'Ark1'!AF105)</f>
        <v/>
      </c>
      <c r="AG86" s="40" t="str">
        <f t="shared" si="15"/>
        <v/>
      </c>
      <c r="AH86" s="26"/>
      <c r="AN86" t="s">
        <v>458</v>
      </c>
    </row>
    <row r="87" spans="1:40">
      <c r="A87" s="26"/>
      <c r="B87" s="46" t="str">
        <f t="shared" si="31"/>
        <v>April</v>
      </c>
      <c r="C87" s="46">
        <f>+'Ark1'!C106</f>
        <v>2018</v>
      </c>
      <c r="D87" s="46" t="str">
        <f>+IF(F87=0,"",'Ark1'!Q106)</f>
        <v/>
      </c>
      <c r="E87" s="46" t="str">
        <f t="shared" si="32"/>
        <v/>
      </c>
      <c r="F87" s="410">
        <f>+'Ark1'!R106</f>
        <v>0</v>
      </c>
      <c r="G87" s="46" t="str">
        <f t="shared" si="33"/>
        <v/>
      </c>
      <c r="H87" s="113" t="str">
        <f>+IF(F87=0,"",'Ark1'!AG106)</f>
        <v/>
      </c>
      <c r="I87" s="113" t="str">
        <f t="shared" si="34"/>
        <v/>
      </c>
      <c r="J87" s="113" t="str">
        <f>+IF(F87=0,"",'Ark1'!AH106)</f>
        <v/>
      </c>
      <c r="K87" s="113"/>
      <c r="L87" s="113"/>
      <c r="M87" s="113"/>
      <c r="N87" s="40" t="str">
        <f>+IF(F87=0,"",'Ark1'!S106)</f>
        <v/>
      </c>
      <c r="O87" s="425" t="str">
        <f t="shared" si="35"/>
        <v/>
      </c>
      <c r="P87" s="113"/>
      <c r="Q87" s="40"/>
      <c r="R87" s="40"/>
      <c r="S87" s="40"/>
      <c r="T87" s="40" t="str">
        <f>+IF(F87=0,"",'Ark1'!T106)</f>
        <v/>
      </c>
      <c r="U87" s="425" t="str">
        <f t="shared" si="17"/>
        <v/>
      </c>
      <c r="V87" s="113" t="str">
        <f>+IF(F87=0,"",'Ark1'!U106)</f>
        <v/>
      </c>
      <c r="W87" s="113" t="str">
        <f t="shared" si="18"/>
        <v/>
      </c>
      <c r="X87" s="136" t="str">
        <f>+IF(F87=0,"",'Ark1'!W106)</f>
        <v/>
      </c>
      <c r="Y87" s="136" t="str">
        <f>+IF(F87=0,"",'Ark1'!X106)</f>
        <v/>
      </c>
      <c r="Z87" s="136" t="str">
        <f>+IF(F87=0,"",'Ark1'!Y106)</f>
        <v/>
      </c>
      <c r="AA87" s="113" t="str">
        <f>+IF(F87=0,"",'Ark1'!AA106)</f>
        <v/>
      </c>
      <c r="AB87" s="40" t="str">
        <f>+IF(F87=0,"",'Ark1'!AB106)</f>
        <v/>
      </c>
      <c r="AC87" s="40" t="str">
        <f>+IF(F87=0,"",'Ark1'!AC106)</f>
        <v/>
      </c>
      <c r="AD87" s="136" t="str">
        <f>+IF(F87=0,"",'Ark1'!AD106)</f>
        <v/>
      </c>
      <c r="AE87" s="136" t="str">
        <f>+IF(F87=0,"",'Ark1'!AE106)</f>
        <v/>
      </c>
      <c r="AF87" s="136" t="str">
        <f>+IF(F87=0,"",'Ark1'!AF106)</f>
        <v/>
      </c>
      <c r="AG87" s="40" t="str">
        <f t="shared" si="15"/>
        <v/>
      </c>
      <c r="AH87" s="26"/>
      <c r="AN87" t="s">
        <v>459</v>
      </c>
    </row>
    <row r="88" spans="1:40">
      <c r="A88" s="26"/>
      <c r="B88" s="46" t="str">
        <f t="shared" si="31"/>
        <v>Mai</v>
      </c>
      <c r="C88" s="46">
        <f>+'Ark1'!C107</f>
        <v>2018</v>
      </c>
      <c r="D88" s="46" t="str">
        <f>+IF(F88=0,"",'Ark1'!Q107)</f>
        <v/>
      </c>
      <c r="E88" s="46" t="str">
        <f t="shared" si="32"/>
        <v/>
      </c>
      <c r="F88" s="410">
        <f>+'Ark1'!R107</f>
        <v>0</v>
      </c>
      <c r="G88" s="46" t="str">
        <f t="shared" si="33"/>
        <v/>
      </c>
      <c r="H88" s="113" t="str">
        <f>+IF(F88=0,"",'Ark1'!AG107)</f>
        <v/>
      </c>
      <c r="I88" s="113" t="str">
        <f t="shared" si="34"/>
        <v/>
      </c>
      <c r="J88" s="113" t="str">
        <f>+IF(F88=0,"",'Ark1'!AH107)</f>
        <v/>
      </c>
      <c r="K88" s="113"/>
      <c r="L88" s="113"/>
      <c r="M88" s="113"/>
      <c r="N88" s="40" t="str">
        <f>+IF(F88=0,"",'Ark1'!S107)</f>
        <v/>
      </c>
      <c r="O88" s="425" t="str">
        <f t="shared" si="35"/>
        <v/>
      </c>
      <c r="P88" s="113"/>
      <c r="Q88" s="40"/>
      <c r="R88" s="40"/>
      <c r="S88" s="40"/>
      <c r="T88" s="40" t="str">
        <f>+IF(F88=0,"",'Ark1'!T107)</f>
        <v/>
      </c>
      <c r="U88" s="425" t="str">
        <f t="shared" si="17"/>
        <v/>
      </c>
      <c r="V88" s="113" t="str">
        <f>+IF(F88=0,"",'Ark1'!U107)</f>
        <v/>
      </c>
      <c r="W88" s="113" t="str">
        <f t="shared" si="18"/>
        <v/>
      </c>
      <c r="X88" s="136" t="str">
        <f>+IF(F88=0,"",'Ark1'!W107)</f>
        <v/>
      </c>
      <c r="Y88" s="136" t="str">
        <f>+IF(F88=0,"",'Ark1'!X107)</f>
        <v/>
      </c>
      <c r="Z88" s="136" t="str">
        <f>+IF(F88=0,"",'Ark1'!Y107)</f>
        <v/>
      </c>
      <c r="AA88" s="113" t="str">
        <f>+IF(F88=0,"",'Ark1'!AA107)</f>
        <v/>
      </c>
      <c r="AB88" s="40" t="str">
        <f>+IF(F88=0,"",'Ark1'!AB107)</f>
        <v/>
      </c>
      <c r="AC88" s="40" t="str">
        <f>+IF(F88=0,"",'Ark1'!AC107)</f>
        <v/>
      </c>
      <c r="AD88" s="136" t="str">
        <f>+IF(F88=0,"",'Ark1'!AD107)</f>
        <v/>
      </c>
      <c r="AE88" s="136" t="str">
        <f>+IF(F88=0,"",'Ark1'!AE107)</f>
        <v/>
      </c>
      <c r="AF88" s="136" t="str">
        <f>+IF(F88=0,"",'Ark1'!AF107)</f>
        <v/>
      </c>
      <c r="AG88" s="40" t="str">
        <f t="shared" si="15"/>
        <v/>
      </c>
      <c r="AH88" s="26"/>
      <c r="AN88" t="s">
        <v>460</v>
      </c>
    </row>
    <row r="89" spans="1:40">
      <c r="A89" s="26"/>
      <c r="B89" s="46" t="str">
        <f t="shared" si="31"/>
        <v>Juni</v>
      </c>
      <c r="C89" s="46">
        <f>+'Ark1'!C108</f>
        <v>2018</v>
      </c>
      <c r="D89" s="46" t="str">
        <f>+IF(F89=0,"",'Ark1'!Q108)</f>
        <v/>
      </c>
      <c r="E89" s="46" t="str">
        <f t="shared" si="32"/>
        <v/>
      </c>
      <c r="F89" s="410">
        <f>+'Ark1'!R108</f>
        <v>0</v>
      </c>
      <c r="G89" s="46" t="str">
        <f t="shared" si="33"/>
        <v/>
      </c>
      <c r="H89" s="113" t="str">
        <f>+IF(F89=0,"",'Ark1'!AG108)</f>
        <v/>
      </c>
      <c r="I89" s="113" t="str">
        <f t="shared" si="34"/>
        <v/>
      </c>
      <c r="J89" s="113" t="str">
        <f>+IF(F89=0,"",'Ark1'!AH108)</f>
        <v/>
      </c>
      <c r="K89" s="113"/>
      <c r="L89" s="113"/>
      <c r="M89" s="113"/>
      <c r="N89" s="40" t="str">
        <f>+IF(F89=0,"",'Ark1'!S108)</f>
        <v/>
      </c>
      <c r="O89" s="425" t="str">
        <f t="shared" si="35"/>
        <v/>
      </c>
      <c r="P89" s="113"/>
      <c r="Q89" s="40"/>
      <c r="R89" s="40"/>
      <c r="S89" s="40"/>
      <c r="T89" s="40" t="str">
        <f>+IF(F89=0,"",'Ark1'!T108)</f>
        <v/>
      </c>
      <c r="U89" s="425" t="str">
        <f t="shared" si="17"/>
        <v/>
      </c>
      <c r="V89" s="113" t="str">
        <f>+IF(F89=0,"",'Ark1'!U108)</f>
        <v/>
      </c>
      <c r="W89" s="113" t="str">
        <f t="shared" si="18"/>
        <v/>
      </c>
      <c r="X89" s="136" t="str">
        <f>+IF(F89=0,"",'Ark1'!W108)</f>
        <v/>
      </c>
      <c r="Y89" s="136" t="str">
        <f>+IF(F89=0,"",'Ark1'!X108)</f>
        <v/>
      </c>
      <c r="Z89" s="136" t="str">
        <f>+IF(F89=0,"",'Ark1'!Y108)</f>
        <v/>
      </c>
      <c r="AA89" s="113" t="str">
        <f>+IF(F89=0,"",'Ark1'!AA108)</f>
        <v/>
      </c>
      <c r="AB89" s="40" t="str">
        <f>+IF(F89=0,"",'Ark1'!AB108)</f>
        <v/>
      </c>
      <c r="AC89" s="40" t="str">
        <f>+IF(F89=0,"",'Ark1'!AC108)</f>
        <v/>
      </c>
      <c r="AD89" s="136" t="str">
        <f>+IF(F89=0,"",'Ark1'!AD108)</f>
        <v/>
      </c>
      <c r="AE89" s="136" t="str">
        <f>+IF(F89=0,"",'Ark1'!AE108)</f>
        <v/>
      </c>
      <c r="AF89" s="136" t="str">
        <f>+IF(F89=0,"",'Ark1'!AF108)</f>
        <v/>
      </c>
      <c r="AG89" s="40" t="str">
        <f t="shared" si="15"/>
        <v/>
      </c>
      <c r="AH89" s="26"/>
      <c r="AN89" t="s">
        <v>461</v>
      </c>
    </row>
    <row r="90" spans="1:40">
      <c r="A90" s="26"/>
      <c r="B90" s="46" t="str">
        <f t="shared" si="31"/>
        <v>Juli</v>
      </c>
      <c r="C90" s="46">
        <f>+'Ark1'!C109</f>
        <v>2018</v>
      </c>
      <c r="D90" s="46" t="str">
        <f>+IF(F90=0,"",'Ark1'!Q109)</f>
        <v/>
      </c>
      <c r="E90" s="46" t="str">
        <f t="shared" si="32"/>
        <v/>
      </c>
      <c r="F90" s="410">
        <f>+'Ark1'!R109</f>
        <v>0</v>
      </c>
      <c r="G90" s="46" t="str">
        <f t="shared" si="33"/>
        <v/>
      </c>
      <c r="H90" s="113" t="str">
        <f>+IF(F90=0,"",'Ark1'!AG109)</f>
        <v/>
      </c>
      <c r="I90" s="113" t="str">
        <f t="shared" si="34"/>
        <v/>
      </c>
      <c r="J90" s="113" t="str">
        <f>+IF(F90=0,"",'Ark1'!AH109)</f>
        <v/>
      </c>
      <c r="K90" s="113"/>
      <c r="L90" s="113"/>
      <c r="M90" s="113"/>
      <c r="N90" s="40" t="str">
        <f>+IF(F90=0,"",'Ark1'!S109)</f>
        <v/>
      </c>
      <c r="O90" s="425" t="str">
        <f t="shared" si="35"/>
        <v/>
      </c>
      <c r="P90" s="113"/>
      <c r="Q90" s="40"/>
      <c r="R90" s="40"/>
      <c r="S90" s="40"/>
      <c r="T90" s="40" t="str">
        <f>+IF(F90=0,"",'Ark1'!T109)</f>
        <v/>
      </c>
      <c r="U90" s="425" t="str">
        <f t="shared" si="17"/>
        <v/>
      </c>
      <c r="V90" s="113" t="str">
        <f>+IF(F90=0,"",'Ark1'!U109)</f>
        <v/>
      </c>
      <c r="W90" s="113" t="str">
        <f t="shared" si="18"/>
        <v/>
      </c>
      <c r="X90" s="136" t="str">
        <f>+IF(F90=0,"",'Ark1'!W109)</f>
        <v/>
      </c>
      <c r="Y90" s="136" t="str">
        <f>+IF(F90=0,"",'Ark1'!X109)</f>
        <v/>
      </c>
      <c r="Z90" s="136" t="str">
        <f>+IF(F90=0,"",'Ark1'!Y109)</f>
        <v/>
      </c>
      <c r="AA90" s="113" t="str">
        <f>+IF(F90=0,"",'Ark1'!AA109)</f>
        <v/>
      </c>
      <c r="AB90" s="40" t="str">
        <f>+IF(F90=0,"",'Ark1'!AB109)</f>
        <v/>
      </c>
      <c r="AC90" s="40" t="str">
        <f>+IF(F90=0,"",'Ark1'!AC109)</f>
        <v/>
      </c>
      <c r="AD90" s="136" t="str">
        <f>+IF(F90=0,"",'Ark1'!AD109)</f>
        <v/>
      </c>
      <c r="AE90" s="136" t="str">
        <f>+IF(F90=0,"",'Ark1'!AE109)</f>
        <v/>
      </c>
      <c r="AF90" s="136" t="str">
        <f>+IF(F90=0,"",'Ark1'!AF109)</f>
        <v/>
      </c>
      <c r="AG90" s="40" t="str">
        <f t="shared" si="15"/>
        <v/>
      </c>
      <c r="AH90" s="26"/>
      <c r="AN90" t="s">
        <v>462</v>
      </c>
    </row>
    <row r="91" spans="1:40">
      <c r="A91" s="26"/>
      <c r="B91" s="46" t="str">
        <f t="shared" si="31"/>
        <v>August</v>
      </c>
      <c r="C91" s="46">
        <f>+'Ark1'!C110</f>
        <v>2018</v>
      </c>
      <c r="D91" s="46" t="str">
        <f>+IF(F91=0,"",'Ark1'!Q110)</f>
        <v/>
      </c>
      <c r="E91" s="46" t="str">
        <f t="shared" si="32"/>
        <v/>
      </c>
      <c r="F91" s="410">
        <f>+'Ark1'!R110</f>
        <v>0</v>
      </c>
      <c r="G91" s="46" t="str">
        <f t="shared" si="33"/>
        <v/>
      </c>
      <c r="H91" s="113" t="str">
        <f>+IF(F91=0,"",'Ark1'!AG110)</f>
        <v/>
      </c>
      <c r="I91" s="113" t="str">
        <f t="shared" si="34"/>
        <v/>
      </c>
      <c r="J91" s="113" t="str">
        <f>+IF(F91=0,"",'Ark1'!AH110)</f>
        <v/>
      </c>
      <c r="K91" s="113"/>
      <c r="L91" s="113"/>
      <c r="M91" s="113"/>
      <c r="N91" s="40" t="str">
        <f>+IF(F91=0,"",'Ark1'!S110)</f>
        <v/>
      </c>
      <c r="O91" s="425" t="str">
        <f t="shared" si="35"/>
        <v/>
      </c>
      <c r="P91" s="113"/>
      <c r="Q91" s="40"/>
      <c r="R91" s="40"/>
      <c r="S91" s="40"/>
      <c r="T91" s="40" t="str">
        <f>+IF(F91=0,"",'Ark1'!T110)</f>
        <v/>
      </c>
      <c r="U91" s="425" t="str">
        <f t="shared" si="17"/>
        <v/>
      </c>
      <c r="V91" s="113" t="str">
        <f>+IF(F91=0,"",'Ark1'!U110)</f>
        <v/>
      </c>
      <c r="W91" s="113" t="str">
        <f t="shared" si="18"/>
        <v/>
      </c>
      <c r="X91" s="136" t="str">
        <f>+IF(F91=0,"",'Ark1'!W110)</f>
        <v/>
      </c>
      <c r="Y91" s="136" t="str">
        <f>+IF(F91=0,"",'Ark1'!X110)</f>
        <v/>
      </c>
      <c r="Z91" s="136" t="str">
        <f>+IF(F91=0,"",'Ark1'!Y110)</f>
        <v/>
      </c>
      <c r="AA91" s="113" t="str">
        <f>+IF(F91=0,"",'Ark1'!AA110)</f>
        <v/>
      </c>
      <c r="AB91" s="40" t="str">
        <f>+IF(F91=0,"",'Ark1'!AB110)</f>
        <v/>
      </c>
      <c r="AC91" s="40" t="str">
        <f>+IF(F91=0,"",'Ark1'!AC110)</f>
        <v/>
      </c>
      <c r="AD91" s="136" t="str">
        <f>+IF(F91=0,"",'Ark1'!AD110)</f>
        <v/>
      </c>
      <c r="AE91" s="136" t="str">
        <f>+IF(F91=0,"",'Ark1'!AE110)</f>
        <v/>
      </c>
      <c r="AF91" s="136" t="str">
        <f>+IF(F91=0,"",'Ark1'!AF110)</f>
        <v/>
      </c>
      <c r="AG91" s="40" t="str">
        <f t="shared" si="15"/>
        <v/>
      </c>
      <c r="AH91" s="26"/>
      <c r="AN91" t="s">
        <v>69</v>
      </c>
    </row>
    <row r="92" spans="1:40">
      <c r="A92" s="26"/>
      <c r="B92" s="46" t="str">
        <f t="shared" si="31"/>
        <v>September</v>
      </c>
      <c r="C92" s="46">
        <f>+'Ark1'!C111</f>
        <v>2018</v>
      </c>
      <c r="D92" s="46" t="str">
        <f>+IF(F92=0,"",'Ark1'!Q111)</f>
        <v/>
      </c>
      <c r="E92" s="46" t="str">
        <f t="shared" si="32"/>
        <v/>
      </c>
      <c r="F92" s="410">
        <f>+'Ark1'!R111</f>
        <v>0</v>
      </c>
      <c r="G92" s="46" t="str">
        <f t="shared" si="33"/>
        <v/>
      </c>
      <c r="H92" s="113" t="str">
        <f>+IF(F92=0,"",'Ark1'!AG111)</f>
        <v/>
      </c>
      <c r="I92" s="113" t="str">
        <f t="shared" si="34"/>
        <v/>
      </c>
      <c r="J92" s="113" t="str">
        <f>+IF(F92=0,"",'Ark1'!AH111)</f>
        <v/>
      </c>
      <c r="K92" s="113"/>
      <c r="L92" s="113"/>
      <c r="M92" s="113"/>
      <c r="N92" s="40" t="str">
        <f>+IF(F92=0,"",'Ark1'!S111)</f>
        <v/>
      </c>
      <c r="O92" s="425" t="str">
        <f t="shared" si="35"/>
        <v/>
      </c>
      <c r="P92" s="113"/>
      <c r="Q92" s="40"/>
      <c r="R92" s="40"/>
      <c r="S92" s="40"/>
      <c r="T92" s="40" t="str">
        <f>+IF(F92=0,"",'Ark1'!T111)</f>
        <v/>
      </c>
      <c r="U92" s="425" t="str">
        <f t="shared" si="17"/>
        <v/>
      </c>
      <c r="V92" s="113" t="str">
        <f>+IF(F92=0,"",'Ark1'!U111)</f>
        <v/>
      </c>
      <c r="W92" s="113" t="str">
        <f t="shared" si="18"/>
        <v/>
      </c>
      <c r="X92" s="136" t="str">
        <f>+IF(F92=0,"",'Ark1'!W111)</f>
        <v/>
      </c>
      <c r="Y92" s="136" t="str">
        <f>+IF(F92=0,"",'Ark1'!X111)</f>
        <v/>
      </c>
      <c r="Z92" s="136" t="str">
        <f>+IF(F92=0,"",'Ark1'!Y111)</f>
        <v/>
      </c>
      <c r="AA92" s="113" t="str">
        <f>+IF(F92=0,"",'Ark1'!AA111)</f>
        <v/>
      </c>
      <c r="AB92" s="40" t="str">
        <f>+IF(F92=0,"",'Ark1'!AB111)</f>
        <v/>
      </c>
      <c r="AC92" s="40" t="str">
        <f>+IF(F92=0,"",'Ark1'!AC111)</f>
        <v/>
      </c>
      <c r="AD92" s="136" t="str">
        <f>+IF(F92=0,"",'Ark1'!AD111)</f>
        <v/>
      </c>
      <c r="AE92" s="136" t="str">
        <f>+IF(F92=0,"",'Ark1'!AE111)</f>
        <v/>
      </c>
      <c r="AF92" s="136" t="str">
        <f>+IF(F92=0,"",'Ark1'!AF111)</f>
        <v/>
      </c>
      <c r="AG92" s="40" t="str">
        <f t="shared" si="15"/>
        <v/>
      </c>
      <c r="AH92" s="26"/>
      <c r="AN92" t="s">
        <v>81</v>
      </c>
    </row>
    <row r="93" spans="1:40">
      <c r="A93" s="26"/>
      <c r="B93" s="46" t="str">
        <f t="shared" si="31"/>
        <v>Oktober</v>
      </c>
      <c r="C93" s="46">
        <f>+'Ark1'!C112</f>
        <v>2018</v>
      </c>
      <c r="D93" s="46" t="str">
        <f>+IF(F93=0,"",'Ark1'!Q112)</f>
        <v/>
      </c>
      <c r="E93" s="46" t="str">
        <f t="shared" si="32"/>
        <v/>
      </c>
      <c r="F93" s="410">
        <f>+'Ark1'!R112</f>
        <v>0</v>
      </c>
      <c r="G93" s="46" t="str">
        <f t="shared" si="33"/>
        <v/>
      </c>
      <c r="H93" s="113" t="str">
        <f>+IF(F93=0,"",'Ark1'!AG112)</f>
        <v/>
      </c>
      <c r="I93" s="113" t="str">
        <f t="shared" si="34"/>
        <v/>
      </c>
      <c r="J93" s="113" t="str">
        <f>+IF(F93=0,"",'Ark1'!AH112)</f>
        <v/>
      </c>
      <c r="K93" s="113"/>
      <c r="L93" s="113"/>
      <c r="M93" s="113"/>
      <c r="N93" s="40" t="str">
        <f>+IF(F93=0,"",'Ark1'!S112)</f>
        <v/>
      </c>
      <c r="O93" s="425" t="str">
        <f t="shared" si="35"/>
        <v/>
      </c>
      <c r="P93" s="113"/>
      <c r="Q93" s="40"/>
      <c r="R93" s="40"/>
      <c r="S93" s="40"/>
      <c r="T93" s="40" t="str">
        <f>+IF(F93=0,"",'Ark1'!T112)</f>
        <v/>
      </c>
      <c r="U93" s="425" t="str">
        <f t="shared" si="17"/>
        <v/>
      </c>
      <c r="V93" s="113" t="str">
        <f>+IF(F93=0,"",'Ark1'!U112)</f>
        <v/>
      </c>
      <c r="W93" s="113" t="str">
        <f t="shared" si="18"/>
        <v/>
      </c>
      <c r="X93" s="136" t="str">
        <f>+IF(F93=0,"",'Ark1'!W112)</f>
        <v/>
      </c>
      <c r="Y93" s="136" t="str">
        <f>+IF(F93=0,"",'Ark1'!X112)</f>
        <v/>
      </c>
      <c r="Z93" s="136" t="str">
        <f>+IF(F93=0,"",'Ark1'!Y112)</f>
        <v/>
      </c>
      <c r="AA93" s="113" t="str">
        <f>+IF(F93=0,"",'Ark1'!AA112)</f>
        <v/>
      </c>
      <c r="AB93" s="40" t="str">
        <f>+IF(F93=0,"",'Ark1'!AB112)</f>
        <v/>
      </c>
      <c r="AC93" s="40" t="str">
        <f>+IF(F93=0,"",'Ark1'!AC112)</f>
        <v/>
      </c>
      <c r="AD93" s="136" t="str">
        <f>+IF(F93=0,"",'Ark1'!AD112)</f>
        <v/>
      </c>
      <c r="AE93" s="136" t="str">
        <f>+IF(F93=0,"",'Ark1'!AE112)</f>
        <v/>
      </c>
      <c r="AF93" s="136" t="str">
        <f>+IF(F93=0,"",'Ark1'!AF112)</f>
        <v/>
      </c>
      <c r="AG93" s="40" t="str">
        <f t="shared" si="15"/>
        <v/>
      </c>
      <c r="AH93" s="26"/>
      <c r="AN93" t="s">
        <v>70</v>
      </c>
    </row>
    <row r="94" spans="1:40">
      <c r="A94" s="26"/>
      <c r="B94" s="46" t="str">
        <f>+AN94</f>
        <v>November</v>
      </c>
      <c r="C94" s="46">
        <f>+'Ark1'!C113</f>
        <v>2018</v>
      </c>
      <c r="D94" s="46" t="str">
        <f>+IF(F94=0,"",'Ark1'!Q113)</f>
        <v/>
      </c>
      <c r="E94" s="46" t="str">
        <f t="shared" si="32"/>
        <v/>
      </c>
      <c r="F94" s="410">
        <f>+'Ark1'!R113</f>
        <v>0</v>
      </c>
      <c r="G94" s="46" t="str">
        <f t="shared" si="33"/>
        <v/>
      </c>
      <c r="H94" s="113" t="str">
        <f>+IF(F94=0,"",'Ark1'!AG113)</f>
        <v/>
      </c>
      <c r="I94" s="113" t="str">
        <f t="shared" si="34"/>
        <v/>
      </c>
      <c r="J94" s="113" t="str">
        <f>+IF(F94=0,"",'Ark1'!AH113)</f>
        <v/>
      </c>
      <c r="K94" s="113"/>
      <c r="L94" s="113"/>
      <c r="M94" s="113"/>
      <c r="N94" s="40" t="str">
        <f>+IF(F94=0,"",'Ark1'!S113)</f>
        <v/>
      </c>
      <c r="O94" s="425" t="str">
        <f t="shared" si="35"/>
        <v/>
      </c>
      <c r="P94" s="113"/>
      <c r="Q94" s="40"/>
      <c r="R94" s="40"/>
      <c r="S94" s="40"/>
      <c r="T94" s="40" t="str">
        <f>+IF(F94=0,"",'Ark1'!T113)</f>
        <v/>
      </c>
      <c r="U94" s="425" t="str">
        <f t="shared" si="17"/>
        <v/>
      </c>
      <c r="V94" s="113" t="str">
        <f>+IF(F94=0,"",'Ark1'!U113)</f>
        <v/>
      </c>
      <c r="W94" s="113" t="str">
        <f t="shared" si="18"/>
        <v/>
      </c>
      <c r="X94" s="136" t="str">
        <f>+IF(F94=0,"",'Ark1'!W113)</f>
        <v/>
      </c>
      <c r="Y94" s="136" t="str">
        <f>+IF(F94=0,"",'Ark1'!X113)</f>
        <v/>
      </c>
      <c r="Z94" s="136" t="str">
        <f>+IF(F94=0,"",'Ark1'!Y113)</f>
        <v/>
      </c>
      <c r="AA94" s="113" t="str">
        <f>+IF(F94=0,"",'Ark1'!AA113)</f>
        <v/>
      </c>
      <c r="AB94" s="40" t="str">
        <f>+IF(F94=0,"",'Ark1'!AB113)</f>
        <v/>
      </c>
      <c r="AC94" s="40" t="str">
        <f>+IF(F94=0,"",'Ark1'!AC113)</f>
        <v/>
      </c>
      <c r="AD94" s="136" t="str">
        <f>+IF(F94=0,"",'Ark1'!AD113)</f>
        <v/>
      </c>
      <c r="AE94" s="136" t="str">
        <f>+IF(F94=0,"",'Ark1'!AE113)</f>
        <v/>
      </c>
      <c r="AF94" s="136" t="str">
        <f>+IF(F94=0,"",'Ark1'!AF113)</f>
        <v/>
      </c>
      <c r="AG94" s="40" t="str">
        <f t="shared" si="15"/>
        <v/>
      </c>
      <c r="AH94" s="26"/>
      <c r="AN94" t="s">
        <v>71</v>
      </c>
    </row>
    <row r="95" spans="1:40">
      <c r="A95" s="26"/>
      <c r="B95" s="46" t="str">
        <f>+AN95</f>
        <v>Desember</v>
      </c>
      <c r="C95" s="46">
        <f>+'Ark1'!C114</f>
        <v>2018</v>
      </c>
      <c r="D95" s="46" t="str">
        <f>+IF(F95=0,"",'Ark1'!Q114)</f>
        <v/>
      </c>
      <c r="E95" s="46" t="str">
        <f t="shared" si="32"/>
        <v/>
      </c>
      <c r="F95" s="410">
        <f>+'Ark1'!R114</f>
        <v>0</v>
      </c>
      <c r="G95" s="46" t="str">
        <f t="shared" si="33"/>
        <v/>
      </c>
      <c r="H95" s="113" t="str">
        <f>+IF(F95=0,"",'Ark1'!AG114)</f>
        <v/>
      </c>
      <c r="I95" s="113" t="str">
        <f t="shared" si="34"/>
        <v/>
      </c>
      <c r="J95" s="113" t="str">
        <f>+IF(F95=0,"",'Ark1'!AH114)</f>
        <v/>
      </c>
      <c r="K95" s="113"/>
      <c r="L95" s="113"/>
      <c r="M95" s="113"/>
      <c r="N95" s="40" t="str">
        <f>+IF(F95=0,"",'Ark1'!S114)</f>
        <v/>
      </c>
      <c r="O95" s="425" t="str">
        <f t="shared" si="35"/>
        <v/>
      </c>
      <c r="P95" s="113"/>
      <c r="Q95" s="40"/>
      <c r="R95" s="40"/>
      <c r="S95" s="40"/>
      <c r="T95" s="40" t="str">
        <f>+IF(F95=0,"",'Ark1'!T114)</f>
        <v/>
      </c>
      <c r="U95" s="425" t="str">
        <f t="shared" si="17"/>
        <v/>
      </c>
      <c r="V95" s="113" t="str">
        <f>+IF(F95=0,"",'Ark1'!U114)</f>
        <v/>
      </c>
      <c r="W95" s="113" t="str">
        <f t="shared" si="18"/>
        <v/>
      </c>
      <c r="X95" s="136" t="str">
        <f>+IF(F95=0,"",'Ark1'!W114)</f>
        <v/>
      </c>
      <c r="Y95" s="136" t="str">
        <f>+IF(F95=0,"",'Ark1'!X114)</f>
        <v/>
      </c>
      <c r="Z95" s="136" t="str">
        <f>+IF(F95=0,"",'Ark1'!Y114)</f>
        <v/>
      </c>
      <c r="AA95" s="113" t="str">
        <f>+IF(F95=0,"",'Ark1'!AA114)</f>
        <v/>
      </c>
      <c r="AB95" s="40" t="str">
        <f>+IF(F95=0,"",'Ark1'!AB114)</f>
        <v/>
      </c>
      <c r="AC95" s="40" t="str">
        <f>+IF(F95=0,"",'Ark1'!AC114)</f>
        <v/>
      </c>
      <c r="AD95" s="136" t="str">
        <f>+IF(F95=0,"",'Ark1'!AD114)</f>
        <v/>
      </c>
      <c r="AE95" s="136" t="str">
        <f>+IF(F95=0,"",'Ark1'!AE114)</f>
        <v/>
      </c>
      <c r="AF95" s="136" t="str">
        <f>+IF(F95=0,"",'Ark1'!AF114)</f>
        <v/>
      </c>
      <c r="AG95" s="40" t="str">
        <f t="shared" si="15"/>
        <v/>
      </c>
      <c r="AH95" s="26"/>
      <c r="AN95" t="s">
        <v>72</v>
      </c>
    </row>
    <row r="96" spans="1:40">
      <c r="A96" s="26"/>
      <c r="B96" s="74" t="str">
        <f t="shared" ref="B96:B105" si="36">+AN96</f>
        <v>Januar</v>
      </c>
      <c r="C96" s="74">
        <f>+'Ark1'!C115</f>
        <v>2017</v>
      </c>
      <c r="D96" s="74" t="str">
        <f>+IF(F96=0,"",'Ark1'!Q115)</f>
        <v/>
      </c>
      <c r="E96" s="74" t="str">
        <f>+IF(F96=0,"",D96-D108)</f>
        <v/>
      </c>
      <c r="F96" s="361">
        <f>+'Ark1'!R115</f>
        <v>0</v>
      </c>
      <c r="G96" s="74" t="str">
        <f>+IF(F96=0,"",F96-F108)</f>
        <v/>
      </c>
      <c r="H96" s="131" t="str">
        <f>+IF(F96=0,"",'Ark1'!AG115)</f>
        <v/>
      </c>
      <c r="I96" s="131" t="str">
        <f>+IF(F96=0,"",H96-H108)</f>
        <v/>
      </c>
      <c r="J96" s="131" t="str">
        <f>+IF(F96=0,"",'Ark1'!AH115)</f>
        <v/>
      </c>
      <c r="K96" s="131"/>
      <c r="L96" s="131"/>
      <c r="M96" s="131"/>
      <c r="N96" s="75" t="str">
        <f>+IF(F96=0,"",'Ark1'!S115)</f>
        <v/>
      </c>
      <c r="O96" s="426" t="str">
        <f>+IF(F96=0,"",N96-N108)</f>
        <v/>
      </c>
      <c r="P96" s="131"/>
      <c r="Q96" s="75"/>
      <c r="R96" s="75"/>
      <c r="S96" s="75"/>
      <c r="T96" s="75" t="str">
        <f>+IF(F96=0,"",'Ark1'!T115)</f>
        <v/>
      </c>
      <c r="U96" s="426" t="str">
        <f t="shared" si="17"/>
        <v/>
      </c>
      <c r="V96" s="131" t="str">
        <f>+IF(F96=0,"",'Ark1'!U115)</f>
        <v/>
      </c>
      <c r="W96" s="131" t="str">
        <f t="shared" si="18"/>
        <v/>
      </c>
      <c r="X96" s="137" t="str">
        <f>+IF(F96=0,"",'Ark1'!W115)</f>
        <v/>
      </c>
      <c r="Y96" s="137" t="str">
        <f>+IF(F96=0,"",'Ark1'!X115)</f>
        <v/>
      </c>
      <c r="Z96" s="137" t="str">
        <f>+IF(F96=0,"",'Ark1'!Y115)</f>
        <v/>
      </c>
      <c r="AA96" s="131" t="str">
        <f>+IF(F96=0,"",'Ark1'!AA115)</f>
        <v/>
      </c>
      <c r="AB96" s="75" t="str">
        <f>+IF(F96=0,"",'Ark1'!AB115)</f>
        <v/>
      </c>
      <c r="AC96" s="75" t="str">
        <f>+IF(F96=0,"",'Ark1'!AC115)</f>
        <v/>
      </c>
      <c r="AD96" s="137" t="str">
        <f>+IF(F96=0,"",'Ark1'!AD115)</f>
        <v/>
      </c>
      <c r="AE96" s="137" t="str">
        <f>+IF(F96=0,"",'Ark1'!AE115)</f>
        <v/>
      </c>
      <c r="AF96" s="137" t="str">
        <f>+IF(F96=0,"",'Ark1'!AF115)</f>
        <v/>
      </c>
      <c r="AG96" s="75" t="str">
        <f t="shared" si="15"/>
        <v/>
      </c>
      <c r="AH96" s="26"/>
      <c r="AN96" t="s">
        <v>456</v>
      </c>
    </row>
    <row r="97" spans="1:40">
      <c r="A97" s="26"/>
      <c r="B97" s="74" t="str">
        <f t="shared" si="36"/>
        <v>Februar</v>
      </c>
      <c r="C97" s="74">
        <f>+'Ark1'!C116</f>
        <v>2017</v>
      </c>
      <c r="D97" s="74" t="str">
        <f>+IF(F97=0,"",'Ark1'!Q116)</f>
        <v/>
      </c>
      <c r="E97" s="74" t="str">
        <f t="shared" ref="E97:E160" si="37">+IF(F97=0,"",D97-D109)</f>
        <v/>
      </c>
      <c r="F97" s="361">
        <f>+'Ark1'!R116</f>
        <v>0</v>
      </c>
      <c r="G97" s="74" t="str">
        <f t="shared" ref="G97:G160" si="38">+IF(F97=0,"",F97-F109)</f>
        <v/>
      </c>
      <c r="H97" s="131" t="str">
        <f>+IF(F97=0,"",'Ark1'!AG116)</f>
        <v/>
      </c>
      <c r="I97" s="131" t="str">
        <f t="shared" ref="I97:I107" si="39">+IF(F97=0,"",H97-H109)</f>
        <v/>
      </c>
      <c r="J97" s="131" t="str">
        <f>+IF(F97=0,"",'Ark1'!AH116)</f>
        <v/>
      </c>
      <c r="K97" s="131"/>
      <c r="L97" s="131"/>
      <c r="M97" s="131"/>
      <c r="N97" s="75" t="str">
        <f>+IF(F97=0,"",'Ark1'!S116)</f>
        <v/>
      </c>
      <c r="O97" s="426" t="str">
        <f t="shared" ref="O97:O107" si="40">+IF(F97=0,"",N97-N109)</f>
        <v/>
      </c>
      <c r="P97" s="131"/>
      <c r="Q97" s="75"/>
      <c r="R97" s="75"/>
      <c r="S97" s="75"/>
      <c r="T97" s="75" t="str">
        <f>+IF(F97=0,"",'Ark1'!T116)</f>
        <v/>
      </c>
      <c r="U97" s="426" t="str">
        <f t="shared" si="17"/>
        <v/>
      </c>
      <c r="V97" s="131" t="str">
        <f>+IF(F97=0,"",'Ark1'!U116)</f>
        <v/>
      </c>
      <c r="W97" s="131" t="str">
        <f t="shared" si="18"/>
        <v/>
      </c>
      <c r="X97" s="137" t="str">
        <f>+IF(F97=0,"",'Ark1'!W116)</f>
        <v/>
      </c>
      <c r="Y97" s="137" t="str">
        <f>+IF(F97=0,"",'Ark1'!X116)</f>
        <v/>
      </c>
      <c r="Z97" s="137" t="str">
        <f>+IF(F97=0,"",'Ark1'!Y116)</f>
        <v/>
      </c>
      <c r="AA97" s="131" t="str">
        <f>+IF(F97=0,"",'Ark1'!AA116)</f>
        <v/>
      </c>
      <c r="AB97" s="75" t="str">
        <f>+IF(F97=0,"",'Ark1'!AB116)</f>
        <v/>
      </c>
      <c r="AC97" s="75" t="str">
        <f>+IF(F97=0,"",'Ark1'!AC116)</f>
        <v/>
      </c>
      <c r="AD97" s="137" t="str">
        <f>+IF(F97=0,"",'Ark1'!AD116)</f>
        <v/>
      </c>
      <c r="AE97" s="137" t="str">
        <f>+IF(F97=0,"",'Ark1'!AE116)</f>
        <v/>
      </c>
      <c r="AF97" s="137" t="str">
        <f>+IF(F97=0,"",'Ark1'!AF116)</f>
        <v/>
      </c>
      <c r="AG97" s="75" t="str">
        <f t="shared" si="15"/>
        <v/>
      </c>
      <c r="AH97" s="26"/>
      <c r="AN97" t="s">
        <v>457</v>
      </c>
    </row>
    <row r="98" spans="1:40">
      <c r="A98" s="26"/>
      <c r="B98" s="74" t="str">
        <f t="shared" si="36"/>
        <v>Mars</v>
      </c>
      <c r="C98" s="74">
        <f>+'Ark1'!C117</f>
        <v>2017</v>
      </c>
      <c r="D98" s="74" t="str">
        <f>+IF(F98=0,"",'Ark1'!Q117)</f>
        <v/>
      </c>
      <c r="E98" s="74" t="str">
        <f t="shared" si="37"/>
        <v/>
      </c>
      <c r="F98" s="361">
        <f>+'Ark1'!R117</f>
        <v>0</v>
      </c>
      <c r="G98" s="74" t="str">
        <f t="shared" si="38"/>
        <v/>
      </c>
      <c r="H98" s="131" t="str">
        <f>+IF(F98=0,"",'Ark1'!AG117)</f>
        <v/>
      </c>
      <c r="I98" s="131" t="str">
        <f t="shared" si="39"/>
        <v/>
      </c>
      <c r="J98" s="131" t="str">
        <f>+IF(F98=0,"",'Ark1'!AH117)</f>
        <v/>
      </c>
      <c r="K98" s="131"/>
      <c r="L98" s="131"/>
      <c r="M98" s="131"/>
      <c r="N98" s="75" t="str">
        <f>+IF(F98=0,"",'Ark1'!S117)</f>
        <v/>
      </c>
      <c r="O98" s="426" t="str">
        <f t="shared" si="40"/>
        <v/>
      </c>
      <c r="P98" s="131"/>
      <c r="Q98" s="75"/>
      <c r="R98" s="75"/>
      <c r="S98" s="75"/>
      <c r="T98" s="75" t="str">
        <f>+IF(F98=0,"",'Ark1'!T117)</f>
        <v/>
      </c>
      <c r="U98" s="426" t="str">
        <f t="shared" si="17"/>
        <v/>
      </c>
      <c r="V98" s="131" t="str">
        <f>+IF(F98=0,"",'Ark1'!U117)</f>
        <v/>
      </c>
      <c r="W98" s="131" t="str">
        <f t="shared" si="18"/>
        <v/>
      </c>
      <c r="X98" s="137" t="str">
        <f>+IF(F98=0,"",'Ark1'!W117)</f>
        <v/>
      </c>
      <c r="Y98" s="137" t="str">
        <f>+IF(F98=0,"",'Ark1'!X117)</f>
        <v/>
      </c>
      <c r="Z98" s="137" t="str">
        <f>+IF(F98=0,"",'Ark1'!Y117)</f>
        <v/>
      </c>
      <c r="AA98" s="131" t="str">
        <f>+IF(F98=0,"",'Ark1'!AA117)</f>
        <v/>
      </c>
      <c r="AB98" s="75" t="str">
        <f>+IF(F98=0,"",'Ark1'!AB117)</f>
        <v/>
      </c>
      <c r="AC98" s="75" t="str">
        <f>+IF(F98=0,"",'Ark1'!AC117)</f>
        <v/>
      </c>
      <c r="AD98" s="137" t="str">
        <f>+IF(F98=0,"",'Ark1'!AD117)</f>
        <v/>
      </c>
      <c r="AE98" s="137" t="str">
        <f>+IF(F98=0,"",'Ark1'!AE117)</f>
        <v/>
      </c>
      <c r="AF98" s="137" t="str">
        <f>+IF(F98=0,"",'Ark1'!AF117)</f>
        <v/>
      </c>
      <c r="AG98" s="75" t="str">
        <f t="shared" si="15"/>
        <v/>
      </c>
      <c r="AH98" s="26"/>
      <c r="AN98" t="s">
        <v>458</v>
      </c>
    </row>
    <row r="99" spans="1:40">
      <c r="A99" s="26"/>
      <c r="B99" s="74" t="str">
        <f t="shared" si="36"/>
        <v>April</v>
      </c>
      <c r="C99" s="74">
        <f>+'Ark1'!C118</f>
        <v>2017</v>
      </c>
      <c r="D99" s="74" t="str">
        <f>+IF(F99=0,"",'Ark1'!Q118)</f>
        <v/>
      </c>
      <c r="E99" s="74" t="str">
        <f t="shared" si="37"/>
        <v/>
      </c>
      <c r="F99" s="361">
        <f>+'Ark1'!R118</f>
        <v>0</v>
      </c>
      <c r="G99" s="74" t="str">
        <f t="shared" si="38"/>
        <v/>
      </c>
      <c r="H99" s="131" t="str">
        <f>+IF(F99=0,"",'Ark1'!AG118)</f>
        <v/>
      </c>
      <c r="I99" s="131" t="str">
        <f t="shared" si="39"/>
        <v/>
      </c>
      <c r="J99" s="131" t="str">
        <f>+IF(F99=0,"",'Ark1'!AH118)</f>
        <v/>
      </c>
      <c r="K99" s="131"/>
      <c r="L99" s="131"/>
      <c r="M99" s="131"/>
      <c r="N99" s="75" t="str">
        <f>+IF(F99=0,"",'Ark1'!S118)</f>
        <v/>
      </c>
      <c r="O99" s="426" t="str">
        <f t="shared" si="40"/>
        <v/>
      </c>
      <c r="P99" s="131"/>
      <c r="Q99" s="75"/>
      <c r="R99" s="75"/>
      <c r="S99" s="75"/>
      <c r="T99" s="75" t="str">
        <f>+IF(F99=0,"",'Ark1'!T118)</f>
        <v/>
      </c>
      <c r="U99" s="426" t="str">
        <f t="shared" si="17"/>
        <v/>
      </c>
      <c r="V99" s="131" t="str">
        <f>+IF(F99=0,"",'Ark1'!U118)</f>
        <v/>
      </c>
      <c r="W99" s="131" t="str">
        <f t="shared" si="18"/>
        <v/>
      </c>
      <c r="X99" s="137" t="str">
        <f>+IF(F99=0,"",'Ark1'!W118)</f>
        <v/>
      </c>
      <c r="Y99" s="137" t="str">
        <f>+IF(F99=0,"",'Ark1'!X118)</f>
        <v/>
      </c>
      <c r="Z99" s="137" t="str">
        <f>+IF(F99=0,"",'Ark1'!Y118)</f>
        <v/>
      </c>
      <c r="AA99" s="131" t="str">
        <f>+IF(F99=0,"",'Ark1'!AA118)</f>
        <v/>
      </c>
      <c r="AB99" s="75" t="str">
        <f>+IF(F99=0,"",'Ark1'!AB118)</f>
        <v/>
      </c>
      <c r="AC99" s="75" t="str">
        <f>+IF(F99=0,"",'Ark1'!AC118)</f>
        <v/>
      </c>
      <c r="AD99" s="137" t="str">
        <f>+IF(F99=0,"",'Ark1'!AD118)</f>
        <v/>
      </c>
      <c r="AE99" s="137" t="str">
        <f>+IF(F99=0,"",'Ark1'!AE118)</f>
        <v/>
      </c>
      <c r="AF99" s="137" t="str">
        <f>+IF(F99=0,"",'Ark1'!AF118)</f>
        <v/>
      </c>
      <c r="AG99" s="75" t="str">
        <f t="shared" si="15"/>
        <v/>
      </c>
      <c r="AH99" s="26"/>
      <c r="AN99" t="s">
        <v>459</v>
      </c>
    </row>
    <row r="100" spans="1:40">
      <c r="A100" s="26"/>
      <c r="B100" s="74" t="str">
        <f t="shared" si="36"/>
        <v>Mai</v>
      </c>
      <c r="C100" s="74">
        <f>+'Ark1'!C119</f>
        <v>2017</v>
      </c>
      <c r="D100" s="74" t="str">
        <f>+IF(F100=0,"",'Ark1'!Q119)</f>
        <v/>
      </c>
      <c r="E100" s="74" t="str">
        <f t="shared" si="37"/>
        <v/>
      </c>
      <c r="F100" s="361">
        <f>+'Ark1'!R119</f>
        <v>0</v>
      </c>
      <c r="G100" s="74" t="str">
        <f t="shared" si="38"/>
        <v/>
      </c>
      <c r="H100" s="131" t="str">
        <f>+IF(F100=0,"",'Ark1'!AG119)</f>
        <v/>
      </c>
      <c r="I100" s="131" t="str">
        <f t="shared" si="39"/>
        <v/>
      </c>
      <c r="J100" s="131" t="str">
        <f>+IF(F100=0,"",'Ark1'!AH119)</f>
        <v/>
      </c>
      <c r="K100" s="131"/>
      <c r="L100" s="131"/>
      <c r="M100" s="131"/>
      <c r="N100" s="75" t="str">
        <f>+IF(F100=0,"",'Ark1'!S119)</f>
        <v/>
      </c>
      <c r="O100" s="426" t="str">
        <f t="shared" si="40"/>
        <v/>
      </c>
      <c r="P100" s="131"/>
      <c r="Q100" s="75"/>
      <c r="R100" s="75"/>
      <c r="S100" s="75"/>
      <c r="T100" s="75" t="str">
        <f>+IF(F100=0,"",'Ark1'!T119)</f>
        <v/>
      </c>
      <c r="U100" s="426" t="str">
        <f t="shared" si="17"/>
        <v/>
      </c>
      <c r="V100" s="131" t="str">
        <f>+IF(F100=0,"",'Ark1'!U119)</f>
        <v/>
      </c>
      <c r="W100" s="131" t="str">
        <f t="shared" si="18"/>
        <v/>
      </c>
      <c r="X100" s="137" t="str">
        <f>+IF(F100=0,"",'Ark1'!W119)</f>
        <v/>
      </c>
      <c r="Y100" s="137" t="str">
        <f>+IF(F100=0,"",'Ark1'!X119)</f>
        <v/>
      </c>
      <c r="Z100" s="137" t="str">
        <f>+IF(F100=0,"",'Ark1'!Y119)</f>
        <v/>
      </c>
      <c r="AA100" s="131" t="str">
        <f>+IF(F100=0,"",'Ark1'!AA119)</f>
        <v/>
      </c>
      <c r="AB100" s="75" t="str">
        <f>+IF(F100=0,"",'Ark1'!AB119)</f>
        <v/>
      </c>
      <c r="AC100" s="75" t="str">
        <f>+IF(F100=0,"",'Ark1'!AC119)</f>
        <v/>
      </c>
      <c r="AD100" s="137" t="str">
        <f>+IF(F100=0,"",'Ark1'!AD119)</f>
        <v/>
      </c>
      <c r="AE100" s="137" t="str">
        <f>+IF(F100=0,"",'Ark1'!AE119)</f>
        <v/>
      </c>
      <c r="AF100" s="137" t="str">
        <f>+IF(F100=0,"",'Ark1'!AF119)</f>
        <v/>
      </c>
      <c r="AG100" s="75" t="str">
        <f t="shared" ref="AG100:AG163" si="41">+IF(F100=0,"",V100/N100)</f>
        <v/>
      </c>
      <c r="AH100" s="26"/>
      <c r="AN100" t="s">
        <v>460</v>
      </c>
    </row>
    <row r="101" spans="1:40">
      <c r="A101" s="26"/>
      <c r="B101" s="74" t="str">
        <f t="shared" si="36"/>
        <v>Juni</v>
      </c>
      <c r="C101" s="74">
        <f>+'Ark1'!C120</f>
        <v>2017</v>
      </c>
      <c r="D101" s="74" t="str">
        <f>+IF(F101=0,"",'Ark1'!Q120)</f>
        <v/>
      </c>
      <c r="E101" s="74" t="str">
        <f t="shared" si="37"/>
        <v/>
      </c>
      <c r="F101" s="361">
        <f>+'Ark1'!R120</f>
        <v>0</v>
      </c>
      <c r="G101" s="74" t="str">
        <f t="shared" si="38"/>
        <v/>
      </c>
      <c r="H101" s="131" t="str">
        <f>+IF(F101=0,"",'Ark1'!AG120)</f>
        <v/>
      </c>
      <c r="I101" s="131" t="str">
        <f t="shared" si="39"/>
        <v/>
      </c>
      <c r="J101" s="131" t="str">
        <f>+IF(F101=0,"",'Ark1'!AH120)</f>
        <v/>
      </c>
      <c r="K101" s="131"/>
      <c r="L101" s="131"/>
      <c r="M101" s="131"/>
      <c r="N101" s="75" t="str">
        <f>+IF(F101=0,"",'Ark1'!S120)</f>
        <v/>
      </c>
      <c r="O101" s="426" t="str">
        <f t="shared" si="40"/>
        <v/>
      </c>
      <c r="P101" s="131"/>
      <c r="Q101" s="75"/>
      <c r="R101" s="75"/>
      <c r="S101" s="75"/>
      <c r="T101" s="75" t="str">
        <f>+IF(F101=0,"",'Ark1'!T120)</f>
        <v/>
      </c>
      <c r="U101" s="426" t="str">
        <f t="shared" si="17"/>
        <v/>
      </c>
      <c r="V101" s="131" t="str">
        <f>+IF(F101=0,"",'Ark1'!U120)</f>
        <v/>
      </c>
      <c r="W101" s="131" t="str">
        <f t="shared" si="18"/>
        <v/>
      </c>
      <c r="X101" s="137" t="str">
        <f>+IF(F101=0,"",'Ark1'!W120)</f>
        <v/>
      </c>
      <c r="Y101" s="137" t="str">
        <f>+IF(F101=0,"",'Ark1'!X120)</f>
        <v/>
      </c>
      <c r="Z101" s="137" t="str">
        <f>+IF(F101=0,"",'Ark1'!Y120)</f>
        <v/>
      </c>
      <c r="AA101" s="131" t="str">
        <f>+IF(F101=0,"",'Ark1'!AA120)</f>
        <v/>
      </c>
      <c r="AB101" s="75" t="str">
        <f>+IF(F101=0,"",'Ark1'!AB120)</f>
        <v/>
      </c>
      <c r="AC101" s="75" t="str">
        <f>+IF(F101=0,"",'Ark1'!AC120)</f>
        <v/>
      </c>
      <c r="AD101" s="137" t="str">
        <f>+IF(F101=0,"",'Ark1'!AD120)</f>
        <v/>
      </c>
      <c r="AE101" s="137" t="str">
        <f>+IF(F101=0,"",'Ark1'!AE120)</f>
        <v/>
      </c>
      <c r="AF101" s="137" t="str">
        <f>+IF(F101=0,"",'Ark1'!AF120)</f>
        <v/>
      </c>
      <c r="AG101" s="75" t="str">
        <f t="shared" si="41"/>
        <v/>
      </c>
      <c r="AH101" s="26"/>
      <c r="AN101" t="s">
        <v>461</v>
      </c>
    </row>
    <row r="102" spans="1:40">
      <c r="A102" s="26"/>
      <c r="B102" s="74" t="str">
        <f t="shared" si="36"/>
        <v>Juli</v>
      </c>
      <c r="C102" s="74">
        <f>+'Ark1'!C121</f>
        <v>2017</v>
      </c>
      <c r="D102" s="74" t="str">
        <f>+IF(F102=0,"",'Ark1'!Q121)</f>
        <v/>
      </c>
      <c r="E102" s="74" t="str">
        <f t="shared" si="37"/>
        <v/>
      </c>
      <c r="F102" s="361">
        <f>+'Ark1'!R121</f>
        <v>0</v>
      </c>
      <c r="G102" s="74" t="str">
        <f t="shared" si="38"/>
        <v/>
      </c>
      <c r="H102" s="131" t="str">
        <f>+IF(F102=0,"",'Ark1'!AG121)</f>
        <v/>
      </c>
      <c r="I102" s="131" t="str">
        <f t="shared" si="39"/>
        <v/>
      </c>
      <c r="J102" s="131" t="str">
        <f>+IF(F102=0,"",'Ark1'!AH121)</f>
        <v/>
      </c>
      <c r="K102" s="131"/>
      <c r="L102" s="131"/>
      <c r="M102" s="131"/>
      <c r="N102" s="75" t="str">
        <f>+IF(F102=0,"",'Ark1'!S121)</f>
        <v/>
      </c>
      <c r="O102" s="426" t="str">
        <f t="shared" si="40"/>
        <v/>
      </c>
      <c r="P102" s="131"/>
      <c r="Q102" s="75"/>
      <c r="R102" s="75"/>
      <c r="S102" s="75"/>
      <c r="T102" s="75" t="str">
        <f>+IF(F102=0,"",'Ark1'!T121)</f>
        <v/>
      </c>
      <c r="U102" s="426" t="str">
        <f t="shared" si="17"/>
        <v/>
      </c>
      <c r="V102" s="131" t="str">
        <f>+IF(F102=0,"",'Ark1'!U121)</f>
        <v/>
      </c>
      <c r="W102" s="131" t="str">
        <f t="shared" si="18"/>
        <v/>
      </c>
      <c r="X102" s="137" t="str">
        <f>+IF(F102=0,"",'Ark1'!W121)</f>
        <v/>
      </c>
      <c r="Y102" s="137" t="str">
        <f>+IF(F102=0,"",'Ark1'!X121)</f>
        <v/>
      </c>
      <c r="Z102" s="137" t="str">
        <f>+IF(F102=0,"",'Ark1'!Y121)</f>
        <v/>
      </c>
      <c r="AA102" s="131" t="str">
        <f>+IF(F102=0,"",'Ark1'!AA121)</f>
        <v/>
      </c>
      <c r="AB102" s="75" t="str">
        <f>+IF(F102=0,"",'Ark1'!AB121)</f>
        <v/>
      </c>
      <c r="AC102" s="75" t="str">
        <f>+IF(F102=0,"",'Ark1'!AC121)</f>
        <v/>
      </c>
      <c r="AD102" s="137" t="str">
        <f>+IF(F102=0,"",'Ark1'!AD121)</f>
        <v/>
      </c>
      <c r="AE102" s="137" t="str">
        <f>+IF(F102=0,"",'Ark1'!AE121)</f>
        <v/>
      </c>
      <c r="AF102" s="137" t="str">
        <f>+IF(F102=0,"",'Ark1'!AF121)</f>
        <v/>
      </c>
      <c r="AG102" s="75" t="str">
        <f t="shared" si="41"/>
        <v/>
      </c>
      <c r="AH102" s="26"/>
      <c r="AN102" t="s">
        <v>462</v>
      </c>
    </row>
    <row r="103" spans="1:40">
      <c r="A103" s="26"/>
      <c r="B103" s="74" t="str">
        <f t="shared" si="36"/>
        <v>August</v>
      </c>
      <c r="C103" s="74">
        <f>+'Ark1'!C122</f>
        <v>2017</v>
      </c>
      <c r="D103" s="74" t="str">
        <f>+IF(F103=0,"",'Ark1'!Q122)</f>
        <v/>
      </c>
      <c r="E103" s="74" t="str">
        <f t="shared" si="37"/>
        <v/>
      </c>
      <c r="F103" s="361">
        <f>+'Ark1'!R122</f>
        <v>0</v>
      </c>
      <c r="G103" s="74" t="str">
        <f t="shared" si="38"/>
        <v/>
      </c>
      <c r="H103" s="131" t="str">
        <f>+IF(F103=0,"",'Ark1'!AG122)</f>
        <v/>
      </c>
      <c r="I103" s="131" t="str">
        <f t="shared" si="39"/>
        <v/>
      </c>
      <c r="J103" s="131" t="str">
        <f>+IF(F103=0,"",'Ark1'!AH122)</f>
        <v/>
      </c>
      <c r="K103" s="131"/>
      <c r="L103" s="131"/>
      <c r="M103" s="131"/>
      <c r="N103" s="75" t="str">
        <f>+IF(F103=0,"",'Ark1'!S122)</f>
        <v/>
      </c>
      <c r="O103" s="426" t="str">
        <f t="shared" si="40"/>
        <v/>
      </c>
      <c r="P103" s="131"/>
      <c r="Q103" s="75"/>
      <c r="R103" s="75"/>
      <c r="S103" s="75"/>
      <c r="T103" s="75" t="str">
        <f>+IF(F103=0,"",'Ark1'!T122)</f>
        <v/>
      </c>
      <c r="U103" s="426" t="str">
        <f t="shared" si="17"/>
        <v/>
      </c>
      <c r="V103" s="131" t="str">
        <f>+IF(F103=0,"",'Ark1'!U122)</f>
        <v/>
      </c>
      <c r="W103" s="131" t="str">
        <f t="shared" si="18"/>
        <v/>
      </c>
      <c r="X103" s="137" t="str">
        <f>+IF(F103=0,"",'Ark1'!W122)</f>
        <v/>
      </c>
      <c r="Y103" s="137" t="str">
        <f>+IF(F103=0,"",'Ark1'!X122)</f>
        <v/>
      </c>
      <c r="Z103" s="137" t="str">
        <f>+IF(F103=0,"",'Ark1'!Y122)</f>
        <v/>
      </c>
      <c r="AA103" s="131" t="str">
        <f>+IF(F103=0,"",'Ark1'!AA122)</f>
        <v/>
      </c>
      <c r="AB103" s="75" t="str">
        <f>+IF(F103=0,"",'Ark1'!AB122)</f>
        <v/>
      </c>
      <c r="AC103" s="75" t="str">
        <f>+IF(F103=0,"",'Ark1'!AC122)</f>
        <v/>
      </c>
      <c r="AD103" s="137" t="str">
        <f>+IF(F103=0,"",'Ark1'!AD122)</f>
        <v/>
      </c>
      <c r="AE103" s="137" t="str">
        <f>+IF(F103=0,"",'Ark1'!AE122)</f>
        <v/>
      </c>
      <c r="AF103" s="137" t="str">
        <f>+IF(F103=0,"",'Ark1'!AF122)</f>
        <v/>
      </c>
      <c r="AG103" s="75" t="str">
        <f t="shared" si="41"/>
        <v/>
      </c>
      <c r="AH103" s="26"/>
      <c r="AN103" t="s">
        <v>69</v>
      </c>
    </row>
    <row r="104" spans="1:40">
      <c r="A104" s="26"/>
      <c r="B104" s="74" t="str">
        <f t="shared" si="36"/>
        <v>September</v>
      </c>
      <c r="C104" s="74">
        <f>+'Ark1'!C123</f>
        <v>2017</v>
      </c>
      <c r="D104" s="74" t="str">
        <f>+IF(F104=0,"",'Ark1'!Q123)</f>
        <v/>
      </c>
      <c r="E104" s="74" t="str">
        <f t="shared" si="37"/>
        <v/>
      </c>
      <c r="F104" s="361">
        <f>+'Ark1'!R123</f>
        <v>0</v>
      </c>
      <c r="G104" s="74" t="str">
        <f t="shared" si="38"/>
        <v/>
      </c>
      <c r="H104" s="131" t="str">
        <f>+IF(F104=0,"",'Ark1'!AG123)</f>
        <v/>
      </c>
      <c r="I104" s="131" t="str">
        <f t="shared" si="39"/>
        <v/>
      </c>
      <c r="J104" s="131" t="str">
        <f>+IF(F104=0,"",'Ark1'!AH123)</f>
        <v/>
      </c>
      <c r="K104" s="131"/>
      <c r="L104" s="131"/>
      <c r="M104" s="131"/>
      <c r="N104" s="75" t="str">
        <f>+IF(F104=0,"",'Ark1'!S123)</f>
        <v/>
      </c>
      <c r="O104" s="426" t="str">
        <f t="shared" si="40"/>
        <v/>
      </c>
      <c r="P104" s="131"/>
      <c r="Q104" s="75"/>
      <c r="R104" s="75"/>
      <c r="S104" s="75"/>
      <c r="T104" s="75" t="str">
        <f>+IF(F104=0,"",'Ark1'!T123)</f>
        <v/>
      </c>
      <c r="U104" s="426" t="str">
        <f t="shared" si="17"/>
        <v/>
      </c>
      <c r="V104" s="131" t="str">
        <f>+IF(F104=0,"",'Ark1'!U123)</f>
        <v/>
      </c>
      <c r="W104" s="131" t="str">
        <f t="shared" si="18"/>
        <v/>
      </c>
      <c r="X104" s="137" t="str">
        <f>+IF(F104=0,"",'Ark1'!W123)</f>
        <v/>
      </c>
      <c r="Y104" s="137" t="str">
        <f>+IF(F104=0,"",'Ark1'!X123)</f>
        <v/>
      </c>
      <c r="Z104" s="137" t="str">
        <f>+IF(F104=0,"",'Ark1'!Y123)</f>
        <v/>
      </c>
      <c r="AA104" s="131" t="str">
        <f>+IF(F104=0,"",'Ark1'!AA123)</f>
        <v/>
      </c>
      <c r="AB104" s="75" t="str">
        <f>+IF(F104=0,"",'Ark1'!AB123)</f>
        <v/>
      </c>
      <c r="AC104" s="75" t="str">
        <f>+IF(F104=0,"",'Ark1'!AC123)</f>
        <v/>
      </c>
      <c r="AD104" s="137" t="str">
        <f>+IF(F104=0,"",'Ark1'!AD123)</f>
        <v/>
      </c>
      <c r="AE104" s="137" t="str">
        <f>+IF(F104=0,"",'Ark1'!AE123)</f>
        <v/>
      </c>
      <c r="AF104" s="137" t="str">
        <f>+IF(F104=0,"",'Ark1'!AF123)</f>
        <v/>
      </c>
      <c r="AG104" s="75" t="str">
        <f t="shared" si="41"/>
        <v/>
      </c>
      <c r="AH104" s="26"/>
      <c r="AN104" t="s">
        <v>81</v>
      </c>
    </row>
    <row r="105" spans="1:40">
      <c r="A105" s="26"/>
      <c r="B105" s="74" t="str">
        <f t="shared" si="36"/>
        <v>Oktober</v>
      </c>
      <c r="C105" s="74">
        <f>+'Ark1'!C124</f>
        <v>2017</v>
      </c>
      <c r="D105" s="74" t="str">
        <f>+IF(F105=0,"",'Ark1'!Q124)</f>
        <v/>
      </c>
      <c r="E105" s="74" t="str">
        <f t="shared" si="37"/>
        <v/>
      </c>
      <c r="F105" s="361">
        <f>+'Ark1'!R124</f>
        <v>0</v>
      </c>
      <c r="G105" s="74" t="str">
        <f t="shared" si="38"/>
        <v/>
      </c>
      <c r="H105" s="131" t="str">
        <f>+IF(F105=0,"",'Ark1'!AG124)</f>
        <v/>
      </c>
      <c r="I105" s="131" t="str">
        <f t="shared" si="39"/>
        <v/>
      </c>
      <c r="J105" s="131" t="str">
        <f>+IF(F105=0,"",'Ark1'!AH124)</f>
        <v/>
      </c>
      <c r="K105" s="131"/>
      <c r="L105" s="131"/>
      <c r="M105" s="131"/>
      <c r="N105" s="75" t="str">
        <f>+IF(F105=0,"",'Ark1'!S124)</f>
        <v/>
      </c>
      <c r="O105" s="426" t="str">
        <f t="shared" si="40"/>
        <v/>
      </c>
      <c r="P105" s="131"/>
      <c r="Q105" s="75"/>
      <c r="R105" s="75"/>
      <c r="S105" s="75"/>
      <c r="T105" s="75" t="str">
        <f>+IF(F105=0,"",'Ark1'!T124)</f>
        <v/>
      </c>
      <c r="U105" s="426" t="str">
        <f t="shared" si="17"/>
        <v/>
      </c>
      <c r="V105" s="131" t="str">
        <f>+IF(F105=0,"",'Ark1'!U124)</f>
        <v/>
      </c>
      <c r="W105" s="131" t="str">
        <f t="shared" si="18"/>
        <v/>
      </c>
      <c r="X105" s="137" t="str">
        <f>+IF(F105=0,"",'Ark1'!W124)</f>
        <v/>
      </c>
      <c r="Y105" s="137" t="str">
        <f>+IF(F105=0,"",'Ark1'!X124)</f>
        <v/>
      </c>
      <c r="Z105" s="137" t="str">
        <f>+IF(F105=0,"",'Ark1'!Y124)</f>
        <v/>
      </c>
      <c r="AA105" s="131" t="str">
        <f>+IF(F105=0,"",'Ark1'!AA124)</f>
        <v/>
      </c>
      <c r="AB105" s="75" t="str">
        <f>+IF(F105=0,"",'Ark1'!AB124)</f>
        <v/>
      </c>
      <c r="AC105" s="75" t="str">
        <f>+IF(F105=0,"",'Ark1'!AC124)</f>
        <v/>
      </c>
      <c r="AD105" s="137" t="str">
        <f>+IF(F105=0,"",'Ark1'!AD124)</f>
        <v/>
      </c>
      <c r="AE105" s="137" t="str">
        <f>+IF(F105=0,"",'Ark1'!AE124)</f>
        <v/>
      </c>
      <c r="AF105" s="137" t="str">
        <f>+IF(F105=0,"",'Ark1'!AF124)</f>
        <v/>
      </c>
      <c r="AG105" s="75" t="str">
        <f t="shared" si="41"/>
        <v/>
      </c>
      <c r="AH105" s="26"/>
      <c r="AN105" t="s">
        <v>70</v>
      </c>
    </row>
    <row r="106" spans="1:40">
      <c r="A106" s="26"/>
      <c r="B106" s="74" t="str">
        <f>+AN106</f>
        <v>November</v>
      </c>
      <c r="C106" s="74">
        <f>+'Ark1'!C125</f>
        <v>2017</v>
      </c>
      <c r="D106" s="74" t="str">
        <f>+IF(F106=0,"",'Ark1'!Q125)</f>
        <v/>
      </c>
      <c r="E106" s="74" t="str">
        <f t="shared" si="37"/>
        <v/>
      </c>
      <c r="F106" s="361">
        <f>+'Ark1'!R125</f>
        <v>0</v>
      </c>
      <c r="G106" s="74" t="str">
        <f t="shared" si="38"/>
        <v/>
      </c>
      <c r="H106" s="131" t="str">
        <f>+IF(F106=0,"",'Ark1'!AG125)</f>
        <v/>
      </c>
      <c r="I106" s="131" t="str">
        <f t="shared" si="39"/>
        <v/>
      </c>
      <c r="J106" s="131" t="str">
        <f>+IF(F106=0,"",'Ark1'!AH125)</f>
        <v/>
      </c>
      <c r="K106" s="131"/>
      <c r="L106" s="131"/>
      <c r="M106" s="131"/>
      <c r="N106" s="75" t="str">
        <f>+IF(F106=0,"",'Ark1'!S125)</f>
        <v/>
      </c>
      <c r="O106" s="426" t="str">
        <f t="shared" si="40"/>
        <v/>
      </c>
      <c r="P106" s="131"/>
      <c r="Q106" s="75"/>
      <c r="R106" s="75"/>
      <c r="S106" s="75"/>
      <c r="T106" s="75" t="str">
        <f>+IF(F106=0,"",'Ark1'!T125)</f>
        <v/>
      </c>
      <c r="U106" s="426" t="str">
        <f t="shared" si="17"/>
        <v/>
      </c>
      <c r="V106" s="131" t="str">
        <f>+IF(F106=0,"",'Ark1'!U125)</f>
        <v/>
      </c>
      <c r="W106" s="131" t="str">
        <f t="shared" si="18"/>
        <v/>
      </c>
      <c r="X106" s="137" t="str">
        <f>+IF(F106=0,"",'Ark1'!W125)</f>
        <v/>
      </c>
      <c r="Y106" s="137" t="str">
        <f>+IF(F106=0,"",'Ark1'!X125)</f>
        <v/>
      </c>
      <c r="Z106" s="137" t="str">
        <f>+IF(F106=0,"",'Ark1'!Y125)</f>
        <v/>
      </c>
      <c r="AA106" s="131" t="str">
        <f>+IF(F106=0,"",'Ark1'!AA125)</f>
        <v/>
      </c>
      <c r="AB106" s="75" t="str">
        <f>+IF(F106=0,"",'Ark1'!AB125)</f>
        <v/>
      </c>
      <c r="AC106" s="75" t="str">
        <f>+IF(F106=0,"",'Ark1'!AC125)</f>
        <v/>
      </c>
      <c r="AD106" s="137" t="str">
        <f>+IF(F106=0,"",'Ark1'!AD125)</f>
        <v/>
      </c>
      <c r="AE106" s="137" t="str">
        <f>+IF(F106=0,"",'Ark1'!AE125)</f>
        <v/>
      </c>
      <c r="AF106" s="137" t="str">
        <f>+IF(F106=0,"",'Ark1'!AF125)</f>
        <v/>
      </c>
      <c r="AG106" s="75" t="str">
        <f t="shared" si="41"/>
        <v/>
      </c>
      <c r="AH106" s="26"/>
      <c r="AN106" t="s">
        <v>71</v>
      </c>
    </row>
    <row r="107" spans="1:40">
      <c r="A107" s="26"/>
      <c r="B107" s="74" t="str">
        <f>+AN107</f>
        <v>Desember</v>
      </c>
      <c r="C107" s="74">
        <f>+'Ark1'!C126</f>
        <v>2017</v>
      </c>
      <c r="D107" s="74" t="str">
        <f>+IF(F107=0,"",'Ark1'!Q126)</f>
        <v/>
      </c>
      <c r="E107" s="74" t="str">
        <f t="shared" si="37"/>
        <v/>
      </c>
      <c r="F107" s="361">
        <f>+'Ark1'!R126</f>
        <v>0</v>
      </c>
      <c r="G107" s="74" t="str">
        <f t="shared" si="38"/>
        <v/>
      </c>
      <c r="H107" s="131" t="str">
        <f>+IF(F107=0,"",'Ark1'!AG126)</f>
        <v/>
      </c>
      <c r="I107" s="131" t="str">
        <f t="shared" si="39"/>
        <v/>
      </c>
      <c r="J107" s="131" t="str">
        <f>+IF(F107=0,"",'Ark1'!AH126)</f>
        <v/>
      </c>
      <c r="K107" s="131"/>
      <c r="L107" s="131"/>
      <c r="M107" s="131"/>
      <c r="N107" s="75" t="str">
        <f>+IF(F107=0,"",'Ark1'!S126)</f>
        <v/>
      </c>
      <c r="O107" s="426" t="str">
        <f t="shared" si="40"/>
        <v/>
      </c>
      <c r="P107" s="131"/>
      <c r="Q107" s="75"/>
      <c r="R107" s="75"/>
      <c r="S107" s="75"/>
      <c r="T107" s="75" t="str">
        <f>+IF(F107=0,"",'Ark1'!T126)</f>
        <v/>
      </c>
      <c r="U107" s="426" t="str">
        <f t="shared" si="17"/>
        <v/>
      </c>
      <c r="V107" s="131" t="str">
        <f>+IF(F107=0,"",'Ark1'!U126)</f>
        <v/>
      </c>
      <c r="W107" s="131" t="str">
        <f t="shared" si="18"/>
        <v/>
      </c>
      <c r="X107" s="137" t="str">
        <f>+IF(F107=0,"",'Ark1'!W126)</f>
        <v/>
      </c>
      <c r="Y107" s="137" t="str">
        <f>+IF(F107=0,"",'Ark1'!X126)</f>
        <v/>
      </c>
      <c r="Z107" s="137" t="str">
        <f>+IF(F107=0,"",'Ark1'!Y126)</f>
        <v/>
      </c>
      <c r="AA107" s="131" t="str">
        <f>+IF(F107=0,"",'Ark1'!AA126)</f>
        <v/>
      </c>
      <c r="AB107" s="75" t="str">
        <f>+IF(F107=0,"",'Ark1'!AB126)</f>
        <v/>
      </c>
      <c r="AC107" s="75" t="str">
        <f>+IF(F107=0,"",'Ark1'!AC126)</f>
        <v/>
      </c>
      <c r="AD107" s="137" t="str">
        <f>+IF(F107=0,"",'Ark1'!AD126)</f>
        <v/>
      </c>
      <c r="AE107" s="137" t="str">
        <f>+IF(F107=0,"",'Ark1'!AE126)</f>
        <v/>
      </c>
      <c r="AF107" s="137" t="str">
        <f>+IF(F107=0,"",'Ark1'!AF126)</f>
        <v/>
      </c>
      <c r="AG107" s="75" t="str">
        <f t="shared" si="41"/>
        <v/>
      </c>
      <c r="AH107" s="26"/>
      <c r="AN107" t="s">
        <v>72</v>
      </c>
    </row>
    <row r="108" spans="1:40">
      <c r="A108" s="26"/>
      <c r="B108" s="46" t="str">
        <f t="shared" ref="B108:B117" si="42">+AN108</f>
        <v>Januar</v>
      </c>
      <c r="C108" s="46">
        <f>+'Ark1'!C127</f>
        <v>2016</v>
      </c>
      <c r="D108" s="46" t="str">
        <f>+IF(F108=0,"",'Ark1'!Q127)</f>
        <v/>
      </c>
      <c r="E108" s="46" t="str">
        <f>+IF(F108=0,"",D108-D120)</f>
        <v/>
      </c>
      <c r="F108" s="410">
        <f>+'Ark1'!R127</f>
        <v>0</v>
      </c>
      <c r="G108" s="46" t="str">
        <f>+IF(F108=0,"",F108-F120)</f>
        <v/>
      </c>
      <c r="H108" s="113" t="str">
        <f>+IF(F108=0,"",'Ark1'!AG127)</f>
        <v/>
      </c>
      <c r="I108" s="113" t="str">
        <f>+IF(F108=0,"",H108-H120)</f>
        <v/>
      </c>
      <c r="J108" s="113" t="str">
        <f>+IF(F108=0,"",'Ark1'!AH127)</f>
        <v/>
      </c>
      <c r="K108" s="113"/>
      <c r="L108" s="113"/>
      <c r="M108" s="113"/>
      <c r="N108" s="40" t="str">
        <f>+IF(F108=0,"",'Ark1'!S127)</f>
        <v/>
      </c>
      <c r="O108" s="425" t="str">
        <f>+IF(F108=0,"",N108-N120)</f>
        <v/>
      </c>
      <c r="P108" s="113"/>
      <c r="Q108" s="40"/>
      <c r="R108" s="40"/>
      <c r="S108" s="40"/>
      <c r="T108" s="40" t="str">
        <f>+IF(F108=0,"",'Ark1'!T127)</f>
        <v/>
      </c>
      <c r="U108" s="425" t="str">
        <f t="shared" si="17"/>
        <v/>
      </c>
      <c r="V108" s="113" t="str">
        <f>+IF(F108=0,"",'Ark1'!U127)</f>
        <v/>
      </c>
      <c r="W108" s="113" t="str">
        <f t="shared" si="18"/>
        <v/>
      </c>
      <c r="X108" s="136" t="str">
        <f>+IF(F108=0,"",'Ark1'!W127)</f>
        <v/>
      </c>
      <c r="Y108" s="136" t="str">
        <f>+IF(F108=0,"",'Ark1'!X127)</f>
        <v/>
      </c>
      <c r="Z108" s="136" t="str">
        <f>+IF(F108=0,"",'Ark1'!Y127)</f>
        <v/>
      </c>
      <c r="AA108" s="113" t="str">
        <f>+IF(F108=0,"",'Ark1'!AA127)</f>
        <v/>
      </c>
      <c r="AB108" s="40" t="str">
        <f>+IF(F108=0,"",'Ark1'!AB127)</f>
        <v/>
      </c>
      <c r="AC108" s="40" t="str">
        <f>+IF(F108=0,"",'Ark1'!AC127)</f>
        <v/>
      </c>
      <c r="AD108" s="136" t="str">
        <f>+IF(F108=0,"",'Ark1'!AD127)</f>
        <v/>
      </c>
      <c r="AE108" s="136" t="str">
        <f>+IF(F108=0,"",'Ark1'!AE127)</f>
        <v/>
      </c>
      <c r="AF108" s="136" t="str">
        <f>+IF(F108=0,"",'Ark1'!AF127)</f>
        <v/>
      </c>
      <c r="AG108" s="40" t="str">
        <f t="shared" si="41"/>
        <v/>
      </c>
      <c r="AH108" s="26"/>
      <c r="AN108" t="s">
        <v>456</v>
      </c>
    </row>
    <row r="109" spans="1:40">
      <c r="A109" s="26"/>
      <c r="B109" s="46" t="str">
        <f t="shared" si="42"/>
        <v>Februar</v>
      </c>
      <c r="C109" s="46">
        <f>+'Ark1'!C128</f>
        <v>2016</v>
      </c>
      <c r="D109" s="46" t="str">
        <f>+IF(F109=0,"",'Ark1'!Q128)</f>
        <v/>
      </c>
      <c r="E109" s="46" t="str">
        <f t="shared" si="37"/>
        <v/>
      </c>
      <c r="F109" s="410">
        <f>+'Ark1'!R128</f>
        <v>0</v>
      </c>
      <c r="G109" s="46" t="str">
        <f t="shared" si="38"/>
        <v/>
      </c>
      <c r="H109" s="113" t="str">
        <f>+IF(F109=0,"",'Ark1'!AG128)</f>
        <v/>
      </c>
      <c r="I109" s="113" t="str">
        <f t="shared" ref="I109:I119" si="43">+IF(F109=0,"",H109-H121)</f>
        <v/>
      </c>
      <c r="J109" s="113" t="str">
        <f>+IF(F109=0,"",'Ark1'!AH128)</f>
        <v/>
      </c>
      <c r="K109" s="113"/>
      <c r="L109" s="113"/>
      <c r="M109" s="113"/>
      <c r="N109" s="40" t="str">
        <f>+IF(F109=0,"",'Ark1'!S128)</f>
        <v/>
      </c>
      <c r="O109" s="425" t="str">
        <f t="shared" ref="O109:O119" si="44">+IF(F109=0,"",N109-N121)</f>
        <v/>
      </c>
      <c r="P109" s="113"/>
      <c r="Q109" s="40"/>
      <c r="R109" s="40"/>
      <c r="S109" s="40"/>
      <c r="T109" s="40" t="str">
        <f>+IF(F109=0,"",'Ark1'!T128)</f>
        <v/>
      </c>
      <c r="U109" s="425" t="str">
        <f t="shared" si="17"/>
        <v/>
      </c>
      <c r="V109" s="113" t="str">
        <f>+IF(F109=0,"",'Ark1'!U128)</f>
        <v/>
      </c>
      <c r="W109" s="113" t="str">
        <f t="shared" si="18"/>
        <v/>
      </c>
      <c r="X109" s="136" t="str">
        <f>+IF(F109=0,"",'Ark1'!W128)</f>
        <v/>
      </c>
      <c r="Y109" s="136" t="str">
        <f>+IF(F109=0,"",'Ark1'!X128)</f>
        <v/>
      </c>
      <c r="Z109" s="136" t="str">
        <f>+IF(F109=0,"",'Ark1'!Y128)</f>
        <v/>
      </c>
      <c r="AA109" s="113" t="str">
        <f>+IF(F109=0,"",'Ark1'!AA128)</f>
        <v/>
      </c>
      <c r="AB109" s="40" t="str">
        <f>+IF(F109=0,"",'Ark1'!AB128)</f>
        <v/>
      </c>
      <c r="AC109" s="40" t="str">
        <f>+IF(F109=0,"",'Ark1'!AC128)</f>
        <v/>
      </c>
      <c r="AD109" s="136" t="str">
        <f>+IF(F109=0,"",'Ark1'!AD128)</f>
        <v/>
      </c>
      <c r="AE109" s="136" t="str">
        <f>+IF(F109=0,"",'Ark1'!AE128)</f>
        <v/>
      </c>
      <c r="AF109" s="136" t="str">
        <f>+IF(F109=0,"",'Ark1'!AF128)</f>
        <v/>
      </c>
      <c r="AG109" s="40" t="str">
        <f t="shared" si="41"/>
        <v/>
      </c>
      <c r="AH109" s="26"/>
      <c r="AN109" t="s">
        <v>457</v>
      </c>
    </row>
    <row r="110" spans="1:40">
      <c r="A110" s="26"/>
      <c r="B110" s="46" t="str">
        <f t="shared" si="42"/>
        <v>Mars</v>
      </c>
      <c r="C110" s="46">
        <f>+'Ark1'!C129</f>
        <v>2016</v>
      </c>
      <c r="D110" s="46" t="str">
        <f>+IF(F110=0,"",'Ark1'!Q129)</f>
        <v/>
      </c>
      <c r="E110" s="46" t="str">
        <f t="shared" si="37"/>
        <v/>
      </c>
      <c r="F110" s="410">
        <f>+'Ark1'!R129</f>
        <v>0</v>
      </c>
      <c r="G110" s="46" t="str">
        <f t="shared" si="38"/>
        <v/>
      </c>
      <c r="H110" s="113" t="str">
        <f>+IF(F110=0,"",'Ark1'!AG129)</f>
        <v/>
      </c>
      <c r="I110" s="113" t="str">
        <f t="shared" si="43"/>
        <v/>
      </c>
      <c r="J110" s="113" t="str">
        <f>+IF(F110=0,"",'Ark1'!AH129)</f>
        <v/>
      </c>
      <c r="K110" s="113"/>
      <c r="L110" s="113"/>
      <c r="M110" s="113"/>
      <c r="N110" s="40" t="str">
        <f>+IF(F110=0,"",'Ark1'!S129)</f>
        <v/>
      </c>
      <c r="O110" s="425" t="str">
        <f t="shared" si="44"/>
        <v/>
      </c>
      <c r="P110" s="113"/>
      <c r="Q110" s="40"/>
      <c r="R110" s="40"/>
      <c r="S110" s="40"/>
      <c r="T110" s="40" t="str">
        <f>+IF(F110=0,"",'Ark1'!T129)</f>
        <v/>
      </c>
      <c r="U110" s="425" t="str">
        <f t="shared" si="17"/>
        <v/>
      </c>
      <c r="V110" s="113" t="str">
        <f>+IF(F110=0,"",'Ark1'!U129)</f>
        <v/>
      </c>
      <c r="W110" s="113" t="str">
        <f t="shared" si="18"/>
        <v/>
      </c>
      <c r="X110" s="136" t="str">
        <f>+IF(F110=0,"",'Ark1'!W129)</f>
        <v/>
      </c>
      <c r="Y110" s="136" t="str">
        <f>+IF(F110=0,"",'Ark1'!X129)</f>
        <v/>
      </c>
      <c r="Z110" s="136" t="str">
        <f>+IF(F110=0,"",'Ark1'!Y129)</f>
        <v/>
      </c>
      <c r="AA110" s="113" t="str">
        <f>+IF(F110=0,"",'Ark1'!AA129)</f>
        <v/>
      </c>
      <c r="AB110" s="40" t="str">
        <f>+IF(F110=0,"",'Ark1'!AB129)</f>
        <v/>
      </c>
      <c r="AC110" s="40" t="str">
        <f>+IF(F110=0,"",'Ark1'!AC129)</f>
        <v/>
      </c>
      <c r="AD110" s="136" t="str">
        <f>+IF(F110=0,"",'Ark1'!AD129)</f>
        <v/>
      </c>
      <c r="AE110" s="136" t="str">
        <f>+IF(F110=0,"",'Ark1'!AE129)</f>
        <v/>
      </c>
      <c r="AF110" s="136" t="str">
        <f>+IF(F110=0,"",'Ark1'!AF129)</f>
        <v/>
      </c>
      <c r="AG110" s="40" t="str">
        <f t="shared" si="41"/>
        <v/>
      </c>
      <c r="AH110" s="26"/>
      <c r="AN110" t="s">
        <v>458</v>
      </c>
    </row>
    <row r="111" spans="1:40">
      <c r="A111" s="26"/>
      <c r="B111" s="46" t="str">
        <f t="shared" si="42"/>
        <v>April</v>
      </c>
      <c r="C111" s="46">
        <f>+'Ark1'!C130</f>
        <v>2016</v>
      </c>
      <c r="D111" s="46" t="str">
        <f>+IF(F111=0,"",'Ark1'!Q130)</f>
        <v/>
      </c>
      <c r="E111" s="46" t="str">
        <f t="shared" si="37"/>
        <v/>
      </c>
      <c r="F111" s="410">
        <f>+'Ark1'!R130</f>
        <v>0</v>
      </c>
      <c r="G111" s="46" t="str">
        <f t="shared" si="38"/>
        <v/>
      </c>
      <c r="H111" s="113" t="str">
        <f>+IF(F111=0,"",'Ark1'!AG130)</f>
        <v/>
      </c>
      <c r="I111" s="113" t="str">
        <f t="shared" si="43"/>
        <v/>
      </c>
      <c r="J111" s="113" t="str">
        <f>+IF(F111=0,"",'Ark1'!AH130)</f>
        <v/>
      </c>
      <c r="K111" s="113"/>
      <c r="L111" s="113"/>
      <c r="M111" s="113"/>
      <c r="N111" s="40" t="str">
        <f>+IF(F111=0,"",'Ark1'!S130)</f>
        <v/>
      </c>
      <c r="O111" s="425" t="str">
        <f t="shared" si="44"/>
        <v/>
      </c>
      <c r="P111" s="113"/>
      <c r="Q111" s="40"/>
      <c r="R111" s="40"/>
      <c r="S111" s="40"/>
      <c r="T111" s="40" t="str">
        <f>+IF(F111=0,"",'Ark1'!T130)</f>
        <v/>
      </c>
      <c r="U111" s="425" t="str">
        <f t="shared" si="17"/>
        <v/>
      </c>
      <c r="V111" s="113" t="str">
        <f>+IF(F111=0,"",'Ark1'!U130)</f>
        <v/>
      </c>
      <c r="W111" s="113" t="str">
        <f t="shared" si="18"/>
        <v/>
      </c>
      <c r="X111" s="136" t="str">
        <f>+IF(F111=0,"",'Ark1'!W130)</f>
        <v/>
      </c>
      <c r="Y111" s="136" t="str">
        <f>+IF(F111=0,"",'Ark1'!X130)</f>
        <v/>
      </c>
      <c r="Z111" s="136" t="str">
        <f>+IF(F111=0,"",'Ark1'!Y130)</f>
        <v/>
      </c>
      <c r="AA111" s="113" t="str">
        <f>+IF(F111=0,"",'Ark1'!AA130)</f>
        <v/>
      </c>
      <c r="AB111" s="40" t="str">
        <f>+IF(F111=0,"",'Ark1'!AB130)</f>
        <v/>
      </c>
      <c r="AC111" s="40" t="str">
        <f>+IF(F111=0,"",'Ark1'!AC130)</f>
        <v/>
      </c>
      <c r="AD111" s="136" t="str">
        <f>+IF(F111=0,"",'Ark1'!AD130)</f>
        <v/>
      </c>
      <c r="AE111" s="136" t="str">
        <f>+IF(F111=0,"",'Ark1'!AE130)</f>
        <v/>
      </c>
      <c r="AF111" s="136" t="str">
        <f>+IF(F111=0,"",'Ark1'!AF130)</f>
        <v/>
      </c>
      <c r="AG111" s="40" t="str">
        <f t="shared" si="41"/>
        <v/>
      </c>
      <c r="AH111" s="26"/>
      <c r="AN111" t="s">
        <v>459</v>
      </c>
    </row>
    <row r="112" spans="1:40">
      <c r="A112" s="26"/>
      <c r="B112" s="46" t="str">
        <f t="shared" si="42"/>
        <v>Mai</v>
      </c>
      <c r="C112" s="46">
        <f>+'Ark1'!C131</f>
        <v>2016</v>
      </c>
      <c r="D112" s="46" t="str">
        <f>+IF(F112=0,"",'Ark1'!Q131)</f>
        <v/>
      </c>
      <c r="E112" s="46" t="str">
        <f t="shared" si="37"/>
        <v/>
      </c>
      <c r="F112" s="410">
        <f>+'Ark1'!R131</f>
        <v>0</v>
      </c>
      <c r="G112" s="46" t="str">
        <f t="shared" si="38"/>
        <v/>
      </c>
      <c r="H112" s="113" t="str">
        <f>+IF(F112=0,"",'Ark1'!AG131)</f>
        <v/>
      </c>
      <c r="I112" s="113" t="str">
        <f t="shared" si="43"/>
        <v/>
      </c>
      <c r="J112" s="113" t="str">
        <f>+IF(F112=0,"",'Ark1'!AH131)</f>
        <v/>
      </c>
      <c r="K112" s="113"/>
      <c r="L112" s="113"/>
      <c r="M112" s="113"/>
      <c r="N112" s="40" t="str">
        <f>+IF(F112=0,"",'Ark1'!S131)</f>
        <v/>
      </c>
      <c r="O112" s="425" t="str">
        <f t="shared" si="44"/>
        <v/>
      </c>
      <c r="P112" s="113"/>
      <c r="Q112" s="40"/>
      <c r="R112" s="40"/>
      <c r="S112" s="40"/>
      <c r="T112" s="40" t="str">
        <f>+IF(F112=0,"",'Ark1'!T131)</f>
        <v/>
      </c>
      <c r="U112" s="425" t="str">
        <f t="shared" ref="U112:U175" si="45">+IF(F112=0,"",T112-T124)</f>
        <v/>
      </c>
      <c r="V112" s="113" t="str">
        <f>+IF(F112=0,"",'Ark1'!U131)</f>
        <v/>
      </c>
      <c r="W112" s="113" t="str">
        <f t="shared" ref="W112:W175" si="46">+IF(F112=0,"",V112-V124)</f>
        <v/>
      </c>
      <c r="X112" s="136" t="str">
        <f>+IF(F112=0,"",'Ark1'!W131)</f>
        <v/>
      </c>
      <c r="Y112" s="136" t="str">
        <f>+IF(F112=0,"",'Ark1'!X131)</f>
        <v/>
      </c>
      <c r="Z112" s="136" t="str">
        <f>+IF(F112=0,"",'Ark1'!Y131)</f>
        <v/>
      </c>
      <c r="AA112" s="113" t="str">
        <f>+IF(F112=0,"",'Ark1'!AA131)</f>
        <v/>
      </c>
      <c r="AB112" s="40" t="str">
        <f>+IF(F112=0,"",'Ark1'!AB131)</f>
        <v/>
      </c>
      <c r="AC112" s="40" t="str">
        <f>+IF(F112=0,"",'Ark1'!AC131)</f>
        <v/>
      </c>
      <c r="AD112" s="136" t="str">
        <f>+IF(F112=0,"",'Ark1'!AD131)</f>
        <v/>
      </c>
      <c r="AE112" s="136" t="str">
        <f>+IF(F112=0,"",'Ark1'!AE131)</f>
        <v/>
      </c>
      <c r="AF112" s="136" t="str">
        <f>+IF(F112=0,"",'Ark1'!AF131)</f>
        <v/>
      </c>
      <c r="AG112" s="40" t="str">
        <f t="shared" si="41"/>
        <v/>
      </c>
      <c r="AH112" s="26"/>
      <c r="AN112" t="s">
        <v>460</v>
      </c>
    </row>
    <row r="113" spans="1:40">
      <c r="A113" s="26"/>
      <c r="B113" s="46" t="str">
        <f t="shared" si="42"/>
        <v>Juni</v>
      </c>
      <c r="C113" s="46">
        <f>+'Ark1'!C132</f>
        <v>2016</v>
      </c>
      <c r="D113" s="46" t="str">
        <f>+IF(F113=0,"",'Ark1'!Q132)</f>
        <v/>
      </c>
      <c r="E113" s="46" t="str">
        <f t="shared" si="37"/>
        <v/>
      </c>
      <c r="F113" s="410">
        <f>+'Ark1'!R132</f>
        <v>0</v>
      </c>
      <c r="G113" s="46" t="str">
        <f t="shared" si="38"/>
        <v/>
      </c>
      <c r="H113" s="113" t="str">
        <f>+IF(F113=0,"",'Ark1'!AG132)</f>
        <v/>
      </c>
      <c r="I113" s="113" t="str">
        <f t="shared" si="43"/>
        <v/>
      </c>
      <c r="J113" s="113" t="str">
        <f>+IF(F113=0,"",'Ark1'!AH132)</f>
        <v/>
      </c>
      <c r="K113" s="113"/>
      <c r="L113" s="113"/>
      <c r="M113" s="113"/>
      <c r="N113" s="40" t="str">
        <f>+IF(F113=0,"",'Ark1'!S132)</f>
        <v/>
      </c>
      <c r="O113" s="425" t="str">
        <f t="shared" si="44"/>
        <v/>
      </c>
      <c r="P113" s="113"/>
      <c r="Q113" s="40"/>
      <c r="R113" s="40"/>
      <c r="S113" s="40"/>
      <c r="T113" s="40" t="str">
        <f>+IF(F113=0,"",'Ark1'!T132)</f>
        <v/>
      </c>
      <c r="U113" s="425" t="str">
        <f t="shared" si="45"/>
        <v/>
      </c>
      <c r="V113" s="113" t="str">
        <f>+IF(F113=0,"",'Ark1'!U132)</f>
        <v/>
      </c>
      <c r="W113" s="113" t="str">
        <f t="shared" si="46"/>
        <v/>
      </c>
      <c r="X113" s="136" t="str">
        <f>+IF(F113=0,"",'Ark1'!W132)</f>
        <v/>
      </c>
      <c r="Y113" s="136" t="str">
        <f>+IF(F113=0,"",'Ark1'!X132)</f>
        <v/>
      </c>
      <c r="Z113" s="136" t="str">
        <f>+IF(F113=0,"",'Ark1'!Y132)</f>
        <v/>
      </c>
      <c r="AA113" s="113" t="str">
        <f>+IF(F113=0,"",'Ark1'!AA132)</f>
        <v/>
      </c>
      <c r="AB113" s="40" t="str">
        <f>+IF(F113=0,"",'Ark1'!AB132)</f>
        <v/>
      </c>
      <c r="AC113" s="40" t="str">
        <f>+IF(F113=0,"",'Ark1'!AC132)</f>
        <v/>
      </c>
      <c r="AD113" s="136" t="str">
        <f>+IF(F113=0,"",'Ark1'!AD132)</f>
        <v/>
      </c>
      <c r="AE113" s="136" t="str">
        <f>+IF(F113=0,"",'Ark1'!AE132)</f>
        <v/>
      </c>
      <c r="AF113" s="136" t="str">
        <f>+IF(F113=0,"",'Ark1'!AF132)</f>
        <v/>
      </c>
      <c r="AG113" s="40" t="str">
        <f t="shared" si="41"/>
        <v/>
      </c>
      <c r="AH113" s="26"/>
      <c r="AN113" t="s">
        <v>461</v>
      </c>
    </row>
    <row r="114" spans="1:40">
      <c r="A114" s="26"/>
      <c r="B114" s="46" t="str">
        <f t="shared" si="42"/>
        <v>Juli</v>
      </c>
      <c r="C114" s="46">
        <f>+'Ark1'!C133</f>
        <v>2016</v>
      </c>
      <c r="D114" s="46" t="str">
        <f>+IF(F114=0,"",'Ark1'!Q133)</f>
        <v/>
      </c>
      <c r="E114" s="46" t="str">
        <f t="shared" si="37"/>
        <v/>
      </c>
      <c r="F114" s="410">
        <f>+'Ark1'!R133</f>
        <v>0</v>
      </c>
      <c r="G114" s="46" t="str">
        <f t="shared" si="38"/>
        <v/>
      </c>
      <c r="H114" s="113" t="str">
        <f>+IF(F114=0,"",'Ark1'!AG133)</f>
        <v/>
      </c>
      <c r="I114" s="113" t="str">
        <f t="shared" si="43"/>
        <v/>
      </c>
      <c r="J114" s="113" t="str">
        <f>+IF(F114=0,"",'Ark1'!AH133)</f>
        <v/>
      </c>
      <c r="K114" s="113"/>
      <c r="L114" s="113"/>
      <c r="M114" s="113"/>
      <c r="N114" s="40" t="str">
        <f>+IF(F114=0,"",'Ark1'!S133)</f>
        <v/>
      </c>
      <c r="O114" s="425" t="str">
        <f t="shared" si="44"/>
        <v/>
      </c>
      <c r="P114" s="113"/>
      <c r="Q114" s="40"/>
      <c r="R114" s="40"/>
      <c r="S114" s="40"/>
      <c r="T114" s="40" t="str">
        <f>+IF(F114=0,"",'Ark1'!T133)</f>
        <v/>
      </c>
      <c r="U114" s="425" t="str">
        <f t="shared" si="45"/>
        <v/>
      </c>
      <c r="V114" s="113" t="str">
        <f>+IF(F114=0,"",'Ark1'!U133)</f>
        <v/>
      </c>
      <c r="W114" s="113" t="str">
        <f t="shared" si="46"/>
        <v/>
      </c>
      <c r="X114" s="136" t="str">
        <f>+IF(F114=0,"",'Ark1'!W133)</f>
        <v/>
      </c>
      <c r="Y114" s="136" t="str">
        <f>+IF(F114=0,"",'Ark1'!X133)</f>
        <v/>
      </c>
      <c r="Z114" s="136" t="str">
        <f>+IF(F114=0,"",'Ark1'!Y133)</f>
        <v/>
      </c>
      <c r="AA114" s="113" t="str">
        <f>+IF(F114=0,"",'Ark1'!AA133)</f>
        <v/>
      </c>
      <c r="AB114" s="40" t="str">
        <f>+IF(F114=0,"",'Ark1'!AB133)</f>
        <v/>
      </c>
      <c r="AC114" s="40" t="str">
        <f>+IF(F114=0,"",'Ark1'!AC133)</f>
        <v/>
      </c>
      <c r="AD114" s="136" t="str">
        <f>+IF(F114=0,"",'Ark1'!AD133)</f>
        <v/>
      </c>
      <c r="AE114" s="136" t="str">
        <f>+IF(F114=0,"",'Ark1'!AE133)</f>
        <v/>
      </c>
      <c r="AF114" s="136" t="str">
        <f>+IF(F114=0,"",'Ark1'!AF133)</f>
        <v/>
      </c>
      <c r="AG114" s="40" t="str">
        <f t="shared" si="41"/>
        <v/>
      </c>
      <c r="AH114" s="26"/>
      <c r="AN114" t="s">
        <v>462</v>
      </c>
    </row>
    <row r="115" spans="1:40">
      <c r="A115" s="26"/>
      <c r="B115" s="46" t="str">
        <f t="shared" si="42"/>
        <v>August</v>
      </c>
      <c r="C115" s="46">
        <f>+'Ark1'!C134</f>
        <v>2016</v>
      </c>
      <c r="D115" s="46" t="str">
        <f>+IF(F115=0,"",'Ark1'!Q134)</f>
        <v/>
      </c>
      <c r="E115" s="46" t="str">
        <f t="shared" si="37"/>
        <v/>
      </c>
      <c r="F115" s="410">
        <f>+'Ark1'!R134</f>
        <v>0</v>
      </c>
      <c r="G115" s="46" t="str">
        <f t="shared" si="38"/>
        <v/>
      </c>
      <c r="H115" s="113" t="str">
        <f>+IF(F115=0,"",'Ark1'!AG134)</f>
        <v/>
      </c>
      <c r="I115" s="113" t="str">
        <f t="shared" si="43"/>
        <v/>
      </c>
      <c r="J115" s="113" t="str">
        <f>+IF(F115=0,"",'Ark1'!AH134)</f>
        <v/>
      </c>
      <c r="K115" s="113"/>
      <c r="L115" s="113"/>
      <c r="M115" s="113"/>
      <c r="N115" s="40" t="str">
        <f>+IF(F115=0,"",'Ark1'!S134)</f>
        <v/>
      </c>
      <c r="O115" s="425" t="str">
        <f t="shared" si="44"/>
        <v/>
      </c>
      <c r="P115" s="113"/>
      <c r="Q115" s="40"/>
      <c r="R115" s="40"/>
      <c r="S115" s="40"/>
      <c r="T115" s="40" t="str">
        <f>+IF(F115=0,"",'Ark1'!T134)</f>
        <v/>
      </c>
      <c r="U115" s="425" t="str">
        <f t="shared" si="45"/>
        <v/>
      </c>
      <c r="V115" s="113" t="str">
        <f>+IF(F115=0,"",'Ark1'!U134)</f>
        <v/>
      </c>
      <c r="W115" s="113" t="str">
        <f t="shared" si="46"/>
        <v/>
      </c>
      <c r="X115" s="136" t="str">
        <f>+IF(F115=0,"",'Ark1'!W134)</f>
        <v/>
      </c>
      <c r="Y115" s="136" t="str">
        <f>+IF(F115=0,"",'Ark1'!X134)</f>
        <v/>
      </c>
      <c r="Z115" s="136" t="str">
        <f>+IF(F115=0,"",'Ark1'!Y134)</f>
        <v/>
      </c>
      <c r="AA115" s="113" t="str">
        <f>+IF(F115=0,"",'Ark1'!AA134)</f>
        <v/>
      </c>
      <c r="AB115" s="40" t="str">
        <f>+IF(F115=0,"",'Ark1'!AB134)</f>
        <v/>
      </c>
      <c r="AC115" s="40" t="str">
        <f>+IF(F115=0,"",'Ark1'!AC134)</f>
        <v/>
      </c>
      <c r="AD115" s="136" t="str">
        <f>+IF(F115=0,"",'Ark1'!AD134)</f>
        <v/>
      </c>
      <c r="AE115" s="136" t="str">
        <f>+IF(F115=0,"",'Ark1'!AE134)</f>
        <v/>
      </c>
      <c r="AF115" s="136" t="str">
        <f>+IF(F115=0,"",'Ark1'!AF134)</f>
        <v/>
      </c>
      <c r="AG115" s="40" t="str">
        <f t="shared" si="41"/>
        <v/>
      </c>
      <c r="AH115" s="26"/>
      <c r="AN115" t="s">
        <v>69</v>
      </c>
    </row>
    <row r="116" spans="1:40">
      <c r="A116" s="26"/>
      <c r="B116" s="46" t="str">
        <f t="shared" si="42"/>
        <v>September</v>
      </c>
      <c r="C116" s="46">
        <f>+'Ark1'!C135</f>
        <v>2016</v>
      </c>
      <c r="D116" s="46" t="str">
        <f>+IF(F116=0,"",'Ark1'!Q135)</f>
        <v/>
      </c>
      <c r="E116" s="46" t="str">
        <f t="shared" si="37"/>
        <v/>
      </c>
      <c r="F116" s="410">
        <f>+'Ark1'!R135</f>
        <v>0</v>
      </c>
      <c r="G116" s="46" t="str">
        <f t="shared" si="38"/>
        <v/>
      </c>
      <c r="H116" s="113" t="str">
        <f>+IF(F116=0,"",'Ark1'!AG135)</f>
        <v/>
      </c>
      <c r="I116" s="113" t="str">
        <f t="shared" si="43"/>
        <v/>
      </c>
      <c r="J116" s="113" t="str">
        <f>+IF(F116=0,"",'Ark1'!AH135)</f>
        <v/>
      </c>
      <c r="K116" s="113"/>
      <c r="L116" s="113"/>
      <c r="M116" s="113"/>
      <c r="N116" s="40" t="str">
        <f>+IF(F116=0,"",'Ark1'!S135)</f>
        <v/>
      </c>
      <c r="O116" s="425" t="str">
        <f t="shared" si="44"/>
        <v/>
      </c>
      <c r="P116" s="113"/>
      <c r="Q116" s="40"/>
      <c r="R116" s="40"/>
      <c r="S116" s="40"/>
      <c r="T116" s="40" t="str">
        <f>+IF(F116=0,"",'Ark1'!T135)</f>
        <v/>
      </c>
      <c r="U116" s="425" t="str">
        <f t="shared" si="45"/>
        <v/>
      </c>
      <c r="V116" s="113" t="str">
        <f>+IF(F116=0,"",'Ark1'!U135)</f>
        <v/>
      </c>
      <c r="W116" s="113" t="str">
        <f t="shared" si="46"/>
        <v/>
      </c>
      <c r="X116" s="136" t="str">
        <f>+IF(F116=0,"",'Ark1'!W135)</f>
        <v/>
      </c>
      <c r="Y116" s="136" t="str">
        <f>+IF(F116=0,"",'Ark1'!X135)</f>
        <v/>
      </c>
      <c r="Z116" s="136" t="str">
        <f>+IF(F116=0,"",'Ark1'!Y135)</f>
        <v/>
      </c>
      <c r="AA116" s="113" t="str">
        <f>+IF(F116=0,"",'Ark1'!AA135)</f>
        <v/>
      </c>
      <c r="AB116" s="40" t="str">
        <f>+IF(F116=0,"",'Ark1'!AB135)</f>
        <v/>
      </c>
      <c r="AC116" s="40" t="str">
        <f>+IF(F116=0,"",'Ark1'!AC135)</f>
        <v/>
      </c>
      <c r="AD116" s="136" t="str">
        <f>+IF(F116=0,"",'Ark1'!AD135)</f>
        <v/>
      </c>
      <c r="AE116" s="136" t="str">
        <f>+IF(F116=0,"",'Ark1'!AE135)</f>
        <v/>
      </c>
      <c r="AF116" s="136" t="str">
        <f>+IF(F116=0,"",'Ark1'!AF135)</f>
        <v/>
      </c>
      <c r="AG116" s="40" t="str">
        <f t="shared" si="41"/>
        <v/>
      </c>
      <c r="AH116" s="26"/>
      <c r="AN116" t="s">
        <v>81</v>
      </c>
    </row>
    <row r="117" spans="1:40">
      <c r="A117" s="26"/>
      <c r="B117" s="46" t="str">
        <f t="shared" si="42"/>
        <v>Oktober</v>
      </c>
      <c r="C117" s="46">
        <f>+'Ark1'!C136</f>
        <v>2016</v>
      </c>
      <c r="D117" s="46" t="str">
        <f>+IF(F117=0,"",'Ark1'!Q136)</f>
        <v/>
      </c>
      <c r="E117" s="46" t="str">
        <f t="shared" si="37"/>
        <v/>
      </c>
      <c r="F117" s="410">
        <f>+'Ark1'!R136</f>
        <v>0</v>
      </c>
      <c r="G117" s="46" t="str">
        <f t="shared" si="38"/>
        <v/>
      </c>
      <c r="H117" s="113" t="str">
        <f>+IF(F117=0,"",'Ark1'!AG136)</f>
        <v/>
      </c>
      <c r="I117" s="113" t="str">
        <f t="shared" si="43"/>
        <v/>
      </c>
      <c r="J117" s="113" t="str">
        <f>+IF(F117=0,"",'Ark1'!AH136)</f>
        <v/>
      </c>
      <c r="K117" s="113"/>
      <c r="L117" s="113"/>
      <c r="M117" s="113"/>
      <c r="N117" s="40" t="str">
        <f>+IF(F117=0,"",'Ark1'!S136)</f>
        <v/>
      </c>
      <c r="O117" s="425" t="str">
        <f t="shared" si="44"/>
        <v/>
      </c>
      <c r="P117" s="113"/>
      <c r="Q117" s="40"/>
      <c r="R117" s="40"/>
      <c r="S117" s="40"/>
      <c r="T117" s="40" t="str">
        <f>+IF(F117=0,"",'Ark1'!T136)</f>
        <v/>
      </c>
      <c r="U117" s="425" t="str">
        <f t="shared" si="45"/>
        <v/>
      </c>
      <c r="V117" s="113" t="str">
        <f>+IF(F117=0,"",'Ark1'!U136)</f>
        <v/>
      </c>
      <c r="W117" s="113" t="str">
        <f t="shared" si="46"/>
        <v/>
      </c>
      <c r="X117" s="136" t="str">
        <f>+IF(F117=0,"",'Ark1'!W136)</f>
        <v/>
      </c>
      <c r="Y117" s="136" t="str">
        <f>+IF(F117=0,"",'Ark1'!X136)</f>
        <v/>
      </c>
      <c r="Z117" s="136" t="str">
        <f>+IF(F117=0,"",'Ark1'!Y136)</f>
        <v/>
      </c>
      <c r="AA117" s="113" t="str">
        <f>+IF(F117=0,"",'Ark1'!AA136)</f>
        <v/>
      </c>
      <c r="AB117" s="40" t="str">
        <f>+IF(F117=0,"",'Ark1'!AB136)</f>
        <v/>
      </c>
      <c r="AC117" s="40" t="str">
        <f>+IF(F117=0,"",'Ark1'!AC136)</f>
        <v/>
      </c>
      <c r="AD117" s="136" t="str">
        <f>+IF(F117=0,"",'Ark1'!AD136)</f>
        <v/>
      </c>
      <c r="AE117" s="136" t="str">
        <f>+IF(F117=0,"",'Ark1'!AE136)</f>
        <v/>
      </c>
      <c r="AF117" s="136" t="str">
        <f>+IF(F117=0,"",'Ark1'!AF136)</f>
        <v/>
      </c>
      <c r="AG117" s="40" t="str">
        <f t="shared" si="41"/>
        <v/>
      </c>
      <c r="AH117" s="26"/>
      <c r="AN117" t="s">
        <v>70</v>
      </c>
    </row>
    <row r="118" spans="1:40">
      <c r="A118" s="26"/>
      <c r="B118" s="46" t="str">
        <f>+AN118</f>
        <v>November</v>
      </c>
      <c r="C118" s="46">
        <f>+'Ark1'!C137</f>
        <v>2016</v>
      </c>
      <c r="D118" s="46" t="str">
        <f>+IF(F118=0,"",'Ark1'!Q137)</f>
        <v/>
      </c>
      <c r="E118" s="46" t="str">
        <f t="shared" si="37"/>
        <v/>
      </c>
      <c r="F118" s="410">
        <f>+'Ark1'!R137</f>
        <v>0</v>
      </c>
      <c r="G118" s="46" t="str">
        <f t="shared" si="38"/>
        <v/>
      </c>
      <c r="H118" s="113" t="str">
        <f>+IF(F118=0,"",'Ark1'!AG137)</f>
        <v/>
      </c>
      <c r="I118" s="113" t="str">
        <f t="shared" si="43"/>
        <v/>
      </c>
      <c r="J118" s="113" t="str">
        <f>+IF(F118=0,"",'Ark1'!AH137)</f>
        <v/>
      </c>
      <c r="K118" s="113"/>
      <c r="L118" s="113"/>
      <c r="M118" s="113"/>
      <c r="N118" s="40" t="str">
        <f>+IF(F118=0,"",'Ark1'!S137)</f>
        <v/>
      </c>
      <c r="O118" s="425" t="str">
        <f t="shared" si="44"/>
        <v/>
      </c>
      <c r="P118" s="113"/>
      <c r="Q118" s="40"/>
      <c r="R118" s="40"/>
      <c r="S118" s="40"/>
      <c r="T118" s="40" t="str">
        <f>+IF(F118=0,"",'Ark1'!T137)</f>
        <v/>
      </c>
      <c r="U118" s="425" t="str">
        <f t="shared" si="45"/>
        <v/>
      </c>
      <c r="V118" s="113" t="str">
        <f>+IF(F118=0,"",'Ark1'!U137)</f>
        <v/>
      </c>
      <c r="W118" s="113" t="str">
        <f t="shared" si="46"/>
        <v/>
      </c>
      <c r="X118" s="136" t="str">
        <f>+IF(F118=0,"",'Ark1'!W137)</f>
        <v/>
      </c>
      <c r="Y118" s="136" t="str">
        <f>+IF(F118=0,"",'Ark1'!X137)</f>
        <v/>
      </c>
      <c r="Z118" s="136" t="str">
        <f>+IF(F118=0,"",'Ark1'!Y137)</f>
        <v/>
      </c>
      <c r="AA118" s="113" t="str">
        <f>+IF(F118=0,"",'Ark1'!AA137)</f>
        <v/>
      </c>
      <c r="AB118" s="40" t="str">
        <f>+IF(F118=0,"",'Ark1'!AB137)</f>
        <v/>
      </c>
      <c r="AC118" s="40" t="str">
        <f>+IF(F118=0,"",'Ark1'!AC137)</f>
        <v/>
      </c>
      <c r="AD118" s="136" t="str">
        <f>+IF(F118=0,"",'Ark1'!AD137)</f>
        <v/>
      </c>
      <c r="AE118" s="136" t="str">
        <f>+IF(F118=0,"",'Ark1'!AE137)</f>
        <v/>
      </c>
      <c r="AF118" s="136" t="str">
        <f>+IF(F118=0,"",'Ark1'!AF137)</f>
        <v/>
      </c>
      <c r="AG118" s="40" t="str">
        <f t="shared" si="41"/>
        <v/>
      </c>
      <c r="AH118" s="26"/>
      <c r="AN118" t="s">
        <v>71</v>
      </c>
    </row>
    <row r="119" spans="1:40">
      <c r="A119" s="26"/>
      <c r="B119" s="46" t="str">
        <f>+AN119</f>
        <v>Desember</v>
      </c>
      <c r="C119" s="46">
        <f>+'Ark1'!C138</f>
        <v>2016</v>
      </c>
      <c r="D119" s="46" t="str">
        <f>+IF(F119=0,"",'Ark1'!Q138)</f>
        <v/>
      </c>
      <c r="E119" s="46" t="str">
        <f t="shared" si="37"/>
        <v/>
      </c>
      <c r="F119" s="410">
        <f>+'Ark1'!R138</f>
        <v>0</v>
      </c>
      <c r="G119" s="46" t="str">
        <f t="shared" si="38"/>
        <v/>
      </c>
      <c r="H119" s="113" t="str">
        <f>+IF(F119=0,"",'Ark1'!AG138)</f>
        <v/>
      </c>
      <c r="I119" s="113" t="str">
        <f t="shared" si="43"/>
        <v/>
      </c>
      <c r="J119" s="113" t="str">
        <f>+IF(F119=0,"",'Ark1'!AH138)</f>
        <v/>
      </c>
      <c r="K119" s="113"/>
      <c r="L119" s="113"/>
      <c r="M119" s="113"/>
      <c r="N119" s="40" t="str">
        <f>+IF(F119=0,"",'Ark1'!S138)</f>
        <v/>
      </c>
      <c r="O119" s="425" t="str">
        <f t="shared" si="44"/>
        <v/>
      </c>
      <c r="P119" s="113"/>
      <c r="Q119" s="40"/>
      <c r="R119" s="40"/>
      <c r="S119" s="40"/>
      <c r="T119" s="40" t="str">
        <f>+IF(F119=0,"",'Ark1'!T138)</f>
        <v/>
      </c>
      <c r="U119" s="425" t="str">
        <f t="shared" si="45"/>
        <v/>
      </c>
      <c r="V119" s="113" t="str">
        <f>+IF(F119=0,"",'Ark1'!U138)</f>
        <v/>
      </c>
      <c r="W119" s="113" t="str">
        <f t="shared" si="46"/>
        <v/>
      </c>
      <c r="X119" s="136" t="str">
        <f>+IF(F119=0,"",'Ark1'!W138)</f>
        <v/>
      </c>
      <c r="Y119" s="136" t="str">
        <f>+IF(F119=0,"",'Ark1'!X138)</f>
        <v/>
      </c>
      <c r="Z119" s="136" t="str">
        <f>+IF(F119=0,"",'Ark1'!Y138)</f>
        <v/>
      </c>
      <c r="AA119" s="113" t="str">
        <f>+IF(F119=0,"",'Ark1'!AA138)</f>
        <v/>
      </c>
      <c r="AB119" s="40" t="str">
        <f>+IF(F119=0,"",'Ark1'!AB138)</f>
        <v/>
      </c>
      <c r="AC119" s="40" t="str">
        <f>+IF(F119=0,"",'Ark1'!AC138)</f>
        <v/>
      </c>
      <c r="AD119" s="136" t="str">
        <f>+IF(F119=0,"",'Ark1'!AD138)</f>
        <v/>
      </c>
      <c r="AE119" s="136" t="str">
        <f>+IF(F119=0,"",'Ark1'!AE138)</f>
        <v/>
      </c>
      <c r="AF119" s="136" t="str">
        <f>+IF(F119=0,"",'Ark1'!AF138)</f>
        <v/>
      </c>
      <c r="AG119" s="40" t="str">
        <f t="shared" si="41"/>
        <v/>
      </c>
      <c r="AH119" s="26"/>
      <c r="AN119" t="s">
        <v>72</v>
      </c>
    </row>
    <row r="120" spans="1:40">
      <c r="A120" s="26"/>
      <c r="B120" s="74" t="str">
        <f t="shared" ref="B120:B129" si="47">+AN120</f>
        <v>Januar</v>
      </c>
      <c r="C120" s="74">
        <f>+'Ark1'!C139</f>
        <v>2015</v>
      </c>
      <c r="D120" s="74" t="str">
        <f>+IF(F120=0,"",'Ark1'!Q139)</f>
        <v/>
      </c>
      <c r="E120" s="74" t="str">
        <f>+IF(F120=0,"",D120-D132)</f>
        <v/>
      </c>
      <c r="F120" s="361">
        <f>+'Ark1'!R139</f>
        <v>0</v>
      </c>
      <c r="G120" s="74" t="str">
        <f>+IF(F120=0,"",F120-F132)</f>
        <v/>
      </c>
      <c r="H120" s="131" t="str">
        <f>+IF(F120=0,"",'Ark1'!AG139)</f>
        <v/>
      </c>
      <c r="I120" s="131" t="str">
        <f>+IF(F120=0,"",H120-H132)</f>
        <v/>
      </c>
      <c r="J120" s="131" t="str">
        <f>+IF(F120=0,"",'Ark1'!AH139)</f>
        <v/>
      </c>
      <c r="K120" s="131"/>
      <c r="L120" s="131"/>
      <c r="M120" s="131"/>
      <c r="N120" s="75" t="str">
        <f>+IF(F120=0,"",'Ark1'!S139)</f>
        <v/>
      </c>
      <c r="O120" s="426" t="str">
        <f>+IF(F120=0,"",N120-N132)</f>
        <v/>
      </c>
      <c r="P120" s="131"/>
      <c r="Q120" s="75"/>
      <c r="R120" s="75"/>
      <c r="S120" s="75"/>
      <c r="T120" s="75" t="str">
        <f>+IF(F120=0,"",'Ark1'!T139)</f>
        <v/>
      </c>
      <c r="U120" s="426" t="str">
        <f t="shared" si="45"/>
        <v/>
      </c>
      <c r="V120" s="131" t="str">
        <f>+IF(F120=0,"",'Ark1'!U139)</f>
        <v/>
      </c>
      <c r="W120" s="131" t="str">
        <f t="shared" si="46"/>
        <v/>
      </c>
      <c r="X120" s="137" t="str">
        <f>+IF(F120=0,"",'Ark1'!W139)</f>
        <v/>
      </c>
      <c r="Y120" s="137" t="str">
        <f>+IF(F120=0,"",'Ark1'!X139)</f>
        <v/>
      </c>
      <c r="Z120" s="137" t="str">
        <f>+IF(F120=0,"",'Ark1'!Y139)</f>
        <v/>
      </c>
      <c r="AA120" s="131" t="str">
        <f>+IF(F120=0,"",'Ark1'!AA139)</f>
        <v/>
      </c>
      <c r="AB120" s="75" t="str">
        <f>+IF(F120=0,"",'Ark1'!AB139)</f>
        <v/>
      </c>
      <c r="AC120" s="75" t="str">
        <f>+IF(F120=0,"",'Ark1'!AC139)</f>
        <v/>
      </c>
      <c r="AD120" s="137" t="str">
        <f>+IF(F120=0,"",'Ark1'!AD139)</f>
        <v/>
      </c>
      <c r="AE120" s="137" t="str">
        <f>+IF(F120=0,"",'Ark1'!AE139)</f>
        <v/>
      </c>
      <c r="AF120" s="137" t="str">
        <f>+IF(F120=0,"",'Ark1'!AF139)</f>
        <v/>
      </c>
      <c r="AG120" s="75" t="str">
        <f t="shared" si="41"/>
        <v/>
      </c>
      <c r="AH120" s="26"/>
      <c r="AN120" t="s">
        <v>456</v>
      </c>
    </row>
    <row r="121" spans="1:40">
      <c r="A121" s="26"/>
      <c r="B121" s="74" t="str">
        <f t="shared" si="47"/>
        <v>Februar</v>
      </c>
      <c r="C121" s="74">
        <f>+'Ark1'!C140</f>
        <v>2015</v>
      </c>
      <c r="D121" s="74" t="str">
        <f>+IF(F121=0,"",'Ark1'!Q140)</f>
        <v/>
      </c>
      <c r="E121" s="74" t="str">
        <f t="shared" si="37"/>
        <v/>
      </c>
      <c r="F121" s="361">
        <f>+'Ark1'!R140</f>
        <v>0</v>
      </c>
      <c r="G121" s="74" t="str">
        <f t="shared" si="38"/>
        <v/>
      </c>
      <c r="H121" s="131" t="str">
        <f>+IF(F121=0,"",'Ark1'!AG140)</f>
        <v/>
      </c>
      <c r="I121" s="131" t="str">
        <f t="shared" ref="I121:I131" si="48">+IF(F121=0,"",H121-H133)</f>
        <v/>
      </c>
      <c r="J121" s="131" t="str">
        <f>+IF(F121=0,"",'Ark1'!AH140)</f>
        <v/>
      </c>
      <c r="K121" s="131"/>
      <c r="L121" s="131"/>
      <c r="M121" s="131"/>
      <c r="N121" s="75" t="str">
        <f>+IF(F121=0,"",'Ark1'!S140)</f>
        <v/>
      </c>
      <c r="O121" s="426" t="str">
        <f t="shared" ref="O121:O131" si="49">+IF(F121=0,"",N121-N133)</f>
        <v/>
      </c>
      <c r="P121" s="131"/>
      <c r="Q121" s="75"/>
      <c r="R121" s="75"/>
      <c r="S121" s="75"/>
      <c r="T121" s="75" t="str">
        <f>+IF(F121=0,"",'Ark1'!T140)</f>
        <v/>
      </c>
      <c r="U121" s="426" t="str">
        <f t="shared" si="45"/>
        <v/>
      </c>
      <c r="V121" s="131" t="str">
        <f>+IF(F121=0,"",'Ark1'!U140)</f>
        <v/>
      </c>
      <c r="W121" s="131" t="str">
        <f t="shared" si="46"/>
        <v/>
      </c>
      <c r="X121" s="137" t="str">
        <f>+IF(F121=0,"",'Ark1'!W140)</f>
        <v/>
      </c>
      <c r="Y121" s="137" t="str">
        <f>+IF(F121=0,"",'Ark1'!X140)</f>
        <v/>
      </c>
      <c r="Z121" s="137" t="str">
        <f>+IF(F121=0,"",'Ark1'!Y140)</f>
        <v/>
      </c>
      <c r="AA121" s="131" t="str">
        <f>+IF(F121=0,"",'Ark1'!AA140)</f>
        <v/>
      </c>
      <c r="AB121" s="75" t="str">
        <f>+IF(F121=0,"",'Ark1'!AB140)</f>
        <v/>
      </c>
      <c r="AC121" s="75" t="str">
        <f>+IF(F121=0,"",'Ark1'!AC140)</f>
        <v/>
      </c>
      <c r="AD121" s="137" t="str">
        <f>+IF(F121=0,"",'Ark1'!AD140)</f>
        <v/>
      </c>
      <c r="AE121" s="137" t="str">
        <f>+IF(F121=0,"",'Ark1'!AE140)</f>
        <v/>
      </c>
      <c r="AF121" s="137" t="str">
        <f>+IF(F121=0,"",'Ark1'!AF140)</f>
        <v/>
      </c>
      <c r="AG121" s="75" t="str">
        <f t="shared" si="41"/>
        <v/>
      </c>
      <c r="AH121" s="26"/>
      <c r="AN121" t="s">
        <v>457</v>
      </c>
    </row>
    <row r="122" spans="1:40">
      <c r="A122" s="26"/>
      <c r="B122" s="74" t="str">
        <f t="shared" si="47"/>
        <v>Mars</v>
      </c>
      <c r="C122" s="74">
        <f>+'Ark1'!C141</f>
        <v>2015</v>
      </c>
      <c r="D122" s="74" t="str">
        <f>+IF(F122=0,"",'Ark1'!Q141)</f>
        <v/>
      </c>
      <c r="E122" s="74" t="str">
        <f t="shared" si="37"/>
        <v/>
      </c>
      <c r="F122" s="361">
        <f>+'Ark1'!R141</f>
        <v>0</v>
      </c>
      <c r="G122" s="74" t="str">
        <f t="shared" si="38"/>
        <v/>
      </c>
      <c r="H122" s="131" t="str">
        <f>+IF(F122=0,"",'Ark1'!AG141)</f>
        <v/>
      </c>
      <c r="I122" s="131" t="str">
        <f t="shared" si="48"/>
        <v/>
      </c>
      <c r="J122" s="131" t="str">
        <f>+IF(F122=0,"",'Ark1'!AH141)</f>
        <v/>
      </c>
      <c r="K122" s="131"/>
      <c r="L122" s="131"/>
      <c r="M122" s="131"/>
      <c r="N122" s="75" t="str">
        <f>+IF(F122=0,"",'Ark1'!S141)</f>
        <v/>
      </c>
      <c r="O122" s="426" t="str">
        <f t="shared" si="49"/>
        <v/>
      </c>
      <c r="P122" s="131"/>
      <c r="Q122" s="75"/>
      <c r="R122" s="75"/>
      <c r="S122" s="75"/>
      <c r="T122" s="75" t="str">
        <f>+IF(F122=0,"",'Ark1'!T141)</f>
        <v/>
      </c>
      <c r="U122" s="426" t="str">
        <f t="shared" si="45"/>
        <v/>
      </c>
      <c r="V122" s="131" t="str">
        <f>+IF(F122=0,"",'Ark1'!U141)</f>
        <v/>
      </c>
      <c r="W122" s="131" t="str">
        <f t="shared" si="46"/>
        <v/>
      </c>
      <c r="X122" s="137" t="str">
        <f>+IF(F122=0,"",'Ark1'!W141)</f>
        <v/>
      </c>
      <c r="Y122" s="137" t="str">
        <f>+IF(F122=0,"",'Ark1'!X141)</f>
        <v/>
      </c>
      <c r="Z122" s="137" t="str">
        <f>+IF(F122=0,"",'Ark1'!Y141)</f>
        <v/>
      </c>
      <c r="AA122" s="131" t="str">
        <f>+IF(F122=0,"",'Ark1'!AA141)</f>
        <v/>
      </c>
      <c r="AB122" s="75" t="str">
        <f>+IF(F122=0,"",'Ark1'!AB141)</f>
        <v/>
      </c>
      <c r="AC122" s="75" t="str">
        <f>+IF(F122=0,"",'Ark1'!AC141)</f>
        <v/>
      </c>
      <c r="AD122" s="137" t="str">
        <f>+IF(F122=0,"",'Ark1'!AD141)</f>
        <v/>
      </c>
      <c r="AE122" s="137" t="str">
        <f>+IF(F122=0,"",'Ark1'!AE141)</f>
        <v/>
      </c>
      <c r="AF122" s="137" t="str">
        <f>+IF(F122=0,"",'Ark1'!AF141)</f>
        <v/>
      </c>
      <c r="AG122" s="75" t="str">
        <f t="shared" si="41"/>
        <v/>
      </c>
      <c r="AH122" s="26"/>
      <c r="AN122" t="s">
        <v>458</v>
      </c>
    </row>
    <row r="123" spans="1:40">
      <c r="A123" s="26"/>
      <c r="B123" s="74" t="str">
        <f t="shared" si="47"/>
        <v>April</v>
      </c>
      <c r="C123" s="74">
        <f>+'Ark1'!C142</f>
        <v>2015</v>
      </c>
      <c r="D123" s="74" t="str">
        <f>+IF(F123=0,"",'Ark1'!Q142)</f>
        <v/>
      </c>
      <c r="E123" s="74" t="str">
        <f t="shared" si="37"/>
        <v/>
      </c>
      <c r="F123" s="361">
        <f>+'Ark1'!R142</f>
        <v>0</v>
      </c>
      <c r="G123" s="74" t="str">
        <f t="shared" si="38"/>
        <v/>
      </c>
      <c r="H123" s="131" t="str">
        <f>+IF(F123=0,"",'Ark1'!AG142)</f>
        <v/>
      </c>
      <c r="I123" s="131" t="str">
        <f t="shared" si="48"/>
        <v/>
      </c>
      <c r="J123" s="131" t="str">
        <f>+IF(F123=0,"",'Ark1'!AH142)</f>
        <v/>
      </c>
      <c r="K123" s="131"/>
      <c r="L123" s="131"/>
      <c r="M123" s="131"/>
      <c r="N123" s="75" t="str">
        <f>+IF(F123=0,"",'Ark1'!S142)</f>
        <v/>
      </c>
      <c r="O123" s="426" t="str">
        <f t="shared" si="49"/>
        <v/>
      </c>
      <c r="P123" s="131"/>
      <c r="Q123" s="75"/>
      <c r="R123" s="75"/>
      <c r="S123" s="75"/>
      <c r="T123" s="75" t="str">
        <f>+IF(F123=0,"",'Ark1'!T142)</f>
        <v/>
      </c>
      <c r="U123" s="426" t="str">
        <f t="shared" si="45"/>
        <v/>
      </c>
      <c r="V123" s="131" t="str">
        <f>+IF(F123=0,"",'Ark1'!U142)</f>
        <v/>
      </c>
      <c r="W123" s="131" t="str">
        <f t="shared" si="46"/>
        <v/>
      </c>
      <c r="X123" s="137" t="str">
        <f>+IF(F123=0,"",'Ark1'!W142)</f>
        <v/>
      </c>
      <c r="Y123" s="137" t="str">
        <f>+IF(F123=0,"",'Ark1'!X142)</f>
        <v/>
      </c>
      <c r="Z123" s="137" t="str">
        <f>+IF(F123=0,"",'Ark1'!Y142)</f>
        <v/>
      </c>
      <c r="AA123" s="131" t="str">
        <f>+IF(F123=0,"",'Ark1'!AA142)</f>
        <v/>
      </c>
      <c r="AB123" s="75" t="str">
        <f>+IF(F123=0,"",'Ark1'!AB142)</f>
        <v/>
      </c>
      <c r="AC123" s="75" t="str">
        <f>+IF(F123=0,"",'Ark1'!AC142)</f>
        <v/>
      </c>
      <c r="AD123" s="137" t="str">
        <f>+IF(F123=0,"",'Ark1'!AD142)</f>
        <v/>
      </c>
      <c r="AE123" s="137" t="str">
        <f>+IF(F123=0,"",'Ark1'!AE142)</f>
        <v/>
      </c>
      <c r="AF123" s="137" t="str">
        <f>+IF(F123=0,"",'Ark1'!AF142)</f>
        <v/>
      </c>
      <c r="AG123" s="75" t="str">
        <f t="shared" si="41"/>
        <v/>
      </c>
      <c r="AH123" s="26"/>
      <c r="AN123" t="s">
        <v>459</v>
      </c>
    </row>
    <row r="124" spans="1:40">
      <c r="A124" s="26"/>
      <c r="B124" s="74" t="str">
        <f t="shared" si="47"/>
        <v>Mai</v>
      </c>
      <c r="C124" s="74">
        <f>+'Ark1'!C143</f>
        <v>2015</v>
      </c>
      <c r="D124" s="74" t="str">
        <f>+IF(F124=0,"",'Ark1'!Q143)</f>
        <v/>
      </c>
      <c r="E124" s="74" t="str">
        <f t="shared" si="37"/>
        <v/>
      </c>
      <c r="F124" s="361">
        <f>+'Ark1'!R143</f>
        <v>0</v>
      </c>
      <c r="G124" s="74" t="str">
        <f t="shared" si="38"/>
        <v/>
      </c>
      <c r="H124" s="131" t="str">
        <f>+IF(F124=0,"",'Ark1'!AG143)</f>
        <v/>
      </c>
      <c r="I124" s="131" t="str">
        <f t="shared" si="48"/>
        <v/>
      </c>
      <c r="J124" s="131" t="str">
        <f>+IF(F124=0,"",'Ark1'!AH143)</f>
        <v/>
      </c>
      <c r="K124" s="131"/>
      <c r="L124" s="131"/>
      <c r="M124" s="131"/>
      <c r="N124" s="75" t="str">
        <f>+IF(F124=0,"",'Ark1'!S143)</f>
        <v/>
      </c>
      <c r="O124" s="426" t="str">
        <f t="shared" si="49"/>
        <v/>
      </c>
      <c r="P124" s="131"/>
      <c r="Q124" s="75"/>
      <c r="R124" s="75"/>
      <c r="S124" s="75"/>
      <c r="T124" s="75" t="str">
        <f>+IF(F124=0,"",'Ark1'!T143)</f>
        <v/>
      </c>
      <c r="U124" s="426" t="str">
        <f t="shared" si="45"/>
        <v/>
      </c>
      <c r="V124" s="131" t="str">
        <f>+IF(F124=0,"",'Ark1'!U143)</f>
        <v/>
      </c>
      <c r="W124" s="131" t="str">
        <f t="shared" si="46"/>
        <v/>
      </c>
      <c r="X124" s="137" t="str">
        <f>+IF(F124=0,"",'Ark1'!W143)</f>
        <v/>
      </c>
      <c r="Y124" s="137" t="str">
        <f>+IF(F124=0,"",'Ark1'!X143)</f>
        <v/>
      </c>
      <c r="Z124" s="137" t="str">
        <f>+IF(F124=0,"",'Ark1'!Y143)</f>
        <v/>
      </c>
      <c r="AA124" s="131" t="str">
        <f>+IF(F124=0,"",'Ark1'!AA143)</f>
        <v/>
      </c>
      <c r="AB124" s="75" t="str">
        <f>+IF(F124=0,"",'Ark1'!AB143)</f>
        <v/>
      </c>
      <c r="AC124" s="75" t="str">
        <f>+IF(F124=0,"",'Ark1'!AC143)</f>
        <v/>
      </c>
      <c r="AD124" s="137" t="str">
        <f>+IF(F124=0,"",'Ark1'!AD143)</f>
        <v/>
      </c>
      <c r="AE124" s="137" t="str">
        <f>+IF(F124=0,"",'Ark1'!AE143)</f>
        <v/>
      </c>
      <c r="AF124" s="137" t="str">
        <f>+IF(F124=0,"",'Ark1'!AF143)</f>
        <v/>
      </c>
      <c r="AG124" s="75" t="str">
        <f t="shared" si="41"/>
        <v/>
      </c>
      <c r="AH124" s="26"/>
      <c r="AN124" t="s">
        <v>460</v>
      </c>
    </row>
    <row r="125" spans="1:40">
      <c r="A125" s="26"/>
      <c r="B125" s="74" t="str">
        <f t="shared" si="47"/>
        <v>Juni</v>
      </c>
      <c r="C125" s="74">
        <f>+'Ark1'!C144</f>
        <v>2015</v>
      </c>
      <c r="D125" s="74" t="str">
        <f>+IF(F125=0,"",'Ark1'!Q144)</f>
        <v/>
      </c>
      <c r="E125" s="74" t="str">
        <f t="shared" si="37"/>
        <v/>
      </c>
      <c r="F125" s="361">
        <f>+'Ark1'!R144</f>
        <v>0</v>
      </c>
      <c r="G125" s="74" t="str">
        <f t="shared" si="38"/>
        <v/>
      </c>
      <c r="H125" s="131" t="str">
        <f>+IF(F125=0,"",'Ark1'!AG144)</f>
        <v/>
      </c>
      <c r="I125" s="131" t="str">
        <f t="shared" si="48"/>
        <v/>
      </c>
      <c r="J125" s="131" t="str">
        <f>+IF(F125=0,"",'Ark1'!AH144)</f>
        <v/>
      </c>
      <c r="K125" s="131"/>
      <c r="L125" s="131"/>
      <c r="M125" s="131"/>
      <c r="N125" s="75" t="str">
        <f>+IF(F125=0,"",'Ark1'!S144)</f>
        <v/>
      </c>
      <c r="O125" s="426" t="str">
        <f t="shared" si="49"/>
        <v/>
      </c>
      <c r="P125" s="131"/>
      <c r="Q125" s="75"/>
      <c r="R125" s="75"/>
      <c r="S125" s="75"/>
      <c r="T125" s="75" t="str">
        <f>+IF(F125=0,"",'Ark1'!T144)</f>
        <v/>
      </c>
      <c r="U125" s="426" t="str">
        <f t="shared" si="45"/>
        <v/>
      </c>
      <c r="V125" s="131" t="str">
        <f>+IF(F125=0,"",'Ark1'!U144)</f>
        <v/>
      </c>
      <c r="W125" s="131" t="str">
        <f t="shared" si="46"/>
        <v/>
      </c>
      <c r="X125" s="137" t="str">
        <f>+IF(F125=0,"",'Ark1'!W144)</f>
        <v/>
      </c>
      <c r="Y125" s="137" t="str">
        <f>+IF(F125=0,"",'Ark1'!X144)</f>
        <v/>
      </c>
      <c r="Z125" s="137" t="str">
        <f>+IF(F125=0,"",'Ark1'!Y144)</f>
        <v/>
      </c>
      <c r="AA125" s="131" t="str">
        <f>+IF(F125=0,"",'Ark1'!AA144)</f>
        <v/>
      </c>
      <c r="AB125" s="75" t="str">
        <f>+IF(F125=0,"",'Ark1'!AB144)</f>
        <v/>
      </c>
      <c r="AC125" s="75" t="str">
        <f>+IF(F125=0,"",'Ark1'!AC144)</f>
        <v/>
      </c>
      <c r="AD125" s="137" t="str">
        <f>+IF(F125=0,"",'Ark1'!AD144)</f>
        <v/>
      </c>
      <c r="AE125" s="137" t="str">
        <f>+IF(F125=0,"",'Ark1'!AE144)</f>
        <v/>
      </c>
      <c r="AF125" s="137" t="str">
        <f>+IF(F125=0,"",'Ark1'!AF144)</f>
        <v/>
      </c>
      <c r="AG125" s="75" t="str">
        <f t="shared" si="41"/>
        <v/>
      </c>
      <c r="AH125" s="26"/>
      <c r="AN125" t="s">
        <v>461</v>
      </c>
    </row>
    <row r="126" spans="1:40">
      <c r="A126" s="26"/>
      <c r="B126" s="74" t="str">
        <f t="shared" si="47"/>
        <v>Juli</v>
      </c>
      <c r="C126" s="74">
        <f>+'Ark1'!C145</f>
        <v>2015</v>
      </c>
      <c r="D126" s="74" t="str">
        <f>+IF(F126=0,"",'Ark1'!Q145)</f>
        <v/>
      </c>
      <c r="E126" s="74" t="str">
        <f t="shared" si="37"/>
        <v/>
      </c>
      <c r="F126" s="361">
        <f>+'Ark1'!R145</f>
        <v>0</v>
      </c>
      <c r="G126" s="74" t="str">
        <f t="shared" si="38"/>
        <v/>
      </c>
      <c r="H126" s="131" t="str">
        <f>+IF(F126=0,"",'Ark1'!AG145)</f>
        <v/>
      </c>
      <c r="I126" s="131" t="str">
        <f t="shared" si="48"/>
        <v/>
      </c>
      <c r="J126" s="131" t="str">
        <f>+IF(F126=0,"",'Ark1'!AH145)</f>
        <v/>
      </c>
      <c r="K126" s="131"/>
      <c r="L126" s="131"/>
      <c r="M126" s="131"/>
      <c r="N126" s="75" t="str">
        <f>+IF(F126=0,"",'Ark1'!S145)</f>
        <v/>
      </c>
      <c r="O126" s="426" t="str">
        <f t="shared" si="49"/>
        <v/>
      </c>
      <c r="P126" s="131"/>
      <c r="Q126" s="75"/>
      <c r="R126" s="75"/>
      <c r="S126" s="75"/>
      <c r="T126" s="75" t="str">
        <f>+IF(F126=0,"",'Ark1'!T145)</f>
        <v/>
      </c>
      <c r="U126" s="426" t="str">
        <f t="shared" si="45"/>
        <v/>
      </c>
      <c r="V126" s="131" t="str">
        <f>+IF(F126=0,"",'Ark1'!U145)</f>
        <v/>
      </c>
      <c r="W126" s="131" t="str">
        <f t="shared" si="46"/>
        <v/>
      </c>
      <c r="X126" s="137" t="str">
        <f>+IF(F126=0,"",'Ark1'!W145)</f>
        <v/>
      </c>
      <c r="Y126" s="137" t="str">
        <f>+IF(F126=0,"",'Ark1'!X145)</f>
        <v/>
      </c>
      <c r="Z126" s="137" t="str">
        <f>+IF(F126=0,"",'Ark1'!Y145)</f>
        <v/>
      </c>
      <c r="AA126" s="131" t="str">
        <f>+IF(F126=0,"",'Ark1'!AA145)</f>
        <v/>
      </c>
      <c r="AB126" s="75" t="str">
        <f>+IF(F126=0,"",'Ark1'!AB145)</f>
        <v/>
      </c>
      <c r="AC126" s="75" t="str">
        <f>+IF(F126=0,"",'Ark1'!AC145)</f>
        <v/>
      </c>
      <c r="AD126" s="137" t="str">
        <f>+IF(F126=0,"",'Ark1'!AD145)</f>
        <v/>
      </c>
      <c r="AE126" s="137" t="str">
        <f>+IF(F126=0,"",'Ark1'!AE145)</f>
        <v/>
      </c>
      <c r="AF126" s="137" t="str">
        <f>+IF(F126=0,"",'Ark1'!AF145)</f>
        <v/>
      </c>
      <c r="AG126" s="75" t="str">
        <f t="shared" si="41"/>
        <v/>
      </c>
      <c r="AH126" s="26"/>
      <c r="AN126" t="s">
        <v>462</v>
      </c>
    </row>
    <row r="127" spans="1:40">
      <c r="A127" s="26"/>
      <c r="B127" s="74" t="str">
        <f t="shared" si="47"/>
        <v>August</v>
      </c>
      <c r="C127" s="74">
        <f>+'Ark1'!C146</f>
        <v>2015</v>
      </c>
      <c r="D127" s="74" t="str">
        <f>+IF(F127=0,"",'Ark1'!Q146)</f>
        <v/>
      </c>
      <c r="E127" s="74" t="str">
        <f t="shared" si="37"/>
        <v/>
      </c>
      <c r="F127" s="361">
        <f>+'Ark1'!R146</f>
        <v>0</v>
      </c>
      <c r="G127" s="74" t="str">
        <f t="shared" si="38"/>
        <v/>
      </c>
      <c r="H127" s="131" t="str">
        <f>+IF(F127=0,"",'Ark1'!AG146)</f>
        <v/>
      </c>
      <c r="I127" s="131" t="str">
        <f t="shared" si="48"/>
        <v/>
      </c>
      <c r="J127" s="131" t="str">
        <f>+IF(F127=0,"",'Ark1'!AH146)</f>
        <v/>
      </c>
      <c r="K127" s="131"/>
      <c r="L127" s="131"/>
      <c r="M127" s="131"/>
      <c r="N127" s="75" t="str">
        <f>+IF(F127=0,"",'Ark1'!S146)</f>
        <v/>
      </c>
      <c r="O127" s="426" t="str">
        <f t="shared" si="49"/>
        <v/>
      </c>
      <c r="P127" s="131"/>
      <c r="Q127" s="75"/>
      <c r="R127" s="75"/>
      <c r="S127" s="75"/>
      <c r="T127" s="75" t="str">
        <f>+IF(F127=0,"",'Ark1'!T146)</f>
        <v/>
      </c>
      <c r="U127" s="426" t="str">
        <f t="shared" si="45"/>
        <v/>
      </c>
      <c r="V127" s="131" t="str">
        <f>+IF(F127=0,"",'Ark1'!U146)</f>
        <v/>
      </c>
      <c r="W127" s="131" t="str">
        <f t="shared" si="46"/>
        <v/>
      </c>
      <c r="X127" s="137" t="str">
        <f>+IF(F127=0,"",'Ark1'!W146)</f>
        <v/>
      </c>
      <c r="Y127" s="137" t="str">
        <f>+IF(F127=0,"",'Ark1'!X146)</f>
        <v/>
      </c>
      <c r="Z127" s="137" t="str">
        <f>+IF(F127=0,"",'Ark1'!Y146)</f>
        <v/>
      </c>
      <c r="AA127" s="131" t="str">
        <f>+IF(F127=0,"",'Ark1'!AA146)</f>
        <v/>
      </c>
      <c r="AB127" s="75" t="str">
        <f>+IF(F127=0,"",'Ark1'!AB146)</f>
        <v/>
      </c>
      <c r="AC127" s="75" t="str">
        <f>+IF(F127=0,"",'Ark1'!AC146)</f>
        <v/>
      </c>
      <c r="AD127" s="137" t="str">
        <f>+IF(F127=0,"",'Ark1'!AD146)</f>
        <v/>
      </c>
      <c r="AE127" s="137" t="str">
        <f>+IF(F127=0,"",'Ark1'!AE146)</f>
        <v/>
      </c>
      <c r="AF127" s="137" t="str">
        <f>+IF(F127=0,"",'Ark1'!AF146)</f>
        <v/>
      </c>
      <c r="AG127" s="75" t="str">
        <f t="shared" si="41"/>
        <v/>
      </c>
      <c r="AH127" s="26"/>
      <c r="AN127" t="s">
        <v>69</v>
      </c>
    </row>
    <row r="128" spans="1:40">
      <c r="A128" s="26"/>
      <c r="B128" s="74" t="str">
        <f t="shared" si="47"/>
        <v>September</v>
      </c>
      <c r="C128" s="74">
        <f>+'Ark1'!C147</f>
        <v>2015</v>
      </c>
      <c r="D128" s="74" t="str">
        <f>+IF(F128=0,"",'Ark1'!Q147)</f>
        <v/>
      </c>
      <c r="E128" s="74" t="str">
        <f t="shared" si="37"/>
        <v/>
      </c>
      <c r="F128" s="361">
        <f>+'Ark1'!R147</f>
        <v>0</v>
      </c>
      <c r="G128" s="74" t="str">
        <f t="shared" si="38"/>
        <v/>
      </c>
      <c r="H128" s="131" t="str">
        <f>+IF(F128=0,"",'Ark1'!AG147)</f>
        <v/>
      </c>
      <c r="I128" s="131" t="str">
        <f t="shared" si="48"/>
        <v/>
      </c>
      <c r="J128" s="131" t="str">
        <f>+IF(F128=0,"",'Ark1'!AH147)</f>
        <v/>
      </c>
      <c r="K128" s="131"/>
      <c r="L128" s="131"/>
      <c r="M128" s="131"/>
      <c r="N128" s="75" t="str">
        <f>+IF(F128=0,"",'Ark1'!S147)</f>
        <v/>
      </c>
      <c r="O128" s="426" t="str">
        <f t="shared" si="49"/>
        <v/>
      </c>
      <c r="P128" s="131"/>
      <c r="Q128" s="75"/>
      <c r="R128" s="75"/>
      <c r="S128" s="75"/>
      <c r="T128" s="75" t="str">
        <f>+IF(F128=0,"",'Ark1'!T147)</f>
        <v/>
      </c>
      <c r="U128" s="426" t="str">
        <f t="shared" si="45"/>
        <v/>
      </c>
      <c r="V128" s="131" t="str">
        <f>+IF(F128=0,"",'Ark1'!U147)</f>
        <v/>
      </c>
      <c r="W128" s="131" t="str">
        <f t="shared" si="46"/>
        <v/>
      </c>
      <c r="X128" s="137" t="str">
        <f>+IF(F128=0,"",'Ark1'!W147)</f>
        <v/>
      </c>
      <c r="Y128" s="137" t="str">
        <f>+IF(F128=0,"",'Ark1'!X147)</f>
        <v/>
      </c>
      <c r="Z128" s="137" t="str">
        <f>+IF(F128=0,"",'Ark1'!Y147)</f>
        <v/>
      </c>
      <c r="AA128" s="131" t="str">
        <f>+IF(F128=0,"",'Ark1'!AA147)</f>
        <v/>
      </c>
      <c r="AB128" s="75" t="str">
        <f>+IF(F128=0,"",'Ark1'!AB147)</f>
        <v/>
      </c>
      <c r="AC128" s="75" t="str">
        <f>+IF(F128=0,"",'Ark1'!AC147)</f>
        <v/>
      </c>
      <c r="AD128" s="137" t="str">
        <f>+IF(F128=0,"",'Ark1'!AD147)</f>
        <v/>
      </c>
      <c r="AE128" s="137" t="str">
        <f>+IF(F128=0,"",'Ark1'!AE147)</f>
        <v/>
      </c>
      <c r="AF128" s="137" t="str">
        <f>+IF(F128=0,"",'Ark1'!AF147)</f>
        <v/>
      </c>
      <c r="AG128" s="75" t="str">
        <f t="shared" si="41"/>
        <v/>
      </c>
      <c r="AH128" s="26"/>
      <c r="AN128" t="s">
        <v>81</v>
      </c>
    </row>
    <row r="129" spans="1:40">
      <c r="A129" s="26"/>
      <c r="B129" s="74" t="str">
        <f t="shared" si="47"/>
        <v>Oktober</v>
      </c>
      <c r="C129" s="74">
        <f>+'Ark1'!C148</f>
        <v>2015</v>
      </c>
      <c r="D129" s="74" t="str">
        <f>+IF(F129=0,"",'Ark1'!Q148)</f>
        <v/>
      </c>
      <c r="E129" s="74" t="str">
        <f t="shared" si="37"/>
        <v/>
      </c>
      <c r="F129" s="361">
        <f>+'Ark1'!R148</f>
        <v>0</v>
      </c>
      <c r="G129" s="74" t="str">
        <f t="shared" si="38"/>
        <v/>
      </c>
      <c r="H129" s="131" t="str">
        <f>+IF(F129=0,"",'Ark1'!AG148)</f>
        <v/>
      </c>
      <c r="I129" s="131" t="str">
        <f t="shared" si="48"/>
        <v/>
      </c>
      <c r="J129" s="131" t="str">
        <f>+IF(F129=0,"",'Ark1'!AH148)</f>
        <v/>
      </c>
      <c r="K129" s="131"/>
      <c r="L129" s="131"/>
      <c r="M129" s="131"/>
      <c r="N129" s="75" t="str">
        <f>+IF(F129=0,"",'Ark1'!S148)</f>
        <v/>
      </c>
      <c r="O129" s="426" t="str">
        <f t="shared" si="49"/>
        <v/>
      </c>
      <c r="P129" s="131"/>
      <c r="Q129" s="75"/>
      <c r="R129" s="75"/>
      <c r="S129" s="75"/>
      <c r="T129" s="75" t="str">
        <f>+IF(F129=0,"",'Ark1'!T148)</f>
        <v/>
      </c>
      <c r="U129" s="426" t="str">
        <f t="shared" si="45"/>
        <v/>
      </c>
      <c r="V129" s="131" t="str">
        <f>+IF(F129=0,"",'Ark1'!U148)</f>
        <v/>
      </c>
      <c r="W129" s="131" t="str">
        <f t="shared" si="46"/>
        <v/>
      </c>
      <c r="X129" s="137" t="str">
        <f>+IF(F129=0,"",'Ark1'!W148)</f>
        <v/>
      </c>
      <c r="Y129" s="137" t="str">
        <f>+IF(F129=0,"",'Ark1'!X148)</f>
        <v/>
      </c>
      <c r="Z129" s="137" t="str">
        <f>+IF(F129=0,"",'Ark1'!Y148)</f>
        <v/>
      </c>
      <c r="AA129" s="131" t="str">
        <f>+IF(F129=0,"",'Ark1'!AA148)</f>
        <v/>
      </c>
      <c r="AB129" s="75" t="str">
        <f>+IF(F129=0,"",'Ark1'!AB148)</f>
        <v/>
      </c>
      <c r="AC129" s="75" t="str">
        <f>+IF(F129=0,"",'Ark1'!AC148)</f>
        <v/>
      </c>
      <c r="AD129" s="137" t="str">
        <f>+IF(F129=0,"",'Ark1'!AD148)</f>
        <v/>
      </c>
      <c r="AE129" s="137" t="str">
        <f>+IF(F129=0,"",'Ark1'!AE148)</f>
        <v/>
      </c>
      <c r="AF129" s="137" t="str">
        <f>+IF(F129=0,"",'Ark1'!AF148)</f>
        <v/>
      </c>
      <c r="AG129" s="75" t="str">
        <f t="shared" si="41"/>
        <v/>
      </c>
      <c r="AH129" s="26"/>
      <c r="AN129" t="s">
        <v>70</v>
      </c>
    </row>
    <row r="130" spans="1:40">
      <c r="A130" s="26"/>
      <c r="B130" s="74" t="str">
        <f>+AN130</f>
        <v>November</v>
      </c>
      <c r="C130" s="74">
        <f>+'Ark1'!C149</f>
        <v>2015</v>
      </c>
      <c r="D130" s="74" t="str">
        <f>+IF(F130=0,"",'Ark1'!Q149)</f>
        <v/>
      </c>
      <c r="E130" s="74" t="str">
        <f t="shared" si="37"/>
        <v/>
      </c>
      <c r="F130" s="361">
        <f>+'Ark1'!R149</f>
        <v>0</v>
      </c>
      <c r="G130" s="74" t="str">
        <f t="shared" si="38"/>
        <v/>
      </c>
      <c r="H130" s="131" t="str">
        <f>+IF(F130=0,"",'Ark1'!AG149)</f>
        <v/>
      </c>
      <c r="I130" s="131" t="str">
        <f t="shared" si="48"/>
        <v/>
      </c>
      <c r="J130" s="131" t="str">
        <f>+IF(F130=0,"",'Ark1'!AH149)</f>
        <v/>
      </c>
      <c r="K130" s="131"/>
      <c r="L130" s="131"/>
      <c r="M130" s="131"/>
      <c r="N130" s="75" t="str">
        <f>+IF(F130=0,"",'Ark1'!S149)</f>
        <v/>
      </c>
      <c r="O130" s="426" t="str">
        <f t="shared" si="49"/>
        <v/>
      </c>
      <c r="P130" s="131"/>
      <c r="Q130" s="75"/>
      <c r="R130" s="75"/>
      <c r="S130" s="75"/>
      <c r="T130" s="75" t="str">
        <f>+IF(F130=0,"",'Ark1'!T149)</f>
        <v/>
      </c>
      <c r="U130" s="426" t="str">
        <f t="shared" si="45"/>
        <v/>
      </c>
      <c r="V130" s="131" t="str">
        <f>+IF(F130=0,"",'Ark1'!U149)</f>
        <v/>
      </c>
      <c r="W130" s="131" t="str">
        <f t="shared" si="46"/>
        <v/>
      </c>
      <c r="X130" s="137" t="str">
        <f>+IF(F130=0,"",'Ark1'!W149)</f>
        <v/>
      </c>
      <c r="Y130" s="137" t="str">
        <f>+IF(F130=0,"",'Ark1'!X149)</f>
        <v/>
      </c>
      <c r="Z130" s="137" t="str">
        <f>+IF(F130=0,"",'Ark1'!Y149)</f>
        <v/>
      </c>
      <c r="AA130" s="131" t="str">
        <f>+IF(F130=0,"",'Ark1'!AA149)</f>
        <v/>
      </c>
      <c r="AB130" s="75" t="str">
        <f>+IF(F130=0,"",'Ark1'!AB149)</f>
        <v/>
      </c>
      <c r="AC130" s="75" t="str">
        <f>+IF(F130=0,"",'Ark1'!AC149)</f>
        <v/>
      </c>
      <c r="AD130" s="137" t="str">
        <f>+IF(F130=0,"",'Ark1'!AD149)</f>
        <v/>
      </c>
      <c r="AE130" s="137" t="str">
        <f>+IF(F130=0,"",'Ark1'!AE149)</f>
        <v/>
      </c>
      <c r="AF130" s="137" t="str">
        <f>+IF(F130=0,"",'Ark1'!AF149)</f>
        <v/>
      </c>
      <c r="AG130" s="75" t="str">
        <f t="shared" si="41"/>
        <v/>
      </c>
      <c r="AH130" s="26"/>
      <c r="AN130" t="s">
        <v>71</v>
      </c>
    </row>
    <row r="131" spans="1:40">
      <c r="A131" s="26"/>
      <c r="B131" s="74" t="str">
        <f>+AN131</f>
        <v>Desember</v>
      </c>
      <c r="C131" s="74">
        <f>+'Ark1'!C150</f>
        <v>2015</v>
      </c>
      <c r="D131" s="74" t="str">
        <f>+IF(F131=0,"",'Ark1'!Q150)</f>
        <v/>
      </c>
      <c r="E131" s="74" t="str">
        <f t="shared" si="37"/>
        <v/>
      </c>
      <c r="F131" s="361">
        <f>+'Ark1'!R150</f>
        <v>0</v>
      </c>
      <c r="G131" s="74" t="str">
        <f t="shared" si="38"/>
        <v/>
      </c>
      <c r="H131" s="131" t="str">
        <f>+IF(F131=0,"",'Ark1'!AG150)</f>
        <v/>
      </c>
      <c r="I131" s="131" t="str">
        <f t="shared" si="48"/>
        <v/>
      </c>
      <c r="J131" s="131" t="str">
        <f>+IF(F131=0,"",'Ark1'!AH150)</f>
        <v/>
      </c>
      <c r="K131" s="131"/>
      <c r="L131" s="131"/>
      <c r="M131" s="131"/>
      <c r="N131" s="75" t="str">
        <f>+IF(F131=0,"",'Ark1'!S150)</f>
        <v/>
      </c>
      <c r="O131" s="426" t="str">
        <f t="shared" si="49"/>
        <v/>
      </c>
      <c r="P131" s="131"/>
      <c r="Q131" s="75"/>
      <c r="R131" s="75"/>
      <c r="S131" s="75"/>
      <c r="T131" s="75" t="str">
        <f>+IF(F131=0,"",'Ark1'!T150)</f>
        <v/>
      </c>
      <c r="U131" s="426" t="str">
        <f t="shared" si="45"/>
        <v/>
      </c>
      <c r="V131" s="131" t="str">
        <f>+IF(F131=0,"",'Ark1'!U150)</f>
        <v/>
      </c>
      <c r="W131" s="131" t="str">
        <f t="shared" si="46"/>
        <v/>
      </c>
      <c r="X131" s="137" t="str">
        <f>+IF(F131=0,"",'Ark1'!W150)</f>
        <v/>
      </c>
      <c r="Y131" s="137" t="str">
        <f>+IF(F131=0,"",'Ark1'!X150)</f>
        <v/>
      </c>
      <c r="Z131" s="137" t="str">
        <f>+IF(F131=0,"",'Ark1'!Y150)</f>
        <v/>
      </c>
      <c r="AA131" s="131" t="str">
        <f>+IF(F131=0,"",'Ark1'!AA150)</f>
        <v/>
      </c>
      <c r="AB131" s="75" t="str">
        <f>+IF(F131=0,"",'Ark1'!AB150)</f>
        <v/>
      </c>
      <c r="AC131" s="75" t="str">
        <f>+IF(F131=0,"",'Ark1'!AC150)</f>
        <v/>
      </c>
      <c r="AD131" s="137" t="str">
        <f>+IF(F131=0,"",'Ark1'!AD150)</f>
        <v/>
      </c>
      <c r="AE131" s="137" t="str">
        <f>+IF(F131=0,"",'Ark1'!AE150)</f>
        <v/>
      </c>
      <c r="AF131" s="137" t="str">
        <f>+IF(F131=0,"",'Ark1'!AF150)</f>
        <v/>
      </c>
      <c r="AG131" s="75" t="str">
        <f t="shared" si="41"/>
        <v/>
      </c>
      <c r="AH131" s="26"/>
      <c r="AN131" t="s">
        <v>72</v>
      </c>
    </row>
    <row r="132" spans="1:40">
      <c r="A132" s="26"/>
      <c r="B132" s="46" t="str">
        <f t="shared" ref="B132:B141" si="50">+AN132</f>
        <v>Januar</v>
      </c>
      <c r="C132" s="46">
        <f>+'Ark1'!C151</f>
        <v>2014</v>
      </c>
      <c r="D132" s="46" t="str">
        <f>+IF(F132=0,"",'Ark1'!Q151)</f>
        <v/>
      </c>
      <c r="E132" s="46" t="str">
        <f>+IF(F132=0,"",D132-D144)</f>
        <v/>
      </c>
      <c r="F132" s="410">
        <f>+'Ark1'!R151</f>
        <v>0</v>
      </c>
      <c r="G132" s="46" t="str">
        <f>+IF(F132=0,"",F132-F144)</f>
        <v/>
      </c>
      <c r="H132" s="113" t="str">
        <f>+IF(F132=0,"",'Ark1'!AG151)</f>
        <v/>
      </c>
      <c r="I132" s="113" t="str">
        <f>+IF(F132=0,"",H132-H144)</f>
        <v/>
      </c>
      <c r="J132" s="113" t="str">
        <f>+IF(F132=0,"",'Ark1'!AH151)</f>
        <v/>
      </c>
      <c r="K132" s="113"/>
      <c r="L132" s="113"/>
      <c r="M132" s="113"/>
      <c r="N132" s="40" t="str">
        <f>+IF(F132=0,"",'Ark1'!S151)</f>
        <v/>
      </c>
      <c r="O132" s="425" t="str">
        <f>+IF(F132=0,"",N132-N144)</f>
        <v/>
      </c>
      <c r="P132" s="113"/>
      <c r="Q132" s="40"/>
      <c r="R132" s="40"/>
      <c r="S132" s="40"/>
      <c r="T132" s="40" t="str">
        <f>+IF(F132=0,"",'Ark1'!T151)</f>
        <v/>
      </c>
      <c r="U132" s="425" t="str">
        <f t="shared" si="45"/>
        <v/>
      </c>
      <c r="V132" s="113" t="str">
        <f>+IF(F132=0,"",'Ark1'!U151)</f>
        <v/>
      </c>
      <c r="W132" s="113" t="str">
        <f t="shared" si="46"/>
        <v/>
      </c>
      <c r="X132" s="136" t="str">
        <f>+IF(F132=0,"",'Ark1'!W151)</f>
        <v/>
      </c>
      <c r="Y132" s="136" t="str">
        <f>+IF(F132=0,"",'Ark1'!X151)</f>
        <v/>
      </c>
      <c r="Z132" s="136" t="str">
        <f>+IF(F132=0,"",'Ark1'!Y151)</f>
        <v/>
      </c>
      <c r="AA132" s="113" t="str">
        <f>+IF(F132=0,"",'Ark1'!AA151)</f>
        <v/>
      </c>
      <c r="AB132" s="40" t="str">
        <f>+IF(F132=0,"",'Ark1'!AB151)</f>
        <v/>
      </c>
      <c r="AC132" s="40" t="str">
        <f>+IF(F132=0,"",'Ark1'!AC151)</f>
        <v/>
      </c>
      <c r="AD132" s="136" t="str">
        <f>+IF(F132=0,"",'Ark1'!AD151)</f>
        <v/>
      </c>
      <c r="AE132" s="136" t="str">
        <f>+IF(F132=0,"",'Ark1'!AE151)</f>
        <v/>
      </c>
      <c r="AF132" s="136" t="str">
        <f>+IF(F132=0,"",'Ark1'!AF151)</f>
        <v/>
      </c>
      <c r="AG132" s="40" t="str">
        <f t="shared" si="41"/>
        <v/>
      </c>
      <c r="AH132" s="26"/>
      <c r="AN132" t="s">
        <v>456</v>
      </c>
    </row>
    <row r="133" spans="1:40">
      <c r="A133" s="26"/>
      <c r="B133" s="46" t="str">
        <f t="shared" si="50"/>
        <v>Februar</v>
      </c>
      <c r="C133" s="46">
        <f>+'Ark1'!C152</f>
        <v>2014</v>
      </c>
      <c r="D133" s="46" t="str">
        <f>+IF(F133=0,"",'Ark1'!Q152)</f>
        <v/>
      </c>
      <c r="E133" s="46" t="str">
        <f t="shared" si="37"/>
        <v/>
      </c>
      <c r="F133" s="410">
        <f>+'Ark1'!R152</f>
        <v>0</v>
      </c>
      <c r="G133" s="46" t="str">
        <f t="shared" si="38"/>
        <v/>
      </c>
      <c r="H133" s="113" t="str">
        <f>+IF(F133=0,"",'Ark1'!AG152)</f>
        <v/>
      </c>
      <c r="I133" s="113" t="str">
        <f t="shared" ref="I133:I143" si="51">+IF(F133=0,"",H133-H145)</f>
        <v/>
      </c>
      <c r="J133" s="113" t="str">
        <f>+IF(F133=0,"",'Ark1'!AH152)</f>
        <v/>
      </c>
      <c r="K133" s="113"/>
      <c r="L133" s="113"/>
      <c r="M133" s="113"/>
      <c r="N133" s="40" t="str">
        <f>+IF(F133=0,"",'Ark1'!S152)</f>
        <v/>
      </c>
      <c r="O133" s="425" t="str">
        <f t="shared" ref="O133:O143" si="52">+IF(F133=0,"",N133-N145)</f>
        <v/>
      </c>
      <c r="P133" s="113"/>
      <c r="Q133" s="40"/>
      <c r="R133" s="40"/>
      <c r="S133" s="40"/>
      <c r="T133" s="40" t="str">
        <f>+IF(F133=0,"",'Ark1'!T152)</f>
        <v/>
      </c>
      <c r="U133" s="425" t="str">
        <f t="shared" si="45"/>
        <v/>
      </c>
      <c r="V133" s="113" t="str">
        <f>+IF(F133=0,"",'Ark1'!U152)</f>
        <v/>
      </c>
      <c r="W133" s="113" t="str">
        <f t="shared" si="46"/>
        <v/>
      </c>
      <c r="X133" s="136" t="str">
        <f>+IF(F133=0,"",'Ark1'!W152)</f>
        <v/>
      </c>
      <c r="Y133" s="136" t="str">
        <f>+IF(F133=0,"",'Ark1'!X152)</f>
        <v/>
      </c>
      <c r="Z133" s="136" t="str">
        <f>+IF(F133=0,"",'Ark1'!Y152)</f>
        <v/>
      </c>
      <c r="AA133" s="113" t="str">
        <f>+IF(F133=0,"",'Ark1'!AA152)</f>
        <v/>
      </c>
      <c r="AB133" s="40" t="str">
        <f>+IF(F133=0,"",'Ark1'!AB152)</f>
        <v/>
      </c>
      <c r="AC133" s="40" t="str">
        <f>+IF(F133=0,"",'Ark1'!AC152)</f>
        <v/>
      </c>
      <c r="AD133" s="136" t="str">
        <f>+IF(F133=0,"",'Ark1'!AD152)</f>
        <v/>
      </c>
      <c r="AE133" s="136" t="str">
        <f>+IF(F133=0,"",'Ark1'!AE152)</f>
        <v/>
      </c>
      <c r="AF133" s="136" t="str">
        <f>+IF(F133=0,"",'Ark1'!AF152)</f>
        <v/>
      </c>
      <c r="AG133" s="40" t="str">
        <f t="shared" si="41"/>
        <v/>
      </c>
      <c r="AH133" s="26"/>
      <c r="AN133" t="s">
        <v>457</v>
      </c>
    </row>
    <row r="134" spans="1:40">
      <c r="A134" s="26"/>
      <c r="B134" s="46" t="str">
        <f t="shared" si="50"/>
        <v>Mars</v>
      </c>
      <c r="C134" s="46">
        <f>+'Ark1'!C153</f>
        <v>2014</v>
      </c>
      <c r="D134" s="46" t="str">
        <f>+IF(F134=0,"",'Ark1'!Q153)</f>
        <v/>
      </c>
      <c r="E134" s="46" t="str">
        <f t="shared" si="37"/>
        <v/>
      </c>
      <c r="F134" s="410">
        <f>+'Ark1'!R153</f>
        <v>0</v>
      </c>
      <c r="G134" s="46" t="str">
        <f t="shared" si="38"/>
        <v/>
      </c>
      <c r="H134" s="113" t="str">
        <f>+IF(F134=0,"",'Ark1'!AG153)</f>
        <v/>
      </c>
      <c r="I134" s="113" t="str">
        <f t="shared" si="51"/>
        <v/>
      </c>
      <c r="J134" s="113" t="str">
        <f>+IF(F134=0,"",'Ark1'!AH153)</f>
        <v/>
      </c>
      <c r="K134" s="113"/>
      <c r="L134" s="113"/>
      <c r="M134" s="113"/>
      <c r="N134" s="40" t="str">
        <f>+IF(F134=0,"",'Ark1'!S153)</f>
        <v/>
      </c>
      <c r="O134" s="425" t="str">
        <f t="shared" si="52"/>
        <v/>
      </c>
      <c r="P134" s="113"/>
      <c r="Q134" s="40"/>
      <c r="R134" s="40"/>
      <c r="S134" s="40"/>
      <c r="T134" s="40" t="str">
        <f>+IF(F134=0,"",'Ark1'!T153)</f>
        <v/>
      </c>
      <c r="U134" s="425" t="str">
        <f t="shared" si="45"/>
        <v/>
      </c>
      <c r="V134" s="113" t="str">
        <f>+IF(F134=0,"",'Ark1'!U153)</f>
        <v/>
      </c>
      <c r="W134" s="113" t="str">
        <f t="shared" si="46"/>
        <v/>
      </c>
      <c r="X134" s="136" t="str">
        <f>+IF(F134=0,"",'Ark1'!W153)</f>
        <v/>
      </c>
      <c r="Y134" s="136" t="str">
        <f>+IF(F134=0,"",'Ark1'!X153)</f>
        <v/>
      </c>
      <c r="Z134" s="136" t="str">
        <f>+IF(F134=0,"",'Ark1'!Y153)</f>
        <v/>
      </c>
      <c r="AA134" s="113" t="str">
        <f>+IF(F134=0,"",'Ark1'!AA153)</f>
        <v/>
      </c>
      <c r="AB134" s="40" t="str">
        <f>+IF(F134=0,"",'Ark1'!AB153)</f>
        <v/>
      </c>
      <c r="AC134" s="40" t="str">
        <f>+IF(F134=0,"",'Ark1'!AC153)</f>
        <v/>
      </c>
      <c r="AD134" s="136" t="str">
        <f>+IF(F134=0,"",'Ark1'!AD153)</f>
        <v/>
      </c>
      <c r="AE134" s="136" t="str">
        <f>+IF(F134=0,"",'Ark1'!AE153)</f>
        <v/>
      </c>
      <c r="AF134" s="136" t="str">
        <f>+IF(F134=0,"",'Ark1'!AF153)</f>
        <v/>
      </c>
      <c r="AG134" s="40" t="str">
        <f t="shared" si="41"/>
        <v/>
      </c>
      <c r="AH134" s="26"/>
      <c r="AN134" t="s">
        <v>458</v>
      </c>
    </row>
    <row r="135" spans="1:40">
      <c r="A135" s="26"/>
      <c r="B135" s="46" t="str">
        <f t="shared" si="50"/>
        <v>April</v>
      </c>
      <c r="C135" s="46">
        <f>+'Ark1'!C154</f>
        <v>2014</v>
      </c>
      <c r="D135" s="46" t="str">
        <f>+IF(F135=0,"",'Ark1'!Q154)</f>
        <v/>
      </c>
      <c r="E135" s="46" t="str">
        <f t="shared" si="37"/>
        <v/>
      </c>
      <c r="F135" s="410">
        <f>+'Ark1'!R154</f>
        <v>0</v>
      </c>
      <c r="G135" s="46" t="str">
        <f t="shared" si="38"/>
        <v/>
      </c>
      <c r="H135" s="113" t="str">
        <f>+IF(F135=0,"",'Ark1'!AG154)</f>
        <v/>
      </c>
      <c r="I135" s="113" t="str">
        <f t="shared" si="51"/>
        <v/>
      </c>
      <c r="J135" s="113" t="str">
        <f>+IF(F135=0,"",'Ark1'!AH154)</f>
        <v/>
      </c>
      <c r="K135" s="113"/>
      <c r="L135" s="113"/>
      <c r="M135" s="113"/>
      <c r="N135" s="40" t="str">
        <f>+IF(F135=0,"",'Ark1'!S154)</f>
        <v/>
      </c>
      <c r="O135" s="425" t="str">
        <f t="shared" si="52"/>
        <v/>
      </c>
      <c r="P135" s="113"/>
      <c r="Q135" s="40"/>
      <c r="R135" s="40"/>
      <c r="S135" s="40"/>
      <c r="T135" s="40" t="str">
        <f>+IF(F135=0,"",'Ark1'!T154)</f>
        <v/>
      </c>
      <c r="U135" s="425" t="str">
        <f t="shared" si="45"/>
        <v/>
      </c>
      <c r="V135" s="113" t="str">
        <f>+IF(F135=0,"",'Ark1'!U154)</f>
        <v/>
      </c>
      <c r="W135" s="113" t="str">
        <f t="shared" si="46"/>
        <v/>
      </c>
      <c r="X135" s="136" t="str">
        <f>+IF(F135=0,"",'Ark1'!W154)</f>
        <v/>
      </c>
      <c r="Y135" s="136" t="str">
        <f>+IF(F135=0,"",'Ark1'!X154)</f>
        <v/>
      </c>
      <c r="Z135" s="136" t="str">
        <f>+IF(F135=0,"",'Ark1'!Y154)</f>
        <v/>
      </c>
      <c r="AA135" s="113" t="str">
        <f>+IF(F135=0,"",'Ark1'!AA154)</f>
        <v/>
      </c>
      <c r="AB135" s="40" t="str">
        <f>+IF(F135=0,"",'Ark1'!AB154)</f>
        <v/>
      </c>
      <c r="AC135" s="40" t="str">
        <f>+IF(F135=0,"",'Ark1'!AC154)</f>
        <v/>
      </c>
      <c r="AD135" s="136" t="str">
        <f>+IF(F135=0,"",'Ark1'!AD154)</f>
        <v/>
      </c>
      <c r="AE135" s="136" t="str">
        <f>+IF(F135=0,"",'Ark1'!AE154)</f>
        <v/>
      </c>
      <c r="AF135" s="136" t="str">
        <f>+IF(F135=0,"",'Ark1'!AF154)</f>
        <v/>
      </c>
      <c r="AG135" s="40" t="str">
        <f t="shared" si="41"/>
        <v/>
      </c>
      <c r="AH135" s="26"/>
      <c r="AN135" t="s">
        <v>459</v>
      </c>
    </row>
    <row r="136" spans="1:40">
      <c r="A136" s="26"/>
      <c r="B136" s="46" t="str">
        <f t="shared" si="50"/>
        <v>Mai</v>
      </c>
      <c r="C136" s="46">
        <f>+'Ark1'!C155</f>
        <v>2014</v>
      </c>
      <c r="D136" s="46" t="str">
        <f>+IF(F136=0,"",'Ark1'!Q155)</f>
        <v/>
      </c>
      <c r="E136" s="46" t="str">
        <f t="shared" si="37"/>
        <v/>
      </c>
      <c r="F136" s="410">
        <f>+'Ark1'!R155</f>
        <v>0</v>
      </c>
      <c r="G136" s="46" t="str">
        <f t="shared" si="38"/>
        <v/>
      </c>
      <c r="H136" s="113" t="str">
        <f>+IF(F136=0,"",'Ark1'!AG155)</f>
        <v/>
      </c>
      <c r="I136" s="113" t="str">
        <f t="shared" si="51"/>
        <v/>
      </c>
      <c r="J136" s="113" t="str">
        <f>+IF(F136=0,"",'Ark1'!AH155)</f>
        <v/>
      </c>
      <c r="K136" s="113"/>
      <c r="L136" s="113"/>
      <c r="M136" s="113"/>
      <c r="N136" s="40" t="str">
        <f>+IF(F136=0,"",'Ark1'!S155)</f>
        <v/>
      </c>
      <c r="O136" s="425" t="str">
        <f t="shared" si="52"/>
        <v/>
      </c>
      <c r="P136" s="113"/>
      <c r="Q136" s="40"/>
      <c r="R136" s="40"/>
      <c r="S136" s="40"/>
      <c r="T136" s="40" t="str">
        <f>+IF(F136=0,"",'Ark1'!T155)</f>
        <v/>
      </c>
      <c r="U136" s="425" t="str">
        <f t="shared" si="45"/>
        <v/>
      </c>
      <c r="V136" s="113" t="str">
        <f>+IF(F136=0,"",'Ark1'!U155)</f>
        <v/>
      </c>
      <c r="W136" s="113" t="str">
        <f t="shared" si="46"/>
        <v/>
      </c>
      <c r="X136" s="136" t="str">
        <f>+IF(F136=0,"",'Ark1'!W155)</f>
        <v/>
      </c>
      <c r="Y136" s="136" t="str">
        <f>+IF(F136=0,"",'Ark1'!X155)</f>
        <v/>
      </c>
      <c r="Z136" s="136" t="str">
        <f>+IF(F136=0,"",'Ark1'!Y155)</f>
        <v/>
      </c>
      <c r="AA136" s="113" t="str">
        <f>+IF(F136=0,"",'Ark1'!AA155)</f>
        <v/>
      </c>
      <c r="AB136" s="40" t="str">
        <f>+IF(F136=0,"",'Ark1'!AB155)</f>
        <v/>
      </c>
      <c r="AC136" s="40" t="str">
        <f>+IF(F136=0,"",'Ark1'!AC155)</f>
        <v/>
      </c>
      <c r="AD136" s="136" t="str">
        <f>+IF(F136=0,"",'Ark1'!AD155)</f>
        <v/>
      </c>
      <c r="AE136" s="136" t="str">
        <f>+IF(F136=0,"",'Ark1'!AE155)</f>
        <v/>
      </c>
      <c r="AF136" s="136" t="str">
        <f>+IF(F136=0,"",'Ark1'!AF155)</f>
        <v/>
      </c>
      <c r="AG136" s="40" t="str">
        <f t="shared" si="41"/>
        <v/>
      </c>
      <c r="AH136" s="26"/>
      <c r="AN136" t="s">
        <v>460</v>
      </c>
    </row>
    <row r="137" spans="1:40">
      <c r="A137" s="26"/>
      <c r="B137" s="46" t="str">
        <f t="shared" si="50"/>
        <v>Juni</v>
      </c>
      <c r="C137" s="46">
        <f>+'Ark1'!C156</f>
        <v>2014</v>
      </c>
      <c r="D137" s="46" t="str">
        <f>+IF(F137=0,"",'Ark1'!Q156)</f>
        <v/>
      </c>
      <c r="E137" s="46" t="str">
        <f t="shared" si="37"/>
        <v/>
      </c>
      <c r="F137" s="410">
        <f>+'Ark1'!R156</f>
        <v>0</v>
      </c>
      <c r="G137" s="46" t="str">
        <f t="shared" si="38"/>
        <v/>
      </c>
      <c r="H137" s="113" t="str">
        <f>+IF(F137=0,"",'Ark1'!AG156)</f>
        <v/>
      </c>
      <c r="I137" s="113" t="str">
        <f t="shared" si="51"/>
        <v/>
      </c>
      <c r="J137" s="113" t="str">
        <f>+IF(F137=0,"",'Ark1'!AH156)</f>
        <v/>
      </c>
      <c r="K137" s="113"/>
      <c r="L137" s="113"/>
      <c r="M137" s="113"/>
      <c r="N137" s="40" t="str">
        <f>+IF(F137=0,"",'Ark1'!S156)</f>
        <v/>
      </c>
      <c r="O137" s="425" t="str">
        <f t="shared" si="52"/>
        <v/>
      </c>
      <c r="P137" s="113"/>
      <c r="Q137" s="40"/>
      <c r="R137" s="40"/>
      <c r="S137" s="40"/>
      <c r="T137" s="40" t="str">
        <f>+IF(F137=0,"",'Ark1'!T156)</f>
        <v/>
      </c>
      <c r="U137" s="425" t="str">
        <f t="shared" si="45"/>
        <v/>
      </c>
      <c r="V137" s="113" t="str">
        <f>+IF(F137=0,"",'Ark1'!U156)</f>
        <v/>
      </c>
      <c r="W137" s="113" t="str">
        <f t="shared" si="46"/>
        <v/>
      </c>
      <c r="X137" s="136" t="str">
        <f>+IF(F137=0,"",'Ark1'!W156)</f>
        <v/>
      </c>
      <c r="Y137" s="136" t="str">
        <f>+IF(F137=0,"",'Ark1'!X156)</f>
        <v/>
      </c>
      <c r="Z137" s="136" t="str">
        <f>+IF(F137=0,"",'Ark1'!Y156)</f>
        <v/>
      </c>
      <c r="AA137" s="113" t="str">
        <f>+IF(F137=0,"",'Ark1'!AA156)</f>
        <v/>
      </c>
      <c r="AB137" s="40" t="str">
        <f>+IF(F137=0,"",'Ark1'!AB156)</f>
        <v/>
      </c>
      <c r="AC137" s="40" t="str">
        <f>+IF(F137=0,"",'Ark1'!AC156)</f>
        <v/>
      </c>
      <c r="AD137" s="136" t="str">
        <f>+IF(F137=0,"",'Ark1'!AD156)</f>
        <v/>
      </c>
      <c r="AE137" s="136" t="str">
        <f>+IF(F137=0,"",'Ark1'!AE156)</f>
        <v/>
      </c>
      <c r="AF137" s="136" t="str">
        <f>+IF(F137=0,"",'Ark1'!AF156)</f>
        <v/>
      </c>
      <c r="AG137" s="40" t="str">
        <f t="shared" si="41"/>
        <v/>
      </c>
      <c r="AH137" s="26"/>
      <c r="AN137" t="s">
        <v>461</v>
      </c>
    </row>
    <row r="138" spans="1:40">
      <c r="A138" s="26"/>
      <c r="B138" s="46" t="str">
        <f t="shared" si="50"/>
        <v>Juli</v>
      </c>
      <c r="C138" s="46">
        <f>+'Ark1'!C157</f>
        <v>2014</v>
      </c>
      <c r="D138" s="46" t="str">
        <f>+IF(F138=0,"",'Ark1'!Q157)</f>
        <v/>
      </c>
      <c r="E138" s="46" t="str">
        <f t="shared" si="37"/>
        <v/>
      </c>
      <c r="F138" s="410">
        <f>+'Ark1'!R157</f>
        <v>0</v>
      </c>
      <c r="G138" s="46" t="str">
        <f t="shared" si="38"/>
        <v/>
      </c>
      <c r="H138" s="113" t="str">
        <f>+IF(F138=0,"",'Ark1'!AG157)</f>
        <v/>
      </c>
      <c r="I138" s="113" t="str">
        <f t="shared" si="51"/>
        <v/>
      </c>
      <c r="J138" s="113" t="str">
        <f>+IF(F138=0,"",'Ark1'!AH157)</f>
        <v/>
      </c>
      <c r="K138" s="113"/>
      <c r="L138" s="113"/>
      <c r="M138" s="113"/>
      <c r="N138" s="40" t="str">
        <f>+IF(F138=0,"",'Ark1'!S157)</f>
        <v/>
      </c>
      <c r="O138" s="425" t="str">
        <f t="shared" si="52"/>
        <v/>
      </c>
      <c r="P138" s="113"/>
      <c r="Q138" s="40"/>
      <c r="R138" s="40"/>
      <c r="S138" s="40"/>
      <c r="T138" s="40" t="str">
        <f>+IF(F138=0,"",'Ark1'!T157)</f>
        <v/>
      </c>
      <c r="U138" s="425" t="str">
        <f t="shared" si="45"/>
        <v/>
      </c>
      <c r="V138" s="113" t="str">
        <f>+IF(F138=0,"",'Ark1'!U157)</f>
        <v/>
      </c>
      <c r="W138" s="113" t="str">
        <f t="shared" si="46"/>
        <v/>
      </c>
      <c r="X138" s="136" t="str">
        <f>+IF(F138=0,"",'Ark1'!W157)</f>
        <v/>
      </c>
      <c r="Y138" s="136" t="str">
        <f>+IF(F138=0,"",'Ark1'!X157)</f>
        <v/>
      </c>
      <c r="Z138" s="136" t="str">
        <f>+IF(F138=0,"",'Ark1'!Y157)</f>
        <v/>
      </c>
      <c r="AA138" s="113" t="str">
        <f>+IF(F138=0,"",'Ark1'!AA157)</f>
        <v/>
      </c>
      <c r="AB138" s="40" t="str">
        <f>+IF(F138=0,"",'Ark1'!AB157)</f>
        <v/>
      </c>
      <c r="AC138" s="40" t="str">
        <f>+IF(F138=0,"",'Ark1'!AC157)</f>
        <v/>
      </c>
      <c r="AD138" s="136" t="str">
        <f>+IF(F138=0,"",'Ark1'!AD157)</f>
        <v/>
      </c>
      <c r="AE138" s="136" t="str">
        <f>+IF(F138=0,"",'Ark1'!AE157)</f>
        <v/>
      </c>
      <c r="AF138" s="136" t="str">
        <f>+IF(F138=0,"",'Ark1'!AF157)</f>
        <v/>
      </c>
      <c r="AG138" s="40" t="str">
        <f t="shared" si="41"/>
        <v/>
      </c>
      <c r="AH138" s="26"/>
      <c r="AN138" t="s">
        <v>462</v>
      </c>
    </row>
    <row r="139" spans="1:40">
      <c r="A139" s="26"/>
      <c r="B139" s="46" t="str">
        <f t="shared" si="50"/>
        <v>August</v>
      </c>
      <c r="C139" s="46">
        <f>+'Ark1'!C158</f>
        <v>2014</v>
      </c>
      <c r="D139" s="46" t="str">
        <f>+IF(F139=0,"",'Ark1'!Q158)</f>
        <v/>
      </c>
      <c r="E139" s="46" t="str">
        <f t="shared" si="37"/>
        <v/>
      </c>
      <c r="F139" s="410">
        <f>+'Ark1'!R158</f>
        <v>0</v>
      </c>
      <c r="G139" s="46" t="str">
        <f t="shared" si="38"/>
        <v/>
      </c>
      <c r="H139" s="113" t="str">
        <f>+IF(F139=0,"",'Ark1'!AG158)</f>
        <v/>
      </c>
      <c r="I139" s="113" t="str">
        <f t="shared" si="51"/>
        <v/>
      </c>
      <c r="J139" s="113" t="str">
        <f>+IF(F139=0,"",'Ark1'!AH158)</f>
        <v/>
      </c>
      <c r="K139" s="113"/>
      <c r="L139" s="113"/>
      <c r="M139" s="113"/>
      <c r="N139" s="40" t="str">
        <f>+IF(F139=0,"",'Ark1'!S158)</f>
        <v/>
      </c>
      <c r="O139" s="425" t="str">
        <f t="shared" si="52"/>
        <v/>
      </c>
      <c r="P139" s="113"/>
      <c r="Q139" s="40"/>
      <c r="R139" s="40"/>
      <c r="S139" s="40"/>
      <c r="T139" s="40" t="str">
        <f>+IF(F139=0,"",'Ark1'!T158)</f>
        <v/>
      </c>
      <c r="U139" s="425" t="str">
        <f t="shared" si="45"/>
        <v/>
      </c>
      <c r="V139" s="113" t="str">
        <f>+IF(F139=0,"",'Ark1'!U158)</f>
        <v/>
      </c>
      <c r="W139" s="113" t="str">
        <f t="shared" si="46"/>
        <v/>
      </c>
      <c r="X139" s="136" t="str">
        <f>+IF(F139=0,"",'Ark1'!W158)</f>
        <v/>
      </c>
      <c r="Y139" s="136" t="str">
        <f>+IF(F139=0,"",'Ark1'!X158)</f>
        <v/>
      </c>
      <c r="Z139" s="136" t="str">
        <f>+IF(F139=0,"",'Ark1'!Y158)</f>
        <v/>
      </c>
      <c r="AA139" s="113" t="str">
        <f>+IF(F139=0,"",'Ark1'!AA158)</f>
        <v/>
      </c>
      <c r="AB139" s="40" t="str">
        <f>+IF(F139=0,"",'Ark1'!AB158)</f>
        <v/>
      </c>
      <c r="AC139" s="40" t="str">
        <f>+IF(F139=0,"",'Ark1'!AC158)</f>
        <v/>
      </c>
      <c r="AD139" s="136" t="str">
        <f>+IF(F139=0,"",'Ark1'!AD158)</f>
        <v/>
      </c>
      <c r="AE139" s="136" t="str">
        <f>+IF(F139=0,"",'Ark1'!AE158)</f>
        <v/>
      </c>
      <c r="AF139" s="136" t="str">
        <f>+IF(F139=0,"",'Ark1'!AF158)</f>
        <v/>
      </c>
      <c r="AG139" s="40" t="str">
        <f t="shared" si="41"/>
        <v/>
      </c>
      <c r="AH139" s="26"/>
      <c r="AN139" t="s">
        <v>69</v>
      </c>
    </row>
    <row r="140" spans="1:40">
      <c r="A140" s="26"/>
      <c r="B140" s="46" t="str">
        <f t="shared" si="50"/>
        <v>September</v>
      </c>
      <c r="C140" s="46">
        <f>+'Ark1'!C159</f>
        <v>2014</v>
      </c>
      <c r="D140" s="46" t="str">
        <f>+IF(F140=0,"",'Ark1'!Q159)</f>
        <v/>
      </c>
      <c r="E140" s="46" t="str">
        <f t="shared" si="37"/>
        <v/>
      </c>
      <c r="F140" s="410">
        <f>+'Ark1'!R159</f>
        <v>0</v>
      </c>
      <c r="G140" s="46" t="str">
        <f t="shared" si="38"/>
        <v/>
      </c>
      <c r="H140" s="113" t="str">
        <f>+IF(F140=0,"",'Ark1'!AG159)</f>
        <v/>
      </c>
      <c r="I140" s="113" t="str">
        <f t="shared" si="51"/>
        <v/>
      </c>
      <c r="J140" s="113" t="str">
        <f>+IF(F140=0,"",'Ark1'!AH159)</f>
        <v/>
      </c>
      <c r="K140" s="113"/>
      <c r="L140" s="113"/>
      <c r="M140" s="113"/>
      <c r="N140" s="40" t="str">
        <f>+IF(F140=0,"",'Ark1'!S159)</f>
        <v/>
      </c>
      <c r="O140" s="425" t="str">
        <f t="shared" si="52"/>
        <v/>
      </c>
      <c r="P140" s="113"/>
      <c r="Q140" s="40"/>
      <c r="R140" s="40"/>
      <c r="S140" s="40"/>
      <c r="T140" s="40" t="str">
        <f>+IF(F140=0,"",'Ark1'!T159)</f>
        <v/>
      </c>
      <c r="U140" s="425" t="str">
        <f t="shared" si="45"/>
        <v/>
      </c>
      <c r="V140" s="113" t="str">
        <f>+IF(F140=0,"",'Ark1'!U159)</f>
        <v/>
      </c>
      <c r="W140" s="113" t="str">
        <f t="shared" si="46"/>
        <v/>
      </c>
      <c r="X140" s="136" t="str">
        <f>+IF(F140=0,"",'Ark1'!W159)</f>
        <v/>
      </c>
      <c r="Y140" s="136" t="str">
        <f>+IF(F140=0,"",'Ark1'!X159)</f>
        <v/>
      </c>
      <c r="Z140" s="136" t="str">
        <f>+IF(F140=0,"",'Ark1'!Y159)</f>
        <v/>
      </c>
      <c r="AA140" s="113" t="str">
        <f>+IF(F140=0,"",'Ark1'!AA159)</f>
        <v/>
      </c>
      <c r="AB140" s="40" t="str">
        <f>+IF(F140=0,"",'Ark1'!AB159)</f>
        <v/>
      </c>
      <c r="AC140" s="40" t="str">
        <f>+IF(F140=0,"",'Ark1'!AC159)</f>
        <v/>
      </c>
      <c r="AD140" s="136" t="str">
        <f>+IF(F140=0,"",'Ark1'!AD159)</f>
        <v/>
      </c>
      <c r="AE140" s="136" t="str">
        <f>+IF(F140=0,"",'Ark1'!AE159)</f>
        <v/>
      </c>
      <c r="AF140" s="136" t="str">
        <f>+IF(F140=0,"",'Ark1'!AF159)</f>
        <v/>
      </c>
      <c r="AG140" s="40" t="str">
        <f t="shared" si="41"/>
        <v/>
      </c>
      <c r="AH140" s="26"/>
      <c r="AN140" t="s">
        <v>81</v>
      </c>
    </row>
    <row r="141" spans="1:40">
      <c r="A141" s="26"/>
      <c r="B141" s="46" t="str">
        <f t="shared" si="50"/>
        <v>Oktober</v>
      </c>
      <c r="C141" s="46">
        <f>+'Ark1'!C160</f>
        <v>2014</v>
      </c>
      <c r="D141" s="46" t="str">
        <f>+IF(F141=0,"",'Ark1'!Q160)</f>
        <v/>
      </c>
      <c r="E141" s="46" t="str">
        <f t="shared" si="37"/>
        <v/>
      </c>
      <c r="F141" s="410">
        <f>+'Ark1'!R160</f>
        <v>0</v>
      </c>
      <c r="G141" s="46" t="str">
        <f t="shared" si="38"/>
        <v/>
      </c>
      <c r="H141" s="113" t="str">
        <f>+IF(F141=0,"",'Ark1'!AG160)</f>
        <v/>
      </c>
      <c r="I141" s="113" t="str">
        <f t="shared" si="51"/>
        <v/>
      </c>
      <c r="J141" s="113" t="str">
        <f>+IF(F141=0,"",'Ark1'!AH160)</f>
        <v/>
      </c>
      <c r="K141" s="113"/>
      <c r="L141" s="113"/>
      <c r="M141" s="113"/>
      <c r="N141" s="40" t="str">
        <f>+IF(F141=0,"",'Ark1'!S160)</f>
        <v/>
      </c>
      <c r="O141" s="425" t="str">
        <f t="shared" si="52"/>
        <v/>
      </c>
      <c r="P141" s="113"/>
      <c r="Q141" s="40"/>
      <c r="R141" s="40"/>
      <c r="S141" s="40"/>
      <c r="T141" s="40" t="str">
        <f>+IF(F141=0,"",'Ark1'!T160)</f>
        <v/>
      </c>
      <c r="U141" s="425" t="str">
        <f t="shared" si="45"/>
        <v/>
      </c>
      <c r="V141" s="113" t="str">
        <f>+IF(F141=0,"",'Ark1'!U160)</f>
        <v/>
      </c>
      <c r="W141" s="113" t="str">
        <f t="shared" si="46"/>
        <v/>
      </c>
      <c r="X141" s="136" t="str">
        <f>+IF(F141=0,"",'Ark1'!W160)</f>
        <v/>
      </c>
      <c r="Y141" s="136" t="str">
        <f>+IF(F141=0,"",'Ark1'!X160)</f>
        <v/>
      </c>
      <c r="Z141" s="136" t="str">
        <f>+IF(F141=0,"",'Ark1'!Y160)</f>
        <v/>
      </c>
      <c r="AA141" s="113" t="str">
        <f>+IF(F141=0,"",'Ark1'!AA160)</f>
        <v/>
      </c>
      <c r="AB141" s="40" t="str">
        <f>+IF(F141=0,"",'Ark1'!AB160)</f>
        <v/>
      </c>
      <c r="AC141" s="40" t="str">
        <f>+IF(F141=0,"",'Ark1'!AC160)</f>
        <v/>
      </c>
      <c r="AD141" s="136" t="str">
        <f>+IF(F141=0,"",'Ark1'!AD160)</f>
        <v/>
      </c>
      <c r="AE141" s="136" t="str">
        <f>+IF(F141=0,"",'Ark1'!AE160)</f>
        <v/>
      </c>
      <c r="AF141" s="136" t="str">
        <f>+IF(F141=0,"",'Ark1'!AF160)</f>
        <v/>
      </c>
      <c r="AG141" s="40" t="str">
        <f t="shared" si="41"/>
        <v/>
      </c>
      <c r="AH141" s="26"/>
      <c r="AN141" t="s">
        <v>70</v>
      </c>
    </row>
    <row r="142" spans="1:40">
      <c r="A142" s="26"/>
      <c r="B142" s="46" t="str">
        <f>+AN142</f>
        <v>November</v>
      </c>
      <c r="C142" s="46">
        <f>+'Ark1'!C161</f>
        <v>2014</v>
      </c>
      <c r="D142" s="46" t="str">
        <f>+IF(F142=0,"",'Ark1'!Q161)</f>
        <v/>
      </c>
      <c r="E142" s="46" t="str">
        <f t="shared" si="37"/>
        <v/>
      </c>
      <c r="F142" s="410">
        <f>+'Ark1'!R161</f>
        <v>0</v>
      </c>
      <c r="G142" s="46" t="str">
        <f t="shared" si="38"/>
        <v/>
      </c>
      <c r="H142" s="113" t="str">
        <f>+IF(F142=0,"",'Ark1'!AG161)</f>
        <v/>
      </c>
      <c r="I142" s="113" t="str">
        <f t="shared" si="51"/>
        <v/>
      </c>
      <c r="J142" s="113" t="str">
        <f>+IF(F142=0,"",'Ark1'!AH161)</f>
        <v/>
      </c>
      <c r="K142" s="113"/>
      <c r="L142" s="113"/>
      <c r="M142" s="113"/>
      <c r="N142" s="40" t="str">
        <f>+IF(F142=0,"",'Ark1'!S161)</f>
        <v/>
      </c>
      <c r="O142" s="425" t="str">
        <f t="shared" si="52"/>
        <v/>
      </c>
      <c r="P142" s="113"/>
      <c r="Q142" s="40"/>
      <c r="R142" s="40"/>
      <c r="S142" s="40"/>
      <c r="T142" s="40" t="str">
        <f>+IF(F142=0,"",'Ark1'!T161)</f>
        <v/>
      </c>
      <c r="U142" s="425" t="str">
        <f t="shared" si="45"/>
        <v/>
      </c>
      <c r="V142" s="113" t="str">
        <f>+IF(F142=0,"",'Ark1'!U161)</f>
        <v/>
      </c>
      <c r="W142" s="113" t="str">
        <f t="shared" si="46"/>
        <v/>
      </c>
      <c r="X142" s="136" t="str">
        <f>+IF(F142=0,"",'Ark1'!W161)</f>
        <v/>
      </c>
      <c r="Y142" s="136" t="str">
        <f>+IF(F142=0,"",'Ark1'!X161)</f>
        <v/>
      </c>
      <c r="Z142" s="136" t="str">
        <f>+IF(F142=0,"",'Ark1'!Y161)</f>
        <v/>
      </c>
      <c r="AA142" s="113" t="str">
        <f>+IF(F142=0,"",'Ark1'!AA161)</f>
        <v/>
      </c>
      <c r="AB142" s="40" t="str">
        <f>+IF(F142=0,"",'Ark1'!AB161)</f>
        <v/>
      </c>
      <c r="AC142" s="40" t="str">
        <f>+IF(F142=0,"",'Ark1'!AC161)</f>
        <v/>
      </c>
      <c r="AD142" s="136" t="str">
        <f>+IF(F142=0,"",'Ark1'!AD161)</f>
        <v/>
      </c>
      <c r="AE142" s="136" t="str">
        <f>+IF(F142=0,"",'Ark1'!AE161)</f>
        <v/>
      </c>
      <c r="AF142" s="136" t="str">
        <f>+IF(F142=0,"",'Ark1'!AF161)</f>
        <v/>
      </c>
      <c r="AG142" s="40" t="str">
        <f t="shared" si="41"/>
        <v/>
      </c>
      <c r="AH142" s="26"/>
      <c r="AN142" t="s">
        <v>71</v>
      </c>
    </row>
    <row r="143" spans="1:40">
      <c r="A143" s="26"/>
      <c r="B143" s="46" t="str">
        <f>+AN143</f>
        <v>Desember</v>
      </c>
      <c r="C143" s="46">
        <f>+'Ark1'!C162</f>
        <v>2014</v>
      </c>
      <c r="D143" s="46" t="str">
        <f>+IF(F143=0,"",'Ark1'!Q162)</f>
        <v/>
      </c>
      <c r="E143" s="46" t="str">
        <f t="shared" si="37"/>
        <v/>
      </c>
      <c r="F143" s="410">
        <f>+'Ark1'!R162</f>
        <v>0</v>
      </c>
      <c r="G143" s="46" t="str">
        <f t="shared" si="38"/>
        <v/>
      </c>
      <c r="H143" s="113" t="str">
        <f>+IF(F143=0,"",'Ark1'!AG162)</f>
        <v/>
      </c>
      <c r="I143" s="113" t="str">
        <f t="shared" si="51"/>
        <v/>
      </c>
      <c r="J143" s="113" t="str">
        <f>+IF(F143=0,"",'Ark1'!AH162)</f>
        <v/>
      </c>
      <c r="K143" s="113"/>
      <c r="L143" s="113"/>
      <c r="M143" s="113"/>
      <c r="N143" s="40" t="str">
        <f>+IF(F143=0,"",'Ark1'!S162)</f>
        <v/>
      </c>
      <c r="O143" s="425" t="str">
        <f t="shared" si="52"/>
        <v/>
      </c>
      <c r="P143" s="113"/>
      <c r="Q143" s="40"/>
      <c r="R143" s="40"/>
      <c r="S143" s="40"/>
      <c r="T143" s="40" t="str">
        <f>+IF(F143=0,"",'Ark1'!T162)</f>
        <v/>
      </c>
      <c r="U143" s="425" t="str">
        <f t="shared" si="45"/>
        <v/>
      </c>
      <c r="V143" s="113" t="str">
        <f>+IF(F143=0,"",'Ark1'!U162)</f>
        <v/>
      </c>
      <c r="W143" s="113" t="str">
        <f t="shared" si="46"/>
        <v/>
      </c>
      <c r="X143" s="136" t="str">
        <f>+IF(F143=0,"",'Ark1'!W162)</f>
        <v/>
      </c>
      <c r="Y143" s="136" t="str">
        <f>+IF(F143=0,"",'Ark1'!X162)</f>
        <v/>
      </c>
      <c r="Z143" s="136" t="str">
        <f>+IF(F143=0,"",'Ark1'!Y162)</f>
        <v/>
      </c>
      <c r="AA143" s="113" t="str">
        <f>+IF(F143=0,"",'Ark1'!AA162)</f>
        <v/>
      </c>
      <c r="AB143" s="40" t="str">
        <f>+IF(F143=0,"",'Ark1'!AB162)</f>
        <v/>
      </c>
      <c r="AC143" s="40" t="str">
        <f>+IF(F143=0,"",'Ark1'!AC162)</f>
        <v/>
      </c>
      <c r="AD143" s="136" t="str">
        <f>+IF(F143=0,"",'Ark1'!AD162)</f>
        <v/>
      </c>
      <c r="AE143" s="136" t="str">
        <f>+IF(F143=0,"",'Ark1'!AE162)</f>
        <v/>
      </c>
      <c r="AF143" s="136" t="str">
        <f>+IF(F143=0,"",'Ark1'!AF162)</f>
        <v/>
      </c>
      <c r="AG143" s="40" t="str">
        <f t="shared" si="41"/>
        <v/>
      </c>
      <c r="AH143" s="26"/>
      <c r="AN143" t="s">
        <v>72</v>
      </c>
    </row>
    <row r="144" spans="1:40">
      <c r="A144" s="26"/>
      <c r="B144" s="74" t="str">
        <f t="shared" ref="B144:B153" si="53">+AN144</f>
        <v>Januar</v>
      </c>
      <c r="C144" s="74">
        <f>+'Ark1'!C163</f>
        <v>2013</v>
      </c>
      <c r="D144" s="74" t="str">
        <f>+IF(F144=0,"",'Ark1'!Q163)</f>
        <v/>
      </c>
      <c r="E144" s="74" t="str">
        <f>+IF(F144=0,"",D144-D156)</f>
        <v/>
      </c>
      <c r="F144" s="361">
        <f>+'Ark1'!R163</f>
        <v>0</v>
      </c>
      <c r="G144" s="74" t="str">
        <f>+IF(F144=0,"",F144-F156)</f>
        <v/>
      </c>
      <c r="H144" s="131" t="str">
        <f>+IF(F144=0,"",'Ark1'!AG163)</f>
        <v/>
      </c>
      <c r="I144" s="131" t="str">
        <f>+IF(F144=0,"",H144-H156)</f>
        <v/>
      </c>
      <c r="J144" s="131" t="str">
        <f>+IF(F144=0,"",'Ark1'!AH163)</f>
        <v/>
      </c>
      <c r="K144" s="131"/>
      <c r="L144" s="131"/>
      <c r="M144" s="131"/>
      <c r="N144" s="75" t="str">
        <f>+IF(F144=0,"",'Ark1'!S163)</f>
        <v/>
      </c>
      <c r="O144" s="426" t="str">
        <f>+IF(F144=0,"",N144-N156)</f>
        <v/>
      </c>
      <c r="P144" s="131"/>
      <c r="Q144" s="75"/>
      <c r="R144" s="75"/>
      <c r="S144" s="75"/>
      <c r="T144" s="75" t="str">
        <f>+IF(F144=0,"",'Ark1'!T163)</f>
        <v/>
      </c>
      <c r="U144" s="426" t="str">
        <f t="shared" si="45"/>
        <v/>
      </c>
      <c r="V144" s="131" t="str">
        <f>+IF(F144=0,"",'Ark1'!U163)</f>
        <v/>
      </c>
      <c r="W144" s="131" t="str">
        <f t="shared" si="46"/>
        <v/>
      </c>
      <c r="X144" s="137" t="str">
        <f>+IF(F144=0,"",'Ark1'!W163)</f>
        <v/>
      </c>
      <c r="Y144" s="137" t="str">
        <f>+IF(F144=0,"",'Ark1'!X163)</f>
        <v/>
      </c>
      <c r="Z144" s="137" t="str">
        <f>+IF(F144=0,"",'Ark1'!Y163)</f>
        <v/>
      </c>
      <c r="AA144" s="131" t="str">
        <f>+IF(F144=0,"",'Ark1'!AA163)</f>
        <v/>
      </c>
      <c r="AB144" s="75" t="str">
        <f>+IF(F144=0,"",'Ark1'!AB163)</f>
        <v/>
      </c>
      <c r="AC144" s="75" t="str">
        <f>+IF(F144=0,"",'Ark1'!AC163)</f>
        <v/>
      </c>
      <c r="AD144" s="137" t="str">
        <f>+IF(F144=0,"",'Ark1'!AD163)</f>
        <v/>
      </c>
      <c r="AE144" s="137" t="str">
        <f>+IF(F144=0,"",'Ark1'!AE163)</f>
        <v/>
      </c>
      <c r="AF144" s="137" t="str">
        <f>+IF(F144=0,"",'Ark1'!AF163)</f>
        <v/>
      </c>
      <c r="AG144" s="75" t="str">
        <f t="shared" si="41"/>
        <v/>
      </c>
      <c r="AH144" s="26"/>
      <c r="AN144" t="s">
        <v>456</v>
      </c>
    </row>
    <row r="145" spans="1:40">
      <c r="A145" s="26"/>
      <c r="B145" s="74" t="str">
        <f t="shared" si="53"/>
        <v>Februar</v>
      </c>
      <c r="C145" s="74">
        <f>+'Ark1'!C164</f>
        <v>2013</v>
      </c>
      <c r="D145" s="74" t="str">
        <f>+IF(F145=0,"",'Ark1'!Q164)</f>
        <v/>
      </c>
      <c r="E145" s="74" t="str">
        <f t="shared" si="37"/>
        <v/>
      </c>
      <c r="F145" s="361">
        <f>+'Ark1'!R164</f>
        <v>0</v>
      </c>
      <c r="G145" s="74" t="str">
        <f t="shared" si="38"/>
        <v/>
      </c>
      <c r="H145" s="131" t="str">
        <f>+IF(F145=0,"",'Ark1'!AG164)</f>
        <v/>
      </c>
      <c r="I145" s="131" t="str">
        <f t="shared" ref="I145:I155" si="54">+IF(F145=0,"",H145-H157)</f>
        <v/>
      </c>
      <c r="J145" s="131" t="str">
        <f>+IF(F145=0,"",'Ark1'!AH164)</f>
        <v/>
      </c>
      <c r="K145" s="131"/>
      <c r="L145" s="131"/>
      <c r="M145" s="131"/>
      <c r="N145" s="75" t="str">
        <f>+IF(F145=0,"",'Ark1'!S164)</f>
        <v/>
      </c>
      <c r="O145" s="426" t="str">
        <f t="shared" ref="O145:O155" si="55">+IF(F145=0,"",N145-N157)</f>
        <v/>
      </c>
      <c r="P145" s="131"/>
      <c r="Q145" s="75"/>
      <c r="R145" s="75"/>
      <c r="S145" s="75"/>
      <c r="T145" s="75" t="str">
        <f>+IF(F145=0,"",'Ark1'!T164)</f>
        <v/>
      </c>
      <c r="U145" s="426" t="str">
        <f t="shared" si="45"/>
        <v/>
      </c>
      <c r="V145" s="131" t="str">
        <f>+IF(F145=0,"",'Ark1'!U164)</f>
        <v/>
      </c>
      <c r="W145" s="131" t="str">
        <f t="shared" si="46"/>
        <v/>
      </c>
      <c r="X145" s="137" t="str">
        <f>+IF(F145=0,"",'Ark1'!W164)</f>
        <v/>
      </c>
      <c r="Y145" s="137" t="str">
        <f>+IF(F145=0,"",'Ark1'!X164)</f>
        <v/>
      </c>
      <c r="Z145" s="137" t="str">
        <f>+IF(F145=0,"",'Ark1'!Y164)</f>
        <v/>
      </c>
      <c r="AA145" s="131" t="str">
        <f>+IF(F145=0,"",'Ark1'!AA164)</f>
        <v/>
      </c>
      <c r="AB145" s="75" t="str">
        <f>+IF(F145=0,"",'Ark1'!AB164)</f>
        <v/>
      </c>
      <c r="AC145" s="75" t="str">
        <f>+IF(F145=0,"",'Ark1'!AC164)</f>
        <v/>
      </c>
      <c r="AD145" s="137" t="str">
        <f>+IF(F145=0,"",'Ark1'!AD164)</f>
        <v/>
      </c>
      <c r="AE145" s="137" t="str">
        <f>+IF(F145=0,"",'Ark1'!AE164)</f>
        <v/>
      </c>
      <c r="AF145" s="137" t="str">
        <f>+IF(F145=0,"",'Ark1'!AF164)</f>
        <v/>
      </c>
      <c r="AG145" s="75" t="str">
        <f t="shared" si="41"/>
        <v/>
      </c>
      <c r="AH145" s="26"/>
      <c r="AN145" t="s">
        <v>457</v>
      </c>
    </row>
    <row r="146" spans="1:40">
      <c r="A146" s="26"/>
      <c r="B146" s="74" t="str">
        <f t="shared" si="53"/>
        <v>Mars</v>
      </c>
      <c r="C146" s="74">
        <f>+'Ark1'!C165</f>
        <v>2013</v>
      </c>
      <c r="D146" s="74" t="str">
        <f>+IF(F146=0,"",'Ark1'!Q165)</f>
        <v/>
      </c>
      <c r="E146" s="74" t="str">
        <f t="shared" si="37"/>
        <v/>
      </c>
      <c r="F146" s="361">
        <f>+'Ark1'!R165</f>
        <v>0</v>
      </c>
      <c r="G146" s="74" t="str">
        <f t="shared" si="38"/>
        <v/>
      </c>
      <c r="H146" s="131" t="str">
        <f>+IF(F146=0,"",'Ark1'!AG165)</f>
        <v/>
      </c>
      <c r="I146" s="131" t="str">
        <f t="shared" si="54"/>
        <v/>
      </c>
      <c r="J146" s="131" t="str">
        <f>+IF(F146=0,"",'Ark1'!AH165)</f>
        <v/>
      </c>
      <c r="K146" s="131"/>
      <c r="L146" s="131"/>
      <c r="M146" s="131"/>
      <c r="N146" s="75" t="str">
        <f>+IF(F146=0,"",'Ark1'!S165)</f>
        <v/>
      </c>
      <c r="O146" s="426" t="str">
        <f t="shared" si="55"/>
        <v/>
      </c>
      <c r="P146" s="131"/>
      <c r="Q146" s="75"/>
      <c r="R146" s="75"/>
      <c r="S146" s="75"/>
      <c r="T146" s="75" t="str">
        <f>+IF(F146=0,"",'Ark1'!T165)</f>
        <v/>
      </c>
      <c r="U146" s="426" t="str">
        <f t="shared" si="45"/>
        <v/>
      </c>
      <c r="V146" s="131" t="str">
        <f>+IF(F146=0,"",'Ark1'!U165)</f>
        <v/>
      </c>
      <c r="W146" s="131" t="str">
        <f t="shared" si="46"/>
        <v/>
      </c>
      <c r="X146" s="137" t="str">
        <f>+IF(F146=0,"",'Ark1'!W165)</f>
        <v/>
      </c>
      <c r="Y146" s="137" t="str">
        <f>+IF(F146=0,"",'Ark1'!X165)</f>
        <v/>
      </c>
      <c r="Z146" s="137" t="str">
        <f>+IF(F146=0,"",'Ark1'!Y165)</f>
        <v/>
      </c>
      <c r="AA146" s="131" t="str">
        <f>+IF(F146=0,"",'Ark1'!AA165)</f>
        <v/>
      </c>
      <c r="AB146" s="75" t="str">
        <f>+IF(F146=0,"",'Ark1'!AB165)</f>
        <v/>
      </c>
      <c r="AC146" s="75" t="str">
        <f>+IF(F146=0,"",'Ark1'!AC165)</f>
        <v/>
      </c>
      <c r="AD146" s="137" t="str">
        <f>+IF(F146=0,"",'Ark1'!AD165)</f>
        <v/>
      </c>
      <c r="AE146" s="137" t="str">
        <f>+IF(F146=0,"",'Ark1'!AE165)</f>
        <v/>
      </c>
      <c r="AF146" s="137" t="str">
        <f>+IF(F146=0,"",'Ark1'!AF165)</f>
        <v/>
      </c>
      <c r="AG146" s="75" t="str">
        <f t="shared" si="41"/>
        <v/>
      </c>
      <c r="AH146" s="26"/>
      <c r="AN146" t="s">
        <v>458</v>
      </c>
    </row>
    <row r="147" spans="1:40">
      <c r="A147" s="26"/>
      <c r="B147" s="74" t="str">
        <f t="shared" si="53"/>
        <v>April</v>
      </c>
      <c r="C147" s="74">
        <f>+'Ark1'!C166</f>
        <v>2013</v>
      </c>
      <c r="D147" s="74" t="str">
        <f>+IF(F147=0,"",'Ark1'!Q166)</f>
        <v/>
      </c>
      <c r="E147" s="74" t="str">
        <f t="shared" si="37"/>
        <v/>
      </c>
      <c r="F147" s="361">
        <f>+'Ark1'!R166</f>
        <v>0</v>
      </c>
      <c r="G147" s="74" t="str">
        <f t="shared" si="38"/>
        <v/>
      </c>
      <c r="H147" s="131" t="str">
        <f>+IF(F147=0,"",'Ark1'!AG166)</f>
        <v/>
      </c>
      <c r="I147" s="131" t="str">
        <f t="shared" si="54"/>
        <v/>
      </c>
      <c r="J147" s="131" t="str">
        <f>+IF(F147=0,"",'Ark1'!AH166)</f>
        <v/>
      </c>
      <c r="K147" s="131"/>
      <c r="L147" s="131"/>
      <c r="M147" s="131"/>
      <c r="N147" s="75" t="str">
        <f>+IF(F147=0,"",'Ark1'!S166)</f>
        <v/>
      </c>
      <c r="O147" s="426" t="str">
        <f t="shared" si="55"/>
        <v/>
      </c>
      <c r="P147" s="131"/>
      <c r="Q147" s="75"/>
      <c r="R147" s="75"/>
      <c r="S147" s="75"/>
      <c r="T147" s="75" t="str">
        <f>+IF(F147=0,"",'Ark1'!T166)</f>
        <v/>
      </c>
      <c r="U147" s="426" t="str">
        <f t="shared" si="45"/>
        <v/>
      </c>
      <c r="V147" s="131" t="str">
        <f>+IF(F147=0,"",'Ark1'!U166)</f>
        <v/>
      </c>
      <c r="W147" s="131" t="str">
        <f t="shared" si="46"/>
        <v/>
      </c>
      <c r="X147" s="137" t="str">
        <f>+IF(F147=0,"",'Ark1'!W166)</f>
        <v/>
      </c>
      <c r="Y147" s="137" t="str">
        <f>+IF(F147=0,"",'Ark1'!X166)</f>
        <v/>
      </c>
      <c r="Z147" s="137" t="str">
        <f>+IF(F147=0,"",'Ark1'!Y166)</f>
        <v/>
      </c>
      <c r="AA147" s="131" t="str">
        <f>+IF(F147=0,"",'Ark1'!AA166)</f>
        <v/>
      </c>
      <c r="AB147" s="75" t="str">
        <f>+IF(F147=0,"",'Ark1'!AB166)</f>
        <v/>
      </c>
      <c r="AC147" s="75" t="str">
        <f>+IF(F147=0,"",'Ark1'!AC166)</f>
        <v/>
      </c>
      <c r="AD147" s="137" t="str">
        <f>+IF(F147=0,"",'Ark1'!AD166)</f>
        <v/>
      </c>
      <c r="AE147" s="137" t="str">
        <f>+IF(F147=0,"",'Ark1'!AE166)</f>
        <v/>
      </c>
      <c r="AF147" s="137" t="str">
        <f>+IF(F147=0,"",'Ark1'!AF166)</f>
        <v/>
      </c>
      <c r="AG147" s="75" t="str">
        <f t="shared" si="41"/>
        <v/>
      </c>
      <c r="AH147" s="26"/>
      <c r="AN147" t="s">
        <v>459</v>
      </c>
    </row>
    <row r="148" spans="1:40">
      <c r="A148" s="26"/>
      <c r="B148" s="74" t="str">
        <f t="shared" si="53"/>
        <v>Mai</v>
      </c>
      <c r="C148" s="74">
        <f>+'Ark1'!C167</f>
        <v>2013</v>
      </c>
      <c r="D148" s="74" t="str">
        <f>+IF(F148=0,"",'Ark1'!Q167)</f>
        <v/>
      </c>
      <c r="E148" s="74" t="str">
        <f t="shared" si="37"/>
        <v/>
      </c>
      <c r="F148" s="361">
        <f>+'Ark1'!R167</f>
        <v>0</v>
      </c>
      <c r="G148" s="74" t="str">
        <f t="shared" si="38"/>
        <v/>
      </c>
      <c r="H148" s="131" t="str">
        <f>+IF(F148=0,"",'Ark1'!AG167)</f>
        <v/>
      </c>
      <c r="I148" s="131" t="str">
        <f t="shared" si="54"/>
        <v/>
      </c>
      <c r="J148" s="131" t="str">
        <f>+IF(F148=0,"",'Ark1'!AH167)</f>
        <v/>
      </c>
      <c r="K148" s="131"/>
      <c r="L148" s="131"/>
      <c r="M148" s="131"/>
      <c r="N148" s="75" t="str">
        <f>+IF(F148=0,"",'Ark1'!S167)</f>
        <v/>
      </c>
      <c r="O148" s="426" t="str">
        <f t="shared" si="55"/>
        <v/>
      </c>
      <c r="P148" s="131"/>
      <c r="Q148" s="75"/>
      <c r="R148" s="75"/>
      <c r="S148" s="75"/>
      <c r="T148" s="75" t="str">
        <f>+IF(F148=0,"",'Ark1'!T167)</f>
        <v/>
      </c>
      <c r="U148" s="426" t="str">
        <f t="shared" si="45"/>
        <v/>
      </c>
      <c r="V148" s="131" t="str">
        <f>+IF(F148=0,"",'Ark1'!U167)</f>
        <v/>
      </c>
      <c r="W148" s="131" t="str">
        <f t="shared" si="46"/>
        <v/>
      </c>
      <c r="X148" s="137" t="str">
        <f>+IF(F148=0,"",'Ark1'!W167)</f>
        <v/>
      </c>
      <c r="Y148" s="137" t="str">
        <f>+IF(F148=0,"",'Ark1'!X167)</f>
        <v/>
      </c>
      <c r="Z148" s="137" t="str">
        <f>+IF(F148=0,"",'Ark1'!Y167)</f>
        <v/>
      </c>
      <c r="AA148" s="131" t="str">
        <f>+IF(F148=0,"",'Ark1'!AA167)</f>
        <v/>
      </c>
      <c r="AB148" s="75" t="str">
        <f>+IF(F148=0,"",'Ark1'!AB167)</f>
        <v/>
      </c>
      <c r="AC148" s="75" t="str">
        <f>+IF(F148=0,"",'Ark1'!AC167)</f>
        <v/>
      </c>
      <c r="AD148" s="137" t="str">
        <f>+IF(F148=0,"",'Ark1'!AD167)</f>
        <v/>
      </c>
      <c r="AE148" s="137" t="str">
        <f>+IF(F148=0,"",'Ark1'!AE167)</f>
        <v/>
      </c>
      <c r="AF148" s="137" t="str">
        <f>+IF(F148=0,"",'Ark1'!AF167)</f>
        <v/>
      </c>
      <c r="AG148" s="75" t="str">
        <f t="shared" si="41"/>
        <v/>
      </c>
      <c r="AH148" s="26"/>
      <c r="AN148" t="s">
        <v>460</v>
      </c>
    </row>
    <row r="149" spans="1:40">
      <c r="A149" s="26"/>
      <c r="B149" s="74" t="str">
        <f t="shared" si="53"/>
        <v>Juni</v>
      </c>
      <c r="C149" s="74">
        <f>+'Ark1'!C168</f>
        <v>2013</v>
      </c>
      <c r="D149" s="74" t="str">
        <f>+IF(F149=0,"",'Ark1'!Q168)</f>
        <v/>
      </c>
      <c r="E149" s="74" t="str">
        <f t="shared" si="37"/>
        <v/>
      </c>
      <c r="F149" s="361">
        <f>+'Ark1'!R168</f>
        <v>0</v>
      </c>
      <c r="G149" s="74" t="str">
        <f t="shared" si="38"/>
        <v/>
      </c>
      <c r="H149" s="131" t="str">
        <f>+IF(F149=0,"",'Ark1'!AG168)</f>
        <v/>
      </c>
      <c r="I149" s="131" t="str">
        <f t="shared" si="54"/>
        <v/>
      </c>
      <c r="J149" s="131" t="str">
        <f>+IF(F149=0,"",'Ark1'!AH168)</f>
        <v/>
      </c>
      <c r="K149" s="131"/>
      <c r="L149" s="131"/>
      <c r="M149" s="131"/>
      <c r="N149" s="75" t="str">
        <f>+IF(F149=0,"",'Ark1'!S168)</f>
        <v/>
      </c>
      <c r="O149" s="426" t="str">
        <f t="shared" si="55"/>
        <v/>
      </c>
      <c r="P149" s="131"/>
      <c r="Q149" s="75"/>
      <c r="R149" s="75"/>
      <c r="S149" s="75"/>
      <c r="T149" s="75" t="str">
        <f>+IF(F149=0,"",'Ark1'!T168)</f>
        <v/>
      </c>
      <c r="U149" s="426" t="str">
        <f t="shared" si="45"/>
        <v/>
      </c>
      <c r="V149" s="131" t="str">
        <f>+IF(F149=0,"",'Ark1'!U168)</f>
        <v/>
      </c>
      <c r="W149" s="131" t="str">
        <f t="shared" si="46"/>
        <v/>
      </c>
      <c r="X149" s="137" t="str">
        <f>+IF(F149=0,"",'Ark1'!W168)</f>
        <v/>
      </c>
      <c r="Y149" s="137" t="str">
        <f>+IF(F149=0,"",'Ark1'!X168)</f>
        <v/>
      </c>
      <c r="Z149" s="137" t="str">
        <f>+IF(F149=0,"",'Ark1'!Y168)</f>
        <v/>
      </c>
      <c r="AA149" s="131" t="str">
        <f>+IF(F149=0,"",'Ark1'!AA168)</f>
        <v/>
      </c>
      <c r="AB149" s="75" t="str">
        <f>+IF(F149=0,"",'Ark1'!AB168)</f>
        <v/>
      </c>
      <c r="AC149" s="75" t="str">
        <f>+IF(F149=0,"",'Ark1'!AC168)</f>
        <v/>
      </c>
      <c r="AD149" s="137" t="str">
        <f>+IF(F149=0,"",'Ark1'!AD168)</f>
        <v/>
      </c>
      <c r="AE149" s="137" t="str">
        <f>+IF(F149=0,"",'Ark1'!AE168)</f>
        <v/>
      </c>
      <c r="AF149" s="137" t="str">
        <f>+IF(F149=0,"",'Ark1'!AF168)</f>
        <v/>
      </c>
      <c r="AG149" s="75" t="str">
        <f t="shared" si="41"/>
        <v/>
      </c>
      <c r="AH149" s="26"/>
      <c r="AN149" t="s">
        <v>461</v>
      </c>
    </row>
    <row r="150" spans="1:40">
      <c r="A150" s="26"/>
      <c r="B150" s="74" t="str">
        <f t="shared" si="53"/>
        <v>Juli</v>
      </c>
      <c r="C150" s="74">
        <f>+'Ark1'!C169</f>
        <v>2013</v>
      </c>
      <c r="D150" s="74" t="str">
        <f>+IF(F150=0,"",'Ark1'!Q169)</f>
        <v/>
      </c>
      <c r="E150" s="74" t="str">
        <f t="shared" si="37"/>
        <v/>
      </c>
      <c r="F150" s="361">
        <f>+'Ark1'!R169</f>
        <v>0</v>
      </c>
      <c r="G150" s="74" t="str">
        <f t="shared" si="38"/>
        <v/>
      </c>
      <c r="H150" s="131" t="str">
        <f>+IF(F150=0,"",'Ark1'!AG169)</f>
        <v/>
      </c>
      <c r="I150" s="131" t="str">
        <f t="shared" si="54"/>
        <v/>
      </c>
      <c r="J150" s="131" t="str">
        <f>+IF(F150=0,"",'Ark1'!AH169)</f>
        <v/>
      </c>
      <c r="K150" s="131"/>
      <c r="L150" s="131"/>
      <c r="M150" s="131"/>
      <c r="N150" s="75" t="str">
        <f>+IF(F150=0,"",'Ark1'!S169)</f>
        <v/>
      </c>
      <c r="O150" s="426" t="str">
        <f t="shared" si="55"/>
        <v/>
      </c>
      <c r="P150" s="131"/>
      <c r="Q150" s="75"/>
      <c r="R150" s="75"/>
      <c r="S150" s="75"/>
      <c r="T150" s="75" t="str">
        <f>+IF(F150=0,"",'Ark1'!T169)</f>
        <v/>
      </c>
      <c r="U150" s="426" t="str">
        <f t="shared" si="45"/>
        <v/>
      </c>
      <c r="V150" s="131" t="str">
        <f>+IF(F150=0,"",'Ark1'!U169)</f>
        <v/>
      </c>
      <c r="W150" s="131" t="str">
        <f t="shared" si="46"/>
        <v/>
      </c>
      <c r="X150" s="137" t="str">
        <f>+IF(F150=0,"",'Ark1'!W169)</f>
        <v/>
      </c>
      <c r="Y150" s="137" t="str">
        <f>+IF(F150=0,"",'Ark1'!X169)</f>
        <v/>
      </c>
      <c r="Z150" s="137" t="str">
        <f>+IF(F150=0,"",'Ark1'!Y169)</f>
        <v/>
      </c>
      <c r="AA150" s="131" t="str">
        <f>+IF(F150=0,"",'Ark1'!AA169)</f>
        <v/>
      </c>
      <c r="AB150" s="75" t="str">
        <f>+IF(F150=0,"",'Ark1'!AB169)</f>
        <v/>
      </c>
      <c r="AC150" s="75" t="str">
        <f>+IF(F150=0,"",'Ark1'!AC169)</f>
        <v/>
      </c>
      <c r="AD150" s="137" t="str">
        <f>+IF(F150=0,"",'Ark1'!AD169)</f>
        <v/>
      </c>
      <c r="AE150" s="137" t="str">
        <f>+IF(F150=0,"",'Ark1'!AE169)</f>
        <v/>
      </c>
      <c r="AF150" s="137" t="str">
        <f>+IF(F150=0,"",'Ark1'!AF169)</f>
        <v/>
      </c>
      <c r="AG150" s="75" t="str">
        <f t="shared" si="41"/>
        <v/>
      </c>
      <c r="AH150" s="26"/>
      <c r="AN150" t="s">
        <v>462</v>
      </c>
    </row>
    <row r="151" spans="1:40">
      <c r="A151" s="26"/>
      <c r="B151" s="74" t="str">
        <f t="shared" si="53"/>
        <v>August</v>
      </c>
      <c r="C151" s="74">
        <f>+'Ark1'!C170</f>
        <v>2013</v>
      </c>
      <c r="D151" s="74" t="str">
        <f>+IF(F151=0,"",'Ark1'!Q170)</f>
        <v/>
      </c>
      <c r="E151" s="74" t="str">
        <f t="shared" si="37"/>
        <v/>
      </c>
      <c r="F151" s="361">
        <f>+'Ark1'!R170</f>
        <v>0</v>
      </c>
      <c r="G151" s="74" t="str">
        <f t="shared" si="38"/>
        <v/>
      </c>
      <c r="H151" s="131" t="str">
        <f>+IF(F151=0,"",'Ark1'!AG170)</f>
        <v/>
      </c>
      <c r="I151" s="131" t="str">
        <f t="shared" si="54"/>
        <v/>
      </c>
      <c r="J151" s="131" t="str">
        <f>+IF(F151=0,"",'Ark1'!AH170)</f>
        <v/>
      </c>
      <c r="K151" s="131"/>
      <c r="L151" s="131"/>
      <c r="M151" s="131"/>
      <c r="N151" s="75" t="str">
        <f>+IF(F151=0,"",'Ark1'!S170)</f>
        <v/>
      </c>
      <c r="O151" s="426" t="str">
        <f t="shared" si="55"/>
        <v/>
      </c>
      <c r="P151" s="131"/>
      <c r="Q151" s="75"/>
      <c r="R151" s="75"/>
      <c r="S151" s="75"/>
      <c r="T151" s="75" t="str">
        <f>+IF(F151=0,"",'Ark1'!T170)</f>
        <v/>
      </c>
      <c r="U151" s="426" t="str">
        <f t="shared" si="45"/>
        <v/>
      </c>
      <c r="V151" s="131" t="str">
        <f>+IF(F151=0,"",'Ark1'!U170)</f>
        <v/>
      </c>
      <c r="W151" s="131" t="str">
        <f t="shared" si="46"/>
        <v/>
      </c>
      <c r="X151" s="137" t="str">
        <f>+IF(F151=0,"",'Ark1'!W170)</f>
        <v/>
      </c>
      <c r="Y151" s="137" t="str">
        <f>+IF(F151=0,"",'Ark1'!X170)</f>
        <v/>
      </c>
      <c r="Z151" s="137" t="str">
        <f>+IF(F151=0,"",'Ark1'!Y170)</f>
        <v/>
      </c>
      <c r="AA151" s="131" t="str">
        <f>+IF(F151=0,"",'Ark1'!AA170)</f>
        <v/>
      </c>
      <c r="AB151" s="75" t="str">
        <f>+IF(F151=0,"",'Ark1'!AB170)</f>
        <v/>
      </c>
      <c r="AC151" s="75" t="str">
        <f>+IF(F151=0,"",'Ark1'!AC170)</f>
        <v/>
      </c>
      <c r="AD151" s="137" t="str">
        <f>+IF(F151=0,"",'Ark1'!AD170)</f>
        <v/>
      </c>
      <c r="AE151" s="137" t="str">
        <f>+IF(F151=0,"",'Ark1'!AE170)</f>
        <v/>
      </c>
      <c r="AF151" s="137" t="str">
        <f>+IF(F151=0,"",'Ark1'!AF170)</f>
        <v/>
      </c>
      <c r="AG151" s="75" t="str">
        <f t="shared" si="41"/>
        <v/>
      </c>
      <c r="AH151" s="26"/>
      <c r="AN151" t="s">
        <v>69</v>
      </c>
    </row>
    <row r="152" spans="1:40">
      <c r="A152" s="26"/>
      <c r="B152" s="74" t="str">
        <f t="shared" si="53"/>
        <v>September</v>
      </c>
      <c r="C152" s="74">
        <f>+'Ark1'!C171</f>
        <v>2013</v>
      </c>
      <c r="D152" s="74" t="str">
        <f>+IF(F152=0,"",'Ark1'!Q171)</f>
        <v/>
      </c>
      <c r="E152" s="74" t="str">
        <f t="shared" si="37"/>
        <v/>
      </c>
      <c r="F152" s="361">
        <f>+'Ark1'!R171</f>
        <v>0</v>
      </c>
      <c r="G152" s="74" t="str">
        <f t="shared" si="38"/>
        <v/>
      </c>
      <c r="H152" s="131" t="str">
        <f>+IF(F152=0,"",'Ark1'!AG171)</f>
        <v/>
      </c>
      <c r="I152" s="131" t="str">
        <f t="shared" si="54"/>
        <v/>
      </c>
      <c r="J152" s="131" t="str">
        <f>+IF(F152=0,"",'Ark1'!AH171)</f>
        <v/>
      </c>
      <c r="K152" s="131"/>
      <c r="L152" s="131"/>
      <c r="M152" s="131"/>
      <c r="N152" s="75" t="str">
        <f>+IF(F152=0,"",'Ark1'!S171)</f>
        <v/>
      </c>
      <c r="O152" s="426" t="str">
        <f t="shared" si="55"/>
        <v/>
      </c>
      <c r="P152" s="131"/>
      <c r="Q152" s="75"/>
      <c r="R152" s="75"/>
      <c r="S152" s="75"/>
      <c r="T152" s="75" t="str">
        <f>+IF(F152=0,"",'Ark1'!T171)</f>
        <v/>
      </c>
      <c r="U152" s="426" t="str">
        <f t="shared" si="45"/>
        <v/>
      </c>
      <c r="V152" s="131" t="str">
        <f>+IF(F152=0,"",'Ark1'!U171)</f>
        <v/>
      </c>
      <c r="W152" s="131" t="str">
        <f t="shared" si="46"/>
        <v/>
      </c>
      <c r="X152" s="137" t="str">
        <f>+IF(F152=0,"",'Ark1'!W171)</f>
        <v/>
      </c>
      <c r="Y152" s="137" t="str">
        <f>+IF(F152=0,"",'Ark1'!X171)</f>
        <v/>
      </c>
      <c r="Z152" s="137" t="str">
        <f>+IF(F152=0,"",'Ark1'!Y171)</f>
        <v/>
      </c>
      <c r="AA152" s="131" t="str">
        <f>+IF(F152=0,"",'Ark1'!AA171)</f>
        <v/>
      </c>
      <c r="AB152" s="75" t="str">
        <f>+IF(F152=0,"",'Ark1'!AB171)</f>
        <v/>
      </c>
      <c r="AC152" s="75" t="str">
        <f>+IF(F152=0,"",'Ark1'!AC171)</f>
        <v/>
      </c>
      <c r="AD152" s="137" t="str">
        <f>+IF(F152=0,"",'Ark1'!AD171)</f>
        <v/>
      </c>
      <c r="AE152" s="137" t="str">
        <f>+IF(F152=0,"",'Ark1'!AE171)</f>
        <v/>
      </c>
      <c r="AF152" s="137" t="str">
        <f>+IF(F152=0,"",'Ark1'!AF171)</f>
        <v/>
      </c>
      <c r="AG152" s="75" t="str">
        <f t="shared" si="41"/>
        <v/>
      </c>
      <c r="AH152" s="26"/>
      <c r="AN152" t="s">
        <v>81</v>
      </c>
    </row>
    <row r="153" spans="1:40">
      <c r="A153" s="26"/>
      <c r="B153" s="74" t="str">
        <f t="shared" si="53"/>
        <v>Oktober</v>
      </c>
      <c r="C153" s="74">
        <f>+'Ark1'!C172</f>
        <v>2013</v>
      </c>
      <c r="D153" s="74" t="str">
        <f>+IF(F153=0,"",'Ark1'!Q172)</f>
        <v/>
      </c>
      <c r="E153" s="74" t="str">
        <f t="shared" si="37"/>
        <v/>
      </c>
      <c r="F153" s="361">
        <f>+'Ark1'!R172</f>
        <v>0</v>
      </c>
      <c r="G153" s="74" t="str">
        <f t="shared" si="38"/>
        <v/>
      </c>
      <c r="H153" s="131" t="str">
        <f>+IF(F153=0,"",'Ark1'!AG172)</f>
        <v/>
      </c>
      <c r="I153" s="131" t="str">
        <f t="shared" si="54"/>
        <v/>
      </c>
      <c r="J153" s="131" t="str">
        <f>+IF(F153=0,"",'Ark1'!AH172)</f>
        <v/>
      </c>
      <c r="K153" s="131"/>
      <c r="L153" s="131"/>
      <c r="M153" s="131"/>
      <c r="N153" s="75" t="str">
        <f>+IF(F153=0,"",'Ark1'!S172)</f>
        <v/>
      </c>
      <c r="O153" s="426" t="str">
        <f t="shared" si="55"/>
        <v/>
      </c>
      <c r="P153" s="131"/>
      <c r="Q153" s="75"/>
      <c r="R153" s="75"/>
      <c r="S153" s="75"/>
      <c r="T153" s="75" t="str">
        <f>+IF(F153=0,"",'Ark1'!T172)</f>
        <v/>
      </c>
      <c r="U153" s="426" t="str">
        <f t="shared" si="45"/>
        <v/>
      </c>
      <c r="V153" s="131" t="str">
        <f>+IF(F153=0,"",'Ark1'!U172)</f>
        <v/>
      </c>
      <c r="W153" s="131" t="str">
        <f t="shared" si="46"/>
        <v/>
      </c>
      <c r="X153" s="137" t="str">
        <f>+IF(F153=0,"",'Ark1'!W172)</f>
        <v/>
      </c>
      <c r="Y153" s="137" t="str">
        <f>+IF(F153=0,"",'Ark1'!X172)</f>
        <v/>
      </c>
      <c r="Z153" s="137" t="str">
        <f>+IF(F153=0,"",'Ark1'!Y172)</f>
        <v/>
      </c>
      <c r="AA153" s="131" t="str">
        <f>+IF(F153=0,"",'Ark1'!AA172)</f>
        <v/>
      </c>
      <c r="AB153" s="75" t="str">
        <f>+IF(F153=0,"",'Ark1'!AB172)</f>
        <v/>
      </c>
      <c r="AC153" s="75" t="str">
        <f>+IF(F153=0,"",'Ark1'!AC172)</f>
        <v/>
      </c>
      <c r="AD153" s="137" t="str">
        <f>+IF(F153=0,"",'Ark1'!AD172)</f>
        <v/>
      </c>
      <c r="AE153" s="137" t="str">
        <f>+IF(F153=0,"",'Ark1'!AE172)</f>
        <v/>
      </c>
      <c r="AF153" s="137" t="str">
        <f>+IF(F153=0,"",'Ark1'!AF172)</f>
        <v/>
      </c>
      <c r="AG153" s="75" t="str">
        <f t="shared" si="41"/>
        <v/>
      </c>
      <c r="AH153" s="26"/>
      <c r="AN153" t="s">
        <v>70</v>
      </c>
    </row>
    <row r="154" spans="1:40">
      <c r="A154" s="26"/>
      <c r="B154" s="74" t="str">
        <f>+AN154</f>
        <v>November</v>
      </c>
      <c r="C154" s="74">
        <f>+'Ark1'!C173</f>
        <v>2013</v>
      </c>
      <c r="D154" s="74" t="str">
        <f>+IF(F154=0,"",'Ark1'!Q173)</f>
        <v/>
      </c>
      <c r="E154" s="74" t="str">
        <f t="shared" si="37"/>
        <v/>
      </c>
      <c r="F154" s="361">
        <f>+'Ark1'!R173</f>
        <v>0</v>
      </c>
      <c r="G154" s="74" t="str">
        <f t="shared" si="38"/>
        <v/>
      </c>
      <c r="H154" s="131" t="str">
        <f>+IF(F154=0,"",'Ark1'!AG173)</f>
        <v/>
      </c>
      <c r="I154" s="131" t="str">
        <f t="shared" si="54"/>
        <v/>
      </c>
      <c r="J154" s="131" t="str">
        <f>+IF(F154=0,"",'Ark1'!AH173)</f>
        <v/>
      </c>
      <c r="K154" s="131"/>
      <c r="L154" s="131"/>
      <c r="M154" s="131"/>
      <c r="N154" s="75" t="str">
        <f>+IF(F154=0,"",'Ark1'!S173)</f>
        <v/>
      </c>
      <c r="O154" s="426" t="str">
        <f t="shared" si="55"/>
        <v/>
      </c>
      <c r="P154" s="131"/>
      <c r="Q154" s="75"/>
      <c r="R154" s="75"/>
      <c r="S154" s="75"/>
      <c r="T154" s="75" t="str">
        <f>+IF(F154=0,"",'Ark1'!T173)</f>
        <v/>
      </c>
      <c r="U154" s="426" t="str">
        <f t="shared" si="45"/>
        <v/>
      </c>
      <c r="V154" s="131" t="str">
        <f>+IF(F154=0,"",'Ark1'!U173)</f>
        <v/>
      </c>
      <c r="W154" s="131" t="str">
        <f t="shared" si="46"/>
        <v/>
      </c>
      <c r="X154" s="137" t="str">
        <f>+IF(F154=0,"",'Ark1'!W173)</f>
        <v/>
      </c>
      <c r="Y154" s="137" t="str">
        <f>+IF(F154=0,"",'Ark1'!X173)</f>
        <v/>
      </c>
      <c r="Z154" s="137" t="str">
        <f>+IF(F154=0,"",'Ark1'!Y173)</f>
        <v/>
      </c>
      <c r="AA154" s="131" t="str">
        <f>+IF(F154=0,"",'Ark1'!AA173)</f>
        <v/>
      </c>
      <c r="AB154" s="75" t="str">
        <f>+IF(F154=0,"",'Ark1'!AB173)</f>
        <v/>
      </c>
      <c r="AC154" s="75" t="str">
        <f>+IF(F154=0,"",'Ark1'!AC173)</f>
        <v/>
      </c>
      <c r="AD154" s="137" t="str">
        <f>+IF(F154=0,"",'Ark1'!AD173)</f>
        <v/>
      </c>
      <c r="AE154" s="137" t="str">
        <f>+IF(F154=0,"",'Ark1'!AE173)</f>
        <v/>
      </c>
      <c r="AF154" s="137" t="str">
        <f>+IF(F154=0,"",'Ark1'!AF173)</f>
        <v/>
      </c>
      <c r="AG154" s="75" t="str">
        <f t="shared" si="41"/>
        <v/>
      </c>
      <c r="AH154" s="26"/>
      <c r="AN154" t="s">
        <v>71</v>
      </c>
    </row>
    <row r="155" spans="1:40">
      <c r="A155" s="26"/>
      <c r="B155" s="74" t="str">
        <f>+AN155</f>
        <v>Desember</v>
      </c>
      <c r="C155" s="74">
        <f>+'Ark1'!C174</f>
        <v>2013</v>
      </c>
      <c r="D155" s="74" t="str">
        <f>+IF(F155=0,"",'Ark1'!Q174)</f>
        <v/>
      </c>
      <c r="E155" s="74" t="str">
        <f t="shared" si="37"/>
        <v/>
      </c>
      <c r="F155" s="361">
        <f>+'Ark1'!R174</f>
        <v>0</v>
      </c>
      <c r="G155" s="74" t="str">
        <f t="shared" si="38"/>
        <v/>
      </c>
      <c r="H155" s="131" t="str">
        <f>+IF(F155=0,"",'Ark1'!AG174)</f>
        <v/>
      </c>
      <c r="I155" s="131" t="str">
        <f t="shared" si="54"/>
        <v/>
      </c>
      <c r="J155" s="131" t="str">
        <f>+IF(F155=0,"",'Ark1'!AH174)</f>
        <v/>
      </c>
      <c r="K155" s="131"/>
      <c r="L155" s="131"/>
      <c r="M155" s="131"/>
      <c r="N155" s="75" t="str">
        <f>+IF(F155=0,"",'Ark1'!S174)</f>
        <v/>
      </c>
      <c r="O155" s="426" t="str">
        <f t="shared" si="55"/>
        <v/>
      </c>
      <c r="P155" s="131"/>
      <c r="Q155" s="75"/>
      <c r="R155" s="75"/>
      <c r="S155" s="75"/>
      <c r="T155" s="75" t="str">
        <f>+IF(F155=0,"",'Ark1'!T174)</f>
        <v/>
      </c>
      <c r="U155" s="426" t="str">
        <f t="shared" si="45"/>
        <v/>
      </c>
      <c r="V155" s="131" t="str">
        <f>+IF(F155=0,"",'Ark1'!U174)</f>
        <v/>
      </c>
      <c r="W155" s="131" t="str">
        <f t="shared" si="46"/>
        <v/>
      </c>
      <c r="X155" s="137" t="str">
        <f>+IF(F155=0,"",'Ark1'!W174)</f>
        <v/>
      </c>
      <c r="Y155" s="137" t="str">
        <f>+IF(F155=0,"",'Ark1'!X174)</f>
        <v/>
      </c>
      <c r="Z155" s="137" t="str">
        <f>+IF(F155=0,"",'Ark1'!Y174)</f>
        <v/>
      </c>
      <c r="AA155" s="131" t="str">
        <f>+IF(F155=0,"",'Ark1'!AA174)</f>
        <v/>
      </c>
      <c r="AB155" s="75" t="str">
        <f>+IF(F155=0,"",'Ark1'!AB174)</f>
        <v/>
      </c>
      <c r="AC155" s="75" t="str">
        <f>+IF(F155=0,"",'Ark1'!AC174)</f>
        <v/>
      </c>
      <c r="AD155" s="137" t="str">
        <f>+IF(F155=0,"",'Ark1'!AD174)</f>
        <v/>
      </c>
      <c r="AE155" s="137" t="str">
        <f>+IF(F155=0,"",'Ark1'!AE174)</f>
        <v/>
      </c>
      <c r="AF155" s="137" t="str">
        <f>+IF(F155=0,"",'Ark1'!AF174)</f>
        <v/>
      </c>
      <c r="AG155" s="75" t="str">
        <f t="shared" si="41"/>
        <v/>
      </c>
      <c r="AH155" s="26"/>
      <c r="AN155" t="s">
        <v>72</v>
      </c>
    </row>
    <row r="156" spans="1:40">
      <c r="A156" s="26"/>
      <c r="B156" s="46" t="str">
        <f t="shared" ref="B156:B165" si="56">+AN156</f>
        <v>Januar</v>
      </c>
      <c r="C156" s="46">
        <f>+'Ark1'!C175</f>
        <v>2012</v>
      </c>
      <c r="D156" s="46" t="str">
        <f>+IF(F156=0,"",'Ark1'!Q175)</f>
        <v/>
      </c>
      <c r="E156" s="46" t="str">
        <f>+IF(F156=0,"",D156-D168)</f>
        <v/>
      </c>
      <c r="F156" s="410">
        <f>+'Ark1'!R175</f>
        <v>0</v>
      </c>
      <c r="G156" s="46" t="str">
        <f>+IF(F156=0,"",F156-F168)</f>
        <v/>
      </c>
      <c r="H156" s="113" t="str">
        <f>+IF(F156=0,"",'Ark1'!AG175)</f>
        <v/>
      </c>
      <c r="I156" s="113" t="str">
        <f>+IF(F156=0,"",H156-H168)</f>
        <v/>
      </c>
      <c r="J156" s="113" t="str">
        <f>+IF(F156=0,"",'Ark1'!AH175)</f>
        <v/>
      </c>
      <c r="K156" s="113"/>
      <c r="L156" s="113"/>
      <c r="M156" s="113"/>
      <c r="N156" s="40" t="str">
        <f>+IF(F156=0,"",'Ark1'!S175)</f>
        <v/>
      </c>
      <c r="O156" s="425" t="str">
        <f>+IF(F156=0,"",N156-N168)</f>
        <v/>
      </c>
      <c r="P156" s="113"/>
      <c r="Q156" s="40"/>
      <c r="R156" s="40"/>
      <c r="S156" s="40"/>
      <c r="T156" s="40" t="str">
        <f>+IF(F156=0,"",'Ark1'!T175)</f>
        <v/>
      </c>
      <c r="U156" s="425" t="str">
        <f t="shared" si="45"/>
        <v/>
      </c>
      <c r="V156" s="113" t="str">
        <f>+IF(F156=0,"",'Ark1'!U175)</f>
        <v/>
      </c>
      <c r="W156" s="113" t="str">
        <f t="shared" si="46"/>
        <v/>
      </c>
      <c r="X156" s="136" t="str">
        <f>+IF(F156=0,"",'Ark1'!W175)</f>
        <v/>
      </c>
      <c r="Y156" s="136" t="str">
        <f>+IF(F156=0,"",'Ark1'!X175)</f>
        <v/>
      </c>
      <c r="Z156" s="136" t="str">
        <f>+IF(F156=0,"",'Ark1'!Y175)</f>
        <v/>
      </c>
      <c r="AA156" s="113" t="str">
        <f>+IF(F156=0,"",'Ark1'!AA175)</f>
        <v/>
      </c>
      <c r="AB156" s="40" t="str">
        <f>+IF(F156=0,"",'Ark1'!AB175)</f>
        <v/>
      </c>
      <c r="AC156" s="40" t="str">
        <f>+IF(F156=0,"",'Ark1'!AC175)</f>
        <v/>
      </c>
      <c r="AD156" s="136" t="str">
        <f>+IF(F156=0,"",'Ark1'!AD175)</f>
        <v/>
      </c>
      <c r="AE156" s="136" t="str">
        <f>+IF(F156=0,"",'Ark1'!AE175)</f>
        <v/>
      </c>
      <c r="AF156" s="136" t="str">
        <f>+IF(F156=0,"",'Ark1'!AF175)</f>
        <v/>
      </c>
      <c r="AG156" s="40" t="str">
        <f t="shared" si="41"/>
        <v/>
      </c>
      <c r="AH156" s="26"/>
      <c r="AN156" t="s">
        <v>456</v>
      </c>
    </row>
    <row r="157" spans="1:40">
      <c r="A157" s="26"/>
      <c r="B157" s="46" t="str">
        <f t="shared" si="56"/>
        <v>Februar</v>
      </c>
      <c r="C157" s="46">
        <f>+'Ark1'!C176</f>
        <v>2012</v>
      </c>
      <c r="D157" s="46" t="str">
        <f>+IF(F157=0,"",'Ark1'!Q176)</f>
        <v/>
      </c>
      <c r="E157" s="46" t="str">
        <f t="shared" si="37"/>
        <v/>
      </c>
      <c r="F157" s="410">
        <f>+'Ark1'!R176</f>
        <v>0</v>
      </c>
      <c r="G157" s="46" t="str">
        <f t="shared" si="38"/>
        <v/>
      </c>
      <c r="H157" s="113" t="str">
        <f>+IF(F157=0,"",'Ark1'!AG176)</f>
        <v/>
      </c>
      <c r="I157" s="113" t="str">
        <f t="shared" ref="I157:I167" si="57">+IF(F157=0,"",H157-H169)</f>
        <v/>
      </c>
      <c r="J157" s="113" t="str">
        <f>+IF(F157=0,"",'Ark1'!AH176)</f>
        <v/>
      </c>
      <c r="K157" s="113"/>
      <c r="L157" s="113"/>
      <c r="M157" s="113"/>
      <c r="N157" s="40" t="str">
        <f>+IF(F157=0,"",'Ark1'!S176)</f>
        <v/>
      </c>
      <c r="O157" s="425" t="str">
        <f t="shared" ref="O157:O167" si="58">+IF(F157=0,"",N157-N169)</f>
        <v/>
      </c>
      <c r="P157" s="113"/>
      <c r="Q157" s="40"/>
      <c r="R157" s="40"/>
      <c r="S157" s="40"/>
      <c r="T157" s="40" t="str">
        <f>+IF(F157=0,"",'Ark1'!T176)</f>
        <v/>
      </c>
      <c r="U157" s="425" t="str">
        <f t="shared" si="45"/>
        <v/>
      </c>
      <c r="V157" s="113" t="str">
        <f>+IF(F157=0,"",'Ark1'!U176)</f>
        <v/>
      </c>
      <c r="W157" s="113" t="str">
        <f t="shared" si="46"/>
        <v/>
      </c>
      <c r="X157" s="136" t="str">
        <f>+IF(F157=0,"",'Ark1'!W176)</f>
        <v/>
      </c>
      <c r="Y157" s="136" t="str">
        <f>+IF(F157=0,"",'Ark1'!X176)</f>
        <v/>
      </c>
      <c r="Z157" s="136" t="str">
        <f>+IF(F157=0,"",'Ark1'!Y176)</f>
        <v/>
      </c>
      <c r="AA157" s="113" t="str">
        <f>+IF(F157=0,"",'Ark1'!AA176)</f>
        <v/>
      </c>
      <c r="AB157" s="40" t="str">
        <f>+IF(F157=0,"",'Ark1'!AB176)</f>
        <v/>
      </c>
      <c r="AC157" s="40" t="str">
        <f>+IF(F157=0,"",'Ark1'!AC176)</f>
        <v/>
      </c>
      <c r="AD157" s="136" t="str">
        <f>+IF(F157=0,"",'Ark1'!AD176)</f>
        <v/>
      </c>
      <c r="AE157" s="136" t="str">
        <f>+IF(F157=0,"",'Ark1'!AE176)</f>
        <v/>
      </c>
      <c r="AF157" s="136" t="str">
        <f>+IF(F157=0,"",'Ark1'!AF176)</f>
        <v/>
      </c>
      <c r="AG157" s="40" t="str">
        <f t="shared" si="41"/>
        <v/>
      </c>
      <c r="AH157" s="26"/>
      <c r="AN157" t="s">
        <v>457</v>
      </c>
    </row>
    <row r="158" spans="1:40">
      <c r="A158" s="26"/>
      <c r="B158" s="46" t="str">
        <f t="shared" si="56"/>
        <v>Mars</v>
      </c>
      <c r="C158" s="46">
        <f>+'Ark1'!C177</f>
        <v>2012</v>
      </c>
      <c r="D158" s="46" t="str">
        <f>+IF(F158=0,"",'Ark1'!Q177)</f>
        <v/>
      </c>
      <c r="E158" s="46" t="str">
        <f t="shared" si="37"/>
        <v/>
      </c>
      <c r="F158" s="410">
        <f>+'Ark1'!R177</f>
        <v>0</v>
      </c>
      <c r="G158" s="46" t="str">
        <f t="shared" si="38"/>
        <v/>
      </c>
      <c r="H158" s="113" t="str">
        <f>+IF(F158=0,"",'Ark1'!AG177)</f>
        <v/>
      </c>
      <c r="I158" s="113" t="str">
        <f t="shared" si="57"/>
        <v/>
      </c>
      <c r="J158" s="113" t="str">
        <f>+IF(F158=0,"",'Ark1'!AH177)</f>
        <v/>
      </c>
      <c r="K158" s="113"/>
      <c r="L158" s="113"/>
      <c r="M158" s="113"/>
      <c r="N158" s="40" t="str">
        <f>+IF(F158=0,"",'Ark1'!S177)</f>
        <v/>
      </c>
      <c r="O158" s="425" t="str">
        <f t="shared" si="58"/>
        <v/>
      </c>
      <c r="P158" s="113"/>
      <c r="Q158" s="40"/>
      <c r="R158" s="40"/>
      <c r="S158" s="40"/>
      <c r="T158" s="40" t="str">
        <f>+IF(F158=0,"",'Ark1'!T177)</f>
        <v/>
      </c>
      <c r="U158" s="425" t="str">
        <f t="shared" si="45"/>
        <v/>
      </c>
      <c r="V158" s="113" t="str">
        <f>+IF(F158=0,"",'Ark1'!U177)</f>
        <v/>
      </c>
      <c r="W158" s="113" t="str">
        <f t="shared" si="46"/>
        <v/>
      </c>
      <c r="X158" s="136" t="str">
        <f>+IF(F158=0,"",'Ark1'!W177)</f>
        <v/>
      </c>
      <c r="Y158" s="136" t="str">
        <f>+IF(F158=0,"",'Ark1'!X177)</f>
        <v/>
      </c>
      <c r="Z158" s="136" t="str">
        <f>+IF(F158=0,"",'Ark1'!Y177)</f>
        <v/>
      </c>
      <c r="AA158" s="113" t="str">
        <f>+IF(F158=0,"",'Ark1'!AA177)</f>
        <v/>
      </c>
      <c r="AB158" s="40" t="str">
        <f>+IF(F158=0,"",'Ark1'!AB177)</f>
        <v/>
      </c>
      <c r="AC158" s="40" t="str">
        <f>+IF(F158=0,"",'Ark1'!AC177)</f>
        <v/>
      </c>
      <c r="AD158" s="136" t="str">
        <f>+IF(F158=0,"",'Ark1'!AD177)</f>
        <v/>
      </c>
      <c r="AE158" s="136" t="str">
        <f>+IF(F158=0,"",'Ark1'!AE177)</f>
        <v/>
      </c>
      <c r="AF158" s="136" t="str">
        <f>+IF(F158=0,"",'Ark1'!AF177)</f>
        <v/>
      </c>
      <c r="AG158" s="40" t="str">
        <f t="shared" si="41"/>
        <v/>
      </c>
      <c r="AH158" s="26"/>
      <c r="AN158" t="s">
        <v>458</v>
      </c>
    </row>
    <row r="159" spans="1:40">
      <c r="A159" s="26"/>
      <c r="B159" s="46" t="str">
        <f t="shared" si="56"/>
        <v>April</v>
      </c>
      <c r="C159" s="46">
        <f>+'Ark1'!C178</f>
        <v>2012</v>
      </c>
      <c r="D159" s="46" t="str">
        <f>+IF(F159=0,"",'Ark1'!Q178)</f>
        <v/>
      </c>
      <c r="E159" s="46" t="str">
        <f t="shared" si="37"/>
        <v/>
      </c>
      <c r="F159" s="410">
        <f>+'Ark1'!R178</f>
        <v>0</v>
      </c>
      <c r="G159" s="46" t="str">
        <f t="shared" si="38"/>
        <v/>
      </c>
      <c r="H159" s="113" t="str">
        <f>+IF(F159=0,"",'Ark1'!AG178)</f>
        <v/>
      </c>
      <c r="I159" s="113" t="str">
        <f t="shared" si="57"/>
        <v/>
      </c>
      <c r="J159" s="113" t="str">
        <f>+IF(F159=0,"",'Ark1'!AH178)</f>
        <v/>
      </c>
      <c r="K159" s="113"/>
      <c r="L159" s="113"/>
      <c r="M159" s="113"/>
      <c r="N159" s="40" t="str">
        <f>+IF(F159=0,"",'Ark1'!S178)</f>
        <v/>
      </c>
      <c r="O159" s="425" t="str">
        <f t="shared" si="58"/>
        <v/>
      </c>
      <c r="P159" s="113"/>
      <c r="Q159" s="40"/>
      <c r="R159" s="40"/>
      <c r="S159" s="40"/>
      <c r="T159" s="40" t="str">
        <f>+IF(F159=0,"",'Ark1'!T178)</f>
        <v/>
      </c>
      <c r="U159" s="425" t="str">
        <f t="shared" si="45"/>
        <v/>
      </c>
      <c r="V159" s="113" t="str">
        <f>+IF(F159=0,"",'Ark1'!U178)</f>
        <v/>
      </c>
      <c r="W159" s="113" t="str">
        <f t="shared" si="46"/>
        <v/>
      </c>
      <c r="X159" s="136" t="str">
        <f>+IF(F159=0,"",'Ark1'!W178)</f>
        <v/>
      </c>
      <c r="Y159" s="136" t="str">
        <f>+IF(F159=0,"",'Ark1'!X178)</f>
        <v/>
      </c>
      <c r="Z159" s="136" t="str">
        <f>+IF(F159=0,"",'Ark1'!Y178)</f>
        <v/>
      </c>
      <c r="AA159" s="113" t="str">
        <f>+IF(F159=0,"",'Ark1'!AA178)</f>
        <v/>
      </c>
      <c r="AB159" s="40" t="str">
        <f>+IF(F159=0,"",'Ark1'!AB178)</f>
        <v/>
      </c>
      <c r="AC159" s="40" t="str">
        <f>+IF(F159=0,"",'Ark1'!AC178)</f>
        <v/>
      </c>
      <c r="AD159" s="136" t="str">
        <f>+IF(F159=0,"",'Ark1'!AD178)</f>
        <v/>
      </c>
      <c r="AE159" s="136" t="str">
        <f>+IF(F159=0,"",'Ark1'!AE178)</f>
        <v/>
      </c>
      <c r="AF159" s="136" t="str">
        <f>+IF(F159=0,"",'Ark1'!AF178)</f>
        <v/>
      </c>
      <c r="AG159" s="40" t="str">
        <f t="shared" si="41"/>
        <v/>
      </c>
      <c r="AH159" s="26"/>
      <c r="AN159" t="s">
        <v>459</v>
      </c>
    </row>
    <row r="160" spans="1:40">
      <c r="A160" s="26"/>
      <c r="B160" s="46" t="str">
        <f t="shared" si="56"/>
        <v>Mai</v>
      </c>
      <c r="C160" s="46">
        <f>+'Ark1'!C179</f>
        <v>2012</v>
      </c>
      <c r="D160" s="46" t="str">
        <f>+IF(F160=0,"",'Ark1'!Q179)</f>
        <v/>
      </c>
      <c r="E160" s="46" t="str">
        <f t="shared" si="37"/>
        <v/>
      </c>
      <c r="F160" s="410">
        <f>+'Ark1'!R179</f>
        <v>0</v>
      </c>
      <c r="G160" s="46" t="str">
        <f t="shared" si="38"/>
        <v/>
      </c>
      <c r="H160" s="113" t="str">
        <f>+IF(F160=0,"",'Ark1'!AG179)</f>
        <v/>
      </c>
      <c r="I160" s="113" t="str">
        <f t="shared" si="57"/>
        <v/>
      </c>
      <c r="J160" s="113" t="str">
        <f>+IF(F160=0,"",'Ark1'!AH179)</f>
        <v/>
      </c>
      <c r="K160" s="113"/>
      <c r="L160" s="113"/>
      <c r="M160" s="113"/>
      <c r="N160" s="40" t="str">
        <f>+IF(F160=0,"",'Ark1'!S179)</f>
        <v/>
      </c>
      <c r="O160" s="425" t="str">
        <f t="shared" si="58"/>
        <v/>
      </c>
      <c r="P160" s="113"/>
      <c r="Q160" s="40"/>
      <c r="R160" s="40"/>
      <c r="S160" s="40"/>
      <c r="T160" s="40" t="str">
        <f>+IF(F160=0,"",'Ark1'!T179)</f>
        <v/>
      </c>
      <c r="U160" s="425" t="str">
        <f t="shared" si="45"/>
        <v/>
      </c>
      <c r="V160" s="113" t="str">
        <f>+IF(F160=0,"",'Ark1'!U179)</f>
        <v/>
      </c>
      <c r="W160" s="113" t="str">
        <f t="shared" si="46"/>
        <v/>
      </c>
      <c r="X160" s="136" t="str">
        <f>+IF(F160=0,"",'Ark1'!W179)</f>
        <v/>
      </c>
      <c r="Y160" s="136" t="str">
        <f>+IF(F160=0,"",'Ark1'!X179)</f>
        <v/>
      </c>
      <c r="Z160" s="136" t="str">
        <f>+IF(F160=0,"",'Ark1'!Y179)</f>
        <v/>
      </c>
      <c r="AA160" s="113" t="str">
        <f>+IF(F160=0,"",'Ark1'!AA179)</f>
        <v/>
      </c>
      <c r="AB160" s="40" t="str">
        <f>+IF(F160=0,"",'Ark1'!AB179)</f>
        <v/>
      </c>
      <c r="AC160" s="40" t="str">
        <f>+IF(F160=0,"",'Ark1'!AC179)</f>
        <v/>
      </c>
      <c r="AD160" s="136" t="str">
        <f>+IF(F160=0,"",'Ark1'!AD179)</f>
        <v/>
      </c>
      <c r="AE160" s="136" t="str">
        <f>+IF(F160=0,"",'Ark1'!AE179)</f>
        <v/>
      </c>
      <c r="AF160" s="136" t="str">
        <f>+IF(F160=0,"",'Ark1'!AF179)</f>
        <v/>
      </c>
      <c r="AG160" s="40" t="str">
        <f t="shared" si="41"/>
        <v/>
      </c>
      <c r="AH160" s="26"/>
      <c r="AN160" t="s">
        <v>460</v>
      </c>
    </row>
    <row r="161" spans="1:40">
      <c r="A161" s="26"/>
      <c r="B161" s="46" t="str">
        <f t="shared" si="56"/>
        <v>Juni</v>
      </c>
      <c r="C161" s="46">
        <f>+'Ark1'!C180</f>
        <v>2012</v>
      </c>
      <c r="D161" s="46" t="str">
        <f>+IF(F161=0,"",'Ark1'!Q180)</f>
        <v/>
      </c>
      <c r="E161" s="46" t="str">
        <f t="shared" ref="E161:E167" si="59">+IF(F161=0,"",D161-D173)</f>
        <v/>
      </c>
      <c r="F161" s="410">
        <f>+'Ark1'!R180</f>
        <v>0</v>
      </c>
      <c r="G161" s="46" t="str">
        <f t="shared" ref="G161:G167" si="60">+IF(F161=0,"",F161-F173)</f>
        <v/>
      </c>
      <c r="H161" s="113" t="str">
        <f>+IF(F161=0,"",'Ark1'!AG180)</f>
        <v/>
      </c>
      <c r="I161" s="113" t="str">
        <f t="shared" si="57"/>
        <v/>
      </c>
      <c r="J161" s="113" t="str">
        <f>+IF(F161=0,"",'Ark1'!AH180)</f>
        <v/>
      </c>
      <c r="K161" s="113"/>
      <c r="L161" s="113"/>
      <c r="M161" s="113"/>
      <c r="N161" s="40" t="str">
        <f>+IF(F161=0,"",'Ark1'!S180)</f>
        <v/>
      </c>
      <c r="O161" s="425" t="str">
        <f t="shared" si="58"/>
        <v/>
      </c>
      <c r="P161" s="113"/>
      <c r="Q161" s="40"/>
      <c r="R161" s="40"/>
      <c r="S161" s="40"/>
      <c r="T161" s="40" t="str">
        <f>+IF(F161=0,"",'Ark1'!T180)</f>
        <v/>
      </c>
      <c r="U161" s="425" t="str">
        <f t="shared" si="45"/>
        <v/>
      </c>
      <c r="V161" s="113" t="str">
        <f>+IF(F161=0,"",'Ark1'!U180)</f>
        <v/>
      </c>
      <c r="W161" s="113" t="str">
        <f t="shared" si="46"/>
        <v/>
      </c>
      <c r="X161" s="136" t="str">
        <f>+IF(F161=0,"",'Ark1'!W180)</f>
        <v/>
      </c>
      <c r="Y161" s="136" t="str">
        <f>+IF(F161=0,"",'Ark1'!X180)</f>
        <v/>
      </c>
      <c r="Z161" s="136" t="str">
        <f>+IF(F161=0,"",'Ark1'!Y180)</f>
        <v/>
      </c>
      <c r="AA161" s="113" t="str">
        <f>+IF(F161=0,"",'Ark1'!AA180)</f>
        <v/>
      </c>
      <c r="AB161" s="40" t="str">
        <f>+IF(F161=0,"",'Ark1'!AB180)</f>
        <v/>
      </c>
      <c r="AC161" s="40" t="str">
        <f>+IF(F161=0,"",'Ark1'!AC180)</f>
        <v/>
      </c>
      <c r="AD161" s="136" t="str">
        <f>+IF(F161=0,"",'Ark1'!AD180)</f>
        <v/>
      </c>
      <c r="AE161" s="136" t="str">
        <f>+IF(F161=0,"",'Ark1'!AE180)</f>
        <v/>
      </c>
      <c r="AF161" s="136" t="str">
        <f>+IF(F161=0,"",'Ark1'!AF180)</f>
        <v/>
      </c>
      <c r="AG161" s="40" t="str">
        <f t="shared" si="41"/>
        <v/>
      </c>
      <c r="AH161" s="26"/>
      <c r="AN161" t="s">
        <v>461</v>
      </c>
    </row>
    <row r="162" spans="1:40">
      <c r="A162" s="26"/>
      <c r="B162" s="46" t="str">
        <f t="shared" si="56"/>
        <v>Juli</v>
      </c>
      <c r="C162" s="46">
        <f>+'Ark1'!C181</f>
        <v>2012</v>
      </c>
      <c r="D162" s="46" t="str">
        <f>+IF(F162=0,"",'Ark1'!Q181)</f>
        <v/>
      </c>
      <c r="E162" s="46" t="str">
        <f t="shared" si="59"/>
        <v/>
      </c>
      <c r="F162" s="410">
        <f>+'Ark1'!R181</f>
        <v>0</v>
      </c>
      <c r="G162" s="46" t="str">
        <f t="shared" si="60"/>
        <v/>
      </c>
      <c r="H162" s="113" t="str">
        <f>+IF(F162=0,"",'Ark1'!AG181)</f>
        <v/>
      </c>
      <c r="I162" s="113" t="str">
        <f t="shared" si="57"/>
        <v/>
      </c>
      <c r="J162" s="113" t="str">
        <f>+IF(F162=0,"",'Ark1'!AH181)</f>
        <v/>
      </c>
      <c r="K162" s="113"/>
      <c r="L162" s="113"/>
      <c r="M162" s="113"/>
      <c r="N162" s="40" t="str">
        <f>+IF(F162=0,"",'Ark1'!S181)</f>
        <v/>
      </c>
      <c r="O162" s="425" t="str">
        <f t="shared" si="58"/>
        <v/>
      </c>
      <c r="P162" s="113"/>
      <c r="Q162" s="40"/>
      <c r="R162" s="40"/>
      <c r="S162" s="40"/>
      <c r="T162" s="40" t="str">
        <f>+IF(F162=0,"",'Ark1'!T181)</f>
        <v/>
      </c>
      <c r="U162" s="425" t="str">
        <f t="shared" si="45"/>
        <v/>
      </c>
      <c r="V162" s="113" t="str">
        <f>+IF(F162=0,"",'Ark1'!U181)</f>
        <v/>
      </c>
      <c r="W162" s="113" t="str">
        <f t="shared" si="46"/>
        <v/>
      </c>
      <c r="X162" s="136" t="str">
        <f>+IF(F162=0,"",'Ark1'!W181)</f>
        <v/>
      </c>
      <c r="Y162" s="136" t="str">
        <f>+IF(F162=0,"",'Ark1'!X181)</f>
        <v/>
      </c>
      <c r="Z162" s="136" t="str">
        <f>+IF(F162=0,"",'Ark1'!Y181)</f>
        <v/>
      </c>
      <c r="AA162" s="113" t="str">
        <f>+IF(F162=0,"",'Ark1'!AA181)</f>
        <v/>
      </c>
      <c r="AB162" s="40" t="str">
        <f>+IF(F162=0,"",'Ark1'!AB181)</f>
        <v/>
      </c>
      <c r="AC162" s="40" t="str">
        <f>+IF(F162=0,"",'Ark1'!AC181)</f>
        <v/>
      </c>
      <c r="AD162" s="136" t="str">
        <f>+IF(F162=0,"",'Ark1'!AD181)</f>
        <v/>
      </c>
      <c r="AE162" s="136" t="str">
        <f>+IF(F162=0,"",'Ark1'!AE181)</f>
        <v/>
      </c>
      <c r="AF162" s="136" t="str">
        <f>+IF(F162=0,"",'Ark1'!AF181)</f>
        <v/>
      </c>
      <c r="AG162" s="40" t="str">
        <f t="shared" si="41"/>
        <v/>
      </c>
      <c r="AH162" s="26"/>
      <c r="AN162" t="s">
        <v>462</v>
      </c>
    </row>
    <row r="163" spans="1:40">
      <c r="A163" s="26"/>
      <c r="B163" s="46" t="str">
        <f t="shared" si="56"/>
        <v>August</v>
      </c>
      <c r="C163" s="46">
        <f>+'Ark1'!C182</f>
        <v>2012</v>
      </c>
      <c r="D163" s="46" t="str">
        <f>+IF(F163=0,"",'Ark1'!Q182)</f>
        <v/>
      </c>
      <c r="E163" s="46" t="str">
        <f t="shared" si="59"/>
        <v/>
      </c>
      <c r="F163" s="410">
        <f>+'Ark1'!R182</f>
        <v>0</v>
      </c>
      <c r="G163" s="46" t="str">
        <f t="shared" si="60"/>
        <v/>
      </c>
      <c r="H163" s="113" t="str">
        <f>+IF(F163=0,"",'Ark1'!AG182)</f>
        <v/>
      </c>
      <c r="I163" s="113" t="str">
        <f t="shared" si="57"/>
        <v/>
      </c>
      <c r="J163" s="113" t="str">
        <f>+IF(F163=0,"",'Ark1'!AH182)</f>
        <v/>
      </c>
      <c r="K163" s="113"/>
      <c r="L163" s="113"/>
      <c r="M163" s="113"/>
      <c r="N163" s="40" t="str">
        <f>+IF(F163=0,"",'Ark1'!S182)</f>
        <v/>
      </c>
      <c r="O163" s="425" t="str">
        <f t="shared" si="58"/>
        <v/>
      </c>
      <c r="P163" s="113"/>
      <c r="Q163" s="40"/>
      <c r="R163" s="40"/>
      <c r="S163" s="40"/>
      <c r="T163" s="40" t="str">
        <f>+IF(F163=0,"",'Ark1'!T182)</f>
        <v/>
      </c>
      <c r="U163" s="425" t="str">
        <f t="shared" si="45"/>
        <v/>
      </c>
      <c r="V163" s="113" t="str">
        <f>+IF(F163=0,"",'Ark1'!U182)</f>
        <v/>
      </c>
      <c r="W163" s="113" t="str">
        <f t="shared" si="46"/>
        <v/>
      </c>
      <c r="X163" s="136" t="str">
        <f>+IF(F163=0,"",'Ark1'!W182)</f>
        <v/>
      </c>
      <c r="Y163" s="136" t="str">
        <f>+IF(F163=0,"",'Ark1'!X182)</f>
        <v/>
      </c>
      <c r="Z163" s="136" t="str">
        <f>+IF(F163=0,"",'Ark1'!Y182)</f>
        <v/>
      </c>
      <c r="AA163" s="113" t="str">
        <f>+IF(F163=0,"",'Ark1'!AA182)</f>
        <v/>
      </c>
      <c r="AB163" s="40" t="str">
        <f>+IF(F163=0,"",'Ark1'!AB182)</f>
        <v/>
      </c>
      <c r="AC163" s="40" t="str">
        <f>+IF(F163=0,"",'Ark1'!AC182)</f>
        <v/>
      </c>
      <c r="AD163" s="136" t="str">
        <f>+IF(F163=0,"",'Ark1'!AD182)</f>
        <v/>
      </c>
      <c r="AE163" s="136" t="str">
        <f>+IF(F163=0,"",'Ark1'!AE182)</f>
        <v/>
      </c>
      <c r="AF163" s="136" t="str">
        <f>+IF(F163=0,"",'Ark1'!AF182)</f>
        <v/>
      </c>
      <c r="AG163" s="40" t="str">
        <f t="shared" si="41"/>
        <v/>
      </c>
      <c r="AH163" s="26"/>
      <c r="AN163" t="s">
        <v>69</v>
      </c>
    </row>
    <row r="164" spans="1:40">
      <c r="A164" s="26"/>
      <c r="B164" s="46" t="str">
        <f t="shared" si="56"/>
        <v>September</v>
      </c>
      <c r="C164" s="46">
        <f>+'Ark1'!C183</f>
        <v>2012</v>
      </c>
      <c r="D164" s="46" t="str">
        <f>+IF(F164=0,"",'Ark1'!Q183)</f>
        <v/>
      </c>
      <c r="E164" s="46" t="str">
        <f t="shared" si="59"/>
        <v/>
      </c>
      <c r="F164" s="410">
        <f>+'Ark1'!R183</f>
        <v>0</v>
      </c>
      <c r="G164" s="46" t="str">
        <f t="shared" si="60"/>
        <v/>
      </c>
      <c r="H164" s="113" t="str">
        <f>+IF(F164=0,"",'Ark1'!AG183)</f>
        <v/>
      </c>
      <c r="I164" s="113" t="str">
        <f t="shared" si="57"/>
        <v/>
      </c>
      <c r="J164" s="113" t="str">
        <f>+IF(F164=0,"",'Ark1'!AH183)</f>
        <v/>
      </c>
      <c r="K164" s="113"/>
      <c r="L164" s="113"/>
      <c r="M164" s="113"/>
      <c r="N164" s="40" t="str">
        <f>+IF(F164=0,"",'Ark1'!S183)</f>
        <v/>
      </c>
      <c r="O164" s="425" t="str">
        <f t="shared" si="58"/>
        <v/>
      </c>
      <c r="P164" s="113"/>
      <c r="Q164" s="40"/>
      <c r="R164" s="40"/>
      <c r="S164" s="40"/>
      <c r="T164" s="40" t="str">
        <f>+IF(F164=0,"",'Ark1'!T183)</f>
        <v/>
      </c>
      <c r="U164" s="425" t="str">
        <f t="shared" si="45"/>
        <v/>
      </c>
      <c r="V164" s="113" t="str">
        <f>+IF(F164=0,"",'Ark1'!U183)</f>
        <v/>
      </c>
      <c r="W164" s="113" t="str">
        <f t="shared" si="46"/>
        <v/>
      </c>
      <c r="X164" s="136" t="str">
        <f>+IF(F164=0,"",'Ark1'!W183)</f>
        <v/>
      </c>
      <c r="Y164" s="136" t="str">
        <f>+IF(F164=0,"",'Ark1'!X183)</f>
        <v/>
      </c>
      <c r="Z164" s="136" t="str">
        <f>+IF(F164=0,"",'Ark1'!Y183)</f>
        <v/>
      </c>
      <c r="AA164" s="113" t="str">
        <f>+IF(F164=0,"",'Ark1'!AA183)</f>
        <v/>
      </c>
      <c r="AB164" s="40" t="str">
        <f>+IF(F164=0,"",'Ark1'!AB183)</f>
        <v/>
      </c>
      <c r="AC164" s="40" t="str">
        <f>+IF(F164=0,"",'Ark1'!AC183)</f>
        <v/>
      </c>
      <c r="AD164" s="136" t="str">
        <f>+IF(F164=0,"",'Ark1'!AD183)</f>
        <v/>
      </c>
      <c r="AE164" s="136" t="str">
        <f>+IF(F164=0,"",'Ark1'!AE183)</f>
        <v/>
      </c>
      <c r="AF164" s="136" t="str">
        <f>+IF(F164=0,"",'Ark1'!AF183)</f>
        <v/>
      </c>
      <c r="AG164" s="40" t="str">
        <f t="shared" ref="AG164:AG227" si="61">+IF(F164=0,"",V164/N164)</f>
        <v/>
      </c>
      <c r="AH164" s="26"/>
      <c r="AN164" t="s">
        <v>81</v>
      </c>
    </row>
    <row r="165" spans="1:40">
      <c r="A165" s="26"/>
      <c r="B165" s="46" t="str">
        <f t="shared" si="56"/>
        <v>Oktober</v>
      </c>
      <c r="C165" s="46">
        <f>+'Ark1'!C184</f>
        <v>2012</v>
      </c>
      <c r="D165" s="46" t="str">
        <f>+IF(F165=0,"",'Ark1'!Q184)</f>
        <v/>
      </c>
      <c r="E165" s="46" t="str">
        <f t="shared" si="59"/>
        <v/>
      </c>
      <c r="F165" s="410">
        <f>+'Ark1'!R184</f>
        <v>0</v>
      </c>
      <c r="G165" s="46" t="str">
        <f t="shared" si="60"/>
        <v/>
      </c>
      <c r="H165" s="113" t="str">
        <f>+IF(F165=0,"",'Ark1'!AG184)</f>
        <v/>
      </c>
      <c r="I165" s="113" t="str">
        <f t="shared" si="57"/>
        <v/>
      </c>
      <c r="J165" s="113" t="str">
        <f>+IF(F165=0,"",'Ark1'!AH184)</f>
        <v/>
      </c>
      <c r="K165" s="113"/>
      <c r="L165" s="113"/>
      <c r="M165" s="113"/>
      <c r="N165" s="40" t="str">
        <f>+IF(F165=0,"",'Ark1'!S184)</f>
        <v/>
      </c>
      <c r="O165" s="425" t="str">
        <f t="shared" si="58"/>
        <v/>
      </c>
      <c r="P165" s="113"/>
      <c r="Q165" s="40"/>
      <c r="R165" s="40"/>
      <c r="S165" s="40"/>
      <c r="T165" s="40" t="str">
        <f>+IF(F165=0,"",'Ark1'!T184)</f>
        <v/>
      </c>
      <c r="U165" s="425" t="str">
        <f t="shared" si="45"/>
        <v/>
      </c>
      <c r="V165" s="113" t="str">
        <f>+IF(F165=0,"",'Ark1'!U184)</f>
        <v/>
      </c>
      <c r="W165" s="113" t="str">
        <f t="shared" si="46"/>
        <v/>
      </c>
      <c r="X165" s="136" t="str">
        <f>+IF(F165=0,"",'Ark1'!W184)</f>
        <v/>
      </c>
      <c r="Y165" s="136" t="str">
        <f>+IF(F165=0,"",'Ark1'!X184)</f>
        <v/>
      </c>
      <c r="Z165" s="136" t="str">
        <f>+IF(F165=0,"",'Ark1'!Y184)</f>
        <v/>
      </c>
      <c r="AA165" s="113" t="str">
        <f>+IF(F165=0,"",'Ark1'!AA184)</f>
        <v/>
      </c>
      <c r="AB165" s="40" t="str">
        <f>+IF(F165=0,"",'Ark1'!AB184)</f>
        <v/>
      </c>
      <c r="AC165" s="40" t="str">
        <f>+IF(F165=0,"",'Ark1'!AC184)</f>
        <v/>
      </c>
      <c r="AD165" s="136" t="str">
        <f>+IF(F165=0,"",'Ark1'!AD184)</f>
        <v/>
      </c>
      <c r="AE165" s="136" t="str">
        <f>+IF(F165=0,"",'Ark1'!AE184)</f>
        <v/>
      </c>
      <c r="AF165" s="136" t="str">
        <f>+IF(F165=0,"",'Ark1'!AF184)</f>
        <v/>
      </c>
      <c r="AG165" s="40" t="str">
        <f t="shared" si="61"/>
        <v/>
      </c>
      <c r="AH165" s="26"/>
      <c r="AN165" t="s">
        <v>70</v>
      </c>
    </row>
    <row r="166" spans="1:40">
      <c r="A166" s="26"/>
      <c r="B166" s="46" t="str">
        <f>+AN166</f>
        <v>November</v>
      </c>
      <c r="C166" s="46">
        <f>+'Ark1'!C185</f>
        <v>2012</v>
      </c>
      <c r="D166" s="46" t="str">
        <f>+IF(F166=0,"",'Ark1'!Q185)</f>
        <v/>
      </c>
      <c r="E166" s="46" t="str">
        <f t="shared" si="59"/>
        <v/>
      </c>
      <c r="F166" s="410">
        <f>+'Ark1'!R185</f>
        <v>0</v>
      </c>
      <c r="G166" s="46" t="str">
        <f t="shared" si="60"/>
        <v/>
      </c>
      <c r="H166" s="113" t="str">
        <f>+IF(F166=0,"",'Ark1'!AG185)</f>
        <v/>
      </c>
      <c r="I166" s="113" t="str">
        <f t="shared" si="57"/>
        <v/>
      </c>
      <c r="J166" s="113" t="str">
        <f>+IF(F166=0,"",'Ark1'!AH185)</f>
        <v/>
      </c>
      <c r="K166" s="113"/>
      <c r="L166" s="113"/>
      <c r="M166" s="113"/>
      <c r="N166" s="40" t="str">
        <f>+IF(F166=0,"",'Ark1'!S185)</f>
        <v/>
      </c>
      <c r="O166" s="425" t="str">
        <f t="shared" si="58"/>
        <v/>
      </c>
      <c r="P166" s="113"/>
      <c r="Q166" s="40"/>
      <c r="R166" s="40"/>
      <c r="S166" s="40"/>
      <c r="T166" s="40" t="str">
        <f>+IF(F166=0,"",'Ark1'!T185)</f>
        <v/>
      </c>
      <c r="U166" s="425" t="str">
        <f t="shared" si="45"/>
        <v/>
      </c>
      <c r="V166" s="113" t="str">
        <f>+IF(F166=0,"",'Ark1'!U185)</f>
        <v/>
      </c>
      <c r="W166" s="113" t="str">
        <f t="shared" si="46"/>
        <v/>
      </c>
      <c r="X166" s="136" t="str">
        <f>+IF(F166=0,"",'Ark1'!W185)</f>
        <v/>
      </c>
      <c r="Y166" s="136" t="str">
        <f>+IF(F166=0,"",'Ark1'!X185)</f>
        <v/>
      </c>
      <c r="Z166" s="136" t="str">
        <f>+IF(F166=0,"",'Ark1'!Y185)</f>
        <v/>
      </c>
      <c r="AA166" s="113" t="str">
        <f>+IF(F166=0,"",'Ark1'!AA185)</f>
        <v/>
      </c>
      <c r="AB166" s="40" t="str">
        <f>+IF(F166=0,"",'Ark1'!AB185)</f>
        <v/>
      </c>
      <c r="AC166" s="40" t="str">
        <f>+IF(F166=0,"",'Ark1'!AC185)</f>
        <v/>
      </c>
      <c r="AD166" s="136" t="str">
        <f>+IF(F166=0,"",'Ark1'!AD185)</f>
        <v/>
      </c>
      <c r="AE166" s="136" t="str">
        <f>+IF(F166=0,"",'Ark1'!AE185)</f>
        <v/>
      </c>
      <c r="AF166" s="136" t="str">
        <f>+IF(F166=0,"",'Ark1'!AF185)</f>
        <v/>
      </c>
      <c r="AG166" s="40" t="str">
        <f t="shared" si="61"/>
        <v/>
      </c>
      <c r="AH166" s="26"/>
      <c r="AN166" t="s">
        <v>71</v>
      </c>
    </row>
    <row r="167" spans="1:40">
      <c r="A167" s="26"/>
      <c r="B167" s="46" t="str">
        <f>+AN167</f>
        <v>Desember</v>
      </c>
      <c r="C167" s="46">
        <f>+'Ark1'!C186</f>
        <v>2012</v>
      </c>
      <c r="D167" s="46" t="str">
        <f>+IF(F167=0,"",'Ark1'!Q186)</f>
        <v/>
      </c>
      <c r="E167" s="46" t="str">
        <f t="shared" si="59"/>
        <v/>
      </c>
      <c r="F167" s="410">
        <f>+'Ark1'!R186</f>
        <v>0</v>
      </c>
      <c r="G167" s="46" t="str">
        <f t="shared" si="60"/>
        <v/>
      </c>
      <c r="H167" s="113" t="str">
        <f>+IF(F167=0,"",'Ark1'!AG186)</f>
        <v/>
      </c>
      <c r="I167" s="113" t="str">
        <f t="shared" si="57"/>
        <v/>
      </c>
      <c r="J167" s="113" t="str">
        <f>+IF(F167=0,"",'Ark1'!AH186)</f>
        <v/>
      </c>
      <c r="K167" s="113"/>
      <c r="L167" s="113"/>
      <c r="M167" s="113"/>
      <c r="N167" s="40" t="str">
        <f>+IF(F167=0,"",'Ark1'!S186)</f>
        <v/>
      </c>
      <c r="O167" s="425" t="str">
        <f t="shared" si="58"/>
        <v/>
      </c>
      <c r="P167" s="113"/>
      <c r="Q167" s="40"/>
      <c r="R167" s="40"/>
      <c r="S167" s="40"/>
      <c r="T167" s="40" t="str">
        <f>+IF(F167=0,"",'Ark1'!T186)</f>
        <v/>
      </c>
      <c r="U167" s="425" t="str">
        <f t="shared" si="45"/>
        <v/>
      </c>
      <c r="V167" s="113" t="str">
        <f>+IF(F167=0,"",'Ark1'!U186)</f>
        <v/>
      </c>
      <c r="W167" s="113" t="str">
        <f t="shared" si="46"/>
        <v/>
      </c>
      <c r="X167" s="136" t="str">
        <f>+IF(F167=0,"",'Ark1'!W186)</f>
        <v/>
      </c>
      <c r="Y167" s="136" t="str">
        <f>+IF(F167=0,"",'Ark1'!X186)</f>
        <v/>
      </c>
      <c r="Z167" s="136" t="str">
        <f>+IF(F167=0,"",'Ark1'!Y186)</f>
        <v/>
      </c>
      <c r="AA167" s="113" t="str">
        <f>+IF(F167=0,"",'Ark1'!AA186)</f>
        <v/>
      </c>
      <c r="AB167" s="40" t="str">
        <f>+IF(F167=0,"",'Ark1'!AB186)</f>
        <v/>
      </c>
      <c r="AC167" s="40" t="str">
        <f>+IF(F167=0,"",'Ark1'!AC186)</f>
        <v/>
      </c>
      <c r="AD167" s="136" t="str">
        <f>+IF(F167=0,"",'Ark1'!AD186)</f>
        <v/>
      </c>
      <c r="AE167" s="136" t="str">
        <f>+IF(F167=0,"",'Ark1'!AE186)</f>
        <v/>
      </c>
      <c r="AF167" s="136" t="str">
        <f>+IF(F167=0,"",'Ark1'!AF186)</f>
        <v/>
      </c>
      <c r="AG167" s="40" t="str">
        <f t="shared" si="61"/>
        <v/>
      </c>
      <c r="AH167" s="26"/>
      <c r="AN167" t="s">
        <v>72</v>
      </c>
    </row>
    <row r="168" spans="1:40">
      <c r="A168" s="26"/>
      <c r="B168" s="74" t="str">
        <f t="shared" ref="B168:B177" si="62">+AN168</f>
        <v>Januar</v>
      </c>
      <c r="C168" s="74">
        <f>+'Ark1'!C187</f>
        <v>2011</v>
      </c>
      <c r="D168" s="74" t="str">
        <f>+IF(F168=0,"",'Ark1'!Q187)</f>
        <v/>
      </c>
      <c r="E168" s="74" t="str">
        <f>+IF(F168=0,"",D168-D180)</f>
        <v/>
      </c>
      <c r="F168" s="361">
        <f>+'Ark1'!R187</f>
        <v>0</v>
      </c>
      <c r="G168" s="74" t="str">
        <f>+IF(F168=0,"",F168-F180)</f>
        <v/>
      </c>
      <c r="H168" s="131" t="str">
        <f>+IF(F168=0,"",'Ark1'!AG187)</f>
        <v/>
      </c>
      <c r="I168" s="131" t="str">
        <f>+IF(F168=0,"",H168-H180)</f>
        <v/>
      </c>
      <c r="J168" s="131" t="str">
        <f>+IF(F168=0,"",'Ark1'!AH187)</f>
        <v/>
      </c>
      <c r="K168" s="131"/>
      <c r="L168" s="131"/>
      <c r="M168" s="131"/>
      <c r="N168" s="75" t="str">
        <f>+IF(F168=0,"",'Ark1'!S187)</f>
        <v/>
      </c>
      <c r="O168" s="426" t="str">
        <f>+IF(F168=0,"",N168-N180)</f>
        <v/>
      </c>
      <c r="P168" s="131"/>
      <c r="Q168" s="75"/>
      <c r="R168" s="75"/>
      <c r="S168" s="75"/>
      <c r="T168" s="75" t="str">
        <f>+IF(F168=0,"",'Ark1'!T187)</f>
        <v/>
      </c>
      <c r="U168" s="426" t="str">
        <f t="shared" si="45"/>
        <v/>
      </c>
      <c r="V168" s="131" t="str">
        <f>+IF(F168=0,"",'Ark1'!U187)</f>
        <v/>
      </c>
      <c r="W168" s="131" t="str">
        <f t="shared" si="46"/>
        <v/>
      </c>
      <c r="X168" s="137" t="str">
        <f>+IF(F168=0,"",'Ark1'!W187)</f>
        <v/>
      </c>
      <c r="Y168" s="137" t="str">
        <f>+IF(F168=0,"",'Ark1'!X187)</f>
        <v/>
      </c>
      <c r="Z168" s="137" t="str">
        <f>+IF(F168=0,"",'Ark1'!Y187)</f>
        <v/>
      </c>
      <c r="AA168" s="131" t="str">
        <f>+IF(F168=0,"",'Ark1'!AA187)</f>
        <v/>
      </c>
      <c r="AB168" s="75" t="str">
        <f>+IF(F168=0,"",'Ark1'!AB187)</f>
        <v/>
      </c>
      <c r="AC168" s="75" t="str">
        <f>+IF(F168=0,"",'Ark1'!AC187)</f>
        <v/>
      </c>
      <c r="AD168" s="137" t="str">
        <f>+IF(F168=0,"",'Ark1'!AD187)</f>
        <v/>
      </c>
      <c r="AE168" s="137" t="str">
        <f>+IF(F168=0,"",'Ark1'!AE187)</f>
        <v/>
      </c>
      <c r="AF168" s="137" t="str">
        <f>+IF(F168=0,"",'Ark1'!AF187)</f>
        <v/>
      </c>
      <c r="AG168" s="75" t="str">
        <f t="shared" si="61"/>
        <v/>
      </c>
      <c r="AH168" s="26"/>
      <c r="AN168" t="s">
        <v>456</v>
      </c>
    </row>
    <row r="169" spans="1:40">
      <c r="A169" s="26"/>
      <c r="B169" s="74" t="str">
        <f t="shared" si="62"/>
        <v>Februar</v>
      </c>
      <c r="C169" s="74">
        <f>+'Ark1'!C188</f>
        <v>2011</v>
      </c>
      <c r="D169" s="74" t="str">
        <f>+IF(F169=0,"",'Ark1'!Q188)</f>
        <v/>
      </c>
      <c r="E169" s="74" t="str">
        <f t="shared" ref="E169:E179" si="63">+IF(F169=0,"",D169-D181)</f>
        <v/>
      </c>
      <c r="F169" s="361">
        <f>+'Ark1'!R188</f>
        <v>0</v>
      </c>
      <c r="G169" s="74" t="str">
        <f t="shared" ref="G169:G179" si="64">+IF(F169=0,"",F169-F181)</f>
        <v/>
      </c>
      <c r="H169" s="131" t="str">
        <f>+IF(F169=0,"",'Ark1'!AG188)</f>
        <v/>
      </c>
      <c r="I169" s="131" t="str">
        <f t="shared" ref="I169:I179" si="65">+IF(F169=0,"",H169-H181)</f>
        <v/>
      </c>
      <c r="J169" s="131" t="str">
        <f>+IF(F169=0,"",'Ark1'!AH188)</f>
        <v/>
      </c>
      <c r="K169" s="131"/>
      <c r="L169" s="131"/>
      <c r="M169" s="131"/>
      <c r="N169" s="75" t="str">
        <f>+IF(F169=0,"",'Ark1'!S188)</f>
        <v/>
      </c>
      <c r="O169" s="426" t="str">
        <f t="shared" ref="O169:O179" si="66">+IF(F169=0,"",N169-N181)</f>
        <v/>
      </c>
      <c r="P169" s="131"/>
      <c r="Q169" s="75"/>
      <c r="R169" s="75"/>
      <c r="S169" s="75"/>
      <c r="T169" s="75" t="str">
        <f>+IF(F169=0,"",'Ark1'!T188)</f>
        <v/>
      </c>
      <c r="U169" s="426" t="str">
        <f t="shared" si="45"/>
        <v/>
      </c>
      <c r="V169" s="131" t="str">
        <f>+IF(F169=0,"",'Ark1'!U188)</f>
        <v/>
      </c>
      <c r="W169" s="131" t="str">
        <f t="shared" si="46"/>
        <v/>
      </c>
      <c r="X169" s="137" t="str">
        <f>+IF(F169=0,"",'Ark1'!W188)</f>
        <v/>
      </c>
      <c r="Y169" s="137" t="str">
        <f>+IF(F169=0,"",'Ark1'!X188)</f>
        <v/>
      </c>
      <c r="Z169" s="137" t="str">
        <f>+IF(F169=0,"",'Ark1'!Y188)</f>
        <v/>
      </c>
      <c r="AA169" s="131" t="str">
        <f>+IF(F169=0,"",'Ark1'!AA188)</f>
        <v/>
      </c>
      <c r="AB169" s="75" t="str">
        <f>+IF(F169=0,"",'Ark1'!AB188)</f>
        <v/>
      </c>
      <c r="AC169" s="75" t="str">
        <f>+IF(F169=0,"",'Ark1'!AC188)</f>
        <v/>
      </c>
      <c r="AD169" s="137" t="str">
        <f>+IF(F169=0,"",'Ark1'!AD188)</f>
        <v/>
      </c>
      <c r="AE169" s="137" t="str">
        <f>+IF(F169=0,"",'Ark1'!AE188)</f>
        <v/>
      </c>
      <c r="AF169" s="137" t="str">
        <f>+IF(F169=0,"",'Ark1'!AF188)</f>
        <v/>
      </c>
      <c r="AG169" s="75" t="str">
        <f t="shared" si="61"/>
        <v/>
      </c>
      <c r="AH169" s="26"/>
      <c r="AN169" t="s">
        <v>457</v>
      </c>
    </row>
    <row r="170" spans="1:40">
      <c r="A170" s="26"/>
      <c r="B170" s="74" t="str">
        <f t="shared" si="62"/>
        <v>Mars</v>
      </c>
      <c r="C170" s="74">
        <f>+'Ark1'!C189</f>
        <v>2011</v>
      </c>
      <c r="D170" s="74" t="str">
        <f>+IF(F170=0,"",'Ark1'!Q189)</f>
        <v/>
      </c>
      <c r="E170" s="74" t="str">
        <f t="shared" si="63"/>
        <v/>
      </c>
      <c r="F170" s="361">
        <f>+'Ark1'!R189</f>
        <v>0</v>
      </c>
      <c r="G170" s="74" t="str">
        <f t="shared" si="64"/>
        <v/>
      </c>
      <c r="H170" s="131" t="str">
        <f>+IF(F170=0,"",'Ark1'!AG189)</f>
        <v/>
      </c>
      <c r="I170" s="131" t="str">
        <f t="shared" si="65"/>
        <v/>
      </c>
      <c r="J170" s="131" t="str">
        <f>+IF(F170=0,"",'Ark1'!AH189)</f>
        <v/>
      </c>
      <c r="K170" s="131"/>
      <c r="L170" s="131"/>
      <c r="M170" s="131"/>
      <c r="N170" s="75" t="str">
        <f>+IF(F170=0,"",'Ark1'!S189)</f>
        <v/>
      </c>
      <c r="O170" s="426" t="str">
        <f t="shared" si="66"/>
        <v/>
      </c>
      <c r="P170" s="131"/>
      <c r="Q170" s="75"/>
      <c r="R170" s="75"/>
      <c r="S170" s="75"/>
      <c r="T170" s="75" t="str">
        <f>+IF(F170=0,"",'Ark1'!T189)</f>
        <v/>
      </c>
      <c r="U170" s="426" t="str">
        <f t="shared" si="45"/>
        <v/>
      </c>
      <c r="V170" s="131" t="str">
        <f>+IF(F170=0,"",'Ark1'!U189)</f>
        <v/>
      </c>
      <c r="W170" s="131" t="str">
        <f t="shared" si="46"/>
        <v/>
      </c>
      <c r="X170" s="137" t="str">
        <f>+IF(F170=0,"",'Ark1'!W189)</f>
        <v/>
      </c>
      <c r="Y170" s="137" t="str">
        <f>+IF(F170=0,"",'Ark1'!X189)</f>
        <v/>
      </c>
      <c r="Z170" s="137" t="str">
        <f>+IF(F170=0,"",'Ark1'!Y189)</f>
        <v/>
      </c>
      <c r="AA170" s="131" t="str">
        <f>+IF(F170=0,"",'Ark1'!AA189)</f>
        <v/>
      </c>
      <c r="AB170" s="75" t="str">
        <f>+IF(F170=0,"",'Ark1'!AB189)</f>
        <v/>
      </c>
      <c r="AC170" s="75" t="str">
        <f>+IF(F170=0,"",'Ark1'!AC189)</f>
        <v/>
      </c>
      <c r="AD170" s="137" t="str">
        <f>+IF(F170=0,"",'Ark1'!AD189)</f>
        <v/>
      </c>
      <c r="AE170" s="137" t="str">
        <f>+IF(F170=0,"",'Ark1'!AE189)</f>
        <v/>
      </c>
      <c r="AF170" s="137" t="str">
        <f>+IF(F170=0,"",'Ark1'!AF189)</f>
        <v/>
      </c>
      <c r="AG170" s="75" t="str">
        <f t="shared" si="61"/>
        <v/>
      </c>
      <c r="AH170" s="26"/>
      <c r="AN170" t="s">
        <v>458</v>
      </c>
    </row>
    <row r="171" spans="1:40">
      <c r="A171" s="26"/>
      <c r="B171" s="74" t="str">
        <f t="shared" si="62"/>
        <v>April</v>
      </c>
      <c r="C171" s="74">
        <f>+'Ark1'!C190</f>
        <v>2011</v>
      </c>
      <c r="D171" s="74" t="str">
        <f>+IF(F171=0,"",'Ark1'!Q190)</f>
        <v/>
      </c>
      <c r="E171" s="74" t="str">
        <f t="shared" si="63"/>
        <v/>
      </c>
      <c r="F171" s="361">
        <f>+'Ark1'!R190</f>
        <v>0</v>
      </c>
      <c r="G171" s="74" t="str">
        <f t="shared" si="64"/>
        <v/>
      </c>
      <c r="H171" s="131" t="str">
        <f>+IF(F171=0,"",'Ark1'!AG190)</f>
        <v/>
      </c>
      <c r="I171" s="131" t="str">
        <f t="shared" si="65"/>
        <v/>
      </c>
      <c r="J171" s="131" t="str">
        <f>+IF(F171=0,"",'Ark1'!AH190)</f>
        <v/>
      </c>
      <c r="K171" s="131"/>
      <c r="L171" s="131"/>
      <c r="M171" s="131"/>
      <c r="N171" s="75" t="str">
        <f>+IF(F171=0,"",'Ark1'!S190)</f>
        <v/>
      </c>
      <c r="O171" s="426" t="str">
        <f t="shared" si="66"/>
        <v/>
      </c>
      <c r="P171" s="131"/>
      <c r="Q171" s="75"/>
      <c r="R171" s="75"/>
      <c r="S171" s="75"/>
      <c r="T171" s="75" t="str">
        <f>+IF(F171=0,"",'Ark1'!T190)</f>
        <v/>
      </c>
      <c r="U171" s="426" t="str">
        <f t="shared" si="45"/>
        <v/>
      </c>
      <c r="V171" s="131" t="str">
        <f>+IF(F171=0,"",'Ark1'!U190)</f>
        <v/>
      </c>
      <c r="W171" s="131" t="str">
        <f t="shared" si="46"/>
        <v/>
      </c>
      <c r="X171" s="137" t="str">
        <f>+IF(F171=0,"",'Ark1'!W190)</f>
        <v/>
      </c>
      <c r="Y171" s="137" t="str">
        <f>+IF(F171=0,"",'Ark1'!X190)</f>
        <v/>
      </c>
      <c r="Z171" s="137" t="str">
        <f>+IF(F171=0,"",'Ark1'!Y190)</f>
        <v/>
      </c>
      <c r="AA171" s="131" t="str">
        <f>+IF(F171=0,"",'Ark1'!AA190)</f>
        <v/>
      </c>
      <c r="AB171" s="75" t="str">
        <f>+IF(F171=0,"",'Ark1'!AB190)</f>
        <v/>
      </c>
      <c r="AC171" s="75" t="str">
        <f>+IF(F171=0,"",'Ark1'!AC190)</f>
        <v/>
      </c>
      <c r="AD171" s="137" t="str">
        <f>+IF(F171=0,"",'Ark1'!AD190)</f>
        <v/>
      </c>
      <c r="AE171" s="137" t="str">
        <f>+IF(F171=0,"",'Ark1'!AE190)</f>
        <v/>
      </c>
      <c r="AF171" s="137" t="str">
        <f>+IF(F171=0,"",'Ark1'!AF190)</f>
        <v/>
      </c>
      <c r="AG171" s="75" t="str">
        <f t="shared" si="61"/>
        <v/>
      </c>
      <c r="AH171" s="26"/>
      <c r="AN171" t="s">
        <v>459</v>
      </c>
    </row>
    <row r="172" spans="1:40">
      <c r="A172" s="26"/>
      <c r="B172" s="74" t="str">
        <f t="shared" si="62"/>
        <v>Mai</v>
      </c>
      <c r="C172" s="74">
        <f>+'Ark1'!C191</f>
        <v>2011</v>
      </c>
      <c r="D172" s="74" t="str">
        <f>+IF(F172=0,"",'Ark1'!Q191)</f>
        <v/>
      </c>
      <c r="E172" s="74" t="str">
        <f t="shared" si="63"/>
        <v/>
      </c>
      <c r="F172" s="361">
        <f>+'Ark1'!R191</f>
        <v>0</v>
      </c>
      <c r="G172" s="74" t="str">
        <f t="shared" si="64"/>
        <v/>
      </c>
      <c r="H172" s="131" t="str">
        <f>+IF(F172=0,"",'Ark1'!AG191)</f>
        <v/>
      </c>
      <c r="I172" s="131" t="str">
        <f t="shared" si="65"/>
        <v/>
      </c>
      <c r="J172" s="131" t="str">
        <f>+IF(F172=0,"",'Ark1'!AH191)</f>
        <v/>
      </c>
      <c r="K172" s="131"/>
      <c r="L172" s="131"/>
      <c r="M172" s="131"/>
      <c r="N172" s="75" t="str">
        <f>+IF(F172=0,"",'Ark1'!S191)</f>
        <v/>
      </c>
      <c r="O172" s="426" t="str">
        <f t="shared" si="66"/>
        <v/>
      </c>
      <c r="P172" s="131"/>
      <c r="Q172" s="75"/>
      <c r="R172" s="75"/>
      <c r="S172" s="75"/>
      <c r="T172" s="75" t="str">
        <f>+IF(F172=0,"",'Ark1'!T191)</f>
        <v/>
      </c>
      <c r="U172" s="426" t="str">
        <f t="shared" si="45"/>
        <v/>
      </c>
      <c r="V172" s="131" t="str">
        <f>+IF(F172=0,"",'Ark1'!U191)</f>
        <v/>
      </c>
      <c r="W172" s="131" t="str">
        <f t="shared" si="46"/>
        <v/>
      </c>
      <c r="X172" s="137" t="str">
        <f>+IF(F172=0,"",'Ark1'!W191)</f>
        <v/>
      </c>
      <c r="Y172" s="137" t="str">
        <f>+IF(F172=0,"",'Ark1'!X191)</f>
        <v/>
      </c>
      <c r="Z172" s="137" t="str">
        <f>+IF(F172=0,"",'Ark1'!Y191)</f>
        <v/>
      </c>
      <c r="AA172" s="131" t="str">
        <f>+IF(F172=0,"",'Ark1'!AA191)</f>
        <v/>
      </c>
      <c r="AB172" s="75" t="str">
        <f>+IF(F172=0,"",'Ark1'!AB191)</f>
        <v/>
      </c>
      <c r="AC172" s="75" t="str">
        <f>+IF(F172=0,"",'Ark1'!AC191)</f>
        <v/>
      </c>
      <c r="AD172" s="137" t="str">
        <f>+IF(F172=0,"",'Ark1'!AD191)</f>
        <v/>
      </c>
      <c r="AE172" s="137" t="str">
        <f>+IF(F172=0,"",'Ark1'!AE191)</f>
        <v/>
      </c>
      <c r="AF172" s="137" t="str">
        <f>+IF(F172=0,"",'Ark1'!AF191)</f>
        <v/>
      </c>
      <c r="AG172" s="75" t="str">
        <f t="shared" si="61"/>
        <v/>
      </c>
      <c r="AH172" s="26"/>
      <c r="AN172" t="s">
        <v>460</v>
      </c>
    </row>
    <row r="173" spans="1:40">
      <c r="A173" s="26"/>
      <c r="B173" s="74" t="str">
        <f t="shared" si="62"/>
        <v>Juni</v>
      </c>
      <c r="C173" s="74">
        <f>+'Ark1'!C192</f>
        <v>2011</v>
      </c>
      <c r="D173" s="74" t="str">
        <f>+IF(F173=0,"",'Ark1'!Q192)</f>
        <v/>
      </c>
      <c r="E173" s="74" t="str">
        <f t="shared" si="63"/>
        <v/>
      </c>
      <c r="F173" s="361">
        <f>+'Ark1'!R192</f>
        <v>0</v>
      </c>
      <c r="G173" s="74" t="str">
        <f t="shared" si="64"/>
        <v/>
      </c>
      <c r="H173" s="131" t="str">
        <f>+IF(F173=0,"",'Ark1'!AG192)</f>
        <v/>
      </c>
      <c r="I173" s="131" t="str">
        <f t="shared" si="65"/>
        <v/>
      </c>
      <c r="J173" s="131" t="str">
        <f>+IF(F173=0,"",'Ark1'!AH192)</f>
        <v/>
      </c>
      <c r="K173" s="131"/>
      <c r="L173" s="131"/>
      <c r="M173" s="131"/>
      <c r="N173" s="75" t="str">
        <f>+IF(F173=0,"",'Ark1'!S192)</f>
        <v/>
      </c>
      <c r="O173" s="426" t="str">
        <f t="shared" si="66"/>
        <v/>
      </c>
      <c r="P173" s="131"/>
      <c r="Q173" s="75"/>
      <c r="R173" s="75"/>
      <c r="S173" s="75"/>
      <c r="T173" s="75" t="str">
        <f>+IF(F173=0,"",'Ark1'!T192)</f>
        <v/>
      </c>
      <c r="U173" s="426" t="str">
        <f t="shared" si="45"/>
        <v/>
      </c>
      <c r="V173" s="131" t="str">
        <f>+IF(F173=0,"",'Ark1'!U192)</f>
        <v/>
      </c>
      <c r="W173" s="131" t="str">
        <f t="shared" si="46"/>
        <v/>
      </c>
      <c r="X173" s="137" t="str">
        <f>+IF(F173=0,"",'Ark1'!W192)</f>
        <v/>
      </c>
      <c r="Y173" s="137" t="str">
        <f>+IF(F173=0,"",'Ark1'!X192)</f>
        <v/>
      </c>
      <c r="Z173" s="137" t="str">
        <f>+IF(F173=0,"",'Ark1'!Y192)</f>
        <v/>
      </c>
      <c r="AA173" s="131" t="str">
        <f>+IF(F173=0,"",'Ark1'!AA192)</f>
        <v/>
      </c>
      <c r="AB173" s="75" t="str">
        <f>+IF(F173=0,"",'Ark1'!AB192)</f>
        <v/>
      </c>
      <c r="AC173" s="75" t="str">
        <f>+IF(F173=0,"",'Ark1'!AC192)</f>
        <v/>
      </c>
      <c r="AD173" s="137" t="str">
        <f>+IF(F173=0,"",'Ark1'!AD192)</f>
        <v/>
      </c>
      <c r="AE173" s="137" t="str">
        <f>+IF(F173=0,"",'Ark1'!AE192)</f>
        <v/>
      </c>
      <c r="AF173" s="137" t="str">
        <f>+IF(F173=0,"",'Ark1'!AF192)</f>
        <v/>
      </c>
      <c r="AG173" s="75" t="str">
        <f t="shared" si="61"/>
        <v/>
      </c>
      <c r="AH173" s="26"/>
      <c r="AN173" t="s">
        <v>461</v>
      </c>
    </row>
    <row r="174" spans="1:40">
      <c r="A174" s="26"/>
      <c r="B174" s="74" t="str">
        <f t="shared" si="62"/>
        <v>Juli</v>
      </c>
      <c r="C174" s="74">
        <f>+'Ark1'!C193</f>
        <v>2011</v>
      </c>
      <c r="D174" s="74" t="str">
        <f>+IF(F174=0,"",'Ark1'!Q193)</f>
        <v/>
      </c>
      <c r="E174" s="74" t="str">
        <f t="shared" si="63"/>
        <v/>
      </c>
      <c r="F174" s="361">
        <f>+'Ark1'!R193</f>
        <v>0</v>
      </c>
      <c r="G174" s="74" t="str">
        <f t="shared" si="64"/>
        <v/>
      </c>
      <c r="H174" s="131" t="str">
        <f>+IF(F174=0,"",'Ark1'!AG193)</f>
        <v/>
      </c>
      <c r="I174" s="131" t="str">
        <f t="shared" si="65"/>
        <v/>
      </c>
      <c r="J174" s="131" t="str">
        <f>+IF(F174=0,"",'Ark1'!AH193)</f>
        <v/>
      </c>
      <c r="K174" s="131"/>
      <c r="L174" s="131"/>
      <c r="M174" s="131"/>
      <c r="N174" s="75" t="str">
        <f>+IF(F174=0,"",'Ark1'!S193)</f>
        <v/>
      </c>
      <c r="O174" s="426" t="str">
        <f t="shared" si="66"/>
        <v/>
      </c>
      <c r="P174" s="131"/>
      <c r="Q174" s="75"/>
      <c r="R174" s="75"/>
      <c r="S174" s="75"/>
      <c r="T174" s="75" t="str">
        <f>+IF(F174=0,"",'Ark1'!T193)</f>
        <v/>
      </c>
      <c r="U174" s="426" t="str">
        <f t="shared" si="45"/>
        <v/>
      </c>
      <c r="V174" s="131" t="str">
        <f>+IF(F174=0,"",'Ark1'!U193)</f>
        <v/>
      </c>
      <c r="W174" s="131" t="str">
        <f t="shared" si="46"/>
        <v/>
      </c>
      <c r="X174" s="137" t="str">
        <f>+IF(F174=0,"",'Ark1'!W193)</f>
        <v/>
      </c>
      <c r="Y174" s="137" t="str">
        <f>+IF(F174=0,"",'Ark1'!X193)</f>
        <v/>
      </c>
      <c r="Z174" s="137" t="str">
        <f>+IF(F174=0,"",'Ark1'!Y193)</f>
        <v/>
      </c>
      <c r="AA174" s="131" t="str">
        <f>+IF(F174=0,"",'Ark1'!AA193)</f>
        <v/>
      </c>
      <c r="AB174" s="75" t="str">
        <f>+IF(F174=0,"",'Ark1'!AB193)</f>
        <v/>
      </c>
      <c r="AC174" s="75" t="str">
        <f>+IF(F174=0,"",'Ark1'!AC193)</f>
        <v/>
      </c>
      <c r="AD174" s="137" t="str">
        <f>+IF(F174=0,"",'Ark1'!AD193)</f>
        <v/>
      </c>
      <c r="AE174" s="137" t="str">
        <f>+IF(F174=0,"",'Ark1'!AE193)</f>
        <v/>
      </c>
      <c r="AF174" s="137" t="str">
        <f>+IF(F174=0,"",'Ark1'!AF193)</f>
        <v/>
      </c>
      <c r="AG174" s="75" t="str">
        <f t="shared" si="61"/>
        <v/>
      </c>
      <c r="AH174" s="26"/>
      <c r="AN174" t="s">
        <v>462</v>
      </c>
    </row>
    <row r="175" spans="1:40">
      <c r="A175" s="26"/>
      <c r="B175" s="74" t="str">
        <f t="shared" si="62"/>
        <v>August</v>
      </c>
      <c r="C175" s="74">
        <f>+'Ark1'!C194</f>
        <v>2011</v>
      </c>
      <c r="D175" s="74" t="str">
        <f>+IF(F175=0,"",'Ark1'!Q194)</f>
        <v/>
      </c>
      <c r="E175" s="74" t="str">
        <f t="shared" si="63"/>
        <v/>
      </c>
      <c r="F175" s="361">
        <f>+'Ark1'!R194</f>
        <v>0</v>
      </c>
      <c r="G175" s="74" t="str">
        <f t="shared" si="64"/>
        <v/>
      </c>
      <c r="H175" s="131" t="str">
        <f>+IF(F175=0,"",'Ark1'!AG194)</f>
        <v/>
      </c>
      <c r="I175" s="131" t="str">
        <f t="shared" si="65"/>
        <v/>
      </c>
      <c r="J175" s="131" t="str">
        <f>+IF(F175=0,"",'Ark1'!AH194)</f>
        <v/>
      </c>
      <c r="K175" s="131"/>
      <c r="L175" s="131"/>
      <c r="M175" s="131"/>
      <c r="N175" s="75" t="str">
        <f>+IF(F175=0,"",'Ark1'!S194)</f>
        <v/>
      </c>
      <c r="O175" s="426" t="str">
        <f t="shared" si="66"/>
        <v/>
      </c>
      <c r="P175" s="131"/>
      <c r="Q175" s="75"/>
      <c r="R175" s="75"/>
      <c r="S175" s="75"/>
      <c r="T175" s="75" t="str">
        <f>+IF(F175=0,"",'Ark1'!T194)</f>
        <v/>
      </c>
      <c r="U175" s="426" t="str">
        <f t="shared" si="45"/>
        <v/>
      </c>
      <c r="V175" s="131" t="str">
        <f>+IF(F175=0,"",'Ark1'!U194)</f>
        <v/>
      </c>
      <c r="W175" s="131" t="str">
        <f t="shared" si="46"/>
        <v/>
      </c>
      <c r="X175" s="137" t="str">
        <f>+IF(F175=0,"",'Ark1'!W194)</f>
        <v/>
      </c>
      <c r="Y175" s="137" t="str">
        <f>+IF(F175=0,"",'Ark1'!X194)</f>
        <v/>
      </c>
      <c r="Z175" s="137" t="str">
        <f>+IF(F175=0,"",'Ark1'!Y194)</f>
        <v/>
      </c>
      <c r="AA175" s="131" t="str">
        <f>+IF(F175=0,"",'Ark1'!AA194)</f>
        <v/>
      </c>
      <c r="AB175" s="75" t="str">
        <f>+IF(F175=0,"",'Ark1'!AB194)</f>
        <v/>
      </c>
      <c r="AC175" s="75" t="str">
        <f>+IF(F175=0,"",'Ark1'!AC194)</f>
        <v/>
      </c>
      <c r="AD175" s="137" t="str">
        <f>+IF(F175=0,"",'Ark1'!AD194)</f>
        <v/>
      </c>
      <c r="AE175" s="137" t="str">
        <f>+IF(F175=0,"",'Ark1'!AE194)</f>
        <v/>
      </c>
      <c r="AF175" s="137" t="str">
        <f>+IF(F175=0,"",'Ark1'!AF194)</f>
        <v/>
      </c>
      <c r="AG175" s="75" t="str">
        <f t="shared" si="61"/>
        <v/>
      </c>
      <c r="AH175" s="26"/>
      <c r="AN175" t="s">
        <v>69</v>
      </c>
    </row>
    <row r="176" spans="1:40">
      <c r="A176" s="26"/>
      <c r="B176" s="74" t="str">
        <f t="shared" si="62"/>
        <v>September</v>
      </c>
      <c r="C176" s="74">
        <f>+'Ark1'!C195</f>
        <v>2011</v>
      </c>
      <c r="D176" s="74" t="str">
        <f>+IF(F176=0,"",'Ark1'!Q195)</f>
        <v/>
      </c>
      <c r="E176" s="74" t="str">
        <f t="shared" si="63"/>
        <v/>
      </c>
      <c r="F176" s="361">
        <f>+'Ark1'!R195</f>
        <v>0</v>
      </c>
      <c r="G176" s="74" t="str">
        <f t="shared" si="64"/>
        <v/>
      </c>
      <c r="H176" s="131" t="str">
        <f>+IF(F176=0,"",'Ark1'!AG195)</f>
        <v/>
      </c>
      <c r="I176" s="131" t="str">
        <f t="shared" si="65"/>
        <v/>
      </c>
      <c r="J176" s="131" t="str">
        <f>+IF(F176=0,"",'Ark1'!AH195)</f>
        <v/>
      </c>
      <c r="K176" s="131"/>
      <c r="L176" s="131"/>
      <c r="M176" s="131"/>
      <c r="N176" s="75" t="str">
        <f>+IF(F176=0,"",'Ark1'!S195)</f>
        <v/>
      </c>
      <c r="O176" s="426" t="str">
        <f t="shared" si="66"/>
        <v/>
      </c>
      <c r="P176" s="131"/>
      <c r="Q176" s="75"/>
      <c r="R176" s="75"/>
      <c r="S176" s="75"/>
      <c r="T176" s="75" t="str">
        <f>+IF(F176=0,"",'Ark1'!T195)</f>
        <v/>
      </c>
      <c r="U176" s="426" t="str">
        <f t="shared" ref="U176:U239" si="67">+IF(F176=0,"",T176-T188)</f>
        <v/>
      </c>
      <c r="V176" s="131" t="str">
        <f>+IF(F176=0,"",'Ark1'!U195)</f>
        <v/>
      </c>
      <c r="W176" s="131" t="str">
        <f t="shared" ref="W176:W239" si="68">+IF(F176=0,"",V176-V188)</f>
        <v/>
      </c>
      <c r="X176" s="137" t="str">
        <f>+IF(F176=0,"",'Ark1'!W195)</f>
        <v/>
      </c>
      <c r="Y176" s="137" t="str">
        <f>+IF(F176=0,"",'Ark1'!X195)</f>
        <v/>
      </c>
      <c r="Z176" s="137" t="str">
        <f>+IF(F176=0,"",'Ark1'!Y195)</f>
        <v/>
      </c>
      <c r="AA176" s="131" t="str">
        <f>+IF(F176=0,"",'Ark1'!AA195)</f>
        <v/>
      </c>
      <c r="AB176" s="75" t="str">
        <f>+IF(F176=0,"",'Ark1'!AB195)</f>
        <v/>
      </c>
      <c r="AC176" s="75" t="str">
        <f>+IF(F176=0,"",'Ark1'!AC195)</f>
        <v/>
      </c>
      <c r="AD176" s="137" t="str">
        <f>+IF(F176=0,"",'Ark1'!AD195)</f>
        <v/>
      </c>
      <c r="AE176" s="137" t="str">
        <f>+IF(F176=0,"",'Ark1'!AE195)</f>
        <v/>
      </c>
      <c r="AF176" s="137" t="str">
        <f>+IF(F176=0,"",'Ark1'!AF195)</f>
        <v/>
      </c>
      <c r="AG176" s="75" t="str">
        <f t="shared" si="61"/>
        <v/>
      </c>
      <c r="AH176" s="26"/>
      <c r="AN176" t="s">
        <v>81</v>
      </c>
    </row>
    <row r="177" spans="1:40">
      <c r="A177" s="26"/>
      <c r="B177" s="74" t="str">
        <f t="shared" si="62"/>
        <v>Oktober</v>
      </c>
      <c r="C177" s="74">
        <f>+'Ark1'!C196</f>
        <v>2011</v>
      </c>
      <c r="D177" s="74" t="str">
        <f>+IF(F177=0,"",'Ark1'!Q196)</f>
        <v/>
      </c>
      <c r="E177" s="74" t="str">
        <f t="shared" si="63"/>
        <v/>
      </c>
      <c r="F177" s="361">
        <f>+'Ark1'!R196</f>
        <v>0</v>
      </c>
      <c r="G177" s="74" t="str">
        <f t="shared" si="64"/>
        <v/>
      </c>
      <c r="H177" s="131" t="str">
        <f>+IF(F177=0,"",'Ark1'!AG196)</f>
        <v/>
      </c>
      <c r="I177" s="131" t="str">
        <f t="shared" si="65"/>
        <v/>
      </c>
      <c r="J177" s="131" t="str">
        <f>+IF(F177=0,"",'Ark1'!AH196)</f>
        <v/>
      </c>
      <c r="K177" s="131"/>
      <c r="L177" s="131"/>
      <c r="M177" s="131"/>
      <c r="N177" s="75" t="str">
        <f>+IF(F177=0,"",'Ark1'!S196)</f>
        <v/>
      </c>
      <c r="O177" s="426" t="str">
        <f t="shared" si="66"/>
        <v/>
      </c>
      <c r="P177" s="131"/>
      <c r="Q177" s="75"/>
      <c r="R177" s="75"/>
      <c r="S177" s="75"/>
      <c r="T177" s="75" t="str">
        <f>+IF(F177=0,"",'Ark1'!T196)</f>
        <v/>
      </c>
      <c r="U177" s="426" t="str">
        <f t="shared" si="67"/>
        <v/>
      </c>
      <c r="V177" s="131" t="str">
        <f>+IF(F177=0,"",'Ark1'!U196)</f>
        <v/>
      </c>
      <c r="W177" s="131" t="str">
        <f t="shared" si="68"/>
        <v/>
      </c>
      <c r="X177" s="137" t="str">
        <f>+IF(F177=0,"",'Ark1'!W196)</f>
        <v/>
      </c>
      <c r="Y177" s="137" t="str">
        <f>+IF(F177=0,"",'Ark1'!X196)</f>
        <v/>
      </c>
      <c r="Z177" s="137" t="str">
        <f>+IF(F177=0,"",'Ark1'!Y196)</f>
        <v/>
      </c>
      <c r="AA177" s="131" t="str">
        <f>+IF(F177=0,"",'Ark1'!AA196)</f>
        <v/>
      </c>
      <c r="AB177" s="75" t="str">
        <f>+IF(F177=0,"",'Ark1'!AB196)</f>
        <v/>
      </c>
      <c r="AC177" s="75" t="str">
        <f>+IF(F177=0,"",'Ark1'!AC196)</f>
        <v/>
      </c>
      <c r="AD177" s="137" t="str">
        <f>+IF(F177=0,"",'Ark1'!AD196)</f>
        <v/>
      </c>
      <c r="AE177" s="137" t="str">
        <f>+IF(F177=0,"",'Ark1'!AE196)</f>
        <v/>
      </c>
      <c r="AF177" s="137" t="str">
        <f>+IF(F177=0,"",'Ark1'!AF196)</f>
        <v/>
      </c>
      <c r="AG177" s="75" t="str">
        <f t="shared" si="61"/>
        <v/>
      </c>
      <c r="AH177" s="26"/>
      <c r="AN177" t="s">
        <v>70</v>
      </c>
    </row>
    <row r="178" spans="1:40">
      <c r="A178" s="26"/>
      <c r="B178" s="74" t="str">
        <f>+AN178</f>
        <v>November</v>
      </c>
      <c r="C178" s="74">
        <f>+'Ark1'!C197</f>
        <v>2011</v>
      </c>
      <c r="D178" s="74" t="str">
        <f>+IF(F178=0,"",'Ark1'!Q197)</f>
        <v/>
      </c>
      <c r="E178" s="74" t="str">
        <f t="shared" si="63"/>
        <v/>
      </c>
      <c r="F178" s="361">
        <f>+'Ark1'!R197</f>
        <v>0</v>
      </c>
      <c r="G178" s="74" t="str">
        <f t="shared" si="64"/>
        <v/>
      </c>
      <c r="H178" s="131" t="str">
        <f>+IF(F178=0,"",'Ark1'!AG197)</f>
        <v/>
      </c>
      <c r="I178" s="131" t="str">
        <f t="shared" si="65"/>
        <v/>
      </c>
      <c r="J178" s="131" t="str">
        <f>+IF(F178=0,"",'Ark1'!AH197)</f>
        <v/>
      </c>
      <c r="K178" s="131"/>
      <c r="L178" s="131"/>
      <c r="M178" s="131"/>
      <c r="N178" s="75" t="str">
        <f>+IF(F178=0,"",'Ark1'!S197)</f>
        <v/>
      </c>
      <c r="O178" s="426" t="str">
        <f t="shared" si="66"/>
        <v/>
      </c>
      <c r="P178" s="131"/>
      <c r="Q178" s="75"/>
      <c r="R178" s="75"/>
      <c r="S178" s="75"/>
      <c r="T178" s="75" t="str">
        <f>+IF(F178=0,"",'Ark1'!T197)</f>
        <v/>
      </c>
      <c r="U178" s="426" t="str">
        <f t="shared" si="67"/>
        <v/>
      </c>
      <c r="V178" s="131" t="str">
        <f>+IF(F178=0,"",'Ark1'!U197)</f>
        <v/>
      </c>
      <c r="W178" s="131" t="str">
        <f t="shared" si="68"/>
        <v/>
      </c>
      <c r="X178" s="137" t="str">
        <f>+IF(F178=0,"",'Ark1'!W197)</f>
        <v/>
      </c>
      <c r="Y178" s="137" t="str">
        <f>+IF(F178=0,"",'Ark1'!X197)</f>
        <v/>
      </c>
      <c r="Z178" s="137" t="str">
        <f>+IF(F178=0,"",'Ark1'!Y197)</f>
        <v/>
      </c>
      <c r="AA178" s="131" t="str">
        <f>+IF(F178=0,"",'Ark1'!AA197)</f>
        <v/>
      </c>
      <c r="AB178" s="75" t="str">
        <f>+IF(F178=0,"",'Ark1'!AB197)</f>
        <v/>
      </c>
      <c r="AC178" s="75" t="str">
        <f>+IF(F178=0,"",'Ark1'!AC197)</f>
        <v/>
      </c>
      <c r="AD178" s="137" t="str">
        <f>+IF(F178=0,"",'Ark1'!AD197)</f>
        <v/>
      </c>
      <c r="AE178" s="137" t="str">
        <f>+IF(F178=0,"",'Ark1'!AE197)</f>
        <v/>
      </c>
      <c r="AF178" s="137" t="str">
        <f>+IF(F178=0,"",'Ark1'!AF197)</f>
        <v/>
      </c>
      <c r="AG178" s="75" t="str">
        <f t="shared" si="61"/>
        <v/>
      </c>
      <c r="AH178" s="26"/>
      <c r="AN178" t="s">
        <v>71</v>
      </c>
    </row>
    <row r="179" spans="1:40">
      <c r="A179" s="26"/>
      <c r="B179" s="74" t="str">
        <f>+AN179</f>
        <v>Desember</v>
      </c>
      <c r="C179" s="74">
        <f>+'Ark1'!C198</f>
        <v>2011</v>
      </c>
      <c r="D179" s="74" t="str">
        <f>+IF(F179=0,"",'Ark1'!Q198)</f>
        <v/>
      </c>
      <c r="E179" s="74" t="str">
        <f t="shared" si="63"/>
        <v/>
      </c>
      <c r="F179" s="361">
        <f>+'Ark1'!R198</f>
        <v>0</v>
      </c>
      <c r="G179" s="74" t="str">
        <f t="shared" si="64"/>
        <v/>
      </c>
      <c r="H179" s="131" t="str">
        <f>+IF(F179=0,"",'Ark1'!AG198)</f>
        <v/>
      </c>
      <c r="I179" s="131" t="str">
        <f t="shared" si="65"/>
        <v/>
      </c>
      <c r="J179" s="131" t="str">
        <f>+IF(F179=0,"",'Ark1'!AH198)</f>
        <v/>
      </c>
      <c r="K179" s="131"/>
      <c r="L179" s="131"/>
      <c r="M179" s="131"/>
      <c r="N179" s="75" t="str">
        <f>+IF(F179=0,"",'Ark1'!S198)</f>
        <v/>
      </c>
      <c r="O179" s="426" t="str">
        <f t="shared" si="66"/>
        <v/>
      </c>
      <c r="P179" s="131"/>
      <c r="Q179" s="75"/>
      <c r="R179" s="75"/>
      <c r="S179" s="75"/>
      <c r="T179" s="75" t="str">
        <f>+IF(F179=0,"",'Ark1'!T198)</f>
        <v/>
      </c>
      <c r="U179" s="426" t="str">
        <f t="shared" si="67"/>
        <v/>
      </c>
      <c r="V179" s="131" t="str">
        <f>+IF(F179=0,"",'Ark1'!U198)</f>
        <v/>
      </c>
      <c r="W179" s="131" t="str">
        <f t="shared" si="68"/>
        <v/>
      </c>
      <c r="X179" s="137" t="str">
        <f>+IF(F179=0,"",'Ark1'!W198)</f>
        <v/>
      </c>
      <c r="Y179" s="137" t="str">
        <f>+IF(F179=0,"",'Ark1'!X198)</f>
        <v/>
      </c>
      <c r="Z179" s="137" t="str">
        <f>+IF(F179=0,"",'Ark1'!Y198)</f>
        <v/>
      </c>
      <c r="AA179" s="131" t="str">
        <f>+IF(F179=0,"",'Ark1'!AA198)</f>
        <v/>
      </c>
      <c r="AB179" s="75" t="str">
        <f>+IF(F179=0,"",'Ark1'!AB198)</f>
        <v/>
      </c>
      <c r="AC179" s="75" t="str">
        <f>+IF(F179=0,"",'Ark1'!AC198)</f>
        <v/>
      </c>
      <c r="AD179" s="137" t="str">
        <f>+IF(F179=0,"",'Ark1'!AD198)</f>
        <v/>
      </c>
      <c r="AE179" s="137" t="str">
        <f>+IF(F179=0,"",'Ark1'!AE198)</f>
        <v/>
      </c>
      <c r="AF179" s="137" t="str">
        <f>+IF(F179=0,"",'Ark1'!AF198)</f>
        <v/>
      </c>
      <c r="AG179" s="75" t="str">
        <f t="shared" si="61"/>
        <v/>
      </c>
      <c r="AH179" s="26"/>
      <c r="AN179" t="s">
        <v>72</v>
      </c>
    </row>
    <row r="180" spans="1:40">
      <c r="A180" s="26"/>
      <c r="B180" s="46" t="str">
        <f t="shared" ref="B180:B189" si="69">+AN180</f>
        <v>Januar</v>
      </c>
      <c r="C180" s="46">
        <f>+'Ark1'!C199</f>
        <v>2010</v>
      </c>
      <c r="D180" s="46" t="str">
        <f>+IF(F180=0,"",'Ark1'!Q199)</f>
        <v/>
      </c>
      <c r="E180" s="46" t="str">
        <f>+IF(F180=0,"",D180-D192)</f>
        <v/>
      </c>
      <c r="F180" s="410">
        <f>+'Ark1'!R199</f>
        <v>0</v>
      </c>
      <c r="G180" s="46" t="str">
        <f>+IF(F180=0,"",F180-F192)</f>
        <v/>
      </c>
      <c r="H180" s="113" t="str">
        <f>+IF(F180=0,"",'Ark1'!AG199)</f>
        <v/>
      </c>
      <c r="I180" s="113" t="str">
        <f>+IF(F180=0,"",H180-H192)</f>
        <v/>
      </c>
      <c r="J180" s="113" t="str">
        <f>+IF(F180=0,"",'Ark1'!AH199)</f>
        <v/>
      </c>
      <c r="K180" s="113"/>
      <c r="L180" s="113"/>
      <c r="M180" s="113"/>
      <c r="N180" s="40" t="str">
        <f>+IF(F180=0,"",'Ark1'!S199)</f>
        <v/>
      </c>
      <c r="O180" s="425" t="str">
        <f>+IF(F180=0,"",N180-N192)</f>
        <v/>
      </c>
      <c r="P180" s="113"/>
      <c r="Q180" s="40"/>
      <c r="R180" s="40"/>
      <c r="S180" s="40"/>
      <c r="T180" s="40" t="str">
        <f>+IF(F180=0,"",'Ark1'!T199)</f>
        <v/>
      </c>
      <c r="U180" s="425" t="str">
        <f t="shared" si="67"/>
        <v/>
      </c>
      <c r="V180" s="113" t="str">
        <f>+IF(F180=0,"",'Ark1'!U199)</f>
        <v/>
      </c>
      <c r="W180" s="113" t="str">
        <f t="shared" si="68"/>
        <v/>
      </c>
      <c r="X180" s="136" t="str">
        <f>+IF(F180=0,"",'Ark1'!W199)</f>
        <v/>
      </c>
      <c r="Y180" s="136" t="str">
        <f>+IF(F180=0,"",'Ark1'!X199)</f>
        <v/>
      </c>
      <c r="Z180" s="136" t="str">
        <f>+IF(F180=0,"",'Ark1'!Y199)</f>
        <v/>
      </c>
      <c r="AA180" s="113" t="str">
        <f>+IF(F180=0,"",'Ark1'!AA199)</f>
        <v/>
      </c>
      <c r="AB180" s="40" t="str">
        <f>+IF(F180=0,"",'Ark1'!AB199)</f>
        <v/>
      </c>
      <c r="AC180" s="40" t="str">
        <f>+IF(F180=0,"",'Ark1'!AC199)</f>
        <v/>
      </c>
      <c r="AD180" s="136" t="str">
        <f>+IF(F180=0,"",'Ark1'!AD199)</f>
        <v/>
      </c>
      <c r="AE180" s="136" t="str">
        <f>+IF(F180=0,"",'Ark1'!AE199)</f>
        <v/>
      </c>
      <c r="AF180" s="136" t="str">
        <f>+IF(F180=0,"",'Ark1'!AF199)</f>
        <v/>
      </c>
      <c r="AG180" s="40" t="str">
        <f t="shared" si="61"/>
        <v/>
      </c>
      <c r="AH180" s="26"/>
      <c r="AN180" t="s">
        <v>456</v>
      </c>
    </row>
    <row r="181" spans="1:40">
      <c r="A181" s="26"/>
      <c r="B181" s="46" t="str">
        <f t="shared" si="69"/>
        <v>Februar</v>
      </c>
      <c r="C181" s="46">
        <f>+'Ark1'!C200</f>
        <v>2010</v>
      </c>
      <c r="D181" s="46" t="str">
        <f>+IF(F181=0,"",'Ark1'!Q200)</f>
        <v/>
      </c>
      <c r="E181" s="46" t="str">
        <f t="shared" ref="E181:E191" si="70">+IF(F181=0,"",D181-D193)</f>
        <v/>
      </c>
      <c r="F181" s="410">
        <f>+'Ark1'!R200</f>
        <v>0</v>
      </c>
      <c r="G181" s="46" t="str">
        <f t="shared" ref="G181:G191" si="71">+IF(F181=0,"",F181-F193)</f>
        <v/>
      </c>
      <c r="H181" s="113" t="str">
        <f>+IF(F181=0,"",'Ark1'!AG200)</f>
        <v/>
      </c>
      <c r="I181" s="113" t="str">
        <f t="shared" ref="I181:I191" si="72">+IF(F181=0,"",H181-H193)</f>
        <v/>
      </c>
      <c r="J181" s="113" t="str">
        <f>+IF(F181=0,"",'Ark1'!AH200)</f>
        <v/>
      </c>
      <c r="K181" s="113"/>
      <c r="L181" s="113"/>
      <c r="M181" s="113"/>
      <c r="N181" s="40" t="str">
        <f>+IF(F181=0,"",'Ark1'!S200)</f>
        <v/>
      </c>
      <c r="O181" s="425" t="str">
        <f t="shared" ref="O181:O191" si="73">+IF(F181=0,"",N181-N193)</f>
        <v/>
      </c>
      <c r="P181" s="113"/>
      <c r="Q181" s="40"/>
      <c r="R181" s="40"/>
      <c r="S181" s="40"/>
      <c r="T181" s="40" t="str">
        <f>+IF(F181=0,"",'Ark1'!T200)</f>
        <v/>
      </c>
      <c r="U181" s="425" t="str">
        <f t="shared" si="67"/>
        <v/>
      </c>
      <c r="V181" s="113" t="str">
        <f>+IF(F181=0,"",'Ark1'!U200)</f>
        <v/>
      </c>
      <c r="W181" s="113" t="str">
        <f t="shared" si="68"/>
        <v/>
      </c>
      <c r="X181" s="136" t="str">
        <f>+IF(F181=0,"",'Ark1'!W200)</f>
        <v/>
      </c>
      <c r="Y181" s="136" t="str">
        <f>+IF(F181=0,"",'Ark1'!X200)</f>
        <v/>
      </c>
      <c r="Z181" s="136" t="str">
        <f>+IF(F181=0,"",'Ark1'!Y200)</f>
        <v/>
      </c>
      <c r="AA181" s="113" t="str">
        <f>+IF(F181=0,"",'Ark1'!AA200)</f>
        <v/>
      </c>
      <c r="AB181" s="40" t="str">
        <f>+IF(F181=0,"",'Ark1'!AB200)</f>
        <v/>
      </c>
      <c r="AC181" s="40" t="str">
        <f>+IF(F181=0,"",'Ark1'!AC200)</f>
        <v/>
      </c>
      <c r="AD181" s="136" t="str">
        <f>+IF(F181=0,"",'Ark1'!AD200)</f>
        <v/>
      </c>
      <c r="AE181" s="136" t="str">
        <f>+IF(F181=0,"",'Ark1'!AE200)</f>
        <v/>
      </c>
      <c r="AF181" s="136" t="str">
        <f>+IF(F181=0,"",'Ark1'!AF200)</f>
        <v/>
      </c>
      <c r="AG181" s="40" t="str">
        <f t="shared" si="61"/>
        <v/>
      </c>
      <c r="AH181" s="26"/>
      <c r="AN181" t="s">
        <v>457</v>
      </c>
    </row>
    <row r="182" spans="1:40">
      <c r="A182" s="26"/>
      <c r="B182" s="46" t="str">
        <f t="shared" si="69"/>
        <v>Mars</v>
      </c>
      <c r="C182" s="46">
        <f>+'Ark1'!C201</f>
        <v>2010</v>
      </c>
      <c r="D182" s="46" t="str">
        <f>+IF(F182=0,"",'Ark1'!Q201)</f>
        <v/>
      </c>
      <c r="E182" s="46" t="str">
        <f t="shared" si="70"/>
        <v/>
      </c>
      <c r="F182" s="410">
        <f>+'Ark1'!R201</f>
        <v>0</v>
      </c>
      <c r="G182" s="46" t="str">
        <f t="shared" si="71"/>
        <v/>
      </c>
      <c r="H182" s="113" t="str">
        <f>+IF(F182=0,"",'Ark1'!AG201)</f>
        <v/>
      </c>
      <c r="I182" s="113" t="str">
        <f t="shared" si="72"/>
        <v/>
      </c>
      <c r="J182" s="113" t="str">
        <f>+IF(F182=0,"",'Ark1'!AH201)</f>
        <v/>
      </c>
      <c r="K182" s="113"/>
      <c r="L182" s="113"/>
      <c r="M182" s="113"/>
      <c r="N182" s="40" t="str">
        <f>+IF(F182=0,"",'Ark1'!S201)</f>
        <v/>
      </c>
      <c r="O182" s="425" t="str">
        <f t="shared" si="73"/>
        <v/>
      </c>
      <c r="P182" s="113"/>
      <c r="Q182" s="40"/>
      <c r="R182" s="40"/>
      <c r="S182" s="40"/>
      <c r="T182" s="40" t="str">
        <f>+IF(F182=0,"",'Ark1'!T201)</f>
        <v/>
      </c>
      <c r="U182" s="425" t="str">
        <f t="shared" si="67"/>
        <v/>
      </c>
      <c r="V182" s="113" t="str">
        <f>+IF(F182=0,"",'Ark1'!U201)</f>
        <v/>
      </c>
      <c r="W182" s="113" t="str">
        <f t="shared" si="68"/>
        <v/>
      </c>
      <c r="X182" s="136" t="str">
        <f>+IF(F182=0,"",'Ark1'!W201)</f>
        <v/>
      </c>
      <c r="Y182" s="136" t="str">
        <f>+IF(F182=0,"",'Ark1'!X201)</f>
        <v/>
      </c>
      <c r="Z182" s="136" t="str">
        <f>+IF(F182=0,"",'Ark1'!Y201)</f>
        <v/>
      </c>
      <c r="AA182" s="113" t="str">
        <f>+IF(F182=0,"",'Ark1'!AA201)</f>
        <v/>
      </c>
      <c r="AB182" s="40" t="str">
        <f>+IF(F182=0,"",'Ark1'!AB201)</f>
        <v/>
      </c>
      <c r="AC182" s="40" t="str">
        <f>+IF(F182=0,"",'Ark1'!AC201)</f>
        <v/>
      </c>
      <c r="AD182" s="136" t="str">
        <f>+IF(F182=0,"",'Ark1'!AD201)</f>
        <v/>
      </c>
      <c r="AE182" s="136" t="str">
        <f>+IF(F182=0,"",'Ark1'!AE201)</f>
        <v/>
      </c>
      <c r="AF182" s="136" t="str">
        <f>+IF(F182=0,"",'Ark1'!AF201)</f>
        <v/>
      </c>
      <c r="AG182" s="40" t="str">
        <f t="shared" si="61"/>
        <v/>
      </c>
      <c r="AH182" s="26"/>
      <c r="AN182" t="s">
        <v>458</v>
      </c>
    </row>
    <row r="183" spans="1:40">
      <c r="A183" s="26"/>
      <c r="B183" s="46" t="str">
        <f t="shared" si="69"/>
        <v>April</v>
      </c>
      <c r="C183" s="46">
        <f>+'Ark1'!C202</f>
        <v>2010</v>
      </c>
      <c r="D183" s="46" t="str">
        <f>+IF(F183=0,"",'Ark1'!Q202)</f>
        <v/>
      </c>
      <c r="E183" s="46" t="str">
        <f t="shared" si="70"/>
        <v/>
      </c>
      <c r="F183" s="410">
        <f>+'Ark1'!R202</f>
        <v>0</v>
      </c>
      <c r="G183" s="46" t="str">
        <f t="shared" si="71"/>
        <v/>
      </c>
      <c r="H183" s="113" t="str">
        <f>+IF(F183=0,"",'Ark1'!AG202)</f>
        <v/>
      </c>
      <c r="I183" s="113" t="str">
        <f t="shared" si="72"/>
        <v/>
      </c>
      <c r="J183" s="113" t="str">
        <f>+IF(F183=0,"",'Ark1'!AH202)</f>
        <v/>
      </c>
      <c r="K183" s="113"/>
      <c r="L183" s="113"/>
      <c r="M183" s="113"/>
      <c r="N183" s="40" t="str">
        <f>+IF(F183=0,"",'Ark1'!S202)</f>
        <v/>
      </c>
      <c r="O183" s="425" t="str">
        <f t="shared" si="73"/>
        <v/>
      </c>
      <c r="P183" s="113"/>
      <c r="Q183" s="40"/>
      <c r="R183" s="40"/>
      <c r="S183" s="40"/>
      <c r="T183" s="40" t="str">
        <f>+IF(F183=0,"",'Ark1'!T202)</f>
        <v/>
      </c>
      <c r="U183" s="425" t="str">
        <f t="shared" si="67"/>
        <v/>
      </c>
      <c r="V183" s="113" t="str">
        <f>+IF(F183=0,"",'Ark1'!U202)</f>
        <v/>
      </c>
      <c r="W183" s="113" t="str">
        <f t="shared" si="68"/>
        <v/>
      </c>
      <c r="X183" s="136" t="str">
        <f>+IF(F183=0,"",'Ark1'!W202)</f>
        <v/>
      </c>
      <c r="Y183" s="136" t="str">
        <f>+IF(F183=0,"",'Ark1'!X202)</f>
        <v/>
      </c>
      <c r="Z183" s="136" t="str">
        <f>+IF(F183=0,"",'Ark1'!Y202)</f>
        <v/>
      </c>
      <c r="AA183" s="113" t="str">
        <f>+IF(F183=0,"",'Ark1'!AA202)</f>
        <v/>
      </c>
      <c r="AB183" s="40" t="str">
        <f>+IF(F183=0,"",'Ark1'!AB202)</f>
        <v/>
      </c>
      <c r="AC183" s="40" t="str">
        <f>+IF(F183=0,"",'Ark1'!AC202)</f>
        <v/>
      </c>
      <c r="AD183" s="136" t="str">
        <f>+IF(F183=0,"",'Ark1'!AD202)</f>
        <v/>
      </c>
      <c r="AE183" s="136" t="str">
        <f>+IF(F183=0,"",'Ark1'!AE202)</f>
        <v/>
      </c>
      <c r="AF183" s="136" t="str">
        <f>+IF(F183=0,"",'Ark1'!AF202)</f>
        <v/>
      </c>
      <c r="AG183" s="40" t="str">
        <f t="shared" si="61"/>
        <v/>
      </c>
      <c r="AH183" s="26"/>
      <c r="AN183" t="s">
        <v>459</v>
      </c>
    </row>
    <row r="184" spans="1:40">
      <c r="A184" s="26"/>
      <c r="B184" s="46" t="str">
        <f t="shared" si="69"/>
        <v>Mai</v>
      </c>
      <c r="C184" s="46">
        <f>+'Ark1'!C203</f>
        <v>2010</v>
      </c>
      <c r="D184" s="46" t="str">
        <f>+IF(F184=0,"",'Ark1'!Q203)</f>
        <v/>
      </c>
      <c r="E184" s="46" t="str">
        <f t="shared" si="70"/>
        <v/>
      </c>
      <c r="F184" s="410">
        <f>+'Ark1'!R203</f>
        <v>0</v>
      </c>
      <c r="G184" s="46" t="str">
        <f t="shared" si="71"/>
        <v/>
      </c>
      <c r="H184" s="113" t="str">
        <f>+IF(F184=0,"",'Ark1'!AG203)</f>
        <v/>
      </c>
      <c r="I184" s="113" t="str">
        <f t="shared" si="72"/>
        <v/>
      </c>
      <c r="J184" s="113" t="str">
        <f>+IF(F184=0,"",'Ark1'!AH203)</f>
        <v/>
      </c>
      <c r="K184" s="113"/>
      <c r="L184" s="113"/>
      <c r="M184" s="113"/>
      <c r="N184" s="40" t="str">
        <f>+IF(F184=0,"",'Ark1'!S203)</f>
        <v/>
      </c>
      <c r="O184" s="425" t="str">
        <f t="shared" si="73"/>
        <v/>
      </c>
      <c r="P184" s="113"/>
      <c r="Q184" s="40"/>
      <c r="R184" s="40"/>
      <c r="S184" s="40"/>
      <c r="T184" s="40" t="str">
        <f>+IF(F184=0,"",'Ark1'!T203)</f>
        <v/>
      </c>
      <c r="U184" s="425" t="str">
        <f t="shared" si="67"/>
        <v/>
      </c>
      <c r="V184" s="113" t="str">
        <f>+IF(F184=0,"",'Ark1'!U203)</f>
        <v/>
      </c>
      <c r="W184" s="113" t="str">
        <f t="shared" si="68"/>
        <v/>
      </c>
      <c r="X184" s="136" t="str">
        <f>+IF(F184=0,"",'Ark1'!W203)</f>
        <v/>
      </c>
      <c r="Y184" s="136" t="str">
        <f>+IF(F184=0,"",'Ark1'!X203)</f>
        <v/>
      </c>
      <c r="Z184" s="136" t="str">
        <f>+IF(F184=0,"",'Ark1'!Y203)</f>
        <v/>
      </c>
      <c r="AA184" s="113" t="str">
        <f>+IF(F184=0,"",'Ark1'!AA203)</f>
        <v/>
      </c>
      <c r="AB184" s="40" t="str">
        <f>+IF(F184=0,"",'Ark1'!AB203)</f>
        <v/>
      </c>
      <c r="AC184" s="40" t="str">
        <f>+IF(F184=0,"",'Ark1'!AC203)</f>
        <v/>
      </c>
      <c r="AD184" s="136" t="str">
        <f>+IF(F184=0,"",'Ark1'!AD203)</f>
        <v/>
      </c>
      <c r="AE184" s="136" t="str">
        <f>+IF(F184=0,"",'Ark1'!AE203)</f>
        <v/>
      </c>
      <c r="AF184" s="136" t="str">
        <f>+IF(F184=0,"",'Ark1'!AF203)</f>
        <v/>
      </c>
      <c r="AG184" s="40" t="str">
        <f t="shared" si="61"/>
        <v/>
      </c>
      <c r="AH184" s="26"/>
      <c r="AN184" t="s">
        <v>460</v>
      </c>
    </row>
    <row r="185" spans="1:40">
      <c r="A185" s="26"/>
      <c r="B185" s="46" t="str">
        <f t="shared" si="69"/>
        <v>Juni</v>
      </c>
      <c r="C185" s="46">
        <f>+'Ark1'!C204</f>
        <v>2010</v>
      </c>
      <c r="D185" s="46" t="str">
        <f>+IF(F185=0,"",'Ark1'!Q204)</f>
        <v/>
      </c>
      <c r="E185" s="46" t="str">
        <f t="shared" si="70"/>
        <v/>
      </c>
      <c r="F185" s="410">
        <f>+'Ark1'!R204</f>
        <v>0</v>
      </c>
      <c r="G185" s="46" t="str">
        <f t="shared" si="71"/>
        <v/>
      </c>
      <c r="H185" s="113" t="str">
        <f>+IF(F185=0,"",'Ark1'!AG204)</f>
        <v/>
      </c>
      <c r="I185" s="113" t="str">
        <f t="shared" si="72"/>
        <v/>
      </c>
      <c r="J185" s="113" t="str">
        <f>+IF(F185=0,"",'Ark1'!AH204)</f>
        <v/>
      </c>
      <c r="K185" s="113"/>
      <c r="L185" s="113"/>
      <c r="M185" s="113"/>
      <c r="N185" s="40" t="str">
        <f>+IF(F185=0,"",'Ark1'!S204)</f>
        <v/>
      </c>
      <c r="O185" s="425" t="str">
        <f t="shared" si="73"/>
        <v/>
      </c>
      <c r="P185" s="113"/>
      <c r="Q185" s="40"/>
      <c r="R185" s="40"/>
      <c r="S185" s="40"/>
      <c r="T185" s="40" t="str">
        <f>+IF(F185=0,"",'Ark1'!T204)</f>
        <v/>
      </c>
      <c r="U185" s="425" t="str">
        <f t="shared" si="67"/>
        <v/>
      </c>
      <c r="V185" s="113" t="str">
        <f>+IF(F185=0,"",'Ark1'!U204)</f>
        <v/>
      </c>
      <c r="W185" s="113" t="str">
        <f t="shared" si="68"/>
        <v/>
      </c>
      <c r="X185" s="136" t="str">
        <f>+IF(F185=0,"",'Ark1'!W204)</f>
        <v/>
      </c>
      <c r="Y185" s="136" t="str">
        <f>+IF(F185=0,"",'Ark1'!X204)</f>
        <v/>
      </c>
      <c r="Z185" s="136" t="str">
        <f>+IF(F185=0,"",'Ark1'!Y204)</f>
        <v/>
      </c>
      <c r="AA185" s="113" t="str">
        <f>+IF(F185=0,"",'Ark1'!AA204)</f>
        <v/>
      </c>
      <c r="AB185" s="40" t="str">
        <f>+IF(F185=0,"",'Ark1'!AB204)</f>
        <v/>
      </c>
      <c r="AC185" s="40" t="str">
        <f>+IF(F185=0,"",'Ark1'!AC204)</f>
        <v/>
      </c>
      <c r="AD185" s="136" t="str">
        <f>+IF(F185=0,"",'Ark1'!AD204)</f>
        <v/>
      </c>
      <c r="AE185" s="136" t="str">
        <f>+IF(F185=0,"",'Ark1'!AE204)</f>
        <v/>
      </c>
      <c r="AF185" s="136" t="str">
        <f>+IF(F185=0,"",'Ark1'!AF204)</f>
        <v/>
      </c>
      <c r="AG185" s="40" t="str">
        <f t="shared" si="61"/>
        <v/>
      </c>
      <c r="AH185" s="26"/>
      <c r="AN185" t="s">
        <v>461</v>
      </c>
    </row>
    <row r="186" spans="1:40">
      <c r="A186" s="26"/>
      <c r="B186" s="46" t="str">
        <f t="shared" si="69"/>
        <v>Juli</v>
      </c>
      <c r="C186" s="46">
        <f>+'Ark1'!C205</f>
        <v>2010</v>
      </c>
      <c r="D186" s="46" t="str">
        <f>+IF(F186=0,"",'Ark1'!Q205)</f>
        <v/>
      </c>
      <c r="E186" s="46" t="str">
        <f t="shared" si="70"/>
        <v/>
      </c>
      <c r="F186" s="410">
        <f>+'Ark1'!R205</f>
        <v>0</v>
      </c>
      <c r="G186" s="46" t="str">
        <f t="shared" si="71"/>
        <v/>
      </c>
      <c r="H186" s="113" t="str">
        <f>+IF(F186=0,"",'Ark1'!AG205)</f>
        <v/>
      </c>
      <c r="I186" s="113" t="str">
        <f t="shared" si="72"/>
        <v/>
      </c>
      <c r="J186" s="113" t="str">
        <f>+IF(F186=0,"",'Ark1'!AH205)</f>
        <v/>
      </c>
      <c r="K186" s="113"/>
      <c r="L186" s="113"/>
      <c r="M186" s="113"/>
      <c r="N186" s="40" t="str">
        <f>+IF(F186=0,"",'Ark1'!S205)</f>
        <v/>
      </c>
      <c r="O186" s="425" t="str">
        <f t="shared" si="73"/>
        <v/>
      </c>
      <c r="P186" s="113"/>
      <c r="Q186" s="40"/>
      <c r="R186" s="40"/>
      <c r="S186" s="40"/>
      <c r="T186" s="40" t="str">
        <f>+IF(F186=0,"",'Ark1'!T205)</f>
        <v/>
      </c>
      <c r="U186" s="425" t="str">
        <f t="shared" si="67"/>
        <v/>
      </c>
      <c r="V186" s="113" t="str">
        <f>+IF(F186=0,"",'Ark1'!U205)</f>
        <v/>
      </c>
      <c r="W186" s="113" t="str">
        <f t="shared" si="68"/>
        <v/>
      </c>
      <c r="X186" s="136" t="str">
        <f>+IF(F186=0,"",'Ark1'!W205)</f>
        <v/>
      </c>
      <c r="Y186" s="136" t="str">
        <f>+IF(F186=0,"",'Ark1'!X205)</f>
        <v/>
      </c>
      <c r="Z186" s="136" t="str">
        <f>+IF(F186=0,"",'Ark1'!Y205)</f>
        <v/>
      </c>
      <c r="AA186" s="113" t="str">
        <f>+IF(F186=0,"",'Ark1'!AA205)</f>
        <v/>
      </c>
      <c r="AB186" s="40" t="str">
        <f>+IF(F186=0,"",'Ark1'!AB205)</f>
        <v/>
      </c>
      <c r="AC186" s="40" t="str">
        <f>+IF(F186=0,"",'Ark1'!AC205)</f>
        <v/>
      </c>
      <c r="AD186" s="136" t="str">
        <f>+IF(F186=0,"",'Ark1'!AD205)</f>
        <v/>
      </c>
      <c r="AE186" s="136" t="str">
        <f>+IF(F186=0,"",'Ark1'!AE205)</f>
        <v/>
      </c>
      <c r="AF186" s="136" t="str">
        <f>+IF(F186=0,"",'Ark1'!AF205)</f>
        <v/>
      </c>
      <c r="AG186" s="40" t="str">
        <f t="shared" si="61"/>
        <v/>
      </c>
      <c r="AH186" s="26"/>
      <c r="AN186" t="s">
        <v>462</v>
      </c>
    </row>
    <row r="187" spans="1:40">
      <c r="A187" s="26"/>
      <c r="B187" s="46" t="str">
        <f t="shared" si="69"/>
        <v>August</v>
      </c>
      <c r="C187" s="46">
        <f>+'Ark1'!C206</f>
        <v>2010</v>
      </c>
      <c r="D187" s="46" t="str">
        <f>+IF(F187=0,"",'Ark1'!Q206)</f>
        <v/>
      </c>
      <c r="E187" s="46" t="str">
        <f t="shared" si="70"/>
        <v/>
      </c>
      <c r="F187" s="410">
        <f>+'Ark1'!R206</f>
        <v>0</v>
      </c>
      <c r="G187" s="46" t="str">
        <f t="shared" si="71"/>
        <v/>
      </c>
      <c r="H187" s="113" t="str">
        <f>+IF(F187=0,"",'Ark1'!AG206)</f>
        <v/>
      </c>
      <c r="I187" s="113" t="str">
        <f t="shared" si="72"/>
        <v/>
      </c>
      <c r="J187" s="113" t="str">
        <f>+IF(F187=0,"",'Ark1'!AH206)</f>
        <v/>
      </c>
      <c r="K187" s="113"/>
      <c r="L187" s="113"/>
      <c r="M187" s="113"/>
      <c r="N187" s="40" t="str">
        <f>+IF(F187=0,"",'Ark1'!S206)</f>
        <v/>
      </c>
      <c r="O187" s="425" t="str">
        <f t="shared" si="73"/>
        <v/>
      </c>
      <c r="P187" s="113"/>
      <c r="Q187" s="40"/>
      <c r="R187" s="40"/>
      <c r="S187" s="40"/>
      <c r="T187" s="40" t="str">
        <f>+IF(F187=0,"",'Ark1'!T206)</f>
        <v/>
      </c>
      <c r="U187" s="425" t="str">
        <f t="shared" si="67"/>
        <v/>
      </c>
      <c r="V187" s="113" t="str">
        <f>+IF(F187=0,"",'Ark1'!U206)</f>
        <v/>
      </c>
      <c r="W187" s="113" t="str">
        <f t="shared" si="68"/>
        <v/>
      </c>
      <c r="X187" s="136" t="str">
        <f>+IF(F187=0,"",'Ark1'!W206)</f>
        <v/>
      </c>
      <c r="Y187" s="136" t="str">
        <f>+IF(F187=0,"",'Ark1'!X206)</f>
        <v/>
      </c>
      <c r="Z187" s="136" t="str">
        <f>+IF(F187=0,"",'Ark1'!Y206)</f>
        <v/>
      </c>
      <c r="AA187" s="113" t="str">
        <f>+IF(F187=0,"",'Ark1'!AA206)</f>
        <v/>
      </c>
      <c r="AB187" s="40" t="str">
        <f>+IF(F187=0,"",'Ark1'!AB206)</f>
        <v/>
      </c>
      <c r="AC187" s="40" t="str">
        <f>+IF(F187=0,"",'Ark1'!AC206)</f>
        <v/>
      </c>
      <c r="AD187" s="136" t="str">
        <f>+IF(F187=0,"",'Ark1'!AD206)</f>
        <v/>
      </c>
      <c r="AE187" s="136" t="str">
        <f>+IF(F187=0,"",'Ark1'!AE206)</f>
        <v/>
      </c>
      <c r="AF187" s="136" t="str">
        <f>+IF(F187=0,"",'Ark1'!AF206)</f>
        <v/>
      </c>
      <c r="AG187" s="40" t="str">
        <f t="shared" si="61"/>
        <v/>
      </c>
      <c r="AH187" s="26"/>
      <c r="AN187" t="s">
        <v>69</v>
      </c>
    </row>
    <row r="188" spans="1:40">
      <c r="A188" s="26"/>
      <c r="B188" s="46" t="str">
        <f t="shared" si="69"/>
        <v>September</v>
      </c>
      <c r="C188" s="46">
        <f>+'Ark1'!C207</f>
        <v>2010</v>
      </c>
      <c r="D188" s="46" t="str">
        <f>+IF(F188=0,"",'Ark1'!Q207)</f>
        <v/>
      </c>
      <c r="E188" s="46" t="str">
        <f t="shared" si="70"/>
        <v/>
      </c>
      <c r="F188" s="410">
        <f>+'Ark1'!R207</f>
        <v>0</v>
      </c>
      <c r="G188" s="46" t="str">
        <f t="shared" si="71"/>
        <v/>
      </c>
      <c r="H188" s="113" t="str">
        <f>+IF(F188=0,"",'Ark1'!AG207)</f>
        <v/>
      </c>
      <c r="I188" s="113" t="str">
        <f t="shared" si="72"/>
        <v/>
      </c>
      <c r="J188" s="113" t="str">
        <f>+IF(F188=0,"",'Ark1'!AH207)</f>
        <v/>
      </c>
      <c r="K188" s="113"/>
      <c r="L188" s="113"/>
      <c r="M188" s="113"/>
      <c r="N188" s="40" t="str">
        <f>+IF(F188=0,"",'Ark1'!S207)</f>
        <v/>
      </c>
      <c r="O188" s="425" t="str">
        <f t="shared" si="73"/>
        <v/>
      </c>
      <c r="P188" s="113"/>
      <c r="Q188" s="40"/>
      <c r="R188" s="40"/>
      <c r="S188" s="40"/>
      <c r="T188" s="40" t="str">
        <f>+IF(F188=0,"",'Ark1'!T207)</f>
        <v/>
      </c>
      <c r="U188" s="425" t="str">
        <f t="shared" si="67"/>
        <v/>
      </c>
      <c r="V188" s="113" t="str">
        <f>+IF(F188=0,"",'Ark1'!U207)</f>
        <v/>
      </c>
      <c r="W188" s="113" t="str">
        <f t="shared" si="68"/>
        <v/>
      </c>
      <c r="X188" s="136" t="str">
        <f>+IF(F188=0,"",'Ark1'!W207)</f>
        <v/>
      </c>
      <c r="Y188" s="136" t="str">
        <f>+IF(F188=0,"",'Ark1'!X207)</f>
        <v/>
      </c>
      <c r="Z188" s="136" t="str">
        <f>+IF(F188=0,"",'Ark1'!Y207)</f>
        <v/>
      </c>
      <c r="AA188" s="113" t="str">
        <f>+IF(F188=0,"",'Ark1'!AA207)</f>
        <v/>
      </c>
      <c r="AB188" s="40" t="str">
        <f>+IF(F188=0,"",'Ark1'!AB207)</f>
        <v/>
      </c>
      <c r="AC188" s="40" t="str">
        <f>+IF(F188=0,"",'Ark1'!AC207)</f>
        <v/>
      </c>
      <c r="AD188" s="136" t="str">
        <f>+IF(F188=0,"",'Ark1'!AD207)</f>
        <v/>
      </c>
      <c r="AE188" s="136" t="str">
        <f>+IF(F188=0,"",'Ark1'!AE207)</f>
        <v/>
      </c>
      <c r="AF188" s="136" t="str">
        <f>+IF(F188=0,"",'Ark1'!AF207)</f>
        <v/>
      </c>
      <c r="AG188" s="40" t="str">
        <f t="shared" si="61"/>
        <v/>
      </c>
      <c r="AH188" s="26"/>
      <c r="AN188" t="s">
        <v>81</v>
      </c>
    </row>
    <row r="189" spans="1:40">
      <c r="A189" s="26"/>
      <c r="B189" s="46" t="str">
        <f t="shared" si="69"/>
        <v>Oktober</v>
      </c>
      <c r="C189" s="46">
        <f>+'Ark1'!C208</f>
        <v>2010</v>
      </c>
      <c r="D189" s="46" t="str">
        <f>+IF(F189=0,"",'Ark1'!Q208)</f>
        <v/>
      </c>
      <c r="E189" s="46" t="str">
        <f t="shared" si="70"/>
        <v/>
      </c>
      <c r="F189" s="410">
        <f>+'Ark1'!R208</f>
        <v>0</v>
      </c>
      <c r="G189" s="46" t="str">
        <f t="shared" si="71"/>
        <v/>
      </c>
      <c r="H189" s="113" t="str">
        <f>+IF(F189=0,"",'Ark1'!AG208)</f>
        <v/>
      </c>
      <c r="I189" s="113" t="str">
        <f t="shared" si="72"/>
        <v/>
      </c>
      <c r="J189" s="113" t="str">
        <f>+IF(F189=0,"",'Ark1'!AH208)</f>
        <v/>
      </c>
      <c r="K189" s="113"/>
      <c r="L189" s="113"/>
      <c r="M189" s="113"/>
      <c r="N189" s="40" t="str">
        <f>+IF(F189=0,"",'Ark1'!S208)</f>
        <v/>
      </c>
      <c r="O189" s="425" t="str">
        <f t="shared" si="73"/>
        <v/>
      </c>
      <c r="P189" s="113"/>
      <c r="Q189" s="40"/>
      <c r="R189" s="40"/>
      <c r="S189" s="40"/>
      <c r="T189" s="40" t="str">
        <f>+IF(F189=0,"",'Ark1'!T208)</f>
        <v/>
      </c>
      <c r="U189" s="425" t="str">
        <f t="shared" si="67"/>
        <v/>
      </c>
      <c r="V189" s="113" t="str">
        <f>+IF(F189=0,"",'Ark1'!U208)</f>
        <v/>
      </c>
      <c r="W189" s="113" t="str">
        <f t="shared" si="68"/>
        <v/>
      </c>
      <c r="X189" s="136" t="str">
        <f>+IF(F189=0,"",'Ark1'!W208)</f>
        <v/>
      </c>
      <c r="Y189" s="136" t="str">
        <f>+IF(F189=0,"",'Ark1'!X208)</f>
        <v/>
      </c>
      <c r="Z189" s="136" t="str">
        <f>+IF(F189=0,"",'Ark1'!Y208)</f>
        <v/>
      </c>
      <c r="AA189" s="113" t="str">
        <f>+IF(F189=0,"",'Ark1'!AA208)</f>
        <v/>
      </c>
      <c r="AB189" s="40" t="str">
        <f>+IF(F189=0,"",'Ark1'!AB208)</f>
        <v/>
      </c>
      <c r="AC189" s="40" t="str">
        <f>+IF(F189=0,"",'Ark1'!AC208)</f>
        <v/>
      </c>
      <c r="AD189" s="136" t="str">
        <f>+IF(F189=0,"",'Ark1'!AD208)</f>
        <v/>
      </c>
      <c r="AE189" s="136" t="str">
        <f>+IF(F189=0,"",'Ark1'!AE208)</f>
        <v/>
      </c>
      <c r="AF189" s="136" t="str">
        <f>+IF(F189=0,"",'Ark1'!AF208)</f>
        <v/>
      </c>
      <c r="AG189" s="40" t="str">
        <f t="shared" si="61"/>
        <v/>
      </c>
      <c r="AH189" s="26"/>
      <c r="AN189" t="s">
        <v>70</v>
      </c>
    </row>
    <row r="190" spans="1:40">
      <c r="A190" s="26"/>
      <c r="B190" s="46" t="str">
        <f>+AN190</f>
        <v>November</v>
      </c>
      <c r="C190" s="46">
        <f>+'Ark1'!C209</f>
        <v>2010</v>
      </c>
      <c r="D190" s="46" t="str">
        <f>+IF(F190=0,"",'Ark1'!Q209)</f>
        <v/>
      </c>
      <c r="E190" s="46" t="str">
        <f t="shared" si="70"/>
        <v/>
      </c>
      <c r="F190" s="410">
        <f>+'Ark1'!R209</f>
        <v>0</v>
      </c>
      <c r="G190" s="46" t="str">
        <f t="shared" si="71"/>
        <v/>
      </c>
      <c r="H190" s="113" t="str">
        <f>+IF(F190=0,"",'Ark1'!AG209)</f>
        <v/>
      </c>
      <c r="I190" s="113" t="str">
        <f t="shared" si="72"/>
        <v/>
      </c>
      <c r="J190" s="113" t="str">
        <f>+IF(F190=0,"",'Ark1'!AH209)</f>
        <v/>
      </c>
      <c r="K190" s="113"/>
      <c r="L190" s="113"/>
      <c r="M190" s="113"/>
      <c r="N190" s="40" t="str">
        <f>+IF(F190=0,"",'Ark1'!S209)</f>
        <v/>
      </c>
      <c r="O190" s="425" t="str">
        <f t="shared" si="73"/>
        <v/>
      </c>
      <c r="P190" s="113"/>
      <c r="Q190" s="40"/>
      <c r="R190" s="40"/>
      <c r="S190" s="40"/>
      <c r="T190" s="40" t="str">
        <f>+IF(F190=0,"",'Ark1'!T209)</f>
        <v/>
      </c>
      <c r="U190" s="425" t="str">
        <f t="shared" si="67"/>
        <v/>
      </c>
      <c r="V190" s="113" t="str">
        <f>+IF(F190=0,"",'Ark1'!U209)</f>
        <v/>
      </c>
      <c r="W190" s="113" t="str">
        <f t="shared" si="68"/>
        <v/>
      </c>
      <c r="X190" s="136" t="str">
        <f>+IF(F190=0,"",'Ark1'!W209)</f>
        <v/>
      </c>
      <c r="Y190" s="136" t="str">
        <f>+IF(F190=0,"",'Ark1'!X209)</f>
        <v/>
      </c>
      <c r="Z190" s="136" t="str">
        <f>+IF(F190=0,"",'Ark1'!Y209)</f>
        <v/>
      </c>
      <c r="AA190" s="113" t="str">
        <f>+IF(F190=0,"",'Ark1'!AA209)</f>
        <v/>
      </c>
      <c r="AB190" s="40" t="str">
        <f>+IF(F190=0,"",'Ark1'!AB209)</f>
        <v/>
      </c>
      <c r="AC190" s="40" t="str">
        <f>+IF(F190=0,"",'Ark1'!AC209)</f>
        <v/>
      </c>
      <c r="AD190" s="136" t="str">
        <f>+IF(F190=0,"",'Ark1'!AD209)</f>
        <v/>
      </c>
      <c r="AE190" s="136" t="str">
        <f>+IF(F190=0,"",'Ark1'!AE209)</f>
        <v/>
      </c>
      <c r="AF190" s="136" t="str">
        <f>+IF(F190=0,"",'Ark1'!AF209)</f>
        <v/>
      </c>
      <c r="AG190" s="40" t="str">
        <f t="shared" si="61"/>
        <v/>
      </c>
      <c r="AH190" s="26"/>
      <c r="AN190" t="s">
        <v>71</v>
      </c>
    </row>
    <row r="191" spans="1:40">
      <c r="A191" s="26"/>
      <c r="B191" s="46" t="str">
        <f>+AN191</f>
        <v>Desember</v>
      </c>
      <c r="C191" s="46">
        <f>+'Ark1'!C210</f>
        <v>2010</v>
      </c>
      <c r="D191" s="46" t="str">
        <f>+IF(F191=0,"",'Ark1'!Q210)</f>
        <v/>
      </c>
      <c r="E191" s="46" t="str">
        <f t="shared" si="70"/>
        <v/>
      </c>
      <c r="F191" s="410">
        <f>+'Ark1'!R210</f>
        <v>0</v>
      </c>
      <c r="G191" s="46" t="str">
        <f t="shared" si="71"/>
        <v/>
      </c>
      <c r="H191" s="113" t="str">
        <f>+IF(F191=0,"",'Ark1'!AG210)</f>
        <v/>
      </c>
      <c r="I191" s="113" t="str">
        <f t="shared" si="72"/>
        <v/>
      </c>
      <c r="J191" s="113" t="str">
        <f>+IF(F191=0,"",'Ark1'!AH210)</f>
        <v/>
      </c>
      <c r="K191" s="113"/>
      <c r="L191" s="113"/>
      <c r="M191" s="113"/>
      <c r="N191" s="40" t="str">
        <f>+IF(F191=0,"",'Ark1'!S210)</f>
        <v/>
      </c>
      <c r="O191" s="425" t="str">
        <f t="shared" si="73"/>
        <v/>
      </c>
      <c r="P191" s="113"/>
      <c r="Q191" s="40"/>
      <c r="R191" s="40"/>
      <c r="S191" s="40"/>
      <c r="T191" s="40" t="str">
        <f>+IF(F191=0,"",'Ark1'!T210)</f>
        <v/>
      </c>
      <c r="U191" s="425" t="str">
        <f t="shared" si="67"/>
        <v/>
      </c>
      <c r="V191" s="113" t="str">
        <f>+IF(F191=0,"",'Ark1'!U210)</f>
        <v/>
      </c>
      <c r="W191" s="113" t="str">
        <f t="shared" si="68"/>
        <v/>
      </c>
      <c r="X191" s="136" t="str">
        <f>+IF(F191=0,"",'Ark1'!W210)</f>
        <v/>
      </c>
      <c r="Y191" s="136" t="str">
        <f>+IF(F191=0,"",'Ark1'!X210)</f>
        <v/>
      </c>
      <c r="Z191" s="136" t="str">
        <f>+IF(F191=0,"",'Ark1'!Y210)</f>
        <v/>
      </c>
      <c r="AA191" s="113" t="str">
        <f>+IF(F191=0,"",'Ark1'!AA210)</f>
        <v/>
      </c>
      <c r="AB191" s="40" t="str">
        <f>+IF(F191=0,"",'Ark1'!AB210)</f>
        <v/>
      </c>
      <c r="AC191" s="40" t="str">
        <f>+IF(F191=0,"",'Ark1'!AC210)</f>
        <v/>
      </c>
      <c r="AD191" s="136" t="str">
        <f>+IF(F191=0,"",'Ark1'!AD210)</f>
        <v/>
      </c>
      <c r="AE191" s="136" t="str">
        <f>+IF(F191=0,"",'Ark1'!AE210)</f>
        <v/>
      </c>
      <c r="AF191" s="136" t="str">
        <f>+IF(F191=0,"",'Ark1'!AF210)</f>
        <v/>
      </c>
      <c r="AG191" s="40" t="str">
        <f t="shared" si="61"/>
        <v/>
      </c>
      <c r="AH191" s="26"/>
      <c r="AN191" t="s">
        <v>72</v>
      </c>
    </row>
    <row r="192" spans="1:40">
      <c r="A192" s="26"/>
      <c r="B192" s="74" t="str">
        <f t="shared" ref="B192:B201" si="74">+AN192</f>
        <v>Januar</v>
      </c>
      <c r="C192" s="74">
        <f>+'Ark1'!C211</f>
        <v>2009</v>
      </c>
      <c r="D192" s="74" t="str">
        <f>+IF(F192=0,"",'Ark1'!Q211)</f>
        <v/>
      </c>
      <c r="E192" s="74" t="str">
        <f>+IF(F192=0,"",D192-D204)</f>
        <v/>
      </c>
      <c r="F192" s="361">
        <f>+'Ark1'!R211</f>
        <v>0</v>
      </c>
      <c r="G192" s="74" t="str">
        <f>+IF(F192=0,"",F192-F204)</f>
        <v/>
      </c>
      <c r="H192" s="131" t="str">
        <f>+IF(F192=0,"",'Ark1'!AG211)</f>
        <v/>
      </c>
      <c r="I192" s="131" t="str">
        <f>+IF(F192=0,"",H192-H204)</f>
        <v/>
      </c>
      <c r="J192" s="131" t="str">
        <f>+IF(F192=0,"",'Ark1'!AH211)</f>
        <v/>
      </c>
      <c r="K192" s="131"/>
      <c r="L192" s="131"/>
      <c r="M192" s="131"/>
      <c r="N192" s="75" t="str">
        <f>+IF(F192=0,"",'Ark1'!S211)</f>
        <v/>
      </c>
      <c r="O192" s="426" t="str">
        <f>+IF(F192=0,"",N192-N204)</f>
        <v/>
      </c>
      <c r="P192" s="131"/>
      <c r="Q192" s="75"/>
      <c r="R192" s="75"/>
      <c r="S192" s="75"/>
      <c r="T192" s="75" t="str">
        <f>+IF(F192=0,"",'Ark1'!T211)</f>
        <v/>
      </c>
      <c r="U192" s="426" t="str">
        <f t="shared" si="67"/>
        <v/>
      </c>
      <c r="V192" s="131" t="str">
        <f>+IF(F192=0,"",'Ark1'!U211)</f>
        <v/>
      </c>
      <c r="W192" s="131" t="str">
        <f t="shared" si="68"/>
        <v/>
      </c>
      <c r="X192" s="137" t="str">
        <f>+IF(F192=0,"",'Ark1'!W211)</f>
        <v/>
      </c>
      <c r="Y192" s="137" t="str">
        <f>+IF(F192=0,"",'Ark1'!X211)</f>
        <v/>
      </c>
      <c r="Z192" s="137" t="str">
        <f>+IF(F192=0,"",'Ark1'!Y211)</f>
        <v/>
      </c>
      <c r="AA192" s="131" t="str">
        <f>+IF(F192=0,"",'Ark1'!AA211)</f>
        <v/>
      </c>
      <c r="AB192" s="75" t="str">
        <f>+IF(F192=0,"",'Ark1'!AB211)</f>
        <v/>
      </c>
      <c r="AC192" s="75" t="str">
        <f>+IF(F192=0,"",'Ark1'!AC211)</f>
        <v/>
      </c>
      <c r="AD192" s="137" t="str">
        <f>+IF(F192=0,"",'Ark1'!AD211)</f>
        <v/>
      </c>
      <c r="AE192" s="137" t="str">
        <f>+IF(F192=0,"",'Ark1'!AE211)</f>
        <v/>
      </c>
      <c r="AF192" s="137" t="str">
        <f>+IF(F192=0,"",'Ark1'!AF211)</f>
        <v/>
      </c>
      <c r="AG192" s="75" t="str">
        <f t="shared" si="61"/>
        <v/>
      </c>
      <c r="AH192" s="26"/>
      <c r="AN192" t="s">
        <v>456</v>
      </c>
    </row>
    <row r="193" spans="1:40">
      <c r="A193" s="26"/>
      <c r="B193" s="74" t="str">
        <f t="shared" si="74"/>
        <v>Februar</v>
      </c>
      <c r="C193" s="74">
        <f>+'Ark1'!C212</f>
        <v>2009</v>
      </c>
      <c r="D193" s="74" t="str">
        <f>+IF(F193=0,"",'Ark1'!Q212)</f>
        <v/>
      </c>
      <c r="E193" s="74" t="str">
        <f t="shared" ref="E193:E203" si="75">+IF(F193=0,"",D193-D205)</f>
        <v/>
      </c>
      <c r="F193" s="361">
        <f>+'Ark1'!R212</f>
        <v>0</v>
      </c>
      <c r="G193" s="74" t="str">
        <f t="shared" ref="G193:G203" si="76">+IF(F193=0,"",F193-F205)</f>
        <v/>
      </c>
      <c r="H193" s="131" t="str">
        <f>+IF(F193=0,"",'Ark1'!AG212)</f>
        <v/>
      </c>
      <c r="I193" s="131" t="str">
        <f t="shared" ref="I193:I203" si="77">+IF(F193=0,"",H193-H205)</f>
        <v/>
      </c>
      <c r="J193" s="131" t="str">
        <f>+IF(F193=0,"",'Ark1'!AH212)</f>
        <v/>
      </c>
      <c r="K193" s="131"/>
      <c r="L193" s="131"/>
      <c r="M193" s="131"/>
      <c r="N193" s="75" t="str">
        <f>+IF(F193=0,"",'Ark1'!S212)</f>
        <v/>
      </c>
      <c r="O193" s="426" t="str">
        <f t="shared" ref="O193:O203" si="78">+IF(F193=0,"",N193-N205)</f>
        <v/>
      </c>
      <c r="P193" s="131"/>
      <c r="Q193" s="75"/>
      <c r="R193" s="75"/>
      <c r="S193" s="75"/>
      <c r="T193" s="75" t="str">
        <f>+IF(F193=0,"",'Ark1'!T212)</f>
        <v/>
      </c>
      <c r="U193" s="426" t="str">
        <f t="shared" si="67"/>
        <v/>
      </c>
      <c r="V193" s="131" t="str">
        <f>+IF(F193=0,"",'Ark1'!U212)</f>
        <v/>
      </c>
      <c r="W193" s="131" t="str">
        <f t="shared" si="68"/>
        <v/>
      </c>
      <c r="X193" s="137" t="str">
        <f>+IF(F193=0,"",'Ark1'!W212)</f>
        <v/>
      </c>
      <c r="Y193" s="137" t="str">
        <f>+IF(F193=0,"",'Ark1'!X212)</f>
        <v/>
      </c>
      <c r="Z193" s="137" t="str">
        <f>+IF(F193=0,"",'Ark1'!Y212)</f>
        <v/>
      </c>
      <c r="AA193" s="131" t="str">
        <f>+IF(F193=0,"",'Ark1'!AA212)</f>
        <v/>
      </c>
      <c r="AB193" s="75" t="str">
        <f>+IF(F193=0,"",'Ark1'!AB212)</f>
        <v/>
      </c>
      <c r="AC193" s="75" t="str">
        <f>+IF(F193=0,"",'Ark1'!AC212)</f>
        <v/>
      </c>
      <c r="AD193" s="137" t="str">
        <f>+IF(F193=0,"",'Ark1'!AD212)</f>
        <v/>
      </c>
      <c r="AE193" s="137" t="str">
        <f>+IF(F193=0,"",'Ark1'!AE212)</f>
        <v/>
      </c>
      <c r="AF193" s="137" t="str">
        <f>+IF(F193=0,"",'Ark1'!AF212)</f>
        <v/>
      </c>
      <c r="AG193" s="75" t="str">
        <f t="shared" si="61"/>
        <v/>
      </c>
      <c r="AH193" s="26"/>
      <c r="AN193" t="s">
        <v>457</v>
      </c>
    </row>
    <row r="194" spans="1:40">
      <c r="A194" s="26"/>
      <c r="B194" s="74" t="str">
        <f t="shared" si="74"/>
        <v>Mars</v>
      </c>
      <c r="C194" s="74">
        <f>+'Ark1'!C213</f>
        <v>2009</v>
      </c>
      <c r="D194" s="74" t="str">
        <f>+IF(F194=0,"",'Ark1'!Q213)</f>
        <v/>
      </c>
      <c r="E194" s="74" t="str">
        <f t="shared" si="75"/>
        <v/>
      </c>
      <c r="F194" s="361">
        <f>+'Ark1'!R213</f>
        <v>0</v>
      </c>
      <c r="G194" s="74" t="str">
        <f t="shared" si="76"/>
        <v/>
      </c>
      <c r="H194" s="131" t="str">
        <f>+IF(F194=0,"",'Ark1'!AG213)</f>
        <v/>
      </c>
      <c r="I194" s="131" t="str">
        <f t="shared" si="77"/>
        <v/>
      </c>
      <c r="J194" s="131" t="str">
        <f>+IF(F194=0,"",'Ark1'!AH213)</f>
        <v/>
      </c>
      <c r="K194" s="131"/>
      <c r="L194" s="131"/>
      <c r="M194" s="131"/>
      <c r="N194" s="75" t="str">
        <f>+IF(F194=0,"",'Ark1'!S213)</f>
        <v/>
      </c>
      <c r="O194" s="426" t="str">
        <f t="shared" si="78"/>
        <v/>
      </c>
      <c r="P194" s="131"/>
      <c r="Q194" s="75"/>
      <c r="R194" s="75"/>
      <c r="S194" s="75"/>
      <c r="T194" s="75" t="str">
        <f>+IF(F194=0,"",'Ark1'!T213)</f>
        <v/>
      </c>
      <c r="U194" s="426" t="str">
        <f t="shared" si="67"/>
        <v/>
      </c>
      <c r="V194" s="131" t="str">
        <f>+IF(F194=0,"",'Ark1'!U213)</f>
        <v/>
      </c>
      <c r="W194" s="131" t="str">
        <f t="shared" si="68"/>
        <v/>
      </c>
      <c r="X194" s="137" t="str">
        <f>+IF(F194=0,"",'Ark1'!W213)</f>
        <v/>
      </c>
      <c r="Y194" s="137" t="str">
        <f>+IF(F194=0,"",'Ark1'!X213)</f>
        <v/>
      </c>
      <c r="Z194" s="137" t="str">
        <f>+IF(F194=0,"",'Ark1'!Y213)</f>
        <v/>
      </c>
      <c r="AA194" s="131" t="str">
        <f>+IF(F194=0,"",'Ark1'!AA213)</f>
        <v/>
      </c>
      <c r="AB194" s="75" t="str">
        <f>+IF(F194=0,"",'Ark1'!AB213)</f>
        <v/>
      </c>
      <c r="AC194" s="75" t="str">
        <f>+IF(F194=0,"",'Ark1'!AC213)</f>
        <v/>
      </c>
      <c r="AD194" s="137" t="str">
        <f>+IF(F194=0,"",'Ark1'!AD213)</f>
        <v/>
      </c>
      <c r="AE194" s="137" t="str">
        <f>+IF(F194=0,"",'Ark1'!AE213)</f>
        <v/>
      </c>
      <c r="AF194" s="137" t="str">
        <f>+IF(F194=0,"",'Ark1'!AF213)</f>
        <v/>
      </c>
      <c r="AG194" s="75" t="str">
        <f t="shared" si="61"/>
        <v/>
      </c>
      <c r="AH194" s="26"/>
      <c r="AN194" t="s">
        <v>458</v>
      </c>
    </row>
    <row r="195" spans="1:40">
      <c r="A195" s="26"/>
      <c r="B195" s="74" t="str">
        <f t="shared" si="74"/>
        <v>April</v>
      </c>
      <c r="C195" s="74">
        <f>+'Ark1'!C214</f>
        <v>2009</v>
      </c>
      <c r="D195" s="74" t="str">
        <f>+IF(F195=0,"",'Ark1'!Q214)</f>
        <v/>
      </c>
      <c r="E195" s="74" t="str">
        <f t="shared" si="75"/>
        <v/>
      </c>
      <c r="F195" s="361">
        <f>+'Ark1'!R214</f>
        <v>0</v>
      </c>
      <c r="G195" s="74" t="str">
        <f t="shared" si="76"/>
        <v/>
      </c>
      <c r="H195" s="131" t="str">
        <f>+IF(F195=0,"",'Ark1'!AG214)</f>
        <v/>
      </c>
      <c r="I195" s="131" t="str">
        <f t="shared" si="77"/>
        <v/>
      </c>
      <c r="J195" s="131" t="str">
        <f>+IF(F195=0,"",'Ark1'!AH214)</f>
        <v/>
      </c>
      <c r="K195" s="131"/>
      <c r="L195" s="131"/>
      <c r="M195" s="131"/>
      <c r="N195" s="75" t="str">
        <f>+IF(F195=0,"",'Ark1'!S214)</f>
        <v/>
      </c>
      <c r="O195" s="426" t="str">
        <f t="shared" si="78"/>
        <v/>
      </c>
      <c r="P195" s="131"/>
      <c r="Q195" s="75"/>
      <c r="R195" s="75"/>
      <c r="S195" s="75"/>
      <c r="T195" s="75" t="str">
        <f>+IF(F195=0,"",'Ark1'!T214)</f>
        <v/>
      </c>
      <c r="U195" s="426" t="str">
        <f t="shared" si="67"/>
        <v/>
      </c>
      <c r="V195" s="131" t="str">
        <f>+IF(F195=0,"",'Ark1'!U214)</f>
        <v/>
      </c>
      <c r="W195" s="131" t="str">
        <f t="shared" si="68"/>
        <v/>
      </c>
      <c r="X195" s="137" t="str">
        <f>+IF(F195=0,"",'Ark1'!W214)</f>
        <v/>
      </c>
      <c r="Y195" s="137" t="str">
        <f>+IF(F195=0,"",'Ark1'!X214)</f>
        <v/>
      </c>
      <c r="Z195" s="137" t="str">
        <f>+IF(F195=0,"",'Ark1'!Y214)</f>
        <v/>
      </c>
      <c r="AA195" s="131" t="str">
        <f>+IF(F195=0,"",'Ark1'!AA214)</f>
        <v/>
      </c>
      <c r="AB195" s="75" t="str">
        <f>+IF(F195=0,"",'Ark1'!AB214)</f>
        <v/>
      </c>
      <c r="AC195" s="75" t="str">
        <f>+IF(F195=0,"",'Ark1'!AC214)</f>
        <v/>
      </c>
      <c r="AD195" s="137" t="str">
        <f>+IF(F195=0,"",'Ark1'!AD214)</f>
        <v/>
      </c>
      <c r="AE195" s="137" t="str">
        <f>+IF(F195=0,"",'Ark1'!AE214)</f>
        <v/>
      </c>
      <c r="AF195" s="137" t="str">
        <f>+IF(F195=0,"",'Ark1'!AF214)</f>
        <v/>
      </c>
      <c r="AG195" s="75" t="str">
        <f t="shared" si="61"/>
        <v/>
      </c>
      <c r="AH195" s="26"/>
      <c r="AN195" t="s">
        <v>459</v>
      </c>
    </row>
    <row r="196" spans="1:40">
      <c r="A196" s="26"/>
      <c r="B196" s="74" t="str">
        <f t="shared" si="74"/>
        <v>Mai</v>
      </c>
      <c r="C196" s="74">
        <f>+'Ark1'!C215</f>
        <v>2009</v>
      </c>
      <c r="D196" s="74" t="str">
        <f>+IF(F196=0,"",'Ark1'!Q215)</f>
        <v/>
      </c>
      <c r="E196" s="74" t="str">
        <f t="shared" si="75"/>
        <v/>
      </c>
      <c r="F196" s="361">
        <f>+'Ark1'!R215</f>
        <v>0</v>
      </c>
      <c r="G196" s="74" t="str">
        <f t="shared" si="76"/>
        <v/>
      </c>
      <c r="H196" s="131" t="str">
        <f>+IF(F196=0,"",'Ark1'!AG215)</f>
        <v/>
      </c>
      <c r="I196" s="131" t="str">
        <f t="shared" si="77"/>
        <v/>
      </c>
      <c r="J196" s="131" t="str">
        <f>+IF(F196=0,"",'Ark1'!AH215)</f>
        <v/>
      </c>
      <c r="K196" s="131"/>
      <c r="L196" s="131"/>
      <c r="M196" s="131"/>
      <c r="N196" s="75" t="str">
        <f>+IF(F196=0,"",'Ark1'!S215)</f>
        <v/>
      </c>
      <c r="O196" s="426" t="str">
        <f t="shared" si="78"/>
        <v/>
      </c>
      <c r="P196" s="131"/>
      <c r="Q196" s="75"/>
      <c r="R196" s="75"/>
      <c r="S196" s="75"/>
      <c r="T196" s="75" t="str">
        <f>+IF(F196=0,"",'Ark1'!T215)</f>
        <v/>
      </c>
      <c r="U196" s="426" t="str">
        <f t="shared" si="67"/>
        <v/>
      </c>
      <c r="V196" s="131" t="str">
        <f>+IF(F196=0,"",'Ark1'!U215)</f>
        <v/>
      </c>
      <c r="W196" s="131" t="str">
        <f t="shared" si="68"/>
        <v/>
      </c>
      <c r="X196" s="137" t="str">
        <f>+IF(F196=0,"",'Ark1'!W215)</f>
        <v/>
      </c>
      <c r="Y196" s="137" t="str">
        <f>+IF(F196=0,"",'Ark1'!X215)</f>
        <v/>
      </c>
      <c r="Z196" s="137" t="str">
        <f>+IF(F196=0,"",'Ark1'!Y215)</f>
        <v/>
      </c>
      <c r="AA196" s="131" t="str">
        <f>+IF(F196=0,"",'Ark1'!AA215)</f>
        <v/>
      </c>
      <c r="AB196" s="75" t="str">
        <f>+IF(F196=0,"",'Ark1'!AB215)</f>
        <v/>
      </c>
      <c r="AC196" s="75" t="str">
        <f>+IF(F196=0,"",'Ark1'!AC215)</f>
        <v/>
      </c>
      <c r="AD196" s="137" t="str">
        <f>+IF(F196=0,"",'Ark1'!AD215)</f>
        <v/>
      </c>
      <c r="AE196" s="137" t="str">
        <f>+IF(F196=0,"",'Ark1'!AE215)</f>
        <v/>
      </c>
      <c r="AF196" s="137" t="str">
        <f>+IF(F196=0,"",'Ark1'!AF215)</f>
        <v/>
      </c>
      <c r="AG196" s="75" t="str">
        <f t="shared" si="61"/>
        <v/>
      </c>
      <c r="AH196" s="26"/>
      <c r="AN196" t="s">
        <v>460</v>
      </c>
    </row>
    <row r="197" spans="1:40">
      <c r="A197" s="26"/>
      <c r="B197" s="74" t="str">
        <f t="shared" si="74"/>
        <v>Juni</v>
      </c>
      <c r="C197" s="74">
        <f>+'Ark1'!C216</f>
        <v>2009</v>
      </c>
      <c r="D197" s="74" t="str">
        <f>+IF(F197=0,"",'Ark1'!Q216)</f>
        <v/>
      </c>
      <c r="E197" s="74" t="str">
        <f t="shared" si="75"/>
        <v/>
      </c>
      <c r="F197" s="361">
        <f>+'Ark1'!R216</f>
        <v>0</v>
      </c>
      <c r="G197" s="74" t="str">
        <f t="shared" si="76"/>
        <v/>
      </c>
      <c r="H197" s="131" t="str">
        <f>+IF(F197=0,"",'Ark1'!AG216)</f>
        <v/>
      </c>
      <c r="I197" s="131" t="str">
        <f t="shared" si="77"/>
        <v/>
      </c>
      <c r="J197" s="131" t="str">
        <f>+IF(F197=0,"",'Ark1'!AH216)</f>
        <v/>
      </c>
      <c r="K197" s="131"/>
      <c r="L197" s="131"/>
      <c r="M197" s="131"/>
      <c r="N197" s="75" t="str">
        <f>+IF(F197=0,"",'Ark1'!S216)</f>
        <v/>
      </c>
      <c r="O197" s="426" t="str">
        <f t="shared" si="78"/>
        <v/>
      </c>
      <c r="P197" s="131"/>
      <c r="Q197" s="75"/>
      <c r="R197" s="75"/>
      <c r="S197" s="75"/>
      <c r="T197" s="75" t="str">
        <f>+IF(F197=0,"",'Ark1'!T216)</f>
        <v/>
      </c>
      <c r="U197" s="426" t="str">
        <f t="shared" si="67"/>
        <v/>
      </c>
      <c r="V197" s="131" t="str">
        <f>+IF(F197=0,"",'Ark1'!U216)</f>
        <v/>
      </c>
      <c r="W197" s="131" t="str">
        <f t="shared" si="68"/>
        <v/>
      </c>
      <c r="X197" s="137" t="str">
        <f>+IF(F197=0,"",'Ark1'!W216)</f>
        <v/>
      </c>
      <c r="Y197" s="137" t="str">
        <f>+IF(F197=0,"",'Ark1'!X216)</f>
        <v/>
      </c>
      <c r="Z197" s="137" t="str">
        <f>+IF(F197=0,"",'Ark1'!Y216)</f>
        <v/>
      </c>
      <c r="AA197" s="131" t="str">
        <f>+IF(F197=0,"",'Ark1'!AA216)</f>
        <v/>
      </c>
      <c r="AB197" s="75" t="str">
        <f>+IF(F197=0,"",'Ark1'!AB216)</f>
        <v/>
      </c>
      <c r="AC197" s="75" t="str">
        <f>+IF(F197=0,"",'Ark1'!AC216)</f>
        <v/>
      </c>
      <c r="AD197" s="137" t="str">
        <f>+IF(F197=0,"",'Ark1'!AD216)</f>
        <v/>
      </c>
      <c r="AE197" s="137" t="str">
        <f>+IF(F197=0,"",'Ark1'!AE216)</f>
        <v/>
      </c>
      <c r="AF197" s="137" t="str">
        <f>+IF(F197=0,"",'Ark1'!AF216)</f>
        <v/>
      </c>
      <c r="AG197" s="75" t="str">
        <f t="shared" si="61"/>
        <v/>
      </c>
      <c r="AH197" s="26"/>
      <c r="AN197" t="s">
        <v>461</v>
      </c>
    </row>
    <row r="198" spans="1:40">
      <c r="A198" s="26"/>
      <c r="B198" s="74" t="str">
        <f t="shared" si="74"/>
        <v>Juli</v>
      </c>
      <c r="C198" s="74">
        <f>+'Ark1'!C217</f>
        <v>2009</v>
      </c>
      <c r="D198" s="74" t="str">
        <f>+IF(F198=0,"",'Ark1'!Q217)</f>
        <v/>
      </c>
      <c r="E198" s="74" t="str">
        <f t="shared" si="75"/>
        <v/>
      </c>
      <c r="F198" s="361">
        <f>+'Ark1'!R217</f>
        <v>0</v>
      </c>
      <c r="G198" s="74" t="str">
        <f t="shared" si="76"/>
        <v/>
      </c>
      <c r="H198" s="131" t="str">
        <f>+IF(F198=0,"",'Ark1'!AG217)</f>
        <v/>
      </c>
      <c r="I198" s="131" t="str">
        <f t="shared" si="77"/>
        <v/>
      </c>
      <c r="J198" s="131" t="str">
        <f>+IF(F198=0,"",'Ark1'!AH217)</f>
        <v/>
      </c>
      <c r="K198" s="131"/>
      <c r="L198" s="131"/>
      <c r="M198" s="131"/>
      <c r="N198" s="75" t="str">
        <f>+IF(F198=0,"",'Ark1'!S217)</f>
        <v/>
      </c>
      <c r="O198" s="426" t="str">
        <f t="shared" si="78"/>
        <v/>
      </c>
      <c r="P198" s="131"/>
      <c r="Q198" s="75"/>
      <c r="R198" s="75"/>
      <c r="S198" s="75"/>
      <c r="T198" s="75" t="str">
        <f>+IF(F198=0,"",'Ark1'!T217)</f>
        <v/>
      </c>
      <c r="U198" s="426" t="str">
        <f t="shared" si="67"/>
        <v/>
      </c>
      <c r="V198" s="131" t="str">
        <f>+IF(F198=0,"",'Ark1'!U217)</f>
        <v/>
      </c>
      <c r="W198" s="131" t="str">
        <f t="shared" si="68"/>
        <v/>
      </c>
      <c r="X198" s="137" t="str">
        <f>+IF(F198=0,"",'Ark1'!W217)</f>
        <v/>
      </c>
      <c r="Y198" s="137" t="str">
        <f>+IF(F198=0,"",'Ark1'!X217)</f>
        <v/>
      </c>
      <c r="Z198" s="137" t="str">
        <f>+IF(F198=0,"",'Ark1'!Y217)</f>
        <v/>
      </c>
      <c r="AA198" s="131" t="str">
        <f>+IF(F198=0,"",'Ark1'!AA217)</f>
        <v/>
      </c>
      <c r="AB198" s="75" t="str">
        <f>+IF(F198=0,"",'Ark1'!AB217)</f>
        <v/>
      </c>
      <c r="AC198" s="75" t="str">
        <f>+IF(F198=0,"",'Ark1'!AC217)</f>
        <v/>
      </c>
      <c r="AD198" s="137" t="str">
        <f>+IF(F198=0,"",'Ark1'!AD217)</f>
        <v/>
      </c>
      <c r="AE198" s="137" t="str">
        <f>+IF(F198=0,"",'Ark1'!AE217)</f>
        <v/>
      </c>
      <c r="AF198" s="137" t="str">
        <f>+IF(F198=0,"",'Ark1'!AF217)</f>
        <v/>
      </c>
      <c r="AG198" s="75" t="str">
        <f t="shared" si="61"/>
        <v/>
      </c>
      <c r="AH198" s="26"/>
      <c r="AN198" t="s">
        <v>462</v>
      </c>
    </row>
    <row r="199" spans="1:40">
      <c r="A199" s="26"/>
      <c r="B199" s="74" t="str">
        <f t="shared" si="74"/>
        <v>August</v>
      </c>
      <c r="C199" s="74">
        <f>+'Ark1'!C218</f>
        <v>2009</v>
      </c>
      <c r="D199" s="74" t="str">
        <f>+IF(F199=0,"",'Ark1'!Q218)</f>
        <v/>
      </c>
      <c r="E199" s="74" t="str">
        <f t="shared" si="75"/>
        <v/>
      </c>
      <c r="F199" s="361">
        <f>+'Ark1'!R218</f>
        <v>0</v>
      </c>
      <c r="G199" s="74" t="str">
        <f t="shared" si="76"/>
        <v/>
      </c>
      <c r="H199" s="131" t="str">
        <f>+IF(F199=0,"",'Ark1'!AG218)</f>
        <v/>
      </c>
      <c r="I199" s="131" t="str">
        <f t="shared" si="77"/>
        <v/>
      </c>
      <c r="J199" s="131" t="str">
        <f>+IF(F199=0,"",'Ark1'!AH218)</f>
        <v/>
      </c>
      <c r="K199" s="131"/>
      <c r="L199" s="131"/>
      <c r="M199" s="131"/>
      <c r="N199" s="75" t="str">
        <f>+IF(F199=0,"",'Ark1'!S218)</f>
        <v/>
      </c>
      <c r="O199" s="426" t="str">
        <f t="shared" si="78"/>
        <v/>
      </c>
      <c r="P199" s="131"/>
      <c r="Q199" s="75"/>
      <c r="R199" s="75"/>
      <c r="S199" s="75"/>
      <c r="T199" s="75" t="str">
        <f>+IF(F199=0,"",'Ark1'!T218)</f>
        <v/>
      </c>
      <c r="U199" s="426" t="str">
        <f t="shared" si="67"/>
        <v/>
      </c>
      <c r="V199" s="131" t="str">
        <f>+IF(F199=0,"",'Ark1'!U218)</f>
        <v/>
      </c>
      <c r="W199" s="131" t="str">
        <f t="shared" si="68"/>
        <v/>
      </c>
      <c r="X199" s="137" t="str">
        <f>+IF(F199=0,"",'Ark1'!W218)</f>
        <v/>
      </c>
      <c r="Y199" s="137" t="str">
        <f>+IF(F199=0,"",'Ark1'!X218)</f>
        <v/>
      </c>
      <c r="Z199" s="137" t="str">
        <f>+IF(F199=0,"",'Ark1'!Y218)</f>
        <v/>
      </c>
      <c r="AA199" s="131" t="str">
        <f>+IF(F199=0,"",'Ark1'!AA218)</f>
        <v/>
      </c>
      <c r="AB199" s="75" t="str">
        <f>+IF(F199=0,"",'Ark1'!AB218)</f>
        <v/>
      </c>
      <c r="AC199" s="75" t="str">
        <f>+IF(F199=0,"",'Ark1'!AC218)</f>
        <v/>
      </c>
      <c r="AD199" s="137" t="str">
        <f>+IF(F199=0,"",'Ark1'!AD218)</f>
        <v/>
      </c>
      <c r="AE199" s="137" t="str">
        <f>+IF(F199=0,"",'Ark1'!AE218)</f>
        <v/>
      </c>
      <c r="AF199" s="137" t="str">
        <f>+IF(F199=0,"",'Ark1'!AF218)</f>
        <v/>
      </c>
      <c r="AG199" s="75" t="str">
        <f t="shared" si="61"/>
        <v/>
      </c>
      <c r="AH199" s="26"/>
      <c r="AN199" t="s">
        <v>69</v>
      </c>
    </row>
    <row r="200" spans="1:40">
      <c r="A200" s="26"/>
      <c r="B200" s="74" t="str">
        <f t="shared" si="74"/>
        <v>September</v>
      </c>
      <c r="C200" s="74">
        <f>+'Ark1'!C219</f>
        <v>2009</v>
      </c>
      <c r="D200" s="74" t="str">
        <f>+IF(F200=0,"",'Ark1'!Q219)</f>
        <v/>
      </c>
      <c r="E200" s="74" t="str">
        <f t="shared" si="75"/>
        <v/>
      </c>
      <c r="F200" s="361">
        <f>+'Ark1'!R219</f>
        <v>0</v>
      </c>
      <c r="G200" s="74" t="str">
        <f t="shared" si="76"/>
        <v/>
      </c>
      <c r="H200" s="131" t="str">
        <f>+IF(F200=0,"",'Ark1'!AG219)</f>
        <v/>
      </c>
      <c r="I200" s="131" t="str">
        <f t="shared" si="77"/>
        <v/>
      </c>
      <c r="J200" s="131" t="str">
        <f>+IF(F200=0,"",'Ark1'!AH219)</f>
        <v/>
      </c>
      <c r="K200" s="131"/>
      <c r="L200" s="131"/>
      <c r="M200" s="131"/>
      <c r="N200" s="75" t="str">
        <f>+IF(F200=0,"",'Ark1'!S219)</f>
        <v/>
      </c>
      <c r="O200" s="426" t="str">
        <f t="shared" si="78"/>
        <v/>
      </c>
      <c r="P200" s="131"/>
      <c r="Q200" s="75"/>
      <c r="R200" s="75"/>
      <c r="S200" s="75"/>
      <c r="T200" s="75" t="str">
        <f>+IF(F200=0,"",'Ark1'!T219)</f>
        <v/>
      </c>
      <c r="U200" s="426" t="str">
        <f t="shared" si="67"/>
        <v/>
      </c>
      <c r="V200" s="131" t="str">
        <f>+IF(F200=0,"",'Ark1'!U219)</f>
        <v/>
      </c>
      <c r="W200" s="131" t="str">
        <f t="shared" si="68"/>
        <v/>
      </c>
      <c r="X200" s="137" t="str">
        <f>+IF(F200=0,"",'Ark1'!W219)</f>
        <v/>
      </c>
      <c r="Y200" s="137" t="str">
        <f>+IF(F200=0,"",'Ark1'!X219)</f>
        <v/>
      </c>
      <c r="Z200" s="137" t="str">
        <f>+IF(F200=0,"",'Ark1'!Y219)</f>
        <v/>
      </c>
      <c r="AA200" s="131" t="str">
        <f>+IF(F200=0,"",'Ark1'!AA219)</f>
        <v/>
      </c>
      <c r="AB200" s="75" t="str">
        <f>+IF(F200=0,"",'Ark1'!AB219)</f>
        <v/>
      </c>
      <c r="AC200" s="75" t="str">
        <f>+IF(F200=0,"",'Ark1'!AC219)</f>
        <v/>
      </c>
      <c r="AD200" s="137" t="str">
        <f>+IF(F200=0,"",'Ark1'!AD219)</f>
        <v/>
      </c>
      <c r="AE200" s="137" t="str">
        <f>+IF(F200=0,"",'Ark1'!AE219)</f>
        <v/>
      </c>
      <c r="AF200" s="137" t="str">
        <f>+IF(F200=0,"",'Ark1'!AF219)</f>
        <v/>
      </c>
      <c r="AG200" s="75" t="str">
        <f t="shared" si="61"/>
        <v/>
      </c>
      <c r="AH200" s="26"/>
      <c r="AN200" t="s">
        <v>81</v>
      </c>
    </row>
    <row r="201" spans="1:40">
      <c r="A201" s="26"/>
      <c r="B201" s="74" t="str">
        <f t="shared" si="74"/>
        <v>Oktober</v>
      </c>
      <c r="C201" s="74">
        <f>+'Ark1'!C220</f>
        <v>2009</v>
      </c>
      <c r="D201" s="74" t="str">
        <f>+IF(F201=0,"",'Ark1'!Q220)</f>
        <v/>
      </c>
      <c r="E201" s="74" t="str">
        <f t="shared" si="75"/>
        <v/>
      </c>
      <c r="F201" s="361">
        <f>+'Ark1'!R220</f>
        <v>0</v>
      </c>
      <c r="G201" s="74" t="str">
        <f t="shared" si="76"/>
        <v/>
      </c>
      <c r="H201" s="131" t="str">
        <f>+IF(F201=0,"",'Ark1'!AG220)</f>
        <v/>
      </c>
      <c r="I201" s="131" t="str">
        <f t="shared" si="77"/>
        <v/>
      </c>
      <c r="J201" s="131" t="str">
        <f>+IF(F201=0,"",'Ark1'!AH220)</f>
        <v/>
      </c>
      <c r="K201" s="131"/>
      <c r="L201" s="131"/>
      <c r="M201" s="131"/>
      <c r="N201" s="75" t="str">
        <f>+IF(F201=0,"",'Ark1'!S220)</f>
        <v/>
      </c>
      <c r="O201" s="426" t="str">
        <f t="shared" si="78"/>
        <v/>
      </c>
      <c r="P201" s="131"/>
      <c r="Q201" s="75"/>
      <c r="R201" s="75"/>
      <c r="S201" s="75"/>
      <c r="T201" s="75" t="str">
        <f>+IF(F201=0,"",'Ark1'!T220)</f>
        <v/>
      </c>
      <c r="U201" s="426" t="str">
        <f t="shared" si="67"/>
        <v/>
      </c>
      <c r="V201" s="131" t="str">
        <f>+IF(F201=0,"",'Ark1'!U220)</f>
        <v/>
      </c>
      <c r="W201" s="131" t="str">
        <f t="shared" si="68"/>
        <v/>
      </c>
      <c r="X201" s="137" t="str">
        <f>+IF(F201=0,"",'Ark1'!W220)</f>
        <v/>
      </c>
      <c r="Y201" s="137" t="str">
        <f>+IF(F201=0,"",'Ark1'!X220)</f>
        <v/>
      </c>
      <c r="Z201" s="137" t="str">
        <f>+IF(F201=0,"",'Ark1'!Y220)</f>
        <v/>
      </c>
      <c r="AA201" s="131" t="str">
        <f>+IF(F201=0,"",'Ark1'!AA220)</f>
        <v/>
      </c>
      <c r="AB201" s="75" t="str">
        <f>+IF(F201=0,"",'Ark1'!AB220)</f>
        <v/>
      </c>
      <c r="AC201" s="75" t="str">
        <f>+IF(F201=0,"",'Ark1'!AC220)</f>
        <v/>
      </c>
      <c r="AD201" s="137" t="str">
        <f>+IF(F201=0,"",'Ark1'!AD220)</f>
        <v/>
      </c>
      <c r="AE201" s="137" t="str">
        <f>+IF(F201=0,"",'Ark1'!AE220)</f>
        <v/>
      </c>
      <c r="AF201" s="137" t="str">
        <f>+IF(F201=0,"",'Ark1'!AF220)</f>
        <v/>
      </c>
      <c r="AG201" s="75" t="str">
        <f t="shared" si="61"/>
        <v/>
      </c>
      <c r="AH201" s="26"/>
      <c r="AN201" t="s">
        <v>70</v>
      </c>
    </row>
    <row r="202" spans="1:40">
      <c r="A202" s="26"/>
      <c r="B202" s="74" t="str">
        <f>+AN202</f>
        <v>November</v>
      </c>
      <c r="C202" s="74">
        <f>+'Ark1'!C221</f>
        <v>2009</v>
      </c>
      <c r="D202" s="74" t="str">
        <f>+IF(F202=0,"",'Ark1'!Q221)</f>
        <v/>
      </c>
      <c r="E202" s="74" t="str">
        <f t="shared" si="75"/>
        <v/>
      </c>
      <c r="F202" s="361">
        <f>+'Ark1'!R221</f>
        <v>0</v>
      </c>
      <c r="G202" s="74" t="str">
        <f t="shared" si="76"/>
        <v/>
      </c>
      <c r="H202" s="131" t="str">
        <f>+IF(F202=0,"",'Ark1'!AG221)</f>
        <v/>
      </c>
      <c r="I202" s="131" t="str">
        <f t="shared" si="77"/>
        <v/>
      </c>
      <c r="J202" s="131" t="str">
        <f>+IF(F202=0,"",'Ark1'!AH221)</f>
        <v/>
      </c>
      <c r="K202" s="131"/>
      <c r="L202" s="131"/>
      <c r="M202" s="131"/>
      <c r="N202" s="75" t="str">
        <f>+IF(F202=0,"",'Ark1'!S221)</f>
        <v/>
      </c>
      <c r="O202" s="426" t="str">
        <f t="shared" si="78"/>
        <v/>
      </c>
      <c r="P202" s="131"/>
      <c r="Q202" s="75"/>
      <c r="R202" s="75"/>
      <c r="S202" s="75"/>
      <c r="T202" s="75" t="str">
        <f>+IF(F202=0,"",'Ark1'!T221)</f>
        <v/>
      </c>
      <c r="U202" s="426" t="str">
        <f t="shared" si="67"/>
        <v/>
      </c>
      <c r="V202" s="131" t="str">
        <f>+IF(F202=0,"",'Ark1'!U221)</f>
        <v/>
      </c>
      <c r="W202" s="131" t="str">
        <f t="shared" si="68"/>
        <v/>
      </c>
      <c r="X202" s="137" t="str">
        <f>+IF(F202=0,"",'Ark1'!W221)</f>
        <v/>
      </c>
      <c r="Y202" s="137" t="str">
        <f>+IF(F202=0,"",'Ark1'!X221)</f>
        <v/>
      </c>
      <c r="Z202" s="137" t="str">
        <f>+IF(F202=0,"",'Ark1'!Y221)</f>
        <v/>
      </c>
      <c r="AA202" s="131" t="str">
        <f>+IF(F202=0,"",'Ark1'!AA221)</f>
        <v/>
      </c>
      <c r="AB202" s="75" t="str">
        <f>+IF(F202=0,"",'Ark1'!AB221)</f>
        <v/>
      </c>
      <c r="AC202" s="75" t="str">
        <f>+IF(F202=0,"",'Ark1'!AC221)</f>
        <v/>
      </c>
      <c r="AD202" s="137" t="str">
        <f>+IF(F202=0,"",'Ark1'!AD221)</f>
        <v/>
      </c>
      <c r="AE202" s="137" t="str">
        <f>+IF(F202=0,"",'Ark1'!AE221)</f>
        <v/>
      </c>
      <c r="AF202" s="137" t="str">
        <f>+IF(F202=0,"",'Ark1'!AF221)</f>
        <v/>
      </c>
      <c r="AG202" s="75" t="str">
        <f t="shared" si="61"/>
        <v/>
      </c>
      <c r="AH202" s="26"/>
      <c r="AN202" t="s">
        <v>71</v>
      </c>
    </row>
    <row r="203" spans="1:40">
      <c r="A203" s="26"/>
      <c r="B203" s="74" t="str">
        <f>+AN203</f>
        <v>Desember</v>
      </c>
      <c r="C203" s="74">
        <f>+'Ark1'!C222</f>
        <v>2009</v>
      </c>
      <c r="D203" s="74" t="str">
        <f>+IF(F203=0,"",'Ark1'!Q222)</f>
        <v/>
      </c>
      <c r="E203" s="74" t="str">
        <f t="shared" si="75"/>
        <v/>
      </c>
      <c r="F203" s="361">
        <f>+'Ark1'!R222</f>
        <v>0</v>
      </c>
      <c r="G203" s="74" t="str">
        <f t="shared" si="76"/>
        <v/>
      </c>
      <c r="H203" s="131" t="str">
        <f>+IF(F203=0,"",'Ark1'!AG222)</f>
        <v/>
      </c>
      <c r="I203" s="131" t="str">
        <f t="shared" si="77"/>
        <v/>
      </c>
      <c r="J203" s="131" t="str">
        <f>+IF(F203=0,"",'Ark1'!AH222)</f>
        <v/>
      </c>
      <c r="K203" s="131"/>
      <c r="L203" s="131"/>
      <c r="M203" s="131"/>
      <c r="N203" s="75" t="str">
        <f>+IF(F203=0,"",'Ark1'!S222)</f>
        <v/>
      </c>
      <c r="O203" s="426" t="str">
        <f t="shared" si="78"/>
        <v/>
      </c>
      <c r="P203" s="131"/>
      <c r="Q203" s="75"/>
      <c r="R203" s="75"/>
      <c r="S203" s="75"/>
      <c r="T203" s="75" t="str">
        <f>+IF(F203=0,"",'Ark1'!T222)</f>
        <v/>
      </c>
      <c r="U203" s="426" t="str">
        <f t="shared" si="67"/>
        <v/>
      </c>
      <c r="V203" s="131" t="str">
        <f>+IF(F203=0,"",'Ark1'!U222)</f>
        <v/>
      </c>
      <c r="W203" s="131" t="str">
        <f t="shared" si="68"/>
        <v/>
      </c>
      <c r="X203" s="137" t="str">
        <f>+IF(F203=0,"",'Ark1'!W222)</f>
        <v/>
      </c>
      <c r="Y203" s="137" t="str">
        <f>+IF(F203=0,"",'Ark1'!X222)</f>
        <v/>
      </c>
      <c r="Z203" s="137" t="str">
        <f>+IF(F203=0,"",'Ark1'!Y222)</f>
        <v/>
      </c>
      <c r="AA203" s="131" t="str">
        <f>+IF(F203=0,"",'Ark1'!AA222)</f>
        <v/>
      </c>
      <c r="AB203" s="75" t="str">
        <f>+IF(F203=0,"",'Ark1'!AB222)</f>
        <v/>
      </c>
      <c r="AC203" s="75" t="str">
        <f>+IF(F203=0,"",'Ark1'!AC222)</f>
        <v/>
      </c>
      <c r="AD203" s="137" t="str">
        <f>+IF(F203=0,"",'Ark1'!AD222)</f>
        <v/>
      </c>
      <c r="AE203" s="137" t="str">
        <f>+IF(F203=0,"",'Ark1'!AE222)</f>
        <v/>
      </c>
      <c r="AF203" s="137" t="str">
        <f>+IF(F203=0,"",'Ark1'!AF222)</f>
        <v/>
      </c>
      <c r="AG203" s="75" t="str">
        <f t="shared" si="61"/>
        <v/>
      </c>
      <c r="AH203" s="26"/>
      <c r="AN203" t="s">
        <v>72</v>
      </c>
    </row>
    <row r="204" spans="1:40">
      <c r="A204" s="26"/>
      <c r="B204" s="46" t="str">
        <f t="shared" ref="B204:B213" si="79">+AN204</f>
        <v>Januar</v>
      </c>
      <c r="C204" s="46">
        <f>+'Ark1'!C223</f>
        <v>2008</v>
      </c>
      <c r="D204" s="46" t="str">
        <f>+IF(F204=0,"",'Ark1'!Q223)</f>
        <v/>
      </c>
      <c r="E204" s="46" t="str">
        <f>+IF(F204=0,"",D204-D216)</f>
        <v/>
      </c>
      <c r="F204" s="410">
        <f>+'Ark1'!R223</f>
        <v>0</v>
      </c>
      <c r="G204" s="46" t="str">
        <f>+IF(F204=0,"",F204-F216)</f>
        <v/>
      </c>
      <c r="H204" s="113" t="str">
        <f>+IF(F204=0,"",'Ark1'!AG223)</f>
        <v/>
      </c>
      <c r="I204" s="113" t="str">
        <f>+IF(F204=0,"",H204-H216)</f>
        <v/>
      </c>
      <c r="J204" s="113" t="str">
        <f>+IF(F204=0,"",'Ark1'!AH223)</f>
        <v/>
      </c>
      <c r="K204" s="113"/>
      <c r="L204" s="113"/>
      <c r="M204" s="113"/>
      <c r="N204" s="40" t="str">
        <f>+IF(F204=0,"",'Ark1'!S223)</f>
        <v/>
      </c>
      <c r="O204" s="425" t="str">
        <f>+IF(F204=0,"",N204-N216)</f>
        <v/>
      </c>
      <c r="P204" s="113"/>
      <c r="Q204" s="40"/>
      <c r="R204" s="40"/>
      <c r="S204" s="40"/>
      <c r="T204" s="40" t="str">
        <f>+IF(F204=0,"",'Ark1'!T223)</f>
        <v/>
      </c>
      <c r="U204" s="425" t="str">
        <f t="shared" si="67"/>
        <v/>
      </c>
      <c r="V204" s="113" t="str">
        <f>+IF(F204=0,"",'Ark1'!U223)</f>
        <v/>
      </c>
      <c r="W204" s="113" t="str">
        <f t="shared" si="68"/>
        <v/>
      </c>
      <c r="X204" s="136" t="str">
        <f>+IF(F204=0,"",'Ark1'!W223)</f>
        <v/>
      </c>
      <c r="Y204" s="136" t="str">
        <f>+IF(F204=0,"",'Ark1'!X223)</f>
        <v/>
      </c>
      <c r="Z204" s="136" t="str">
        <f>+IF(F204=0,"",'Ark1'!Y223)</f>
        <v/>
      </c>
      <c r="AA204" s="113" t="str">
        <f>+IF(F204=0,"",'Ark1'!AA223)</f>
        <v/>
      </c>
      <c r="AB204" s="40" t="str">
        <f>+IF(F204=0,"",'Ark1'!AB223)</f>
        <v/>
      </c>
      <c r="AC204" s="40" t="str">
        <f>+IF(F204=0,"",'Ark1'!AC223)</f>
        <v/>
      </c>
      <c r="AD204" s="136" t="str">
        <f>+IF(F204=0,"",'Ark1'!AD223)</f>
        <v/>
      </c>
      <c r="AE204" s="136" t="str">
        <f>+IF(F204=0,"",'Ark1'!AE223)</f>
        <v/>
      </c>
      <c r="AF204" s="136" t="str">
        <f>+IF(F204=0,"",'Ark1'!AF223)</f>
        <v/>
      </c>
      <c r="AG204" s="40" t="str">
        <f t="shared" si="61"/>
        <v/>
      </c>
      <c r="AH204" s="26"/>
      <c r="AN204" t="s">
        <v>456</v>
      </c>
    </row>
    <row r="205" spans="1:40">
      <c r="A205" s="26"/>
      <c r="B205" s="46" t="str">
        <f t="shared" si="79"/>
        <v>Februar</v>
      </c>
      <c r="C205" s="46">
        <f>+'Ark1'!C224</f>
        <v>2008</v>
      </c>
      <c r="D205" s="46" t="str">
        <f>+IF(F205=0,"",'Ark1'!Q224)</f>
        <v/>
      </c>
      <c r="E205" s="46" t="str">
        <f t="shared" ref="E205:E215" si="80">+IF(F205=0,"",D205-D217)</f>
        <v/>
      </c>
      <c r="F205" s="410">
        <f>+'Ark1'!R224</f>
        <v>0</v>
      </c>
      <c r="G205" s="46" t="str">
        <f t="shared" ref="G205:G215" si="81">+IF(F205=0,"",F205-F217)</f>
        <v/>
      </c>
      <c r="H205" s="113" t="str">
        <f>+IF(F205=0,"",'Ark1'!AG224)</f>
        <v/>
      </c>
      <c r="I205" s="113" t="str">
        <f t="shared" ref="I205:I215" si="82">+IF(F205=0,"",H205-H217)</f>
        <v/>
      </c>
      <c r="J205" s="113" t="str">
        <f>+IF(F205=0,"",'Ark1'!AH224)</f>
        <v/>
      </c>
      <c r="K205" s="113"/>
      <c r="L205" s="113"/>
      <c r="M205" s="113"/>
      <c r="N205" s="40" t="str">
        <f>+IF(F205=0,"",'Ark1'!S224)</f>
        <v/>
      </c>
      <c r="O205" s="425" t="str">
        <f t="shared" ref="O205:O215" si="83">+IF(F205=0,"",N205-N217)</f>
        <v/>
      </c>
      <c r="P205" s="113"/>
      <c r="Q205" s="40"/>
      <c r="R205" s="40"/>
      <c r="S205" s="40"/>
      <c r="T205" s="40" t="str">
        <f>+IF(F205=0,"",'Ark1'!T224)</f>
        <v/>
      </c>
      <c r="U205" s="425" t="str">
        <f t="shared" si="67"/>
        <v/>
      </c>
      <c r="V205" s="113" t="str">
        <f>+IF(F205=0,"",'Ark1'!U224)</f>
        <v/>
      </c>
      <c r="W205" s="113" t="str">
        <f t="shared" si="68"/>
        <v/>
      </c>
      <c r="X205" s="136" t="str">
        <f>+IF(F205=0,"",'Ark1'!W224)</f>
        <v/>
      </c>
      <c r="Y205" s="136" t="str">
        <f>+IF(F205=0,"",'Ark1'!X224)</f>
        <v/>
      </c>
      <c r="Z205" s="136" t="str">
        <f>+IF(F205=0,"",'Ark1'!Y224)</f>
        <v/>
      </c>
      <c r="AA205" s="113" t="str">
        <f>+IF(F205=0,"",'Ark1'!AA224)</f>
        <v/>
      </c>
      <c r="AB205" s="40" t="str">
        <f>+IF(F205=0,"",'Ark1'!AB224)</f>
        <v/>
      </c>
      <c r="AC205" s="40" t="str">
        <f>+IF(F205=0,"",'Ark1'!AC224)</f>
        <v/>
      </c>
      <c r="AD205" s="136" t="str">
        <f>+IF(F205=0,"",'Ark1'!AD224)</f>
        <v/>
      </c>
      <c r="AE205" s="136" t="str">
        <f>+IF(F205=0,"",'Ark1'!AE224)</f>
        <v/>
      </c>
      <c r="AF205" s="136" t="str">
        <f>+IF(F205=0,"",'Ark1'!AF224)</f>
        <v/>
      </c>
      <c r="AG205" s="40" t="str">
        <f t="shared" si="61"/>
        <v/>
      </c>
      <c r="AH205" s="26"/>
      <c r="AN205" t="s">
        <v>457</v>
      </c>
    </row>
    <row r="206" spans="1:40">
      <c r="A206" s="26"/>
      <c r="B206" s="46" t="str">
        <f t="shared" si="79"/>
        <v>Mars</v>
      </c>
      <c r="C206" s="46">
        <f>+'Ark1'!C225</f>
        <v>2008</v>
      </c>
      <c r="D206" s="46" t="str">
        <f>+IF(F206=0,"",'Ark1'!Q225)</f>
        <v/>
      </c>
      <c r="E206" s="46" t="str">
        <f t="shared" si="80"/>
        <v/>
      </c>
      <c r="F206" s="410">
        <f>+'Ark1'!R225</f>
        <v>0</v>
      </c>
      <c r="G206" s="46" t="str">
        <f t="shared" si="81"/>
        <v/>
      </c>
      <c r="H206" s="113" t="str">
        <f>+IF(F206=0,"",'Ark1'!AG225)</f>
        <v/>
      </c>
      <c r="I206" s="113" t="str">
        <f t="shared" si="82"/>
        <v/>
      </c>
      <c r="J206" s="113" t="str">
        <f>+IF(F206=0,"",'Ark1'!AH225)</f>
        <v/>
      </c>
      <c r="K206" s="113"/>
      <c r="L206" s="113"/>
      <c r="M206" s="113"/>
      <c r="N206" s="40" t="str">
        <f>+IF(F206=0,"",'Ark1'!S225)</f>
        <v/>
      </c>
      <c r="O206" s="425" t="str">
        <f t="shared" si="83"/>
        <v/>
      </c>
      <c r="P206" s="113"/>
      <c r="Q206" s="40"/>
      <c r="R206" s="40"/>
      <c r="S206" s="40"/>
      <c r="T206" s="40" t="str">
        <f>+IF(F206=0,"",'Ark1'!T225)</f>
        <v/>
      </c>
      <c r="U206" s="425" t="str">
        <f t="shared" si="67"/>
        <v/>
      </c>
      <c r="V206" s="113" t="str">
        <f>+IF(F206=0,"",'Ark1'!U225)</f>
        <v/>
      </c>
      <c r="W206" s="113" t="str">
        <f t="shared" si="68"/>
        <v/>
      </c>
      <c r="X206" s="136" t="str">
        <f>+IF(F206=0,"",'Ark1'!W225)</f>
        <v/>
      </c>
      <c r="Y206" s="136" t="str">
        <f>+IF(F206=0,"",'Ark1'!X225)</f>
        <v/>
      </c>
      <c r="Z206" s="136" t="str">
        <f>+IF(F206=0,"",'Ark1'!Y225)</f>
        <v/>
      </c>
      <c r="AA206" s="113" t="str">
        <f>+IF(F206=0,"",'Ark1'!AA225)</f>
        <v/>
      </c>
      <c r="AB206" s="40" t="str">
        <f>+IF(F206=0,"",'Ark1'!AB225)</f>
        <v/>
      </c>
      <c r="AC206" s="40" t="str">
        <f>+IF(F206=0,"",'Ark1'!AC225)</f>
        <v/>
      </c>
      <c r="AD206" s="136" t="str">
        <f>+IF(F206=0,"",'Ark1'!AD225)</f>
        <v/>
      </c>
      <c r="AE206" s="136" t="str">
        <f>+IF(F206=0,"",'Ark1'!AE225)</f>
        <v/>
      </c>
      <c r="AF206" s="136" t="str">
        <f>+IF(F206=0,"",'Ark1'!AF225)</f>
        <v/>
      </c>
      <c r="AG206" s="40" t="str">
        <f t="shared" si="61"/>
        <v/>
      </c>
      <c r="AH206" s="26"/>
      <c r="AN206" t="s">
        <v>458</v>
      </c>
    </row>
    <row r="207" spans="1:40">
      <c r="A207" s="26"/>
      <c r="B207" s="46" t="str">
        <f t="shared" si="79"/>
        <v>April</v>
      </c>
      <c r="C207" s="46">
        <f>+'Ark1'!C226</f>
        <v>2008</v>
      </c>
      <c r="D207" s="46" t="str">
        <f>+IF(F207=0,"",'Ark1'!Q226)</f>
        <v/>
      </c>
      <c r="E207" s="46" t="str">
        <f t="shared" si="80"/>
        <v/>
      </c>
      <c r="F207" s="410">
        <f>+'Ark1'!R226</f>
        <v>0</v>
      </c>
      <c r="G207" s="46" t="str">
        <f t="shared" si="81"/>
        <v/>
      </c>
      <c r="H207" s="113" t="str">
        <f>+IF(F207=0,"",'Ark1'!AG226)</f>
        <v/>
      </c>
      <c r="I207" s="113" t="str">
        <f t="shared" si="82"/>
        <v/>
      </c>
      <c r="J207" s="113" t="str">
        <f>+IF(F207=0,"",'Ark1'!AH226)</f>
        <v/>
      </c>
      <c r="K207" s="113"/>
      <c r="L207" s="113"/>
      <c r="M207" s="113"/>
      <c r="N207" s="40" t="str">
        <f>+IF(F207=0,"",'Ark1'!S226)</f>
        <v/>
      </c>
      <c r="O207" s="425" t="str">
        <f t="shared" si="83"/>
        <v/>
      </c>
      <c r="P207" s="113"/>
      <c r="Q207" s="40"/>
      <c r="R207" s="40"/>
      <c r="S207" s="40"/>
      <c r="T207" s="40" t="str">
        <f>+IF(F207=0,"",'Ark1'!T226)</f>
        <v/>
      </c>
      <c r="U207" s="425" t="str">
        <f t="shared" si="67"/>
        <v/>
      </c>
      <c r="V207" s="113" t="str">
        <f>+IF(F207=0,"",'Ark1'!U226)</f>
        <v/>
      </c>
      <c r="W207" s="113" t="str">
        <f t="shared" si="68"/>
        <v/>
      </c>
      <c r="X207" s="136" t="str">
        <f>+IF(F207=0,"",'Ark1'!W226)</f>
        <v/>
      </c>
      <c r="Y207" s="136" t="str">
        <f>+IF(F207=0,"",'Ark1'!X226)</f>
        <v/>
      </c>
      <c r="Z207" s="136" t="str">
        <f>+IF(F207=0,"",'Ark1'!Y226)</f>
        <v/>
      </c>
      <c r="AA207" s="113" t="str">
        <f>+IF(F207=0,"",'Ark1'!AA226)</f>
        <v/>
      </c>
      <c r="AB207" s="40" t="str">
        <f>+IF(F207=0,"",'Ark1'!AB226)</f>
        <v/>
      </c>
      <c r="AC207" s="40" t="str">
        <f>+IF(F207=0,"",'Ark1'!AC226)</f>
        <v/>
      </c>
      <c r="AD207" s="136" t="str">
        <f>+IF(F207=0,"",'Ark1'!AD226)</f>
        <v/>
      </c>
      <c r="AE207" s="136" t="str">
        <f>+IF(F207=0,"",'Ark1'!AE226)</f>
        <v/>
      </c>
      <c r="AF207" s="136" t="str">
        <f>+IF(F207=0,"",'Ark1'!AF226)</f>
        <v/>
      </c>
      <c r="AG207" s="40" t="str">
        <f t="shared" si="61"/>
        <v/>
      </c>
      <c r="AH207" s="26"/>
      <c r="AN207" t="s">
        <v>459</v>
      </c>
    </row>
    <row r="208" spans="1:40">
      <c r="A208" s="26"/>
      <c r="B208" s="46" t="str">
        <f t="shared" si="79"/>
        <v>Mai</v>
      </c>
      <c r="C208" s="46">
        <f>+'Ark1'!C227</f>
        <v>2008</v>
      </c>
      <c r="D208" s="46" t="str">
        <f>+IF(F208=0,"",'Ark1'!Q227)</f>
        <v/>
      </c>
      <c r="E208" s="46" t="str">
        <f t="shared" si="80"/>
        <v/>
      </c>
      <c r="F208" s="410">
        <f>+'Ark1'!R227</f>
        <v>0</v>
      </c>
      <c r="G208" s="46" t="str">
        <f t="shared" si="81"/>
        <v/>
      </c>
      <c r="H208" s="113" t="str">
        <f>+IF(F208=0,"",'Ark1'!AG227)</f>
        <v/>
      </c>
      <c r="I208" s="113" t="str">
        <f t="shared" si="82"/>
        <v/>
      </c>
      <c r="J208" s="113" t="str">
        <f>+IF(F208=0,"",'Ark1'!AH227)</f>
        <v/>
      </c>
      <c r="K208" s="113"/>
      <c r="L208" s="113"/>
      <c r="M208" s="113"/>
      <c r="N208" s="40" t="str">
        <f>+IF(F208=0,"",'Ark1'!S227)</f>
        <v/>
      </c>
      <c r="O208" s="425" t="str">
        <f t="shared" si="83"/>
        <v/>
      </c>
      <c r="P208" s="113"/>
      <c r="Q208" s="40"/>
      <c r="R208" s="40"/>
      <c r="S208" s="40"/>
      <c r="T208" s="40" t="str">
        <f>+IF(F208=0,"",'Ark1'!T227)</f>
        <v/>
      </c>
      <c r="U208" s="425" t="str">
        <f t="shared" si="67"/>
        <v/>
      </c>
      <c r="V208" s="113" t="str">
        <f>+IF(F208=0,"",'Ark1'!U227)</f>
        <v/>
      </c>
      <c r="W208" s="113" t="str">
        <f t="shared" si="68"/>
        <v/>
      </c>
      <c r="X208" s="136" t="str">
        <f>+IF(F208=0,"",'Ark1'!W227)</f>
        <v/>
      </c>
      <c r="Y208" s="136" t="str">
        <f>+IF(F208=0,"",'Ark1'!X227)</f>
        <v/>
      </c>
      <c r="Z208" s="136" t="str">
        <f>+IF(F208=0,"",'Ark1'!Y227)</f>
        <v/>
      </c>
      <c r="AA208" s="113" t="str">
        <f>+IF(F208=0,"",'Ark1'!AA227)</f>
        <v/>
      </c>
      <c r="AB208" s="40" t="str">
        <f>+IF(F208=0,"",'Ark1'!AB227)</f>
        <v/>
      </c>
      <c r="AC208" s="40" t="str">
        <f>+IF(F208=0,"",'Ark1'!AC227)</f>
        <v/>
      </c>
      <c r="AD208" s="136" t="str">
        <f>+IF(F208=0,"",'Ark1'!AD227)</f>
        <v/>
      </c>
      <c r="AE208" s="136" t="str">
        <f>+IF(F208=0,"",'Ark1'!AE227)</f>
        <v/>
      </c>
      <c r="AF208" s="136" t="str">
        <f>+IF(F208=0,"",'Ark1'!AF227)</f>
        <v/>
      </c>
      <c r="AG208" s="40" t="str">
        <f t="shared" si="61"/>
        <v/>
      </c>
      <c r="AH208" s="26"/>
      <c r="AN208" t="s">
        <v>460</v>
      </c>
    </row>
    <row r="209" spans="1:40">
      <c r="A209" s="26"/>
      <c r="B209" s="46" t="str">
        <f t="shared" si="79"/>
        <v>Juni</v>
      </c>
      <c r="C209" s="46">
        <f>+'Ark1'!C228</f>
        <v>2008</v>
      </c>
      <c r="D209" s="46" t="str">
        <f>+IF(F209=0,"",'Ark1'!Q228)</f>
        <v/>
      </c>
      <c r="E209" s="46" t="str">
        <f t="shared" si="80"/>
        <v/>
      </c>
      <c r="F209" s="410">
        <f>+'Ark1'!R228</f>
        <v>0</v>
      </c>
      <c r="G209" s="46" t="str">
        <f t="shared" si="81"/>
        <v/>
      </c>
      <c r="H209" s="113" t="str">
        <f>+IF(F209=0,"",'Ark1'!AG228)</f>
        <v/>
      </c>
      <c r="I209" s="113" t="str">
        <f t="shared" si="82"/>
        <v/>
      </c>
      <c r="J209" s="113" t="str">
        <f>+IF(F209=0,"",'Ark1'!AH228)</f>
        <v/>
      </c>
      <c r="K209" s="113"/>
      <c r="L209" s="113"/>
      <c r="M209" s="113"/>
      <c r="N209" s="40" t="str">
        <f>+IF(F209=0,"",'Ark1'!S228)</f>
        <v/>
      </c>
      <c r="O209" s="425" t="str">
        <f t="shared" si="83"/>
        <v/>
      </c>
      <c r="P209" s="113"/>
      <c r="Q209" s="40"/>
      <c r="R209" s="40"/>
      <c r="S209" s="40"/>
      <c r="T209" s="40" t="str">
        <f>+IF(F209=0,"",'Ark1'!T228)</f>
        <v/>
      </c>
      <c r="U209" s="425" t="str">
        <f t="shared" si="67"/>
        <v/>
      </c>
      <c r="V209" s="113" t="str">
        <f>+IF(F209=0,"",'Ark1'!U228)</f>
        <v/>
      </c>
      <c r="W209" s="113" t="str">
        <f t="shared" si="68"/>
        <v/>
      </c>
      <c r="X209" s="136" t="str">
        <f>+IF(F209=0,"",'Ark1'!W228)</f>
        <v/>
      </c>
      <c r="Y209" s="136" t="str">
        <f>+IF(F209=0,"",'Ark1'!X228)</f>
        <v/>
      </c>
      <c r="Z209" s="136" t="str">
        <f>+IF(F209=0,"",'Ark1'!Y228)</f>
        <v/>
      </c>
      <c r="AA209" s="113" t="str">
        <f>+IF(F209=0,"",'Ark1'!AA228)</f>
        <v/>
      </c>
      <c r="AB209" s="40" t="str">
        <f>+IF(F209=0,"",'Ark1'!AB228)</f>
        <v/>
      </c>
      <c r="AC209" s="40" t="str">
        <f>+IF(F209=0,"",'Ark1'!AC228)</f>
        <v/>
      </c>
      <c r="AD209" s="136" t="str">
        <f>+IF(F209=0,"",'Ark1'!AD228)</f>
        <v/>
      </c>
      <c r="AE209" s="136" t="str">
        <f>+IF(F209=0,"",'Ark1'!AE228)</f>
        <v/>
      </c>
      <c r="AF209" s="136" t="str">
        <f>+IF(F209=0,"",'Ark1'!AF228)</f>
        <v/>
      </c>
      <c r="AG209" s="40" t="str">
        <f t="shared" si="61"/>
        <v/>
      </c>
      <c r="AH209" s="26"/>
      <c r="AN209" t="s">
        <v>461</v>
      </c>
    </row>
    <row r="210" spans="1:40">
      <c r="A210" s="26"/>
      <c r="B210" s="46" t="str">
        <f t="shared" si="79"/>
        <v>Juli</v>
      </c>
      <c r="C210" s="46">
        <f>+'Ark1'!C229</f>
        <v>2008</v>
      </c>
      <c r="D210" s="46" t="str">
        <f>+IF(F210=0,"",'Ark1'!Q229)</f>
        <v/>
      </c>
      <c r="E210" s="46" t="str">
        <f t="shared" si="80"/>
        <v/>
      </c>
      <c r="F210" s="410">
        <f>+'Ark1'!R229</f>
        <v>0</v>
      </c>
      <c r="G210" s="46" t="str">
        <f t="shared" si="81"/>
        <v/>
      </c>
      <c r="H210" s="113" t="str">
        <f>+IF(F210=0,"",'Ark1'!AG229)</f>
        <v/>
      </c>
      <c r="I210" s="113" t="str">
        <f t="shared" si="82"/>
        <v/>
      </c>
      <c r="J210" s="113" t="str">
        <f>+IF(F210=0,"",'Ark1'!AH229)</f>
        <v/>
      </c>
      <c r="K210" s="113"/>
      <c r="L210" s="113"/>
      <c r="M210" s="113"/>
      <c r="N210" s="40" t="str">
        <f>+IF(F210=0,"",'Ark1'!S229)</f>
        <v/>
      </c>
      <c r="O210" s="425" t="str">
        <f t="shared" si="83"/>
        <v/>
      </c>
      <c r="P210" s="113"/>
      <c r="Q210" s="40"/>
      <c r="R210" s="40"/>
      <c r="S210" s="40"/>
      <c r="T210" s="40" t="str">
        <f>+IF(F210=0,"",'Ark1'!T229)</f>
        <v/>
      </c>
      <c r="U210" s="425" t="str">
        <f t="shared" si="67"/>
        <v/>
      </c>
      <c r="V210" s="113" t="str">
        <f>+IF(F210=0,"",'Ark1'!U229)</f>
        <v/>
      </c>
      <c r="W210" s="113" t="str">
        <f t="shared" si="68"/>
        <v/>
      </c>
      <c r="X210" s="136" t="str">
        <f>+IF(F210=0,"",'Ark1'!W229)</f>
        <v/>
      </c>
      <c r="Y210" s="136" t="str">
        <f>+IF(F210=0,"",'Ark1'!X229)</f>
        <v/>
      </c>
      <c r="Z210" s="136" t="str">
        <f>+IF(F210=0,"",'Ark1'!Y229)</f>
        <v/>
      </c>
      <c r="AA210" s="113" t="str">
        <f>+IF(F210=0,"",'Ark1'!AA229)</f>
        <v/>
      </c>
      <c r="AB210" s="40" t="str">
        <f>+IF(F210=0,"",'Ark1'!AB229)</f>
        <v/>
      </c>
      <c r="AC210" s="40" t="str">
        <f>+IF(F210=0,"",'Ark1'!AC229)</f>
        <v/>
      </c>
      <c r="AD210" s="136" t="str">
        <f>+IF(F210=0,"",'Ark1'!AD229)</f>
        <v/>
      </c>
      <c r="AE210" s="136" t="str">
        <f>+IF(F210=0,"",'Ark1'!AE229)</f>
        <v/>
      </c>
      <c r="AF210" s="136" t="str">
        <f>+IF(F210=0,"",'Ark1'!AF229)</f>
        <v/>
      </c>
      <c r="AG210" s="40" t="str">
        <f t="shared" si="61"/>
        <v/>
      </c>
      <c r="AH210" s="26"/>
      <c r="AN210" t="s">
        <v>462</v>
      </c>
    </row>
    <row r="211" spans="1:40">
      <c r="A211" s="26"/>
      <c r="B211" s="46" t="str">
        <f t="shared" si="79"/>
        <v>August</v>
      </c>
      <c r="C211" s="46">
        <f>+'Ark1'!C230</f>
        <v>2008</v>
      </c>
      <c r="D211" s="46" t="str">
        <f>+IF(F211=0,"",'Ark1'!Q230)</f>
        <v/>
      </c>
      <c r="E211" s="46" t="str">
        <f t="shared" si="80"/>
        <v/>
      </c>
      <c r="F211" s="410">
        <f>+'Ark1'!R230</f>
        <v>0</v>
      </c>
      <c r="G211" s="46" t="str">
        <f t="shared" si="81"/>
        <v/>
      </c>
      <c r="H211" s="113" t="str">
        <f>+IF(F211=0,"",'Ark1'!AG230)</f>
        <v/>
      </c>
      <c r="I211" s="113" t="str">
        <f t="shared" si="82"/>
        <v/>
      </c>
      <c r="J211" s="113" t="str">
        <f>+IF(F211=0,"",'Ark1'!AH230)</f>
        <v/>
      </c>
      <c r="K211" s="113"/>
      <c r="L211" s="113"/>
      <c r="M211" s="113"/>
      <c r="N211" s="40" t="str">
        <f>+IF(F211=0,"",'Ark1'!S230)</f>
        <v/>
      </c>
      <c r="O211" s="425" t="str">
        <f t="shared" si="83"/>
        <v/>
      </c>
      <c r="P211" s="113"/>
      <c r="Q211" s="40"/>
      <c r="R211" s="40"/>
      <c r="S211" s="40"/>
      <c r="T211" s="40" t="str">
        <f>+IF(F211=0,"",'Ark1'!T230)</f>
        <v/>
      </c>
      <c r="U211" s="425" t="str">
        <f t="shared" si="67"/>
        <v/>
      </c>
      <c r="V211" s="113" t="str">
        <f>+IF(F211=0,"",'Ark1'!U230)</f>
        <v/>
      </c>
      <c r="W211" s="113" t="str">
        <f t="shared" si="68"/>
        <v/>
      </c>
      <c r="X211" s="136" t="str">
        <f>+IF(F211=0,"",'Ark1'!W230)</f>
        <v/>
      </c>
      <c r="Y211" s="136" t="str">
        <f>+IF(F211=0,"",'Ark1'!X230)</f>
        <v/>
      </c>
      <c r="Z211" s="136" t="str">
        <f>+IF(F211=0,"",'Ark1'!Y230)</f>
        <v/>
      </c>
      <c r="AA211" s="113" t="str">
        <f>+IF(F211=0,"",'Ark1'!AA230)</f>
        <v/>
      </c>
      <c r="AB211" s="40" t="str">
        <f>+IF(F211=0,"",'Ark1'!AB230)</f>
        <v/>
      </c>
      <c r="AC211" s="40" t="str">
        <f>+IF(F211=0,"",'Ark1'!AC230)</f>
        <v/>
      </c>
      <c r="AD211" s="136" t="str">
        <f>+IF(F211=0,"",'Ark1'!AD230)</f>
        <v/>
      </c>
      <c r="AE211" s="136" t="str">
        <f>+IF(F211=0,"",'Ark1'!AE230)</f>
        <v/>
      </c>
      <c r="AF211" s="136" t="str">
        <f>+IF(F211=0,"",'Ark1'!AF230)</f>
        <v/>
      </c>
      <c r="AG211" s="40" t="str">
        <f t="shared" si="61"/>
        <v/>
      </c>
      <c r="AH211" s="26"/>
      <c r="AN211" t="s">
        <v>69</v>
      </c>
    </row>
    <row r="212" spans="1:40">
      <c r="A212" s="26"/>
      <c r="B212" s="46" t="str">
        <f t="shared" si="79"/>
        <v>September</v>
      </c>
      <c r="C212" s="46">
        <f>+'Ark1'!C231</f>
        <v>2008</v>
      </c>
      <c r="D212" s="46" t="str">
        <f>+IF(F212=0,"",'Ark1'!Q231)</f>
        <v/>
      </c>
      <c r="E212" s="46" t="str">
        <f t="shared" si="80"/>
        <v/>
      </c>
      <c r="F212" s="410">
        <f>+'Ark1'!R231</f>
        <v>0</v>
      </c>
      <c r="G212" s="46" t="str">
        <f t="shared" si="81"/>
        <v/>
      </c>
      <c r="H212" s="113" t="str">
        <f>+IF(F212=0,"",'Ark1'!AG231)</f>
        <v/>
      </c>
      <c r="I212" s="113" t="str">
        <f t="shared" si="82"/>
        <v/>
      </c>
      <c r="J212" s="113" t="str">
        <f>+IF(F212=0,"",'Ark1'!AH231)</f>
        <v/>
      </c>
      <c r="K212" s="113"/>
      <c r="L212" s="113"/>
      <c r="M212" s="113"/>
      <c r="N212" s="40" t="str">
        <f>+IF(F212=0,"",'Ark1'!S231)</f>
        <v/>
      </c>
      <c r="O212" s="425" t="str">
        <f t="shared" si="83"/>
        <v/>
      </c>
      <c r="P212" s="113"/>
      <c r="Q212" s="40"/>
      <c r="R212" s="40"/>
      <c r="S212" s="40"/>
      <c r="T212" s="40" t="str">
        <f>+IF(F212=0,"",'Ark1'!T231)</f>
        <v/>
      </c>
      <c r="U212" s="425" t="str">
        <f t="shared" si="67"/>
        <v/>
      </c>
      <c r="V212" s="113" t="str">
        <f>+IF(F212=0,"",'Ark1'!U231)</f>
        <v/>
      </c>
      <c r="W212" s="113" t="str">
        <f t="shared" si="68"/>
        <v/>
      </c>
      <c r="X212" s="136" t="str">
        <f>+IF(F212=0,"",'Ark1'!W231)</f>
        <v/>
      </c>
      <c r="Y212" s="136" t="str">
        <f>+IF(F212=0,"",'Ark1'!X231)</f>
        <v/>
      </c>
      <c r="Z212" s="136" t="str">
        <f>+IF(F212=0,"",'Ark1'!Y231)</f>
        <v/>
      </c>
      <c r="AA212" s="113" t="str">
        <f>+IF(F212=0,"",'Ark1'!AA231)</f>
        <v/>
      </c>
      <c r="AB212" s="40" t="str">
        <f>+IF(F212=0,"",'Ark1'!AB231)</f>
        <v/>
      </c>
      <c r="AC212" s="40" t="str">
        <f>+IF(F212=0,"",'Ark1'!AC231)</f>
        <v/>
      </c>
      <c r="AD212" s="136" t="str">
        <f>+IF(F212=0,"",'Ark1'!AD231)</f>
        <v/>
      </c>
      <c r="AE212" s="136" t="str">
        <f>+IF(F212=0,"",'Ark1'!AE231)</f>
        <v/>
      </c>
      <c r="AF212" s="136" t="str">
        <f>+IF(F212=0,"",'Ark1'!AF231)</f>
        <v/>
      </c>
      <c r="AG212" s="40" t="str">
        <f t="shared" si="61"/>
        <v/>
      </c>
      <c r="AH212" s="26"/>
      <c r="AN212" t="s">
        <v>81</v>
      </c>
    </row>
    <row r="213" spans="1:40">
      <c r="A213" s="26"/>
      <c r="B213" s="46" t="str">
        <f t="shared" si="79"/>
        <v>Oktober</v>
      </c>
      <c r="C213" s="46">
        <f>+'Ark1'!C232</f>
        <v>2008</v>
      </c>
      <c r="D213" s="46" t="str">
        <f>+IF(F213=0,"",'Ark1'!Q232)</f>
        <v/>
      </c>
      <c r="E213" s="46" t="str">
        <f t="shared" si="80"/>
        <v/>
      </c>
      <c r="F213" s="410">
        <f>+'Ark1'!R232</f>
        <v>0</v>
      </c>
      <c r="G213" s="46" t="str">
        <f t="shared" si="81"/>
        <v/>
      </c>
      <c r="H213" s="113" t="str">
        <f>+IF(F213=0,"",'Ark1'!AG232)</f>
        <v/>
      </c>
      <c r="I213" s="113" t="str">
        <f t="shared" si="82"/>
        <v/>
      </c>
      <c r="J213" s="113" t="str">
        <f>+IF(F213=0,"",'Ark1'!AH232)</f>
        <v/>
      </c>
      <c r="K213" s="113"/>
      <c r="L213" s="113"/>
      <c r="M213" s="113"/>
      <c r="N213" s="40" t="str">
        <f>+IF(F213=0,"",'Ark1'!S232)</f>
        <v/>
      </c>
      <c r="O213" s="425" t="str">
        <f t="shared" si="83"/>
        <v/>
      </c>
      <c r="P213" s="113"/>
      <c r="Q213" s="40"/>
      <c r="R213" s="40"/>
      <c r="S213" s="40"/>
      <c r="T213" s="40" t="str">
        <f>+IF(F213=0,"",'Ark1'!T232)</f>
        <v/>
      </c>
      <c r="U213" s="425" t="str">
        <f t="shared" si="67"/>
        <v/>
      </c>
      <c r="V213" s="113" t="str">
        <f>+IF(F213=0,"",'Ark1'!U232)</f>
        <v/>
      </c>
      <c r="W213" s="113" t="str">
        <f t="shared" si="68"/>
        <v/>
      </c>
      <c r="X213" s="136" t="str">
        <f>+IF(F213=0,"",'Ark1'!W232)</f>
        <v/>
      </c>
      <c r="Y213" s="136" t="str">
        <f>+IF(F213=0,"",'Ark1'!X232)</f>
        <v/>
      </c>
      <c r="Z213" s="136" t="str">
        <f>+IF(F213=0,"",'Ark1'!Y232)</f>
        <v/>
      </c>
      <c r="AA213" s="113" t="str">
        <f>+IF(F213=0,"",'Ark1'!AA232)</f>
        <v/>
      </c>
      <c r="AB213" s="40" t="str">
        <f>+IF(F213=0,"",'Ark1'!AB232)</f>
        <v/>
      </c>
      <c r="AC213" s="40" t="str">
        <f>+IF(F213=0,"",'Ark1'!AC232)</f>
        <v/>
      </c>
      <c r="AD213" s="136" t="str">
        <f>+IF(F213=0,"",'Ark1'!AD232)</f>
        <v/>
      </c>
      <c r="AE213" s="136" t="str">
        <f>+IF(F213=0,"",'Ark1'!AE232)</f>
        <v/>
      </c>
      <c r="AF213" s="136" t="str">
        <f>+IF(F213=0,"",'Ark1'!AF232)</f>
        <v/>
      </c>
      <c r="AG213" s="40" t="str">
        <f t="shared" si="61"/>
        <v/>
      </c>
      <c r="AH213" s="26"/>
      <c r="AN213" t="s">
        <v>70</v>
      </c>
    </row>
    <row r="214" spans="1:40">
      <c r="A214" s="26"/>
      <c r="B214" s="46" t="str">
        <f>+AN214</f>
        <v>November</v>
      </c>
      <c r="C214" s="46">
        <f>+'Ark1'!C233</f>
        <v>2008</v>
      </c>
      <c r="D214" s="46" t="str">
        <f>+IF(F214=0,"",'Ark1'!Q233)</f>
        <v/>
      </c>
      <c r="E214" s="46" t="str">
        <f t="shared" si="80"/>
        <v/>
      </c>
      <c r="F214" s="410">
        <f>+'Ark1'!R233</f>
        <v>0</v>
      </c>
      <c r="G214" s="46" t="str">
        <f t="shared" si="81"/>
        <v/>
      </c>
      <c r="H214" s="113" t="str">
        <f>+IF(F214=0,"",'Ark1'!AG233)</f>
        <v/>
      </c>
      <c r="I214" s="113" t="str">
        <f t="shared" si="82"/>
        <v/>
      </c>
      <c r="J214" s="113" t="str">
        <f>+IF(F214=0,"",'Ark1'!AH233)</f>
        <v/>
      </c>
      <c r="K214" s="113"/>
      <c r="L214" s="113"/>
      <c r="M214" s="113"/>
      <c r="N214" s="40" t="str">
        <f>+IF(F214=0,"",'Ark1'!S233)</f>
        <v/>
      </c>
      <c r="O214" s="425" t="str">
        <f t="shared" si="83"/>
        <v/>
      </c>
      <c r="P214" s="113"/>
      <c r="Q214" s="40"/>
      <c r="R214" s="40"/>
      <c r="S214" s="40"/>
      <c r="T214" s="40" t="str">
        <f>+IF(F214=0,"",'Ark1'!T233)</f>
        <v/>
      </c>
      <c r="U214" s="425" t="str">
        <f t="shared" si="67"/>
        <v/>
      </c>
      <c r="V214" s="113" t="str">
        <f>+IF(F214=0,"",'Ark1'!U233)</f>
        <v/>
      </c>
      <c r="W214" s="113" t="str">
        <f t="shared" si="68"/>
        <v/>
      </c>
      <c r="X214" s="136" t="str">
        <f>+IF(F214=0,"",'Ark1'!W233)</f>
        <v/>
      </c>
      <c r="Y214" s="136" t="str">
        <f>+IF(F214=0,"",'Ark1'!X233)</f>
        <v/>
      </c>
      <c r="Z214" s="136" t="str">
        <f>+IF(F214=0,"",'Ark1'!Y233)</f>
        <v/>
      </c>
      <c r="AA214" s="113" t="str">
        <f>+IF(F214=0,"",'Ark1'!AA233)</f>
        <v/>
      </c>
      <c r="AB214" s="40" t="str">
        <f>+IF(F214=0,"",'Ark1'!AB233)</f>
        <v/>
      </c>
      <c r="AC214" s="40" t="str">
        <f>+IF(F214=0,"",'Ark1'!AC233)</f>
        <v/>
      </c>
      <c r="AD214" s="136" t="str">
        <f>+IF(F214=0,"",'Ark1'!AD233)</f>
        <v/>
      </c>
      <c r="AE214" s="136" t="str">
        <f>+IF(F214=0,"",'Ark1'!AE233)</f>
        <v/>
      </c>
      <c r="AF214" s="136" t="str">
        <f>+IF(F214=0,"",'Ark1'!AF233)</f>
        <v/>
      </c>
      <c r="AG214" s="40" t="str">
        <f t="shared" si="61"/>
        <v/>
      </c>
      <c r="AH214" s="26"/>
      <c r="AN214" t="s">
        <v>71</v>
      </c>
    </row>
    <row r="215" spans="1:40">
      <c r="A215" s="26"/>
      <c r="B215" s="46" t="str">
        <f>+AN215</f>
        <v>Desember</v>
      </c>
      <c r="C215" s="46">
        <f>+'Ark1'!C234</f>
        <v>2008</v>
      </c>
      <c r="D215" s="46" t="str">
        <f>+IF(F215=0,"",'Ark1'!Q234)</f>
        <v/>
      </c>
      <c r="E215" s="46" t="str">
        <f t="shared" si="80"/>
        <v/>
      </c>
      <c r="F215" s="410">
        <f>+'Ark1'!R234</f>
        <v>0</v>
      </c>
      <c r="G215" s="46" t="str">
        <f t="shared" si="81"/>
        <v/>
      </c>
      <c r="H215" s="113" t="str">
        <f>+IF(F215=0,"",'Ark1'!AG234)</f>
        <v/>
      </c>
      <c r="I215" s="113" t="str">
        <f t="shared" si="82"/>
        <v/>
      </c>
      <c r="J215" s="113" t="str">
        <f>+IF(F215=0,"",'Ark1'!AH234)</f>
        <v/>
      </c>
      <c r="K215" s="113"/>
      <c r="L215" s="113"/>
      <c r="M215" s="113"/>
      <c r="N215" s="40" t="str">
        <f>+IF(F215=0,"",'Ark1'!S234)</f>
        <v/>
      </c>
      <c r="O215" s="425" t="str">
        <f t="shared" si="83"/>
        <v/>
      </c>
      <c r="P215" s="113"/>
      <c r="Q215" s="40"/>
      <c r="R215" s="40"/>
      <c r="S215" s="40"/>
      <c r="T215" s="40" t="str">
        <f>+IF(F215=0,"",'Ark1'!T234)</f>
        <v/>
      </c>
      <c r="U215" s="425" t="str">
        <f t="shared" si="67"/>
        <v/>
      </c>
      <c r="V215" s="113" t="str">
        <f>+IF(F215=0,"",'Ark1'!U234)</f>
        <v/>
      </c>
      <c r="W215" s="113" t="str">
        <f t="shared" si="68"/>
        <v/>
      </c>
      <c r="X215" s="136" t="str">
        <f>+IF(F215=0,"",'Ark1'!W234)</f>
        <v/>
      </c>
      <c r="Y215" s="136" t="str">
        <f>+IF(F215=0,"",'Ark1'!X234)</f>
        <v/>
      </c>
      <c r="Z215" s="136" t="str">
        <f>+IF(F215=0,"",'Ark1'!Y234)</f>
        <v/>
      </c>
      <c r="AA215" s="113" t="str">
        <f>+IF(F215=0,"",'Ark1'!AA234)</f>
        <v/>
      </c>
      <c r="AB215" s="40" t="str">
        <f>+IF(F215=0,"",'Ark1'!AB234)</f>
        <v/>
      </c>
      <c r="AC215" s="40" t="str">
        <f>+IF(F215=0,"",'Ark1'!AC234)</f>
        <v/>
      </c>
      <c r="AD215" s="136" t="str">
        <f>+IF(F215=0,"",'Ark1'!AD234)</f>
        <v/>
      </c>
      <c r="AE215" s="136" t="str">
        <f>+IF(F215=0,"",'Ark1'!AE234)</f>
        <v/>
      </c>
      <c r="AF215" s="136" t="str">
        <f>+IF(F215=0,"",'Ark1'!AF234)</f>
        <v/>
      </c>
      <c r="AG215" s="40" t="str">
        <f t="shared" si="61"/>
        <v/>
      </c>
      <c r="AH215" s="26"/>
      <c r="AN215" t="s">
        <v>72</v>
      </c>
    </row>
    <row r="216" spans="1:40">
      <c r="A216" s="26"/>
      <c r="B216" s="74" t="str">
        <f t="shared" ref="B216:B225" si="84">+AN216</f>
        <v>Januar</v>
      </c>
      <c r="C216" s="74">
        <f>+'Ark1'!C235</f>
        <v>2007</v>
      </c>
      <c r="D216" s="74" t="str">
        <f>+IF(F216=0,"",'Ark1'!Q235)</f>
        <v/>
      </c>
      <c r="E216" s="74" t="str">
        <f>+IF(F216=0,"",D216-D228)</f>
        <v/>
      </c>
      <c r="F216" s="361">
        <f>+'Ark1'!R235</f>
        <v>0</v>
      </c>
      <c r="G216" s="74" t="str">
        <f>+IF(F216=0,"",F216-F228)</f>
        <v/>
      </c>
      <c r="H216" s="131" t="str">
        <f>+IF(F216=0,"",'Ark1'!AG235)</f>
        <v/>
      </c>
      <c r="I216" s="131" t="str">
        <f>+IF(F216=0,"",H216-H228)</f>
        <v/>
      </c>
      <c r="J216" s="131" t="str">
        <f>+IF(F216=0,"",'Ark1'!AH235)</f>
        <v/>
      </c>
      <c r="K216" s="131"/>
      <c r="L216" s="131"/>
      <c r="M216" s="131"/>
      <c r="N216" s="75" t="str">
        <f>+IF(F216=0,"",'Ark1'!S235)</f>
        <v/>
      </c>
      <c r="O216" s="426" t="str">
        <f>+IF(F216=0,"",N216-N228)</f>
        <v/>
      </c>
      <c r="P216" s="131"/>
      <c r="Q216" s="75"/>
      <c r="R216" s="75"/>
      <c r="S216" s="75"/>
      <c r="T216" s="75" t="str">
        <f>+IF(F216=0,"",'Ark1'!T235)</f>
        <v/>
      </c>
      <c r="U216" s="426" t="str">
        <f t="shared" si="67"/>
        <v/>
      </c>
      <c r="V216" s="131" t="str">
        <f>+IF(F216=0,"",'Ark1'!U235)</f>
        <v/>
      </c>
      <c r="W216" s="131" t="str">
        <f t="shared" si="68"/>
        <v/>
      </c>
      <c r="X216" s="137" t="str">
        <f>+IF(F216=0,"",'Ark1'!W235)</f>
        <v/>
      </c>
      <c r="Y216" s="137" t="str">
        <f>+IF(F216=0,"",'Ark1'!X235)</f>
        <v/>
      </c>
      <c r="Z216" s="137" t="str">
        <f>+IF(F216=0,"",'Ark1'!Y235)</f>
        <v/>
      </c>
      <c r="AA216" s="131" t="str">
        <f>+IF(F216=0,"",'Ark1'!AA235)</f>
        <v/>
      </c>
      <c r="AB216" s="75" t="str">
        <f>+IF(F216=0,"",'Ark1'!AB235)</f>
        <v/>
      </c>
      <c r="AC216" s="75" t="str">
        <f>+IF(F216=0,"",'Ark1'!AC235)</f>
        <v/>
      </c>
      <c r="AD216" s="137" t="str">
        <f>+IF(F216=0,"",'Ark1'!AD235)</f>
        <v/>
      </c>
      <c r="AE216" s="137" t="str">
        <f>+IF(F216=0,"",'Ark1'!AE235)</f>
        <v/>
      </c>
      <c r="AF216" s="137" t="str">
        <f>+IF(F216=0,"",'Ark1'!AF235)</f>
        <v/>
      </c>
      <c r="AG216" s="75" t="str">
        <f t="shared" si="61"/>
        <v/>
      </c>
      <c r="AH216" s="26"/>
      <c r="AN216" t="s">
        <v>456</v>
      </c>
    </row>
    <row r="217" spans="1:40">
      <c r="A217" s="26"/>
      <c r="B217" s="74" t="str">
        <f t="shared" si="84"/>
        <v>Februar</v>
      </c>
      <c r="C217" s="74">
        <f>+'Ark1'!C236</f>
        <v>2007</v>
      </c>
      <c r="D217" s="74" t="str">
        <f>+IF(F217=0,"",'Ark1'!Q236)</f>
        <v/>
      </c>
      <c r="E217" s="74" t="str">
        <f t="shared" ref="E217:E227" si="85">+IF(F217=0,"",D217-D229)</f>
        <v/>
      </c>
      <c r="F217" s="361">
        <f>+'Ark1'!R236</f>
        <v>0</v>
      </c>
      <c r="G217" s="74" t="str">
        <f t="shared" ref="G217:G227" si="86">+IF(F217=0,"",F217-F229)</f>
        <v/>
      </c>
      <c r="H217" s="131" t="str">
        <f>+IF(F217=0,"",'Ark1'!AG236)</f>
        <v/>
      </c>
      <c r="I217" s="131" t="str">
        <f t="shared" ref="I217:I227" si="87">+IF(F217=0,"",H217-H229)</f>
        <v/>
      </c>
      <c r="J217" s="131" t="str">
        <f>+IF(F217=0,"",'Ark1'!AH236)</f>
        <v/>
      </c>
      <c r="K217" s="131"/>
      <c r="L217" s="131"/>
      <c r="M217" s="131"/>
      <c r="N217" s="75" t="str">
        <f>+IF(F217=0,"",'Ark1'!S236)</f>
        <v/>
      </c>
      <c r="O217" s="426" t="str">
        <f t="shared" ref="O217:O227" si="88">+IF(F217=0,"",N217-N229)</f>
        <v/>
      </c>
      <c r="P217" s="131"/>
      <c r="Q217" s="75"/>
      <c r="R217" s="75"/>
      <c r="S217" s="75"/>
      <c r="T217" s="75" t="str">
        <f>+IF(F217=0,"",'Ark1'!T236)</f>
        <v/>
      </c>
      <c r="U217" s="426" t="str">
        <f t="shared" si="67"/>
        <v/>
      </c>
      <c r="V217" s="131" t="str">
        <f>+IF(F217=0,"",'Ark1'!U236)</f>
        <v/>
      </c>
      <c r="W217" s="131" t="str">
        <f t="shared" si="68"/>
        <v/>
      </c>
      <c r="X217" s="137" t="str">
        <f>+IF(F217=0,"",'Ark1'!W236)</f>
        <v/>
      </c>
      <c r="Y217" s="137" t="str">
        <f>+IF(F217=0,"",'Ark1'!X236)</f>
        <v/>
      </c>
      <c r="Z217" s="137" t="str">
        <f>+IF(F217=0,"",'Ark1'!Y236)</f>
        <v/>
      </c>
      <c r="AA217" s="131" t="str">
        <f>+IF(F217=0,"",'Ark1'!AA236)</f>
        <v/>
      </c>
      <c r="AB217" s="75" t="str">
        <f>+IF(F217=0,"",'Ark1'!AB236)</f>
        <v/>
      </c>
      <c r="AC217" s="75" t="str">
        <f>+IF(F217=0,"",'Ark1'!AC236)</f>
        <v/>
      </c>
      <c r="AD217" s="137" t="str">
        <f>+IF(F217=0,"",'Ark1'!AD236)</f>
        <v/>
      </c>
      <c r="AE217" s="137" t="str">
        <f>+IF(F217=0,"",'Ark1'!AE236)</f>
        <v/>
      </c>
      <c r="AF217" s="137" t="str">
        <f>+IF(F217=0,"",'Ark1'!AF236)</f>
        <v/>
      </c>
      <c r="AG217" s="75" t="str">
        <f t="shared" si="61"/>
        <v/>
      </c>
      <c r="AH217" s="26"/>
      <c r="AN217" t="s">
        <v>457</v>
      </c>
    </row>
    <row r="218" spans="1:40">
      <c r="A218" s="26"/>
      <c r="B218" s="74" t="str">
        <f t="shared" si="84"/>
        <v>Mars</v>
      </c>
      <c r="C218" s="74">
        <f>+'Ark1'!C237</f>
        <v>2007</v>
      </c>
      <c r="D218" s="74" t="str">
        <f>+IF(F218=0,"",'Ark1'!Q237)</f>
        <v/>
      </c>
      <c r="E218" s="74" t="str">
        <f t="shared" si="85"/>
        <v/>
      </c>
      <c r="F218" s="361">
        <f>+'Ark1'!R237</f>
        <v>0</v>
      </c>
      <c r="G218" s="74" t="str">
        <f t="shared" si="86"/>
        <v/>
      </c>
      <c r="H218" s="131" t="str">
        <f>+IF(F218=0,"",'Ark1'!AG237)</f>
        <v/>
      </c>
      <c r="I218" s="131" t="str">
        <f t="shared" si="87"/>
        <v/>
      </c>
      <c r="J218" s="131" t="str">
        <f>+IF(F218=0,"",'Ark1'!AH237)</f>
        <v/>
      </c>
      <c r="K218" s="131"/>
      <c r="L218" s="131"/>
      <c r="M218" s="131"/>
      <c r="N218" s="75" t="str">
        <f>+IF(F218=0,"",'Ark1'!S237)</f>
        <v/>
      </c>
      <c r="O218" s="426" t="str">
        <f t="shared" si="88"/>
        <v/>
      </c>
      <c r="P218" s="131"/>
      <c r="Q218" s="75"/>
      <c r="R218" s="75"/>
      <c r="S218" s="75"/>
      <c r="T218" s="75" t="str">
        <f>+IF(F218=0,"",'Ark1'!T237)</f>
        <v/>
      </c>
      <c r="U218" s="426" t="str">
        <f t="shared" si="67"/>
        <v/>
      </c>
      <c r="V218" s="131" t="str">
        <f>+IF(F218=0,"",'Ark1'!U237)</f>
        <v/>
      </c>
      <c r="W218" s="131" t="str">
        <f t="shared" si="68"/>
        <v/>
      </c>
      <c r="X218" s="137" t="str">
        <f>+IF(F218=0,"",'Ark1'!W237)</f>
        <v/>
      </c>
      <c r="Y218" s="137" t="str">
        <f>+IF(F218=0,"",'Ark1'!X237)</f>
        <v/>
      </c>
      <c r="Z218" s="137" t="str">
        <f>+IF(F218=0,"",'Ark1'!Y237)</f>
        <v/>
      </c>
      <c r="AA218" s="131" t="str">
        <f>+IF(F218=0,"",'Ark1'!AA237)</f>
        <v/>
      </c>
      <c r="AB218" s="75" t="str">
        <f>+IF(F218=0,"",'Ark1'!AB237)</f>
        <v/>
      </c>
      <c r="AC218" s="75" t="str">
        <f>+IF(F218=0,"",'Ark1'!AC237)</f>
        <v/>
      </c>
      <c r="AD218" s="137" t="str">
        <f>+IF(F218=0,"",'Ark1'!AD237)</f>
        <v/>
      </c>
      <c r="AE218" s="137" t="str">
        <f>+IF(F218=0,"",'Ark1'!AE237)</f>
        <v/>
      </c>
      <c r="AF218" s="137" t="str">
        <f>+IF(F218=0,"",'Ark1'!AF237)</f>
        <v/>
      </c>
      <c r="AG218" s="75" t="str">
        <f t="shared" si="61"/>
        <v/>
      </c>
      <c r="AH218" s="26"/>
      <c r="AN218" t="s">
        <v>458</v>
      </c>
    </row>
    <row r="219" spans="1:40">
      <c r="A219" s="26"/>
      <c r="B219" s="74" t="str">
        <f t="shared" si="84"/>
        <v>April</v>
      </c>
      <c r="C219" s="74">
        <f>+'Ark1'!C238</f>
        <v>2007</v>
      </c>
      <c r="D219" s="74" t="str">
        <f>+IF(F219=0,"",'Ark1'!Q238)</f>
        <v/>
      </c>
      <c r="E219" s="74" t="str">
        <f t="shared" si="85"/>
        <v/>
      </c>
      <c r="F219" s="361">
        <f>+'Ark1'!R238</f>
        <v>0</v>
      </c>
      <c r="G219" s="74" t="str">
        <f t="shared" si="86"/>
        <v/>
      </c>
      <c r="H219" s="131" t="str">
        <f>+IF(F219=0,"",'Ark1'!AG238)</f>
        <v/>
      </c>
      <c r="I219" s="131" t="str">
        <f t="shared" si="87"/>
        <v/>
      </c>
      <c r="J219" s="131" t="str">
        <f>+IF(F219=0,"",'Ark1'!AH238)</f>
        <v/>
      </c>
      <c r="K219" s="131"/>
      <c r="L219" s="131"/>
      <c r="M219" s="131"/>
      <c r="N219" s="75" t="str">
        <f>+IF(F219=0,"",'Ark1'!S238)</f>
        <v/>
      </c>
      <c r="O219" s="426" t="str">
        <f t="shared" si="88"/>
        <v/>
      </c>
      <c r="P219" s="131"/>
      <c r="Q219" s="75"/>
      <c r="R219" s="75"/>
      <c r="S219" s="75"/>
      <c r="T219" s="75" t="str">
        <f>+IF(F219=0,"",'Ark1'!T238)</f>
        <v/>
      </c>
      <c r="U219" s="426" t="str">
        <f t="shared" si="67"/>
        <v/>
      </c>
      <c r="V219" s="131" t="str">
        <f>+IF(F219=0,"",'Ark1'!U238)</f>
        <v/>
      </c>
      <c r="W219" s="131" t="str">
        <f t="shared" si="68"/>
        <v/>
      </c>
      <c r="X219" s="137" t="str">
        <f>+IF(F219=0,"",'Ark1'!W238)</f>
        <v/>
      </c>
      <c r="Y219" s="137" t="str">
        <f>+IF(F219=0,"",'Ark1'!X238)</f>
        <v/>
      </c>
      <c r="Z219" s="137" t="str">
        <f>+IF(F219=0,"",'Ark1'!Y238)</f>
        <v/>
      </c>
      <c r="AA219" s="131" t="str">
        <f>+IF(F219=0,"",'Ark1'!AA238)</f>
        <v/>
      </c>
      <c r="AB219" s="75" t="str">
        <f>+IF(F219=0,"",'Ark1'!AB238)</f>
        <v/>
      </c>
      <c r="AC219" s="75" t="str">
        <f>+IF(F219=0,"",'Ark1'!AC238)</f>
        <v/>
      </c>
      <c r="AD219" s="137" t="str">
        <f>+IF(F219=0,"",'Ark1'!AD238)</f>
        <v/>
      </c>
      <c r="AE219" s="137" t="str">
        <f>+IF(F219=0,"",'Ark1'!AE238)</f>
        <v/>
      </c>
      <c r="AF219" s="137" t="str">
        <f>+IF(F219=0,"",'Ark1'!AF238)</f>
        <v/>
      </c>
      <c r="AG219" s="75" t="str">
        <f t="shared" si="61"/>
        <v/>
      </c>
      <c r="AH219" s="26"/>
      <c r="AN219" t="s">
        <v>459</v>
      </c>
    </row>
    <row r="220" spans="1:40">
      <c r="A220" s="26"/>
      <c r="B220" s="74" t="str">
        <f t="shared" si="84"/>
        <v>Mai</v>
      </c>
      <c r="C220" s="74">
        <f>+'Ark1'!C239</f>
        <v>2007</v>
      </c>
      <c r="D220" s="74" t="str">
        <f>+IF(F220=0,"",'Ark1'!Q239)</f>
        <v/>
      </c>
      <c r="E220" s="74" t="str">
        <f t="shared" si="85"/>
        <v/>
      </c>
      <c r="F220" s="361">
        <f>+'Ark1'!R239</f>
        <v>0</v>
      </c>
      <c r="G220" s="74" t="str">
        <f t="shared" si="86"/>
        <v/>
      </c>
      <c r="H220" s="131" t="str">
        <f>+IF(F220=0,"",'Ark1'!AG239)</f>
        <v/>
      </c>
      <c r="I220" s="131" t="str">
        <f t="shared" si="87"/>
        <v/>
      </c>
      <c r="J220" s="131" t="str">
        <f>+IF(F220=0,"",'Ark1'!AH239)</f>
        <v/>
      </c>
      <c r="K220" s="131"/>
      <c r="L220" s="131"/>
      <c r="M220" s="131"/>
      <c r="N220" s="75" t="str">
        <f>+IF(F220=0,"",'Ark1'!S239)</f>
        <v/>
      </c>
      <c r="O220" s="426" t="str">
        <f t="shared" si="88"/>
        <v/>
      </c>
      <c r="P220" s="131"/>
      <c r="Q220" s="75"/>
      <c r="R220" s="75"/>
      <c r="S220" s="75"/>
      <c r="T220" s="75" t="str">
        <f>+IF(F220=0,"",'Ark1'!T239)</f>
        <v/>
      </c>
      <c r="U220" s="426" t="str">
        <f t="shared" si="67"/>
        <v/>
      </c>
      <c r="V220" s="131" t="str">
        <f>+IF(F220=0,"",'Ark1'!U239)</f>
        <v/>
      </c>
      <c r="W220" s="131" t="str">
        <f t="shared" si="68"/>
        <v/>
      </c>
      <c r="X220" s="137" t="str">
        <f>+IF(F220=0,"",'Ark1'!W239)</f>
        <v/>
      </c>
      <c r="Y220" s="137" t="str">
        <f>+IF(F220=0,"",'Ark1'!X239)</f>
        <v/>
      </c>
      <c r="Z220" s="137" t="str">
        <f>+IF(F220=0,"",'Ark1'!Y239)</f>
        <v/>
      </c>
      <c r="AA220" s="131" t="str">
        <f>+IF(F220=0,"",'Ark1'!AA239)</f>
        <v/>
      </c>
      <c r="AB220" s="75" t="str">
        <f>+IF(F220=0,"",'Ark1'!AB239)</f>
        <v/>
      </c>
      <c r="AC220" s="75" t="str">
        <f>+IF(F220=0,"",'Ark1'!AC239)</f>
        <v/>
      </c>
      <c r="AD220" s="137" t="str">
        <f>+IF(F220=0,"",'Ark1'!AD239)</f>
        <v/>
      </c>
      <c r="AE220" s="137" t="str">
        <f>+IF(F220=0,"",'Ark1'!AE239)</f>
        <v/>
      </c>
      <c r="AF220" s="137" t="str">
        <f>+IF(F220=0,"",'Ark1'!AF239)</f>
        <v/>
      </c>
      <c r="AG220" s="75" t="str">
        <f t="shared" si="61"/>
        <v/>
      </c>
      <c r="AH220" s="26"/>
      <c r="AN220" t="s">
        <v>460</v>
      </c>
    </row>
    <row r="221" spans="1:40">
      <c r="A221" s="26"/>
      <c r="B221" s="74" t="str">
        <f t="shared" si="84"/>
        <v>Juni</v>
      </c>
      <c r="C221" s="74">
        <f>+'Ark1'!C240</f>
        <v>2007</v>
      </c>
      <c r="D221" s="74" t="str">
        <f>+IF(F221=0,"",'Ark1'!Q240)</f>
        <v/>
      </c>
      <c r="E221" s="74" t="str">
        <f t="shared" si="85"/>
        <v/>
      </c>
      <c r="F221" s="361">
        <f>+'Ark1'!R240</f>
        <v>0</v>
      </c>
      <c r="G221" s="74" t="str">
        <f t="shared" si="86"/>
        <v/>
      </c>
      <c r="H221" s="131" t="str">
        <f>+IF(F221=0,"",'Ark1'!AG240)</f>
        <v/>
      </c>
      <c r="I221" s="131" t="str">
        <f t="shared" si="87"/>
        <v/>
      </c>
      <c r="J221" s="131" t="str">
        <f>+IF(F221=0,"",'Ark1'!AH240)</f>
        <v/>
      </c>
      <c r="K221" s="131"/>
      <c r="L221" s="131"/>
      <c r="M221" s="131"/>
      <c r="N221" s="75" t="str">
        <f>+IF(F221=0,"",'Ark1'!S240)</f>
        <v/>
      </c>
      <c r="O221" s="426" t="str">
        <f t="shared" si="88"/>
        <v/>
      </c>
      <c r="P221" s="131"/>
      <c r="Q221" s="75"/>
      <c r="R221" s="75"/>
      <c r="S221" s="75"/>
      <c r="T221" s="75" t="str">
        <f>+IF(F221=0,"",'Ark1'!T240)</f>
        <v/>
      </c>
      <c r="U221" s="426" t="str">
        <f t="shared" si="67"/>
        <v/>
      </c>
      <c r="V221" s="131" t="str">
        <f>+IF(F221=0,"",'Ark1'!U240)</f>
        <v/>
      </c>
      <c r="W221" s="131" t="str">
        <f t="shared" si="68"/>
        <v/>
      </c>
      <c r="X221" s="137" t="str">
        <f>+IF(F221=0,"",'Ark1'!W240)</f>
        <v/>
      </c>
      <c r="Y221" s="137" t="str">
        <f>+IF(F221=0,"",'Ark1'!X240)</f>
        <v/>
      </c>
      <c r="Z221" s="137" t="str">
        <f>+IF(F221=0,"",'Ark1'!Y240)</f>
        <v/>
      </c>
      <c r="AA221" s="131" t="str">
        <f>+IF(F221=0,"",'Ark1'!AA240)</f>
        <v/>
      </c>
      <c r="AB221" s="75" t="str">
        <f>+IF(F221=0,"",'Ark1'!AB240)</f>
        <v/>
      </c>
      <c r="AC221" s="75" t="str">
        <f>+IF(F221=0,"",'Ark1'!AC240)</f>
        <v/>
      </c>
      <c r="AD221" s="137" t="str">
        <f>+IF(F221=0,"",'Ark1'!AD240)</f>
        <v/>
      </c>
      <c r="AE221" s="137" t="str">
        <f>+IF(F221=0,"",'Ark1'!AE240)</f>
        <v/>
      </c>
      <c r="AF221" s="137" t="str">
        <f>+IF(F221=0,"",'Ark1'!AF240)</f>
        <v/>
      </c>
      <c r="AG221" s="75" t="str">
        <f t="shared" si="61"/>
        <v/>
      </c>
      <c r="AH221" s="26"/>
      <c r="AN221" t="s">
        <v>461</v>
      </c>
    </row>
    <row r="222" spans="1:40">
      <c r="A222" s="26"/>
      <c r="B222" s="74" t="str">
        <f t="shared" si="84"/>
        <v>Juli</v>
      </c>
      <c r="C222" s="74">
        <f>+'Ark1'!C241</f>
        <v>2007</v>
      </c>
      <c r="D222" s="74" t="str">
        <f>+IF(F222=0,"",'Ark1'!Q241)</f>
        <v/>
      </c>
      <c r="E222" s="74" t="str">
        <f t="shared" si="85"/>
        <v/>
      </c>
      <c r="F222" s="361">
        <f>+'Ark1'!R241</f>
        <v>0</v>
      </c>
      <c r="G222" s="74" t="str">
        <f t="shared" si="86"/>
        <v/>
      </c>
      <c r="H222" s="131" t="str">
        <f>+IF(F222=0,"",'Ark1'!AG241)</f>
        <v/>
      </c>
      <c r="I222" s="131" t="str">
        <f t="shared" si="87"/>
        <v/>
      </c>
      <c r="J222" s="131" t="str">
        <f>+IF(F222=0,"",'Ark1'!AH241)</f>
        <v/>
      </c>
      <c r="K222" s="131"/>
      <c r="L222" s="131"/>
      <c r="M222" s="131"/>
      <c r="N222" s="75" t="str">
        <f>+IF(F222=0,"",'Ark1'!S241)</f>
        <v/>
      </c>
      <c r="O222" s="426" t="str">
        <f t="shared" si="88"/>
        <v/>
      </c>
      <c r="P222" s="131"/>
      <c r="Q222" s="75"/>
      <c r="R222" s="75"/>
      <c r="S222" s="75"/>
      <c r="T222" s="75" t="str">
        <f>+IF(F222=0,"",'Ark1'!T241)</f>
        <v/>
      </c>
      <c r="U222" s="426" t="str">
        <f t="shared" si="67"/>
        <v/>
      </c>
      <c r="V222" s="131" t="str">
        <f>+IF(F222=0,"",'Ark1'!U241)</f>
        <v/>
      </c>
      <c r="W222" s="131" t="str">
        <f t="shared" si="68"/>
        <v/>
      </c>
      <c r="X222" s="137" t="str">
        <f>+IF(F222=0,"",'Ark1'!W241)</f>
        <v/>
      </c>
      <c r="Y222" s="137" t="str">
        <f>+IF(F222=0,"",'Ark1'!X241)</f>
        <v/>
      </c>
      <c r="Z222" s="137" t="str">
        <f>+IF(F222=0,"",'Ark1'!Y241)</f>
        <v/>
      </c>
      <c r="AA222" s="131" t="str">
        <f>+IF(F222=0,"",'Ark1'!AA241)</f>
        <v/>
      </c>
      <c r="AB222" s="75" t="str">
        <f>+IF(F222=0,"",'Ark1'!AB241)</f>
        <v/>
      </c>
      <c r="AC222" s="75" t="str">
        <f>+IF(F222=0,"",'Ark1'!AC241)</f>
        <v/>
      </c>
      <c r="AD222" s="137" t="str">
        <f>+IF(F222=0,"",'Ark1'!AD241)</f>
        <v/>
      </c>
      <c r="AE222" s="137" t="str">
        <f>+IF(F222=0,"",'Ark1'!AE241)</f>
        <v/>
      </c>
      <c r="AF222" s="137" t="str">
        <f>+IF(F222=0,"",'Ark1'!AF241)</f>
        <v/>
      </c>
      <c r="AG222" s="75" t="str">
        <f t="shared" si="61"/>
        <v/>
      </c>
      <c r="AH222" s="26"/>
      <c r="AN222" t="s">
        <v>462</v>
      </c>
    </row>
    <row r="223" spans="1:40">
      <c r="A223" s="26"/>
      <c r="B223" s="74" t="str">
        <f t="shared" si="84"/>
        <v>August</v>
      </c>
      <c r="C223" s="74">
        <f>+'Ark1'!C242</f>
        <v>2007</v>
      </c>
      <c r="D223" s="74" t="str">
        <f>+IF(F223=0,"",'Ark1'!Q242)</f>
        <v/>
      </c>
      <c r="E223" s="74" t="str">
        <f t="shared" si="85"/>
        <v/>
      </c>
      <c r="F223" s="361">
        <f>+'Ark1'!R242</f>
        <v>0</v>
      </c>
      <c r="G223" s="74" t="str">
        <f t="shared" si="86"/>
        <v/>
      </c>
      <c r="H223" s="131" t="str">
        <f>+IF(F223=0,"",'Ark1'!AG242)</f>
        <v/>
      </c>
      <c r="I223" s="131" t="str">
        <f t="shared" si="87"/>
        <v/>
      </c>
      <c r="J223" s="131" t="str">
        <f>+IF(F223=0,"",'Ark1'!AH242)</f>
        <v/>
      </c>
      <c r="K223" s="131"/>
      <c r="L223" s="131"/>
      <c r="M223" s="131"/>
      <c r="N223" s="75" t="str">
        <f>+IF(F223=0,"",'Ark1'!S242)</f>
        <v/>
      </c>
      <c r="O223" s="426" t="str">
        <f t="shared" si="88"/>
        <v/>
      </c>
      <c r="P223" s="131"/>
      <c r="Q223" s="75"/>
      <c r="R223" s="75"/>
      <c r="S223" s="75"/>
      <c r="T223" s="75" t="str">
        <f>+IF(F223=0,"",'Ark1'!T242)</f>
        <v/>
      </c>
      <c r="U223" s="426" t="str">
        <f t="shared" si="67"/>
        <v/>
      </c>
      <c r="V223" s="131" t="str">
        <f>+IF(F223=0,"",'Ark1'!U242)</f>
        <v/>
      </c>
      <c r="W223" s="131" t="str">
        <f t="shared" si="68"/>
        <v/>
      </c>
      <c r="X223" s="137" t="str">
        <f>+IF(F223=0,"",'Ark1'!W242)</f>
        <v/>
      </c>
      <c r="Y223" s="137" t="str">
        <f>+IF(F223=0,"",'Ark1'!X242)</f>
        <v/>
      </c>
      <c r="Z223" s="137" t="str">
        <f>+IF(F223=0,"",'Ark1'!Y242)</f>
        <v/>
      </c>
      <c r="AA223" s="131" t="str">
        <f>+IF(F223=0,"",'Ark1'!AA242)</f>
        <v/>
      </c>
      <c r="AB223" s="75" t="str">
        <f>+IF(F223=0,"",'Ark1'!AB242)</f>
        <v/>
      </c>
      <c r="AC223" s="75" t="str">
        <f>+IF(F223=0,"",'Ark1'!AC242)</f>
        <v/>
      </c>
      <c r="AD223" s="137" t="str">
        <f>+IF(F223=0,"",'Ark1'!AD242)</f>
        <v/>
      </c>
      <c r="AE223" s="137" t="str">
        <f>+IF(F223=0,"",'Ark1'!AE242)</f>
        <v/>
      </c>
      <c r="AF223" s="137" t="str">
        <f>+IF(F223=0,"",'Ark1'!AF242)</f>
        <v/>
      </c>
      <c r="AG223" s="75" t="str">
        <f t="shared" si="61"/>
        <v/>
      </c>
      <c r="AH223" s="26"/>
      <c r="AN223" t="s">
        <v>69</v>
      </c>
    </row>
    <row r="224" spans="1:40">
      <c r="A224" s="26"/>
      <c r="B224" s="74" t="str">
        <f t="shared" si="84"/>
        <v>September</v>
      </c>
      <c r="C224" s="74">
        <f>+'Ark1'!C243</f>
        <v>2007</v>
      </c>
      <c r="D224" s="74" t="str">
        <f>+IF(F224=0,"",'Ark1'!Q243)</f>
        <v/>
      </c>
      <c r="E224" s="74" t="str">
        <f t="shared" si="85"/>
        <v/>
      </c>
      <c r="F224" s="361">
        <f>+'Ark1'!R243</f>
        <v>0</v>
      </c>
      <c r="G224" s="74" t="str">
        <f t="shared" si="86"/>
        <v/>
      </c>
      <c r="H224" s="131" t="str">
        <f>+IF(F224=0,"",'Ark1'!AG243)</f>
        <v/>
      </c>
      <c r="I224" s="131" t="str">
        <f t="shared" si="87"/>
        <v/>
      </c>
      <c r="J224" s="131" t="str">
        <f>+IF(F224=0,"",'Ark1'!AH243)</f>
        <v/>
      </c>
      <c r="K224" s="131"/>
      <c r="L224" s="131"/>
      <c r="M224" s="131"/>
      <c r="N224" s="75" t="str">
        <f>+IF(F224=0,"",'Ark1'!S243)</f>
        <v/>
      </c>
      <c r="O224" s="426" t="str">
        <f t="shared" si="88"/>
        <v/>
      </c>
      <c r="P224" s="131"/>
      <c r="Q224" s="75"/>
      <c r="R224" s="75"/>
      <c r="S224" s="75"/>
      <c r="T224" s="75" t="str">
        <f>+IF(F224=0,"",'Ark1'!T243)</f>
        <v/>
      </c>
      <c r="U224" s="426" t="str">
        <f t="shared" si="67"/>
        <v/>
      </c>
      <c r="V224" s="131" t="str">
        <f>+IF(F224=0,"",'Ark1'!U243)</f>
        <v/>
      </c>
      <c r="W224" s="131" t="str">
        <f t="shared" si="68"/>
        <v/>
      </c>
      <c r="X224" s="137" t="str">
        <f>+IF(F224=0,"",'Ark1'!W243)</f>
        <v/>
      </c>
      <c r="Y224" s="137" t="str">
        <f>+IF(F224=0,"",'Ark1'!X243)</f>
        <v/>
      </c>
      <c r="Z224" s="137" t="str">
        <f>+IF(F224=0,"",'Ark1'!Y243)</f>
        <v/>
      </c>
      <c r="AA224" s="131" t="str">
        <f>+IF(F224=0,"",'Ark1'!AA243)</f>
        <v/>
      </c>
      <c r="AB224" s="75" t="str">
        <f>+IF(F224=0,"",'Ark1'!AB243)</f>
        <v/>
      </c>
      <c r="AC224" s="75" t="str">
        <f>+IF(F224=0,"",'Ark1'!AC243)</f>
        <v/>
      </c>
      <c r="AD224" s="137" t="str">
        <f>+IF(F224=0,"",'Ark1'!AD243)</f>
        <v/>
      </c>
      <c r="AE224" s="137" t="str">
        <f>+IF(F224=0,"",'Ark1'!AE243)</f>
        <v/>
      </c>
      <c r="AF224" s="137" t="str">
        <f>+IF(F224=0,"",'Ark1'!AF243)</f>
        <v/>
      </c>
      <c r="AG224" s="75" t="str">
        <f t="shared" si="61"/>
        <v/>
      </c>
      <c r="AH224" s="26"/>
      <c r="AN224" t="s">
        <v>81</v>
      </c>
    </row>
    <row r="225" spans="1:40">
      <c r="A225" s="26"/>
      <c r="B225" s="74" t="str">
        <f t="shared" si="84"/>
        <v>Oktober</v>
      </c>
      <c r="C225" s="74">
        <f>+'Ark1'!C244</f>
        <v>2007</v>
      </c>
      <c r="D225" s="74" t="str">
        <f>+IF(F225=0,"",'Ark1'!Q244)</f>
        <v/>
      </c>
      <c r="E225" s="74" t="str">
        <f t="shared" si="85"/>
        <v/>
      </c>
      <c r="F225" s="361">
        <f>+'Ark1'!R244</f>
        <v>0</v>
      </c>
      <c r="G225" s="74" t="str">
        <f t="shared" si="86"/>
        <v/>
      </c>
      <c r="H225" s="131" t="str">
        <f>+IF(F225=0,"",'Ark1'!AG244)</f>
        <v/>
      </c>
      <c r="I225" s="131" t="str">
        <f t="shared" si="87"/>
        <v/>
      </c>
      <c r="J225" s="131" t="str">
        <f>+IF(F225=0,"",'Ark1'!AH244)</f>
        <v/>
      </c>
      <c r="K225" s="131"/>
      <c r="L225" s="131"/>
      <c r="M225" s="131"/>
      <c r="N225" s="75" t="str">
        <f>+IF(F225=0,"",'Ark1'!S244)</f>
        <v/>
      </c>
      <c r="O225" s="426" t="str">
        <f t="shared" si="88"/>
        <v/>
      </c>
      <c r="P225" s="131"/>
      <c r="Q225" s="75"/>
      <c r="R225" s="75"/>
      <c r="S225" s="75"/>
      <c r="T225" s="75" t="str">
        <f>+IF(F225=0,"",'Ark1'!T244)</f>
        <v/>
      </c>
      <c r="U225" s="426" t="str">
        <f t="shared" si="67"/>
        <v/>
      </c>
      <c r="V225" s="131" t="str">
        <f>+IF(F225=0,"",'Ark1'!U244)</f>
        <v/>
      </c>
      <c r="W225" s="131" t="str">
        <f t="shared" si="68"/>
        <v/>
      </c>
      <c r="X225" s="137" t="str">
        <f>+IF(F225=0,"",'Ark1'!W244)</f>
        <v/>
      </c>
      <c r="Y225" s="137" t="str">
        <f>+IF(F225=0,"",'Ark1'!X244)</f>
        <v/>
      </c>
      <c r="Z225" s="137" t="str">
        <f>+IF(F225=0,"",'Ark1'!Y244)</f>
        <v/>
      </c>
      <c r="AA225" s="131" t="str">
        <f>+IF(F225=0,"",'Ark1'!AA244)</f>
        <v/>
      </c>
      <c r="AB225" s="75" t="str">
        <f>+IF(F225=0,"",'Ark1'!AB244)</f>
        <v/>
      </c>
      <c r="AC225" s="75" t="str">
        <f>+IF(F225=0,"",'Ark1'!AC244)</f>
        <v/>
      </c>
      <c r="AD225" s="137" t="str">
        <f>+IF(F225=0,"",'Ark1'!AD244)</f>
        <v/>
      </c>
      <c r="AE225" s="137" t="str">
        <f>+IF(F225=0,"",'Ark1'!AE244)</f>
        <v/>
      </c>
      <c r="AF225" s="137" t="str">
        <f>+IF(F225=0,"",'Ark1'!AF244)</f>
        <v/>
      </c>
      <c r="AG225" s="75" t="str">
        <f t="shared" si="61"/>
        <v/>
      </c>
      <c r="AH225" s="26"/>
      <c r="AN225" t="s">
        <v>70</v>
      </c>
    </row>
    <row r="226" spans="1:40">
      <c r="A226" s="26"/>
      <c r="B226" s="74" t="str">
        <f>+AN226</f>
        <v>November</v>
      </c>
      <c r="C226" s="74">
        <f>+'Ark1'!C245</f>
        <v>2007</v>
      </c>
      <c r="D226" s="74" t="str">
        <f>+IF(F226=0,"",'Ark1'!Q245)</f>
        <v/>
      </c>
      <c r="E226" s="74" t="str">
        <f t="shared" si="85"/>
        <v/>
      </c>
      <c r="F226" s="361">
        <f>+'Ark1'!R245</f>
        <v>0</v>
      </c>
      <c r="G226" s="74" t="str">
        <f t="shared" si="86"/>
        <v/>
      </c>
      <c r="H226" s="131" t="str">
        <f>+IF(F226=0,"",'Ark1'!AG245)</f>
        <v/>
      </c>
      <c r="I226" s="131" t="str">
        <f t="shared" si="87"/>
        <v/>
      </c>
      <c r="J226" s="131" t="str">
        <f>+IF(F226=0,"",'Ark1'!AH245)</f>
        <v/>
      </c>
      <c r="K226" s="131"/>
      <c r="L226" s="131"/>
      <c r="M226" s="131"/>
      <c r="N226" s="75" t="str">
        <f>+IF(F226=0,"",'Ark1'!S245)</f>
        <v/>
      </c>
      <c r="O226" s="426" t="str">
        <f t="shared" si="88"/>
        <v/>
      </c>
      <c r="P226" s="131"/>
      <c r="Q226" s="75"/>
      <c r="R226" s="75"/>
      <c r="S226" s="75"/>
      <c r="T226" s="75" t="str">
        <f>+IF(F226=0,"",'Ark1'!T245)</f>
        <v/>
      </c>
      <c r="U226" s="426" t="str">
        <f t="shared" si="67"/>
        <v/>
      </c>
      <c r="V226" s="131" t="str">
        <f>+IF(F226=0,"",'Ark1'!U245)</f>
        <v/>
      </c>
      <c r="W226" s="131" t="str">
        <f t="shared" si="68"/>
        <v/>
      </c>
      <c r="X226" s="137" t="str">
        <f>+IF(F226=0,"",'Ark1'!W245)</f>
        <v/>
      </c>
      <c r="Y226" s="137" t="str">
        <f>+IF(F226=0,"",'Ark1'!X245)</f>
        <v/>
      </c>
      <c r="Z226" s="137" t="str">
        <f>+IF(F226=0,"",'Ark1'!Y245)</f>
        <v/>
      </c>
      <c r="AA226" s="131" t="str">
        <f>+IF(F226=0,"",'Ark1'!AA245)</f>
        <v/>
      </c>
      <c r="AB226" s="75" t="str">
        <f>+IF(F226=0,"",'Ark1'!AB245)</f>
        <v/>
      </c>
      <c r="AC226" s="75" t="str">
        <f>+IF(F226=0,"",'Ark1'!AC245)</f>
        <v/>
      </c>
      <c r="AD226" s="137" t="str">
        <f>+IF(F226=0,"",'Ark1'!AD245)</f>
        <v/>
      </c>
      <c r="AE226" s="137" t="str">
        <f>+IF(F226=0,"",'Ark1'!AE245)</f>
        <v/>
      </c>
      <c r="AF226" s="137" t="str">
        <f>+IF(F226=0,"",'Ark1'!AF245)</f>
        <v/>
      </c>
      <c r="AG226" s="75" t="str">
        <f t="shared" si="61"/>
        <v/>
      </c>
      <c r="AH226" s="26"/>
      <c r="AN226" t="s">
        <v>71</v>
      </c>
    </row>
    <row r="227" spans="1:40">
      <c r="A227" s="26"/>
      <c r="B227" s="74" t="str">
        <f>+AN227</f>
        <v>Desember</v>
      </c>
      <c r="C227" s="74">
        <f>+'Ark1'!C246</f>
        <v>2007</v>
      </c>
      <c r="D227" s="74" t="str">
        <f>+IF(F227=0,"",'Ark1'!Q246)</f>
        <v/>
      </c>
      <c r="E227" s="74" t="str">
        <f t="shared" si="85"/>
        <v/>
      </c>
      <c r="F227" s="361">
        <f>+'Ark1'!R246</f>
        <v>0</v>
      </c>
      <c r="G227" s="74" t="str">
        <f t="shared" si="86"/>
        <v/>
      </c>
      <c r="H227" s="131" t="str">
        <f>+IF(F227=0,"",'Ark1'!AG246)</f>
        <v/>
      </c>
      <c r="I227" s="131" t="str">
        <f t="shared" si="87"/>
        <v/>
      </c>
      <c r="J227" s="131" t="str">
        <f>+IF(F227=0,"",'Ark1'!AH246)</f>
        <v/>
      </c>
      <c r="K227" s="131"/>
      <c r="L227" s="131"/>
      <c r="M227" s="131"/>
      <c r="N227" s="75" t="str">
        <f>+IF(F227=0,"",'Ark1'!S246)</f>
        <v/>
      </c>
      <c r="O227" s="426" t="str">
        <f t="shared" si="88"/>
        <v/>
      </c>
      <c r="P227" s="131"/>
      <c r="Q227" s="75"/>
      <c r="R227" s="75"/>
      <c r="S227" s="75"/>
      <c r="T227" s="75" t="str">
        <f>+IF(F227=0,"",'Ark1'!T246)</f>
        <v/>
      </c>
      <c r="U227" s="426" t="str">
        <f t="shared" si="67"/>
        <v/>
      </c>
      <c r="V227" s="131" t="str">
        <f>+IF(F227=0,"",'Ark1'!U246)</f>
        <v/>
      </c>
      <c r="W227" s="131" t="str">
        <f t="shared" si="68"/>
        <v/>
      </c>
      <c r="X227" s="137" t="str">
        <f>+IF(F227=0,"",'Ark1'!W246)</f>
        <v/>
      </c>
      <c r="Y227" s="137" t="str">
        <f>+IF(F227=0,"",'Ark1'!X246)</f>
        <v/>
      </c>
      <c r="Z227" s="137" t="str">
        <f>+IF(F227=0,"",'Ark1'!Y246)</f>
        <v/>
      </c>
      <c r="AA227" s="131" t="str">
        <f>+IF(F227=0,"",'Ark1'!AA246)</f>
        <v/>
      </c>
      <c r="AB227" s="75" t="str">
        <f>+IF(F227=0,"",'Ark1'!AB246)</f>
        <v/>
      </c>
      <c r="AC227" s="75" t="str">
        <f>+IF(F227=0,"",'Ark1'!AC246)</f>
        <v/>
      </c>
      <c r="AD227" s="137" t="str">
        <f>+IF(F227=0,"",'Ark1'!AD246)</f>
        <v/>
      </c>
      <c r="AE227" s="137" t="str">
        <f>+IF(F227=0,"",'Ark1'!AE246)</f>
        <v/>
      </c>
      <c r="AF227" s="137" t="str">
        <f>+IF(F227=0,"",'Ark1'!AF246)</f>
        <v/>
      </c>
      <c r="AG227" s="75" t="str">
        <f t="shared" si="61"/>
        <v/>
      </c>
      <c r="AH227" s="26"/>
      <c r="AN227" t="s">
        <v>72</v>
      </c>
    </row>
    <row r="228" spans="1:40">
      <c r="A228" s="26"/>
      <c r="B228" s="46" t="str">
        <f t="shared" ref="B228:B237" si="89">+AN228</f>
        <v>Januar</v>
      </c>
      <c r="C228" s="46">
        <f>+'Ark1'!C247</f>
        <v>2006</v>
      </c>
      <c r="D228" s="46" t="str">
        <f>+IF(F228=0,"",'Ark1'!Q247)</f>
        <v/>
      </c>
      <c r="E228" s="46" t="str">
        <f>+IF(F228=0,"",D228-D240)</f>
        <v/>
      </c>
      <c r="F228" s="410">
        <f>+'Ark1'!R247</f>
        <v>0</v>
      </c>
      <c r="G228" s="46" t="str">
        <f>+IF(F228=0,"",F228-F240)</f>
        <v/>
      </c>
      <c r="H228" s="113" t="str">
        <f>+IF(F228=0,"",'Ark1'!AG247)</f>
        <v/>
      </c>
      <c r="I228" s="113" t="str">
        <f>+IF(F228=0,"",H228-H240)</f>
        <v/>
      </c>
      <c r="J228" s="113" t="str">
        <f>+IF(F228=0,"",'Ark1'!AH247)</f>
        <v/>
      </c>
      <c r="K228" s="113"/>
      <c r="L228" s="113"/>
      <c r="M228" s="113"/>
      <c r="N228" s="40" t="str">
        <f>+IF(F228=0,"",'Ark1'!S247)</f>
        <v/>
      </c>
      <c r="O228" s="425" t="str">
        <f>+IF(F228=0,"",N228-N240)</f>
        <v/>
      </c>
      <c r="P228" s="113"/>
      <c r="Q228" s="40"/>
      <c r="R228" s="40"/>
      <c r="S228" s="40"/>
      <c r="T228" s="40" t="str">
        <f>+IF(F228=0,"",'Ark1'!T247)</f>
        <v/>
      </c>
      <c r="U228" s="425" t="str">
        <f t="shared" si="67"/>
        <v/>
      </c>
      <c r="V228" s="113" t="str">
        <f>+IF(F228=0,"",'Ark1'!U247)</f>
        <v/>
      </c>
      <c r="W228" s="113" t="str">
        <f t="shared" si="68"/>
        <v/>
      </c>
      <c r="X228" s="136" t="str">
        <f>+IF(F228=0,"",'Ark1'!W247)</f>
        <v/>
      </c>
      <c r="Y228" s="136" t="str">
        <f>+IF(F228=0,"",'Ark1'!X247)</f>
        <v/>
      </c>
      <c r="Z228" s="136" t="str">
        <f>+IF(F228=0,"",'Ark1'!Y247)</f>
        <v/>
      </c>
      <c r="AA228" s="113" t="str">
        <f>+IF(F228=0,"",'Ark1'!AA247)</f>
        <v/>
      </c>
      <c r="AB228" s="40" t="str">
        <f>+IF(F228=0,"",'Ark1'!AB247)</f>
        <v/>
      </c>
      <c r="AC228" s="40" t="str">
        <f>+IF(F228=0,"",'Ark1'!AC247)</f>
        <v/>
      </c>
      <c r="AD228" s="136" t="str">
        <f>+IF(F228=0,"",'Ark1'!AD247)</f>
        <v/>
      </c>
      <c r="AE228" s="136" t="str">
        <f>+IF(F228=0,"",'Ark1'!AE247)</f>
        <v/>
      </c>
      <c r="AF228" s="136" t="str">
        <f>+IF(F228=0,"",'Ark1'!AF247)</f>
        <v/>
      </c>
      <c r="AG228" s="40" t="str">
        <f t="shared" ref="AG228:AG251" si="90">+IF(F228=0,"",V228/N228)</f>
        <v/>
      </c>
      <c r="AH228" s="26"/>
      <c r="AN228" t="s">
        <v>456</v>
      </c>
    </row>
    <row r="229" spans="1:40">
      <c r="A229" s="26"/>
      <c r="B229" s="46" t="str">
        <f t="shared" si="89"/>
        <v>Februar</v>
      </c>
      <c r="C229" s="46">
        <f>+'Ark1'!C248</f>
        <v>2006</v>
      </c>
      <c r="D229" s="46" t="str">
        <f>+IF(F229=0,"",'Ark1'!Q248)</f>
        <v/>
      </c>
      <c r="E229" s="46" t="str">
        <f t="shared" ref="E229:E239" si="91">+IF(F229=0,"",D229-D241)</f>
        <v/>
      </c>
      <c r="F229" s="410">
        <f>+'Ark1'!R248</f>
        <v>0</v>
      </c>
      <c r="G229" s="46" t="str">
        <f t="shared" ref="G229:G239" si="92">+IF(F229=0,"",F229-F241)</f>
        <v/>
      </c>
      <c r="H229" s="113" t="str">
        <f>+IF(F229=0,"",'Ark1'!AG248)</f>
        <v/>
      </c>
      <c r="I229" s="113" t="str">
        <f t="shared" ref="I229:I239" si="93">+IF(F229=0,"",H229-H241)</f>
        <v/>
      </c>
      <c r="J229" s="113" t="str">
        <f>+IF(F229=0,"",'Ark1'!AH248)</f>
        <v/>
      </c>
      <c r="K229" s="113"/>
      <c r="L229" s="113"/>
      <c r="M229" s="113"/>
      <c r="N229" s="40" t="str">
        <f>+IF(F229=0,"",'Ark1'!S248)</f>
        <v/>
      </c>
      <c r="O229" s="425" t="str">
        <f t="shared" ref="O229:O239" si="94">+IF(F229=0,"",N229-N241)</f>
        <v/>
      </c>
      <c r="P229" s="113"/>
      <c r="Q229" s="40"/>
      <c r="R229" s="40"/>
      <c r="S229" s="40"/>
      <c r="T229" s="40" t="str">
        <f>+IF(F229=0,"",'Ark1'!T248)</f>
        <v/>
      </c>
      <c r="U229" s="425" t="str">
        <f t="shared" si="67"/>
        <v/>
      </c>
      <c r="V229" s="113" t="str">
        <f>+IF(F229=0,"",'Ark1'!U248)</f>
        <v/>
      </c>
      <c r="W229" s="113" t="str">
        <f t="shared" si="68"/>
        <v/>
      </c>
      <c r="X229" s="136" t="str">
        <f>+IF(F229=0,"",'Ark1'!W248)</f>
        <v/>
      </c>
      <c r="Y229" s="136" t="str">
        <f>+IF(F229=0,"",'Ark1'!X248)</f>
        <v/>
      </c>
      <c r="Z229" s="136" t="str">
        <f>+IF(F229=0,"",'Ark1'!Y248)</f>
        <v/>
      </c>
      <c r="AA229" s="113" t="str">
        <f>+IF(F229=0,"",'Ark1'!AA248)</f>
        <v/>
      </c>
      <c r="AB229" s="40" t="str">
        <f>+IF(F229=0,"",'Ark1'!AB248)</f>
        <v/>
      </c>
      <c r="AC229" s="40" t="str">
        <f>+IF(F229=0,"",'Ark1'!AC248)</f>
        <v/>
      </c>
      <c r="AD229" s="136" t="str">
        <f>+IF(F229=0,"",'Ark1'!AD248)</f>
        <v/>
      </c>
      <c r="AE229" s="136" t="str">
        <f>+IF(F229=0,"",'Ark1'!AE248)</f>
        <v/>
      </c>
      <c r="AF229" s="136" t="str">
        <f>+IF(F229=0,"",'Ark1'!AF248)</f>
        <v/>
      </c>
      <c r="AG229" s="40" t="str">
        <f t="shared" si="90"/>
        <v/>
      </c>
      <c r="AH229" s="26"/>
      <c r="AN229" t="s">
        <v>457</v>
      </c>
    </row>
    <row r="230" spans="1:40">
      <c r="A230" s="26"/>
      <c r="B230" s="46" t="str">
        <f t="shared" si="89"/>
        <v>Mars</v>
      </c>
      <c r="C230" s="46">
        <f>+'Ark1'!C249</f>
        <v>2006</v>
      </c>
      <c r="D230" s="46" t="str">
        <f>+IF(F230=0,"",'Ark1'!Q249)</f>
        <v/>
      </c>
      <c r="E230" s="46" t="str">
        <f t="shared" si="91"/>
        <v/>
      </c>
      <c r="F230" s="410">
        <f>+'Ark1'!R249</f>
        <v>0</v>
      </c>
      <c r="G230" s="46" t="str">
        <f t="shared" si="92"/>
        <v/>
      </c>
      <c r="H230" s="113" t="str">
        <f>+IF(F230=0,"",'Ark1'!AG249)</f>
        <v/>
      </c>
      <c r="I230" s="113" t="str">
        <f t="shared" si="93"/>
        <v/>
      </c>
      <c r="J230" s="113" t="str">
        <f>+IF(F230=0,"",'Ark1'!AH249)</f>
        <v/>
      </c>
      <c r="K230" s="113"/>
      <c r="L230" s="113"/>
      <c r="M230" s="113"/>
      <c r="N230" s="40" t="str">
        <f>+IF(F230=0,"",'Ark1'!S249)</f>
        <v/>
      </c>
      <c r="O230" s="425" t="str">
        <f t="shared" si="94"/>
        <v/>
      </c>
      <c r="P230" s="113"/>
      <c r="Q230" s="40"/>
      <c r="R230" s="40"/>
      <c r="S230" s="40"/>
      <c r="T230" s="40" t="str">
        <f>+IF(F230=0,"",'Ark1'!T249)</f>
        <v/>
      </c>
      <c r="U230" s="425" t="str">
        <f t="shared" si="67"/>
        <v/>
      </c>
      <c r="V230" s="113" t="str">
        <f>+IF(F230=0,"",'Ark1'!U249)</f>
        <v/>
      </c>
      <c r="W230" s="113" t="str">
        <f t="shared" si="68"/>
        <v/>
      </c>
      <c r="X230" s="136" t="str">
        <f>+IF(F230=0,"",'Ark1'!W249)</f>
        <v/>
      </c>
      <c r="Y230" s="136" t="str">
        <f>+IF(F230=0,"",'Ark1'!X249)</f>
        <v/>
      </c>
      <c r="Z230" s="136" t="str">
        <f>+IF(F230=0,"",'Ark1'!Y249)</f>
        <v/>
      </c>
      <c r="AA230" s="113" t="str">
        <f>+IF(F230=0,"",'Ark1'!AA249)</f>
        <v/>
      </c>
      <c r="AB230" s="40" t="str">
        <f>+IF(F230=0,"",'Ark1'!AB249)</f>
        <v/>
      </c>
      <c r="AC230" s="40" t="str">
        <f>+IF(F230=0,"",'Ark1'!AC249)</f>
        <v/>
      </c>
      <c r="AD230" s="136" t="str">
        <f>+IF(F230=0,"",'Ark1'!AD249)</f>
        <v/>
      </c>
      <c r="AE230" s="136" t="str">
        <f>+IF(F230=0,"",'Ark1'!AE249)</f>
        <v/>
      </c>
      <c r="AF230" s="136" t="str">
        <f>+IF(F230=0,"",'Ark1'!AF249)</f>
        <v/>
      </c>
      <c r="AG230" s="40" t="str">
        <f t="shared" si="90"/>
        <v/>
      </c>
      <c r="AH230" s="26"/>
      <c r="AN230" t="s">
        <v>458</v>
      </c>
    </row>
    <row r="231" spans="1:40">
      <c r="A231" s="26"/>
      <c r="B231" s="46" t="str">
        <f t="shared" si="89"/>
        <v>April</v>
      </c>
      <c r="C231" s="46">
        <f>+'Ark1'!C250</f>
        <v>2006</v>
      </c>
      <c r="D231" s="46" t="str">
        <f>+IF(F231=0,"",'Ark1'!Q250)</f>
        <v/>
      </c>
      <c r="E231" s="46" t="str">
        <f t="shared" si="91"/>
        <v/>
      </c>
      <c r="F231" s="410">
        <f>+'Ark1'!R250</f>
        <v>0</v>
      </c>
      <c r="G231" s="46" t="str">
        <f t="shared" si="92"/>
        <v/>
      </c>
      <c r="H231" s="113" t="str">
        <f>+IF(F231=0,"",'Ark1'!AG250)</f>
        <v/>
      </c>
      <c r="I231" s="113" t="str">
        <f t="shared" si="93"/>
        <v/>
      </c>
      <c r="J231" s="113" t="str">
        <f>+IF(F231=0,"",'Ark1'!AH250)</f>
        <v/>
      </c>
      <c r="K231" s="113"/>
      <c r="L231" s="113"/>
      <c r="M231" s="113"/>
      <c r="N231" s="40" t="str">
        <f>+IF(F231=0,"",'Ark1'!S250)</f>
        <v/>
      </c>
      <c r="O231" s="425" t="str">
        <f t="shared" si="94"/>
        <v/>
      </c>
      <c r="P231" s="113"/>
      <c r="Q231" s="40"/>
      <c r="R231" s="40"/>
      <c r="S231" s="40"/>
      <c r="T231" s="40" t="str">
        <f>+IF(F231=0,"",'Ark1'!T250)</f>
        <v/>
      </c>
      <c r="U231" s="425" t="str">
        <f t="shared" si="67"/>
        <v/>
      </c>
      <c r="V231" s="113" t="str">
        <f>+IF(F231=0,"",'Ark1'!U250)</f>
        <v/>
      </c>
      <c r="W231" s="113" t="str">
        <f t="shared" si="68"/>
        <v/>
      </c>
      <c r="X231" s="136" t="str">
        <f>+IF(F231=0,"",'Ark1'!W250)</f>
        <v/>
      </c>
      <c r="Y231" s="136" t="str">
        <f>+IF(F231=0,"",'Ark1'!X250)</f>
        <v/>
      </c>
      <c r="Z231" s="136" t="str">
        <f>+IF(F231=0,"",'Ark1'!Y250)</f>
        <v/>
      </c>
      <c r="AA231" s="113" t="str">
        <f>+IF(F231=0,"",'Ark1'!AA250)</f>
        <v/>
      </c>
      <c r="AB231" s="40" t="str">
        <f>+IF(F231=0,"",'Ark1'!AB250)</f>
        <v/>
      </c>
      <c r="AC231" s="40" t="str">
        <f>+IF(F231=0,"",'Ark1'!AC250)</f>
        <v/>
      </c>
      <c r="AD231" s="136" t="str">
        <f>+IF(F231=0,"",'Ark1'!AD250)</f>
        <v/>
      </c>
      <c r="AE231" s="136" t="str">
        <f>+IF(F231=0,"",'Ark1'!AE250)</f>
        <v/>
      </c>
      <c r="AF231" s="136" t="str">
        <f>+IF(F231=0,"",'Ark1'!AF250)</f>
        <v/>
      </c>
      <c r="AG231" s="40" t="str">
        <f t="shared" si="90"/>
        <v/>
      </c>
      <c r="AH231" s="26"/>
      <c r="AN231" t="s">
        <v>459</v>
      </c>
    </row>
    <row r="232" spans="1:40">
      <c r="A232" s="26"/>
      <c r="B232" s="46" t="str">
        <f t="shared" si="89"/>
        <v>Mai</v>
      </c>
      <c r="C232" s="46">
        <f>+'Ark1'!C251</f>
        <v>2006</v>
      </c>
      <c r="D232" s="46" t="str">
        <f>+IF(F232=0,"",'Ark1'!Q251)</f>
        <v/>
      </c>
      <c r="E232" s="46" t="str">
        <f t="shared" si="91"/>
        <v/>
      </c>
      <c r="F232" s="410">
        <f>+'Ark1'!R251</f>
        <v>0</v>
      </c>
      <c r="G232" s="46" t="str">
        <f t="shared" si="92"/>
        <v/>
      </c>
      <c r="H232" s="113" t="str">
        <f>+IF(F232=0,"",'Ark1'!AG251)</f>
        <v/>
      </c>
      <c r="I232" s="113" t="str">
        <f t="shared" si="93"/>
        <v/>
      </c>
      <c r="J232" s="113" t="str">
        <f>+IF(F232=0,"",'Ark1'!AH251)</f>
        <v/>
      </c>
      <c r="K232" s="113"/>
      <c r="L232" s="113"/>
      <c r="M232" s="113"/>
      <c r="N232" s="40" t="str">
        <f>+IF(F232=0,"",'Ark1'!S251)</f>
        <v/>
      </c>
      <c r="O232" s="425" t="str">
        <f t="shared" si="94"/>
        <v/>
      </c>
      <c r="P232" s="113"/>
      <c r="Q232" s="40"/>
      <c r="R232" s="40"/>
      <c r="S232" s="40"/>
      <c r="T232" s="40" t="str">
        <f>+IF(F232=0,"",'Ark1'!T251)</f>
        <v/>
      </c>
      <c r="U232" s="425" t="str">
        <f t="shared" si="67"/>
        <v/>
      </c>
      <c r="V232" s="113" t="str">
        <f>+IF(F232=0,"",'Ark1'!U251)</f>
        <v/>
      </c>
      <c r="W232" s="113" t="str">
        <f t="shared" si="68"/>
        <v/>
      </c>
      <c r="X232" s="136" t="str">
        <f>+IF(F232=0,"",'Ark1'!W251)</f>
        <v/>
      </c>
      <c r="Y232" s="136" t="str">
        <f>+IF(F232=0,"",'Ark1'!X251)</f>
        <v/>
      </c>
      <c r="Z232" s="136" t="str">
        <f>+IF(F232=0,"",'Ark1'!Y251)</f>
        <v/>
      </c>
      <c r="AA232" s="113" t="str">
        <f>+IF(F232=0,"",'Ark1'!AA251)</f>
        <v/>
      </c>
      <c r="AB232" s="40" t="str">
        <f>+IF(F232=0,"",'Ark1'!AB251)</f>
        <v/>
      </c>
      <c r="AC232" s="40" t="str">
        <f>+IF(F232=0,"",'Ark1'!AC251)</f>
        <v/>
      </c>
      <c r="AD232" s="136" t="str">
        <f>+IF(F232=0,"",'Ark1'!AD251)</f>
        <v/>
      </c>
      <c r="AE232" s="136" t="str">
        <f>+IF(F232=0,"",'Ark1'!AE251)</f>
        <v/>
      </c>
      <c r="AF232" s="136" t="str">
        <f>+IF(F232=0,"",'Ark1'!AF251)</f>
        <v/>
      </c>
      <c r="AG232" s="40" t="str">
        <f t="shared" si="90"/>
        <v/>
      </c>
      <c r="AH232" s="26"/>
      <c r="AN232" t="s">
        <v>460</v>
      </c>
    </row>
    <row r="233" spans="1:40">
      <c r="A233" s="26"/>
      <c r="B233" s="46" t="str">
        <f t="shared" si="89"/>
        <v>Juni</v>
      </c>
      <c r="C233" s="46">
        <f>+'Ark1'!C252</f>
        <v>2006</v>
      </c>
      <c r="D233" s="46" t="str">
        <f>+IF(F233=0,"",'Ark1'!Q252)</f>
        <v/>
      </c>
      <c r="E233" s="46" t="str">
        <f t="shared" si="91"/>
        <v/>
      </c>
      <c r="F233" s="410">
        <f>+'Ark1'!R252</f>
        <v>0</v>
      </c>
      <c r="G233" s="46" t="str">
        <f t="shared" si="92"/>
        <v/>
      </c>
      <c r="H233" s="113" t="str">
        <f>+IF(F233=0,"",'Ark1'!AG252)</f>
        <v/>
      </c>
      <c r="I233" s="113" t="str">
        <f t="shared" si="93"/>
        <v/>
      </c>
      <c r="J233" s="113" t="str">
        <f>+IF(F233=0,"",'Ark1'!AH252)</f>
        <v/>
      </c>
      <c r="K233" s="113"/>
      <c r="L233" s="113"/>
      <c r="M233" s="113"/>
      <c r="N233" s="40" t="str">
        <f>+IF(F233=0,"",'Ark1'!S252)</f>
        <v/>
      </c>
      <c r="O233" s="425" t="str">
        <f t="shared" si="94"/>
        <v/>
      </c>
      <c r="P233" s="113"/>
      <c r="Q233" s="40"/>
      <c r="R233" s="40"/>
      <c r="S233" s="40"/>
      <c r="T233" s="40" t="str">
        <f>+IF(F233=0,"",'Ark1'!T252)</f>
        <v/>
      </c>
      <c r="U233" s="425" t="str">
        <f t="shared" si="67"/>
        <v/>
      </c>
      <c r="V233" s="113" t="str">
        <f>+IF(F233=0,"",'Ark1'!U252)</f>
        <v/>
      </c>
      <c r="W233" s="113" t="str">
        <f t="shared" si="68"/>
        <v/>
      </c>
      <c r="X233" s="136" t="str">
        <f>+IF(F233=0,"",'Ark1'!W252)</f>
        <v/>
      </c>
      <c r="Y233" s="136" t="str">
        <f>+IF(F233=0,"",'Ark1'!X252)</f>
        <v/>
      </c>
      <c r="Z233" s="136" t="str">
        <f>+IF(F233=0,"",'Ark1'!Y252)</f>
        <v/>
      </c>
      <c r="AA233" s="113" t="str">
        <f>+IF(F233=0,"",'Ark1'!AA252)</f>
        <v/>
      </c>
      <c r="AB233" s="40" t="str">
        <f>+IF(F233=0,"",'Ark1'!AB252)</f>
        <v/>
      </c>
      <c r="AC233" s="40" t="str">
        <f>+IF(F233=0,"",'Ark1'!AC252)</f>
        <v/>
      </c>
      <c r="AD233" s="136" t="str">
        <f>+IF(F233=0,"",'Ark1'!AD252)</f>
        <v/>
      </c>
      <c r="AE233" s="136" t="str">
        <f>+IF(F233=0,"",'Ark1'!AE252)</f>
        <v/>
      </c>
      <c r="AF233" s="136" t="str">
        <f>+IF(F233=0,"",'Ark1'!AF252)</f>
        <v/>
      </c>
      <c r="AG233" s="40" t="str">
        <f t="shared" si="90"/>
        <v/>
      </c>
      <c r="AH233" s="26"/>
      <c r="AN233" t="s">
        <v>461</v>
      </c>
    </row>
    <row r="234" spans="1:40">
      <c r="A234" s="26"/>
      <c r="B234" s="46" t="str">
        <f t="shared" si="89"/>
        <v>Juli</v>
      </c>
      <c r="C234" s="46">
        <f>+'Ark1'!C253</f>
        <v>2006</v>
      </c>
      <c r="D234" s="46" t="str">
        <f>+IF(F234=0,"",'Ark1'!Q253)</f>
        <v/>
      </c>
      <c r="E234" s="46" t="str">
        <f t="shared" si="91"/>
        <v/>
      </c>
      <c r="F234" s="410">
        <f>+'Ark1'!R253</f>
        <v>0</v>
      </c>
      <c r="G234" s="46" t="str">
        <f t="shared" si="92"/>
        <v/>
      </c>
      <c r="H234" s="113" t="str">
        <f>+IF(F234=0,"",'Ark1'!AG253)</f>
        <v/>
      </c>
      <c r="I234" s="113" t="str">
        <f t="shared" si="93"/>
        <v/>
      </c>
      <c r="J234" s="113" t="str">
        <f>+IF(F234=0,"",'Ark1'!AH253)</f>
        <v/>
      </c>
      <c r="K234" s="113"/>
      <c r="L234" s="113"/>
      <c r="M234" s="113"/>
      <c r="N234" s="40" t="str">
        <f>+IF(F234=0,"",'Ark1'!S253)</f>
        <v/>
      </c>
      <c r="O234" s="425" t="str">
        <f t="shared" si="94"/>
        <v/>
      </c>
      <c r="P234" s="113"/>
      <c r="Q234" s="40"/>
      <c r="R234" s="40"/>
      <c r="S234" s="40"/>
      <c r="T234" s="40" t="str">
        <f>+IF(F234=0,"",'Ark1'!T253)</f>
        <v/>
      </c>
      <c r="U234" s="425" t="str">
        <f t="shared" si="67"/>
        <v/>
      </c>
      <c r="V234" s="113" t="str">
        <f>+IF(F234=0,"",'Ark1'!U253)</f>
        <v/>
      </c>
      <c r="W234" s="113" t="str">
        <f t="shared" si="68"/>
        <v/>
      </c>
      <c r="X234" s="136" t="str">
        <f>+IF(F234=0,"",'Ark1'!W253)</f>
        <v/>
      </c>
      <c r="Y234" s="136" t="str">
        <f>+IF(F234=0,"",'Ark1'!X253)</f>
        <v/>
      </c>
      <c r="Z234" s="136" t="str">
        <f>+IF(F234=0,"",'Ark1'!Y253)</f>
        <v/>
      </c>
      <c r="AA234" s="113" t="str">
        <f>+IF(F234=0,"",'Ark1'!AA253)</f>
        <v/>
      </c>
      <c r="AB234" s="40" t="str">
        <f>+IF(F234=0,"",'Ark1'!AB253)</f>
        <v/>
      </c>
      <c r="AC234" s="40" t="str">
        <f>+IF(F234=0,"",'Ark1'!AC253)</f>
        <v/>
      </c>
      <c r="AD234" s="136" t="str">
        <f>+IF(F234=0,"",'Ark1'!AD253)</f>
        <v/>
      </c>
      <c r="AE234" s="136" t="str">
        <f>+IF(F234=0,"",'Ark1'!AE253)</f>
        <v/>
      </c>
      <c r="AF234" s="136" t="str">
        <f>+IF(F234=0,"",'Ark1'!AF253)</f>
        <v/>
      </c>
      <c r="AG234" s="40" t="str">
        <f t="shared" si="90"/>
        <v/>
      </c>
      <c r="AH234" s="26"/>
      <c r="AN234" t="s">
        <v>462</v>
      </c>
    </row>
    <row r="235" spans="1:40">
      <c r="A235" s="26"/>
      <c r="B235" s="46" t="str">
        <f t="shared" si="89"/>
        <v>August</v>
      </c>
      <c r="C235" s="46">
        <f>+'Ark1'!C254</f>
        <v>2006</v>
      </c>
      <c r="D235" s="46" t="str">
        <f>+IF(F235=0,"",'Ark1'!Q254)</f>
        <v/>
      </c>
      <c r="E235" s="46" t="str">
        <f t="shared" si="91"/>
        <v/>
      </c>
      <c r="F235" s="410">
        <f>+'Ark1'!R254</f>
        <v>0</v>
      </c>
      <c r="G235" s="46" t="str">
        <f t="shared" si="92"/>
        <v/>
      </c>
      <c r="H235" s="113" t="str">
        <f>+IF(F235=0,"",'Ark1'!AG254)</f>
        <v/>
      </c>
      <c r="I235" s="113" t="str">
        <f t="shared" si="93"/>
        <v/>
      </c>
      <c r="J235" s="113" t="str">
        <f>+IF(F235=0,"",'Ark1'!AH254)</f>
        <v/>
      </c>
      <c r="K235" s="113"/>
      <c r="L235" s="113"/>
      <c r="M235" s="113"/>
      <c r="N235" s="40" t="str">
        <f>+IF(F235=0,"",'Ark1'!S254)</f>
        <v/>
      </c>
      <c r="O235" s="425" t="str">
        <f t="shared" si="94"/>
        <v/>
      </c>
      <c r="P235" s="113"/>
      <c r="Q235" s="40"/>
      <c r="R235" s="40"/>
      <c r="S235" s="40"/>
      <c r="T235" s="40" t="str">
        <f>+IF(F235=0,"",'Ark1'!T254)</f>
        <v/>
      </c>
      <c r="U235" s="425" t="str">
        <f t="shared" si="67"/>
        <v/>
      </c>
      <c r="V235" s="113" t="str">
        <f>+IF(F235=0,"",'Ark1'!U254)</f>
        <v/>
      </c>
      <c r="W235" s="113" t="str">
        <f t="shared" si="68"/>
        <v/>
      </c>
      <c r="X235" s="136" t="str">
        <f>+IF(F235=0,"",'Ark1'!W254)</f>
        <v/>
      </c>
      <c r="Y235" s="136" t="str">
        <f>+IF(F235=0,"",'Ark1'!X254)</f>
        <v/>
      </c>
      <c r="Z235" s="136" t="str">
        <f>+IF(F235=0,"",'Ark1'!Y254)</f>
        <v/>
      </c>
      <c r="AA235" s="113" t="str">
        <f>+IF(F235=0,"",'Ark1'!AA254)</f>
        <v/>
      </c>
      <c r="AB235" s="40" t="str">
        <f>+IF(F235=0,"",'Ark1'!AB254)</f>
        <v/>
      </c>
      <c r="AC235" s="40" t="str">
        <f>+IF(F235=0,"",'Ark1'!AC254)</f>
        <v/>
      </c>
      <c r="AD235" s="136" t="str">
        <f>+IF(F235=0,"",'Ark1'!AD254)</f>
        <v/>
      </c>
      <c r="AE235" s="136" t="str">
        <f>+IF(F235=0,"",'Ark1'!AE254)</f>
        <v/>
      </c>
      <c r="AF235" s="136" t="str">
        <f>+IF(F235=0,"",'Ark1'!AF254)</f>
        <v/>
      </c>
      <c r="AG235" s="40" t="str">
        <f t="shared" si="90"/>
        <v/>
      </c>
      <c r="AH235" s="26"/>
      <c r="AN235" t="s">
        <v>69</v>
      </c>
    </row>
    <row r="236" spans="1:40">
      <c r="A236" s="26"/>
      <c r="B236" s="46" t="str">
        <f t="shared" si="89"/>
        <v>September</v>
      </c>
      <c r="C236" s="46">
        <f>+'Ark1'!C255</f>
        <v>2006</v>
      </c>
      <c r="D236" s="46" t="str">
        <f>+IF(F236=0,"",'Ark1'!Q255)</f>
        <v/>
      </c>
      <c r="E236" s="46" t="str">
        <f t="shared" si="91"/>
        <v/>
      </c>
      <c r="F236" s="410">
        <f>+'Ark1'!R255</f>
        <v>0</v>
      </c>
      <c r="G236" s="46" t="str">
        <f t="shared" si="92"/>
        <v/>
      </c>
      <c r="H236" s="113" t="str">
        <f>+IF(F236=0,"",'Ark1'!AG255)</f>
        <v/>
      </c>
      <c r="I236" s="113" t="str">
        <f t="shared" si="93"/>
        <v/>
      </c>
      <c r="J236" s="113" t="str">
        <f>+IF(F236=0,"",'Ark1'!AH255)</f>
        <v/>
      </c>
      <c r="K236" s="113"/>
      <c r="L236" s="113"/>
      <c r="M236" s="113"/>
      <c r="N236" s="40" t="str">
        <f>+IF(F236=0,"",'Ark1'!S255)</f>
        <v/>
      </c>
      <c r="O236" s="425" t="str">
        <f t="shared" si="94"/>
        <v/>
      </c>
      <c r="P236" s="113"/>
      <c r="Q236" s="40"/>
      <c r="R236" s="40"/>
      <c r="S236" s="40"/>
      <c r="T236" s="40" t="str">
        <f>+IF(F236=0,"",'Ark1'!T255)</f>
        <v/>
      </c>
      <c r="U236" s="425" t="str">
        <f t="shared" si="67"/>
        <v/>
      </c>
      <c r="V236" s="113" t="str">
        <f>+IF(F236=0,"",'Ark1'!U255)</f>
        <v/>
      </c>
      <c r="W236" s="113" t="str">
        <f t="shared" si="68"/>
        <v/>
      </c>
      <c r="X236" s="136" t="str">
        <f>+IF(F236=0,"",'Ark1'!W255)</f>
        <v/>
      </c>
      <c r="Y236" s="136" t="str">
        <f>+IF(F236=0,"",'Ark1'!X255)</f>
        <v/>
      </c>
      <c r="Z236" s="136" t="str">
        <f>+IF(F236=0,"",'Ark1'!Y255)</f>
        <v/>
      </c>
      <c r="AA236" s="113" t="str">
        <f>+IF(F236=0,"",'Ark1'!AA255)</f>
        <v/>
      </c>
      <c r="AB236" s="40" t="str">
        <f>+IF(F236=0,"",'Ark1'!AB255)</f>
        <v/>
      </c>
      <c r="AC236" s="40" t="str">
        <f>+IF(F236=0,"",'Ark1'!AC255)</f>
        <v/>
      </c>
      <c r="AD236" s="136" t="str">
        <f>+IF(F236=0,"",'Ark1'!AD255)</f>
        <v/>
      </c>
      <c r="AE236" s="136" t="str">
        <f>+IF(F236=0,"",'Ark1'!AE255)</f>
        <v/>
      </c>
      <c r="AF236" s="136" t="str">
        <f>+IF(F236=0,"",'Ark1'!AF255)</f>
        <v/>
      </c>
      <c r="AG236" s="40" t="str">
        <f t="shared" si="90"/>
        <v/>
      </c>
      <c r="AH236" s="26"/>
      <c r="AN236" t="s">
        <v>81</v>
      </c>
    </row>
    <row r="237" spans="1:40">
      <c r="A237" s="26"/>
      <c r="B237" s="46" t="str">
        <f t="shared" si="89"/>
        <v>Oktober</v>
      </c>
      <c r="C237" s="46">
        <f>+'Ark1'!C256</f>
        <v>2006</v>
      </c>
      <c r="D237" s="46" t="str">
        <f>+IF(F237=0,"",'Ark1'!Q256)</f>
        <v/>
      </c>
      <c r="E237" s="46" t="str">
        <f t="shared" si="91"/>
        <v/>
      </c>
      <c r="F237" s="410">
        <f>+'Ark1'!R256</f>
        <v>0</v>
      </c>
      <c r="G237" s="46" t="str">
        <f t="shared" si="92"/>
        <v/>
      </c>
      <c r="H237" s="113" t="str">
        <f>+IF(F237=0,"",'Ark1'!AG256)</f>
        <v/>
      </c>
      <c r="I237" s="113" t="str">
        <f t="shared" si="93"/>
        <v/>
      </c>
      <c r="J237" s="113" t="str">
        <f>+IF(F237=0,"",'Ark1'!AH256)</f>
        <v/>
      </c>
      <c r="K237" s="113"/>
      <c r="L237" s="113"/>
      <c r="M237" s="113"/>
      <c r="N237" s="40" t="str">
        <f>+IF(F237=0,"",'Ark1'!S256)</f>
        <v/>
      </c>
      <c r="O237" s="425" t="str">
        <f t="shared" si="94"/>
        <v/>
      </c>
      <c r="P237" s="113"/>
      <c r="Q237" s="40"/>
      <c r="R237" s="40"/>
      <c r="S237" s="40"/>
      <c r="T237" s="40" t="str">
        <f>+IF(F237=0,"",'Ark1'!T256)</f>
        <v/>
      </c>
      <c r="U237" s="425" t="str">
        <f t="shared" si="67"/>
        <v/>
      </c>
      <c r="V237" s="113" t="str">
        <f>+IF(F237=0,"",'Ark1'!U256)</f>
        <v/>
      </c>
      <c r="W237" s="113" t="str">
        <f t="shared" si="68"/>
        <v/>
      </c>
      <c r="X237" s="136" t="str">
        <f>+IF(F237=0,"",'Ark1'!W256)</f>
        <v/>
      </c>
      <c r="Y237" s="136" t="str">
        <f>+IF(F237=0,"",'Ark1'!X256)</f>
        <v/>
      </c>
      <c r="Z237" s="136" t="str">
        <f>+IF(F237=0,"",'Ark1'!Y256)</f>
        <v/>
      </c>
      <c r="AA237" s="113" t="str">
        <f>+IF(F237=0,"",'Ark1'!AA256)</f>
        <v/>
      </c>
      <c r="AB237" s="40" t="str">
        <f>+IF(F237=0,"",'Ark1'!AB256)</f>
        <v/>
      </c>
      <c r="AC237" s="40" t="str">
        <f>+IF(F237=0,"",'Ark1'!AC256)</f>
        <v/>
      </c>
      <c r="AD237" s="136" t="str">
        <f>+IF(F237=0,"",'Ark1'!AD256)</f>
        <v/>
      </c>
      <c r="AE237" s="136" t="str">
        <f>+IF(F237=0,"",'Ark1'!AE256)</f>
        <v/>
      </c>
      <c r="AF237" s="136" t="str">
        <f>+IF(F237=0,"",'Ark1'!AF256)</f>
        <v/>
      </c>
      <c r="AG237" s="40" t="str">
        <f t="shared" si="90"/>
        <v/>
      </c>
      <c r="AH237" s="26"/>
      <c r="AN237" t="s">
        <v>70</v>
      </c>
    </row>
    <row r="238" spans="1:40">
      <c r="A238" s="26"/>
      <c r="B238" s="46" t="str">
        <f>+AN238</f>
        <v>November</v>
      </c>
      <c r="C238" s="46">
        <f>+'Ark1'!C257</f>
        <v>2006</v>
      </c>
      <c r="D238" s="46" t="str">
        <f>+IF(F238=0,"",'Ark1'!Q257)</f>
        <v/>
      </c>
      <c r="E238" s="46" t="str">
        <f t="shared" si="91"/>
        <v/>
      </c>
      <c r="F238" s="410">
        <f>+'Ark1'!R257</f>
        <v>0</v>
      </c>
      <c r="G238" s="46" t="str">
        <f t="shared" si="92"/>
        <v/>
      </c>
      <c r="H238" s="113" t="str">
        <f>+IF(F238=0,"",'Ark1'!AG257)</f>
        <v/>
      </c>
      <c r="I238" s="113" t="str">
        <f t="shared" si="93"/>
        <v/>
      </c>
      <c r="J238" s="113" t="str">
        <f>+IF(F238=0,"",'Ark1'!AH257)</f>
        <v/>
      </c>
      <c r="K238" s="113"/>
      <c r="L238" s="113"/>
      <c r="M238" s="113"/>
      <c r="N238" s="40" t="str">
        <f>+IF(F238=0,"",'Ark1'!S257)</f>
        <v/>
      </c>
      <c r="O238" s="425" t="str">
        <f t="shared" si="94"/>
        <v/>
      </c>
      <c r="P238" s="113"/>
      <c r="Q238" s="40"/>
      <c r="R238" s="40"/>
      <c r="S238" s="40"/>
      <c r="T238" s="40" t="str">
        <f>+IF(F238=0,"",'Ark1'!T257)</f>
        <v/>
      </c>
      <c r="U238" s="425" t="str">
        <f t="shared" si="67"/>
        <v/>
      </c>
      <c r="V238" s="113" t="str">
        <f>+IF(F238=0,"",'Ark1'!U257)</f>
        <v/>
      </c>
      <c r="W238" s="113" t="str">
        <f t="shared" si="68"/>
        <v/>
      </c>
      <c r="X238" s="136" t="str">
        <f>+IF(F238=0,"",'Ark1'!W257)</f>
        <v/>
      </c>
      <c r="Y238" s="136" t="str">
        <f>+IF(F238=0,"",'Ark1'!X257)</f>
        <v/>
      </c>
      <c r="Z238" s="136" t="str">
        <f>+IF(F238=0,"",'Ark1'!Y257)</f>
        <v/>
      </c>
      <c r="AA238" s="113" t="str">
        <f>+IF(F238=0,"",'Ark1'!AA257)</f>
        <v/>
      </c>
      <c r="AB238" s="40" t="str">
        <f>+IF(F238=0,"",'Ark1'!AB257)</f>
        <v/>
      </c>
      <c r="AC238" s="40" t="str">
        <f>+IF(F238=0,"",'Ark1'!AC257)</f>
        <v/>
      </c>
      <c r="AD238" s="136" t="str">
        <f>+IF(F238=0,"",'Ark1'!AD257)</f>
        <v/>
      </c>
      <c r="AE238" s="136" t="str">
        <f>+IF(F238=0,"",'Ark1'!AE257)</f>
        <v/>
      </c>
      <c r="AF238" s="136" t="str">
        <f>+IF(F238=0,"",'Ark1'!AF257)</f>
        <v/>
      </c>
      <c r="AG238" s="40" t="str">
        <f t="shared" si="90"/>
        <v/>
      </c>
      <c r="AH238" s="26"/>
      <c r="AN238" t="s">
        <v>71</v>
      </c>
    </row>
    <row r="239" spans="1:40">
      <c r="A239" s="26"/>
      <c r="B239" s="46" t="str">
        <f>+AN239</f>
        <v>Desember</v>
      </c>
      <c r="C239" s="46">
        <f>+'Ark1'!C258</f>
        <v>2006</v>
      </c>
      <c r="D239" s="46" t="str">
        <f>+IF(F239=0,"",'Ark1'!Q258)</f>
        <v/>
      </c>
      <c r="E239" s="46" t="str">
        <f t="shared" si="91"/>
        <v/>
      </c>
      <c r="F239" s="410">
        <f>+'Ark1'!R258</f>
        <v>0</v>
      </c>
      <c r="G239" s="46" t="str">
        <f t="shared" si="92"/>
        <v/>
      </c>
      <c r="H239" s="113" t="str">
        <f>+IF(F239=0,"",'Ark1'!AG258)</f>
        <v/>
      </c>
      <c r="I239" s="113" t="str">
        <f t="shared" si="93"/>
        <v/>
      </c>
      <c r="J239" s="113" t="str">
        <f>+IF(F239=0,"",'Ark1'!AH258)</f>
        <v/>
      </c>
      <c r="K239" s="113"/>
      <c r="L239" s="113"/>
      <c r="M239" s="113"/>
      <c r="N239" s="40" t="str">
        <f>+IF(F239=0,"",'Ark1'!S258)</f>
        <v/>
      </c>
      <c r="O239" s="425" t="str">
        <f t="shared" si="94"/>
        <v/>
      </c>
      <c r="P239" s="113"/>
      <c r="Q239" s="40"/>
      <c r="R239" s="40"/>
      <c r="S239" s="40"/>
      <c r="T239" s="40" t="str">
        <f>+IF(F239=0,"",'Ark1'!T258)</f>
        <v/>
      </c>
      <c r="U239" s="425" t="str">
        <f t="shared" si="67"/>
        <v/>
      </c>
      <c r="V239" s="113" t="str">
        <f>+IF(F239=0,"",'Ark1'!U258)</f>
        <v/>
      </c>
      <c r="W239" s="113" t="str">
        <f t="shared" si="68"/>
        <v/>
      </c>
      <c r="X239" s="136" t="str">
        <f>+IF(F239=0,"",'Ark1'!W258)</f>
        <v/>
      </c>
      <c r="Y239" s="136" t="str">
        <f>+IF(F239=0,"",'Ark1'!X258)</f>
        <v/>
      </c>
      <c r="Z239" s="136" t="str">
        <f>+IF(F239=0,"",'Ark1'!Y258)</f>
        <v/>
      </c>
      <c r="AA239" s="113" t="str">
        <f>+IF(F239=0,"",'Ark1'!AA258)</f>
        <v/>
      </c>
      <c r="AB239" s="40" t="str">
        <f>+IF(F239=0,"",'Ark1'!AB258)</f>
        <v/>
      </c>
      <c r="AC239" s="40" t="str">
        <f>+IF(F239=0,"",'Ark1'!AC258)</f>
        <v/>
      </c>
      <c r="AD239" s="136" t="str">
        <f>+IF(F239=0,"",'Ark1'!AD258)</f>
        <v/>
      </c>
      <c r="AE239" s="136" t="str">
        <f>+IF(F239=0,"",'Ark1'!AE258)</f>
        <v/>
      </c>
      <c r="AF239" s="136" t="str">
        <f>+IF(F239=0,"",'Ark1'!AF258)</f>
        <v/>
      </c>
      <c r="AG239" s="40" t="str">
        <f t="shared" si="90"/>
        <v/>
      </c>
      <c r="AH239" s="26"/>
      <c r="AN239" t="s">
        <v>72</v>
      </c>
    </row>
    <row r="240" spans="1:40">
      <c r="A240" s="26"/>
      <c r="B240" s="74" t="str">
        <f t="shared" ref="B240:B249" si="95">+AN240</f>
        <v>Januar</v>
      </c>
      <c r="C240" s="74">
        <f>+'Ark1'!C259</f>
        <v>2005</v>
      </c>
      <c r="D240" s="74" t="str">
        <f>+IF(F240=0,"",'Ark1'!Q259)</f>
        <v/>
      </c>
      <c r="E240" s="74" t="str">
        <f>+IF(F240=0,"",D240-D252)</f>
        <v/>
      </c>
      <c r="F240" s="361">
        <f>+'Ark1'!R259</f>
        <v>0</v>
      </c>
      <c r="G240" s="74" t="str">
        <f>+IF(F240=0,"",F240-F252)</f>
        <v/>
      </c>
      <c r="H240" s="131" t="str">
        <f>+IF(F240=0,"",'Ark1'!AG259)</f>
        <v/>
      </c>
      <c r="I240" s="131" t="str">
        <f>+IF(F240=0,"",H240-H252)</f>
        <v/>
      </c>
      <c r="J240" s="131" t="str">
        <f>+IF(F240=0,"",'Ark1'!AH259)</f>
        <v/>
      </c>
      <c r="K240" s="131"/>
      <c r="L240" s="131"/>
      <c r="M240" s="131"/>
      <c r="N240" s="75" t="str">
        <f>+IF(F240=0,"",'Ark1'!S259)</f>
        <v/>
      </c>
      <c r="O240" s="426" t="str">
        <f>+IF(F240=0,"",N240-N252)</f>
        <v/>
      </c>
      <c r="P240" s="131"/>
      <c r="Q240" s="75"/>
      <c r="R240" s="75"/>
      <c r="S240" s="75"/>
      <c r="T240" s="75" t="str">
        <f>+IF(F240=0,"",'Ark1'!T259)</f>
        <v/>
      </c>
      <c r="U240" s="426" t="str">
        <f t="shared" ref="U240:U251" si="96">+IF(F240=0,"",T240-T252)</f>
        <v/>
      </c>
      <c r="V240" s="131" t="str">
        <f>+IF(F240=0,"",'Ark1'!U259)</f>
        <v/>
      </c>
      <c r="W240" s="131" t="str">
        <f t="shared" ref="W240:W251" si="97">+IF(F240=0,"",V240-V252)</f>
        <v/>
      </c>
      <c r="X240" s="137" t="str">
        <f>+IF(F240=0,"",'Ark1'!W259)</f>
        <v/>
      </c>
      <c r="Y240" s="137" t="str">
        <f>+IF(F240=0,"",'Ark1'!X259)</f>
        <v/>
      </c>
      <c r="Z240" s="137" t="str">
        <f>+IF(F240=0,"",'Ark1'!Y259)</f>
        <v/>
      </c>
      <c r="AA240" s="131" t="str">
        <f>+IF(F240=0,"",'Ark1'!AA259)</f>
        <v/>
      </c>
      <c r="AB240" s="75" t="str">
        <f>+IF(F240=0,"",'Ark1'!AB259)</f>
        <v/>
      </c>
      <c r="AC240" s="75" t="str">
        <f>+IF(F240=0,"",'Ark1'!AC259)</f>
        <v/>
      </c>
      <c r="AD240" s="137" t="str">
        <f>+IF(F240=0,"",'Ark1'!AD259)</f>
        <v/>
      </c>
      <c r="AE240" s="137" t="str">
        <f>+IF(F240=0,"",'Ark1'!AE259)</f>
        <v/>
      </c>
      <c r="AF240" s="137" t="str">
        <f>+IF(F240=0,"",'Ark1'!AF259)</f>
        <v/>
      </c>
      <c r="AG240" s="75" t="str">
        <f t="shared" si="90"/>
        <v/>
      </c>
      <c r="AH240" s="26"/>
      <c r="AN240" t="s">
        <v>456</v>
      </c>
    </row>
    <row r="241" spans="1:62">
      <c r="A241" s="26"/>
      <c r="B241" s="74" t="str">
        <f t="shared" si="95"/>
        <v>Februar</v>
      </c>
      <c r="C241" s="74">
        <f>+'Ark1'!C260</f>
        <v>2005</v>
      </c>
      <c r="D241" s="74" t="str">
        <f>+IF(F241=0,"",'Ark1'!Q260)</f>
        <v/>
      </c>
      <c r="E241" s="74" t="str">
        <f t="shared" ref="E241:E251" si="98">+IF(F241=0,"",D241-D253)</f>
        <v/>
      </c>
      <c r="F241" s="361">
        <f>+'Ark1'!R260</f>
        <v>0</v>
      </c>
      <c r="G241" s="74" t="str">
        <f t="shared" ref="G241:G251" si="99">+IF(F241=0,"",F241-F253)</f>
        <v/>
      </c>
      <c r="H241" s="131" t="str">
        <f>+IF(F241=0,"",'Ark1'!AG260)</f>
        <v/>
      </c>
      <c r="I241" s="131" t="str">
        <f t="shared" ref="I241:I251" si="100">+IF(F241=0,"",H241-H253)</f>
        <v/>
      </c>
      <c r="J241" s="131" t="str">
        <f>+IF(F241=0,"",'Ark1'!AH260)</f>
        <v/>
      </c>
      <c r="K241" s="131"/>
      <c r="L241" s="131"/>
      <c r="M241" s="131"/>
      <c r="N241" s="75" t="str">
        <f>+IF(F241=0,"",'Ark1'!S260)</f>
        <v/>
      </c>
      <c r="O241" s="426" t="str">
        <f t="shared" ref="O241:O251" si="101">+IF(F241=0,"",N241-N253)</f>
        <v/>
      </c>
      <c r="P241" s="131"/>
      <c r="Q241" s="75"/>
      <c r="R241" s="75"/>
      <c r="S241" s="75"/>
      <c r="T241" s="75" t="str">
        <f>+IF(F241=0,"",'Ark1'!T260)</f>
        <v/>
      </c>
      <c r="U241" s="426" t="str">
        <f t="shared" si="96"/>
        <v/>
      </c>
      <c r="V241" s="131" t="str">
        <f>+IF(F241=0,"",'Ark1'!U260)</f>
        <v/>
      </c>
      <c r="W241" s="131" t="str">
        <f t="shared" si="97"/>
        <v/>
      </c>
      <c r="X241" s="137" t="str">
        <f>+IF(F241=0,"",'Ark1'!W260)</f>
        <v/>
      </c>
      <c r="Y241" s="137" t="str">
        <f>+IF(F241=0,"",'Ark1'!X260)</f>
        <v/>
      </c>
      <c r="Z241" s="137" t="str">
        <f>+IF(F241=0,"",'Ark1'!Y260)</f>
        <v/>
      </c>
      <c r="AA241" s="131" t="str">
        <f>+IF(F241=0,"",'Ark1'!AA260)</f>
        <v/>
      </c>
      <c r="AB241" s="75" t="str">
        <f>+IF(F241=0,"",'Ark1'!AB260)</f>
        <v/>
      </c>
      <c r="AC241" s="75" t="str">
        <f>+IF(F241=0,"",'Ark1'!AC260)</f>
        <v/>
      </c>
      <c r="AD241" s="137" t="str">
        <f>+IF(F241=0,"",'Ark1'!AD260)</f>
        <v/>
      </c>
      <c r="AE241" s="137" t="str">
        <f>+IF(F241=0,"",'Ark1'!AE260)</f>
        <v/>
      </c>
      <c r="AF241" s="137" t="str">
        <f>+IF(F241=0,"",'Ark1'!AF260)</f>
        <v/>
      </c>
      <c r="AG241" s="75" t="str">
        <f t="shared" si="90"/>
        <v/>
      </c>
      <c r="AH241" s="26"/>
      <c r="AN241" t="s">
        <v>457</v>
      </c>
    </row>
    <row r="242" spans="1:62">
      <c r="A242" s="26"/>
      <c r="B242" s="74" t="str">
        <f t="shared" si="95"/>
        <v>Mars</v>
      </c>
      <c r="C242" s="74">
        <f>+'Ark1'!C261</f>
        <v>2005</v>
      </c>
      <c r="D242" s="74" t="str">
        <f>+IF(F242=0,"",'Ark1'!Q261)</f>
        <v/>
      </c>
      <c r="E242" s="74" t="str">
        <f t="shared" si="98"/>
        <v/>
      </c>
      <c r="F242" s="361">
        <f>+'Ark1'!R261</f>
        <v>0</v>
      </c>
      <c r="G242" s="74" t="str">
        <f t="shared" si="99"/>
        <v/>
      </c>
      <c r="H242" s="131" t="str">
        <f>+IF(F242=0,"",'Ark1'!AG261)</f>
        <v/>
      </c>
      <c r="I242" s="131" t="str">
        <f t="shared" si="100"/>
        <v/>
      </c>
      <c r="J242" s="131" t="str">
        <f>+IF(F242=0,"",'Ark1'!AH261)</f>
        <v/>
      </c>
      <c r="K242" s="131"/>
      <c r="L242" s="131"/>
      <c r="M242" s="131"/>
      <c r="N242" s="75" t="str">
        <f>+IF(F242=0,"",'Ark1'!S261)</f>
        <v/>
      </c>
      <c r="O242" s="426" t="str">
        <f t="shared" si="101"/>
        <v/>
      </c>
      <c r="P242" s="131"/>
      <c r="Q242" s="75"/>
      <c r="R242" s="75"/>
      <c r="S242" s="75"/>
      <c r="T242" s="75" t="str">
        <f>+IF(F242=0,"",'Ark1'!T261)</f>
        <v/>
      </c>
      <c r="U242" s="426" t="str">
        <f t="shared" si="96"/>
        <v/>
      </c>
      <c r="V242" s="131" t="str">
        <f>+IF(F242=0,"",'Ark1'!U261)</f>
        <v/>
      </c>
      <c r="W242" s="131" t="str">
        <f t="shared" si="97"/>
        <v/>
      </c>
      <c r="X242" s="137" t="str">
        <f>+IF(F242=0,"",'Ark1'!W261)</f>
        <v/>
      </c>
      <c r="Y242" s="137" t="str">
        <f>+IF(F242=0,"",'Ark1'!X261)</f>
        <v/>
      </c>
      <c r="Z242" s="137" t="str">
        <f>+IF(F242=0,"",'Ark1'!Y261)</f>
        <v/>
      </c>
      <c r="AA242" s="131" t="str">
        <f>+IF(F242=0,"",'Ark1'!AA261)</f>
        <v/>
      </c>
      <c r="AB242" s="75" t="str">
        <f>+IF(F242=0,"",'Ark1'!AB261)</f>
        <v/>
      </c>
      <c r="AC242" s="75" t="str">
        <f>+IF(F242=0,"",'Ark1'!AC261)</f>
        <v/>
      </c>
      <c r="AD242" s="137" t="str">
        <f>+IF(F242=0,"",'Ark1'!AD261)</f>
        <v/>
      </c>
      <c r="AE242" s="137" t="str">
        <f>+IF(F242=0,"",'Ark1'!AE261)</f>
        <v/>
      </c>
      <c r="AF242" s="137" t="str">
        <f>+IF(F242=0,"",'Ark1'!AF261)</f>
        <v/>
      </c>
      <c r="AG242" s="75" t="str">
        <f t="shared" si="90"/>
        <v/>
      </c>
      <c r="AH242" s="26"/>
      <c r="AN242" t="s">
        <v>458</v>
      </c>
    </row>
    <row r="243" spans="1:62">
      <c r="A243" s="26"/>
      <c r="B243" s="74" t="str">
        <f t="shared" si="95"/>
        <v>April</v>
      </c>
      <c r="C243" s="74">
        <f>+'Ark1'!C262</f>
        <v>2005</v>
      </c>
      <c r="D243" s="74" t="str">
        <f>+IF(F243=0,"",'Ark1'!Q262)</f>
        <v/>
      </c>
      <c r="E243" s="74" t="str">
        <f t="shared" si="98"/>
        <v/>
      </c>
      <c r="F243" s="361">
        <f>+'Ark1'!R262</f>
        <v>0</v>
      </c>
      <c r="G243" s="74" t="str">
        <f t="shared" si="99"/>
        <v/>
      </c>
      <c r="H243" s="131" t="str">
        <f>+IF(F243=0,"",'Ark1'!AG262)</f>
        <v/>
      </c>
      <c r="I243" s="131" t="str">
        <f t="shared" si="100"/>
        <v/>
      </c>
      <c r="J243" s="131" t="str">
        <f>+IF(F243=0,"",'Ark1'!AH262)</f>
        <v/>
      </c>
      <c r="K243" s="131"/>
      <c r="L243" s="131"/>
      <c r="M243" s="131"/>
      <c r="N243" s="75" t="str">
        <f>+IF(F243=0,"",'Ark1'!S262)</f>
        <v/>
      </c>
      <c r="O243" s="426" t="str">
        <f t="shared" si="101"/>
        <v/>
      </c>
      <c r="P243" s="131"/>
      <c r="Q243" s="75"/>
      <c r="R243" s="75"/>
      <c r="S243" s="75"/>
      <c r="T243" s="75" t="str">
        <f>+IF(F243=0,"",'Ark1'!T262)</f>
        <v/>
      </c>
      <c r="U243" s="426" t="str">
        <f t="shared" si="96"/>
        <v/>
      </c>
      <c r="V243" s="131" t="str">
        <f>+IF(F243=0,"",'Ark1'!U262)</f>
        <v/>
      </c>
      <c r="W243" s="131" t="str">
        <f t="shared" si="97"/>
        <v/>
      </c>
      <c r="X243" s="137" t="str">
        <f>+IF(F243=0,"",'Ark1'!W262)</f>
        <v/>
      </c>
      <c r="Y243" s="137" t="str">
        <f>+IF(F243=0,"",'Ark1'!X262)</f>
        <v/>
      </c>
      <c r="Z243" s="137" t="str">
        <f>+IF(F243=0,"",'Ark1'!Y262)</f>
        <v/>
      </c>
      <c r="AA243" s="131" t="str">
        <f>+IF(F243=0,"",'Ark1'!AA262)</f>
        <v/>
      </c>
      <c r="AB243" s="75" t="str">
        <f>+IF(F243=0,"",'Ark1'!AB262)</f>
        <v/>
      </c>
      <c r="AC243" s="75" t="str">
        <f>+IF(F243=0,"",'Ark1'!AC262)</f>
        <v/>
      </c>
      <c r="AD243" s="137" t="str">
        <f>+IF(F243=0,"",'Ark1'!AD262)</f>
        <v/>
      </c>
      <c r="AE243" s="137" t="str">
        <f>+IF(F243=0,"",'Ark1'!AE262)</f>
        <v/>
      </c>
      <c r="AF243" s="137" t="str">
        <f>+IF(F243=0,"",'Ark1'!AF262)</f>
        <v/>
      </c>
      <c r="AG243" s="75" t="str">
        <f t="shared" si="90"/>
        <v/>
      </c>
      <c r="AH243" s="26"/>
      <c r="AN243" t="s">
        <v>459</v>
      </c>
    </row>
    <row r="244" spans="1:62">
      <c r="A244" s="26"/>
      <c r="B244" s="74" t="str">
        <f t="shared" si="95"/>
        <v>Mai</v>
      </c>
      <c r="C244" s="74">
        <f>+'Ark1'!C263</f>
        <v>2005</v>
      </c>
      <c r="D244" s="74" t="str">
        <f>+IF(F244=0,"",'Ark1'!Q263)</f>
        <v/>
      </c>
      <c r="E244" s="74" t="str">
        <f t="shared" si="98"/>
        <v/>
      </c>
      <c r="F244" s="361">
        <f>+'Ark1'!R263</f>
        <v>0</v>
      </c>
      <c r="G244" s="74" t="str">
        <f t="shared" si="99"/>
        <v/>
      </c>
      <c r="H244" s="131" t="str">
        <f>+IF(F244=0,"",'Ark1'!AG263)</f>
        <v/>
      </c>
      <c r="I244" s="131" t="str">
        <f t="shared" si="100"/>
        <v/>
      </c>
      <c r="J244" s="131" t="str">
        <f>+IF(F244=0,"",'Ark1'!AH263)</f>
        <v/>
      </c>
      <c r="K244" s="131"/>
      <c r="L244" s="131"/>
      <c r="M244" s="131"/>
      <c r="N244" s="75" t="str">
        <f>+IF(F244=0,"",'Ark1'!S263)</f>
        <v/>
      </c>
      <c r="O244" s="426" t="str">
        <f t="shared" si="101"/>
        <v/>
      </c>
      <c r="P244" s="131"/>
      <c r="Q244" s="75"/>
      <c r="R244" s="75"/>
      <c r="S244" s="75"/>
      <c r="T244" s="75" t="str">
        <f>+IF(F244=0,"",'Ark1'!T263)</f>
        <v/>
      </c>
      <c r="U244" s="426" t="str">
        <f t="shared" si="96"/>
        <v/>
      </c>
      <c r="V244" s="131" t="str">
        <f>+IF(F244=0,"",'Ark1'!U263)</f>
        <v/>
      </c>
      <c r="W244" s="131" t="str">
        <f t="shared" si="97"/>
        <v/>
      </c>
      <c r="X244" s="137" t="str">
        <f>+IF(F244=0,"",'Ark1'!W263)</f>
        <v/>
      </c>
      <c r="Y244" s="137" t="str">
        <f>+IF(F244=0,"",'Ark1'!X263)</f>
        <v/>
      </c>
      <c r="Z244" s="137" t="str">
        <f>+IF(F244=0,"",'Ark1'!Y263)</f>
        <v/>
      </c>
      <c r="AA244" s="131" t="str">
        <f>+IF(F244=0,"",'Ark1'!AA263)</f>
        <v/>
      </c>
      <c r="AB244" s="75" t="str">
        <f>+IF(F244=0,"",'Ark1'!AB263)</f>
        <v/>
      </c>
      <c r="AC244" s="75" t="str">
        <f>+IF(F244=0,"",'Ark1'!AC263)</f>
        <v/>
      </c>
      <c r="AD244" s="137" t="str">
        <f>+IF(F244=0,"",'Ark1'!AD263)</f>
        <v/>
      </c>
      <c r="AE244" s="137" t="str">
        <f>+IF(F244=0,"",'Ark1'!AE263)</f>
        <v/>
      </c>
      <c r="AF244" s="137" t="str">
        <f>+IF(F244=0,"",'Ark1'!AF263)</f>
        <v/>
      </c>
      <c r="AG244" s="75" t="str">
        <f t="shared" si="90"/>
        <v/>
      </c>
      <c r="AH244" s="26"/>
      <c r="AN244" t="s">
        <v>460</v>
      </c>
    </row>
    <row r="245" spans="1:62">
      <c r="A245" s="26"/>
      <c r="B245" s="74" t="str">
        <f t="shared" si="95"/>
        <v>Juni</v>
      </c>
      <c r="C245" s="74">
        <f>+'Ark1'!C264</f>
        <v>2005</v>
      </c>
      <c r="D245" s="74" t="str">
        <f>+IF(F245=0,"",'Ark1'!Q264)</f>
        <v/>
      </c>
      <c r="E245" s="74" t="str">
        <f t="shared" si="98"/>
        <v/>
      </c>
      <c r="F245" s="361">
        <f>+'Ark1'!R264</f>
        <v>0</v>
      </c>
      <c r="G245" s="74" t="str">
        <f t="shared" si="99"/>
        <v/>
      </c>
      <c r="H245" s="131" t="str">
        <f>+IF(F245=0,"",'Ark1'!AG264)</f>
        <v/>
      </c>
      <c r="I245" s="131" t="str">
        <f t="shared" si="100"/>
        <v/>
      </c>
      <c r="J245" s="131" t="str">
        <f>+IF(F245=0,"",'Ark1'!AH264)</f>
        <v/>
      </c>
      <c r="K245" s="131"/>
      <c r="L245" s="131"/>
      <c r="M245" s="131"/>
      <c r="N245" s="75" t="str">
        <f>+IF(F245=0,"",'Ark1'!S264)</f>
        <v/>
      </c>
      <c r="O245" s="426" t="str">
        <f t="shared" si="101"/>
        <v/>
      </c>
      <c r="P245" s="131"/>
      <c r="Q245" s="75"/>
      <c r="R245" s="75"/>
      <c r="S245" s="75"/>
      <c r="T245" s="75" t="str">
        <f>+IF(F245=0,"",'Ark1'!T264)</f>
        <v/>
      </c>
      <c r="U245" s="426" t="str">
        <f t="shared" si="96"/>
        <v/>
      </c>
      <c r="V245" s="131" t="str">
        <f>+IF(F245=0,"",'Ark1'!U264)</f>
        <v/>
      </c>
      <c r="W245" s="131" t="str">
        <f t="shared" si="97"/>
        <v/>
      </c>
      <c r="X245" s="137" t="str">
        <f>+IF(F245=0,"",'Ark1'!W264)</f>
        <v/>
      </c>
      <c r="Y245" s="137" t="str">
        <f>+IF(F245=0,"",'Ark1'!X264)</f>
        <v/>
      </c>
      <c r="Z245" s="137" t="str">
        <f>+IF(F245=0,"",'Ark1'!Y264)</f>
        <v/>
      </c>
      <c r="AA245" s="131" t="str">
        <f>+IF(F245=0,"",'Ark1'!AA264)</f>
        <v/>
      </c>
      <c r="AB245" s="75" t="str">
        <f>+IF(F245=0,"",'Ark1'!AB264)</f>
        <v/>
      </c>
      <c r="AC245" s="75" t="str">
        <f>+IF(F245=0,"",'Ark1'!AC264)</f>
        <v/>
      </c>
      <c r="AD245" s="137" t="str">
        <f>+IF(F245=0,"",'Ark1'!AD264)</f>
        <v/>
      </c>
      <c r="AE245" s="137" t="str">
        <f>+IF(F245=0,"",'Ark1'!AE264)</f>
        <v/>
      </c>
      <c r="AF245" s="137" t="str">
        <f>+IF(F245=0,"",'Ark1'!AF264)</f>
        <v/>
      </c>
      <c r="AG245" s="75" t="str">
        <f t="shared" si="90"/>
        <v/>
      </c>
      <c r="AH245" s="26"/>
      <c r="AN245" t="s">
        <v>461</v>
      </c>
    </row>
    <row r="246" spans="1:62">
      <c r="A246" s="26"/>
      <c r="B246" s="74" t="str">
        <f t="shared" si="95"/>
        <v>Juli</v>
      </c>
      <c r="C246" s="74">
        <f>+'Ark1'!C265</f>
        <v>2005</v>
      </c>
      <c r="D246" s="74" t="str">
        <f>+IF(F246=0,"",'Ark1'!Q265)</f>
        <v/>
      </c>
      <c r="E246" s="74" t="str">
        <f t="shared" si="98"/>
        <v/>
      </c>
      <c r="F246" s="361">
        <f>+'Ark1'!R265</f>
        <v>0</v>
      </c>
      <c r="G246" s="74" t="str">
        <f t="shared" si="99"/>
        <v/>
      </c>
      <c r="H246" s="131" t="str">
        <f>+IF(F246=0,"",'Ark1'!AG265)</f>
        <v/>
      </c>
      <c r="I246" s="131" t="str">
        <f t="shared" si="100"/>
        <v/>
      </c>
      <c r="J246" s="131" t="str">
        <f>+IF(F246=0,"",'Ark1'!AH265)</f>
        <v/>
      </c>
      <c r="K246" s="131"/>
      <c r="L246" s="131"/>
      <c r="M246" s="131"/>
      <c r="N246" s="75" t="str">
        <f>+IF(F246=0,"",'Ark1'!S265)</f>
        <v/>
      </c>
      <c r="O246" s="426" t="str">
        <f t="shared" si="101"/>
        <v/>
      </c>
      <c r="P246" s="131"/>
      <c r="Q246" s="75"/>
      <c r="R246" s="75"/>
      <c r="S246" s="75"/>
      <c r="T246" s="75" t="str">
        <f>+IF(F246=0,"",'Ark1'!T265)</f>
        <v/>
      </c>
      <c r="U246" s="426" t="str">
        <f t="shared" si="96"/>
        <v/>
      </c>
      <c r="V246" s="131" t="str">
        <f>+IF(F246=0,"",'Ark1'!U265)</f>
        <v/>
      </c>
      <c r="W246" s="131" t="str">
        <f t="shared" si="97"/>
        <v/>
      </c>
      <c r="X246" s="137" t="str">
        <f>+IF(F246=0,"",'Ark1'!W265)</f>
        <v/>
      </c>
      <c r="Y246" s="137" t="str">
        <f>+IF(F246=0,"",'Ark1'!X265)</f>
        <v/>
      </c>
      <c r="Z246" s="137" t="str">
        <f>+IF(F246=0,"",'Ark1'!Y265)</f>
        <v/>
      </c>
      <c r="AA246" s="131" t="str">
        <f>+IF(F246=0,"",'Ark1'!AA265)</f>
        <v/>
      </c>
      <c r="AB246" s="75" t="str">
        <f>+IF(F246=0,"",'Ark1'!AB265)</f>
        <v/>
      </c>
      <c r="AC246" s="75" t="str">
        <f>+IF(F246=0,"",'Ark1'!AC265)</f>
        <v/>
      </c>
      <c r="AD246" s="137" t="str">
        <f>+IF(F246=0,"",'Ark1'!AD265)</f>
        <v/>
      </c>
      <c r="AE246" s="137" t="str">
        <f>+IF(F246=0,"",'Ark1'!AE265)</f>
        <v/>
      </c>
      <c r="AF246" s="137" t="str">
        <f>+IF(F246=0,"",'Ark1'!AF265)</f>
        <v/>
      </c>
      <c r="AG246" s="75" t="str">
        <f t="shared" si="90"/>
        <v/>
      </c>
      <c r="AH246" s="26"/>
      <c r="AN246" t="s">
        <v>462</v>
      </c>
    </row>
    <row r="247" spans="1:62">
      <c r="A247" s="26"/>
      <c r="B247" s="74" t="str">
        <f t="shared" si="95"/>
        <v>August</v>
      </c>
      <c r="C247" s="74">
        <f>+'Ark1'!C266</f>
        <v>2005</v>
      </c>
      <c r="D247" s="74" t="str">
        <f>+IF(F247=0,"",'Ark1'!Q266)</f>
        <v/>
      </c>
      <c r="E247" s="74" t="str">
        <f t="shared" si="98"/>
        <v/>
      </c>
      <c r="F247" s="361">
        <f>+'Ark1'!R266</f>
        <v>0</v>
      </c>
      <c r="G247" s="74" t="str">
        <f t="shared" si="99"/>
        <v/>
      </c>
      <c r="H247" s="131" t="str">
        <f>+IF(F247=0,"",'Ark1'!AG266)</f>
        <v/>
      </c>
      <c r="I247" s="131" t="str">
        <f t="shared" si="100"/>
        <v/>
      </c>
      <c r="J247" s="131" t="str">
        <f>+IF(F247=0,"",'Ark1'!AH266)</f>
        <v/>
      </c>
      <c r="K247" s="131"/>
      <c r="L247" s="131"/>
      <c r="M247" s="131"/>
      <c r="N247" s="75" t="str">
        <f>+IF(F247=0,"",'Ark1'!S266)</f>
        <v/>
      </c>
      <c r="O247" s="426" t="str">
        <f t="shared" si="101"/>
        <v/>
      </c>
      <c r="P247" s="131"/>
      <c r="Q247" s="75"/>
      <c r="R247" s="75"/>
      <c r="S247" s="75"/>
      <c r="T247" s="75" t="str">
        <f>+IF(F247=0,"",'Ark1'!T266)</f>
        <v/>
      </c>
      <c r="U247" s="426" t="str">
        <f t="shared" si="96"/>
        <v/>
      </c>
      <c r="V247" s="131" t="str">
        <f>+IF(F247=0,"",'Ark1'!U266)</f>
        <v/>
      </c>
      <c r="W247" s="131" t="str">
        <f t="shared" si="97"/>
        <v/>
      </c>
      <c r="X247" s="137" t="str">
        <f>+IF(F247=0,"",'Ark1'!W266)</f>
        <v/>
      </c>
      <c r="Y247" s="137" t="str">
        <f>+IF(F247=0,"",'Ark1'!X266)</f>
        <v/>
      </c>
      <c r="Z247" s="137" t="str">
        <f>+IF(F247=0,"",'Ark1'!Y266)</f>
        <v/>
      </c>
      <c r="AA247" s="131" t="str">
        <f>+IF(F247=0,"",'Ark1'!AA266)</f>
        <v/>
      </c>
      <c r="AB247" s="75" t="str">
        <f>+IF(F247=0,"",'Ark1'!AB266)</f>
        <v/>
      </c>
      <c r="AC247" s="75" t="str">
        <f>+IF(F247=0,"",'Ark1'!AC266)</f>
        <v/>
      </c>
      <c r="AD247" s="137" t="str">
        <f>+IF(F247=0,"",'Ark1'!AD266)</f>
        <v/>
      </c>
      <c r="AE247" s="137" t="str">
        <f>+IF(F247=0,"",'Ark1'!AE266)</f>
        <v/>
      </c>
      <c r="AF247" s="137" t="str">
        <f>+IF(F247=0,"",'Ark1'!AF266)</f>
        <v/>
      </c>
      <c r="AG247" s="75" t="str">
        <f t="shared" si="90"/>
        <v/>
      </c>
      <c r="AH247" s="26"/>
      <c r="AN247" t="s">
        <v>69</v>
      </c>
    </row>
    <row r="248" spans="1:62">
      <c r="A248" s="26"/>
      <c r="B248" s="74" t="str">
        <f t="shared" si="95"/>
        <v>September</v>
      </c>
      <c r="C248" s="74">
        <f>+'Ark1'!C267</f>
        <v>2005</v>
      </c>
      <c r="D248" s="74" t="str">
        <f>+IF(F248=0,"",'Ark1'!Q267)</f>
        <v/>
      </c>
      <c r="E248" s="74" t="str">
        <f t="shared" si="98"/>
        <v/>
      </c>
      <c r="F248" s="361">
        <f>+'Ark1'!R267</f>
        <v>0</v>
      </c>
      <c r="G248" s="74" t="str">
        <f t="shared" si="99"/>
        <v/>
      </c>
      <c r="H248" s="131" t="str">
        <f>+IF(F248=0,"",'Ark1'!AG267)</f>
        <v/>
      </c>
      <c r="I248" s="131" t="str">
        <f t="shared" si="100"/>
        <v/>
      </c>
      <c r="J248" s="131" t="str">
        <f>+IF(F248=0,"",'Ark1'!AH267)</f>
        <v/>
      </c>
      <c r="K248" s="131"/>
      <c r="L248" s="131"/>
      <c r="M248" s="131"/>
      <c r="N248" s="75" t="str">
        <f>+IF(F248=0,"",'Ark1'!S267)</f>
        <v/>
      </c>
      <c r="O248" s="426" t="str">
        <f t="shared" si="101"/>
        <v/>
      </c>
      <c r="P248" s="131"/>
      <c r="Q248" s="75"/>
      <c r="R248" s="75"/>
      <c r="S248" s="75"/>
      <c r="T248" s="75" t="str">
        <f>+IF(F248=0,"",'Ark1'!T267)</f>
        <v/>
      </c>
      <c r="U248" s="426" t="str">
        <f t="shared" si="96"/>
        <v/>
      </c>
      <c r="V248" s="131" t="str">
        <f>+IF(F248=0,"",'Ark1'!U267)</f>
        <v/>
      </c>
      <c r="W248" s="131" t="str">
        <f t="shared" si="97"/>
        <v/>
      </c>
      <c r="X248" s="137" t="str">
        <f>+IF(F248=0,"",'Ark1'!W267)</f>
        <v/>
      </c>
      <c r="Y248" s="137" t="str">
        <f>+IF(F248=0,"",'Ark1'!X267)</f>
        <v/>
      </c>
      <c r="Z248" s="137" t="str">
        <f>+IF(F248=0,"",'Ark1'!Y267)</f>
        <v/>
      </c>
      <c r="AA248" s="131" t="str">
        <f>+IF(F248=0,"",'Ark1'!AA267)</f>
        <v/>
      </c>
      <c r="AB248" s="75" t="str">
        <f>+IF(F248=0,"",'Ark1'!AB267)</f>
        <v/>
      </c>
      <c r="AC248" s="75" t="str">
        <f>+IF(F248=0,"",'Ark1'!AC267)</f>
        <v/>
      </c>
      <c r="AD248" s="137" t="str">
        <f>+IF(F248=0,"",'Ark1'!AD267)</f>
        <v/>
      </c>
      <c r="AE248" s="137" t="str">
        <f>+IF(F248=0,"",'Ark1'!AE267)</f>
        <v/>
      </c>
      <c r="AF248" s="137" t="str">
        <f>+IF(F248=0,"",'Ark1'!AF267)</f>
        <v/>
      </c>
      <c r="AG248" s="75" t="str">
        <f t="shared" si="90"/>
        <v/>
      </c>
      <c r="AH248" s="26"/>
      <c r="AN248" t="s">
        <v>81</v>
      </c>
    </row>
    <row r="249" spans="1:62">
      <c r="A249" s="26"/>
      <c r="B249" s="74" t="str">
        <f t="shared" si="95"/>
        <v>Oktober</v>
      </c>
      <c r="C249" s="74">
        <f>+'Ark1'!C268</f>
        <v>2005</v>
      </c>
      <c r="D249" s="74" t="str">
        <f>+IF(F249=0,"",'Ark1'!Q268)</f>
        <v/>
      </c>
      <c r="E249" s="74" t="str">
        <f t="shared" si="98"/>
        <v/>
      </c>
      <c r="F249" s="361">
        <f>+'Ark1'!R268</f>
        <v>0</v>
      </c>
      <c r="G249" s="74" t="str">
        <f t="shared" si="99"/>
        <v/>
      </c>
      <c r="H249" s="131" t="str">
        <f>+IF(F249=0,"",'Ark1'!AG268)</f>
        <v/>
      </c>
      <c r="I249" s="131" t="str">
        <f t="shared" si="100"/>
        <v/>
      </c>
      <c r="J249" s="131" t="str">
        <f>+IF(F249=0,"",'Ark1'!AH268)</f>
        <v/>
      </c>
      <c r="K249" s="131"/>
      <c r="L249" s="131"/>
      <c r="M249" s="131"/>
      <c r="N249" s="75" t="str">
        <f>+IF(F249=0,"",'Ark1'!S268)</f>
        <v/>
      </c>
      <c r="O249" s="426" t="str">
        <f t="shared" si="101"/>
        <v/>
      </c>
      <c r="P249" s="131"/>
      <c r="Q249" s="75"/>
      <c r="R249" s="75"/>
      <c r="S249" s="75"/>
      <c r="T249" s="75" t="str">
        <f>+IF(F249=0,"",'Ark1'!T268)</f>
        <v/>
      </c>
      <c r="U249" s="426" t="str">
        <f t="shared" si="96"/>
        <v/>
      </c>
      <c r="V249" s="131" t="str">
        <f>+IF(F249=0,"",'Ark1'!U268)</f>
        <v/>
      </c>
      <c r="W249" s="131" t="str">
        <f t="shared" si="97"/>
        <v/>
      </c>
      <c r="X249" s="137" t="str">
        <f>+IF(F249=0,"",'Ark1'!W268)</f>
        <v/>
      </c>
      <c r="Y249" s="137" t="str">
        <f>+IF(F249=0,"",'Ark1'!X268)</f>
        <v/>
      </c>
      <c r="Z249" s="137" t="str">
        <f>+IF(F249=0,"",'Ark1'!Y268)</f>
        <v/>
      </c>
      <c r="AA249" s="131" t="str">
        <f>+IF(F249=0,"",'Ark1'!AA268)</f>
        <v/>
      </c>
      <c r="AB249" s="75" t="str">
        <f>+IF(F249=0,"",'Ark1'!AB268)</f>
        <v/>
      </c>
      <c r="AC249" s="75" t="str">
        <f>+IF(F249=0,"",'Ark1'!AC268)</f>
        <v/>
      </c>
      <c r="AD249" s="137" t="str">
        <f>+IF(F249=0,"",'Ark1'!AD268)</f>
        <v/>
      </c>
      <c r="AE249" s="137" t="str">
        <f>+IF(F249=0,"",'Ark1'!AE268)</f>
        <v/>
      </c>
      <c r="AF249" s="137" t="str">
        <f>+IF(F249=0,"",'Ark1'!AF268)</f>
        <v/>
      </c>
      <c r="AG249" s="75" t="str">
        <f t="shared" si="90"/>
        <v/>
      </c>
      <c r="AH249" s="26"/>
      <c r="AN249" t="s">
        <v>70</v>
      </c>
    </row>
    <row r="250" spans="1:62">
      <c r="A250" s="26"/>
      <c r="B250" s="74" t="str">
        <f>+AN250</f>
        <v>November</v>
      </c>
      <c r="C250" s="74">
        <f>+'Ark1'!C269</f>
        <v>2005</v>
      </c>
      <c r="D250" s="74" t="str">
        <f>+IF(F250=0,"",'Ark1'!Q269)</f>
        <v/>
      </c>
      <c r="E250" s="74" t="str">
        <f t="shared" si="98"/>
        <v/>
      </c>
      <c r="F250" s="361">
        <f>+'Ark1'!R269</f>
        <v>0</v>
      </c>
      <c r="G250" s="74" t="str">
        <f t="shared" si="99"/>
        <v/>
      </c>
      <c r="H250" s="131" t="str">
        <f>+IF(F250=0,"",'Ark1'!AG269)</f>
        <v/>
      </c>
      <c r="I250" s="131" t="str">
        <f t="shared" si="100"/>
        <v/>
      </c>
      <c r="J250" s="131" t="str">
        <f>+IF(F250=0,"",'Ark1'!AH269)</f>
        <v/>
      </c>
      <c r="K250" s="131"/>
      <c r="L250" s="131"/>
      <c r="M250" s="131"/>
      <c r="N250" s="75" t="str">
        <f>+IF(F250=0,"",'Ark1'!S269)</f>
        <v/>
      </c>
      <c r="O250" s="426" t="str">
        <f t="shared" si="101"/>
        <v/>
      </c>
      <c r="P250" s="131"/>
      <c r="Q250" s="75"/>
      <c r="R250" s="75"/>
      <c r="S250" s="75"/>
      <c r="T250" s="75" t="str">
        <f>+IF(F250=0,"",'Ark1'!T269)</f>
        <v/>
      </c>
      <c r="U250" s="426" t="str">
        <f t="shared" si="96"/>
        <v/>
      </c>
      <c r="V250" s="131" t="str">
        <f>+IF(F250=0,"",'Ark1'!U269)</f>
        <v/>
      </c>
      <c r="W250" s="131" t="str">
        <f t="shared" si="97"/>
        <v/>
      </c>
      <c r="X250" s="137" t="str">
        <f>+IF(F250=0,"",'Ark1'!W269)</f>
        <v/>
      </c>
      <c r="Y250" s="137" t="str">
        <f>+IF(F250=0,"",'Ark1'!X269)</f>
        <v/>
      </c>
      <c r="Z250" s="137" t="str">
        <f>+IF(F250=0,"",'Ark1'!Y269)</f>
        <v/>
      </c>
      <c r="AA250" s="131" t="str">
        <f>+IF(F250=0,"",'Ark1'!AA269)</f>
        <v/>
      </c>
      <c r="AB250" s="75" t="str">
        <f>+IF(F250=0,"",'Ark1'!AB269)</f>
        <v/>
      </c>
      <c r="AC250" s="75" t="str">
        <f>+IF(F250=0,"",'Ark1'!AC269)</f>
        <v/>
      </c>
      <c r="AD250" s="137" t="str">
        <f>+IF(F250=0,"",'Ark1'!AD269)</f>
        <v/>
      </c>
      <c r="AE250" s="137" t="str">
        <f>+IF(F250=0,"",'Ark1'!AE269)</f>
        <v/>
      </c>
      <c r="AF250" s="137" t="str">
        <f>+IF(F250=0,"",'Ark1'!AF269)</f>
        <v/>
      </c>
      <c r="AG250" s="75" t="str">
        <f t="shared" si="90"/>
        <v/>
      </c>
      <c r="AH250" s="26"/>
      <c r="AN250" t="s">
        <v>71</v>
      </c>
    </row>
    <row r="251" spans="1:62">
      <c r="A251" s="26"/>
      <c r="B251" s="74" t="str">
        <f>+AN251</f>
        <v>Desember</v>
      </c>
      <c r="C251" s="74">
        <f>+'Ark1'!C270</f>
        <v>2005</v>
      </c>
      <c r="D251" s="74" t="str">
        <f>+IF(F251=0,"",'Ark1'!Q270)</f>
        <v/>
      </c>
      <c r="E251" s="74" t="str">
        <f t="shared" si="98"/>
        <v/>
      </c>
      <c r="F251" s="361">
        <f>+'Ark1'!R270</f>
        <v>0</v>
      </c>
      <c r="G251" s="74" t="str">
        <f t="shared" si="99"/>
        <v/>
      </c>
      <c r="H251" s="131" t="str">
        <f>+IF(F251=0,"",'Ark1'!AG270)</f>
        <v/>
      </c>
      <c r="I251" s="131" t="str">
        <f t="shared" si="100"/>
        <v/>
      </c>
      <c r="J251" s="131" t="str">
        <f>+IF(F251=0,"",'Ark1'!AH270)</f>
        <v/>
      </c>
      <c r="K251" s="131"/>
      <c r="L251" s="131"/>
      <c r="M251" s="131"/>
      <c r="N251" s="75" t="str">
        <f>+IF(F251=0,"",'Ark1'!S270)</f>
        <v/>
      </c>
      <c r="O251" s="426" t="str">
        <f t="shared" si="101"/>
        <v/>
      </c>
      <c r="P251" s="131"/>
      <c r="Q251" s="75"/>
      <c r="R251" s="75"/>
      <c r="S251" s="75"/>
      <c r="T251" s="75" t="str">
        <f>+IF(F251=0,"",'Ark1'!T270)</f>
        <v/>
      </c>
      <c r="U251" s="426" t="str">
        <f t="shared" si="96"/>
        <v/>
      </c>
      <c r="V251" s="131" t="str">
        <f>+IF(F251=0,"",'Ark1'!U270)</f>
        <v/>
      </c>
      <c r="W251" s="131" t="str">
        <f t="shared" si="97"/>
        <v/>
      </c>
      <c r="X251" s="137" t="str">
        <f>+IF(F251=0,"",'Ark1'!W270)</f>
        <v/>
      </c>
      <c r="Y251" s="137" t="str">
        <f>+IF(F251=0,"",'Ark1'!X270)</f>
        <v/>
      </c>
      <c r="Z251" s="137" t="str">
        <f>+IF(F251=0,"",'Ark1'!Y270)</f>
        <v/>
      </c>
      <c r="AA251" s="131" t="str">
        <f>+IF(F251=0,"",'Ark1'!AA270)</f>
        <v/>
      </c>
      <c r="AB251" s="75" t="str">
        <f>+IF(F251=0,"",'Ark1'!AB270)</f>
        <v/>
      </c>
      <c r="AC251" s="75" t="str">
        <f>+IF(F251=0,"",'Ark1'!AC270)</f>
        <v/>
      </c>
      <c r="AD251" s="137" t="str">
        <f>+IF(F251=0,"",'Ark1'!AD270)</f>
        <v/>
      </c>
      <c r="AE251" s="137" t="str">
        <f>+IF(F251=0,"",'Ark1'!AE270)</f>
        <v/>
      </c>
      <c r="AF251" s="137" t="str">
        <f>+IF(F251=0,"",'Ark1'!AF270)</f>
        <v/>
      </c>
      <c r="AG251" s="75" t="str">
        <f t="shared" si="90"/>
        <v/>
      </c>
      <c r="AH251" s="26"/>
      <c r="AN251" t="s">
        <v>72</v>
      </c>
    </row>
    <row r="252" spans="1:62">
      <c r="A252" s="26"/>
      <c r="B252" s="26"/>
      <c r="C252" s="26"/>
      <c r="D252" s="26"/>
      <c r="E252" s="26"/>
      <c r="F252" s="342"/>
      <c r="G252" s="26"/>
      <c r="H252" s="111"/>
      <c r="I252" s="111"/>
      <c r="J252" s="111"/>
      <c r="K252" s="111"/>
      <c r="L252" s="111"/>
      <c r="M252" s="111"/>
      <c r="N252" s="26"/>
      <c r="O252" s="420"/>
      <c r="P252" s="111"/>
      <c r="Q252" s="26"/>
      <c r="R252" s="26"/>
      <c r="S252" s="26"/>
      <c r="T252" s="26"/>
      <c r="U252" s="420"/>
      <c r="V252" s="111"/>
      <c r="W252" s="111"/>
      <c r="X252" s="133"/>
      <c r="Y252" s="133"/>
      <c r="Z252" s="133"/>
      <c r="AA252" s="111"/>
      <c r="AB252" s="26"/>
      <c r="AC252" s="26"/>
      <c r="AD252" s="133"/>
      <c r="AE252" s="133"/>
      <c r="AF252" s="133"/>
      <c r="AG252" s="26"/>
      <c r="AH252" s="26"/>
    </row>
    <row r="253" spans="1:62">
      <c r="V253" s="298"/>
      <c r="W253" s="298"/>
      <c r="X253" s="138"/>
      <c r="Y253" s="138"/>
      <c r="Z253" s="138"/>
      <c r="AA253" s="298"/>
      <c r="AB253" s="21"/>
      <c r="AC253" s="21"/>
      <c r="AD253" s="138"/>
      <c r="AE253" s="138"/>
      <c r="AF253" s="138"/>
      <c r="AG253" s="21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</row>
    <row r="254" spans="1:62">
      <c r="V254" s="298"/>
      <c r="W254" s="298"/>
      <c r="X254" s="138"/>
      <c r="Y254" s="138"/>
      <c r="Z254" s="138"/>
      <c r="AA254" s="298"/>
      <c r="AB254" s="21"/>
      <c r="AC254" s="21"/>
      <c r="AD254" s="138"/>
      <c r="AE254" s="138"/>
      <c r="AF254" s="138"/>
      <c r="AG254" s="21"/>
      <c r="AH254" s="21"/>
      <c r="AI254" s="74"/>
      <c r="AJ254" s="74"/>
      <c r="AK254" s="74"/>
      <c r="AL254" s="74"/>
      <c r="AM254" s="74"/>
      <c r="AN254" s="74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</row>
    <row r="255" spans="1:62">
      <c r="V255" s="298"/>
      <c r="W255" s="298"/>
      <c r="X255" s="138"/>
      <c r="Y255" s="138"/>
      <c r="Z255" s="138"/>
      <c r="AA255" s="298"/>
      <c r="AB255" s="21"/>
      <c r="AC255" s="21"/>
      <c r="AD255" s="138"/>
      <c r="AE255" s="138"/>
      <c r="AF255" s="138"/>
      <c r="AG255" s="21"/>
      <c r="AH255" s="21"/>
      <c r="AI255" s="74"/>
      <c r="AJ255" s="74"/>
      <c r="AK255" s="74"/>
      <c r="AL255" s="74"/>
      <c r="AM255" s="74"/>
      <c r="AN255" s="74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</row>
    <row r="256" spans="1:62">
      <c r="V256" s="298"/>
      <c r="W256" s="298"/>
      <c r="X256" s="138"/>
      <c r="Y256" s="138"/>
      <c r="Z256" s="138"/>
      <c r="AA256" s="298"/>
      <c r="AB256" s="21"/>
      <c r="AC256" s="21"/>
      <c r="AD256" s="138"/>
      <c r="AE256" s="138"/>
      <c r="AF256" s="138"/>
      <c r="AG256" s="21"/>
      <c r="AH256" s="21"/>
      <c r="AI256" s="74"/>
      <c r="AJ256" s="74"/>
      <c r="AK256" s="74"/>
      <c r="AL256" s="74"/>
      <c r="AM256" s="74"/>
      <c r="AN256" s="74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</row>
    <row r="257" spans="22:61">
      <c r="V257" s="298"/>
      <c r="W257" s="298"/>
      <c r="X257" s="138"/>
      <c r="Y257" s="138"/>
      <c r="Z257" s="138"/>
      <c r="AA257" s="298"/>
      <c r="AB257" s="21"/>
      <c r="AC257" s="21"/>
      <c r="AD257" s="138"/>
      <c r="AE257" s="138"/>
      <c r="AF257" s="138"/>
      <c r="AG257" s="21"/>
      <c r="AH257" s="21"/>
      <c r="AI257" s="74"/>
      <c r="AJ257" s="74"/>
      <c r="AK257" s="74"/>
      <c r="AL257" s="74"/>
      <c r="AM257" s="74"/>
      <c r="AN257" s="74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</row>
    <row r="258" spans="22:61">
      <c r="V258" s="298"/>
      <c r="W258" s="298"/>
      <c r="X258" s="138"/>
      <c r="Y258" s="138"/>
      <c r="Z258" s="138"/>
      <c r="AA258" s="298"/>
      <c r="AB258" s="21"/>
      <c r="AC258" s="21"/>
      <c r="AD258" s="138"/>
      <c r="AE258" s="138"/>
      <c r="AF258" s="138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U258" s="21"/>
      <c r="AW258" s="21"/>
    </row>
    <row r="259" spans="22:61">
      <c r="V259" s="298"/>
      <c r="W259" s="298"/>
      <c r="X259" s="138"/>
      <c r="Y259" s="138"/>
      <c r="Z259" s="138"/>
      <c r="AA259" s="298"/>
      <c r="AB259" s="21"/>
      <c r="AC259" s="21"/>
      <c r="AD259" s="138"/>
      <c r="AE259" s="138"/>
      <c r="AF259" s="138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U259" s="21"/>
      <c r="AW259" s="21"/>
    </row>
    <row r="260" spans="22:61">
      <c r="V260" s="298"/>
      <c r="W260" s="298"/>
      <c r="X260" s="138"/>
      <c r="Y260" s="138"/>
      <c r="Z260" s="138"/>
      <c r="AA260" s="298"/>
      <c r="AB260" s="21"/>
      <c r="AC260" s="21"/>
      <c r="AD260" s="138"/>
      <c r="AE260" s="138"/>
      <c r="AF260" s="138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U260" s="21"/>
      <c r="AW260" s="21"/>
    </row>
    <row r="261" spans="22:61">
      <c r="V261" s="298"/>
      <c r="W261" s="298"/>
      <c r="X261" s="138"/>
      <c r="Y261" s="138"/>
      <c r="Z261" s="138"/>
      <c r="AA261" s="298"/>
      <c r="AB261" s="21"/>
      <c r="AC261" s="21"/>
      <c r="AD261" s="138"/>
      <c r="AE261" s="138"/>
      <c r="AF261" s="138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U261" s="21"/>
      <c r="AW261" s="21"/>
    </row>
    <row r="262" spans="22:61">
      <c r="V262" s="298"/>
      <c r="W262" s="298"/>
      <c r="X262" s="138"/>
      <c r="Y262" s="138"/>
      <c r="Z262" s="138"/>
      <c r="AA262" s="298"/>
      <c r="AB262" s="21"/>
      <c r="AC262" s="21"/>
      <c r="AD262" s="138"/>
      <c r="AE262" s="138"/>
      <c r="AF262" s="138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U262" s="21"/>
      <c r="AW262" s="21"/>
    </row>
    <row r="263" spans="22:61">
      <c r="V263" s="298"/>
      <c r="W263" s="298"/>
      <c r="X263" s="138"/>
      <c r="Y263" s="138"/>
      <c r="Z263" s="138"/>
      <c r="AA263" s="298"/>
      <c r="AB263" s="21"/>
      <c r="AC263" s="21"/>
      <c r="AD263" s="138"/>
      <c r="AE263" s="138"/>
      <c r="AF263" s="138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U263" s="21"/>
      <c r="AW263" s="21"/>
    </row>
    <row r="264" spans="22:61">
      <c r="V264" s="298"/>
      <c r="W264" s="298"/>
      <c r="X264" s="138"/>
      <c r="Y264" s="138"/>
      <c r="Z264" s="138"/>
      <c r="AA264" s="298"/>
      <c r="AB264" s="21"/>
      <c r="AC264" s="21"/>
      <c r="AD264" s="138"/>
      <c r="AE264" s="138"/>
      <c r="AF264" s="138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U264" s="21"/>
      <c r="AW264" s="21"/>
    </row>
    <row r="265" spans="22:61">
      <c r="V265" s="298"/>
      <c r="W265" s="298"/>
      <c r="X265" s="138"/>
      <c r="Y265" s="138"/>
      <c r="Z265" s="138"/>
      <c r="AA265" s="298"/>
      <c r="AB265" s="21"/>
      <c r="AC265" s="21"/>
      <c r="AD265" s="138"/>
      <c r="AE265" s="138"/>
      <c r="AF265" s="138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U265" s="21"/>
      <c r="AW265" s="21"/>
    </row>
    <row r="266" spans="22:61">
      <c r="V266" s="298"/>
      <c r="W266" s="298"/>
      <c r="X266" s="138"/>
      <c r="Y266" s="138"/>
      <c r="Z266" s="138"/>
      <c r="AA266" s="298"/>
      <c r="AB266" s="21"/>
      <c r="AC266" s="21"/>
      <c r="AD266" s="138"/>
      <c r="AE266" s="138"/>
      <c r="AF266" s="138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U266" s="21"/>
      <c r="AW266" s="21"/>
    </row>
    <row r="267" spans="22:61">
      <c r="V267" s="298"/>
      <c r="W267" s="298"/>
      <c r="X267" s="138"/>
      <c r="Y267" s="138"/>
      <c r="Z267" s="138"/>
      <c r="AA267" s="298"/>
      <c r="AB267" s="21"/>
      <c r="AC267" s="21"/>
      <c r="AD267" s="138"/>
      <c r="AE267" s="138"/>
      <c r="AF267" s="138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U267" s="21"/>
      <c r="AW267" s="21"/>
    </row>
    <row r="268" spans="22:61">
      <c r="V268" s="298"/>
      <c r="W268" s="298"/>
      <c r="X268" s="138"/>
      <c r="Y268" s="138"/>
      <c r="Z268" s="138"/>
      <c r="AA268" s="298"/>
      <c r="AB268" s="21"/>
      <c r="AC268" s="21"/>
      <c r="AD268" s="138"/>
      <c r="AE268" s="138"/>
      <c r="AF268" s="138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U268" s="21"/>
      <c r="AW268" s="21"/>
    </row>
    <row r="269" spans="22:61">
      <c r="V269" s="298"/>
      <c r="W269" s="298"/>
      <c r="X269" s="138"/>
      <c r="Y269" s="138"/>
      <c r="Z269" s="138"/>
      <c r="AA269" s="298"/>
      <c r="AB269" s="21"/>
      <c r="AC269" s="21"/>
      <c r="AD269" s="138"/>
      <c r="AE269" s="138"/>
      <c r="AF269" s="138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U269" s="21"/>
      <c r="AW269" s="21"/>
    </row>
    <row r="274" spans="22:36">
      <c r="V274" s="299"/>
      <c r="W274" s="299"/>
      <c r="X274" s="139"/>
      <c r="Y274" s="139"/>
      <c r="Z274" s="139"/>
      <c r="AA274" s="299"/>
      <c r="AB274" s="15"/>
      <c r="AC274" s="15"/>
      <c r="AD274" s="139"/>
      <c r="AE274" s="139"/>
      <c r="AF274" s="139"/>
      <c r="AG274" s="15"/>
      <c r="AH274" s="15"/>
      <c r="AI274" s="15"/>
      <c r="AJ274" s="15"/>
    </row>
    <row r="275" spans="22:36">
      <c r="V275" s="299"/>
      <c r="W275" s="299"/>
      <c r="X275" s="139"/>
      <c r="Y275" s="139"/>
      <c r="Z275" s="139"/>
      <c r="AA275" s="299"/>
      <c r="AB275" s="15"/>
      <c r="AC275" s="15"/>
      <c r="AD275" s="139"/>
      <c r="AE275" s="139"/>
      <c r="AF275" s="139"/>
      <c r="AG275" s="15"/>
      <c r="AH275" s="15"/>
      <c r="AI275" s="15"/>
      <c r="AJ275" s="15"/>
    </row>
    <row r="276" spans="22:36">
      <c r="V276" s="299"/>
      <c r="W276" s="299"/>
      <c r="X276" s="139"/>
      <c r="Y276" s="139"/>
      <c r="Z276" s="139"/>
      <c r="AA276" s="299"/>
      <c r="AB276" s="15"/>
      <c r="AC276" s="15"/>
      <c r="AD276" s="139"/>
      <c r="AE276" s="139"/>
      <c r="AF276" s="139"/>
      <c r="AG276" s="15"/>
      <c r="AH276" s="15"/>
      <c r="AI276" s="15"/>
      <c r="AJ276" s="15"/>
    </row>
    <row r="277" spans="22:36">
      <c r="V277" s="299"/>
      <c r="W277" s="299"/>
      <c r="X277" s="139"/>
      <c r="Y277" s="139"/>
      <c r="Z277" s="139"/>
      <c r="AA277" s="299"/>
      <c r="AB277" s="15"/>
      <c r="AC277" s="15"/>
      <c r="AD277" s="139"/>
      <c r="AE277" s="139"/>
      <c r="AF277" s="139"/>
      <c r="AG277" s="15"/>
      <c r="AH277" s="15"/>
      <c r="AI277" s="15"/>
      <c r="AJ277" s="15"/>
    </row>
    <row r="278" spans="22:36">
      <c r="V278" s="299"/>
      <c r="W278" s="299"/>
      <c r="X278" s="139"/>
      <c r="Y278" s="139"/>
      <c r="Z278" s="139"/>
      <c r="AA278" s="299"/>
      <c r="AB278" s="15"/>
      <c r="AC278" s="15"/>
      <c r="AD278" s="139"/>
      <c r="AE278" s="139"/>
      <c r="AF278" s="139"/>
      <c r="AG278" s="15"/>
      <c r="AH278" s="15"/>
      <c r="AI278" s="15"/>
      <c r="AJ278" s="15"/>
    </row>
    <row r="279" spans="22:36">
      <c r="V279" s="299"/>
      <c r="W279" s="299"/>
      <c r="X279" s="139"/>
      <c r="Y279" s="139"/>
      <c r="Z279" s="139"/>
      <c r="AA279" s="299"/>
      <c r="AB279" s="15"/>
      <c r="AC279" s="15"/>
      <c r="AD279" s="139"/>
      <c r="AE279" s="139"/>
      <c r="AF279" s="139"/>
      <c r="AG279" s="15"/>
      <c r="AH279" s="15"/>
      <c r="AI279" s="15"/>
      <c r="AJ279" s="15"/>
    </row>
    <row r="280" spans="22:36">
      <c r="V280" s="299"/>
      <c r="W280" s="299"/>
      <c r="X280" s="139"/>
      <c r="Y280" s="139"/>
      <c r="Z280" s="139"/>
      <c r="AA280" s="299"/>
      <c r="AB280" s="15"/>
      <c r="AC280" s="15"/>
      <c r="AD280" s="139"/>
      <c r="AE280" s="139"/>
      <c r="AF280" s="139"/>
      <c r="AG280" s="15"/>
      <c r="AH280" s="15"/>
      <c r="AI280" s="15"/>
      <c r="AJ280" s="15"/>
    </row>
    <row r="281" spans="22:36">
      <c r="V281" s="299"/>
      <c r="W281" s="299"/>
      <c r="X281" s="139"/>
      <c r="Y281" s="139"/>
      <c r="Z281" s="139"/>
      <c r="AA281" s="299"/>
      <c r="AB281" s="15"/>
      <c r="AC281" s="15"/>
      <c r="AD281" s="139"/>
      <c r="AE281" s="139"/>
      <c r="AF281" s="139"/>
      <c r="AG281" s="15"/>
      <c r="AH281" s="15"/>
      <c r="AI281" s="15"/>
      <c r="AJ281" s="15"/>
    </row>
    <row r="292" spans="22:36">
      <c r="V292" s="299"/>
      <c r="W292" s="299"/>
      <c r="X292" s="139"/>
      <c r="Y292" s="139"/>
      <c r="Z292" s="139"/>
      <c r="AA292" s="299"/>
      <c r="AB292" s="15"/>
      <c r="AC292" s="15"/>
      <c r="AD292" s="139"/>
      <c r="AE292" s="139"/>
      <c r="AF292" s="139"/>
      <c r="AG292" s="15"/>
      <c r="AH292" s="15"/>
      <c r="AI292" s="15"/>
      <c r="AJ292" s="15"/>
    </row>
    <row r="293" spans="22:36">
      <c r="V293" s="299"/>
      <c r="W293" s="299"/>
      <c r="X293" s="139"/>
      <c r="Y293" s="139"/>
      <c r="Z293" s="139"/>
      <c r="AA293" s="299"/>
      <c r="AB293" s="15"/>
      <c r="AC293" s="15"/>
      <c r="AD293" s="139"/>
      <c r="AE293" s="139"/>
      <c r="AF293" s="139"/>
      <c r="AG293" s="15"/>
      <c r="AH293" s="15"/>
      <c r="AI293" s="15"/>
      <c r="AJ293" s="15"/>
    </row>
    <row r="294" spans="22:36">
      <c r="V294" s="299"/>
      <c r="W294" s="299"/>
      <c r="X294" s="139"/>
      <c r="Y294" s="139"/>
      <c r="Z294" s="139"/>
      <c r="AA294" s="299"/>
      <c r="AB294" s="15"/>
      <c r="AC294" s="15"/>
      <c r="AD294" s="139"/>
      <c r="AE294" s="139"/>
      <c r="AF294" s="139"/>
      <c r="AG294" s="15"/>
      <c r="AH294" s="15"/>
      <c r="AI294" s="15"/>
      <c r="AJ294" s="15"/>
    </row>
    <row r="295" spans="22:36">
      <c r="V295" s="299"/>
      <c r="W295" s="299"/>
      <c r="X295" s="139"/>
      <c r="Y295" s="139"/>
      <c r="Z295" s="139"/>
      <c r="AA295" s="299"/>
      <c r="AB295" s="15"/>
      <c r="AC295" s="15"/>
      <c r="AD295" s="139"/>
      <c r="AE295" s="139"/>
      <c r="AF295" s="139"/>
      <c r="AG295" s="15"/>
      <c r="AH295" s="15"/>
      <c r="AI295" s="15"/>
      <c r="AJ295" s="15"/>
    </row>
    <row r="296" spans="22:36">
      <c r="V296" s="299"/>
      <c r="W296" s="299"/>
      <c r="X296" s="139"/>
      <c r="Y296" s="139"/>
      <c r="Z296" s="139"/>
      <c r="AA296" s="299"/>
      <c r="AB296" s="15"/>
      <c r="AC296" s="15"/>
      <c r="AD296" s="139"/>
      <c r="AE296" s="139"/>
      <c r="AF296" s="139"/>
      <c r="AG296" s="15"/>
      <c r="AH296" s="15"/>
      <c r="AI296" s="15"/>
      <c r="AJ296" s="15"/>
    </row>
    <row r="297" spans="22:36">
      <c r="V297" s="299"/>
      <c r="W297" s="299"/>
      <c r="X297" s="139"/>
      <c r="Y297" s="139"/>
      <c r="Z297" s="139"/>
      <c r="AA297" s="299"/>
      <c r="AB297" s="15"/>
      <c r="AC297" s="15"/>
      <c r="AD297" s="139"/>
      <c r="AE297" s="139"/>
      <c r="AF297" s="139"/>
      <c r="AG297" s="15"/>
      <c r="AH297" s="15"/>
      <c r="AI297" s="15"/>
      <c r="AJ297" s="15"/>
    </row>
    <row r="298" spans="22:36">
      <c r="V298" s="299"/>
      <c r="W298" s="299"/>
      <c r="X298" s="139"/>
      <c r="Y298" s="139"/>
      <c r="Z298" s="139"/>
      <c r="AA298" s="299"/>
      <c r="AB298" s="15"/>
      <c r="AC298" s="15"/>
      <c r="AD298" s="139"/>
      <c r="AE298" s="139"/>
      <c r="AF298" s="139"/>
      <c r="AG298" s="15"/>
      <c r="AH298" s="15"/>
      <c r="AI298" s="15"/>
      <c r="AJ298" s="15"/>
    </row>
    <row r="299" spans="22:36">
      <c r="V299" s="299"/>
      <c r="W299" s="299"/>
      <c r="X299" s="139"/>
      <c r="Y299" s="139"/>
      <c r="Z299" s="139"/>
      <c r="AA299" s="299"/>
      <c r="AB299" s="15"/>
      <c r="AC299" s="15"/>
      <c r="AD299" s="139"/>
      <c r="AE299" s="139"/>
      <c r="AF299" s="139"/>
      <c r="AG299" s="15"/>
      <c r="AH299" s="15"/>
      <c r="AI299" s="15"/>
      <c r="AJ299" s="15"/>
    </row>
    <row r="310" spans="22:36">
      <c r="V310" s="299"/>
      <c r="W310" s="299"/>
      <c r="X310" s="139"/>
      <c r="Y310" s="139"/>
      <c r="Z310" s="139"/>
      <c r="AA310" s="299"/>
      <c r="AB310" s="15"/>
      <c r="AC310" s="15"/>
      <c r="AD310" s="139"/>
      <c r="AE310" s="139"/>
      <c r="AF310" s="139"/>
      <c r="AG310" s="15"/>
      <c r="AH310" s="15"/>
      <c r="AI310" s="15"/>
      <c r="AJ310" s="15"/>
    </row>
    <row r="311" spans="22:36">
      <c r="V311" s="299"/>
      <c r="W311" s="299"/>
      <c r="X311" s="139"/>
      <c r="Y311" s="139"/>
      <c r="Z311" s="139"/>
      <c r="AA311" s="299"/>
      <c r="AB311" s="15"/>
      <c r="AC311" s="15"/>
      <c r="AD311" s="139"/>
      <c r="AE311" s="139"/>
      <c r="AF311" s="139"/>
      <c r="AG311" s="15"/>
      <c r="AH311" s="15"/>
      <c r="AI311" s="15"/>
      <c r="AJ311" s="15"/>
    </row>
    <row r="312" spans="22:36">
      <c r="V312" s="299"/>
      <c r="W312" s="299"/>
      <c r="X312" s="139"/>
      <c r="Y312" s="139"/>
      <c r="Z312" s="139"/>
      <c r="AA312" s="299"/>
      <c r="AB312" s="15"/>
      <c r="AC312" s="15"/>
      <c r="AD312" s="139"/>
      <c r="AE312" s="139"/>
      <c r="AF312" s="139"/>
      <c r="AG312" s="15"/>
      <c r="AH312" s="15"/>
      <c r="AI312" s="15"/>
      <c r="AJ312" s="15"/>
    </row>
    <row r="313" spans="22:36">
      <c r="V313" s="299"/>
      <c r="W313" s="299"/>
      <c r="X313" s="139"/>
      <c r="Y313" s="139"/>
      <c r="Z313" s="139"/>
      <c r="AA313" s="299"/>
      <c r="AB313" s="15"/>
      <c r="AC313" s="15"/>
      <c r="AD313" s="139"/>
      <c r="AE313" s="139"/>
      <c r="AF313" s="139"/>
      <c r="AG313" s="15"/>
      <c r="AH313" s="15"/>
      <c r="AI313" s="15"/>
      <c r="AJ313" s="15"/>
    </row>
    <row r="314" spans="22:36">
      <c r="V314" s="299"/>
      <c r="W314" s="299"/>
      <c r="X314" s="139"/>
      <c r="Y314" s="139"/>
      <c r="Z314" s="139"/>
      <c r="AA314" s="299"/>
      <c r="AB314" s="15"/>
      <c r="AC314" s="15"/>
      <c r="AD314" s="139"/>
      <c r="AE314" s="139"/>
      <c r="AF314" s="139"/>
      <c r="AG314" s="15"/>
      <c r="AH314" s="15"/>
      <c r="AI314" s="15"/>
      <c r="AJ314" s="15"/>
    </row>
    <row r="315" spans="22:36">
      <c r="V315" s="299"/>
      <c r="W315" s="299"/>
      <c r="X315" s="139"/>
      <c r="Y315" s="139"/>
      <c r="Z315" s="139"/>
      <c r="AA315" s="299"/>
      <c r="AB315" s="15"/>
      <c r="AC315" s="15"/>
      <c r="AD315" s="139"/>
      <c r="AE315" s="139"/>
      <c r="AF315" s="139"/>
      <c r="AG315" s="15"/>
      <c r="AH315" s="15"/>
      <c r="AI315" s="15"/>
      <c r="AJ315" s="15"/>
    </row>
    <row r="316" spans="22:36">
      <c r="V316" s="299"/>
      <c r="W316" s="299"/>
      <c r="X316" s="139"/>
      <c r="Y316" s="139"/>
      <c r="Z316" s="139"/>
      <c r="AA316" s="299"/>
      <c r="AB316" s="15"/>
      <c r="AC316" s="15"/>
      <c r="AD316" s="139"/>
      <c r="AE316" s="139"/>
      <c r="AF316" s="139"/>
      <c r="AG316" s="15"/>
      <c r="AH316" s="15"/>
      <c r="AI316" s="15"/>
      <c r="AJ316" s="15"/>
    </row>
    <row r="317" spans="22:36">
      <c r="V317" s="299"/>
      <c r="W317" s="299"/>
      <c r="X317" s="139"/>
      <c r="Y317" s="139"/>
      <c r="Z317" s="139"/>
      <c r="AA317" s="299"/>
      <c r="AB317" s="15"/>
      <c r="AC317" s="15"/>
      <c r="AD317" s="139"/>
      <c r="AE317" s="139"/>
      <c r="AF317" s="139"/>
      <c r="AG317" s="15"/>
      <c r="AH317" s="15"/>
      <c r="AI317" s="15"/>
      <c r="AJ317" s="15"/>
    </row>
    <row r="328" spans="22:36">
      <c r="V328" s="299"/>
      <c r="W328" s="299"/>
      <c r="X328" s="139"/>
      <c r="Y328" s="139"/>
      <c r="Z328" s="139"/>
      <c r="AA328" s="299"/>
      <c r="AB328" s="15"/>
      <c r="AC328" s="15"/>
      <c r="AD328" s="139"/>
      <c r="AE328" s="139"/>
      <c r="AF328" s="139"/>
      <c r="AG328" s="15"/>
      <c r="AH328" s="15"/>
      <c r="AI328" s="15"/>
      <c r="AJ328" s="15"/>
    </row>
    <row r="329" spans="22:36">
      <c r="V329" s="299"/>
      <c r="W329" s="299"/>
      <c r="X329" s="139"/>
      <c r="Y329" s="139"/>
      <c r="Z329" s="139"/>
      <c r="AA329" s="299"/>
      <c r="AB329" s="15"/>
      <c r="AC329" s="15"/>
      <c r="AD329" s="139"/>
      <c r="AE329" s="139"/>
      <c r="AF329" s="139"/>
      <c r="AG329" s="15"/>
      <c r="AH329" s="15"/>
      <c r="AI329" s="15"/>
      <c r="AJ329" s="15"/>
    </row>
    <row r="330" spans="22:36">
      <c r="V330" s="299"/>
      <c r="W330" s="299"/>
      <c r="X330" s="139"/>
      <c r="Y330" s="139"/>
      <c r="Z330" s="139"/>
      <c r="AA330" s="299"/>
      <c r="AB330" s="15"/>
      <c r="AC330" s="15"/>
      <c r="AD330" s="139"/>
      <c r="AE330" s="139"/>
      <c r="AF330" s="139"/>
      <c r="AG330" s="15"/>
      <c r="AH330" s="15"/>
      <c r="AI330" s="15"/>
      <c r="AJ330" s="15"/>
    </row>
    <row r="331" spans="22:36">
      <c r="V331" s="299"/>
      <c r="W331" s="299"/>
      <c r="X331" s="139"/>
      <c r="Y331" s="139"/>
      <c r="Z331" s="139"/>
      <c r="AA331" s="299"/>
      <c r="AB331" s="15"/>
      <c r="AC331" s="15"/>
      <c r="AD331" s="139"/>
      <c r="AE331" s="139"/>
      <c r="AF331" s="139"/>
      <c r="AG331" s="15"/>
      <c r="AH331" s="15"/>
      <c r="AI331" s="15"/>
      <c r="AJ331" s="15"/>
    </row>
    <row r="332" spans="22:36">
      <c r="V332" s="299"/>
      <c r="W332" s="299"/>
      <c r="X332" s="139"/>
      <c r="Y332" s="139"/>
      <c r="Z332" s="139"/>
      <c r="AA332" s="299"/>
      <c r="AB332" s="15"/>
      <c r="AC332" s="15"/>
      <c r="AD332" s="139"/>
      <c r="AE332" s="139"/>
      <c r="AF332" s="139"/>
      <c r="AG332" s="15"/>
      <c r="AH332" s="15"/>
      <c r="AI332" s="15"/>
      <c r="AJ332" s="15"/>
    </row>
    <row r="333" spans="22:36">
      <c r="V333" s="299"/>
      <c r="W333" s="299"/>
      <c r="X333" s="139"/>
      <c r="Y333" s="139"/>
      <c r="Z333" s="139"/>
      <c r="AA333" s="299"/>
      <c r="AB333" s="15"/>
      <c r="AC333" s="15"/>
      <c r="AD333" s="139"/>
      <c r="AE333" s="139"/>
      <c r="AF333" s="139"/>
      <c r="AG333" s="15"/>
      <c r="AH333" s="15"/>
      <c r="AI333" s="15"/>
      <c r="AJ333" s="15"/>
    </row>
    <row r="334" spans="22:36">
      <c r="V334" s="299"/>
      <c r="W334" s="299"/>
      <c r="X334" s="139"/>
      <c r="Y334" s="139"/>
      <c r="Z334" s="139"/>
      <c r="AA334" s="299"/>
      <c r="AB334" s="15"/>
      <c r="AC334" s="15"/>
      <c r="AD334" s="139"/>
      <c r="AE334" s="139"/>
      <c r="AF334" s="139"/>
      <c r="AG334" s="15"/>
      <c r="AH334" s="15"/>
      <c r="AI334" s="15"/>
      <c r="AJ334" s="15"/>
    </row>
    <row r="335" spans="22:36">
      <c r="V335" s="299"/>
      <c r="W335" s="299"/>
      <c r="X335" s="139"/>
      <c r="Y335" s="139"/>
      <c r="Z335" s="139"/>
      <c r="AA335" s="299"/>
      <c r="AB335" s="15"/>
      <c r="AC335" s="15"/>
      <c r="AD335" s="139"/>
      <c r="AE335" s="139"/>
      <c r="AF335" s="139"/>
      <c r="AG335" s="15"/>
      <c r="AH335" s="15"/>
      <c r="AI335" s="15"/>
      <c r="AJ335" s="15"/>
    </row>
  </sheetData>
  <mergeCells count="2">
    <mergeCell ref="AA4:AC4"/>
    <mergeCell ref="G4:H4"/>
  </mergeCells>
  <phoneticPr fontId="11" type="noConversion"/>
  <conditionalFormatting sqref="O10:O21">
    <cfRule type="cellIs" dxfId="228" priority="13" operator="lessThan">
      <formula>0</formula>
    </cfRule>
    <cfRule type="cellIs" dxfId="227" priority="14" operator="greaterThan">
      <formula>0</formula>
    </cfRule>
  </conditionalFormatting>
  <conditionalFormatting sqref="G10:G21">
    <cfRule type="cellIs" dxfId="226" priority="11" operator="lessThan">
      <formula>0</formula>
    </cfRule>
    <cfRule type="cellIs" dxfId="225" priority="12" operator="greaterThan">
      <formula>0</formula>
    </cfRule>
  </conditionalFormatting>
  <conditionalFormatting sqref="I10:I21">
    <cfRule type="cellIs" dxfId="224" priority="9" operator="lessThan">
      <formula>0</formula>
    </cfRule>
    <cfRule type="cellIs" dxfId="223" priority="10" operator="greaterThan">
      <formula>0</formula>
    </cfRule>
  </conditionalFormatting>
  <conditionalFormatting sqref="W10:W21">
    <cfRule type="cellIs" dxfId="222" priority="7" operator="lessThan">
      <formula>0</formula>
    </cfRule>
    <cfRule type="cellIs" dxfId="221" priority="8" operator="greaterThan">
      <formula>0</formula>
    </cfRule>
  </conditionalFormatting>
  <conditionalFormatting sqref="U10:U21">
    <cfRule type="cellIs" dxfId="220" priority="5" operator="lessThan">
      <formula>0</formula>
    </cfRule>
    <cfRule type="cellIs" dxfId="219" priority="6" operator="greaterThan">
      <formula>0</formula>
    </cfRule>
  </conditionalFormatting>
  <conditionalFormatting sqref="E10:E21">
    <cfRule type="cellIs" dxfId="218" priority="3" operator="lessThan">
      <formula>0</formula>
    </cfRule>
    <cfRule type="cellIs" dxfId="217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A1:CP444"/>
  <sheetViews>
    <sheetView defaultGridColor="0" colorId="22" zoomScale="95" zoomScaleNormal="95" workbookViewId="0">
      <selection activeCell="P15" sqref="P15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102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200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2"/>
      <c r="AK42" s="42"/>
      <c r="AL42" s="42"/>
      <c r="AM42" s="42"/>
      <c r="AN42" s="4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4"/>
      <c r="AK43" s="24"/>
      <c r="AL43" s="24"/>
      <c r="AM43" s="24"/>
      <c r="AN43" s="24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3"/>
      <c r="AK44" s="43"/>
      <c r="AL44" s="43"/>
      <c r="AM44" s="43"/>
      <c r="AN44" s="43"/>
      <c r="AO44" s="45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5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5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3"/>
      <c r="AK45" s="43"/>
      <c r="AL45" s="43"/>
      <c r="AM45" s="43"/>
      <c r="AN45" s="43"/>
      <c r="AO45" s="34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4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4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4"/>
      <c r="AK46" s="44"/>
      <c r="AL46" s="44"/>
      <c r="AM46" s="44"/>
      <c r="AN46" s="44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3"/>
      <c r="AK47" s="43"/>
      <c r="AL47" s="43"/>
      <c r="AM47" s="43"/>
      <c r="AN47" s="43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3"/>
      <c r="AK48" s="43"/>
      <c r="AL48" s="43"/>
      <c r="AM48" s="43"/>
      <c r="AN48" s="43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3"/>
      <c r="AK49" s="43"/>
      <c r="AL49" s="43"/>
      <c r="AM49" s="43"/>
      <c r="AN49" s="43"/>
      <c r="AO49" s="34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667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670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 ht="15.6"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21:35"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 ht="15.6"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21:35"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 ht="15.6"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21:35"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 ht="15.6"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21:35"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21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21:35" ht="15.6"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21:35"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21:35"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21:35" ht="15.6"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21:35"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21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21:35" ht="15.6"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21:35"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21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21:35" ht="15.6"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21:35"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21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21:35" ht="15.6"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21:35"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21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21:35" ht="15.6"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21:35"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21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21:35" ht="15.6"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21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21:35"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21:35" ht="15.6"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21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21:35"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21:35" ht="15.6"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21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21:35"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21:35" ht="15.6"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21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21:35"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21:35" ht="15.6"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21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21:35"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21:35" ht="15.6"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21:35"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21:35"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21:35" ht="15.6"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21:35"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21:35"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21:35" ht="15.6"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21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21:35"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21:35" ht="15.6"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21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21:35"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21:35" ht="15.6"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21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5.6"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5.6"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5.6"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5.6">
      <c r="P139" s="3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P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5.6">
      <c r="O141" s="5">
        <f>+År!I36</f>
        <v>9.4781923279033062</v>
      </c>
      <c r="P141" s="3" t="s">
        <v>673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5.6"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5.6"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5.6"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O149">
        <v>9</v>
      </c>
      <c r="P149" s="3" t="s">
        <v>35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>
      <c r="O150">
        <v>8</v>
      </c>
      <c r="P150" s="309" t="s">
        <v>34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5.6">
      <c r="O151">
        <v>7</v>
      </c>
      <c r="P151" s="3" t="s">
        <v>33</v>
      </c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O152">
        <v>6</v>
      </c>
      <c r="P152" s="3" t="s">
        <v>32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5.6"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1:35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ht="15.6"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1:35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1:35" ht="15.6">
      <c r="A160" s="3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21:35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ht="15.6"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21:35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ht="15.6"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21:35" s="503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03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03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03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03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03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03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03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03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03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03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03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03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03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03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03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03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03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03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03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03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03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03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03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03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03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6:35" s="503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6:35" s="503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6:35" s="503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6:35" s="503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6:35" s="503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6:35" s="503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6:35" s="503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6:35" ht="15.6" hidden="1"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6:35" hidden="1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6:35" hidden="1"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6:35" ht="15.6" hidden="1">
      <c r="P203" s="309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6:35" hidden="1">
      <c r="P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6:35" hidden="1"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6:35" ht="15.6" hidden="1"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6:35" hidden="1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6:35" hidden="1"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5:35" ht="15.6" hidden="1"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5:35" hidden="1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35" hidden="1"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5:35" ht="15.6" hidden="1"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5:35" ht="15.6" hidden="1">
      <c r="O213" s="5">
        <f>+År!P36</f>
        <v>6.9842354177614316</v>
      </c>
      <c r="P213" s="3" t="s">
        <v>674</v>
      </c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35" hidden="1"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5:35" ht="15.6" hidden="1"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5:35" hidden="1"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35" hidden="1">
      <c r="O217">
        <v>5</v>
      </c>
      <c r="P217" s="309" t="s">
        <v>103</v>
      </c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5:35" ht="15.6" hidden="1">
      <c r="O218">
        <v>6</v>
      </c>
      <c r="P218" s="3" t="s">
        <v>104</v>
      </c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5:35" hidden="1">
      <c r="O219">
        <v>7</v>
      </c>
      <c r="P219" s="3" t="s">
        <v>105</v>
      </c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35" hidden="1"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5:35" ht="15.6" hidden="1"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5:35" hidden="1"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5:35" hidden="1"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15:35" ht="15.6" hidden="1"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21:35" hidden="1"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21:35" hidden="1"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21:35" ht="15.6" hidden="1"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21:35" hidden="1"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21:35" hidden="1"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21:35" ht="15.6" hidden="1"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21:35" hidden="1"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</row>
    <row r="232" spans="21:35" hidden="1"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21:35" s="503" customFormat="1"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</row>
    <row r="234" spans="21:35" s="503" customFormat="1"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</row>
    <row r="235" spans="21:35" s="503" customFormat="1"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</row>
    <row r="236" spans="21:35" s="503" customFormat="1"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</row>
    <row r="237" spans="21:35" s="503" customFormat="1"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</row>
    <row r="238" spans="21:35" s="503" customFormat="1"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21:35" s="503" customFormat="1"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</row>
    <row r="240" spans="21:35" s="503" customFormat="1"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21:35" s="503" customFormat="1"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</row>
    <row r="242" spans="21:35" s="503" customFormat="1"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</row>
    <row r="243" spans="21:35" s="503" customFormat="1"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21:35" s="503" customFormat="1"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21:35" s="503" customFormat="1"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</row>
    <row r="246" spans="21:35" s="503" customFormat="1"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</row>
    <row r="247" spans="21:35" s="503" customFormat="1"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</row>
    <row r="248" spans="21:35" s="503" customFormat="1"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</row>
    <row r="249" spans="21:35" s="503" customFormat="1"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</row>
    <row r="250" spans="21:35" s="503" customFormat="1"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21:35" s="503" customFormat="1"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21:35" s="503" customFormat="1"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21:35" s="503" customFormat="1"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21:35" s="503" customFormat="1"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21:35" s="503" customFormat="1"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21:35" s="503" customFormat="1"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21:35" s="503" customFormat="1"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21:35" s="503" customFormat="1"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21:35" s="503" customFormat="1"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21:35" s="503" customFormat="1"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</row>
    <row r="261" spans="21:35" s="503" customFormat="1"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</row>
    <row r="262" spans="21:35" s="503" customFormat="1"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21:35" s="503" customFormat="1"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21:35" s="503" customFormat="1"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21:35" s="503" customFormat="1"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</row>
    <row r="266" spans="21:35" ht="15.6"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21:35"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</row>
    <row r="268" spans="21:35"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</row>
    <row r="269" spans="21:35" ht="15.6"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21:35"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</row>
    <row r="271" spans="21:35"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</row>
    <row r="272" spans="21:35" ht="15.6"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5:59"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</row>
    <row r="274" spans="15:59"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5:59" ht="15.6"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5:59"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5:59"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</row>
    <row r="278" spans="15:59" ht="15.6">
      <c r="O278">
        <v>5</v>
      </c>
      <c r="P278" s="309" t="s">
        <v>103</v>
      </c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5:59">
      <c r="O279">
        <v>6</v>
      </c>
      <c r="P279" s="3" t="s">
        <v>104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5:59">
      <c r="O280">
        <v>7</v>
      </c>
      <c r="P280" s="3" t="s">
        <v>105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</row>
    <row r="281" spans="15:59" ht="15.6"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5:59"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5:59"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</row>
    <row r="284" spans="15:59" ht="15.6"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5:59"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74"/>
      <c r="AK285" s="74"/>
      <c r="AL285" s="74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</row>
    <row r="286" spans="15:59" ht="15.6"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74"/>
      <c r="AK286" s="74"/>
      <c r="AL286" s="74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</row>
    <row r="287" spans="15:59"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74"/>
      <c r="AK287" s="74"/>
      <c r="AL287" s="74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</row>
    <row r="288" spans="15:59"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74"/>
      <c r="AK288" s="74"/>
      <c r="AL288" s="74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</row>
    <row r="289" spans="21:47" ht="15.6"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1"/>
      <c r="AK289" s="21"/>
      <c r="AL289" s="21"/>
      <c r="AM289" s="21"/>
      <c r="AN289" s="21"/>
      <c r="AO289" s="21"/>
      <c r="AS289" s="21"/>
      <c r="AU289" s="21"/>
    </row>
    <row r="290" spans="21:47"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21"/>
      <c r="AK290" s="21"/>
      <c r="AL290" s="21"/>
      <c r="AM290" s="21"/>
      <c r="AN290" s="21"/>
      <c r="AO290" s="21"/>
      <c r="AS290" s="21"/>
      <c r="AU290" s="21"/>
    </row>
    <row r="291" spans="21:47"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21"/>
      <c r="AK291" s="21"/>
      <c r="AL291" s="21"/>
      <c r="AM291" s="21"/>
      <c r="AN291" s="21"/>
      <c r="AO291" s="21"/>
      <c r="AS291" s="21"/>
      <c r="AU291" s="21"/>
    </row>
    <row r="292" spans="21:47" ht="15.6"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1"/>
      <c r="AK292" s="21"/>
      <c r="AL292" s="21"/>
      <c r="AM292" s="21"/>
      <c r="AN292" s="21"/>
      <c r="AO292" s="21"/>
      <c r="AS292" s="21"/>
      <c r="AU292" s="21"/>
    </row>
    <row r="293" spans="21:47"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21"/>
      <c r="AK293" s="21"/>
      <c r="AL293" s="21"/>
      <c r="AM293" s="21"/>
      <c r="AN293" s="21"/>
      <c r="AO293" s="21"/>
      <c r="AS293" s="21"/>
      <c r="AU293" s="21"/>
    </row>
    <row r="294" spans="21:47"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21"/>
      <c r="AK294" s="21"/>
      <c r="AL294" s="21"/>
      <c r="AM294" s="21"/>
      <c r="AN294" s="21"/>
      <c r="AO294" s="21"/>
      <c r="AS294" s="21"/>
      <c r="AU294" s="21"/>
    </row>
    <row r="295" spans="21:47" ht="15.6"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1"/>
      <c r="AK295" s="21"/>
      <c r="AL295" s="21"/>
      <c r="AM295" s="21"/>
      <c r="AN295" s="21"/>
      <c r="AO295" s="21"/>
      <c r="AS295" s="21"/>
      <c r="AU295" s="21"/>
    </row>
    <row r="296" spans="21:47"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21"/>
      <c r="AK296" s="21"/>
      <c r="AL296" s="21"/>
      <c r="AM296" s="21"/>
      <c r="AN296" s="21"/>
      <c r="AO296" s="21"/>
      <c r="AS296" s="21"/>
      <c r="AU296" s="21"/>
    </row>
    <row r="297" spans="21:47"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21"/>
      <c r="AK297" s="21"/>
      <c r="AL297" s="21"/>
      <c r="AM297" s="21"/>
      <c r="AN297" s="21"/>
      <c r="AO297" s="21"/>
      <c r="AS297" s="21"/>
      <c r="AU297" s="21"/>
    </row>
    <row r="298" spans="21:47" ht="15.6"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1"/>
      <c r="AK298" s="21"/>
      <c r="AL298" s="21"/>
      <c r="AM298" s="21"/>
      <c r="AN298" s="21"/>
      <c r="AO298" s="21"/>
      <c r="AS298" s="21"/>
      <c r="AU298" s="21"/>
    </row>
    <row r="309" spans="29:35">
      <c r="AC309" s="15"/>
      <c r="AD309" s="139"/>
      <c r="AE309" s="139"/>
      <c r="AF309" s="15"/>
      <c r="AG309" s="15"/>
      <c r="AH309" s="15"/>
      <c r="AI309" s="15"/>
    </row>
    <row r="310" spans="29:35">
      <c r="AC310" s="15"/>
      <c r="AD310" s="139"/>
      <c r="AE310" s="139"/>
      <c r="AF310" s="15"/>
      <c r="AG310" s="15"/>
      <c r="AH310" s="15"/>
      <c r="AI310" s="15"/>
    </row>
    <row r="311" spans="29:35">
      <c r="AC311" s="15"/>
      <c r="AD311" s="139"/>
      <c r="AE311" s="139"/>
      <c r="AF311" s="15"/>
      <c r="AG311" s="15"/>
      <c r="AH311" s="15"/>
      <c r="AI311" s="15"/>
    </row>
    <row r="312" spans="29:35">
      <c r="AC312" s="15"/>
      <c r="AD312" s="139"/>
      <c r="AE312" s="139"/>
      <c r="AF312" s="15"/>
      <c r="AG312" s="15"/>
      <c r="AH312" s="15"/>
      <c r="AI312" s="15"/>
    </row>
    <row r="313" spans="29:35">
      <c r="AC313" s="15"/>
      <c r="AD313" s="139"/>
      <c r="AE313" s="139"/>
      <c r="AF313" s="15"/>
      <c r="AG313" s="15"/>
      <c r="AH313" s="15"/>
      <c r="AI313" s="15"/>
    </row>
    <row r="314" spans="29:35">
      <c r="AC314" s="15"/>
      <c r="AD314" s="139"/>
      <c r="AE314" s="139"/>
      <c r="AF314" s="15"/>
      <c r="AG314" s="15"/>
      <c r="AH314" s="15"/>
      <c r="AI314" s="15"/>
    </row>
    <row r="315" spans="29:35">
      <c r="AC315" s="15"/>
      <c r="AD315" s="139"/>
      <c r="AE315" s="139"/>
      <c r="AF315" s="15"/>
      <c r="AG315" s="15"/>
      <c r="AH315" s="15"/>
      <c r="AI315" s="15"/>
    </row>
    <row r="316" spans="29:35">
      <c r="AC316" s="15"/>
      <c r="AD316" s="139"/>
      <c r="AE316" s="139"/>
      <c r="AF316" s="15"/>
      <c r="AG316" s="15"/>
      <c r="AH316" s="15"/>
      <c r="AI316" s="15"/>
    </row>
    <row r="327" spans="29:35">
      <c r="AC327" s="15"/>
      <c r="AD327" s="139"/>
      <c r="AE327" s="139"/>
      <c r="AF327" s="15"/>
      <c r="AG327" s="15"/>
      <c r="AH327" s="15"/>
      <c r="AI327" s="15"/>
    </row>
    <row r="328" spans="29:35">
      <c r="AC328" s="15"/>
      <c r="AD328" s="139"/>
      <c r="AE328" s="139"/>
      <c r="AF328" s="15"/>
      <c r="AG328" s="15"/>
      <c r="AH328" s="15"/>
      <c r="AI328" s="15"/>
    </row>
    <row r="329" spans="29:35">
      <c r="AC329" s="15"/>
      <c r="AD329" s="139"/>
      <c r="AE329" s="139"/>
      <c r="AF329" s="15"/>
      <c r="AG329" s="15"/>
      <c r="AH329" s="15"/>
      <c r="AI329" s="15"/>
    </row>
    <row r="330" spans="29:35">
      <c r="AC330" s="15"/>
      <c r="AD330" s="139"/>
      <c r="AE330" s="139"/>
      <c r="AF330" s="15"/>
      <c r="AG330" s="15"/>
      <c r="AH330" s="15"/>
      <c r="AI330" s="15"/>
    </row>
    <row r="331" spans="29:35">
      <c r="AC331" s="15"/>
      <c r="AD331" s="139"/>
      <c r="AE331" s="139"/>
      <c r="AF331" s="15"/>
      <c r="AG331" s="15"/>
      <c r="AH331" s="15"/>
      <c r="AI331" s="15"/>
    </row>
    <row r="332" spans="29:35">
      <c r="AC332" s="15"/>
      <c r="AD332" s="139"/>
      <c r="AE332" s="139"/>
      <c r="AF332" s="15"/>
      <c r="AG332" s="15"/>
      <c r="AH332" s="15"/>
      <c r="AI332" s="15"/>
    </row>
    <row r="333" spans="29:35">
      <c r="AC333" s="15"/>
      <c r="AD333" s="139"/>
      <c r="AE333" s="139"/>
      <c r="AF333" s="15"/>
      <c r="AG333" s="15"/>
      <c r="AH333" s="15"/>
      <c r="AI333" s="15"/>
    </row>
    <row r="334" spans="29:35">
      <c r="AC334" s="15"/>
      <c r="AD334" s="139"/>
      <c r="AE334" s="139"/>
      <c r="AF334" s="15"/>
      <c r="AG334" s="15"/>
      <c r="AH334" s="15"/>
      <c r="AI334" s="15"/>
    </row>
    <row r="413" spans="16:16">
      <c r="P413" s="3" t="s">
        <v>671</v>
      </c>
    </row>
    <row r="443" spans="15:16">
      <c r="O443" s="3"/>
    </row>
    <row r="444" spans="15:16">
      <c r="P444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H1135"/>
  <sheetViews>
    <sheetView defaultGridColor="0" colorId="22" zoomScale="96" zoomScaleNormal="96" workbookViewId="0">
      <pane xSplit="3" ySplit="9" topLeftCell="D25" activePane="bottomRight" state="frozen"/>
      <selection pane="topRight" activeCell="D1" sqref="D1"/>
      <selection pane="bottomLeft" activeCell="A11" sqref="A11"/>
      <selection pane="bottomRight" activeCell="F46" sqref="F46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5.81640625" customWidth="1"/>
    <col min="6" max="6" width="7.54296875" style="11" customWidth="1"/>
    <col min="7" max="7" width="5.453125" style="11" customWidth="1"/>
    <col min="8" max="8" width="5.6328125" style="102" customWidth="1"/>
    <col min="9" max="9" width="2.90625" style="102" customWidth="1"/>
    <col min="10" max="10" width="6.1796875" style="102" customWidth="1"/>
    <col min="11" max="11" width="1.54296875" style="102" customWidth="1"/>
    <col min="12" max="12" width="6.1796875" style="11" customWidth="1"/>
    <col min="13" max="13" width="2.08984375" style="11" customWidth="1"/>
    <col min="14" max="15" width="6.1796875" style="11" customWidth="1"/>
    <col min="16" max="16" width="1.90625" style="11" customWidth="1"/>
    <col min="17" max="17" width="6.81640625" customWidth="1"/>
    <col min="18" max="18" width="5.453125" customWidth="1"/>
    <col min="19" max="19" width="6.90625" customWidth="1"/>
    <col min="20" max="20" width="5.90625" customWidth="1"/>
    <col min="21" max="21" width="6.453125" style="102" customWidth="1"/>
    <col min="22" max="22" width="4.6328125" customWidth="1"/>
    <col min="23" max="23" width="6.453125" customWidth="1"/>
    <col min="24" max="24" width="6.81640625" customWidth="1"/>
    <col min="25" max="25" width="5.90625" customWidth="1"/>
    <col min="26" max="26" width="2.54296875" customWidth="1"/>
    <col min="27" max="27" width="6.453125" style="102" customWidth="1"/>
    <col min="28" max="28" width="5.453125" customWidth="1"/>
    <col min="29" max="29" width="7.54296875" customWidth="1"/>
    <col min="30" max="30" width="7" customWidth="1"/>
    <col min="31" max="31" width="1.54296875" customWidth="1"/>
    <col min="32" max="32" width="6.08984375" customWidth="1"/>
    <col min="33" max="33" width="4.90625" customWidth="1"/>
    <col min="34" max="34" width="7.90625" customWidth="1"/>
    <col min="35" max="35" width="6.81640625" customWidth="1"/>
    <col min="36" max="36" width="6.6328125" customWidth="1"/>
    <col min="37" max="37" width="7.90625" customWidth="1"/>
    <col min="38" max="38" width="5.6328125" customWidth="1"/>
    <col min="39" max="39" width="7.54296875" customWidth="1"/>
    <col min="40" max="40" width="5.81640625" customWidth="1"/>
    <col min="41" max="41" width="7.90625" customWidth="1"/>
    <col min="42" max="42" width="5.1796875" style="102" customWidth="1"/>
    <col min="43" max="43" width="7.90625" customWidth="1"/>
    <col min="44" max="44" width="6.6328125" customWidth="1"/>
    <col min="45" max="45" width="5.81640625" customWidth="1"/>
    <col min="46" max="46" width="8.6328125" style="102" customWidth="1"/>
    <col min="47" max="47" width="6.36328125" style="102" customWidth="1"/>
    <col min="48" max="48" width="8.81640625" style="102" customWidth="1"/>
    <col min="49" max="49" width="6.36328125" style="102" customWidth="1"/>
    <col min="50" max="50" width="8.54296875" style="102" customWidth="1"/>
    <col min="51" max="51" width="6.36328125" style="102" customWidth="1"/>
    <col min="52" max="52" width="7.6328125" customWidth="1"/>
    <col min="53" max="53" width="5.1796875" customWidth="1"/>
    <col min="54" max="54" width="6.90625" customWidth="1"/>
    <col min="55" max="55" width="7.90625" style="102" customWidth="1"/>
    <col min="56" max="56" width="10.1796875" style="102" customWidth="1"/>
    <col min="57" max="57" width="8.54296875" style="102" customWidth="1"/>
    <col min="58" max="58" width="8" customWidth="1"/>
    <col min="59" max="59" width="6.453125" customWidth="1"/>
    <col min="60" max="60" width="10.1796875" customWidth="1"/>
    <col min="61" max="61" width="5.54296875" customWidth="1"/>
  </cols>
  <sheetData>
    <row r="1" spans="1:57">
      <c r="A1" s="26"/>
      <c r="B1" s="26"/>
      <c r="C1" s="26"/>
      <c r="D1" s="26"/>
      <c r="E1" s="26"/>
      <c r="F1" s="133"/>
      <c r="G1" s="133"/>
      <c r="H1" s="111"/>
      <c r="I1" s="111"/>
      <c r="J1" s="111"/>
      <c r="K1" s="111"/>
      <c r="L1" s="133"/>
      <c r="M1" s="133"/>
      <c r="N1" s="133"/>
      <c r="O1" s="133"/>
      <c r="P1" s="133"/>
      <c r="Q1" s="26"/>
      <c r="R1" s="26"/>
      <c r="S1" s="26"/>
      <c r="T1" s="26"/>
      <c r="U1" s="111"/>
      <c r="V1" s="26"/>
      <c r="W1" s="26"/>
      <c r="X1" s="26"/>
      <c r="Y1" s="26"/>
      <c r="Z1" s="26"/>
      <c r="AA1" s="111"/>
      <c r="AB1" s="26"/>
      <c r="AC1" s="26"/>
      <c r="AD1" s="26"/>
      <c r="AE1" s="26"/>
      <c r="AF1" s="26"/>
      <c r="AP1"/>
      <c r="AT1"/>
      <c r="AU1"/>
      <c r="AV1"/>
      <c r="AW1"/>
      <c r="AX1"/>
      <c r="AY1"/>
      <c r="BC1"/>
      <c r="BD1"/>
      <c r="BE1"/>
    </row>
    <row r="2" spans="1:57" ht="31.8">
      <c r="A2" s="26"/>
      <c r="B2" s="26"/>
      <c r="C2" s="140" t="s">
        <v>533</v>
      </c>
      <c r="D2" s="140"/>
      <c r="E2" s="140"/>
      <c r="F2" s="334"/>
      <c r="G2" s="334"/>
      <c r="H2" s="111"/>
      <c r="I2" s="111"/>
      <c r="J2" s="111"/>
      <c r="K2" s="111"/>
      <c r="L2" s="133"/>
      <c r="M2" s="133"/>
      <c r="N2" s="133"/>
      <c r="O2" s="133"/>
      <c r="P2" s="133"/>
      <c r="Q2" s="140"/>
      <c r="R2" s="140"/>
      <c r="S2" s="140"/>
      <c r="T2" s="140" t="str">
        <f>+År!B2</f>
        <v>DIELAM:</v>
      </c>
      <c r="U2" s="111"/>
      <c r="V2" s="26"/>
      <c r="W2" s="26"/>
      <c r="X2" s="26"/>
      <c r="Y2" s="26"/>
      <c r="Z2" s="26"/>
      <c r="AA2" s="111"/>
      <c r="AB2" s="26"/>
      <c r="AC2" s="26"/>
      <c r="AD2" s="26"/>
      <c r="AE2" s="26"/>
      <c r="AF2" s="26"/>
      <c r="AP2"/>
      <c r="AT2"/>
      <c r="AU2"/>
      <c r="AV2"/>
      <c r="AW2"/>
      <c r="AX2"/>
      <c r="AY2"/>
      <c r="BC2"/>
      <c r="BD2"/>
      <c r="BE2"/>
    </row>
    <row r="3" spans="1:57">
      <c r="A3" s="26"/>
      <c r="B3" s="26"/>
      <c r="C3" s="26"/>
      <c r="D3" s="26"/>
      <c r="E3" s="26"/>
      <c r="F3" s="133"/>
      <c r="G3" s="133"/>
      <c r="H3" s="111"/>
      <c r="I3" s="111"/>
      <c r="J3" s="111"/>
      <c r="K3" s="111"/>
      <c r="L3" s="133"/>
      <c r="M3" s="133"/>
      <c r="N3" s="133"/>
      <c r="O3" s="133"/>
      <c r="P3" s="133"/>
      <c r="Q3" s="26"/>
      <c r="R3" s="26"/>
      <c r="S3" s="26"/>
      <c r="T3" s="26"/>
      <c r="U3" s="111"/>
      <c r="V3" s="26"/>
      <c r="W3" s="26"/>
      <c r="X3" s="26"/>
      <c r="Y3" s="26"/>
      <c r="Z3" s="26"/>
      <c r="AA3" s="111"/>
      <c r="AB3" s="26"/>
      <c r="AC3" s="26"/>
      <c r="AD3" s="26"/>
      <c r="AE3" s="26"/>
      <c r="AF3" s="26"/>
      <c r="AP3"/>
      <c r="AT3"/>
      <c r="AU3"/>
      <c r="AV3"/>
      <c r="AW3"/>
      <c r="AX3"/>
      <c r="AY3"/>
      <c r="BC3"/>
      <c r="BD3"/>
      <c r="BE3"/>
    </row>
    <row r="4" spans="1:57" ht="22.8">
      <c r="A4" s="26"/>
      <c r="B4" s="26"/>
      <c r="C4" s="26"/>
      <c r="D4" s="26"/>
      <c r="E4" s="65"/>
      <c r="F4" s="335"/>
      <c r="G4" s="431" t="s">
        <v>444</v>
      </c>
      <c r="H4" s="145"/>
      <c r="I4" s="145"/>
      <c r="J4" s="146">
        <f>+År!N2</f>
        <v>49</v>
      </c>
      <c r="K4" s="111"/>
      <c r="L4" s="133"/>
      <c r="M4" s="133"/>
      <c r="N4" s="133"/>
      <c r="O4" s="133"/>
      <c r="P4" s="133"/>
      <c r="Q4" s="144"/>
      <c r="R4" s="144"/>
      <c r="S4" s="144"/>
      <c r="T4" s="144"/>
      <c r="U4" s="317"/>
      <c r="V4" s="141" t="s">
        <v>445</v>
      </c>
      <c r="W4" s="144"/>
      <c r="X4" s="144"/>
      <c r="Y4" s="511">
        <f>SUM(F10:F61)</f>
        <v>1903</v>
      </c>
      <c r="Z4" s="511"/>
      <c r="AA4" s="513"/>
      <c r="AB4" s="111"/>
      <c r="AC4" s="133"/>
      <c r="AD4" s="133"/>
      <c r="AE4" s="133"/>
      <c r="AF4" s="26"/>
      <c r="AP4"/>
      <c r="AT4"/>
      <c r="AU4"/>
      <c r="AV4"/>
      <c r="AW4"/>
      <c r="AX4"/>
      <c r="AY4"/>
      <c r="BC4"/>
      <c r="BD4"/>
      <c r="BE4"/>
    </row>
    <row r="5" spans="1:57" ht="14.25" customHeight="1">
      <c r="A5" s="26"/>
      <c r="B5" s="26"/>
      <c r="C5" s="26"/>
      <c r="D5" s="26"/>
      <c r="E5" s="65"/>
      <c r="F5" s="335"/>
      <c r="G5" s="335"/>
      <c r="H5" s="111"/>
      <c r="I5" s="111"/>
      <c r="J5" s="111"/>
      <c r="K5" s="111"/>
      <c r="L5" s="133"/>
      <c r="M5" s="133"/>
      <c r="N5" s="133"/>
      <c r="O5" s="133"/>
      <c r="P5" s="133"/>
      <c r="Q5" s="65"/>
      <c r="R5" s="26"/>
      <c r="S5" s="26"/>
      <c r="T5" s="26"/>
      <c r="U5" s="111"/>
      <c r="V5" s="26"/>
      <c r="W5" s="26"/>
      <c r="X5" s="26"/>
      <c r="Y5" s="26"/>
      <c r="Z5" s="26"/>
      <c r="AA5" s="111"/>
      <c r="AB5" s="26"/>
      <c r="AC5" s="26"/>
      <c r="AD5" s="26"/>
      <c r="AE5" s="26"/>
      <c r="AF5" s="26"/>
      <c r="AP5"/>
      <c r="AT5"/>
      <c r="AU5"/>
      <c r="AV5"/>
      <c r="AW5"/>
      <c r="AX5"/>
      <c r="AY5"/>
      <c r="BC5"/>
      <c r="BD5"/>
      <c r="BE5"/>
    </row>
    <row r="6" spans="1:57" ht="15.6">
      <c r="A6" s="26"/>
      <c r="B6" s="26"/>
      <c r="C6" s="26"/>
      <c r="D6" s="26"/>
      <c r="E6" s="26"/>
      <c r="F6" s="133"/>
      <c r="G6" s="133"/>
      <c r="H6" s="111"/>
      <c r="I6" s="111"/>
      <c r="J6" s="111"/>
      <c r="K6" s="111"/>
      <c r="L6" s="133"/>
      <c r="M6" s="133"/>
      <c r="N6" s="133"/>
      <c r="O6" s="133"/>
      <c r="P6" s="133"/>
      <c r="Q6" s="26"/>
      <c r="R6" s="26"/>
      <c r="S6" s="26"/>
      <c r="T6" s="26"/>
      <c r="U6" s="111"/>
      <c r="V6" s="111"/>
      <c r="W6" s="41" t="s">
        <v>429</v>
      </c>
      <c r="X6" s="112" t="s">
        <v>45</v>
      </c>
      <c r="Y6" s="112"/>
      <c r="Z6" s="112"/>
      <c r="AA6" s="112" t="s">
        <v>431</v>
      </c>
      <c r="AB6" s="26"/>
      <c r="AC6" s="26"/>
      <c r="AD6" s="26"/>
      <c r="AE6" s="111"/>
      <c r="AF6" s="26"/>
      <c r="AP6"/>
      <c r="AT6"/>
      <c r="AU6"/>
      <c r="AV6"/>
      <c r="AW6"/>
      <c r="AX6"/>
      <c r="AY6"/>
      <c r="BC6"/>
      <c r="BD6"/>
      <c r="BE6"/>
    </row>
    <row r="7" spans="1:57" ht="15.6">
      <c r="A7" s="26"/>
      <c r="B7" s="26"/>
      <c r="C7" s="26"/>
      <c r="D7" s="41" t="s">
        <v>2</v>
      </c>
      <c r="E7" s="26"/>
      <c r="F7" s="133"/>
      <c r="G7" s="133"/>
      <c r="H7" s="112" t="s">
        <v>2</v>
      </c>
      <c r="I7" s="112"/>
      <c r="J7" s="112" t="s">
        <v>1</v>
      </c>
      <c r="K7" s="111"/>
      <c r="L7" s="134"/>
      <c r="M7" s="134"/>
      <c r="N7" s="134"/>
      <c r="O7" s="134"/>
      <c r="P7" s="134"/>
      <c r="Q7" s="26"/>
      <c r="R7" s="26"/>
      <c r="S7" s="41" t="s">
        <v>22</v>
      </c>
      <c r="T7" s="26"/>
      <c r="U7" s="112"/>
      <c r="V7" s="111"/>
      <c r="W7" s="41" t="s">
        <v>510</v>
      </c>
      <c r="X7" s="112" t="s">
        <v>8</v>
      </c>
      <c r="Y7" s="112" t="s">
        <v>8</v>
      </c>
      <c r="Z7" s="112"/>
      <c r="AA7" s="112" t="s">
        <v>430</v>
      </c>
      <c r="AB7" s="41" t="s">
        <v>430</v>
      </c>
      <c r="AC7" s="41" t="s">
        <v>430</v>
      </c>
      <c r="AD7" s="41" t="s">
        <v>87</v>
      </c>
      <c r="AE7" s="111"/>
      <c r="AF7" s="26"/>
      <c r="AP7"/>
      <c r="AT7"/>
      <c r="AU7"/>
      <c r="AV7"/>
      <c r="AW7"/>
      <c r="AX7"/>
      <c r="AY7"/>
      <c r="BC7"/>
      <c r="BD7"/>
      <c r="BE7"/>
    </row>
    <row r="8" spans="1:57" ht="15.6">
      <c r="A8" s="26"/>
      <c r="B8" s="41"/>
      <c r="C8" s="41" t="s">
        <v>527</v>
      </c>
      <c r="D8" s="41" t="s">
        <v>506</v>
      </c>
      <c r="E8" s="41"/>
      <c r="F8" s="134" t="s">
        <v>2</v>
      </c>
      <c r="G8" s="134"/>
      <c r="H8" s="112" t="s">
        <v>535</v>
      </c>
      <c r="I8" s="112"/>
      <c r="J8" s="112" t="s">
        <v>535</v>
      </c>
      <c r="K8" s="111"/>
      <c r="L8" s="134" t="s">
        <v>2</v>
      </c>
      <c r="M8" s="134"/>
      <c r="N8" s="134" t="s">
        <v>22</v>
      </c>
      <c r="O8" s="134" t="s">
        <v>22</v>
      </c>
      <c r="P8" s="134"/>
      <c r="Q8" s="41" t="s">
        <v>428</v>
      </c>
      <c r="R8" s="41"/>
      <c r="S8" s="41" t="s">
        <v>508</v>
      </c>
      <c r="T8" s="41"/>
      <c r="U8" s="112" t="s">
        <v>22</v>
      </c>
      <c r="V8" s="112"/>
      <c r="W8" s="41" t="s">
        <v>511</v>
      </c>
      <c r="X8" s="112" t="s">
        <v>558</v>
      </c>
      <c r="Y8" s="112" t="s">
        <v>558</v>
      </c>
      <c r="Z8" s="112"/>
      <c r="AA8" s="112" t="s">
        <v>425</v>
      </c>
      <c r="AB8" s="41" t="s">
        <v>504</v>
      </c>
      <c r="AC8" s="41" t="s">
        <v>508</v>
      </c>
      <c r="AD8" s="41" t="s">
        <v>62</v>
      </c>
      <c r="AE8" s="112"/>
      <c r="AF8" s="26"/>
      <c r="AP8"/>
      <c r="AT8"/>
      <c r="AU8"/>
      <c r="AV8"/>
      <c r="AW8"/>
      <c r="AX8"/>
      <c r="AY8"/>
      <c r="BC8"/>
      <c r="BD8"/>
      <c r="BE8"/>
    </row>
    <row r="9" spans="1:57" ht="15.6">
      <c r="A9" s="26"/>
      <c r="B9" s="41" t="s">
        <v>96</v>
      </c>
      <c r="C9" s="41" t="s">
        <v>528</v>
      </c>
      <c r="D9" s="41" t="s">
        <v>507</v>
      </c>
      <c r="E9" s="114" t="s">
        <v>509</v>
      </c>
      <c r="F9" s="134" t="s">
        <v>8</v>
      </c>
      <c r="G9" s="432" t="s">
        <v>509</v>
      </c>
      <c r="H9" s="112" t="s">
        <v>536</v>
      </c>
      <c r="I9" s="112"/>
      <c r="J9" s="112" t="s">
        <v>536</v>
      </c>
      <c r="K9" s="111"/>
      <c r="L9" s="134" t="s">
        <v>686</v>
      </c>
      <c r="M9" s="134"/>
      <c r="N9" s="134" t="s">
        <v>686</v>
      </c>
      <c r="O9" s="134" t="s">
        <v>687</v>
      </c>
      <c r="P9" s="134"/>
      <c r="Q9" s="41" t="s">
        <v>43</v>
      </c>
      <c r="R9" s="114" t="s">
        <v>509</v>
      </c>
      <c r="S9" s="41" t="s">
        <v>424</v>
      </c>
      <c r="T9" s="114" t="s">
        <v>509</v>
      </c>
      <c r="U9" s="112" t="s">
        <v>44</v>
      </c>
      <c r="V9" s="116" t="s">
        <v>509</v>
      </c>
      <c r="W9" s="41" t="s">
        <v>8</v>
      </c>
      <c r="X9" s="332" t="s">
        <v>492</v>
      </c>
      <c r="Y9" s="332" t="s">
        <v>78</v>
      </c>
      <c r="Z9" s="332"/>
      <c r="AA9" s="112" t="s">
        <v>44</v>
      </c>
      <c r="AB9" s="41" t="s">
        <v>505</v>
      </c>
      <c r="AC9" s="41" t="s">
        <v>424</v>
      </c>
      <c r="AD9" s="41" t="s">
        <v>0</v>
      </c>
      <c r="AE9" s="116"/>
      <c r="AF9" s="26"/>
      <c r="AP9"/>
      <c r="AT9"/>
      <c r="AU9"/>
      <c r="AV9"/>
      <c r="AW9"/>
      <c r="AX9"/>
      <c r="AY9"/>
      <c r="BC9"/>
      <c r="BD9"/>
      <c r="BE9"/>
    </row>
    <row r="10" spans="1:57" ht="15" customHeight="1">
      <c r="A10" s="26"/>
      <c r="B10" s="108">
        <f>+'Ark1'!C379</f>
        <v>2024</v>
      </c>
      <c r="C10" s="108">
        <f>+'Ark1'!E379</f>
        <v>1</v>
      </c>
      <c r="D10" s="331" t="str">
        <f>+IF(F10=0,"",'Ark1'!Q379)</f>
        <v/>
      </c>
      <c r="E10" s="115" t="str">
        <f t="shared" ref="E10:E41" si="0">+IF(F10=0,"",D10-D63)</f>
        <v/>
      </c>
      <c r="F10" s="337">
        <f>+'Ark1'!R379</f>
        <v>0</v>
      </c>
      <c r="G10" s="115" t="str">
        <f t="shared" ref="G10:G41" si="1">+IF(F10=0,"",F10-F63)</f>
        <v/>
      </c>
      <c r="H10" s="110" t="str">
        <f>+IF(F10=0,"",'Ark1'!AG379)</f>
        <v/>
      </c>
      <c r="I10" s="112"/>
      <c r="J10" s="110" t="str">
        <f>+IF(F10=0,"",'Ark1'!AH379)</f>
        <v/>
      </c>
      <c r="K10" s="111"/>
      <c r="L10" s="18" t="str">
        <f>+IF(F10=0,"",'Ark1'!AJ379)</f>
        <v/>
      </c>
      <c r="M10" s="134"/>
      <c r="N10" s="60" t="str">
        <f>+IF(L10=0,"",'Ark1'!AK379)</f>
        <v/>
      </c>
      <c r="O10" s="60" t="str">
        <f>+IF(L10=0,"",'Ark1'!AL379)</f>
        <v/>
      </c>
      <c r="P10" s="134"/>
      <c r="Q10" s="5" t="str">
        <f>+IF(F10=0,"",'Ark1'!S379)</f>
        <v/>
      </c>
      <c r="R10" s="109" t="str">
        <f t="shared" ref="R10:R41" si="2">+IF(F10=0,"",Q10-Q63)</f>
        <v/>
      </c>
      <c r="S10" s="109" t="str">
        <f>+IF(F10=0,"",'Ark1'!T379)</f>
        <v/>
      </c>
      <c r="T10" s="109" t="str">
        <f t="shared" ref="T10:T41" si="3">+IF(F10=0,"",S10-S63)</f>
        <v/>
      </c>
      <c r="U10" s="60" t="str">
        <f>+IF(F10=0,"",'Ark1'!U379)</f>
        <v/>
      </c>
      <c r="V10" s="110" t="str">
        <f t="shared" ref="V10:V41" si="4">+IF(F10=0,"",U10-U63)</f>
        <v/>
      </c>
      <c r="W10" s="329" t="str">
        <f>+IF(F10=0,"",'Ark1'!W379)</f>
        <v/>
      </c>
      <c r="X10" s="115" t="str">
        <f>+IF(F10=0,"",'Ark1'!X379)</f>
        <v/>
      </c>
      <c r="Y10" s="115" t="str">
        <f>+IF(F10=0,"",'Ark1'!Y379)</f>
        <v/>
      </c>
      <c r="Z10" s="332"/>
      <c r="AA10" s="329" t="str">
        <f>+IF(F10=0,"",'Ark1'!AA379)</f>
        <v/>
      </c>
      <c r="AB10" s="330" t="str">
        <f>+IF(F10=0,"",'Ark1'!AB379)</f>
        <v/>
      </c>
      <c r="AC10" s="330" t="str">
        <f>+IF(F10=0,"",'Ark1'!AC379)</f>
        <v/>
      </c>
      <c r="AD10" s="109" t="str">
        <f t="shared" ref="AD10:AD41" si="5">+IF(F10=0,"",U10/Q10)</f>
        <v/>
      </c>
      <c r="AE10" s="110"/>
      <c r="AF10" s="26"/>
      <c r="AP10"/>
      <c r="AT10"/>
      <c r="AU10"/>
      <c r="AV10"/>
      <c r="AW10"/>
      <c r="AX10"/>
      <c r="AY10"/>
      <c r="BC10"/>
      <c r="BD10"/>
      <c r="BE10"/>
    </row>
    <row r="11" spans="1:57" ht="15" customHeight="1">
      <c r="A11" s="26"/>
      <c r="B11" s="108">
        <f>+'Ark1'!C380</f>
        <v>2024</v>
      </c>
      <c r="C11" s="108">
        <f>+'Ark1'!E380</f>
        <v>2</v>
      </c>
      <c r="D11" s="331" t="str">
        <f>+IF(F11=0,"",'Ark1'!Q380)</f>
        <v/>
      </c>
      <c r="E11" s="115" t="str">
        <f t="shared" si="0"/>
        <v/>
      </c>
      <c r="F11" s="337">
        <f>+'Ark1'!R380</f>
        <v>0</v>
      </c>
      <c r="G11" s="115" t="str">
        <f t="shared" si="1"/>
        <v/>
      </c>
      <c r="H11" s="110" t="str">
        <f>+IF(F11=0,"",'Ark1'!AG380)</f>
        <v/>
      </c>
      <c r="I11" s="112"/>
      <c r="J11" s="110" t="str">
        <f>+IF(F11=0,"",'Ark1'!AH380)</f>
        <v/>
      </c>
      <c r="K11" s="111"/>
      <c r="L11" s="18" t="str">
        <f>+IF(F11=0,"",'Ark1'!AJ380)</f>
        <v/>
      </c>
      <c r="M11" s="134"/>
      <c r="N11" s="60" t="str">
        <f>+IF(L11=0,"",'Ark1'!AK380)</f>
        <v/>
      </c>
      <c r="O11" s="60" t="str">
        <f>+IF(L11=0,"",'Ark1'!AL380)</f>
        <v/>
      </c>
      <c r="P11" s="134"/>
      <c r="Q11" s="5" t="str">
        <f>+IF(F11=0,"",'Ark1'!S380)</f>
        <v/>
      </c>
      <c r="R11" s="109" t="str">
        <f t="shared" si="2"/>
        <v/>
      </c>
      <c r="S11" s="109" t="str">
        <f>+IF(F11=0,"",'Ark1'!T380)</f>
        <v/>
      </c>
      <c r="T11" s="109" t="str">
        <f t="shared" si="3"/>
        <v/>
      </c>
      <c r="U11" s="60" t="str">
        <f>+IF(F11=0,"",'Ark1'!U380)</f>
        <v/>
      </c>
      <c r="V11" s="110" t="str">
        <f t="shared" si="4"/>
        <v/>
      </c>
      <c r="W11" s="329" t="str">
        <f>+IF(F11=0,"",'Ark1'!W380)</f>
        <v/>
      </c>
      <c r="X11" s="115" t="str">
        <f>+IF(F11=0,"",'Ark1'!X380)</f>
        <v/>
      </c>
      <c r="Y11" s="115" t="str">
        <f>+IF(F11=0,"",'Ark1'!Y380)</f>
        <v/>
      </c>
      <c r="Z11" s="332"/>
      <c r="AA11" s="329" t="str">
        <f>+IF(F11=0,"",'Ark1'!AA380)</f>
        <v/>
      </c>
      <c r="AB11" s="330" t="str">
        <f>+IF(F11=0,"",'Ark1'!AB380)</f>
        <v/>
      </c>
      <c r="AC11" s="330" t="str">
        <f>+IF(F11=0,"",'Ark1'!AC380)</f>
        <v/>
      </c>
      <c r="AD11" s="109" t="str">
        <f t="shared" si="5"/>
        <v/>
      </c>
      <c r="AE11" s="110"/>
      <c r="AF11" s="26"/>
      <c r="AP11"/>
      <c r="AT11"/>
      <c r="AU11"/>
      <c r="AV11"/>
      <c r="AW11"/>
      <c r="AX11"/>
      <c r="AY11"/>
      <c r="BC11"/>
      <c r="BD11"/>
      <c r="BE11"/>
    </row>
    <row r="12" spans="1:57" ht="15" customHeight="1">
      <c r="A12" s="26"/>
      <c r="B12" s="108">
        <f>+'Ark1'!C381</f>
        <v>2024</v>
      </c>
      <c r="C12" s="108">
        <f>+'Ark1'!E381</f>
        <v>3</v>
      </c>
      <c r="D12" s="331" t="str">
        <f>+IF(F12=0,"",'Ark1'!Q381)</f>
        <v/>
      </c>
      <c r="E12" s="115" t="str">
        <f t="shared" si="0"/>
        <v/>
      </c>
      <c r="F12" s="337">
        <f>+'Ark1'!R381</f>
        <v>0</v>
      </c>
      <c r="G12" s="115" t="str">
        <f t="shared" si="1"/>
        <v/>
      </c>
      <c r="H12" s="110" t="str">
        <f>+IF(F12=0,"",'Ark1'!AG381)</f>
        <v/>
      </c>
      <c r="I12" s="112"/>
      <c r="J12" s="110" t="str">
        <f>+IF(F12=0,"",'Ark1'!AH381)</f>
        <v/>
      </c>
      <c r="K12" s="111"/>
      <c r="L12" s="18" t="str">
        <f>+IF(F12=0,"",'Ark1'!AJ381)</f>
        <v/>
      </c>
      <c r="M12" s="134"/>
      <c r="N12" s="60" t="str">
        <f>+IF(L12=0,"",'Ark1'!AK381)</f>
        <v/>
      </c>
      <c r="O12" s="60" t="str">
        <f>+IF(L12=0,"",'Ark1'!AL381)</f>
        <v/>
      </c>
      <c r="P12" s="134"/>
      <c r="Q12" s="5" t="str">
        <f>+IF(F12=0,"",'Ark1'!S381)</f>
        <v/>
      </c>
      <c r="R12" s="109" t="str">
        <f t="shared" si="2"/>
        <v/>
      </c>
      <c r="S12" s="109" t="str">
        <f>+IF(F12=0,"",'Ark1'!T381)</f>
        <v/>
      </c>
      <c r="T12" s="109" t="str">
        <f t="shared" si="3"/>
        <v/>
      </c>
      <c r="U12" s="60" t="str">
        <f>+IF(F12=0,"",'Ark1'!U381)</f>
        <v/>
      </c>
      <c r="V12" s="110" t="str">
        <f t="shared" si="4"/>
        <v/>
      </c>
      <c r="W12" s="329" t="str">
        <f>+IF(F12=0,"",'Ark1'!W381)</f>
        <v/>
      </c>
      <c r="X12" s="115" t="str">
        <f>+IF(F12=0,"",'Ark1'!X381)</f>
        <v/>
      </c>
      <c r="Y12" s="115" t="str">
        <f>+IF(F12=0,"",'Ark1'!Y381)</f>
        <v/>
      </c>
      <c r="Z12" s="332"/>
      <c r="AA12" s="329" t="str">
        <f>+IF(F12=0,"",'Ark1'!AA381)</f>
        <v/>
      </c>
      <c r="AB12" s="330" t="str">
        <f>+IF(F12=0,"",'Ark1'!AB381)</f>
        <v/>
      </c>
      <c r="AC12" s="330" t="str">
        <f>+IF(F12=0,"",'Ark1'!AC381)</f>
        <v/>
      </c>
      <c r="AD12" s="109" t="str">
        <f t="shared" si="5"/>
        <v/>
      </c>
      <c r="AE12" s="110"/>
      <c r="AF12" s="26"/>
      <c r="AP12"/>
      <c r="AT12"/>
      <c r="AU12"/>
      <c r="AV12"/>
      <c r="AW12"/>
      <c r="AX12"/>
      <c r="AY12"/>
      <c r="BC12"/>
      <c r="BD12"/>
      <c r="BE12"/>
    </row>
    <row r="13" spans="1:57" ht="15" customHeight="1">
      <c r="A13" s="26"/>
      <c r="B13" s="108">
        <f>+'Ark1'!C382</f>
        <v>2024</v>
      </c>
      <c r="C13" s="108">
        <f>+'Ark1'!E382</f>
        <v>4</v>
      </c>
      <c r="D13" s="331" t="str">
        <f>+IF(F13=0,"",'Ark1'!Q382)</f>
        <v/>
      </c>
      <c r="E13" s="115" t="str">
        <f t="shared" si="0"/>
        <v/>
      </c>
      <c r="F13" s="337">
        <f>+'Ark1'!R382</f>
        <v>0</v>
      </c>
      <c r="G13" s="115" t="str">
        <f t="shared" si="1"/>
        <v/>
      </c>
      <c r="H13" s="110" t="str">
        <f>+IF(F13=0,"",'Ark1'!AG382)</f>
        <v/>
      </c>
      <c r="I13" s="112"/>
      <c r="J13" s="110" t="str">
        <f>+IF(F13=0,"",'Ark1'!AH382)</f>
        <v/>
      </c>
      <c r="K13" s="111"/>
      <c r="L13" s="18" t="str">
        <f>+IF(F13=0,"",'Ark1'!AJ382)</f>
        <v/>
      </c>
      <c r="M13" s="134"/>
      <c r="N13" s="60" t="str">
        <f>+IF(L13=0,"",'Ark1'!AK382)</f>
        <v/>
      </c>
      <c r="O13" s="60" t="str">
        <f>+IF(L13=0,"",'Ark1'!AL382)</f>
        <v/>
      </c>
      <c r="P13" s="134"/>
      <c r="Q13" s="5" t="str">
        <f>+IF(F13=0,"",'Ark1'!S382)</f>
        <v/>
      </c>
      <c r="R13" s="109" t="str">
        <f t="shared" si="2"/>
        <v/>
      </c>
      <c r="S13" s="109" t="str">
        <f>+IF(F13=0,"",'Ark1'!T382)</f>
        <v/>
      </c>
      <c r="T13" s="109" t="str">
        <f t="shared" si="3"/>
        <v/>
      </c>
      <c r="U13" s="60" t="str">
        <f>+IF(F13=0,"",'Ark1'!U382)</f>
        <v/>
      </c>
      <c r="V13" s="110" t="str">
        <f t="shared" si="4"/>
        <v/>
      </c>
      <c r="W13" s="329" t="str">
        <f>+IF(F13=0,"",'Ark1'!W382)</f>
        <v/>
      </c>
      <c r="X13" s="115" t="str">
        <f>+IF(F13=0,"",'Ark1'!X382)</f>
        <v/>
      </c>
      <c r="Y13" s="115" t="str">
        <f>+IF(F13=0,"",'Ark1'!Y382)</f>
        <v/>
      </c>
      <c r="Z13" s="332"/>
      <c r="AA13" s="329" t="str">
        <f>+IF(F13=0,"",'Ark1'!AA382)</f>
        <v/>
      </c>
      <c r="AB13" s="330" t="str">
        <f>+IF(F13=0,"",'Ark1'!AB382)</f>
        <v/>
      </c>
      <c r="AC13" s="330" t="str">
        <f>+IF(F13=0,"",'Ark1'!AC382)</f>
        <v/>
      </c>
      <c r="AD13" s="109" t="str">
        <f t="shared" si="5"/>
        <v/>
      </c>
      <c r="AE13" s="110"/>
      <c r="AF13" s="26"/>
      <c r="AP13"/>
      <c r="AT13"/>
      <c r="AU13"/>
      <c r="AV13"/>
      <c r="AW13"/>
      <c r="AX13"/>
      <c r="AY13"/>
      <c r="BC13"/>
      <c r="BD13"/>
      <c r="BE13"/>
    </row>
    <row r="14" spans="1:57" ht="15" customHeight="1">
      <c r="A14" s="26"/>
      <c r="B14" s="108">
        <f>+'Ark1'!C383</f>
        <v>2024</v>
      </c>
      <c r="C14" s="108">
        <f>+'Ark1'!E383</f>
        <v>5</v>
      </c>
      <c r="D14" s="331" t="str">
        <f>+IF(F14=0,"",'Ark1'!Q383)</f>
        <v/>
      </c>
      <c r="E14" s="115" t="str">
        <f t="shared" si="0"/>
        <v/>
      </c>
      <c r="F14" s="337">
        <f>+'Ark1'!R383</f>
        <v>0</v>
      </c>
      <c r="G14" s="115" t="str">
        <f t="shared" si="1"/>
        <v/>
      </c>
      <c r="H14" s="110" t="str">
        <f>+IF(F14=0,"",'Ark1'!AG383)</f>
        <v/>
      </c>
      <c r="I14" s="112"/>
      <c r="J14" s="110" t="str">
        <f>+IF(F14=0,"",'Ark1'!AH383)</f>
        <v/>
      </c>
      <c r="K14" s="111"/>
      <c r="L14" s="18" t="str">
        <f>+IF(F14=0,"",'Ark1'!AJ383)</f>
        <v/>
      </c>
      <c r="M14" s="134"/>
      <c r="N14" s="60" t="str">
        <f>+IF(L14=0,"",'Ark1'!AK383)</f>
        <v/>
      </c>
      <c r="O14" s="60" t="str">
        <f>+IF(L14=0,"",'Ark1'!AL383)</f>
        <v/>
      </c>
      <c r="P14" s="134"/>
      <c r="Q14" s="5" t="str">
        <f>+IF(F14=0,"",'Ark1'!S383)</f>
        <v/>
      </c>
      <c r="R14" s="109" t="str">
        <f t="shared" si="2"/>
        <v/>
      </c>
      <c r="S14" s="109" t="str">
        <f>+IF(F14=0,"",'Ark1'!T383)</f>
        <v/>
      </c>
      <c r="T14" s="109" t="str">
        <f t="shared" si="3"/>
        <v/>
      </c>
      <c r="U14" s="60" t="str">
        <f>+IF(F14=0,"",'Ark1'!U383)</f>
        <v/>
      </c>
      <c r="V14" s="110" t="str">
        <f t="shared" si="4"/>
        <v/>
      </c>
      <c r="W14" s="329" t="str">
        <f>+IF(F14=0,"",'Ark1'!W383)</f>
        <v/>
      </c>
      <c r="X14" s="115" t="str">
        <f>+IF(F14=0,"",'Ark1'!X383)</f>
        <v/>
      </c>
      <c r="Y14" s="115" t="str">
        <f>+IF(F14=0,"",'Ark1'!Y383)</f>
        <v/>
      </c>
      <c r="Z14" s="332"/>
      <c r="AA14" s="329" t="str">
        <f>+IF(F14=0,"",'Ark1'!AA383)</f>
        <v/>
      </c>
      <c r="AB14" s="330" t="str">
        <f>+IF(F14=0,"",'Ark1'!AB383)</f>
        <v/>
      </c>
      <c r="AC14" s="330" t="str">
        <f>+IF(F14=0,"",'Ark1'!AC383)</f>
        <v/>
      </c>
      <c r="AD14" s="109" t="str">
        <f t="shared" si="5"/>
        <v/>
      </c>
      <c r="AE14" s="110"/>
      <c r="AF14" s="26"/>
      <c r="AP14"/>
      <c r="AT14"/>
      <c r="AU14"/>
      <c r="AV14"/>
      <c r="AW14"/>
      <c r="AX14"/>
      <c r="AY14"/>
      <c r="BC14"/>
      <c r="BD14"/>
      <c r="BE14"/>
    </row>
    <row r="15" spans="1:57" ht="15" customHeight="1">
      <c r="A15" s="26"/>
      <c r="B15" s="108">
        <f>+'Ark1'!C384</f>
        <v>2024</v>
      </c>
      <c r="C15" s="108">
        <f>+'Ark1'!E384</f>
        <v>6</v>
      </c>
      <c r="D15" s="331" t="str">
        <f>+IF(F15=0,"",'Ark1'!Q384)</f>
        <v/>
      </c>
      <c r="E15" s="115" t="str">
        <f t="shared" si="0"/>
        <v/>
      </c>
      <c r="F15" s="337">
        <f>+'Ark1'!R384</f>
        <v>0</v>
      </c>
      <c r="G15" s="115" t="str">
        <f t="shared" si="1"/>
        <v/>
      </c>
      <c r="H15" s="110" t="str">
        <f>+IF(F15=0,"",'Ark1'!AG384)</f>
        <v/>
      </c>
      <c r="I15" s="112"/>
      <c r="J15" s="110" t="str">
        <f>+IF(F15=0,"",'Ark1'!AH384)</f>
        <v/>
      </c>
      <c r="K15" s="111"/>
      <c r="L15" s="18" t="str">
        <f>+IF(F15=0,"",'Ark1'!AJ384)</f>
        <v/>
      </c>
      <c r="M15" s="134"/>
      <c r="N15" s="60" t="str">
        <f>+IF(L15=0,"",'Ark1'!AK384)</f>
        <v/>
      </c>
      <c r="O15" s="60" t="str">
        <f>+IF(L15=0,"",'Ark1'!AL384)</f>
        <v/>
      </c>
      <c r="P15" s="134"/>
      <c r="Q15" s="5" t="str">
        <f>+IF(F15=0,"",'Ark1'!S384)</f>
        <v/>
      </c>
      <c r="R15" s="109" t="str">
        <f t="shared" si="2"/>
        <v/>
      </c>
      <c r="S15" s="109" t="str">
        <f>+IF(F15=0,"",'Ark1'!T384)</f>
        <v/>
      </c>
      <c r="T15" s="109" t="str">
        <f t="shared" si="3"/>
        <v/>
      </c>
      <c r="U15" s="60" t="str">
        <f>+IF(F15=0,"",'Ark1'!U384)</f>
        <v/>
      </c>
      <c r="V15" s="110" t="str">
        <f t="shared" si="4"/>
        <v/>
      </c>
      <c r="W15" s="329" t="str">
        <f>+IF(F15=0,"",'Ark1'!W384)</f>
        <v/>
      </c>
      <c r="X15" s="115" t="str">
        <f>+IF(F15=0,"",'Ark1'!X384)</f>
        <v/>
      </c>
      <c r="Y15" s="115" t="str">
        <f>+IF(F15=0,"",'Ark1'!Y384)</f>
        <v/>
      </c>
      <c r="Z15" s="332"/>
      <c r="AA15" s="329" t="str">
        <f>+IF(F15=0,"",'Ark1'!AA384)</f>
        <v/>
      </c>
      <c r="AB15" s="330" t="str">
        <f>+IF(F15=0,"",'Ark1'!AB384)</f>
        <v/>
      </c>
      <c r="AC15" s="330" t="str">
        <f>+IF(F15=0,"",'Ark1'!AC384)</f>
        <v/>
      </c>
      <c r="AD15" s="109" t="str">
        <f t="shared" si="5"/>
        <v/>
      </c>
      <c r="AE15" s="110"/>
      <c r="AF15" s="26"/>
      <c r="AP15"/>
      <c r="AT15"/>
      <c r="AU15"/>
      <c r="AV15"/>
      <c r="AW15"/>
      <c r="AX15"/>
      <c r="AY15"/>
      <c r="BC15"/>
      <c r="BD15"/>
      <c r="BE15"/>
    </row>
    <row r="16" spans="1:57" ht="15" customHeight="1">
      <c r="A16" s="26"/>
      <c r="B16" s="108">
        <f>+'Ark1'!C385</f>
        <v>2024</v>
      </c>
      <c r="C16" s="108">
        <f>+'Ark1'!E385</f>
        <v>7</v>
      </c>
      <c r="D16" s="331" t="str">
        <f>+IF(F16=0,"",'Ark1'!Q385)</f>
        <v/>
      </c>
      <c r="E16" s="115" t="str">
        <f t="shared" si="0"/>
        <v/>
      </c>
      <c r="F16" s="337">
        <f>+'Ark1'!R385</f>
        <v>0</v>
      </c>
      <c r="G16" s="115" t="str">
        <f t="shared" si="1"/>
        <v/>
      </c>
      <c r="H16" s="110" t="str">
        <f>+IF(F16=0,"",'Ark1'!AG385)</f>
        <v/>
      </c>
      <c r="I16" s="112"/>
      <c r="J16" s="110" t="str">
        <f>+IF(F16=0,"",'Ark1'!AH385)</f>
        <v/>
      </c>
      <c r="K16" s="111"/>
      <c r="L16" s="18" t="str">
        <f>+IF(F16=0,"",'Ark1'!AJ385)</f>
        <v/>
      </c>
      <c r="M16" s="134"/>
      <c r="N16" s="60" t="str">
        <f>+IF(L16=0,"",'Ark1'!AK385)</f>
        <v/>
      </c>
      <c r="O16" s="60" t="str">
        <f>+IF(L16=0,"",'Ark1'!AL385)</f>
        <v/>
      </c>
      <c r="P16" s="134"/>
      <c r="Q16" s="5" t="str">
        <f>+IF(F16=0,"",'Ark1'!S385)</f>
        <v/>
      </c>
      <c r="R16" s="109" t="str">
        <f t="shared" si="2"/>
        <v/>
      </c>
      <c r="S16" s="109" t="str">
        <f>+IF(F16=0,"",'Ark1'!T385)</f>
        <v/>
      </c>
      <c r="T16" s="109" t="str">
        <f t="shared" si="3"/>
        <v/>
      </c>
      <c r="U16" s="60" t="str">
        <f>+IF(F16=0,"",'Ark1'!U385)</f>
        <v/>
      </c>
      <c r="V16" s="110" t="str">
        <f t="shared" si="4"/>
        <v/>
      </c>
      <c r="W16" s="329" t="str">
        <f>+IF(F16=0,"",'Ark1'!W385)</f>
        <v/>
      </c>
      <c r="X16" s="115" t="str">
        <f>+IF(F16=0,"",'Ark1'!X385)</f>
        <v/>
      </c>
      <c r="Y16" s="115" t="str">
        <f>+IF(F16=0,"",'Ark1'!Y385)</f>
        <v/>
      </c>
      <c r="Z16" s="332"/>
      <c r="AA16" s="329" t="str">
        <f>+IF(F16=0,"",'Ark1'!AA385)</f>
        <v/>
      </c>
      <c r="AB16" s="330" t="str">
        <f>+IF(F16=0,"",'Ark1'!AB385)</f>
        <v/>
      </c>
      <c r="AC16" s="330" t="str">
        <f>+IF(F16=0,"",'Ark1'!AC385)</f>
        <v/>
      </c>
      <c r="AD16" s="109" t="str">
        <f t="shared" si="5"/>
        <v/>
      </c>
      <c r="AE16" s="110"/>
      <c r="AF16" s="26"/>
      <c r="AP16"/>
      <c r="AT16"/>
      <c r="AU16"/>
      <c r="AV16"/>
      <c r="AW16"/>
      <c r="AX16"/>
      <c r="AY16"/>
      <c r="BC16"/>
      <c r="BD16"/>
      <c r="BE16"/>
    </row>
    <row r="17" spans="1:57" ht="15" customHeight="1">
      <c r="A17" s="26"/>
      <c r="B17" s="108">
        <f>+'Ark1'!C386</f>
        <v>2024</v>
      </c>
      <c r="C17" s="108">
        <f>+'Ark1'!E386</f>
        <v>8</v>
      </c>
      <c r="D17" s="331" t="str">
        <f>+IF(F17=0,"",'Ark1'!Q386)</f>
        <v/>
      </c>
      <c r="E17" s="115" t="str">
        <f t="shared" si="0"/>
        <v/>
      </c>
      <c r="F17" s="337">
        <f>+'Ark1'!R386</f>
        <v>0</v>
      </c>
      <c r="G17" s="115" t="str">
        <f t="shared" si="1"/>
        <v/>
      </c>
      <c r="H17" s="110" t="str">
        <f>+IF(F17=0,"",'Ark1'!AG386)</f>
        <v/>
      </c>
      <c r="I17" s="112"/>
      <c r="J17" s="110" t="str">
        <f>+IF(F17=0,"",'Ark1'!AH386)</f>
        <v/>
      </c>
      <c r="K17" s="111"/>
      <c r="L17" s="18" t="str">
        <f>+IF(F17=0,"",'Ark1'!AJ386)</f>
        <v/>
      </c>
      <c r="M17" s="134"/>
      <c r="N17" s="60" t="str">
        <f>+IF(L17=0,"",'Ark1'!AK386)</f>
        <v/>
      </c>
      <c r="O17" s="60" t="str">
        <f>+IF(L17=0,"",'Ark1'!AL386)</f>
        <v/>
      </c>
      <c r="P17" s="134"/>
      <c r="Q17" s="5" t="str">
        <f>+IF(F17=0,"",'Ark1'!S386)</f>
        <v/>
      </c>
      <c r="R17" s="109" t="str">
        <f t="shared" si="2"/>
        <v/>
      </c>
      <c r="S17" s="109" t="str">
        <f>+IF(F17=0,"",'Ark1'!T386)</f>
        <v/>
      </c>
      <c r="T17" s="109" t="str">
        <f t="shared" si="3"/>
        <v/>
      </c>
      <c r="U17" s="60" t="str">
        <f>+IF(F17=0,"",'Ark1'!U386)</f>
        <v/>
      </c>
      <c r="V17" s="110" t="str">
        <f t="shared" si="4"/>
        <v/>
      </c>
      <c r="W17" s="329" t="str">
        <f>+IF(F17=0,"",'Ark1'!W386)</f>
        <v/>
      </c>
      <c r="X17" s="115" t="str">
        <f>+IF(F17=0,"",'Ark1'!X386)</f>
        <v/>
      </c>
      <c r="Y17" s="115" t="str">
        <f>+IF(F17=0,"",'Ark1'!Y386)</f>
        <v/>
      </c>
      <c r="Z17" s="332"/>
      <c r="AA17" s="329" t="str">
        <f>+IF(F17=0,"",'Ark1'!AA386)</f>
        <v/>
      </c>
      <c r="AB17" s="330" t="str">
        <f>+IF(F17=0,"",'Ark1'!AB386)</f>
        <v/>
      </c>
      <c r="AC17" s="330" t="str">
        <f>+IF(F17=0,"",'Ark1'!AC386)</f>
        <v/>
      </c>
      <c r="AD17" s="109" t="str">
        <f t="shared" si="5"/>
        <v/>
      </c>
      <c r="AE17" s="110"/>
      <c r="AF17" s="26"/>
      <c r="AP17"/>
      <c r="AT17"/>
      <c r="AU17"/>
      <c r="AV17"/>
      <c r="AW17"/>
      <c r="AX17"/>
      <c r="AY17"/>
      <c r="BC17"/>
      <c r="BD17"/>
      <c r="BE17"/>
    </row>
    <row r="18" spans="1:57" ht="15" customHeight="1">
      <c r="A18" s="26"/>
      <c r="B18" s="108">
        <f>+'Ark1'!C387</f>
        <v>2024</v>
      </c>
      <c r="C18" s="108">
        <f>+'Ark1'!E387</f>
        <v>9</v>
      </c>
      <c r="D18" s="331" t="str">
        <f>+IF(F18=0,"",'Ark1'!Q387)</f>
        <v/>
      </c>
      <c r="E18" s="115" t="str">
        <f t="shared" si="0"/>
        <v/>
      </c>
      <c r="F18" s="337">
        <f>+'Ark1'!R387</f>
        <v>0</v>
      </c>
      <c r="G18" s="115" t="str">
        <f t="shared" si="1"/>
        <v/>
      </c>
      <c r="H18" s="110" t="str">
        <f>+IF(F18=0,"",'Ark1'!AG387)</f>
        <v/>
      </c>
      <c r="I18" s="112"/>
      <c r="J18" s="110" t="str">
        <f>+IF(F18=0,"",'Ark1'!AH387)</f>
        <v/>
      </c>
      <c r="K18" s="111"/>
      <c r="L18" s="18" t="str">
        <f>+IF(F18=0,"",'Ark1'!AJ387)</f>
        <v/>
      </c>
      <c r="M18" s="134"/>
      <c r="N18" s="60" t="str">
        <f>+IF(L18=0,"",'Ark1'!AK387)</f>
        <v/>
      </c>
      <c r="O18" s="60" t="str">
        <f>+IF(L18=0,"",'Ark1'!AL387)</f>
        <v/>
      </c>
      <c r="P18" s="134"/>
      <c r="Q18" s="5" t="str">
        <f>+IF(F18=0,"",'Ark1'!S387)</f>
        <v/>
      </c>
      <c r="R18" s="109" t="str">
        <f t="shared" si="2"/>
        <v/>
      </c>
      <c r="S18" s="109" t="str">
        <f>+IF(F18=0,"",'Ark1'!T387)</f>
        <v/>
      </c>
      <c r="T18" s="109" t="str">
        <f t="shared" si="3"/>
        <v/>
      </c>
      <c r="U18" s="60" t="str">
        <f>+IF(F18=0,"",'Ark1'!U387)</f>
        <v/>
      </c>
      <c r="V18" s="110" t="str">
        <f t="shared" si="4"/>
        <v/>
      </c>
      <c r="W18" s="329" t="str">
        <f>+IF(F18=0,"",'Ark1'!W387)</f>
        <v/>
      </c>
      <c r="X18" s="115" t="str">
        <f>+IF(F18=0,"",'Ark1'!X387)</f>
        <v/>
      </c>
      <c r="Y18" s="115" t="str">
        <f>+IF(F18=0,"",'Ark1'!Y387)</f>
        <v/>
      </c>
      <c r="Z18" s="332"/>
      <c r="AA18" s="329" t="str">
        <f>+IF(F18=0,"",'Ark1'!AA387)</f>
        <v/>
      </c>
      <c r="AB18" s="330" t="str">
        <f>+IF(F18=0,"",'Ark1'!AB387)</f>
        <v/>
      </c>
      <c r="AC18" s="330" t="str">
        <f>+IF(F18=0,"",'Ark1'!AC387)</f>
        <v/>
      </c>
      <c r="AD18" s="109" t="str">
        <f t="shared" si="5"/>
        <v/>
      </c>
      <c r="AE18" s="110"/>
      <c r="AF18" s="26"/>
      <c r="AP18"/>
      <c r="AT18"/>
      <c r="AU18"/>
      <c r="AV18"/>
      <c r="AW18"/>
      <c r="AX18"/>
      <c r="AY18"/>
      <c r="BC18"/>
      <c r="BD18"/>
      <c r="BE18"/>
    </row>
    <row r="19" spans="1:57" ht="15" customHeight="1">
      <c r="A19" s="26"/>
      <c r="B19" s="108">
        <f>+'Ark1'!C388</f>
        <v>2024</v>
      </c>
      <c r="C19" s="108">
        <f>+'Ark1'!E388</f>
        <v>10</v>
      </c>
      <c r="D19" s="331">
        <f>+IF(F19=0,"",'Ark1'!Q388)</f>
        <v>2</v>
      </c>
      <c r="E19" s="115">
        <f t="shared" si="0"/>
        <v>1</v>
      </c>
      <c r="F19" s="337">
        <f>+'Ark1'!R388</f>
        <v>2</v>
      </c>
      <c r="G19" s="115">
        <f t="shared" si="1"/>
        <v>1</v>
      </c>
      <c r="H19" s="110">
        <f>+IF(F19=0,"",'Ark1'!AG388)</f>
        <v>0.10509721492380449</v>
      </c>
      <c r="I19" s="112"/>
      <c r="J19" s="110">
        <f>+IF(F19=0,"",'Ark1'!AH388)</f>
        <v>0.16999779759938341</v>
      </c>
      <c r="K19" s="111"/>
      <c r="L19" s="18">
        <f>+IF(F19=0,"",'Ark1'!AJ388)</f>
        <v>2</v>
      </c>
      <c r="M19" s="134"/>
      <c r="N19" s="60">
        <f>+IF(L19=0,"",'Ark1'!AK388)</f>
        <v>108.9</v>
      </c>
      <c r="O19" s="60">
        <f>+IF(L19=0,"",'Ark1'!AL388)</f>
        <v>19.799750064793606</v>
      </c>
      <c r="P19" s="134"/>
      <c r="Q19" s="5">
        <f>+IF(F19=0,"",'Ark1'!S388)</f>
        <v>6</v>
      </c>
      <c r="R19" s="109">
        <f t="shared" si="2"/>
        <v>-3</v>
      </c>
      <c r="S19" s="109">
        <f>+IF(F19=0,"",'Ark1'!T388)</f>
        <v>4.5</v>
      </c>
      <c r="T19" s="109">
        <f t="shared" si="3"/>
        <v>-2.5</v>
      </c>
      <c r="U19" s="60">
        <f>+IF(F19=0,"",'Ark1'!U388)</f>
        <v>24.7</v>
      </c>
      <c r="V19" s="110">
        <f t="shared" si="4"/>
        <v>-2.1999999999999993</v>
      </c>
      <c r="W19" s="329">
        <f>+IF(F19=0,"",'Ark1'!W388)</f>
        <v>0</v>
      </c>
      <c r="X19" s="115">
        <f>+IF(F19=0,"",'Ark1'!X388)</f>
        <v>100</v>
      </c>
      <c r="Y19" s="115">
        <f>+IF(F19=0,"",'Ark1'!Y388)</f>
        <v>50</v>
      </c>
      <c r="Z19" s="332"/>
      <c r="AA19" s="329">
        <f>+IF(F19=0,"",'Ark1'!AA388)</f>
        <v>2.5</v>
      </c>
      <c r="AB19" s="330">
        <f>+IF(F19=0,"",'Ark1'!AB388)</f>
        <v>3</v>
      </c>
      <c r="AC19" s="330">
        <f>+IF(F19=0,"",'Ark1'!AC388)</f>
        <v>0.5</v>
      </c>
      <c r="AD19" s="109">
        <f t="shared" si="5"/>
        <v>4.1166666666666663</v>
      </c>
      <c r="AE19" s="110"/>
      <c r="AF19" s="26"/>
      <c r="AP19"/>
      <c r="AT19"/>
      <c r="AU19"/>
      <c r="AV19"/>
      <c r="AW19"/>
      <c r="AX19"/>
      <c r="AY19"/>
      <c r="BC19"/>
      <c r="BD19"/>
      <c r="BE19"/>
    </row>
    <row r="20" spans="1:57" ht="15" customHeight="1">
      <c r="A20" s="26"/>
      <c r="B20" s="108">
        <f>+'Ark1'!C389</f>
        <v>2024</v>
      </c>
      <c r="C20" s="108">
        <f>+'Ark1'!E389</f>
        <v>11</v>
      </c>
      <c r="D20" s="331" t="str">
        <f>+IF(F20=0,"",'Ark1'!Q389)</f>
        <v/>
      </c>
      <c r="E20" s="115" t="str">
        <f t="shared" si="0"/>
        <v/>
      </c>
      <c r="F20" s="337">
        <f>+'Ark1'!R389</f>
        <v>0</v>
      </c>
      <c r="G20" s="115" t="str">
        <f t="shared" si="1"/>
        <v/>
      </c>
      <c r="H20" s="110" t="str">
        <f>+IF(F20=0,"",'Ark1'!AG389)</f>
        <v/>
      </c>
      <c r="I20" s="112"/>
      <c r="J20" s="110" t="str">
        <f>+IF(F20=0,"",'Ark1'!AH389)</f>
        <v/>
      </c>
      <c r="K20" s="111"/>
      <c r="L20" s="18" t="str">
        <f>+IF(F20=0,"",'Ark1'!AJ389)</f>
        <v/>
      </c>
      <c r="M20" s="134"/>
      <c r="N20" s="60" t="str">
        <f>+IF(L20=0,"",'Ark1'!AK389)</f>
        <v/>
      </c>
      <c r="O20" s="60" t="str">
        <f>+IF(L20=0,"",'Ark1'!AL389)</f>
        <v/>
      </c>
      <c r="P20" s="134"/>
      <c r="Q20" s="5" t="str">
        <f>+IF(F20=0,"",'Ark1'!S389)</f>
        <v/>
      </c>
      <c r="R20" s="109" t="str">
        <f t="shared" si="2"/>
        <v/>
      </c>
      <c r="S20" s="109" t="str">
        <f>+IF(F20=0,"",'Ark1'!T389)</f>
        <v/>
      </c>
      <c r="T20" s="109" t="str">
        <f t="shared" si="3"/>
        <v/>
      </c>
      <c r="U20" s="60" t="str">
        <f>+IF(F20=0,"",'Ark1'!U389)</f>
        <v/>
      </c>
      <c r="V20" s="110" t="str">
        <f t="shared" si="4"/>
        <v/>
      </c>
      <c r="W20" s="329" t="str">
        <f>+IF(F20=0,"",'Ark1'!W389)</f>
        <v/>
      </c>
      <c r="X20" s="115" t="str">
        <f>+IF(F20=0,"",'Ark1'!X389)</f>
        <v/>
      </c>
      <c r="Y20" s="115" t="str">
        <f>+IF(F20=0,"",'Ark1'!Y389)</f>
        <v/>
      </c>
      <c r="Z20" s="332"/>
      <c r="AA20" s="329" t="str">
        <f>+IF(F20=0,"",'Ark1'!AA389)</f>
        <v/>
      </c>
      <c r="AB20" s="330" t="str">
        <f>+IF(F20=0,"",'Ark1'!AB389)</f>
        <v/>
      </c>
      <c r="AC20" s="330" t="str">
        <f>+IF(F20=0,"",'Ark1'!AC389)</f>
        <v/>
      </c>
      <c r="AD20" s="109" t="str">
        <f t="shared" si="5"/>
        <v/>
      </c>
      <c r="AE20" s="110"/>
      <c r="AF20" s="26"/>
      <c r="AP20"/>
      <c r="AT20"/>
      <c r="AU20"/>
      <c r="AV20"/>
      <c r="AW20"/>
      <c r="AX20"/>
      <c r="AY20"/>
      <c r="BC20"/>
      <c r="BD20"/>
      <c r="BE20"/>
    </row>
    <row r="21" spans="1:57" ht="15" customHeight="1">
      <c r="A21" s="26"/>
      <c r="B21" s="108">
        <f>+'Ark1'!C390</f>
        <v>2024</v>
      </c>
      <c r="C21" s="108">
        <f>+'Ark1'!E390</f>
        <v>12</v>
      </c>
      <c r="D21" s="331">
        <f>+IF(F21=0,"",'Ark1'!Q390)</f>
        <v>1</v>
      </c>
      <c r="E21" s="115">
        <f t="shared" si="0"/>
        <v>1</v>
      </c>
      <c r="F21" s="337">
        <f>+'Ark1'!R390</f>
        <v>10</v>
      </c>
      <c r="G21" s="115">
        <f t="shared" si="1"/>
        <v>10</v>
      </c>
      <c r="H21" s="110">
        <f>+IF(F21=0,"",'Ark1'!AG390)</f>
        <v>0.52548607461902253</v>
      </c>
      <c r="I21" s="112"/>
      <c r="J21" s="110">
        <f>+IF(F21=0,"",'Ark1'!AH390)</f>
        <v>0.58191553793635087</v>
      </c>
      <c r="K21" s="111"/>
      <c r="L21" s="18">
        <f>+IF(F21=0,"",'Ark1'!AJ390)</f>
        <v>10</v>
      </c>
      <c r="M21" s="134"/>
      <c r="N21" s="60">
        <f>+IF(L21=0,"",'Ark1'!AK390)</f>
        <v>86.39</v>
      </c>
      <c r="O21" s="60">
        <f>+IF(L21=0,"",'Ark1'!AL390)</f>
        <v>26.116976936200803</v>
      </c>
      <c r="P21" s="134"/>
      <c r="Q21" s="5">
        <f>+IF(F21=0,"",'Ark1'!S390)</f>
        <v>8.8000000000000007</v>
      </c>
      <c r="R21" s="109">
        <f t="shared" si="2"/>
        <v>8.8000000000000007</v>
      </c>
      <c r="S21" s="109">
        <f>+IF(F21=0,"",'Ark1'!T390)</f>
        <v>8.6999999999999993</v>
      </c>
      <c r="T21" s="109">
        <f t="shared" si="3"/>
        <v>8.6999999999999993</v>
      </c>
      <c r="U21" s="60">
        <f>+IF(F21=0,"",'Ark1'!U390)</f>
        <v>16.91</v>
      </c>
      <c r="V21" s="110">
        <f t="shared" si="4"/>
        <v>16.91</v>
      </c>
      <c r="W21" s="329">
        <f>+IF(F21=0,"",'Ark1'!W390)</f>
        <v>60</v>
      </c>
      <c r="X21" s="115">
        <f>+IF(F21=0,"",'Ark1'!X390)</f>
        <v>50</v>
      </c>
      <c r="Y21" s="115">
        <f>+IF(F21=0,"",'Ark1'!Y390)</f>
        <v>0</v>
      </c>
      <c r="Z21" s="332"/>
      <c r="AA21" s="329">
        <f>+IF(F21=0,"",'Ark1'!AA390)</f>
        <v>2.2757196663912658</v>
      </c>
      <c r="AB21" s="330">
        <f>+IF(F21=0,"",'Ark1'!AB390)</f>
        <v>0.3999999999999887</v>
      </c>
      <c r="AC21" s="330">
        <f>+IF(F21=0,"",'Ark1'!AC390)</f>
        <v>0.64031242374329589</v>
      </c>
      <c r="AD21" s="109">
        <f t="shared" si="5"/>
        <v>1.9215909090909089</v>
      </c>
      <c r="AE21" s="110"/>
      <c r="AF21" s="26"/>
      <c r="AP21"/>
      <c r="AT21"/>
      <c r="AU21"/>
      <c r="AV21"/>
      <c r="AW21"/>
      <c r="AX21"/>
      <c r="AY21"/>
      <c r="BC21"/>
      <c r="BD21"/>
      <c r="BE21"/>
    </row>
    <row r="22" spans="1:57" ht="15" customHeight="1">
      <c r="A22" s="26"/>
      <c r="B22" s="108">
        <f>+'Ark1'!C391</f>
        <v>2024</v>
      </c>
      <c r="C22" s="108">
        <f>+'Ark1'!E391</f>
        <v>13</v>
      </c>
      <c r="D22" s="331" t="str">
        <f>+IF(F22=0,"",'Ark1'!Q391)</f>
        <v/>
      </c>
      <c r="E22" s="115" t="str">
        <f t="shared" si="0"/>
        <v/>
      </c>
      <c r="F22" s="337">
        <f>+'Ark1'!R391</f>
        <v>0</v>
      </c>
      <c r="G22" s="115" t="str">
        <f t="shared" si="1"/>
        <v/>
      </c>
      <c r="H22" s="110" t="str">
        <f>+IF(F22=0,"",'Ark1'!AG391)</f>
        <v/>
      </c>
      <c r="I22" s="112"/>
      <c r="J22" s="110" t="str">
        <f>+IF(F22=0,"",'Ark1'!AH391)</f>
        <v/>
      </c>
      <c r="K22" s="111"/>
      <c r="L22" s="18" t="str">
        <f>+IF(F22=0,"",'Ark1'!AJ391)</f>
        <v/>
      </c>
      <c r="M22" s="134"/>
      <c r="N22" s="60" t="str">
        <f>+IF(L22=0,"",'Ark1'!AK391)</f>
        <v/>
      </c>
      <c r="O22" s="60" t="str">
        <f>+IF(L22=0,"",'Ark1'!AL391)</f>
        <v/>
      </c>
      <c r="P22" s="134"/>
      <c r="Q22" s="5" t="str">
        <f>+IF(F22=0,"",'Ark1'!S391)</f>
        <v/>
      </c>
      <c r="R22" s="109" t="str">
        <f t="shared" si="2"/>
        <v/>
      </c>
      <c r="S22" s="109" t="str">
        <f>+IF(F22=0,"",'Ark1'!T391)</f>
        <v/>
      </c>
      <c r="T22" s="109" t="str">
        <f t="shared" si="3"/>
        <v/>
      </c>
      <c r="U22" s="60" t="str">
        <f>+IF(F22=0,"",'Ark1'!U391)</f>
        <v/>
      </c>
      <c r="V22" s="110" t="str">
        <f t="shared" si="4"/>
        <v/>
      </c>
      <c r="W22" s="329" t="str">
        <f>+IF(F22=0,"",'Ark1'!W391)</f>
        <v/>
      </c>
      <c r="X22" s="115" t="str">
        <f>+IF(F22=0,"",'Ark1'!X391)</f>
        <v/>
      </c>
      <c r="Y22" s="115" t="str">
        <f>+IF(F22=0,"",'Ark1'!Y391)</f>
        <v/>
      </c>
      <c r="Z22" s="332"/>
      <c r="AA22" s="329" t="str">
        <f>+IF(F22=0,"",'Ark1'!AA391)</f>
        <v/>
      </c>
      <c r="AB22" s="330" t="str">
        <f>+IF(F22=0,"",'Ark1'!AB391)</f>
        <v/>
      </c>
      <c r="AC22" s="330" t="str">
        <f>+IF(F22=0,"",'Ark1'!AC391)</f>
        <v/>
      </c>
      <c r="AD22" s="109" t="str">
        <f t="shared" si="5"/>
        <v/>
      </c>
      <c r="AE22" s="110"/>
      <c r="AF22" s="26"/>
      <c r="AP22"/>
      <c r="AT22"/>
      <c r="AU22"/>
      <c r="AV22"/>
      <c r="AW22"/>
      <c r="AX22"/>
      <c r="AY22"/>
      <c r="BC22"/>
      <c r="BD22"/>
      <c r="BE22"/>
    </row>
    <row r="23" spans="1:57" ht="15" customHeight="1">
      <c r="A23" s="26"/>
      <c r="B23" s="108">
        <f>+'Ark1'!C392</f>
        <v>2024</v>
      </c>
      <c r="C23" s="108">
        <f>+'Ark1'!E392</f>
        <v>14</v>
      </c>
      <c r="D23" s="331" t="str">
        <f>+IF(F23=0,"",'Ark1'!Q392)</f>
        <v/>
      </c>
      <c r="E23" s="115" t="str">
        <f t="shared" si="0"/>
        <v/>
      </c>
      <c r="F23" s="337">
        <f>+'Ark1'!R392</f>
        <v>0</v>
      </c>
      <c r="G23" s="115" t="str">
        <f t="shared" si="1"/>
        <v/>
      </c>
      <c r="H23" s="110" t="str">
        <f>+IF(F23=0,"",'Ark1'!AG392)</f>
        <v/>
      </c>
      <c r="I23" s="112"/>
      <c r="J23" s="110" t="str">
        <f>+IF(F23=0,"",'Ark1'!AH392)</f>
        <v/>
      </c>
      <c r="K23" s="111"/>
      <c r="L23" s="18" t="str">
        <f>+IF(F23=0,"",'Ark1'!AJ392)</f>
        <v/>
      </c>
      <c r="M23" s="134"/>
      <c r="N23" s="60" t="str">
        <f>+IF(L23=0,"",'Ark1'!AK392)</f>
        <v/>
      </c>
      <c r="O23" s="60" t="str">
        <f>+IF(L23=0,"",'Ark1'!AL392)</f>
        <v/>
      </c>
      <c r="P23" s="134"/>
      <c r="Q23" s="5" t="str">
        <f>+IF(F23=0,"",'Ark1'!S392)</f>
        <v/>
      </c>
      <c r="R23" s="109" t="str">
        <f t="shared" si="2"/>
        <v/>
      </c>
      <c r="S23" s="109" t="str">
        <f>+IF(F23=0,"",'Ark1'!T392)</f>
        <v/>
      </c>
      <c r="T23" s="109" t="str">
        <f t="shared" si="3"/>
        <v/>
      </c>
      <c r="U23" s="60" t="str">
        <f>+IF(F23=0,"",'Ark1'!U392)</f>
        <v/>
      </c>
      <c r="V23" s="110" t="str">
        <f t="shared" si="4"/>
        <v/>
      </c>
      <c r="W23" s="329" t="str">
        <f>+IF(F23=0,"",'Ark1'!W392)</f>
        <v/>
      </c>
      <c r="X23" s="115" t="str">
        <f>+IF(F23=0,"",'Ark1'!X392)</f>
        <v/>
      </c>
      <c r="Y23" s="115" t="str">
        <f>+IF(F23=0,"",'Ark1'!Y392)</f>
        <v/>
      </c>
      <c r="Z23" s="332"/>
      <c r="AA23" s="329" t="str">
        <f>+IF(F23=0,"",'Ark1'!AA392)</f>
        <v/>
      </c>
      <c r="AB23" s="330" t="str">
        <f>+IF(F23=0,"",'Ark1'!AB392)</f>
        <v/>
      </c>
      <c r="AC23" s="330" t="str">
        <f>+IF(F23=0,"",'Ark1'!AC392)</f>
        <v/>
      </c>
      <c r="AD23" s="109" t="str">
        <f t="shared" si="5"/>
        <v/>
      </c>
      <c r="AE23" s="110"/>
      <c r="AF23" s="26"/>
      <c r="AP23"/>
      <c r="AT23"/>
      <c r="AU23"/>
      <c r="AV23"/>
      <c r="AW23"/>
      <c r="AX23"/>
      <c r="AY23"/>
      <c r="BC23"/>
      <c r="BD23"/>
      <c r="BE23"/>
    </row>
    <row r="24" spans="1:57" ht="15" customHeight="1">
      <c r="A24" s="26"/>
      <c r="B24" s="108">
        <f>+'Ark1'!C393</f>
        <v>2024</v>
      </c>
      <c r="C24" s="108">
        <f>+'Ark1'!E393</f>
        <v>15</v>
      </c>
      <c r="D24" s="108">
        <f>+IF(F24=0,"",'Ark1'!Q393)</f>
        <v>4</v>
      </c>
      <c r="E24" s="115">
        <f t="shared" si="0"/>
        <v>4</v>
      </c>
      <c r="F24" s="337">
        <f>+'Ark1'!R393</f>
        <v>28</v>
      </c>
      <c r="G24" s="115">
        <f t="shared" si="1"/>
        <v>28</v>
      </c>
      <c r="H24" s="110">
        <f>+IF(F24=0,"",'Ark1'!AG393)</f>
        <v>1.4713610089332627</v>
      </c>
      <c r="I24" s="112"/>
      <c r="J24" s="110">
        <f>+IF(F24=0,"",'Ark1'!AH393)</f>
        <v>1.7471231141944716</v>
      </c>
      <c r="K24" s="111"/>
      <c r="L24" s="18">
        <f>+IF(F24=0,"",'Ark1'!AJ393)</f>
        <v>28</v>
      </c>
      <c r="M24" s="134"/>
      <c r="N24" s="60">
        <f>+IF(L24=0,"",'Ark1'!AK393)</f>
        <v>89.685714285714297</v>
      </c>
      <c r="O24" s="60">
        <f>+IF(L24=0,"",'Ark1'!AL393)</f>
        <v>24.865067624056977</v>
      </c>
      <c r="P24" s="134"/>
      <c r="Q24" s="5">
        <f>+IF(F24=0,"",'Ark1'!S393)</f>
        <v>9.3928571428571388</v>
      </c>
      <c r="R24" s="109">
        <f t="shared" si="2"/>
        <v>9.3928571428571388</v>
      </c>
      <c r="S24" s="109">
        <f>+IF(F24=0,"",'Ark1'!T393)</f>
        <v>8.3928571428571388</v>
      </c>
      <c r="T24" s="109">
        <f t="shared" si="3"/>
        <v>8.3928571428571388</v>
      </c>
      <c r="U24" s="60">
        <f>+IF(F24=0,"",'Ark1'!U393)</f>
        <v>18.132142857142846</v>
      </c>
      <c r="V24" s="110">
        <f t="shared" si="4"/>
        <v>18.132142857142846</v>
      </c>
      <c r="W24" s="110">
        <f>+IF(F24=0,"",'Ark1'!W393)</f>
        <v>50</v>
      </c>
      <c r="X24" s="110">
        <f>+IF(F24=0,"",'Ark1'!X393)</f>
        <v>67.85714285714289</v>
      </c>
      <c r="Y24" s="110">
        <f>+IF(F24=0,"",'Ark1'!Y393)</f>
        <v>10.714285714285712</v>
      </c>
      <c r="Z24" s="332"/>
      <c r="AA24" s="110">
        <f>+IF(F24=0,"",'Ark1'!AA393)</f>
        <v>4.2796907074017296</v>
      </c>
      <c r="AB24" s="109">
        <f>+IF(F24=0,"",'Ark1'!AB393)</f>
        <v>0.8593721011082861</v>
      </c>
      <c r="AC24" s="109">
        <f>+IF(F24=0,"",'Ark1'!AC393)</f>
        <v>1.4227560205030103</v>
      </c>
      <c r="AD24" s="109">
        <f t="shared" si="5"/>
        <v>1.9304182509505698</v>
      </c>
      <c r="AE24" s="110"/>
      <c r="AF24" s="26"/>
      <c r="AP24"/>
      <c r="AT24"/>
      <c r="AU24"/>
      <c r="AV24"/>
      <c r="AW24"/>
      <c r="AX24"/>
      <c r="AY24"/>
      <c r="BC24"/>
      <c r="BD24"/>
      <c r="BE24"/>
    </row>
    <row r="25" spans="1:57" ht="15" customHeight="1">
      <c r="A25" s="26"/>
      <c r="B25" s="108">
        <f>+'Ark1'!C394</f>
        <v>2024</v>
      </c>
      <c r="C25" s="108">
        <f>+'Ark1'!E394</f>
        <v>16</v>
      </c>
      <c r="D25" s="108" t="str">
        <f>+IF(F25=0,"",'Ark1'!Q394)</f>
        <v/>
      </c>
      <c r="E25" s="115" t="str">
        <f t="shared" si="0"/>
        <v/>
      </c>
      <c r="F25" s="337">
        <f>+'Ark1'!R394</f>
        <v>0</v>
      </c>
      <c r="G25" s="115" t="str">
        <f t="shared" si="1"/>
        <v/>
      </c>
      <c r="H25" s="110" t="str">
        <f>+IF(F25=0,"",'Ark1'!AG394)</f>
        <v/>
      </c>
      <c r="I25" s="112"/>
      <c r="J25" s="110" t="str">
        <f>+IF(F25=0,"",'Ark1'!AH394)</f>
        <v/>
      </c>
      <c r="K25" s="111"/>
      <c r="L25" s="18" t="str">
        <f>+IF(F25=0,"",'Ark1'!AJ394)</f>
        <v/>
      </c>
      <c r="M25" s="134"/>
      <c r="N25" s="60" t="str">
        <f>+IF(L25=0,"",'Ark1'!AK394)</f>
        <v/>
      </c>
      <c r="O25" s="60" t="str">
        <f>+IF(L25=0,"",'Ark1'!AL394)</f>
        <v/>
      </c>
      <c r="P25" s="134"/>
      <c r="Q25" s="5" t="str">
        <f>+IF(F25=0,"",'Ark1'!S394)</f>
        <v/>
      </c>
      <c r="R25" s="109" t="str">
        <f t="shared" si="2"/>
        <v/>
      </c>
      <c r="S25" s="109" t="str">
        <f>+IF(F25=0,"",'Ark1'!T394)</f>
        <v/>
      </c>
      <c r="T25" s="109" t="str">
        <f t="shared" si="3"/>
        <v/>
      </c>
      <c r="U25" s="60" t="str">
        <f>+IF(F25=0,"",'Ark1'!U394)</f>
        <v/>
      </c>
      <c r="V25" s="110" t="str">
        <f t="shared" si="4"/>
        <v/>
      </c>
      <c r="W25" s="110" t="str">
        <f>+IF(F25=0,"",'Ark1'!W394)</f>
        <v/>
      </c>
      <c r="X25" s="110" t="str">
        <f>+IF(F25=0,"",'Ark1'!X394)</f>
        <v/>
      </c>
      <c r="Y25" s="110" t="str">
        <f>+IF(F25=0,"",'Ark1'!Y394)</f>
        <v/>
      </c>
      <c r="Z25" s="332"/>
      <c r="AA25" s="110" t="str">
        <f>+IF(F25=0,"",'Ark1'!AA394)</f>
        <v/>
      </c>
      <c r="AB25" s="109" t="str">
        <f>+IF(F25=0,"",'Ark1'!AB394)</f>
        <v/>
      </c>
      <c r="AC25" s="109" t="str">
        <f>+IF(F25=0,"",'Ark1'!AC394)</f>
        <v/>
      </c>
      <c r="AD25" s="109" t="str">
        <f t="shared" si="5"/>
        <v/>
      </c>
      <c r="AE25" s="110"/>
      <c r="AF25" s="26"/>
      <c r="AP25"/>
      <c r="AT25"/>
      <c r="AU25"/>
      <c r="AV25"/>
      <c r="AW25"/>
      <c r="AX25"/>
      <c r="AY25"/>
      <c r="BC25"/>
      <c r="BD25"/>
      <c r="BE25"/>
    </row>
    <row r="26" spans="1:57" ht="15" customHeight="1">
      <c r="A26" s="26"/>
      <c r="B26" s="108">
        <f>+'Ark1'!C395</f>
        <v>2024</v>
      </c>
      <c r="C26" s="108">
        <f>+'Ark1'!E395</f>
        <v>17</v>
      </c>
      <c r="D26" s="108" t="str">
        <f>+IF(F26=0,"",'Ark1'!Q395)</f>
        <v/>
      </c>
      <c r="E26" s="115" t="str">
        <f t="shared" si="0"/>
        <v/>
      </c>
      <c r="F26" s="337">
        <f>+'Ark1'!R395</f>
        <v>0</v>
      </c>
      <c r="G26" s="115" t="str">
        <f t="shared" si="1"/>
        <v/>
      </c>
      <c r="H26" s="110" t="str">
        <f>+IF(F26=0,"",'Ark1'!AG395)</f>
        <v/>
      </c>
      <c r="I26" s="112"/>
      <c r="J26" s="110" t="str">
        <f>+IF(F26=0,"",'Ark1'!AH395)</f>
        <v/>
      </c>
      <c r="K26" s="111"/>
      <c r="L26" s="18" t="str">
        <f>+IF(F26=0,"",'Ark1'!AJ395)</f>
        <v/>
      </c>
      <c r="M26" s="134"/>
      <c r="N26" s="60" t="str">
        <f>+IF(L26=0,"",'Ark1'!AK395)</f>
        <v/>
      </c>
      <c r="O26" s="60" t="str">
        <f>+IF(L26=0,"",'Ark1'!AL395)</f>
        <v/>
      </c>
      <c r="P26" s="134"/>
      <c r="Q26" s="5" t="str">
        <f>+IF(F26=0,"",'Ark1'!S395)</f>
        <v/>
      </c>
      <c r="R26" s="109" t="str">
        <f t="shared" si="2"/>
        <v/>
      </c>
      <c r="S26" s="109" t="str">
        <f>+IF(F26=0,"",'Ark1'!T395)</f>
        <v/>
      </c>
      <c r="T26" s="109" t="str">
        <f t="shared" si="3"/>
        <v/>
      </c>
      <c r="U26" s="60" t="str">
        <f>+IF(F26=0,"",'Ark1'!U395)</f>
        <v/>
      </c>
      <c r="V26" s="110" t="str">
        <f t="shared" si="4"/>
        <v/>
      </c>
      <c r="W26" s="110" t="str">
        <f>+IF(F26=0,"",'Ark1'!W395)</f>
        <v/>
      </c>
      <c r="X26" s="110" t="str">
        <f>+IF(F26=0,"",'Ark1'!X395)</f>
        <v/>
      </c>
      <c r="Y26" s="110" t="str">
        <f>+IF(F26=0,"",'Ark1'!Y395)</f>
        <v/>
      </c>
      <c r="Z26" s="332"/>
      <c r="AA26" s="110" t="str">
        <f>+IF(F26=0,"",'Ark1'!AA395)</f>
        <v/>
      </c>
      <c r="AB26" s="109" t="str">
        <f>+IF(F26=0,"",'Ark1'!AB395)</f>
        <v/>
      </c>
      <c r="AC26" s="109" t="str">
        <f>+IF(F26=0,"",'Ark1'!AC395)</f>
        <v/>
      </c>
      <c r="AD26" s="109" t="str">
        <f t="shared" si="5"/>
        <v/>
      </c>
      <c r="AE26" s="110"/>
      <c r="AF26" s="26"/>
      <c r="AP26"/>
      <c r="AT26"/>
      <c r="AU26"/>
      <c r="AV26"/>
      <c r="AW26"/>
      <c r="AX26"/>
      <c r="AY26"/>
      <c r="BC26"/>
      <c r="BD26"/>
      <c r="BE26"/>
    </row>
    <row r="27" spans="1:57" ht="15" customHeight="1">
      <c r="A27" s="26"/>
      <c r="B27" s="108">
        <f>+'Ark1'!C396</f>
        <v>2024</v>
      </c>
      <c r="C27" s="108">
        <f>+'Ark1'!E396</f>
        <v>18</v>
      </c>
      <c r="D27" s="108">
        <f>+IF(F27=0,"",'Ark1'!Q396)</f>
        <v>4</v>
      </c>
      <c r="E27" s="115">
        <f t="shared" si="0"/>
        <v>-1</v>
      </c>
      <c r="F27" s="337">
        <f>+'Ark1'!R396</f>
        <v>8</v>
      </c>
      <c r="G27" s="115">
        <f t="shared" si="1"/>
        <v>-6</v>
      </c>
      <c r="H27" s="110">
        <f>+IF(F27=0,"",'Ark1'!AG396)</f>
        <v>0.42038885969521794</v>
      </c>
      <c r="I27" s="112"/>
      <c r="J27" s="110">
        <f>+IF(F27=0,"",'Ark1'!AH396)</f>
        <v>0.36408435194361854</v>
      </c>
      <c r="K27" s="111"/>
      <c r="L27" s="18">
        <f>+IF(F27=0,"",'Ark1'!AJ396)</f>
        <v>8</v>
      </c>
      <c r="M27" s="134"/>
      <c r="N27" s="60">
        <f>+IF(L27=0,"",'Ark1'!AK396)</f>
        <v>80.987500000000011</v>
      </c>
      <c r="O27" s="60">
        <f>+IF(L27=0,"",'Ark1'!AL396)</f>
        <v>24.613990160741139</v>
      </c>
      <c r="P27" s="134"/>
      <c r="Q27" s="5">
        <f>+IF(F27=0,"",'Ark1'!S396)</f>
        <v>9</v>
      </c>
      <c r="R27" s="109">
        <f t="shared" si="2"/>
        <v>-0.5714285714285694</v>
      </c>
      <c r="S27" s="109">
        <f>+IF(F27=0,"",'Ark1'!T396)</f>
        <v>5.875</v>
      </c>
      <c r="T27" s="109">
        <f t="shared" si="3"/>
        <v>-1.1964285714285694</v>
      </c>
      <c r="U27" s="60">
        <f>+IF(F27=0,"",'Ark1'!U396)</f>
        <v>13.225</v>
      </c>
      <c r="V27" s="110">
        <f t="shared" si="4"/>
        <v>-3.2035714285714239</v>
      </c>
      <c r="W27" s="110">
        <f>+IF(F27=0,"",'Ark1'!W396)</f>
        <v>0</v>
      </c>
      <c r="X27" s="110">
        <f>+IF(F27=0,"",'Ark1'!X396)</f>
        <v>25</v>
      </c>
      <c r="Y27" s="110">
        <f>+IF(F27=0,"",'Ark1'!Y396)</f>
        <v>0</v>
      </c>
      <c r="Z27" s="332"/>
      <c r="AA27" s="110">
        <f>+IF(F27=0,"",'Ark1'!AA396)</f>
        <v>2.7621323284737742</v>
      </c>
      <c r="AB27" s="109">
        <f>+IF(F27=0,"",'Ark1'!AB396)</f>
        <v>0.5</v>
      </c>
      <c r="AC27" s="109">
        <f>+IF(F27=0,"",'Ark1'!AC396)</f>
        <v>1.0532687216470451</v>
      </c>
      <c r="AD27" s="109">
        <f t="shared" si="5"/>
        <v>1.4694444444444443</v>
      </c>
      <c r="AE27" s="110"/>
      <c r="AF27" s="26"/>
      <c r="AP27"/>
      <c r="AT27"/>
      <c r="AU27"/>
      <c r="AV27"/>
      <c r="AW27"/>
      <c r="AX27"/>
      <c r="AY27"/>
      <c r="BC27"/>
      <c r="BD27"/>
      <c r="BE27"/>
    </row>
    <row r="28" spans="1:57" ht="15" customHeight="1">
      <c r="A28" s="26"/>
      <c r="B28" s="108">
        <f>+'Ark1'!C397</f>
        <v>2024</v>
      </c>
      <c r="C28" s="108">
        <f>+'Ark1'!E397</f>
        <v>19</v>
      </c>
      <c r="D28" s="108" t="str">
        <f>+IF(F28=0,"",'Ark1'!Q397)</f>
        <v/>
      </c>
      <c r="E28" s="115" t="str">
        <f t="shared" si="0"/>
        <v/>
      </c>
      <c r="F28" s="337">
        <f>+'Ark1'!R397</f>
        <v>0</v>
      </c>
      <c r="G28" s="115" t="str">
        <f t="shared" si="1"/>
        <v/>
      </c>
      <c r="H28" s="110" t="str">
        <f>+IF(F28=0,"",'Ark1'!AG397)</f>
        <v/>
      </c>
      <c r="I28" s="112"/>
      <c r="J28" s="110" t="str">
        <f>+IF(F28=0,"",'Ark1'!AH397)</f>
        <v/>
      </c>
      <c r="K28" s="111"/>
      <c r="L28" s="18" t="str">
        <f>+IF(F28=0,"",'Ark1'!AJ397)</f>
        <v/>
      </c>
      <c r="M28" s="134"/>
      <c r="N28" s="60" t="str">
        <f>+IF(L28=0,"",'Ark1'!AK397)</f>
        <v/>
      </c>
      <c r="O28" s="60" t="str">
        <f>+IF(L28=0,"",'Ark1'!AL397)</f>
        <v/>
      </c>
      <c r="P28" s="134"/>
      <c r="Q28" s="5" t="str">
        <f>+IF(F28=0,"",'Ark1'!S397)</f>
        <v/>
      </c>
      <c r="R28" s="109" t="str">
        <f t="shared" si="2"/>
        <v/>
      </c>
      <c r="S28" s="109" t="str">
        <f>+IF(F28=0,"",'Ark1'!T397)</f>
        <v/>
      </c>
      <c r="T28" s="109" t="str">
        <f t="shared" si="3"/>
        <v/>
      </c>
      <c r="U28" s="60" t="str">
        <f>+IF(F28=0,"",'Ark1'!U397)</f>
        <v/>
      </c>
      <c r="V28" s="110" t="str">
        <f t="shared" si="4"/>
        <v/>
      </c>
      <c r="W28" s="110" t="str">
        <f>+IF(F28=0,"",'Ark1'!W397)</f>
        <v/>
      </c>
      <c r="X28" s="110" t="str">
        <f>+IF(F28=0,"",'Ark1'!X397)</f>
        <v/>
      </c>
      <c r="Y28" s="110" t="str">
        <f>+IF(F28=0,"",'Ark1'!Y397)</f>
        <v/>
      </c>
      <c r="Z28" s="332"/>
      <c r="AA28" s="110" t="str">
        <f>+IF(F28=0,"",'Ark1'!AA397)</f>
        <v/>
      </c>
      <c r="AB28" s="109" t="str">
        <f>+IF(F28=0,"",'Ark1'!AB397)</f>
        <v/>
      </c>
      <c r="AC28" s="109" t="str">
        <f>+IF(F28=0,"",'Ark1'!AC397)</f>
        <v/>
      </c>
      <c r="AD28" s="109" t="str">
        <f t="shared" si="5"/>
        <v/>
      </c>
      <c r="AE28" s="110"/>
      <c r="AF28" s="26"/>
      <c r="AP28"/>
      <c r="AT28"/>
      <c r="AU28"/>
      <c r="AV28"/>
      <c r="AW28"/>
      <c r="AX28"/>
      <c r="AY28"/>
      <c r="BC28"/>
      <c r="BD28"/>
      <c r="BE28"/>
    </row>
    <row r="29" spans="1:57" ht="15" customHeight="1">
      <c r="A29" s="26"/>
      <c r="B29" s="108">
        <f>+'Ark1'!C398</f>
        <v>2024</v>
      </c>
      <c r="C29" s="108">
        <f>+'Ark1'!E398</f>
        <v>20</v>
      </c>
      <c r="D29" s="108">
        <f>+IF(F29=0,"",'Ark1'!Q398)</f>
        <v>20</v>
      </c>
      <c r="E29" s="115">
        <f t="shared" si="0"/>
        <v>20</v>
      </c>
      <c r="F29" s="337">
        <f>+'Ark1'!R398</f>
        <v>125</v>
      </c>
      <c r="G29" s="115">
        <f t="shared" si="1"/>
        <v>125</v>
      </c>
      <c r="H29" s="110">
        <f>+IF(F29=0,"",'Ark1'!AG398)</f>
        <v>6.5685759327377813</v>
      </c>
      <c r="I29" s="112"/>
      <c r="J29" s="110">
        <f>+IF(F29=0,"",'Ark1'!AH398)</f>
        <v>5.4819127849355773</v>
      </c>
      <c r="K29" s="111"/>
      <c r="L29" s="18">
        <f>+IF(F29=0,"",'Ark1'!AJ398)</f>
        <v>109</v>
      </c>
      <c r="M29" s="134"/>
      <c r="N29" s="60">
        <f>+IF(L29=0,"",'Ark1'!AK398)</f>
        <v>79.991743119266019</v>
      </c>
      <c r="O29" s="60">
        <f>+IF(L29=0,"",'Ark1'!AL398)</f>
        <v>24.525671298887623</v>
      </c>
      <c r="P29" s="134"/>
      <c r="Q29" s="5">
        <f>+IF(F29=0,"",'Ark1'!S398)</f>
        <v>9.2560000000000002</v>
      </c>
      <c r="R29" s="109">
        <f t="shared" si="2"/>
        <v>9.2560000000000002</v>
      </c>
      <c r="S29" s="109">
        <f>+IF(F29=0,"",'Ark1'!T398)</f>
        <v>6.5840000000000014</v>
      </c>
      <c r="T29" s="109">
        <f t="shared" si="3"/>
        <v>6.5840000000000014</v>
      </c>
      <c r="U29" s="60">
        <f>+IF(F29=0,"",'Ark1'!U398)</f>
        <v>12.743999999999998</v>
      </c>
      <c r="V29" s="110">
        <f t="shared" si="4"/>
        <v>12.743999999999998</v>
      </c>
      <c r="W29" s="110">
        <f>+IF(F29=0,"",'Ark1'!W398)</f>
        <v>8</v>
      </c>
      <c r="X29" s="110">
        <f>+IF(F29=0,"",'Ark1'!X398)</f>
        <v>12.8</v>
      </c>
      <c r="Y29" s="110">
        <f>+IF(F29=0,"",'Ark1'!Y398)</f>
        <v>0</v>
      </c>
      <c r="Z29" s="332"/>
      <c r="AA29" s="110">
        <f>+IF(F29=0,"",'Ark1'!AA398)</f>
        <v>2.4436169912652304</v>
      </c>
      <c r="AB29" s="109">
        <f>+IF(F29=0,"",'Ark1'!AB398)</f>
        <v>0.92868939909961679</v>
      </c>
      <c r="AC29" s="109">
        <f>+IF(F29=0,"",'Ark1'!AC398)</f>
        <v>1.3751159951073231</v>
      </c>
      <c r="AD29" s="109">
        <f t="shared" si="5"/>
        <v>1.3768366464995676</v>
      </c>
      <c r="AE29" s="110"/>
      <c r="AF29" s="26"/>
      <c r="AP29"/>
      <c r="AT29"/>
      <c r="AU29"/>
      <c r="AV29"/>
      <c r="AW29"/>
      <c r="AX29"/>
      <c r="AY29"/>
      <c r="BC29"/>
      <c r="BD29"/>
      <c r="BE29"/>
    </row>
    <row r="30" spans="1:57" ht="15" customHeight="1">
      <c r="A30" s="26"/>
      <c r="B30" s="108">
        <f>+'Ark1'!C399</f>
        <v>2024</v>
      </c>
      <c r="C30" s="108">
        <f>+'Ark1'!E399</f>
        <v>21</v>
      </c>
      <c r="D30" s="108">
        <f>+IF(F30=0,"",'Ark1'!Q399)</f>
        <v>5</v>
      </c>
      <c r="E30" s="115">
        <f t="shared" si="0"/>
        <v>-25</v>
      </c>
      <c r="F30" s="337">
        <f>+'Ark1'!R399</f>
        <v>39</v>
      </c>
      <c r="G30" s="115">
        <f t="shared" si="1"/>
        <v>-215</v>
      </c>
      <c r="H30" s="110">
        <f>+IF(F30=0,"",'Ark1'!AG399)</f>
        <v>2.0493956910141882</v>
      </c>
      <c r="I30" s="112"/>
      <c r="J30" s="110">
        <f>+IF(F30=0,"",'Ark1'!AH399)</f>
        <v>2.1617938553022782</v>
      </c>
      <c r="K30" s="111"/>
      <c r="L30" s="18">
        <f>+IF(F30=0,"",'Ark1'!AJ399)</f>
        <v>36</v>
      </c>
      <c r="M30" s="134"/>
      <c r="N30" s="60">
        <f>+IF(L30=0,"",'Ark1'!AK399)</f>
        <v>85.688888888888854</v>
      </c>
      <c r="O30" s="60">
        <f>+IF(L30=0,"",'Ark1'!AL399)</f>
        <v>25.900557172209396</v>
      </c>
      <c r="P30" s="134"/>
      <c r="Q30" s="5">
        <f>+IF(F30=0,"",'Ark1'!S399)</f>
        <v>9.6410256410256405</v>
      </c>
      <c r="R30" s="109">
        <f t="shared" si="2"/>
        <v>3.4726428427216405E-2</v>
      </c>
      <c r="S30" s="109">
        <f>+IF(F30=0,"",'Ark1'!T399)</f>
        <v>7.2307692307692291</v>
      </c>
      <c r="T30" s="109">
        <f t="shared" si="3"/>
        <v>0.60872198667474109</v>
      </c>
      <c r="U30" s="60">
        <f>+IF(F30=0,"",'Ark1'!U399)</f>
        <v>16.107692307692304</v>
      </c>
      <c r="V30" s="110">
        <f t="shared" si="4"/>
        <v>1.5868261659600211</v>
      </c>
      <c r="W30" s="110">
        <f>+IF(F30=0,"",'Ark1'!W399)</f>
        <v>12.820512820512819</v>
      </c>
      <c r="X30" s="110">
        <f>+IF(F30=0,"",'Ark1'!X399)</f>
        <v>43.589743589743591</v>
      </c>
      <c r="Y30" s="110">
        <f>+IF(F30=0,"",'Ark1'!Y399)</f>
        <v>2.5641025641025639</v>
      </c>
      <c r="Z30" s="332"/>
      <c r="AA30" s="110">
        <f>+IF(F30=0,"",'Ark1'!AA399)</f>
        <v>2.2300264015207065</v>
      </c>
      <c r="AB30" s="109">
        <f>+IF(F30=0,"",'Ark1'!AB399)</f>
        <v>0.91950877318160062</v>
      </c>
      <c r="AC30" s="109">
        <f>+IF(F30=0,"",'Ark1'!AC399)</f>
        <v>1.329382707365715</v>
      </c>
      <c r="AD30" s="109">
        <f t="shared" si="5"/>
        <v>1.6707446808510635</v>
      </c>
      <c r="AE30" s="110"/>
      <c r="AF30" s="26"/>
      <c r="AP30"/>
      <c r="AT30"/>
      <c r="AU30"/>
      <c r="AV30"/>
      <c r="AW30"/>
      <c r="AX30"/>
      <c r="AY30"/>
      <c r="BC30"/>
      <c r="BD30"/>
      <c r="BE30"/>
    </row>
    <row r="31" spans="1:57" ht="15" customHeight="1">
      <c r="A31" s="26"/>
      <c r="B31" s="108">
        <f>+'Ark1'!C400</f>
        <v>2024</v>
      </c>
      <c r="C31" s="108">
        <f>+'Ark1'!E400</f>
        <v>22</v>
      </c>
      <c r="D31" s="108">
        <f>+IF(F31=0,"",'Ark1'!Q400)</f>
        <v>57</v>
      </c>
      <c r="E31" s="115">
        <f t="shared" si="0"/>
        <v>4</v>
      </c>
      <c r="F31" s="337">
        <f>+'Ark1'!R400</f>
        <v>437</v>
      </c>
      <c r="G31" s="115">
        <f t="shared" si="1"/>
        <v>-97</v>
      </c>
      <c r="H31" s="110">
        <f>+IF(F31=0,"",'Ark1'!AG400)</f>
        <v>22.963741460851288</v>
      </c>
      <c r="I31" s="112"/>
      <c r="J31" s="110">
        <f>+IF(F31=0,"",'Ark1'!AH400)</f>
        <v>22.326492126417811</v>
      </c>
      <c r="K31" s="111"/>
      <c r="L31" s="18">
        <f>+IF(F31=0,"",'Ark1'!AJ400)</f>
        <v>437</v>
      </c>
      <c r="M31" s="134"/>
      <c r="N31" s="60">
        <f>+IF(L31=0,"",'Ark1'!AK400)</f>
        <v>83.438672768878718</v>
      </c>
      <c r="O31" s="60">
        <f>+IF(L31=0,"",'Ark1'!AL400)</f>
        <v>25.510810123533357</v>
      </c>
      <c r="P31" s="134"/>
      <c r="Q31" s="5">
        <f>+IF(F31=0,"",'Ark1'!S400)</f>
        <v>9.8466819221967974</v>
      </c>
      <c r="R31" s="109">
        <f t="shared" si="2"/>
        <v>0.89911637912563336</v>
      </c>
      <c r="S31" s="109">
        <f>+IF(F31=0,"",'Ark1'!T400)</f>
        <v>7.4096109839816897</v>
      </c>
      <c r="T31" s="109">
        <f t="shared" si="3"/>
        <v>0.29350611506783331</v>
      </c>
      <c r="U31" s="60">
        <f>+IF(F31=0,"",'Ark1'!U400)</f>
        <v>14.84645308924487</v>
      </c>
      <c r="V31" s="110">
        <f t="shared" si="4"/>
        <v>-2.0677791204929665</v>
      </c>
      <c r="W31" s="110">
        <f>+IF(F31=0,"",'Ark1'!W400)</f>
        <v>16.704805491990847</v>
      </c>
      <c r="X31" s="110">
        <f>+IF(F31=0,"",'Ark1'!X400)</f>
        <v>29.51945080091533</v>
      </c>
      <c r="Y31" s="110">
        <f>+IF(F31=0,"",'Ark1'!Y400)</f>
        <v>0.22883295194508008</v>
      </c>
      <c r="Z31" s="332"/>
      <c r="AA31" s="110">
        <f>+IF(F31=0,"",'Ark1'!AA400)</f>
        <v>2.3384689598484081</v>
      </c>
      <c r="AB31" s="109">
        <f>+IF(F31=0,"",'Ark1'!AB400)</f>
        <v>0.93828765695910787</v>
      </c>
      <c r="AC31" s="109">
        <f>+IF(F31=0,"",'Ark1'!AC400)</f>
        <v>1.2136519712206499</v>
      </c>
      <c r="AD31" s="109">
        <f t="shared" si="5"/>
        <v>1.5077620264931459</v>
      </c>
      <c r="AE31" s="110"/>
      <c r="AF31" s="26"/>
      <c r="AP31"/>
      <c r="AT31"/>
      <c r="AU31"/>
      <c r="AV31"/>
      <c r="AW31"/>
      <c r="AX31"/>
      <c r="AY31"/>
      <c r="BC31"/>
      <c r="BD31"/>
      <c r="BE31"/>
    </row>
    <row r="32" spans="1:57" ht="15" customHeight="1">
      <c r="A32" s="26"/>
      <c r="B32" s="108">
        <f>+'Ark1'!C401</f>
        <v>2024</v>
      </c>
      <c r="C32" s="108">
        <f>+'Ark1'!E401</f>
        <v>23</v>
      </c>
      <c r="D32" s="108">
        <f>+IF(F32=0,"",'Ark1'!Q401)</f>
        <v>6</v>
      </c>
      <c r="E32" s="115">
        <f t="shared" si="0"/>
        <v>-16</v>
      </c>
      <c r="F32" s="337">
        <f>+'Ark1'!R401</f>
        <v>34</v>
      </c>
      <c r="G32" s="115">
        <f t="shared" si="1"/>
        <v>-64</v>
      </c>
      <c r="H32" s="110">
        <f>+IF(F32=0,"",'Ark1'!AG401)</f>
        <v>1.7866526537046763</v>
      </c>
      <c r="I32" s="112"/>
      <c r="J32" s="110">
        <f>+IF(F32=0,"",'Ark1'!AH401)</f>
        <v>1.6545534632749701</v>
      </c>
      <c r="K32" s="111"/>
      <c r="L32" s="18">
        <f>+IF(F32=0,"",'Ark1'!AJ401)</f>
        <v>34</v>
      </c>
      <c r="M32" s="134"/>
      <c r="N32" s="60">
        <f>+IF(L32=0,"",'Ark1'!AK401)</f>
        <v>83.382352941176478</v>
      </c>
      <c r="O32" s="60">
        <f>+IF(L32=0,"",'Ark1'!AL401)</f>
        <v>24.421700351343208</v>
      </c>
      <c r="P32" s="134"/>
      <c r="Q32" s="5">
        <f>+IF(F32=0,"",'Ark1'!S401)</f>
        <v>8.705882352941174</v>
      </c>
      <c r="R32" s="109">
        <f t="shared" si="2"/>
        <v>-1.8607442977193855E-2</v>
      </c>
      <c r="S32" s="109">
        <f>+IF(F32=0,"",'Ark1'!T401)</f>
        <v>7.8529411764705888</v>
      </c>
      <c r="T32" s="109">
        <f t="shared" si="3"/>
        <v>0.60804321728691502</v>
      </c>
      <c r="U32" s="60">
        <f>+IF(F32=0,"",'Ark1'!U401)</f>
        <v>14.141176470588244</v>
      </c>
      <c r="V32" s="110">
        <f t="shared" si="4"/>
        <v>-1.6037214885954363</v>
      </c>
      <c r="W32" s="110">
        <f>+IF(F32=0,"",'Ark1'!W401)</f>
        <v>32.352941176470594</v>
      </c>
      <c r="X32" s="311">
        <f>+IF(F32=0,"",'Ark1'!X401)</f>
        <v>8.8235294117647047</v>
      </c>
      <c r="Y32" s="311">
        <f>+IF(F32=0,"",'Ark1'!Y401)</f>
        <v>0</v>
      </c>
      <c r="Z32" s="332"/>
      <c r="AA32" s="110">
        <f>+IF(F32=0,"",'Ark1'!AA401)</f>
        <v>1.5437002236907349</v>
      </c>
      <c r="AB32" s="109">
        <f>+IF(F32=0,"",'Ark1'!AB401)</f>
        <v>1.6895772489817771</v>
      </c>
      <c r="AC32" s="109">
        <f>+IF(F32=0,"",'Ark1'!AC401)</f>
        <v>1.4976914184087098</v>
      </c>
      <c r="AD32" s="109">
        <f t="shared" si="5"/>
        <v>1.6243243243243257</v>
      </c>
      <c r="AE32" s="110"/>
      <c r="AF32" s="26"/>
      <c r="AP32"/>
      <c r="AT32"/>
      <c r="AU32"/>
      <c r="AV32"/>
      <c r="AW32"/>
      <c r="AX32"/>
      <c r="AY32"/>
      <c r="BC32"/>
      <c r="BD32"/>
      <c r="BE32"/>
    </row>
    <row r="33" spans="1:57" ht="15" customHeight="1">
      <c r="A33" s="26"/>
      <c r="B33" s="108">
        <f>+'Ark1'!C402</f>
        <v>2024</v>
      </c>
      <c r="C33" s="108">
        <f>+'Ark1'!E402</f>
        <v>24</v>
      </c>
      <c r="D33" s="108">
        <f>+IF(F33=0,"",'Ark1'!Q402)</f>
        <v>53</v>
      </c>
      <c r="E33" s="115">
        <f t="shared" si="0"/>
        <v>-20</v>
      </c>
      <c r="F33" s="337">
        <f>+'Ark1'!R402</f>
        <v>437</v>
      </c>
      <c r="G33" s="115">
        <f t="shared" si="1"/>
        <v>-186</v>
      </c>
      <c r="H33" s="110">
        <f>+IF(F33=0,"",'Ark1'!AG402)</f>
        <v>22.963741460851288</v>
      </c>
      <c r="I33" s="112"/>
      <c r="J33" s="110">
        <f>+IF(F33=0,"",'Ark1'!AH402)</f>
        <v>24.124889879969182</v>
      </c>
      <c r="K33" s="111"/>
      <c r="L33" s="18">
        <f>+IF(F33=0,"",'Ark1'!AJ402)</f>
        <v>437</v>
      </c>
      <c r="M33" s="134"/>
      <c r="N33" s="60">
        <f>+IF(L33=0,"",'Ark1'!AK402)</f>
        <v>85.730663615560545</v>
      </c>
      <c r="O33" s="60">
        <f>+IF(L33=0,"",'Ark1'!AL402)</f>
        <v>25.480655364712888</v>
      </c>
      <c r="P33" s="134"/>
      <c r="Q33" s="5">
        <f>+IF(F33=0,"",'Ark1'!S402)</f>
        <v>9.7208237986270021</v>
      </c>
      <c r="R33" s="109">
        <f t="shared" si="2"/>
        <v>0.65661834116312079</v>
      </c>
      <c r="S33" s="109">
        <f>+IF(F33=0,"",'Ark1'!T402)</f>
        <v>6.9176201372997745</v>
      </c>
      <c r="T33" s="109">
        <f t="shared" si="3"/>
        <v>0.38631997678613406</v>
      </c>
      <c r="U33" s="60">
        <f>+IF(F33=0,"",'Ark1'!U402)</f>
        <v>16.04233409610984</v>
      </c>
      <c r="V33" s="110">
        <f t="shared" si="4"/>
        <v>0.90284773976954646</v>
      </c>
      <c r="W33" s="110">
        <f>+IF(F33=0,"",'Ark1'!W402)</f>
        <v>7.09382151029748</v>
      </c>
      <c r="X33" s="311">
        <f>+IF(F33=0,"",'Ark1'!X402)</f>
        <v>49.199084668192221</v>
      </c>
      <c r="Y33" s="311">
        <f>+IF(F33=0,"",'Ark1'!Y402)</f>
        <v>1.3729977116704803</v>
      </c>
      <c r="Z33" s="332"/>
      <c r="AA33" s="110">
        <f>+IF(F33=0,"",'Ark1'!AA402)</f>
        <v>2.5344341707224078</v>
      </c>
      <c r="AB33" s="109">
        <f>+IF(F33=0,"",'Ark1'!AB402)</f>
        <v>1.2691918034488083</v>
      </c>
      <c r="AC33" s="109">
        <f>+IF(F33=0,"",'Ark1'!AC402)</f>
        <v>1.1901909591825559</v>
      </c>
      <c r="AD33" s="109">
        <f t="shared" si="5"/>
        <v>1.6503060263653484</v>
      </c>
      <c r="AE33" s="110"/>
      <c r="AF33" s="26"/>
      <c r="AP33"/>
      <c r="AT33"/>
      <c r="AU33"/>
      <c r="AV33"/>
      <c r="AW33"/>
      <c r="AX33"/>
      <c r="AY33"/>
      <c r="BC33"/>
      <c r="BD33"/>
      <c r="BE33"/>
    </row>
    <row r="34" spans="1:57" ht="15" customHeight="1">
      <c r="A34" s="26"/>
      <c r="B34" s="108">
        <f>+'Ark1'!C403</f>
        <v>2024</v>
      </c>
      <c r="C34" s="108">
        <f>+'Ark1'!E403</f>
        <v>25</v>
      </c>
      <c r="D34" s="108">
        <f>+IF(F34=0,"",'Ark1'!Q403)</f>
        <v>24</v>
      </c>
      <c r="E34" s="115">
        <f t="shared" si="0"/>
        <v>-59</v>
      </c>
      <c r="F34" s="337">
        <f>+'Ark1'!R403</f>
        <v>147</v>
      </c>
      <c r="G34" s="115">
        <f t="shared" si="1"/>
        <v>-503</v>
      </c>
      <c r="H34" s="110">
        <f>+IF(F34=0,"",'Ark1'!AG403)</f>
        <v>7.72464529689963</v>
      </c>
      <c r="I34" s="112"/>
      <c r="J34" s="110">
        <f>+IF(F34=0,"",'Ark1'!AH403)</f>
        <v>8.2689819403149425</v>
      </c>
      <c r="K34" s="111"/>
      <c r="L34" s="18">
        <f>+IF(F34=0,"",'Ark1'!AJ403)</f>
        <v>147</v>
      </c>
      <c r="M34" s="134"/>
      <c r="N34" s="60">
        <f>+IF(L34=0,"",'Ark1'!AK403)</f>
        <v>86.451700680272083</v>
      </c>
      <c r="O34" s="60">
        <f>+IF(L34=0,"",'Ark1'!AL403)</f>
        <v>25.235348997548943</v>
      </c>
      <c r="P34" s="134"/>
      <c r="Q34" s="5">
        <f>+IF(F34=0,"",'Ark1'!S403)</f>
        <v>9.6258503401360507</v>
      </c>
      <c r="R34" s="109">
        <f t="shared" si="2"/>
        <v>0.87815803244374457</v>
      </c>
      <c r="S34" s="109">
        <f>+IF(F34=0,"",'Ark1'!T403)</f>
        <v>7.2040816326530601</v>
      </c>
      <c r="T34" s="109">
        <f t="shared" si="3"/>
        <v>0.93485086342229096</v>
      </c>
      <c r="U34" s="60">
        <f>+IF(F34=0,"",'Ark1'!U403)</f>
        <v>16.346258503401355</v>
      </c>
      <c r="V34" s="110">
        <f t="shared" si="4"/>
        <v>1.9185661957090385</v>
      </c>
      <c r="W34" s="110">
        <f>+IF(F34=0,"",'Ark1'!W403)</f>
        <v>14.285714285714288</v>
      </c>
      <c r="X34" s="311">
        <f>+IF(F34=0,"",'Ark1'!X403)</f>
        <v>56.4625850340136</v>
      </c>
      <c r="Y34" s="311">
        <f>+IF(F34=0,"",'Ark1'!Y403)</f>
        <v>0.68027210884353739</v>
      </c>
      <c r="Z34" s="332"/>
      <c r="AA34" s="110">
        <f>+IF(F34=0,"",'Ark1'!AA403)</f>
        <v>2.6904030021780034</v>
      </c>
      <c r="AB34" s="109">
        <f>+IF(F34=0,"",'Ark1'!AB403)</f>
        <v>1.1381503335164298</v>
      </c>
      <c r="AC34" s="109">
        <f>+IF(F34=0,"",'Ark1'!AC403)</f>
        <v>1.3649588242784356</v>
      </c>
      <c r="AD34" s="109">
        <f t="shared" si="5"/>
        <v>1.6981625441696113</v>
      </c>
      <c r="AE34" s="110"/>
      <c r="AF34" s="26"/>
      <c r="AP34"/>
      <c r="AT34"/>
      <c r="AU34"/>
      <c r="AV34"/>
      <c r="AW34"/>
      <c r="AX34"/>
      <c r="AY34"/>
      <c r="BC34"/>
      <c r="BD34"/>
      <c r="BE34"/>
    </row>
    <row r="35" spans="1:57" ht="15" customHeight="1">
      <c r="A35" s="26"/>
      <c r="B35" s="108">
        <f>+'Ark1'!C404</f>
        <v>2024</v>
      </c>
      <c r="C35" s="108">
        <f>+'Ark1'!E404</f>
        <v>26</v>
      </c>
      <c r="D35" s="108">
        <f>+IF(F35=0,"",'Ark1'!Q404)</f>
        <v>48</v>
      </c>
      <c r="E35" s="115">
        <f t="shared" si="0"/>
        <v>-12</v>
      </c>
      <c r="F35" s="337">
        <f>+'Ark1'!R404</f>
        <v>360</v>
      </c>
      <c r="G35" s="115">
        <f t="shared" si="1"/>
        <v>-73</v>
      </c>
      <c r="H35" s="110">
        <f>+IF(F35=0,"",'Ark1'!AG404)</f>
        <v>18.917498686284812</v>
      </c>
      <c r="I35" s="112"/>
      <c r="J35" s="110">
        <f>+IF(F35=0,"",'Ark1'!AH404)</f>
        <v>19.620636493778203</v>
      </c>
      <c r="K35" s="111"/>
      <c r="L35" s="18">
        <f>+IF(F35=0,"",'Ark1'!AJ404)</f>
        <v>360</v>
      </c>
      <c r="M35" s="134"/>
      <c r="N35" s="60">
        <f>+IF(L35=0,"",'Ark1'!AK404)</f>
        <v>87.687499999999986</v>
      </c>
      <c r="O35" s="60">
        <f>+IF(L35=0,"",'Ark1'!AL404)</f>
        <v>23.310462962976672</v>
      </c>
      <c r="P35" s="134"/>
      <c r="Q35" s="5">
        <f>+IF(F35=0,"",'Ark1'!S404)</f>
        <v>9.1166666666666689</v>
      </c>
      <c r="R35" s="109">
        <f t="shared" si="2"/>
        <v>0.70558121632024928</v>
      </c>
      <c r="S35" s="109">
        <f>+IF(F35=0,"",'Ark1'!T404)</f>
        <v>6.6694444444444443</v>
      </c>
      <c r="T35" s="109">
        <f t="shared" si="3"/>
        <v>0.45697331280472309</v>
      </c>
      <c r="U35" s="60">
        <f>+IF(F35=0,"",'Ark1'!U404)</f>
        <v>15.83777777777777</v>
      </c>
      <c r="V35" s="110">
        <f t="shared" si="4"/>
        <v>0.88142673851680975</v>
      </c>
      <c r="W35" s="110">
        <f>+IF(F35=0,"",'Ark1'!W404)</f>
        <v>8.8888888888888893</v>
      </c>
      <c r="X35" s="311">
        <f>+IF(F35=0,"",'Ark1'!X404)</f>
        <v>40.833333333333343</v>
      </c>
      <c r="Y35" s="311">
        <f>+IF(F35=0,"",'Ark1'!Y404)</f>
        <v>2.5</v>
      </c>
      <c r="Z35" s="332"/>
      <c r="AA35" s="110">
        <f>+IF(F35=0,"",'Ark1'!AA404)</f>
        <v>3.4128377823147682</v>
      </c>
      <c r="AB35" s="109">
        <f>+IF(F35=0,"",'Ark1'!AB404)</f>
        <v>1.3092618785661836</v>
      </c>
      <c r="AC35" s="109">
        <f>+IF(F35=0,"",'Ark1'!AC404)</f>
        <v>1.5033886620351389</v>
      </c>
      <c r="AD35" s="109">
        <f t="shared" si="5"/>
        <v>1.7372333942717841</v>
      </c>
      <c r="AE35" s="110"/>
      <c r="AF35" s="26"/>
      <c r="AP35"/>
      <c r="AT35"/>
      <c r="AU35"/>
      <c r="AV35"/>
      <c r="AW35"/>
      <c r="AX35"/>
      <c r="AY35"/>
      <c r="BC35"/>
      <c r="BD35"/>
      <c r="BE35"/>
    </row>
    <row r="36" spans="1:57" ht="15" customHeight="1">
      <c r="A36" s="26"/>
      <c r="B36" s="108">
        <f>+'Ark1'!C405</f>
        <v>2024</v>
      </c>
      <c r="C36" s="108">
        <f>+'Ark1'!E405</f>
        <v>27</v>
      </c>
      <c r="D36" s="108">
        <f>+IF(F36=0,"",'Ark1'!Q405)</f>
        <v>36</v>
      </c>
      <c r="E36" s="115">
        <f t="shared" si="0"/>
        <v>36</v>
      </c>
      <c r="F36" s="337">
        <f>+'Ark1'!R405</f>
        <v>236</v>
      </c>
      <c r="G36" s="115">
        <f t="shared" si="1"/>
        <v>236</v>
      </c>
      <c r="H36" s="110">
        <f>+IF(F36=0,"",'Ark1'!AG405)</f>
        <v>12.401471361008936</v>
      </c>
      <c r="I36" s="112"/>
      <c r="J36" s="110">
        <f>+IF(F36=0,"",'Ark1'!AH405)</f>
        <v>11.404649818301944</v>
      </c>
      <c r="K36" s="111"/>
      <c r="L36" s="18">
        <f>+IF(F36=0,"",'Ark1'!AJ405)</f>
        <v>236</v>
      </c>
      <c r="M36" s="134"/>
      <c r="N36" s="60">
        <f>+IF(L36=0,"",'Ark1'!AK405)</f>
        <v>83.888135593220383</v>
      </c>
      <c r="O36" s="60">
        <f>+IF(L36=0,"",'Ark1'!AL405)</f>
        <v>23.675182690727503</v>
      </c>
      <c r="P36" s="134"/>
      <c r="Q36" s="5">
        <f>+IF(F36=0,"",'Ark1'!S405)</f>
        <v>9.2330508474576263</v>
      </c>
      <c r="R36" s="109">
        <f t="shared" si="2"/>
        <v>9.2330508474576263</v>
      </c>
      <c r="S36" s="109">
        <f>+IF(F36=0,"",'Ark1'!T405)</f>
        <v>6.7669491525423719</v>
      </c>
      <c r="T36" s="109">
        <f t="shared" si="3"/>
        <v>6.7669491525423719</v>
      </c>
      <c r="U36" s="60">
        <f>+IF(F36=0,"",'Ark1'!U405)</f>
        <v>14.042796610169487</v>
      </c>
      <c r="V36" s="110">
        <f t="shared" si="4"/>
        <v>14.042796610169487</v>
      </c>
      <c r="W36" s="110">
        <f>+IF(F36=0,"",'Ark1'!W405)</f>
        <v>11.440677966101696</v>
      </c>
      <c r="X36" s="311">
        <f>+IF(F36=0,"",'Ark1'!X405)</f>
        <v>9.3220338983050883</v>
      </c>
      <c r="Y36" s="311">
        <f>+IF(F36=0,"",'Ark1'!Y405)</f>
        <v>0</v>
      </c>
      <c r="Z36" s="26"/>
      <c r="AA36" s="110">
        <f>+IF(F36=0,"",'Ark1'!AA405)</f>
        <v>2.2802001048054512</v>
      </c>
      <c r="AB36" s="109">
        <f>+IF(F36=0,"",'Ark1'!AB405)</f>
        <v>1.1647764814125685</v>
      </c>
      <c r="AC36" s="109">
        <f>+IF(F36=0,"",'Ark1'!AC405)</f>
        <v>1.6340941140845364</v>
      </c>
      <c r="AD36" s="109">
        <f t="shared" si="5"/>
        <v>1.5209270307480494</v>
      </c>
      <c r="AE36" s="110"/>
      <c r="AF36" s="26"/>
      <c r="AP36"/>
      <c r="AT36"/>
      <c r="AU36"/>
      <c r="AV36"/>
      <c r="AW36"/>
      <c r="AX36"/>
      <c r="AY36"/>
      <c r="BC36"/>
      <c r="BD36"/>
      <c r="BE36"/>
    </row>
    <row r="37" spans="1:57" ht="15" customHeight="1">
      <c r="A37" s="26"/>
      <c r="B37" s="108">
        <f>+'Ark1'!C406</f>
        <v>2024</v>
      </c>
      <c r="C37" s="108">
        <f>+'Ark1'!E406</f>
        <v>28</v>
      </c>
      <c r="D37" s="108" t="str">
        <f>+IF(F37=0,"",'Ark1'!Q406)</f>
        <v/>
      </c>
      <c r="E37" s="115" t="str">
        <f t="shared" si="0"/>
        <v/>
      </c>
      <c r="F37" s="337">
        <f>+'Ark1'!R406</f>
        <v>0</v>
      </c>
      <c r="G37" s="115" t="str">
        <f t="shared" si="1"/>
        <v/>
      </c>
      <c r="H37" s="110" t="str">
        <f>+IF(F37=0,"",'Ark1'!AG406)</f>
        <v/>
      </c>
      <c r="I37" s="112"/>
      <c r="J37" s="110" t="str">
        <f>+IF(F37=0,"",'Ark1'!AH406)</f>
        <v/>
      </c>
      <c r="K37" s="111"/>
      <c r="L37" s="18" t="str">
        <f>+IF(F37=0,"",'Ark1'!AJ406)</f>
        <v/>
      </c>
      <c r="M37" s="134"/>
      <c r="N37" s="60" t="str">
        <f>+IF(L37=0,"",'Ark1'!AK406)</f>
        <v/>
      </c>
      <c r="O37" s="60" t="str">
        <f>+IF(L37=0,"",'Ark1'!AL406)</f>
        <v/>
      </c>
      <c r="P37" s="134"/>
      <c r="Q37" s="5" t="str">
        <f>+IF(F37=0,"",'Ark1'!S406)</f>
        <v/>
      </c>
      <c r="R37" s="109" t="str">
        <f t="shared" si="2"/>
        <v/>
      </c>
      <c r="S37" s="109" t="str">
        <f>+IF(F37=0,"",'Ark1'!T406)</f>
        <v/>
      </c>
      <c r="T37" s="109" t="str">
        <f t="shared" si="3"/>
        <v/>
      </c>
      <c r="U37" s="60" t="str">
        <f>+IF(F37=0,"",'Ark1'!U406)</f>
        <v/>
      </c>
      <c r="V37" s="110" t="str">
        <f t="shared" si="4"/>
        <v/>
      </c>
      <c r="W37" s="110" t="str">
        <f>+IF(F37=0,"",'Ark1'!W406)</f>
        <v/>
      </c>
      <c r="X37" s="311" t="str">
        <f>+IF(F37=0,"",'Ark1'!X406)</f>
        <v/>
      </c>
      <c r="Y37" s="311" t="str">
        <f>+IF(F37=0,"",'Ark1'!Y406)</f>
        <v/>
      </c>
      <c r="Z37" s="26"/>
      <c r="AA37" s="110" t="str">
        <f>+IF(F37=0,"",'Ark1'!AA406)</f>
        <v/>
      </c>
      <c r="AB37" s="109" t="str">
        <f>+IF(F37=0,"",'Ark1'!AB406)</f>
        <v/>
      </c>
      <c r="AC37" s="109" t="str">
        <f>+IF(F37=0,"",'Ark1'!AC406)</f>
        <v/>
      </c>
      <c r="AD37" s="109" t="str">
        <f t="shared" si="5"/>
        <v/>
      </c>
      <c r="AE37" s="110"/>
      <c r="AF37" s="26"/>
      <c r="AP37"/>
      <c r="AT37"/>
      <c r="AU37"/>
      <c r="AV37"/>
      <c r="AW37"/>
      <c r="AX37"/>
      <c r="AY37"/>
      <c r="BC37"/>
      <c r="BD37"/>
      <c r="BE37"/>
    </row>
    <row r="38" spans="1:57" ht="15.6">
      <c r="A38" s="26"/>
      <c r="B38" s="108">
        <f>+'Ark1'!C407</f>
        <v>2024</v>
      </c>
      <c r="C38" s="108">
        <f>+'Ark1'!E407</f>
        <v>29</v>
      </c>
      <c r="D38" s="108">
        <f>+IF(F38=0,"",'Ark1'!Q407)</f>
        <v>5</v>
      </c>
      <c r="E38" s="115">
        <f t="shared" si="0"/>
        <v>5</v>
      </c>
      <c r="F38" s="337">
        <f>+'Ark1'!R407</f>
        <v>37</v>
      </c>
      <c r="G38" s="115">
        <f t="shared" si="1"/>
        <v>37</v>
      </c>
      <c r="H38" s="110">
        <f>+IF(F38=0,"",'Ark1'!AG407)</f>
        <v>1.9442984760903836</v>
      </c>
      <c r="I38" s="112"/>
      <c r="J38" s="110">
        <f>+IF(F38=0,"",'Ark1'!AH407)</f>
        <v>1.9408655434423527</v>
      </c>
      <c r="K38" s="111"/>
      <c r="L38" s="18">
        <f>+IF(F38=0,"",'Ark1'!AJ407)</f>
        <v>37</v>
      </c>
      <c r="M38" s="134"/>
      <c r="N38" s="60">
        <f>+IF(L38=0,"",'Ark1'!AK407)</f>
        <v>88.791891891891908</v>
      </c>
      <c r="O38" s="60">
        <f>+IF(L38=0,"",'Ark1'!AL407)</f>
        <v>21.365947736010607</v>
      </c>
      <c r="P38" s="134"/>
      <c r="Q38" s="5">
        <f>+IF(F38=0,"",'Ark1'!S407)</f>
        <v>8.675675675675679</v>
      </c>
      <c r="R38" s="109">
        <f t="shared" si="2"/>
        <v>8.675675675675679</v>
      </c>
      <c r="S38" s="109">
        <f>+IF(F38=0,"",'Ark1'!T407)</f>
        <v>5.621621621621621</v>
      </c>
      <c r="T38" s="109">
        <f t="shared" si="3"/>
        <v>5.621621621621621</v>
      </c>
      <c r="U38" s="60">
        <f>+IF(F38=0,"",'Ark1'!U407)</f>
        <v>15.243243243243247</v>
      </c>
      <c r="V38" s="110">
        <f t="shared" si="4"/>
        <v>15.243243243243247</v>
      </c>
      <c r="W38" s="110">
        <f>+IF(F38=0,"",'Ark1'!W407)</f>
        <v>2.7027027027027031</v>
      </c>
      <c r="X38" s="311">
        <f>+IF(F38=0,"",'Ark1'!X407)</f>
        <v>45.945945945945937</v>
      </c>
      <c r="Y38" s="311">
        <f>+IF(F38=0,"",'Ark1'!Y407)</f>
        <v>2.7027027027027031</v>
      </c>
      <c r="Z38" s="26"/>
      <c r="AA38" s="110">
        <f>+IF(F38=0,"",'Ark1'!AA407)</f>
        <v>4.0712266921249318</v>
      </c>
      <c r="AB38" s="109">
        <f>+IF(F38=0,"",'Ark1'!AB407)</f>
        <v>1.6116812449595237</v>
      </c>
      <c r="AC38" s="109">
        <f>+IF(F38=0,"",'Ark1'!AC407)</f>
        <v>1.259587048403354</v>
      </c>
      <c r="AD38" s="109">
        <f t="shared" si="5"/>
        <v>1.7570093457943923</v>
      </c>
      <c r="AE38" s="110"/>
      <c r="AF38" s="26"/>
      <c r="AP38"/>
      <c r="AT38"/>
      <c r="AU38"/>
      <c r="AV38"/>
      <c r="AW38"/>
      <c r="AX38"/>
      <c r="AY38"/>
      <c r="BC38"/>
      <c r="BD38"/>
      <c r="BE38"/>
    </row>
    <row r="39" spans="1:57" ht="15.6">
      <c r="A39" s="26"/>
      <c r="B39" s="108">
        <f>+'Ark1'!C408</f>
        <v>2024</v>
      </c>
      <c r="C39" s="108">
        <f>+'Ark1'!E408</f>
        <v>30</v>
      </c>
      <c r="D39" s="108">
        <f>+IF(F39=0,"",'Ark1'!Q408)</f>
        <v>1</v>
      </c>
      <c r="E39" s="115">
        <f t="shared" si="0"/>
        <v>1</v>
      </c>
      <c r="F39" s="337">
        <f>+'Ark1'!R408</f>
        <v>3</v>
      </c>
      <c r="G39" s="115">
        <f t="shared" si="1"/>
        <v>3</v>
      </c>
      <c r="H39" s="110">
        <f>+IF(F39=0,"",'Ark1'!AG408)</f>
        <v>0.15764582238570676</v>
      </c>
      <c r="I39" s="112"/>
      <c r="J39" s="110">
        <f>+IF(F39=0,"",'Ark1'!AH408)</f>
        <v>0.15210329258892188</v>
      </c>
      <c r="K39" s="111"/>
      <c r="L39" s="18">
        <f>+IF(F39=0,"",'Ark1'!AJ408)</f>
        <v>3</v>
      </c>
      <c r="M39" s="134"/>
      <c r="N39" s="60">
        <f>+IF(L39=0,"",'Ark1'!AK408)</f>
        <v>89.96666666666664</v>
      </c>
      <c r="O39" s="60">
        <f>+IF(L39=0,"",'Ark1'!AL408)</f>
        <v>20.246263435748023</v>
      </c>
      <c r="P39" s="134"/>
      <c r="Q39" s="5">
        <f>+IF(F39=0,"",'Ark1'!S408)</f>
        <v>8.3333333333333357</v>
      </c>
      <c r="R39" s="109">
        <f t="shared" si="2"/>
        <v>8.3333333333333357</v>
      </c>
      <c r="S39" s="109">
        <f>+IF(F39=0,"",'Ark1'!T408)</f>
        <v>5</v>
      </c>
      <c r="T39" s="109">
        <f t="shared" si="3"/>
        <v>5</v>
      </c>
      <c r="U39" s="60">
        <f>+IF(F39=0,"",'Ark1'!U408)</f>
        <v>14.733333333333338</v>
      </c>
      <c r="V39" s="110">
        <f t="shared" si="4"/>
        <v>14.733333333333338</v>
      </c>
      <c r="W39" s="110">
        <f>+IF(F39=0,"",'Ark1'!W408)</f>
        <v>0</v>
      </c>
      <c r="X39" s="311">
        <f>+IF(F39=0,"",'Ark1'!X408)</f>
        <v>0</v>
      </c>
      <c r="Y39" s="311">
        <f>+IF(F39=0,"",'Ark1'!Y408)</f>
        <v>0</v>
      </c>
      <c r="Z39" s="26"/>
      <c r="AA39" s="110">
        <f>+IF(F39=0,"",'Ark1'!AA408)</f>
        <v>0.26246692913360758</v>
      </c>
      <c r="AB39" s="109">
        <f>+IF(F39=0,"",'Ark1'!AB408)</f>
        <v>0.47140452079101841</v>
      </c>
      <c r="AC39" s="109">
        <f>+IF(F39=0,"",'Ark1'!AC408)</f>
        <v>0.81649658092772603</v>
      </c>
      <c r="AD39" s="109">
        <f t="shared" si="5"/>
        <v>1.768</v>
      </c>
      <c r="AE39" s="110"/>
      <c r="AF39" s="26"/>
      <c r="AP39"/>
      <c r="AT39"/>
      <c r="AU39"/>
      <c r="AV39"/>
      <c r="AW39"/>
      <c r="AX39"/>
      <c r="AY39"/>
      <c r="BC39"/>
      <c r="BD39"/>
      <c r="BE39"/>
    </row>
    <row r="40" spans="1:57" ht="15.6">
      <c r="A40" s="26"/>
      <c r="B40" s="108">
        <f>+'Ark1'!C409</f>
        <v>2024</v>
      </c>
      <c r="C40" s="108">
        <f>+'Ark1'!E409</f>
        <v>31</v>
      </c>
      <c r="D40" s="108" t="str">
        <f>+IF(F40=0,"",'Ark1'!Q409)</f>
        <v/>
      </c>
      <c r="E40" s="115" t="str">
        <f t="shared" si="0"/>
        <v/>
      </c>
      <c r="F40" s="337">
        <f>+'Ark1'!R409</f>
        <v>0</v>
      </c>
      <c r="G40" s="115" t="str">
        <f t="shared" si="1"/>
        <v/>
      </c>
      <c r="H40" s="110" t="str">
        <f>+IF(F40=0,"",'Ark1'!AG409)</f>
        <v/>
      </c>
      <c r="I40" s="112"/>
      <c r="J40" s="110" t="str">
        <f>+IF(F40=0,"",'Ark1'!AH409)</f>
        <v/>
      </c>
      <c r="K40" s="111"/>
      <c r="L40" s="18" t="str">
        <f>+IF(F40=0,"",'Ark1'!AJ409)</f>
        <v/>
      </c>
      <c r="M40" s="134"/>
      <c r="N40" s="60" t="str">
        <f>+IF(L40=0,"",'Ark1'!AK409)</f>
        <v/>
      </c>
      <c r="O40" s="60" t="str">
        <f>+IF(L40=0,"",'Ark1'!AL409)</f>
        <v/>
      </c>
      <c r="P40" s="134"/>
      <c r="Q40" s="5" t="str">
        <f>+IF(F40=0,"",'Ark1'!S409)</f>
        <v/>
      </c>
      <c r="R40" s="109" t="str">
        <f t="shared" si="2"/>
        <v/>
      </c>
      <c r="S40" s="109" t="str">
        <f>+IF(F40=0,"",'Ark1'!T409)</f>
        <v/>
      </c>
      <c r="T40" s="109" t="str">
        <f t="shared" si="3"/>
        <v/>
      </c>
      <c r="U40" s="60" t="str">
        <f>+IF(F40=0,"",'Ark1'!U409)</f>
        <v/>
      </c>
      <c r="V40" s="110" t="str">
        <f t="shared" si="4"/>
        <v/>
      </c>
      <c r="W40" s="110" t="str">
        <f>+IF(F40=0,"",'Ark1'!W409)</f>
        <v/>
      </c>
      <c r="X40" s="311" t="str">
        <f>+IF(F40=0,"",'Ark1'!X409)</f>
        <v/>
      </c>
      <c r="Y40" s="311" t="str">
        <f>+IF(F40=0,"",'Ark1'!Y409)</f>
        <v/>
      </c>
      <c r="Z40" s="26"/>
      <c r="AA40" s="110" t="str">
        <f>+IF(F40=0,"",'Ark1'!AA409)</f>
        <v/>
      </c>
      <c r="AB40" s="109" t="str">
        <f>+IF(F40=0,"",'Ark1'!AB409)</f>
        <v/>
      </c>
      <c r="AC40" s="109" t="str">
        <f>+IF(F40=0,"",'Ark1'!AC409)</f>
        <v/>
      </c>
      <c r="AD40" s="109" t="str">
        <f t="shared" si="5"/>
        <v/>
      </c>
      <c r="AE40" s="110"/>
      <c r="AF40" s="26"/>
      <c r="AP40"/>
      <c r="AT40"/>
      <c r="AU40"/>
      <c r="AV40"/>
      <c r="AW40"/>
      <c r="AX40"/>
      <c r="AY40"/>
      <c r="BC40"/>
      <c r="BD40"/>
      <c r="BE40"/>
    </row>
    <row r="41" spans="1:57" ht="15.6">
      <c r="A41" s="26"/>
      <c r="B41" s="108">
        <f>+'Ark1'!C410</f>
        <v>2024</v>
      </c>
      <c r="C41" s="108">
        <f>+'Ark1'!E410</f>
        <v>32</v>
      </c>
      <c r="D41" s="108" t="str">
        <f>+IF(F41=0,"",'Ark1'!Q410)</f>
        <v/>
      </c>
      <c r="E41" s="115" t="str">
        <f t="shared" si="0"/>
        <v/>
      </c>
      <c r="F41" s="337">
        <f>+'Ark1'!R410</f>
        <v>0</v>
      </c>
      <c r="G41" s="115" t="str">
        <f t="shared" si="1"/>
        <v/>
      </c>
      <c r="H41" s="110" t="str">
        <f>+IF(F41=0,"",'Ark1'!AG410)</f>
        <v/>
      </c>
      <c r="I41" s="112"/>
      <c r="J41" s="110" t="str">
        <f>+IF(F41=0,"",'Ark1'!AH410)</f>
        <v/>
      </c>
      <c r="K41" s="111"/>
      <c r="L41" s="18" t="str">
        <f>+IF(F41=0,"",'Ark1'!AJ410)</f>
        <v/>
      </c>
      <c r="M41" s="134"/>
      <c r="N41" s="60" t="str">
        <f>+IF(L41=0,"",'Ark1'!AK410)</f>
        <v/>
      </c>
      <c r="O41" s="60" t="str">
        <f>+IF(L41=0,"",'Ark1'!AL410)</f>
        <v/>
      </c>
      <c r="P41" s="134"/>
      <c r="Q41" s="5" t="str">
        <f>+IF(F41=0,"",'Ark1'!S410)</f>
        <v/>
      </c>
      <c r="R41" s="109" t="str">
        <f t="shared" si="2"/>
        <v/>
      </c>
      <c r="S41" s="109" t="str">
        <f>+IF(F41=0,"",'Ark1'!T410)</f>
        <v/>
      </c>
      <c r="T41" s="109" t="str">
        <f t="shared" si="3"/>
        <v/>
      </c>
      <c r="U41" s="60" t="str">
        <f>+IF(F41=0,"",'Ark1'!U410)</f>
        <v/>
      </c>
      <c r="V41" s="110" t="str">
        <f t="shared" si="4"/>
        <v/>
      </c>
      <c r="W41" s="110" t="str">
        <f>+IF(F41=0,"",'Ark1'!W410)</f>
        <v/>
      </c>
      <c r="X41" s="311" t="str">
        <f>+IF(F41=0,"",'Ark1'!X410)</f>
        <v/>
      </c>
      <c r="Y41" s="311" t="str">
        <f>+IF(F41=0,"",'Ark1'!Y410)</f>
        <v/>
      </c>
      <c r="Z41" s="26"/>
      <c r="AA41" s="110" t="str">
        <f>+IF(F41=0,"",'Ark1'!AA410)</f>
        <v/>
      </c>
      <c r="AB41" s="109" t="str">
        <f>+IF(F41=0,"",'Ark1'!AB410)</f>
        <v/>
      </c>
      <c r="AC41" s="109" t="str">
        <f>+IF(F41=0,"",'Ark1'!AC410)</f>
        <v/>
      </c>
      <c r="AD41" s="109" t="str">
        <f t="shared" si="5"/>
        <v/>
      </c>
      <c r="AE41" s="110"/>
      <c r="AF41" s="26"/>
      <c r="AP41"/>
      <c r="AT41"/>
      <c r="AU41"/>
      <c r="AV41"/>
      <c r="AW41"/>
      <c r="AX41"/>
      <c r="AY41"/>
      <c r="BC41"/>
      <c r="BD41"/>
      <c r="BE41"/>
    </row>
    <row r="42" spans="1:57" ht="15.6">
      <c r="A42" s="26"/>
      <c r="B42" s="108">
        <f>+'Ark1'!C411</f>
        <v>2024</v>
      </c>
      <c r="C42" s="108">
        <f>+'Ark1'!E411</f>
        <v>33</v>
      </c>
      <c r="D42" s="108" t="str">
        <f>+IF(F42=0,"",'Ark1'!Q411)</f>
        <v/>
      </c>
      <c r="E42" s="115" t="str">
        <f t="shared" ref="E42:E61" si="6">+IF(F42=0,"",D42-D95)</f>
        <v/>
      </c>
      <c r="F42" s="337">
        <f>+'Ark1'!R411</f>
        <v>0</v>
      </c>
      <c r="G42" s="115" t="str">
        <f t="shared" ref="G42:G61" si="7">+IF(F42=0,"",F42-F95)</f>
        <v/>
      </c>
      <c r="H42" s="110" t="str">
        <f>+IF(F42=0,"",'Ark1'!AG411)</f>
        <v/>
      </c>
      <c r="I42" s="112"/>
      <c r="J42" s="110" t="str">
        <f>+IF(F42=0,"",'Ark1'!AH411)</f>
        <v/>
      </c>
      <c r="K42" s="111"/>
      <c r="L42" s="18" t="str">
        <f>+IF(F42=0,"",'Ark1'!AJ411)</f>
        <v/>
      </c>
      <c r="M42" s="134"/>
      <c r="N42" s="60" t="str">
        <f>+IF(L42=0,"",'Ark1'!AK411)</f>
        <v/>
      </c>
      <c r="O42" s="60" t="str">
        <f>+IF(L42=0,"",'Ark1'!AL411)</f>
        <v/>
      </c>
      <c r="P42" s="134"/>
      <c r="Q42" s="5" t="str">
        <f>+IF(F42=0,"",'Ark1'!S411)</f>
        <v/>
      </c>
      <c r="R42" s="109" t="str">
        <f t="shared" ref="R42:R61" si="8">+IF(F42=0,"",Q42-Q95)</f>
        <v/>
      </c>
      <c r="S42" s="109" t="str">
        <f>+IF(F42=0,"",'Ark1'!T411)</f>
        <v/>
      </c>
      <c r="T42" s="109" t="str">
        <f t="shared" ref="T42:T61" si="9">+IF(F42=0,"",S42-S95)</f>
        <v/>
      </c>
      <c r="U42" s="60" t="str">
        <f>+IF(F42=0,"",'Ark1'!U411)</f>
        <v/>
      </c>
      <c r="V42" s="110" t="str">
        <f t="shared" ref="V42:V61" si="10">+IF(F42=0,"",U42-U95)</f>
        <v/>
      </c>
      <c r="W42" s="110" t="str">
        <f>+IF(F42=0,"",'Ark1'!W411)</f>
        <v/>
      </c>
      <c r="X42" s="311" t="str">
        <f>+IF(F42=0,"",'Ark1'!X411)</f>
        <v/>
      </c>
      <c r="Y42" s="311" t="str">
        <f>+IF(F42=0,"",'Ark1'!Y411)</f>
        <v/>
      </c>
      <c r="Z42" s="26"/>
      <c r="AA42" s="110" t="str">
        <f>+IF(F42=0,"",'Ark1'!AA411)</f>
        <v/>
      </c>
      <c r="AB42" s="109" t="str">
        <f>+IF(F42=0,"",'Ark1'!AB411)</f>
        <v/>
      </c>
      <c r="AC42" s="109" t="str">
        <f>+IF(F42=0,"",'Ark1'!AC411)</f>
        <v/>
      </c>
      <c r="AD42" s="109" t="str">
        <f t="shared" ref="AD42:AD61" si="11">+IF(F42=0,"",U42/Q42)</f>
        <v/>
      </c>
      <c r="AE42" s="110"/>
      <c r="AF42" s="26"/>
      <c r="AP42"/>
      <c r="AT42"/>
      <c r="AU42"/>
      <c r="AV42"/>
      <c r="AW42"/>
      <c r="AX42"/>
      <c r="AY42"/>
      <c r="BC42"/>
      <c r="BD42"/>
      <c r="BE42"/>
    </row>
    <row r="43" spans="1:57" ht="15.6">
      <c r="A43" s="26"/>
      <c r="B43" s="108">
        <f>+'Ark1'!C412</f>
        <v>2024</v>
      </c>
      <c r="C43" s="108">
        <f>+'Ark1'!E412</f>
        <v>34</v>
      </c>
      <c r="D43" s="108" t="str">
        <f>+IF(F43=0,"",'Ark1'!Q412)</f>
        <v/>
      </c>
      <c r="E43" s="115" t="str">
        <f t="shared" si="6"/>
        <v/>
      </c>
      <c r="F43" s="337">
        <f>+'Ark1'!R412</f>
        <v>0</v>
      </c>
      <c r="G43" s="115" t="str">
        <f t="shared" si="7"/>
        <v/>
      </c>
      <c r="H43" s="110" t="str">
        <f>+IF(F43=0,"",'Ark1'!AG412)</f>
        <v/>
      </c>
      <c r="I43" s="112"/>
      <c r="J43" s="110" t="str">
        <f>+IF(F43=0,"",'Ark1'!AH412)</f>
        <v/>
      </c>
      <c r="K43" s="111"/>
      <c r="L43" s="18" t="str">
        <f>+IF(F43=0,"",'Ark1'!AJ412)</f>
        <v/>
      </c>
      <c r="M43" s="134"/>
      <c r="N43" s="60" t="str">
        <f>+IF(L43=0,"",'Ark1'!AK412)</f>
        <v/>
      </c>
      <c r="O43" s="60" t="str">
        <f>+IF(L43=0,"",'Ark1'!AL412)</f>
        <v/>
      </c>
      <c r="P43" s="134"/>
      <c r="Q43" s="5" t="str">
        <f>+IF(F43=0,"",'Ark1'!S412)</f>
        <v/>
      </c>
      <c r="R43" s="109" t="str">
        <f t="shared" si="8"/>
        <v/>
      </c>
      <c r="S43" s="109" t="str">
        <f>+IF(F43=0,"",'Ark1'!T412)</f>
        <v/>
      </c>
      <c r="T43" s="109" t="str">
        <f t="shared" si="9"/>
        <v/>
      </c>
      <c r="U43" s="60" t="str">
        <f>+IF(F43=0,"",'Ark1'!U412)</f>
        <v/>
      </c>
      <c r="V43" s="110" t="str">
        <f t="shared" si="10"/>
        <v/>
      </c>
      <c r="W43" s="110" t="str">
        <f>+IF(F43=0,"",'Ark1'!W412)</f>
        <v/>
      </c>
      <c r="X43" s="311" t="str">
        <f>+IF(F43=0,"",'Ark1'!X412)</f>
        <v/>
      </c>
      <c r="Y43" s="311" t="str">
        <f>+IF(F43=0,"",'Ark1'!Y412)</f>
        <v/>
      </c>
      <c r="Z43" s="26"/>
      <c r="AA43" s="110" t="str">
        <f>+IF(F43=0,"",'Ark1'!AA412)</f>
        <v/>
      </c>
      <c r="AB43" s="109" t="str">
        <f>+IF(F43=0,"",'Ark1'!AB412)</f>
        <v/>
      </c>
      <c r="AC43" s="109" t="str">
        <f>+IF(F43=0,"",'Ark1'!AC412)</f>
        <v/>
      </c>
      <c r="AD43" s="109" t="str">
        <f t="shared" si="11"/>
        <v/>
      </c>
      <c r="AE43" s="110"/>
      <c r="AF43" s="26"/>
      <c r="AP43"/>
      <c r="AT43"/>
      <c r="AU43"/>
      <c r="AV43"/>
      <c r="AW43"/>
      <c r="AX43"/>
      <c r="AY43"/>
      <c r="BC43"/>
      <c r="BD43"/>
      <c r="BE43"/>
    </row>
    <row r="44" spans="1:57" s="3" customFormat="1" ht="15.6">
      <c r="A44" s="26"/>
      <c r="B44" s="108">
        <f>+'Ark1'!C413</f>
        <v>2024</v>
      </c>
      <c r="C44" s="108">
        <f>+'Ark1'!E413</f>
        <v>35</v>
      </c>
      <c r="D44" s="108" t="str">
        <f>+IF(F44=0,"",'Ark1'!Q413)</f>
        <v/>
      </c>
      <c r="E44" s="115" t="str">
        <f t="shared" si="6"/>
        <v/>
      </c>
      <c r="F44" s="337">
        <f>+'Ark1'!R413</f>
        <v>0</v>
      </c>
      <c r="G44" s="115" t="str">
        <f t="shared" si="7"/>
        <v/>
      </c>
      <c r="H44" s="110" t="str">
        <f>+IF(F44=0,"",'Ark1'!AG413)</f>
        <v/>
      </c>
      <c r="I44" s="112"/>
      <c r="J44" s="110" t="str">
        <f>+IF(F44=0,"",'Ark1'!AH413)</f>
        <v/>
      </c>
      <c r="K44" s="111"/>
      <c r="L44" s="115" t="str">
        <f>+IF(F44=0,"",'Ark1'!AJ413)</f>
        <v/>
      </c>
      <c r="M44" s="134"/>
      <c r="N44" s="60" t="str">
        <f>+IF(L44=0,"",'Ark1'!AK413)</f>
        <v/>
      </c>
      <c r="O44" s="60" t="str">
        <f>+IF(L44=0,"",'Ark1'!AL413)</f>
        <v/>
      </c>
      <c r="P44" s="134"/>
      <c r="Q44" s="5" t="str">
        <f>+IF(F44=0,"",'Ark1'!S413)</f>
        <v/>
      </c>
      <c r="R44" s="109" t="str">
        <f t="shared" si="8"/>
        <v/>
      </c>
      <c r="S44" s="109" t="str">
        <f>+IF(F44=0,"",'Ark1'!T413)</f>
        <v/>
      </c>
      <c r="T44" s="109" t="str">
        <f t="shared" si="9"/>
        <v/>
      </c>
      <c r="U44" s="60" t="str">
        <f>+IF(F44=0,"",'Ark1'!U413)</f>
        <v/>
      </c>
      <c r="V44" s="110" t="str">
        <f t="shared" si="10"/>
        <v/>
      </c>
      <c r="W44" s="110" t="str">
        <f>+IF(F44=0,"",'Ark1'!W413)</f>
        <v/>
      </c>
      <c r="X44" s="311" t="str">
        <f>+IF(F44=0,"",'Ark1'!X413)</f>
        <v/>
      </c>
      <c r="Y44" s="311" t="str">
        <f>+IF(F44=0,"",'Ark1'!Y413)</f>
        <v/>
      </c>
      <c r="Z44" s="26"/>
      <c r="AA44" s="110" t="str">
        <f>+IF(F44=0,"",'Ark1'!AA413)</f>
        <v/>
      </c>
      <c r="AB44" s="109" t="str">
        <f>+IF(F44=0,"",'Ark1'!AB413)</f>
        <v/>
      </c>
      <c r="AC44" s="109" t="str">
        <f>+IF(F44=0,"",'Ark1'!AC413)</f>
        <v/>
      </c>
      <c r="AD44" s="109" t="str">
        <f t="shared" si="11"/>
        <v/>
      </c>
      <c r="AE44" s="110"/>
      <c r="AF44" s="26"/>
    </row>
    <row r="45" spans="1:57" s="3" customFormat="1" ht="15.6">
      <c r="A45" s="26"/>
      <c r="B45" s="108">
        <f>+'Ark1'!C414</f>
        <v>2024</v>
      </c>
      <c r="C45" s="108">
        <f>+'Ark1'!E414</f>
        <v>36</v>
      </c>
      <c r="D45" s="108" t="str">
        <f>+IF(F45=0,"",'Ark1'!Q414)</f>
        <v/>
      </c>
      <c r="E45" s="115" t="str">
        <f t="shared" si="6"/>
        <v/>
      </c>
      <c r="F45" s="337">
        <f>+'Ark1'!R414</f>
        <v>0</v>
      </c>
      <c r="G45" s="115" t="str">
        <f t="shared" si="7"/>
        <v/>
      </c>
      <c r="H45" s="110" t="str">
        <f>+IF(F45=0,"",'Ark1'!AG414)</f>
        <v/>
      </c>
      <c r="I45" s="112"/>
      <c r="J45" s="110" t="str">
        <f>+IF(F45=0,"",'Ark1'!AH414)</f>
        <v/>
      </c>
      <c r="K45" s="111"/>
      <c r="L45" s="115" t="str">
        <f>+IF(F45=0,"",'Ark1'!AJ414)</f>
        <v/>
      </c>
      <c r="M45" s="134"/>
      <c r="N45" s="60" t="str">
        <f>+IF(L45=0,"",'Ark1'!AK414)</f>
        <v/>
      </c>
      <c r="O45" s="60" t="str">
        <f>+IF(L45=0,"",'Ark1'!AL414)</f>
        <v/>
      </c>
      <c r="P45" s="134"/>
      <c r="Q45" s="5" t="str">
        <f>+IF(F45=0,"",'Ark1'!S414)</f>
        <v/>
      </c>
      <c r="R45" s="109" t="str">
        <f t="shared" si="8"/>
        <v/>
      </c>
      <c r="S45" s="109" t="str">
        <f>+IF(F45=0,"",'Ark1'!T414)</f>
        <v/>
      </c>
      <c r="T45" s="109" t="str">
        <f t="shared" si="9"/>
        <v/>
      </c>
      <c r="U45" s="60" t="str">
        <f>+IF(F45=0,"",'Ark1'!U414)</f>
        <v/>
      </c>
      <c r="V45" s="110" t="str">
        <f t="shared" si="10"/>
        <v/>
      </c>
      <c r="W45" s="110" t="str">
        <f>+IF(F45=0,"",'Ark1'!W414)</f>
        <v/>
      </c>
      <c r="X45" s="311" t="str">
        <f>+IF(F45=0,"",'Ark1'!X414)</f>
        <v/>
      </c>
      <c r="Y45" s="311" t="str">
        <f>+IF(F45=0,"",'Ark1'!Y414)</f>
        <v/>
      </c>
      <c r="Z45" s="26"/>
      <c r="AA45" s="110" t="str">
        <f>+IF(F45=0,"",'Ark1'!AA414)</f>
        <v/>
      </c>
      <c r="AB45" s="109" t="str">
        <f>+IF(F45=0,"",'Ark1'!AB414)</f>
        <v/>
      </c>
      <c r="AC45" s="109" t="str">
        <f>+IF(F45=0,"",'Ark1'!AC414)</f>
        <v/>
      </c>
      <c r="AD45" s="109" t="str">
        <f t="shared" si="11"/>
        <v/>
      </c>
      <c r="AE45" s="110"/>
      <c r="AF45" s="26"/>
    </row>
    <row r="46" spans="1:57" s="3" customFormat="1" ht="15.6">
      <c r="A46" s="26"/>
      <c r="B46" s="108">
        <f>+'Ark1'!C415</f>
        <v>2024</v>
      </c>
      <c r="C46" s="108">
        <f>+'Ark1'!E415</f>
        <v>37</v>
      </c>
      <c r="D46" s="108" t="str">
        <f>+IF(F46=0,"",'Ark1'!Q415)</f>
        <v/>
      </c>
      <c r="E46" s="115" t="str">
        <f t="shared" si="6"/>
        <v/>
      </c>
      <c r="F46" s="337">
        <f>+'Ark1'!R415</f>
        <v>0</v>
      </c>
      <c r="G46" s="115" t="str">
        <f t="shared" si="7"/>
        <v/>
      </c>
      <c r="H46" s="110" t="str">
        <f>+IF(F46=0,"",'Ark1'!AG415)</f>
        <v/>
      </c>
      <c r="I46" s="112"/>
      <c r="J46" s="110" t="str">
        <f>+IF(F46=0,"",'Ark1'!AH415)</f>
        <v/>
      </c>
      <c r="K46" s="111"/>
      <c r="L46" s="115" t="str">
        <f>+IF(F46=0,"",'Ark1'!AJ415)</f>
        <v/>
      </c>
      <c r="M46" s="134"/>
      <c r="N46" s="60" t="str">
        <f>+IF(L46=0,"",'Ark1'!AK415)</f>
        <v/>
      </c>
      <c r="O46" s="60" t="str">
        <f>+IF(L46=0,"",'Ark1'!AL415)</f>
        <v/>
      </c>
      <c r="P46" s="134"/>
      <c r="Q46" s="5" t="str">
        <f>+IF(F46=0,"",'Ark1'!S415)</f>
        <v/>
      </c>
      <c r="R46" s="109" t="str">
        <f t="shared" si="8"/>
        <v/>
      </c>
      <c r="S46" s="109" t="str">
        <f>+IF(F46=0,"",'Ark1'!T415)</f>
        <v/>
      </c>
      <c r="T46" s="109" t="str">
        <f t="shared" si="9"/>
        <v/>
      </c>
      <c r="U46" s="60" t="str">
        <f>+IF(F46=0,"",'Ark1'!U415)</f>
        <v/>
      </c>
      <c r="V46" s="110" t="str">
        <f t="shared" si="10"/>
        <v/>
      </c>
      <c r="W46" s="110" t="str">
        <f>+IF(F46=0,"",'Ark1'!W415)</f>
        <v/>
      </c>
      <c r="X46" s="311" t="str">
        <f>+IF(F46=0,"",'Ark1'!X415)</f>
        <v/>
      </c>
      <c r="Y46" s="311" t="str">
        <f>+IF(F46=0,"",'Ark1'!Y415)</f>
        <v/>
      </c>
      <c r="Z46" s="26"/>
      <c r="AA46" s="110" t="str">
        <f>+IF(F46=0,"",'Ark1'!AA415)</f>
        <v/>
      </c>
      <c r="AB46" s="109" t="str">
        <f>+IF(F46=0,"",'Ark1'!AB415)</f>
        <v/>
      </c>
      <c r="AC46" s="109" t="str">
        <f>+IF(F46=0,"",'Ark1'!AC415)</f>
        <v/>
      </c>
      <c r="AD46" s="109" t="str">
        <f t="shared" si="11"/>
        <v/>
      </c>
      <c r="AE46" s="110"/>
      <c r="AF46" s="26"/>
    </row>
    <row r="47" spans="1:57" s="3" customFormat="1" ht="15.6">
      <c r="A47" s="26"/>
      <c r="B47" s="108">
        <f>+'Ark1'!C416</f>
        <v>2024</v>
      </c>
      <c r="C47" s="108">
        <f>+'Ark1'!E416</f>
        <v>38</v>
      </c>
      <c r="D47" s="108" t="str">
        <f>+IF(F47=0,"",'Ark1'!Q416)</f>
        <v/>
      </c>
      <c r="E47" s="115" t="str">
        <f t="shared" si="6"/>
        <v/>
      </c>
      <c r="F47" s="337">
        <f>+'Ark1'!R416</f>
        <v>0</v>
      </c>
      <c r="G47" s="115" t="str">
        <f t="shared" si="7"/>
        <v/>
      </c>
      <c r="H47" s="110" t="str">
        <f>+IF(F47=0,"",'Ark1'!AG416)</f>
        <v/>
      </c>
      <c r="I47" s="112"/>
      <c r="J47" s="110" t="str">
        <f>+IF(F47=0,"",'Ark1'!AH416)</f>
        <v/>
      </c>
      <c r="K47" s="111"/>
      <c r="L47" s="115" t="str">
        <f>+IF(F47=0,"",'Ark1'!AJ416)</f>
        <v/>
      </c>
      <c r="M47" s="134"/>
      <c r="N47" s="60" t="str">
        <f>+IF(L47=0,"",'Ark1'!AK416)</f>
        <v/>
      </c>
      <c r="O47" s="60" t="str">
        <f>+IF(L47=0,"",'Ark1'!AL416)</f>
        <v/>
      </c>
      <c r="P47" s="134"/>
      <c r="Q47" s="5" t="str">
        <f>+IF(F47=0,"",'Ark1'!S416)</f>
        <v/>
      </c>
      <c r="R47" s="109" t="str">
        <f t="shared" si="8"/>
        <v/>
      </c>
      <c r="S47" s="109" t="str">
        <f>+IF(F47=0,"",'Ark1'!T416)</f>
        <v/>
      </c>
      <c r="T47" s="109" t="str">
        <f t="shared" si="9"/>
        <v/>
      </c>
      <c r="U47" s="60" t="str">
        <f>+IF(F47=0,"",'Ark1'!U416)</f>
        <v/>
      </c>
      <c r="V47" s="110" t="str">
        <f t="shared" si="10"/>
        <v/>
      </c>
      <c r="W47" s="110" t="str">
        <f>+IF(F47=0,"",'Ark1'!W416)</f>
        <v/>
      </c>
      <c r="X47" s="311" t="str">
        <f>+IF(F47=0,"",'Ark1'!X416)</f>
        <v/>
      </c>
      <c r="Y47" s="311" t="str">
        <f>+IF(F47=0,"",'Ark1'!Y416)</f>
        <v/>
      </c>
      <c r="Z47" s="26"/>
      <c r="AA47" s="110" t="str">
        <f>+IF(F47=0,"",'Ark1'!AA416)</f>
        <v/>
      </c>
      <c r="AB47" s="109" t="str">
        <f>+IF(F47=0,"",'Ark1'!AB416)</f>
        <v/>
      </c>
      <c r="AC47" s="109" t="str">
        <f>+IF(F47=0,"",'Ark1'!AC416)</f>
        <v/>
      </c>
      <c r="AD47" s="109" t="str">
        <f t="shared" si="11"/>
        <v/>
      </c>
      <c r="AE47" s="110"/>
      <c r="AF47" s="26"/>
    </row>
    <row r="48" spans="1:57" s="3" customFormat="1" ht="15.6">
      <c r="A48" s="26"/>
      <c r="B48" s="108">
        <f>+'Ark1'!C417</f>
        <v>2024</v>
      </c>
      <c r="C48" s="108">
        <f>+'Ark1'!E417</f>
        <v>39</v>
      </c>
      <c r="D48" s="108" t="str">
        <f>+IF(F48=0,"",'Ark1'!Q417)</f>
        <v/>
      </c>
      <c r="E48" s="115" t="str">
        <f t="shared" si="6"/>
        <v/>
      </c>
      <c r="F48" s="337">
        <f>+'Ark1'!R417</f>
        <v>0</v>
      </c>
      <c r="G48" s="115" t="str">
        <f t="shared" si="7"/>
        <v/>
      </c>
      <c r="H48" s="110" t="str">
        <f>+IF(F48=0,"",'Ark1'!AG417)</f>
        <v/>
      </c>
      <c r="I48" s="112"/>
      <c r="J48" s="110" t="str">
        <f>+IF(F48=0,"",'Ark1'!AH417)</f>
        <v/>
      </c>
      <c r="K48" s="111"/>
      <c r="L48" s="115" t="str">
        <f>+IF(F48=0,"",'Ark1'!AJ417)</f>
        <v/>
      </c>
      <c r="M48" s="134"/>
      <c r="N48" s="60" t="str">
        <f>+IF(L48=0,"",'Ark1'!AK417)</f>
        <v/>
      </c>
      <c r="O48" s="60" t="str">
        <f>+IF(L48=0,"",'Ark1'!AL417)</f>
        <v/>
      </c>
      <c r="P48" s="134"/>
      <c r="Q48" s="5" t="str">
        <f>+IF(F48=0,"",'Ark1'!S417)</f>
        <v/>
      </c>
      <c r="R48" s="109" t="str">
        <f t="shared" si="8"/>
        <v/>
      </c>
      <c r="S48" s="109" t="str">
        <f>+IF(F48=0,"",'Ark1'!T417)</f>
        <v/>
      </c>
      <c r="T48" s="109" t="str">
        <f t="shared" si="9"/>
        <v/>
      </c>
      <c r="U48" s="60" t="str">
        <f>+IF(F48=0,"",'Ark1'!U417)</f>
        <v/>
      </c>
      <c r="V48" s="110" t="str">
        <f t="shared" si="10"/>
        <v/>
      </c>
      <c r="W48" s="110" t="str">
        <f>+IF(F48=0,"",'Ark1'!W417)</f>
        <v/>
      </c>
      <c r="X48" s="311" t="str">
        <f>+IF(F48=0,"",'Ark1'!X417)</f>
        <v/>
      </c>
      <c r="Y48" s="311" t="str">
        <f>+IF(F48=0,"",'Ark1'!Y417)</f>
        <v/>
      </c>
      <c r="Z48" s="26"/>
      <c r="AA48" s="110" t="str">
        <f>+IF(F48=0,"",'Ark1'!AA417)</f>
        <v/>
      </c>
      <c r="AB48" s="109" t="str">
        <f>+IF(F48=0,"",'Ark1'!AB417)</f>
        <v/>
      </c>
      <c r="AC48" s="109" t="str">
        <f>+IF(F48=0,"",'Ark1'!AC417)</f>
        <v/>
      </c>
      <c r="AD48" s="109" t="str">
        <f t="shared" si="11"/>
        <v/>
      </c>
      <c r="AE48" s="110"/>
      <c r="AF48" s="26"/>
    </row>
    <row r="49" spans="1:32" s="3" customFormat="1" ht="15.6">
      <c r="A49" s="26"/>
      <c r="B49" s="108">
        <f>+'Ark1'!C418</f>
        <v>2024</v>
      </c>
      <c r="C49" s="108">
        <f>+'Ark1'!E418</f>
        <v>40</v>
      </c>
      <c r="D49" s="108" t="str">
        <f>+IF(F49=0,"",'Ark1'!Q418)</f>
        <v/>
      </c>
      <c r="E49" s="115" t="str">
        <f t="shared" si="6"/>
        <v/>
      </c>
      <c r="F49" s="337">
        <f>+'Ark1'!R418</f>
        <v>0</v>
      </c>
      <c r="G49" s="115" t="str">
        <f t="shared" si="7"/>
        <v/>
      </c>
      <c r="H49" s="110" t="str">
        <f>+IF(F49=0,"",'Ark1'!AG418)</f>
        <v/>
      </c>
      <c r="I49" s="112"/>
      <c r="J49" s="110" t="str">
        <f>+IF(F49=0,"",'Ark1'!AH418)</f>
        <v/>
      </c>
      <c r="K49" s="111"/>
      <c r="L49" s="115" t="str">
        <f>+IF(F49=0,"",'Ark1'!AJ418)</f>
        <v/>
      </c>
      <c r="M49" s="134"/>
      <c r="N49" s="60" t="str">
        <f>+IF(L49=0,"",'Ark1'!AK418)</f>
        <v/>
      </c>
      <c r="O49" s="60" t="str">
        <f>+IF(L49=0,"",'Ark1'!AL418)</f>
        <v/>
      </c>
      <c r="P49" s="134"/>
      <c r="Q49" s="5" t="str">
        <f>+IF(F49=0,"",'Ark1'!S418)</f>
        <v/>
      </c>
      <c r="R49" s="109" t="str">
        <f t="shared" si="8"/>
        <v/>
      </c>
      <c r="S49" s="109" t="str">
        <f>+IF(F49=0,"",'Ark1'!T418)</f>
        <v/>
      </c>
      <c r="T49" s="109" t="str">
        <f t="shared" si="9"/>
        <v/>
      </c>
      <c r="U49" s="60" t="str">
        <f>+IF(F49=0,"",'Ark1'!U418)</f>
        <v/>
      </c>
      <c r="V49" s="110" t="str">
        <f t="shared" si="10"/>
        <v/>
      </c>
      <c r="W49" s="110" t="str">
        <f>+IF(F49=0,"",'Ark1'!W418)</f>
        <v/>
      </c>
      <c r="X49" s="311" t="str">
        <f>+IF(F49=0,"",'Ark1'!X418)</f>
        <v/>
      </c>
      <c r="Y49" s="311" t="str">
        <f>+IF(F49=0,"",'Ark1'!Y418)</f>
        <v/>
      </c>
      <c r="Z49" s="26"/>
      <c r="AA49" s="110" t="str">
        <f>+IF(F49=0,"",'Ark1'!AA418)</f>
        <v/>
      </c>
      <c r="AB49" s="109" t="str">
        <f>+IF(F49=0,"",'Ark1'!AB418)</f>
        <v/>
      </c>
      <c r="AC49" s="109" t="str">
        <f>+IF(F49=0,"",'Ark1'!AC418)</f>
        <v/>
      </c>
      <c r="AD49" s="109" t="str">
        <f t="shared" si="11"/>
        <v/>
      </c>
      <c r="AE49" s="110"/>
      <c r="AF49" s="26"/>
    </row>
    <row r="50" spans="1:32" s="2" customFormat="1" ht="15.6">
      <c r="A50" s="26"/>
      <c r="B50" s="108">
        <f>+'Ark1'!C419</f>
        <v>2024</v>
      </c>
      <c r="C50" s="108">
        <f>+'Ark1'!E419</f>
        <v>41</v>
      </c>
      <c r="D50" s="108" t="str">
        <f>+IF(F50=0,"",'Ark1'!Q419)</f>
        <v/>
      </c>
      <c r="E50" s="115" t="str">
        <f t="shared" si="6"/>
        <v/>
      </c>
      <c r="F50" s="337">
        <f>+'Ark1'!R419</f>
        <v>0</v>
      </c>
      <c r="G50" s="115" t="str">
        <f t="shared" si="7"/>
        <v/>
      </c>
      <c r="H50" s="110" t="str">
        <f>+IF(F50=0,"",'Ark1'!AG419)</f>
        <v/>
      </c>
      <c r="I50" s="112"/>
      <c r="J50" s="110" t="str">
        <f>+IF(F50=0,"",'Ark1'!AH419)</f>
        <v/>
      </c>
      <c r="K50" s="111"/>
      <c r="L50" s="115" t="str">
        <f>+IF(F50=0,"",'Ark1'!AJ419)</f>
        <v/>
      </c>
      <c r="M50" s="134"/>
      <c r="N50" s="60" t="str">
        <f>+IF(L50=0,"",'Ark1'!AK419)</f>
        <v/>
      </c>
      <c r="O50" s="60" t="str">
        <f>+IF(L50=0,"",'Ark1'!AL419)</f>
        <v/>
      </c>
      <c r="P50" s="134"/>
      <c r="Q50" s="5" t="str">
        <f>+IF(F50=0,"",'Ark1'!S419)</f>
        <v/>
      </c>
      <c r="R50" s="109" t="str">
        <f t="shared" si="8"/>
        <v/>
      </c>
      <c r="S50" s="109" t="str">
        <f>+IF(F50=0,"",'Ark1'!T419)</f>
        <v/>
      </c>
      <c r="T50" s="109" t="str">
        <f t="shared" si="9"/>
        <v/>
      </c>
      <c r="U50" s="60" t="str">
        <f>+IF(F50=0,"",'Ark1'!U419)</f>
        <v/>
      </c>
      <c r="V50" s="110" t="str">
        <f t="shared" si="10"/>
        <v/>
      </c>
      <c r="W50" s="110" t="str">
        <f>+IF(F50=0,"",'Ark1'!W419)</f>
        <v/>
      </c>
      <c r="X50" s="311" t="str">
        <f>+IF(F50=0,"",'Ark1'!X419)</f>
        <v/>
      </c>
      <c r="Y50" s="311" t="str">
        <f>+IF(F50=0,"",'Ark1'!Y419)</f>
        <v/>
      </c>
      <c r="Z50" s="26"/>
      <c r="AA50" s="110" t="str">
        <f>+IF(F50=0,"",'Ark1'!AA419)</f>
        <v/>
      </c>
      <c r="AB50" s="109" t="str">
        <f>+IF(F50=0,"",'Ark1'!AB419)</f>
        <v/>
      </c>
      <c r="AC50" s="109" t="str">
        <f>+IF(F50=0,"",'Ark1'!AC419)</f>
        <v/>
      </c>
      <c r="AD50" s="109" t="str">
        <f t="shared" si="11"/>
        <v/>
      </c>
      <c r="AE50" s="110"/>
      <c r="AF50" s="26"/>
    </row>
    <row r="51" spans="1:32" s="3" customFormat="1" ht="15.6">
      <c r="A51" s="26"/>
      <c r="B51" s="108">
        <f>+'Ark1'!C420</f>
        <v>2024</v>
      </c>
      <c r="C51" s="108">
        <f>+'Ark1'!E420</f>
        <v>42</v>
      </c>
      <c r="D51" s="108" t="str">
        <f>+IF(F51=0,"",'Ark1'!Q420)</f>
        <v/>
      </c>
      <c r="E51" s="115" t="str">
        <f t="shared" si="6"/>
        <v/>
      </c>
      <c r="F51" s="337">
        <f>+'Ark1'!R420</f>
        <v>0</v>
      </c>
      <c r="G51" s="115" t="str">
        <f t="shared" si="7"/>
        <v/>
      </c>
      <c r="H51" s="110" t="str">
        <f>+IF(F51=0,"",'Ark1'!AG420)</f>
        <v/>
      </c>
      <c r="I51" s="112"/>
      <c r="J51" s="110" t="str">
        <f>+IF(F51=0,"",'Ark1'!AH420)</f>
        <v/>
      </c>
      <c r="K51" s="111"/>
      <c r="L51" s="115" t="str">
        <f>+IF(F51=0,"",'Ark1'!AJ420)</f>
        <v/>
      </c>
      <c r="M51" s="134"/>
      <c r="N51" s="60" t="str">
        <f>+IF(L51=0,"",'Ark1'!AK420)</f>
        <v/>
      </c>
      <c r="O51" s="60" t="str">
        <f>+IF(L51=0,"",'Ark1'!AL420)</f>
        <v/>
      </c>
      <c r="P51" s="134"/>
      <c r="Q51" s="5" t="str">
        <f>+IF(F51=0,"",'Ark1'!S420)</f>
        <v/>
      </c>
      <c r="R51" s="109" t="str">
        <f t="shared" si="8"/>
        <v/>
      </c>
      <c r="S51" s="109" t="str">
        <f>+IF(F51=0,"",'Ark1'!T420)</f>
        <v/>
      </c>
      <c r="T51" s="109" t="str">
        <f t="shared" si="9"/>
        <v/>
      </c>
      <c r="U51" s="60" t="str">
        <f>+IF(F51=0,"",'Ark1'!U420)</f>
        <v/>
      </c>
      <c r="V51" s="110" t="str">
        <f t="shared" si="10"/>
        <v/>
      </c>
      <c r="W51" s="110" t="str">
        <f>+IF(F51=0,"",'Ark1'!W420)</f>
        <v/>
      </c>
      <c r="X51" s="311" t="str">
        <f>+IF(F51=0,"",'Ark1'!X420)</f>
        <v/>
      </c>
      <c r="Y51" s="311" t="str">
        <f>+IF(F51=0,"",'Ark1'!Y420)</f>
        <v/>
      </c>
      <c r="Z51" s="26"/>
      <c r="AA51" s="110" t="str">
        <f>+IF(F51=0,"",'Ark1'!AA420)</f>
        <v/>
      </c>
      <c r="AB51" s="109" t="str">
        <f>+IF(F51=0,"",'Ark1'!AB420)</f>
        <v/>
      </c>
      <c r="AC51" s="109" t="str">
        <f>+IF(F51=0,"",'Ark1'!AC420)</f>
        <v/>
      </c>
      <c r="AD51" s="109" t="str">
        <f t="shared" si="11"/>
        <v/>
      </c>
      <c r="AE51" s="110"/>
      <c r="AF51" s="26"/>
    </row>
    <row r="52" spans="1:32" s="3" customFormat="1" ht="15.6">
      <c r="A52" s="26"/>
      <c r="B52" s="108">
        <f>+'Ark1'!C421</f>
        <v>2024</v>
      </c>
      <c r="C52" s="108">
        <f>+'Ark1'!E421</f>
        <v>43</v>
      </c>
      <c r="D52" s="108" t="str">
        <f>+IF(F52=0,"",'Ark1'!Q421)</f>
        <v/>
      </c>
      <c r="E52" s="115" t="str">
        <f t="shared" si="6"/>
        <v/>
      </c>
      <c r="F52" s="337">
        <f>+'Ark1'!R421</f>
        <v>0</v>
      </c>
      <c r="G52" s="115" t="str">
        <f t="shared" si="7"/>
        <v/>
      </c>
      <c r="H52" s="110" t="str">
        <f>+IF(F52=0,"",'Ark1'!AG421)</f>
        <v/>
      </c>
      <c r="I52" s="112"/>
      <c r="J52" s="110" t="str">
        <f>+IF(F52=0,"",'Ark1'!AH421)</f>
        <v/>
      </c>
      <c r="K52" s="111"/>
      <c r="L52" s="115" t="str">
        <f>+IF(F52=0,"",'Ark1'!AJ421)</f>
        <v/>
      </c>
      <c r="M52" s="134"/>
      <c r="N52" s="60" t="str">
        <f>+IF(L52=0,"",'Ark1'!AK421)</f>
        <v/>
      </c>
      <c r="O52" s="60" t="str">
        <f>+IF(L52=0,"",'Ark1'!AL421)</f>
        <v/>
      </c>
      <c r="P52" s="134"/>
      <c r="Q52" s="5" t="str">
        <f>+IF(F52=0,"",'Ark1'!S421)</f>
        <v/>
      </c>
      <c r="R52" s="109" t="str">
        <f t="shared" si="8"/>
        <v/>
      </c>
      <c r="S52" s="109" t="str">
        <f>+IF(F52=0,"",'Ark1'!T421)</f>
        <v/>
      </c>
      <c r="T52" s="109" t="str">
        <f t="shared" si="9"/>
        <v/>
      </c>
      <c r="U52" s="60" t="str">
        <f>+IF(F52=0,"",'Ark1'!U421)</f>
        <v/>
      </c>
      <c r="V52" s="110" t="str">
        <f t="shared" si="10"/>
        <v/>
      </c>
      <c r="W52" s="110" t="str">
        <f>+IF(F52=0,"",'Ark1'!W421)</f>
        <v/>
      </c>
      <c r="X52" s="311" t="str">
        <f>+IF(F52=0,"",'Ark1'!X421)</f>
        <v/>
      </c>
      <c r="Y52" s="311" t="str">
        <f>+IF(F52=0,"",'Ark1'!Y421)</f>
        <v/>
      </c>
      <c r="Z52" s="26"/>
      <c r="AA52" s="110" t="str">
        <f>+IF(F52=0,"",'Ark1'!AA421)</f>
        <v/>
      </c>
      <c r="AB52" s="109" t="str">
        <f>+IF(F52=0,"",'Ark1'!AB421)</f>
        <v/>
      </c>
      <c r="AC52" s="109" t="str">
        <f>+IF(F52=0,"",'Ark1'!AC421)</f>
        <v/>
      </c>
      <c r="AD52" s="109" t="str">
        <f t="shared" si="11"/>
        <v/>
      </c>
      <c r="AE52" s="110"/>
      <c r="AF52" s="26"/>
    </row>
    <row r="53" spans="1:32" s="3" customFormat="1" ht="15.6">
      <c r="A53" s="26"/>
      <c r="B53" s="108">
        <f>+'Ark1'!C422</f>
        <v>2024</v>
      </c>
      <c r="C53" s="108">
        <f>+'Ark1'!E422</f>
        <v>44</v>
      </c>
      <c r="D53" s="108" t="str">
        <f>+IF(F53=0,"",'Ark1'!Q422)</f>
        <v/>
      </c>
      <c r="E53" s="115" t="str">
        <f t="shared" si="6"/>
        <v/>
      </c>
      <c r="F53" s="337">
        <f>+'Ark1'!R422</f>
        <v>0</v>
      </c>
      <c r="G53" s="115" t="str">
        <f t="shared" si="7"/>
        <v/>
      </c>
      <c r="H53" s="110" t="str">
        <f>+IF(F53=0,"",'Ark1'!AG422)</f>
        <v/>
      </c>
      <c r="I53" s="112"/>
      <c r="J53" s="110" t="str">
        <f>+IF(F53=0,"",'Ark1'!AH422)</f>
        <v/>
      </c>
      <c r="K53" s="111"/>
      <c r="L53" s="115" t="str">
        <f>+IF(F53=0,"",'Ark1'!AJ422)</f>
        <v/>
      </c>
      <c r="M53" s="134"/>
      <c r="N53" s="60" t="str">
        <f>+IF(L53=0,"",'Ark1'!AK422)</f>
        <v/>
      </c>
      <c r="O53" s="60" t="str">
        <f>+IF(L53=0,"",'Ark1'!AL422)</f>
        <v/>
      </c>
      <c r="P53" s="134"/>
      <c r="Q53" s="5" t="str">
        <f>+IF(F53=0,"",'Ark1'!S422)</f>
        <v/>
      </c>
      <c r="R53" s="109" t="str">
        <f t="shared" si="8"/>
        <v/>
      </c>
      <c r="S53" s="109" t="str">
        <f>+IF(F53=0,"",'Ark1'!T422)</f>
        <v/>
      </c>
      <c r="T53" s="109" t="str">
        <f t="shared" si="9"/>
        <v/>
      </c>
      <c r="U53" s="60" t="str">
        <f>+IF(F53=0,"",'Ark1'!U422)</f>
        <v/>
      </c>
      <c r="V53" s="110" t="str">
        <f t="shared" si="10"/>
        <v/>
      </c>
      <c r="W53" s="110" t="str">
        <f>+IF(F53=0,"",'Ark1'!W422)</f>
        <v/>
      </c>
      <c r="X53" s="311" t="str">
        <f>+IF(F53=0,"",'Ark1'!X422)</f>
        <v/>
      </c>
      <c r="Y53" s="311" t="str">
        <f>+IF(F53=0,"",'Ark1'!Y422)</f>
        <v/>
      </c>
      <c r="Z53" s="26"/>
      <c r="AA53" s="110" t="str">
        <f>+IF(F53=0,"",'Ark1'!AA422)</f>
        <v/>
      </c>
      <c r="AB53" s="109" t="str">
        <f>+IF(F53=0,"",'Ark1'!AB422)</f>
        <v/>
      </c>
      <c r="AC53" s="109" t="str">
        <f>+IF(F53=0,"",'Ark1'!AC422)</f>
        <v/>
      </c>
      <c r="AD53" s="109" t="str">
        <f t="shared" si="11"/>
        <v/>
      </c>
      <c r="AE53" s="110"/>
      <c r="AF53" s="26"/>
    </row>
    <row r="54" spans="1:32" s="3" customFormat="1" ht="15.6">
      <c r="A54" s="26"/>
      <c r="B54" s="108">
        <f>+'Ark1'!C423</f>
        <v>2024</v>
      </c>
      <c r="C54" s="108">
        <f>+'Ark1'!E423</f>
        <v>45</v>
      </c>
      <c r="D54" s="108" t="str">
        <f>+IF(F54=0,"",'Ark1'!Q423)</f>
        <v/>
      </c>
      <c r="E54" s="115" t="str">
        <f t="shared" si="6"/>
        <v/>
      </c>
      <c r="F54" s="337">
        <f>+'Ark1'!R423</f>
        <v>0</v>
      </c>
      <c r="G54" s="115" t="str">
        <f t="shared" si="7"/>
        <v/>
      </c>
      <c r="H54" s="110" t="str">
        <f>+IF(F54=0,"",'Ark1'!AG423)</f>
        <v/>
      </c>
      <c r="I54" s="112"/>
      <c r="J54" s="110" t="str">
        <f>+IF(F54=0,"",'Ark1'!AH423)</f>
        <v/>
      </c>
      <c r="K54" s="111"/>
      <c r="L54" s="115" t="str">
        <f>+IF(F54=0,"",'Ark1'!AJ423)</f>
        <v/>
      </c>
      <c r="M54" s="134"/>
      <c r="N54" s="60" t="str">
        <f>+IF(L54=0,"",'Ark1'!AK423)</f>
        <v/>
      </c>
      <c r="O54" s="60" t="str">
        <f>+IF(L54=0,"",'Ark1'!AL423)</f>
        <v/>
      </c>
      <c r="P54" s="134"/>
      <c r="Q54" s="5" t="str">
        <f>+IF(F54=0,"",'Ark1'!S423)</f>
        <v/>
      </c>
      <c r="R54" s="109" t="str">
        <f t="shared" si="8"/>
        <v/>
      </c>
      <c r="S54" s="109" t="str">
        <f>+IF(F54=0,"",'Ark1'!T423)</f>
        <v/>
      </c>
      <c r="T54" s="109" t="str">
        <f t="shared" si="9"/>
        <v/>
      </c>
      <c r="U54" s="60" t="str">
        <f>+IF(F54=0,"",'Ark1'!U423)</f>
        <v/>
      </c>
      <c r="V54" s="110" t="str">
        <f t="shared" si="10"/>
        <v/>
      </c>
      <c r="W54" s="110" t="str">
        <f>+IF(F54=0,"",'Ark1'!W423)</f>
        <v/>
      </c>
      <c r="X54" s="311" t="str">
        <f>+IF(F54=0,"",'Ark1'!X423)</f>
        <v/>
      </c>
      <c r="Y54" s="311" t="str">
        <f>+IF(F54=0,"",'Ark1'!Y423)</f>
        <v/>
      </c>
      <c r="Z54" s="26"/>
      <c r="AA54" s="110" t="str">
        <f>+IF(F54=0,"",'Ark1'!AA423)</f>
        <v/>
      </c>
      <c r="AB54" s="109" t="str">
        <f>+IF(F54=0,"",'Ark1'!AB423)</f>
        <v/>
      </c>
      <c r="AC54" s="109" t="str">
        <f>+IF(F54=0,"",'Ark1'!AC423)</f>
        <v/>
      </c>
      <c r="AD54" s="109" t="str">
        <f t="shared" si="11"/>
        <v/>
      </c>
      <c r="AE54" s="110"/>
      <c r="AF54" s="26"/>
    </row>
    <row r="55" spans="1:32" s="3" customFormat="1" ht="15.6">
      <c r="A55" s="26"/>
      <c r="B55" s="108">
        <f>+'Ark1'!C424</f>
        <v>2024</v>
      </c>
      <c r="C55" s="108">
        <f>+'Ark1'!E424</f>
        <v>46</v>
      </c>
      <c r="D55" s="108" t="str">
        <f>+IF(F55=0,"",'Ark1'!Q424)</f>
        <v/>
      </c>
      <c r="E55" s="115" t="str">
        <f t="shared" si="6"/>
        <v/>
      </c>
      <c r="F55" s="337">
        <f>+'Ark1'!R424</f>
        <v>0</v>
      </c>
      <c r="G55" s="115" t="str">
        <f t="shared" si="7"/>
        <v/>
      </c>
      <c r="H55" s="110" t="str">
        <f>+IF(F55=0,"",'Ark1'!AG424)</f>
        <v/>
      </c>
      <c r="I55" s="112"/>
      <c r="J55" s="110" t="str">
        <f>+IF(F55=0,"",'Ark1'!AH424)</f>
        <v/>
      </c>
      <c r="K55" s="111"/>
      <c r="L55" s="115" t="str">
        <f>+IF(F55=0,"",'Ark1'!AJ424)</f>
        <v/>
      </c>
      <c r="M55" s="134"/>
      <c r="N55" s="60" t="str">
        <f>+IF(L55=0,"",'Ark1'!AK424)</f>
        <v/>
      </c>
      <c r="O55" s="60" t="str">
        <f>+IF(L55=0,"",'Ark1'!AL424)</f>
        <v/>
      </c>
      <c r="P55" s="134"/>
      <c r="Q55" s="5" t="str">
        <f>+IF(F55=0,"",'Ark1'!S424)</f>
        <v/>
      </c>
      <c r="R55" s="109" t="str">
        <f t="shared" si="8"/>
        <v/>
      </c>
      <c r="S55" s="109" t="str">
        <f>+IF(F55=0,"",'Ark1'!T424)</f>
        <v/>
      </c>
      <c r="T55" s="109" t="str">
        <f t="shared" si="9"/>
        <v/>
      </c>
      <c r="U55" s="60" t="str">
        <f>+IF(F55=0,"",'Ark1'!U424)</f>
        <v/>
      </c>
      <c r="V55" s="110" t="str">
        <f t="shared" si="10"/>
        <v/>
      </c>
      <c r="W55" s="110" t="str">
        <f>+IF(F55=0,"",'Ark1'!W424)</f>
        <v/>
      </c>
      <c r="X55" s="311" t="str">
        <f>+IF(F55=0,"",'Ark1'!X424)</f>
        <v/>
      </c>
      <c r="Y55" s="311" t="str">
        <f>+IF(F55=0,"",'Ark1'!Y424)</f>
        <v/>
      </c>
      <c r="Z55" s="26"/>
      <c r="AA55" s="110" t="str">
        <f>+IF(F55=0,"",'Ark1'!AA424)</f>
        <v/>
      </c>
      <c r="AB55" s="109" t="str">
        <f>+IF(F55=0,"",'Ark1'!AB424)</f>
        <v/>
      </c>
      <c r="AC55" s="109" t="str">
        <f>+IF(F55=0,"",'Ark1'!AC424)</f>
        <v/>
      </c>
      <c r="AD55" s="109" t="str">
        <f t="shared" si="11"/>
        <v/>
      </c>
      <c r="AE55" s="110"/>
      <c r="AF55" s="26"/>
    </row>
    <row r="56" spans="1:32" s="3" customFormat="1" ht="15.6">
      <c r="A56" s="26"/>
      <c r="B56" s="108">
        <f>+'Ark1'!C425</f>
        <v>2024</v>
      </c>
      <c r="C56" s="108">
        <f>+'Ark1'!E425</f>
        <v>47</v>
      </c>
      <c r="D56" s="108" t="str">
        <f>+IF(F56=0,"",'Ark1'!Q425)</f>
        <v/>
      </c>
      <c r="E56" s="115" t="str">
        <f t="shared" si="6"/>
        <v/>
      </c>
      <c r="F56" s="337">
        <f>+'Ark1'!R425</f>
        <v>0</v>
      </c>
      <c r="G56" s="115" t="str">
        <f t="shared" si="7"/>
        <v/>
      </c>
      <c r="H56" s="110" t="str">
        <f>+IF(F56=0,"",'Ark1'!AG425)</f>
        <v/>
      </c>
      <c r="I56" s="112"/>
      <c r="J56" s="110" t="str">
        <f>+IF(F56=0,"",'Ark1'!AH425)</f>
        <v/>
      </c>
      <c r="K56" s="111"/>
      <c r="L56" s="115" t="str">
        <f>+IF(F56=0,"",'Ark1'!AJ425)</f>
        <v/>
      </c>
      <c r="M56" s="134"/>
      <c r="N56" s="60" t="str">
        <f>+IF(L56=0,"",'Ark1'!AK425)</f>
        <v/>
      </c>
      <c r="O56" s="60" t="str">
        <f>+IF(L56=0,"",'Ark1'!AL425)</f>
        <v/>
      </c>
      <c r="P56" s="134"/>
      <c r="Q56" s="5" t="str">
        <f>+IF(F56=0,"",'Ark1'!S425)</f>
        <v/>
      </c>
      <c r="R56" s="109" t="str">
        <f t="shared" si="8"/>
        <v/>
      </c>
      <c r="S56" s="109" t="str">
        <f>+IF(F56=0,"",'Ark1'!T425)</f>
        <v/>
      </c>
      <c r="T56" s="109" t="str">
        <f t="shared" si="9"/>
        <v/>
      </c>
      <c r="U56" s="60" t="str">
        <f>+IF(F56=0,"",'Ark1'!U425)</f>
        <v/>
      </c>
      <c r="V56" s="110" t="str">
        <f t="shared" si="10"/>
        <v/>
      </c>
      <c r="W56" s="110" t="str">
        <f>+IF(F56=0,"",'Ark1'!W425)</f>
        <v/>
      </c>
      <c r="X56" s="311" t="str">
        <f>+IF(F56=0,"",'Ark1'!X425)</f>
        <v/>
      </c>
      <c r="Y56" s="311" t="str">
        <f>+IF(F56=0,"",'Ark1'!Y425)</f>
        <v/>
      </c>
      <c r="Z56" s="26"/>
      <c r="AA56" s="110" t="str">
        <f>+IF(F56=0,"",'Ark1'!AA425)</f>
        <v/>
      </c>
      <c r="AB56" s="109" t="str">
        <f>+IF(F56=0,"",'Ark1'!AB425)</f>
        <v/>
      </c>
      <c r="AC56" s="109" t="str">
        <f>+IF(F56=0,"",'Ark1'!AC425)</f>
        <v/>
      </c>
      <c r="AD56" s="109" t="str">
        <f t="shared" si="11"/>
        <v/>
      </c>
      <c r="AE56" s="110"/>
      <c r="AF56" s="26"/>
    </row>
    <row r="57" spans="1:32" s="3" customFormat="1" ht="15.6">
      <c r="A57" s="26"/>
      <c r="B57" s="108">
        <f>+'Ark1'!C426</f>
        <v>2024</v>
      </c>
      <c r="C57" s="108">
        <f>+'Ark1'!E426</f>
        <v>48</v>
      </c>
      <c r="D57" s="108" t="str">
        <f>+IF(F57=0,"",'Ark1'!Q426)</f>
        <v/>
      </c>
      <c r="E57" s="115" t="str">
        <f t="shared" si="6"/>
        <v/>
      </c>
      <c r="F57" s="337">
        <f>+'Ark1'!R426</f>
        <v>0</v>
      </c>
      <c r="G57" s="115" t="str">
        <f t="shared" si="7"/>
        <v/>
      </c>
      <c r="H57" s="110" t="str">
        <f>+IF(F57=0,"",'Ark1'!AG426)</f>
        <v/>
      </c>
      <c r="I57" s="112"/>
      <c r="J57" s="110" t="str">
        <f>+IF(F57=0,"",'Ark1'!AH426)</f>
        <v/>
      </c>
      <c r="K57" s="111"/>
      <c r="L57" s="115" t="str">
        <f>+IF(F57=0,"",'Ark1'!AJ426)</f>
        <v/>
      </c>
      <c r="M57" s="134"/>
      <c r="N57" s="60" t="str">
        <f>+IF(L57=0,"",'Ark1'!AK426)</f>
        <v/>
      </c>
      <c r="O57" s="60" t="str">
        <f>+IF(L57=0,"",'Ark1'!AL426)</f>
        <v/>
      </c>
      <c r="P57" s="134"/>
      <c r="Q57" s="5" t="str">
        <f>+IF(F57=0,"",'Ark1'!S426)</f>
        <v/>
      </c>
      <c r="R57" s="109" t="str">
        <f t="shared" si="8"/>
        <v/>
      </c>
      <c r="S57" s="109" t="str">
        <f>+IF(F57=0,"",'Ark1'!T426)</f>
        <v/>
      </c>
      <c r="T57" s="109" t="str">
        <f t="shared" si="9"/>
        <v/>
      </c>
      <c r="U57" s="60" t="str">
        <f>+IF(F57=0,"",'Ark1'!U426)</f>
        <v/>
      </c>
      <c r="V57" s="110" t="str">
        <f t="shared" si="10"/>
        <v/>
      </c>
      <c r="W57" s="110" t="str">
        <f>+IF(F57=0,"",'Ark1'!W426)</f>
        <v/>
      </c>
      <c r="X57" s="311" t="str">
        <f>+IF(F57=0,"",'Ark1'!X426)</f>
        <v/>
      </c>
      <c r="Y57" s="311" t="str">
        <f>+IF(F57=0,"",'Ark1'!Y426)</f>
        <v/>
      </c>
      <c r="Z57" s="26"/>
      <c r="AA57" s="110" t="str">
        <f>+IF(F57=0,"",'Ark1'!AA426)</f>
        <v/>
      </c>
      <c r="AB57" s="109" t="str">
        <f>+IF(F57=0,"",'Ark1'!AB426)</f>
        <v/>
      </c>
      <c r="AC57" s="109" t="str">
        <f>+IF(F57=0,"",'Ark1'!AC426)</f>
        <v/>
      </c>
      <c r="AD57" s="109" t="str">
        <f t="shared" si="11"/>
        <v/>
      </c>
      <c r="AE57" s="110"/>
      <c r="AF57" s="26"/>
    </row>
    <row r="58" spans="1:32" s="3" customFormat="1" ht="15.6">
      <c r="A58" s="26"/>
      <c r="B58" s="108">
        <f>+'Ark1'!C427</f>
        <v>2024</v>
      </c>
      <c r="C58" s="108">
        <f>+'Ark1'!E427</f>
        <v>49</v>
      </c>
      <c r="D58" s="108" t="str">
        <f>+IF(F58=0,"",'Ark1'!Q427)</f>
        <v/>
      </c>
      <c r="E58" s="115" t="str">
        <f t="shared" si="6"/>
        <v/>
      </c>
      <c r="F58" s="337">
        <f>+'Ark1'!R427</f>
        <v>0</v>
      </c>
      <c r="G58" s="115" t="str">
        <f t="shared" si="7"/>
        <v/>
      </c>
      <c r="H58" s="110" t="str">
        <f>+IF(F58=0,"",'Ark1'!AG427)</f>
        <v/>
      </c>
      <c r="I58" s="112"/>
      <c r="J58" s="110" t="str">
        <f>+IF(F58=0,"",'Ark1'!AH427)</f>
        <v/>
      </c>
      <c r="K58" s="111"/>
      <c r="L58" s="115" t="str">
        <f>+IF(F58=0,"",'Ark1'!AJ427)</f>
        <v/>
      </c>
      <c r="M58" s="134"/>
      <c r="N58" s="60" t="str">
        <f>+IF(L58=0,"",'Ark1'!AK427)</f>
        <v/>
      </c>
      <c r="O58" s="60" t="str">
        <f>+IF(L58=0,"",'Ark1'!AL427)</f>
        <v/>
      </c>
      <c r="P58" s="134"/>
      <c r="Q58" s="5" t="str">
        <f>+IF(F58=0,"",'Ark1'!S427)</f>
        <v/>
      </c>
      <c r="R58" s="109" t="str">
        <f t="shared" si="8"/>
        <v/>
      </c>
      <c r="S58" s="109" t="str">
        <f>+IF(F58=0,"",'Ark1'!T427)</f>
        <v/>
      </c>
      <c r="T58" s="109" t="str">
        <f t="shared" si="9"/>
        <v/>
      </c>
      <c r="U58" s="60" t="str">
        <f>+IF(F58=0,"",'Ark1'!U427)</f>
        <v/>
      </c>
      <c r="V58" s="110" t="str">
        <f t="shared" si="10"/>
        <v/>
      </c>
      <c r="W58" s="110" t="str">
        <f>+IF(F58=0,"",'Ark1'!W427)</f>
        <v/>
      </c>
      <c r="X58" s="311" t="str">
        <f>+IF(F58=0,"",'Ark1'!X427)</f>
        <v/>
      </c>
      <c r="Y58" s="311" t="str">
        <f>+IF(F58=0,"",'Ark1'!Y427)</f>
        <v/>
      </c>
      <c r="Z58" s="26"/>
      <c r="AA58" s="110" t="str">
        <f>+IF(F58=0,"",'Ark1'!AA427)</f>
        <v/>
      </c>
      <c r="AB58" s="109" t="str">
        <f>+IF(F58=0,"",'Ark1'!AB427)</f>
        <v/>
      </c>
      <c r="AC58" s="109" t="str">
        <f>+IF(F58=0,"",'Ark1'!AC427)</f>
        <v/>
      </c>
      <c r="AD58" s="109" t="str">
        <f t="shared" si="11"/>
        <v/>
      </c>
      <c r="AE58" s="110"/>
      <c r="AF58" s="26"/>
    </row>
    <row r="59" spans="1:32" s="3" customFormat="1" ht="15.6">
      <c r="A59" s="26"/>
      <c r="B59" s="108">
        <f>+'Ark1'!C428</f>
        <v>2024</v>
      </c>
      <c r="C59" s="108">
        <f>+'Ark1'!E428</f>
        <v>50</v>
      </c>
      <c r="D59" s="108" t="str">
        <f>+IF(F59=0,"",'Ark1'!Q428)</f>
        <v/>
      </c>
      <c r="E59" s="115" t="str">
        <f t="shared" si="6"/>
        <v/>
      </c>
      <c r="F59" s="337">
        <f>+'Ark1'!R428</f>
        <v>0</v>
      </c>
      <c r="G59" s="115" t="str">
        <f t="shared" si="7"/>
        <v/>
      </c>
      <c r="H59" s="110" t="str">
        <f>+IF(F59=0,"",'Ark1'!AG428)</f>
        <v/>
      </c>
      <c r="I59" s="112"/>
      <c r="J59" s="110" t="str">
        <f>+IF(F59=0,"",'Ark1'!AH428)</f>
        <v/>
      </c>
      <c r="K59" s="111"/>
      <c r="L59" s="115" t="str">
        <f>+IF(F59=0,"",'Ark1'!AJ428)</f>
        <v/>
      </c>
      <c r="M59" s="134"/>
      <c r="N59" s="60" t="str">
        <f>+IF(L59=0,"",'Ark1'!AK428)</f>
        <v/>
      </c>
      <c r="O59" s="60" t="str">
        <f>+IF(L59=0,"",'Ark1'!AL428)</f>
        <v/>
      </c>
      <c r="P59" s="134"/>
      <c r="Q59" s="5" t="str">
        <f>+IF(F59=0,"",'Ark1'!S428)</f>
        <v/>
      </c>
      <c r="R59" s="109" t="str">
        <f t="shared" si="8"/>
        <v/>
      </c>
      <c r="S59" s="109" t="str">
        <f>+IF(F59=0,"",'Ark1'!T428)</f>
        <v/>
      </c>
      <c r="T59" s="109" t="str">
        <f t="shared" si="9"/>
        <v/>
      </c>
      <c r="U59" s="60" t="str">
        <f>+IF(F59=0,"",'Ark1'!U428)</f>
        <v/>
      </c>
      <c r="V59" s="110" t="str">
        <f t="shared" si="10"/>
        <v/>
      </c>
      <c r="W59" s="110" t="str">
        <f>+IF(F59=0,"",'Ark1'!W428)</f>
        <v/>
      </c>
      <c r="X59" s="311" t="str">
        <f>+IF(F59=0,"",'Ark1'!X428)</f>
        <v/>
      </c>
      <c r="Y59" s="311" t="str">
        <f>+IF(F59=0,"",'Ark1'!Y428)</f>
        <v/>
      </c>
      <c r="Z59" s="26"/>
      <c r="AA59" s="110" t="str">
        <f>+IF(F59=0,"",'Ark1'!AA428)</f>
        <v/>
      </c>
      <c r="AB59" s="109" t="str">
        <f>+IF(F59=0,"",'Ark1'!AB428)</f>
        <v/>
      </c>
      <c r="AC59" s="109" t="str">
        <f>+IF(F59=0,"",'Ark1'!AC428)</f>
        <v/>
      </c>
      <c r="AD59" s="109" t="str">
        <f t="shared" si="11"/>
        <v/>
      </c>
      <c r="AE59" s="110"/>
      <c r="AF59" s="26"/>
    </row>
    <row r="60" spans="1:32" s="3" customFormat="1" ht="15.6">
      <c r="A60" s="26"/>
      <c r="B60" s="108">
        <f>+'Ark1'!C429</f>
        <v>2024</v>
      </c>
      <c r="C60" s="108">
        <f>+'Ark1'!E429</f>
        <v>51</v>
      </c>
      <c r="D60" s="108" t="str">
        <f>+IF(F60=0,"",'Ark1'!Q429)</f>
        <v/>
      </c>
      <c r="E60" s="115" t="str">
        <f t="shared" si="6"/>
        <v/>
      </c>
      <c r="F60" s="337">
        <f>+'Ark1'!R429</f>
        <v>0</v>
      </c>
      <c r="G60" s="115" t="str">
        <f t="shared" si="7"/>
        <v/>
      </c>
      <c r="H60" s="110" t="str">
        <f>+IF(F60=0,"",'Ark1'!AG429)</f>
        <v/>
      </c>
      <c r="I60" s="112"/>
      <c r="J60" s="110" t="str">
        <f>+IF(F60=0,"",'Ark1'!AH429)</f>
        <v/>
      </c>
      <c r="K60" s="111"/>
      <c r="L60" s="115" t="str">
        <f>+IF(F60=0,"",'Ark1'!AJ429)</f>
        <v/>
      </c>
      <c r="M60" s="134"/>
      <c r="N60" s="60" t="str">
        <f>+IF(L60=0,"",'Ark1'!AK429)</f>
        <v/>
      </c>
      <c r="O60" s="60" t="str">
        <f>+IF(L60=0,"",'Ark1'!AL429)</f>
        <v/>
      </c>
      <c r="P60" s="134"/>
      <c r="Q60" s="5" t="str">
        <f>+IF(F60=0,"",'Ark1'!S429)</f>
        <v/>
      </c>
      <c r="R60" s="109" t="str">
        <f t="shared" si="8"/>
        <v/>
      </c>
      <c r="S60" s="109" t="str">
        <f>+IF(F60=0,"",'Ark1'!T429)</f>
        <v/>
      </c>
      <c r="T60" s="109" t="str">
        <f t="shared" si="9"/>
        <v/>
      </c>
      <c r="U60" s="60" t="str">
        <f>+IF(F60=0,"",'Ark1'!U429)</f>
        <v/>
      </c>
      <c r="V60" s="110" t="str">
        <f t="shared" si="10"/>
        <v/>
      </c>
      <c r="W60" s="110" t="str">
        <f>+IF(F60=0,"",'Ark1'!W429)</f>
        <v/>
      </c>
      <c r="X60" s="311" t="str">
        <f>+IF(F60=0,"",'Ark1'!X429)</f>
        <v/>
      </c>
      <c r="Y60" s="311" t="str">
        <f>+IF(F60=0,"",'Ark1'!Y429)</f>
        <v/>
      </c>
      <c r="Z60" s="26"/>
      <c r="AA60" s="110" t="str">
        <f>+IF(F60=0,"",'Ark1'!AA429)</f>
        <v/>
      </c>
      <c r="AB60" s="109" t="str">
        <f>+IF(F60=0,"",'Ark1'!AB429)</f>
        <v/>
      </c>
      <c r="AC60" s="109" t="str">
        <f>+IF(F60=0,"",'Ark1'!AC429)</f>
        <v/>
      </c>
      <c r="AD60" s="109" t="str">
        <f t="shared" si="11"/>
        <v/>
      </c>
      <c r="AE60" s="110"/>
      <c r="AF60" s="26"/>
    </row>
    <row r="61" spans="1:32" s="2" customFormat="1" ht="15.6">
      <c r="A61" s="26"/>
      <c r="B61" s="108">
        <f>+'Ark1'!C430</f>
        <v>2024</v>
      </c>
      <c r="C61" s="108">
        <f>+'Ark1'!E430</f>
        <v>52</v>
      </c>
      <c r="D61" s="108" t="str">
        <f>+IF(F61=0,"",'Ark1'!Q430)</f>
        <v/>
      </c>
      <c r="E61" s="115" t="str">
        <f t="shared" si="6"/>
        <v/>
      </c>
      <c r="F61" s="338">
        <f>+'Ark1'!R430</f>
        <v>0</v>
      </c>
      <c r="G61" s="115" t="str">
        <f t="shared" si="7"/>
        <v/>
      </c>
      <c r="H61" s="110" t="str">
        <f>+IF(F61=0,"",'Ark1'!AG430)</f>
        <v/>
      </c>
      <c r="I61" s="112"/>
      <c r="J61" s="110" t="str">
        <f>+IF(F61=0,"",'Ark1'!AH430)</f>
        <v/>
      </c>
      <c r="K61" s="111"/>
      <c r="L61" s="115" t="str">
        <f>+IF(F61=0,"",'Ark1'!AJ430)</f>
        <v/>
      </c>
      <c r="M61" s="134"/>
      <c r="N61" s="60" t="str">
        <f>+IF(L61=0,"",'Ark1'!AK430)</f>
        <v/>
      </c>
      <c r="O61" s="60" t="str">
        <f>+IF(L61=0,"",'Ark1'!AL430)</f>
        <v/>
      </c>
      <c r="P61" s="134"/>
      <c r="Q61" s="109" t="str">
        <f>+IF(F61=0,"",'Ark1'!S430)</f>
        <v/>
      </c>
      <c r="R61" s="109" t="str">
        <f t="shared" si="8"/>
        <v/>
      </c>
      <c r="S61" s="109" t="str">
        <f>+IF(F61=0,"",'Ark1'!T430)</f>
        <v/>
      </c>
      <c r="T61" s="109" t="str">
        <f t="shared" si="9"/>
        <v/>
      </c>
      <c r="U61" s="110" t="str">
        <f>+IF(F61=0,"",'Ark1'!U430)</f>
        <v/>
      </c>
      <c r="V61" s="110" t="str">
        <f t="shared" si="10"/>
        <v/>
      </c>
      <c r="W61" s="110" t="str">
        <f>+IF(F61=0,"",'Ark1'!W430)</f>
        <v/>
      </c>
      <c r="X61" s="110" t="str">
        <f>+IF(F61=0,"",'Ark1'!X430)</f>
        <v/>
      </c>
      <c r="Y61" s="110" t="str">
        <f>+IF(F61=0,"",'Ark1'!Y430)</f>
        <v/>
      </c>
      <c r="Z61" s="26"/>
      <c r="AA61" s="110" t="str">
        <f>+IF(F61=0,"",'Ark1'!AA430)</f>
        <v/>
      </c>
      <c r="AB61" s="109" t="str">
        <f>+IF(F61=0,"",'Ark1'!AB430)</f>
        <v/>
      </c>
      <c r="AC61" s="109" t="str">
        <f>+IF(F61=0,"",'Ark1'!AC430)</f>
        <v/>
      </c>
      <c r="AD61" s="109" t="str">
        <f t="shared" si="11"/>
        <v/>
      </c>
      <c r="AE61" s="110"/>
      <c r="AF61" s="26"/>
    </row>
    <row r="62" spans="1:32" s="2" customFormat="1" ht="15.6">
      <c r="A62" s="26"/>
      <c r="B62" s="26"/>
      <c r="C62" s="26"/>
      <c r="D62" s="26"/>
      <c r="E62" s="26"/>
      <c r="F62" s="26"/>
      <c r="G62" s="133"/>
      <c r="H62" s="26"/>
      <c r="I62" s="26"/>
      <c r="J62" s="26"/>
      <c r="K62" s="26"/>
      <c r="L62" s="26"/>
      <c r="M62" s="134"/>
      <c r="N62" s="134"/>
      <c r="O62" s="134"/>
      <c r="P62" s="134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s="2" customFormat="1" ht="15.6">
      <c r="A63" s="26"/>
      <c r="B63" s="70">
        <f>+'Ark1'!C431</f>
        <v>2023</v>
      </c>
      <c r="C63" s="70">
        <f>+'Ark1'!E431</f>
        <v>1</v>
      </c>
      <c r="D63" s="70" t="str">
        <f>+IF(F63=0,"",'Ark1'!Q431)</f>
        <v/>
      </c>
      <c r="E63" s="71"/>
      <c r="F63" s="148">
        <f>+'Ark1'!R431</f>
        <v>0</v>
      </c>
      <c r="G63" s="148"/>
      <c r="H63" s="147" t="str">
        <f>+IF(F63=0,"",'Ark1'!AG431)</f>
        <v/>
      </c>
      <c r="I63" s="147"/>
      <c r="J63" s="147" t="str">
        <f>+IF(F63=0,"",'Ark1'!AH431)</f>
        <v/>
      </c>
      <c r="K63" s="111"/>
      <c r="L63" s="115" t="str">
        <f>+IF(F63=0,"",'Ark1'!AJ431)</f>
        <v/>
      </c>
      <c r="M63" s="134"/>
      <c r="N63" s="60" t="str">
        <f>+IF(L63=0,"",'Ark1'!AK431)</f>
        <v/>
      </c>
      <c r="O63" s="60" t="str">
        <f>+IF(L63=0,"",'Ark1'!AL431)</f>
        <v/>
      </c>
      <c r="P63" s="134"/>
      <c r="Q63" s="71" t="str">
        <f>+IF(F63=0,"",'Ark1'!S431)</f>
        <v/>
      </c>
      <c r="R63" s="71"/>
      <c r="S63" s="71" t="str">
        <f>+IF(F63=0,"",'Ark1'!T431)</f>
        <v/>
      </c>
      <c r="T63" s="71"/>
      <c r="U63" s="147" t="str">
        <f>+IF(F63=0,"",'Ark1'!U431)</f>
        <v/>
      </c>
      <c r="V63" s="147"/>
      <c r="W63" s="71" t="str">
        <f>+IF(F63=0,"",'Ark1'!W431)</f>
        <v/>
      </c>
      <c r="X63" s="147" t="str">
        <f>+IF(F63=0,"",'Ark1'!X431)</f>
        <v/>
      </c>
      <c r="Y63" s="147" t="str">
        <f>+IF(F63=0,"",'Ark1'!Y431)</f>
        <v/>
      </c>
      <c r="Z63" s="112"/>
      <c r="AA63" s="147" t="str">
        <f>+IF(F63=0,"",'Ark1'!AA431)</f>
        <v/>
      </c>
      <c r="AB63" s="71" t="str">
        <f>+IF(F63=0,"",'Ark1'!AB431)</f>
        <v/>
      </c>
      <c r="AC63" s="71" t="str">
        <f>+IF(F63=0,"",'Ark1'!AC431)</f>
        <v/>
      </c>
      <c r="AD63" s="71" t="str">
        <f t="shared" ref="AD63:AD94" si="12">+IF(F63=0,"",U63/Q63)</f>
        <v/>
      </c>
      <c r="AE63" s="147"/>
      <c r="AF63" s="26"/>
    </row>
    <row r="64" spans="1:32" s="2" customFormat="1" ht="15.6">
      <c r="A64" s="26"/>
      <c r="B64" s="70">
        <f>+'Ark1'!C432</f>
        <v>2023</v>
      </c>
      <c r="C64" s="70">
        <f>+'Ark1'!E432</f>
        <v>2</v>
      </c>
      <c r="D64" s="70" t="str">
        <f>+IF(F64=0,"",'Ark1'!Q432)</f>
        <v/>
      </c>
      <c r="E64" s="71"/>
      <c r="F64" s="148">
        <f>+'Ark1'!R432</f>
        <v>0</v>
      </c>
      <c r="G64" s="148"/>
      <c r="H64" s="147" t="str">
        <f>+IF(F64=0,"",'Ark1'!AG432)</f>
        <v/>
      </c>
      <c r="I64" s="147"/>
      <c r="J64" s="147" t="str">
        <f>+IF(F64=0,"",'Ark1'!AH432)</f>
        <v/>
      </c>
      <c r="K64" s="111"/>
      <c r="L64" s="115" t="str">
        <f>+IF(F64=0,"",'Ark1'!AJ432)</f>
        <v/>
      </c>
      <c r="M64" s="134"/>
      <c r="N64" s="60" t="str">
        <f>+IF(L64=0,"",'Ark1'!AK432)</f>
        <v/>
      </c>
      <c r="O64" s="60" t="str">
        <f>+IF(L64=0,"",'Ark1'!AL432)</f>
        <v/>
      </c>
      <c r="P64" s="134"/>
      <c r="Q64" s="71" t="str">
        <f>+IF(F64=0,"",'Ark1'!S432)</f>
        <v/>
      </c>
      <c r="R64" s="71"/>
      <c r="S64" s="71" t="str">
        <f>+IF(F64=0,"",'Ark1'!T432)</f>
        <v/>
      </c>
      <c r="T64" s="71"/>
      <c r="U64" s="147" t="str">
        <f>+IF(F64=0,"",'Ark1'!U432)</f>
        <v/>
      </c>
      <c r="V64" s="147"/>
      <c r="W64" s="71" t="str">
        <f>+IF(F64=0,"",'Ark1'!W432)</f>
        <v/>
      </c>
      <c r="X64" s="147" t="str">
        <f>+IF(F64=0,"",'Ark1'!X432)</f>
        <v/>
      </c>
      <c r="Y64" s="147" t="str">
        <f>+IF(F64=0,"",'Ark1'!Y432)</f>
        <v/>
      </c>
      <c r="Z64" s="112"/>
      <c r="AA64" s="147" t="str">
        <f>+IF(F64=0,"",'Ark1'!AA432)</f>
        <v/>
      </c>
      <c r="AB64" s="71" t="str">
        <f>+IF(F64=0,"",'Ark1'!AB432)</f>
        <v/>
      </c>
      <c r="AC64" s="71" t="str">
        <f>+IF(F64=0,"",'Ark1'!AC432)</f>
        <v/>
      </c>
      <c r="AD64" s="71" t="str">
        <f t="shared" si="12"/>
        <v/>
      </c>
      <c r="AE64" s="147"/>
      <c r="AF64" s="26"/>
    </row>
    <row r="65" spans="1:57" s="3" customFormat="1" ht="15.6">
      <c r="A65" s="26"/>
      <c r="B65" s="70">
        <f>+'Ark1'!C433</f>
        <v>2023</v>
      </c>
      <c r="C65" s="70">
        <f>+'Ark1'!E433</f>
        <v>3</v>
      </c>
      <c r="D65" s="70" t="str">
        <f>+IF(F65=0,"",'Ark1'!Q433)</f>
        <v/>
      </c>
      <c r="E65" s="71"/>
      <c r="F65" s="148">
        <f>+'Ark1'!R433</f>
        <v>0</v>
      </c>
      <c r="G65" s="148"/>
      <c r="H65" s="147" t="str">
        <f>+IF(F65=0,"",'Ark1'!AG433)</f>
        <v/>
      </c>
      <c r="I65" s="147"/>
      <c r="J65" s="147" t="str">
        <f>+IF(F65=0,"",'Ark1'!AH433)</f>
        <v/>
      </c>
      <c r="K65" s="111"/>
      <c r="L65" s="115" t="str">
        <f>+IF(F65=0,"",'Ark1'!AJ433)</f>
        <v/>
      </c>
      <c r="M65" s="134"/>
      <c r="N65" s="60" t="str">
        <f>+IF(L65=0,"",'Ark1'!AK433)</f>
        <v/>
      </c>
      <c r="O65" s="60" t="str">
        <f>+IF(L65=0,"",'Ark1'!AL433)</f>
        <v/>
      </c>
      <c r="P65" s="134"/>
      <c r="Q65" s="71" t="str">
        <f>+IF(F65=0,"",'Ark1'!S433)</f>
        <v/>
      </c>
      <c r="R65" s="71"/>
      <c r="S65" s="71" t="str">
        <f>+IF(F65=0,"",'Ark1'!T433)</f>
        <v/>
      </c>
      <c r="T65" s="71"/>
      <c r="U65" s="147" t="str">
        <f>+IF(F65=0,"",'Ark1'!U433)</f>
        <v/>
      </c>
      <c r="V65" s="147"/>
      <c r="W65" s="71" t="str">
        <f>+IF(F65=0,"",'Ark1'!W433)</f>
        <v/>
      </c>
      <c r="X65" s="147" t="str">
        <f>+IF(F65=0,"",'Ark1'!X433)</f>
        <v/>
      </c>
      <c r="Y65" s="147" t="str">
        <f>+IF(F65=0,"",'Ark1'!Y433)</f>
        <v/>
      </c>
      <c r="Z65" s="112"/>
      <c r="AA65" s="147" t="str">
        <f>+IF(F65=0,"",'Ark1'!AA433)</f>
        <v/>
      </c>
      <c r="AB65" s="71" t="str">
        <f>+IF(F65=0,"",'Ark1'!AB433)</f>
        <v/>
      </c>
      <c r="AC65" s="71" t="str">
        <f>+IF(F65=0,"",'Ark1'!AC433)</f>
        <v/>
      </c>
      <c r="AD65" s="71" t="str">
        <f t="shared" si="12"/>
        <v/>
      </c>
      <c r="AE65" s="147"/>
      <c r="AF65" s="26"/>
    </row>
    <row r="66" spans="1:57" ht="15.6">
      <c r="A66" s="26"/>
      <c r="B66" s="70">
        <f>+'Ark1'!C434</f>
        <v>2023</v>
      </c>
      <c r="C66" s="70">
        <f>+'Ark1'!E434</f>
        <v>4</v>
      </c>
      <c r="D66" s="70" t="str">
        <f>+IF(F66=0,"",'Ark1'!Q434)</f>
        <v/>
      </c>
      <c r="E66" s="71"/>
      <c r="F66" s="148">
        <f>+'Ark1'!R434</f>
        <v>0</v>
      </c>
      <c r="G66" s="148"/>
      <c r="H66" s="147" t="str">
        <f>+IF(F66=0,"",'Ark1'!AG434)</f>
        <v/>
      </c>
      <c r="I66" s="147"/>
      <c r="J66" s="147" t="str">
        <f>+IF(F66=0,"",'Ark1'!AH434)</f>
        <v/>
      </c>
      <c r="K66" s="111"/>
      <c r="L66" s="115" t="str">
        <f>+IF(F66=0,"",'Ark1'!AJ434)</f>
        <v/>
      </c>
      <c r="M66" s="134"/>
      <c r="N66" s="60" t="str">
        <f>+IF(L66=0,"",'Ark1'!AK434)</f>
        <v/>
      </c>
      <c r="O66" s="60" t="str">
        <f>+IF(L66=0,"",'Ark1'!AL434)</f>
        <v/>
      </c>
      <c r="P66" s="134"/>
      <c r="Q66" s="71" t="str">
        <f>+IF(F66=0,"",'Ark1'!S434)</f>
        <v/>
      </c>
      <c r="R66" s="71"/>
      <c r="S66" s="71" t="str">
        <f>+IF(F66=0,"",'Ark1'!T434)</f>
        <v/>
      </c>
      <c r="T66" s="71"/>
      <c r="U66" s="147" t="str">
        <f>+IF(F66=0,"",'Ark1'!U434)</f>
        <v/>
      </c>
      <c r="V66" s="147"/>
      <c r="W66" s="71" t="str">
        <f>+IF(F66=0,"",'Ark1'!W434)</f>
        <v/>
      </c>
      <c r="X66" s="147" t="str">
        <f>+IF(F66=0,"",'Ark1'!X434)</f>
        <v/>
      </c>
      <c r="Y66" s="147" t="str">
        <f>+IF(F66=0,"",'Ark1'!Y434)</f>
        <v/>
      </c>
      <c r="Z66" s="112"/>
      <c r="AA66" s="147" t="str">
        <f>+IF(F66=0,"",'Ark1'!AA434)</f>
        <v/>
      </c>
      <c r="AB66" s="71" t="str">
        <f>+IF(F66=0,"",'Ark1'!AB434)</f>
        <v/>
      </c>
      <c r="AC66" s="71" t="str">
        <f>+IF(F66=0,"",'Ark1'!AC434)</f>
        <v/>
      </c>
      <c r="AD66" s="71" t="str">
        <f t="shared" si="12"/>
        <v/>
      </c>
      <c r="AE66" s="147"/>
      <c r="AF66" s="26"/>
      <c r="AP66"/>
      <c r="AT66"/>
      <c r="AU66"/>
      <c r="AV66"/>
      <c r="AW66"/>
      <c r="AX66"/>
      <c r="AY66"/>
      <c r="BC66"/>
      <c r="BD66"/>
      <c r="BE66"/>
    </row>
    <row r="67" spans="1:57" ht="15.6">
      <c r="A67" s="26"/>
      <c r="B67" s="70">
        <f>+'Ark1'!C435</f>
        <v>2023</v>
      </c>
      <c r="C67" s="70">
        <f>+'Ark1'!E435</f>
        <v>5</v>
      </c>
      <c r="D67" s="70" t="str">
        <f>+IF(F67=0,"",'Ark1'!Q435)</f>
        <v/>
      </c>
      <c r="E67" s="71"/>
      <c r="F67" s="148">
        <f>+'Ark1'!R435</f>
        <v>0</v>
      </c>
      <c r="G67" s="148"/>
      <c r="H67" s="147" t="str">
        <f>+IF(F67=0,"",'Ark1'!AG435)</f>
        <v/>
      </c>
      <c r="I67" s="147"/>
      <c r="J67" s="147" t="str">
        <f>+IF(F67=0,"",'Ark1'!AH435)</f>
        <v/>
      </c>
      <c r="K67" s="111"/>
      <c r="L67" s="115" t="str">
        <f>+IF(F67=0,"",'Ark1'!AJ435)</f>
        <v/>
      </c>
      <c r="M67" s="134"/>
      <c r="N67" s="60" t="str">
        <f>+IF(L67=0,"",'Ark1'!AK435)</f>
        <v/>
      </c>
      <c r="O67" s="60" t="str">
        <f>+IF(L67=0,"",'Ark1'!AL435)</f>
        <v/>
      </c>
      <c r="P67" s="134"/>
      <c r="Q67" s="71" t="str">
        <f>+IF(F67=0,"",'Ark1'!S435)</f>
        <v/>
      </c>
      <c r="R67" s="71"/>
      <c r="S67" s="71" t="str">
        <f>+IF(F67=0,"",'Ark1'!T435)</f>
        <v/>
      </c>
      <c r="T67" s="71"/>
      <c r="U67" s="147" t="str">
        <f>+IF(F67=0,"",'Ark1'!U435)</f>
        <v/>
      </c>
      <c r="V67" s="147"/>
      <c r="W67" s="71" t="str">
        <f>+IF(F67=0,"",'Ark1'!W435)</f>
        <v/>
      </c>
      <c r="X67" s="147" t="str">
        <f>+IF(F67=0,"",'Ark1'!X435)</f>
        <v/>
      </c>
      <c r="Y67" s="147" t="str">
        <f>+IF(F67=0,"",'Ark1'!Y435)</f>
        <v/>
      </c>
      <c r="Z67" s="112"/>
      <c r="AA67" s="147" t="str">
        <f>+IF(F67=0,"",'Ark1'!AA435)</f>
        <v/>
      </c>
      <c r="AB67" s="71" t="str">
        <f>+IF(F67=0,"",'Ark1'!AB435)</f>
        <v/>
      </c>
      <c r="AC67" s="71" t="str">
        <f>+IF(F67=0,"",'Ark1'!AC435)</f>
        <v/>
      </c>
      <c r="AD67" s="71" t="str">
        <f t="shared" si="12"/>
        <v/>
      </c>
      <c r="AE67" s="147"/>
      <c r="AF67" s="26"/>
      <c r="AP67"/>
      <c r="AT67"/>
      <c r="AU67"/>
      <c r="AV67"/>
      <c r="AW67"/>
      <c r="AX67"/>
      <c r="AY67"/>
      <c r="BC67"/>
      <c r="BD67"/>
      <c r="BE67"/>
    </row>
    <row r="68" spans="1:57" ht="15.6">
      <c r="A68" s="26"/>
      <c r="B68" s="70">
        <f>+'Ark1'!C436</f>
        <v>2023</v>
      </c>
      <c r="C68" s="70">
        <f>+'Ark1'!E436</f>
        <v>6</v>
      </c>
      <c r="D68" s="70">
        <f>+IF(F68=0,"",'Ark1'!Q436)</f>
        <v>1</v>
      </c>
      <c r="E68" s="71"/>
      <c r="F68" s="148">
        <f>+'Ark1'!R436</f>
        <v>1</v>
      </c>
      <c r="G68" s="148"/>
      <c r="H68" s="147">
        <f>+IF(F68=0,"",'Ark1'!AG436)</f>
        <v>3.6153289949385402E-2</v>
      </c>
      <c r="I68" s="147"/>
      <c r="J68" s="147">
        <f>+IF(F68=0,"",'Ark1'!AH436)</f>
        <v>4.4260633260200195E-2</v>
      </c>
      <c r="K68" s="111"/>
      <c r="L68" s="115">
        <f>+IF(F68=0,"",'Ark1'!AJ436)</f>
        <v>1</v>
      </c>
      <c r="M68" s="134"/>
      <c r="N68" s="60">
        <f>+IF(L68=0,"",'Ark1'!AK436)</f>
        <v>97.5</v>
      </c>
      <c r="O68" s="60">
        <f>+IF(L68=0,"",'Ark1'!AL436)</f>
        <v>20.067769180195217</v>
      </c>
      <c r="P68" s="134"/>
      <c r="Q68" s="71">
        <f>+IF(F68=0,"",'Ark1'!S436)</f>
        <v>8</v>
      </c>
      <c r="R68" s="71"/>
      <c r="S68" s="71">
        <f>+IF(F68=0,"",'Ark1'!T436)</f>
        <v>8</v>
      </c>
      <c r="T68" s="71"/>
      <c r="U68" s="147">
        <f>+IF(F68=0,"",'Ark1'!U436)</f>
        <v>18.600000000000001</v>
      </c>
      <c r="V68" s="147"/>
      <c r="W68" s="71">
        <f>+IF(F68=0,"",'Ark1'!W436)</f>
        <v>0</v>
      </c>
      <c r="X68" s="147">
        <f>+IF(F68=0,"",'Ark1'!X436)</f>
        <v>100</v>
      </c>
      <c r="Y68" s="147">
        <f>+IF(F68=0,"",'Ark1'!Y436)</f>
        <v>0</v>
      </c>
      <c r="Z68" s="112"/>
      <c r="AA68" s="147">
        <f>+IF(F68=0,"",'Ark1'!AA436)</f>
        <v>0</v>
      </c>
      <c r="AB68" s="71">
        <f>+IF(F68=0,"",'Ark1'!AB436)</f>
        <v>0</v>
      </c>
      <c r="AC68" s="71">
        <f>+IF(F68=0,"",'Ark1'!AC436)</f>
        <v>0</v>
      </c>
      <c r="AD68" s="71">
        <f t="shared" si="12"/>
        <v>2.3250000000000002</v>
      </c>
      <c r="AE68" s="147"/>
      <c r="AF68" s="26"/>
      <c r="AP68"/>
      <c r="AT68"/>
      <c r="AU68"/>
      <c r="AV68"/>
      <c r="AW68"/>
      <c r="AX68"/>
      <c r="AY68"/>
      <c r="BC68"/>
      <c r="BD68"/>
      <c r="BE68"/>
    </row>
    <row r="69" spans="1:57" ht="15.6">
      <c r="A69" s="26"/>
      <c r="B69" s="70">
        <f>+'Ark1'!C437</f>
        <v>2023</v>
      </c>
      <c r="C69" s="70">
        <f>+'Ark1'!E437</f>
        <v>7</v>
      </c>
      <c r="D69" s="70" t="str">
        <f>+IF(F69=0,"",'Ark1'!Q437)</f>
        <v/>
      </c>
      <c r="E69" s="71"/>
      <c r="F69" s="148">
        <f>+'Ark1'!R437</f>
        <v>0</v>
      </c>
      <c r="G69" s="148"/>
      <c r="H69" s="147" t="str">
        <f>+IF(F69=0,"",'Ark1'!AG437)</f>
        <v/>
      </c>
      <c r="I69" s="147"/>
      <c r="J69" s="147" t="str">
        <f>+IF(F69=0,"",'Ark1'!AH437)</f>
        <v/>
      </c>
      <c r="K69" s="111"/>
      <c r="L69" s="115" t="str">
        <f>+IF(F69=0,"",'Ark1'!AJ437)</f>
        <v/>
      </c>
      <c r="M69" s="134"/>
      <c r="N69" s="60" t="str">
        <f>+IF(L69=0,"",'Ark1'!AK437)</f>
        <v/>
      </c>
      <c r="O69" s="60" t="str">
        <f>+IF(L69=0,"",'Ark1'!AL437)</f>
        <v/>
      </c>
      <c r="P69" s="134"/>
      <c r="Q69" s="71" t="str">
        <f>+IF(F69=0,"",'Ark1'!S437)</f>
        <v/>
      </c>
      <c r="R69" s="71"/>
      <c r="S69" s="71" t="str">
        <f>+IF(F69=0,"",'Ark1'!T437)</f>
        <v/>
      </c>
      <c r="T69" s="71"/>
      <c r="U69" s="147" t="str">
        <f>+IF(F69=0,"",'Ark1'!U437)</f>
        <v/>
      </c>
      <c r="V69" s="147"/>
      <c r="W69" s="71" t="str">
        <f>+IF(F69=0,"",'Ark1'!W437)</f>
        <v/>
      </c>
      <c r="X69" s="147" t="str">
        <f>+IF(F69=0,"",'Ark1'!X437)</f>
        <v/>
      </c>
      <c r="Y69" s="147" t="str">
        <f>+IF(F69=0,"",'Ark1'!Y437)</f>
        <v/>
      </c>
      <c r="Z69" s="112"/>
      <c r="AA69" s="147" t="str">
        <f>+IF(F69=0,"",'Ark1'!AA437)</f>
        <v/>
      </c>
      <c r="AB69" s="71" t="str">
        <f>+IF(F69=0,"",'Ark1'!AB437)</f>
        <v/>
      </c>
      <c r="AC69" s="71" t="str">
        <f>+IF(F69=0,"",'Ark1'!AC437)</f>
        <v/>
      </c>
      <c r="AD69" s="71" t="str">
        <f t="shared" si="12"/>
        <v/>
      </c>
      <c r="AE69" s="147"/>
      <c r="AF69" s="26"/>
      <c r="AP69"/>
      <c r="AT69"/>
      <c r="AU69"/>
      <c r="AV69"/>
      <c r="AW69"/>
      <c r="AX69"/>
      <c r="AY69"/>
      <c r="BC69"/>
      <c r="BD69"/>
      <c r="BE69"/>
    </row>
    <row r="70" spans="1:57" ht="15.6">
      <c r="A70" s="26"/>
      <c r="B70" s="70">
        <f>+'Ark1'!C438</f>
        <v>2023</v>
      </c>
      <c r="C70" s="70">
        <f>+'Ark1'!E438</f>
        <v>8</v>
      </c>
      <c r="D70" s="70" t="str">
        <f>+IF(F70=0,"",'Ark1'!Q438)</f>
        <v/>
      </c>
      <c r="E70" s="71"/>
      <c r="F70" s="148">
        <f>+'Ark1'!R438</f>
        <v>0</v>
      </c>
      <c r="G70" s="148"/>
      <c r="H70" s="147" t="str">
        <f>+IF(F70=0,"",'Ark1'!AG438)</f>
        <v/>
      </c>
      <c r="I70" s="147"/>
      <c r="J70" s="147" t="str">
        <f>+IF(F70=0,"",'Ark1'!AH438)</f>
        <v/>
      </c>
      <c r="K70" s="111"/>
      <c r="L70" s="115" t="str">
        <f>+IF(F70=0,"",'Ark1'!AJ438)</f>
        <v/>
      </c>
      <c r="M70" s="134"/>
      <c r="N70" s="60" t="str">
        <f>+IF(L70=0,"",'Ark1'!AK438)</f>
        <v/>
      </c>
      <c r="O70" s="60" t="str">
        <f>+IF(L70=0,"",'Ark1'!AL438)</f>
        <v/>
      </c>
      <c r="P70" s="134"/>
      <c r="Q70" s="71" t="str">
        <f>+IF(F70=0,"",'Ark1'!S438)</f>
        <v/>
      </c>
      <c r="R70" s="71"/>
      <c r="S70" s="71" t="str">
        <f>+IF(F70=0,"",'Ark1'!T438)</f>
        <v/>
      </c>
      <c r="T70" s="71"/>
      <c r="U70" s="147" t="str">
        <f>+IF(F70=0,"",'Ark1'!U438)</f>
        <v/>
      </c>
      <c r="V70" s="147"/>
      <c r="W70" s="71" t="str">
        <f>+IF(F70=0,"",'Ark1'!W438)</f>
        <v/>
      </c>
      <c r="X70" s="147" t="str">
        <f>+IF(F70=0,"",'Ark1'!X438)</f>
        <v/>
      </c>
      <c r="Y70" s="147" t="str">
        <f>+IF(F70=0,"",'Ark1'!Y438)</f>
        <v/>
      </c>
      <c r="Z70" s="112"/>
      <c r="AA70" s="147" t="str">
        <f>+IF(F70=0,"",'Ark1'!AA438)</f>
        <v/>
      </c>
      <c r="AB70" s="71" t="str">
        <f>+IF(F70=0,"",'Ark1'!AB438)</f>
        <v/>
      </c>
      <c r="AC70" s="71" t="str">
        <f>+IF(F70=0,"",'Ark1'!AC438)</f>
        <v/>
      </c>
      <c r="AD70" s="71" t="str">
        <f t="shared" si="12"/>
        <v/>
      </c>
      <c r="AE70" s="147"/>
      <c r="AF70" s="26"/>
      <c r="AP70"/>
      <c r="AT70"/>
      <c r="AU70"/>
      <c r="AV70"/>
      <c r="AW70"/>
      <c r="AX70"/>
      <c r="AY70"/>
      <c r="BC70"/>
      <c r="BD70"/>
      <c r="BE70"/>
    </row>
    <row r="71" spans="1:57" ht="15.6">
      <c r="A71" s="26"/>
      <c r="B71" s="70">
        <f>+'Ark1'!C439</f>
        <v>2023</v>
      </c>
      <c r="C71" s="70">
        <f>+'Ark1'!E439</f>
        <v>9</v>
      </c>
      <c r="D71" s="70">
        <f>+IF(F71=0,"",'Ark1'!Q439)</f>
        <v>1</v>
      </c>
      <c r="E71" s="71"/>
      <c r="F71" s="148">
        <f>+'Ark1'!R439</f>
        <v>1</v>
      </c>
      <c r="G71" s="148"/>
      <c r="H71" s="147">
        <f>+IF(F71=0,"",'Ark1'!AG439)</f>
        <v>3.6153289949385402E-2</v>
      </c>
      <c r="I71" s="147"/>
      <c r="J71" s="147">
        <f>+IF(F71=0,"",'Ark1'!AH439)</f>
        <v>3.5932019474678646E-2</v>
      </c>
      <c r="K71" s="111"/>
      <c r="L71" s="115">
        <f>+IF(F71=0,"",'Ark1'!AJ439)</f>
        <v>0</v>
      </c>
      <c r="M71" s="134"/>
      <c r="N71" s="60" t="str">
        <f>+IF(L71=0,"",'Ark1'!AK439)</f>
        <v/>
      </c>
      <c r="O71" s="60" t="str">
        <f>+IF(L71=0,"",'Ark1'!AL439)</f>
        <v/>
      </c>
      <c r="P71" s="134"/>
      <c r="Q71" s="71">
        <f>+IF(F71=0,"",'Ark1'!S439)</f>
        <v>9</v>
      </c>
      <c r="R71" s="71"/>
      <c r="S71" s="71">
        <f>+IF(F71=0,"",'Ark1'!T439)</f>
        <v>8</v>
      </c>
      <c r="T71" s="71"/>
      <c r="U71" s="147">
        <f>+IF(F71=0,"",'Ark1'!U439)</f>
        <v>15.1</v>
      </c>
      <c r="V71" s="147"/>
      <c r="W71" s="71">
        <f>+IF(F71=0,"",'Ark1'!W439)</f>
        <v>0</v>
      </c>
      <c r="X71" s="147">
        <f>+IF(F71=0,"",'Ark1'!X439)</f>
        <v>0</v>
      </c>
      <c r="Y71" s="147">
        <f>+IF(F71=0,"",'Ark1'!Y439)</f>
        <v>0</v>
      </c>
      <c r="Z71" s="112"/>
      <c r="AA71" s="147">
        <f>+IF(F71=0,"",'Ark1'!AA439)</f>
        <v>0</v>
      </c>
      <c r="AB71" s="71">
        <f>+IF(F71=0,"",'Ark1'!AB439)</f>
        <v>0</v>
      </c>
      <c r="AC71" s="71">
        <f>+IF(F71=0,"",'Ark1'!AC439)</f>
        <v>0</v>
      </c>
      <c r="AD71" s="71">
        <f t="shared" si="12"/>
        <v>1.6777777777777778</v>
      </c>
      <c r="AE71" s="147"/>
      <c r="AF71" s="26"/>
      <c r="AP71"/>
      <c r="AT71"/>
      <c r="AU71"/>
      <c r="AV71"/>
      <c r="AW71"/>
      <c r="AX71"/>
      <c r="AY71"/>
      <c r="BC71"/>
      <c r="BD71"/>
      <c r="BE71"/>
    </row>
    <row r="72" spans="1:57" ht="15.6">
      <c r="A72" s="26"/>
      <c r="B72" s="70">
        <f>+'Ark1'!C440</f>
        <v>2023</v>
      </c>
      <c r="C72" s="70">
        <f>+'Ark1'!E440</f>
        <v>10</v>
      </c>
      <c r="D72" s="70">
        <f>+IF(F72=0,"",'Ark1'!Q440)</f>
        <v>1</v>
      </c>
      <c r="E72" s="71"/>
      <c r="F72" s="148">
        <f>+'Ark1'!R440</f>
        <v>1</v>
      </c>
      <c r="G72" s="148"/>
      <c r="H72" s="147">
        <f>+IF(F72=0,"",'Ark1'!AG440)</f>
        <v>3.6153289949385402E-2</v>
      </c>
      <c r="I72" s="147"/>
      <c r="J72" s="147">
        <f>+IF(F72=0,"",'Ark1'!AH440)</f>
        <v>6.4011345951579798E-2</v>
      </c>
      <c r="K72" s="111"/>
      <c r="L72" s="115">
        <f>+IF(F72=0,"",'Ark1'!AJ440)</f>
        <v>0</v>
      </c>
      <c r="M72" s="134"/>
      <c r="N72" s="60" t="str">
        <f>+IF(L72=0,"",'Ark1'!AK440)</f>
        <v/>
      </c>
      <c r="O72" s="60" t="str">
        <f>+IF(L72=0,"",'Ark1'!AL440)</f>
        <v/>
      </c>
      <c r="P72" s="134"/>
      <c r="Q72" s="71">
        <f>+IF(F72=0,"",'Ark1'!S440)</f>
        <v>9</v>
      </c>
      <c r="R72" s="71"/>
      <c r="S72" s="71">
        <f>+IF(F72=0,"",'Ark1'!T440)</f>
        <v>7</v>
      </c>
      <c r="T72" s="71"/>
      <c r="U72" s="147">
        <f>+IF(F72=0,"",'Ark1'!U440)</f>
        <v>26.9</v>
      </c>
      <c r="V72" s="147"/>
      <c r="W72" s="71">
        <f>+IF(F72=0,"",'Ark1'!W440)</f>
        <v>0</v>
      </c>
      <c r="X72" s="147">
        <f>+IF(F72=0,"",'Ark1'!X440)</f>
        <v>100</v>
      </c>
      <c r="Y72" s="147">
        <f>+IF(F72=0,"",'Ark1'!Y440)</f>
        <v>100</v>
      </c>
      <c r="Z72" s="112"/>
      <c r="AA72" s="147">
        <f>+IF(F72=0,"",'Ark1'!AA440)</f>
        <v>0</v>
      </c>
      <c r="AB72" s="71">
        <f>+IF(F72=0,"",'Ark1'!AB440)</f>
        <v>0</v>
      </c>
      <c r="AC72" s="71">
        <f>+IF(F72=0,"",'Ark1'!AC440)</f>
        <v>0</v>
      </c>
      <c r="AD72" s="71">
        <f t="shared" si="12"/>
        <v>2.9888888888888889</v>
      </c>
      <c r="AE72" s="147"/>
      <c r="AF72" s="26"/>
      <c r="AP72"/>
      <c r="AT72"/>
      <c r="AU72"/>
      <c r="AV72"/>
      <c r="AW72"/>
      <c r="AX72"/>
      <c r="AY72"/>
      <c r="BC72"/>
      <c r="BD72"/>
      <c r="BE72"/>
    </row>
    <row r="73" spans="1:57" ht="15.6">
      <c r="A73" s="26"/>
      <c r="B73" s="70">
        <f>+'Ark1'!C441</f>
        <v>2023</v>
      </c>
      <c r="C73" s="70">
        <f>+'Ark1'!E441</f>
        <v>11</v>
      </c>
      <c r="D73" s="70" t="str">
        <f>+IF(F73=0,"",'Ark1'!Q441)</f>
        <v/>
      </c>
      <c r="E73" s="71" t="str">
        <f t="shared" ref="E73:E86" si="13">+IF(F73=0,"",D73-D126)</f>
        <v/>
      </c>
      <c r="F73" s="148">
        <f>+'Ark1'!R441</f>
        <v>0</v>
      </c>
      <c r="G73" s="148" t="str">
        <f t="shared" ref="G73:G86" si="14">+IF(F73=0,"",F73-F126)</f>
        <v/>
      </c>
      <c r="H73" s="147" t="str">
        <f>+IF(F73=0,"",'Ark1'!AG441)</f>
        <v/>
      </c>
      <c r="I73" s="147"/>
      <c r="J73" s="147" t="str">
        <f>+IF(F73=0,"",'Ark1'!AH441)</f>
        <v/>
      </c>
      <c r="K73" s="111"/>
      <c r="L73" s="115" t="str">
        <f>+IF(F73=0,"",'Ark1'!AJ441)</f>
        <v/>
      </c>
      <c r="M73" s="134"/>
      <c r="N73" s="60" t="str">
        <f>+IF(L73=0,"",'Ark1'!AK441)</f>
        <v/>
      </c>
      <c r="O73" s="60" t="str">
        <f>+IF(L73=0,"",'Ark1'!AL441)</f>
        <v/>
      </c>
      <c r="P73" s="134"/>
      <c r="Q73" s="71" t="str">
        <f>+IF(F73=0,"",'Ark1'!S441)</f>
        <v/>
      </c>
      <c r="R73" s="71" t="str">
        <f t="shared" ref="R73:R86" si="15">+IF(F73=0,"",Q73-Q126)</f>
        <v/>
      </c>
      <c r="S73" s="71" t="str">
        <f>+IF(F73=0,"",'Ark1'!T441)</f>
        <v/>
      </c>
      <c r="T73" s="71" t="str">
        <f t="shared" ref="T73:T86" si="16">+IF(F73=0,"",S73-S126)</f>
        <v/>
      </c>
      <c r="U73" s="147" t="str">
        <f>+IF(F73=0,"",'Ark1'!U441)</f>
        <v/>
      </c>
      <c r="V73" s="147" t="str">
        <f t="shared" ref="V73:V86" si="17">+IF(F73=0,"",U73-U126)</f>
        <v/>
      </c>
      <c r="W73" s="71" t="str">
        <f>+IF(F73=0,"",'Ark1'!W441)</f>
        <v/>
      </c>
      <c r="X73" s="147" t="str">
        <f>+IF(F73=0,"",'Ark1'!X441)</f>
        <v/>
      </c>
      <c r="Y73" s="147" t="str">
        <f>+IF(F73=0,"",'Ark1'!Y441)</f>
        <v/>
      </c>
      <c r="Z73" s="112"/>
      <c r="AA73" s="147" t="str">
        <f>+IF(F73=0,"",'Ark1'!AA441)</f>
        <v/>
      </c>
      <c r="AB73" s="71" t="str">
        <f>+IF(F73=0,"",'Ark1'!AB441)</f>
        <v/>
      </c>
      <c r="AC73" s="71" t="str">
        <f>+IF(F73=0,"",'Ark1'!AC441)</f>
        <v/>
      </c>
      <c r="AD73" s="71" t="str">
        <f t="shared" si="12"/>
        <v/>
      </c>
      <c r="AE73" s="147"/>
      <c r="AF73" s="26"/>
      <c r="AP73"/>
      <c r="AT73"/>
      <c r="AU73"/>
      <c r="AV73"/>
      <c r="AW73"/>
      <c r="AX73"/>
      <c r="AY73"/>
      <c r="BC73"/>
      <c r="BD73"/>
      <c r="BE73"/>
    </row>
    <row r="74" spans="1:57" ht="15.6">
      <c r="A74" s="26"/>
      <c r="B74" s="70">
        <f>+'Ark1'!C442</f>
        <v>2023</v>
      </c>
      <c r="C74" s="70">
        <f>+'Ark1'!E442</f>
        <v>12</v>
      </c>
      <c r="D74" s="70" t="str">
        <f>+IF(F74=0,"",'Ark1'!Q442)</f>
        <v/>
      </c>
      <c r="E74" s="71" t="str">
        <f t="shared" si="13"/>
        <v/>
      </c>
      <c r="F74" s="148">
        <f>+'Ark1'!R442</f>
        <v>0</v>
      </c>
      <c r="G74" s="148" t="str">
        <f t="shared" si="14"/>
        <v/>
      </c>
      <c r="H74" s="147" t="str">
        <f>+IF(F74=0,"",'Ark1'!AG442)</f>
        <v/>
      </c>
      <c r="I74" s="147"/>
      <c r="J74" s="147" t="str">
        <f>+IF(F74=0,"",'Ark1'!AH442)</f>
        <v/>
      </c>
      <c r="K74" s="111"/>
      <c r="L74" s="115" t="str">
        <f>+IF(F74=0,"",'Ark1'!AJ442)</f>
        <v/>
      </c>
      <c r="M74" s="134"/>
      <c r="N74" s="60" t="str">
        <f>+IF(L74=0,"",'Ark1'!AK442)</f>
        <v/>
      </c>
      <c r="O74" s="60" t="str">
        <f>+IF(L74=0,"",'Ark1'!AL442)</f>
        <v/>
      </c>
      <c r="P74" s="134"/>
      <c r="Q74" s="71" t="str">
        <f>+IF(F74=0,"",'Ark1'!S442)</f>
        <v/>
      </c>
      <c r="R74" s="71" t="str">
        <f t="shared" si="15"/>
        <v/>
      </c>
      <c r="S74" s="71" t="str">
        <f>+IF(F74=0,"",'Ark1'!T442)</f>
        <v/>
      </c>
      <c r="T74" s="71" t="str">
        <f t="shared" si="16"/>
        <v/>
      </c>
      <c r="U74" s="147" t="str">
        <f>+IF(F74=0,"",'Ark1'!U442)</f>
        <v/>
      </c>
      <c r="V74" s="147" t="str">
        <f t="shared" si="17"/>
        <v/>
      </c>
      <c r="W74" s="71" t="str">
        <f>+IF(F74=0,"",'Ark1'!W442)</f>
        <v/>
      </c>
      <c r="X74" s="147" t="str">
        <f>+IF(F74=0,"",'Ark1'!X442)</f>
        <v/>
      </c>
      <c r="Y74" s="147" t="str">
        <f>+IF(F74=0,"",'Ark1'!Y442)</f>
        <v/>
      </c>
      <c r="Z74" s="112"/>
      <c r="AA74" s="147" t="str">
        <f>+IF(F74=0,"",'Ark1'!AA442)</f>
        <v/>
      </c>
      <c r="AB74" s="71" t="str">
        <f>+IF(F74=0,"",'Ark1'!AB442)</f>
        <v/>
      </c>
      <c r="AC74" s="71" t="str">
        <f>+IF(F74=0,"",'Ark1'!AC442)</f>
        <v/>
      </c>
      <c r="AD74" s="71" t="str">
        <f t="shared" si="12"/>
        <v/>
      </c>
      <c r="AE74" s="147"/>
      <c r="AF74" s="26"/>
      <c r="AP74"/>
      <c r="AT74"/>
      <c r="AU74"/>
      <c r="AV74"/>
      <c r="AW74"/>
      <c r="AX74"/>
      <c r="AY74"/>
      <c r="BC74"/>
      <c r="BD74"/>
      <c r="BE74"/>
    </row>
    <row r="75" spans="1:57" ht="15.6">
      <c r="A75" s="26"/>
      <c r="B75" s="70">
        <f>+'Ark1'!C443</f>
        <v>2023</v>
      </c>
      <c r="C75" s="70">
        <f>+'Ark1'!E443</f>
        <v>13</v>
      </c>
      <c r="D75" s="70">
        <f>+IF(F75=0,"",'Ark1'!Q443)</f>
        <v>1</v>
      </c>
      <c r="E75" s="71">
        <f t="shared" si="13"/>
        <v>1</v>
      </c>
      <c r="F75" s="148">
        <f>+'Ark1'!R443</f>
        <v>8</v>
      </c>
      <c r="G75" s="148">
        <f t="shared" si="14"/>
        <v>8</v>
      </c>
      <c r="H75" s="147">
        <f>+IF(F75=0,"",'Ark1'!AG443)</f>
        <v>0.28922631959508321</v>
      </c>
      <c r="I75" s="147"/>
      <c r="J75" s="147">
        <f>+IF(F75=0,"",'Ark1'!AH443)</f>
        <v>0.12611900875218324</v>
      </c>
      <c r="K75" s="111"/>
      <c r="L75" s="115">
        <f>+IF(F75=0,"",'Ark1'!AJ443)</f>
        <v>0</v>
      </c>
      <c r="M75" s="134"/>
      <c r="N75" s="60" t="str">
        <f>+IF(L75=0,"",'Ark1'!AK443)</f>
        <v/>
      </c>
      <c r="O75" s="60" t="str">
        <f>+IF(L75=0,"",'Ark1'!AL443)</f>
        <v/>
      </c>
      <c r="P75" s="134"/>
      <c r="Q75" s="71">
        <f>+IF(F75=0,"",'Ark1'!S443)</f>
        <v>4.625</v>
      </c>
      <c r="R75" s="71">
        <f t="shared" si="15"/>
        <v>4.625</v>
      </c>
      <c r="S75" s="71">
        <f>+IF(F75=0,"",'Ark1'!T443)</f>
        <v>2.375</v>
      </c>
      <c r="T75" s="71">
        <f t="shared" si="16"/>
        <v>2.375</v>
      </c>
      <c r="U75" s="147">
        <f>+IF(F75=0,"",'Ark1'!U443)</f>
        <v>6.6249999999999982</v>
      </c>
      <c r="V75" s="147">
        <f t="shared" si="17"/>
        <v>6.6249999999999982</v>
      </c>
      <c r="W75" s="71">
        <f>+IF(F75=0,"",'Ark1'!W443)</f>
        <v>0</v>
      </c>
      <c r="X75" s="147">
        <f>+IF(F75=0,"",'Ark1'!X443)</f>
        <v>0</v>
      </c>
      <c r="Y75" s="147">
        <f>+IF(F75=0,"",'Ark1'!Y443)</f>
        <v>0</v>
      </c>
      <c r="Z75" s="112"/>
      <c r="AA75" s="147">
        <f>+IF(F75=0,"",'Ark1'!AA443)</f>
        <v>1.6145819892467579</v>
      </c>
      <c r="AB75" s="71">
        <f>+IF(F75=0,"",'Ark1'!AB443)</f>
        <v>0.48412291827592702</v>
      </c>
      <c r="AC75" s="71">
        <f>+IF(F75=0,"",'Ark1'!AC443)</f>
        <v>0.99215674164922163</v>
      </c>
      <c r="AD75" s="71">
        <f t="shared" si="12"/>
        <v>1.432432432432432</v>
      </c>
      <c r="AE75" s="147"/>
      <c r="AF75" s="26"/>
      <c r="AP75"/>
      <c r="AT75"/>
      <c r="AU75"/>
      <c r="AV75"/>
      <c r="AW75"/>
      <c r="AX75"/>
      <c r="AY75"/>
      <c r="BC75"/>
      <c r="BD75"/>
      <c r="BE75"/>
    </row>
    <row r="76" spans="1:57" ht="15.6">
      <c r="A76" s="26"/>
      <c r="B76" s="70">
        <f>+'Ark1'!C444</f>
        <v>2023</v>
      </c>
      <c r="C76" s="70">
        <f>+'Ark1'!E444</f>
        <v>14</v>
      </c>
      <c r="D76" s="70" t="str">
        <f>+IF(F76=0,"",'Ark1'!Q444)</f>
        <v/>
      </c>
      <c r="E76" s="71" t="str">
        <f t="shared" si="13"/>
        <v/>
      </c>
      <c r="F76" s="148">
        <f>+'Ark1'!R444</f>
        <v>0</v>
      </c>
      <c r="G76" s="148" t="str">
        <f t="shared" si="14"/>
        <v/>
      </c>
      <c r="H76" s="147" t="str">
        <f>+IF(F76=0,"",'Ark1'!AG444)</f>
        <v/>
      </c>
      <c r="I76" s="147"/>
      <c r="J76" s="147" t="str">
        <f>+IF(F76=0,"",'Ark1'!AH444)</f>
        <v/>
      </c>
      <c r="K76" s="111"/>
      <c r="L76" s="115" t="str">
        <f>+IF(F76=0,"",'Ark1'!AJ444)</f>
        <v/>
      </c>
      <c r="M76" s="134"/>
      <c r="N76" s="60" t="str">
        <f>+IF(L76=0,"",'Ark1'!AK444)</f>
        <v/>
      </c>
      <c r="O76" s="60" t="str">
        <f>+IF(L76=0,"",'Ark1'!AL444)</f>
        <v/>
      </c>
      <c r="P76" s="134"/>
      <c r="Q76" s="71" t="str">
        <f>+IF(F76=0,"",'Ark1'!S444)</f>
        <v/>
      </c>
      <c r="R76" s="71" t="str">
        <f t="shared" si="15"/>
        <v/>
      </c>
      <c r="S76" s="71" t="str">
        <f>+IF(F76=0,"",'Ark1'!T444)</f>
        <v/>
      </c>
      <c r="T76" s="71" t="str">
        <f t="shared" si="16"/>
        <v/>
      </c>
      <c r="U76" s="147" t="str">
        <f>+IF(F76=0,"",'Ark1'!U444)</f>
        <v/>
      </c>
      <c r="V76" s="147" t="str">
        <f t="shared" si="17"/>
        <v/>
      </c>
      <c r="W76" s="71" t="str">
        <f>+IF(F76=0,"",'Ark1'!W444)</f>
        <v/>
      </c>
      <c r="X76" s="147" t="str">
        <f>+IF(F76=0,"",'Ark1'!X444)</f>
        <v/>
      </c>
      <c r="Y76" s="147" t="str">
        <f>+IF(F76=0,"",'Ark1'!Y444)</f>
        <v/>
      </c>
      <c r="Z76" s="112"/>
      <c r="AA76" s="147" t="str">
        <f>+IF(F76=0,"",'Ark1'!AA444)</f>
        <v/>
      </c>
      <c r="AB76" s="71" t="str">
        <f>+IF(F76=0,"",'Ark1'!AB444)</f>
        <v/>
      </c>
      <c r="AC76" s="71" t="str">
        <f>+IF(F76=0,"",'Ark1'!AC444)</f>
        <v/>
      </c>
      <c r="AD76" s="71" t="str">
        <f t="shared" si="12"/>
        <v/>
      </c>
      <c r="AE76" s="147"/>
      <c r="AF76" s="26"/>
      <c r="AP76"/>
      <c r="AT76"/>
      <c r="AU76"/>
      <c r="AV76"/>
      <c r="AW76"/>
      <c r="AX76"/>
      <c r="AY76"/>
      <c r="BC76"/>
      <c r="BD76"/>
      <c r="BE76"/>
    </row>
    <row r="77" spans="1:57" ht="15.6">
      <c r="A77" s="26"/>
      <c r="B77" s="70">
        <f>+'Ark1'!C445</f>
        <v>2023</v>
      </c>
      <c r="C77" s="70">
        <f>+'Ark1'!E445</f>
        <v>15</v>
      </c>
      <c r="D77" s="70" t="str">
        <f>+IF(F77=0,"",'Ark1'!Q445)</f>
        <v/>
      </c>
      <c r="E77" s="71" t="str">
        <f t="shared" si="13"/>
        <v/>
      </c>
      <c r="F77" s="148">
        <f>+'Ark1'!R445</f>
        <v>0</v>
      </c>
      <c r="G77" s="148" t="str">
        <f t="shared" si="14"/>
        <v/>
      </c>
      <c r="H77" s="147" t="str">
        <f>+IF(F77=0,"",'Ark1'!AG445)</f>
        <v/>
      </c>
      <c r="I77" s="147"/>
      <c r="J77" s="147" t="str">
        <f>+IF(F77=0,"",'Ark1'!AH445)</f>
        <v/>
      </c>
      <c r="K77" s="111"/>
      <c r="L77" s="115" t="str">
        <f>+IF(F77=0,"",'Ark1'!AJ445)</f>
        <v/>
      </c>
      <c r="M77" s="134"/>
      <c r="N77" s="60" t="str">
        <f>+IF(L77=0,"",'Ark1'!AK445)</f>
        <v/>
      </c>
      <c r="O77" s="60" t="str">
        <f>+IF(L77=0,"",'Ark1'!AL445)</f>
        <v/>
      </c>
      <c r="P77" s="134"/>
      <c r="Q77" s="71" t="str">
        <f>+IF(F77=0,"",'Ark1'!S445)</f>
        <v/>
      </c>
      <c r="R77" s="71" t="str">
        <f t="shared" si="15"/>
        <v/>
      </c>
      <c r="S77" s="71" t="str">
        <f>+IF(F77=0,"",'Ark1'!T445)</f>
        <v/>
      </c>
      <c r="T77" s="71" t="str">
        <f t="shared" si="16"/>
        <v/>
      </c>
      <c r="U77" s="147" t="str">
        <f>+IF(F77=0,"",'Ark1'!U445)</f>
        <v/>
      </c>
      <c r="V77" s="147" t="str">
        <f t="shared" si="17"/>
        <v/>
      </c>
      <c r="W77" s="71" t="str">
        <f>+IF(F77=0,"",'Ark1'!W445)</f>
        <v/>
      </c>
      <c r="X77" s="147" t="str">
        <f>+IF(F77=0,"",'Ark1'!X445)</f>
        <v/>
      </c>
      <c r="Y77" s="147" t="str">
        <f>+IF(F77=0,"",'Ark1'!Y445)</f>
        <v/>
      </c>
      <c r="Z77" s="112"/>
      <c r="AA77" s="147" t="str">
        <f>+IF(F77=0,"",'Ark1'!AA445)</f>
        <v/>
      </c>
      <c r="AB77" s="71" t="str">
        <f>+IF(F77=0,"",'Ark1'!AB445)</f>
        <v/>
      </c>
      <c r="AC77" s="71" t="str">
        <f>+IF(F77=0,"",'Ark1'!AC445)</f>
        <v/>
      </c>
      <c r="AD77" s="71" t="str">
        <f t="shared" si="12"/>
        <v/>
      </c>
      <c r="AE77" s="147"/>
      <c r="AF77" s="26"/>
      <c r="AP77"/>
      <c r="AT77"/>
      <c r="AU77"/>
      <c r="AV77"/>
      <c r="AW77"/>
      <c r="AX77"/>
      <c r="AY77"/>
      <c r="BC77"/>
      <c r="BD77"/>
      <c r="BE77"/>
    </row>
    <row r="78" spans="1:57" ht="15.6">
      <c r="A78" s="26"/>
      <c r="B78" s="70">
        <f>+'Ark1'!C446</f>
        <v>2023</v>
      </c>
      <c r="C78" s="70">
        <f>+'Ark1'!E446</f>
        <v>16</v>
      </c>
      <c r="D78" s="70" t="str">
        <f>+IF(F78=0,"",'Ark1'!Q446)</f>
        <v/>
      </c>
      <c r="E78" s="71" t="str">
        <f t="shared" si="13"/>
        <v/>
      </c>
      <c r="F78" s="148">
        <f>+'Ark1'!R446</f>
        <v>0</v>
      </c>
      <c r="G78" s="148" t="str">
        <f t="shared" si="14"/>
        <v/>
      </c>
      <c r="H78" s="147" t="str">
        <f>+IF(F78=0,"",'Ark1'!AG446)</f>
        <v/>
      </c>
      <c r="I78" s="147"/>
      <c r="J78" s="147" t="str">
        <f>+IF(F78=0,"",'Ark1'!AH446)</f>
        <v/>
      </c>
      <c r="K78" s="111"/>
      <c r="L78" s="115" t="str">
        <f>+IF(F78=0,"",'Ark1'!AJ446)</f>
        <v/>
      </c>
      <c r="M78" s="134"/>
      <c r="N78" s="60" t="str">
        <f>+IF(L78=0,"",'Ark1'!AK446)</f>
        <v/>
      </c>
      <c r="O78" s="60" t="str">
        <f>+IF(L78=0,"",'Ark1'!AL446)</f>
        <v/>
      </c>
      <c r="P78" s="134"/>
      <c r="Q78" s="71" t="str">
        <f>+IF(F78=0,"",'Ark1'!S446)</f>
        <v/>
      </c>
      <c r="R78" s="71" t="str">
        <f t="shared" si="15"/>
        <v/>
      </c>
      <c r="S78" s="71" t="str">
        <f>+IF(F78=0,"",'Ark1'!T446)</f>
        <v/>
      </c>
      <c r="T78" s="71" t="str">
        <f t="shared" si="16"/>
        <v/>
      </c>
      <c r="U78" s="147" t="str">
        <f>+IF(F78=0,"",'Ark1'!U446)</f>
        <v/>
      </c>
      <c r="V78" s="147" t="str">
        <f t="shared" si="17"/>
        <v/>
      </c>
      <c r="W78" s="71" t="str">
        <f>+IF(F78=0,"",'Ark1'!W446)</f>
        <v/>
      </c>
      <c r="X78" s="147" t="str">
        <f>+IF(F78=0,"",'Ark1'!X446)</f>
        <v/>
      </c>
      <c r="Y78" s="147" t="str">
        <f>+IF(F78=0,"",'Ark1'!Y446)</f>
        <v/>
      </c>
      <c r="Z78" s="112"/>
      <c r="AA78" s="147" t="str">
        <f>+IF(F78=0,"",'Ark1'!AA446)</f>
        <v/>
      </c>
      <c r="AB78" s="71" t="str">
        <f>+IF(F78=0,"",'Ark1'!AB446)</f>
        <v/>
      </c>
      <c r="AC78" s="71" t="str">
        <f>+IF(F78=0,"",'Ark1'!AC446)</f>
        <v/>
      </c>
      <c r="AD78" s="71" t="str">
        <f t="shared" si="12"/>
        <v/>
      </c>
      <c r="AE78" s="147"/>
      <c r="AF78" s="26"/>
      <c r="AP78"/>
      <c r="AT78"/>
      <c r="AU78"/>
      <c r="AV78"/>
      <c r="AW78"/>
      <c r="AX78"/>
      <c r="AY78"/>
      <c r="BC78"/>
      <c r="BD78"/>
      <c r="BE78"/>
    </row>
    <row r="79" spans="1:57" ht="15.6">
      <c r="A79" s="26"/>
      <c r="B79" s="70">
        <f>+'Ark1'!C447</f>
        <v>2023</v>
      </c>
      <c r="C79" s="70">
        <f>+'Ark1'!E447</f>
        <v>17</v>
      </c>
      <c r="D79" s="70" t="str">
        <f>+IF(F79=0,"",'Ark1'!Q447)</f>
        <v/>
      </c>
      <c r="E79" s="71" t="str">
        <f t="shared" si="13"/>
        <v/>
      </c>
      <c r="F79" s="148">
        <f>+'Ark1'!R447</f>
        <v>0</v>
      </c>
      <c r="G79" s="148" t="str">
        <f t="shared" si="14"/>
        <v/>
      </c>
      <c r="H79" s="147" t="str">
        <f>+IF(F79=0,"",'Ark1'!AG447)</f>
        <v/>
      </c>
      <c r="I79" s="147"/>
      <c r="J79" s="147" t="str">
        <f>+IF(F79=0,"",'Ark1'!AH447)</f>
        <v/>
      </c>
      <c r="K79" s="111"/>
      <c r="L79" s="115" t="str">
        <f>+IF(F79=0,"",'Ark1'!AJ447)</f>
        <v/>
      </c>
      <c r="M79" s="134"/>
      <c r="N79" s="60" t="str">
        <f>+IF(L79=0,"",'Ark1'!AK447)</f>
        <v/>
      </c>
      <c r="O79" s="60" t="str">
        <f>+IF(L79=0,"",'Ark1'!AL447)</f>
        <v/>
      </c>
      <c r="P79" s="134"/>
      <c r="Q79" s="71" t="str">
        <f>+IF(F79=0,"",'Ark1'!S447)</f>
        <v/>
      </c>
      <c r="R79" s="71" t="str">
        <f t="shared" si="15"/>
        <v/>
      </c>
      <c r="S79" s="71" t="str">
        <f>+IF(F79=0,"",'Ark1'!T447)</f>
        <v/>
      </c>
      <c r="T79" s="71" t="str">
        <f t="shared" si="16"/>
        <v/>
      </c>
      <c r="U79" s="147" t="str">
        <f>+IF(F79=0,"",'Ark1'!U447)</f>
        <v/>
      </c>
      <c r="V79" s="147" t="str">
        <f t="shared" si="17"/>
        <v/>
      </c>
      <c r="W79" s="71" t="str">
        <f>+IF(F79=0,"",'Ark1'!W447)</f>
        <v/>
      </c>
      <c r="X79" s="147" t="str">
        <f>+IF(F79=0,"",'Ark1'!X447)</f>
        <v/>
      </c>
      <c r="Y79" s="147" t="str">
        <f>+IF(F79=0,"",'Ark1'!Y447)</f>
        <v/>
      </c>
      <c r="Z79" s="112"/>
      <c r="AA79" s="147" t="str">
        <f>+IF(F79=0,"",'Ark1'!AA447)</f>
        <v/>
      </c>
      <c r="AB79" s="71" t="str">
        <f>+IF(F79=0,"",'Ark1'!AB447)</f>
        <v/>
      </c>
      <c r="AC79" s="71" t="str">
        <f>+IF(F79=0,"",'Ark1'!AC447)</f>
        <v/>
      </c>
      <c r="AD79" s="71" t="str">
        <f t="shared" si="12"/>
        <v/>
      </c>
      <c r="AE79" s="147"/>
      <c r="AF79" s="26"/>
      <c r="AP79"/>
      <c r="AT79"/>
      <c r="AU79"/>
      <c r="AV79"/>
      <c r="AW79"/>
      <c r="AX79"/>
      <c r="AY79"/>
      <c r="BC79"/>
      <c r="BD79"/>
      <c r="BE79"/>
    </row>
    <row r="80" spans="1:57" ht="15.6">
      <c r="A80" s="26"/>
      <c r="B80" s="70">
        <f>+'Ark1'!C448</f>
        <v>2023</v>
      </c>
      <c r="C80" s="70">
        <f>+'Ark1'!E448</f>
        <v>18</v>
      </c>
      <c r="D80" s="70">
        <f>+IF(F80=0,"",'Ark1'!Q448)</f>
        <v>5</v>
      </c>
      <c r="E80" s="71">
        <f t="shared" si="13"/>
        <v>1</v>
      </c>
      <c r="F80" s="148">
        <f>+'Ark1'!R448</f>
        <v>14</v>
      </c>
      <c r="G80" s="148">
        <f t="shared" si="14"/>
        <v>-15</v>
      </c>
      <c r="H80" s="147">
        <f>+IF(F80=0,"",'Ark1'!AG448)</f>
        <v>0.50614605929139556</v>
      </c>
      <c r="I80" s="147"/>
      <c r="J80" s="147">
        <f>+IF(F80=0,"",'Ark1'!AH448)</f>
        <v>0.54730890590570114</v>
      </c>
      <c r="K80" s="111"/>
      <c r="L80" s="115">
        <f>+IF(F80=0,"",'Ark1'!AJ448)</f>
        <v>4</v>
      </c>
      <c r="M80" s="134"/>
      <c r="N80" s="60">
        <f>+IF(L80=0,"",'Ark1'!AK448)</f>
        <v>93.375</v>
      </c>
      <c r="O80" s="60">
        <f>+IF(L80=0,"",'Ark1'!AL448)</f>
        <v>24.00973757476773</v>
      </c>
      <c r="P80" s="134"/>
      <c r="Q80" s="71">
        <f>+IF(F80=0,"",'Ark1'!S448)</f>
        <v>9.5714285714285694</v>
      </c>
      <c r="R80" s="71">
        <f t="shared" si="15"/>
        <v>0.9162561576354662</v>
      </c>
      <c r="S80" s="71">
        <f>+IF(F80=0,"",'Ark1'!T448)</f>
        <v>7.0714285714285694</v>
      </c>
      <c r="T80" s="71">
        <f t="shared" si="16"/>
        <v>1.2093596059113274</v>
      </c>
      <c r="U80" s="147">
        <f>+IF(F80=0,"",'Ark1'!U448)</f>
        <v>16.428571428571423</v>
      </c>
      <c r="V80" s="147">
        <f t="shared" si="17"/>
        <v>4.973399014778316</v>
      </c>
      <c r="W80" s="71">
        <f>+IF(F80=0,"",'Ark1'!W448)</f>
        <v>0</v>
      </c>
      <c r="X80" s="147">
        <f>+IF(F80=0,"",'Ark1'!X448)</f>
        <v>35.714285714285722</v>
      </c>
      <c r="Y80" s="147">
        <f>+IF(F80=0,"",'Ark1'!Y448)</f>
        <v>7.1428571428571441</v>
      </c>
      <c r="Z80" s="112"/>
      <c r="AA80" s="147">
        <f>+IF(F80=0,"",'Ark1'!AA448)</f>
        <v>3.6838311911511368</v>
      </c>
      <c r="AB80" s="71">
        <f>+IF(F80=0,"",'Ark1'!AB448)</f>
        <v>1.6350747346085173</v>
      </c>
      <c r="AC80" s="71">
        <f>+IF(F80=0,"",'Ark1'!AC448)</f>
        <v>0.70348984298543682</v>
      </c>
      <c r="AD80" s="71">
        <f t="shared" si="12"/>
        <v>1.716417910447761</v>
      </c>
      <c r="AE80" s="147"/>
      <c r="AF80" s="26"/>
      <c r="AP80"/>
      <c r="AT80"/>
      <c r="AU80"/>
      <c r="AV80"/>
      <c r="AW80"/>
      <c r="AX80"/>
      <c r="AY80"/>
      <c r="BC80"/>
      <c r="BD80"/>
      <c r="BE80"/>
    </row>
    <row r="81" spans="1:57" ht="15.6">
      <c r="A81" s="26"/>
      <c r="B81" s="70">
        <f>+'Ark1'!C449</f>
        <v>2023</v>
      </c>
      <c r="C81" s="70">
        <f>+'Ark1'!E449</f>
        <v>19</v>
      </c>
      <c r="D81" s="70">
        <f>+IF(F81=0,"",'Ark1'!Q449)</f>
        <v>13</v>
      </c>
      <c r="E81" s="71">
        <f t="shared" si="13"/>
        <v>3</v>
      </c>
      <c r="F81" s="148">
        <f>+'Ark1'!R449</f>
        <v>88</v>
      </c>
      <c r="G81" s="148">
        <f t="shared" si="14"/>
        <v>-22</v>
      </c>
      <c r="H81" s="147">
        <f>+IF(F81=0,"",'Ark1'!AG449)</f>
        <v>3.1814895155459144</v>
      </c>
      <c r="I81" s="147"/>
      <c r="J81" s="147">
        <f>+IF(F81=0,"",'Ark1'!AH449)</f>
        <v>3.1477400901393962</v>
      </c>
      <c r="K81" s="111"/>
      <c r="L81" s="115">
        <f>+IF(F81=0,"",'Ark1'!AJ449)</f>
        <v>0</v>
      </c>
      <c r="M81" s="134"/>
      <c r="N81" s="60" t="str">
        <f>+IF(L81=0,"",'Ark1'!AK449)</f>
        <v/>
      </c>
      <c r="O81" s="60" t="str">
        <f>+IF(L81=0,"",'Ark1'!AL449)</f>
        <v/>
      </c>
      <c r="P81" s="134"/>
      <c r="Q81" s="71">
        <f>+IF(F81=0,"",'Ark1'!S449)</f>
        <v>8.9318181818181817</v>
      </c>
      <c r="R81" s="71">
        <f t="shared" si="15"/>
        <v>2.2727272727273373E-2</v>
      </c>
      <c r="S81" s="71">
        <f>+IF(F81=0,"",'Ark1'!T449)</f>
        <v>7.1363636363636376</v>
      </c>
      <c r="T81" s="71">
        <f t="shared" si="16"/>
        <v>0.60909090909090935</v>
      </c>
      <c r="U81" s="147">
        <f>+IF(F81=0,"",'Ark1'!U449)</f>
        <v>15.03181818181818</v>
      </c>
      <c r="V81" s="147">
        <f t="shared" si="17"/>
        <v>2.2172727272727233</v>
      </c>
      <c r="W81" s="71">
        <f>+IF(F81=0,"",'Ark1'!W449)</f>
        <v>17.045454545454547</v>
      </c>
      <c r="X81" s="147">
        <f>+IF(F81=0,"",'Ark1'!X449)</f>
        <v>30.681818181818183</v>
      </c>
      <c r="Y81" s="147">
        <f>+IF(F81=0,"",'Ark1'!Y449)</f>
        <v>7.9545454545454541</v>
      </c>
      <c r="Z81" s="112"/>
      <c r="AA81" s="147">
        <f>+IF(F81=0,"",'Ark1'!AA449)</f>
        <v>4.3872114112431682</v>
      </c>
      <c r="AB81" s="71">
        <f>+IF(F81=0,"",'Ark1'!AB449)</f>
        <v>0.7656763876328635</v>
      </c>
      <c r="AC81" s="71">
        <f>+IF(F81=0,"",'Ark1'!AC449)</f>
        <v>1.4236781603059825</v>
      </c>
      <c r="AD81" s="71">
        <f t="shared" si="12"/>
        <v>1.6829516539440201</v>
      </c>
      <c r="AE81" s="147"/>
      <c r="AF81" s="26"/>
      <c r="AP81"/>
      <c r="AT81"/>
      <c r="AU81"/>
      <c r="AV81"/>
      <c r="AW81"/>
      <c r="AX81"/>
      <c r="AY81"/>
      <c r="BC81"/>
      <c r="BD81"/>
      <c r="BE81"/>
    </row>
    <row r="82" spans="1:57" ht="15.6">
      <c r="A82" s="26"/>
      <c r="B82" s="70">
        <f>+'Ark1'!C450</f>
        <v>2023</v>
      </c>
      <c r="C82" s="70">
        <f>+'Ark1'!E450</f>
        <v>20</v>
      </c>
      <c r="D82" s="70" t="str">
        <f>+IF(F82=0,"",'Ark1'!Q450)</f>
        <v/>
      </c>
      <c r="E82" s="71" t="str">
        <f t="shared" si="13"/>
        <v/>
      </c>
      <c r="F82" s="148">
        <f>+'Ark1'!R450</f>
        <v>0</v>
      </c>
      <c r="G82" s="148" t="str">
        <f t="shared" si="14"/>
        <v/>
      </c>
      <c r="H82" s="147" t="str">
        <f>+IF(F82=0,"",'Ark1'!AG450)</f>
        <v/>
      </c>
      <c r="I82" s="147"/>
      <c r="J82" s="147" t="str">
        <f>+IF(F82=0,"",'Ark1'!AH450)</f>
        <v/>
      </c>
      <c r="K82" s="111"/>
      <c r="L82" s="115" t="str">
        <f>+IF(F82=0,"",'Ark1'!AJ450)</f>
        <v/>
      </c>
      <c r="M82" s="134"/>
      <c r="N82" s="60" t="str">
        <f>+IF(L82=0,"",'Ark1'!AK450)</f>
        <v/>
      </c>
      <c r="O82" s="60" t="str">
        <f>+IF(L82=0,"",'Ark1'!AL450)</f>
        <v/>
      </c>
      <c r="P82" s="134"/>
      <c r="Q82" s="71" t="str">
        <f>+IF(F82=0,"",'Ark1'!S450)</f>
        <v/>
      </c>
      <c r="R82" s="71" t="str">
        <f t="shared" si="15"/>
        <v/>
      </c>
      <c r="S82" s="71" t="str">
        <f>+IF(F82=0,"",'Ark1'!T450)</f>
        <v/>
      </c>
      <c r="T82" s="71" t="str">
        <f t="shared" si="16"/>
        <v/>
      </c>
      <c r="U82" s="147" t="str">
        <f>+IF(F82=0,"",'Ark1'!U450)</f>
        <v/>
      </c>
      <c r="V82" s="147" t="str">
        <f t="shared" si="17"/>
        <v/>
      </c>
      <c r="W82" s="71" t="str">
        <f>+IF(F82=0,"",'Ark1'!W450)</f>
        <v/>
      </c>
      <c r="X82" s="147" t="str">
        <f>+IF(F82=0,"",'Ark1'!X450)</f>
        <v/>
      </c>
      <c r="Y82" s="147" t="str">
        <f>+IF(F82=0,"",'Ark1'!Y450)</f>
        <v/>
      </c>
      <c r="Z82" s="112"/>
      <c r="AA82" s="147" t="str">
        <f>+IF(F82=0,"",'Ark1'!AA450)</f>
        <v/>
      </c>
      <c r="AB82" s="71" t="str">
        <f>+IF(F82=0,"",'Ark1'!AB450)</f>
        <v/>
      </c>
      <c r="AC82" s="71" t="str">
        <f>+IF(F82=0,"",'Ark1'!AC450)</f>
        <v/>
      </c>
      <c r="AD82" s="71" t="str">
        <f t="shared" si="12"/>
        <v/>
      </c>
      <c r="AE82" s="147"/>
      <c r="AF82" s="26"/>
      <c r="AP82"/>
      <c r="AT82"/>
      <c r="AU82"/>
      <c r="AV82"/>
      <c r="AW82"/>
      <c r="AX82"/>
      <c r="AY82"/>
      <c r="BC82"/>
      <c r="BD82"/>
      <c r="BE82"/>
    </row>
    <row r="83" spans="1:57" ht="15.6">
      <c r="A83" s="26"/>
      <c r="B83" s="70">
        <f>+'Ark1'!C451</f>
        <v>2023</v>
      </c>
      <c r="C83" s="70">
        <f>+'Ark1'!E451</f>
        <v>21</v>
      </c>
      <c r="D83" s="70">
        <f>+IF(F83=0,"",'Ark1'!Q451)</f>
        <v>30</v>
      </c>
      <c r="E83" s="71">
        <f t="shared" si="13"/>
        <v>24</v>
      </c>
      <c r="F83" s="148">
        <f>+'Ark1'!R451</f>
        <v>254</v>
      </c>
      <c r="G83" s="148">
        <f t="shared" si="14"/>
        <v>222</v>
      </c>
      <c r="H83" s="147">
        <f>+IF(F83=0,"",'Ark1'!AG451)</f>
        <v>9.1829356471438892</v>
      </c>
      <c r="I83" s="147"/>
      <c r="J83" s="147">
        <f>+IF(F83=0,"",'Ark1'!AH451)</f>
        <v>8.7766932071825945</v>
      </c>
      <c r="K83" s="111"/>
      <c r="L83" s="115">
        <f>+IF(F83=0,"",'Ark1'!AJ451)</f>
        <v>79</v>
      </c>
      <c r="M83" s="134"/>
      <c r="N83" s="60">
        <f>+IF(L83=0,"",'Ark1'!AK451)</f>
        <v>81.677215189873394</v>
      </c>
      <c r="O83" s="60">
        <f>+IF(L83=0,"",'Ark1'!AL451)</f>
        <v>27.344119357285699</v>
      </c>
      <c r="P83" s="134"/>
      <c r="Q83" s="71">
        <f>+IF(F83=0,"",'Ark1'!S451)</f>
        <v>9.6062992125984241</v>
      </c>
      <c r="R83" s="71">
        <f t="shared" si="15"/>
        <v>1.3875492125984241</v>
      </c>
      <c r="S83" s="71">
        <f>+IF(F83=0,"",'Ark1'!T451)</f>
        <v>6.622047244094488</v>
      </c>
      <c r="T83" s="71">
        <f t="shared" si="16"/>
        <v>0.30954724409448797</v>
      </c>
      <c r="U83" s="147">
        <f>+IF(F83=0,"",'Ark1'!U451)</f>
        <v>14.520866141732283</v>
      </c>
      <c r="V83" s="147">
        <f t="shared" si="17"/>
        <v>-2.2978838582677117</v>
      </c>
      <c r="W83" s="71">
        <f>+IF(F83=0,"",'Ark1'!W451)</f>
        <v>5.1181102362204722</v>
      </c>
      <c r="X83" s="147">
        <f>+IF(F83=0,"",'Ark1'!X451)</f>
        <v>17.71653543307086</v>
      </c>
      <c r="Y83" s="147">
        <f>+IF(F83=0,"",'Ark1'!Y451)</f>
        <v>0.39370078740157488</v>
      </c>
      <c r="Z83" s="112"/>
      <c r="AA83" s="147">
        <f>+IF(F83=0,"",'Ark1'!AA451)</f>
        <v>2.0753516061546327</v>
      </c>
      <c r="AB83" s="71">
        <f>+IF(F83=0,"",'Ark1'!AB451)</f>
        <v>1.1749181932651764</v>
      </c>
      <c r="AC83" s="71">
        <f>+IF(F83=0,"",'Ark1'!AC451)</f>
        <v>1.2354930404037536</v>
      </c>
      <c r="AD83" s="71">
        <f t="shared" si="12"/>
        <v>1.5115983606557377</v>
      </c>
      <c r="AE83" s="147"/>
      <c r="AF83" s="26"/>
      <c r="AP83"/>
      <c r="AT83"/>
      <c r="AU83"/>
      <c r="AV83"/>
      <c r="AW83"/>
      <c r="AX83"/>
      <c r="AY83"/>
      <c r="BC83"/>
      <c r="BD83"/>
      <c r="BE83"/>
    </row>
    <row r="84" spans="1:57" ht="15.6">
      <c r="A84" s="26"/>
      <c r="B84" s="70">
        <f>+'Ark1'!C452</f>
        <v>2023</v>
      </c>
      <c r="C84" s="70">
        <f>+'Ark1'!E452</f>
        <v>22</v>
      </c>
      <c r="D84" s="70">
        <f>+IF(F84=0,"",'Ark1'!Q452)</f>
        <v>53</v>
      </c>
      <c r="E84" s="71">
        <f t="shared" si="13"/>
        <v>5</v>
      </c>
      <c r="F84" s="148">
        <f>+'Ark1'!R452</f>
        <v>534</v>
      </c>
      <c r="G84" s="148">
        <f t="shared" si="14"/>
        <v>178</v>
      </c>
      <c r="H84" s="147">
        <f>+IF(F84=0,"",'Ark1'!AG452)</f>
        <v>19.305856832971799</v>
      </c>
      <c r="I84" s="147"/>
      <c r="J84" s="147">
        <f>+IF(F84=0,"",'Ark1'!AH452)</f>
        <v>21.493058695310765</v>
      </c>
      <c r="K84" s="111"/>
      <c r="L84" s="115">
        <f>+IF(F84=0,"",'Ark1'!AJ452)</f>
        <v>0</v>
      </c>
      <c r="M84" s="134"/>
      <c r="N84" s="60" t="str">
        <f>+IF(L84=0,"",'Ark1'!AK452)</f>
        <v/>
      </c>
      <c r="O84" s="60" t="str">
        <f>+IF(L84=0,"",'Ark1'!AL452)</f>
        <v/>
      </c>
      <c r="P84" s="134"/>
      <c r="Q84" s="71">
        <f>+IF(F84=0,"",'Ark1'!S452)</f>
        <v>8.947565543071164</v>
      </c>
      <c r="R84" s="71">
        <f t="shared" si="15"/>
        <v>8.5205992509365558E-2</v>
      </c>
      <c r="S84" s="71">
        <f>+IF(F84=0,"",'Ark1'!T452)</f>
        <v>7.1161048689138564</v>
      </c>
      <c r="T84" s="71">
        <f t="shared" si="16"/>
        <v>1.2565543071161045</v>
      </c>
      <c r="U84" s="147">
        <f>+IF(F84=0,"",'Ark1'!U452)</f>
        <v>16.914232209737836</v>
      </c>
      <c r="V84" s="147">
        <f t="shared" si="17"/>
        <v>3.0069288389513087</v>
      </c>
      <c r="W84" s="71">
        <f>+IF(F84=0,"",'Ark1'!W452)</f>
        <v>12.734082397003748</v>
      </c>
      <c r="X84" s="147">
        <f>+IF(F84=0,"",'Ark1'!X452)</f>
        <v>53.370786516853933</v>
      </c>
      <c r="Y84" s="147">
        <f>+IF(F84=0,"",'Ark1'!Y452)</f>
        <v>7.3033707865168509</v>
      </c>
      <c r="Z84" s="112"/>
      <c r="AA84" s="147">
        <f>+IF(F84=0,"",'Ark1'!AA452)</f>
        <v>3.6579070977256096</v>
      </c>
      <c r="AB84" s="71">
        <f>+IF(F84=0,"",'Ark1'!AB452)</f>
        <v>0.76502654136964243</v>
      </c>
      <c r="AC84" s="71">
        <f>+IF(F84=0,"",'Ark1'!AC452)</f>
        <v>1.2828467131255588</v>
      </c>
      <c r="AD84" s="71">
        <f t="shared" si="12"/>
        <v>1.8903725408120555</v>
      </c>
      <c r="AE84" s="147"/>
      <c r="AF84" s="26"/>
      <c r="AP84"/>
      <c r="AT84"/>
      <c r="AU84"/>
      <c r="AV84"/>
      <c r="AW84"/>
      <c r="AX84"/>
      <c r="AY84"/>
      <c r="BC84"/>
      <c r="BD84"/>
      <c r="BE84"/>
    </row>
    <row r="85" spans="1:57" ht="15.6">
      <c r="A85" s="26"/>
      <c r="B85" s="70">
        <f>+'Ark1'!C453</f>
        <v>2023</v>
      </c>
      <c r="C85" s="70">
        <f>+'Ark1'!E453</f>
        <v>23</v>
      </c>
      <c r="D85" s="70">
        <f>+IF(F85=0,"",'Ark1'!Q453)</f>
        <v>22</v>
      </c>
      <c r="E85" s="71">
        <f t="shared" si="13"/>
        <v>12</v>
      </c>
      <c r="F85" s="148">
        <f>+'Ark1'!R453</f>
        <v>98</v>
      </c>
      <c r="G85" s="148">
        <f t="shared" si="14"/>
        <v>-8</v>
      </c>
      <c r="H85" s="147">
        <f>+IF(F85=0,"",'Ark1'!AG453)</f>
        <v>3.5430224150397698</v>
      </c>
      <c r="I85" s="147"/>
      <c r="J85" s="147">
        <f>+IF(F85=0,"",'Ark1'!AH453)</f>
        <v>3.6717288774456391</v>
      </c>
      <c r="K85" s="111"/>
      <c r="L85" s="115">
        <f>+IF(F85=0,"",'Ark1'!AJ453)</f>
        <v>33</v>
      </c>
      <c r="M85" s="134"/>
      <c r="N85" s="60">
        <f>+IF(L85=0,"",'Ark1'!AK453)</f>
        <v>88.336363636363643</v>
      </c>
      <c r="O85" s="60">
        <f>+IF(L85=0,"",'Ark1'!AL453)</f>
        <v>22.320398870854113</v>
      </c>
      <c r="P85" s="134"/>
      <c r="Q85" s="71">
        <f>+IF(F85=0,"",'Ark1'!S453)</f>
        <v>8.7244897959183678</v>
      </c>
      <c r="R85" s="71">
        <f t="shared" si="15"/>
        <v>1.3471313053523293</v>
      </c>
      <c r="S85" s="71">
        <f>+IF(F85=0,"",'Ark1'!T453)</f>
        <v>7.2448979591836737</v>
      </c>
      <c r="T85" s="71">
        <f t="shared" si="16"/>
        <v>2.5845206006931098</v>
      </c>
      <c r="U85" s="147">
        <f>+IF(F85=0,"",'Ark1'!U453)</f>
        <v>15.74489795918368</v>
      </c>
      <c r="V85" s="147">
        <f t="shared" si="17"/>
        <v>3.6901809780516022</v>
      </c>
      <c r="W85" s="71">
        <f>+IF(F85=0,"",'Ark1'!W453)</f>
        <v>18.367346938775512</v>
      </c>
      <c r="X85" s="147">
        <f>+IF(F85=0,"",'Ark1'!X453)</f>
        <v>43.877551020408163</v>
      </c>
      <c r="Y85" s="147">
        <f>+IF(F85=0,"",'Ark1'!Y453)</f>
        <v>1.0204081632653061</v>
      </c>
      <c r="Z85" s="112"/>
      <c r="AA85" s="147">
        <f>+IF(F85=0,"",'Ark1'!AA453)</f>
        <v>2.7736045378612562</v>
      </c>
      <c r="AB85" s="71">
        <f>+IF(F85=0,"",'Ark1'!AB453)</f>
        <v>1.2103348520048065</v>
      </c>
      <c r="AC85" s="71">
        <f>+IF(F85=0,"",'Ark1'!AC453)</f>
        <v>1.4642768256858838</v>
      </c>
      <c r="AD85" s="71">
        <f t="shared" si="12"/>
        <v>1.8046783625731</v>
      </c>
      <c r="AE85" s="147"/>
      <c r="AF85" s="26"/>
      <c r="AP85"/>
      <c r="AT85"/>
      <c r="AU85"/>
      <c r="AV85"/>
      <c r="AW85"/>
      <c r="AX85"/>
      <c r="AY85"/>
      <c r="BC85"/>
      <c r="BD85"/>
      <c r="BE85"/>
    </row>
    <row r="86" spans="1:57" ht="15.6">
      <c r="A86" s="26"/>
      <c r="B86" s="70">
        <f>+'Ark1'!C454</f>
        <v>2023</v>
      </c>
      <c r="C86" s="70">
        <f>+'Ark1'!E454</f>
        <v>24</v>
      </c>
      <c r="D86" s="70">
        <f>+IF(F86=0,"",'Ark1'!Q454)</f>
        <v>73</v>
      </c>
      <c r="E86" s="71">
        <f t="shared" si="13"/>
        <v>-1</v>
      </c>
      <c r="F86" s="148">
        <f>+'Ark1'!R454</f>
        <v>623</v>
      </c>
      <c r="G86" s="148">
        <f t="shared" si="14"/>
        <v>32</v>
      </c>
      <c r="H86" s="147">
        <f>+IF(F86=0,"",'Ark1'!AG454)</f>
        <v>22.523499638467101</v>
      </c>
      <c r="I86" s="147"/>
      <c r="J86" s="147">
        <f>+IF(F86=0,"",'Ark1'!AH454)</f>
        <v>22.444186389617311</v>
      </c>
      <c r="K86" s="111"/>
      <c r="L86" s="115">
        <f>+IF(F86=0,"",'Ark1'!AJ454)</f>
        <v>413</v>
      </c>
      <c r="M86" s="134"/>
      <c r="N86" s="60">
        <f>+IF(L86=0,"",'Ark1'!AK454)</f>
        <v>89.746004842615008</v>
      </c>
      <c r="O86" s="60">
        <f>+IF(L86=0,"",'Ark1'!AL454)</f>
        <v>21.759371676805294</v>
      </c>
      <c r="P86" s="134"/>
      <c r="Q86" s="71">
        <f>+IF(F86=0,"",'Ark1'!S454)</f>
        <v>9.0642054574638813</v>
      </c>
      <c r="R86" s="71">
        <f t="shared" si="15"/>
        <v>6.758955221853391E-2</v>
      </c>
      <c r="S86" s="71">
        <f>+IF(F86=0,"",'Ark1'!T454)</f>
        <v>6.5313001605136405</v>
      </c>
      <c r="T86" s="71">
        <f t="shared" si="16"/>
        <v>2.3685947315673417E-2</v>
      </c>
      <c r="U86" s="147">
        <f>+IF(F86=0,"",'Ark1'!U454)</f>
        <v>15.139486356340294</v>
      </c>
      <c r="V86" s="147">
        <f t="shared" si="17"/>
        <v>0.57112764229629853</v>
      </c>
      <c r="W86" s="71">
        <f>+IF(F86=0,"",'Ark1'!W454)</f>
        <v>9.9518459069020881</v>
      </c>
      <c r="X86" s="147">
        <f>+IF(F86=0,"",'Ark1'!X454)</f>
        <v>37.881219903691822</v>
      </c>
      <c r="Y86" s="147">
        <f>+IF(F86=0,"",'Ark1'!Y454)</f>
        <v>0.64205457463884441</v>
      </c>
      <c r="Z86" s="112"/>
      <c r="AA86" s="147">
        <f>+IF(F86=0,"",'Ark1'!AA454)</f>
        <v>2.697602715435977</v>
      </c>
      <c r="AB86" s="71">
        <f>+IF(F86=0,"",'Ark1'!AB454)</f>
        <v>1.2344908046932923</v>
      </c>
      <c r="AC86" s="71">
        <f>+IF(F86=0,"",'Ark1'!AC454)</f>
        <v>1.4889316878956771</v>
      </c>
      <c r="AD86" s="71">
        <f t="shared" si="12"/>
        <v>1.6702496901009396</v>
      </c>
      <c r="AE86" s="147"/>
      <c r="AF86" s="26"/>
      <c r="AP86"/>
      <c r="AT86"/>
      <c r="AU86"/>
      <c r="AV86"/>
      <c r="AW86"/>
      <c r="AX86"/>
      <c r="AY86"/>
      <c r="BC86"/>
      <c r="BD86"/>
      <c r="BE86"/>
    </row>
    <row r="87" spans="1:57" ht="15.6">
      <c r="A87" s="26"/>
      <c r="B87" s="70">
        <f>+'Ark1'!C455</f>
        <v>2023</v>
      </c>
      <c r="C87" s="70">
        <f>+'Ark1'!E455</f>
        <v>25</v>
      </c>
      <c r="D87" s="70">
        <f>+IF(F87=0,"",'Ark1'!Q455)</f>
        <v>83</v>
      </c>
      <c r="E87" s="71"/>
      <c r="F87" s="148">
        <f>+'Ark1'!R455</f>
        <v>650</v>
      </c>
      <c r="G87" s="148"/>
      <c r="H87" s="147">
        <f>+IF(F87=0,"",'Ark1'!AG455)</f>
        <v>23.499638467100503</v>
      </c>
      <c r="I87" s="147"/>
      <c r="J87" s="147">
        <f>+IF(F87=0,"",'Ark1'!AH455)</f>
        <v>22.315925737320295</v>
      </c>
      <c r="K87" s="111"/>
      <c r="L87" s="115">
        <f>+IF(F87=0,"",'Ark1'!AJ455)</f>
        <v>527</v>
      </c>
      <c r="M87" s="134"/>
      <c r="N87" s="60">
        <f>+IF(L87=0,"",'Ark1'!AK455)</f>
        <v>83.585958254269471</v>
      </c>
      <c r="O87" s="60">
        <f>+IF(L87=0,"",'Ark1'!AL455)</f>
        <v>24.532385934694744</v>
      </c>
      <c r="P87" s="134"/>
      <c r="Q87" s="71">
        <f>+IF(F87=0,"",'Ark1'!S455)</f>
        <v>8.7476923076923061</v>
      </c>
      <c r="R87" s="71"/>
      <c r="S87" s="71">
        <f>+IF(F87=0,"",'Ark1'!T455)</f>
        <v>6.2692307692307692</v>
      </c>
      <c r="T87" s="71"/>
      <c r="U87" s="147">
        <f>+IF(F87=0,"",'Ark1'!U455)</f>
        <v>14.427692307692316</v>
      </c>
      <c r="V87" s="147"/>
      <c r="W87" s="71">
        <f>+IF(F87=0,"",'Ark1'!W455)</f>
        <v>8</v>
      </c>
      <c r="X87" s="147">
        <f>+IF(F87=0,"",'Ark1'!X455)</f>
        <v>25.692307692307686</v>
      </c>
      <c r="Y87" s="147">
        <f>+IF(F87=0,"",'Ark1'!Y455)</f>
        <v>0.46153846153846162</v>
      </c>
      <c r="Z87" s="112"/>
      <c r="AA87" s="147">
        <f>+IF(F87=0,"",'Ark1'!AA455)</f>
        <v>2.8931328610139673</v>
      </c>
      <c r="AB87" s="71">
        <f>+IF(F87=0,"",'Ark1'!AB455)</f>
        <v>1.2713539351425209</v>
      </c>
      <c r="AC87" s="71">
        <f>+IF(F87=0,"",'Ark1'!AC455)</f>
        <v>1.7024347340408199</v>
      </c>
      <c r="AD87" s="71">
        <f t="shared" si="12"/>
        <v>1.6493141048188547</v>
      </c>
      <c r="AE87" s="147"/>
      <c r="AF87" s="26"/>
      <c r="AP87"/>
      <c r="AT87"/>
      <c r="AU87"/>
      <c r="AV87"/>
      <c r="AW87"/>
      <c r="AX87"/>
      <c r="AY87"/>
      <c r="BC87"/>
      <c r="BD87"/>
      <c r="BE87"/>
    </row>
    <row r="88" spans="1:57" ht="15.6">
      <c r="A88" s="26"/>
      <c r="B88" s="70">
        <f>+'Ark1'!C456</f>
        <v>2023</v>
      </c>
      <c r="C88" s="70">
        <f>+'Ark1'!E456</f>
        <v>26</v>
      </c>
      <c r="D88" s="70">
        <f>+IF(F88=0,"",'Ark1'!Q456)</f>
        <v>60</v>
      </c>
      <c r="E88" s="71"/>
      <c r="F88" s="148">
        <f>+'Ark1'!R456</f>
        <v>433</v>
      </c>
      <c r="G88" s="148"/>
      <c r="H88" s="147">
        <f>+IF(F88=0,"",'Ark1'!AG456)</f>
        <v>15.654374548083876</v>
      </c>
      <c r="I88" s="147"/>
      <c r="J88" s="147">
        <f>+IF(F88=0,"",'Ark1'!AH456)</f>
        <v>15.410553067547424</v>
      </c>
      <c r="K88" s="111"/>
      <c r="L88" s="115">
        <f>+IF(F88=0,"",'Ark1'!AJ456)</f>
        <v>98</v>
      </c>
      <c r="M88" s="134"/>
      <c r="N88" s="60">
        <f>+IF(L88=0,"",'Ark1'!AK456)</f>
        <v>86.314285714285745</v>
      </c>
      <c r="O88" s="60">
        <f>+IF(L88=0,"",'Ark1'!AL456)</f>
        <v>23.664588749589672</v>
      </c>
      <c r="P88" s="134"/>
      <c r="Q88" s="71">
        <f>+IF(F88=0,"",'Ark1'!S456)</f>
        <v>8.4110854503464196</v>
      </c>
      <c r="R88" s="71"/>
      <c r="S88" s="71">
        <f>+IF(F88=0,"",'Ark1'!T456)</f>
        <v>6.2124711316397212</v>
      </c>
      <c r="T88" s="71"/>
      <c r="U88" s="147">
        <f>+IF(F88=0,"",'Ark1'!U456)</f>
        <v>14.95635103926096</v>
      </c>
      <c r="V88" s="147"/>
      <c r="W88" s="71">
        <f>+IF(F88=0,"",'Ark1'!W456)</f>
        <v>5.5427251732101617</v>
      </c>
      <c r="X88" s="147">
        <f>+IF(F88=0,"",'Ark1'!X456)</f>
        <v>31.408775981524258</v>
      </c>
      <c r="Y88" s="147">
        <f>+IF(F88=0,"",'Ark1'!Y456)</f>
        <v>0.92378752886836013</v>
      </c>
      <c r="Z88" s="112"/>
      <c r="AA88" s="147">
        <f>+IF(F88=0,"",'Ark1'!AA456)</f>
        <v>2.7537188940488124</v>
      </c>
      <c r="AB88" s="71">
        <f>+IF(F88=0,"",'Ark1'!AB456)</f>
        <v>1.1581888283925297</v>
      </c>
      <c r="AC88" s="71">
        <f>+IF(F88=0,"",'Ark1'!AC456)</f>
        <v>1.5336507606470022</v>
      </c>
      <c r="AD88" s="71">
        <f t="shared" si="12"/>
        <v>1.7781713344316299</v>
      </c>
      <c r="AE88" s="147"/>
      <c r="AF88" s="26"/>
      <c r="AP88"/>
      <c r="AT88"/>
      <c r="AU88"/>
      <c r="AV88"/>
      <c r="AW88"/>
      <c r="AX88"/>
      <c r="AY88"/>
      <c r="BC88"/>
      <c r="BD88"/>
      <c r="BE88"/>
    </row>
    <row r="89" spans="1:57" ht="15.6">
      <c r="A89" s="26"/>
      <c r="B89" s="70">
        <f>+'Ark1'!C457</f>
        <v>2023</v>
      </c>
      <c r="C89" s="70">
        <f>+'Ark1'!E457</f>
        <v>27</v>
      </c>
      <c r="D89" s="70" t="str">
        <f>+IF(F89=0,"",'Ark1'!Q457)</f>
        <v/>
      </c>
      <c r="E89" s="71"/>
      <c r="F89" s="148">
        <f>+'Ark1'!R457</f>
        <v>0</v>
      </c>
      <c r="G89" s="148"/>
      <c r="H89" s="147" t="str">
        <f>+IF(F89=0,"",'Ark1'!AG457)</f>
        <v/>
      </c>
      <c r="I89" s="147"/>
      <c r="J89" s="147" t="str">
        <f>+IF(F89=0,"",'Ark1'!AH457)</f>
        <v/>
      </c>
      <c r="K89" s="111"/>
      <c r="L89" s="115" t="str">
        <f>+IF(F89=0,"",'Ark1'!AJ457)</f>
        <v/>
      </c>
      <c r="M89" s="134"/>
      <c r="N89" s="60" t="str">
        <f>+IF(L89=0,"",'Ark1'!AK457)</f>
        <v/>
      </c>
      <c r="O89" s="60" t="str">
        <f>+IF(L89=0,"",'Ark1'!AL457)</f>
        <v/>
      </c>
      <c r="P89" s="134"/>
      <c r="Q89" s="71" t="str">
        <f>+IF(F89=0,"",'Ark1'!S457)</f>
        <v/>
      </c>
      <c r="R89" s="71"/>
      <c r="S89" s="71" t="str">
        <f>+IF(F89=0,"",'Ark1'!T457)</f>
        <v/>
      </c>
      <c r="T89" s="71"/>
      <c r="U89" s="147" t="str">
        <f>+IF(F89=0,"",'Ark1'!U457)</f>
        <v/>
      </c>
      <c r="V89" s="147"/>
      <c r="W89" s="71" t="str">
        <f>+IF(F89=0,"",'Ark1'!W457)</f>
        <v/>
      </c>
      <c r="X89" s="147" t="str">
        <f>+IF(F89=0,"",'Ark1'!X457)</f>
        <v/>
      </c>
      <c r="Y89" s="147" t="str">
        <f>+IF(F89=0,"",'Ark1'!Y457)</f>
        <v/>
      </c>
      <c r="Z89" s="112"/>
      <c r="AA89" s="147" t="str">
        <f>+IF(F89=0,"",'Ark1'!AA457)</f>
        <v/>
      </c>
      <c r="AB89" s="71" t="str">
        <f>+IF(F89=0,"",'Ark1'!AB457)</f>
        <v/>
      </c>
      <c r="AC89" s="71" t="str">
        <f>+IF(F89=0,"",'Ark1'!AC457)</f>
        <v/>
      </c>
      <c r="AD89" s="71" t="str">
        <f t="shared" si="12"/>
        <v/>
      </c>
      <c r="AE89" s="147"/>
      <c r="AF89" s="26"/>
      <c r="AP89"/>
      <c r="AT89"/>
      <c r="AU89"/>
      <c r="AV89"/>
      <c r="AW89"/>
      <c r="AX89"/>
      <c r="AY89"/>
      <c r="BC89"/>
      <c r="BD89"/>
      <c r="BE89"/>
    </row>
    <row r="90" spans="1:57" ht="15.6">
      <c r="A90" s="26"/>
      <c r="B90" s="70">
        <f>+'Ark1'!C458</f>
        <v>2023</v>
      </c>
      <c r="C90" s="70">
        <f>+'Ark1'!E458</f>
        <v>28</v>
      </c>
      <c r="D90" s="70">
        <f>+IF(F90=0,"",'Ark1'!Q458)</f>
        <v>6</v>
      </c>
      <c r="E90" s="71"/>
      <c r="F90" s="148">
        <f>+'Ark1'!R458</f>
        <v>55</v>
      </c>
      <c r="G90" s="148"/>
      <c r="H90" s="147">
        <f>+IF(F90=0,"",'Ark1'!AG458)</f>
        <v>1.9884309472161965</v>
      </c>
      <c r="I90" s="147"/>
      <c r="J90" s="147">
        <f>+IF(F90=0,"",'Ark1'!AH458)</f>
        <v>1.6362156682641749</v>
      </c>
      <c r="K90" s="111"/>
      <c r="L90" s="115">
        <f>+IF(F90=0,"",'Ark1'!AJ458)</f>
        <v>3</v>
      </c>
      <c r="M90" s="134"/>
      <c r="N90" s="60">
        <f>+IF(L90=0,"",'Ark1'!AK458)</f>
        <v>89.3</v>
      </c>
      <c r="O90" s="60">
        <f>+IF(L90=0,"",'Ark1'!AL458)</f>
        <v>24.944939623201901</v>
      </c>
      <c r="P90" s="134"/>
      <c r="Q90" s="71">
        <f>+IF(F90=0,"",'Ark1'!S458)</f>
        <v>7.8727272727272739</v>
      </c>
      <c r="R90" s="71"/>
      <c r="S90" s="71">
        <f>+IF(F90=0,"",'Ark1'!T458)</f>
        <v>5.0363636363636362</v>
      </c>
      <c r="T90" s="71"/>
      <c r="U90" s="147">
        <f>+IF(F90=0,"",'Ark1'!U458)</f>
        <v>12.501818181818184</v>
      </c>
      <c r="V90" s="147"/>
      <c r="W90" s="71">
        <f>+IF(F90=0,"",'Ark1'!W458)</f>
        <v>3.6363636363636358</v>
      </c>
      <c r="X90" s="147">
        <f>+IF(F90=0,"",'Ark1'!X458)</f>
        <v>18.181818181818183</v>
      </c>
      <c r="Y90" s="147">
        <f>+IF(F90=0,"",'Ark1'!Y458)</f>
        <v>0</v>
      </c>
      <c r="Z90" s="112"/>
      <c r="AA90" s="147">
        <f>+IF(F90=0,"",'Ark1'!AA458)</f>
        <v>2.8712677535187576</v>
      </c>
      <c r="AB90" s="71">
        <f>+IF(F90=0,"",'Ark1'!AB458)</f>
        <v>1.2656948570150588</v>
      </c>
      <c r="AC90" s="71">
        <f>+IF(F90=0,"",'Ark1'!AC458)</f>
        <v>1.9443497287701603</v>
      </c>
      <c r="AD90" s="71">
        <f t="shared" si="12"/>
        <v>1.5879907621247114</v>
      </c>
      <c r="AE90" s="147"/>
      <c r="AF90" s="26"/>
      <c r="AP90"/>
      <c r="AT90"/>
      <c r="AU90"/>
      <c r="AV90"/>
      <c r="AW90"/>
      <c r="AX90"/>
      <c r="AY90"/>
      <c r="BC90"/>
      <c r="BD90"/>
      <c r="BE90"/>
    </row>
    <row r="91" spans="1:57" ht="15.6">
      <c r="A91" s="26"/>
      <c r="B91" s="70">
        <f>+'Ark1'!C459</f>
        <v>2023</v>
      </c>
      <c r="C91" s="70">
        <f>+'Ark1'!E459</f>
        <v>29</v>
      </c>
      <c r="D91" s="70" t="str">
        <f>+IF(F91=0,"",'Ark1'!Q459)</f>
        <v/>
      </c>
      <c r="E91" s="71"/>
      <c r="F91" s="148">
        <f>+'Ark1'!R459</f>
        <v>0</v>
      </c>
      <c r="G91" s="148"/>
      <c r="H91" s="147" t="str">
        <f>+IF(F91=0,"",'Ark1'!AG459)</f>
        <v/>
      </c>
      <c r="I91" s="147"/>
      <c r="J91" s="147" t="str">
        <f>+IF(F91=0,"",'Ark1'!AH459)</f>
        <v/>
      </c>
      <c r="K91" s="111"/>
      <c r="L91" s="115" t="str">
        <f>+IF(F91=0,"",'Ark1'!AJ459)</f>
        <v/>
      </c>
      <c r="M91" s="134"/>
      <c r="N91" s="60" t="str">
        <f>+IF(L91=0,"",'Ark1'!AK459)</f>
        <v/>
      </c>
      <c r="O91" s="60" t="str">
        <f>+IF(L91=0,"",'Ark1'!AL459)</f>
        <v/>
      </c>
      <c r="P91" s="134"/>
      <c r="Q91" s="71" t="str">
        <f>+IF(F91=0,"",'Ark1'!S459)</f>
        <v/>
      </c>
      <c r="R91" s="71"/>
      <c r="S91" s="71" t="str">
        <f>+IF(F91=0,"",'Ark1'!T459)</f>
        <v/>
      </c>
      <c r="T91" s="71"/>
      <c r="U91" s="147" t="str">
        <f>+IF(F91=0,"",'Ark1'!U459)</f>
        <v/>
      </c>
      <c r="V91" s="147"/>
      <c r="W91" s="71" t="str">
        <f>+IF(F91=0,"",'Ark1'!W459)</f>
        <v/>
      </c>
      <c r="X91" s="147" t="str">
        <f>+IF(F91=0,"",'Ark1'!X459)</f>
        <v/>
      </c>
      <c r="Y91" s="147" t="str">
        <f>+IF(F91=0,"",'Ark1'!Y459)</f>
        <v/>
      </c>
      <c r="Z91" s="112"/>
      <c r="AA91" s="147" t="str">
        <f>+IF(F91=0,"",'Ark1'!AA459)</f>
        <v/>
      </c>
      <c r="AB91" s="71" t="str">
        <f>+IF(F91=0,"",'Ark1'!AB459)</f>
        <v/>
      </c>
      <c r="AC91" s="71" t="str">
        <f>+IF(F91=0,"",'Ark1'!AC459)</f>
        <v/>
      </c>
      <c r="AD91" s="71" t="str">
        <f t="shared" si="12"/>
        <v/>
      </c>
      <c r="AE91" s="147"/>
      <c r="AF91" s="26"/>
      <c r="AP91"/>
      <c r="AT91"/>
      <c r="AU91"/>
      <c r="AV91"/>
      <c r="AW91"/>
      <c r="AX91"/>
      <c r="AY91"/>
      <c r="BC91"/>
      <c r="BD91"/>
      <c r="BE91"/>
    </row>
    <row r="92" spans="1:57" ht="15.6">
      <c r="A92" s="26"/>
      <c r="B92" s="70">
        <f>+'Ark1'!C460</f>
        <v>2023</v>
      </c>
      <c r="C92" s="70">
        <f>+'Ark1'!E460</f>
        <v>30</v>
      </c>
      <c r="D92" s="70" t="str">
        <f>+IF(F92=0,"",'Ark1'!Q460)</f>
        <v/>
      </c>
      <c r="E92" s="71"/>
      <c r="F92" s="148">
        <f>+'Ark1'!R460</f>
        <v>0</v>
      </c>
      <c r="G92" s="148"/>
      <c r="H92" s="147" t="str">
        <f>+IF(F92=0,"",'Ark1'!AG460)</f>
        <v/>
      </c>
      <c r="I92" s="147"/>
      <c r="J92" s="147" t="str">
        <f>+IF(F92=0,"",'Ark1'!AH460)</f>
        <v/>
      </c>
      <c r="K92" s="111"/>
      <c r="L92" s="115" t="str">
        <f>+IF(F92=0,"",'Ark1'!AJ460)</f>
        <v/>
      </c>
      <c r="M92" s="134"/>
      <c r="N92" s="60" t="str">
        <f>+IF(L92=0,"",'Ark1'!AK460)</f>
        <v/>
      </c>
      <c r="O92" s="60" t="str">
        <f>+IF(L92=0,"",'Ark1'!AL460)</f>
        <v/>
      </c>
      <c r="P92" s="134"/>
      <c r="Q92" s="71" t="str">
        <f>+IF(F92=0,"",'Ark1'!S460)</f>
        <v/>
      </c>
      <c r="R92" s="71"/>
      <c r="S92" s="71" t="str">
        <f>+IF(F92=0,"",'Ark1'!T460)</f>
        <v/>
      </c>
      <c r="T92" s="71"/>
      <c r="U92" s="147" t="str">
        <f>+IF(F92=0,"",'Ark1'!U460)</f>
        <v/>
      </c>
      <c r="V92" s="147"/>
      <c r="W92" s="71" t="str">
        <f>+IF(F92=0,"",'Ark1'!W460)</f>
        <v/>
      </c>
      <c r="X92" s="147" t="str">
        <f>+IF(F92=0,"",'Ark1'!X460)</f>
        <v/>
      </c>
      <c r="Y92" s="147" t="str">
        <f>+IF(F92=0,"",'Ark1'!Y460)</f>
        <v/>
      </c>
      <c r="Z92" s="112"/>
      <c r="AA92" s="147" t="str">
        <f>+IF(F92=0,"",'Ark1'!AA460)</f>
        <v/>
      </c>
      <c r="AB92" s="71" t="str">
        <f>+IF(F92=0,"",'Ark1'!AB460)</f>
        <v/>
      </c>
      <c r="AC92" s="71" t="str">
        <f>+IF(F92=0,"",'Ark1'!AC460)</f>
        <v/>
      </c>
      <c r="AD92" s="71" t="str">
        <f t="shared" si="12"/>
        <v/>
      </c>
      <c r="AE92" s="147"/>
      <c r="AF92" s="26"/>
      <c r="AP92"/>
      <c r="AT92"/>
      <c r="AU92"/>
      <c r="AV92"/>
      <c r="AW92"/>
      <c r="AX92"/>
      <c r="AY92"/>
      <c r="BC92"/>
      <c r="BD92"/>
      <c r="BE92"/>
    </row>
    <row r="93" spans="1:57" ht="15.6">
      <c r="A93" s="26"/>
      <c r="B93" s="70">
        <f>+'Ark1'!C461</f>
        <v>2023</v>
      </c>
      <c r="C93" s="70">
        <f>+'Ark1'!E461</f>
        <v>31</v>
      </c>
      <c r="D93" s="70" t="str">
        <f>+IF(F93=0,"",'Ark1'!Q461)</f>
        <v/>
      </c>
      <c r="E93" s="71"/>
      <c r="F93" s="148">
        <f>+'Ark1'!R461</f>
        <v>0</v>
      </c>
      <c r="G93" s="148"/>
      <c r="H93" s="147" t="str">
        <f>+IF(F93=0,"",'Ark1'!AG461)</f>
        <v/>
      </c>
      <c r="I93" s="147"/>
      <c r="J93" s="147" t="str">
        <f>+IF(F93=0,"",'Ark1'!AH461)</f>
        <v/>
      </c>
      <c r="K93" s="111"/>
      <c r="L93" s="115" t="str">
        <f>+IF(F93=0,"",'Ark1'!AJ461)</f>
        <v/>
      </c>
      <c r="M93" s="134"/>
      <c r="N93" s="60" t="str">
        <f>+IF(L93=0,"",'Ark1'!AK461)</f>
        <v/>
      </c>
      <c r="O93" s="60" t="str">
        <f>+IF(L93=0,"",'Ark1'!AL461)</f>
        <v/>
      </c>
      <c r="P93" s="134"/>
      <c r="Q93" s="71" t="str">
        <f>+IF(F93=0,"",'Ark1'!S461)</f>
        <v/>
      </c>
      <c r="R93" s="71"/>
      <c r="S93" s="71" t="str">
        <f>+IF(F93=0,"",'Ark1'!T461)</f>
        <v/>
      </c>
      <c r="T93" s="71"/>
      <c r="U93" s="147" t="str">
        <f>+IF(F93=0,"",'Ark1'!U461)</f>
        <v/>
      </c>
      <c r="V93" s="147"/>
      <c r="W93" s="71" t="str">
        <f>+IF(F93=0,"",'Ark1'!W461)</f>
        <v/>
      </c>
      <c r="X93" s="147" t="str">
        <f>+IF(F93=0,"",'Ark1'!X461)</f>
        <v/>
      </c>
      <c r="Y93" s="147" t="str">
        <f>+IF(F93=0,"",'Ark1'!Y461)</f>
        <v/>
      </c>
      <c r="Z93" s="112"/>
      <c r="AA93" s="147" t="str">
        <f>+IF(F93=0,"",'Ark1'!AA461)</f>
        <v/>
      </c>
      <c r="AB93" s="71" t="str">
        <f>+IF(F93=0,"",'Ark1'!AB461)</f>
        <v/>
      </c>
      <c r="AC93" s="71" t="str">
        <f>+IF(F93=0,"",'Ark1'!AC461)</f>
        <v/>
      </c>
      <c r="AD93" s="71" t="str">
        <f t="shared" si="12"/>
        <v/>
      </c>
      <c r="AE93" s="147"/>
      <c r="AF93" s="26"/>
      <c r="AP93"/>
      <c r="AT93"/>
      <c r="AU93"/>
      <c r="AV93"/>
      <c r="AW93"/>
      <c r="AX93"/>
      <c r="AY93"/>
      <c r="BC93"/>
      <c r="BD93"/>
      <c r="BE93"/>
    </row>
    <row r="94" spans="1:57" ht="15.6">
      <c r="A94" s="26"/>
      <c r="B94" s="70">
        <f>+'Ark1'!C462</f>
        <v>2023</v>
      </c>
      <c r="C94" s="70">
        <f>+'Ark1'!E462</f>
        <v>32</v>
      </c>
      <c r="D94" s="70" t="str">
        <f>+IF(F94=0,"",'Ark1'!Q462)</f>
        <v/>
      </c>
      <c r="E94" s="71"/>
      <c r="F94" s="148">
        <f>+'Ark1'!R462</f>
        <v>0</v>
      </c>
      <c r="G94" s="148"/>
      <c r="H94" s="147" t="str">
        <f>+IF(F94=0,"",'Ark1'!AG462)</f>
        <v/>
      </c>
      <c r="I94" s="147"/>
      <c r="J94" s="147" t="str">
        <f>+IF(F94=0,"",'Ark1'!AH462)</f>
        <v/>
      </c>
      <c r="K94" s="111"/>
      <c r="L94" s="115" t="str">
        <f>+IF(F94=0,"",'Ark1'!AJ462)</f>
        <v/>
      </c>
      <c r="M94" s="134"/>
      <c r="N94" s="60" t="str">
        <f>+IF(L94=0,"",'Ark1'!AK462)</f>
        <v/>
      </c>
      <c r="O94" s="60" t="str">
        <f>+IF(L94=0,"",'Ark1'!AL462)</f>
        <v/>
      </c>
      <c r="P94" s="134"/>
      <c r="Q94" s="71" t="str">
        <f>+IF(F94=0,"",'Ark1'!S462)</f>
        <v/>
      </c>
      <c r="R94" s="71"/>
      <c r="S94" s="71" t="str">
        <f>+IF(F94=0,"",'Ark1'!T462)</f>
        <v/>
      </c>
      <c r="T94" s="71"/>
      <c r="U94" s="147" t="str">
        <f>+IF(F94=0,"",'Ark1'!U462)</f>
        <v/>
      </c>
      <c r="V94" s="147"/>
      <c r="W94" s="71" t="str">
        <f>+IF(F94=0,"",'Ark1'!W462)</f>
        <v/>
      </c>
      <c r="X94" s="147" t="str">
        <f>+IF(F94=0,"",'Ark1'!X462)</f>
        <v/>
      </c>
      <c r="Y94" s="147" t="str">
        <f>+IF(F94=0,"",'Ark1'!Y462)</f>
        <v/>
      </c>
      <c r="Z94" s="112"/>
      <c r="AA94" s="147" t="str">
        <f>+IF(F94=0,"",'Ark1'!AA462)</f>
        <v/>
      </c>
      <c r="AB94" s="71" t="str">
        <f>+IF(F94=0,"",'Ark1'!AB462)</f>
        <v/>
      </c>
      <c r="AC94" s="71" t="str">
        <f>+IF(F94=0,"",'Ark1'!AC462)</f>
        <v/>
      </c>
      <c r="AD94" s="71" t="str">
        <f t="shared" si="12"/>
        <v/>
      </c>
      <c r="AE94" s="147"/>
      <c r="AF94" s="26"/>
      <c r="AP94"/>
      <c r="AT94"/>
      <c r="AU94"/>
      <c r="AV94"/>
      <c r="AW94"/>
      <c r="AX94"/>
      <c r="AY94"/>
      <c r="BC94"/>
      <c r="BD94"/>
      <c r="BE94"/>
    </row>
    <row r="95" spans="1:57" ht="15.6">
      <c r="A95" s="26"/>
      <c r="B95" s="70">
        <f>+'Ark1'!C463</f>
        <v>2023</v>
      </c>
      <c r="C95" s="70">
        <f>+'Ark1'!E463</f>
        <v>33</v>
      </c>
      <c r="D95" s="70" t="str">
        <f>+IF(F95=0,"",'Ark1'!Q463)</f>
        <v/>
      </c>
      <c r="E95" s="71"/>
      <c r="F95" s="148">
        <f>+'Ark1'!R463</f>
        <v>0</v>
      </c>
      <c r="G95" s="148"/>
      <c r="H95" s="147" t="str">
        <f>+IF(F95=0,"",'Ark1'!AG463)</f>
        <v/>
      </c>
      <c r="I95" s="147"/>
      <c r="J95" s="147" t="str">
        <f>+IF(F95=0,"",'Ark1'!AH463)</f>
        <v/>
      </c>
      <c r="K95" s="111"/>
      <c r="L95" s="115" t="str">
        <f>+IF(F95=0,"",'Ark1'!AJ463)</f>
        <v/>
      </c>
      <c r="M95" s="134"/>
      <c r="N95" s="60" t="str">
        <f>+IF(L95=0,"",'Ark1'!AK463)</f>
        <v/>
      </c>
      <c r="O95" s="60" t="str">
        <f>+IF(L95=0,"",'Ark1'!AL463)</f>
        <v/>
      </c>
      <c r="P95" s="134"/>
      <c r="Q95" s="71" t="str">
        <f>+IF(F95=0,"",'Ark1'!S463)</f>
        <v/>
      </c>
      <c r="R95" s="71"/>
      <c r="S95" s="71" t="str">
        <f>+IF(F95=0,"",'Ark1'!T463)</f>
        <v/>
      </c>
      <c r="T95" s="71"/>
      <c r="U95" s="147" t="str">
        <f>+IF(F95=0,"",'Ark1'!U463)</f>
        <v/>
      </c>
      <c r="V95" s="147"/>
      <c r="W95" s="71" t="str">
        <f>+IF(F95=0,"",'Ark1'!W463)</f>
        <v/>
      </c>
      <c r="X95" s="147" t="str">
        <f>+IF(F95=0,"",'Ark1'!X463)</f>
        <v/>
      </c>
      <c r="Y95" s="147" t="str">
        <f>+IF(F95=0,"",'Ark1'!Y463)</f>
        <v/>
      </c>
      <c r="Z95" s="112"/>
      <c r="AA95" s="147" t="str">
        <f>+IF(F95=0,"",'Ark1'!AA463)</f>
        <v/>
      </c>
      <c r="AB95" s="71" t="str">
        <f>+IF(F95=0,"",'Ark1'!AB463)</f>
        <v/>
      </c>
      <c r="AC95" s="71" t="str">
        <f>+IF(F95=0,"",'Ark1'!AC463)</f>
        <v/>
      </c>
      <c r="AD95" s="71" t="str">
        <f t="shared" ref="AD95:AD114" si="18">+IF(F95=0,"",U95/Q95)</f>
        <v/>
      </c>
      <c r="AE95" s="147"/>
      <c r="AF95" s="26"/>
      <c r="AP95"/>
      <c r="AT95"/>
      <c r="AU95"/>
      <c r="AV95"/>
      <c r="AW95"/>
      <c r="AX95"/>
      <c r="AY95"/>
      <c r="BC95"/>
      <c r="BD95"/>
      <c r="BE95"/>
    </row>
    <row r="96" spans="1:57" ht="15.6">
      <c r="A96" s="26"/>
      <c r="B96" s="70">
        <f>+'Ark1'!C464</f>
        <v>2023</v>
      </c>
      <c r="C96" s="70">
        <f>+'Ark1'!E464</f>
        <v>34</v>
      </c>
      <c r="D96" s="70">
        <f>+IF(F96=0,"",'Ark1'!Q464)</f>
        <v>1</v>
      </c>
      <c r="E96" s="71"/>
      <c r="F96" s="148">
        <f>+'Ark1'!R464</f>
        <v>1</v>
      </c>
      <c r="G96" s="148"/>
      <c r="H96" s="147">
        <f>+IF(F96=0,"",'Ark1'!AG464)</f>
        <v>3.6153289949385402E-2</v>
      </c>
      <c r="I96" s="147"/>
      <c r="J96" s="147">
        <f>+IF(F96=0,"",'Ark1'!AH464)</f>
        <v>5.1161484682489447E-2</v>
      </c>
      <c r="K96" s="111"/>
      <c r="L96" s="115">
        <f>+IF(F96=0,"",'Ark1'!AJ464)</f>
        <v>0</v>
      </c>
      <c r="M96" s="134"/>
      <c r="N96" s="60" t="str">
        <f>+IF(L96=0,"",'Ark1'!AK464)</f>
        <v/>
      </c>
      <c r="O96" s="60" t="str">
        <f>+IF(L96=0,"",'Ark1'!AL464)</f>
        <v/>
      </c>
      <c r="P96" s="134"/>
      <c r="Q96" s="71">
        <f>+IF(F96=0,"",'Ark1'!S464)</f>
        <v>8</v>
      </c>
      <c r="R96" s="71"/>
      <c r="S96" s="71">
        <f>+IF(F96=0,"",'Ark1'!T464)</f>
        <v>8</v>
      </c>
      <c r="T96" s="71"/>
      <c r="U96" s="147">
        <f>+IF(F96=0,"",'Ark1'!U464)</f>
        <v>21.5</v>
      </c>
      <c r="V96" s="147"/>
      <c r="W96" s="71">
        <f>+IF(F96=0,"",'Ark1'!W464)</f>
        <v>0</v>
      </c>
      <c r="X96" s="147">
        <f>+IF(F96=0,"",'Ark1'!X464)</f>
        <v>100</v>
      </c>
      <c r="Y96" s="147">
        <f>+IF(F96=0,"",'Ark1'!Y464)</f>
        <v>0</v>
      </c>
      <c r="Z96" s="112"/>
      <c r="AA96" s="147">
        <f>+IF(F96=0,"",'Ark1'!AA464)</f>
        <v>0</v>
      </c>
      <c r="AB96" s="71">
        <f>+IF(F96=0,"",'Ark1'!AB464)</f>
        <v>0</v>
      </c>
      <c r="AC96" s="71">
        <f>+IF(F96=0,"",'Ark1'!AC464)</f>
        <v>0</v>
      </c>
      <c r="AD96" s="71">
        <f t="shared" si="18"/>
        <v>2.6875</v>
      </c>
      <c r="AE96" s="147"/>
      <c r="AF96" s="26"/>
      <c r="AP96"/>
      <c r="AT96"/>
      <c r="AU96"/>
      <c r="AV96"/>
      <c r="AW96"/>
      <c r="AX96"/>
      <c r="AY96"/>
      <c r="BC96"/>
      <c r="BD96"/>
      <c r="BE96"/>
    </row>
    <row r="97" spans="1:57" ht="15.6">
      <c r="A97" s="26"/>
      <c r="B97" s="70">
        <f>+'Ark1'!C465</f>
        <v>2023</v>
      </c>
      <c r="C97" s="70">
        <f>+'Ark1'!E465</f>
        <v>35</v>
      </c>
      <c r="D97" s="70" t="str">
        <f>+IF(F97=0,"",'Ark1'!Q465)</f>
        <v/>
      </c>
      <c r="E97" s="71"/>
      <c r="F97" s="148">
        <f>+'Ark1'!R465</f>
        <v>0</v>
      </c>
      <c r="G97" s="148"/>
      <c r="H97" s="147" t="str">
        <f>+IF(F97=0,"",'Ark1'!AG465)</f>
        <v/>
      </c>
      <c r="I97" s="147"/>
      <c r="J97" s="147" t="str">
        <f>+IF(F97=0,"",'Ark1'!AH465)</f>
        <v/>
      </c>
      <c r="K97" s="111"/>
      <c r="L97" s="115" t="str">
        <f>+IF(F97=0,"",'Ark1'!AJ465)</f>
        <v/>
      </c>
      <c r="M97" s="134"/>
      <c r="N97" s="60" t="str">
        <f>+IF(L97=0,"",'Ark1'!AK465)</f>
        <v/>
      </c>
      <c r="O97" s="60" t="str">
        <f>+IF(L97=0,"",'Ark1'!AL465)</f>
        <v/>
      </c>
      <c r="P97" s="134"/>
      <c r="Q97" s="71" t="str">
        <f>+IF(F97=0,"",'Ark1'!S465)</f>
        <v/>
      </c>
      <c r="R97" s="71"/>
      <c r="S97" s="71" t="str">
        <f>+IF(F97=0,"",'Ark1'!T465)</f>
        <v/>
      </c>
      <c r="T97" s="71"/>
      <c r="U97" s="147" t="str">
        <f>+IF(F97=0,"",'Ark1'!U465)</f>
        <v/>
      </c>
      <c r="V97" s="147"/>
      <c r="W97" s="71" t="str">
        <f>+IF(F97=0,"",'Ark1'!W465)</f>
        <v/>
      </c>
      <c r="X97" s="147" t="str">
        <f>+IF(F97=0,"",'Ark1'!X465)</f>
        <v/>
      </c>
      <c r="Y97" s="147" t="str">
        <f>+IF(F97=0,"",'Ark1'!Y465)</f>
        <v/>
      </c>
      <c r="Z97" s="112"/>
      <c r="AA97" s="147" t="str">
        <f>+IF(F97=0,"",'Ark1'!AA465)</f>
        <v/>
      </c>
      <c r="AB97" s="71" t="str">
        <f>+IF(F97=0,"",'Ark1'!AB465)</f>
        <v/>
      </c>
      <c r="AC97" s="71" t="str">
        <f>+IF(F97=0,"",'Ark1'!AC465)</f>
        <v/>
      </c>
      <c r="AD97" s="71" t="str">
        <f t="shared" si="18"/>
        <v/>
      </c>
      <c r="AE97" s="147"/>
      <c r="AF97" s="26"/>
      <c r="AP97"/>
      <c r="AT97"/>
      <c r="AU97"/>
      <c r="AV97"/>
      <c r="AW97"/>
      <c r="AX97"/>
      <c r="AY97"/>
      <c r="BC97"/>
      <c r="BD97"/>
      <c r="BE97"/>
    </row>
    <row r="98" spans="1:57" ht="15.6">
      <c r="A98" s="26"/>
      <c r="B98" s="70">
        <f>+'Ark1'!C466</f>
        <v>2023</v>
      </c>
      <c r="C98" s="70">
        <f>+'Ark1'!E466</f>
        <v>36</v>
      </c>
      <c r="D98" s="70">
        <f>+IF(F98=0,"",'Ark1'!Q466)</f>
        <v>1</v>
      </c>
      <c r="E98" s="71"/>
      <c r="F98" s="148">
        <f>+'Ark1'!R466</f>
        <v>1</v>
      </c>
      <c r="G98" s="148"/>
      <c r="H98" s="147">
        <f>+IF(F98=0,"",'Ark1'!AG466)</f>
        <v>3.6153289949385402E-2</v>
      </c>
      <c r="I98" s="147"/>
      <c r="J98" s="147">
        <f>+IF(F98=0,"",'Ark1'!AH466)</f>
        <v>5.1399445076361502E-2</v>
      </c>
      <c r="K98" s="111"/>
      <c r="L98" s="115">
        <f>+IF(F98=0,"",'Ark1'!AJ466)</f>
        <v>0</v>
      </c>
      <c r="M98" s="134"/>
      <c r="N98" s="60" t="str">
        <f>+IF(L98=0,"",'Ark1'!AK466)</f>
        <v/>
      </c>
      <c r="O98" s="60" t="str">
        <f>+IF(L98=0,"",'Ark1'!AL466)</f>
        <v/>
      </c>
      <c r="P98" s="134"/>
      <c r="Q98" s="71">
        <f>+IF(F98=0,"",'Ark1'!S466)</f>
        <v>9</v>
      </c>
      <c r="R98" s="71"/>
      <c r="S98" s="71">
        <f>+IF(F98=0,"",'Ark1'!T466)</f>
        <v>7</v>
      </c>
      <c r="T98" s="71"/>
      <c r="U98" s="147">
        <f>+IF(F98=0,"",'Ark1'!U466)</f>
        <v>21.6</v>
      </c>
      <c r="V98" s="147"/>
      <c r="W98" s="71">
        <f>+IF(F98=0,"",'Ark1'!W466)</f>
        <v>0</v>
      </c>
      <c r="X98" s="147">
        <f>+IF(F98=0,"",'Ark1'!X466)</f>
        <v>100</v>
      </c>
      <c r="Y98" s="147">
        <f>+IF(F98=0,"",'Ark1'!Y466)</f>
        <v>0</v>
      </c>
      <c r="Z98" s="112"/>
      <c r="AA98" s="147">
        <f>+IF(F98=0,"",'Ark1'!AA466)</f>
        <v>0</v>
      </c>
      <c r="AB98" s="71">
        <f>+IF(F98=0,"",'Ark1'!AB466)</f>
        <v>0</v>
      </c>
      <c r="AC98" s="71">
        <f>+IF(F98=0,"",'Ark1'!AC466)</f>
        <v>0</v>
      </c>
      <c r="AD98" s="71">
        <f t="shared" si="18"/>
        <v>2.4000000000000004</v>
      </c>
      <c r="AE98" s="147"/>
      <c r="AF98" s="26"/>
      <c r="AP98"/>
      <c r="AT98"/>
      <c r="AU98"/>
      <c r="AV98"/>
      <c r="AW98"/>
      <c r="AX98"/>
      <c r="AY98"/>
      <c r="BC98"/>
      <c r="BD98"/>
      <c r="BE98"/>
    </row>
    <row r="99" spans="1:57" ht="15.6">
      <c r="A99" s="26"/>
      <c r="B99" s="70">
        <f>+'Ark1'!C467</f>
        <v>2023</v>
      </c>
      <c r="C99" s="70">
        <f>+'Ark1'!E467</f>
        <v>37</v>
      </c>
      <c r="D99" s="70" t="str">
        <f>+IF(F99=0,"",'Ark1'!Q467)</f>
        <v/>
      </c>
      <c r="E99" s="71"/>
      <c r="F99" s="148">
        <f>+'Ark1'!R467</f>
        <v>0</v>
      </c>
      <c r="G99" s="148"/>
      <c r="H99" s="147" t="str">
        <f>+IF(F99=0,"",'Ark1'!AG467)</f>
        <v/>
      </c>
      <c r="I99" s="147"/>
      <c r="J99" s="147" t="str">
        <f>+IF(F99=0,"",'Ark1'!AH467)</f>
        <v/>
      </c>
      <c r="K99" s="111"/>
      <c r="L99" s="115" t="str">
        <f>+IF(F99=0,"",'Ark1'!AJ467)</f>
        <v/>
      </c>
      <c r="M99" s="134"/>
      <c r="N99" s="60" t="str">
        <f>+IF(L99=0,"",'Ark1'!AK467)</f>
        <v/>
      </c>
      <c r="O99" s="60" t="str">
        <f>+IF(L99=0,"",'Ark1'!AL467)</f>
        <v/>
      </c>
      <c r="P99" s="134"/>
      <c r="Q99" s="71" t="str">
        <f>+IF(F99=0,"",'Ark1'!S467)</f>
        <v/>
      </c>
      <c r="R99" s="71"/>
      <c r="S99" s="71" t="str">
        <f>+IF(F99=0,"",'Ark1'!T467)</f>
        <v/>
      </c>
      <c r="T99" s="71"/>
      <c r="U99" s="147" t="str">
        <f>+IF(F99=0,"",'Ark1'!U467)</f>
        <v/>
      </c>
      <c r="V99" s="147"/>
      <c r="W99" s="71" t="str">
        <f>+IF(F99=0,"",'Ark1'!W467)</f>
        <v/>
      </c>
      <c r="X99" s="147" t="str">
        <f>+IF(F99=0,"",'Ark1'!X467)</f>
        <v/>
      </c>
      <c r="Y99" s="147" t="str">
        <f>+IF(F99=0,"",'Ark1'!Y467)</f>
        <v/>
      </c>
      <c r="Z99" s="112"/>
      <c r="AA99" s="147" t="str">
        <f>+IF(F99=0,"",'Ark1'!AA467)</f>
        <v/>
      </c>
      <c r="AB99" s="71" t="str">
        <f>+IF(F99=0,"",'Ark1'!AB467)</f>
        <v/>
      </c>
      <c r="AC99" s="71" t="str">
        <f>+IF(F99=0,"",'Ark1'!AC467)</f>
        <v/>
      </c>
      <c r="AD99" s="71" t="str">
        <f t="shared" si="18"/>
        <v/>
      </c>
      <c r="AE99" s="147"/>
      <c r="AF99" s="26"/>
      <c r="AP99"/>
      <c r="AT99"/>
      <c r="AU99"/>
      <c r="AV99"/>
      <c r="AW99"/>
      <c r="AX99"/>
      <c r="AY99"/>
      <c r="BC99"/>
      <c r="BD99"/>
      <c r="BE99"/>
    </row>
    <row r="100" spans="1:57" ht="15.6">
      <c r="A100" s="26"/>
      <c r="B100" s="70">
        <f>+'Ark1'!C468</f>
        <v>2023</v>
      </c>
      <c r="C100" s="70">
        <f>+'Ark1'!E468</f>
        <v>38</v>
      </c>
      <c r="D100" s="70">
        <f>+IF(F100=0,"",'Ark1'!Q468)</f>
        <v>1</v>
      </c>
      <c r="E100" s="71"/>
      <c r="F100" s="148">
        <f>+'Ark1'!R468</f>
        <v>1</v>
      </c>
      <c r="G100" s="148"/>
      <c r="H100" s="147">
        <f>+IF(F100=0,"",'Ark1'!AG468)</f>
        <v>3.6153289949385402E-2</v>
      </c>
      <c r="I100" s="147"/>
      <c r="J100" s="147">
        <f>+IF(F100=0,"",'Ark1'!AH468)</f>
        <v>3.9977346170503379E-2</v>
      </c>
      <c r="K100" s="111"/>
      <c r="L100" s="115">
        <f>+IF(F100=0,"",'Ark1'!AJ468)</f>
        <v>0</v>
      </c>
      <c r="M100" s="134"/>
      <c r="N100" s="60" t="str">
        <f>+IF(L100=0,"",'Ark1'!AK468)</f>
        <v/>
      </c>
      <c r="O100" s="60" t="str">
        <f>+IF(L100=0,"",'Ark1'!AL468)</f>
        <v/>
      </c>
      <c r="P100" s="134"/>
      <c r="Q100" s="71">
        <f>+IF(F100=0,"",'Ark1'!S468)</f>
        <v>8</v>
      </c>
      <c r="R100" s="71"/>
      <c r="S100" s="71">
        <f>+IF(F100=0,"",'Ark1'!T468)</f>
        <v>5</v>
      </c>
      <c r="T100" s="71"/>
      <c r="U100" s="147">
        <f>+IF(F100=0,"",'Ark1'!U468)</f>
        <v>16.8</v>
      </c>
      <c r="V100" s="147"/>
      <c r="W100" s="71">
        <f>+IF(F100=0,"",'Ark1'!W468)</f>
        <v>0</v>
      </c>
      <c r="X100" s="147">
        <f>+IF(F100=0,"",'Ark1'!X468)</f>
        <v>100</v>
      </c>
      <c r="Y100" s="147">
        <f>+IF(F100=0,"",'Ark1'!Y468)</f>
        <v>0</v>
      </c>
      <c r="Z100" s="112"/>
      <c r="AA100" s="147">
        <f>+IF(F100=0,"",'Ark1'!AA468)</f>
        <v>0</v>
      </c>
      <c r="AB100" s="71">
        <f>+IF(F100=0,"",'Ark1'!AB468)</f>
        <v>0</v>
      </c>
      <c r="AC100" s="71">
        <f>+IF(F100=0,"",'Ark1'!AC468)</f>
        <v>0</v>
      </c>
      <c r="AD100" s="71">
        <f t="shared" si="18"/>
        <v>2.1</v>
      </c>
      <c r="AE100" s="147"/>
      <c r="AF100" s="26"/>
      <c r="AP100"/>
      <c r="AT100"/>
      <c r="AU100"/>
      <c r="AV100"/>
      <c r="AW100"/>
      <c r="AX100"/>
      <c r="AY100"/>
      <c r="BC100"/>
      <c r="BD100"/>
      <c r="BE100"/>
    </row>
    <row r="101" spans="1:57" ht="15.6">
      <c r="A101" s="26"/>
      <c r="B101" s="70">
        <f>+'Ark1'!C469</f>
        <v>2023</v>
      </c>
      <c r="C101" s="70">
        <f>+'Ark1'!E469</f>
        <v>39</v>
      </c>
      <c r="D101" s="70" t="str">
        <f>+IF(F101=0,"",'Ark1'!Q469)</f>
        <v/>
      </c>
      <c r="E101" s="71"/>
      <c r="F101" s="148">
        <f>+'Ark1'!R469</f>
        <v>0</v>
      </c>
      <c r="G101" s="148"/>
      <c r="H101" s="147" t="str">
        <f>+IF(F101=0,"",'Ark1'!AG469)</f>
        <v/>
      </c>
      <c r="I101" s="147"/>
      <c r="J101" s="147" t="str">
        <f>+IF(F101=0,"",'Ark1'!AH469)</f>
        <v/>
      </c>
      <c r="K101" s="111"/>
      <c r="L101" s="115" t="str">
        <f>+IF(F101=0,"",'Ark1'!AJ469)</f>
        <v/>
      </c>
      <c r="M101" s="134"/>
      <c r="N101" s="60" t="str">
        <f>+IF(L101=0,"",'Ark1'!AK469)</f>
        <v/>
      </c>
      <c r="O101" s="60" t="str">
        <f>+IF(L101=0,"",'Ark1'!AL469)</f>
        <v/>
      </c>
      <c r="P101" s="134"/>
      <c r="Q101" s="71" t="str">
        <f>+IF(F101=0,"",'Ark1'!S469)</f>
        <v/>
      </c>
      <c r="R101" s="71"/>
      <c r="S101" s="71" t="str">
        <f>+IF(F101=0,"",'Ark1'!T469)</f>
        <v/>
      </c>
      <c r="T101" s="71"/>
      <c r="U101" s="147" t="str">
        <f>+IF(F101=0,"",'Ark1'!U469)</f>
        <v/>
      </c>
      <c r="V101" s="147"/>
      <c r="W101" s="71" t="str">
        <f>+IF(F101=0,"",'Ark1'!W469)</f>
        <v/>
      </c>
      <c r="X101" s="147" t="str">
        <f>+IF(F101=0,"",'Ark1'!X469)</f>
        <v/>
      </c>
      <c r="Y101" s="147" t="str">
        <f>+IF(F101=0,"",'Ark1'!Y469)</f>
        <v/>
      </c>
      <c r="Z101" s="112"/>
      <c r="AA101" s="147" t="str">
        <f>+IF(F101=0,"",'Ark1'!AA469)</f>
        <v/>
      </c>
      <c r="AB101" s="71" t="str">
        <f>+IF(F101=0,"",'Ark1'!AB469)</f>
        <v/>
      </c>
      <c r="AC101" s="71" t="str">
        <f>+IF(F101=0,"",'Ark1'!AC469)</f>
        <v/>
      </c>
      <c r="AD101" s="71" t="str">
        <f t="shared" si="18"/>
        <v/>
      </c>
      <c r="AE101" s="147"/>
      <c r="AF101" s="26"/>
      <c r="AP101"/>
      <c r="AT101"/>
      <c r="AU101"/>
      <c r="AV101"/>
      <c r="AW101"/>
      <c r="AX101"/>
      <c r="AY101"/>
      <c r="BC101"/>
      <c r="BD101"/>
      <c r="BE101"/>
    </row>
    <row r="102" spans="1:57" ht="15.6">
      <c r="A102" s="26"/>
      <c r="B102" s="70">
        <f>+'Ark1'!C470</f>
        <v>2023</v>
      </c>
      <c r="C102" s="70">
        <f>+'Ark1'!E470</f>
        <v>40</v>
      </c>
      <c r="D102" s="70" t="str">
        <f>+IF(F102=0,"",'Ark1'!Q470)</f>
        <v/>
      </c>
      <c r="E102" s="71" t="str">
        <f t="shared" ref="E102:E114" si="19">+IF(F102=0,"",D102-D155)</f>
        <v/>
      </c>
      <c r="F102" s="148">
        <f>+'Ark1'!R470</f>
        <v>0</v>
      </c>
      <c r="G102" s="148" t="str">
        <f t="shared" ref="G102:G114" si="20">+IF(F102=0,"",F102-F155)</f>
        <v/>
      </c>
      <c r="H102" s="147" t="str">
        <f>+IF(F102=0,"",'Ark1'!AG470)</f>
        <v/>
      </c>
      <c r="I102" s="147"/>
      <c r="J102" s="147" t="str">
        <f>+IF(F102=0,"",'Ark1'!AH470)</f>
        <v/>
      </c>
      <c r="K102" s="111"/>
      <c r="L102" s="115" t="str">
        <f>+IF(F102=0,"",'Ark1'!AJ470)</f>
        <v/>
      </c>
      <c r="M102" s="134"/>
      <c r="N102" s="60" t="str">
        <f>+IF(L102=0,"",'Ark1'!AK470)</f>
        <v/>
      </c>
      <c r="O102" s="60" t="str">
        <f>+IF(L102=0,"",'Ark1'!AL470)</f>
        <v/>
      </c>
      <c r="P102" s="134"/>
      <c r="Q102" s="71" t="str">
        <f>+IF(F102=0,"",'Ark1'!S470)</f>
        <v/>
      </c>
      <c r="R102" s="71" t="str">
        <f t="shared" ref="R102:R114" si="21">+IF(F102=0,"",Q102-Q155)</f>
        <v/>
      </c>
      <c r="S102" s="71" t="str">
        <f>+IF(F102=0,"",'Ark1'!T470)</f>
        <v/>
      </c>
      <c r="T102" s="71" t="str">
        <f t="shared" ref="T102:T114" si="22">+IF(F102=0,"",S102-S155)</f>
        <v/>
      </c>
      <c r="U102" s="147" t="str">
        <f>+IF(F102=0,"",'Ark1'!U470)</f>
        <v/>
      </c>
      <c r="V102" s="147" t="str">
        <f t="shared" ref="V102:V114" si="23">+IF(F102=0,"",U102-U155)</f>
        <v/>
      </c>
      <c r="W102" s="71" t="str">
        <f>+IF(F102=0,"",'Ark1'!W470)</f>
        <v/>
      </c>
      <c r="X102" s="147" t="str">
        <f>+IF(F102=0,"",'Ark1'!X470)</f>
        <v/>
      </c>
      <c r="Y102" s="147" t="str">
        <f>+IF(F102=0,"",'Ark1'!Y470)</f>
        <v/>
      </c>
      <c r="Z102" s="112"/>
      <c r="AA102" s="147" t="str">
        <f>+IF(F102=0,"",'Ark1'!AA470)</f>
        <v/>
      </c>
      <c r="AB102" s="71" t="str">
        <f>+IF(F102=0,"",'Ark1'!AB470)</f>
        <v/>
      </c>
      <c r="AC102" s="71" t="str">
        <f>+IF(F102=0,"",'Ark1'!AC470)</f>
        <v/>
      </c>
      <c r="AD102" s="71" t="str">
        <f t="shared" si="18"/>
        <v/>
      </c>
      <c r="AE102" s="147"/>
      <c r="AF102" s="26"/>
      <c r="AP102"/>
      <c r="AT102"/>
      <c r="AU102"/>
      <c r="AV102"/>
      <c r="AW102"/>
      <c r="AX102"/>
      <c r="AY102"/>
      <c r="BC102"/>
      <c r="BD102"/>
      <c r="BE102"/>
    </row>
    <row r="103" spans="1:57" ht="15.6">
      <c r="A103" s="26"/>
      <c r="B103" s="70">
        <f>+'Ark1'!C471</f>
        <v>2023</v>
      </c>
      <c r="C103" s="70">
        <f>+'Ark1'!E471</f>
        <v>41</v>
      </c>
      <c r="D103" s="70">
        <f>+IF(F103=0,"",'Ark1'!Q471)</f>
        <v>1</v>
      </c>
      <c r="E103" s="71">
        <f t="shared" si="19"/>
        <v>0</v>
      </c>
      <c r="F103" s="148">
        <f>+'Ark1'!R471</f>
        <v>1</v>
      </c>
      <c r="G103" s="148">
        <f t="shared" si="20"/>
        <v>0</v>
      </c>
      <c r="H103" s="147">
        <f>+IF(F103=0,"",'Ark1'!AG471)</f>
        <v>3.6153289949385402E-2</v>
      </c>
      <c r="I103" s="147"/>
      <c r="J103" s="147">
        <f>+IF(F103=0,"",'Ark1'!AH471)</f>
        <v>4.6878197592792659E-2</v>
      </c>
      <c r="K103" s="111"/>
      <c r="L103" s="115">
        <f>+IF(F103=0,"",'Ark1'!AJ471)</f>
        <v>0</v>
      </c>
      <c r="M103" s="134"/>
      <c r="N103" s="60" t="str">
        <f>+IF(L103=0,"",'Ark1'!AK471)</f>
        <v/>
      </c>
      <c r="O103" s="60" t="str">
        <f>+IF(L103=0,"",'Ark1'!AL471)</f>
        <v/>
      </c>
      <c r="P103" s="134"/>
      <c r="Q103" s="71">
        <f>+IF(F103=0,"",'Ark1'!S471)</f>
        <v>8</v>
      </c>
      <c r="R103" s="71">
        <f t="shared" si="21"/>
        <v>0</v>
      </c>
      <c r="S103" s="71">
        <f>+IF(F103=0,"",'Ark1'!T471)</f>
        <v>7</v>
      </c>
      <c r="T103" s="71">
        <f t="shared" si="22"/>
        <v>1</v>
      </c>
      <c r="U103" s="147">
        <f>+IF(F103=0,"",'Ark1'!U471)</f>
        <v>19.7</v>
      </c>
      <c r="V103" s="147">
        <f t="shared" si="23"/>
        <v>1.5</v>
      </c>
      <c r="W103" s="71">
        <f>+IF(F103=0,"",'Ark1'!W471)</f>
        <v>0</v>
      </c>
      <c r="X103" s="147">
        <f>+IF(F103=0,"",'Ark1'!X471)</f>
        <v>100</v>
      </c>
      <c r="Y103" s="147">
        <f>+IF(F103=0,"",'Ark1'!Y471)</f>
        <v>0</v>
      </c>
      <c r="Z103" s="112"/>
      <c r="AA103" s="147">
        <f>+IF(F103=0,"",'Ark1'!AA471)</f>
        <v>0</v>
      </c>
      <c r="AB103" s="71">
        <f>+IF(F103=0,"",'Ark1'!AB471)</f>
        <v>0</v>
      </c>
      <c r="AC103" s="71">
        <f>+IF(F103=0,"",'Ark1'!AC471)</f>
        <v>0</v>
      </c>
      <c r="AD103" s="71">
        <f t="shared" si="18"/>
        <v>2.4624999999999999</v>
      </c>
      <c r="AE103" s="147"/>
      <c r="AF103" s="26"/>
      <c r="AP103"/>
      <c r="AT103"/>
      <c r="AU103"/>
      <c r="AV103"/>
      <c r="AW103"/>
      <c r="AX103"/>
      <c r="AY103"/>
      <c r="BC103"/>
      <c r="BD103"/>
      <c r="BE103"/>
    </row>
    <row r="104" spans="1:57" ht="15.6">
      <c r="A104" s="26"/>
      <c r="B104" s="70">
        <f>+'Ark1'!C472</f>
        <v>2023</v>
      </c>
      <c r="C104" s="70">
        <f>+'Ark1'!E472</f>
        <v>42</v>
      </c>
      <c r="D104" s="70" t="str">
        <f>+IF(F104=0,"",'Ark1'!Q472)</f>
        <v/>
      </c>
      <c r="E104" s="71" t="str">
        <f t="shared" si="19"/>
        <v/>
      </c>
      <c r="F104" s="148">
        <f>+'Ark1'!R472</f>
        <v>0</v>
      </c>
      <c r="G104" s="148" t="str">
        <f t="shared" si="20"/>
        <v/>
      </c>
      <c r="H104" s="147" t="str">
        <f>+IF(F104=0,"",'Ark1'!AG472)</f>
        <v/>
      </c>
      <c r="I104" s="147"/>
      <c r="J104" s="147" t="str">
        <f>+IF(F104=0,"",'Ark1'!AH472)</f>
        <v/>
      </c>
      <c r="K104" s="111"/>
      <c r="L104" s="115" t="str">
        <f>+IF(F104=0,"",'Ark1'!AJ472)</f>
        <v/>
      </c>
      <c r="M104" s="134"/>
      <c r="N104" s="60" t="str">
        <f>+IF(L104=0,"",'Ark1'!AK472)</f>
        <v/>
      </c>
      <c r="O104" s="60" t="str">
        <f>+IF(L104=0,"",'Ark1'!AL472)</f>
        <v/>
      </c>
      <c r="P104" s="134"/>
      <c r="Q104" s="71" t="str">
        <f>+IF(F104=0,"",'Ark1'!S472)</f>
        <v/>
      </c>
      <c r="R104" s="71" t="str">
        <f t="shared" si="21"/>
        <v/>
      </c>
      <c r="S104" s="71" t="str">
        <f>+IF(F104=0,"",'Ark1'!T472)</f>
        <v/>
      </c>
      <c r="T104" s="71" t="str">
        <f t="shared" si="22"/>
        <v/>
      </c>
      <c r="U104" s="147" t="str">
        <f>+IF(F104=0,"",'Ark1'!U472)</f>
        <v/>
      </c>
      <c r="V104" s="147" t="str">
        <f t="shared" si="23"/>
        <v/>
      </c>
      <c r="W104" s="71" t="str">
        <f>+IF(F104=0,"",'Ark1'!W472)</f>
        <v/>
      </c>
      <c r="X104" s="147" t="str">
        <f>+IF(F104=0,"",'Ark1'!X472)</f>
        <v/>
      </c>
      <c r="Y104" s="147" t="str">
        <f>+IF(F104=0,"",'Ark1'!Y472)</f>
        <v/>
      </c>
      <c r="Z104" s="112"/>
      <c r="AA104" s="147" t="str">
        <f>+IF(F104=0,"",'Ark1'!AA472)</f>
        <v/>
      </c>
      <c r="AB104" s="71" t="str">
        <f>+IF(F104=0,"",'Ark1'!AB472)</f>
        <v/>
      </c>
      <c r="AC104" s="71" t="str">
        <f>+IF(F104=0,"",'Ark1'!AC472)</f>
        <v/>
      </c>
      <c r="AD104" s="71" t="str">
        <f t="shared" si="18"/>
        <v/>
      </c>
      <c r="AE104" s="147"/>
      <c r="AF104" s="26"/>
      <c r="AP104"/>
      <c r="AT104"/>
      <c r="AU104"/>
      <c r="AV104"/>
      <c r="AW104"/>
      <c r="AX104"/>
      <c r="AY104"/>
      <c r="BC104"/>
      <c r="BD104"/>
      <c r="BE104"/>
    </row>
    <row r="105" spans="1:57" ht="15.6">
      <c r="A105" s="26"/>
      <c r="B105" s="70">
        <f>+'Ark1'!C473</f>
        <v>2023</v>
      </c>
      <c r="C105" s="70">
        <f>+'Ark1'!E473</f>
        <v>43</v>
      </c>
      <c r="D105" s="70">
        <f>+IF(F105=0,"",'Ark1'!Q473)</f>
        <v>1</v>
      </c>
      <c r="E105" s="71">
        <f t="shared" si="19"/>
        <v>1</v>
      </c>
      <c r="F105" s="148">
        <f>+'Ark1'!R473</f>
        <v>1</v>
      </c>
      <c r="G105" s="148">
        <f t="shared" si="20"/>
        <v>1</v>
      </c>
      <c r="H105" s="147">
        <f>+IF(F105=0,"",'Ark1'!AG473)</f>
        <v>3.6153289949385402E-2</v>
      </c>
      <c r="I105" s="147"/>
      <c r="J105" s="147">
        <f>+IF(F105=0,"",'Ark1'!AH473)</f>
        <v>4.0929187745991559E-2</v>
      </c>
      <c r="K105" s="111"/>
      <c r="L105" s="115">
        <f>+IF(F105=0,"",'Ark1'!AJ473)</f>
        <v>0</v>
      </c>
      <c r="M105" s="134"/>
      <c r="N105" s="60" t="str">
        <f>+IF(L105=0,"",'Ark1'!AK473)</f>
        <v/>
      </c>
      <c r="O105" s="60" t="str">
        <f>+IF(L105=0,"",'Ark1'!AL473)</f>
        <v/>
      </c>
      <c r="P105" s="134"/>
      <c r="Q105" s="71">
        <f>+IF(F105=0,"",'Ark1'!S473)</f>
        <v>8</v>
      </c>
      <c r="R105" s="71">
        <f t="shared" si="21"/>
        <v>8</v>
      </c>
      <c r="S105" s="71">
        <f>+IF(F105=0,"",'Ark1'!T473)</f>
        <v>4</v>
      </c>
      <c r="T105" s="71">
        <f t="shared" si="22"/>
        <v>4</v>
      </c>
      <c r="U105" s="147">
        <f>+IF(F105=0,"",'Ark1'!U473)</f>
        <v>17.2</v>
      </c>
      <c r="V105" s="147">
        <f t="shared" si="23"/>
        <v>17.2</v>
      </c>
      <c r="W105" s="71">
        <f>+IF(F105=0,"",'Ark1'!W473)</f>
        <v>0</v>
      </c>
      <c r="X105" s="147">
        <f>+IF(F105=0,"",'Ark1'!X473)</f>
        <v>100</v>
      </c>
      <c r="Y105" s="147">
        <f>+IF(F105=0,"",'Ark1'!Y473)</f>
        <v>0</v>
      </c>
      <c r="Z105" s="112"/>
      <c r="AA105" s="147">
        <f>+IF(F105=0,"",'Ark1'!AA473)</f>
        <v>0</v>
      </c>
      <c r="AB105" s="71">
        <f>+IF(F105=0,"",'Ark1'!AB473)</f>
        <v>0</v>
      </c>
      <c r="AC105" s="71">
        <f>+IF(F105=0,"",'Ark1'!AC473)</f>
        <v>0</v>
      </c>
      <c r="AD105" s="71">
        <f t="shared" si="18"/>
        <v>2.15</v>
      </c>
      <c r="AE105" s="147"/>
      <c r="AF105" s="26"/>
      <c r="AP105"/>
      <c r="AT105"/>
      <c r="AU105"/>
      <c r="AV105"/>
      <c r="AW105"/>
      <c r="AX105"/>
      <c r="AY105"/>
      <c r="BC105"/>
      <c r="BD105"/>
      <c r="BE105"/>
    </row>
    <row r="106" spans="1:57" ht="15.6">
      <c r="A106" s="26"/>
      <c r="B106" s="70">
        <f>+'Ark1'!C474</f>
        <v>2023</v>
      </c>
      <c r="C106" s="70">
        <f>+'Ark1'!E474</f>
        <v>44</v>
      </c>
      <c r="D106" s="70">
        <f>+IF(F106=0,"",'Ark1'!Q474)</f>
        <v>1</v>
      </c>
      <c r="E106" s="71">
        <f t="shared" si="19"/>
        <v>1</v>
      </c>
      <c r="F106" s="148">
        <f>+'Ark1'!R474</f>
        <v>1</v>
      </c>
      <c r="G106" s="148">
        <f t="shared" si="20"/>
        <v>1</v>
      </c>
      <c r="H106" s="147">
        <f>+IF(F106=0,"",'Ark1'!AG474)</f>
        <v>3.6153289949385402E-2</v>
      </c>
      <c r="I106" s="147"/>
      <c r="J106" s="147">
        <f>+IF(F106=0,"",'Ark1'!AH474)</f>
        <v>5.5920692559930311E-2</v>
      </c>
      <c r="K106" s="111"/>
      <c r="L106" s="115">
        <f>+IF(F106=0,"",'Ark1'!AJ474)</f>
        <v>0</v>
      </c>
      <c r="M106" s="134"/>
      <c r="N106" s="60" t="str">
        <f>+IF(L106=0,"",'Ark1'!AK474)</f>
        <v/>
      </c>
      <c r="O106" s="60" t="str">
        <f>+IF(L106=0,"",'Ark1'!AL474)</f>
        <v/>
      </c>
      <c r="P106" s="134"/>
      <c r="Q106" s="71">
        <f>+IF(F106=0,"",'Ark1'!S474)</f>
        <v>9</v>
      </c>
      <c r="R106" s="71">
        <f t="shared" si="21"/>
        <v>9</v>
      </c>
      <c r="S106" s="71">
        <f>+IF(F106=0,"",'Ark1'!T474)</f>
        <v>6</v>
      </c>
      <c r="T106" s="71">
        <f t="shared" si="22"/>
        <v>6</v>
      </c>
      <c r="U106" s="147">
        <f>+IF(F106=0,"",'Ark1'!U474)</f>
        <v>23.5</v>
      </c>
      <c r="V106" s="147">
        <f t="shared" si="23"/>
        <v>23.5</v>
      </c>
      <c r="W106" s="71">
        <f>+IF(F106=0,"",'Ark1'!W474)</f>
        <v>0</v>
      </c>
      <c r="X106" s="147">
        <f>+IF(F106=0,"",'Ark1'!X474)</f>
        <v>100</v>
      </c>
      <c r="Y106" s="147">
        <f>+IF(F106=0,"",'Ark1'!Y474)</f>
        <v>100</v>
      </c>
      <c r="Z106" s="112"/>
      <c r="AA106" s="147">
        <f>+IF(F106=0,"",'Ark1'!AA474)</f>
        <v>0</v>
      </c>
      <c r="AB106" s="71">
        <f>+IF(F106=0,"",'Ark1'!AB474)</f>
        <v>0</v>
      </c>
      <c r="AC106" s="71">
        <f>+IF(F106=0,"",'Ark1'!AC474)</f>
        <v>0</v>
      </c>
      <c r="AD106" s="71">
        <f t="shared" si="18"/>
        <v>2.6111111111111112</v>
      </c>
      <c r="AE106" s="147"/>
      <c r="AF106" s="26"/>
      <c r="AP106"/>
      <c r="AT106"/>
      <c r="AU106"/>
      <c r="AV106"/>
      <c r="AW106"/>
      <c r="AX106"/>
      <c r="AY106"/>
      <c r="BC106"/>
      <c r="BD106"/>
      <c r="BE106"/>
    </row>
    <row r="107" spans="1:57" ht="15.6">
      <c r="A107" s="26"/>
      <c r="B107" s="70">
        <f>+'Ark1'!C475</f>
        <v>2023</v>
      </c>
      <c r="C107" s="70">
        <f>+'Ark1'!E475</f>
        <v>45</v>
      </c>
      <c r="D107" s="70" t="str">
        <f>+IF(F107=0,"",'Ark1'!Q475)</f>
        <v/>
      </c>
      <c r="E107" s="71" t="str">
        <f t="shared" si="19"/>
        <v/>
      </c>
      <c r="F107" s="148">
        <f>+'Ark1'!R475</f>
        <v>0</v>
      </c>
      <c r="G107" s="148" t="str">
        <f t="shared" si="20"/>
        <v/>
      </c>
      <c r="H107" s="147" t="str">
        <f>+IF(F107=0,"",'Ark1'!AG475)</f>
        <v/>
      </c>
      <c r="I107" s="147"/>
      <c r="J107" s="147" t="str">
        <f>+IF(F107=0,"",'Ark1'!AH475)</f>
        <v/>
      </c>
      <c r="K107" s="111"/>
      <c r="L107" s="115" t="str">
        <f>+IF(F107=0,"",'Ark1'!AJ475)</f>
        <v/>
      </c>
      <c r="M107" s="134"/>
      <c r="N107" s="60" t="str">
        <f>+IF(L107=0,"",'Ark1'!AK475)</f>
        <v/>
      </c>
      <c r="O107" s="60" t="str">
        <f>+IF(L107=0,"",'Ark1'!AL475)</f>
        <v/>
      </c>
      <c r="P107" s="134"/>
      <c r="Q107" s="71" t="str">
        <f>+IF(F107=0,"",'Ark1'!S475)</f>
        <v/>
      </c>
      <c r="R107" s="71" t="str">
        <f t="shared" si="21"/>
        <v/>
      </c>
      <c r="S107" s="71" t="str">
        <f>+IF(F107=0,"",'Ark1'!T475)</f>
        <v/>
      </c>
      <c r="T107" s="71" t="str">
        <f t="shared" si="22"/>
        <v/>
      </c>
      <c r="U107" s="147" t="str">
        <f>+IF(F107=0,"",'Ark1'!U475)</f>
        <v/>
      </c>
      <c r="V107" s="147" t="str">
        <f t="shared" si="23"/>
        <v/>
      </c>
      <c r="W107" s="71" t="str">
        <f>+IF(F107=0,"",'Ark1'!W475)</f>
        <v/>
      </c>
      <c r="X107" s="147" t="str">
        <f>+IF(F107=0,"",'Ark1'!X475)</f>
        <v/>
      </c>
      <c r="Y107" s="147" t="str">
        <f>+IF(F107=0,"",'Ark1'!Y475)</f>
        <v/>
      </c>
      <c r="Z107" s="112"/>
      <c r="AA107" s="147" t="str">
        <f>+IF(F107=0,"",'Ark1'!AA475)</f>
        <v/>
      </c>
      <c r="AB107" s="71" t="str">
        <f>+IF(F107=0,"",'Ark1'!AB475)</f>
        <v/>
      </c>
      <c r="AC107" s="71" t="str">
        <f>+IF(F107=0,"",'Ark1'!AC475)</f>
        <v/>
      </c>
      <c r="AD107" s="71" t="str">
        <f t="shared" si="18"/>
        <v/>
      </c>
      <c r="AE107" s="147"/>
      <c r="AF107" s="26"/>
      <c r="AP107"/>
      <c r="AT107"/>
      <c r="AU107"/>
      <c r="AV107"/>
      <c r="AW107"/>
      <c r="AX107"/>
      <c r="AY107"/>
      <c r="BC107"/>
      <c r="BD107"/>
      <c r="BE107"/>
    </row>
    <row r="108" spans="1:57" ht="15.6">
      <c r="A108" s="26"/>
      <c r="B108" s="70">
        <f>+'Ark1'!C476</f>
        <v>2023</v>
      </c>
      <c r="C108" s="70">
        <f>+'Ark1'!E476</f>
        <v>46</v>
      </c>
      <c r="D108" s="70" t="str">
        <f>+IF(F108=0,"",'Ark1'!Q476)</f>
        <v/>
      </c>
      <c r="E108" s="71" t="str">
        <f t="shared" si="19"/>
        <v/>
      </c>
      <c r="F108" s="148">
        <f>+'Ark1'!R476</f>
        <v>0</v>
      </c>
      <c r="G108" s="148" t="str">
        <f t="shared" si="20"/>
        <v/>
      </c>
      <c r="H108" s="147" t="str">
        <f>+IF(F108=0,"",'Ark1'!AG476)</f>
        <v/>
      </c>
      <c r="I108" s="147"/>
      <c r="J108" s="147" t="str">
        <f>+IF(F108=0,"",'Ark1'!AH476)</f>
        <v/>
      </c>
      <c r="K108" s="111"/>
      <c r="L108" s="115" t="str">
        <f>+IF(F108=0,"",'Ark1'!AJ476)</f>
        <v/>
      </c>
      <c r="M108" s="134"/>
      <c r="N108" s="60" t="str">
        <f>+IF(L108=0,"",'Ark1'!AK476)</f>
        <v/>
      </c>
      <c r="O108" s="60" t="str">
        <f>+IF(L108=0,"",'Ark1'!AL476)</f>
        <v/>
      </c>
      <c r="P108" s="134"/>
      <c r="Q108" s="71" t="str">
        <f>+IF(F108=0,"",'Ark1'!S476)</f>
        <v/>
      </c>
      <c r="R108" s="71" t="str">
        <f t="shared" si="21"/>
        <v/>
      </c>
      <c r="S108" s="71" t="str">
        <f>+IF(F108=0,"",'Ark1'!T476)</f>
        <v/>
      </c>
      <c r="T108" s="71" t="str">
        <f t="shared" si="22"/>
        <v/>
      </c>
      <c r="U108" s="147" t="str">
        <f>+IF(F108=0,"",'Ark1'!U476)</f>
        <v/>
      </c>
      <c r="V108" s="147" t="str">
        <f t="shared" si="23"/>
        <v/>
      </c>
      <c r="W108" s="71" t="str">
        <f>+IF(F108=0,"",'Ark1'!W476)</f>
        <v/>
      </c>
      <c r="X108" s="147" t="str">
        <f>+IF(F108=0,"",'Ark1'!X476)</f>
        <v/>
      </c>
      <c r="Y108" s="147" t="str">
        <f>+IF(F108=0,"",'Ark1'!Y476)</f>
        <v/>
      </c>
      <c r="Z108" s="112"/>
      <c r="AA108" s="147" t="str">
        <f>+IF(F108=0,"",'Ark1'!AA476)</f>
        <v/>
      </c>
      <c r="AB108" s="71" t="str">
        <f>+IF(F108=0,"",'Ark1'!AB476)</f>
        <v/>
      </c>
      <c r="AC108" s="71" t="str">
        <f>+IF(F108=0,"",'Ark1'!AC476)</f>
        <v/>
      </c>
      <c r="AD108" s="71" t="str">
        <f t="shared" si="18"/>
        <v/>
      </c>
      <c r="AE108" s="147"/>
      <c r="AF108" s="26"/>
      <c r="AP108"/>
      <c r="AT108"/>
      <c r="AU108"/>
      <c r="AV108"/>
      <c r="AW108"/>
      <c r="AX108"/>
      <c r="AY108"/>
      <c r="BC108"/>
      <c r="BD108"/>
      <c r="BE108"/>
    </row>
    <row r="109" spans="1:57" ht="15.6">
      <c r="A109" s="26"/>
      <c r="B109" s="70">
        <f>+'Ark1'!C477</f>
        <v>2023</v>
      </c>
      <c r="C109" s="70">
        <f>+'Ark1'!E477</f>
        <v>47</v>
      </c>
      <c r="D109" s="70" t="str">
        <f>+IF(F109=0,"",'Ark1'!Q477)</f>
        <v/>
      </c>
      <c r="E109" s="71" t="str">
        <f t="shared" si="19"/>
        <v/>
      </c>
      <c r="F109" s="148">
        <f>+'Ark1'!R477</f>
        <v>0</v>
      </c>
      <c r="G109" s="148" t="str">
        <f t="shared" si="20"/>
        <v/>
      </c>
      <c r="H109" s="147" t="str">
        <f>+IF(F109=0,"",'Ark1'!AG477)</f>
        <v/>
      </c>
      <c r="I109" s="147"/>
      <c r="J109" s="147" t="str">
        <f>+IF(F109=0,"",'Ark1'!AH477)</f>
        <v/>
      </c>
      <c r="K109" s="111"/>
      <c r="L109" s="115" t="str">
        <f>+IF(F109=0,"",'Ark1'!AJ477)</f>
        <v/>
      </c>
      <c r="M109" s="134"/>
      <c r="N109" s="60" t="str">
        <f>+IF(L109=0,"",'Ark1'!AK477)</f>
        <v/>
      </c>
      <c r="O109" s="60" t="str">
        <f>+IF(L109=0,"",'Ark1'!AL477)</f>
        <v/>
      </c>
      <c r="P109" s="134"/>
      <c r="Q109" s="71" t="str">
        <f>+IF(F109=0,"",'Ark1'!S477)</f>
        <v/>
      </c>
      <c r="R109" s="71" t="str">
        <f t="shared" si="21"/>
        <v/>
      </c>
      <c r="S109" s="71" t="str">
        <f>+IF(F109=0,"",'Ark1'!T477)</f>
        <v/>
      </c>
      <c r="T109" s="71" t="str">
        <f t="shared" si="22"/>
        <v/>
      </c>
      <c r="U109" s="147" t="str">
        <f>+IF(F109=0,"",'Ark1'!U477)</f>
        <v/>
      </c>
      <c r="V109" s="147" t="str">
        <f t="shared" si="23"/>
        <v/>
      </c>
      <c r="W109" s="71" t="str">
        <f>+IF(F109=0,"",'Ark1'!W477)</f>
        <v/>
      </c>
      <c r="X109" s="147" t="str">
        <f>+IF(F109=0,"",'Ark1'!X477)</f>
        <v/>
      </c>
      <c r="Y109" s="147" t="str">
        <f>+IF(F109=0,"",'Ark1'!Y477)</f>
        <v/>
      </c>
      <c r="Z109" s="112"/>
      <c r="AA109" s="147" t="str">
        <f>+IF(F109=0,"",'Ark1'!AA477)</f>
        <v/>
      </c>
      <c r="AB109" s="71" t="str">
        <f>+IF(F109=0,"",'Ark1'!AB477)</f>
        <v/>
      </c>
      <c r="AC109" s="71" t="str">
        <f>+IF(F109=0,"",'Ark1'!AC477)</f>
        <v/>
      </c>
      <c r="AD109" s="71" t="str">
        <f t="shared" si="18"/>
        <v/>
      </c>
      <c r="AE109" s="147"/>
      <c r="AF109" s="26"/>
      <c r="AP109"/>
      <c r="AT109"/>
      <c r="AU109"/>
      <c r="AV109"/>
      <c r="AW109"/>
      <c r="AX109"/>
      <c r="AY109"/>
      <c r="BC109"/>
      <c r="BD109"/>
      <c r="BE109"/>
    </row>
    <row r="110" spans="1:57" ht="15.6">
      <c r="A110" s="26"/>
      <c r="B110" s="70">
        <f>+'Ark1'!C478</f>
        <v>2023</v>
      </c>
      <c r="C110" s="70">
        <f>+'Ark1'!E478</f>
        <v>48</v>
      </c>
      <c r="D110" s="70" t="str">
        <f>+IF(F110=0,"",'Ark1'!Q478)</f>
        <v/>
      </c>
      <c r="E110" s="71" t="str">
        <f t="shared" si="19"/>
        <v/>
      </c>
      <c r="F110" s="148">
        <f>+'Ark1'!R478</f>
        <v>0</v>
      </c>
      <c r="G110" s="148" t="str">
        <f t="shared" si="20"/>
        <v/>
      </c>
      <c r="H110" s="147" t="str">
        <f>+IF(F110=0,"",'Ark1'!AG478)</f>
        <v/>
      </c>
      <c r="I110" s="147"/>
      <c r="J110" s="147" t="str">
        <f>+IF(F110=0,"",'Ark1'!AH478)</f>
        <v/>
      </c>
      <c r="K110" s="111"/>
      <c r="L110" s="115" t="str">
        <f>+IF(F110=0,"",'Ark1'!AJ478)</f>
        <v/>
      </c>
      <c r="M110" s="134"/>
      <c r="N110" s="60" t="str">
        <f>+IF(L110=0,"",'Ark1'!AK478)</f>
        <v/>
      </c>
      <c r="O110" s="60" t="str">
        <f>+IF(L110=0,"",'Ark1'!AL478)</f>
        <v/>
      </c>
      <c r="P110" s="134"/>
      <c r="Q110" s="71" t="str">
        <f>+IF(F110=0,"",'Ark1'!S478)</f>
        <v/>
      </c>
      <c r="R110" s="71" t="str">
        <f t="shared" si="21"/>
        <v/>
      </c>
      <c r="S110" s="71" t="str">
        <f>+IF(F110=0,"",'Ark1'!T478)</f>
        <v/>
      </c>
      <c r="T110" s="71" t="str">
        <f t="shared" si="22"/>
        <v/>
      </c>
      <c r="U110" s="147" t="str">
        <f>+IF(F110=0,"",'Ark1'!U478)</f>
        <v/>
      </c>
      <c r="V110" s="147" t="str">
        <f t="shared" si="23"/>
        <v/>
      </c>
      <c r="W110" s="71" t="str">
        <f>+IF(F110=0,"",'Ark1'!W478)</f>
        <v/>
      </c>
      <c r="X110" s="147" t="str">
        <f>+IF(F110=0,"",'Ark1'!X478)</f>
        <v/>
      </c>
      <c r="Y110" s="147" t="str">
        <f>+IF(F110=0,"",'Ark1'!Y478)</f>
        <v/>
      </c>
      <c r="Z110" s="112"/>
      <c r="AA110" s="147" t="str">
        <f>+IF(F110=0,"",'Ark1'!AA478)</f>
        <v/>
      </c>
      <c r="AB110" s="71" t="str">
        <f>+IF(F110=0,"",'Ark1'!AB478)</f>
        <v/>
      </c>
      <c r="AC110" s="71" t="str">
        <f>+IF(F110=0,"",'Ark1'!AC478)</f>
        <v/>
      </c>
      <c r="AD110" s="71" t="str">
        <f t="shared" si="18"/>
        <v/>
      </c>
      <c r="AE110" s="147"/>
      <c r="AF110" s="26"/>
      <c r="AP110"/>
      <c r="AT110"/>
      <c r="AU110"/>
      <c r="AV110"/>
      <c r="AW110"/>
      <c r="AX110"/>
      <c r="AY110"/>
      <c r="BC110"/>
      <c r="BD110"/>
      <c r="BE110"/>
    </row>
    <row r="111" spans="1:57" ht="15.6">
      <c r="A111" s="26"/>
      <c r="B111" s="70">
        <f>+'Ark1'!C479</f>
        <v>2023</v>
      </c>
      <c r="C111" s="70">
        <f>+'Ark1'!E479</f>
        <v>49</v>
      </c>
      <c r="D111" s="70" t="str">
        <f>+IF(F111=0,"",'Ark1'!Q479)</f>
        <v/>
      </c>
      <c r="E111" s="71" t="str">
        <f t="shared" si="19"/>
        <v/>
      </c>
      <c r="F111" s="148">
        <f>+'Ark1'!R479</f>
        <v>0</v>
      </c>
      <c r="G111" s="148" t="str">
        <f t="shared" si="20"/>
        <v/>
      </c>
      <c r="H111" s="147" t="str">
        <f>+IF(F111=0,"",'Ark1'!AG479)</f>
        <v/>
      </c>
      <c r="I111" s="147"/>
      <c r="J111" s="147" t="str">
        <f>+IF(F111=0,"",'Ark1'!AH479)</f>
        <v/>
      </c>
      <c r="K111" s="111"/>
      <c r="L111" s="115" t="str">
        <f>+IF(F111=0,"",'Ark1'!AJ479)</f>
        <v/>
      </c>
      <c r="M111" s="134"/>
      <c r="N111" s="60" t="str">
        <f>+IF(L111=0,"",'Ark1'!AK479)</f>
        <v/>
      </c>
      <c r="O111" s="60" t="str">
        <f>+IF(L111=0,"",'Ark1'!AL479)</f>
        <v/>
      </c>
      <c r="P111" s="134"/>
      <c r="Q111" s="71" t="str">
        <f>+IF(F111=0,"",'Ark1'!S479)</f>
        <v/>
      </c>
      <c r="R111" s="71" t="str">
        <f t="shared" si="21"/>
        <v/>
      </c>
      <c r="S111" s="71" t="str">
        <f>+IF(F111=0,"",'Ark1'!T479)</f>
        <v/>
      </c>
      <c r="T111" s="71" t="str">
        <f t="shared" si="22"/>
        <v/>
      </c>
      <c r="U111" s="147" t="str">
        <f>+IF(F111=0,"",'Ark1'!U479)</f>
        <v/>
      </c>
      <c r="V111" s="147" t="str">
        <f t="shared" si="23"/>
        <v/>
      </c>
      <c r="W111" s="71" t="str">
        <f>+IF(F111=0,"",'Ark1'!W479)</f>
        <v/>
      </c>
      <c r="X111" s="147" t="str">
        <f>+IF(F111=0,"",'Ark1'!X479)</f>
        <v/>
      </c>
      <c r="Y111" s="147" t="str">
        <f>+IF(F111=0,"",'Ark1'!Y479)</f>
        <v/>
      </c>
      <c r="Z111" s="112"/>
      <c r="AA111" s="147" t="str">
        <f>+IF(F111=0,"",'Ark1'!AA479)</f>
        <v/>
      </c>
      <c r="AB111" s="71" t="str">
        <f>+IF(F111=0,"",'Ark1'!AB479)</f>
        <v/>
      </c>
      <c r="AC111" s="71" t="str">
        <f>+IF(F111=0,"",'Ark1'!AC479)</f>
        <v/>
      </c>
      <c r="AD111" s="71" t="str">
        <f t="shared" si="18"/>
        <v/>
      </c>
      <c r="AE111" s="147"/>
      <c r="AF111" s="26"/>
      <c r="AP111"/>
      <c r="AT111"/>
      <c r="AU111"/>
      <c r="AV111"/>
      <c r="AW111"/>
      <c r="AX111"/>
      <c r="AY111"/>
      <c r="BC111"/>
      <c r="BD111"/>
      <c r="BE111"/>
    </row>
    <row r="112" spans="1:57" ht="15.6">
      <c r="A112" s="26"/>
      <c r="B112" s="70">
        <f>+'Ark1'!C480</f>
        <v>2023</v>
      </c>
      <c r="C112" s="70">
        <f>+'Ark1'!E480</f>
        <v>50</v>
      </c>
      <c r="D112" s="70" t="str">
        <f>+IF(F112=0,"",'Ark1'!Q480)</f>
        <v/>
      </c>
      <c r="E112" s="71" t="str">
        <f t="shared" si="19"/>
        <v/>
      </c>
      <c r="F112" s="148">
        <f>+'Ark1'!R480</f>
        <v>0</v>
      </c>
      <c r="G112" s="148" t="str">
        <f t="shared" si="20"/>
        <v/>
      </c>
      <c r="H112" s="147" t="str">
        <f>+IF(F112=0,"",'Ark1'!AG480)</f>
        <v/>
      </c>
      <c r="I112" s="147"/>
      <c r="J112" s="147" t="str">
        <f>+IF(F112=0,"",'Ark1'!AH480)</f>
        <v/>
      </c>
      <c r="K112" s="111"/>
      <c r="L112" s="115" t="str">
        <f>+IF(F112=0,"",'Ark1'!AJ480)</f>
        <v/>
      </c>
      <c r="M112" s="134"/>
      <c r="N112" s="60" t="str">
        <f>+IF(L112=0,"",'Ark1'!AK480)</f>
        <v/>
      </c>
      <c r="O112" s="60" t="str">
        <f>+IF(L112=0,"",'Ark1'!AL480)</f>
        <v/>
      </c>
      <c r="P112" s="134"/>
      <c r="Q112" s="71" t="str">
        <f>+IF(F112=0,"",'Ark1'!S480)</f>
        <v/>
      </c>
      <c r="R112" s="71" t="str">
        <f t="shared" si="21"/>
        <v/>
      </c>
      <c r="S112" s="71" t="str">
        <f>+IF(F112=0,"",'Ark1'!T480)</f>
        <v/>
      </c>
      <c r="T112" s="71" t="str">
        <f t="shared" si="22"/>
        <v/>
      </c>
      <c r="U112" s="147" t="str">
        <f>+IF(F112=0,"",'Ark1'!U480)</f>
        <v/>
      </c>
      <c r="V112" s="147" t="str">
        <f t="shared" si="23"/>
        <v/>
      </c>
      <c r="W112" s="71" t="str">
        <f>+IF(F112=0,"",'Ark1'!W480)</f>
        <v/>
      </c>
      <c r="X112" s="147" t="str">
        <f>+IF(F112=0,"",'Ark1'!X480)</f>
        <v/>
      </c>
      <c r="Y112" s="147" t="str">
        <f>+IF(F112=0,"",'Ark1'!Y480)</f>
        <v/>
      </c>
      <c r="Z112" s="112"/>
      <c r="AA112" s="147" t="str">
        <f>+IF(F112=0,"",'Ark1'!AA480)</f>
        <v/>
      </c>
      <c r="AB112" s="71" t="str">
        <f>+IF(F112=0,"",'Ark1'!AB480)</f>
        <v/>
      </c>
      <c r="AC112" s="71" t="str">
        <f>+IF(F112=0,"",'Ark1'!AC480)</f>
        <v/>
      </c>
      <c r="AD112" s="71" t="str">
        <f t="shared" si="18"/>
        <v/>
      </c>
      <c r="AE112" s="147"/>
      <c r="AF112" s="26"/>
      <c r="AP112"/>
      <c r="AT112"/>
      <c r="AU112"/>
      <c r="AV112"/>
      <c r="AW112"/>
      <c r="AX112"/>
      <c r="AY112"/>
      <c r="BC112"/>
      <c r="BD112"/>
      <c r="BE112"/>
    </row>
    <row r="113" spans="1:57" ht="15.6">
      <c r="A113" s="26"/>
      <c r="B113" s="70">
        <f>+'Ark1'!C481</f>
        <v>2023</v>
      </c>
      <c r="C113" s="70">
        <f>+'Ark1'!E481</f>
        <v>51</v>
      </c>
      <c r="D113" s="70" t="str">
        <f>+IF(F113=0,"",'Ark1'!Q481)</f>
        <v/>
      </c>
      <c r="E113" s="71" t="str">
        <f t="shared" si="19"/>
        <v/>
      </c>
      <c r="F113" s="148">
        <f>+'Ark1'!R481</f>
        <v>0</v>
      </c>
      <c r="G113" s="148" t="str">
        <f t="shared" si="20"/>
        <v/>
      </c>
      <c r="H113" s="147" t="str">
        <f>+IF(F113=0,"",'Ark1'!AG481)</f>
        <v/>
      </c>
      <c r="I113" s="147"/>
      <c r="J113" s="147" t="str">
        <f>+IF(F113=0,"",'Ark1'!AH481)</f>
        <v/>
      </c>
      <c r="K113" s="111"/>
      <c r="L113" s="115" t="str">
        <f>+IF(F113=0,"",'Ark1'!AJ481)</f>
        <v/>
      </c>
      <c r="M113" s="134"/>
      <c r="N113" s="60" t="str">
        <f>+IF(L113=0,"",'Ark1'!AK481)</f>
        <v/>
      </c>
      <c r="O113" s="60" t="str">
        <f>+IF(L113=0,"",'Ark1'!AL481)</f>
        <v/>
      </c>
      <c r="P113" s="134"/>
      <c r="Q113" s="71" t="str">
        <f>+IF(F113=0,"",'Ark1'!S481)</f>
        <v/>
      </c>
      <c r="R113" s="71" t="str">
        <f t="shared" si="21"/>
        <v/>
      </c>
      <c r="S113" s="71" t="str">
        <f>+IF(F113=0,"",'Ark1'!T481)</f>
        <v/>
      </c>
      <c r="T113" s="71" t="str">
        <f t="shared" si="22"/>
        <v/>
      </c>
      <c r="U113" s="147" t="str">
        <f>+IF(F113=0,"",'Ark1'!U481)</f>
        <v/>
      </c>
      <c r="V113" s="147" t="str">
        <f t="shared" si="23"/>
        <v/>
      </c>
      <c r="W113" s="71" t="str">
        <f>+IF(F113=0,"",'Ark1'!W481)</f>
        <v/>
      </c>
      <c r="X113" s="147" t="str">
        <f>+IF(F113=0,"",'Ark1'!X481)</f>
        <v/>
      </c>
      <c r="Y113" s="147" t="str">
        <f>+IF(F113=0,"",'Ark1'!Y481)</f>
        <v/>
      </c>
      <c r="Z113" s="112"/>
      <c r="AA113" s="147" t="str">
        <f>+IF(F113=0,"",'Ark1'!AA481)</f>
        <v/>
      </c>
      <c r="AB113" s="71" t="str">
        <f>+IF(F113=0,"",'Ark1'!AB481)</f>
        <v/>
      </c>
      <c r="AC113" s="71" t="str">
        <f>+IF(F113=0,"",'Ark1'!AC481)</f>
        <v/>
      </c>
      <c r="AD113" s="71" t="str">
        <f t="shared" si="18"/>
        <v/>
      </c>
      <c r="AE113" s="147"/>
      <c r="AF113" s="26"/>
      <c r="AP113"/>
      <c r="AT113"/>
      <c r="AU113"/>
      <c r="AV113"/>
      <c r="AW113"/>
      <c r="AX113"/>
      <c r="AY113"/>
      <c r="BC113"/>
      <c r="BD113"/>
      <c r="BE113"/>
    </row>
    <row r="114" spans="1:57" ht="15.6">
      <c r="A114" s="26"/>
      <c r="B114" s="70">
        <f>+'Ark1'!C482</f>
        <v>2023</v>
      </c>
      <c r="C114" s="70">
        <f>+'Ark1'!E482</f>
        <v>52</v>
      </c>
      <c r="D114" s="70" t="str">
        <f>+IF(F114=0,"",'Ark1'!Q482)</f>
        <v/>
      </c>
      <c r="E114" s="71" t="str">
        <f t="shared" si="19"/>
        <v/>
      </c>
      <c r="F114" s="148">
        <f>+'Ark1'!R482</f>
        <v>0</v>
      </c>
      <c r="G114" s="148" t="str">
        <f t="shared" si="20"/>
        <v/>
      </c>
      <c r="H114" s="147" t="str">
        <f>+IF(F114=0,"",'Ark1'!AG482)</f>
        <v/>
      </c>
      <c r="I114" s="147"/>
      <c r="J114" s="147" t="str">
        <f>+IF(F114=0,"",'Ark1'!AH482)</f>
        <v/>
      </c>
      <c r="K114" s="111"/>
      <c r="L114" s="115" t="str">
        <f>+IF(F114=0,"",'Ark1'!AJ482)</f>
        <v/>
      </c>
      <c r="M114" s="134"/>
      <c r="N114" s="60" t="str">
        <f>+IF(L114=0,"",'Ark1'!AK482)</f>
        <v/>
      </c>
      <c r="O114" s="60" t="str">
        <f>+IF(L114=0,"",'Ark1'!AL482)</f>
        <v/>
      </c>
      <c r="P114" s="134"/>
      <c r="Q114" s="71" t="str">
        <f>+IF(F114=0,"",'Ark1'!S482)</f>
        <v/>
      </c>
      <c r="R114" s="71" t="str">
        <f t="shared" si="21"/>
        <v/>
      </c>
      <c r="S114" s="71" t="str">
        <f>+IF(F114=0,"",'Ark1'!T482)</f>
        <v/>
      </c>
      <c r="T114" s="71" t="str">
        <f t="shared" si="22"/>
        <v/>
      </c>
      <c r="U114" s="147" t="str">
        <f>+IF(F114=0,"",'Ark1'!U482)</f>
        <v/>
      </c>
      <c r="V114" s="147" t="str">
        <f t="shared" si="23"/>
        <v/>
      </c>
      <c r="W114" s="71" t="str">
        <f>+IF(F114=0,"",'Ark1'!W482)</f>
        <v/>
      </c>
      <c r="X114" s="147" t="str">
        <f>+IF(F114=0,"",'Ark1'!X482)</f>
        <v/>
      </c>
      <c r="Y114" s="147" t="str">
        <f>+IF(F114=0,"",'Ark1'!Y482)</f>
        <v/>
      </c>
      <c r="Z114" s="112"/>
      <c r="AA114" s="147" t="str">
        <f>+IF(F114=0,"",'Ark1'!AA482)</f>
        <v/>
      </c>
      <c r="AB114" s="71" t="str">
        <f>+IF(F114=0,"",'Ark1'!AB482)</f>
        <v/>
      </c>
      <c r="AC114" s="71" t="str">
        <f>+IF(F114=0,"",'Ark1'!AC482)</f>
        <v/>
      </c>
      <c r="AD114" s="71" t="str">
        <f t="shared" si="18"/>
        <v/>
      </c>
      <c r="AE114" s="147"/>
      <c r="AF114" s="26"/>
      <c r="AP114"/>
      <c r="AT114"/>
      <c r="AU114"/>
      <c r="AV114"/>
      <c r="AW114"/>
      <c r="AX114"/>
      <c r="AY114"/>
      <c r="BC114"/>
      <c r="BD114"/>
      <c r="BE114"/>
    </row>
    <row r="115" spans="1:57" ht="15.6">
      <c r="A115" s="26"/>
      <c r="B115" s="26"/>
      <c r="C115" s="26"/>
      <c r="D115" s="26"/>
      <c r="E115" s="26"/>
      <c r="F115" s="133"/>
      <c r="G115" s="133"/>
      <c r="H115" s="26"/>
      <c r="I115" s="26"/>
      <c r="J115" s="26"/>
      <c r="K115" s="111"/>
      <c r="L115" s="133"/>
      <c r="M115" s="134"/>
      <c r="N115" s="133"/>
      <c r="O115" s="133"/>
      <c r="P115" s="134"/>
      <c r="Q115" s="26"/>
      <c r="R115" s="26"/>
      <c r="S115" s="26"/>
      <c r="T115" s="26"/>
      <c r="U115" s="111"/>
      <c r="V115" s="26"/>
      <c r="W115" s="26"/>
      <c r="X115" s="26"/>
      <c r="Y115" s="26"/>
      <c r="Z115" s="112"/>
      <c r="AA115" s="26"/>
      <c r="AB115" s="26"/>
      <c r="AC115" s="26"/>
      <c r="AD115" s="26"/>
      <c r="AE115" s="26"/>
      <c r="AF115" s="26"/>
      <c r="AP115"/>
      <c r="AT115"/>
      <c r="AU115"/>
      <c r="AV115"/>
      <c r="AW115"/>
      <c r="AX115"/>
      <c r="AY115"/>
      <c r="BC115"/>
      <c r="BD115"/>
      <c r="BE115"/>
    </row>
    <row r="116" spans="1:57" ht="15.6">
      <c r="A116" s="26"/>
      <c r="B116" s="46">
        <f>+'Ark1'!C483</f>
        <v>2022</v>
      </c>
      <c r="C116" s="46">
        <f>+'Ark1'!E483</f>
        <v>1</v>
      </c>
      <c r="D116" s="46">
        <f>+'Ark1'!Q483</f>
        <v>0</v>
      </c>
      <c r="E116" s="40"/>
      <c r="F116" s="136">
        <f>+'Ark1'!R483</f>
        <v>0</v>
      </c>
      <c r="G116" s="136"/>
      <c r="H116" s="113">
        <f>+'Ark1'!AG483</f>
        <v>0</v>
      </c>
      <c r="I116" s="113"/>
      <c r="J116" s="113">
        <f>+'Ark1'!AH483</f>
        <v>0</v>
      </c>
      <c r="K116" s="113"/>
      <c r="L116" s="136"/>
      <c r="M116" s="136"/>
      <c r="N116" s="136"/>
      <c r="O116" s="136"/>
      <c r="P116" s="136"/>
      <c r="Q116" s="40">
        <f>+'Ark1'!S483</f>
        <v>0</v>
      </c>
      <c r="R116" s="40"/>
      <c r="S116" s="40">
        <f>+'Ark1'!T483</f>
        <v>0</v>
      </c>
      <c r="T116" s="40"/>
      <c r="U116" s="113">
        <f>+'Ark1'!U483</f>
        <v>0</v>
      </c>
      <c r="V116" s="113"/>
      <c r="W116" s="40">
        <f>+'Ark1'!W483</f>
        <v>0</v>
      </c>
      <c r="X116" s="113">
        <f>+'Ark1'!X483</f>
        <v>0</v>
      </c>
      <c r="Y116" s="113">
        <f>+'Ark1'!Y483</f>
        <v>0</v>
      </c>
      <c r="Z116" s="112"/>
      <c r="AA116" s="113">
        <f>+'Ark1'!AA483</f>
        <v>0</v>
      </c>
      <c r="AB116" s="40">
        <f>+'Ark1'!AB483</f>
        <v>0</v>
      </c>
      <c r="AC116" s="40">
        <f>+'Ark1'!AC483</f>
        <v>0</v>
      </c>
      <c r="AD116" s="40" t="e">
        <f t="shared" ref="AD116:AD140" si="24">+U116/Q116</f>
        <v>#DIV/0!</v>
      </c>
      <c r="AE116" s="113"/>
      <c r="AF116" s="26"/>
      <c r="AP116"/>
      <c r="AT116"/>
      <c r="AU116"/>
      <c r="AV116"/>
      <c r="AW116"/>
      <c r="AX116"/>
      <c r="AY116"/>
      <c r="BC116"/>
      <c r="BD116"/>
      <c r="BE116"/>
    </row>
    <row r="117" spans="1:57" ht="15.6">
      <c r="A117" s="26"/>
      <c r="B117" s="46">
        <f>+'Ark1'!C484</f>
        <v>2022</v>
      </c>
      <c r="C117" s="46">
        <f>+'Ark1'!E484</f>
        <v>2</v>
      </c>
      <c r="D117" s="46">
        <f>+'Ark1'!Q484</f>
        <v>0</v>
      </c>
      <c r="E117" s="40"/>
      <c r="F117" s="136">
        <f>+'Ark1'!R484</f>
        <v>0</v>
      </c>
      <c r="G117" s="136"/>
      <c r="H117" s="113">
        <f>+'Ark1'!AG484</f>
        <v>0</v>
      </c>
      <c r="I117" s="113"/>
      <c r="J117" s="113">
        <f>+'Ark1'!AH484</f>
        <v>0</v>
      </c>
      <c r="K117" s="113"/>
      <c r="L117" s="136"/>
      <c r="M117" s="136"/>
      <c r="N117" s="136"/>
      <c r="O117" s="136"/>
      <c r="P117" s="136"/>
      <c r="Q117" s="40">
        <f>+'Ark1'!S484</f>
        <v>0</v>
      </c>
      <c r="R117" s="40"/>
      <c r="S117" s="40">
        <f>+'Ark1'!T484</f>
        <v>0</v>
      </c>
      <c r="T117" s="40"/>
      <c r="U117" s="113">
        <f>+'Ark1'!U484</f>
        <v>0</v>
      </c>
      <c r="V117" s="113"/>
      <c r="W117" s="40">
        <f>+'Ark1'!W484</f>
        <v>0</v>
      </c>
      <c r="X117" s="113">
        <f>+'Ark1'!X484</f>
        <v>0</v>
      </c>
      <c r="Y117" s="113">
        <f>+'Ark1'!Y484</f>
        <v>0</v>
      </c>
      <c r="Z117" s="112"/>
      <c r="AA117" s="113">
        <f>+'Ark1'!AA484</f>
        <v>0</v>
      </c>
      <c r="AB117" s="40">
        <f>+'Ark1'!AB484</f>
        <v>0</v>
      </c>
      <c r="AC117" s="40">
        <f>+'Ark1'!AC484</f>
        <v>0</v>
      </c>
      <c r="AD117" s="40" t="e">
        <f t="shared" si="24"/>
        <v>#DIV/0!</v>
      </c>
      <c r="AE117" s="113"/>
      <c r="AF117" s="26"/>
      <c r="AP117"/>
      <c r="AT117"/>
      <c r="AU117"/>
      <c r="AV117"/>
      <c r="AW117"/>
      <c r="AX117"/>
      <c r="AY117"/>
      <c r="BC117"/>
      <c r="BD117"/>
      <c r="BE117"/>
    </row>
    <row r="118" spans="1:57" ht="15.6">
      <c r="A118" s="26"/>
      <c r="B118" s="46">
        <f>+'Ark1'!C485</f>
        <v>2022</v>
      </c>
      <c r="C118" s="46">
        <f>+'Ark1'!E485</f>
        <v>3</v>
      </c>
      <c r="D118" s="46">
        <f>+'Ark1'!Q485</f>
        <v>0</v>
      </c>
      <c r="E118" s="40"/>
      <c r="F118" s="136">
        <f>+'Ark1'!R485</f>
        <v>0</v>
      </c>
      <c r="G118" s="136"/>
      <c r="H118" s="113">
        <f>+'Ark1'!AG485</f>
        <v>0</v>
      </c>
      <c r="I118" s="113"/>
      <c r="J118" s="113">
        <f>+'Ark1'!AH485</f>
        <v>0</v>
      </c>
      <c r="K118" s="113"/>
      <c r="L118" s="136"/>
      <c r="M118" s="136"/>
      <c r="N118" s="136"/>
      <c r="O118" s="136"/>
      <c r="P118" s="136"/>
      <c r="Q118" s="40">
        <f>+'Ark1'!S485</f>
        <v>0</v>
      </c>
      <c r="R118" s="40"/>
      <c r="S118" s="40">
        <f>+'Ark1'!T485</f>
        <v>0</v>
      </c>
      <c r="T118" s="40"/>
      <c r="U118" s="113">
        <f>+'Ark1'!U485</f>
        <v>0</v>
      </c>
      <c r="V118" s="113"/>
      <c r="W118" s="40">
        <f>+'Ark1'!W485</f>
        <v>0</v>
      </c>
      <c r="X118" s="113">
        <f>+'Ark1'!X485</f>
        <v>0</v>
      </c>
      <c r="Y118" s="113">
        <f>+'Ark1'!Y485</f>
        <v>0</v>
      </c>
      <c r="Z118" s="112"/>
      <c r="AA118" s="113">
        <f>+'Ark1'!AA485</f>
        <v>0</v>
      </c>
      <c r="AB118" s="40">
        <f>+'Ark1'!AB485</f>
        <v>0</v>
      </c>
      <c r="AC118" s="40">
        <f>+'Ark1'!AC485</f>
        <v>0</v>
      </c>
      <c r="AD118" s="40" t="e">
        <f t="shared" si="24"/>
        <v>#DIV/0!</v>
      </c>
      <c r="AE118" s="113"/>
      <c r="AF118" s="26"/>
      <c r="AP118"/>
      <c r="AT118"/>
      <c r="AU118"/>
      <c r="AV118"/>
      <c r="AW118"/>
      <c r="AX118"/>
      <c r="AY118"/>
      <c r="BC118"/>
      <c r="BD118"/>
      <c r="BE118"/>
    </row>
    <row r="119" spans="1:57" ht="15.6">
      <c r="A119" s="26"/>
      <c r="B119" s="46">
        <f>+'Ark1'!C486</f>
        <v>2022</v>
      </c>
      <c r="C119" s="46">
        <f>+'Ark1'!E486</f>
        <v>4</v>
      </c>
      <c r="D119" s="46">
        <f>+'Ark1'!Q486</f>
        <v>0</v>
      </c>
      <c r="E119" s="40"/>
      <c r="F119" s="136">
        <f>+'Ark1'!R486</f>
        <v>0</v>
      </c>
      <c r="G119" s="136"/>
      <c r="H119" s="113">
        <f>+'Ark1'!AG486</f>
        <v>0</v>
      </c>
      <c r="I119" s="113"/>
      <c r="J119" s="113">
        <f>+'Ark1'!AH486</f>
        <v>0</v>
      </c>
      <c r="K119" s="113"/>
      <c r="L119" s="136"/>
      <c r="M119" s="136"/>
      <c r="N119" s="136"/>
      <c r="O119" s="136"/>
      <c r="P119" s="136"/>
      <c r="Q119" s="40">
        <f>+'Ark1'!S486</f>
        <v>0</v>
      </c>
      <c r="R119" s="40"/>
      <c r="S119" s="40">
        <f>+'Ark1'!T486</f>
        <v>0</v>
      </c>
      <c r="T119" s="40"/>
      <c r="U119" s="113">
        <f>+'Ark1'!U486</f>
        <v>0</v>
      </c>
      <c r="V119" s="113"/>
      <c r="W119" s="40">
        <f>+'Ark1'!W486</f>
        <v>0</v>
      </c>
      <c r="X119" s="113">
        <f>+'Ark1'!X486</f>
        <v>0</v>
      </c>
      <c r="Y119" s="113">
        <f>+'Ark1'!Y486</f>
        <v>0</v>
      </c>
      <c r="Z119" s="112"/>
      <c r="AA119" s="113">
        <f>+'Ark1'!AA486</f>
        <v>0</v>
      </c>
      <c r="AB119" s="40">
        <f>+'Ark1'!AB486</f>
        <v>0</v>
      </c>
      <c r="AC119" s="40">
        <f>+'Ark1'!AC486</f>
        <v>0</v>
      </c>
      <c r="AD119" s="40" t="e">
        <f t="shared" si="24"/>
        <v>#DIV/0!</v>
      </c>
      <c r="AE119" s="113"/>
      <c r="AF119" s="26"/>
      <c r="AP119"/>
      <c r="AT119"/>
      <c r="AU119"/>
      <c r="AV119"/>
      <c r="AW119"/>
      <c r="AX119"/>
      <c r="AY119"/>
      <c r="BC119"/>
      <c r="BD119"/>
      <c r="BE119"/>
    </row>
    <row r="120" spans="1:57" ht="15.6">
      <c r="A120" s="26"/>
      <c r="B120" s="46">
        <f>+'Ark1'!C487</f>
        <v>2022</v>
      </c>
      <c r="C120" s="46">
        <f>+'Ark1'!E487</f>
        <v>5</v>
      </c>
      <c r="D120" s="46">
        <f>+'Ark1'!Q487</f>
        <v>0</v>
      </c>
      <c r="E120" s="40"/>
      <c r="F120" s="136">
        <f>+'Ark1'!R487</f>
        <v>0</v>
      </c>
      <c r="G120" s="136"/>
      <c r="H120" s="113">
        <f>+'Ark1'!AG487</f>
        <v>0</v>
      </c>
      <c r="I120" s="113"/>
      <c r="J120" s="113">
        <f>+'Ark1'!AH487</f>
        <v>0</v>
      </c>
      <c r="K120" s="113"/>
      <c r="L120" s="136"/>
      <c r="M120" s="136"/>
      <c r="N120" s="136"/>
      <c r="O120" s="136"/>
      <c r="P120" s="136"/>
      <c r="Q120" s="40">
        <f>+'Ark1'!S487</f>
        <v>0</v>
      </c>
      <c r="R120" s="40"/>
      <c r="S120" s="40">
        <f>+'Ark1'!T487</f>
        <v>0</v>
      </c>
      <c r="T120" s="40"/>
      <c r="U120" s="113">
        <f>+'Ark1'!U487</f>
        <v>0</v>
      </c>
      <c r="V120" s="113"/>
      <c r="W120" s="40">
        <f>+'Ark1'!W487</f>
        <v>0</v>
      </c>
      <c r="X120" s="113">
        <f>+'Ark1'!X487</f>
        <v>0</v>
      </c>
      <c r="Y120" s="113">
        <f>+'Ark1'!Y487</f>
        <v>0</v>
      </c>
      <c r="Z120" s="112"/>
      <c r="AA120" s="113">
        <f>+'Ark1'!AA487</f>
        <v>0</v>
      </c>
      <c r="AB120" s="40">
        <f>+'Ark1'!AB487</f>
        <v>0</v>
      </c>
      <c r="AC120" s="40">
        <f>+'Ark1'!AC487</f>
        <v>0</v>
      </c>
      <c r="AD120" s="40" t="e">
        <f t="shared" si="24"/>
        <v>#DIV/0!</v>
      </c>
      <c r="AE120" s="113"/>
      <c r="AF120" s="26"/>
      <c r="AP120"/>
      <c r="AT120"/>
      <c r="AU120"/>
      <c r="AV120"/>
      <c r="AW120"/>
      <c r="AX120"/>
      <c r="AY120"/>
      <c r="BC120"/>
      <c r="BD120"/>
      <c r="BE120"/>
    </row>
    <row r="121" spans="1:57" ht="15.6">
      <c r="A121" s="26"/>
      <c r="B121" s="46">
        <f>+'Ark1'!C488</f>
        <v>2022</v>
      </c>
      <c r="C121" s="46">
        <f>+'Ark1'!E488</f>
        <v>6</v>
      </c>
      <c r="D121" s="46">
        <f>+'Ark1'!Q488</f>
        <v>0</v>
      </c>
      <c r="E121" s="40"/>
      <c r="F121" s="136">
        <f>+'Ark1'!R488</f>
        <v>0</v>
      </c>
      <c r="G121" s="136"/>
      <c r="H121" s="113">
        <f>+'Ark1'!AG488</f>
        <v>0</v>
      </c>
      <c r="I121" s="113"/>
      <c r="J121" s="113">
        <f>+'Ark1'!AH488</f>
        <v>0</v>
      </c>
      <c r="K121" s="113"/>
      <c r="L121" s="136"/>
      <c r="M121" s="136"/>
      <c r="N121" s="136"/>
      <c r="O121" s="136"/>
      <c r="P121" s="136"/>
      <c r="Q121" s="40">
        <f>+'Ark1'!S488</f>
        <v>0</v>
      </c>
      <c r="R121" s="40"/>
      <c r="S121" s="40">
        <f>+'Ark1'!T488</f>
        <v>0</v>
      </c>
      <c r="T121" s="40"/>
      <c r="U121" s="113">
        <f>+'Ark1'!U488</f>
        <v>0</v>
      </c>
      <c r="V121" s="113"/>
      <c r="W121" s="40">
        <f>+'Ark1'!W488</f>
        <v>0</v>
      </c>
      <c r="X121" s="113">
        <f>+'Ark1'!X488</f>
        <v>0</v>
      </c>
      <c r="Y121" s="113">
        <f>+'Ark1'!Y488</f>
        <v>0</v>
      </c>
      <c r="Z121" s="112"/>
      <c r="AA121" s="113">
        <f>+'Ark1'!AA488</f>
        <v>0</v>
      </c>
      <c r="AB121" s="40">
        <f>+'Ark1'!AB488</f>
        <v>0</v>
      </c>
      <c r="AC121" s="40">
        <f>+'Ark1'!AC488</f>
        <v>0</v>
      </c>
      <c r="AD121" s="40" t="e">
        <f t="shared" si="24"/>
        <v>#DIV/0!</v>
      </c>
      <c r="AE121" s="113"/>
      <c r="AF121" s="26"/>
      <c r="AP121"/>
      <c r="AT121"/>
      <c r="AU121"/>
      <c r="AV121"/>
      <c r="AW121"/>
      <c r="AX121"/>
      <c r="AY121"/>
      <c r="BC121"/>
      <c r="BD121"/>
      <c r="BE121"/>
    </row>
    <row r="122" spans="1:57" ht="15.6">
      <c r="A122" s="26"/>
      <c r="B122" s="46">
        <f>+'Ark1'!C489</f>
        <v>2022</v>
      </c>
      <c r="C122" s="46">
        <f>+'Ark1'!E489</f>
        <v>7</v>
      </c>
      <c r="D122" s="46">
        <f>+'Ark1'!Q489</f>
        <v>0</v>
      </c>
      <c r="E122" s="40"/>
      <c r="F122" s="136">
        <f>+'Ark1'!R489</f>
        <v>0</v>
      </c>
      <c r="G122" s="136"/>
      <c r="H122" s="113">
        <f>+'Ark1'!AG489</f>
        <v>0</v>
      </c>
      <c r="I122" s="113"/>
      <c r="J122" s="113">
        <f>+'Ark1'!AH489</f>
        <v>0</v>
      </c>
      <c r="K122" s="113"/>
      <c r="L122" s="136"/>
      <c r="M122" s="136"/>
      <c r="N122" s="136"/>
      <c r="O122" s="136"/>
      <c r="P122" s="136"/>
      <c r="Q122" s="40">
        <f>+'Ark1'!S489</f>
        <v>0</v>
      </c>
      <c r="R122" s="40"/>
      <c r="S122" s="40">
        <f>+'Ark1'!T489</f>
        <v>0</v>
      </c>
      <c r="T122" s="40"/>
      <c r="U122" s="113">
        <f>+'Ark1'!U489</f>
        <v>0</v>
      </c>
      <c r="V122" s="113"/>
      <c r="W122" s="40">
        <f>+'Ark1'!W489</f>
        <v>0</v>
      </c>
      <c r="X122" s="113">
        <f>+'Ark1'!X489</f>
        <v>0</v>
      </c>
      <c r="Y122" s="113">
        <f>+'Ark1'!Y489</f>
        <v>0</v>
      </c>
      <c r="Z122" s="112"/>
      <c r="AA122" s="113">
        <f>+'Ark1'!AA489</f>
        <v>0</v>
      </c>
      <c r="AB122" s="40">
        <f>+'Ark1'!AB489</f>
        <v>0</v>
      </c>
      <c r="AC122" s="40">
        <f>+'Ark1'!AC489</f>
        <v>0</v>
      </c>
      <c r="AD122" s="40" t="e">
        <f t="shared" si="24"/>
        <v>#DIV/0!</v>
      </c>
      <c r="AE122" s="113"/>
      <c r="AF122" s="26"/>
      <c r="AP122"/>
      <c r="AT122"/>
      <c r="AU122"/>
      <c r="AV122"/>
      <c r="AW122"/>
      <c r="AX122"/>
      <c r="AY122"/>
      <c r="BC122"/>
      <c r="BD122"/>
      <c r="BE122"/>
    </row>
    <row r="123" spans="1:57" ht="15.6">
      <c r="A123" s="26"/>
      <c r="B123" s="46">
        <f>+'Ark1'!C490</f>
        <v>2022</v>
      </c>
      <c r="C123" s="46">
        <f>+'Ark1'!E490</f>
        <v>8</v>
      </c>
      <c r="D123" s="46">
        <f>+'Ark1'!Q490</f>
        <v>0</v>
      </c>
      <c r="E123" s="40"/>
      <c r="F123" s="136">
        <f>+'Ark1'!R490</f>
        <v>0</v>
      </c>
      <c r="G123" s="136"/>
      <c r="H123" s="113">
        <f>+'Ark1'!AG490</f>
        <v>0</v>
      </c>
      <c r="I123" s="113"/>
      <c r="J123" s="113">
        <f>+'Ark1'!AH490</f>
        <v>0</v>
      </c>
      <c r="K123" s="113"/>
      <c r="L123" s="136"/>
      <c r="M123" s="136"/>
      <c r="N123" s="136"/>
      <c r="O123" s="136"/>
      <c r="P123" s="136"/>
      <c r="Q123" s="40">
        <f>+'Ark1'!S490</f>
        <v>0</v>
      </c>
      <c r="R123" s="40"/>
      <c r="S123" s="40">
        <f>+'Ark1'!T490</f>
        <v>0</v>
      </c>
      <c r="T123" s="40"/>
      <c r="U123" s="113">
        <f>+'Ark1'!U490</f>
        <v>0</v>
      </c>
      <c r="V123" s="113"/>
      <c r="W123" s="40">
        <f>+'Ark1'!W490</f>
        <v>0</v>
      </c>
      <c r="X123" s="113">
        <f>+'Ark1'!X490</f>
        <v>0</v>
      </c>
      <c r="Y123" s="113">
        <f>+'Ark1'!Y490</f>
        <v>0</v>
      </c>
      <c r="Z123" s="112"/>
      <c r="AA123" s="113">
        <f>+'Ark1'!AA490</f>
        <v>0</v>
      </c>
      <c r="AB123" s="40">
        <f>+'Ark1'!AB490</f>
        <v>0</v>
      </c>
      <c r="AC123" s="40">
        <f>+'Ark1'!AC490</f>
        <v>0</v>
      </c>
      <c r="AD123" s="40" t="e">
        <f t="shared" si="24"/>
        <v>#DIV/0!</v>
      </c>
      <c r="AE123" s="113"/>
      <c r="AF123" s="26"/>
      <c r="AP123"/>
      <c r="AT123"/>
      <c r="AU123"/>
      <c r="AV123"/>
      <c r="AW123"/>
      <c r="AX123"/>
      <c r="AY123"/>
      <c r="BC123"/>
      <c r="BD123"/>
      <c r="BE123"/>
    </row>
    <row r="124" spans="1:57" ht="15.6">
      <c r="A124" s="26"/>
      <c r="B124" s="46">
        <f>+'Ark1'!C491</f>
        <v>2022</v>
      </c>
      <c r="C124" s="46">
        <f>+'Ark1'!E491</f>
        <v>9</v>
      </c>
      <c r="D124" s="46">
        <f>+'Ark1'!Q491</f>
        <v>0</v>
      </c>
      <c r="E124" s="40"/>
      <c r="F124" s="136">
        <f>+'Ark1'!R491</f>
        <v>0</v>
      </c>
      <c r="G124" s="136"/>
      <c r="H124" s="113">
        <f>+'Ark1'!AG491</f>
        <v>0</v>
      </c>
      <c r="I124" s="113"/>
      <c r="J124" s="113">
        <f>+'Ark1'!AH491</f>
        <v>0</v>
      </c>
      <c r="K124" s="113"/>
      <c r="L124" s="136"/>
      <c r="M124" s="136"/>
      <c r="N124" s="136"/>
      <c r="O124" s="136"/>
      <c r="P124" s="136"/>
      <c r="Q124" s="40">
        <f>+'Ark1'!S491</f>
        <v>0</v>
      </c>
      <c r="R124" s="40"/>
      <c r="S124" s="40">
        <f>+'Ark1'!T491</f>
        <v>0</v>
      </c>
      <c r="T124" s="40"/>
      <c r="U124" s="113">
        <f>+'Ark1'!U491</f>
        <v>0</v>
      </c>
      <c r="V124" s="113"/>
      <c r="W124" s="40">
        <f>+'Ark1'!W491</f>
        <v>0</v>
      </c>
      <c r="X124" s="113">
        <f>+'Ark1'!X491</f>
        <v>0</v>
      </c>
      <c r="Y124" s="113">
        <f>+'Ark1'!Y491</f>
        <v>0</v>
      </c>
      <c r="Z124" s="112"/>
      <c r="AA124" s="113">
        <f>+'Ark1'!AA491</f>
        <v>0</v>
      </c>
      <c r="AB124" s="40">
        <f>+'Ark1'!AB491</f>
        <v>0</v>
      </c>
      <c r="AC124" s="40">
        <f>+'Ark1'!AC491</f>
        <v>0</v>
      </c>
      <c r="AD124" s="40" t="e">
        <f t="shared" si="24"/>
        <v>#DIV/0!</v>
      </c>
      <c r="AE124" s="113"/>
      <c r="AF124" s="26"/>
      <c r="AP124"/>
      <c r="AT124"/>
      <c r="AU124"/>
      <c r="AV124"/>
      <c r="AW124"/>
      <c r="AX124"/>
      <c r="AY124"/>
      <c r="BC124"/>
      <c r="BD124"/>
      <c r="BE124"/>
    </row>
    <row r="125" spans="1:57" ht="15.6">
      <c r="A125" s="26"/>
      <c r="B125" s="46">
        <f>+'Ark1'!C492</f>
        <v>2022</v>
      </c>
      <c r="C125" s="46">
        <f>+'Ark1'!E492</f>
        <v>10</v>
      </c>
      <c r="D125" s="46">
        <f>+'Ark1'!Q492</f>
        <v>0</v>
      </c>
      <c r="E125" s="40"/>
      <c r="F125" s="136">
        <f>+'Ark1'!R492</f>
        <v>0</v>
      </c>
      <c r="G125" s="136"/>
      <c r="H125" s="113">
        <f>+'Ark1'!AG492</f>
        <v>0</v>
      </c>
      <c r="I125" s="113"/>
      <c r="J125" s="113">
        <f>+'Ark1'!AH492</f>
        <v>0</v>
      </c>
      <c r="K125" s="113"/>
      <c r="L125" s="136"/>
      <c r="M125" s="136"/>
      <c r="N125" s="136"/>
      <c r="O125" s="136"/>
      <c r="P125" s="136"/>
      <c r="Q125" s="40">
        <f>+'Ark1'!S492</f>
        <v>0</v>
      </c>
      <c r="R125" s="40"/>
      <c r="S125" s="40">
        <f>+'Ark1'!T492</f>
        <v>0</v>
      </c>
      <c r="T125" s="40"/>
      <c r="U125" s="113">
        <f>+'Ark1'!U492</f>
        <v>0</v>
      </c>
      <c r="V125" s="113"/>
      <c r="W125" s="40">
        <f>+'Ark1'!W492</f>
        <v>0</v>
      </c>
      <c r="X125" s="113">
        <f>+'Ark1'!X492</f>
        <v>0</v>
      </c>
      <c r="Y125" s="113">
        <f>+'Ark1'!Y492</f>
        <v>0</v>
      </c>
      <c r="Z125" s="112"/>
      <c r="AA125" s="113">
        <f>+'Ark1'!AA492</f>
        <v>0</v>
      </c>
      <c r="AB125" s="40">
        <f>+'Ark1'!AB492</f>
        <v>0</v>
      </c>
      <c r="AC125" s="40">
        <f>+'Ark1'!AC492</f>
        <v>0</v>
      </c>
      <c r="AD125" s="40" t="e">
        <f t="shared" si="24"/>
        <v>#DIV/0!</v>
      </c>
      <c r="AE125" s="113"/>
      <c r="AF125" s="26"/>
      <c r="AP125"/>
      <c r="AT125"/>
      <c r="AU125"/>
      <c r="AV125"/>
      <c r="AW125"/>
      <c r="AX125"/>
      <c r="AY125"/>
      <c r="BC125"/>
      <c r="BD125"/>
      <c r="BE125"/>
    </row>
    <row r="126" spans="1:57" ht="15.6">
      <c r="A126" s="26"/>
      <c r="B126" s="46">
        <f>+'Ark1'!C493</f>
        <v>2022</v>
      </c>
      <c r="C126" s="46">
        <f>+'Ark1'!E493</f>
        <v>11</v>
      </c>
      <c r="D126" s="46">
        <f>+'Ark1'!Q493</f>
        <v>0</v>
      </c>
      <c r="E126" s="40"/>
      <c r="F126" s="136">
        <f>+'Ark1'!R493</f>
        <v>0</v>
      </c>
      <c r="G126" s="136"/>
      <c r="H126" s="113">
        <f>+'Ark1'!AG493</f>
        <v>0</v>
      </c>
      <c r="I126" s="113"/>
      <c r="J126" s="113">
        <f>+'Ark1'!AH493</f>
        <v>0</v>
      </c>
      <c r="K126" s="113"/>
      <c r="L126" s="136"/>
      <c r="M126" s="136"/>
      <c r="N126" s="136"/>
      <c r="O126" s="136"/>
      <c r="P126" s="136"/>
      <c r="Q126" s="40">
        <f>+'Ark1'!S493</f>
        <v>0</v>
      </c>
      <c r="R126" s="40"/>
      <c r="S126" s="40">
        <f>+'Ark1'!T493</f>
        <v>0</v>
      </c>
      <c r="T126" s="40"/>
      <c r="U126" s="113">
        <f>+'Ark1'!U493</f>
        <v>0</v>
      </c>
      <c r="V126" s="113"/>
      <c r="W126" s="40">
        <f>+'Ark1'!W493</f>
        <v>0</v>
      </c>
      <c r="X126" s="113">
        <f>+'Ark1'!X493</f>
        <v>0</v>
      </c>
      <c r="Y126" s="113">
        <f>+'Ark1'!Y493</f>
        <v>0</v>
      </c>
      <c r="Z126" s="112"/>
      <c r="AA126" s="113">
        <f>+'Ark1'!AA493</f>
        <v>0</v>
      </c>
      <c r="AB126" s="40">
        <f>+'Ark1'!AB493</f>
        <v>0</v>
      </c>
      <c r="AC126" s="40">
        <f>+'Ark1'!AC493</f>
        <v>0</v>
      </c>
      <c r="AD126" s="40" t="e">
        <f t="shared" si="24"/>
        <v>#DIV/0!</v>
      </c>
      <c r="AE126" s="113"/>
      <c r="AF126" s="26"/>
      <c r="AP126"/>
      <c r="AT126"/>
      <c r="AU126"/>
      <c r="AV126"/>
      <c r="AW126"/>
      <c r="AX126"/>
      <c r="AY126"/>
      <c r="BC126"/>
      <c r="BD126"/>
      <c r="BE126"/>
    </row>
    <row r="127" spans="1:57" ht="15.6">
      <c r="A127" s="26"/>
      <c r="B127" s="46">
        <f>+'Ark1'!C494</f>
        <v>2022</v>
      </c>
      <c r="C127" s="46">
        <f>+'Ark1'!E494</f>
        <v>12</v>
      </c>
      <c r="D127" s="46">
        <f>+'Ark1'!Q494</f>
        <v>1</v>
      </c>
      <c r="E127" s="40"/>
      <c r="F127" s="136">
        <f>+'Ark1'!R494</f>
        <v>1</v>
      </c>
      <c r="G127" s="136"/>
      <c r="H127" s="113">
        <f>+'Ark1'!AG494</f>
        <v>3.5893754486719311E-2</v>
      </c>
      <c r="I127" s="113"/>
      <c r="J127" s="113">
        <f>+'Ark1'!AH494</f>
        <v>3.6490046731586512E-2</v>
      </c>
      <c r="K127" s="113"/>
      <c r="L127" s="136"/>
      <c r="M127" s="136"/>
      <c r="N127" s="136"/>
      <c r="O127" s="136"/>
      <c r="P127" s="136"/>
      <c r="Q127" s="40">
        <f>+'Ark1'!S494</f>
        <v>9</v>
      </c>
      <c r="R127" s="40"/>
      <c r="S127" s="40">
        <f>+'Ark1'!T494</f>
        <v>8</v>
      </c>
      <c r="T127" s="40"/>
      <c r="U127" s="113">
        <f>+'Ark1'!U494</f>
        <v>15</v>
      </c>
      <c r="V127" s="113"/>
      <c r="W127" s="40">
        <f>+'Ark1'!W494</f>
        <v>0</v>
      </c>
      <c r="X127" s="113">
        <f>+'Ark1'!X494</f>
        <v>0</v>
      </c>
      <c r="Y127" s="113">
        <f>+'Ark1'!Y494</f>
        <v>0</v>
      </c>
      <c r="Z127" s="112"/>
      <c r="AA127" s="113">
        <f>+'Ark1'!AA494</f>
        <v>0</v>
      </c>
      <c r="AB127" s="40">
        <f>+'Ark1'!AB494</f>
        <v>0</v>
      </c>
      <c r="AC127" s="40">
        <f>+'Ark1'!AC494</f>
        <v>0</v>
      </c>
      <c r="AD127" s="40">
        <f t="shared" si="24"/>
        <v>1.6666666666666667</v>
      </c>
      <c r="AE127" s="113"/>
      <c r="AF127" s="26"/>
      <c r="AP127"/>
      <c r="AT127"/>
      <c r="AU127"/>
      <c r="AV127"/>
      <c r="AW127"/>
      <c r="AX127"/>
      <c r="AY127"/>
      <c r="BC127"/>
      <c r="BD127"/>
      <c r="BE127"/>
    </row>
    <row r="128" spans="1:57" ht="15.6">
      <c r="A128" s="26"/>
      <c r="B128" s="46">
        <f>+'Ark1'!C495</f>
        <v>2022</v>
      </c>
      <c r="C128" s="46">
        <f>+'Ark1'!E495</f>
        <v>13</v>
      </c>
      <c r="D128" s="46">
        <f>+'Ark1'!Q495</f>
        <v>0</v>
      </c>
      <c r="E128" s="40"/>
      <c r="F128" s="136">
        <f>+'Ark1'!R495</f>
        <v>0</v>
      </c>
      <c r="G128" s="136"/>
      <c r="H128" s="113">
        <f>+'Ark1'!AG495</f>
        <v>0</v>
      </c>
      <c r="I128" s="113"/>
      <c r="J128" s="113">
        <f>+'Ark1'!AH495</f>
        <v>0</v>
      </c>
      <c r="K128" s="113"/>
      <c r="L128" s="136"/>
      <c r="M128" s="136"/>
      <c r="N128" s="136"/>
      <c r="O128" s="136"/>
      <c r="P128" s="136"/>
      <c r="Q128" s="40">
        <f>+'Ark1'!S495</f>
        <v>0</v>
      </c>
      <c r="R128" s="40"/>
      <c r="S128" s="40">
        <f>+'Ark1'!T495</f>
        <v>0</v>
      </c>
      <c r="T128" s="40"/>
      <c r="U128" s="113">
        <f>+'Ark1'!U495</f>
        <v>0</v>
      </c>
      <c r="V128" s="113"/>
      <c r="W128" s="40">
        <f>+'Ark1'!W495</f>
        <v>0</v>
      </c>
      <c r="X128" s="113">
        <f>+'Ark1'!X495</f>
        <v>0</v>
      </c>
      <c r="Y128" s="113">
        <f>+'Ark1'!Y495</f>
        <v>0</v>
      </c>
      <c r="Z128" s="112"/>
      <c r="AA128" s="113">
        <f>+'Ark1'!AA495</f>
        <v>0</v>
      </c>
      <c r="AB128" s="40">
        <f>+'Ark1'!AB495</f>
        <v>0</v>
      </c>
      <c r="AC128" s="40">
        <f>+'Ark1'!AC495</f>
        <v>0</v>
      </c>
      <c r="AD128" s="40" t="e">
        <f t="shared" si="24"/>
        <v>#DIV/0!</v>
      </c>
      <c r="AE128" s="113"/>
      <c r="AF128" s="26"/>
      <c r="AP128"/>
      <c r="AT128"/>
      <c r="AU128"/>
      <c r="AV128"/>
      <c r="AW128"/>
      <c r="AX128"/>
      <c r="AY128"/>
      <c r="BC128"/>
      <c r="BD128"/>
      <c r="BE128"/>
    </row>
    <row r="129" spans="1:57" ht="15.6">
      <c r="A129" s="26"/>
      <c r="B129" s="46">
        <f>+'Ark1'!C496</f>
        <v>2022</v>
      </c>
      <c r="C129" s="46">
        <f>+'Ark1'!E496</f>
        <v>14</v>
      </c>
      <c r="D129" s="46">
        <f>+'Ark1'!Q496</f>
        <v>1</v>
      </c>
      <c r="E129" s="40"/>
      <c r="F129" s="136">
        <f>+'Ark1'!R496</f>
        <v>15</v>
      </c>
      <c r="G129" s="136"/>
      <c r="H129" s="113">
        <f>+'Ark1'!AG496</f>
        <v>0.53840631730078969</v>
      </c>
      <c r="I129" s="113"/>
      <c r="J129" s="113">
        <f>+'Ark1'!AH496</f>
        <v>0.71033957637488399</v>
      </c>
      <c r="K129" s="113"/>
      <c r="L129" s="136"/>
      <c r="M129" s="136"/>
      <c r="N129" s="136"/>
      <c r="O129" s="136"/>
      <c r="P129" s="136"/>
      <c r="Q129" s="40">
        <f>+'Ark1'!S496</f>
        <v>8.3333333333333357</v>
      </c>
      <c r="R129" s="40"/>
      <c r="S129" s="40">
        <f>+'Ark1'!T496</f>
        <v>7</v>
      </c>
      <c r="T129" s="40"/>
      <c r="U129" s="113">
        <f>+'Ark1'!U496</f>
        <v>19.466666666666665</v>
      </c>
      <c r="V129" s="113"/>
      <c r="W129" s="40">
        <f>+'Ark1'!W496</f>
        <v>20</v>
      </c>
      <c r="X129" s="113">
        <f>+'Ark1'!X496</f>
        <v>80</v>
      </c>
      <c r="Y129" s="113">
        <f>+'Ark1'!Y496</f>
        <v>20</v>
      </c>
      <c r="Z129" s="112"/>
      <c r="AA129" s="113">
        <f>+'Ark1'!AA496</f>
        <v>4.1257995858042253</v>
      </c>
      <c r="AB129" s="40">
        <f>+'Ark1'!AB496</f>
        <v>1.3984117975601951</v>
      </c>
      <c r="AC129" s="40">
        <f>+'Ark1'!AC496</f>
        <v>1.9663841605003505</v>
      </c>
      <c r="AD129" s="40">
        <f t="shared" si="24"/>
        <v>2.335999999999999</v>
      </c>
      <c r="AE129" s="113"/>
      <c r="AF129" s="26"/>
      <c r="AP129"/>
      <c r="AT129"/>
      <c r="AU129"/>
      <c r="AV129"/>
      <c r="AW129"/>
      <c r="AX129"/>
      <c r="AY129"/>
      <c r="BC129"/>
      <c r="BD129"/>
      <c r="BE129"/>
    </row>
    <row r="130" spans="1:57" ht="15.6">
      <c r="A130" s="26"/>
      <c r="B130" s="46">
        <f>+'Ark1'!C497</f>
        <v>2022</v>
      </c>
      <c r="C130" s="46">
        <f>+'Ark1'!E497</f>
        <v>15</v>
      </c>
      <c r="D130" s="46">
        <f>+'Ark1'!Q497</f>
        <v>0</v>
      </c>
      <c r="E130" s="40"/>
      <c r="F130" s="136">
        <f>+'Ark1'!R497</f>
        <v>0</v>
      </c>
      <c r="G130" s="136"/>
      <c r="H130" s="113">
        <f>+'Ark1'!AG497</f>
        <v>0</v>
      </c>
      <c r="I130" s="113"/>
      <c r="J130" s="113">
        <f>+'Ark1'!AH497</f>
        <v>0</v>
      </c>
      <c r="K130" s="113"/>
      <c r="L130" s="136"/>
      <c r="M130" s="136"/>
      <c r="N130" s="136"/>
      <c r="O130" s="136"/>
      <c r="P130" s="136"/>
      <c r="Q130" s="40">
        <f>+'Ark1'!S497</f>
        <v>0</v>
      </c>
      <c r="R130" s="40"/>
      <c r="S130" s="40">
        <f>+'Ark1'!T497</f>
        <v>0</v>
      </c>
      <c r="T130" s="40"/>
      <c r="U130" s="113">
        <f>+'Ark1'!U497</f>
        <v>0</v>
      </c>
      <c r="V130" s="113"/>
      <c r="W130" s="40">
        <f>+'Ark1'!W497</f>
        <v>0</v>
      </c>
      <c r="X130" s="113">
        <f>+'Ark1'!X497</f>
        <v>0</v>
      </c>
      <c r="Y130" s="113">
        <f>+'Ark1'!Y497</f>
        <v>0</v>
      </c>
      <c r="Z130" s="112"/>
      <c r="AA130" s="113">
        <f>+'Ark1'!AA497</f>
        <v>0</v>
      </c>
      <c r="AB130" s="40">
        <f>+'Ark1'!AB497</f>
        <v>0</v>
      </c>
      <c r="AC130" s="40">
        <f>+'Ark1'!AC497</f>
        <v>0</v>
      </c>
      <c r="AD130" s="40" t="e">
        <f t="shared" si="24"/>
        <v>#DIV/0!</v>
      </c>
      <c r="AE130" s="113"/>
      <c r="AF130" s="26"/>
      <c r="AP130"/>
      <c r="AT130"/>
      <c r="AU130"/>
      <c r="AV130"/>
      <c r="AW130"/>
      <c r="AX130"/>
      <c r="AY130"/>
      <c r="BC130"/>
      <c r="BD130"/>
      <c r="BE130"/>
    </row>
    <row r="131" spans="1:57" ht="15.6">
      <c r="A131" s="26"/>
      <c r="B131" s="46">
        <f>+'Ark1'!C498</f>
        <v>2022</v>
      </c>
      <c r="C131" s="46">
        <f>+'Ark1'!E498</f>
        <v>16</v>
      </c>
      <c r="D131" s="46">
        <f>+'Ark1'!Q498</f>
        <v>3</v>
      </c>
      <c r="E131" s="40"/>
      <c r="F131" s="136">
        <f>+'Ark1'!R498</f>
        <v>53</v>
      </c>
      <c r="G131" s="136"/>
      <c r="H131" s="113">
        <f>+'Ark1'!AG498</f>
        <v>1.9023689877961236</v>
      </c>
      <c r="I131" s="113"/>
      <c r="J131" s="113">
        <f>+'Ark1'!AH498</f>
        <v>1.7512789761379419</v>
      </c>
      <c r="K131" s="113"/>
      <c r="L131" s="136"/>
      <c r="M131" s="136"/>
      <c r="N131" s="136"/>
      <c r="O131" s="136"/>
      <c r="P131" s="136"/>
      <c r="Q131" s="40">
        <f>+'Ark1'!S498</f>
        <v>6.754716981132078</v>
      </c>
      <c r="R131" s="40"/>
      <c r="S131" s="40">
        <f>+'Ark1'!T498</f>
        <v>4.8490566037735849</v>
      </c>
      <c r="T131" s="40"/>
      <c r="U131" s="113">
        <f>+'Ark1'!U498</f>
        <v>13.58301886792453</v>
      </c>
      <c r="V131" s="113"/>
      <c r="W131" s="40">
        <f>+'Ark1'!W498</f>
        <v>1.886792452830188</v>
      </c>
      <c r="X131" s="113">
        <f>+'Ark1'!X498</f>
        <v>22.641509433962256</v>
      </c>
      <c r="Y131" s="113">
        <f>+'Ark1'!Y498</f>
        <v>5.6603773584905639</v>
      </c>
      <c r="Z131" s="112"/>
      <c r="AA131" s="113">
        <f>+'Ark1'!AA498</f>
        <v>4.0411438624014773</v>
      </c>
      <c r="AB131" s="40">
        <f>+'Ark1'!AB498</f>
        <v>1.1959942635275842</v>
      </c>
      <c r="AC131" s="40">
        <f>+'Ark1'!AC498</f>
        <v>1.4716981132075473</v>
      </c>
      <c r="AD131" s="40">
        <f t="shared" si="24"/>
        <v>2.0108938547486028</v>
      </c>
      <c r="AE131" s="113"/>
      <c r="AF131" s="26"/>
      <c r="AP131"/>
      <c r="AT131"/>
      <c r="AU131"/>
      <c r="AV131"/>
      <c r="AW131"/>
      <c r="AX131"/>
      <c r="AY131"/>
      <c r="BC131"/>
      <c r="BD131"/>
      <c r="BE131"/>
    </row>
    <row r="132" spans="1:57" ht="15.6">
      <c r="A132" s="26"/>
      <c r="B132" s="46">
        <f>+'Ark1'!C499</f>
        <v>2022</v>
      </c>
      <c r="C132" s="46">
        <f>+'Ark1'!E499</f>
        <v>17</v>
      </c>
      <c r="D132" s="46">
        <f>+'Ark1'!Q499</f>
        <v>1</v>
      </c>
      <c r="E132" s="40"/>
      <c r="F132" s="136">
        <f>+'Ark1'!R499</f>
        <v>9</v>
      </c>
      <c r="G132" s="136"/>
      <c r="H132" s="113">
        <f>+'Ark1'!AG499</f>
        <v>0.32304379038047371</v>
      </c>
      <c r="I132" s="113"/>
      <c r="J132" s="113">
        <f>+'Ark1'!AH499</f>
        <v>0.1077672713472855</v>
      </c>
      <c r="K132" s="113"/>
      <c r="L132" s="136"/>
      <c r="M132" s="136"/>
      <c r="N132" s="136"/>
      <c r="O132" s="136"/>
      <c r="P132" s="136"/>
      <c r="Q132" s="40">
        <f>+'Ark1'!S499</f>
        <v>7.1111111111111116</v>
      </c>
      <c r="R132" s="40"/>
      <c r="S132" s="40">
        <f>+'Ark1'!T499</f>
        <v>3.4444444444444442</v>
      </c>
      <c r="T132" s="40"/>
      <c r="U132" s="113">
        <f>+'Ark1'!U499</f>
        <v>4.9222222222222225</v>
      </c>
      <c r="V132" s="113"/>
      <c r="W132" s="40">
        <f>+'Ark1'!W499</f>
        <v>0</v>
      </c>
      <c r="X132" s="113">
        <f>+'Ark1'!X499</f>
        <v>0</v>
      </c>
      <c r="Y132" s="113">
        <f>+'Ark1'!Y499</f>
        <v>0</v>
      </c>
      <c r="Z132" s="112"/>
      <c r="AA132" s="113">
        <f>+'Ark1'!AA499</f>
        <v>1.0097059833632287</v>
      </c>
      <c r="AB132" s="40">
        <f>+'Ark1'!AB499</f>
        <v>0.87488976377909189</v>
      </c>
      <c r="AC132" s="40">
        <f>+'Ark1'!AC499</f>
        <v>1.3425606637327296</v>
      </c>
      <c r="AD132" s="40">
        <f t="shared" si="24"/>
        <v>0.69218749999999996</v>
      </c>
      <c r="AE132" s="113"/>
      <c r="AF132" s="26"/>
      <c r="AP132"/>
      <c r="AT132"/>
      <c r="AU132"/>
      <c r="AV132"/>
      <c r="AW132"/>
      <c r="AX132"/>
      <c r="AY132"/>
      <c r="BC132"/>
      <c r="BD132"/>
      <c r="BE132"/>
    </row>
    <row r="133" spans="1:57" ht="15.6">
      <c r="A133" s="26"/>
      <c r="B133" s="46">
        <f>+'Ark1'!C500</f>
        <v>2022</v>
      </c>
      <c r="C133" s="46">
        <f>+'Ark1'!E500</f>
        <v>18</v>
      </c>
      <c r="D133" s="46">
        <f>+'Ark1'!Q500</f>
        <v>4</v>
      </c>
      <c r="E133" s="40"/>
      <c r="F133" s="136">
        <f>+'Ark1'!R500</f>
        <v>29</v>
      </c>
      <c r="G133" s="136"/>
      <c r="H133" s="113">
        <f>+'Ark1'!AG500</f>
        <v>1.0409188801148601</v>
      </c>
      <c r="I133" s="113"/>
      <c r="J133" s="113">
        <f>+'Ark1'!AH500</f>
        <v>0.80813290161553619</v>
      </c>
      <c r="K133" s="113"/>
      <c r="L133" s="136"/>
      <c r="M133" s="136"/>
      <c r="N133" s="136"/>
      <c r="O133" s="136"/>
      <c r="P133" s="136"/>
      <c r="Q133" s="40">
        <f>+'Ark1'!S500</f>
        <v>8.6551724137931032</v>
      </c>
      <c r="R133" s="40"/>
      <c r="S133" s="40">
        <f>+'Ark1'!T500</f>
        <v>5.862068965517242</v>
      </c>
      <c r="T133" s="40"/>
      <c r="U133" s="113">
        <f>+'Ark1'!U500</f>
        <v>11.455172413793107</v>
      </c>
      <c r="V133" s="113"/>
      <c r="W133" s="40">
        <f>+'Ark1'!W500</f>
        <v>0</v>
      </c>
      <c r="X133" s="113">
        <f>+'Ark1'!X500</f>
        <v>3.4482758620689653</v>
      </c>
      <c r="Y133" s="113">
        <f>+'Ark1'!Y500</f>
        <v>3.4482758620689653</v>
      </c>
      <c r="Z133" s="112"/>
      <c r="AA133" s="113">
        <f>+'Ark1'!AA500</f>
        <v>2.7774443980152954</v>
      </c>
      <c r="AB133" s="40">
        <f>+'Ark1'!AB500</f>
        <v>0.60320192015641394</v>
      </c>
      <c r="AC133" s="40">
        <f>+'Ark1'!AC500</f>
        <v>0.81892014393365375</v>
      </c>
      <c r="AD133" s="40">
        <f t="shared" si="24"/>
        <v>1.323505976095618</v>
      </c>
      <c r="AE133" s="113"/>
      <c r="AF133" s="26"/>
      <c r="AP133"/>
      <c r="AT133"/>
      <c r="AU133"/>
      <c r="AV133"/>
      <c r="AW133"/>
      <c r="AX133"/>
      <c r="AY133"/>
      <c r="BC133"/>
      <c r="BD133"/>
      <c r="BE133"/>
    </row>
    <row r="134" spans="1:57" ht="15.6">
      <c r="A134" s="26"/>
      <c r="B134" s="46">
        <f>+'Ark1'!C501</f>
        <v>2022</v>
      </c>
      <c r="C134" s="46">
        <f>+'Ark1'!E501</f>
        <v>19</v>
      </c>
      <c r="D134" s="46">
        <f>+'Ark1'!Q501</f>
        <v>10</v>
      </c>
      <c r="E134" s="40"/>
      <c r="F134" s="136">
        <f>+'Ark1'!R501</f>
        <v>110</v>
      </c>
      <c r="G134" s="136"/>
      <c r="H134" s="113">
        <f>+'Ark1'!AG501</f>
        <v>3.9483129935391248</v>
      </c>
      <c r="I134" s="113"/>
      <c r="J134" s="113">
        <f>+'Ark1'!AH501</f>
        <v>3.42909132485629</v>
      </c>
      <c r="K134" s="113"/>
      <c r="L134" s="136"/>
      <c r="M134" s="136"/>
      <c r="N134" s="136"/>
      <c r="O134" s="136"/>
      <c r="P134" s="136"/>
      <c r="Q134" s="40">
        <f>+'Ark1'!S501</f>
        <v>8.9090909090909083</v>
      </c>
      <c r="R134" s="40"/>
      <c r="S134" s="40">
        <f>+'Ark1'!T501</f>
        <v>6.5272727272727282</v>
      </c>
      <c r="T134" s="40"/>
      <c r="U134" s="113">
        <f>+'Ark1'!U501</f>
        <v>12.814545454545456</v>
      </c>
      <c r="V134" s="113"/>
      <c r="W134" s="40">
        <f>+'Ark1'!W501</f>
        <v>2.7272727272727271</v>
      </c>
      <c r="X134" s="113">
        <f>+'Ark1'!X501</f>
        <v>15.454545454545457</v>
      </c>
      <c r="Y134" s="113">
        <f>+'Ark1'!Y501</f>
        <v>0</v>
      </c>
      <c r="Z134" s="112"/>
      <c r="AA134" s="113">
        <f>+'Ark1'!AA501</f>
        <v>3.1536655833442842</v>
      </c>
      <c r="AB134" s="40">
        <f>+'Ark1'!AB501</f>
        <v>0.64024788587852821</v>
      </c>
      <c r="AC134" s="40">
        <f>+'Ark1'!AC501</f>
        <v>1.0419308205014097</v>
      </c>
      <c r="AD134" s="40">
        <f t="shared" si="24"/>
        <v>1.4383673469387759</v>
      </c>
      <c r="AE134" s="113"/>
      <c r="AF134" s="26"/>
      <c r="AP134"/>
      <c r="AT134"/>
      <c r="AU134"/>
      <c r="AV134"/>
      <c r="AW134"/>
      <c r="AX134"/>
      <c r="AY134"/>
      <c r="BC134"/>
      <c r="BD134"/>
      <c r="BE134"/>
    </row>
    <row r="135" spans="1:57" ht="15.6">
      <c r="A135" s="26"/>
      <c r="B135" s="46">
        <f>+'Ark1'!C502</f>
        <v>2022</v>
      </c>
      <c r="C135" s="46">
        <f>+'Ark1'!E502</f>
        <v>20</v>
      </c>
      <c r="D135" s="46">
        <f>+'Ark1'!Q502</f>
        <v>14</v>
      </c>
      <c r="E135" s="40"/>
      <c r="F135" s="136">
        <f>+'Ark1'!R502</f>
        <v>64</v>
      </c>
      <c r="G135" s="136"/>
      <c r="H135" s="113">
        <f>+'Ark1'!AG502</f>
        <v>2.2972002871500359</v>
      </c>
      <c r="I135" s="113"/>
      <c r="J135" s="113">
        <f>+'Ark1'!AH502</f>
        <v>2.5406803204312638</v>
      </c>
      <c r="K135" s="113"/>
      <c r="L135" s="136"/>
      <c r="M135" s="136"/>
      <c r="N135" s="136"/>
      <c r="O135" s="136"/>
      <c r="P135" s="136"/>
      <c r="Q135" s="40">
        <f>+'Ark1'!S502</f>
        <v>9.296875</v>
      </c>
      <c r="R135" s="40"/>
      <c r="S135" s="40">
        <f>+'Ark1'!T502</f>
        <v>7.015625</v>
      </c>
      <c r="T135" s="40"/>
      <c r="U135" s="113">
        <f>+'Ark1'!U502</f>
        <v>16.318749999999994</v>
      </c>
      <c r="V135" s="113"/>
      <c r="W135" s="40">
        <f>+'Ark1'!W502</f>
        <v>4.6875</v>
      </c>
      <c r="X135" s="113">
        <f>+'Ark1'!X502</f>
        <v>42.1875</v>
      </c>
      <c r="Y135" s="113">
        <f>+'Ark1'!Y502</f>
        <v>4.6875</v>
      </c>
      <c r="Z135" s="112"/>
      <c r="AA135" s="113">
        <f>+'Ark1'!AA502</f>
        <v>2.8060133530509281</v>
      </c>
      <c r="AB135" s="40">
        <f>+'Ark1'!AB502</f>
        <v>1.2459896606212271</v>
      </c>
      <c r="AC135" s="40">
        <f>+'Ark1'!AC502</f>
        <v>1.0678861640526109</v>
      </c>
      <c r="AD135" s="40">
        <f t="shared" si="24"/>
        <v>1.7552941176470582</v>
      </c>
      <c r="AE135" s="113"/>
      <c r="AF135" s="26"/>
      <c r="AP135"/>
      <c r="AT135"/>
      <c r="AU135"/>
      <c r="AV135"/>
      <c r="AW135"/>
      <c r="AX135"/>
      <c r="AY135"/>
      <c r="BC135"/>
      <c r="BD135"/>
      <c r="BE135"/>
    </row>
    <row r="136" spans="1:57" ht="15.6">
      <c r="A136" s="26"/>
      <c r="B136" s="46">
        <f>+'Ark1'!C503</f>
        <v>2022</v>
      </c>
      <c r="C136" s="46">
        <f>+'Ark1'!E503</f>
        <v>21</v>
      </c>
      <c r="D136" s="46">
        <f>+'Ark1'!Q503</f>
        <v>6</v>
      </c>
      <c r="E136" s="40"/>
      <c r="F136" s="136">
        <f>+'Ark1'!R503</f>
        <v>32</v>
      </c>
      <c r="G136" s="136"/>
      <c r="H136" s="113">
        <f>+'Ark1'!AG503</f>
        <v>1.1486001435750179</v>
      </c>
      <c r="I136" s="113"/>
      <c r="J136" s="113">
        <f>+'Ark1'!AH503</f>
        <v>1.3092628767293242</v>
      </c>
      <c r="K136" s="113"/>
      <c r="L136" s="136"/>
      <c r="M136" s="136"/>
      <c r="N136" s="136"/>
      <c r="O136" s="136"/>
      <c r="P136" s="136"/>
      <c r="Q136" s="40">
        <f>+'Ark1'!S503</f>
        <v>8.21875</v>
      </c>
      <c r="R136" s="40"/>
      <c r="S136" s="40">
        <f>+'Ark1'!T503</f>
        <v>6.3125</v>
      </c>
      <c r="T136" s="40"/>
      <c r="U136" s="113">
        <f>+'Ark1'!U503</f>
        <v>16.818749999999994</v>
      </c>
      <c r="V136" s="113"/>
      <c r="W136" s="40">
        <f>+'Ark1'!W503</f>
        <v>6.25</v>
      </c>
      <c r="X136" s="113">
        <f>+'Ark1'!X503</f>
        <v>50</v>
      </c>
      <c r="Y136" s="113">
        <f>+'Ark1'!Y503</f>
        <v>25</v>
      </c>
      <c r="Z136" s="112"/>
      <c r="AA136" s="113">
        <f>+'Ark1'!AA503</f>
        <v>6.2110001962244459</v>
      </c>
      <c r="AB136" s="40">
        <f>+'Ark1'!AB503</f>
        <v>1.4733969042657855</v>
      </c>
      <c r="AC136" s="40">
        <f>+'Ark1'!AC503</f>
        <v>1.5296547813150525</v>
      </c>
      <c r="AD136" s="40">
        <f t="shared" si="24"/>
        <v>2.0463878326996192</v>
      </c>
      <c r="AE136" s="113"/>
      <c r="AF136" s="26"/>
      <c r="AP136"/>
      <c r="AT136"/>
      <c r="AU136"/>
      <c r="AV136"/>
      <c r="AW136"/>
      <c r="AX136"/>
      <c r="AY136"/>
      <c r="BC136"/>
      <c r="BD136"/>
      <c r="BE136"/>
    </row>
    <row r="137" spans="1:57" ht="15.6">
      <c r="A137" s="26"/>
      <c r="B137" s="46">
        <f>+'Ark1'!C504</f>
        <v>2022</v>
      </c>
      <c r="C137" s="46">
        <f>+'Ark1'!E504</f>
        <v>22</v>
      </c>
      <c r="D137" s="46">
        <f>+'Ark1'!Q504</f>
        <v>48</v>
      </c>
      <c r="E137" s="40"/>
      <c r="F137" s="136">
        <f>+'Ark1'!R504</f>
        <v>356</v>
      </c>
      <c r="G137" s="136"/>
      <c r="H137" s="113">
        <f>+'Ark1'!AG504</f>
        <v>12.778176597272072</v>
      </c>
      <c r="I137" s="113"/>
      <c r="J137" s="113">
        <f>+'Ark1'!AH504</f>
        <v>12.044148091205663</v>
      </c>
      <c r="K137" s="113"/>
      <c r="L137" s="136"/>
      <c r="M137" s="136"/>
      <c r="N137" s="136"/>
      <c r="O137" s="136"/>
      <c r="P137" s="136"/>
      <c r="Q137" s="40">
        <f>+'Ark1'!S504</f>
        <v>8.8623595505617985</v>
      </c>
      <c r="R137" s="40"/>
      <c r="S137" s="40">
        <f>+'Ark1'!T504</f>
        <v>5.8595505617977519</v>
      </c>
      <c r="T137" s="40"/>
      <c r="U137" s="113">
        <f>+'Ark1'!U504</f>
        <v>13.907303370786527</v>
      </c>
      <c r="V137" s="113"/>
      <c r="W137" s="40">
        <f>+'Ark1'!W504</f>
        <v>6.179775280898876</v>
      </c>
      <c r="X137" s="113">
        <f>+'Ark1'!X504</f>
        <v>26.966292134831448</v>
      </c>
      <c r="Y137" s="113">
        <f>+'Ark1'!Y504</f>
        <v>2.2471910112359552</v>
      </c>
      <c r="Z137" s="112"/>
      <c r="AA137" s="113">
        <f>+'Ark1'!AA504</f>
        <v>4.0820176394877858</v>
      </c>
      <c r="AB137" s="40">
        <f>+'Ark1'!AB504</f>
        <v>1.7419603592491111</v>
      </c>
      <c r="AC137" s="40">
        <f>+'Ark1'!AC504</f>
        <v>1.8489121673296656</v>
      </c>
      <c r="AD137" s="40">
        <f t="shared" si="24"/>
        <v>1.5692551505546761</v>
      </c>
      <c r="AE137" s="113"/>
      <c r="AF137" s="26"/>
      <c r="AP137"/>
      <c r="AT137"/>
      <c r="AU137"/>
      <c r="AV137"/>
      <c r="AW137"/>
      <c r="AX137"/>
      <c r="AY137"/>
      <c r="BC137"/>
      <c r="BD137"/>
      <c r="BE137"/>
    </row>
    <row r="138" spans="1:57" ht="15.6">
      <c r="A138" s="26"/>
      <c r="B138" s="46">
        <f>+'Ark1'!C505</f>
        <v>2022</v>
      </c>
      <c r="C138" s="46">
        <f>+'Ark1'!E505</f>
        <v>23</v>
      </c>
      <c r="D138" s="46">
        <f>+'Ark1'!Q505</f>
        <v>10</v>
      </c>
      <c r="E138" s="40"/>
      <c r="F138" s="136">
        <f>+'Ark1'!R505</f>
        <v>106</v>
      </c>
      <c r="G138" s="136"/>
      <c r="H138" s="113">
        <f>+'Ark1'!AG505</f>
        <v>3.8047379755922472</v>
      </c>
      <c r="I138" s="113"/>
      <c r="J138" s="113">
        <f>+'Ark1'!AH505</f>
        <v>3.1084654475747495</v>
      </c>
      <c r="K138" s="113"/>
      <c r="L138" s="136"/>
      <c r="M138" s="136"/>
      <c r="N138" s="136"/>
      <c r="O138" s="136"/>
      <c r="P138" s="136"/>
      <c r="Q138" s="40">
        <f>+'Ark1'!S505</f>
        <v>7.3773584905660385</v>
      </c>
      <c r="R138" s="40"/>
      <c r="S138" s="40">
        <f>+'Ark1'!T505</f>
        <v>4.6603773584905639</v>
      </c>
      <c r="T138" s="40"/>
      <c r="U138" s="113">
        <f>+'Ark1'!U505</f>
        <v>12.054716981132078</v>
      </c>
      <c r="V138" s="113"/>
      <c r="W138" s="40">
        <f>+'Ark1'!W505</f>
        <v>0.94339622641509413</v>
      </c>
      <c r="X138" s="113">
        <f>+'Ark1'!X505</f>
        <v>16.037735849056602</v>
      </c>
      <c r="Y138" s="113">
        <f>+'Ark1'!Y505</f>
        <v>0</v>
      </c>
      <c r="Z138" s="112"/>
      <c r="AA138" s="113">
        <f>+'Ark1'!AA505</f>
        <v>3.2830649530489242</v>
      </c>
      <c r="AB138" s="40">
        <f>+'Ark1'!AB505</f>
        <v>2.1563982470282248</v>
      </c>
      <c r="AC138" s="40">
        <f>+'Ark1'!AC505</f>
        <v>1.5472848553638436</v>
      </c>
      <c r="AD138" s="40">
        <f t="shared" si="24"/>
        <v>1.6340153452685424</v>
      </c>
      <c r="AE138" s="113"/>
      <c r="AF138" s="26"/>
      <c r="AP138"/>
      <c r="AT138"/>
      <c r="AU138"/>
      <c r="AV138"/>
      <c r="AW138"/>
      <c r="AX138"/>
      <c r="AY138"/>
      <c r="BC138"/>
      <c r="BD138"/>
      <c r="BE138"/>
    </row>
    <row r="139" spans="1:57" ht="15.6">
      <c r="A139" s="26"/>
      <c r="B139" s="46">
        <f>+'Ark1'!C506</f>
        <v>2022</v>
      </c>
      <c r="C139" s="46">
        <f>+'Ark1'!E506</f>
        <v>24</v>
      </c>
      <c r="D139" s="46">
        <f>+'Ark1'!Q506</f>
        <v>74</v>
      </c>
      <c r="E139" s="40"/>
      <c r="F139" s="136">
        <f>+'Ark1'!R506</f>
        <v>591</v>
      </c>
      <c r="G139" s="136"/>
      <c r="H139" s="113">
        <f>+'Ark1'!AG506</f>
        <v>21.213208901651111</v>
      </c>
      <c r="I139" s="113"/>
      <c r="J139" s="113">
        <f>+'Ark1'!AH506</f>
        <v>20.945043556952442</v>
      </c>
      <c r="K139" s="113"/>
      <c r="L139" s="136"/>
      <c r="M139" s="136"/>
      <c r="N139" s="136"/>
      <c r="O139" s="136"/>
      <c r="P139" s="136"/>
      <c r="Q139" s="40">
        <f>+'Ark1'!S506</f>
        <v>8.9966159052453474</v>
      </c>
      <c r="R139" s="40"/>
      <c r="S139" s="40">
        <f>+'Ark1'!T506</f>
        <v>6.5076142131979671</v>
      </c>
      <c r="T139" s="40"/>
      <c r="U139" s="113">
        <f>+'Ark1'!U506</f>
        <v>14.568358714043995</v>
      </c>
      <c r="V139" s="113"/>
      <c r="W139" s="40">
        <f>+'Ark1'!W506</f>
        <v>7.1065989847715754</v>
      </c>
      <c r="X139" s="113">
        <f>+'Ark1'!X506</f>
        <v>28.257191201353638</v>
      </c>
      <c r="Y139" s="113">
        <f>+'Ark1'!Y506</f>
        <v>1.015228426395939</v>
      </c>
      <c r="Z139" s="112"/>
      <c r="AA139" s="113">
        <f>+'Ark1'!AA506</f>
        <v>3.1983335095794088</v>
      </c>
      <c r="AB139" s="40">
        <f>+'Ark1'!AB506</f>
        <v>1.2571240186734529</v>
      </c>
      <c r="AC139" s="40">
        <f>+'Ark1'!AC506</f>
        <v>1.4459908610667911</v>
      </c>
      <c r="AD139" s="40">
        <f t="shared" si="24"/>
        <v>1.6193154034229831</v>
      </c>
      <c r="AE139" s="113"/>
      <c r="AF139" s="26"/>
      <c r="AP139"/>
      <c r="AT139"/>
      <c r="AU139"/>
      <c r="AV139"/>
      <c r="AW139"/>
      <c r="AX139"/>
      <c r="AY139"/>
      <c r="BC139"/>
      <c r="BD139"/>
      <c r="BE139"/>
    </row>
    <row r="140" spans="1:57" ht="15.6">
      <c r="A140" s="26"/>
      <c r="B140" s="46">
        <f>+'Ark1'!C507</f>
        <v>2022</v>
      </c>
      <c r="C140" s="46">
        <f>+'Ark1'!E507</f>
        <v>25</v>
      </c>
      <c r="D140" s="46">
        <f>+'Ark1'!Q507</f>
        <v>78</v>
      </c>
      <c r="E140" s="40"/>
      <c r="F140" s="136">
        <f>+'Ark1'!R507</f>
        <v>598</v>
      </c>
      <c r="G140" s="136"/>
      <c r="H140" s="113">
        <f>+'Ark1'!AG507</f>
        <v>21.464465183058152</v>
      </c>
      <c r="I140" s="113"/>
      <c r="J140" s="113">
        <f>+'Ark1'!AH507</f>
        <v>21.617676751704703</v>
      </c>
      <c r="K140" s="113"/>
      <c r="L140" s="136"/>
      <c r="M140" s="136"/>
      <c r="N140" s="136"/>
      <c r="O140" s="136"/>
      <c r="P140" s="136"/>
      <c r="Q140" s="40">
        <f>+'Ark1'!S507</f>
        <v>8.5418060200668897</v>
      </c>
      <c r="R140" s="40"/>
      <c r="S140" s="40">
        <f>+'Ark1'!T507</f>
        <v>5.8545150501672252</v>
      </c>
      <c r="T140" s="40"/>
      <c r="U140" s="113">
        <f>+'Ark1'!U507</f>
        <v>14.860200668896324</v>
      </c>
      <c r="V140" s="113"/>
      <c r="W140" s="40">
        <f>+'Ark1'!W507</f>
        <v>1.1705685618729098</v>
      </c>
      <c r="X140" s="113">
        <f>+'Ark1'!X507</f>
        <v>28.762541806020071</v>
      </c>
      <c r="Y140" s="113">
        <f>+'Ark1'!Y507</f>
        <v>2.3411371237458196</v>
      </c>
      <c r="Z140" s="112"/>
      <c r="AA140" s="113">
        <f>+'Ark1'!AA507</f>
        <v>3.405084918796236</v>
      </c>
      <c r="AB140" s="40">
        <f>+'Ark1'!AB507</f>
        <v>1.1883315426884744</v>
      </c>
      <c r="AC140" s="40">
        <f>+'Ark1'!AC507</f>
        <v>1.4214922263027112</v>
      </c>
      <c r="AD140" s="40">
        <f t="shared" si="24"/>
        <v>1.7397024275646049</v>
      </c>
      <c r="AE140" s="113"/>
      <c r="AF140" s="26"/>
      <c r="AP140"/>
      <c r="AT140"/>
      <c r="AU140"/>
      <c r="AV140"/>
      <c r="AW140"/>
      <c r="AX140"/>
      <c r="AY140"/>
      <c r="BC140"/>
      <c r="BD140"/>
      <c r="BE140"/>
    </row>
    <row r="141" spans="1:57" ht="15.6">
      <c r="A141" s="26"/>
      <c r="B141" s="46">
        <f>+'Ark1'!C508</f>
        <v>2022</v>
      </c>
      <c r="C141" s="46">
        <f>+'Ark1'!E508</f>
        <v>26</v>
      </c>
      <c r="D141" s="46">
        <f>+'Ark1'!Q508</f>
        <v>69</v>
      </c>
      <c r="E141" s="40"/>
      <c r="F141" s="136">
        <f>+'Ark1'!R508</f>
        <v>707</v>
      </c>
      <c r="G141" s="136"/>
      <c r="H141" s="113">
        <f>+'Ark1'!AG508</f>
        <v>25.376884422110553</v>
      </c>
      <c r="I141" s="113"/>
      <c r="J141" s="113">
        <f>+'Ark1'!AH508</f>
        <v>27.771358232519407</v>
      </c>
      <c r="K141" s="113"/>
      <c r="L141" s="136"/>
      <c r="M141" s="136"/>
      <c r="N141" s="136"/>
      <c r="O141" s="136"/>
      <c r="P141" s="136"/>
      <c r="Q141" s="40">
        <f>+'Ark1'!S508</f>
        <v>8.6039603960396054</v>
      </c>
      <c r="R141" s="40"/>
      <c r="S141" s="40">
        <f>+'Ark1'!T508</f>
        <v>6.5148514851485162</v>
      </c>
      <c r="T141" s="40"/>
      <c r="U141" s="113">
        <f>+'Ark1'!U508</f>
        <v>16.147100424328123</v>
      </c>
      <c r="V141" s="113"/>
      <c r="W141" s="40">
        <f>+'Ark1'!W508</f>
        <v>9.7595473833097621</v>
      </c>
      <c r="X141" s="113">
        <f>+'Ark1'!X508</f>
        <v>48.797736916548807</v>
      </c>
      <c r="Y141" s="113">
        <f>+'Ark1'!Y508</f>
        <v>2.5459688826025459</v>
      </c>
      <c r="Z141" s="112"/>
      <c r="AA141" s="113">
        <f>+'Ark1'!AA508</f>
        <v>3.2561945222046922</v>
      </c>
      <c r="AB141" s="40">
        <f>+'Ark1'!AB508</f>
        <v>1.2603792063639609</v>
      </c>
      <c r="AC141" s="40">
        <f>+'Ark1'!AC508</f>
        <v>1.6720491368352297</v>
      </c>
      <c r="AD141" s="40">
        <f t="shared" ref="AD141:AD204" si="25">+U141/Q141</f>
        <v>1.8767055729081015</v>
      </c>
      <c r="AE141" s="113"/>
      <c r="AF141" s="26"/>
      <c r="AP141"/>
      <c r="AT141"/>
      <c r="AU141"/>
      <c r="AV141"/>
      <c r="AW141"/>
      <c r="AX141"/>
      <c r="AY141"/>
      <c r="BC141"/>
      <c r="BD141"/>
      <c r="BE141"/>
    </row>
    <row r="142" spans="1:57" ht="15.6">
      <c r="A142" s="26"/>
      <c r="B142" s="46">
        <f>+'Ark1'!C509</f>
        <v>2022</v>
      </c>
      <c r="C142" s="46">
        <f>+'Ark1'!E509</f>
        <v>27</v>
      </c>
      <c r="D142" s="46">
        <f>+'Ark1'!Q509</f>
        <v>4</v>
      </c>
      <c r="E142" s="40"/>
      <c r="F142" s="136">
        <f>+'Ark1'!R509</f>
        <v>66</v>
      </c>
      <c r="G142" s="136"/>
      <c r="H142" s="113">
        <f>+'Ark1'!AG509</f>
        <v>2.3689877961234744</v>
      </c>
      <c r="I142" s="113"/>
      <c r="J142" s="113">
        <f>+'Ark1'!AH509</f>
        <v>2.1852672652656122</v>
      </c>
      <c r="K142" s="113"/>
      <c r="L142" s="136"/>
      <c r="M142" s="136"/>
      <c r="N142" s="136"/>
      <c r="O142" s="136"/>
      <c r="P142" s="136"/>
      <c r="Q142" s="40">
        <f>+'Ark1'!S509</f>
        <v>8.7878787878787872</v>
      </c>
      <c r="R142" s="40"/>
      <c r="S142" s="40">
        <f>+'Ark1'!T509</f>
        <v>6.4848484848484844</v>
      </c>
      <c r="T142" s="40"/>
      <c r="U142" s="113">
        <f>+'Ark1'!U509</f>
        <v>13.610606060606059</v>
      </c>
      <c r="V142" s="113"/>
      <c r="W142" s="40">
        <f>+'Ark1'!W509</f>
        <v>4.5454545454545459</v>
      </c>
      <c r="X142" s="113">
        <f>+'Ark1'!X509</f>
        <v>9.0909090909090917</v>
      </c>
      <c r="Y142" s="113">
        <f>+'Ark1'!Y509</f>
        <v>0</v>
      </c>
      <c r="Z142" s="112"/>
      <c r="AA142" s="113">
        <f>+'Ark1'!AA509</f>
        <v>2.1974591931177798</v>
      </c>
      <c r="AB142" s="40">
        <f>+'Ark1'!AB509</f>
        <v>1.2494259471568727</v>
      </c>
      <c r="AC142" s="40">
        <f>+'Ark1'!AC509</f>
        <v>1.2215542042876621</v>
      </c>
      <c r="AD142" s="40">
        <f t="shared" si="25"/>
        <v>1.5487931034482758</v>
      </c>
      <c r="AE142" s="113"/>
      <c r="AF142" s="26"/>
      <c r="AP142"/>
      <c r="AT142"/>
      <c r="AU142"/>
      <c r="AV142"/>
      <c r="AW142"/>
      <c r="AX142"/>
      <c r="AY142"/>
      <c r="BC142"/>
      <c r="BD142"/>
      <c r="BE142"/>
    </row>
    <row r="143" spans="1:57" ht="15.6">
      <c r="A143" s="26"/>
      <c r="B143" s="46">
        <f>+'Ark1'!C510</f>
        <v>2022</v>
      </c>
      <c r="C143" s="46">
        <f>+'Ark1'!E510</f>
        <v>28</v>
      </c>
      <c r="D143" s="46">
        <f>+'Ark1'!Q510</f>
        <v>2</v>
      </c>
      <c r="E143" s="40"/>
      <c r="F143" s="136">
        <f>+'Ark1'!R510</f>
        <v>7</v>
      </c>
      <c r="G143" s="136"/>
      <c r="H143" s="113">
        <f>+'Ark1'!AG510</f>
        <v>0.25125628140703515</v>
      </c>
      <c r="I143" s="113"/>
      <c r="J143" s="113">
        <f>+'Ark1'!AH510</f>
        <v>0.24886211870941999</v>
      </c>
      <c r="K143" s="113"/>
      <c r="L143" s="136"/>
      <c r="M143" s="136"/>
      <c r="N143" s="136"/>
      <c r="O143" s="136"/>
      <c r="P143" s="136"/>
      <c r="Q143" s="40">
        <f>+'Ark1'!S510</f>
        <v>8.2857142857142883</v>
      </c>
      <c r="R143" s="40"/>
      <c r="S143" s="40">
        <f>+'Ark1'!T510</f>
        <v>4.5714285714285694</v>
      </c>
      <c r="T143" s="40"/>
      <c r="U143" s="113">
        <f>+'Ark1'!U510</f>
        <v>14.614285714285723</v>
      </c>
      <c r="V143" s="113"/>
      <c r="W143" s="40">
        <f>+'Ark1'!W510</f>
        <v>0</v>
      </c>
      <c r="X143" s="113">
        <f>+'Ark1'!X510</f>
        <v>28.571428571428577</v>
      </c>
      <c r="Y143" s="113">
        <f>+'Ark1'!Y510</f>
        <v>0</v>
      </c>
      <c r="Z143" s="112"/>
      <c r="AA143" s="113">
        <f>+'Ark1'!AA510</f>
        <v>2.5908788202508553</v>
      </c>
      <c r="AB143" s="40">
        <f>+'Ark1'!AB510</f>
        <v>2.373321103690877</v>
      </c>
      <c r="AC143" s="40">
        <f>+'Ark1'!AC510</f>
        <v>1.1780301787479035</v>
      </c>
      <c r="AD143" s="40">
        <f t="shared" si="25"/>
        <v>1.7637931034482763</v>
      </c>
      <c r="AE143" s="113"/>
      <c r="AF143" s="26"/>
      <c r="AP143"/>
      <c r="AT143"/>
      <c r="AU143"/>
      <c r="AV143"/>
      <c r="AW143"/>
      <c r="AX143"/>
      <c r="AY143"/>
      <c r="BC143"/>
      <c r="BD143"/>
      <c r="BE143"/>
    </row>
    <row r="144" spans="1:57" ht="15.6">
      <c r="A144" s="26"/>
      <c r="B144" s="46">
        <f>+'Ark1'!C511</f>
        <v>2022</v>
      </c>
      <c r="C144" s="46">
        <f>+'Ark1'!E511</f>
        <v>29</v>
      </c>
      <c r="D144" s="46">
        <f>+'Ark1'!Q511</f>
        <v>4</v>
      </c>
      <c r="E144" s="40"/>
      <c r="F144" s="136">
        <f>+'Ark1'!R511</f>
        <v>26</v>
      </c>
      <c r="G144" s="136"/>
      <c r="H144" s="113">
        <f>+'Ark1'!AG511</f>
        <v>0.93323761665470228</v>
      </c>
      <c r="I144" s="113"/>
      <c r="J144" s="113">
        <f>+'Ark1'!AH511</f>
        <v>0.86627370940786386</v>
      </c>
      <c r="K144" s="113"/>
      <c r="L144" s="136"/>
      <c r="M144" s="136"/>
      <c r="N144" s="136"/>
      <c r="O144" s="136"/>
      <c r="P144" s="136"/>
      <c r="Q144" s="40">
        <f>+'Ark1'!S511</f>
        <v>7.6153846153846141</v>
      </c>
      <c r="R144" s="40"/>
      <c r="S144" s="40">
        <f>+'Ark1'!T511</f>
        <v>4.9230769230769216</v>
      </c>
      <c r="T144" s="40"/>
      <c r="U144" s="113">
        <f>+'Ark1'!U511</f>
        <v>13.696153846153852</v>
      </c>
      <c r="V144" s="113"/>
      <c r="W144" s="40">
        <f>+'Ark1'!W511</f>
        <v>0</v>
      </c>
      <c r="X144" s="113">
        <f>+'Ark1'!X511</f>
        <v>19.230769230769223</v>
      </c>
      <c r="Y144" s="113">
        <f>+'Ark1'!Y511</f>
        <v>0</v>
      </c>
      <c r="Z144" s="112"/>
      <c r="AA144" s="113">
        <f>+'Ark1'!AA511</f>
        <v>2.8547505305570886</v>
      </c>
      <c r="AB144" s="40">
        <f>+'Ark1'!AB511</f>
        <v>1.6426274233894356</v>
      </c>
      <c r="AC144" s="40">
        <f>+'Ark1'!AC511</f>
        <v>1.1409536133993321</v>
      </c>
      <c r="AD144" s="40">
        <f t="shared" si="25"/>
        <v>1.7984848484848495</v>
      </c>
      <c r="AE144" s="113"/>
      <c r="AF144" s="26"/>
      <c r="AP144"/>
      <c r="AT144"/>
      <c r="AU144"/>
      <c r="AV144"/>
      <c r="AW144"/>
      <c r="AX144"/>
      <c r="AY144"/>
      <c r="BC144"/>
      <c r="BD144"/>
      <c r="BE144"/>
    </row>
    <row r="145" spans="1:57" ht="15.6">
      <c r="A145" s="26"/>
      <c r="B145" s="46">
        <f>+'Ark1'!C512</f>
        <v>2022</v>
      </c>
      <c r="C145" s="46">
        <f>+'Ark1'!E512</f>
        <v>30</v>
      </c>
      <c r="D145" s="46">
        <f>+'Ark1'!Q512</f>
        <v>0</v>
      </c>
      <c r="E145" s="40"/>
      <c r="F145" s="136">
        <f>+'Ark1'!R512</f>
        <v>0</v>
      </c>
      <c r="G145" s="136"/>
      <c r="H145" s="113">
        <f>+'Ark1'!AG512</f>
        <v>0</v>
      </c>
      <c r="I145" s="113"/>
      <c r="J145" s="113">
        <f>+'Ark1'!AH512</f>
        <v>0</v>
      </c>
      <c r="K145" s="113"/>
      <c r="L145" s="136"/>
      <c r="M145" s="136"/>
      <c r="N145" s="136"/>
      <c r="O145" s="136"/>
      <c r="P145" s="136"/>
      <c r="Q145" s="40">
        <f>+'Ark1'!S512</f>
        <v>0</v>
      </c>
      <c r="R145" s="40"/>
      <c r="S145" s="40">
        <f>+'Ark1'!T512</f>
        <v>0</v>
      </c>
      <c r="T145" s="40"/>
      <c r="U145" s="113">
        <f>+'Ark1'!U512</f>
        <v>0</v>
      </c>
      <c r="V145" s="113"/>
      <c r="W145" s="40">
        <f>+'Ark1'!W512</f>
        <v>0</v>
      </c>
      <c r="X145" s="113">
        <f>+'Ark1'!X512</f>
        <v>0</v>
      </c>
      <c r="Y145" s="113">
        <f>+'Ark1'!Y512</f>
        <v>0</v>
      </c>
      <c r="Z145" s="112"/>
      <c r="AA145" s="113">
        <f>+'Ark1'!AA512</f>
        <v>0</v>
      </c>
      <c r="AB145" s="40">
        <f>+'Ark1'!AB512</f>
        <v>0</v>
      </c>
      <c r="AC145" s="40">
        <f>+'Ark1'!AC512</f>
        <v>0</v>
      </c>
      <c r="AD145" s="40" t="e">
        <f t="shared" si="25"/>
        <v>#DIV/0!</v>
      </c>
      <c r="AE145" s="113"/>
      <c r="AF145" s="26"/>
      <c r="AP145"/>
      <c r="AT145"/>
      <c r="AU145"/>
      <c r="AV145"/>
      <c r="AW145"/>
      <c r="AX145"/>
      <c r="AY145"/>
      <c r="BC145"/>
      <c r="BD145"/>
      <c r="BE145"/>
    </row>
    <row r="146" spans="1:57" ht="15.6">
      <c r="A146" s="26"/>
      <c r="B146" s="46">
        <f>+'Ark1'!C513</f>
        <v>2022</v>
      </c>
      <c r="C146" s="46">
        <f>+'Ark1'!E513</f>
        <v>31</v>
      </c>
      <c r="D146" s="46">
        <f>+'Ark1'!Q513</f>
        <v>2</v>
      </c>
      <c r="E146" s="40"/>
      <c r="F146" s="136">
        <f>+'Ark1'!R513</f>
        <v>11</v>
      </c>
      <c r="G146" s="136"/>
      <c r="H146" s="113">
        <f>+'Ark1'!AG513</f>
        <v>0.39483129935391248</v>
      </c>
      <c r="I146" s="113"/>
      <c r="J146" s="113">
        <f>+'Ark1'!AH513</f>
        <v>0.32378834799827766</v>
      </c>
      <c r="K146" s="113"/>
      <c r="L146" s="136"/>
      <c r="M146" s="136"/>
      <c r="N146" s="136"/>
      <c r="O146" s="136"/>
      <c r="P146" s="136"/>
      <c r="Q146" s="40">
        <f>+'Ark1'!S513</f>
        <v>6</v>
      </c>
      <c r="R146" s="40"/>
      <c r="S146" s="40">
        <f>+'Ark1'!T513</f>
        <v>4.7272727272727284</v>
      </c>
      <c r="T146" s="40"/>
      <c r="U146" s="113">
        <f>+'Ark1'!U513</f>
        <v>12.1</v>
      </c>
      <c r="V146" s="113"/>
      <c r="W146" s="40">
        <f>+'Ark1'!W513</f>
        <v>0</v>
      </c>
      <c r="X146" s="113">
        <f>+'Ark1'!X513</f>
        <v>27.272727272727277</v>
      </c>
      <c r="Y146" s="113">
        <f>+'Ark1'!Y513</f>
        <v>0</v>
      </c>
      <c r="Z146" s="112"/>
      <c r="AA146" s="113">
        <f>+'Ark1'!AA513</f>
        <v>3.9783505033207849</v>
      </c>
      <c r="AB146" s="40">
        <f>+'Ark1'!AB513</f>
        <v>1.3483997249264841</v>
      </c>
      <c r="AC146" s="40">
        <f>+'Ark1'!AC513</f>
        <v>1.482682402754552</v>
      </c>
      <c r="AD146" s="40">
        <f t="shared" si="25"/>
        <v>2.0166666666666666</v>
      </c>
      <c r="AE146" s="113"/>
      <c r="AF146" s="26"/>
      <c r="AP146"/>
      <c r="AT146"/>
      <c r="AU146"/>
      <c r="AV146"/>
      <c r="AW146"/>
      <c r="AX146"/>
      <c r="AY146"/>
      <c r="BC146"/>
      <c r="BD146"/>
      <c r="BE146"/>
    </row>
    <row r="147" spans="1:57" ht="15.6">
      <c r="A147" s="26"/>
      <c r="B147" s="46">
        <f>+'Ark1'!C514</f>
        <v>2022</v>
      </c>
      <c r="C147" s="46">
        <f>+'Ark1'!E514</f>
        <v>32</v>
      </c>
      <c r="D147" s="46">
        <f>+'Ark1'!Q514</f>
        <v>0</v>
      </c>
      <c r="E147" s="40"/>
      <c r="F147" s="136">
        <f>+'Ark1'!R514</f>
        <v>0</v>
      </c>
      <c r="G147" s="136"/>
      <c r="H147" s="113">
        <f>+'Ark1'!AG514</f>
        <v>0</v>
      </c>
      <c r="I147" s="113"/>
      <c r="J147" s="113">
        <f>+'Ark1'!AH514</f>
        <v>0</v>
      </c>
      <c r="K147" s="113"/>
      <c r="L147" s="136"/>
      <c r="M147" s="136"/>
      <c r="N147" s="136"/>
      <c r="O147" s="136"/>
      <c r="P147" s="136"/>
      <c r="Q147" s="40">
        <f>+'Ark1'!S514</f>
        <v>0</v>
      </c>
      <c r="R147" s="40"/>
      <c r="S147" s="40">
        <f>+'Ark1'!T514</f>
        <v>0</v>
      </c>
      <c r="T147" s="40"/>
      <c r="U147" s="113">
        <f>+'Ark1'!U514</f>
        <v>0</v>
      </c>
      <c r="V147" s="113"/>
      <c r="W147" s="40">
        <f>+'Ark1'!W514</f>
        <v>0</v>
      </c>
      <c r="X147" s="113">
        <f>+'Ark1'!X514</f>
        <v>0</v>
      </c>
      <c r="Y147" s="113">
        <f>+'Ark1'!Y514</f>
        <v>0</v>
      </c>
      <c r="Z147" s="112"/>
      <c r="AA147" s="113">
        <f>+'Ark1'!AA514</f>
        <v>0</v>
      </c>
      <c r="AB147" s="40">
        <f>+'Ark1'!AB514</f>
        <v>0</v>
      </c>
      <c r="AC147" s="40">
        <f>+'Ark1'!AC514</f>
        <v>0</v>
      </c>
      <c r="AD147" s="40" t="e">
        <f t="shared" si="25"/>
        <v>#DIV/0!</v>
      </c>
      <c r="AE147" s="113"/>
      <c r="AF147" s="26"/>
      <c r="AP147"/>
      <c r="AT147"/>
      <c r="AU147"/>
      <c r="AV147"/>
      <c r="AW147"/>
      <c r="AX147"/>
      <c r="AY147"/>
      <c r="BC147"/>
      <c r="BD147"/>
      <c r="BE147"/>
    </row>
    <row r="148" spans="1:57" ht="15.6">
      <c r="A148" s="26"/>
      <c r="B148" s="46">
        <f>+'Ark1'!C515</f>
        <v>2022</v>
      </c>
      <c r="C148" s="46">
        <f>+'Ark1'!E515</f>
        <v>33</v>
      </c>
      <c r="D148" s="46">
        <f>+'Ark1'!Q515</f>
        <v>0</v>
      </c>
      <c r="E148" s="40"/>
      <c r="F148" s="136">
        <f>+'Ark1'!R515</f>
        <v>0</v>
      </c>
      <c r="G148" s="136"/>
      <c r="H148" s="113">
        <f>+'Ark1'!AG515</f>
        <v>0</v>
      </c>
      <c r="I148" s="113"/>
      <c r="J148" s="113">
        <f>+'Ark1'!AH515</f>
        <v>0</v>
      </c>
      <c r="K148" s="113"/>
      <c r="L148" s="136"/>
      <c r="M148" s="136"/>
      <c r="N148" s="136"/>
      <c r="O148" s="136"/>
      <c r="P148" s="136"/>
      <c r="Q148" s="40">
        <f>+'Ark1'!S515</f>
        <v>0</v>
      </c>
      <c r="R148" s="40"/>
      <c r="S148" s="40">
        <f>+'Ark1'!T515</f>
        <v>0</v>
      </c>
      <c r="T148" s="40"/>
      <c r="U148" s="113">
        <f>+'Ark1'!U515</f>
        <v>0</v>
      </c>
      <c r="V148" s="113"/>
      <c r="W148" s="40">
        <f>+'Ark1'!W515</f>
        <v>0</v>
      </c>
      <c r="X148" s="113">
        <f>+'Ark1'!X515</f>
        <v>0</v>
      </c>
      <c r="Y148" s="113">
        <f>+'Ark1'!Y515</f>
        <v>0</v>
      </c>
      <c r="Z148" s="112"/>
      <c r="AA148" s="113">
        <f>+'Ark1'!AA515</f>
        <v>0</v>
      </c>
      <c r="AB148" s="40">
        <f>+'Ark1'!AB515</f>
        <v>0</v>
      </c>
      <c r="AC148" s="40">
        <f>+'Ark1'!AC515</f>
        <v>0</v>
      </c>
      <c r="AD148" s="40" t="e">
        <f t="shared" si="25"/>
        <v>#DIV/0!</v>
      </c>
      <c r="AE148" s="113"/>
      <c r="AF148" s="26"/>
      <c r="AP148"/>
      <c r="AT148"/>
      <c r="AU148"/>
      <c r="AV148"/>
      <c r="AW148"/>
      <c r="AX148"/>
      <c r="AY148"/>
      <c r="BC148"/>
      <c r="BD148"/>
      <c r="BE148"/>
    </row>
    <row r="149" spans="1:57" ht="15.6">
      <c r="A149" s="26"/>
      <c r="B149" s="46">
        <f>+'Ark1'!C516</f>
        <v>2022</v>
      </c>
      <c r="C149" s="46">
        <f>+'Ark1'!E516</f>
        <v>34</v>
      </c>
      <c r="D149" s="46">
        <f>+'Ark1'!Q516</f>
        <v>0</v>
      </c>
      <c r="E149" s="40"/>
      <c r="F149" s="136">
        <f>+'Ark1'!R516</f>
        <v>0</v>
      </c>
      <c r="G149" s="136"/>
      <c r="H149" s="113">
        <f>+'Ark1'!AG516</f>
        <v>0</v>
      </c>
      <c r="I149" s="113"/>
      <c r="J149" s="113">
        <f>+'Ark1'!AH516</f>
        <v>0</v>
      </c>
      <c r="K149" s="113"/>
      <c r="L149" s="136"/>
      <c r="M149" s="136"/>
      <c r="N149" s="136"/>
      <c r="O149" s="136"/>
      <c r="P149" s="136"/>
      <c r="Q149" s="40">
        <f>+'Ark1'!S516</f>
        <v>0</v>
      </c>
      <c r="R149" s="40"/>
      <c r="S149" s="40">
        <f>+'Ark1'!T516</f>
        <v>0</v>
      </c>
      <c r="T149" s="40"/>
      <c r="U149" s="113">
        <f>+'Ark1'!U516</f>
        <v>0</v>
      </c>
      <c r="V149" s="113"/>
      <c r="W149" s="40">
        <f>+'Ark1'!W516</f>
        <v>0</v>
      </c>
      <c r="X149" s="113">
        <f>+'Ark1'!X516</f>
        <v>0</v>
      </c>
      <c r="Y149" s="113">
        <f>+'Ark1'!Y516</f>
        <v>0</v>
      </c>
      <c r="Z149" s="112"/>
      <c r="AA149" s="113">
        <f>+'Ark1'!AA516</f>
        <v>0</v>
      </c>
      <c r="AB149" s="40">
        <f>+'Ark1'!AB516</f>
        <v>0</v>
      </c>
      <c r="AC149" s="40">
        <f>+'Ark1'!AC516</f>
        <v>0</v>
      </c>
      <c r="AD149" s="40" t="e">
        <f t="shared" si="25"/>
        <v>#DIV/0!</v>
      </c>
      <c r="AE149" s="113"/>
      <c r="AF149" s="26"/>
      <c r="AP149"/>
      <c r="AT149"/>
      <c r="AU149"/>
      <c r="AV149"/>
      <c r="AW149"/>
      <c r="AX149"/>
      <c r="AY149"/>
      <c r="BC149"/>
      <c r="BD149"/>
      <c r="BE149"/>
    </row>
    <row r="150" spans="1:57" ht="15.6">
      <c r="A150" s="26"/>
      <c r="B150" s="46">
        <f>+'Ark1'!C517</f>
        <v>2022</v>
      </c>
      <c r="C150" s="46">
        <f>+'Ark1'!E517</f>
        <v>35</v>
      </c>
      <c r="D150" s="46">
        <f>+'Ark1'!Q517</f>
        <v>0</v>
      </c>
      <c r="E150" s="40"/>
      <c r="F150" s="136">
        <f>+'Ark1'!R517</f>
        <v>0</v>
      </c>
      <c r="G150" s="136"/>
      <c r="H150" s="113">
        <f>+'Ark1'!AG517</f>
        <v>0</v>
      </c>
      <c r="I150" s="113"/>
      <c r="J150" s="113">
        <f>+'Ark1'!AH517</f>
        <v>0</v>
      </c>
      <c r="K150" s="113"/>
      <c r="L150" s="136"/>
      <c r="M150" s="136"/>
      <c r="N150" s="136"/>
      <c r="O150" s="136"/>
      <c r="P150" s="136"/>
      <c r="Q150" s="40">
        <f>+'Ark1'!S517</f>
        <v>0</v>
      </c>
      <c r="R150" s="40"/>
      <c r="S150" s="40">
        <f>+'Ark1'!T517</f>
        <v>0</v>
      </c>
      <c r="T150" s="40"/>
      <c r="U150" s="113">
        <f>+'Ark1'!U517</f>
        <v>0</v>
      </c>
      <c r="V150" s="113"/>
      <c r="W150" s="40">
        <f>+'Ark1'!W517</f>
        <v>0</v>
      </c>
      <c r="X150" s="113">
        <f>+'Ark1'!X517</f>
        <v>0</v>
      </c>
      <c r="Y150" s="113">
        <f>+'Ark1'!Y517</f>
        <v>0</v>
      </c>
      <c r="Z150" s="112"/>
      <c r="AA150" s="113">
        <f>+'Ark1'!AA517</f>
        <v>0</v>
      </c>
      <c r="AB150" s="40">
        <f>+'Ark1'!AB517</f>
        <v>0</v>
      </c>
      <c r="AC150" s="40">
        <f>+'Ark1'!AC517</f>
        <v>0</v>
      </c>
      <c r="AD150" s="40" t="e">
        <f t="shared" si="25"/>
        <v>#DIV/0!</v>
      </c>
      <c r="AE150" s="113"/>
      <c r="AF150" s="26"/>
      <c r="AP150"/>
      <c r="AT150"/>
      <c r="AU150"/>
      <c r="AV150"/>
      <c r="AW150"/>
      <c r="AX150"/>
      <c r="AY150"/>
      <c r="BC150"/>
      <c r="BD150"/>
      <c r="BE150"/>
    </row>
    <row r="151" spans="1:57" ht="15.6">
      <c r="A151" s="26"/>
      <c r="B151" s="46">
        <f>+'Ark1'!C518</f>
        <v>2022</v>
      </c>
      <c r="C151" s="46">
        <f>+'Ark1'!E518</f>
        <v>36</v>
      </c>
      <c r="D151" s="46">
        <f>+'Ark1'!Q518</f>
        <v>0</v>
      </c>
      <c r="E151" s="40"/>
      <c r="F151" s="136">
        <f>+'Ark1'!R518</f>
        <v>0</v>
      </c>
      <c r="G151" s="136"/>
      <c r="H151" s="113">
        <f>+'Ark1'!AG518</f>
        <v>0</v>
      </c>
      <c r="I151" s="113"/>
      <c r="J151" s="113">
        <f>+'Ark1'!AH518</f>
        <v>0</v>
      </c>
      <c r="K151" s="113"/>
      <c r="L151" s="136"/>
      <c r="M151" s="136"/>
      <c r="N151" s="136"/>
      <c r="O151" s="136"/>
      <c r="P151" s="136"/>
      <c r="Q151" s="40">
        <f>+'Ark1'!S518</f>
        <v>0</v>
      </c>
      <c r="R151" s="40"/>
      <c r="S151" s="40">
        <f>+'Ark1'!T518</f>
        <v>0</v>
      </c>
      <c r="T151" s="40"/>
      <c r="U151" s="113">
        <f>+'Ark1'!U518</f>
        <v>0</v>
      </c>
      <c r="V151" s="113"/>
      <c r="W151" s="40">
        <f>+'Ark1'!W518</f>
        <v>0</v>
      </c>
      <c r="X151" s="113">
        <f>+'Ark1'!X518</f>
        <v>0</v>
      </c>
      <c r="Y151" s="113">
        <f>+'Ark1'!Y518</f>
        <v>0</v>
      </c>
      <c r="Z151" s="112"/>
      <c r="AA151" s="113">
        <f>+'Ark1'!AA518</f>
        <v>0</v>
      </c>
      <c r="AB151" s="40">
        <f>+'Ark1'!AB518</f>
        <v>0</v>
      </c>
      <c r="AC151" s="40">
        <f>+'Ark1'!AC518</f>
        <v>0</v>
      </c>
      <c r="AD151" s="40" t="e">
        <f t="shared" si="25"/>
        <v>#DIV/0!</v>
      </c>
      <c r="AE151" s="113"/>
      <c r="AF151" s="26"/>
      <c r="AP151"/>
      <c r="AT151"/>
      <c r="AU151"/>
      <c r="AV151"/>
      <c r="AW151"/>
      <c r="AX151"/>
      <c r="AY151"/>
      <c r="BC151"/>
      <c r="BD151"/>
      <c r="BE151"/>
    </row>
    <row r="152" spans="1:57" ht="15.6">
      <c r="A152" s="26"/>
      <c r="B152" s="46">
        <f>+'Ark1'!C519</f>
        <v>2022</v>
      </c>
      <c r="C152" s="46">
        <f>+'Ark1'!E519</f>
        <v>37</v>
      </c>
      <c r="D152" s="46">
        <f>+'Ark1'!Q519</f>
        <v>1</v>
      </c>
      <c r="E152" s="40"/>
      <c r="F152" s="136">
        <f>+'Ark1'!R519</f>
        <v>1</v>
      </c>
      <c r="G152" s="136"/>
      <c r="H152" s="113">
        <f>+'Ark1'!AG519</f>
        <v>3.5893754486719311E-2</v>
      </c>
      <c r="I152" s="113"/>
      <c r="J152" s="113">
        <f>+'Ark1'!AH519</f>
        <v>5.3032201249905743E-2</v>
      </c>
      <c r="K152" s="113"/>
      <c r="L152" s="136"/>
      <c r="M152" s="136"/>
      <c r="N152" s="136"/>
      <c r="O152" s="136"/>
      <c r="P152" s="136"/>
      <c r="Q152" s="40">
        <f>+'Ark1'!S519</f>
        <v>9</v>
      </c>
      <c r="R152" s="40"/>
      <c r="S152" s="40">
        <f>+'Ark1'!T519</f>
        <v>6</v>
      </c>
      <c r="T152" s="40"/>
      <c r="U152" s="113">
        <f>+'Ark1'!U519</f>
        <v>21.8</v>
      </c>
      <c r="V152" s="113"/>
      <c r="W152" s="40">
        <f>+'Ark1'!W519</f>
        <v>0</v>
      </c>
      <c r="X152" s="113">
        <f>+'Ark1'!X519</f>
        <v>100</v>
      </c>
      <c r="Y152" s="113">
        <f>+'Ark1'!Y519</f>
        <v>0</v>
      </c>
      <c r="Z152" s="112"/>
      <c r="AA152" s="113">
        <f>+'Ark1'!AA519</f>
        <v>0</v>
      </c>
      <c r="AB152" s="40">
        <f>+'Ark1'!AB519</f>
        <v>0</v>
      </c>
      <c r="AC152" s="40">
        <f>+'Ark1'!AC519</f>
        <v>0</v>
      </c>
      <c r="AD152" s="40">
        <f t="shared" si="25"/>
        <v>2.4222222222222225</v>
      </c>
      <c r="AE152" s="113"/>
      <c r="AF152" s="26"/>
      <c r="AP152"/>
      <c r="AT152"/>
      <c r="AU152"/>
      <c r="AV152"/>
      <c r="AW152"/>
      <c r="AX152"/>
      <c r="AY152"/>
      <c r="BC152"/>
      <c r="BD152"/>
      <c r="BE152"/>
    </row>
    <row r="153" spans="1:57" ht="15.6">
      <c r="A153" s="26"/>
      <c r="B153" s="46">
        <f>+'Ark1'!C520</f>
        <v>2022</v>
      </c>
      <c r="C153" s="46">
        <f>+'Ark1'!E520</f>
        <v>38</v>
      </c>
      <c r="D153" s="46">
        <f>+'Ark1'!Q520</f>
        <v>1</v>
      </c>
      <c r="E153" s="40"/>
      <c r="F153" s="136">
        <f>+'Ark1'!R520</f>
        <v>2</v>
      </c>
      <c r="G153" s="136"/>
      <c r="H153" s="113">
        <f>+'Ark1'!AG520</f>
        <v>7.1787508973438621E-2</v>
      </c>
      <c r="I153" s="113"/>
      <c r="J153" s="113">
        <f>+'Ark1'!AH520</f>
        <v>3.7219847666218248E-2</v>
      </c>
      <c r="K153" s="113"/>
      <c r="L153" s="136"/>
      <c r="M153" s="136"/>
      <c r="N153" s="136"/>
      <c r="O153" s="136"/>
      <c r="P153" s="136"/>
      <c r="Q153" s="40">
        <f>+'Ark1'!S520</f>
        <v>4</v>
      </c>
      <c r="R153" s="40"/>
      <c r="S153" s="40">
        <f>+'Ark1'!T520</f>
        <v>4</v>
      </c>
      <c r="T153" s="40"/>
      <c r="U153" s="113">
        <f>+'Ark1'!U520</f>
        <v>7.65</v>
      </c>
      <c r="V153" s="113"/>
      <c r="W153" s="40">
        <f>+'Ark1'!W520</f>
        <v>0</v>
      </c>
      <c r="X153" s="113">
        <f>+'Ark1'!X520</f>
        <v>0</v>
      </c>
      <c r="Y153" s="113">
        <f>+'Ark1'!Y520</f>
        <v>0</v>
      </c>
      <c r="Z153" s="112"/>
      <c r="AA153" s="113">
        <f>+'Ark1'!AA520</f>
        <v>0.34999999999998294</v>
      </c>
      <c r="AB153" s="40">
        <f>+'Ark1'!AB520</f>
        <v>1</v>
      </c>
      <c r="AC153" s="40">
        <f>+'Ark1'!AC520</f>
        <v>1</v>
      </c>
      <c r="AD153" s="40">
        <f t="shared" si="25"/>
        <v>1.9125000000000001</v>
      </c>
      <c r="AE153" s="113"/>
      <c r="AF153" s="26"/>
      <c r="AP153"/>
      <c r="AT153"/>
      <c r="AU153"/>
      <c r="AV153"/>
      <c r="AW153"/>
      <c r="AX153"/>
      <c r="AY153"/>
      <c r="BC153"/>
      <c r="BD153"/>
      <c r="BE153"/>
    </row>
    <row r="154" spans="1:57" ht="15.6">
      <c r="A154" s="26"/>
      <c r="B154" s="46">
        <f>+'Ark1'!C521</f>
        <v>2022</v>
      </c>
      <c r="C154" s="46">
        <f>+'Ark1'!E521</f>
        <v>39</v>
      </c>
      <c r="D154" s="46">
        <f>+'Ark1'!Q521</f>
        <v>1</v>
      </c>
      <c r="E154" s="40"/>
      <c r="F154" s="136">
        <f>+'Ark1'!R521</f>
        <v>1</v>
      </c>
      <c r="G154" s="136"/>
      <c r="H154" s="113">
        <f>+'Ark1'!AG521</f>
        <v>3.5893754486719311E-2</v>
      </c>
      <c r="I154" s="113"/>
      <c r="J154" s="113">
        <f>+'Ark1'!AH521</f>
        <v>6.1546545487275922E-2</v>
      </c>
      <c r="K154" s="113"/>
      <c r="L154" s="136"/>
      <c r="M154" s="136"/>
      <c r="N154" s="136"/>
      <c r="O154" s="136"/>
      <c r="P154" s="136"/>
      <c r="Q154" s="40">
        <f>+'Ark1'!S521</f>
        <v>8</v>
      </c>
      <c r="R154" s="40"/>
      <c r="S154" s="40">
        <f>+'Ark1'!T521</f>
        <v>5</v>
      </c>
      <c r="T154" s="40"/>
      <c r="U154" s="113">
        <f>+'Ark1'!U521</f>
        <v>25.3</v>
      </c>
      <c r="V154" s="113"/>
      <c r="W154" s="40">
        <f>+'Ark1'!W521</f>
        <v>0</v>
      </c>
      <c r="X154" s="113">
        <f>+'Ark1'!X521</f>
        <v>100</v>
      </c>
      <c r="Y154" s="113">
        <f>+'Ark1'!Y521</f>
        <v>100</v>
      </c>
      <c r="Z154" s="112"/>
      <c r="AA154" s="113">
        <f>+'Ark1'!AA521</f>
        <v>0</v>
      </c>
      <c r="AB154" s="40">
        <f>+'Ark1'!AB521</f>
        <v>0</v>
      </c>
      <c r="AC154" s="40">
        <f>+'Ark1'!AC521</f>
        <v>0</v>
      </c>
      <c r="AD154" s="40">
        <f t="shared" si="25"/>
        <v>3.1625000000000001</v>
      </c>
      <c r="AE154" s="113"/>
      <c r="AF154" s="26"/>
      <c r="AP154"/>
      <c r="AT154"/>
      <c r="AU154"/>
      <c r="AV154"/>
      <c r="AW154"/>
      <c r="AX154"/>
      <c r="AY154"/>
      <c r="BC154"/>
      <c r="BD154"/>
      <c r="BE154"/>
    </row>
    <row r="155" spans="1:57" ht="15.6">
      <c r="A155" s="26"/>
      <c r="B155" s="46">
        <f>+'Ark1'!C522</f>
        <v>2022</v>
      </c>
      <c r="C155" s="46">
        <f>+'Ark1'!E522</f>
        <v>40</v>
      </c>
      <c r="D155" s="46">
        <f>+'Ark1'!Q522</f>
        <v>0</v>
      </c>
      <c r="E155" s="40"/>
      <c r="F155" s="136">
        <f>+'Ark1'!R522</f>
        <v>0</v>
      </c>
      <c r="G155" s="136"/>
      <c r="H155" s="113">
        <f>+'Ark1'!AG522</f>
        <v>0</v>
      </c>
      <c r="I155" s="113"/>
      <c r="J155" s="113">
        <f>+'Ark1'!AH522</f>
        <v>0</v>
      </c>
      <c r="K155" s="113"/>
      <c r="L155" s="136"/>
      <c r="M155" s="136"/>
      <c r="N155" s="136"/>
      <c r="O155" s="136"/>
      <c r="P155" s="136"/>
      <c r="Q155" s="40">
        <f>+'Ark1'!S522</f>
        <v>0</v>
      </c>
      <c r="R155" s="40"/>
      <c r="S155" s="40">
        <f>+'Ark1'!T522</f>
        <v>0</v>
      </c>
      <c r="T155" s="40"/>
      <c r="U155" s="113">
        <f>+'Ark1'!U522</f>
        <v>0</v>
      </c>
      <c r="V155" s="113"/>
      <c r="W155" s="40">
        <f>+'Ark1'!W522</f>
        <v>0</v>
      </c>
      <c r="X155" s="113">
        <f>+'Ark1'!X522</f>
        <v>0</v>
      </c>
      <c r="Y155" s="113">
        <f>+'Ark1'!Y522</f>
        <v>0</v>
      </c>
      <c r="Z155" s="112"/>
      <c r="AA155" s="113">
        <f>+'Ark1'!AA522</f>
        <v>0</v>
      </c>
      <c r="AB155" s="40">
        <f>+'Ark1'!AB522</f>
        <v>0</v>
      </c>
      <c r="AC155" s="40">
        <f>+'Ark1'!AC522</f>
        <v>0</v>
      </c>
      <c r="AD155" s="40" t="e">
        <f t="shared" si="25"/>
        <v>#DIV/0!</v>
      </c>
      <c r="AE155" s="113"/>
      <c r="AF155" s="26"/>
      <c r="AP155"/>
      <c r="AT155"/>
      <c r="AU155"/>
      <c r="AV155"/>
      <c r="AW155"/>
      <c r="AX155"/>
      <c r="AY155"/>
      <c r="BC155"/>
      <c r="BD155"/>
      <c r="BE155"/>
    </row>
    <row r="156" spans="1:57" ht="15.6">
      <c r="A156" s="26"/>
      <c r="B156" s="46">
        <f>+'Ark1'!C523</f>
        <v>2022</v>
      </c>
      <c r="C156" s="46">
        <f>+'Ark1'!E523</f>
        <v>41</v>
      </c>
      <c r="D156" s="46">
        <f>+'Ark1'!Q523</f>
        <v>1</v>
      </c>
      <c r="E156" s="40"/>
      <c r="F156" s="136">
        <f>+'Ark1'!R523</f>
        <v>1</v>
      </c>
      <c r="G156" s="136"/>
      <c r="H156" s="113">
        <f>+'Ark1'!AG523</f>
        <v>3.5893754486719311E-2</v>
      </c>
      <c r="I156" s="113"/>
      <c r="J156" s="113">
        <f>+'Ark1'!AH523</f>
        <v>4.4274590034324962E-2</v>
      </c>
      <c r="K156" s="113"/>
      <c r="L156" s="136"/>
      <c r="M156" s="136"/>
      <c r="N156" s="136"/>
      <c r="O156" s="136"/>
      <c r="P156" s="136"/>
      <c r="Q156" s="40">
        <f>+'Ark1'!S523</f>
        <v>8</v>
      </c>
      <c r="R156" s="40"/>
      <c r="S156" s="40">
        <f>+'Ark1'!T523</f>
        <v>6</v>
      </c>
      <c r="T156" s="40"/>
      <c r="U156" s="113">
        <f>+'Ark1'!U523</f>
        <v>18.2</v>
      </c>
      <c r="V156" s="113"/>
      <c r="W156" s="40">
        <f>+'Ark1'!W523</f>
        <v>0</v>
      </c>
      <c r="X156" s="113">
        <f>+'Ark1'!X523</f>
        <v>100</v>
      </c>
      <c r="Y156" s="113">
        <f>+'Ark1'!Y523</f>
        <v>0</v>
      </c>
      <c r="Z156" s="112"/>
      <c r="AA156" s="113">
        <f>+'Ark1'!AA523</f>
        <v>0</v>
      </c>
      <c r="AB156" s="40">
        <f>+'Ark1'!AB523</f>
        <v>0</v>
      </c>
      <c r="AC156" s="40">
        <f>+'Ark1'!AC523</f>
        <v>0</v>
      </c>
      <c r="AD156" s="40">
        <f t="shared" si="25"/>
        <v>2.2749999999999999</v>
      </c>
      <c r="AE156" s="113"/>
      <c r="AF156" s="26"/>
      <c r="AP156"/>
      <c r="AT156"/>
      <c r="AU156"/>
      <c r="AV156"/>
      <c r="AW156"/>
      <c r="AX156"/>
      <c r="AY156"/>
      <c r="BC156"/>
      <c r="BD156"/>
      <c r="BE156"/>
    </row>
    <row r="157" spans="1:57" ht="15.6">
      <c r="A157" s="26"/>
      <c r="B157" s="46">
        <f>+'Ark1'!C524</f>
        <v>2022</v>
      </c>
      <c r="C157" s="46">
        <f>+'Ark1'!E524</f>
        <v>42</v>
      </c>
      <c r="D157" s="46">
        <f>+'Ark1'!Q524</f>
        <v>0</v>
      </c>
      <c r="E157" s="40"/>
      <c r="F157" s="136">
        <f>+'Ark1'!R524</f>
        <v>0</v>
      </c>
      <c r="G157" s="136"/>
      <c r="H157" s="113">
        <f>+'Ark1'!AG524</f>
        <v>0</v>
      </c>
      <c r="I157" s="113"/>
      <c r="J157" s="113">
        <f>+'Ark1'!AH524</f>
        <v>0</v>
      </c>
      <c r="K157" s="113"/>
      <c r="L157" s="136"/>
      <c r="M157" s="136"/>
      <c r="N157" s="136"/>
      <c r="O157" s="136"/>
      <c r="P157" s="136"/>
      <c r="Q157" s="40">
        <f>+'Ark1'!S524</f>
        <v>0</v>
      </c>
      <c r="R157" s="40"/>
      <c r="S157" s="40">
        <f>+'Ark1'!T524</f>
        <v>0</v>
      </c>
      <c r="T157" s="40"/>
      <c r="U157" s="113">
        <f>+'Ark1'!U524</f>
        <v>0</v>
      </c>
      <c r="V157" s="113"/>
      <c r="W157" s="40">
        <f>+'Ark1'!W524</f>
        <v>0</v>
      </c>
      <c r="X157" s="113">
        <f>+'Ark1'!X524</f>
        <v>0</v>
      </c>
      <c r="Y157" s="113">
        <f>+'Ark1'!Y524</f>
        <v>0</v>
      </c>
      <c r="Z157" s="112"/>
      <c r="AA157" s="113">
        <f>+'Ark1'!AA524</f>
        <v>0</v>
      </c>
      <c r="AB157" s="40">
        <f>+'Ark1'!AB524</f>
        <v>0</v>
      </c>
      <c r="AC157" s="40">
        <f>+'Ark1'!AC524</f>
        <v>0</v>
      </c>
      <c r="AD157" s="40" t="e">
        <f t="shared" si="25"/>
        <v>#DIV/0!</v>
      </c>
      <c r="AE157" s="113"/>
      <c r="AF157" s="26"/>
      <c r="AP157"/>
      <c r="AT157"/>
      <c r="AU157"/>
      <c r="AV157"/>
      <c r="AW157"/>
      <c r="AX157"/>
      <c r="AY157"/>
      <c r="BC157"/>
      <c r="BD157"/>
      <c r="BE157"/>
    </row>
    <row r="158" spans="1:57" ht="15.6">
      <c r="A158" s="26"/>
      <c r="B158" s="46">
        <f>+'Ark1'!C525</f>
        <v>2022</v>
      </c>
      <c r="C158" s="46">
        <f>+'Ark1'!E525</f>
        <v>43</v>
      </c>
      <c r="D158" s="46">
        <f>+'Ark1'!Q525</f>
        <v>0</v>
      </c>
      <c r="E158" s="40"/>
      <c r="F158" s="136">
        <f>+'Ark1'!R525</f>
        <v>0</v>
      </c>
      <c r="G158" s="136"/>
      <c r="H158" s="113">
        <f>+'Ark1'!AG525</f>
        <v>0</v>
      </c>
      <c r="I158" s="113"/>
      <c r="J158" s="113">
        <f>+'Ark1'!AH525</f>
        <v>0</v>
      </c>
      <c r="K158" s="113"/>
      <c r="L158" s="136"/>
      <c r="M158" s="136"/>
      <c r="N158" s="136"/>
      <c r="O158" s="136"/>
      <c r="P158" s="136"/>
      <c r="Q158" s="40">
        <f>+'Ark1'!S525</f>
        <v>0</v>
      </c>
      <c r="R158" s="40"/>
      <c r="S158" s="40">
        <f>+'Ark1'!T525</f>
        <v>0</v>
      </c>
      <c r="T158" s="40"/>
      <c r="U158" s="113">
        <f>+'Ark1'!U525</f>
        <v>0</v>
      </c>
      <c r="V158" s="113"/>
      <c r="W158" s="40">
        <f>+'Ark1'!W525</f>
        <v>0</v>
      </c>
      <c r="X158" s="113">
        <f>+'Ark1'!X525</f>
        <v>0</v>
      </c>
      <c r="Y158" s="113">
        <f>+'Ark1'!Y525</f>
        <v>0</v>
      </c>
      <c r="Z158" s="112"/>
      <c r="AA158" s="113">
        <f>+'Ark1'!AA525</f>
        <v>0</v>
      </c>
      <c r="AB158" s="40">
        <f>+'Ark1'!AB525</f>
        <v>0</v>
      </c>
      <c r="AC158" s="40">
        <f>+'Ark1'!AC525</f>
        <v>0</v>
      </c>
      <c r="AD158" s="40" t="e">
        <f t="shared" si="25"/>
        <v>#DIV/0!</v>
      </c>
      <c r="AE158" s="113"/>
      <c r="AF158" s="26"/>
      <c r="AP158"/>
      <c r="AT158"/>
      <c r="AU158"/>
      <c r="AV158"/>
      <c r="AW158"/>
      <c r="AX158"/>
      <c r="AY158"/>
      <c r="BC158"/>
      <c r="BD158"/>
      <c r="BE158"/>
    </row>
    <row r="159" spans="1:57" ht="15.6">
      <c r="A159" s="26"/>
      <c r="B159" s="46">
        <f>+'Ark1'!C526</f>
        <v>2022</v>
      </c>
      <c r="C159" s="46">
        <f>+'Ark1'!E526</f>
        <v>44</v>
      </c>
      <c r="D159" s="46">
        <f>+'Ark1'!Q526</f>
        <v>0</v>
      </c>
      <c r="E159" s="40"/>
      <c r="F159" s="136">
        <f>+'Ark1'!R526</f>
        <v>0</v>
      </c>
      <c r="G159" s="136"/>
      <c r="H159" s="113">
        <f>+'Ark1'!AG526</f>
        <v>0</v>
      </c>
      <c r="I159" s="113"/>
      <c r="J159" s="113">
        <f>+'Ark1'!AH526</f>
        <v>0</v>
      </c>
      <c r="K159" s="113"/>
      <c r="L159" s="136"/>
      <c r="M159" s="136"/>
      <c r="N159" s="136"/>
      <c r="O159" s="136"/>
      <c r="P159" s="136"/>
      <c r="Q159" s="40">
        <f>+'Ark1'!S526</f>
        <v>0</v>
      </c>
      <c r="R159" s="40"/>
      <c r="S159" s="40">
        <f>+'Ark1'!T526</f>
        <v>0</v>
      </c>
      <c r="T159" s="40"/>
      <c r="U159" s="113">
        <f>+'Ark1'!U526</f>
        <v>0</v>
      </c>
      <c r="V159" s="113"/>
      <c r="W159" s="40">
        <f>+'Ark1'!W526</f>
        <v>0</v>
      </c>
      <c r="X159" s="113">
        <f>+'Ark1'!X526</f>
        <v>0</v>
      </c>
      <c r="Y159" s="113">
        <f>+'Ark1'!Y526</f>
        <v>0</v>
      </c>
      <c r="Z159" s="112"/>
      <c r="AA159" s="113">
        <f>+'Ark1'!AA526</f>
        <v>0</v>
      </c>
      <c r="AB159" s="40">
        <f>+'Ark1'!AB526</f>
        <v>0</v>
      </c>
      <c r="AC159" s="40">
        <f>+'Ark1'!AC526</f>
        <v>0</v>
      </c>
      <c r="AD159" s="40" t="e">
        <f t="shared" si="25"/>
        <v>#DIV/0!</v>
      </c>
      <c r="AE159" s="113"/>
      <c r="AF159" s="26"/>
      <c r="AP159"/>
      <c r="AT159"/>
      <c r="AU159"/>
      <c r="AV159"/>
      <c r="AW159"/>
      <c r="AX159"/>
      <c r="AY159"/>
      <c r="BC159"/>
      <c r="BD159"/>
      <c r="BE159"/>
    </row>
    <row r="160" spans="1:57" ht="15.6">
      <c r="A160" s="26"/>
      <c r="B160" s="46">
        <f>+'Ark1'!C527</f>
        <v>2022</v>
      </c>
      <c r="C160" s="46">
        <f>+'Ark1'!E527</f>
        <v>45</v>
      </c>
      <c r="D160" s="46">
        <f>+'Ark1'!Q527</f>
        <v>0</v>
      </c>
      <c r="E160" s="40"/>
      <c r="F160" s="136">
        <f>+'Ark1'!R527</f>
        <v>0</v>
      </c>
      <c r="G160" s="136"/>
      <c r="H160" s="113">
        <f>+'Ark1'!AG527</f>
        <v>0</v>
      </c>
      <c r="I160" s="113"/>
      <c r="J160" s="113">
        <f>+'Ark1'!AH527</f>
        <v>0</v>
      </c>
      <c r="K160" s="113"/>
      <c r="L160" s="136"/>
      <c r="M160" s="136"/>
      <c r="N160" s="136"/>
      <c r="O160" s="136"/>
      <c r="P160" s="136"/>
      <c r="Q160" s="40">
        <f>+'Ark1'!S527</f>
        <v>0</v>
      </c>
      <c r="R160" s="40"/>
      <c r="S160" s="40">
        <f>+'Ark1'!T527</f>
        <v>0</v>
      </c>
      <c r="T160" s="40"/>
      <c r="U160" s="113">
        <f>+'Ark1'!U527</f>
        <v>0</v>
      </c>
      <c r="V160" s="113"/>
      <c r="W160" s="40">
        <f>+'Ark1'!W527</f>
        <v>0</v>
      </c>
      <c r="X160" s="113">
        <f>+'Ark1'!X527</f>
        <v>0</v>
      </c>
      <c r="Y160" s="113">
        <f>+'Ark1'!Y527</f>
        <v>0</v>
      </c>
      <c r="Z160" s="112"/>
      <c r="AA160" s="113">
        <f>+'Ark1'!AA527</f>
        <v>0</v>
      </c>
      <c r="AB160" s="40">
        <f>+'Ark1'!AB527</f>
        <v>0</v>
      </c>
      <c r="AC160" s="40">
        <f>+'Ark1'!AC527</f>
        <v>0</v>
      </c>
      <c r="AD160" s="40" t="e">
        <f t="shared" si="25"/>
        <v>#DIV/0!</v>
      </c>
      <c r="AE160" s="113"/>
      <c r="AF160" s="26"/>
      <c r="AP160"/>
      <c r="AT160"/>
      <c r="AU160"/>
      <c r="AV160"/>
      <c r="AW160"/>
      <c r="AX160"/>
      <c r="AY160"/>
      <c r="BC160"/>
      <c r="BD160"/>
      <c r="BE160"/>
    </row>
    <row r="161" spans="1:57" ht="15.6">
      <c r="A161" s="26"/>
      <c r="B161" s="46">
        <f>+'Ark1'!C528</f>
        <v>2022</v>
      </c>
      <c r="C161" s="46">
        <f>+'Ark1'!E528</f>
        <v>46</v>
      </c>
      <c r="D161" s="46">
        <f>+'Ark1'!Q528</f>
        <v>0</v>
      </c>
      <c r="E161" s="40"/>
      <c r="F161" s="136">
        <f>+'Ark1'!R528</f>
        <v>0</v>
      </c>
      <c r="G161" s="136"/>
      <c r="H161" s="113">
        <f>+'Ark1'!AG528</f>
        <v>0</v>
      </c>
      <c r="I161" s="113"/>
      <c r="J161" s="113">
        <f>+'Ark1'!AH528</f>
        <v>0</v>
      </c>
      <c r="K161" s="113"/>
      <c r="L161" s="136"/>
      <c r="M161" s="136"/>
      <c r="N161" s="136"/>
      <c r="O161" s="136"/>
      <c r="P161" s="136"/>
      <c r="Q161" s="40">
        <f>+'Ark1'!S528</f>
        <v>0</v>
      </c>
      <c r="R161" s="40"/>
      <c r="S161" s="40">
        <f>+'Ark1'!T528</f>
        <v>0</v>
      </c>
      <c r="T161" s="40"/>
      <c r="U161" s="113">
        <f>+'Ark1'!U528</f>
        <v>0</v>
      </c>
      <c r="V161" s="113"/>
      <c r="W161" s="40">
        <f>+'Ark1'!W528</f>
        <v>0</v>
      </c>
      <c r="X161" s="113">
        <f>+'Ark1'!X528</f>
        <v>0</v>
      </c>
      <c r="Y161" s="113">
        <f>+'Ark1'!Y528</f>
        <v>0</v>
      </c>
      <c r="Z161" s="112"/>
      <c r="AA161" s="113">
        <f>+'Ark1'!AA528</f>
        <v>0</v>
      </c>
      <c r="AB161" s="40">
        <f>+'Ark1'!AB528</f>
        <v>0</v>
      </c>
      <c r="AC161" s="40">
        <f>+'Ark1'!AC528</f>
        <v>0</v>
      </c>
      <c r="AD161" s="40" t="e">
        <f t="shared" si="25"/>
        <v>#DIV/0!</v>
      </c>
      <c r="AE161" s="113"/>
      <c r="AF161" s="26"/>
      <c r="AP161"/>
      <c r="AT161"/>
      <c r="AU161"/>
      <c r="AV161"/>
      <c r="AW161"/>
      <c r="AX161"/>
      <c r="AY161"/>
      <c r="BC161"/>
      <c r="BD161"/>
      <c r="BE161"/>
    </row>
    <row r="162" spans="1:57" ht="15.6">
      <c r="A162" s="26"/>
      <c r="B162" s="46">
        <f>+'Ark1'!C529</f>
        <v>2022</v>
      </c>
      <c r="C162" s="46">
        <f>+'Ark1'!E529</f>
        <v>47</v>
      </c>
      <c r="D162" s="46">
        <f>+'Ark1'!Q529</f>
        <v>0</v>
      </c>
      <c r="E162" s="40"/>
      <c r="F162" s="136">
        <f>+'Ark1'!R529</f>
        <v>0</v>
      </c>
      <c r="G162" s="136"/>
      <c r="H162" s="113">
        <f>+'Ark1'!AG529</f>
        <v>0</v>
      </c>
      <c r="I162" s="113"/>
      <c r="J162" s="113">
        <f>+'Ark1'!AH529</f>
        <v>0</v>
      </c>
      <c r="K162" s="113"/>
      <c r="L162" s="136"/>
      <c r="M162" s="136"/>
      <c r="N162" s="136"/>
      <c r="O162" s="136"/>
      <c r="P162" s="136"/>
      <c r="Q162" s="40">
        <f>+'Ark1'!S529</f>
        <v>0</v>
      </c>
      <c r="R162" s="40"/>
      <c r="S162" s="40">
        <f>+'Ark1'!T529</f>
        <v>0</v>
      </c>
      <c r="T162" s="40"/>
      <c r="U162" s="113">
        <f>+'Ark1'!U529</f>
        <v>0</v>
      </c>
      <c r="V162" s="113"/>
      <c r="W162" s="40">
        <f>+'Ark1'!W529</f>
        <v>0</v>
      </c>
      <c r="X162" s="113">
        <f>+'Ark1'!X529</f>
        <v>0</v>
      </c>
      <c r="Y162" s="113">
        <f>+'Ark1'!Y529</f>
        <v>0</v>
      </c>
      <c r="Z162" s="112"/>
      <c r="AA162" s="113">
        <f>+'Ark1'!AA529</f>
        <v>0</v>
      </c>
      <c r="AB162" s="40">
        <f>+'Ark1'!AB529</f>
        <v>0</v>
      </c>
      <c r="AC162" s="40">
        <f>+'Ark1'!AC529</f>
        <v>0</v>
      </c>
      <c r="AD162" s="40" t="e">
        <f t="shared" si="25"/>
        <v>#DIV/0!</v>
      </c>
      <c r="AE162" s="113"/>
      <c r="AF162" s="26"/>
      <c r="AP162"/>
      <c r="AT162"/>
      <c r="AU162"/>
      <c r="AV162"/>
      <c r="AW162"/>
      <c r="AX162"/>
      <c r="AY162"/>
      <c r="BC162"/>
      <c r="BD162"/>
      <c r="BE162"/>
    </row>
    <row r="163" spans="1:57" ht="15.6">
      <c r="A163" s="26"/>
      <c r="B163" s="46">
        <f>+'Ark1'!C530</f>
        <v>2022</v>
      </c>
      <c r="C163" s="46">
        <f>+'Ark1'!E530</f>
        <v>48</v>
      </c>
      <c r="D163" s="46">
        <f>+'Ark1'!Q530</f>
        <v>0</v>
      </c>
      <c r="E163" s="40"/>
      <c r="F163" s="136">
        <f>+'Ark1'!R530</f>
        <v>0</v>
      </c>
      <c r="G163" s="136"/>
      <c r="H163" s="113">
        <f>+'Ark1'!AG530</f>
        <v>0</v>
      </c>
      <c r="I163" s="113"/>
      <c r="J163" s="113">
        <f>+'Ark1'!AH530</f>
        <v>0</v>
      </c>
      <c r="K163" s="113"/>
      <c r="L163" s="136"/>
      <c r="M163" s="136"/>
      <c r="N163" s="136"/>
      <c r="O163" s="136"/>
      <c r="P163" s="136"/>
      <c r="Q163" s="40">
        <f>+'Ark1'!S530</f>
        <v>0</v>
      </c>
      <c r="R163" s="40"/>
      <c r="S163" s="40">
        <f>+'Ark1'!T530</f>
        <v>0</v>
      </c>
      <c r="T163" s="40"/>
      <c r="U163" s="113">
        <f>+'Ark1'!U530</f>
        <v>0</v>
      </c>
      <c r="V163" s="113"/>
      <c r="W163" s="40">
        <f>+'Ark1'!W530</f>
        <v>0</v>
      </c>
      <c r="X163" s="113">
        <f>+'Ark1'!X530</f>
        <v>0</v>
      </c>
      <c r="Y163" s="113">
        <f>+'Ark1'!Y530</f>
        <v>0</v>
      </c>
      <c r="Z163" s="112"/>
      <c r="AA163" s="113">
        <f>+'Ark1'!AA530</f>
        <v>0</v>
      </c>
      <c r="AB163" s="40">
        <f>+'Ark1'!AB530</f>
        <v>0</v>
      </c>
      <c r="AC163" s="40">
        <f>+'Ark1'!AC530</f>
        <v>0</v>
      </c>
      <c r="AD163" s="40" t="e">
        <f t="shared" si="25"/>
        <v>#DIV/0!</v>
      </c>
      <c r="AE163" s="113"/>
      <c r="AF163" s="26"/>
      <c r="AP163"/>
      <c r="AT163"/>
      <c r="AU163"/>
      <c r="AV163"/>
      <c r="AW163"/>
      <c r="AX163"/>
      <c r="AY163"/>
      <c r="BC163"/>
      <c r="BD163"/>
      <c r="BE163"/>
    </row>
    <row r="164" spans="1:57" ht="15.6">
      <c r="A164" s="26"/>
      <c r="B164" s="46">
        <f>+'Ark1'!C531</f>
        <v>2022</v>
      </c>
      <c r="C164" s="46">
        <f>+'Ark1'!E531</f>
        <v>49</v>
      </c>
      <c r="D164" s="46">
        <f>+'Ark1'!Q531</f>
        <v>0</v>
      </c>
      <c r="E164" s="40"/>
      <c r="F164" s="136">
        <f>+'Ark1'!R531</f>
        <v>0</v>
      </c>
      <c r="G164" s="136"/>
      <c r="H164" s="113">
        <f>+'Ark1'!AG531</f>
        <v>0</v>
      </c>
      <c r="I164" s="113"/>
      <c r="J164" s="113">
        <f>+'Ark1'!AH531</f>
        <v>0</v>
      </c>
      <c r="K164" s="113"/>
      <c r="L164" s="136"/>
      <c r="M164" s="136"/>
      <c r="N164" s="136"/>
      <c r="O164" s="136"/>
      <c r="P164" s="136"/>
      <c r="Q164" s="40">
        <f>+'Ark1'!S531</f>
        <v>0</v>
      </c>
      <c r="R164" s="40"/>
      <c r="S164" s="40">
        <f>+'Ark1'!T531</f>
        <v>0</v>
      </c>
      <c r="T164" s="40"/>
      <c r="U164" s="113">
        <f>+'Ark1'!U531</f>
        <v>0</v>
      </c>
      <c r="V164" s="113"/>
      <c r="W164" s="40">
        <f>+'Ark1'!W531</f>
        <v>0</v>
      </c>
      <c r="X164" s="113">
        <f>+'Ark1'!X531</f>
        <v>0</v>
      </c>
      <c r="Y164" s="113">
        <f>+'Ark1'!Y531</f>
        <v>0</v>
      </c>
      <c r="Z164" s="112"/>
      <c r="AA164" s="113">
        <f>+'Ark1'!AA531</f>
        <v>0</v>
      </c>
      <c r="AB164" s="40">
        <f>+'Ark1'!AB531</f>
        <v>0</v>
      </c>
      <c r="AC164" s="40">
        <f>+'Ark1'!AC531</f>
        <v>0</v>
      </c>
      <c r="AD164" s="40" t="e">
        <f t="shared" si="25"/>
        <v>#DIV/0!</v>
      </c>
      <c r="AE164" s="113"/>
      <c r="AF164" s="26"/>
      <c r="AP164"/>
      <c r="AT164"/>
      <c r="AU164"/>
      <c r="AV164"/>
      <c r="AW164"/>
      <c r="AX164"/>
      <c r="AY164"/>
      <c r="BC164"/>
      <c r="BD164"/>
      <c r="BE164"/>
    </row>
    <row r="165" spans="1:57" ht="15.6">
      <c r="A165" s="26"/>
      <c r="B165" s="46">
        <f>+'Ark1'!C532</f>
        <v>2022</v>
      </c>
      <c r="C165" s="46">
        <f>+'Ark1'!E532</f>
        <v>50</v>
      </c>
      <c r="D165" s="46">
        <f>+'Ark1'!Q532</f>
        <v>0</v>
      </c>
      <c r="E165" s="40"/>
      <c r="F165" s="136">
        <f>+'Ark1'!R532</f>
        <v>0</v>
      </c>
      <c r="G165" s="136"/>
      <c r="H165" s="113">
        <f>+'Ark1'!AG532</f>
        <v>0</v>
      </c>
      <c r="I165" s="113"/>
      <c r="J165" s="113">
        <f>+'Ark1'!AH532</f>
        <v>0</v>
      </c>
      <c r="K165" s="113"/>
      <c r="L165" s="136"/>
      <c r="M165" s="136"/>
      <c r="N165" s="136"/>
      <c r="O165" s="136"/>
      <c r="P165" s="136"/>
      <c r="Q165" s="40">
        <f>+'Ark1'!S532</f>
        <v>0</v>
      </c>
      <c r="R165" s="40"/>
      <c r="S165" s="40">
        <f>+'Ark1'!T532</f>
        <v>0</v>
      </c>
      <c r="T165" s="40"/>
      <c r="U165" s="113">
        <f>+'Ark1'!U532</f>
        <v>0</v>
      </c>
      <c r="V165" s="113"/>
      <c r="W165" s="40">
        <f>+'Ark1'!W532</f>
        <v>0</v>
      </c>
      <c r="X165" s="113">
        <f>+'Ark1'!X532</f>
        <v>0</v>
      </c>
      <c r="Y165" s="113">
        <f>+'Ark1'!Y532</f>
        <v>0</v>
      </c>
      <c r="Z165" s="112"/>
      <c r="AA165" s="113">
        <f>+'Ark1'!AA532</f>
        <v>0</v>
      </c>
      <c r="AB165" s="40">
        <f>+'Ark1'!AB532</f>
        <v>0</v>
      </c>
      <c r="AC165" s="40">
        <f>+'Ark1'!AC532</f>
        <v>0</v>
      </c>
      <c r="AD165" s="40" t="e">
        <f t="shared" si="25"/>
        <v>#DIV/0!</v>
      </c>
      <c r="AE165" s="113"/>
      <c r="AF165" s="26"/>
      <c r="AP165"/>
      <c r="AT165"/>
      <c r="AU165"/>
      <c r="AV165"/>
      <c r="AW165"/>
      <c r="AX165"/>
      <c r="AY165"/>
      <c r="BC165"/>
      <c r="BD165"/>
      <c r="BE165"/>
    </row>
    <row r="166" spans="1:57" ht="15.6">
      <c r="A166" s="26"/>
      <c r="B166" s="46">
        <f>+'Ark1'!C533</f>
        <v>2022</v>
      </c>
      <c r="C166" s="46">
        <f>+'Ark1'!E533</f>
        <v>51</v>
      </c>
      <c r="D166" s="46">
        <f>+'Ark1'!Q533</f>
        <v>0</v>
      </c>
      <c r="E166" s="40"/>
      <c r="F166" s="136">
        <f>+'Ark1'!R533</f>
        <v>0</v>
      </c>
      <c r="G166" s="136"/>
      <c r="H166" s="113">
        <f>+'Ark1'!AG533</f>
        <v>0</v>
      </c>
      <c r="I166" s="113"/>
      <c r="J166" s="113">
        <f>+'Ark1'!AH533</f>
        <v>0</v>
      </c>
      <c r="K166" s="113"/>
      <c r="L166" s="136"/>
      <c r="M166" s="136"/>
      <c r="N166" s="136"/>
      <c r="O166" s="136"/>
      <c r="P166" s="136"/>
      <c r="Q166" s="40">
        <f>+'Ark1'!S533</f>
        <v>0</v>
      </c>
      <c r="R166" s="40"/>
      <c r="S166" s="40">
        <f>+'Ark1'!T533</f>
        <v>0</v>
      </c>
      <c r="T166" s="40"/>
      <c r="U166" s="113">
        <f>+'Ark1'!U533</f>
        <v>0</v>
      </c>
      <c r="V166" s="113"/>
      <c r="W166" s="40">
        <f>+'Ark1'!W533</f>
        <v>0</v>
      </c>
      <c r="X166" s="113">
        <f>+'Ark1'!X533</f>
        <v>0</v>
      </c>
      <c r="Y166" s="113">
        <f>+'Ark1'!Y533</f>
        <v>0</v>
      </c>
      <c r="Z166" s="112"/>
      <c r="AA166" s="113">
        <f>+'Ark1'!AA533</f>
        <v>0</v>
      </c>
      <c r="AB166" s="40">
        <f>+'Ark1'!AB533</f>
        <v>0</v>
      </c>
      <c r="AC166" s="40">
        <f>+'Ark1'!AC533</f>
        <v>0</v>
      </c>
      <c r="AD166" s="40" t="e">
        <f t="shared" si="25"/>
        <v>#DIV/0!</v>
      </c>
      <c r="AE166" s="113"/>
      <c r="AF166" s="26"/>
      <c r="AP166"/>
      <c r="AT166"/>
      <c r="AU166"/>
      <c r="AV166"/>
      <c r="AW166"/>
      <c r="AX166"/>
      <c r="AY166"/>
      <c r="BC166"/>
      <c r="BD166"/>
      <c r="BE166"/>
    </row>
    <row r="167" spans="1:57" ht="15.6">
      <c r="A167" s="26"/>
      <c r="B167" s="46">
        <f>+'Ark1'!C534</f>
        <v>2022</v>
      </c>
      <c r="C167" s="46">
        <f>+'Ark1'!E534</f>
        <v>52</v>
      </c>
      <c r="D167" s="46">
        <f>+'Ark1'!Q534</f>
        <v>0</v>
      </c>
      <c r="E167" s="40"/>
      <c r="F167" s="136">
        <f>+'Ark1'!R534</f>
        <v>0</v>
      </c>
      <c r="G167" s="136"/>
      <c r="H167" s="113">
        <f>+'Ark1'!AG534</f>
        <v>0</v>
      </c>
      <c r="I167" s="113"/>
      <c r="J167" s="113">
        <f>+'Ark1'!AH534</f>
        <v>0</v>
      </c>
      <c r="K167" s="113"/>
      <c r="L167" s="136"/>
      <c r="M167" s="136"/>
      <c r="N167" s="136"/>
      <c r="O167" s="136"/>
      <c r="P167" s="136"/>
      <c r="Q167" s="40">
        <f>+'Ark1'!S534</f>
        <v>0</v>
      </c>
      <c r="R167" s="40"/>
      <c r="S167" s="40">
        <f>+'Ark1'!T534</f>
        <v>0</v>
      </c>
      <c r="T167" s="40"/>
      <c r="U167" s="113">
        <f>+'Ark1'!U534</f>
        <v>0</v>
      </c>
      <c r="V167" s="113"/>
      <c r="W167" s="40">
        <f>+'Ark1'!W534</f>
        <v>0</v>
      </c>
      <c r="X167" s="113">
        <f>+'Ark1'!X534</f>
        <v>0</v>
      </c>
      <c r="Y167" s="113">
        <f>+'Ark1'!Y534</f>
        <v>0</v>
      </c>
      <c r="Z167" s="112"/>
      <c r="AA167" s="113">
        <f>+'Ark1'!AA534</f>
        <v>0</v>
      </c>
      <c r="AB167" s="40">
        <f>+'Ark1'!AB534</f>
        <v>0</v>
      </c>
      <c r="AC167" s="40">
        <f>+'Ark1'!AC534</f>
        <v>0</v>
      </c>
      <c r="AD167" s="40" t="e">
        <f t="shared" si="25"/>
        <v>#DIV/0!</v>
      </c>
      <c r="AE167" s="113"/>
      <c r="AF167" s="26"/>
      <c r="AP167"/>
      <c r="AT167"/>
      <c r="AU167"/>
      <c r="AV167"/>
      <c r="AW167"/>
      <c r="AX167"/>
      <c r="AY167"/>
      <c r="BC167"/>
      <c r="BD167"/>
      <c r="BE167"/>
    </row>
    <row r="168" spans="1:57" ht="15.6">
      <c r="A168" s="26"/>
      <c r="B168">
        <f>+'Ark1'!C535</f>
        <v>2021</v>
      </c>
      <c r="C168">
        <f>+'Ark1'!E535</f>
        <v>1</v>
      </c>
      <c r="D168">
        <f>+'Ark1'!Q535</f>
        <v>0</v>
      </c>
      <c r="E168" s="1"/>
      <c r="F168" s="11">
        <f>+'Ark1'!R535</f>
        <v>0</v>
      </c>
      <c r="H168" s="102">
        <f>+'Ark1'!AG535</f>
        <v>0</v>
      </c>
      <c r="J168" s="102">
        <f>+'Ark1'!AH535</f>
        <v>0</v>
      </c>
      <c r="Q168" s="1">
        <f>+'Ark1'!S535</f>
        <v>0</v>
      </c>
      <c r="R168" s="1"/>
      <c r="S168" s="1">
        <f>+'Ark1'!T535</f>
        <v>0</v>
      </c>
      <c r="T168" s="1"/>
      <c r="U168" s="102">
        <f>+'Ark1'!U535</f>
        <v>0</v>
      </c>
      <c r="V168" s="102"/>
      <c r="W168" s="1">
        <f>+'Ark1'!W535</f>
        <v>0</v>
      </c>
      <c r="X168" s="102">
        <f>+'Ark1'!X535</f>
        <v>0</v>
      </c>
      <c r="Y168" s="102">
        <f>+'Ark1'!Y535</f>
        <v>0</v>
      </c>
      <c r="Z168" s="112"/>
      <c r="AA168" s="102">
        <f>+'Ark1'!AA535</f>
        <v>0</v>
      </c>
      <c r="AB168" s="1">
        <f>+'Ark1'!AB535</f>
        <v>0</v>
      </c>
      <c r="AC168" s="1">
        <f>+'Ark1'!AC535</f>
        <v>0</v>
      </c>
      <c r="AD168" s="1" t="e">
        <f t="shared" si="25"/>
        <v>#DIV/0!</v>
      </c>
      <c r="AE168" s="102"/>
      <c r="AF168" s="26"/>
      <c r="AP168"/>
      <c r="AT168"/>
      <c r="AU168"/>
      <c r="AV168"/>
      <c r="AW168"/>
      <c r="AX168"/>
      <c r="AY168"/>
      <c r="BC168"/>
      <c r="BD168"/>
      <c r="BE168"/>
    </row>
    <row r="169" spans="1:57" ht="15.6">
      <c r="A169" s="26"/>
      <c r="B169">
        <f>+'Ark1'!C536</f>
        <v>2021</v>
      </c>
      <c r="C169">
        <f>+'Ark1'!E536</f>
        <v>2</v>
      </c>
      <c r="D169">
        <f>+'Ark1'!Q536</f>
        <v>0</v>
      </c>
      <c r="E169" s="1"/>
      <c r="F169" s="11">
        <f>+'Ark1'!R536</f>
        <v>0</v>
      </c>
      <c r="H169" s="102">
        <f>+'Ark1'!AG536</f>
        <v>0</v>
      </c>
      <c r="J169" s="102">
        <f>+'Ark1'!AH536</f>
        <v>0</v>
      </c>
      <c r="Q169" s="1">
        <f>+'Ark1'!S536</f>
        <v>0</v>
      </c>
      <c r="R169" s="1"/>
      <c r="S169" s="1">
        <f>+'Ark1'!T536</f>
        <v>0</v>
      </c>
      <c r="T169" s="1"/>
      <c r="U169" s="102">
        <f>+'Ark1'!U536</f>
        <v>0</v>
      </c>
      <c r="V169" s="102"/>
      <c r="W169" s="1">
        <f>+'Ark1'!W536</f>
        <v>0</v>
      </c>
      <c r="X169" s="102">
        <f>+'Ark1'!X536</f>
        <v>0</v>
      </c>
      <c r="Y169" s="102">
        <f>+'Ark1'!Y536</f>
        <v>0</v>
      </c>
      <c r="Z169" s="112"/>
      <c r="AA169" s="102">
        <f>+'Ark1'!AA536</f>
        <v>0</v>
      </c>
      <c r="AB169" s="1">
        <f>+'Ark1'!AB536</f>
        <v>0</v>
      </c>
      <c r="AC169" s="1">
        <f>+'Ark1'!AC536</f>
        <v>0</v>
      </c>
      <c r="AD169" s="1" t="e">
        <f t="shared" si="25"/>
        <v>#DIV/0!</v>
      </c>
      <c r="AE169" s="102"/>
      <c r="AF169" s="26"/>
      <c r="AP169"/>
      <c r="AT169"/>
      <c r="AU169"/>
      <c r="AV169"/>
      <c r="AW169"/>
      <c r="AX169"/>
      <c r="AY169"/>
      <c r="BC169"/>
      <c r="BD169"/>
      <c r="BE169"/>
    </row>
    <row r="170" spans="1:57" ht="15.6">
      <c r="A170" s="26"/>
      <c r="B170">
        <f>+'Ark1'!C537</f>
        <v>2021</v>
      </c>
      <c r="C170">
        <f>+'Ark1'!E537</f>
        <v>3</v>
      </c>
      <c r="D170">
        <f>+'Ark1'!Q537</f>
        <v>0</v>
      </c>
      <c r="E170" s="1"/>
      <c r="F170" s="11">
        <f>+'Ark1'!R537</f>
        <v>0</v>
      </c>
      <c r="H170" s="102">
        <f>+'Ark1'!AG537</f>
        <v>0</v>
      </c>
      <c r="J170" s="102">
        <f>+'Ark1'!AH537</f>
        <v>0</v>
      </c>
      <c r="Q170" s="1">
        <f>+'Ark1'!S537</f>
        <v>0</v>
      </c>
      <c r="R170" s="1"/>
      <c r="S170" s="1">
        <f>+'Ark1'!T537</f>
        <v>0</v>
      </c>
      <c r="T170" s="1"/>
      <c r="U170" s="102">
        <f>+'Ark1'!U537</f>
        <v>0</v>
      </c>
      <c r="V170" s="102"/>
      <c r="W170" s="1">
        <f>+'Ark1'!W537</f>
        <v>0</v>
      </c>
      <c r="X170" s="102">
        <f>+'Ark1'!X537</f>
        <v>0</v>
      </c>
      <c r="Y170" s="102">
        <f>+'Ark1'!Y537</f>
        <v>0</v>
      </c>
      <c r="Z170" s="112"/>
      <c r="AA170" s="102">
        <f>+'Ark1'!AA537</f>
        <v>0</v>
      </c>
      <c r="AB170" s="1">
        <f>+'Ark1'!AB537</f>
        <v>0</v>
      </c>
      <c r="AC170" s="1">
        <f>+'Ark1'!AC537</f>
        <v>0</v>
      </c>
      <c r="AD170" s="1" t="e">
        <f t="shared" si="25"/>
        <v>#DIV/0!</v>
      </c>
      <c r="AE170" s="102"/>
      <c r="AF170" s="26"/>
      <c r="AP170"/>
      <c r="AT170"/>
      <c r="AU170"/>
      <c r="AV170"/>
      <c r="AW170"/>
      <c r="AX170"/>
      <c r="AY170"/>
      <c r="BC170"/>
      <c r="BD170"/>
      <c r="BE170"/>
    </row>
    <row r="171" spans="1:57" ht="15.6">
      <c r="A171" s="26"/>
      <c r="B171">
        <f>+'Ark1'!C538</f>
        <v>2021</v>
      </c>
      <c r="C171">
        <f>+'Ark1'!E538</f>
        <v>4</v>
      </c>
      <c r="D171">
        <f>+'Ark1'!Q538</f>
        <v>0</v>
      </c>
      <c r="E171" s="1"/>
      <c r="F171" s="11">
        <f>+'Ark1'!R538</f>
        <v>0</v>
      </c>
      <c r="H171" s="102">
        <f>+'Ark1'!AG538</f>
        <v>0</v>
      </c>
      <c r="J171" s="102">
        <f>+'Ark1'!AH538</f>
        <v>0</v>
      </c>
      <c r="Q171" s="1">
        <f>+'Ark1'!S538</f>
        <v>0</v>
      </c>
      <c r="R171" s="1"/>
      <c r="S171" s="1">
        <f>+'Ark1'!T538</f>
        <v>0</v>
      </c>
      <c r="T171" s="1"/>
      <c r="U171" s="102">
        <f>+'Ark1'!U538</f>
        <v>0</v>
      </c>
      <c r="V171" s="102"/>
      <c r="W171" s="1">
        <f>+'Ark1'!W538</f>
        <v>0</v>
      </c>
      <c r="X171" s="102">
        <f>+'Ark1'!X538</f>
        <v>0</v>
      </c>
      <c r="Y171" s="102">
        <f>+'Ark1'!Y538</f>
        <v>0</v>
      </c>
      <c r="Z171" s="112"/>
      <c r="AA171" s="102">
        <f>+'Ark1'!AA538</f>
        <v>0</v>
      </c>
      <c r="AB171" s="1">
        <f>+'Ark1'!AB538</f>
        <v>0</v>
      </c>
      <c r="AC171" s="1">
        <f>+'Ark1'!AC538</f>
        <v>0</v>
      </c>
      <c r="AD171" s="1" t="e">
        <f t="shared" si="25"/>
        <v>#DIV/0!</v>
      </c>
      <c r="AE171" s="102"/>
      <c r="AF171" s="26"/>
      <c r="AP171"/>
      <c r="AT171"/>
      <c r="AU171"/>
      <c r="AV171"/>
      <c r="AW171"/>
      <c r="AX171"/>
      <c r="AY171"/>
      <c r="BC171"/>
      <c r="BD171"/>
      <c r="BE171"/>
    </row>
    <row r="172" spans="1:57" ht="15.6">
      <c r="A172" s="26"/>
      <c r="B172">
        <f>+'Ark1'!C539</f>
        <v>2021</v>
      </c>
      <c r="C172">
        <f>+'Ark1'!E539</f>
        <v>5</v>
      </c>
      <c r="D172">
        <f>+'Ark1'!Q539</f>
        <v>0</v>
      </c>
      <c r="E172" s="1"/>
      <c r="F172" s="11">
        <f>+'Ark1'!R539</f>
        <v>0</v>
      </c>
      <c r="H172" s="102">
        <f>+'Ark1'!AG539</f>
        <v>0</v>
      </c>
      <c r="J172" s="102">
        <f>+'Ark1'!AH539</f>
        <v>0</v>
      </c>
      <c r="Q172" s="1">
        <f>+'Ark1'!S539</f>
        <v>0</v>
      </c>
      <c r="R172" s="1"/>
      <c r="S172" s="1">
        <f>+'Ark1'!T539</f>
        <v>0</v>
      </c>
      <c r="T172" s="1"/>
      <c r="U172" s="102">
        <f>+'Ark1'!U539</f>
        <v>0</v>
      </c>
      <c r="V172" s="102"/>
      <c r="W172" s="1">
        <f>+'Ark1'!W539</f>
        <v>0</v>
      </c>
      <c r="X172" s="102">
        <f>+'Ark1'!X539</f>
        <v>0</v>
      </c>
      <c r="Y172" s="102">
        <f>+'Ark1'!Y539</f>
        <v>0</v>
      </c>
      <c r="Z172" s="112"/>
      <c r="AA172" s="102">
        <f>+'Ark1'!AA539</f>
        <v>0</v>
      </c>
      <c r="AB172" s="1">
        <f>+'Ark1'!AB539</f>
        <v>0</v>
      </c>
      <c r="AC172" s="1">
        <f>+'Ark1'!AC539</f>
        <v>0</v>
      </c>
      <c r="AD172" s="1" t="e">
        <f t="shared" si="25"/>
        <v>#DIV/0!</v>
      </c>
      <c r="AE172" s="102"/>
      <c r="AF172" s="26"/>
      <c r="AP172"/>
      <c r="AT172"/>
      <c r="AU172"/>
      <c r="AV172"/>
      <c r="AW172"/>
      <c r="AX172"/>
      <c r="AY172"/>
      <c r="BC172"/>
      <c r="BD172"/>
      <c r="BE172"/>
    </row>
    <row r="173" spans="1:57" ht="15.6">
      <c r="A173" s="26"/>
      <c r="B173">
        <f>+'Ark1'!C540</f>
        <v>2021</v>
      </c>
      <c r="C173">
        <f>+'Ark1'!E540</f>
        <v>6</v>
      </c>
      <c r="D173">
        <f>+'Ark1'!Q540</f>
        <v>0</v>
      </c>
      <c r="E173" s="1"/>
      <c r="F173" s="11">
        <f>+'Ark1'!R540</f>
        <v>0</v>
      </c>
      <c r="H173" s="102">
        <f>+'Ark1'!AG540</f>
        <v>0</v>
      </c>
      <c r="J173" s="102">
        <f>+'Ark1'!AH540</f>
        <v>0</v>
      </c>
      <c r="Q173" s="1">
        <f>+'Ark1'!S540</f>
        <v>0</v>
      </c>
      <c r="R173" s="1"/>
      <c r="S173" s="1">
        <f>+'Ark1'!T540</f>
        <v>0</v>
      </c>
      <c r="T173" s="1"/>
      <c r="U173" s="102">
        <f>+'Ark1'!U540</f>
        <v>0</v>
      </c>
      <c r="V173" s="102"/>
      <c r="W173" s="1">
        <f>+'Ark1'!W540</f>
        <v>0</v>
      </c>
      <c r="X173" s="102">
        <f>+'Ark1'!X540</f>
        <v>0</v>
      </c>
      <c r="Y173" s="102">
        <f>+'Ark1'!Y540</f>
        <v>0</v>
      </c>
      <c r="Z173" s="112"/>
      <c r="AA173" s="102">
        <f>+'Ark1'!AA540</f>
        <v>0</v>
      </c>
      <c r="AB173" s="1">
        <f>+'Ark1'!AB540</f>
        <v>0</v>
      </c>
      <c r="AC173" s="1">
        <f>+'Ark1'!AC540</f>
        <v>0</v>
      </c>
      <c r="AD173" s="1" t="e">
        <f t="shared" si="25"/>
        <v>#DIV/0!</v>
      </c>
      <c r="AE173" s="102"/>
      <c r="AF173" s="26"/>
      <c r="AP173"/>
      <c r="AT173"/>
      <c r="AU173"/>
      <c r="AV173"/>
      <c r="AW173"/>
      <c r="AX173"/>
      <c r="AY173"/>
      <c r="BC173"/>
      <c r="BD173"/>
      <c r="BE173"/>
    </row>
    <row r="174" spans="1:57" ht="15.6">
      <c r="A174" s="26"/>
      <c r="B174">
        <f>+'Ark1'!C541</f>
        <v>2021</v>
      </c>
      <c r="C174">
        <f>+'Ark1'!E541</f>
        <v>7</v>
      </c>
      <c r="D174">
        <f>+'Ark1'!Q541</f>
        <v>0</v>
      </c>
      <c r="E174" s="1"/>
      <c r="F174" s="11">
        <f>+'Ark1'!R541</f>
        <v>0</v>
      </c>
      <c r="H174" s="102">
        <f>+'Ark1'!AG541</f>
        <v>0</v>
      </c>
      <c r="J174" s="102">
        <f>+'Ark1'!AH541</f>
        <v>0</v>
      </c>
      <c r="Q174" s="1">
        <f>+'Ark1'!S541</f>
        <v>0</v>
      </c>
      <c r="R174" s="1"/>
      <c r="S174" s="1">
        <f>+'Ark1'!T541</f>
        <v>0</v>
      </c>
      <c r="T174" s="1"/>
      <c r="U174" s="102">
        <f>+'Ark1'!U541</f>
        <v>0</v>
      </c>
      <c r="V174" s="102"/>
      <c r="W174" s="1">
        <f>+'Ark1'!W541</f>
        <v>0</v>
      </c>
      <c r="X174" s="102">
        <f>+'Ark1'!X541</f>
        <v>0</v>
      </c>
      <c r="Y174" s="102">
        <f>+'Ark1'!Y541</f>
        <v>0</v>
      </c>
      <c r="Z174" s="112"/>
      <c r="AA174" s="102">
        <f>+'Ark1'!AA541</f>
        <v>0</v>
      </c>
      <c r="AB174" s="1">
        <f>+'Ark1'!AB541</f>
        <v>0</v>
      </c>
      <c r="AC174" s="1">
        <f>+'Ark1'!AC541</f>
        <v>0</v>
      </c>
      <c r="AD174" s="1" t="e">
        <f t="shared" si="25"/>
        <v>#DIV/0!</v>
      </c>
      <c r="AE174" s="102"/>
      <c r="AF174" s="26"/>
      <c r="AP174"/>
      <c r="AT174"/>
      <c r="AU174"/>
      <c r="AV174"/>
      <c r="AW174"/>
      <c r="AX174"/>
      <c r="AY174"/>
      <c r="BC174"/>
      <c r="BD174"/>
      <c r="BE174"/>
    </row>
    <row r="175" spans="1:57" ht="15.6">
      <c r="A175" s="26"/>
      <c r="B175">
        <f>+'Ark1'!C542</f>
        <v>2021</v>
      </c>
      <c r="C175">
        <f>+'Ark1'!E542</f>
        <v>8</v>
      </c>
      <c r="D175">
        <f>+'Ark1'!Q542</f>
        <v>0</v>
      </c>
      <c r="E175" s="1"/>
      <c r="F175" s="11">
        <f>+'Ark1'!R542</f>
        <v>0</v>
      </c>
      <c r="H175" s="102">
        <f>+'Ark1'!AG542</f>
        <v>0</v>
      </c>
      <c r="J175" s="102">
        <f>+'Ark1'!AH542</f>
        <v>0</v>
      </c>
      <c r="Q175" s="1">
        <f>+'Ark1'!S542</f>
        <v>0</v>
      </c>
      <c r="R175" s="1"/>
      <c r="S175" s="1">
        <f>+'Ark1'!T542</f>
        <v>0</v>
      </c>
      <c r="T175" s="1"/>
      <c r="U175" s="102">
        <f>+'Ark1'!U542</f>
        <v>0</v>
      </c>
      <c r="V175" s="102"/>
      <c r="W175" s="1">
        <f>+'Ark1'!W542</f>
        <v>0</v>
      </c>
      <c r="X175" s="102">
        <f>+'Ark1'!X542</f>
        <v>0</v>
      </c>
      <c r="Y175" s="102">
        <f>+'Ark1'!Y542</f>
        <v>0</v>
      </c>
      <c r="Z175" s="112"/>
      <c r="AA175" s="102">
        <f>+'Ark1'!AA542</f>
        <v>0</v>
      </c>
      <c r="AB175" s="1">
        <f>+'Ark1'!AB542</f>
        <v>0</v>
      </c>
      <c r="AC175" s="1">
        <f>+'Ark1'!AC542</f>
        <v>0</v>
      </c>
      <c r="AD175" s="1" t="e">
        <f t="shared" si="25"/>
        <v>#DIV/0!</v>
      </c>
      <c r="AE175" s="102"/>
      <c r="AF175" s="26"/>
      <c r="AP175"/>
      <c r="AT175"/>
      <c r="AU175"/>
      <c r="AV175"/>
      <c r="AW175"/>
      <c r="AX175"/>
      <c r="AY175"/>
      <c r="BC175"/>
      <c r="BD175"/>
      <c r="BE175"/>
    </row>
    <row r="176" spans="1:57" ht="15.6">
      <c r="A176" s="26"/>
      <c r="B176">
        <f>+'Ark1'!C543</f>
        <v>2021</v>
      </c>
      <c r="C176">
        <f>+'Ark1'!E543</f>
        <v>9</v>
      </c>
      <c r="D176">
        <f>+'Ark1'!Q543</f>
        <v>0</v>
      </c>
      <c r="E176" s="1"/>
      <c r="F176" s="11">
        <f>+'Ark1'!R543</f>
        <v>0</v>
      </c>
      <c r="H176" s="102">
        <f>+'Ark1'!AG543</f>
        <v>0</v>
      </c>
      <c r="J176" s="102">
        <f>+'Ark1'!AH543</f>
        <v>0</v>
      </c>
      <c r="Q176" s="1">
        <f>+'Ark1'!S543</f>
        <v>0</v>
      </c>
      <c r="R176" s="1"/>
      <c r="S176" s="1">
        <f>+'Ark1'!T543</f>
        <v>0</v>
      </c>
      <c r="T176" s="1"/>
      <c r="U176" s="102">
        <f>+'Ark1'!U543</f>
        <v>0</v>
      </c>
      <c r="V176" s="102"/>
      <c r="W176" s="1">
        <f>+'Ark1'!W543</f>
        <v>0</v>
      </c>
      <c r="X176" s="102">
        <f>+'Ark1'!X543</f>
        <v>0</v>
      </c>
      <c r="Y176" s="102">
        <f>+'Ark1'!Y543</f>
        <v>0</v>
      </c>
      <c r="Z176" s="112"/>
      <c r="AA176" s="102">
        <f>+'Ark1'!AA543</f>
        <v>0</v>
      </c>
      <c r="AB176" s="1">
        <f>+'Ark1'!AB543</f>
        <v>0</v>
      </c>
      <c r="AC176" s="1">
        <f>+'Ark1'!AC543</f>
        <v>0</v>
      </c>
      <c r="AD176" s="1" t="e">
        <f t="shared" si="25"/>
        <v>#DIV/0!</v>
      </c>
      <c r="AE176" s="102"/>
      <c r="AF176" s="26"/>
      <c r="AP176"/>
      <c r="AT176"/>
      <c r="AU176"/>
      <c r="AV176"/>
      <c r="AW176"/>
      <c r="AX176"/>
      <c r="AY176"/>
      <c r="BC176"/>
      <c r="BD176"/>
      <c r="BE176"/>
    </row>
    <row r="177" spans="1:57" ht="15.6">
      <c r="A177" s="26"/>
      <c r="B177">
        <f>+'Ark1'!C544</f>
        <v>2021</v>
      </c>
      <c r="C177">
        <f>+'Ark1'!E544</f>
        <v>10</v>
      </c>
      <c r="D177">
        <f>+'Ark1'!Q544</f>
        <v>0</v>
      </c>
      <c r="E177" s="1"/>
      <c r="F177" s="11">
        <f>+'Ark1'!R544</f>
        <v>0</v>
      </c>
      <c r="H177" s="102">
        <f>+'Ark1'!AG544</f>
        <v>0</v>
      </c>
      <c r="J177" s="102">
        <f>+'Ark1'!AH544</f>
        <v>0</v>
      </c>
      <c r="Q177" s="1">
        <f>+'Ark1'!S544</f>
        <v>0</v>
      </c>
      <c r="R177" s="1"/>
      <c r="S177" s="1">
        <f>+'Ark1'!T544</f>
        <v>0</v>
      </c>
      <c r="T177" s="1"/>
      <c r="U177" s="102">
        <f>+'Ark1'!U544</f>
        <v>0</v>
      </c>
      <c r="V177" s="102"/>
      <c r="W177" s="1">
        <f>+'Ark1'!W544</f>
        <v>0</v>
      </c>
      <c r="X177" s="102">
        <f>+'Ark1'!X544</f>
        <v>0</v>
      </c>
      <c r="Y177" s="102">
        <f>+'Ark1'!Y544</f>
        <v>0</v>
      </c>
      <c r="Z177" s="112"/>
      <c r="AA177" s="102">
        <f>+'Ark1'!AA544</f>
        <v>0</v>
      </c>
      <c r="AB177" s="1">
        <f>+'Ark1'!AB544</f>
        <v>0</v>
      </c>
      <c r="AC177" s="1">
        <f>+'Ark1'!AC544</f>
        <v>0</v>
      </c>
      <c r="AD177" s="1" t="e">
        <f t="shared" si="25"/>
        <v>#DIV/0!</v>
      </c>
      <c r="AE177" s="102"/>
      <c r="AF177" s="26"/>
      <c r="AP177"/>
      <c r="AT177"/>
      <c r="AU177"/>
      <c r="AV177"/>
      <c r="AW177"/>
      <c r="AX177"/>
      <c r="AY177"/>
      <c r="BC177"/>
      <c r="BD177"/>
      <c r="BE177"/>
    </row>
    <row r="178" spans="1:57" ht="15.6">
      <c r="A178" s="26"/>
      <c r="B178">
        <f>+'Ark1'!C545</f>
        <v>2021</v>
      </c>
      <c r="C178">
        <f>+'Ark1'!E545</f>
        <v>11</v>
      </c>
      <c r="D178">
        <f>+'Ark1'!Q545</f>
        <v>0</v>
      </c>
      <c r="E178" s="1"/>
      <c r="F178" s="11">
        <f>+'Ark1'!R545</f>
        <v>0</v>
      </c>
      <c r="H178" s="102">
        <f>+'Ark1'!AG545</f>
        <v>0</v>
      </c>
      <c r="J178" s="102">
        <f>+'Ark1'!AH545</f>
        <v>0</v>
      </c>
      <c r="Q178" s="1">
        <f>+'Ark1'!S545</f>
        <v>0</v>
      </c>
      <c r="R178" s="1"/>
      <c r="S178" s="1">
        <f>+'Ark1'!T545</f>
        <v>0</v>
      </c>
      <c r="T178" s="1"/>
      <c r="U178" s="102">
        <f>+'Ark1'!U545</f>
        <v>0</v>
      </c>
      <c r="V178" s="102"/>
      <c r="W178" s="1">
        <f>+'Ark1'!W545</f>
        <v>0</v>
      </c>
      <c r="X178" s="102">
        <f>+'Ark1'!X545</f>
        <v>0</v>
      </c>
      <c r="Y178" s="102">
        <f>+'Ark1'!Y545</f>
        <v>0</v>
      </c>
      <c r="Z178" s="112"/>
      <c r="AA178" s="102">
        <f>+'Ark1'!AA545</f>
        <v>0</v>
      </c>
      <c r="AB178" s="1">
        <f>+'Ark1'!AB545</f>
        <v>0</v>
      </c>
      <c r="AC178" s="1">
        <f>+'Ark1'!AC545</f>
        <v>0</v>
      </c>
      <c r="AD178" s="1" t="e">
        <f t="shared" si="25"/>
        <v>#DIV/0!</v>
      </c>
      <c r="AE178" s="102"/>
      <c r="AF178" s="26"/>
      <c r="AP178"/>
      <c r="AT178"/>
      <c r="AU178"/>
      <c r="AV178"/>
      <c r="AW178"/>
      <c r="AX178"/>
      <c r="AY178"/>
      <c r="BC178"/>
      <c r="BD178"/>
      <c r="BE178"/>
    </row>
    <row r="179" spans="1:57" ht="15.6">
      <c r="A179" s="26"/>
      <c r="B179">
        <f>+'Ark1'!C546</f>
        <v>2021</v>
      </c>
      <c r="C179">
        <f>+'Ark1'!E546</f>
        <v>12</v>
      </c>
      <c r="D179">
        <f>+'Ark1'!Q546</f>
        <v>0</v>
      </c>
      <c r="E179" s="1"/>
      <c r="F179" s="11">
        <f>+'Ark1'!R546</f>
        <v>0</v>
      </c>
      <c r="H179" s="102">
        <f>+'Ark1'!AG546</f>
        <v>0</v>
      </c>
      <c r="J179" s="102">
        <f>+'Ark1'!AH546</f>
        <v>0</v>
      </c>
      <c r="Q179" s="1">
        <f>+'Ark1'!S546</f>
        <v>0</v>
      </c>
      <c r="R179" s="1"/>
      <c r="S179" s="1">
        <f>+'Ark1'!T546</f>
        <v>0</v>
      </c>
      <c r="T179" s="1"/>
      <c r="U179" s="102">
        <f>+'Ark1'!U546</f>
        <v>0</v>
      </c>
      <c r="V179" s="102"/>
      <c r="W179" s="1">
        <f>+'Ark1'!W546</f>
        <v>0</v>
      </c>
      <c r="X179" s="102">
        <f>+'Ark1'!X546</f>
        <v>0</v>
      </c>
      <c r="Y179" s="102">
        <f>+'Ark1'!Y546</f>
        <v>0</v>
      </c>
      <c r="Z179" s="112"/>
      <c r="AA179" s="102">
        <f>+'Ark1'!AA546</f>
        <v>0</v>
      </c>
      <c r="AB179" s="1">
        <f>+'Ark1'!AB546</f>
        <v>0</v>
      </c>
      <c r="AC179" s="1">
        <f>+'Ark1'!AC546</f>
        <v>0</v>
      </c>
      <c r="AD179" s="1" t="e">
        <f t="shared" si="25"/>
        <v>#DIV/0!</v>
      </c>
      <c r="AE179" s="102"/>
      <c r="AF179" s="26"/>
      <c r="AP179"/>
      <c r="AT179"/>
      <c r="AU179"/>
      <c r="AV179"/>
      <c r="AW179"/>
      <c r="AX179"/>
      <c r="AY179"/>
      <c r="BC179"/>
      <c r="BD179"/>
      <c r="BE179"/>
    </row>
    <row r="180" spans="1:57" ht="15.6">
      <c r="A180" s="26"/>
      <c r="B180">
        <f>+'Ark1'!C547</f>
        <v>2021</v>
      </c>
      <c r="C180">
        <f>+'Ark1'!E547</f>
        <v>13</v>
      </c>
      <c r="D180">
        <f>+'Ark1'!Q547</f>
        <v>0</v>
      </c>
      <c r="E180" s="1"/>
      <c r="F180" s="11">
        <f>+'Ark1'!R547</f>
        <v>0</v>
      </c>
      <c r="H180" s="102">
        <f>+'Ark1'!AG547</f>
        <v>0</v>
      </c>
      <c r="J180" s="102">
        <f>+'Ark1'!AH547</f>
        <v>0</v>
      </c>
      <c r="Q180" s="1">
        <f>+'Ark1'!S547</f>
        <v>0</v>
      </c>
      <c r="R180" s="1"/>
      <c r="S180" s="1">
        <f>+'Ark1'!T547</f>
        <v>0</v>
      </c>
      <c r="T180" s="1"/>
      <c r="U180" s="102">
        <f>+'Ark1'!U547</f>
        <v>0</v>
      </c>
      <c r="V180" s="102"/>
      <c r="W180" s="1">
        <f>+'Ark1'!W547</f>
        <v>0</v>
      </c>
      <c r="X180" s="102">
        <f>+'Ark1'!X547</f>
        <v>0</v>
      </c>
      <c r="Y180" s="102">
        <f>+'Ark1'!Y547</f>
        <v>0</v>
      </c>
      <c r="Z180" s="112"/>
      <c r="AA180" s="102">
        <f>+'Ark1'!AA547</f>
        <v>0</v>
      </c>
      <c r="AB180" s="1">
        <f>+'Ark1'!AB547</f>
        <v>0</v>
      </c>
      <c r="AC180" s="1">
        <f>+'Ark1'!AC547</f>
        <v>0</v>
      </c>
      <c r="AD180" s="1" t="e">
        <f t="shared" si="25"/>
        <v>#DIV/0!</v>
      </c>
      <c r="AE180" s="102"/>
      <c r="AF180" s="26"/>
      <c r="AP180"/>
      <c r="AT180"/>
      <c r="AU180"/>
      <c r="AV180"/>
      <c r="AW180"/>
      <c r="AX180"/>
      <c r="AY180"/>
      <c r="BC180"/>
      <c r="BD180"/>
      <c r="BE180"/>
    </row>
    <row r="181" spans="1:57" ht="15.6">
      <c r="A181" s="26"/>
      <c r="B181">
        <f>+'Ark1'!C548</f>
        <v>2021</v>
      </c>
      <c r="C181">
        <f>+'Ark1'!E548</f>
        <v>14</v>
      </c>
      <c r="D181">
        <f>+'Ark1'!Q548</f>
        <v>0</v>
      </c>
      <c r="E181" s="1"/>
      <c r="F181" s="11">
        <f>+'Ark1'!R548</f>
        <v>0</v>
      </c>
      <c r="H181" s="102">
        <f>+'Ark1'!AG548</f>
        <v>0</v>
      </c>
      <c r="J181" s="102">
        <f>+'Ark1'!AH548</f>
        <v>0</v>
      </c>
      <c r="Q181" s="1">
        <f>+'Ark1'!S548</f>
        <v>0</v>
      </c>
      <c r="R181" s="1"/>
      <c r="S181" s="1">
        <f>+'Ark1'!T548</f>
        <v>0</v>
      </c>
      <c r="T181" s="1"/>
      <c r="U181" s="102">
        <f>+'Ark1'!U548</f>
        <v>0</v>
      </c>
      <c r="V181" s="102"/>
      <c r="W181" s="1">
        <f>+'Ark1'!W548</f>
        <v>0</v>
      </c>
      <c r="X181" s="102">
        <f>+'Ark1'!X548</f>
        <v>0</v>
      </c>
      <c r="Y181" s="102">
        <f>+'Ark1'!Y548</f>
        <v>0</v>
      </c>
      <c r="Z181" s="112"/>
      <c r="AA181" s="102">
        <f>+'Ark1'!AA548</f>
        <v>0</v>
      </c>
      <c r="AB181" s="1">
        <f>+'Ark1'!AB548</f>
        <v>0</v>
      </c>
      <c r="AC181" s="1">
        <f>+'Ark1'!AC548</f>
        <v>0</v>
      </c>
      <c r="AD181" s="1" t="e">
        <f t="shared" si="25"/>
        <v>#DIV/0!</v>
      </c>
      <c r="AE181" s="102"/>
      <c r="AF181" s="26"/>
      <c r="AP181"/>
      <c r="AT181"/>
      <c r="AU181"/>
      <c r="AV181"/>
      <c r="AW181"/>
      <c r="AX181"/>
      <c r="AY181"/>
      <c r="BC181"/>
      <c r="BD181"/>
      <c r="BE181"/>
    </row>
    <row r="182" spans="1:57" ht="15.6">
      <c r="A182" s="26"/>
      <c r="B182">
        <f>+'Ark1'!C549</f>
        <v>2021</v>
      </c>
      <c r="C182">
        <f>+'Ark1'!E549</f>
        <v>15</v>
      </c>
      <c r="D182">
        <f>+'Ark1'!Q549</f>
        <v>0</v>
      </c>
      <c r="E182" s="1"/>
      <c r="F182" s="11">
        <f>+'Ark1'!R549</f>
        <v>0</v>
      </c>
      <c r="H182" s="102">
        <f>+'Ark1'!AG549</f>
        <v>0</v>
      </c>
      <c r="J182" s="102">
        <f>+'Ark1'!AH549</f>
        <v>0</v>
      </c>
      <c r="Q182" s="1">
        <f>+'Ark1'!S549</f>
        <v>0</v>
      </c>
      <c r="R182" s="1"/>
      <c r="S182" s="1">
        <f>+'Ark1'!T549</f>
        <v>0</v>
      </c>
      <c r="T182" s="1"/>
      <c r="U182" s="102">
        <f>+'Ark1'!U549</f>
        <v>0</v>
      </c>
      <c r="V182" s="102"/>
      <c r="W182" s="1">
        <f>+'Ark1'!W549</f>
        <v>0</v>
      </c>
      <c r="X182" s="102">
        <f>+'Ark1'!X549</f>
        <v>0</v>
      </c>
      <c r="Y182" s="102">
        <f>+'Ark1'!Y549</f>
        <v>0</v>
      </c>
      <c r="Z182" s="112"/>
      <c r="AA182" s="102">
        <f>+'Ark1'!AA549</f>
        <v>0</v>
      </c>
      <c r="AB182" s="1">
        <f>+'Ark1'!AB549</f>
        <v>0</v>
      </c>
      <c r="AC182" s="1">
        <f>+'Ark1'!AC549</f>
        <v>0</v>
      </c>
      <c r="AD182" s="1" t="e">
        <f t="shared" si="25"/>
        <v>#DIV/0!</v>
      </c>
      <c r="AE182" s="102"/>
      <c r="AF182" s="26"/>
      <c r="AP182"/>
      <c r="AT182"/>
      <c r="AU182"/>
      <c r="AV182"/>
      <c r="AW182"/>
      <c r="AX182"/>
      <c r="AY182"/>
      <c r="BC182"/>
      <c r="BD182"/>
      <c r="BE182"/>
    </row>
    <row r="183" spans="1:57" ht="15.6">
      <c r="A183" s="26"/>
      <c r="B183">
        <f>+'Ark1'!C550</f>
        <v>2021</v>
      </c>
      <c r="C183">
        <f>+'Ark1'!E550</f>
        <v>16</v>
      </c>
      <c r="D183">
        <f>+'Ark1'!Q550</f>
        <v>0</v>
      </c>
      <c r="E183" s="1"/>
      <c r="F183" s="11">
        <f>+'Ark1'!R550</f>
        <v>0</v>
      </c>
      <c r="H183" s="102">
        <f>+'Ark1'!AG550</f>
        <v>0</v>
      </c>
      <c r="J183" s="102">
        <f>+'Ark1'!AH550</f>
        <v>0</v>
      </c>
      <c r="Q183" s="1">
        <f>+'Ark1'!S550</f>
        <v>0</v>
      </c>
      <c r="R183" s="1"/>
      <c r="S183" s="1">
        <f>+'Ark1'!T550</f>
        <v>0</v>
      </c>
      <c r="T183" s="1"/>
      <c r="U183" s="102">
        <f>+'Ark1'!U550</f>
        <v>0</v>
      </c>
      <c r="V183" s="102"/>
      <c r="W183" s="1">
        <f>+'Ark1'!W550</f>
        <v>0</v>
      </c>
      <c r="X183" s="102">
        <f>+'Ark1'!X550</f>
        <v>0</v>
      </c>
      <c r="Y183" s="102">
        <f>+'Ark1'!Y550</f>
        <v>0</v>
      </c>
      <c r="Z183" s="112"/>
      <c r="AA183" s="102">
        <f>+'Ark1'!AA550</f>
        <v>0</v>
      </c>
      <c r="AB183" s="1">
        <f>+'Ark1'!AB550</f>
        <v>0</v>
      </c>
      <c r="AC183" s="1">
        <f>+'Ark1'!AC550</f>
        <v>0</v>
      </c>
      <c r="AD183" s="1" t="e">
        <f t="shared" si="25"/>
        <v>#DIV/0!</v>
      </c>
      <c r="AE183" s="102"/>
      <c r="AF183" s="26"/>
      <c r="AP183"/>
      <c r="AT183"/>
      <c r="AU183"/>
      <c r="AV183"/>
      <c r="AW183"/>
      <c r="AX183"/>
      <c r="AY183"/>
      <c r="BC183"/>
      <c r="BD183"/>
      <c r="BE183"/>
    </row>
    <row r="184" spans="1:57" ht="15.6">
      <c r="A184" s="26"/>
      <c r="B184">
        <f>+'Ark1'!C551</f>
        <v>2021</v>
      </c>
      <c r="C184">
        <f>+'Ark1'!E551</f>
        <v>17</v>
      </c>
      <c r="D184">
        <f>+'Ark1'!Q551</f>
        <v>0</v>
      </c>
      <c r="E184" s="1"/>
      <c r="F184" s="11">
        <f>+'Ark1'!R551</f>
        <v>0</v>
      </c>
      <c r="H184" s="102">
        <f>+'Ark1'!AG551</f>
        <v>0</v>
      </c>
      <c r="J184" s="102">
        <f>+'Ark1'!AH551</f>
        <v>0</v>
      </c>
      <c r="Q184" s="1">
        <f>+'Ark1'!S551</f>
        <v>0</v>
      </c>
      <c r="R184" s="1"/>
      <c r="S184" s="1">
        <f>+'Ark1'!T551</f>
        <v>0</v>
      </c>
      <c r="T184" s="1"/>
      <c r="U184" s="102">
        <f>+'Ark1'!U551</f>
        <v>0</v>
      </c>
      <c r="V184" s="102"/>
      <c r="W184" s="1">
        <f>+'Ark1'!W551</f>
        <v>0</v>
      </c>
      <c r="X184" s="102">
        <f>+'Ark1'!X551</f>
        <v>0</v>
      </c>
      <c r="Y184" s="102">
        <f>+'Ark1'!Y551</f>
        <v>0</v>
      </c>
      <c r="Z184" s="112"/>
      <c r="AA184" s="102">
        <f>+'Ark1'!AA551</f>
        <v>0</v>
      </c>
      <c r="AB184" s="1">
        <f>+'Ark1'!AB551</f>
        <v>0</v>
      </c>
      <c r="AC184" s="1">
        <f>+'Ark1'!AC551</f>
        <v>0</v>
      </c>
      <c r="AD184" s="1" t="e">
        <f t="shared" si="25"/>
        <v>#DIV/0!</v>
      </c>
      <c r="AE184" s="102"/>
      <c r="AF184" s="26"/>
      <c r="AP184"/>
      <c r="AT184"/>
      <c r="AU184"/>
      <c r="AV184"/>
      <c r="AW184"/>
      <c r="AX184"/>
      <c r="AY184"/>
      <c r="BC184"/>
      <c r="BD184"/>
      <c r="BE184"/>
    </row>
    <row r="185" spans="1:57" ht="15.6">
      <c r="A185" s="26"/>
      <c r="B185">
        <f>+'Ark1'!C552</f>
        <v>2021</v>
      </c>
      <c r="C185">
        <f>+'Ark1'!E552</f>
        <v>18</v>
      </c>
      <c r="D185">
        <f>+'Ark1'!Q552</f>
        <v>0</v>
      </c>
      <c r="E185" s="1"/>
      <c r="F185" s="11">
        <f>+'Ark1'!R552</f>
        <v>0</v>
      </c>
      <c r="H185" s="102">
        <f>+'Ark1'!AG552</f>
        <v>0</v>
      </c>
      <c r="J185" s="102">
        <f>+'Ark1'!AH552</f>
        <v>0</v>
      </c>
      <c r="Q185" s="1">
        <f>+'Ark1'!S552</f>
        <v>0</v>
      </c>
      <c r="R185" s="1"/>
      <c r="S185" s="1">
        <f>+'Ark1'!T552</f>
        <v>0</v>
      </c>
      <c r="T185" s="1"/>
      <c r="U185" s="102">
        <f>+'Ark1'!U552</f>
        <v>0</v>
      </c>
      <c r="V185" s="102"/>
      <c r="W185" s="1">
        <f>+'Ark1'!W552</f>
        <v>0</v>
      </c>
      <c r="X185" s="102">
        <f>+'Ark1'!X552</f>
        <v>0</v>
      </c>
      <c r="Y185" s="102">
        <f>+'Ark1'!Y552</f>
        <v>0</v>
      </c>
      <c r="Z185" s="112"/>
      <c r="AA185" s="102">
        <f>+'Ark1'!AA552</f>
        <v>0</v>
      </c>
      <c r="AB185" s="1">
        <f>+'Ark1'!AB552</f>
        <v>0</v>
      </c>
      <c r="AC185" s="1">
        <f>+'Ark1'!AC552</f>
        <v>0</v>
      </c>
      <c r="AD185" s="1" t="e">
        <f t="shared" si="25"/>
        <v>#DIV/0!</v>
      </c>
      <c r="AE185" s="102"/>
      <c r="AF185" s="26"/>
      <c r="AP185"/>
      <c r="AT185"/>
      <c r="AU185"/>
      <c r="AV185"/>
      <c r="AW185"/>
      <c r="AX185"/>
      <c r="AY185"/>
      <c r="BC185"/>
      <c r="BD185"/>
      <c r="BE185"/>
    </row>
    <row r="186" spans="1:57" ht="15.6">
      <c r="A186" s="26"/>
      <c r="B186">
        <f>+'Ark1'!C553</f>
        <v>2021</v>
      </c>
      <c r="C186">
        <f>+'Ark1'!E553</f>
        <v>19</v>
      </c>
      <c r="D186">
        <f>+'Ark1'!Q553</f>
        <v>0</v>
      </c>
      <c r="E186" s="1"/>
      <c r="F186" s="11">
        <f>+'Ark1'!R553</f>
        <v>0</v>
      </c>
      <c r="H186" s="102">
        <f>+'Ark1'!AG553</f>
        <v>0</v>
      </c>
      <c r="J186" s="102">
        <f>+'Ark1'!AH553</f>
        <v>0</v>
      </c>
      <c r="Q186" s="1">
        <f>+'Ark1'!S553</f>
        <v>0</v>
      </c>
      <c r="R186" s="1"/>
      <c r="S186" s="1">
        <f>+'Ark1'!T553</f>
        <v>0</v>
      </c>
      <c r="T186" s="1"/>
      <c r="U186" s="102">
        <f>+'Ark1'!U553</f>
        <v>0</v>
      </c>
      <c r="V186" s="102"/>
      <c r="W186" s="1">
        <f>+'Ark1'!W553</f>
        <v>0</v>
      </c>
      <c r="X186" s="102">
        <f>+'Ark1'!X553</f>
        <v>0</v>
      </c>
      <c r="Y186" s="102">
        <f>+'Ark1'!Y553</f>
        <v>0</v>
      </c>
      <c r="Z186" s="112"/>
      <c r="AA186" s="102">
        <f>+'Ark1'!AA553</f>
        <v>0</v>
      </c>
      <c r="AB186" s="1">
        <f>+'Ark1'!AB553</f>
        <v>0</v>
      </c>
      <c r="AC186" s="1">
        <f>+'Ark1'!AC553</f>
        <v>0</v>
      </c>
      <c r="AD186" s="1" t="e">
        <f t="shared" si="25"/>
        <v>#DIV/0!</v>
      </c>
      <c r="AE186" s="102"/>
      <c r="AF186" s="26"/>
      <c r="AP186"/>
      <c r="AT186"/>
      <c r="AU186"/>
      <c r="AV186"/>
      <c r="AW186"/>
      <c r="AX186"/>
      <c r="AY186"/>
      <c r="BC186"/>
      <c r="BD186"/>
      <c r="BE186"/>
    </row>
    <row r="187" spans="1:57" ht="15.6">
      <c r="A187" s="26"/>
      <c r="B187">
        <f>+'Ark1'!C554</f>
        <v>2021</v>
      </c>
      <c r="C187">
        <f>+'Ark1'!E554</f>
        <v>20</v>
      </c>
      <c r="D187">
        <f>+'Ark1'!Q554</f>
        <v>0</v>
      </c>
      <c r="E187" s="1"/>
      <c r="F187" s="11">
        <f>+'Ark1'!R554</f>
        <v>0</v>
      </c>
      <c r="H187" s="102">
        <f>+'Ark1'!AG554</f>
        <v>0</v>
      </c>
      <c r="J187" s="102">
        <f>+'Ark1'!AH554</f>
        <v>0</v>
      </c>
      <c r="Q187" s="1">
        <f>+'Ark1'!S554</f>
        <v>0</v>
      </c>
      <c r="R187" s="1"/>
      <c r="S187" s="1">
        <f>+'Ark1'!T554</f>
        <v>0</v>
      </c>
      <c r="T187" s="1"/>
      <c r="U187" s="102">
        <f>+'Ark1'!U554</f>
        <v>0</v>
      </c>
      <c r="V187" s="102"/>
      <c r="W187" s="1">
        <f>+'Ark1'!W554</f>
        <v>0</v>
      </c>
      <c r="X187" s="102">
        <f>+'Ark1'!X554</f>
        <v>0</v>
      </c>
      <c r="Y187" s="102">
        <f>+'Ark1'!Y554</f>
        <v>0</v>
      </c>
      <c r="Z187" s="112"/>
      <c r="AA187" s="102">
        <f>+'Ark1'!AA554</f>
        <v>0</v>
      </c>
      <c r="AB187" s="1">
        <f>+'Ark1'!AB554</f>
        <v>0</v>
      </c>
      <c r="AC187" s="1">
        <f>+'Ark1'!AC554</f>
        <v>0</v>
      </c>
      <c r="AD187" s="1" t="e">
        <f t="shared" si="25"/>
        <v>#DIV/0!</v>
      </c>
      <c r="AE187" s="102"/>
      <c r="AF187" s="26"/>
      <c r="AP187"/>
      <c r="AT187"/>
      <c r="AU187"/>
      <c r="AV187"/>
      <c r="AW187"/>
      <c r="AX187"/>
      <c r="AY187"/>
      <c r="BC187"/>
      <c r="BD187"/>
      <c r="BE187"/>
    </row>
    <row r="188" spans="1:57" ht="15.6">
      <c r="A188" s="26"/>
      <c r="B188">
        <f>+'Ark1'!C555</f>
        <v>2021</v>
      </c>
      <c r="C188">
        <f>+'Ark1'!E555</f>
        <v>21</v>
      </c>
      <c r="D188">
        <f>+'Ark1'!Q555</f>
        <v>0</v>
      </c>
      <c r="E188" s="1"/>
      <c r="F188" s="11">
        <f>+'Ark1'!R555</f>
        <v>0</v>
      </c>
      <c r="H188" s="102">
        <f>+'Ark1'!AG555</f>
        <v>0</v>
      </c>
      <c r="J188" s="102">
        <f>+'Ark1'!AH555</f>
        <v>0</v>
      </c>
      <c r="Q188" s="1">
        <f>+'Ark1'!S555</f>
        <v>0</v>
      </c>
      <c r="R188" s="1"/>
      <c r="S188" s="1">
        <f>+'Ark1'!T555</f>
        <v>0</v>
      </c>
      <c r="T188" s="1"/>
      <c r="U188" s="102">
        <f>+'Ark1'!U555</f>
        <v>0</v>
      </c>
      <c r="V188" s="102"/>
      <c r="W188" s="1">
        <f>+'Ark1'!W555</f>
        <v>0</v>
      </c>
      <c r="X188" s="102">
        <f>+'Ark1'!X555</f>
        <v>0</v>
      </c>
      <c r="Y188" s="102">
        <f>+'Ark1'!Y555</f>
        <v>0</v>
      </c>
      <c r="Z188" s="112"/>
      <c r="AA188" s="102">
        <f>+'Ark1'!AA555</f>
        <v>0</v>
      </c>
      <c r="AB188" s="1">
        <f>+'Ark1'!AB555</f>
        <v>0</v>
      </c>
      <c r="AC188" s="1">
        <f>+'Ark1'!AC555</f>
        <v>0</v>
      </c>
      <c r="AD188" s="1" t="e">
        <f t="shared" si="25"/>
        <v>#DIV/0!</v>
      </c>
      <c r="AE188" s="102"/>
      <c r="AF188" s="26"/>
      <c r="AP188"/>
      <c r="AT188"/>
      <c r="AU188"/>
      <c r="AV188"/>
      <c r="AW188"/>
      <c r="AX188"/>
      <c r="AY188"/>
      <c r="BC188"/>
      <c r="BD188"/>
      <c r="BE188"/>
    </row>
    <row r="189" spans="1:57" ht="15.6">
      <c r="A189" s="26"/>
      <c r="B189">
        <f>+'Ark1'!C556</f>
        <v>2021</v>
      </c>
      <c r="C189">
        <f>+'Ark1'!E556</f>
        <v>22</v>
      </c>
      <c r="D189">
        <f>+'Ark1'!Q556</f>
        <v>0</v>
      </c>
      <c r="E189" s="1"/>
      <c r="F189" s="11">
        <f>+'Ark1'!R556</f>
        <v>0</v>
      </c>
      <c r="H189" s="102">
        <f>+'Ark1'!AG556</f>
        <v>0</v>
      </c>
      <c r="J189" s="102">
        <f>+'Ark1'!AH556</f>
        <v>0</v>
      </c>
      <c r="Q189" s="1">
        <f>+'Ark1'!S556</f>
        <v>0</v>
      </c>
      <c r="R189" s="1"/>
      <c r="S189" s="1">
        <f>+'Ark1'!T556</f>
        <v>0</v>
      </c>
      <c r="T189" s="1"/>
      <c r="U189" s="102">
        <f>+'Ark1'!U556</f>
        <v>0</v>
      </c>
      <c r="V189" s="102"/>
      <c r="W189" s="1">
        <f>+'Ark1'!W556</f>
        <v>0</v>
      </c>
      <c r="X189" s="102">
        <f>+'Ark1'!X556</f>
        <v>0</v>
      </c>
      <c r="Y189" s="102">
        <f>+'Ark1'!Y556</f>
        <v>0</v>
      </c>
      <c r="Z189" s="112"/>
      <c r="AA189" s="102">
        <f>+'Ark1'!AA556</f>
        <v>0</v>
      </c>
      <c r="AB189" s="1">
        <f>+'Ark1'!AB556</f>
        <v>0</v>
      </c>
      <c r="AC189" s="1">
        <f>+'Ark1'!AC556</f>
        <v>0</v>
      </c>
      <c r="AD189" s="1" t="e">
        <f t="shared" si="25"/>
        <v>#DIV/0!</v>
      </c>
      <c r="AE189" s="102"/>
      <c r="AF189" s="26"/>
      <c r="AP189"/>
      <c r="AT189"/>
      <c r="AU189"/>
      <c r="AV189"/>
      <c r="AW189"/>
      <c r="AX189"/>
      <c r="AY189"/>
      <c r="BC189"/>
      <c r="BD189"/>
      <c r="BE189"/>
    </row>
    <row r="190" spans="1:57" ht="15.6">
      <c r="A190" s="26"/>
      <c r="B190">
        <f>+'Ark1'!C557</f>
        <v>2021</v>
      </c>
      <c r="C190">
        <f>+'Ark1'!E557</f>
        <v>23</v>
      </c>
      <c r="D190">
        <f>+'Ark1'!Q557</f>
        <v>0</v>
      </c>
      <c r="E190" s="1"/>
      <c r="F190" s="11">
        <f>+'Ark1'!R557</f>
        <v>0</v>
      </c>
      <c r="H190" s="102">
        <f>+'Ark1'!AG557</f>
        <v>0</v>
      </c>
      <c r="J190" s="102">
        <f>+'Ark1'!AH557</f>
        <v>0</v>
      </c>
      <c r="Q190" s="1">
        <f>+'Ark1'!S557</f>
        <v>0</v>
      </c>
      <c r="R190" s="1"/>
      <c r="S190" s="1">
        <f>+'Ark1'!T557</f>
        <v>0</v>
      </c>
      <c r="T190" s="1"/>
      <c r="U190" s="102">
        <f>+'Ark1'!U557</f>
        <v>0</v>
      </c>
      <c r="V190" s="102"/>
      <c r="W190" s="1">
        <f>+'Ark1'!W557</f>
        <v>0</v>
      </c>
      <c r="X190" s="102">
        <f>+'Ark1'!X557</f>
        <v>0</v>
      </c>
      <c r="Y190" s="102">
        <f>+'Ark1'!Y557</f>
        <v>0</v>
      </c>
      <c r="Z190" s="112"/>
      <c r="AA190" s="102">
        <f>+'Ark1'!AA557</f>
        <v>0</v>
      </c>
      <c r="AB190" s="1">
        <f>+'Ark1'!AB557</f>
        <v>0</v>
      </c>
      <c r="AC190" s="1">
        <f>+'Ark1'!AC557</f>
        <v>0</v>
      </c>
      <c r="AD190" s="1" t="e">
        <f t="shared" si="25"/>
        <v>#DIV/0!</v>
      </c>
      <c r="AE190" s="102"/>
      <c r="AF190" s="26"/>
      <c r="AP190"/>
      <c r="AT190"/>
      <c r="AU190"/>
      <c r="AV190"/>
      <c r="AW190"/>
      <c r="AX190"/>
      <c r="AY190"/>
      <c r="BC190"/>
      <c r="BD190"/>
      <c r="BE190"/>
    </row>
    <row r="191" spans="1:57" ht="15.6">
      <c r="A191" s="26"/>
      <c r="B191">
        <f>+'Ark1'!C558</f>
        <v>2021</v>
      </c>
      <c r="C191">
        <f>+'Ark1'!E558</f>
        <v>24</v>
      </c>
      <c r="D191">
        <f>+'Ark1'!Q558</f>
        <v>0</v>
      </c>
      <c r="E191" s="1"/>
      <c r="F191" s="11">
        <f>+'Ark1'!R558</f>
        <v>0</v>
      </c>
      <c r="H191" s="102">
        <f>+'Ark1'!AG558</f>
        <v>0</v>
      </c>
      <c r="J191" s="102">
        <f>+'Ark1'!AH558</f>
        <v>0</v>
      </c>
      <c r="Q191" s="1">
        <f>+'Ark1'!S558</f>
        <v>0</v>
      </c>
      <c r="R191" s="1"/>
      <c r="S191" s="1">
        <f>+'Ark1'!T558</f>
        <v>0</v>
      </c>
      <c r="T191" s="1"/>
      <c r="U191" s="102">
        <f>+'Ark1'!U558</f>
        <v>0</v>
      </c>
      <c r="V191" s="102"/>
      <c r="W191" s="1">
        <f>+'Ark1'!W558</f>
        <v>0</v>
      </c>
      <c r="X191" s="102">
        <f>+'Ark1'!X558</f>
        <v>0</v>
      </c>
      <c r="Y191" s="102">
        <f>+'Ark1'!Y558</f>
        <v>0</v>
      </c>
      <c r="Z191" s="112"/>
      <c r="AA191" s="102">
        <f>+'Ark1'!AA558</f>
        <v>0</v>
      </c>
      <c r="AB191" s="1">
        <f>+'Ark1'!AB558</f>
        <v>0</v>
      </c>
      <c r="AC191" s="1">
        <f>+'Ark1'!AC558</f>
        <v>0</v>
      </c>
      <c r="AD191" s="1" t="e">
        <f t="shared" si="25"/>
        <v>#DIV/0!</v>
      </c>
      <c r="AE191" s="102"/>
      <c r="AF191" s="26"/>
      <c r="AP191"/>
      <c r="AT191"/>
      <c r="AU191"/>
      <c r="AV191"/>
      <c r="AW191"/>
      <c r="AX191"/>
      <c r="AY191"/>
      <c r="BC191"/>
      <c r="BD191"/>
      <c r="BE191"/>
    </row>
    <row r="192" spans="1:57" ht="15.6">
      <c r="A192" s="26"/>
      <c r="B192">
        <f>+'Ark1'!C559</f>
        <v>2021</v>
      </c>
      <c r="C192">
        <f>+'Ark1'!E559</f>
        <v>25</v>
      </c>
      <c r="D192">
        <f>+'Ark1'!Q559</f>
        <v>0</v>
      </c>
      <c r="E192" s="1"/>
      <c r="F192" s="11">
        <f>+'Ark1'!R559</f>
        <v>0</v>
      </c>
      <c r="H192" s="102">
        <f>+'Ark1'!AG559</f>
        <v>0</v>
      </c>
      <c r="J192" s="102">
        <f>+'Ark1'!AH559</f>
        <v>0</v>
      </c>
      <c r="Q192" s="1">
        <f>+'Ark1'!S559</f>
        <v>0</v>
      </c>
      <c r="R192" s="1"/>
      <c r="S192" s="1">
        <f>+'Ark1'!T559</f>
        <v>0</v>
      </c>
      <c r="T192" s="1"/>
      <c r="U192" s="102">
        <f>+'Ark1'!U559</f>
        <v>0</v>
      </c>
      <c r="V192" s="102"/>
      <c r="W192" s="1">
        <f>+'Ark1'!W559</f>
        <v>0</v>
      </c>
      <c r="X192" s="102">
        <f>+'Ark1'!X559</f>
        <v>0</v>
      </c>
      <c r="Y192" s="102">
        <f>+'Ark1'!Y559</f>
        <v>0</v>
      </c>
      <c r="Z192" s="112"/>
      <c r="AA192" s="102">
        <f>+'Ark1'!AA559</f>
        <v>0</v>
      </c>
      <c r="AB192" s="1">
        <f>+'Ark1'!AB559</f>
        <v>0</v>
      </c>
      <c r="AC192" s="1">
        <f>+'Ark1'!AC559</f>
        <v>0</v>
      </c>
      <c r="AD192" s="1" t="e">
        <f t="shared" si="25"/>
        <v>#DIV/0!</v>
      </c>
      <c r="AE192" s="102"/>
      <c r="AF192" s="26"/>
      <c r="AP192"/>
      <c r="AT192"/>
      <c r="AU192"/>
      <c r="AV192"/>
      <c r="AW192"/>
      <c r="AX192"/>
      <c r="AY192"/>
      <c r="BC192"/>
      <c r="BD192"/>
      <c r="BE192"/>
    </row>
    <row r="193" spans="1:57" ht="15.6">
      <c r="A193" s="26"/>
      <c r="B193">
        <f>+'Ark1'!C560</f>
        <v>2021</v>
      </c>
      <c r="C193">
        <f>+'Ark1'!E560</f>
        <v>26</v>
      </c>
      <c r="D193">
        <f>+'Ark1'!Q560</f>
        <v>0</v>
      </c>
      <c r="E193" s="1"/>
      <c r="F193" s="11">
        <f>+'Ark1'!R560</f>
        <v>0</v>
      </c>
      <c r="H193" s="102">
        <f>+'Ark1'!AG560</f>
        <v>0</v>
      </c>
      <c r="J193" s="102">
        <f>+'Ark1'!AH560</f>
        <v>0</v>
      </c>
      <c r="Q193" s="1">
        <f>+'Ark1'!S560</f>
        <v>0</v>
      </c>
      <c r="R193" s="1"/>
      <c r="S193" s="1">
        <f>+'Ark1'!T560</f>
        <v>0</v>
      </c>
      <c r="T193" s="1"/>
      <c r="U193" s="102">
        <f>+'Ark1'!U560</f>
        <v>0</v>
      </c>
      <c r="V193" s="102"/>
      <c r="W193" s="1">
        <f>+'Ark1'!W560</f>
        <v>0</v>
      </c>
      <c r="X193" s="102">
        <f>+'Ark1'!X560</f>
        <v>0</v>
      </c>
      <c r="Y193" s="102">
        <f>+'Ark1'!Y560</f>
        <v>0</v>
      </c>
      <c r="Z193" s="112"/>
      <c r="AA193" s="102">
        <f>+'Ark1'!AA560</f>
        <v>0</v>
      </c>
      <c r="AB193" s="1">
        <f>+'Ark1'!AB560</f>
        <v>0</v>
      </c>
      <c r="AC193" s="1">
        <f>+'Ark1'!AC560</f>
        <v>0</v>
      </c>
      <c r="AD193" s="1" t="e">
        <f t="shared" si="25"/>
        <v>#DIV/0!</v>
      </c>
      <c r="AE193" s="102"/>
      <c r="AF193" s="26"/>
      <c r="AP193"/>
      <c r="AT193"/>
      <c r="AU193"/>
      <c r="AV193"/>
      <c r="AW193"/>
      <c r="AX193"/>
      <c r="AY193"/>
      <c r="BC193"/>
      <c r="BD193"/>
      <c r="BE193"/>
    </row>
    <row r="194" spans="1:57" ht="15.6">
      <c r="A194" s="26"/>
      <c r="B194">
        <f>+'Ark1'!C561</f>
        <v>2021</v>
      </c>
      <c r="C194">
        <f>+'Ark1'!E561</f>
        <v>27</v>
      </c>
      <c r="D194">
        <f>+'Ark1'!Q561</f>
        <v>0</v>
      </c>
      <c r="E194" s="1"/>
      <c r="F194" s="11">
        <f>+'Ark1'!R561</f>
        <v>0</v>
      </c>
      <c r="H194" s="102">
        <f>+'Ark1'!AG561</f>
        <v>0</v>
      </c>
      <c r="J194" s="102">
        <f>+'Ark1'!AH561</f>
        <v>0</v>
      </c>
      <c r="Q194" s="1">
        <f>+'Ark1'!S561</f>
        <v>0</v>
      </c>
      <c r="R194" s="1"/>
      <c r="S194" s="1">
        <f>+'Ark1'!T561</f>
        <v>0</v>
      </c>
      <c r="T194" s="1"/>
      <c r="U194" s="102">
        <f>+'Ark1'!U561</f>
        <v>0</v>
      </c>
      <c r="V194" s="102"/>
      <c r="W194" s="1">
        <f>+'Ark1'!W561</f>
        <v>0</v>
      </c>
      <c r="X194" s="102">
        <f>+'Ark1'!X561</f>
        <v>0</v>
      </c>
      <c r="Y194" s="102">
        <f>+'Ark1'!Y561</f>
        <v>0</v>
      </c>
      <c r="Z194" s="112"/>
      <c r="AA194" s="102">
        <f>+'Ark1'!AA561</f>
        <v>0</v>
      </c>
      <c r="AB194" s="1">
        <f>+'Ark1'!AB561</f>
        <v>0</v>
      </c>
      <c r="AC194" s="1">
        <f>+'Ark1'!AC561</f>
        <v>0</v>
      </c>
      <c r="AD194" s="1" t="e">
        <f t="shared" si="25"/>
        <v>#DIV/0!</v>
      </c>
      <c r="AE194" s="102"/>
      <c r="AF194" s="26"/>
      <c r="AP194"/>
      <c r="AT194"/>
      <c r="AU194"/>
      <c r="AV194"/>
      <c r="AW194"/>
      <c r="AX194"/>
      <c r="AY194"/>
      <c r="BC194"/>
      <c r="BD194"/>
      <c r="BE194"/>
    </row>
    <row r="195" spans="1:57" ht="15.6">
      <c r="A195" s="26"/>
      <c r="B195">
        <f>+'Ark1'!C562</f>
        <v>2021</v>
      </c>
      <c r="C195">
        <f>+'Ark1'!E562</f>
        <v>28</v>
      </c>
      <c r="D195">
        <f>+'Ark1'!Q562</f>
        <v>0</v>
      </c>
      <c r="E195" s="1"/>
      <c r="F195" s="11">
        <f>+'Ark1'!R562</f>
        <v>0</v>
      </c>
      <c r="H195" s="102">
        <f>+'Ark1'!AG562</f>
        <v>0</v>
      </c>
      <c r="J195" s="102">
        <f>+'Ark1'!AH562</f>
        <v>0</v>
      </c>
      <c r="Q195" s="1">
        <f>+'Ark1'!S562</f>
        <v>0</v>
      </c>
      <c r="R195" s="1"/>
      <c r="S195" s="1">
        <f>+'Ark1'!T562</f>
        <v>0</v>
      </c>
      <c r="T195" s="1"/>
      <c r="U195" s="102">
        <f>+'Ark1'!U562</f>
        <v>0</v>
      </c>
      <c r="V195" s="102"/>
      <c r="W195" s="1">
        <f>+'Ark1'!W562</f>
        <v>0</v>
      </c>
      <c r="X195" s="102">
        <f>+'Ark1'!X562</f>
        <v>0</v>
      </c>
      <c r="Y195" s="102">
        <f>+'Ark1'!Y562</f>
        <v>0</v>
      </c>
      <c r="Z195" s="112"/>
      <c r="AA195" s="102">
        <f>+'Ark1'!AA562</f>
        <v>0</v>
      </c>
      <c r="AB195" s="1">
        <f>+'Ark1'!AB562</f>
        <v>0</v>
      </c>
      <c r="AC195" s="1">
        <f>+'Ark1'!AC562</f>
        <v>0</v>
      </c>
      <c r="AD195" s="1" t="e">
        <f t="shared" si="25"/>
        <v>#DIV/0!</v>
      </c>
      <c r="AE195" s="102"/>
      <c r="AF195" s="26"/>
      <c r="AP195"/>
      <c r="AT195"/>
      <c r="AU195"/>
      <c r="AV195"/>
      <c r="AW195"/>
      <c r="AX195"/>
      <c r="AY195"/>
      <c r="BC195"/>
      <c r="BD195"/>
      <c r="BE195"/>
    </row>
    <row r="196" spans="1:57" ht="15.6">
      <c r="A196" s="26"/>
      <c r="B196">
        <f>+'Ark1'!C563</f>
        <v>2021</v>
      </c>
      <c r="C196">
        <f>+'Ark1'!E563</f>
        <v>29</v>
      </c>
      <c r="D196">
        <f>+'Ark1'!Q563</f>
        <v>0</v>
      </c>
      <c r="E196" s="1"/>
      <c r="F196" s="11">
        <f>+'Ark1'!R563</f>
        <v>0</v>
      </c>
      <c r="H196" s="102">
        <f>+'Ark1'!AG563</f>
        <v>0</v>
      </c>
      <c r="J196" s="102">
        <f>+'Ark1'!AH563</f>
        <v>0</v>
      </c>
      <c r="Q196" s="1">
        <f>+'Ark1'!S563</f>
        <v>0</v>
      </c>
      <c r="R196" s="1"/>
      <c r="S196" s="1">
        <f>+'Ark1'!T563</f>
        <v>0</v>
      </c>
      <c r="T196" s="1"/>
      <c r="U196" s="102">
        <f>+'Ark1'!U563</f>
        <v>0</v>
      </c>
      <c r="V196" s="102"/>
      <c r="W196" s="1">
        <f>+'Ark1'!W563</f>
        <v>0</v>
      </c>
      <c r="X196" s="102">
        <f>+'Ark1'!X563</f>
        <v>0</v>
      </c>
      <c r="Y196" s="102">
        <f>+'Ark1'!Y563</f>
        <v>0</v>
      </c>
      <c r="Z196" s="112"/>
      <c r="AA196" s="102">
        <f>+'Ark1'!AA563</f>
        <v>0</v>
      </c>
      <c r="AB196" s="1">
        <f>+'Ark1'!AB563</f>
        <v>0</v>
      </c>
      <c r="AC196" s="1">
        <f>+'Ark1'!AC563</f>
        <v>0</v>
      </c>
      <c r="AD196" s="1" t="e">
        <f t="shared" si="25"/>
        <v>#DIV/0!</v>
      </c>
      <c r="AE196" s="102"/>
      <c r="AF196" s="26"/>
      <c r="AP196"/>
      <c r="AT196"/>
      <c r="AU196"/>
      <c r="AV196"/>
      <c r="AW196"/>
      <c r="AX196"/>
      <c r="AY196"/>
      <c r="BC196"/>
      <c r="BD196"/>
      <c r="BE196"/>
    </row>
    <row r="197" spans="1:57" ht="15.6">
      <c r="A197" s="26"/>
      <c r="B197">
        <f>+'Ark1'!C564</f>
        <v>2021</v>
      </c>
      <c r="C197">
        <f>+'Ark1'!E564</f>
        <v>30</v>
      </c>
      <c r="D197">
        <f>+'Ark1'!Q564</f>
        <v>0</v>
      </c>
      <c r="E197" s="1"/>
      <c r="F197" s="11">
        <f>+'Ark1'!R564</f>
        <v>0</v>
      </c>
      <c r="H197" s="102">
        <f>+'Ark1'!AG564</f>
        <v>0</v>
      </c>
      <c r="J197" s="102">
        <f>+'Ark1'!AH564</f>
        <v>0</v>
      </c>
      <c r="Q197" s="1">
        <f>+'Ark1'!S564</f>
        <v>0</v>
      </c>
      <c r="R197" s="1"/>
      <c r="S197" s="1">
        <f>+'Ark1'!T564</f>
        <v>0</v>
      </c>
      <c r="T197" s="1"/>
      <c r="U197" s="102">
        <f>+'Ark1'!U564</f>
        <v>0</v>
      </c>
      <c r="V197" s="102"/>
      <c r="W197" s="1">
        <f>+'Ark1'!W564</f>
        <v>0</v>
      </c>
      <c r="X197" s="102">
        <f>+'Ark1'!X564</f>
        <v>0</v>
      </c>
      <c r="Y197" s="102">
        <f>+'Ark1'!Y564</f>
        <v>0</v>
      </c>
      <c r="Z197" s="112"/>
      <c r="AA197" s="102">
        <f>+'Ark1'!AA564</f>
        <v>0</v>
      </c>
      <c r="AB197" s="1">
        <f>+'Ark1'!AB564</f>
        <v>0</v>
      </c>
      <c r="AC197" s="1">
        <f>+'Ark1'!AC564</f>
        <v>0</v>
      </c>
      <c r="AD197" s="1" t="e">
        <f t="shared" si="25"/>
        <v>#DIV/0!</v>
      </c>
      <c r="AE197" s="102"/>
      <c r="AF197" s="26"/>
      <c r="AP197"/>
      <c r="AT197"/>
      <c r="AU197"/>
      <c r="AV197"/>
      <c r="AW197"/>
      <c r="AX197"/>
      <c r="AY197"/>
      <c r="BC197"/>
      <c r="BD197"/>
      <c r="BE197"/>
    </row>
    <row r="198" spans="1:57" ht="15.6">
      <c r="A198" s="26"/>
      <c r="B198">
        <f>+'Ark1'!C565</f>
        <v>2021</v>
      </c>
      <c r="C198">
        <f>+'Ark1'!E565</f>
        <v>31</v>
      </c>
      <c r="D198">
        <f>+'Ark1'!Q565</f>
        <v>0</v>
      </c>
      <c r="E198" s="1"/>
      <c r="F198" s="11">
        <f>+'Ark1'!R565</f>
        <v>0</v>
      </c>
      <c r="H198" s="102">
        <f>+'Ark1'!AG565</f>
        <v>0</v>
      </c>
      <c r="J198" s="102">
        <f>+'Ark1'!AH565</f>
        <v>0</v>
      </c>
      <c r="Q198" s="1">
        <f>+'Ark1'!S565</f>
        <v>0</v>
      </c>
      <c r="R198" s="1"/>
      <c r="S198" s="1">
        <f>+'Ark1'!T565</f>
        <v>0</v>
      </c>
      <c r="T198" s="1"/>
      <c r="U198" s="102">
        <f>+'Ark1'!U565</f>
        <v>0</v>
      </c>
      <c r="V198" s="102"/>
      <c r="W198" s="1">
        <f>+'Ark1'!W565</f>
        <v>0</v>
      </c>
      <c r="X198" s="102">
        <f>+'Ark1'!X565</f>
        <v>0</v>
      </c>
      <c r="Y198" s="102">
        <f>+'Ark1'!Y565</f>
        <v>0</v>
      </c>
      <c r="Z198" s="112"/>
      <c r="AA198" s="102">
        <f>+'Ark1'!AA565</f>
        <v>0</v>
      </c>
      <c r="AB198" s="1">
        <f>+'Ark1'!AB565</f>
        <v>0</v>
      </c>
      <c r="AC198" s="1">
        <f>+'Ark1'!AC565</f>
        <v>0</v>
      </c>
      <c r="AD198" s="1" t="e">
        <f t="shared" si="25"/>
        <v>#DIV/0!</v>
      </c>
      <c r="AE198" s="102"/>
      <c r="AF198" s="26"/>
      <c r="AP198"/>
      <c r="AT198"/>
      <c r="AU198"/>
      <c r="AV198"/>
      <c r="AW198"/>
      <c r="AX198"/>
      <c r="AY198"/>
      <c r="BC198"/>
      <c r="BD198"/>
      <c r="BE198"/>
    </row>
    <row r="199" spans="1:57" ht="15.6">
      <c r="A199" s="26"/>
      <c r="B199">
        <f>+'Ark1'!C566</f>
        <v>2021</v>
      </c>
      <c r="C199">
        <f>+'Ark1'!E566</f>
        <v>32</v>
      </c>
      <c r="D199">
        <f>+'Ark1'!Q566</f>
        <v>0</v>
      </c>
      <c r="E199" s="1"/>
      <c r="F199" s="11">
        <f>+'Ark1'!R566</f>
        <v>0</v>
      </c>
      <c r="H199" s="102">
        <f>+'Ark1'!AG566</f>
        <v>0</v>
      </c>
      <c r="J199" s="102">
        <f>+'Ark1'!AH566</f>
        <v>0</v>
      </c>
      <c r="Q199" s="1">
        <f>+'Ark1'!S566</f>
        <v>0</v>
      </c>
      <c r="R199" s="1"/>
      <c r="S199" s="1">
        <f>+'Ark1'!T566</f>
        <v>0</v>
      </c>
      <c r="T199" s="1"/>
      <c r="U199" s="102">
        <f>+'Ark1'!U566</f>
        <v>0</v>
      </c>
      <c r="V199" s="102"/>
      <c r="W199" s="1">
        <f>+'Ark1'!W566</f>
        <v>0</v>
      </c>
      <c r="X199" s="102">
        <f>+'Ark1'!X566</f>
        <v>0</v>
      </c>
      <c r="Y199" s="102">
        <f>+'Ark1'!Y566</f>
        <v>0</v>
      </c>
      <c r="Z199" s="112"/>
      <c r="AA199" s="102">
        <f>+'Ark1'!AA566</f>
        <v>0</v>
      </c>
      <c r="AB199" s="1">
        <f>+'Ark1'!AB566</f>
        <v>0</v>
      </c>
      <c r="AC199" s="1">
        <f>+'Ark1'!AC566</f>
        <v>0</v>
      </c>
      <c r="AD199" s="1" t="e">
        <f t="shared" si="25"/>
        <v>#DIV/0!</v>
      </c>
      <c r="AE199" s="102"/>
      <c r="AF199" s="26"/>
      <c r="AP199"/>
      <c r="AT199"/>
      <c r="AU199"/>
      <c r="AV199"/>
      <c r="AW199"/>
      <c r="AX199"/>
      <c r="AY199"/>
      <c r="BC199"/>
      <c r="BD199"/>
      <c r="BE199"/>
    </row>
    <row r="200" spans="1:57" ht="15.6">
      <c r="A200" s="26"/>
      <c r="B200">
        <f>+'Ark1'!C567</f>
        <v>2021</v>
      </c>
      <c r="C200">
        <f>+'Ark1'!E567</f>
        <v>33</v>
      </c>
      <c r="D200">
        <f>+'Ark1'!Q567</f>
        <v>0</v>
      </c>
      <c r="E200" s="1"/>
      <c r="F200" s="11">
        <f>+'Ark1'!R567</f>
        <v>0</v>
      </c>
      <c r="H200" s="102">
        <f>+'Ark1'!AG567</f>
        <v>0</v>
      </c>
      <c r="J200" s="102">
        <f>+'Ark1'!AH567</f>
        <v>0</v>
      </c>
      <c r="Q200" s="1">
        <f>+'Ark1'!S567</f>
        <v>0</v>
      </c>
      <c r="R200" s="1"/>
      <c r="S200" s="1">
        <f>+'Ark1'!T567</f>
        <v>0</v>
      </c>
      <c r="T200" s="1"/>
      <c r="U200" s="102">
        <f>+'Ark1'!U567</f>
        <v>0</v>
      </c>
      <c r="V200" s="102"/>
      <c r="W200" s="1">
        <f>+'Ark1'!W567</f>
        <v>0</v>
      </c>
      <c r="X200" s="102">
        <f>+'Ark1'!X567</f>
        <v>0</v>
      </c>
      <c r="Y200" s="102">
        <f>+'Ark1'!Y567</f>
        <v>0</v>
      </c>
      <c r="Z200" s="112"/>
      <c r="AA200" s="102">
        <f>+'Ark1'!AA567</f>
        <v>0</v>
      </c>
      <c r="AB200" s="1">
        <f>+'Ark1'!AB567</f>
        <v>0</v>
      </c>
      <c r="AC200" s="1">
        <f>+'Ark1'!AC567</f>
        <v>0</v>
      </c>
      <c r="AD200" s="1" t="e">
        <f t="shared" si="25"/>
        <v>#DIV/0!</v>
      </c>
      <c r="AE200" s="102"/>
      <c r="AF200" s="26"/>
      <c r="AP200"/>
      <c r="AT200"/>
      <c r="AU200"/>
      <c r="AV200"/>
      <c r="AW200"/>
      <c r="AX200"/>
      <c r="AY200"/>
      <c r="BC200"/>
      <c r="BD200"/>
      <c r="BE200"/>
    </row>
    <row r="201" spans="1:57" ht="15.6">
      <c r="A201" s="26"/>
      <c r="B201">
        <f>+'Ark1'!C568</f>
        <v>2021</v>
      </c>
      <c r="C201">
        <f>+'Ark1'!E568</f>
        <v>34</v>
      </c>
      <c r="D201">
        <f>+'Ark1'!Q568</f>
        <v>0</v>
      </c>
      <c r="E201" s="1"/>
      <c r="F201" s="11">
        <f>+'Ark1'!R568</f>
        <v>0</v>
      </c>
      <c r="H201" s="102">
        <f>+'Ark1'!AG568</f>
        <v>0</v>
      </c>
      <c r="J201" s="102">
        <f>+'Ark1'!AH568</f>
        <v>0</v>
      </c>
      <c r="Q201" s="1">
        <f>+'Ark1'!S568</f>
        <v>0</v>
      </c>
      <c r="R201" s="1"/>
      <c r="S201" s="1">
        <f>+'Ark1'!T568</f>
        <v>0</v>
      </c>
      <c r="T201" s="1"/>
      <c r="U201" s="102">
        <f>+'Ark1'!U568</f>
        <v>0</v>
      </c>
      <c r="V201" s="102"/>
      <c r="W201" s="1">
        <f>+'Ark1'!W568</f>
        <v>0</v>
      </c>
      <c r="X201" s="102">
        <f>+'Ark1'!X568</f>
        <v>0</v>
      </c>
      <c r="Y201" s="102">
        <f>+'Ark1'!Y568</f>
        <v>0</v>
      </c>
      <c r="Z201" s="112"/>
      <c r="AA201" s="102">
        <f>+'Ark1'!AA568</f>
        <v>0</v>
      </c>
      <c r="AB201" s="1">
        <f>+'Ark1'!AB568</f>
        <v>0</v>
      </c>
      <c r="AC201" s="1">
        <f>+'Ark1'!AC568</f>
        <v>0</v>
      </c>
      <c r="AD201" s="1" t="e">
        <f t="shared" si="25"/>
        <v>#DIV/0!</v>
      </c>
      <c r="AE201" s="102"/>
      <c r="AF201" s="26"/>
      <c r="AP201"/>
      <c r="AT201"/>
      <c r="AU201"/>
      <c r="AV201"/>
      <c r="AW201"/>
      <c r="AX201"/>
      <c r="AY201"/>
      <c r="BC201"/>
      <c r="BD201"/>
      <c r="BE201"/>
    </row>
    <row r="202" spans="1:57" ht="15.6">
      <c r="A202" s="26"/>
      <c r="B202">
        <f>+'Ark1'!C569</f>
        <v>2021</v>
      </c>
      <c r="C202">
        <f>+'Ark1'!E569</f>
        <v>35</v>
      </c>
      <c r="D202">
        <f>+'Ark1'!Q569</f>
        <v>0</v>
      </c>
      <c r="E202" s="1"/>
      <c r="F202" s="11">
        <f>+'Ark1'!R569</f>
        <v>0</v>
      </c>
      <c r="H202" s="102">
        <f>+'Ark1'!AG569</f>
        <v>0</v>
      </c>
      <c r="J202" s="102">
        <f>+'Ark1'!AH569</f>
        <v>0</v>
      </c>
      <c r="Q202" s="1">
        <f>+'Ark1'!S569</f>
        <v>0</v>
      </c>
      <c r="R202" s="1"/>
      <c r="S202" s="1">
        <f>+'Ark1'!T569</f>
        <v>0</v>
      </c>
      <c r="T202" s="1"/>
      <c r="U202" s="102">
        <f>+'Ark1'!U569</f>
        <v>0</v>
      </c>
      <c r="V202" s="102"/>
      <c r="W202" s="1">
        <f>+'Ark1'!W569</f>
        <v>0</v>
      </c>
      <c r="X202" s="102">
        <f>+'Ark1'!X569</f>
        <v>0</v>
      </c>
      <c r="Y202" s="102">
        <f>+'Ark1'!Y569</f>
        <v>0</v>
      </c>
      <c r="Z202" s="112"/>
      <c r="AA202" s="102">
        <f>+'Ark1'!AA569</f>
        <v>0</v>
      </c>
      <c r="AB202" s="1">
        <f>+'Ark1'!AB569</f>
        <v>0</v>
      </c>
      <c r="AC202" s="1">
        <f>+'Ark1'!AC569</f>
        <v>0</v>
      </c>
      <c r="AD202" s="1" t="e">
        <f t="shared" si="25"/>
        <v>#DIV/0!</v>
      </c>
      <c r="AE202" s="102"/>
      <c r="AF202" s="26"/>
      <c r="AP202"/>
      <c r="AT202"/>
      <c r="AU202"/>
      <c r="AV202"/>
      <c r="AW202"/>
      <c r="AX202"/>
      <c r="AY202"/>
      <c r="BC202"/>
      <c r="BD202"/>
      <c r="BE202"/>
    </row>
    <row r="203" spans="1:57" ht="15.6">
      <c r="A203" s="26"/>
      <c r="B203">
        <f>+'Ark1'!C570</f>
        <v>2021</v>
      </c>
      <c r="C203">
        <f>+'Ark1'!E570</f>
        <v>36</v>
      </c>
      <c r="D203">
        <f>+'Ark1'!Q570</f>
        <v>0</v>
      </c>
      <c r="E203" s="1"/>
      <c r="F203" s="11">
        <f>+'Ark1'!R570</f>
        <v>0</v>
      </c>
      <c r="H203" s="102">
        <f>+'Ark1'!AG570</f>
        <v>0</v>
      </c>
      <c r="J203" s="102">
        <f>+'Ark1'!AH570</f>
        <v>0</v>
      </c>
      <c r="Q203" s="1">
        <f>+'Ark1'!S570</f>
        <v>0</v>
      </c>
      <c r="R203" s="1"/>
      <c r="S203" s="1">
        <f>+'Ark1'!T570</f>
        <v>0</v>
      </c>
      <c r="T203" s="1"/>
      <c r="U203" s="102">
        <f>+'Ark1'!U570</f>
        <v>0</v>
      </c>
      <c r="V203" s="102"/>
      <c r="W203" s="1">
        <f>+'Ark1'!W570</f>
        <v>0</v>
      </c>
      <c r="X203" s="102">
        <f>+'Ark1'!X570</f>
        <v>0</v>
      </c>
      <c r="Y203" s="102">
        <f>+'Ark1'!Y570</f>
        <v>0</v>
      </c>
      <c r="Z203" s="112"/>
      <c r="AA203" s="102">
        <f>+'Ark1'!AA570</f>
        <v>0</v>
      </c>
      <c r="AB203" s="1">
        <f>+'Ark1'!AB570</f>
        <v>0</v>
      </c>
      <c r="AC203" s="1">
        <f>+'Ark1'!AC570</f>
        <v>0</v>
      </c>
      <c r="AD203" s="1" t="e">
        <f t="shared" si="25"/>
        <v>#DIV/0!</v>
      </c>
      <c r="AE203" s="102"/>
      <c r="AF203" s="26"/>
      <c r="AP203"/>
      <c r="AT203"/>
      <c r="AU203"/>
      <c r="AV203"/>
      <c r="AW203"/>
      <c r="AX203"/>
      <c r="AY203"/>
      <c r="BC203"/>
      <c r="BD203"/>
      <c r="BE203"/>
    </row>
    <row r="204" spans="1:57" ht="15.6">
      <c r="A204" s="26"/>
      <c r="B204">
        <f>+'Ark1'!C571</f>
        <v>2021</v>
      </c>
      <c r="C204">
        <f>+'Ark1'!E571</f>
        <v>37</v>
      </c>
      <c r="D204">
        <f>+'Ark1'!Q571</f>
        <v>0</v>
      </c>
      <c r="E204" s="1"/>
      <c r="F204" s="11">
        <f>+'Ark1'!R571</f>
        <v>0</v>
      </c>
      <c r="H204" s="102">
        <f>+'Ark1'!AG571</f>
        <v>0</v>
      </c>
      <c r="J204" s="102">
        <f>+'Ark1'!AH571</f>
        <v>0</v>
      </c>
      <c r="Q204" s="1">
        <f>+'Ark1'!S571</f>
        <v>0</v>
      </c>
      <c r="R204" s="1"/>
      <c r="S204" s="1">
        <f>+'Ark1'!T571</f>
        <v>0</v>
      </c>
      <c r="T204" s="1"/>
      <c r="U204" s="102">
        <f>+'Ark1'!U571</f>
        <v>0</v>
      </c>
      <c r="V204" s="102"/>
      <c r="W204" s="1">
        <f>+'Ark1'!W571</f>
        <v>0</v>
      </c>
      <c r="X204" s="102">
        <f>+'Ark1'!X571</f>
        <v>0</v>
      </c>
      <c r="Y204" s="102">
        <f>+'Ark1'!Y571</f>
        <v>0</v>
      </c>
      <c r="Z204" s="112"/>
      <c r="AA204" s="102">
        <f>+'Ark1'!AA571</f>
        <v>0</v>
      </c>
      <c r="AB204" s="1">
        <f>+'Ark1'!AB571</f>
        <v>0</v>
      </c>
      <c r="AC204" s="1">
        <f>+'Ark1'!AC571</f>
        <v>0</v>
      </c>
      <c r="AD204" s="1" t="e">
        <f t="shared" si="25"/>
        <v>#DIV/0!</v>
      </c>
      <c r="AE204" s="102"/>
      <c r="AF204" s="26"/>
      <c r="AP204"/>
      <c r="AT204"/>
      <c r="AU204"/>
      <c r="AV204"/>
      <c r="AW204"/>
      <c r="AX204"/>
      <c r="AY204"/>
      <c r="BC204"/>
      <c r="BD204"/>
      <c r="BE204"/>
    </row>
    <row r="205" spans="1:57" ht="15.6">
      <c r="A205" s="26"/>
      <c r="B205">
        <f>+'Ark1'!C572</f>
        <v>2021</v>
      </c>
      <c r="C205">
        <f>+'Ark1'!E572</f>
        <v>38</v>
      </c>
      <c r="D205">
        <f>+'Ark1'!Q572</f>
        <v>0</v>
      </c>
      <c r="E205" s="1"/>
      <c r="F205" s="11">
        <f>+'Ark1'!R572</f>
        <v>0</v>
      </c>
      <c r="H205" s="102">
        <f>+'Ark1'!AG572</f>
        <v>0</v>
      </c>
      <c r="J205" s="102">
        <f>+'Ark1'!AH572</f>
        <v>0</v>
      </c>
      <c r="Q205" s="1">
        <f>+'Ark1'!S572</f>
        <v>0</v>
      </c>
      <c r="R205" s="1"/>
      <c r="S205" s="1">
        <f>+'Ark1'!T572</f>
        <v>0</v>
      </c>
      <c r="T205" s="1"/>
      <c r="U205" s="102">
        <f>+'Ark1'!U572</f>
        <v>0</v>
      </c>
      <c r="V205" s="102"/>
      <c r="W205" s="1">
        <f>+'Ark1'!W572</f>
        <v>0</v>
      </c>
      <c r="X205" s="102">
        <f>+'Ark1'!X572</f>
        <v>0</v>
      </c>
      <c r="Y205" s="102">
        <f>+'Ark1'!Y572</f>
        <v>0</v>
      </c>
      <c r="Z205" s="112"/>
      <c r="AA205" s="102">
        <f>+'Ark1'!AA572</f>
        <v>0</v>
      </c>
      <c r="AB205" s="1">
        <f>+'Ark1'!AB572</f>
        <v>0</v>
      </c>
      <c r="AC205" s="1">
        <f>+'Ark1'!AC572</f>
        <v>0</v>
      </c>
      <c r="AD205" s="1" t="e">
        <f t="shared" ref="AD205:AD269" si="26">+U205/Q205</f>
        <v>#DIV/0!</v>
      </c>
      <c r="AE205" s="102"/>
      <c r="AF205" s="26"/>
      <c r="AP205"/>
      <c r="AT205"/>
      <c r="AU205"/>
      <c r="AV205"/>
      <c r="AW205"/>
      <c r="AX205"/>
      <c r="AY205"/>
      <c r="BC205"/>
      <c r="BD205"/>
      <c r="BE205"/>
    </row>
    <row r="206" spans="1:57" ht="15.6">
      <c r="A206" s="26"/>
      <c r="B206">
        <f>+'Ark1'!C573</f>
        <v>2021</v>
      </c>
      <c r="C206">
        <f>+'Ark1'!E573</f>
        <v>39</v>
      </c>
      <c r="D206">
        <f>+'Ark1'!Q573</f>
        <v>0</v>
      </c>
      <c r="E206" s="1"/>
      <c r="F206" s="11">
        <f>+'Ark1'!R573</f>
        <v>0</v>
      </c>
      <c r="H206" s="102">
        <f>+'Ark1'!AG573</f>
        <v>0</v>
      </c>
      <c r="J206" s="102">
        <f>+'Ark1'!AH573</f>
        <v>0</v>
      </c>
      <c r="Q206" s="1">
        <f>+'Ark1'!S573</f>
        <v>0</v>
      </c>
      <c r="R206" s="1"/>
      <c r="S206" s="1">
        <f>+'Ark1'!T573</f>
        <v>0</v>
      </c>
      <c r="T206" s="1"/>
      <c r="U206" s="102">
        <f>+'Ark1'!U573</f>
        <v>0</v>
      </c>
      <c r="V206" s="102"/>
      <c r="W206" s="1">
        <f>+'Ark1'!W573</f>
        <v>0</v>
      </c>
      <c r="X206" s="102">
        <f>+'Ark1'!X573</f>
        <v>0</v>
      </c>
      <c r="Y206" s="102">
        <f>+'Ark1'!Y573</f>
        <v>0</v>
      </c>
      <c r="Z206" s="112"/>
      <c r="AA206" s="102">
        <f>+'Ark1'!AA573</f>
        <v>0</v>
      </c>
      <c r="AB206" s="1">
        <f>+'Ark1'!AB573</f>
        <v>0</v>
      </c>
      <c r="AC206" s="1">
        <f>+'Ark1'!AC573</f>
        <v>0</v>
      </c>
      <c r="AD206" s="1" t="e">
        <f t="shared" si="26"/>
        <v>#DIV/0!</v>
      </c>
      <c r="AE206" s="102"/>
      <c r="AF206" s="26"/>
      <c r="AP206"/>
      <c r="AT206"/>
      <c r="AU206"/>
      <c r="AV206"/>
      <c r="AW206"/>
      <c r="AX206"/>
      <c r="AY206"/>
      <c r="BC206"/>
      <c r="BD206"/>
      <c r="BE206"/>
    </row>
    <row r="207" spans="1:57" ht="15.6">
      <c r="A207" s="26"/>
      <c r="B207">
        <f>+'Ark1'!C574</f>
        <v>2021</v>
      </c>
      <c r="C207">
        <f>+'Ark1'!E574</f>
        <v>40</v>
      </c>
      <c r="D207">
        <f>+'Ark1'!Q574</f>
        <v>0</v>
      </c>
      <c r="E207" s="1"/>
      <c r="F207" s="11">
        <f>+'Ark1'!R574</f>
        <v>0</v>
      </c>
      <c r="H207" s="102">
        <f>+'Ark1'!AG574</f>
        <v>0</v>
      </c>
      <c r="J207" s="102">
        <f>+'Ark1'!AH574</f>
        <v>0</v>
      </c>
      <c r="Q207" s="1">
        <f>+'Ark1'!S574</f>
        <v>0</v>
      </c>
      <c r="R207" s="1"/>
      <c r="S207" s="1">
        <f>+'Ark1'!T574</f>
        <v>0</v>
      </c>
      <c r="T207" s="1"/>
      <c r="U207" s="102">
        <f>+'Ark1'!U574</f>
        <v>0</v>
      </c>
      <c r="V207" s="102"/>
      <c r="W207" s="1">
        <f>+'Ark1'!W574</f>
        <v>0</v>
      </c>
      <c r="X207" s="102">
        <f>+'Ark1'!X574</f>
        <v>0</v>
      </c>
      <c r="Y207" s="102">
        <f>+'Ark1'!Y574</f>
        <v>0</v>
      </c>
      <c r="Z207" s="112"/>
      <c r="AA207" s="102">
        <f>+'Ark1'!AA574</f>
        <v>0</v>
      </c>
      <c r="AB207" s="1">
        <f>+'Ark1'!AB574</f>
        <v>0</v>
      </c>
      <c r="AC207" s="1">
        <f>+'Ark1'!AC574</f>
        <v>0</v>
      </c>
      <c r="AD207" s="1" t="e">
        <f t="shared" si="26"/>
        <v>#DIV/0!</v>
      </c>
      <c r="AE207" s="102"/>
      <c r="AF207" s="26"/>
      <c r="AP207"/>
      <c r="AT207"/>
      <c r="AU207"/>
      <c r="AV207"/>
      <c r="AW207"/>
      <c r="AX207"/>
      <c r="AY207"/>
      <c r="BC207"/>
      <c r="BD207"/>
      <c r="BE207"/>
    </row>
    <row r="208" spans="1:57" ht="15.6">
      <c r="A208" s="26"/>
      <c r="B208">
        <f>+'Ark1'!C575</f>
        <v>2021</v>
      </c>
      <c r="C208">
        <f>+'Ark1'!E575</f>
        <v>41</v>
      </c>
      <c r="D208">
        <f>+'Ark1'!Q575</f>
        <v>0</v>
      </c>
      <c r="E208" s="1"/>
      <c r="F208" s="11">
        <f>+'Ark1'!R575</f>
        <v>0</v>
      </c>
      <c r="H208" s="102">
        <f>+'Ark1'!AG575</f>
        <v>0</v>
      </c>
      <c r="J208" s="102">
        <f>+'Ark1'!AH575</f>
        <v>0</v>
      </c>
      <c r="Q208" s="1">
        <f>+'Ark1'!S575</f>
        <v>0</v>
      </c>
      <c r="R208" s="1"/>
      <c r="S208" s="1">
        <f>+'Ark1'!T575</f>
        <v>0</v>
      </c>
      <c r="T208" s="1"/>
      <c r="U208" s="102">
        <f>+'Ark1'!U575</f>
        <v>0</v>
      </c>
      <c r="V208" s="102"/>
      <c r="W208" s="1">
        <f>+'Ark1'!W575</f>
        <v>0</v>
      </c>
      <c r="X208" s="102">
        <f>+'Ark1'!X575</f>
        <v>0</v>
      </c>
      <c r="Y208" s="102">
        <f>+'Ark1'!Y575</f>
        <v>0</v>
      </c>
      <c r="Z208" s="112"/>
      <c r="AA208" s="102">
        <f>+'Ark1'!AA575</f>
        <v>0</v>
      </c>
      <c r="AB208" s="1">
        <f>+'Ark1'!AB575</f>
        <v>0</v>
      </c>
      <c r="AC208" s="1">
        <f>+'Ark1'!AC575</f>
        <v>0</v>
      </c>
      <c r="AD208" s="1" t="e">
        <f t="shared" si="26"/>
        <v>#DIV/0!</v>
      </c>
      <c r="AE208" s="102"/>
      <c r="AF208" s="26"/>
      <c r="AP208"/>
      <c r="AT208"/>
      <c r="AU208"/>
      <c r="AV208"/>
      <c r="AW208"/>
      <c r="AX208"/>
      <c r="AY208"/>
      <c r="BC208"/>
      <c r="BD208"/>
      <c r="BE208"/>
    </row>
    <row r="209" spans="1:57" ht="15.6">
      <c r="A209" s="26"/>
      <c r="B209">
        <f>+'Ark1'!C576</f>
        <v>2021</v>
      </c>
      <c r="C209">
        <f>+'Ark1'!E576</f>
        <v>42</v>
      </c>
      <c r="D209">
        <f>+'Ark1'!Q576</f>
        <v>0</v>
      </c>
      <c r="E209" s="1"/>
      <c r="F209" s="11">
        <f>+'Ark1'!R576</f>
        <v>0</v>
      </c>
      <c r="H209" s="102">
        <f>+'Ark1'!AG576</f>
        <v>0</v>
      </c>
      <c r="J209" s="102">
        <f>+'Ark1'!AH576</f>
        <v>0</v>
      </c>
      <c r="Q209" s="1">
        <f>+'Ark1'!S576</f>
        <v>0</v>
      </c>
      <c r="R209" s="1"/>
      <c r="S209" s="1">
        <f>+'Ark1'!T576</f>
        <v>0</v>
      </c>
      <c r="T209" s="1"/>
      <c r="U209" s="102">
        <f>+'Ark1'!U576</f>
        <v>0</v>
      </c>
      <c r="V209" s="102"/>
      <c r="W209" s="1">
        <f>+'Ark1'!W576</f>
        <v>0</v>
      </c>
      <c r="X209" s="102">
        <f>+'Ark1'!X576</f>
        <v>0</v>
      </c>
      <c r="Y209" s="102">
        <f>+'Ark1'!Y576</f>
        <v>0</v>
      </c>
      <c r="Z209" s="112"/>
      <c r="AA209" s="102">
        <f>+'Ark1'!AA576</f>
        <v>0</v>
      </c>
      <c r="AB209" s="1">
        <f>+'Ark1'!AB576</f>
        <v>0</v>
      </c>
      <c r="AC209" s="1">
        <f>+'Ark1'!AC576</f>
        <v>0</v>
      </c>
      <c r="AD209" s="1" t="e">
        <f t="shared" si="26"/>
        <v>#DIV/0!</v>
      </c>
      <c r="AE209" s="102"/>
      <c r="AF209" s="26"/>
      <c r="AP209"/>
      <c r="AT209"/>
      <c r="AU209"/>
      <c r="AV209"/>
      <c r="AW209"/>
      <c r="AX209"/>
      <c r="AY209"/>
      <c r="BC209"/>
      <c r="BD209"/>
      <c r="BE209"/>
    </row>
    <row r="210" spans="1:57" ht="15.6">
      <c r="A210" s="26"/>
      <c r="B210">
        <f>+'Ark1'!C577</f>
        <v>2021</v>
      </c>
      <c r="C210">
        <f>+'Ark1'!E577</f>
        <v>43</v>
      </c>
      <c r="D210">
        <f>+'Ark1'!Q577</f>
        <v>0</v>
      </c>
      <c r="E210" s="1"/>
      <c r="F210" s="11">
        <f>+'Ark1'!R577</f>
        <v>0</v>
      </c>
      <c r="H210" s="102">
        <f>+'Ark1'!AG577</f>
        <v>0</v>
      </c>
      <c r="J210" s="102">
        <f>+'Ark1'!AH577</f>
        <v>0</v>
      </c>
      <c r="Q210" s="1">
        <f>+'Ark1'!S577</f>
        <v>0</v>
      </c>
      <c r="R210" s="1"/>
      <c r="S210" s="1">
        <f>+'Ark1'!T577</f>
        <v>0</v>
      </c>
      <c r="T210" s="1"/>
      <c r="U210" s="102">
        <f>+'Ark1'!U577</f>
        <v>0</v>
      </c>
      <c r="V210" s="102"/>
      <c r="W210" s="1">
        <f>+'Ark1'!W577</f>
        <v>0</v>
      </c>
      <c r="X210" s="102">
        <f>+'Ark1'!X577</f>
        <v>0</v>
      </c>
      <c r="Y210" s="102">
        <f>+'Ark1'!Y577</f>
        <v>0</v>
      </c>
      <c r="Z210" s="112"/>
      <c r="AA210" s="102">
        <f>+'Ark1'!AA577</f>
        <v>0</v>
      </c>
      <c r="AB210" s="1">
        <f>+'Ark1'!AB577</f>
        <v>0</v>
      </c>
      <c r="AC210" s="1">
        <f>+'Ark1'!AC577</f>
        <v>0</v>
      </c>
      <c r="AD210" s="1" t="e">
        <f t="shared" si="26"/>
        <v>#DIV/0!</v>
      </c>
      <c r="AE210" s="102"/>
      <c r="AF210" s="26"/>
      <c r="AP210"/>
      <c r="AT210"/>
      <c r="AU210"/>
      <c r="AV210"/>
      <c r="AW210"/>
      <c r="AX210"/>
      <c r="AY210"/>
      <c r="BC210"/>
      <c r="BD210"/>
      <c r="BE210"/>
    </row>
    <row r="211" spans="1:57" ht="15.6">
      <c r="A211" s="26"/>
      <c r="B211">
        <f>+'Ark1'!C578</f>
        <v>2021</v>
      </c>
      <c r="C211">
        <f>+'Ark1'!E578</f>
        <v>44</v>
      </c>
      <c r="D211">
        <f>+'Ark1'!Q578</f>
        <v>0</v>
      </c>
      <c r="E211" s="1"/>
      <c r="F211" s="11">
        <f>+'Ark1'!R578</f>
        <v>0</v>
      </c>
      <c r="H211" s="102">
        <f>+'Ark1'!AG578</f>
        <v>0</v>
      </c>
      <c r="J211" s="102">
        <f>+'Ark1'!AH578</f>
        <v>0</v>
      </c>
      <c r="Q211" s="1">
        <f>+'Ark1'!S578</f>
        <v>0</v>
      </c>
      <c r="R211" s="1"/>
      <c r="S211" s="1">
        <f>+'Ark1'!T578</f>
        <v>0</v>
      </c>
      <c r="T211" s="1"/>
      <c r="U211" s="102">
        <f>+'Ark1'!U578</f>
        <v>0</v>
      </c>
      <c r="V211" s="102"/>
      <c r="W211" s="1">
        <f>+'Ark1'!W578</f>
        <v>0</v>
      </c>
      <c r="X211" s="102">
        <f>+'Ark1'!X578</f>
        <v>0</v>
      </c>
      <c r="Y211" s="102">
        <f>+'Ark1'!Y578</f>
        <v>0</v>
      </c>
      <c r="Z211" s="112"/>
      <c r="AA211" s="102">
        <f>+'Ark1'!AA578</f>
        <v>0</v>
      </c>
      <c r="AB211" s="1">
        <f>+'Ark1'!AB578</f>
        <v>0</v>
      </c>
      <c r="AC211" s="1">
        <f>+'Ark1'!AC578</f>
        <v>0</v>
      </c>
      <c r="AD211" s="1" t="e">
        <f t="shared" si="26"/>
        <v>#DIV/0!</v>
      </c>
      <c r="AE211" s="102"/>
      <c r="AF211" s="26"/>
      <c r="AP211"/>
      <c r="AT211"/>
      <c r="AU211"/>
      <c r="AV211"/>
      <c r="AW211"/>
      <c r="AX211"/>
      <c r="AY211"/>
      <c r="BC211"/>
      <c r="BD211"/>
      <c r="BE211"/>
    </row>
    <row r="212" spans="1:57" ht="15.6">
      <c r="A212" s="26"/>
      <c r="B212">
        <f>+'Ark1'!C579</f>
        <v>2021</v>
      </c>
      <c r="C212">
        <f>+'Ark1'!E579</f>
        <v>45</v>
      </c>
      <c r="D212">
        <f>+'Ark1'!Q579</f>
        <v>0</v>
      </c>
      <c r="E212" s="1"/>
      <c r="F212" s="11">
        <f>+'Ark1'!R579</f>
        <v>0</v>
      </c>
      <c r="H212" s="102">
        <f>+'Ark1'!AG579</f>
        <v>0</v>
      </c>
      <c r="J212" s="102">
        <f>+'Ark1'!AH579</f>
        <v>0</v>
      </c>
      <c r="Q212" s="1">
        <f>+'Ark1'!S579</f>
        <v>0</v>
      </c>
      <c r="R212" s="1"/>
      <c r="S212" s="1">
        <f>+'Ark1'!T579</f>
        <v>0</v>
      </c>
      <c r="T212" s="1"/>
      <c r="U212" s="102">
        <f>+'Ark1'!U579</f>
        <v>0</v>
      </c>
      <c r="V212" s="102"/>
      <c r="W212" s="1">
        <f>+'Ark1'!W579</f>
        <v>0</v>
      </c>
      <c r="X212" s="102">
        <f>+'Ark1'!X579</f>
        <v>0</v>
      </c>
      <c r="Y212" s="102">
        <f>+'Ark1'!Y579</f>
        <v>0</v>
      </c>
      <c r="Z212" s="112"/>
      <c r="AA212" s="102">
        <f>+'Ark1'!AA579</f>
        <v>0</v>
      </c>
      <c r="AB212" s="1">
        <f>+'Ark1'!AB579</f>
        <v>0</v>
      </c>
      <c r="AC212" s="1">
        <f>+'Ark1'!AC579</f>
        <v>0</v>
      </c>
      <c r="AD212" s="1" t="e">
        <f t="shared" si="26"/>
        <v>#DIV/0!</v>
      </c>
      <c r="AE212" s="102"/>
      <c r="AF212" s="26"/>
      <c r="AP212"/>
      <c r="AT212"/>
      <c r="AU212"/>
      <c r="AV212"/>
      <c r="AW212"/>
      <c r="AX212"/>
      <c r="AY212"/>
      <c r="BC212"/>
      <c r="BD212"/>
      <c r="BE212"/>
    </row>
    <row r="213" spans="1:57" ht="15.6">
      <c r="A213" s="26"/>
      <c r="B213">
        <f>+'Ark1'!C580</f>
        <v>2021</v>
      </c>
      <c r="C213">
        <f>+'Ark1'!E580</f>
        <v>46</v>
      </c>
      <c r="D213">
        <f>+'Ark1'!Q580</f>
        <v>0</v>
      </c>
      <c r="E213" s="1"/>
      <c r="F213" s="11">
        <f>+'Ark1'!R580</f>
        <v>0</v>
      </c>
      <c r="H213" s="102">
        <f>+'Ark1'!AG580</f>
        <v>0</v>
      </c>
      <c r="J213" s="102">
        <f>+'Ark1'!AH580</f>
        <v>0</v>
      </c>
      <c r="Q213" s="1">
        <f>+'Ark1'!S580</f>
        <v>0</v>
      </c>
      <c r="R213" s="1"/>
      <c r="S213" s="1">
        <f>+'Ark1'!T580</f>
        <v>0</v>
      </c>
      <c r="T213" s="1"/>
      <c r="U213" s="102">
        <f>+'Ark1'!U580</f>
        <v>0</v>
      </c>
      <c r="V213" s="102"/>
      <c r="W213" s="1">
        <f>+'Ark1'!W580</f>
        <v>0</v>
      </c>
      <c r="X213" s="102">
        <f>+'Ark1'!X580</f>
        <v>0</v>
      </c>
      <c r="Y213" s="102">
        <f>+'Ark1'!Y580</f>
        <v>0</v>
      </c>
      <c r="Z213" s="112"/>
      <c r="AA213" s="102">
        <f>+'Ark1'!AA580</f>
        <v>0</v>
      </c>
      <c r="AB213" s="1">
        <f>+'Ark1'!AB580</f>
        <v>0</v>
      </c>
      <c r="AC213" s="1">
        <f>+'Ark1'!AC580</f>
        <v>0</v>
      </c>
      <c r="AD213" s="1" t="e">
        <f t="shared" si="26"/>
        <v>#DIV/0!</v>
      </c>
      <c r="AE213" s="102"/>
      <c r="AF213" s="26"/>
      <c r="AP213"/>
      <c r="AT213"/>
      <c r="AU213"/>
      <c r="AV213"/>
      <c r="AW213"/>
      <c r="AX213"/>
      <c r="AY213"/>
      <c r="BC213"/>
      <c r="BD213"/>
      <c r="BE213"/>
    </row>
    <row r="214" spans="1:57" ht="15.6">
      <c r="A214" s="26"/>
      <c r="B214">
        <f>+'Ark1'!C581</f>
        <v>2021</v>
      </c>
      <c r="C214">
        <f>+'Ark1'!E581</f>
        <v>47</v>
      </c>
      <c r="D214">
        <f>+'Ark1'!Q581</f>
        <v>0</v>
      </c>
      <c r="E214" s="1"/>
      <c r="F214" s="11">
        <f>+'Ark1'!R581</f>
        <v>0</v>
      </c>
      <c r="H214" s="102">
        <f>+'Ark1'!AG581</f>
        <v>0</v>
      </c>
      <c r="J214" s="102">
        <f>+'Ark1'!AH581</f>
        <v>0</v>
      </c>
      <c r="Q214" s="1">
        <f>+'Ark1'!S581</f>
        <v>0</v>
      </c>
      <c r="R214" s="1"/>
      <c r="S214" s="1">
        <f>+'Ark1'!T581</f>
        <v>0</v>
      </c>
      <c r="T214" s="1"/>
      <c r="U214" s="102">
        <f>+'Ark1'!U581</f>
        <v>0</v>
      </c>
      <c r="V214" s="102"/>
      <c r="W214" s="1">
        <f>+'Ark1'!W581</f>
        <v>0</v>
      </c>
      <c r="X214" s="102">
        <f>+'Ark1'!X581</f>
        <v>0</v>
      </c>
      <c r="Y214" s="102">
        <f>+'Ark1'!Y581</f>
        <v>0</v>
      </c>
      <c r="Z214" s="112"/>
      <c r="AA214" s="102">
        <f>+'Ark1'!AA581</f>
        <v>0</v>
      </c>
      <c r="AB214" s="1">
        <f>+'Ark1'!AB581</f>
        <v>0</v>
      </c>
      <c r="AC214" s="1">
        <f>+'Ark1'!AC581</f>
        <v>0</v>
      </c>
      <c r="AD214" s="1" t="e">
        <f t="shared" si="26"/>
        <v>#DIV/0!</v>
      </c>
      <c r="AE214" s="102"/>
      <c r="AF214" s="26"/>
      <c r="AP214"/>
      <c r="AT214"/>
      <c r="AU214"/>
      <c r="AV214"/>
      <c r="AW214"/>
      <c r="AX214"/>
      <c r="AY214"/>
      <c r="BC214"/>
      <c r="BD214"/>
      <c r="BE214"/>
    </row>
    <row r="215" spans="1:57" ht="15.6">
      <c r="A215" s="26"/>
      <c r="B215">
        <f>+'Ark1'!C582</f>
        <v>2021</v>
      </c>
      <c r="C215">
        <f>+'Ark1'!E582</f>
        <v>48</v>
      </c>
      <c r="D215">
        <f>+'Ark1'!Q582</f>
        <v>0</v>
      </c>
      <c r="E215" s="1"/>
      <c r="F215" s="11">
        <f>+'Ark1'!R582</f>
        <v>0</v>
      </c>
      <c r="H215" s="102">
        <f>+'Ark1'!AG582</f>
        <v>0</v>
      </c>
      <c r="J215" s="102">
        <f>+'Ark1'!AH582</f>
        <v>0</v>
      </c>
      <c r="Q215" s="1">
        <f>+'Ark1'!S582</f>
        <v>0</v>
      </c>
      <c r="R215" s="1"/>
      <c r="S215" s="1">
        <f>+'Ark1'!T582</f>
        <v>0</v>
      </c>
      <c r="T215" s="1"/>
      <c r="U215" s="102">
        <f>+'Ark1'!U582</f>
        <v>0</v>
      </c>
      <c r="V215" s="102"/>
      <c r="W215" s="1">
        <f>+'Ark1'!W582</f>
        <v>0</v>
      </c>
      <c r="X215" s="102">
        <f>+'Ark1'!X582</f>
        <v>0</v>
      </c>
      <c r="Y215" s="102">
        <f>+'Ark1'!Y582</f>
        <v>0</v>
      </c>
      <c r="Z215" s="112"/>
      <c r="AA215" s="102">
        <f>+'Ark1'!AA582</f>
        <v>0</v>
      </c>
      <c r="AB215" s="1">
        <f>+'Ark1'!AB582</f>
        <v>0</v>
      </c>
      <c r="AC215" s="1">
        <f>+'Ark1'!AC582</f>
        <v>0</v>
      </c>
      <c r="AD215" s="1" t="e">
        <f t="shared" si="26"/>
        <v>#DIV/0!</v>
      </c>
      <c r="AE215" s="102"/>
      <c r="AF215" s="26"/>
      <c r="AP215"/>
      <c r="AT215"/>
      <c r="AU215"/>
      <c r="AV215"/>
      <c r="AW215"/>
      <c r="AX215"/>
      <c r="AY215"/>
      <c r="BC215"/>
      <c r="BD215"/>
      <c r="BE215"/>
    </row>
    <row r="216" spans="1:57" ht="15.6">
      <c r="A216" s="26"/>
      <c r="B216">
        <f>+'Ark1'!C583</f>
        <v>2021</v>
      </c>
      <c r="C216">
        <f>+'Ark1'!E583</f>
        <v>49</v>
      </c>
      <c r="D216">
        <f>+'Ark1'!Q583</f>
        <v>0</v>
      </c>
      <c r="E216" s="1"/>
      <c r="F216" s="11">
        <f>+'Ark1'!R583</f>
        <v>0</v>
      </c>
      <c r="H216" s="102">
        <f>+'Ark1'!AG583</f>
        <v>0</v>
      </c>
      <c r="J216" s="102">
        <f>+'Ark1'!AH583</f>
        <v>0</v>
      </c>
      <c r="Q216" s="1">
        <f>+'Ark1'!S583</f>
        <v>0</v>
      </c>
      <c r="R216" s="1"/>
      <c r="S216" s="1">
        <f>+'Ark1'!T583</f>
        <v>0</v>
      </c>
      <c r="T216" s="1"/>
      <c r="U216" s="102">
        <f>+'Ark1'!U583</f>
        <v>0</v>
      </c>
      <c r="V216" s="102"/>
      <c r="W216" s="1">
        <f>+'Ark1'!W583</f>
        <v>0</v>
      </c>
      <c r="X216" s="102">
        <f>+'Ark1'!X583</f>
        <v>0</v>
      </c>
      <c r="Y216" s="102">
        <f>+'Ark1'!Y583</f>
        <v>0</v>
      </c>
      <c r="Z216" s="112"/>
      <c r="AA216" s="102">
        <f>+'Ark1'!AA583</f>
        <v>0</v>
      </c>
      <c r="AB216" s="1">
        <f>+'Ark1'!AB583</f>
        <v>0</v>
      </c>
      <c r="AC216" s="1">
        <f>+'Ark1'!AC583</f>
        <v>0</v>
      </c>
      <c r="AD216" s="1" t="e">
        <f t="shared" si="26"/>
        <v>#DIV/0!</v>
      </c>
      <c r="AE216" s="102"/>
      <c r="AF216" s="26"/>
      <c r="AP216"/>
      <c r="AT216"/>
      <c r="AU216"/>
      <c r="AV216"/>
      <c r="AW216"/>
      <c r="AX216"/>
      <c r="AY216"/>
      <c r="BC216"/>
      <c r="BD216"/>
      <c r="BE216"/>
    </row>
    <row r="217" spans="1:57" ht="15.6">
      <c r="A217" s="26"/>
      <c r="B217">
        <f>+'Ark1'!C584</f>
        <v>2021</v>
      </c>
      <c r="C217">
        <f>+'Ark1'!E584</f>
        <v>50</v>
      </c>
      <c r="D217">
        <f>+'Ark1'!Q584</f>
        <v>0</v>
      </c>
      <c r="E217" s="1"/>
      <c r="F217" s="11">
        <f>+'Ark1'!R584</f>
        <v>0</v>
      </c>
      <c r="H217" s="102">
        <f>+'Ark1'!AG584</f>
        <v>0</v>
      </c>
      <c r="J217" s="102">
        <f>+'Ark1'!AH584</f>
        <v>0</v>
      </c>
      <c r="Q217" s="1">
        <f>+'Ark1'!S584</f>
        <v>0</v>
      </c>
      <c r="R217" s="1"/>
      <c r="S217" s="1">
        <f>+'Ark1'!T584</f>
        <v>0</v>
      </c>
      <c r="T217" s="1"/>
      <c r="U217" s="102">
        <f>+'Ark1'!U584</f>
        <v>0</v>
      </c>
      <c r="V217" s="102"/>
      <c r="W217" s="1">
        <f>+'Ark1'!W584</f>
        <v>0</v>
      </c>
      <c r="X217" s="102">
        <f>+'Ark1'!X584</f>
        <v>0</v>
      </c>
      <c r="Y217" s="102">
        <f>+'Ark1'!Y584</f>
        <v>0</v>
      </c>
      <c r="Z217" s="112"/>
      <c r="AA217" s="102">
        <f>+'Ark1'!AA584</f>
        <v>0</v>
      </c>
      <c r="AB217" s="1">
        <f>+'Ark1'!AB584</f>
        <v>0</v>
      </c>
      <c r="AC217" s="1">
        <f>+'Ark1'!AC584</f>
        <v>0</v>
      </c>
      <c r="AD217" s="1" t="e">
        <f t="shared" si="26"/>
        <v>#DIV/0!</v>
      </c>
      <c r="AE217" s="102"/>
      <c r="AF217" s="26"/>
      <c r="AP217"/>
      <c r="AT217"/>
      <c r="AU217"/>
      <c r="AV217"/>
      <c r="AW217"/>
      <c r="AX217"/>
      <c r="AY217"/>
      <c r="BC217"/>
      <c r="BD217"/>
      <c r="BE217"/>
    </row>
    <row r="218" spans="1:57" ht="15.6">
      <c r="A218" s="26"/>
      <c r="B218">
        <f>+'Ark1'!C585</f>
        <v>2021</v>
      </c>
      <c r="C218">
        <f>+'Ark1'!E585</f>
        <v>51</v>
      </c>
      <c r="D218">
        <f>+'Ark1'!Q585</f>
        <v>0</v>
      </c>
      <c r="E218" s="1"/>
      <c r="F218" s="11">
        <f>+'Ark1'!R585</f>
        <v>0</v>
      </c>
      <c r="H218" s="102">
        <f>+'Ark1'!AG585</f>
        <v>0</v>
      </c>
      <c r="J218" s="102">
        <f>+'Ark1'!AH585</f>
        <v>0</v>
      </c>
      <c r="Q218" s="1">
        <f>+'Ark1'!S585</f>
        <v>0</v>
      </c>
      <c r="R218" s="1"/>
      <c r="S218" s="1">
        <f>+'Ark1'!T585</f>
        <v>0</v>
      </c>
      <c r="T218" s="1"/>
      <c r="U218" s="102">
        <f>+'Ark1'!U585</f>
        <v>0</v>
      </c>
      <c r="V218" s="102"/>
      <c r="W218" s="1">
        <f>+'Ark1'!W585</f>
        <v>0</v>
      </c>
      <c r="X218" s="102">
        <f>+'Ark1'!X585</f>
        <v>0</v>
      </c>
      <c r="Y218" s="102">
        <f>+'Ark1'!Y585</f>
        <v>0</v>
      </c>
      <c r="Z218" s="112"/>
      <c r="AA218" s="102">
        <f>+'Ark1'!AA585</f>
        <v>0</v>
      </c>
      <c r="AB218" s="1">
        <f>+'Ark1'!AB585</f>
        <v>0</v>
      </c>
      <c r="AC218" s="1">
        <f>+'Ark1'!AC585</f>
        <v>0</v>
      </c>
      <c r="AD218" s="1" t="e">
        <f t="shared" si="26"/>
        <v>#DIV/0!</v>
      </c>
      <c r="AE218" s="102"/>
      <c r="AF218" s="26"/>
      <c r="AP218"/>
      <c r="AT218"/>
      <c r="AU218"/>
      <c r="AV218"/>
      <c r="AW218"/>
      <c r="AX218"/>
      <c r="AY218"/>
      <c r="BC218"/>
      <c r="BD218"/>
      <c r="BE218"/>
    </row>
    <row r="219" spans="1:57" ht="15.6">
      <c r="A219" s="26"/>
      <c r="B219">
        <f>+'Ark1'!C586</f>
        <v>2021</v>
      </c>
      <c r="C219">
        <f>+'Ark1'!E586</f>
        <v>52</v>
      </c>
      <c r="D219">
        <f>+'Ark1'!Q586</f>
        <v>0</v>
      </c>
      <c r="E219" s="1"/>
      <c r="F219" s="11">
        <f>+'Ark1'!R586</f>
        <v>0</v>
      </c>
      <c r="H219" s="102">
        <f>+'Ark1'!AG586</f>
        <v>0</v>
      </c>
      <c r="J219" s="102">
        <f>+'Ark1'!AH586</f>
        <v>0</v>
      </c>
      <c r="Q219" s="1">
        <f>+'Ark1'!S586</f>
        <v>0</v>
      </c>
      <c r="R219" s="1"/>
      <c r="S219" s="1">
        <f>+'Ark1'!T586</f>
        <v>0</v>
      </c>
      <c r="T219" s="1"/>
      <c r="U219" s="102">
        <f>+'Ark1'!U586</f>
        <v>0</v>
      </c>
      <c r="V219" s="102"/>
      <c r="W219" s="1">
        <f>+'Ark1'!W586</f>
        <v>0</v>
      </c>
      <c r="X219" s="102">
        <f>+'Ark1'!X586</f>
        <v>0</v>
      </c>
      <c r="Y219" s="102">
        <f>+'Ark1'!Y586</f>
        <v>0</v>
      </c>
      <c r="Z219" s="112"/>
      <c r="AA219" s="102">
        <f>+'Ark1'!AA586</f>
        <v>0</v>
      </c>
      <c r="AB219" s="1">
        <f>+'Ark1'!AB586</f>
        <v>0</v>
      </c>
      <c r="AC219" s="1">
        <f>+'Ark1'!AC586</f>
        <v>0</v>
      </c>
      <c r="AD219" s="1" t="e">
        <f t="shared" si="26"/>
        <v>#DIV/0!</v>
      </c>
      <c r="AE219" s="102"/>
      <c r="AF219" s="26"/>
      <c r="AP219"/>
      <c r="AT219"/>
      <c r="AU219"/>
      <c r="AV219"/>
      <c r="AW219"/>
      <c r="AX219"/>
      <c r="AY219"/>
      <c r="BC219"/>
      <c r="BD219"/>
      <c r="BE219"/>
    </row>
    <row r="220" spans="1:57" ht="15.6">
      <c r="A220" s="26"/>
      <c r="B220" s="26"/>
      <c r="C220" s="26"/>
      <c r="D220" s="26"/>
      <c r="E220" s="26"/>
      <c r="F220" s="133"/>
      <c r="G220" s="133"/>
      <c r="H220" s="26"/>
      <c r="I220" s="26"/>
      <c r="J220" s="26"/>
      <c r="K220" s="26"/>
      <c r="L220" s="133"/>
      <c r="M220" s="133"/>
      <c r="N220" s="133"/>
      <c r="O220" s="133"/>
      <c r="P220" s="133"/>
      <c r="Q220" s="26"/>
      <c r="R220" s="26"/>
      <c r="S220" s="26"/>
      <c r="T220" s="26"/>
      <c r="U220" s="111"/>
      <c r="V220" s="26"/>
      <c r="W220" s="26"/>
      <c r="X220" s="26"/>
      <c r="Y220" s="26"/>
      <c r="Z220" s="112"/>
      <c r="AA220" s="26"/>
      <c r="AB220" s="26"/>
      <c r="AC220" s="26"/>
      <c r="AD220" s="26"/>
      <c r="AE220" s="26"/>
      <c r="AF220" s="26"/>
      <c r="AP220"/>
      <c r="AT220"/>
      <c r="AU220"/>
      <c r="AV220"/>
      <c r="AW220"/>
      <c r="AX220"/>
      <c r="AY220"/>
      <c r="BC220"/>
      <c r="BD220"/>
      <c r="BE220"/>
    </row>
    <row r="221" spans="1:57" ht="15.6">
      <c r="A221" s="26"/>
      <c r="B221" s="46" t="e">
        <f>+'Ark1'!#REF!</f>
        <v>#REF!</v>
      </c>
      <c r="C221" s="46" t="e">
        <f>+'Ark1'!#REF!</f>
        <v>#REF!</v>
      </c>
      <c r="D221" s="46" t="e">
        <f>+'Ark1'!#REF!</f>
        <v>#REF!</v>
      </c>
      <c r="E221" s="40"/>
      <c r="F221" s="136" t="e">
        <f>+'Ark1'!#REF!</f>
        <v>#REF!</v>
      </c>
      <c r="G221" s="136"/>
      <c r="H221" s="113" t="e">
        <f>+'Ark1'!#REF!</f>
        <v>#REF!</v>
      </c>
      <c r="I221" s="113"/>
      <c r="J221" s="113" t="e">
        <f>+'Ark1'!#REF!</f>
        <v>#REF!</v>
      </c>
      <c r="K221" s="113"/>
      <c r="L221" s="136"/>
      <c r="M221" s="136"/>
      <c r="N221" s="136"/>
      <c r="O221" s="136"/>
      <c r="P221" s="136"/>
      <c r="Q221" s="40" t="e">
        <f>+'Ark1'!#REF!</f>
        <v>#REF!</v>
      </c>
      <c r="R221" s="40"/>
      <c r="S221" s="40" t="e">
        <f>+'Ark1'!#REF!</f>
        <v>#REF!</v>
      </c>
      <c r="T221" s="40"/>
      <c r="U221" s="113" t="e">
        <f>+'Ark1'!#REF!</f>
        <v>#REF!</v>
      </c>
      <c r="V221" s="113"/>
      <c r="W221" s="40" t="e">
        <f>+'Ark1'!#REF!</f>
        <v>#REF!</v>
      </c>
      <c r="X221" s="113" t="e">
        <f>+'Ark1'!#REF!</f>
        <v>#REF!</v>
      </c>
      <c r="Y221" s="113" t="e">
        <f>+'Ark1'!#REF!</f>
        <v>#REF!</v>
      </c>
      <c r="Z221" s="112"/>
      <c r="AA221" s="113" t="e">
        <f>+'Ark1'!#REF!</f>
        <v>#REF!</v>
      </c>
      <c r="AB221" s="40" t="e">
        <f>+'Ark1'!#REF!</f>
        <v>#REF!</v>
      </c>
      <c r="AC221" s="40" t="e">
        <f>+'Ark1'!#REF!</f>
        <v>#REF!</v>
      </c>
      <c r="AD221" s="40" t="e">
        <f t="shared" si="26"/>
        <v>#REF!</v>
      </c>
      <c r="AE221" s="113"/>
      <c r="AF221" s="26"/>
      <c r="AP221"/>
      <c r="AT221"/>
      <c r="AU221"/>
      <c r="AV221"/>
      <c r="AW221"/>
      <c r="AX221"/>
      <c r="AY221"/>
      <c r="BC221"/>
      <c r="BD221"/>
      <c r="BE221"/>
    </row>
    <row r="222" spans="1:57" ht="15.6">
      <c r="A222" s="26"/>
      <c r="B222" s="46" t="e">
        <f>+'Ark1'!#REF!</f>
        <v>#REF!</v>
      </c>
      <c r="C222" s="46" t="e">
        <f>+'Ark1'!#REF!</f>
        <v>#REF!</v>
      </c>
      <c r="D222" s="46" t="e">
        <f>+'Ark1'!#REF!</f>
        <v>#REF!</v>
      </c>
      <c r="E222" s="40"/>
      <c r="F222" s="136" t="e">
        <f>+'Ark1'!#REF!</f>
        <v>#REF!</v>
      </c>
      <c r="G222" s="136"/>
      <c r="H222" s="113" t="e">
        <f>+'Ark1'!#REF!</f>
        <v>#REF!</v>
      </c>
      <c r="I222" s="113"/>
      <c r="J222" s="113" t="e">
        <f>+'Ark1'!#REF!</f>
        <v>#REF!</v>
      </c>
      <c r="K222" s="113"/>
      <c r="L222" s="136"/>
      <c r="M222" s="136"/>
      <c r="N222" s="136"/>
      <c r="O222" s="136"/>
      <c r="P222" s="136"/>
      <c r="Q222" s="40" t="e">
        <f>+'Ark1'!#REF!</f>
        <v>#REF!</v>
      </c>
      <c r="R222" s="40"/>
      <c r="S222" s="40" t="e">
        <f>+'Ark1'!#REF!</f>
        <v>#REF!</v>
      </c>
      <c r="T222" s="40"/>
      <c r="U222" s="113" t="e">
        <f>+'Ark1'!#REF!</f>
        <v>#REF!</v>
      </c>
      <c r="V222" s="113"/>
      <c r="W222" s="40" t="e">
        <f>+'Ark1'!#REF!</f>
        <v>#REF!</v>
      </c>
      <c r="X222" s="113" t="e">
        <f>+'Ark1'!#REF!</f>
        <v>#REF!</v>
      </c>
      <c r="Y222" s="113" t="e">
        <f>+'Ark1'!#REF!</f>
        <v>#REF!</v>
      </c>
      <c r="Z222" s="112"/>
      <c r="AA222" s="113" t="e">
        <f>+'Ark1'!#REF!</f>
        <v>#REF!</v>
      </c>
      <c r="AB222" s="40" t="e">
        <f>+'Ark1'!#REF!</f>
        <v>#REF!</v>
      </c>
      <c r="AC222" s="40" t="e">
        <f>+'Ark1'!#REF!</f>
        <v>#REF!</v>
      </c>
      <c r="AD222" s="40" t="e">
        <f t="shared" si="26"/>
        <v>#REF!</v>
      </c>
      <c r="AE222" s="113"/>
      <c r="AF222" s="26"/>
      <c r="AP222"/>
      <c r="AT222"/>
      <c r="AU222"/>
      <c r="AV222"/>
      <c r="AW222"/>
      <c r="AX222"/>
      <c r="AY222"/>
      <c r="BC222"/>
      <c r="BD222"/>
      <c r="BE222"/>
    </row>
    <row r="223" spans="1:57" ht="15.6">
      <c r="A223" s="26"/>
      <c r="B223" s="46" t="e">
        <f>+'Ark1'!#REF!</f>
        <v>#REF!</v>
      </c>
      <c r="C223" s="46" t="e">
        <f>+'Ark1'!#REF!</f>
        <v>#REF!</v>
      </c>
      <c r="D223" s="46" t="e">
        <f>+'Ark1'!#REF!</f>
        <v>#REF!</v>
      </c>
      <c r="E223" s="40"/>
      <c r="F223" s="136" t="e">
        <f>+'Ark1'!#REF!</f>
        <v>#REF!</v>
      </c>
      <c r="G223" s="136"/>
      <c r="H223" s="113" t="e">
        <f>+'Ark1'!#REF!</f>
        <v>#REF!</v>
      </c>
      <c r="I223" s="113"/>
      <c r="J223" s="113" t="e">
        <f>+'Ark1'!#REF!</f>
        <v>#REF!</v>
      </c>
      <c r="K223" s="113"/>
      <c r="L223" s="136"/>
      <c r="M223" s="136"/>
      <c r="N223" s="136"/>
      <c r="O223" s="136"/>
      <c r="P223" s="136"/>
      <c r="Q223" s="40" t="e">
        <f>+'Ark1'!#REF!</f>
        <v>#REF!</v>
      </c>
      <c r="R223" s="40"/>
      <c r="S223" s="40" t="e">
        <f>+'Ark1'!#REF!</f>
        <v>#REF!</v>
      </c>
      <c r="T223" s="40"/>
      <c r="U223" s="113" t="e">
        <f>+'Ark1'!#REF!</f>
        <v>#REF!</v>
      </c>
      <c r="V223" s="113"/>
      <c r="W223" s="40" t="e">
        <f>+'Ark1'!#REF!</f>
        <v>#REF!</v>
      </c>
      <c r="X223" s="113" t="e">
        <f>+'Ark1'!#REF!</f>
        <v>#REF!</v>
      </c>
      <c r="Y223" s="113" t="e">
        <f>+'Ark1'!#REF!</f>
        <v>#REF!</v>
      </c>
      <c r="Z223" s="112"/>
      <c r="AA223" s="113" t="e">
        <f>+'Ark1'!#REF!</f>
        <v>#REF!</v>
      </c>
      <c r="AB223" s="40" t="e">
        <f>+'Ark1'!#REF!</f>
        <v>#REF!</v>
      </c>
      <c r="AC223" s="40" t="e">
        <f>+'Ark1'!#REF!</f>
        <v>#REF!</v>
      </c>
      <c r="AD223" s="40" t="e">
        <f t="shared" si="26"/>
        <v>#REF!</v>
      </c>
      <c r="AE223" s="113"/>
      <c r="AF223" s="26"/>
      <c r="AP223"/>
      <c r="AT223"/>
      <c r="AU223"/>
      <c r="AV223"/>
      <c r="AW223"/>
      <c r="AX223"/>
      <c r="AY223"/>
      <c r="BC223"/>
      <c r="BD223"/>
      <c r="BE223"/>
    </row>
    <row r="224" spans="1:57" ht="15.6">
      <c r="A224" s="26"/>
      <c r="B224" s="46" t="e">
        <f>+'Ark1'!#REF!</f>
        <v>#REF!</v>
      </c>
      <c r="C224" s="46" t="e">
        <f>+'Ark1'!#REF!</f>
        <v>#REF!</v>
      </c>
      <c r="D224" s="46" t="e">
        <f>+'Ark1'!#REF!</f>
        <v>#REF!</v>
      </c>
      <c r="E224" s="40"/>
      <c r="F224" s="136" t="e">
        <f>+'Ark1'!#REF!</f>
        <v>#REF!</v>
      </c>
      <c r="G224" s="136"/>
      <c r="H224" s="113" t="e">
        <f>+'Ark1'!#REF!</f>
        <v>#REF!</v>
      </c>
      <c r="I224" s="113"/>
      <c r="J224" s="113" t="e">
        <f>+'Ark1'!#REF!</f>
        <v>#REF!</v>
      </c>
      <c r="K224" s="113"/>
      <c r="L224" s="136"/>
      <c r="M224" s="136"/>
      <c r="N224" s="136"/>
      <c r="O224" s="136"/>
      <c r="P224" s="136"/>
      <c r="Q224" s="40" t="e">
        <f>+'Ark1'!#REF!</f>
        <v>#REF!</v>
      </c>
      <c r="R224" s="40"/>
      <c r="S224" s="40" t="e">
        <f>+'Ark1'!#REF!</f>
        <v>#REF!</v>
      </c>
      <c r="T224" s="40"/>
      <c r="U224" s="113" t="e">
        <f>+'Ark1'!#REF!</f>
        <v>#REF!</v>
      </c>
      <c r="V224" s="113"/>
      <c r="W224" s="40" t="e">
        <f>+'Ark1'!#REF!</f>
        <v>#REF!</v>
      </c>
      <c r="X224" s="113" t="e">
        <f>+'Ark1'!#REF!</f>
        <v>#REF!</v>
      </c>
      <c r="Y224" s="113" t="e">
        <f>+'Ark1'!#REF!</f>
        <v>#REF!</v>
      </c>
      <c r="Z224" s="112"/>
      <c r="AA224" s="113" t="e">
        <f>+'Ark1'!#REF!</f>
        <v>#REF!</v>
      </c>
      <c r="AB224" s="40" t="e">
        <f>+'Ark1'!#REF!</f>
        <v>#REF!</v>
      </c>
      <c r="AC224" s="40" t="e">
        <f>+'Ark1'!#REF!</f>
        <v>#REF!</v>
      </c>
      <c r="AD224" s="40" t="e">
        <f t="shared" si="26"/>
        <v>#REF!</v>
      </c>
      <c r="AE224" s="113"/>
      <c r="AF224" s="26"/>
      <c r="AP224"/>
      <c r="AT224"/>
      <c r="AU224"/>
      <c r="AV224"/>
      <c r="AW224"/>
      <c r="AX224"/>
      <c r="AY224"/>
      <c r="BC224"/>
      <c r="BD224"/>
      <c r="BE224"/>
    </row>
    <row r="225" spans="1:57" ht="15.6">
      <c r="A225" s="26"/>
      <c r="B225" s="46" t="e">
        <f>+'Ark1'!#REF!</f>
        <v>#REF!</v>
      </c>
      <c r="C225" s="46" t="e">
        <f>+'Ark1'!#REF!</f>
        <v>#REF!</v>
      </c>
      <c r="D225" s="46" t="e">
        <f>+'Ark1'!#REF!</f>
        <v>#REF!</v>
      </c>
      <c r="E225" s="40"/>
      <c r="F225" s="136" t="e">
        <f>+'Ark1'!#REF!</f>
        <v>#REF!</v>
      </c>
      <c r="G225" s="136"/>
      <c r="H225" s="113" t="e">
        <f>+'Ark1'!#REF!</f>
        <v>#REF!</v>
      </c>
      <c r="I225" s="113"/>
      <c r="J225" s="113" t="e">
        <f>+'Ark1'!#REF!</f>
        <v>#REF!</v>
      </c>
      <c r="K225" s="113"/>
      <c r="L225" s="136"/>
      <c r="M225" s="136"/>
      <c r="N225" s="136"/>
      <c r="O225" s="136"/>
      <c r="P225" s="136"/>
      <c r="Q225" s="40" t="e">
        <f>+'Ark1'!#REF!</f>
        <v>#REF!</v>
      </c>
      <c r="R225" s="40"/>
      <c r="S225" s="40" t="e">
        <f>+'Ark1'!#REF!</f>
        <v>#REF!</v>
      </c>
      <c r="T225" s="40"/>
      <c r="U225" s="113" t="e">
        <f>+'Ark1'!#REF!</f>
        <v>#REF!</v>
      </c>
      <c r="V225" s="113"/>
      <c r="W225" s="40" t="e">
        <f>+'Ark1'!#REF!</f>
        <v>#REF!</v>
      </c>
      <c r="X225" s="113" t="e">
        <f>+'Ark1'!#REF!</f>
        <v>#REF!</v>
      </c>
      <c r="Y225" s="113" t="e">
        <f>+'Ark1'!#REF!</f>
        <v>#REF!</v>
      </c>
      <c r="Z225" s="112"/>
      <c r="AA225" s="113" t="e">
        <f>+'Ark1'!#REF!</f>
        <v>#REF!</v>
      </c>
      <c r="AB225" s="40" t="e">
        <f>+'Ark1'!#REF!</f>
        <v>#REF!</v>
      </c>
      <c r="AC225" s="40" t="e">
        <f>+'Ark1'!#REF!</f>
        <v>#REF!</v>
      </c>
      <c r="AD225" s="40" t="e">
        <f t="shared" si="26"/>
        <v>#REF!</v>
      </c>
      <c r="AE225" s="113"/>
      <c r="AF225" s="26"/>
      <c r="AP225"/>
      <c r="AT225"/>
      <c r="AU225"/>
      <c r="AV225"/>
      <c r="AW225"/>
      <c r="AX225"/>
      <c r="AY225"/>
      <c r="BC225"/>
      <c r="BD225"/>
      <c r="BE225"/>
    </row>
    <row r="226" spans="1:57" ht="15.6">
      <c r="A226" s="26"/>
      <c r="B226" s="46" t="e">
        <f>+'Ark1'!#REF!</f>
        <v>#REF!</v>
      </c>
      <c r="C226" s="46" t="e">
        <f>+'Ark1'!#REF!</f>
        <v>#REF!</v>
      </c>
      <c r="D226" s="46" t="e">
        <f>+'Ark1'!#REF!</f>
        <v>#REF!</v>
      </c>
      <c r="E226" s="40"/>
      <c r="F226" s="136" t="e">
        <f>+'Ark1'!#REF!</f>
        <v>#REF!</v>
      </c>
      <c r="G226" s="136"/>
      <c r="H226" s="113" t="e">
        <f>+'Ark1'!#REF!</f>
        <v>#REF!</v>
      </c>
      <c r="I226" s="113"/>
      <c r="J226" s="113" t="e">
        <f>+'Ark1'!#REF!</f>
        <v>#REF!</v>
      </c>
      <c r="K226" s="113"/>
      <c r="L226" s="136"/>
      <c r="M226" s="136"/>
      <c r="N226" s="136"/>
      <c r="O226" s="136"/>
      <c r="P226" s="136"/>
      <c r="Q226" s="40" t="e">
        <f>+'Ark1'!#REF!</f>
        <v>#REF!</v>
      </c>
      <c r="R226" s="40"/>
      <c r="S226" s="40" t="e">
        <f>+'Ark1'!#REF!</f>
        <v>#REF!</v>
      </c>
      <c r="T226" s="40"/>
      <c r="U226" s="113" t="e">
        <f>+'Ark1'!#REF!</f>
        <v>#REF!</v>
      </c>
      <c r="V226" s="113"/>
      <c r="W226" s="40" t="e">
        <f>+'Ark1'!#REF!</f>
        <v>#REF!</v>
      </c>
      <c r="X226" s="113" t="e">
        <f>+'Ark1'!#REF!</f>
        <v>#REF!</v>
      </c>
      <c r="Y226" s="113" t="e">
        <f>+'Ark1'!#REF!</f>
        <v>#REF!</v>
      </c>
      <c r="Z226" s="112"/>
      <c r="AA226" s="113" t="e">
        <f>+'Ark1'!#REF!</f>
        <v>#REF!</v>
      </c>
      <c r="AB226" s="40" t="e">
        <f>+'Ark1'!#REF!</f>
        <v>#REF!</v>
      </c>
      <c r="AC226" s="40" t="e">
        <f>+'Ark1'!#REF!</f>
        <v>#REF!</v>
      </c>
      <c r="AD226" s="40" t="e">
        <f t="shared" si="26"/>
        <v>#REF!</v>
      </c>
      <c r="AE226" s="113"/>
      <c r="AF226" s="26"/>
      <c r="AP226"/>
      <c r="AT226"/>
      <c r="AU226"/>
      <c r="AV226"/>
      <c r="AW226"/>
      <c r="AX226"/>
      <c r="AY226"/>
      <c r="BC226"/>
      <c r="BD226"/>
      <c r="BE226"/>
    </row>
    <row r="227" spans="1:57" ht="15.6">
      <c r="A227" s="26"/>
      <c r="B227" s="46" t="e">
        <f>+'Ark1'!#REF!</f>
        <v>#REF!</v>
      </c>
      <c r="C227" s="46" t="e">
        <f>+'Ark1'!#REF!</f>
        <v>#REF!</v>
      </c>
      <c r="D227" s="46" t="e">
        <f>+'Ark1'!#REF!</f>
        <v>#REF!</v>
      </c>
      <c r="E227" s="40"/>
      <c r="F227" s="136" t="e">
        <f>+'Ark1'!#REF!</f>
        <v>#REF!</v>
      </c>
      <c r="G227" s="136"/>
      <c r="H227" s="113" t="e">
        <f>+'Ark1'!#REF!</f>
        <v>#REF!</v>
      </c>
      <c r="I227" s="113"/>
      <c r="J227" s="113" t="e">
        <f>+'Ark1'!#REF!</f>
        <v>#REF!</v>
      </c>
      <c r="K227" s="113"/>
      <c r="L227" s="136"/>
      <c r="M227" s="136"/>
      <c r="N227" s="136"/>
      <c r="O227" s="136"/>
      <c r="P227" s="136"/>
      <c r="Q227" s="40" t="e">
        <f>+'Ark1'!#REF!</f>
        <v>#REF!</v>
      </c>
      <c r="R227" s="40"/>
      <c r="S227" s="40" t="e">
        <f>+'Ark1'!#REF!</f>
        <v>#REF!</v>
      </c>
      <c r="T227" s="40"/>
      <c r="U227" s="113" t="e">
        <f>+'Ark1'!#REF!</f>
        <v>#REF!</v>
      </c>
      <c r="V227" s="113"/>
      <c r="W227" s="40" t="e">
        <f>+'Ark1'!#REF!</f>
        <v>#REF!</v>
      </c>
      <c r="X227" s="113" t="e">
        <f>+'Ark1'!#REF!</f>
        <v>#REF!</v>
      </c>
      <c r="Y227" s="113" t="e">
        <f>+'Ark1'!#REF!</f>
        <v>#REF!</v>
      </c>
      <c r="Z227" s="112"/>
      <c r="AA227" s="113" t="e">
        <f>+'Ark1'!#REF!</f>
        <v>#REF!</v>
      </c>
      <c r="AB227" s="40" t="e">
        <f>+'Ark1'!#REF!</f>
        <v>#REF!</v>
      </c>
      <c r="AC227" s="40" t="e">
        <f>+'Ark1'!#REF!</f>
        <v>#REF!</v>
      </c>
      <c r="AD227" s="40" t="e">
        <f t="shared" si="26"/>
        <v>#REF!</v>
      </c>
      <c r="AE227" s="113"/>
      <c r="AF227" s="26"/>
      <c r="AP227"/>
      <c r="AT227"/>
      <c r="AU227"/>
      <c r="AV227"/>
      <c r="AW227"/>
      <c r="AX227"/>
      <c r="AY227"/>
      <c r="BC227"/>
      <c r="BD227"/>
      <c r="BE227"/>
    </row>
    <row r="228" spans="1:57" ht="15.6">
      <c r="A228" s="26"/>
      <c r="B228" s="46" t="e">
        <f>+'Ark1'!#REF!</f>
        <v>#REF!</v>
      </c>
      <c r="C228" s="46" t="e">
        <f>+'Ark1'!#REF!</f>
        <v>#REF!</v>
      </c>
      <c r="D228" s="46" t="e">
        <f>+'Ark1'!#REF!</f>
        <v>#REF!</v>
      </c>
      <c r="E228" s="40"/>
      <c r="F228" s="136" t="e">
        <f>+'Ark1'!#REF!</f>
        <v>#REF!</v>
      </c>
      <c r="G228" s="136"/>
      <c r="H228" s="113" t="e">
        <f>+'Ark1'!#REF!</f>
        <v>#REF!</v>
      </c>
      <c r="I228" s="113"/>
      <c r="J228" s="113" t="e">
        <f>+'Ark1'!#REF!</f>
        <v>#REF!</v>
      </c>
      <c r="K228" s="113"/>
      <c r="L228" s="136"/>
      <c r="M228" s="136"/>
      <c r="N228" s="136"/>
      <c r="O228" s="136"/>
      <c r="P228" s="136"/>
      <c r="Q228" s="40" t="e">
        <f>+'Ark1'!#REF!</f>
        <v>#REF!</v>
      </c>
      <c r="R228" s="40"/>
      <c r="S228" s="40" t="e">
        <f>+'Ark1'!#REF!</f>
        <v>#REF!</v>
      </c>
      <c r="T228" s="40"/>
      <c r="U228" s="113" t="e">
        <f>+'Ark1'!#REF!</f>
        <v>#REF!</v>
      </c>
      <c r="V228" s="113"/>
      <c r="W228" s="40" t="e">
        <f>+'Ark1'!#REF!</f>
        <v>#REF!</v>
      </c>
      <c r="X228" s="113" t="e">
        <f>+'Ark1'!#REF!</f>
        <v>#REF!</v>
      </c>
      <c r="Y228" s="113" t="e">
        <f>+'Ark1'!#REF!</f>
        <v>#REF!</v>
      </c>
      <c r="Z228" s="112"/>
      <c r="AA228" s="113" t="e">
        <f>+'Ark1'!#REF!</f>
        <v>#REF!</v>
      </c>
      <c r="AB228" s="40" t="e">
        <f>+'Ark1'!#REF!</f>
        <v>#REF!</v>
      </c>
      <c r="AC228" s="40" t="e">
        <f>+'Ark1'!#REF!</f>
        <v>#REF!</v>
      </c>
      <c r="AD228" s="40" t="e">
        <f t="shared" si="26"/>
        <v>#REF!</v>
      </c>
      <c r="AE228" s="113"/>
      <c r="AF228" s="26"/>
      <c r="AP228"/>
      <c r="AT228"/>
      <c r="AU228"/>
      <c r="AV228"/>
      <c r="AW228"/>
      <c r="AX228"/>
      <c r="AY228"/>
      <c r="BC228"/>
      <c r="BD228"/>
      <c r="BE228"/>
    </row>
    <row r="229" spans="1:57" ht="15.6">
      <c r="A229" s="26"/>
      <c r="B229" s="46" t="e">
        <f>+'Ark1'!#REF!</f>
        <v>#REF!</v>
      </c>
      <c r="C229" s="46" t="e">
        <f>+'Ark1'!#REF!</f>
        <v>#REF!</v>
      </c>
      <c r="D229" s="46" t="e">
        <f>+'Ark1'!#REF!</f>
        <v>#REF!</v>
      </c>
      <c r="E229" s="40"/>
      <c r="F229" s="136" t="e">
        <f>+'Ark1'!#REF!</f>
        <v>#REF!</v>
      </c>
      <c r="G229" s="136"/>
      <c r="H229" s="113" t="e">
        <f>+'Ark1'!#REF!</f>
        <v>#REF!</v>
      </c>
      <c r="I229" s="113"/>
      <c r="J229" s="113" t="e">
        <f>+'Ark1'!#REF!</f>
        <v>#REF!</v>
      </c>
      <c r="K229" s="113"/>
      <c r="L229" s="136"/>
      <c r="M229" s="136"/>
      <c r="N229" s="136"/>
      <c r="O229" s="136"/>
      <c r="P229" s="136"/>
      <c r="Q229" s="40" t="e">
        <f>+'Ark1'!#REF!</f>
        <v>#REF!</v>
      </c>
      <c r="R229" s="40"/>
      <c r="S229" s="40" t="e">
        <f>+'Ark1'!#REF!</f>
        <v>#REF!</v>
      </c>
      <c r="T229" s="40"/>
      <c r="U229" s="113" t="e">
        <f>+'Ark1'!#REF!</f>
        <v>#REF!</v>
      </c>
      <c r="V229" s="113"/>
      <c r="W229" s="40" t="e">
        <f>+'Ark1'!#REF!</f>
        <v>#REF!</v>
      </c>
      <c r="X229" s="113" t="e">
        <f>+'Ark1'!#REF!</f>
        <v>#REF!</v>
      </c>
      <c r="Y229" s="113" t="e">
        <f>+'Ark1'!#REF!</f>
        <v>#REF!</v>
      </c>
      <c r="Z229" s="112"/>
      <c r="AA229" s="113" t="e">
        <f>+'Ark1'!#REF!</f>
        <v>#REF!</v>
      </c>
      <c r="AB229" s="40" t="e">
        <f>+'Ark1'!#REF!</f>
        <v>#REF!</v>
      </c>
      <c r="AC229" s="40" t="e">
        <f>+'Ark1'!#REF!</f>
        <v>#REF!</v>
      </c>
      <c r="AD229" s="40" t="e">
        <f t="shared" si="26"/>
        <v>#REF!</v>
      </c>
      <c r="AE229" s="113"/>
      <c r="AF229" s="26"/>
      <c r="AP229"/>
      <c r="AT229"/>
      <c r="AU229"/>
      <c r="AV229"/>
      <c r="AW229"/>
      <c r="AX229"/>
      <c r="AY229"/>
      <c r="BC229"/>
      <c r="BD229"/>
      <c r="BE229"/>
    </row>
    <row r="230" spans="1:57" ht="15.6">
      <c r="A230" s="26"/>
      <c r="B230" s="46" t="e">
        <f>+'Ark1'!#REF!</f>
        <v>#REF!</v>
      </c>
      <c r="C230" s="46" t="e">
        <f>+'Ark1'!#REF!</f>
        <v>#REF!</v>
      </c>
      <c r="D230" s="46" t="e">
        <f>+'Ark1'!#REF!</f>
        <v>#REF!</v>
      </c>
      <c r="E230" s="40"/>
      <c r="F230" s="136" t="e">
        <f>+'Ark1'!#REF!</f>
        <v>#REF!</v>
      </c>
      <c r="G230" s="136"/>
      <c r="H230" s="113" t="e">
        <f>+'Ark1'!#REF!</f>
        <v>#REF!</v>
      </c>
      <c r="I230" s="113"/>
      <c r="J230" s="113" t="e">
        <f>+'Ark1'!#REF!</f>
        <v>#REF!</v>
      </c>
      <c r="K230" s="113"/>
      <c r="L230" s="136"/>
      <c r="M230" s="136"/>
      <c r="N230" s="136"/>
      <c r="O230" s="136"/>
      <c r="P230" s="136"/>
      <c r="Q230" s="40" t="e">
        <f>+'Ark1'!#REF!</f>
        <v>#REF!</v>
      </c>
      <c r="R230" s="40"/>
      <c r="S230" s="40" t="e">
        <f>+'Ark1'!#REF!</f>
        <v>#REF!</v>
      </c>
      <c r="T230" s="40"/>
      <c r="U230" s="113" t="e">
        <f>+'Ark1'!#REF!</f>
        <v>#REF!</v>
      </c>
      <c r="V230" s="113"/>
      <c r="W230" s="40" t="e">
        <f>+'Ark1'!#REF!</f>
        <v>#REF!</v>
      </c>
      <c r="X230" s="113" t="e">
        <f>+'Ark1'!#REF!</f>
        <v>#REF!</v>
      </c>
      <c r="Y230" s="113" t="e">
        <f>+'Ark1'!#REF!</f>
        <v>#REF!</v>
      </c>
      <c r="Z230" s="112"/>
      <c r="AA230" s="113" t="e">
        <f>+'Ark1'!#REF!</f>
        <v>#REF!</v>
      </c>
      <c r="AB230" s="40" t="e">
        <f>+'Ark1'!#REF!</f>
        <v>#REF!</v>
      </c>
      <c r="AC230" s="40" t="e">
        <f>+'Ark1'!#REF!</f>
        <v>#REF!</v>
      </c>
      <c r="AD230" s="40" t="e">
        <f t="shared" si="26"/>
        <v>#REF!</v>
      </c>
      <c r="AE230" s="113"/>
      <c r="AF230" s="26"/>
      <c r="AP230"/>
      <c r="AT230"/>
      <c r="AU230"/>
      <c r="AV230"/>
      <c r="AW230"/>
      <c r="AX230"/>
      <c r="AY230"/>
      <c r="BC230"/>
      <c r="BD230"/>
      <c r="BE230"/>
    </row>
    <row r="231" spans="1:57" ht="15.6">
      <c r="A231" s="26"/>
      <c r="B231" s="46" t="e">
        <f>+'Ark1'!#REF!</f>
        <v>#REF!</v>
      </c>
      <c r="C231" s="46" t="e">
        <f>+'Ark1'!#REF!</f>
        <v>#REF!</v>
      </c>
      <c r="D231" s="46" t="e">
        <f>+'Ark1'!#REF!</f>
        <v>#REF!</v>
      </c>
      <c r="E231" s="40"/>
      <c r="F231" s="136" t="e">
        <f>+'Ark1'!#REF!</f>
        <v>#REF!</v>
      </c>
      <c r="G231" s="136"/>
      <c r="H231" s="113" t="e">
        <f>+'Ark1'!#REF!</f>
        <v>#REF!</v>
      </c>
      <c r="I231" s="113"/>
      <c r="J231" s="113" t="e">
        <f>+'Ark1'!#REF!</f>
        <v>#REF!</v>
      </c>
      <c r="K231" s="113"/>
      <c r="L231" s="136"/>
      <c r="M231" s="136"/>
      <c r="N231" s="136"/>
      <c r="O231" s="136"/>
      <c r="P231" s="136"/>
      <c r="Q231" s="40" t="e">
        <f>+'Ark1'!#REF!</f>
        <v>#REF!</v>
      </c>
      <c r="R231" s="40"/>
      <c r="S231" s="40" t="e">
        <f>+'Ark1'!#REF!</f>
        <v>#REF!</v>
      </c>
      <c r="T231" s="40"/>
      <c r="U231" s="113" t="e">
        <f>+'Ark1'!#REF!</f>
        <v>#REF!</v>
      </c>
      <c r="V231" s="113"/>
      <c r="W231" s="40" t="e">
        <f>+'Ark1'!#REF!</f>
        <v>#REF!</v>
      </c>
      <c r="X231" s="113" t="e">
        <f>+'Ark1'!#REF!</f>
        <v>#REF!</v>
      </c>
      <c r="Y231" s="113" t="e">
        <f>+'Ark1'!#REF!</f>
        <v>#REF!</v>
      </c>
      <c r="Z231" s="112"/>
      <c r="AA231" s="113" t="e">
        <f>+'Ark1'!#REF!</f>
        <v>#REF!</v>
      </c>
      <c r="AB231" s="40" t="e">
        <f>+'Ark1'!#REF!</f>
        <v>#REF!</v>
      </c>
      <c r="AC231" s="40" t="e">
        <f>+'Ark1'!#REF!</f>
        <v>#REF!</v>
      </c>
      <c r="AD231" s="40" t="e">
        <f t="shared" si="26"/>
        <v>#REF!</v>
      </c>
      <c r="AE231" s="113"/>
      <c r="AF231" s="26"/>
      <c r="AP231"/>
      <c r="AT231"/>
      <c r="AU231"/>
      <c r="AV231"/>
      <c r="AW231"/>
      <c r="AX231"/>
      <c r="AY231"/>
      <c r="BC231"/>
      <c r="BD231"/>
      <c r="BE231"/>
    </row>
    <row r="232" spans="1:57" ht="15.6">
      <c r="A232" s="26"/>
      <c r="B232" s="46" t="e">
        <f>+'Ark1'!#REF!</f>
        <v>#REF!</v>
      </c>
      <c r="C232" s="46" t="e">
        <f>+'Ark1'!#REF!</f>
        <v>#REF!</v>
      </c>
      <c r="D232" s="46" t="e">
        <f>+'Ark1'!#REF!</f>
        <v>#REF!</v>
      </c>
      <c r="E232" s="40"/>
      <c r="F232" s="136" t="e">
        <f>+'Ark1'!#REF!</f>
        <v>#REF!</v>
      </c>
      <c r="G232" s="136"/>
      <c r="H232" s="113" t="e">
        <f>+'Ark1'!#REF!</f>
        <v>#REF!</v>
      </c>
      <c r="I232" s="113"/>
      <c r="J232" s="113" t="e">
        <f>+'Ark1'!#REF!</f>
        <v>#REF!</v>
      </c>
      <c r="K232" s="113"/>
      <c r="L232" s="136"/>
      <c r="M232" s="136"/>
      <c r="N232" s="136"/>
      <c r="O232" s="136"/>
      <c r="P232" s="136"/>
      <c r="Q232" s="40" t="e">
        <f>+'Ark1'!#REF!</f>
        <v>#REF!</v>
      </c>
      <c r="R232" s="40"/>
      <c r="S232" s="40" t="e">
        <f>+'Ark1'!#REF!</f>
        <v>#REF!</v>
      </c>
      <c r="T232" s="40"/>
      <c r="U232" s="113" t="e">
        <f>+'Ark1'!#REF!</f>
        <v>#REF!</v>
      </c>
      <c r="V232" s="113"/>
      <c r="W232" s="40" t="e">
        <f>+'Ark1'!#REF!</f>
        <v>#REF!</v>
      </c>
      <c r="X232" s="113" t="e">
        <f>+'Ark1'!#REF!</f>
        <v>#REF!</v>
      </c>
      <c r="Y232" s="113" t="e">
        <f>+'Ark1'!#REF!</f>
        <v>#REF!</v>
      </c>
      <c r="Z232" s="112"/>
      <c r="AA232" s="113" t="e">
        <f>+'Ark1'!#REF!</f>
        <v>#REF!</v>
      </c>
      <c r="AB232" s="40" t="e">
        <f>+'Ark1'!#REF!</f>
        <v>#REF!</v>
      </c>
      <c r="AC232" s="40" t="e">
        <f>+'Ark1'!#REF!</f>
        <v>#REF!</v>
      </c>
      <c r="AD232" s="40" t="e">
        <f t="shared" si="26"/>
        <v>#REF!</v>
      </c>
      <c r="AE232" s="113"/>
      <c r="AF232" s="26"/>
      <c r="AP232"/>
      <c r="AT232"/>
      <c r="AU232"/>
      <c r="AV232"/>
      <c r="AW232"/>
      <c r="AX232"/>
      <c r="AY232"/>
      <c r="BC232"/>
      <c r="BD232"/>
      <c r="BE232"/>
    </row>
    <row r="233" spans="1:57" ht="15.6">
      <c r="A233" s="26"/>
      <c r="B233" s="46" t="e">
        <f>+'Ark1'!#REF!</f>
        <v>#REF!</v>
      </c>
      <c r="C233" s="46" t="e">
        <f>+'Ark1'!#REF!</f>
        <v>#REF!</v>
      </c>
      <c r="D233" s="46" t="e">
        <f>+'Ark1'!#REF!</f>
        <v>#REF!</v>
      </c>
      <c r="E233" s="40"/>
      <c r="F233" s="136" t="e">
        <f>+'Ark1'!#REF!</f>
        <v>#REF!</v>
      </c>
      <c r="G233" s="136"/>
      <c r="H233" s="113" t="e">
        <f>+'Ark1'!#REF!</f>
        <v>#REF!</v>
      </c>
      <c r="I233" s="113"/>
      <c r="J233" s="113" t="e">
        <f>+'Ark1'!#REF!</f>
        <v>#REF!</v>
      </c>
      <c r="K233" s="113"/>
      <c r="L233" s="136"/>
      <c r="M233" s="136"/>
      <c r="N233" s="136"/>
      <c r="O233" s="136"/>
      <c r="P233" s="136"/>
      <c r="Q233" s="40" t="e">
        <f>+'Ark1'!#REF!</f>
        <v>#REF!</v>
      </c>
      <c r="R233" s="40"/>
      <c r="S233" s="40" t="e">
        <f>+'Ark1'!#REF!</f>
        <v>#REF!</v>
      </c>
      <c r="T233" s="40"/>
      <c r="U233" s="113" t="e">
        <f>+'Ark1'!#REF!</f>
        <v>#REF!</v>
      </c>
      <c r="V233" s="113"/>
      <c r="W233" s="40" t="e">
        <f>+'Ark1'!#REF!</f>
        <v>#REF!</v>
      </c>
      <c r="X233" s="113" t="e">
        <f>+'Ark1'!#REF!</f>
        <v>#REF!</v>
      </c>
      <c r="Y233" s="113" t="e">
        <f>+'Ark1'!#REF!</f>
        <v>#REF!</v>
      </c>
      <c r="Z233" s="112"/>
      <c r="AA233" s="113" t="e">
        <f>+'Ark1'!#REF!</f>
        <v>#REF!</v>
      </c>
      <c r="AB233" s="40" t="e">
        <f>+'Ark1'!#REF!</f>
        <v>#REF!</v>
      </c>
      <c r="AC233" s="40" t="e">
        <f>+'Ark1'!#REF!</f>
        <v>#REF!</v>
      </c>
      <c r="AD233" s="40" t="e">
        <f t="shared" si="26"/>
        <v>#REF!</v>
      </c>
      <c r="AE233" s="113"/>
      <c r="AF233" s="26"/>
      <c r="AP233"/>
      <c r="AT233"/>
      <c r="AU233"/>
      <c r="AV233"/>
      <c r="AW233"/>
      <c r="AX233"/>
      <c r="AY233"/>
      <c r="BC233"/>
      <c r="BD233"/>
      <c r="BE233"/>
    </row>
    <row r="234" spans="1:57" ht="15.6">
      <c r="A234" s="26"/>
      <c r="B234" s="46" t="e">
        <f>+'Ark1'!#REF!</f>
        <v>#REF!</v>
      </c>
      <c r="C234" s="46" t="e">
        <f>+'Ark1'!#REF!</f>
        <v>#REF!</v>
      </c>
      <c r="D234" s="46" t="e">
        <f>+'Ark1'!#REF!</f>
        <v>#REF!</v>
      </c>
      <c r="E234" s="40"/>
      <c r="F234" s="136" t="e">
        <f>+'Ark1'!#REF!</f>
        <v>#REF!</v>
      </c>
      <c r="G234" s="136"/>
      <c r="H234" s="113" t="e">
        <f>+'Ark1'!#REF!</f>
        <v>#REF!</v>
      </c>
      <c r="I234" s="113"/>
      <c r="J234" s="113" t="e">
        <f>+'Ark1'!#REF!</f>
        <v>#REF!</v>
      </c>
      <c r="K234" s="113"/>
      <c r="L234" s="136"/>
      <c r="M234" s="136"/>
      <c r="N234" s="136"/>
      <c r="O234" s="136"/>
      <c r="P234" s="136"/>
      <c r="Q234" s="40" t="e">
        <f>+'Ark1'!#REF!</f>
        <v>#REF!</v>
      </c>
      <c r="R234" s="40"/>
      <c r="S234" s="40" t="e">
        <f>+'Ark1'!#REF!</f>
        <v>#REF!</v>
      </c>
      <c r="T234" s="40"/>
      <c r="U234" s="113" t="e">
        <f>+'Ark1'!#REF!</f>
        <v>#REF!</v>
      </c>
      <c r="V234" s="113"/>
      <c r="W234" s="40" t="e">
        <f>+'Ark1'!#REF!</f>
        <v>#REF!</v>
      </c>
      <c r="X234" s="113" t="e">
        <f>+'Ark1'!#REF!</f>
        <v>#REF!</v>
      </c>
      <c r="Y234" s="113" t="e">
        <f>+'Ark1'!#REF!</f>
        <v>#REF!</v>
      </c>
      <c r="Z234" s="112"/>
      <c r="AA234" s="113" t="e">
        <f>+'Ark1'!#REF!</f>
        <v>#REF!</v>
      </c>
      <c r="AB234" s="40" t="e">
        <f>+'Ark1'!#REF!</f>
        <v>#REF!</v>
      </c>
      <c r="AC234" s="40" t="e">
        <f>+'Ark1'!#REF!</f>
        <v>#REF!</v>
      </c>
      <c r="AD234" s="40" t="e">
        <f t="shared" si="26"/>
        <v>#REF!</v>
      </c>
      <c r="AE234" s="113"/>
      <c r="AF234" s="26"/>
      <c r="AP234"/>
      <c r="AT234"/>
      <c r="AU234"/>
      <c r="AV234"/>
      <c r="AW234"/>
      <c r="AX234"/>
      <c r="AY234"/>
      <c r="BC234"/>
      <c r="BD234"/>
      <c r="BE234"/>
    </row>
    <row r="235" spans="1:57" ht="15.6">
      <c r="A235" s="26"/>
      <c r="B235" s="46" t="e">
        <f>+'Ark1'!#REF!</f>
        <v>#REF!</v>
      </c>
      <c r="C235" s="46" t="e">
        <f>+'Ark1'!#REF!</f>
        <v>#REF!</v>
      </c>
      <c r="D235" s="46" t="e">
        <f>+'Ark1'!#REF!</f>
        <v>#REF!</v>
      </c>
      <c r="E235" s="40"/>
      <c r="F235" s="136" t="e">
        <f>+'Ark1'!#REF!</f>
        <v>#REF!</v>
      </c>
      <c r="G235" s="136"/>
      <c r="H235" s="113" t="e">
        <f>+'Ark1'!#REF!</f>
        <v>#REF!</v>
      </c>
      <c r="I235" s="113"/>
      <c r="J235" s="113" t="e">
        <f>+'Ark1'!#REF!</f>
        <v>#REF!</v>
      </c>
      <c r="K235" s="113"/>
      <c r="L235" s="136"/>
      <c r="M235" s="136"/>
      <c r="N235" s="136"/>
      <c r="O235" s="136"/>
      <c r="P235" s="136"/>
      <c r="Q235" s="40" t="e">
        <f>+'Ark1'!#REF!</f>
        <v>#REF!</v>
      </c>
      <c r="R235" s="40"/>
      <c r="S235" s="40" t="e">
        <f>+'Ark1'!#REF!</f>
        <v>#REF!</v>
      </c>
      <c r="T235" s="40"/>
      <c r="U235" s="113" t="e">
        <f>+'Ark1'!#REF!</f>
        <v>#REF!</v>
      </c>
      <c r="V235" s="113"/>
      <c r="W235" s="40" t="e">
        <f>+'Ark1'!#REF!</f>
        <v>#REF!</v>
      </c>
      <c r="X235" s="113" t="e">
        <f>+'Ark1'!#REF!</f>
        <v>#REF!</v>
      </c>
      <c r="Y235" s="113" t="e">
        <f>+'Ark1'!#REF!</f>
        <v>#REF!</v>
      </c>
      <c r="Z235" s="112"/>
      <c r="AA235" s="113" t="e">
        <f>+'Ark1'!#REF!</f>
        <v>#REF!</v>
      </c>
      <c r="AB235" s="40" t="e">
        <f>+'Ark1'!#REF!</f>
        <v>#REF!</v>
      </c>
      <c r="AC235" s="40" t="e">
        <f>+'Ark1'!#REF!</f>
        <v>#REF!</v>
      </c>
      <c r="AD235" s="40" t="e">
        <f t="shared" si="26"/>
        <v>#REF!</v>
      </c>
      <c r="AE235" s="113"/>
      <c r="AF235" s="26"/>
      <c r="AP235"/>
      <c r="AT235"/>
      <c r="AU235"/>
      <c r="AV235"/>
      <c r="AW235"/>
      <c r="AX235"/>
      <c r="AY235"/>
      <c r="BC235"/>
      <c r="BD235"/>
      <c r="BE235"/>
    </row>
    <row r="236" spans="1:57" ht="15.6">
      <c r="A236" s="26"/>
      <c r="B236" s="46" t="e">
        <f>+'Ark1'!#REF!</f>
        <v>#REF!</v>
      </c>
      <c r="C236" s="46" t="e">
        <f>+'Ark1'!#REF!</f>
        <v>#REF!</v>
      </c>
      <c r="D236" s="46" t="e">
        <f>+'Ark1'!#REF!</f>
        <v>#REF!</v>
      </c>
      <c r="E236" s="40"/>
      <c r="F236" s="136" t="e">
        <f>+'Ark1'!#REF!</f>
        <v>#REF!</v>
      </c>
      <c r="G236" s="136"/>
      <c r="H236" s="113" t="e">
        <f>+'Ark1'!#REF!</f>
        <v>#REF!</v>
      </c>
      <c r="I236" s="113"/>
      <c r="J236" s="113" t="e">
        <f>+'Ark1'!#REF!</f>
        <v>#REF!</v>
      </c>
      <c r="K236" s="113"/>
      <c r="L236" s="136"/>
      <c r="M236" s="136"/>
      <c r="N236" s="136"/>
      <c r="O236" s="136"/>
      <c r="P236" s="136"/>
      <c r="Q236" s="40" t="e">
        <f>+'Ark1'!#REF!</f>
        <v>#REF!</v>
      </c>
      <c r="R236" s="40"/>
      <c r="S236" s="40" t="e">
        <f>+'Ark1'!#REF!</f>
        <v>#REF!</v>
      </c>
      <c r="T236" s="40"/>
      <c r="U236" s="113" t="e">
        <f>+'Ark1'!#REF!</f>
        <v>#REF!</v>
      </c>
      <c r="V236" s="113"/>
      <c r="W236" s="40" t="e">
        <f>+'Ark1'!#REF!</f>
        <v>#REF!</v>
      </c>
      <c r="X236" s="113" t="e">
        <f>+'Ark1'!#REF!</f>
        <v>#REF!</v>
      </c>
      <c r="Y236" s="113" t="e">
        <f>+'Ark1'!#REF!</f>
        <v>#REF!</v>
      </c>
      <c r="Z236" s="112"/>
      <c r="AA236" s="113" t="e">
        <f>+'Ark1'!#REF!</f>
        <v>#REF!</v>
      </c>
      <c r="AB236" s="40" t="e">
        <f>+'Ark1'!#REF!</f>
        <v>#REF!</v>
      </c>
      <c r="AC236" s="40" t="e">
        <f>+'Ark1'!#REF!</f>
        <v>#REF!</v>
      </c>
      <c r="AD236" s="40" t="e">
        <f t="shared" si="26"/>
        <v>#REF!</v>
      </c>
      <c r="AE236" s="113"/>
      <c r="AF236" s="26"/>
      <c r="AP236"/>
      <c r="AT236"/>
      <c r="AU236"/>
      <c r="AV236"/>
      <c r="AW236"/>
      <c r="AX236"/>
      <c r="AY236"/>
      <c r="BC236"/>
      <c r="BD236"/>
      <c r="BE236"/>
    </row>
    <row r="237" spans="1:57" ht="15.6">
      <c r="A237" s="26"/>
      <c r="B237" s="46" t="e">
        <f>+'Ark1'!#REF!</f>
        <v>#REF!</v>
      </c>
      <c r="C237" s="46" t="e">
        <f>+'Ark1'!#REF!</f>
        <v>#REF!</v>
      </c>
      <c r="D237" s="46" t="e">
        <f>+'Ark1'!#REF!</f>
        <v>#REF!</v>
      </c>
      <c r="E237" s="40"/>
      <c r="F237" s="136" t="e">
        <f>+'Ark1'!#REF!</f>
        <v>#REF!</v>
      </c>
      <c r="G237" s="136"/>
      <c r="H237" s="113" t="e">
        <f>+'Ark1'!#REF!</f>
        <v>#REF!</v>
      </c>
      <c r="I237" s="113"/>
      <c r="J237" s="113" t="e">
        <f>+'Ark1'!#REF!</f>
        <v>#REF!</v>
      </c>
      <c r="K237" s="113"/>
      <c r="L237" s="136"/>
      <c r="M237" s="136"/>
      <c r="N237" s="136"/>
      <c r="O237" s="136"/>
      <c r="P237" s="136"/>
      <c r="Q237" s="40" t="e">
        <f>+'Ark1'!#REF!</f>
        <v>#REF!</v>
      </c>
      <c r="R237" s="40"/>
      <c r="S237" s="40" t="e">
        <f>+'Ark1'!#REF!</f>
        <v>#REF!</v>
      </c>
      <c r="T237" s="40"/>
      <c r="U237" s="113" t="e">
        <f>+'Ark1'!#REF!</f>
        <v>#REF!</v>
      </c>
      <c r="V237" s="113"/>
      <c r="W237" s="40" t="e">
        <f>+'Ark1'!#REF!</f>
        <v>#REF!</v>
      </c>
      <c r="X237" s="113" t="e">
        <f>+'Ark1'!#REF!</f>
        <v>#REF!</v>
      </c>
      <c r="Y237" s="113" t="e">
        <f>+'Ark1'!#REF!</f>
        <v>#REF!</v>
      </c>
      <c r="Z237" s="112"/>
      <c r="AA237" s="113" t="e">
        <f>+'Ark1'!#REF!</f>
        <v>#REF!</v>
      </c>
      <c r="AB237" s="40" t="e">
        <f>+'Ark1'!#REF!</f>
        <v>#REF!</v>
      </c>
      <c r="AC237" s="40" t="e">
        <f>+'Ark1'!#REF!</f>
        <v>#REF!</v>
      </c>
      <c r="AD237" s="40" t="e">
        <f t="shared" si="26"/>
        <v>#REF!</v>
      </c>
      <c r="AE237" s="113"/>
      <c r="AF237" s="26"/>
      <c r="AP237"/>
      <c r="AT237"/>
      <c r="AU237"/>
      <c r="AV237"/>
      <c r="AW237"/>
      <c r="AX237"/>
      <c r="AY237"/>
      <c r="BC237"/>
      <c r="BD237"/>
      <c r="BE237"/>
    </row>
    <row r="238" spans="1:57" ht="15.6">
      <c r="A238" s="26"/>
      <c r="B238" s="46" t="e">
        <f>+'Ark1'!#REF!</f>
        <v>#REF!</v>
      </c>
      <c r="C238" s="46" t="e">
        <f>+'Ark1'!#REF!</f>
        <v>#REF!</v>
      </c>
      <c r="D238" s="46" t="e">
        <f>+'Ark1'!#REF!</f>
        <v>#REF!</v>
      </c>
      <c r="E238" s="40"/>
      <c r="F238" s="136" t="e">
        <f>+'Ark1'!#REF!</f>
        <v>#REF!</v>
      </c>
      <c r="G238" s="136"/>
      <c r="H238" s="113" t="e">
        <f>+'Ark1'!#REF!</f>
        <v>#REF!</v>
      </c>
      <c r="I238" s="113"/>
      <c r="J238" s="113" t="e">
        <f>+'Ark1'!#REF!</f>
        <v>#REF!</v>
      </c>
      <c r="K238" s="113"/>
      <c r="L238" s="136"/>
      <c r="M238" s="136"/>
      <c r="N238" s="136"/>
      <c r="O238" s="136"/>
      <c r="P238" s="136"/>
      <c r="Q238" s="40" t="e">
        <f>+'Ark1'!#REF!</f>
        <v>#REF!</v>
      </c>
      <c r="R238" s="40"/>
      <c r="S238" s="40" t="e">
        <f>+'Ark1'!#REF!</f>
        <v>#REF!</v>
      </c>
      <c r="T238" s="40"/>
      <c r="U238" s="113" t="e">
        <f>+'Ark1'!#REF!</f>
        <v>#REF!</v>
      </c>
      <c r="V238" s="113"/>
      <c r="W238" s="40" t="e">
        <f>+'Ark1'!#REF!</f>
        <v>#REF!</v>
      </c>
      <c r="X238" s="113" t="e">
        <f>+'Ark1'!#REF!</f>
        <v>#REF!</v>
      </c>
      <c r="Y238" s="113" t="e">
        <f>+'Ark1'!#REF!</f>
        <v>#REF!</v>
      </c>
      <c r="Z238" s="112"/>
      <c r="AA238" s="113" t="e">
        <f>+'Ark1'!#REF!</f>
        <v>#REF!</v>
      </c>
      <c r="AB238" s="40" t="e">
        <f>+'Ark1'!#REF!</f>
        <v>#REF!</v>
      </c>
      <c r="AC238" s="40" t="e">
        <f>+'Ark1'!#REF!</f>
        <v>#REF!</v>
      </c>
      <c r="AD238" s="40" t="e">
        <f t="shared" si="26"/>
        <v>#REF!</v>
      </c>
      <c r="AE238" s="113"/>
      <c r="AF238" s="26"/>
      <c r="AP238"/>
      <c r="AT238"/>
      <c r="AU238"/>
      <c r="AV238"/>
      <c r="AW238"/>
      <c r="AX238"/>
      <c r="AY238"/>
      <c r="BC238"/>
      <c r="BD238"/>
      <c r="BE238"/>
    </row>
    <row r="239" spans="1:57" ht="15.6">
      <c r="A239" s="26"/>
      <c r="B239" s="46" t="e">
        <f>+'Ark1'!#REF!</f>
        <v>#REF!</v>
      </c>
      <c r="C239" s="46" t="e">
        <f>+'Ark1'!#REF!</f>
        <v>#REF!</v>
      </c>
      <c r="D239" s="46" t="e">
        <f>+'Ark1'!#REF!</f>
        <v>#REF!</v>
      </c>
      <c r="E239" s="40"/>
      <c r="F239" s="136" t="e">
        <f>+'Ark1'!#REF!</f>
        <v>#REF!</v>
      </c>
      <c r="G239" s="136"/>
      <c r="H239" s="113" t="e">
        <f>+'Ark1'!#REF!</f>
        <v>#REF!</v>
      </c>
      <c r="I239" s="113"/>
      <c r="J239" s="113" t="e">
        <f>+'Ark1'!#REF!</f>
        <v>#REF!</v>
      </c>
      <c r="K239" s="113"/>
      <c r="L239" s="136"/>
      <c r="M239" s="136"/>
      <c r="N239" s="136"/>
      <c r="O239" s="136"/>
      <c r="P239" s="136"/>
      <c r="Q239" s="40" t="e">
        <f>+'Ark1'!#REF!</f>
        <v>#REF!</v>
      </c>
      <c r="R239" s="40"/>
      <c r="S239" s="40" t="e">
        <f>+'Ark1'!#REF!</f>
        <v>#REF!</v>
      </c>
      <c r="T239" s="40"/>
      <c r="U239" s="113" t="e">
        <f>+'Ark1'!#REF!</f>
        <v>#REF!</v>
      </c>
      <c r="V239" s="113"/>
      <c r="W239" s="40" t="e">
        <f>+'Ark1'!#REF!</f>
        <v>#REF!</v>
      </c>
      <c r="X239" s="113" t="e">
        <f>+'Ark1'!#REF!</f>
        <v>#REF!</v>
      </c>
      <c r="Y239" s="113" t="e">
        <f>+'Ark1'!#REF!</f>
        <v>#REF!</v>
      </c>
      <c r="Z239" s="112"/>
      <c r="AA239" s="113" t="e">
        <f>+'Ark1'!#REF!</f>
        <v>#REF!</v>
      </c>
      <c r="AB239" s="40" t="e">
        <f>+'Ark1'!#REF!</f>
        <v>#REF!</v>
      </c>
      <c r="AC239" s="40" t="e">
        <f>+'Ark1'!#REF!</f>
        <v>#REF!</v>
      </c>
      <c r="AD239" s="40" t="e">
        <f t="shared" si="26"/>
        <v>#REF!</v>
      </c>
      <c r="AE239" s="113"/>
      <c r="AF239" s="26"/>
      <c r="AP239"/>
      <c r="AT239"/>
      <c r="AU239"/>
      <c r="AV239"/>
      <c r="AW239"/>
      <c r="AX239"/>
      <c r="AY239"/>
      <c r="BC239"/>
      <c r="BD239"/>
      <c r="BE239"/>
    </row>
    <row r="240" spans="1:57" ht="15.6">
      <c r="A240" s="26"/>
      <c r="B240" s="46" t="e">
        <f>+'Ark1'!#REF!</f>
        <v>#REF!</v>
      </c>
      <c r="C240" s="46" t="e">
        <f>+'Ark1'!#REF!</f>
        <v>#REF!</v>
      </c>
      <c r="D240" s="46" t="e">
        <f>+'Ark1'!#REF!</f>
        <v>#REF!</v>
      </c>
      <c r="E240" s="40"/>
      <c r="F240" s="136" t="e">
        <f>+'Ark1'!#REF!</f>
        <v>#REF!</v>
      </c>
      <c r="G240" s="136"/>
      <c r="H240" s="113" t="e">
        <f>+'Ark1'!#REF!</f>
        <v>#REF!</v>
      </c>
      <c r="I240" s="113"/>
      <c r="J240" s="113" t="e">
        <f>+'Ark1'!#REF!</f>
        <v>#REF!</v>
      </c>
      <c r="K240" s="113"/>
      <c r="L240" s="136"/>
      <c r="M240" s="136"/>
      <c r="N240" s="136"/>
      <c r="O240" s="136"/>
      <c r="P240" s="136"/>
      <c r="Q240" s="40" t="e">
        <f>+'Ark1'!#REF!</f>
        <v>#REF!</v>
      </c>
      <c r="R240" s="40"/>
      <c r="S240" s="40" t="e">
        <f>+'Ark1'!#REF!</f>
        <v>#REF!</v>
      </c>
      <c r="T240" s="40"/>
      <c r="U240" s="113" t="e">
        <f>+'Ark1'!#REF!</f>
        <v>#REF!</v>
      </c>
      <c r="V240" s="113"/>
      <c r="W240" s="40" t="e">
        <f>+'Ark1'!#REF!</f>
        <v>#REF!</v>
      </c>
      <c r="X240" s="113" t="e">
        <f>+'Ark1'!#REF!</f>
        <v>#REF!</v>
      </c>
      <c r="Y240" s="113" t="e">
        <f>+'Ark1'!#REF!</f>
        <v>#REF!</v>
      </c>
      <c r="Z240" s="112"/>
      <c r="AA240" s="113" t="e">
        <f>+'Ark1'!#REF!</f>
        <v>#REF!</v>
      </c>
      <c r="AB240" s="40" t="e">
        <f>+'Ark1'!#REF!</f>
        <v>#REF!</v>
      </c>
      <c r="AC240" s="40" t="e">
        <f>+'Ark1'!#REF!</f>
        <v>#REF!</v>
      </c>
      <c r="AD240" s="40" t="e">
        <f t="shared" si="26"/>
        <v>#REF!</v>
      </c>
      <c r="AE240" s="113"/>
      <c r="AF240" s="26"/>
      <c r="AP240"/>
      <c r="AT240"/>
      <c r="AU240"/>
      <c r="AV240"/>
      <c r="AW240"/>
      <c r="AX240"/>
      <c r="AY240"/>
      <c r="BC240"/>
      <c r="BD240"/>
      <c r="BE240"/>
    </row>
    <row r="241" spans="1:57" ht="15.6">
      <c r="A241" s="26"/>
      <c r="B241" s="46" t="e">
        <f>+'Ark1'!#REF!</f>
        <v>#REF!</v>
      </c>
      <c r="C241" s="46" t="e">
        <f>+'Ark1'!#REF!</f>
        <v>#REF!</v>
      </c>
      <c r="D241" s="46" t="e">
        <f>+'Ark1'!#REF!</f>
        <v>#REF!</v>
      </c>
      <c r="E241" s="40"/>
      <c r="F241" s="136" t="e">
        <f>+'Ark1'!#REF!</f>
        <v>#REF!</v>
      </c>
      <c r="G241" s="136"/>
      <c r="H241" s="113" t="e">
        <f>+'Ark1'!#REF!</f>
        <v>#REF!</v>
      </c>
      <c r="I241" s="113"/>
      <c r="J241" s="113" t="e">
        <f>+'Ark1'!#REF!</f>
        <v>#REF!</v>
      </c>
      <c r="K241" s="113"/>
      <c r="L241" s="136"/>
      <c r="M241" s="136"/>
      <c r="N241" s="136"/>
      <c r="O241" s="136"/>
      <c r="P241" s="136"/>
      <c r="Q241" s="40" t="e">
        <f>+'Ark1'!#REF!</f>
        <v>#REF!</v>
      </c>
      <c r="R241" s="40"/>
      <c r="S241" s="40" t="e">
        <f>+'Ark1'!#REF!</f>
        <v>#REF!</v>
      </c>
      <c r="T241" s="40"/>
      <c r="U241" s="113" t="e">
        <f>+'Ark1'!#REF!</f>
        <v>#REF!</v>
      </c>
      <c r="V241" s="113"/>
      <c r="W241" s="40" t="e">
        <f>+'Ark1'!#REF!</f>
        <v>#REF!</v>
      </c>
      <c r="X241" s="113" t="e">
        <f>+'Ark1'!#REF!</f>
        <v>#REF!</v>
      </c>
      <c r="Y241" s="113" t="e">
        <f>+'Ark1'!#REF!</f>
        <v>#REF!</v>
      </c>
      <c r="Z241" s="112"/>
      <c r="AA241" s="113" t="e">
        <f>+'Ark1'!#REF!</f>
        <v>#REF!</v>
      </c>
      <c r="AB241" s="40" t="e">
        <f>+'Ark1'!#REF!</f>
        <v>#REF!</v>
      </c>
      <c r="AC241" s="40" t="e">
        <f>+'Ark1'!#REF!</f>
        <v>#REF!</v>
      </c>
      <c r="AD241" s="40" t="e">
        <f t="shared" si="26"/>
        <v>#REF!</v>
      </c>
      <c r="AE241" s="113"/>
      <c r="AF241" s="26"/>
      <c r="AP241"/>
      <c r="AT241"/>
      <c r="AU241"/>
      <c r="AV241"/>
      <c r="AW241"/>
      <c r="AX241"/>
      <c r="AY241"/>
      <c r="BC241"/>
      <c r="BD241"/>
      <c r="BE241"/>
    </row>
    <row r="242" spans="1:57" ht="15.6">
      <c r="A242" s="26"/>
      <c r="B242" s="46" t="e">
        <f>+'Ark1'!#REF!</f>
        <v>#REF!</v>
      </c>
      <c r="C242" s="46" t="e">
        <f>+'Ark1'!#REF!</f>
        <v>#REF!</v>
      </c>
      <c r="D242" s="46" t="e">
        <f>+'Ark1'!#REF!</f>
        <v>#REF!</v>
      </c>
      <c r="E242" s="40"/>
      <c r="F242" s="136" t="e">
        <f>+'Ark1'!#REF!</f>
        <v>#REF!</v>
      </c>
      <c r="G242" s="136"/>
      <c r="H242" s="113" t="e">
        <f>+'Ark1'!#REF!</f>
        <v>#REF!</v>
      </c>
      <c r="I242" s="113"/>
      <c r="J242" s="113" t="e">
        <f>+'Ark1'!#REF!</f>
        <v>#REF!</v>
      </c>
      <c r="K242" s="113"/>
      <c r="L242" s="136"/>
      <c r="M242" s="136"/>
      <c r="N242" s="136"/>
      <c r="O242" s="136"/>
      <c r="P242" s="136"/>
      <c r="Q242" s="40" t="e">
        <f>+'Ark1'!#REF!</f>
        <v>#REF!</v>
      </c>
      <c r="R242" s="40"/>
      <c r="S242" s="40" t="e">
        <f>+'Ark1'!#REF!</f>
        <v>#REF!</v>
      </c>
      <c r="T242" s="40"/>
      <c r="U242" s="113" t="e">
        <f>+'Ark1'!#REF!</f>
        <v>#REF!</v>
      </c>
      <c r="V242" s="113"/>
      <c r="W242" s="40" t="e">
        <f>+'Ark1'!#REF!</f>
        <v>#REF!</v>
      </c>
      <c r="X242" s="113" t="e">
        <f>+'Ark1'!#REF!</f>
        <v>#REF!</v>
      </c>
      <c r="Y242" s="113" t="e">
        <f>+'Ark1'!#REF!</f>
        <v>#REF!</v>
      </c>
      <c r="Z242" s="112"/>
      <c r="AA242" s="113" t="e">
        <f>+'Ark1'!#REF!</f>
        <v>#REF!</v>
      </c>
      <c r="AB242" s="40" t="e">
        <f>+'Ark1'!#REF!</f>
        <v>#REF!</v>
      </c>
      <c r="AC242" s="40" t="e">
        <f>+'Ark1'!#REF!</f>
        <v>#REF!</v>
      </c>
      <c r="AD242" s="40" t="e">
        <f t="shared" si="26"/>
        <v>#REF!</v>
      </c>
      <c r="AE242" s="113"/>
      <c r="AF242" s="26"/>
      <c r="AP242"/>
      <c r="AT242"/>
      <c r="AU242"/>
      <c r="AV242"/>
      <c r="AW242"/>
      <c r="AX242"/>
      <c r="AY242"/>
      <c r="BC242"/>
      <c r="BD242"/>
      <c r="BE242"/>
    </row>
    <row r="243" spans="1:57" ht="15.6">
      <c r="A243" s="26"/>
      <c r="B243" s="46" t="e">
        <f>+'Ark1'!#REF!</f>
        <v>#REF!</v>
      </c>
      <c r="C243" s="46" t="e">
        <f>+'Ark1'!#REF!</f>
        <v>#REF!</v>
      </c>
      <c r="D243" s="46" t="e">
        <f>+'Ark1'!#REF!</f>
        <v>#REF!</v>
      </c>
      <c r="E243" s="40"/>
      <c r="F243" s="136" t="e">
        <f>+'Ark1'!#REF!</f>
        <v>#REF!</v>
      </c>
      <c r="G243" s="136"/>
      <c r="H243" s="113" t="e">
        <f>+'Ark1'!#REF!</f>
        <v>#REF!</v>
      </c>
      <c r="I243" s="113"/>
      <c r="J243" s="113" t="e">
        <f>+'Ark1'!#REF!</f>
        <v>#REF!</v>
      </c>
      <c r="K243" s="113"/>
      <c r="L243" s="136"/>
      <c r="M243" s="136"/>
      <c r="N243" s="136"/>
      <c r="O243" s="136"/>
      <c r="P243" s="136"/>
      <c r="Q243" s="40" t="e">
        <f>+'Ark1'!#REF!</f>
        <v>#REF!</v>
      </c>
      <c r="R243" s="40"/>
      <c r="S243" s="40" t="e">
        <f>+'Ark1'!#REF!</f>
        <v>#REF!</v>
      </c>
      <c r="T243" s="40"/>
      <c r="U243" s="113" t="e">
        <f>+'Ark1'!#REF!</f>
        <v>#REF!</v>
      </c>
      <c r="V243" s="113"/>
      <c r="W243" s="40" t="e">
        <f>+'Ark1'!#REF!</f>
        <v>#REF!</v>
      </c>
      <c r="X243" s="113" t="e">
        <f>+'Ark1'!#REF!</f>
        <v>#REF!</v>
      </c>
      <c r="Y243" s="113" t="e">
        <f>+'Ark1'!#REF!</f>
        <v>#REF!</v>
      </c>
      <c r="Z243" s="112"/>
      <c r="AA243" s="113" t="e">
        <f>+'Ark1'!#REF!</f>
        <v>#REF!</v>
      </c>
      <c r="AB243" s="40" t="e">
        <f>+'Ark1'!#REF!</f>
        <v>#REF!</v>
      </c>
      <c r="AC243" s="40" t="e">
        <f>+'Ark1'!#REF!</f>
        <v>#REF!</v>
      </c>
      <c r="AD243" s="40" t="e">
        <f t="shared" si="26"/>
        <v>#REF!</v>
      </c>
      <c r="AE243" s="113"/>
      <c r="AF243" s="26"/>
      <c r="AP243"/>
      <c r="AT243"/>
      <c r="AU243"/>
      <c r="AV243"/>
      <c r="AW243"/>
      <c r="AX243"/>
      <c r="AY243"/>
      <c r="BC243"/>
      <c r="BD243"/>
      <c r="BE243"/>
    </row>
    <row r="244" spans="1:57" ht="15.6">
      <c r="A244" s="26"/>
      <c r="B244" s="46" t="e">
        <f>+'Ark1'!#REF!</f>
        <v>#REF!</v>
      </c>
      <c r="C244" s="46" t="e">
        <f>+'Ark1'!#REF!</f>
        <v>#REF!</v>
      </c>
      <c r="D244" s="46" t="e">
        <f>+'Ark1'!#REF!</f>
        <v>#REF!</v>
      </c>
      <c r="E244" s="40"/>
      <c r="F244" s="136" t="e">
        <f>+'Ark1'!#REF!</f>
        <v>#REF!</v>
      </c>
      <c r="G244" s="136"/>
      <c r="H244" s="113" t="e">
        <f>+'Ark1'!#REF!</f>
        <v>#REF!</v>
      </c>
      <c r="I244" s="113"/>
      <c r="J244" s="113" t="e">
        <f>+'Ark1'!#REF!</f>
        <v>#REF!</v>
      </c>
      <c r="K244" s="113"/>
      <c r="L244" s="136"/>
      <c r="M244" s="136"/>
      <c r="N244" s="136"/>
      <c r="O244" s="136"/>
      <c r="P244" s="136"/>
      <c r="Q244" s="40" t="e">
        <f>+'Ark1'!#REF!</f>
        <v>#REF!</v>
      </c>
      <c r="R244" s="40"/>
      <c r="S244" s="40" t="e">
        <f>+'Ark1'!#REF!</f>
        <v>#REF!</v>
      </c>
      <c r="T244" s="40"/>
      <c r="U244" s="113" t="e">
        <f>+'Ark1'!#REF!</f>
        <v>#REF!</v>
      </c>
      <c r="V244" s="113"/>
      <c r="W244" s="40" t="e">
        <f>+'Ark1'!#REF!</f>
        <v>#REF!</v>
      </c>
      <c r="X244" s="113" t="e">
        <f>+'Ark1'!#REF!</f>
        <v>#REF!</v>
      </c>
      <c r="Y244" s="113" t="e">
        <f>+'Ark1'!#REF!</f>
        <v>#REF!</v>
      </c>
      <c r="Z244" s="112"/>
      <c r="AA244" s="113" t="e">
        <f>+'Ark1'!#REF!</f>
        <v>#REF!</v>
      </c>
      <c r="AB244" s="40" t="e">
        <f>+'Ark1'!#REF!</f>
        <v>#REF!</v>
      </c>
      <c r="AC244" s="40" t="e">
        <f>+'Ark1'!#REF!</f>
        <v>#REF!</v>
      </c>
      <c r="AD244" s="40" t="e">
        <f t="shared" si="26"/>
        <v>#REF!</v>
      </c>
      <c r="AE244" s="113"/>
      <c r="AF244" s="26"/>
      <c r="AP244"/>
      <c r="AT244"/>
      <c r="AU244"/>
      <c r="AV244"/>
      <c r="AW244"/>
      <c r="AX244"/>
      <c r="AY244"/>
      <c r="BC244"/>
      <c r="BD244"/>
      <c r="BE244"/>
    </row>
    <row r="245" spans="1:57" ht="15.6">
      <c r="A245" s="26"/>
      <c r="B245" s="46" t="e">
        <f>+'Ark1'!#REF!</f>
        <v>#REF!</v>
      </c>
      <c r="C245" s="46" t="e">
        <f>+'Ark1'!#REF!</f>
        <v>#REF!</v>
      </c>
      <c r="D245" s="46" t="e">
        <f>+'Ark1'!#REF!</f>
        <v>#REF!</v>
      </c>
      <c r="E245" s="40"/>
      <c r="F245" s="136" t="e">
        <f>+'Ark1'!#REF!</f>
        <v>#REF!</v>
      </c>
      <c r="G245" s="136"/>
      <c r="H245" s="113" t="e">
        <f>+'Ark1'!#REF!</f>
        <v>#REF!</v>
      </c>
      <c r="I245" s="113"/>
      <c r="J245" s="113" t="e">
        <f>+'Ark1'!#REF!</f>
        <v>#REF!</v>
      </c>
      <c r="K245" s="113"/>
      <c r="L245" s="136"/>
      <c r="M245" s="136"/>
      <c r="N245" s="136"/>
      <c r="O245" s="136"/>
      <c r="P245" s="136"/>
      <c r="Q245" s="40" t="e">
        <f>+'Ark1'!#REF!</f>
        <v>#REF!</v>
      </c>
      <c r="R245" s="40"/>
      <c r="S245" s="40" t="e">
        <f>+'Ark1'!#REF!</f>
        <v>#REF!</v>
      </c>
      <c r="T245" s="40"/>
      <c r="U245" s="113" t="e">
        <f>+'Ark1'!#REF!</f>
        <v>#REF!</v>
      </c>
      <c r="V245" s="113"/>
      <c r="W245" s="40" t="e">
        <f>+'Ark1'!#REF!</f>
        <v>#REF!</v>
      </c>
      <c r="X245" s="113" t="e">
        <f>+'Ark1'!#REF!</f>
        <v>#REF!</v>
      </c>
      <c r="Y245" s="113" t="e">
        <f>+'Ark1'!#REF!</f>
        <v>#REF!</v>
      </c>
      <c r="Z245" s="112"/>
      <c r="AA245" s="113" t="e">
        <f>+'Ark1'!#REF!</f>
        <v>#REF!</v>
      </c>
      <c r="AB245" s="40" t="e">
        <f>+'Ark1'!#REF!</f>
        <v>#REF!</v>
      </c>
      <c r="AC245" s="40" t="e">
        <f>+'Ark1'!#REF!</f>
        <v>#REF!</v>
      </c>
      <c r="AD245" s="40" t="e">
        <f t="shared" si="26"/>
        <v>#REF!</v>
      </c>
      <c r="AE245" s="113"/>
      <c r="AF245" s="26"/>
      <c r="AP245"/>
      <c r="AT245"/>
      <c r="AU245"/>
      <c r="AV245"/>
      <c r="AW245"/>
      <c r="AX245"/>
      <c r="AY245"/>
      <c r="BC245"/>
      <c r="BD245"/>
      <c r="BE245"/>
    </row>
    <row r="246" spans="1:57" ht="15.6">
      <c r="A246" s="26"/>
      <c r="B246" s="46" t="e">
        <f>+'Ark1'!#REF!</f>
        <v>#REF!</v>
      </c>
      <c r="C246" s="46" t="e">
        <f>+'Ark1'!#REF!</f>
        <v>#REF!</v>
      </c>
      <c r="D246" s="46" t="e">
        <f>+'Ark1'!#REF!</f>
        <v>#REF!</v>
      </c>
      <c r="E246" s="40"/>
      <c r="F246" s="136" t="e">
        <f>+'Ark1'!#REF!</f>
        <v>#REF!</v>
      </c>
      <c r="G246" s="136"/>
      <c r="H246" s="113" t="e">
        <f>+'Ark1'!#REF!</f>
        <v>#REF!</v>
      </c>
      <c r="I246" s="113"/>
      <c r="J246" s="113" t="e">
        <f>+'Ark1'!#REF!</f>
        <v>#REF!</v>
      </c>
      <c r="K246" s="113"/>
      <c r="L246" s="136"/>
      <c r="M246" s="136"/>
      <c r="N246" s="136"/>
      <c r="O246" s="136"/>
      <c r="P246" s="136"/>
      <c r="Q246" s="40" t="e">
        <f>+'Ark1'!#REF!</f>
        <v>#REF!</v>
      </c>
      <c r="R246" s="40"/>
      <c r="S246" s="40" t="e">
        <f>+'Ark1'!#REF!</f>
        <v>#REF!</v>
      </c>
      <c r="T246" s="40"/>
      <c r="U246" s="113" t="e">
        <f>+'Ark1'!#REF!</f>
        <v>#REF!</v>
      </c>
      <c r="V246" s="113"/>
      <c r="W246" s="40" t="e">
        <f>+'Ark1'!#REF!</f>
        <v>#REF!</v>
      </c>
      <c r="X246" s="113" t="e">
        <f>+'Ark1'!#REF!</f>
        <v>#REF!</v>
      </c>
      <c r="Y246" s="113" t="e">
        <f>+'Ark1'!#REF!</f>
        <v>#REF!</v>
      </c>
      <c r="Z246" s="112"/>
      <c r="AA246" s="113" t="e">
        <f>+'Ark1'!#REF!</f>
        <v>#REF!</v>
      </c>
      <c r="AB246" s="40" t="e">
        <f>+'Ark1'!#REF!</f>
        <v>#REF!</v>
      </c>
      <c r="AC246" s="40" t="e">
        <f>+'Ark1'!#REF!</f>
        <v>#REF!</v>
      </c>
      <c r="AD246" s="40" t="e">
        <f t="shared" si="26"/>
        <v>#REF!</v>
      </c>
      <c r="AE246" s="113"/>
      <c r="AF246" s="26"/>
      <c r="AP246"/>
      <c r="AT246"/>
      <c r="AU246"/>
      <c r="AV246"/>
      <c r="AW246"/>
      <c r="AX246"/>
      <c r="AY246"/>
      <c r="BC246"/>
      <c r="BD246"/>
      <c r="BE246"/>
    </row>
    <row r="247" spans="1:57" ht="15.6">
      <c r="A247" s="26"/>
      <c r="B247" s="46" t="e">
        <f>+'Ark1'!#REF!</f>
        <v>#REF!</v>
      </c>
      <c r="C247" s="46" t="e">
        <f>+'Ark1'!#REF!</f>
        <v>#REF!</v>
      </c>
      <c r="D247" s="46" t="e">
        <f>+'Ark1'!#REF!</f>
        <v>#REF!</v>
      </c>
      <c r="E247" s="40"/>
      <c r="F247" s="136" t="e">
        <f>+'Ark1'!#REF!</f>
        <v>#REF!</v>
      </c>
      <c r="G247" s="136"/>
      <c r="H247" s="113" t="e">
        <f>+'Ark1'!#REF!</f>
        <v>#REF!</v>
      </c>
      <c r="I247" s="113"/>
      <c r="J247" s="113" t="e">
        <f>+'Ark1'!#REF!</f>
        <v>#REF!</v>
      </c>
      <c r="K247" s="113"/>
      <c r="L247" s="136"/>
      <c r="M247" s="136"/>
      <c r="N247" s="136"/>
      <c r="O247" s="136"/>
      <c r="P247" s="136"/>
      <c r="Q247" s="40" t="e">
        <f>+'Ark1'!#REF!</f>
        <v>#REF!</v>
      </c>
      <c r="R247" s="40"/>
      <c r="S247" s="40" t="e">
        <f>+'Ark1'!#REF!</f>
        <v>#REF!</v>
      </c>
      <c r="T247" s="40"/>
      <c r="U247" s="113" t="e">
        <f>+'Ark1'!#REF!</f>
        <v>#REF!</v>
      </c>
      <c r="V247" s="113"/>
      <c r="W247" s="40" t="e">
        <f>+'Ark1'!#REF!</f>
        <v>#REF!</v>
      </c>
      <c r="X247" s="113" t="e">
        <f>+'Ark1'!#REF!</f>
        <v>#REF!</v>
      </c>
      <c r="Y247" s="113" t="e">
        <f>+'Ark1'!#REF!</f>
        <v>#REF!</v>
      </c>
      <c r="Z247" s="112"/>
      <c r="AA247" s="113" t="e">
        <f>+'Ark1'!#REF!</f>
        <v>#REF!</v>
      </c>
      <c r="AB247" s="40" t="e">
        <f>+'Ark1'!#REF!</f>
        <v>#REF!</v>
      </c>
      <c r="AC247" s="40" t="e">
        <f>+'Ark1'!#REF!</f>
        <v>#REF!</v>
      </c>
      <c r="AD247" s="40" t="e">
        <f t="shared" si="26"/>
        <v>#REF!</v>
      </c>
      <c r="AE247" s="113"/>
      <c r="AF247" s="26"/>
      <c r="AP247"/>
      <c r="AT247"/>
      <c r="AU247"/>
      <c r="AV247"/>
      <c r="AW247"/>
      <c r="AX247"/>
      <c r="AY247"/>
      <c r="BC247"/>
      <c r="BD247"/>
      <c r="BE247"/>
    </row>
    <row r="248" spans="1:57" ht="15.6">
      <c r="A248" s="26"/>
      <c r="B248" s="46" t="e">
        <f>+'Ark1'!#REF!</f>
        <v>#REF!</v>
      </c>
      <c r="C248" s="46" t="e">
        <f>+'Ark1'!#REF!</f>
        <v>#REF!</v>
      </c>
      <c r="D248" s="46" t="e">
        <f>+'Ark1'!#REF!</f>
        <v>#REF!</v>
      </c>
      <c r="E248" s="40"/>
      <c r="F248" s="136" t="e">
        <f>+'Ark1'!#REF!</f>
        <v>#REF!</v>
      </c>
      <c r="G248" s="136"/>
      <c r="H248" s="113" t="e">
        <f>+'Ark1'!#REF!</f>
        <v>#REF!</v>
      </c>
      <c r="I248" s="113"/>
      <c r="J248" s="113" t="e">
        <f>+'Ark1'!#REF!</f>
        <v>#REF!</v>
      </c>
      <c r="K248" s="113"/>
      <c r="L248" s="136"/>
      <c r="M248" s="136"/>
      <c r="N248" s="136"/>
      <c r="O248" s="136"/>
      <c r="P248" s="136"/>
      <c r="Q248" s="40" t="e">
        <f>+'Ark1'!#REF!</f>
        <v>#REF!</v>
      </c>
      <c r="R248" s="40"/>
      <c r="S248" s="40" t="e">
        <f>+'Ark1'!#REF!</f>
        <v>#REF!</v>
      </c>
      <c r="T248" s="40"/>
      <c r="U248" s="113" t="e">
        <f>+'Ark1'!#REF!</f>
        <v>#REF!</v>
      </c>
      <c r="V248" s="113"/>
      <c r="W248" s="40" t="e">
        <f>+'Ark1'!#REF!</f>
        <v>#REF!</v>
      </c>
      <c r="X248" s="113" t="e">
        <f>+'Ark1'!#REF!</f>
        <v>#REF!</v>
      </c>
      <c r="Y248" s="113" t="e">
        <f>+'Ark1'!#REF!</f>
        <v>#REF!</v>
      </c>
      <c r="Z248" s="112"/>
      <c r="AA248" s="113" t="e">
        <f>+'Ark1'!#REF!</f>
        <v>#REF!</v>
      </c>
      <c r="AB248" s="40" t="e">
        <f>+'Ark1'!#REF!</f>
        <v>#REF!</v>
      </c>
      <c r="AC248" s="40" t="e">
        <f>+'Ark1'!#REF!</f>
        <v>#REF!</v>
      </c>
      <c r="AD248" s="40" t="e">
        <f t="shared" si="26"/>
        <v>#REF!</v>
      </c>
      <c r="AE248" s="113"/>
      <c r="AF248" s="26"/>
      <c r="AP248"/>
      <c r="AT248"/>
      <c r="AU248"/>
      <c r="AV248"/>
      <c r="AW248"/>
      <c r="AX248"/>
      <c r="AY248"/>
      <c r="BC248"/>
      <c r="BD248"/>
      <c r="BE248"/>
    </row>
    <row r="249" spans="1:57" ht="15.6">
      <c r="A249" s="26"/>
      <c r="B249" s="46" t="e">
        <f>+'Ark1'!#REF!</f>
        <v>#REF!</v>
      </c>
      <c r="C249" s="46" t="e">
        <f>+'Ark1'!#REF!</f>
        <v>#REF!</v>
      </c>
      <c r="D249" s="46" t="e">
        <f>+'Ark1'!#REF!</f>
        <v>#REF!</v>
      </c>
      <c r="E249" s="40"/>
      <c r="F249" s="136" t="e">
        <f>+'Ark1'!#REF!</f>
        <v>#REF!</v>
      </c>
      <c r="G249" s="136"/>
      <c r="H249" s="113" t="e">
        <f>+'Ark1'!#REF!</f>
        <v>#REF!</v>
      </c>
      <c r="I249" s="113"/>
      <c r="J249" s="113" t="e">
        <f>+'Ark1'!#REF!</f>
        <v>#REF!</v>
      </c>
      <c r="K249" s="113"/>
      <c r="L249" s="136"/>
      <c r="M249" s="136"/>
      <c r="N249" s="136"/>
      <c r="O249" s="136"/>
      <c r="P249" s="136"/>
      <c r="Q249" s="40" t="e">
        <f>+'Ark1'!#REF!</f>
        <v>#REF!</v>
      </c>
      <c r="R249" s="40"/>
      <c r="S249" s="40" t="e">
        <f>+'Ark1'!#REF!</f>
        <v>#REF!</v>
      </c>
      <c r="T249" s="40"/>
      <c r="U249" s="113" t="e">
        <f>+'Ark1'!#REF!</f>
        <v>#REF!</v>
      </c>
      <c r="V249" s="113"/>
      <c r="W249" s="40" t="e">
        <f>+'Ark1'!#REF!</f>
        <v>#REF!</v>
      </c>
      <c r="X249" s="113" t="e">
        <f>+'Ark1'!#REF!</f>
        <v>#REF!</v>
      </c>
      <c r="Y249" s="113" t="e">
        <f>+'Ark1'!#REF!</f>
        <v>#REF!</v>
      </c>
      <c r="Z249" s="112"/>
      <c r="AA249" s="113" t="e">
        <f>+'Ark1'!#REF!</f>
        <v>#REF!</v>
      </c>
      <c r="AB249" s="40" t="e">
        <f>+'Ark1'!#REF!</f>
        <v>#REF!</v>
      </c>
      <c r="AC249" s="40" t="e">
        <f>+'Ark1'!#REF!</f>
        <v>#REF!</v>
      </c>
      <c r="AD249" s="40" t="e">
        <f t="shared" si="26"/>
        <v>#REF!</v>
      </c>
      <c r="AE249" s="113"/>
      <c r="AF249" s="26"/>
      <c r="AP249"/>
      <c r="AT249"/>
      <c r="AU249"/>
      <c r="AV249"/>
      <c r="AW249"/>
      <c r="AX249"/>
      <c r="AY249"/>
      <c r="BC249"/>
      <c r="BD249"/>
      <c r="BE249"/>
    </row>
    <row r="250" spans="1:57" ht="15.6">
      <c r="A250" s="26"/>
      <c r="B250" s="46" t="e">
        <f>+'Ark1'!#REF!</f>
        <v>#REF!</v>
      </c>
      <c r="C250" s="46" t="e">
        <f>+'Ark1'!#REF!</f>
        <v>#REF!</v>
      </c>
      <c r="D250" s="46" t="e">
        <f>+'Ark1'!#REF!</f>
        <v>#REF!</v>
      </c>
      <c r="E250" s="40"/>
      <c r="F250" s="136" t="e">
        <f>+'Ark1'!#REF!</f>
        <v>#REF!</v>
      </c>
      <c r="G250" s="136"/>
      <c r="H250" s="113" t="e">
        <f>+'Ark1'!#REF!</f>
        <v>#REF!</v>
      </c>
      <c r="I250" s="113"/>
      <c r="J250" s="113" t="e">
        <f>+'Ark1'!#REF!</f>
        <v>#REF!</v>
      </c>
      <c r="K250" s="113"/>
      <c r="L250" s="136"/>
      <c r="M250" s="136"/>
      <c r="N250" s="136"/>
      <c r="O250" s="136"/>
      <c r="P250" s="136"/>
      <c r="Q250" s="40" t="e">
        <f>+'Ark1'!#REF!</f>
        <v>#REF!</v>
      </c>
      <c r="R250" s="40"/>
      <c r="S250" s="40" t="e">
        <f>+'Ark1'!#REF!</f>
        <v>#REF!</v>
      </c>
      <c r="T250" s="40"/>
      <c r="U250" s="113" t="e">
        <f>+'Ark1'!#REF!</f>
        <v>#REF!</v>
      </c>
      <c r="V250" s="113"/>
      <c r="W250" s="40" t="e">
        <f>+'Ark1'!#REF!</f>
        <v>#REF!</v>
      </c>
      <c r="X250" s="113" t="e">
        <f>+'Ark1'!#REF!</f>
        <v>#REF!</v>
      </c>
      <c r="Y250" s="113" t="e">
        <f>+'Ark1'!#REF!</f>
        <v>#REF!</v>
      </c>
      <c r="Z250" s="112"/>
      <c r="AA250" s="113" t="e">
        <f>+'Ark1'!#REF!</f>
        <v>#REF!</v>
      </c>
      <c r="AB250" s="40" t="e">
        <f>+'Ark1'!#REF!</f>
        <v>#REF!</v>
      </c>
      <c r="AC250" s="40" t="e">
        <f>+'Ark1'!#REF!</f>
        <v>#REF!</v>
      </c>
      <c r="AD250" s="40" t="e">
        <f t="shared" si="26"/>
        <v>#REF!</v>
      </c>
      <c r="AE250" s="113"/>
      <c r="AF250" s="26"/>
      <c r="AP250"/>
      <c r="AT250"/>
      <c r="AU250"/>
      <c r="AV250"/>
      <c r="AW250"/>
      <c r="AX250"/>
      <c r="AY250"/>
      <c r="BC250"/>
      <c r="BD250"/>
      <c r="BE250"/>
    </row>
    <row r="251" spans="1:57" ht="15.6">
      <c r="A251" s="26"/>
      <c r="B251" s="46" t="e">
        <f>+'Ark1'!#REF!</f>
        <v>#REF!</v>
      </c>
      <c r="C251" s="46" t="e">
        <f>+'Ark1'!#REF!</f>
        <v>#REF!</v>
      </c>
      <c r="D251" s="46" t="e">
        <f>+'Ark1'!#REF!</f>
        <v>#REF!</v>
      </c>
      <c r="E251" s="40"/>
      <c r="F251" s="136" t="e">
        <f>+'Ark1'!#REF!</f>
        <v>#REF!</v>
      </c>
      <c r="G251" s="136"/>
      <c r="H251" s="113" t="e">
        <f>+'Ark1'!#REF!</f>
        <v>#REF!</v>
      </c>
      <c r="I251" s="113"/>
      <c r="J251" s="113" t="e">
        <f>+'Ark1'!#REF!</f>
        <v>#REF!</v>
      </c>
      <c r="K251" s="113"/>
      <c r="L251" s="136"/>
      <c r="M251" s="136"/>
      <c r="N251" s="136"/>
      <c r="O251" s="136"/>
      <c r="P251" s="136"/>
      <c r="Q251" s="40" t="e">
        <f>+'Ark1'!#REF!</f>
        <v>#REF!</v>
      </c>
      <c r="R251" s="40"/>
      <c r="S251" s="40" t="e">
        <f>+'Ark1'!#REF!</f>
        <v>#REF!</v>
      </c>
      <c r="T251" s="40"/>
      <c r="U251" s="113" t="e">
        <f>+'Ark1'!#REF!</f>
        <v>#REF!</v>
      </c>
      <c r="V251" s="113"/>
      <c r="W251" s="40" t="e">
        <f>+'Ark1'!#REF!</f>
        <v>#REF!</v>
      </c>
      <c r="X251" s="113" t="e">
        <f>+'Ark1'!#REF!</f>
        <v>#REF!</v>
      </c>
      <c r="Y251" s="113" t="e">
        <f>+'Ark1'!#REF!</f>
        <v>#REF!</v>
      </c>
      <c r="Z251" s="112"/>
      <c r="AA251" s="113" t="e">
        <f>+'Ark1'!#REF!</f>
        <v>#REF!</v>
      </c>
      <c r="AB251" s="40" t="e">
        <f>+'Ark1'!#REF!</f>
        <v>#REF!</v>
      </c>
      <c r="AC251" s="40" t="e">
        <f>+'Ark1'!#REF!</f>
        <v>#REF!</v>
      </c>
      <c r="AD251" s="40" t="e">
        <f t="shared" si="26"/>
        <v>#REF!</v>
      </c>
      <c r="AE251" s="113"/>
      <c r="AF251" s="26"/>
      <c r="AP251"/>
      <c r="AT251"/>
      <c r="AU251"/>
      <c r="AV251"/>
      <c r="AW251"/>
      <c r="AX251"/>
      <c r="AY251"/>
      <c r="BC251"/>
      <c r="BD251"/>
      <c r="BE251"/>
    </row>
    <row r="252" spans="1:57" ht="15.6">
      <c r="A252" s="26"/>
      <c r="B252" s="46" t="e">
        <f>+'Ark1'!#REF!</f>
        <v>#REF!</v>
      </c>
      <c r="C252" s="46" t="e">
        <f>+'Ark1'!#REF!</f>
        <v>#REF!</v>
      </c>
      <c r="D252" s="46" t="e">
        <f>+'Ark1'!#REF!</f>
        <v>#REF!</v>
      </c>
      <c r="E252" s="40"/>
      <c r="F252" s="136" t="e">
        <f>+'Ark1'!#REF!</f>
        <v>#REF!</v>
      </c>
      <c r="G252" s="136"/>
      <c r="H252" s="113" t="e">
        <f>+'Ark1'!#REF!</f>
        <v>#REF!</v>
      </c>
      <c r="I252" s="113"/>
      <c r="J252" s="113" t="e">
        <f>+'Ark1'!#REF!</f>
        <v>#REF!</v>
      </c>
      <c r="K252" s="113"/>
      <c r="L252" s="136"/>
      <c r="M252" s="136"/>
      <c r="N252" s="136"/>
      <c r="O252" s="136"/>
      <c r="P252" s="136"/>
      <c r="Q252" s="40" t="e">
        <f>+'Ark1'!#REF!</f>
        <v>#REF!</v>
      </c>
      <c r="R252" s="40"/>
      <c r="S252" s="40" t="e">
        <f>+'Ark1'!#REF!</f>
        <v>#REF!</v>
      </c>
      <c r="T252" s="40"/>
      <c r="U252" s="113" t="e">
        <f>+'Ark1'!#REF!</f>
        <v>#REF!</v>
      </c>
      <c r="V252" s="113"/>
      <c r="W252" s="40" t="e">
        <f>+'Ark1'!#REF!</f>
        <v>#REF!</v>
      </c>
      <c r="X252" s="113" t="e">
        <f>+'Ark1'!#REF!</f>
        <v>#REF!</v>
      </c>
      <c r="Y252" s="113" t="e">
        <f>+'Ark1'!#REF!</f>
        <v>#REF!</v>
      </c>
      <c r="Z252" s="112"/>
      <c r="AA252" s="113" t="e">
        <f>+'Ark1'!#REF!</f>
        <v>#REF!</v>
      </c>
      <c r="AB252" s="40" t="e">
        <f>+'Ark1'!#REF!</f>
        <v>#REF!</v>
      </c>
      <c r="AC252" s="40" t="e">
        <f>+'Ark1'!#REF!</f>
        <v>#REF!</v>
      </c>
      <c r="AD252" s="40" t="e">
        <f t="shared" si="26"/>
        <v>#REF!</v>
      </c>
      <c r="AE252" s="113"/>
      <c r="AF252" s="26"/>
      <c r="AP252"/>
      <c r="AT252"/>
      <c r="AU252"/>
      <c r="AV252"/>
      <c r="AW252"/>
      <c r="AX252"/>
      <c r="AY252"/>
      <c r="BC252"/>
      <c r="BD252"/>
      <c r="BE252"/>
    </row>
    <row r="253" spans="1:57" ht="15.6">
      <c r="A253" s="26"/>
      <c r="B253" s="46" t="e">
        <f>+'Ark1'!#REF!</f>
        <v>#REF!</v>
      </c>
      <c r="C253" s="46" t="e">
        <f>+'Ark1'!#REF!</f>
        <v>#REF!</v>
      </c>
      <c r="D253" s="46" t="e">
        <f>+'Ark1'!#REF!</f>
        <v>#REF!</v>
      </c>
      <c r="E253" s="40"/>
      <c r="F253" s="136" t="e">
        <f>+'Ark1'!#REF!</f>
        <v>#REF!</v>
      </c>
      <c r="G253" s="136"/>
      <c r="H253" s="113" t="e">
        <f>+'Ark1'!#REF!</f>
        <v>#REF!</v>
      </c>
      <c r="I253" s="113"/>
      <c r="J253" s="113" t="e">
        <f>+'Ark1'!#REF!</f>
        <v>#REF!</v>
      </c>
      <c r="K253" s="113"/>
      <c r="L253" s="136"/>
      <c r="M253" s="136"/>
      <c r="N253" s="136"/>
      <c r="O253" s="136"/>
      <c r="P253" s="136"/>
      <c r="Q253" s="40" t="e">
        <f>+'Ark1'!#REF!</f>
        <v>#REF!</v>
      </c>
      <c r="R253" s="40"/>
      <c r="S253" s="40" t="e">
        <f>+'Ark1'!#REF!</f>
        <v>#REF!</v>
      </c>
      <c r="T253" s="40"/>
      <c r="U253" s="113" t="e">
        <f>+'Ark1'!#REF!</f>
        <v>#REF!</v>
      </c>
      <c r="V253" s="113"/>
      <c r="W253" s="40" t="e">
        <f>+'Ark1'!#REF!</f>
        <v>#REF!</v>
      </c>
      <c r="X253" s="113" t="e">
        <f>+'Ark1'!#REF!</f>
        <v>#REF!</v>
      </c>
      <c r="Y253" s="113" t="e">
        <f>+'Ark1'!#REF!</f>
        <v>#REF!</v>
      </c>
      <c r="Z253" s="112"/>
      <c r="AA253" s="113" t="e">
        <f>+'Ark1'!#REF!</f>
        <v>#REF!</v>
      </c>
      <c r="AB253" s="40" t="e">
        <f>+'Ark1'!#REF!</f>
        <v>#REF!</v>
      </c>
      <c r="AC253" s="40" t="e">
        <f>+'Ark1'!#REF!</f>
        <v>#REF!</v>
      </c>
      <c r="AD253" s="40" t="e">
        <f t="shared" si="26"/>
        <v>#REF!</v>
      </c>
      <c r="AE253" s="113"/>
      <c r="AF253" s="26"/>
      <c r="AP253"/>
      <c r="AT253"/>
      <c r="AU253"/>
      <c r="AV253"/>
      <c r="AW253"/>
      <c r="AX253"/>
      <c r="AY253"/>
      <c r="BC253"/>
      <c r="BD253"/>
      <c r="BE253"/>
    </row>
    <row r="254" spans="1:57" ht="15.6">
      <c r="A254" s="26"/>
      <c r="B254" s="46" t="e">
        <f>+'Ark1'!#REF!</f>
        <v>#REF!</v>
      </c>
      <c r="C254" s="46" t="e">
        <f>+'Ark1'!#REF!</f>
        <v>#REF!</v>
      </c>
      <c r="D254" s="46" t="e">
        <f>+'Ark1'!#REF!</f>
        <v>#REF!</v>
      </c>
      <c r="E254" s="40"/>
      <c r="F254" s="136" t="e">
        <f>+'Ark1'!#REF!</f>
        <v>#REF!</v>
      </c>
      <c r="G254" s="136"/>
      <c r="H254" s="113" t="e">
        <f>+'Ark1'!#REF!</f>
        <v>#REF!</v>
      </c>
      <c r="I254" s="113"/>
      <c r="J254" s="113" t="e">
        <f>+'Ark1'!#REF!</f>
        <v>#REF!</v>
      </c>
      <c r="K254" s="113"/>
      <c r="L254" s="136"/>
      <c r="M254" s="136"/>
      <c r="N254" s="136"/>
      <c r="O254" s="136"/>
      <c r="P254" s="136"/>
      <c r="Q254" s="40" t="e">
        <f>+'Ark1'!#REF!</f>
        <v>#REF!</v>
      </c>
      <c r="R254" s="40"/>
      <c r="S254" s="40" t="e">
        <f>+'Ark1'!#REF!</f>
        <v>#REF!</v>
      </c>
      <c r="T254" s="40"/>
      <c r="U254" s="113" t="e">
        <f>+'Ark1'!#REF!</f>
        <v>#REF!</v>
      </c>
      <c r="V254" s="113"/>
      <c r="W254" s="40" t="e">
        <f>+'Ark1'!#REF!</f>
        <v>#REF!</v>
      </c>
      <c r="X254" s="113" t="e">
        <f>+'Ark1'!#REF!</f>
        <v>#REF!</v>
      </c>
      <c r="Y254" s="113" t="e">
        <f>+'Ark1'!#REF!</f>
        <v>#REF!</v>
      </c>
      <c r="Z254" s="112"/>
      <c r="AA254" s="113" t="e">
        <f>+'Ark1'!#REF!</f>
        <v>#REF!</v>
      </c>
      <c r="AB254" s="40" t="e">
        <f>+'Ark1'!#REF!</f>
        <v>#REF!</v>
      </c>
      <c r="AC254" s="40" t="e">
        <f>+'Ark1'!#REF!</f>
        <v>#REF!</v>
      </c>
      <c r="AD254" s="40" t="e">
        <f t="shared" si="26"/>
        <v>#REF!</v>
      </c>
      <c r="AE254" s="113"/>
      <c r="AF254" s="26"/>
      <c r="AP254"/>
      <c r="AT254"/>
      <c r="AU254"/>
      <c r="AV254"/>
      <c r="AW254"/>
      <c r="AX254"/>
      <c r="AY254"/>
      <c r="BC254"/>
      <c r="BD254"/>
      <c r="BE254"/>
    </row>
    <row r="255" spans="1:57" ht="15.6">
      <c r="A255" s="26"/>
      <c r="B255" s="46" t="e">
        <f>+'Ark1'!#REF!</f>
        <v>#REF!</v>
      </c>
      <c r="C255" s="46" t="e">
        <f>+'Ark1'!#REF!</f>
        <v>#REF!</v>
      </c>
      <c r="D255" s="46" t="e">
        <f>+'Ark1'!#REF!</f>
        <v>#REF!</v>
      </c>
      <c r="E255" s="40"/>
      <c r="F255" s="136" t="e">
        <f>+'Ark1'!#REF!</f>
        <v>#REF!</v>
      </c>
      <c r="G255" s="136"/>
      <c r="H255" s="113" t="e">
        <f>+'Ark1'!#REF!</f>
        <v>#REF!</v>
      </c>
      <c r="I255" s="113"/>
      <c r="J255" s="113" t="e">
        <f>+'Ark1'!#REF!</f>
        <v>#REF!</v>
      </c>
      <c r="K255" s="113"/>
      <c r="L255" s="136"/>
      <c r="M255" s="136"/>
      <c r="N255" s="136"/>
      <c r="O255" s="136"/>
      <c r="P255" s="136"/>
      <c r="Q255" s="40" t="e">
        <f>+'Ark1'!#REF!</f>
        <v>#REF!</v>
      </c>
      <c r="R255" s="40"/>
      <c r="S255" s="40" t="e">
        <f>+'Ark1'!#REF!</f>
        <v>#REF!</v>
      </c>
      <c r="T255" s="40"/>
      <c r="U255" s="113" t="e">
        <f>+'Ark1'!#REF!</f>
        <v>#REF!</v>
      </c>
      <c r="V255" s="113"/>
      <c r="W255" s="40" t="e">
        <f>+'Ark1'!#REF!</f>
        <v>#REF!</v>
      </c>
      <c r="X255" s="113" t="e">
        <f>+'Ark1'!#REF!</f>
        <v>#REF!</v>
      </c>
      <c r="Y255" s="113" t="e">
        <f>+'Ark1'!#REF!</f>
        <v>#REF!</v>
      </c>
      <c r="Z255" s="112"/>
      <c r="AA255" s="113" t="e">
        <f>+'Ark1'!#REF!</f>
        <v>#REF!</v>
      </c>
      <c r="AB255" s="40" t="e">
        <f>+'Ark1'!#REF!</f>
        <v>#REF!</v>
      </c>
      <c r="AC255" s="40" t="e">
        <f>+'Ark1'!#REF!</f>
        <v>#REF!</v>
      </c>
      <c r="AD255" s="40" t="e">
        <f t="shared" si="26"/>
        <v>#REF!</v>
      </c>
      <c r="AE255" s="113"/>
      <c r="AF255" s="26"/>
      <c r="AP255"/>
      <c r="AT255"/>
      <c r="AU255"/>
      <c r="AV255"/>
      <c r="AW255"/>
      <c r="AX255"/>
      <c r="AY255"/>
      <c r="BC255"/>
      <c r="BD255"/>
      <c r="BE255"/>
    </row>
    <row r="256" spans="1:57" ht="15.6">
      <c r="A256" s="26"/>
      <c r="B256" s="46" t="e">
        <f>+'Ark1'!#REF!</f>
        <v>#REF!</v>
      </c>
      <c r="C256" s="46" t="e">
        <f>+'Ark1'!#REF!</f>
        <v>#REF!</v>
      </c>
      <c r="D256" s="46" t="e">
        <f>+'Ark1'!#REF!</f>
        <v>#REF!</v>
      </c>
      <c r="E256" s="40"/>
      <c r="F256" s="136" t="e">
        <f>+'Ark1'!#REF!</f>
        <v>#REF!</v>
      </c>
      <c r="G256" s="136"/>
      <c r="H256" s="113" t="e">
        <f>+'Ark1'!#REF!</f>
        <v>#REF!</v>
      </c>
      <c r="I256" s="113"/>
      <c r="J256" s="113" t="e">
        <f>+'Ark1'!#REF!</f>
        <v>#REF!</v>
      </c>
      <c r="K256" s="113"/>
      <c r="L256" s="136"/>
      <c r="M256" s="136"/>
      <c r="N256" s="136"/>
      <c r="O256" s="136"/>
      <c r="P256" s="136"/>
      <c r="Q256" s="40" t="e">
        <f>+'Ark1'!#REF!</f>
        <v>#REF!</v>
      </c>
      <c r="R256" s="40"/>
      <c r="S256" s="40" t="e">
        <f>+'Ark1'!#REF!</f>
        <v>#REF!</v>
      </c>
      <c r="T256" s="40"/>
      <c r="U256" s="113" t="e">
        <f>+'Ark1'!#REF!</f>
        <v>#REF!</v>
      </c>
      <c r="V256" s="113"/>
      <c r="W256" s="40" t="e">
        <f>+'Ark1'!#REF!</f>
        <v>#REF!</v>
      </c>
      <c r="X256" s="113" t="e">
        <f>+'Ark1'!#REF!</f>
        <v>#REF!</v>
      </c>
      <c r="Y256" s="113" t="e">
        <f>+'Ark1'!#REF!</f>
        <v>#REF!</v>
      </c>
      <c r="Z256" s="112"/>
      <c r="AA256" s="113" t="e">
        <f>+'Ark1'!#REF!</f>
        <v>#REF!</v>
      </c>
      <c r="AB256" s="40" t="e">
        <f>+'Ark1'!#REF!</f>
        <v>#REF!</v>
      </c>
      <c r="AC256" s="40" t="e">
        <f>+'Ark1'!#REF!</f>
        <v>#REF!</v>
      </c>
      <c r="AD256" s="40" t="e">
        <f t="shared" si="26"/>
        <v>#REF!</v>
      </c>
      <c r="AE256" s="113"/>
      <c r="AF256" s="26"/>
      <c r="AP256"/>
      <c r="AT256"/>
      <c r="AU256"/>
      <c r="AV256"/>
      <c r="AW256"/>
      <c r="AX256"/>
      <c r="AY256"/>
      <c r="BC256"/>
      <c r="BD256"/>
      <c r="BE256"/>
    </row>
    <row r="257" spans="1:57" ht="15.6">
      <c r="A257" s="26"/>
      <c r="B257" s="46" t="e">
        <f>+'Ark1'!#REF!</f>
        <v>#REF!</v>
      </c>
      <c r="C257" s="46" t="e">
        <f>+'Ark1'!#REF!</f>
        <v>#REF!</v>
      </c>
      <c r="D257" s="46" t="e">
        <f>+'Ark1'!#REF!</f>
        <v>#REF!</v>
      </c>
      <c r="E257" s="40"/>
      <c r="F257" s="136" t="e">
        <f>+'Ark1'!#REF!</f>
        <v>#REF!</v>
      </c>
      <c r="G257" s="136"/>
      <c r="H257" s="113" t="e">
        <f>+'Ark1'!#REF!</f>
        <v>#REF!</v>
      </c>
      <c r="I257" s="113"/>
      <c r="J257" s="113" t="e">
        <f>+'Ark1'!#REF!</f>
        <v>#REF!</v>
      </c>
      <c r="K257" s="113"/>
      <c r="L257" s="136"/>
      <c r="M257" s="136"/>
      <c r="N257" s="136"/>
      <c r="O257" s="136"/>
      <c r="P257" s="136"/>
      <c r="Q257" s="40" t="e">
        <f>+'Ark1'!#REF!</f>
        <v>#REF!</v>
      </c>
      <c r="R257" s="40"/>
      <c r="S257" s="40" t="e">
        <f>+'Ark1'!#REF!</f>
        <v>#REF!</v>
      </c>
      <c r="T257" s="40"/>
      <c r="U257" s="113" t="e">
        <f>+'Ark1'!#REF!</f>
        <v>#REF!</v>
      </c>
      <c r="V257" s="113"/>
      <c r="W257" s="40" t="e">
        <f>+'Ark1'!#REF!</f>
        <v>#REF!</v>
      </c>
      <c r="X257" s="113" t="e">
        <f>+'Ark1'!#REF!</f>
        <v>#REF!</v>
      </c>
      <c r="Y257" s="113" t="e">
        <f>+'Ark1'!#REF!</f>
        <v>#REF!</v>
      </c>
      <c r="Z257" s="112"/>
      <c r="AA257" s="113" t="e">
        <f>+'Ark1'!#REF!</f>
        <v>#REF!</v>
      </c>
      <c r="AB257" s="40" t="e">
        <f>+'Ark1'!#REF!</f>
        <v>#REF!</v>
      </c>
      <c r="AC257" s="40" t="e">
        <f>+'Ark1'!#REF!</f>
        <v>#REF!</v>
      </c>
      <c r="AD257" s="40" t="e">
        <f t="shared" si="26"/>
        <v>#REF!</v>
      </c>
      <c r="AE257" s="113"/>
      <c r="AF257" s="26"/>
      <c r="AP257"/>
      <c r="AT257"/>
      <c r="AU257"/>
      <c r="AV257"/>
      <c r="AW257"/>
      <c r="AX257"/>
      <c r="AY257"/>
      <c r="BC257"/>
      <c r="BD257"/>
      <c r="BE257"/>
    </row>
    <row r="258" spans="1:57" ht="15.6">
      <c r="A258" s="26"/>
      <c r="B258" s="46" t="e">
        <f>+'Ark1'!#REF!</f>
        <v>#REF!</v>
      </c>
      <c r="C258" s="46" t="e">
        <f>+'Ark1'!#REF!</f>
        <v>#REF!</v>
      </c>
      <c r="D258" s="46" t="e">
        <f>+'Ark1'!#REF!</f>
        <v>#REF!</v>
      </c>
      <c r="E258" s="40"/>
      <c r="F258" s="136" t="e">
        <f>+'Ark1'!#REF!</f>
        <v>#REF!</v>
      </c>
      <c r="G258" s="136"/>
      <c r="H258" s="113" t="e">
        <f>+'Ark1'!#REF!</f>
        <v>#REF!</v>
      </c>
      <c r="I258" s="113"/>
      <c r="J258" s="113" t="e">
        <f>+'Ark1'!#REF!</f>
        <v>#REF!</v>
      </c>
      <c r="K258" s="113"/>
      <c r="L258" s="136"/>
      <c r="M258" s="136"/>
      <c r="N258" s="136"/>
      <c r="O258" s="136"/>
      <c r="P258" s="136"/>
      <c r="Q258" s="40" t="e">
        <f>+'Ark1'!#REF!</f>
        <v>#REF!</v>
      </c>
      <c r="R258" s="40"/>
      <c r="S258" s="40" t="e">
        <f>+'Ark1'!#REF!</f>
        <v>#REF!</v>
      </c>
      <c r="T258" s="40"/>
      <c r="U258" s="113" t="e">
        <f>+'Ark1'!#REF!</f>
        <v>#REF!</v>
      </c>
      <c r="V258" s="113"/>
      <c r="W258" s="40" t="e">
        <f>+'Ark1'!#REF!</f>
        <v>#REF!</v>
      </c>
      <c r="X258" s="113" t="e">
        <f>+'Ark1'!#REF!</f>
        <v>#REF!</v>
      </c>
      <c r="Y258" s="113" t="e">
        <f>+'Ark1'!#REF!</f>
        <v>#REF!</v>
      </c>
      <c r="Z258" s="112"/>
      <c r="AA258" s="113" t="e">
        <f>+'Ark1'!#REF!</f>
        <v>#REF!</v>
      </c>
      <c r="AB258" s="40" t="e">
        <f>+'Ark1'!#REF!</f>
        <v>#REF!</v>
      </c>
      <c r="AC258" s="40" t="e">
        <f>+'Ark1'!#REF!</f>
        <v>#REF!</v>
      </c>
      <c r="AD258" s="40" t="e">
        <f t="shared" si="26"/>
        <v>#REF!</v>
      </c>
      <c r="AE258" s="113"/>
      <c r="AF258" s="26"/>
      <c r="AP258"/>
      <c r="AT258"/>
      <c r="AU258"/>
      <c r="AV258"/>
      <c r="AW258"/>
      <c r="AX258"/>
      <c r="AY258"/>
      <c r="BC258"/>
      <c r="BD258"/>
      <c r="BE258"/>
    </row>
    <row r="259" spans="1:57" ht="15.6">
      <c r="A259" s="26"/>
      <c r="B259" s="46" t="e">
        <f>+'Ark1'!#REF!</f>
        <v>#REF!</v>
      </c>
      <c r="C259" s="46" t="e">
        <f>+'Ark1'!#REF!</f>
        <v>#REF!</v>
      </c>
      <c r="D259" s="46" t="e">
        <f>+'Ark1'!#REF!</f>
        <v>#REF!</v>
      </c>
      <c r="E259" s="40"/>
      <c r="F259" s="136" t="e">
        <f>+'Ark1'!#REF!</f>
        <v>#REF!</v>
      </c>
      <c r="G259" s="136"/>
      <c r="H259" s="113" t="e">
        <f>+'Ark1'!#REF!</f>
        <v>#REF!</v>
      </c>
      <c r="I259" s="113"/>
      <c r="J259" s="113" t="e">
        <f>+'Ark1'!#REF!</f>
        <v>#REF!</v>
      </c>
      <c r="K259" s="113"/>
      <c r="L259" s="136"/>
      <c r="M259" s="136"/>
      <c r="N259" s="136"/>
      <c r="O259" s="136"/>
      <c r="P259" s="136"/>
      <c r="Q259" s="40" t="e">
        <f>+'Ark1'!#REF!</f>
        <v>#REF!</v>
      </c>
      <c r="R259" s="40"/>
      <c r="S259" s="40" t="e">
        <f>+'Ark1'!#REF!</f>
        <v>#REF!</v>
      </c>
      <c r="T259" s="40"/>
      <c r="U259" s="113" t="e">
        <f>+'Ark1'!#REF!</f>
        <v>#REF!</v>
      </c>
      <c r="V259" s="113"/>
      <c r="W259" s="40" t="e">
        <f>+'Ark1'!#REF!</f>
        <v>#REF!</v>
      </c>
      <c r="X259" s="113" t="e">
        <f>+'Ark1'!#REF!</f>
        <v>#REF!</v>
      </c>
      <c r="Y259" s="113" t="e">
        <f>+'Ark1'!#REF!</f>
        <v>#REF!</v>
      </c>
      <c r="Z259" s="112"/>
      <c r="AA259" s="113" t="e">
        <f>+'Ark1'!#REF!</f>
        <v>#REF!</v>
      </c>
      <c r="AB259" s="40" t="e">
        <f>+'Ark1'!#REF!</f>
        <v>#REF!</v>
      </c>
      <c r="AC259" s="40" t="e">
        <f>+'Ark1'!#REF!</f>
        <v>#REF!</v>
      </c>
      <c r="AD259" s="40" t="e">
        <f t="shared" si="26"/>
        <v>#REF!</v>
      </c>
      <c r="AE259" s="113"/>
      <c r="AF259" s="26"/>
      <c r="AP259"/>
      <c r="AT259"/>
      <c r="AU259"/>
      <c r="AV259"/>
      <c r="AW259"/>
      <c r="AX259"/>
      <c r="AY259"/>
      <c r="BC259"/>
      <c r="BD259"/>
      <c r="BE259"/>
    </row>
    <row r="260" spans="1:57" ht="15.6">
      <c r="A260" s="26"/>
      <c r="B260" s="46" t="e">
        <f>+'Ark1'!#REF!</f>
        <v>#REF!</v>
      </c>
      <c r="C260" s="46" t="e">
        <f>+'Ark1'!#REF!</f>
        <v>#REF!</v>
      </c>
      <c r="D260" s="46" t="e">
        <f>+'Ark1'!#REF!</f>
        <v>#REF!</v>
      </c>
      <c r="E260" s="40"/>
      <c r="F260" s="136" t="e">
        <f>+'Ark1'!#REF!</f>
        <v>#REF!</v>
      </c>
      <c r="G260" s="136"/>
      <c r="H260" s="113" t="e">
        <f>+'Ark1'!#REF!</f>
        <v>#REF!</v>
      </c>
      <c r="I260" s="113"/>
      <c r="J260" s="113" t="e">
        <f>+'Ark1'!#REF!</f>
        <v>#REF!</v>
      </c>
      <c r="K260" s="113"/>
      <c r="L260" s="136"/>
      <c r="M260" s="136"/>
      <c r="N260" s="136"/>
      <c r="O260" s="136"/>
      <c r="P260" s="136"/>
      <c r="Q260" s="40" t="e">
        <f>+'Ark1'!#REF!</f>
        <v>#REF!</v>
      </c>
      <c r="R260" s="40"/>
      <c r="S260" s="40" t="e">
        <f>+'Ark1'!#REF!</f>
        <v>#REF!</v>
      </c>
      <c r="T260" s="40"/>
      <c r="U260" s="113" t="e">
        <f>+'Ark1'!#REF!</f>
        <v>#REF!</v>
      </c>
      <c r="V260" s="113"/>
      <c r="W260" s="40" t="e">
        <f>+'Ark1'!#REF!</f>
        <v>#REF!</v>
      </c>
      <c r="X260" s="113" t="e">
        <f>+'Ark1'!#REF!</f>
        <v>#REF!</v>
      </c>
      <c r="Y260" s="113" t="e">
        <f>+'Ark1'!#REF!</f>
        <v>#REF!</v>
      </c>
      <c r="Z260" s="112"/>
      <c r="AA260" s="113" t="e">
        <f>+'Ark1'!#REF!</f>
        <v>#REF!</v>
      </c>
      <c r="AB260" s="40" t="e">
        <f>+'Ark1'!#REF!</f>
        <v>#REF!</v>
      </c>
      <c r="AC260" s="40" t="e">
        <f>+'Ark1'!#REF!</f>
        <v>#REF!</v>
      </c>
      <c r="AD260" s="40" t="e">
        <f t="shared" si="26"/>
        <v>#REF!</v>
      </c>
      <c r="AE260" s="113"/>
      <c r="AF260" s="26"/>
      <c r="AP260"/>
      <c r="AT260"/>
      <c r="AU260"/>
      <c r="AV260"/>
      <c r="AW260"/>
      <c r="AX260"/>
      <c r="AY260"/>
      <c r="BC260"/>
      <c r="BD260"/>
      <c r="BE260"/>
    </row>
    <row r="261" spans="1:57" ht="15.6">
      <c r="A261" s="26"/>
      <c r="B261" s="46" t="e">
        <f>+'Ark1'!#REF!</f>
        <v>#REF!</v>
      </c>
      <c r="C261" s="46" t="e">
        <f>+'Ark1'!#REF!</f>
        <v>#REF!</v>
      </c>
      <c r="D261" s="46" t="e">
        <f>+'Ark1'!#REF!</f>
        <v>#REF!</v>
      </c>
      <c r="E261" s="40"/>
      <c r="F261" s="136" t="e">
        <f>+'Ark1'!#REF!</f>
        <v>#REF!</v>
      </c>
      <c r="G261" s="136"/>
      <c r="H261" s="113" t="e">
        <f>+'Ark1'!#REF!</f>
        <v>#REF!</v>
      </c>
      <c r="I261" s="113"/>
      <c r="J261" s="113" t="e">
        <f>+'Ark1'!#REF!</f>
        <v>#REF!</v>
      </c>
      <c r="K261" s="113"/>
      <c r="L261" s="136"/>
      <c r="M261" s="136"/>
      <c r="N261" s="136"/>
      <c r="O261" s="136"/>
      <c r="P261" s="136"/>
      <c r="Q261" s="40" t="e">
        <f>+'Ark1'!#REF!</f>
        <v>#REF!</v>
      </c>
      <c r="R261" s="40"/>
      <c r="S261" s="40" t="e">
        <f>+'Ark1'!#REF!</f>
        <v>#REF!</v>
      </c>
      <c r="T261" s="40"/>
      <c r="U261" s="113" t="e">
        <f>+'Ark1'!#REF!</f>
        <v>#REF!</v>
      </c>
      <c r="V261" s="113"/>
      <c r="W261" s="40" t="e">
        <f>+'Ark1'!#REF!</f>
        <v>#REF!</v>
      </c>
      <c r="X261" s="113" t="e">
        <f>+'Ark1'!#REF!</f>
        <v>#REF!</v>
      </c>
      <c r="Y261" s="113" t="e">
        <f>+'Ark1'!#REF!</f>
        <v>#REF!</v>
      </c>
      <c r="Z261" s="112"/>
      <c r="AA261" s="113" t="e">
        <f>+'Ark1'!#REF!</f>
        <v>#REF!</v>
      </c>
      <c r="AB261" s="40" t="e">
        <f>+'Ark1'!#REF!</f>
        <v>#REF!</v>
      </c>
      <c r="AC261" s="40" t="e">
        <f>+'Ark1'!#REF!</f>
        <v>#REF!</v>
      </c>
      <c r="AD261" s="40" t="e">
        <f t="shared" si="26"/>
        <v>#REF!</v>
      </c>
      <c r="AE261" s="113"/>
      <c r="AF261" s="26"/>
      <c r="AP261"/>
      <c r="AT261"/>
      <c r="AU261"/>
      <c r="AV261"/>
      <c r="AW261"/>
      <c r="AX261"/>
      <c r="AY261"/>
      <c r="BC261"/>
      <c r="BD261"/>
      <c r="BE261"/>
    </row>
    <row r="262" spans="1:57" ht="15.6">
      <c r="A262" s="26"/>
      <c r="B262" s="46" t="e">
        <f>+'Ark1'!#REF!</f>
        <v>#REF!</v>
      </c>
      <c r="C262" s="46" t="e">
        <f>+'Ark1'!#REF!</f>
        <v>#REF!</v>
      </c>
      <c r="D262" s="46" t="e">
        <f>+'Ark1'!#REF!</f>
        <v>#REF!</v>
      </c>
      <c r="E262" s="40"/>
      <c r="F262" s="136" t="e">
        <f>+'Ark1'!#REF!</f>
        <v>#REF!</v>
      </c>
      <c r="G262" s="136"/>
      <c r="H262" s="113" t="e">
        <f>+'Ark1'!#REF!</f>
        <v>#REF!</v>
      </c>
      <c r="I262" s="113"/>
      <c r="J262" s="113" t="e">
        <f>+'Ark1'!#REF!</f>
        <v>#REF!</v>
      </c>
      <c r="K262" s="113"/>
      <c r="L262" s="136"/>
      <c r="M262" s="136"/>
      <c r="N262" s="136"/>
      <c r="O262" s="136"/>
      <c r="P262" s="136"/>
      <c r="Q262" s="40" t="e">
        <f>+'Ark1'!#REF!</f>
        <v>#REF!</v>
      </c>
      <c r="R262" s="40"/>
      <c r="S262" s="40" t="e">
        <f>+'Ark1'!#REF!</f>
        <v>#REF!</v>
      </c>
      <c r="T262" s="40"/>
      <c r="U262" s="113" t="e">
        <f>+'Ark1'!#REF!</f>
        <v>#REF!</v>
      </c>
      <c r="V262" s="113"/>
      <c r="W262" s="40" t="e">
        <f>+'Ark1'!#REF!</f>
        <v>#REF!</v>
      </c>
      <c r="X262" s="113" t="e">
        <f>+'Ark1'!#REF!</f>
        <v>#REF!</v>
      </c>
      <c r="Y262" s="113" t="e">
        <f>+'Ark1'!#REF!</f>
        <v>#REF!</v>
      </c>
      <c r="Z262" s="112"/>
      <c r="AA262" s="113" t="e">
        <f>+'Ark1'!#REF!</f>
        <v>#REF!</v>
      </c>
      <c r="AB262" s="40" t="e">
        <f>+'Ark1'!#REF!</f>
        <v>#REF!</v>
      </c>
      <c r="AC262" s="40" t="e">
        <f>+'Ark1'!#REF!</f>
        <v>#REF!</v>
      </c>
      <c r="AD262" s="40" t="e">
        <f t="shared" si="26"/>
        <v>#REF!</v>
      </c>
      <c r="AE262" s="113"/>
      <c r="AF262" s="26"/>
      <c r="AP262"/>
      <c r="AT262"/>
      <c r="AU262"/>
      <c r="AV262"/>
      <c r="AW262"/>
      <c r="AX262"/>
      <c r="AY262"/>
      <c r="BC262"/>
      <c r="BD262"/>
      <c r="BE262"/>
    </row>
    <row r="263" spans="1:57" ht="15.6">
      <c r="A263" s="26"/>
      <c r="B263" s="46" t="e">
        <f>+'Ark1'!#REF!</f>
        <v>#REF!</v>
      </c>
      <c r="C263" s="46" t="e">
        <f>+'Ark1'!#REF!</f>
        <v>#REF!</v>
      </c>
      <c r="D263" s="46" t="e">
        <f>+'Ark1'!#REF!</f>
        <v>#REF!</v>
      </c>
      <c r="E263" s="40"/>
      <c r="F263" s="136" t="e">
        <f>+'Ark1'!#REF!</f>
        <v>#REF!</v>
      </c>
      <c r="G263" s="136"/>
      <c r="H263" s="113" t="e">
        <f>+'Ark1'!#REF!</f>
        <v>#REF!</v>
      </c>
      <c r="I263" s="113"/>
      <c r="J263" s="113" t="e">
        <f>+'Ark1'!#REF!</f>
        <v>#REF!</v>
      </c>
      <c r="K263" s="113"/>
      <c r="L263" s="136"/>
      <c r="M263" s="136"/>
      <c r="N263" s="136"/>
      <c r="O263" s="136"/>
      <c r="P263" s="136"/>
      <c r="Q263" s="40" t="e">
        <f>+'Ark1'!#REF!</f>
        <v>#REF!</v>
      </c>
      <c r="R263" s="40"/>
      <c r="S263" s="40" t="e">
        <f>+'Ark1'!#REF!</f>
        <v>#REF!</v>
      </c>
      <c r="T263" s="40"/>
      <c r="U263" s="113" t="e">
        <f>+'Ark1'!#REF!</f>
        <v>#REF!</v>
      </c>
      <c r="V263" s="113"/>
      <c r="W263" s="40" t="e">
        <f>+'Ark1'!#REF!</f>
        <v>#REF!</v>
      </c>
      <c r="X263" s="113" t="e">
        <f>+'Ark1'!#REF!</f>
        <v>#REF!</v>
      </c>
      <c r="Y263" s="113" t="e">
        <f>+'Ark1'!#REF!</f>
        <v>#REF!</v>
      </c>
      <c r="Z263" s="112"/>
      <c r="AA263" s="113" t="e">
        <f>+'Ark1'!#REF!</f>
        <v>#REF!</v>
      </c>
      <c r="AB263" s="40" t="e">
        <f>+'Ark1'!#REF!</f>
        <v>#REF!</v>
      </c>
      <c r="AC263" s="40" t="e">
        <f>+'Ark1'!#REF!</f>
        <v>#REF!</v>
      </c>
      <c r="AD263" s="40" t="e">
        <f t="shared" si="26"/>
        <v>#REF!</v>
      </c>
      <c r="AE263" s="113"/>
      <c r="AF263" s="26"/>
      <c r="AP263"/>
      <c r="AT263"/>
      <c r="AU263"/>
      <c r="AV263"/>
      <c r="AW263"/>
      <c r="AX263"/>
      <c r="AY263"/>
      <c r="BC263"/>
      <c r="BD263"/>
      <c r="BE263"/>
    </row>
    <row r="264" spans="1:57" ht="15.6">
      <c r="A264" s="26"/>
      <c r="B264" s="46" t="e">
        <f>+'Ark1'!#REF!</f>
        <v>#REF!</v>
      </c>
      <c r="C264" s="46" t="e">
        <f>+'Ark1'!#REF!</f>
        <v>#REF!</v>
      </c>
      <c r="D264" s="46" t="e">
        <f>+'Ark1'!#REF!</f>
        <v>#REF!</v>
      </c>
      <c r="E264" s="40"/>
      <c r="F264" s="136" t="e">
        <f>+'Ark1'!#REF!</f>
        <v>#REF!</v>
      </c>
      <c r="G264" s="136"/>
      <c r="H264" s="113" t="e">
        <f>+'Ark1'!#REF!</f>
        <v>#REF!</v>
      </c>
      <c r="I264" s="113"/>
      <c r="J264" s="113" t="e">
        <f>+'Ark1'!#REF!</f>
        <v>#REF!</v>
      </c>
      <c r="K264" s="113"/>
      <c r="L264" s="136"/>
      <c r="M264" s="136"/>
      <c r="N264" s="136"/>
      <c r="O264" s="136"/>
      <c r="P264" s="136"/>
      <c r="Q264" s="40" t="e">
        <f>+'Ark1'!#REF!</f>
        <v>#REF!</v>
      </c>
      <c r="R264" s="40"/>
      <c r="S264" s="40" t="e">
        <f>+'Ark1'!#REF!</f>
        <v>#REF!</v>
      </c>
      <c r="T264" s="40"/>
      <c r="U264" s="113" t="e">
        <f>+'Ark1'!#REF!</f>
        <v>#REF!</v>
      </c>
      <c r="V264" s="113"/>
      <c r="W264" s="40" t="e">
        <f>+'Ark1'!#REF!</f>
        <v>#REF!</v>
      </c>
      <c r="X264" s="113" t="e">
        <f>+'Ark1'!#REF!</f>
        <v>#REF!</v>
      </c>
      <c r="Y264" s="113" t="e">
        <f>+'Ark1'!#REF!</f>
        <v>#REF!</v>
      </c>
      <c r="Z264" s="112"/>
      <c r="AA264" s="113" t="e">
        <f>+'Ark1'!#REF!</f>
        <v>#REF!</v>
      </c>
      <c r="AB264" s="40" t="e">
        <f>+'Ark1'!#REF!</f>
        <v>#REF!</v>
      </c>
      <c r="AC264" s="40" t="e">
        <f>+'Ark1'!#REF!</f>
        <v>#REF!</v>
      </c>
      <c r="AD264" s="40" t="e">
        <f t="shared" si="26"/>
        <v>#REF!</v>
      </c>
      <c r="AE264" s="113"/>
      <c r="AF264" s="26"/>
      <c r="AP264"/>
      <c r="AT264"/>
      <c r="AU264"/>
      <c r="AV264"/>
      <c r="AW264"/>
      <c r="AX264"/>
      <c r="AY264"/>
      <c r="BC264"/>
      <c r="BD264"/>
      <c r="BE264"/>
    </row>
    <row r="265" spans="1:57" ht="15.6">
      <c r="A265" s="26"/>
      <c r="B265" s="46" t="e">
        <f>+'Ark1'!#REF!</f>
        <v>#REF!</v>
      </c>
      <c r="C265" s="46" t="e">
        <f>+'Ark1'!#REF!</f>
        <v>#REF!</v>
      </c>
      <c r="D265" s="46" t="e">
        <f>+'Ark1'!#REF!</f>
        <v>#REF!</v>
      </c>
      <c r="E265" s="40"/>
      <c r="F265" s="136" t="e">
        <f>+'Ark1'!#REF!</f>
        <v>#REF!</v>
      </c>
      <c r="G265" s="136"/>
      <c r="H265" s="113" t="e">
        <f>+'Ark1'!#REF!</f>
        <v>#REF!</v>
      </c>
      <c r="I265" s="113"/>
      <c r="J265" s="113" t="e">
        <f>+'Ark1'!#REF!</f>
        <v>#REF!</v>
      </c>
      <c r="K265" s="113"/>
      <c r="L265" s="136"/>
      <c r="M265" s="136"/>
      <c r="N265" s="136"/>
      <c r="O265" s="136"/>
      <c r="P265" s="136"/>
      <c r="Q265" s="40" t="e">
        <f>+'Ark1'!#REF!</f>
        <v>#REF!</v>
      </c>
      <c r="R265" s="40"/>
      <c r="S265" s="40" t="e">
        <f>+'Ark1'!#REF!</f>
        <v>#REF!</v>
      </c>
      <c r="T265" s="40"/>
      <c r="U265" s="113" t="e">
        <f>+'Ark1'!#REF!</f>
        <v>#REF!</v>
      </c>
      <c r="V265" s="113"/>
      <c r="W265" s="40" t="e">
        <f>+'Ark1'!#REF!</f>
        <v>#REF!</v>
      </c>
      <c r="X265" s="113" t="e">
        <f>+'Ark1'!#REF!</f>
        <v>#REF!</v>
      </c>
      <c r="Y265" s="113" t="e">
        <f>+'Ark1'!#REF!</f>
        <v>#REF!</v>
      </c>
      <c r="Z265" s="112"/>
      <c r="AA265" s="113" t="e">
        <f>+'Ark1'!#REF!</f>
        <v>#REF!</v>
      </c>
      <c r="AB265" s="40" t="e">
        <f>+'Ark1'!#REF!</f>
        <v>#REF!</v>
      </c>
      <c r="AC265" s="40" t="e">
        <f>+'Ark1'!#REF!</f>
        <v>#REF!</v>
      </c>
      <c r="AD265" s="40" t="e">
        <f t="shared" si="26"/>
        <v>#REF!</v>
      </c>
      <c r="AE265" s="113"/>
      <c r="AF265" s="26"/>
      <c r="AP265"/>
      <c r="AT265"/>
      <c r="AU265"/>
      <c r="AV265"/>
      <c r="AW265"/>
      <c r="AX265"/>
      <c r="AY265"/>
      <c r="BC265"/>
      <c r="BD265"/>
      <c r="BE265"/>
    </row>
    <row r="266" spans="1:57" ht="15.6">
      <c r="A266" s="26"/>
      <c r="B266" s="46" t="e">
        <f>+'Ark1'!#REF!</f>
        <v>#REF!</v>
      </c>
      <c r="C266" s="46" t="e">
        <f>+'Ark1'!#REF!</f>
        <v>#REF!</v>
      </c>
      <c r="D266" s="46" t="e">
        <f>+'Ark1'!#REF!</f>
        <v>#REF!</v>
      </c>
      <c r="E266" s="40"/>
      <c r="F266" s="136" t="e">
        <f>+'Ark1'!#REF!</f>
        <v>#REF!</v>
      </c>
      <c r="G266" s="136"/>
      <c r="H266" s="113" t="e">
        <f>+'Ark1'!#REF!</f>
        <v>#REF!</v>
      </c>
      <c r="I266" s="113"/>
      <c r="J266" s="113" t="e">
        <f>+'Ark1'!#REF!</f>
        <v>#REF!</v>
      </c>
      <c r="K266" s="113"/>
      <c r="L266" s="136"/>
      <c r="M266" s="136"/>
      <c r="N266" s="136"/>
      <c r="O266" s="136"/>
      <c r="P266" s="136"/>
      <c r="Q266" s="40" t="e">
        <f>+'Ark1'!#REF!</f>
        <v>#REF!</v>
      </c>
      <c r="R266" s="40"/>
      <c r="S266" s="40" t="e">
        <f>+'Ark1'!#REF!</f>
        <v>#REF!</v>
      </c>
      <c r="T266" s="40"/>
      <c r="U266" s="113" t="e">
        <f>+'Ark1'!#REF!</f>
        <v>#REF!</v>
      </c>
      <c r="V266" s="113"/>
      <c r="W266" s="40" t="e">
        <f>+'Ark1'!#REF!</f>
        <v>#REF!</v>
      </c>
      <c r="X266" s="113" t="e">
        <f>+'Ark1'!#REF!</f>
        <v>#REF!</v>
      </c>
      <c r="Y266" s="113" t="e">
        <f>+'Ark1'!#REF!</f>
        <v>#REF!</v>
      </c>
      <c r="Z266" s="112"/>
      <c r="AA266" s="113" t="e">
        <f>+'Ark1'!#REF!</f>
        <v>#REF!</v>
      </c>
      <c r="AB266" s="40" t="e">
        <f>+'Ark1'!#REF!</f>
        <v>#REF!</v>
      </c>
      <c r="AC266" s="40" t="e">
        <f>+'Ark1'!#REF!</f>
        <v>#REF!</v>
      </c>
      <c r="AD266" s="40" t="e">
        <f t="shared" si="26"/>
        <v>#REF!</v>
      </c>
      <c r="AE266" s="113"/>
      <c r="AF266" s="26"/>
      <c r="AP266"/>
      <c r="AT266"/>
      <c r="AU266"/>
      <c r="AV266"/>
      <c r="AW266"/>
      <c r="AX266"/>
      <c r="AY266"/>
      <c r="BC266"/>
      <c r="BD266"/>
      <c r="BE266"/>
    </row>
    <row r="267" spans="1:57" ht="15.6">
      <c r="A267" s="26"/>
      <c r="B267" s="46" t="e">
        <f>+'Ark1'!#REF!</f>
        <v>#REF!</v>
      </c>
      <c r="C267" s="46" t="e">
        <f>+'Ark1'!#REF!</f>
        <v>#REF!</v>
      </c>
      <c r="D267" s="46" t="e">
        <f>+'Ark1'!#REF!</f>
        <v>#REF!</v>
      </c>
      <c r="E267" s="40"/>
      <c r="F267" s="136" t="e">
        <f>+'Ark1'!#REF!</f>
        <v>#REF!</v>
      </c>
      <c r="G267" s="136"/>
      <c r="H267" s="113" t="e">
        <f>+'Ark1'!#REF!</f>
        <v>#REF!</v>
      </c>
      <c r="I267" s="113"/>
      <c r="J267" s="113" t="e">
        <f>+'Ark1'!#REF!</f>
        <v>#REF!</v>
      </c>
      <c r="K267" s="113"/>
      <c r="L267" s="136"/>
      <c r="M267" s="136"/>
      <c r="N267" s="136"/>
      <c r="O267" s="136"/>
      <c r="P267" s="136"/>
      <c r="Q267" s="40" t="e">
        <f>+'Ark1'!#REF!</f>
        <v>#REF!</v>
      </c>
      <c r="R267" s="40"/>
      <c r="S267" s="40" t="e">
        <f>+'Ark1'!#REF!</f>
        <v>#REF!</v>
      </c>
      <c r="T267" s="40"/>
      <c r="U267" s="113" t="e">
        <f>+'Ark1'!#REF!</f>
        <v>#REF!</v>
      </c>
      <c r="V267" s="113"/>
      <c r="W267" s="40" t="e">
        <f>+'Ark1'!#REF!</f>
        <v>#REF!</v>
      </c>
      <c r="X267" s="113" t="e">
        <f>+'Ark1'!#REF!</f>
        <v>#REF!</v>
      </c>
      <c r="Y267" s="113" t="e">
        <f>+'Ark1'!#REF!</f>
        <v>#REF!</v>
      </c>
      <c r="Z267" s="112"/>
      <c r="AA267" s="113" t="e">
        <f>+'Ark1'!#REF!</f>
        <v>#REF!</v>
      </c>
      <c r="AB267" s="40" t="e">
        <f>+'Ark1'!#REF!</f>
        <v>#REF!</v>
      </c>
      <c r="AC267" s="40" t="e">
        <f>+'Ark1'!#REF!</f>
        <v>#REF!</v>
      </c>
      <c r="AD267" s="40" t="e">
        <f t="shared" si="26"/>
        <v>#REF!</v>
      </c>
      <c r="AE267" s="113"/>
      <c r="AF267" s="26"/>
      <c r="AP267"/>
      <c r="AT267"/>
      <c r="AU267"/>
      <c r="AV267"/>
      <c r="AW267"/>
      <c r="AX267"/>
      <c r="AY267"/>
      <c r="BC267"/>
      <c r="BD267"/>
      <c r="BE267"/>
    </row>
    <row r="268" spans="1:57" ht="15.6">
      <c r="A268" s="26"/>
      <c r="B268" s="46" t="e">
        <f>+'Ark1'!#REF!</f>
        <v>#REF!</v>
      </c>
      <c r="C268" s="46" t="e">
        <f>+'Ark1'!#REF!</f>
        <v>#REF!</v>
      </c>
      <c r="D268" s="46" t="e">
        <f>+'Ark1'!#REF!</f>
        <v>#REF!</v>
      </c>
      <c r="E268" s="40"/>
      <c r="F268" s="136" t="e">
        <f>+'Ark1'!#REF!</f>
        <v>#REF!</v>
      </c>
      <c r="G268" s="136"/>
      <c r="H268" s="113" t="e">
        <f>+'Ark1'!#REF!</f>
        <v>#REF!</v>
      </c>
      <c r="I268" s="113"/>
      <c r="J268" s="113" t="e">
        <f>+'Ark1'!#REF!</f>
        <v>#REF!</v>
      </c>
      <c r="K268" s="113"/>
      <c r="L268" s="136"/>
      <c r="M268" s="136"/>
      <c r="N268" s="136"/>
      <c r="O268" s="136"/>
      <c r="P268" s="136"/>
      <c r="Q268" s="40" t="e">
        <f>+'Ark1'!#REF!</f>
        <v>#REF!</v>
      </c>
      <c r="R268" s="40"/>
      <c r="S268" s="40" t="e">
        <f>+'Ark1'!#REF!</f>
        <v>#REF!</v>
      </c>
      <c r="T268" s="40"/>
      <c r="U268" s="113" t="e">
        <f>+'Ark1'!#REF!</f>
        <v>#REF!</v>
      </c>
      <c r="V268" s="113"/>
      <c r="W268" s="40" t="e">
        <f>+'Ark1'!#REF!</f>
        <v>#REF!</v>
      </c>
      <c r="X268" s="113" t="e">
        <f>+'Ark1'!#REF!</f>
        <v>#REF!</v>
      </c>
      <c r="Y268" s="113" t="e">
        <f>+'Ark1'!#REF!</f>
        <v>#REF!</v>
      </c>
      <c r="Z268" s="112"/>
      <c r="AA268" s="113" t="e">
        <f>+'Ark1'!#REF!</f>
        <v>#REF!</v>
      </c>
      <c r="AB268" s="40" t="e">
        <f>+'Ark1'!#REF!</f>
        <v>#REF!</v>
      </c>
      <c r="AC268" s="40" t="e">
        <f>+'Ark1'!#REF!</f>
        <v>#REF!</v>
      </c>
      <c r="AD268" s="40" t="e">
        <f t="shared" si="26"/>
        <v>#REF!</v>
      </c>
      <c r="AE268" s="113"/>
      <c r="AF268" s="26"/>
      <c r="AP268"/>
      <c r="AT268"/>
      <c r="AU268"/>
      <c r="AV268"/>
      <c r="AW268"/>
      <c r="AX268"/>
      <c r="AY268"/>
      <c r="BC268"/>
      <c r="BD268"/>
      <c r="BE268"/>
    </row>
    <row r="269" spans="1:57" ht="15.6">
      <c r="A269" s="26"/>
      <c r="B269" s="46" t="e">
        <f>+'Ark1'!#REF!</f>
        <v>#REF!</v>
      </c>
      <c r="C269" s="46" t="e">
        <f>+'Ark1'!#REF!</f>
        <v>#REF!</v>
      </c>
      <c r="D269" s="46" t="e">
        <f>+'Ark1'!#REF!</f>
        <v>#REF!</v>
      </c>
      <c r="E269" s="40"/>
      <c r="F269" s="136" t="e">
        <f>+'Ark1'!#REF!</f>
        <v>#REF!</v>
      </c>
      <c r="G269" s="136"/>
      <c r="H269" s="113" t="e">
        <f>+'Ark1'!#REF!</f>
        <v>#REF!</v>
      </c>
      <c r="I269" s="113"/>
      <c r="J269" s="113" t="e">
        <f>+'Ark1'!#REF!</f>
        <v>#REF!</v>
      </c>
      <c r="K269" s="113"/>
      <c r="L269" s="136"/>
      <c r="M269" s="136"/>
      <c r="N269" s="136"/>
      <c r="O269" s="136"/>
      <c r="P269" s="136"/>
      <c r="Q269" s="40" t="e">
        <f>+'Ark1'!#REF!</f>
        <v>#REF!</v>
      </c>
      <c r="R269" s="40"/>
      <c r="S269" s="40" t="e">
        <f>+'Ark1'!#REF!</f>
        <v>#REF!</v>
      </c>
      <c r="T269" s="40"/>
      <c r="U269" s="113" t="e">
        <f>+'Ark1'!#REF!</f>
        <v>#REF!</v>
      </c>
      <c r="V269" s="113"/>
      <c r="W269" s="40" t="e">
        <f>+'Ark1'!#REF!</f>
        <v>#REF!</v>
      </c>
      <c r="X269" s="113" t="e">
        <f>+'Ark1'!#REF!</f>
        <v>#REF!</v>
      </c>
      <c r="Y269" s="113" t="e">
        <f>+'Ark1'!#REF!</f>
        <v>#REF!</v>
      </c>
      <c r="Z269" s="112"/>
      <c r="AA269" s="113" t="e">
        <f>+'Ark1'!#REF!</f>
        <v>#REF!</v>
      </c>
      <c r="AB269" s="40" t="e">
        <f>+'Ark1'!#REF!</f>
        <v>#REF!</v>
      </c>
      <c r="AC269" s="40" t="e">
        <f>+'Ark1'!#REF!</f>
        <v>#REF!</v>
      </c>
      <c r="AD269" s="40" t="e">
        <f t="shared" si="26"/>
        <v>#REF!</v>
      </c>
      <c r="AE269" s="113"/>
      <c r="AF269" s="26"/>
      <c r="AP269"/>
      <c r="AT269"/>
      <c r="AU269"/>
      <c r="AV269"/>
      <c r="AW269"/>
      <c r="AX269"/>
      <c r="AY269"/>
      <c r="BC269"/>
      <c r="BD269"/>
      <c r="BE269"/>
    </row>
    <row r="270" spans="1:57" ht="15.6">
      <c r="A270" s="26"/>
      <c r="B270" s="46" t="e">
        <f>+'Ark1'!#REF!</f>
        <v>#REF!</v>
      </c>
      <c r="C270" s="46" t="e">
        <f>+'Ark1'!#REF!</f>
        <v>#REF!</v>
      </c>
      <c r="D270" s="46" t="e">
        <f>+'Ark1'!#REF!</f>
        <v>#REF!</v>
      </c>
      <c r="E270" s="40"/>
      <c r="F270" s="136" t="e">
        <f>+'Ark1'!#REF!</f>
        <v>#REF!</v>
      </c>
      <c r="G270" s="136"/>
      <c r="H270" s="113" t="e">
        <f>+'Ark1'!#REF!</f>
        <v>#REF!</v>
      </c>
      <c r="I270" s="113"/>
      <c r="J270" s="113" t="e">
        <f>+'Ark1'!#REF!</f>
        <v>#REF!</v>
      </c>
      <c r="K270" s="113"/>
      <c r="L270" s="136"/>
      <c r="M270" s="136"/>
      <c r="N270" s="136"/>
      <c r="O270" s="136"/>
      <c r="P270" s="136"/>
      <c r="Q270" s="40" t="e">
        <f>+'Ark1'!#REF!</f>
        <v>#REF!</v>
      </c>
      <c r="R270" s="40"/>
      <c r="S270" s="40" t="e">
        <f>+'Ark1'!#REF!</f>
        <v>#REF!</v>
      </c>
      <c r="T270" s="40"/>
      <c r="U270" s="113" t="e">
        <f>+'Ark1'!#REF!</f>
        <v>#REF!</v>
      </c>
      <c r="V270" s="113"/>
      <c r="W270" s="40" t="e">
        <f>+'Ark1'!#REF!</f>
        <v>#REF!</v>
      </c>
      <c r="X270" s="113" t="e">
        <f>+'Ark1'!#REF!</f>
        <v>#REF!</v>
      </c>
      <c r="Y270" s="113" t="e">
        <f>+'Ark1'!#REF!</f>
        <v>#REF!</v>
      </c>
      <c r="Z270" s="112"/>
      <c r="AA270" s="113" t="e">
        <f>+'Ark1'!#REF!</f>
        <v>#REF!</v>
      </c>
      <c r="AB270" s="40" t="e">
        <f>+'Ark1'!#REF!</f>
        <v>#REF!</v>
      </c>
      <c r="AC270" s="40" t="e">
        <f>+'Ark1'!#REF!</f>
        <v>#REF!</v>
      </c>
      <c r="AD270" s="40" t="e">
        <f>+U270/Q270</f>
        <v>#REF!</v>
      </c>
      <c r="AE270" s="113"/>
      <c r="AF270" s="26"/>
      <c r="AP270"/>
      <c r="AT270"/>
      <c r="AU270"/>
      <c r="AV270"/>
      <c r="AW270"/>
      <c r="AX270"/>
      <c r="AY270"/>
      <c r="BC270"/>
      <c r="BD270"/>
      <c r="BE270"/>
    </row>
    <row r="271" spans="1:57" ht="15.6">
      <c r="A271" s="26"/>
      <c r="B271" s="46" t="e">
        <f>+'Ark1'!#REF!</f>
        <v>#REF!</v>
      </c>
      <c r="C271" s="46" t="e">
        <f>+'Ark1'!#REF!</f>
        <v>#REF!</v>
      </c>
      <c r="D271" s="46" t="e">
        <f>+'Ark1'!#REF!</f>
        <v>#REF!</v>
      </c>
      <c r="E271" s="40"/>
      <c r="F271" s="136" t="e">
        <f>+'Ark1'!#REF!</f>
        <v>#REF!</v>
      </c>
      <c r="G271" s="136"/>
      <c r="H271" s="113" t="e">
        <f>+'Ark1'!#REF!</f>
        <v>#REF!</v>
      </c>
      <c r="I271" s="113"/>
      <c r="J271" s="113" t="e">
        <f>+'Ark1'!#REF!</f>
        <v>#REF!</v>
      </c>
      <c r="K271" s="113"/>
      <c r="L271" s="136"/>
      <c r="M271" s="136"/>
      <c r="N271" s="136"/>
      <c r="O271" s="136"/>
      <c r="P271" s="136"/>
      <c r="Q271" s="40" t="e">
        <f>+'Ark1'!#REF!</f>
        <v>#REF!</v>
      </c>
      <c r="R271" s="40"/>
      <c r="S271" s="40" t="e">
        <f>+'Ark1'!#REF!</f>
        <v>#REF!</v>
      </c>
      <c r="T271" s="40"/>
      <c r="U271" s="113" t="e">
        <f>+'Ark1'!#REF!</f>
        <v>#REF!</v>
      </c>
      <c r="V271" s="113"/>
      <c r="W271" s="40" t="e">
        <f>+'Ark1'!#REF!</f>
        <v>#REF!</v>
      </c>
      <c r="X271" s="113" t="e">
        <f>+'Ark1'!#REF!</f>
        <v>#REF!</v>
      </c>
      <c r="Y271" s="113" t="e">
        <f>+'Ark1'!#REF!</f>
        <v>#REF!</v>
      </c>
      <c r="Z271" s="112"/>
      <c r="AA271" s="113" t="e">
        <f>+'Ark1'!#REF!</f>
        <v>#REF!</v>
      </c>
      <c r="AB271" s="40" t="e">
        <f>+'Ark1'!#REF!</f>
        <v>#REF!</v>
      </c>
      <c r="AC271" s="40" t="e">
        <f>+'Ark1'!#REF!</f>
        <v>#REF!</v>
      </c>
      <c r="AD271" s="40" t="e">
        <f>+U271/Q271</f>
        <v>#REF!</v>
      </c>
      <c r="AE271" s="113"/>
      <c r="AF271" s="26"/>
      <c r="AP271"/>
      <c r="AT271"/>
      <c r="AU271"/>
      <c r="AV271"/>
      <c r="AW271"/>
      <c r="AX271"/>
      <c r="AY271"/>
      <c r="BC271"/>
      <c r="BD271"/>
      <c r="BE271"/>
    </row>
    <row r="272" spans="1:57" ht="15.6">
      <c r="A272" s="26"/>
      <c r="B272" s="46" t="e">
        <f>+'Ark1'!#REF!</f>
        <v>#REF!</v>
      </c>
      <c r="C272" s="46" t="e">
        <f>+'Ark1'!#REF!</f>
        <v>#REF!</v>
      </c>
      <c r="D272" s="46" t="e">
        <f>+'Ark1'!#REF!</f>
        <v>#REF!</v>
      </c>
      <c r="E272" s="40"/>
      <c r="F272" s="136" t="e">
        <f>+'Ark1'!#REF!</f>
        <v>#REF!</v>
      </c>
      <c r="G272" s="136"/>
      <c r="H272" s="113" t="e">
        <f>+'Ark1'!#REF!</f>
        <v>#REF!</v>
      </c>
      <c r="I272" s="113"/>
      <c r="J272" s="113" t="e">
        <f>+'Ark1'!#REF!</f>
        <v>#REF!</v>
      </c>
      <c r="K272" s="113"/>
      <c r="L272" s="136"/>
      <c r="M272" s="136"/>
      <c r="N272" s="136"/>
      <c r="O272" s="136"/>
      <c r="P272" s="136"/>
      <c r="Q272" s="40" t="e">
        <f>+'Ark1'!#REF!</f>
        <v>#REF!</v>
      </c>
      <c r="R272" s="40"/>
      <c r="S272" s="40" t="e">
        <f>+'Ark1'!#REF!</f>
        <v>#REF!</v>
      </c>
      <c r="T272" s="40"/>
      <c r="U272" s="113" t="e">
        <f>+'Ark1'!#REF!</f>
        <v>#REF!</v>
      </c>
      <c r="V272" s="113"/>
      <c r="W272" s="40" t="e">
        <f>+'Ark1'!#REF!</f>
        <v>#REF!</v>
      </c>
      <c r="X272" s="113" t="e">
        <f>+'Ark1'!#REF!</f>
        <v>#REF!</v>
      </c>
      <c r="Y272" s="113" t="e">
        <f>+'Ark1'!#REF!</f>
        <v>#REF!</v>
      </c>
      <c r="Z272" s="112"/>
      <c r="AA272" s="113" t="e">
        <f>+'Ark1'!#REF!</f>
        <v>#REF!</v>
      </c>
      <c r="AB272" s="40" t="e">
        <f>+'Ark1'!#REF!</f>
        <v>#REF!</v>
      </c>
      <c r="AC272" s="40" t="e">
        <f>+'Ark1'!#REF!</f>
        <v>#REF!</v>
      </c>
      <c r="AD272" s="40" t="e">
        <f>+U272/Q272</f>
        <v>#REF!</v>
      </c>
      <c r="AE272" s="113"/>
      <c r="AF272" s="26"/>
      <c r="AP272"/>
      <c r="AT272"/>
      <c r="AU272"/>
      <c r="AV272"/>
      <c r="AW272"/>
      <c r="AX272"/>
      <c r="AY272"/>
      <c r="BC272"/>
      <c r="BD272"/>
      <c r="BE272"/>
    </row>
    <row r="273" spans="1:57" ht="15.6">
      <c r="A273" s="26"/>
      <c r="B273" s="26"/>
      <c r="C273" s="26"/>
      <c r="D273" s="26"/>
      <c r="E273" s="26"/>
      <c r="F273" s="133"/>
      <c r="G273" s="133"/>
      <c r="H273" s="26"/>
      <c r="I273" s="26"/>
      <c r="J273" s="26"/>
      <c r="K273" s="26"/>
      <c r="L273" s="133"/>
      <c r="M273" s="133"/>
      <c r="N273" s="133"/>
      <c r="O273" s="133"/>
      <c r="P273" s="133"/>
      <c r="Q273" s="26"/>
      <c r="R273" s="26"/>
      <c r="S273" s="26"/>
      <c r="T273" s="26"/>
      <c r="U273" s="111"/>
      <c r="V273" s="26"/>
      <c r="W273" s="26"/>
      <c r="X273" s="26"/>
      <c r="Y273" s="26"/>
      <c r="Z273" s="112"/>
      <c r="AA273" s="26"/>
      <c r="AB273" s="26"/>
      <c r="AC273" s="26"/>
      <c r="AD273" s="26"/>
      <c r="AE273" s="26"/>
      <c r="AF273" s="26"/>
      <c r="AP273"/>
      <c r="AT273"/>
      <c r="AU273"/>
      <c r="AV273"/>
      <c r="AW273"/>
      <c r="AX273"/>
      <c r="AY273"/>
      <c r="BC273"/>
      <c r="BD273"/>
      <c r="BE273"/>
    </row>
    <row r="274" spans="1:57" ht="15.6">
      <c r="A274" s="26"/>
      <c r="B274" s="26"/>
      <c r="C274" s="26"/>
      <c r="D274" s="26"/>
      <c r="E274" s="26"/>
      <c r="F274" s="133"/>
      <c r="G274" s="133"/>
      <c r="H274" s="26"/>
      <c r="I274" s="26"/>
      <c r="J274" s="26"/>
      <c r="K274" s="26"/>
      <c r="L274" s="133"/>
      <c r="M274" s="133"/>
      <c r="N274" s="133"/>
      <c r="O274" s="133"/>
      <c r="P274" s="133"/>
      <c r="Q274" s="26"/>
      <c r="R274" s="26"/>
      <c r="S274" s="26"/>
      <c r="T274" s="26"/>
      <c r="U274" s="111"/>
      <c r="V274" s="26"/>
      <c r="W274" s="26"/>
      <c r="X274" s="26"/>
      <c r="Y274" s="26"/>
      <c r="Z274" s="112"/>
      <c r="AA274" s="26"/>
      <c r="AB274" s="26"/>
      <c r="AC274" s="26"/>
      <c r="AD274" s="26"/>
      <c r="AE274" s="26"/>
      <c r="AF274" s="26"/>
      <c r="AP274"/>
      <c r="AT274"/>
      <c r="AU274"/>
      <c r="AV274"/>
      <c r="AW274"/>
      <c r="AX274"/>
      <c r="AY274"/>
      <c r="BC274"/>
      <c r="BD274"/>
      <c r="BE274"/>
    </row>
    <row r="275" spans="1:57" ht="15.6">
      <c r="H275"/>
      <c r="I275"/>
      <c r="J275"/>
      <c r="K275"/>
      <c r="Z275" s="112"/>
      <c r="AA275"/>
      <c r="AP275"/>
      <c r="AT275"/>
      <c r="AU275"/>
      <c r="AV275"/>
      <c r="AW275"/>
      <c r="AX275"/>
      <c r="AY275"/>
      <c r="BC275"/>
      <c r="BD275"/>
      <c r="BE275"/>
    </row>
    <row r="276" spans="1:57" ht="15.6">
      <c r="H276"/>
      <c r="I276"/>
      <c r="J276"/>
      <c r="K276"/>
      <c r="Z276" s="112"/>
      <c r="AA276"/>
      <c r="AP276"/>
      <c r="AT276"/>
      <c r="AU276"/>
      <c r="AV276"/>
      <c r="AW276"/>
      <c r="AX276"/>
      <c r="AY276"/>
      <c r="BC276"/>
      <c r="BD276"/>
      <c r="BE276"/>
    </row>
    <row r="277" spans="1:57" ht="15.6">
      <c r="H277"/>
      <c r="I277"/>
      <c r="J277"/>
      <c r="K277"/>
      <c r="Z277" s="112"/>
      <c r="AA277"/>
      <c r="AP277"/>
      <c r="AT277"/>
      <c r="AU277"/>
      <c r="AV277"/>
      <c r="AW277"/>
      <c r="AX277"/>
      <c r="AY277"/>
      <c r="BC277"/>
      <c r="BD277"/>
      <c r="BE277"/>
    </row>
    <row r="278" spans="1:57" ht="15.6">
      <c r="H278"/>
      <c r="I278"/>
      <c r="J278"/>
      <c r="K278"/>
      <c r="Z278" s="112"/>
      <c r="AA278"/>
      <c r="AP278"/>
      <c r="AT278"/>
      <c r="AU278"/>
      <c r="AV278"/>
      <c r="AW278"/>
      <c r="AX278"/>
      <c r="AY278"/>
      <c r="BC278"/>
      <c r="BD278"/>
      <c r="BE278"/>
    </row>
    <row r="279" spans="1:57" ht="15.6">
      <c r="H279"/>
      <c r="I279"/>
      <c r="J279"/>
      <c r="K279"/>
      <c r="Z279" s="112"/>
      <c r="AA279"/>
      <c r="AP279"/>
      <c r="AT279"/>
      <c r="AU279"/>
      <c r="AV279"/>
      <c r="AW279"/>
      <c r="AX279"/>
      <c r="AY279"/>
      <c r="BC279"/>
      <c r="BD279"/>
      <c r="BE279"/>
    </row>
    <row r="280" spans="1:57" ht="15.6">
      <c r="H280"/>
      <c r="I280"/>
      <c r="J280"/>
      <c r="K280"/>
      <c r="Z280" s="112"/>
      <c r="AA280"/>
      <c r="AP280"/>
      <c r="AT280"/>
      <c r="AU280"/>
      <c r="AV280"/>
      <c r="AW280"/>
      <c r="AX280"/>
      <c r="AY280"/>
      <c r="BC280"/>
      <c r="BD280"/>
      <c r="BE280"/>
    </row>
    <row r="281" spans="1:57" ht="15.6">
      <c r="H281"/>
      <c r="I281"/>
      <c r="J281"/>
      <c r="K281"/>
      <c r="Z281" s="112"/>
      <c r="AA281"/>
      <c r="AP281"/>
      <c r="AT281"/>
      <c r="AU281"/>
      <c r="AV281"/>
      <c r="AW281"/>
      <c r="AX281"/>
      <c r="AY281"/>
      <c r="BC281"/>
      <c r="BD281"/>
      <c r="BE281"/>
    </row>
    <row r="282" spans="1:57" ht="15.6">
      <c r="H282"/>
      <c r="I282"/>
      <c r="J282"/>
      <c r="K282"/>
      <c r="Z282" s="112"/>
      <c r="AA282"/>
      <c r="AP282"/>
      <c r="AT282"/>
      <c r="AU282"/>
      <c r="AV282"/>
      <c r="AW282"/>
      <c r="AX282"/>
      <c r="AY282"/>
      <c r="BC282"/>
      <c r="BD282"/>
      <c r="BE282"/>
    </row>
    <row r="283" spans="1:57" ht="15.6">
      <c r="H283"/>
      <c r="I283"/>
      <c r="J283"/>
      <c r="K283"/>
      <c r="Z283" s="112"/>
      <c r="AA283"/>
      <c r="AP283"/>
      <c r="AT283"/>
      <c r="AU283"/>
      <c r="AV283"/>
      <c r="AW283"/>
      <c r="AX283"/>
      <c r="AY283"/>
      <c r="BC283"/>
      <c r="BD283"/>
      <c r="BE283"/>
    </row>
    <row r="284" spans="1:57" ht="15.6">
      <c r="H284"/>
      <c r="I284"/>
      <c r="J284"/>
      <c r="K284"/>
      <c r="Z284" s="112"/>
      <c r="AA284"/>
      <c r="AP284"/>
      <c r="AT284"/>
      <c r="AU284"/>
      <c r="AV284"/>
      <c r="AW284"/>
      <c r="AX284"/>
      <c r="AY284"/>
      <c r="BC284"/>
      <c r="BD284"/>
      <c r="BE284"/>
    </row>
    <row r="285" spans="1:57" ht="15.6">
      <c r="H285"/>
      <c r="I285"/>
      <c r="J285"/>
      <c r="K285"/>
      <c r="Z285" s="112"/>
      <c r="AA285"/>
      <c r="AP285"/>
      <c r="AT285"/>
      <c r="AU285"/>
      <c r="AV285"/>
      <c r="AW285"/>
      <c r="AX285"/>
      <c r="AY285"/>
      <c r="BC285"/>
      <c r="BD285"/>
      <c r="BE285"/>
    </row>
    <row r="286" spans="1:57" ht="15.6">
      <c r="H286"/>
      <c r="I286"/>
      <c r="J286"/>
      <c r="K286"/>
      <c r="Z286" s="112"/>
      <c r="AA286"/>
      <c r="AP286"/>
      <c r="AT286"/>
      <c r="AU286"/>
      <c r="AV286"/>
      <c r="AW286"/>
      <c r="AX286"/>
      <c r="AY286"/>
      <c r="BC286"/>
      <c r="BD286"/>
      <c r="BE286"/>
    </row>
    <row r="287" spans="1:57" ht="15.6">
      <c r="H287"/>
      <c r="I287"/>
      <c r="J287"/>
      <c r="K287"/>
      <c r="Z287" s="112"/>
      <c r="AA287"/>
      <c r="AP287"/>
      <c r="AT287"/>
      <c r="AU287"/>
      <c r="AV287"/>
      <c r="AW287"/>
      <c r="AX287"/>
      <c r="AY287"/>
      <c r="BC287"/>
      <c r="BD287"/>
      <c r="BE287"/>
    </row>
    <row r="288" spans="1:57" ht="15.6">
      <c r="H288"/>
      <c r="I288"/>
      <c r="J288"/>
      <c r="K288"/>
      <c r="Z288" s="112"/>
      <c r="AA288"/>
      <c r="AP288"/>
      <c r="AT288"/>
      <c r="AU288"/>
      <c r="AV288"/>
      <c r="AW288"/>
      <c r="AX288"/>
      <c r="AY288"/>
      <c r="BC288"/>
      <c r="BD288"/>
      <c r="BE288"/>
    </row>
    <row r="289" spans="8:57" ht="15.6">
      <c r="H289"/>
      <c r="I289"/>
      <c r="J289"/>
      <c r="K289"/>
      <c r="Z289" s="112"/>
      <c r="AA289"/>
      <c r="AP289"/>
      <c r="AT289"/>
      <c r="AU289"/>
      <c r="AV289"/>
      <c r="AW289"/>
      <c r="AX289"/>
      <c r="AY289"/>
      <c r="BC289"/>
      <c r="BD289"/>
      <c r="BE289"/>
    </row>
    <row r="290" spans="8:57" ht="15.6">
      <c r="H290"/>
      <c r="I290"/>
      <c r="J290"/>
      <c r="K290"/>
      <c r="Z290" s="112"/>
      <c r="AA290"/>
      <c r="AP290"/>
      <c r="AT290"/>
      <c r="AU290"/>
      <c r="AV290"/>
      <c r="AW290"/>
      <c r="AX290"/>
      <c r="AY290"/>
      <c r="BC290"/>
      <c r="BD290"/>
      <c r="BE290"/>
    </row>
    <row r="291" spans="8:57" ht="15.6">
      <c r="H291"/>
      <c r="I291"/>
      <c r="J291"/>
      <c r="K291"/>
      <c r="Z291" s="112"/>
      <c r="AA291"/>
      <c r="AP291"/>
      <c r="AT291"/>
      <c r="AU291"/>
      <c r="AV291"/>
      <c r="AW291"/>
      <c r="AX291"/>
      <c r="AY291"/>
      <c r="BC291"/>
      <c r="BD291"/>
      <c r="BE291"/>
    </row>
    <row r="292" spans="8:57" ht="15.6">
      <c r="H292"/>
      <c r="I292"/>
      <c r="J292"/>
      <c r="K292"/>
      <c r="Z292" s="112"/>
      <c r="AA292"/>
      <c r="AP292"/>
      <c r="AT292"/>
      <c r="AU292"/>
      <c r="AV292"/>
      <c r="AW292"/>
      <c r="AX292"/>
      <c r="AY292"/>
      <c r="BC292"/>
      <c r="BD292"/>
      <c r="BE292"/>
    </row>
    <row r="293" spans="8:57" ht="15.6">
      <c r="H293"/>
      <c r="I293"/>
      <c r="J293"/>
      <c r="K293"/>
      <c r="Z293" s="112"/>
      <c r="AA293"/>
      <c r="AP293"/>
      <c r="AT293"/>
      <c r="AU293"/>
      <c r="AV293"/>
      <c r="AW293"/>
      <c r="AX293"/>
      <c r="AY293"/>
      <c r="BC293"/>
      <c r="BD293"/>
      <c r="BE293"/>
    </row>
    <row r="294" spans="8:57" ht="15.6">
      <c r="H294"/>
      <c r="I294"/>
      <c r="J294"/>
      <c r="K294"/>
      <c r="Z294" s="112"/>
      <c r="AA294"/>
      <c r="AP294"/>
      <c r="AT294"/>
      <c r="AU294"/>
      <c r="AV294"/>
      <c r="AW294"/>
      <c r="AX294"/>
      <c r="AY294"/>
      <c r="BC294"/>
      <c r="BD294"/>
      <c r="BE294"/>
    </row>
    <row r="295" spans="8:57" ht="15.6">
      <c r="H295"/>
      <c r="I295"/>
      <c r="J295"/>
      <c r="K295"/>
      <c r="Z295" s="112"/>
      <c r="AA295"/>
      <c r="AP295"/>
      <c r="AT295"/>
      <c r="AU295"/>
      <c r="AV295"/>
      <c r="AW295"/>
      <c r="AX295"/>
      <c r="AY295"/>
      <c r="BC295"/>
      <c r="BD295"/>
      <c r="BE295"/>
    </row>
    <row r="296" spans="8:57" ht="15.6">
      <c r="H296"/>
      <c r="I296"/>
      <c r="J296"/>
      <c r="K296"/>
      <c r="Z296" s="112"/>
      <c r="AA296"/>
      <c r="AP296"/>
      <c r="AT296"/>
      <c r="AU296"/>
      <c r="AV296"/>
      <c r="AW296"/>
      <c r="AX296"/>
      <c r="AY296"/>
      <c r="BC296"/>
      <c r="BD296"/>
      <c r="BE296"/>
    </row>
    <row r="297" spans="8:57" ht="15.6">
      <c r="H297"/>
      <c r="I297"/>
      <c r="J297"/>
      <c r="K297"/>
      <c r="Z297" s="112"/>
      <c r="AA297"/>
      <c r="AP297"/>
      <c r="AT297"/>
      <c r="AU297"/>
      <c r="AV297"/>
      <c r="AW297"/>
      <c r="AX297"/>
      <c r="AY297"/>
      <c r="BC297"/>
      <c r="BD297"/>
      <c r="BE297"/>
    </row>
    <row r="298" spans="8:57" ht="15.6">
      <c r="H298"/>
      <c r="I298"/>
      <c r="J298"/>
      <c r="K298"/>
      <c r="Z298" s="112"/>
      <c r="AA298"/>
      <c r="AP298"/>
      <c r="AT298"/>
      <c r="AU298"/>
      <c r="AV298"/>
      <c r="AW298"/>
      <c r="AX298"/>
      <c r="AY298"/>
      <c r="BC298"/>
      <c r="BD298"/>
      <c r="BE298"/>
    </row>
    <row r="299" spans="8:57" ht="15.6">
      <c r="H299"/>
      <c r="I299"/>
      <c r="J299"/>
      <c r="K299"/>
      <c r="Z299" s="112"/>
      <c r="AA299"/>
      <c r="AP299"/>
      <c r="AT299"/>
      <c r="AU299"/>
      <c r="AV299"/>
      <c r="AW299"/>
      <c r="AX299"/>
      <c r="AY299"/>
      <c r="BC299"/>
      <c r="BD299"/>
      <c r="BE299"/>
    </row>
    <row r="300" spans="8:57" ht="15.6">
      <c r="H300"/>
      <c r="I300"/>
      <c r="J300"/>
      <c r="K300"/>
      <c r="Z300" s="112"/>
      <c r="AA300"/>
      <c r="AP300"/>
      <c r="AT300"/>
      <c r="AU300"/>
      <c r="AV300"/>
      <c r="AW300"/>
      <c r="AX300"/>
      <c r="AY300"/>
      <c r="BC300"/>
      <c r="BD300"/>
      <c r="BE300"/>
    </row>
    <row r="301" spans="8:57" ht="15.6">
      <c r="H301"/>
      <c r="I301"/>
      <c r="J301"/>
      <c r="K301"/>
      <c r="Z301" s="112"/>
      <c r="AA301"/>
      <c r="AP301"/>
      <c r="AT301"/>
      <c r="AU301"/>
      <c r="AV301"/>
      <c r="AW301"/>
      <c r="AX301"/>
      <c r="AY301"/>
      <c r="BC301"/>
      <c r="BD301"/>
      <c r="BE301"/>
    </row>
    <row r="302" spans="8:57" ht="15.6">
      <c r="H302"/>
      <c r="I302"/>
      <c r="J302"/>
      <c r="K302"/>
      <c r="Z302" s="112"/>
      <c r="AA302"/>
      <c r="AP302"/>
      <c r="AT302"/>
      <c r="AU302"/>
      <c r="AV302"/>
      <c r="AW302"/>
      <c r="AX302"/>
      <c r="AY302"/>
      <c r="BC302"/>
      <c r="BD302"/>
      <c r="BE302"/>
    </row>
    <row r="303" spans="8:57" ht="15.6">
      <c r="H303"/>
      <c r="I303"/>
      <c r="J303"/>
      <c r="K303"/>
      <c r="Z303" s="112"/>
      <c r="AA303"/>
      <c r="AP303"/>
      <c r="AT303"/>
      <c r="AU303"/>
      <c r="AV303"/>
      <c r="AW303"/>
      <c r="AX303"/>
      <c r="AY303"/>
      <c r="BC303"/>
      <c r="BD303"/>
      <c r="BE303"/>
    </row>
    <row r="304" spans="8:57" ht="15.6">
      <c r="H304"/>
      <c r="I304"/>
      <c r="J304"/>
      <c r="K304"/>
      <c r="Z304" s="112"/>
      <c r="AA304"/>
      <c r="AP304"/>
      <c r="AT304"/>
      <c r="AU304"/>
      <c r="AV304"/>
      <c r="AW304"/>
      <c r="AX304"/>
      <c r="AY304"/>
      <c r="BC304"/>
      <c r="BD304"/>
      <c r="BE304"/>
    </row>
    <row r="305" spans="8:57" ht="15.6">
      <c r="H305"/>
      <c r="I305"/>
      <c r="J305"/>
      <c r="K305"/>
      <c r="Z305" s="112"/>
      <c r="AA305"/>
      <c r="AP305"/>
      <c r="AT305"/>
      <c r="AU305"/>
      <c r="AV305"/>
      <c r="AW305"/>
      <c r="AX305"/>
      <c r="AY305"/>
      <c r="BC305"/>
      <c r="BD305"/>
      <c r="BE305"/>
    </row>
    <row r="306" spans="8:57" ht="15.6">
      <c r="H306"/>
      <c r="I306"/>
      <c r="J306"/>
      <c r="K306"/>
      <c r="Z306" s="112"/>
      <c r="AA306"/>
      <c r="AP306"/>
      <c r="AT306"/>
      <c r="AU306"/>
      <c r="AV306"/>
      <c r="AW306"/>
      <c r="AX306"/>
      <c r="AY306"/>
      <c r="BC306"/>
      <c r="BD306"/>
      <c r="BE306"/>
    </row>
    <row r="307" spans="8:57" ht="15.6">
      <c r="H307"/>
      <c r="I307"/>
      <c r="J307"/>
      <c r="K307"/>
      <c r="Z307" s="112"/>
      <c r="AA307"/>
      <c r="AP307"/>
      <c r="AT307"/>
      <c r="AU307"/>
      <c r="AV307"/>
      <c r="AW307"/>
      <c r="AX307"/>
      <c r="AY307"/>
      <c r="BC307"/>
      <c r="BD307"/>
      <c r="BE307"/>
    </row>
    <row r="308" spans="8:57" ht="15.6">
      <c r="H308"/>
      <c r="I308"/>
      <c r="J308"/>
      <c r="K308"/>
      <c r="Z308" s="112"/>
      <c r="AA308"/>
      <c r="AP308"/>
      <c r="AT308"/>
      <c r="AU308"/>
      <c r="AV308"/>
      <c r="AW308"/>
      <c r="AX308"/>
      <c r="AY308"/>
      <c r="BC308"/>
      <c r="BD308"/>
      <c r="BE308"/>
    </row>
    <row r="309" spans="8:57" ht="15.6">
      <c r="H309"/>
      <c r="I309"/>
      <c r="J309"/>
      <c r="K309"/>
      <c r="Z309" s="112"/>
      <c r="AA309"/>
      <c r="AP309"/>
      <c r="AT309"/>
      <c r="AU309"/>
      <c r="AV309"/>
      <c r="AW309"/>
      <c r="AX309"/>
      <c r="AY309"/>
      <c r="BC309"/>
      <c r="BD309"/>
      <c r="BE309"/>
    </row>
    <row r="310" spans="8:57" ht="15.6">
      <c r="H310"/>
      <c r="I310"/>
      <c r="J310"/>
      <c r="K310"/>
      <c r="Z310" s="112"/>
      <c r="AA310"/>
      <c r="AP310"/>
      <c r="AT310"/>
      <c r="AU310"/>
      <c r="AV310"/>
      <c r="AW310"/>
      <c r="AX310"/>
      <c r="AY310"/>
      <c r="BC310"/>
      <c r="BD310"/>
      <c r="BE310"/>
    </row>
    <row r="311" spans="8:57" ht="15.6">
      <c r="H311"/>
      <c r="I311"/>
      <c r="J311"/>
      <c r="K311"/>
      <c r="Z311" s="112"/>
      <c r="AA311"/>
      <c r="AP311"/>
      <c r="AT311"/>
      <c r="AU311"/>
      <c r="AV311"/>
      <c r="AW311"/>
      <c r="AX311"/>
      <c r="AY311"/>
      <c r="BC311"/>
      <c r="BD311"/>
      <c r="BE311"/>
    </row>
    <row r="312" spans="8:57" ht="15.6">
      <c r="H312"/>
      <c r="I312"/>
      <c r="J312"/>
      <c r="K312"/>
      <c r="Z312" s="112"/>
      <c r="AA312"/>
      <c r="AP312"/>
      <c r="AT312"/>
      <c r="AU312"/>
      <c r="AV312"/>
      <c r="AW312"/>
      <c r="AX312"/>
      <c r="AY312"/>
      <c r="BC312"/>
      <c r="BD312"/>
      <c r="BE312"/>
    </row>
    <row r="313" spans="8:57" ht="15.6">
      <c r="H313"/>
      <c r="I313"/>
      <c r="J313"/>
      <c r="K313"/>
      <c r="Z313" s="112"/>
      <c r="AA313"/>
      <c r="AP313"/>
      <c r="AT313"/>
      <c r="AU313"/>
      <c r="AV313"/>
      <c r="AW313"/>
      <c r="AX313"/>
      <c r="AY313"/>
      <c r="BC313"/>
      <c r="BD313"/>
      <c r="BE313"/>
    </row>
    <row r="314" spans="8:57" ht="15.6">
      <c r="H314"/>
      <c r="I314"/>
      <c r="J314"/>
      <c r="K314"/>
      <c r="Z314" s="112"/>
      <c r="AA314"/>
      <c r="AP314"/>
      <c r="AT314"/>
      <c r="AU314"/>
      <c r="AV314"/>
      <c r="AW314"/>
      <c r="AX314"/>
      <c r="AY314"/>
      <c r="BC314"/>
      <c r="BD314"/>
      <c r="BE314"/>
    </row>
    <row r="315" spans="8:57" ht="15.6">
      <c r="H315"/>
      <c r="I315"/>
      <c r="J315"/>
      <c r="K315"/>
      <c r="Z315" s="112"/>
      <c r="AA315"/>
      <c r="AP315"/>
      <c r="AT315"/>
      <c r="AU315"/>
      <c r="AV315"/>
      <c r="AW315"/>
      <c r="AX315"/>
      <c r="AY315"/>
      <c r="BC315"/>
      <c r="BD315"/>
      <c r="BE315"/>
    </row>
    <row r="316" spans="8:57" ht="15.6">
      <c r="H316"/>
      <c r="I316"/>
      <c r="J316"/>
      <c r="K316"/>
      <c r="Z316" s="112"/>
      <c r="AA316"/>
      <c r="AP316"/>
      <c r="AT316"/>
      <c r="AU316"/>
      <c r="AV316"/>
      <c r="AW316"/>
      <c r="AX316"/>
      <c r="AY316"/>
      <c r="BC316"/>
      <c r="BD316"/>
      <c r="BE316"/>
    </row>
    <row r="317" spans="8:57" ht="15.6">
      <c r="H317"/>
      <c r="I317"/>
      <c r="J317"/>
      <c r="K317"/>
      <c r="Z317" s="112"/>
      <c r="AA317"/>
      <c r="AP317"/>
      <c r="AT317"/>
      <c r="AU317"/>
      <c r="AV317"/>
      <c r="AW317"/>
      <c r="AX317"/>
      <c r="AY317"/>
      <c r="BC317"/>
      <c r="BD317"/>
      <c r="BE317"/>
    </row>
    <row r="318" spans="8:57" ht="15.6">
      <c r="H318"/>
      <c r="I318"/>
      <c r="J318"/>
      <c r="K318"/>
      <c r="Z318" s="112"/>
      <c r="AA318"/>
      <c r="AP318"/>
      <c r="AT318"/>
      <c r="AU318"/>
      <c r="AV318"/>
      <c r="AW318"/>
      <c r="AX318"/>
      <c r="AY318"/>
      <c r="BC318"/>
      <c r="BD318"/>
      <c r="BE318"/>
    </row>
    <row r="319" spans="8:57" ht="15.6">
      <c r="H319"/>
      <c r="I319"/>
      <c r="J319"/>
      <c r="K319"/>
      <c r="Z319" s="112"/>
      <c r="AA319"/>
      <c r="AP319"/>
      <c r="AT319"/>
      <c r="AU319"/>
      <c r="AV319"/>
      <c r="AW319"/>
      <c r="AX319"/>
      <c r="AY319"/>
      <c r="BC319"/>
      <c r="BD319"/>
      <c r="BE319"/>
    </row>
    <row r="320" spans="8:57" ht="15.6">
      <c r="H320"/>
      <c r="I320"/>
      <c r="J320"/>
      <c r="K320"/>
      <c r="Z320" s="112"/>
      <c r="AA320"/>
      <c r="AP320"/>
      <c r="AT320"/>
      <c r="AU320"/>
      <c r="AV320"/>
      <c r="AW320"/>
      <c r="AX320"/>
      <c r="AY320"/>
      <c r="BC320"/>
      <c r="BD320"/>
      <c r="BE320"/>
    </row>
    <row r="321" spans="8:57" ht="15.6">
      <c r="H321"/>
      <c r="I321"/>
      <c r="J321"/>
      <c r="K321"/>
      <c r="Z321" s="112"/>
      <c r="AA321"/>
      <c r="AP321"/>
      <c r="AT321"/>
      <c r="AU321"/>
      <c r="AV321"/>
      <c r="AW321"/>
      <c r="AX321"/>
      <c r="AY321"/>
      <c r="BC321"/>
      <c r="BD321"/>
      <c r="BE321"/>
    </row>
    <row r="322" spans="8:57" ht="15.6">
      <c r="H322"/>
      <c r="I322"/>
      <c r="J322"/>
      <c r="K322"/>
      <c r="Z322" s="112"/>
      <c r="AA322"/>
      <c r="AP322"/>
      <c r="AT322"/>
      <c r="AU322"/>
      <c r="AV322"/>
      <c r="AW322"/>
      <c r="AX322"/>
      <c r="AY322"/>
      <c r="BC322"/>
      <c r="BD322"/>
      <c r="BE322"/>
    </row>
    <row r="323" spans="8:57" ht="15.6">
      <c r="H323"/>
      <c r="I323"/>
      <c r="J323"/>
      <c r="K323"/>
      <c r="Z323" s="112"/>
      <c r="AA323"/>
      <c r="AP323"/>
      <c r="AT323"/>
      <c r="AU323"/>
      <c r="AV323"/>
      <c r="AW323"/>
      <c r="AX323"/>
      <c r="AY323"/>
      <c r="BC323"/>
      <c r="BD323"/>
      <c r="BE323"/>
    </row>
    <row r="324" spans="8:57" ht="15.6">
      <c r="H324"/>
      <c r="I324"/>
      <c r="J324"/>
      <c r="K324"/>
      <c r="Z324" s="112"/>
      <c r="AA324"/>
      <c r="AP324"/>
      <c r="AT324"/>
      <c r="AU324"/>
      <c r="AV324"/>
      <c r="AW324"/>
      <c r="AX324"/>
      <c r="AY324"/>
      <c r="BC324"/>
      <c r="BD324"/>
      <c r="BE324"/>
    </row>
    <row r="325" spans="8:57" ht="15.6">
      <c r="H325"/>
      <c r="I325"/>
      <c r="J325"/>
      <c r="K325"/>
      <c r="Z325" s="112"/>
      <c r="AA325"/>
      <c r="AP325"/>
      <c r="AT325"/>
      <c r="AU325"/>
      <c r="AV325"/>
      <c r="AW325"/>
      <c r="AX325"/>
      <c r="AY325"/>
      <c r="BC325"/>
      <c r="BD325"/>
      <c r="BE325"/>
    </row>
    <row r="326" spans="8:57" ht="15.6">
      <c r="H326"/>
      <c r="I326"/>
      <c r="J326"/>
      <c r="K326"/>
      <c r="Z326" s="112"/>
      <c r="AA326"/>
      <c r="AP326"/>
      <c r="AT326"/>
      <c r="AU326"/>
      <c r="AV326"/>
      <c r="AW326"/>
      <c r="AX326"/>
      <c r="AY326"/>
      <c r="BC326"/>
      <c r="BD326"/>
      <c r="BE326"/>
    </row>
    <row r="327" spans="8:57" ht="15.6">
      <c r="H327"/>
      <c r="I327"/>
      <c r="J327"/>
      <c r="K327"/>
      <c r="Z327" s="112"/>
      <c r="AA327"/>
      <c r="AP327"/>
      <c r="AT327"/>
      <c r="AU327"/>
      <c r="AV327"/>
      <c r="AW327"/>
      <c r="AX327"/>
      <c r="AY327"/>
      <c r="BC327"/>
      <c r="BD327"/>
      <c r="BE327"/>
    </row>
    <row r="328" spans="8:57" ht="15.6">
      <c r="H328"/>
      <c r="I328"/>
      <c r="J328"/>
      <c r="K328"/>
      <c r="Z328" s="112"/>
      <c r="AA328"/>
      <c r="AP328"/>
      <c r="AT328"/>
      <c r="AU328"/>
      <c r="AV328"/>
      <c r="AW328"/>
      <c r="AX328"/>
      <c r="AY328"/>
      <c r="BC328"/>
      <c r="BD328"/>
      <c r="BE328"/>
    </row>
    <row r="329" spans="8:57" ht="15.6">
      <c r="H329"/>
      <c r="I329"/>
      <c r="J329"/>
      <c r="K329"/>
      <c r="Z329" s="112"/>
      <c r="AA329"/>
      <c r="AP329"/>
      <c r="AT329"/>
      <c r="AU329"/>
      <c r="AV329"/>
      <c r="AW329"/>
      <c r="AX329"/>
      <c r="AY329"/>
      <c r="BC329"/>
      <c r="BD329"/>
      <c r="BE329"/>
    </row>
    <row r="330" spans="8:57" ht="15.6">
      <c r="H330"/>
      <c r="I330"/>
      <c r="J330"/>
      <c r="K330"/>
      <c r="Z330" s="112"/>
      <c r="AA330"/>
      <c r="AP330"/>
      <c r="AT330"/>
      <c r="AU330"/>
      <c r="AV330"/>
      <c r="AW330"/>
      <c r="AX330"/>
      <c r="AY330"/>
      <c r="BC330"/>
      <c r="BD330"/>
      <c r="BE330"/>
    </row>
    <row r="331" spans="8:57" ht="15.6">
      <c r="H331"/>
      <c r="I331"/>
      <c r="J331"/>
      <c r="K331"/>
      <c r="Z331" s="112"/>
      <c r="AA331"/>
      <c r="AP331"/>
      <c r="AT331"/>
      <c r="AU331"/>
      <c r="AV331"/>
      <c r="AW331"/>
      <c r="AX331"/>
      <c r="AY331"/>
      <c r="BC331"/>
      <c r="BD331"/>
      <c r="BE331"/>
    </row>
    <row r="332" spans="8:57" ht="15.6">
      <c r="H332"/>
      <c r="I332"/>
      <c r="J332"/>
      <c r="K332"/>
      <c r="Z332" s="112"/>
      <c r="AA332"/>
      <c r="AP332"/>
      <c r="AT332"/>
      <c r="AU332"/>
      <c r="AV332"/>
      <c r="AW332"/>
      <c r="AX332"/>
      <c r="AY332"/>
      <c r="BC332"/>
      <c r="BD332"/>
      <c r="BE332"/>
    </row>
    <row r="333" spans="8:57" ht="15.6">
      <c r="H333"/>
      <c r="I333"/>
      <c r="J333"/>
      <c r="K333"/>
      <c r="Z333" s="112"/>
      <c r="AA333"/>
      <c r="AP333"/>
      <c r="AT333"/>
      <c r="AU333"/>
      <c r="AV333"/>
      <c r="AW333"/>
      <c r="AX333"/>
      <c r="AY333"/>
      <c r="BC333"/>
      <c r="BD333"/>
      <c r="BE333"/>
    </row>
    <row r="334" spans="8:57" ht="15.6">
      <c r="H334"/>
      <c r="I334"/>
      <c r="J334"/>
      <c r="K334"/>
      <c r="Z334" s="112"/>
      <c r="AA334"/>
      <c r="AP334"/>
      <c r="AT334"/>
      <c r="AU334"/>
      <c r="AV334"/>
      <c r="AW334"/>
      <c r="AX334"/>
      <c r="AY334"/>
      <c r="BC334"/>
      <c r="BD334"/>
      <c r="BE334"/>
    </row>
    <row r="335" spans="8:57" ht="15.6">
      <c r="H335"/>
      <c r="I335"/>
      <c r="J335"/>
      <c r="K335"/>
      <c r="Z335" s="112"/>
      <c r="AA335"/>
      <c r="AP335"/>
      <c r="AT335"/>
      <c r="AU335"/>
      <c r="AV335"/>
      <c r="AW335"/>
      <c r="AX335"/>
      <c r="AY335"/>
      <c r="BC335"/>
      <c r="BD335"/>
      <c r="BE335"/>
    </row>
    <row r="336" spans="8:57" ht="15.6">
      <c r="H336"/>
      <c r="I336"/>
      <c r="J336"/>
      <c r="K336"/>
      <c r="Z336" s="112"/>
      <c r="AA336"/>
      <c r="AP336"/>
      <c r="AT336"/>
      <c r="AU336"/>
      <c r="AV336"/>
      <c r="AW336"/>
      <c r="AX336"/>
      <c r="AY336"/>
      <c r="BC336"/>
      <c r="BD336"/>
      <c r="BE336"/>
    </row>
    <row r="337" spans="8:57" ht="15.6">
      <c r="H337"/>
      <c r="I337"/>
      <c r="J337"/>
      <c r="K337"/>
      <c r="Z337" s="112"/>
      <c r="AA337"/>
      <c r="AP337"/>
      <c r="AT337"/>
      <c r="AU337"/>
      <c r="AV337"/>
      <c r="AW337"/>
      <c r="AX337"/>
      <c r="AY337"/>
      <c r="BC337"/>
      <c r="BD337"/>
      <c r="BE337"/>
    </row>
    <row r="338" spans="8:57" ht="15.6">
      <c r="H338"/>
      <c r="I338"/>
      <c r="J338"/>
      <c r="K338"/>
      <c r="Z338" s="112"/>
      <c r="AA338"/>
      <c r="AP338"/>
      <c r="AT338"/>
      <c r="AU338"/>
      <c r="AV338"/>
      <c r="AW338"/>
      <c r="AX338"/>
      <c r="AY338"/>
      <c r="BC338"/>
      <c r="BD338"/>
      <c r="BE338"/>
    </row>
    <row r="339" spans="8:57" ht="15.6">
      <c r="H339"/>
      <c r="I339"/>
      <c r="J339"/>
      <c r="K339"/>
      <c r="Z339" s="112"/>
      <c r="AA339"/>
      <c r="AP339"/>
      <c r="AT339"/>
      <c r="AU339"/>
      <c r="AV339"/>
      <c r="AW339"/>
      <c r="AX339"/>
      <c r="AY339"/>
      <c r="BC339"/>
      <c r="BD339"/>
      <c r="BE339"/>
    </row>
    <row r="340" spans="8:57" ht="15.6">
      <c r="H340"/>
      <c r="I340"/>
      <c r="J340"/>
      <c r="K340"/>
      <c r="Z340" s="112"/>
      <c r="AA340"/>
      <c r="AP340"/>
      <c r="AT340"/>
      <c r="AU340"/>
      <c r="AV340"/>
      <c r="AW340"/>
      <c r="AX340"/>
      <c r="AY340"/>
      <c r="BC340"/>
      <c r="BD340"/>
      <c r="BE340"/>
    </row>
    <row r="341" spans="8:57" ht="15.6">
      <c r="H341"/>
      <c r="I341"/>
      <c r="J341"/>
      <c r="K341"/>
      <c r="Z341" s="112"/>
      <c r="AA341"/>
      <c r="AP341"/>
      <c r="AT341"/>
      <c r="AU341"/>
      <c r="AV341"/>
      <c r="AW341"/>
      <c r="AX341"/>
      <c r="AY341"/>
      <c r="BC341"/>
      <c r="BD341"/>
      <c r="BE341"/>
    </row>
    <row r="342" spans="8:57" ht="15.6">
      <c r="H342"/>
      <c r="I342"/>
      <c r="J342"/>
      <c r="K342"/>
      <c r="Z342" s="112"/>
      <c r="AA342"/>
      <c r="AP342"/>
      <c r="AT342"/>
      <c r="AU342"/>
      <c r="AV342"/>
      <c r="AW342"/>
      <c r="AX342"/>
      <c r="AY342"/>
      <c r="BC342"/>
      <c r="BD342"/>
      <c r="BE342"/>
    </row>
    <row r="343" spans="8:57" ht="15.6">
      <c r="H343"/>
      <c r="I343"/>
      <c r="J343"/>
      <c r="K343"/>
      <c r="Z343" s="112"/>
      <c r="AA343"/>
      <c r="AP343"/>
      <c r="AT343"/>
      <c r="AU343"/>
      <c r="AV343"/>
      <c r="AW343"/>
      <c r="AX343"/>
      <c r="AY343"/>
      <c r="BC343"/>
      <c r="BD343"/>
      <c r="BE343"/>
    </row>
    <row r="344" spans="8:57" ht="15.6">
      <c r="H344"/>
      <c r="I344"/>
      <c r="J344"/>
      <c r="K344"/>
      <c r="Z344" s="112"/>
      <c r="AA344"/>
      <c r="AP344"/>
      <c r="AT344"/>
      <c r="AU344"/>
      <c r="AV344"/>
      <c r="AW344"/>
      <c r="AX344"/>
      <c r="AY344"/>
      <c r="BC344"/>
      <c r="BD344"/>
      <c r="BE344"/>
    </row>
    <row r="345" spans="8:57" ht="15.6">
      <c r="H345"/>
      <c r="I345"/>
      <c r="J345"/>
      <c r="K345"/>
      <c r="Z345" s="112"/>
      <c r="AA345"/>
      <c r="AP345"/>
      <c r="AT345"/>
      <c r="AU345"/>
      <c r="AV345"/>
      <c r="AW345"/>
      <c r="AX345"/>
      <c r="AY345"/>
      <c r="BC345"/>
      <c r="BD345"/>
      <c r="BE345"/>
    </row>
    <row r="346" spans="8:57" ht="15.6">
      <c r="H346"/>
      <c r="I346"/>
      <c r="J346"/>
      <c r="K346"/>
      <c r="Z346" s="112"/>
      <c r="AA346"/>
      <c r="AP346"/>
      <c r="AT346"/>
      <c r="AU346"/>
      <c r="AV346"/>
      <c r="AW346"/>
      <c r="AX346"/>
      <c r="AY346"/>
      <c r="BC346"/>
      <c r="BD346"/>
      <c r="BE346"/>
    </row>
    <row r="347" spans="8:57" ht="15.6">
      <c r="H347"/>
      <c r="I347"/>
      <c r="J347"/>
      <c r="K347"/>
      <c r="Z347" s="112"/>
      <c r="AA347"/>
      <c r="AP347"/>
      <c r="AT347"/>
      <c r="AU347"/>
      <c r="AV347"/>
      <c r="AW347"/>
      <c r="AX347"/>
      <c r="AY347"/>
      <c r="BC347"/>
      <c r="BD347"/>
      <c r="BE347"/>
    </row>
    <row r="348" spans="8:57" ht="15.6">
      <c r="H348"/>
      <c r="I348"/>
      <c r="J348"/>
      <c r="K348"/>
      <c r="Z348" s="112"/>
      <c r="AA348"/>
      <c r="AP348"/>
      <c r="AT348"/>
      <c r="AU348"/>
      <c r="AV348"/>
      <c r="AW348"/>
      <c r="AX348"/>
      <c r="AY348"/>
      <c r="BC348"/>
      <c r="BD348"/>
      <c r="BE348"/>
    </row>
    <row r="349" spans="8:57" ht="15.6">
      <c r="H349"/>
      <c r="I349"/>
      <c r="J349"/>
      <c r="K349"/>
      <c r="Z349" s="112"/>
      <c r="AA349"/>
      <c r="AP349"/>
      <c r="AT349"/>
      <c r="AU349"/>
      <c r="AV349"/>
      <c r="AW349"/>
      <c r="AX349"/>
      <c r="AY349"/>
      <c r="BC349"/>
      <c r="BD349"/>
      <c r="BE349"/>
    </row>
    <row r="350" spans="8:57" ht="15.6">
      <c r="H350"/>
      <c r="I350"/>
      <c r="J350"/>
      <c r="K350"/>
      <c r="Z350" s="112"/>
      <c r="AA350"/>
      <c r="AP350"/>
      <c r="AT350"/>
      <c r="AU350"/>
      <c r="AV350"/>
      <c r="AW350"/>
      <c r="AX350"/>
      <c r="AY350"/>
      <c r="BC350"/>
      <c r="BD350"/>
      <c r="BE350"/>
    </row>
    <row r="351" spans="8:57" ht="15.6">
      <c r="H351"/>
      <c r="I351"/>
      <c r="J351"/>
      <c r="K351"/>
      <c r="Z351" s="112"/>
      <c r="AA351"/>
      <c r="AP351"/>
      <c r="AT351"/>
      <c r="AU351"/>
      <c r="AV351"/>
      <c r="AW351"/>
      <c r="AX351"/>
      <c r="AY351"/>
      <c r="BC351"/>
      <c r="BD351"/>
      <c r="BE351"/>
    </row>
    <row r="352" spans="8:57" ht="15.6">
      <c r="H352"/>
      <c r="I352"/>
      <c r="J352"/>
      <c r="K352"/>
      <c r="Z352" s="112"/>
      <c r="AA352"/>
      <c r="AP352"/>
      <c r="AT352"/>
      <c r="AU352"/>
      <c r="AV352"/>
      <c r="AW352"/>
      <c r="AX352"/>
      <c r="AY352"/>
      <c r="BC352"/>
      <c r="BD352"/>
      <c r="BE352"/>
    </row>
    <row r="353" spans="8:57" ht="15.6">
      <c r="H353"/>
      <c r="I353"/>
      <c r="J353"/>
      <c r="K353"/>
      <c r="Z353" s="112"/>
      <c r="AA353"/>
      <c r="AP353"/>
      <c r="AT353"/>
      <c r="AU353"/>
      <c r="AV353"/>
      <c r="AW353"/>
      <c r="AX353"/>
      <c r="AY353"/>
      <c r="BC353"/>
      <c r="BD353"/>
      <c r="BE353"/>
    </row>
    <row r="354" spans="8:57" ht="15.6">
      <c r="H354"/>
      <c r="I354"/>
      <c r="J354"/>
      <c r="K354"/>
      <c r="Z354" s="112"/>
      <c r="AA354"/>
      <c r="AP354"/>
      <c r="AT354"/>
      <c r="AU354"/>
      <c r="AV354"/>
      <c r="AW354"/>
      <c r="AX354"/>
      <c r="AY354"/>
      <c r="BC354"/>
      <c r="BD354"/>
      <c r="BE354"/>
    </row>
    <row r="355" spans="8:57" ht="15.6">
      <c r="H355"/>
      <c r="I355"/>
      <c r="J355"/>
      <c r="K355"/>
      <c r="Z355" s="112"/>
      <c r="AA355"/>
      <c r="AP355"/>
      <c r="AT355"/>
      <c r="AU355"/>
      <c r="AV355"/>
      <c r="AW355"/>
      <c r="AX355"/>
      <c r="AY355"/>
      <c r="BC355"/>
      <c r="BD355"/>
      <c r="BE355"/>
    </row>
    <row r="356" spans="8:57" ht="15.6">
      <c r="H356"/>
      <c r="I356"/>
      <c r="J356"/>
      <c r="K356"/>
      <c r="Z356" s="112"/>
      <c r="AA356"/>
      <c r="AP356"/>
      <c r="AT356"/>
      <c r="AU356"/>
      <c r="AV356"/>
      <c r="AW356"/>
      <c r="AX356"/>
      <c r="AY356"/>
      <c r="BC356"/>
      <c r="BD356"/>
      <c r="BE356"/>
    </row>
    <row r="357" spans="8:57" ht="15.6">
      <c r="H357"/>
      <c r="I357"/>
      <c r="J357"/>
      <c r="K357"/>
      <c r="Z357" s="112"/>
      <c r="AA357"/>
      <c r="AP357"/>
      <c r="AT357"/>
      <c r="AU357"/>
      <c r="AV357"/>
      <c r="AW357"/>
      <c r="AX357"/>
      <c r="AY357"/>
      <c r="BC357"/>
      <c r="BD357"/>
      <c r="BE357"/>
    </row>
    <row r="358" spans="8:57" ht="15.6">
      <c r="H358"/>
      <c r="I358"/>
      <c r="J358"/>
      <c r="K358"/>
      <c r="Z358" s="112"/>
      <c r="AA358"/>
      <c r="AP358"/>
      <c r="AT358"/>
      <c r="AU358"/>
      <c r="AV358"/>
      <c r="AW358"/>
      <c r="AX358"/>
      <c r="AY358"/>
      <c r="BC358"/>
      <c r="BD358"/>
      <c r="BE358"/>
    </row>
    <row r="359" spans="8:57" ht="15.6">
      <c r="H359"/>
      <c r="I359"/>
      <c r="J359"/>
      <c r="K359"/>
      <c r="Z359" s="112"/>
      <c r="AA359"/>
      <c r="AP359"/>
      <c r="AT359"/>
      <c r="AU359"/>
      <c r="AV359"/>
      <c r="AW359"/>
      <c r="AX359"/>
      <c r="AY359"/>
      <c r="BC359"/>
      <c r="BD359"/>
      <c r="BE359"/>
    </row>
    <row r="360" spans="8:57" ht="15.6">
      <c r="H360"/>
      <c r="I360"/>
      <c r="J360"/>
      <c r="K360"/>
      <c r="Z360" s="112"/>
      <c r="AA360"/>
      <c r="AP360"/>
      <c r="AT360"/>
      <c r="AU360"/>
      <c r="AV360"/>
      <c r="AW360"/>
      <c r="AX360"/>
      <c r="AY360"/>
      <c r="BC360"/>
      <c r="BD360"/>
      <c r="BE360"/>
    </row>
    <row r="361" spans="8:57" ht="15.6">
      <c r="H361"/>
      <c r="I361"/>
      <c r="J361"/>
      <c r="K361"/>
      <c r="Z361" s="112"/>
      <c r="AA361"/>
      <c r="AP361"/>
      <c r="AT361"/>
      <c r="AU361"/>
      <c r="AV361"/>
      <c r="AW361"/>
      <c r="AX361"/>
      <c r="AY361"/>
      <c r="BC361"/>
      <c r="BD361"/>
      <c r="BE361"/>
    </row>
    <row r="362" spans="8:57" ht="15.6">
      <c r="H362"/>
      <c r="I362"/>
      <c r="J362"/>
      <c r="K362"/>
      <c r="Z362" s="112"/>
      <c r="AA362"/>
      <c r="AP362"/>
      <c r="AT362"/>
      <c r="AU362"/>
      <c r="AV362"/>
      <c r="AW362"/>
      <c r="AX362"/>
      <c r="AY362"/>
      <c r="BC362"/>
      <c r="BD362"/>
      <c r="BE362"/>
    </row>
    <row r="363" spans="8:57" ht="15.6">
      <c r="H363"/>
      <c r="I363"/>
      <c r="J363"/>
      <c r="K363"/>
      <c r="Z363" s="112"/>
      <c r="AA363"/>
      <c r="AP363"/>
      <c r="AT363"/>
      <c r="AU363"/>
      <c r="AV363"/>
      <c r="AW363"/>
      <c r="AX363"/>
      <c r="AY363"/>
      <c r="BC363"/>
      <c r="BD363"/>
      <c r="BE363"/>
    </row>
    <row r="364" spans="8:57" ht="15.6">
      <c r="H364"/>
      <c r="I364"/>
      <c r="J364"/>
      <c r="K364"/>
      <c r="Z364" s="112"/>
      <c r="AA364"/>
      <c r="AP364"/>
      <c r="AT364"/>
      <c r="AU364"/>
      <c r="AV364"/>
      <c r="AW364"/>
      <c r="AX364"/>
      <c r="AY364"/>
      <c r="BC364"/>
      <c r="BD364"/>
      <c r="BE364"/>
    </row>
    <row r="365" spans="8:57" ht="15.6">
      <c r="H365"/>
      <c r="I365"/>
      <c r="J365"/>
      <c r="K365"/>
      <c r="Z365" s="112"/>
      <c r="AA365"/>
      <c r="AP365"/>
      <c r="AT365"/>
      <c r="AU365"/>
      <c r="AV365"/>
      <c r="AW365"/>
      <c r="AX365"/>
      <c r="AY365"/>
      <c r="BC365"/>
      <c r="BD365"/>
      <c r="BE365"/>
    </row>
    <row r="366" spans="8:57" ht="15.6">
      <c r="H366"/>
      <c r="I366"/>
      <c r="J366"/>
      <c r="K366"/>
      <c r="Z366" s="112"/>
      <c r="AA366"/>
      <c r="AP366"/>
      <c r="AT366"/>
      <c r="AU366"/>
      <c r="AV366"/>
      <c r="AW366"/>
      <c r="AX366"/>
      <c r="AY366"/>
      <c r="BC366"/>
      <c r="BD366"/>
      <c r="BE366"/>
    </row>
    <row r="367" spans="8:57" ht="15.6">
      <c r="H367"/>
      <c r="I367"/>
      <c r="J367"/>
      <c r="K367"/>
      <c r="Z367" s="112"/>
      <c r="AA367"/>
      <c r="AP367"/>
      <c r="AT367"/>
      <c r="AU367"/>
      <c r="AV367"/>
      <c r="AW367"/>
      <c r="AX367"/>
      <c r="AY367"/>
      <c r="BC367"/>
      <c r="BD367"/>
      <c r="BE367"/>
    </row>
    <row r="368" spans="8:57" ht="15.6">
      <c r="H368"/>
      <c r="I368"/>
      <c r="J368"/>
      <c r="K368"/>
      <c r="Z368" s="112"/>
      <c r="AA368"/>
      <c r="AP368"/>
      <c r="AT368"/>
      <c r="AU368"/>
      <c r="AV368"/>
      <c r="AW368"/>
      <c r="AX368"/>
      <c r="AY368"/>
      <c r="BC368"/>
      <c r="BD368"/>
      <c r="BE368"/>
    </row>
    <row r="369" spans="8:57" ht="15.6">
      <c r="H369"/>
      <c r="I369"/>
      <c r="J369"/>
      <c r="K369"/>
      <c r="Z369" s="112"/>
      <c r="AA369"/>
      <c r="AP369"/>
      <c r="AT369"/>
      <c r="AU369"/>
      <c r="AV369"/>
      <c r="AW369"/>
      <c r="AX369"/>
      <c r="AY369"/>
      <c r="BC369"/>
      <c r="BD369"/>
      <c r="BE369"/>
    </row>
    <row r="370" spans="8:57" ht="15.6">
      <c r="H370"/>
      <c r="I370"/>
      <c r="J370"/>
      <c r="K370"/>
      <c r="Z370" s="112"/>
      <c r="AA370"/>
      <c r="AP370"/>
      <c r="AT370"/>
      <c r="AU370"/>
      <c r="AV370"/>
      <c r="AW370"/>
      <c r="AX370"/>
      <c r="AY370"/>
      <c r="BC370"/>
      <c r="BD370"/>
      <c r="BE370"/>
    </row>
    <row r="371" spans="8:57" ht="15.6">
      <c r="H371"/>
      <c r="I371"/>
      <c r="J371"/>
      <c r="K371"/>
      <c r="Z371" s="112"/>
      <c r="AA371"/>
      <c r="AP371"/>
      <c r="AT371"/>
      <c r="AU371"/>
      <c r="AV371"/>
      <c r="AW371"/>
      <c r="AX371"/>
      <c r="AY371"/>
      <c r="BC371"/>
      <c r="BD371"/>
      <c r="BE371"/>
    </row>
    <row r="372" spans="8:57" ht="15.6">
      <c r="H372"/>
      <c r="I372"/>
      <c r="J372"/>
      <c r="K372"/>
      <c r="Z372" s="112"/>
      <c r="AA372"/>
      <c r="AP372"/>
      <c r="AT372"/>
      <c r="AU372"/>
      <c r="AV372"/>
      <c r="AW372"/>
      <c r="AX372"/>
      <c r="AY372"/>
      <c r="BC372"/>
      <c r="BD372"/>
      <c r="BE372"/>
    </row>
    <row r="373" spans="8:57" ht="15.6">
      <c r="H373"/>
      <c r="I373"/>
      <c r="J373"/>
      <c r="K373"/>
      <c r="Z373" s="112"/>
      <c r="AA373"/>
      <c r="AP373"/>
      <c r="AT373"/>
      <c r="AU373"/>
      <c r="AV373"/>
      <c r="AW373"/>
      <c r="AX373"/>
      <c r="AY373"/>
      <c r="BC373"/>
      <c r="BD373"/>
      <c r="BE373"/>
    </row>
    <row r="374" spans="8:57" ht="15.6">
      <c r="H374"/>
      <c r="I374"/>
      <c r="J374"/>
      <c r="K374"/>
      <c r="Z374" s="112"/>
      <c r="AA374"/>
      <c r="AP374"/>
      <c r="AT374"/>
      <c r="AU374"/>
      <c r="AV374"/>
      <c r="AW374"/>
      <c r="AX374"/>
      <c r="AY374"/>
      <c r="BC374"/>
      <c r="BD374"/>
      <c r="BE374"/>
    </row>
    <row r="375" spans="8:57" ht="15.6">
      <c r="H375"/>
      <c r="I375"/>
      <c r="J375"/>
      <c r="K375"/>
      <c r="Z375" s="112"/>
      <c r="AA375"/>
      <c r="AP375"/>
      <c r="AT375"/>
      <c r="AU375"/>
      <c r="AV375"/>
      <c r="AW375"/>
      <c r="AX375"/>
      <c r="AY375"/>
      <c r="BC375"/>
      <c r="BD375"/>
      <c r="BE375"/>
    </row>
    <row r="376" spans="8:57" ht="15.6">
      <c r="H376"/>
      <c r="I376"/>
      <c r="J376"/>
      <c r="K376"/>
      <c r="Z376" s="112"/>
      <c r="AA376"/>
      <c r="AP376"/>
      <c r="AT376"/>
      <c r="AU376"/>
      <c r="AV376"/>
      <c r="AW376"/>
      <c r="AX376"/>
      <c r="AY376"/>
      <c r="BC376"/>
      <c r="BD376"/>
      <c r="BE376"/>
    </row>
    <row r="377" spans="8:57" ht="15.6">
      <c r="H377"/>
      <c r="I377"/>
      <c r="J377"/>
      <c r="K377"/>
      <c r="Z377" s="112"/>
      <c r="AA377"/>
      <c r="AP377"/>
      <c r="AT377"/>
      <c r="AU377"/>
      <c r="AV377"/>
      <c r="AW377"/>
      <c r="AX377"/>
      <c r="AY377"/>
      <c r="BC377"/>
      <c r="BD377"/>
      <c r="BE377"/>
    </row>
    <row r="378" spans="8:57" ht="15.6">
      <c r="H378"/>
      <c r="I378"/>
      <c r="J378"/>
      <c r="K378"/>
      <c r="Z378" s="112"/>
      <c r="AA378"/>
      <c r="AP378"/>
      <c r="AT378"/>
      <c r="AU378"/>
      <c r="AV378"/>
      <c r="AW378"/>
      <c r="AX378"/>
      <c r="AY378"/>
      <c r="BC378"/>
      <c r="BD378"/>
      <c r="BE378"/>
    </row>
    <row r="379" spans="8:57" ht="15.6">
      <c r="H379"/>
      <c r="I379"/>
      <c r="J379"/>
      <c r="K379"/>
      <c r="Z379" s="112"/>
      <c r="AA379"/>
      <c r="AP379"/>
      <c r="AT379"/>
      <c r="AU379"/>
      <c r="AV379"/>
      <c r="AW379"/>
      <c r="AX379"/>
      <c r="AY379"/>
      <c r="BC379"/>
      <c r="BD379"/>
      <c r="BE379"/>
    </row>
    <row r="380" spans="8:57" ht="15.6">
      <c r="H380"/>
      <c r="I380"/>
      <c r="J380"/>
      <c r="K380"/>
      <c r="Z380" s="112"/>
      <c r="AA380"/>
      <c r="AP380"/>
      <c r="AT380"/>
      <c r="AU380"/>
      <c r="AV380"/>
      <c r="AW380"/>
      <c r="AX380"/>
      <c r="AY380"/>
      <c r="BC380"/>
      <c r="BD380"/>
      <c r="BE380"/>
    </row>
    <row r="381" spans="8:57" ht="15.6">
      <c r="H381"/>
      <c r="I381"/>
      <c r="J381"/>
      <c r="K381"/>
      <c r="Z381" s="112"/>
      <c r="AA381"/>
      <c r="AP381"/>
      <c r="AT381"/>
      <c r="AU381"/>
      <c r="AV381"/>
      <c r="AW381"/>
      <c r="AX381"/>
      <c r="AY381"/>
      <c r="BC381"/>
      <c r="BD381"/>
      <c r="BE381"/>
    </row>
    <row r="382" spans="8:57" ht="15.6">
      <c r="H382"/>
      <c r="I382"/>
      <c r="J382"/>
      <c r="K382"/>
      <c r="Z382" s="112"/>
      <c r="AA382"/>
      <c r="AP382"/>
      <c r="AT382"/>
      <c r="AU382"/>
      <c r="AV382"/>
      <c r="AW382"/>
      <c r="AX382"/>
      <c r="AY382"/>
      <c r="BC382"/>
      <c r="BD382"/>
      <c r="BE382"/>
    </row>
    <row r="383" spans="8:57" ht="15.6">
      <c r="H383"/>
      <c r="I383"/>
      <c r="J383"/>
      <c r="K383"/>
      <c r="Z383" s="112"/>
      <c r="AA383"/>
      <c r="AP383"/>
      <c r="AT383"/>
      <c r="AU383"/>
      <c r="AV383"/>
      <c r="AW383"/>
      <c r="AX383"/>
      <c r="AY383"/>
      <c r="BC383"/>
      <c r="BD383"/>
      <c r="BE383"/>
    </row>
    <row r="384" spans="8:57" ht="15.6">
      <c r="H384"/>
      <c r="I384"/>
      <c r="J384"/>
      <c r="K384"/>
      <c r="Z384" s="112"/>
      <c r="AA384"/>
      <c r="AP384"/>
      <c r="AT384"/>
      <c r="AU384"/>
      <c r="AV384"/>
      <c r="AW384"/>
      <c r="AX384"/>
      <c r="AY384"/>
      <c r="BC384"/>
      <c r="BD384"/>
      <c r="BE384"/>
    </row>
    <row r="385" spans="8:57" ht="15.6">
      <c r="H385"/>
      <c r="I385"/>
      <c r="J385"/>
      <c r="K385"/>
      <c r="Z385" s="112"/>
      <c r="AA385"/>
      <c r="AP385"/>
      <c r="AT385"/>
      <c r="AU385"/>
      <c r="AV385"/>
      <c r="AW385"/>
      <c r="AX385"/>
      <c r="AY385"/>
      <c r="BC385"/>
      <c r="BD385"/>
      <c r="BE385"/>
    </row>
    <row r="386" spans="8:57" ht="15.6">
      <c r="H386"/>
      <c r="I386"/>
      <c r="J386"/>
      <c r="K386"/>
      <c r="Z386" s="112"/>
      <c r="AA386"/>
      <c r="AP386"/>
      <c r="AT386"/>
      <c r="AU386"/>
      <c r="AV386"/>
      <c r="AW386"/>
      <c r="AX386"/>
      <c r="AY386"/>
      <c r="BC386"/>
      <c r="BD386"/>
      <c r="BE386"/>
    </row>
    <row r="387" spans="8:57" ht="15.6">
      <c r="H387"/>
      <c r="I387"/>
      <c r="J387"/>
      <c r="K387"/>
      <c r="Z387" s="112"/>
      <c r="AA387"/>
      <c r="AP387"/>
      <c r="AT387"/>
      <c r="AU387"/>
      <c r="AV387"/>
      <c r="AW387"/>
      <c r="AX387"/>
      <c r="AY387"/>
      <c r="BC387"/>
      <c r="BD387"/>
      <c r="BE387"/>
    </row>
    <row r="388" spans="8:57" ht="15.6">
      <c r="H388"/>
      <c r="I388"/>
      <c r="J388"/>
      <c r="K388"/>
      <c r="Z388" s="112"/>
      <c r="AA388"/>
      <c r="AP388"/>
      <c r="AT388"/>
      <c r="AU388"/>
      <c r="AV388"/>
      <c r="AW388"/>
      <c r="AX388"/>
      <c r="AY388"/>
      <c r="BC388"/>
      <c r="BD388"/>
      <c r="BE388"/>
    </row>
    <row r="389" spans="8:57" ht="15.6">
      <c r="H389"/>
      <c r="I389"/>
      <c r="J389"/>
      <c r="K389"/>
      <c r="Z389" s="112"/>
      <c r="AA389"/>
      <c r="AP389"/>
      <c r="AT389"/>
      <c r="AU389"/>
      <c r="AV389"/>
      <c r="AW389"/>
      <c r="AX389"/>
      <c r="AY389"/>
      <c r="BC389"/>
      <c r="BD389"/>
      <c r="BE389"/>
    </row>
    <row r="390" spans="8:57" ht="15.6">
      <c r="H390"/>
      <c r="I390"/>
      <c r="J390"/>
      <c r="K390"/>
      <c r="Z390" s="112"/>
      <c r="AA390"/>
      <c r="AP390"/>
      <c r="AT390"/>
      <c r="AU390"/>
      <c r="AV390"/>
      <c r="AW390"/>
      <c r="AX390"/>
      <c r="AY390"/>
      <c r="BC390"/>
      <c r="BD390"/>
      <c r="BE390"/>
    </row>
    <row r="391" spans="8:57" ht="15.6">
      <c r="H391"/>
      <c r="I391"/>
      <c r="J391"/>
      <c r="K391"/>
      <c r="Z391" s="112"/>
      <c r="AA391"/>
      <c r="AP391"/>
      <c r="AT391"/>
      <c r="AU391"/>
      <c r="AV391"/>
      <c r="AW391"/>
      <c r="AX391"/>
      <c r="AY391"/>
      <c r="BC391"/>
      <c r="BD391"/>
      <c r="BE391"/>
    </row>
    <row r="392" spans="8:57" ht="15.6">
      <c r="H392"/>
      <c r="I392"/>
      <c r="J392"/>
      <c r="K392"/>
      <c r="Z392" s="112"/>
      <c r="AA392"/>
      <c r="AP392"/>
      <c r="AT392"/>
      <c r="AU392"/>
      <c r="AV392"/>
      <c r="AW392"/>
      <c r="AX392"/>
      <c r="AY392"/>
      <c r="BC392"/>
      <c r="BD392"/>
      <c r="BE392"/>
    </row>
    <row r="393" spans="8:57" ht="15.6">
      <c r="H393"/>
      <c r="I393"/>
      <c r="J393"/>
      <c r="K393"/>
      <c r="Z393" s="112"/>
      <c r="AA393"/>
      <c r="AP393"/>
      <c r="AT393"/>
      <c r="AU393"/>
      <c r="AV393"/>
      <c r="AW393"/>
      <c r="AX393"/>
      <c r="AY393"/>
      <c r="BC393"/>
      <c r="BD393"/>
      <c r="BE393"/>
    </row>
    <row r="394" spans="8:57" ht="15.6">
      <c r="H394"/>
      <c r="I394"/>
      <c r="J394"/>
      <c r="K394"/>
      <c r="Z394" s="112"/>
      <c r="AA394"/>
      <c r="AP394"/>
      <c r="AT394"/>
      <c r="AU394"/>
      <c r="AV394"/>
      <c r="AW394"/>
      <c r="AX394"/>
      <c r="AY394"/>
      <c r="BC394"/>
      <c r="BD394"/>
      <c r="BE394"/>
    </row>
    <row r="395" spans="8:57" ht="15.6">
      <c r="H395"/>
      <c r="I395"/>
      <c r="J395"/>
      <c r="K395"/>
      <c r="Z395" s="112"/>
      <c r="AA395"/>
      <c r="AP395"/>
      <c r="AT395"/>
      <c r="AU395"/>
      <c r="AV395"/>
      <c r="AW395"/>
      <c r="AX395"/>
      <c r="AY395"/>
      <c r="BC395"/>
      <c r="BD395"/>
      <c r="BE395"/>
    </row>
    <row r="396" spans="8:57" ht="15.6">
      <c r="H396"/>
      <c r="I396"/>
      <c r="J396"/>
      <c r="K396"/>
      <c r="Z396" s="112"/>
      <c r="AA396"/>
      <c r="AP396"/>
      <c r="AT396"/>
      <c r="AU396"/>
      <c r="AV396"/>
      <c r="AW396"/>
      <c r="AX396"/>
      <c r="AY396"/>
      <c r="BC396"/>
      <c r="BD396"/>
      <c r="BE396"/>
    </row>
    <row r="397" spans="8:57" ht="15.6">
      <c r="H397"/>
      <c r="I397"/>
      <c r="J397"/>
      <c r="K397"/>
      <c r="Z397" s="112"/>
      <c r="AA397"/>
      <c r="AP397"/>
      <c r="AT397"/>
      <c r="AU397"/>
      <c r="AV397"/>
      <c r="AW397"/>
      <c r="AX397"/>
      <c r="AY397"/>
      <c r="BC397"/>
      <c r="BD397"/>
      <c r="BE397"/>
    </row>
    <row r="398" spans="8:57" ht="15.6">
      <c r="H398"/>
      <c r="I398"/>
      <c r="J398"/>
      <c r="K398"/>
      <c r="Z398" s="112"/>
      <c r="AA398"/>
      <c r="AP398"/>
      <c r="AT398"/>
      <c r="AU398"/>
      <c r="AV398"/>
      <c r="AW398"/>
      <c r="AX398"/>
      <c r="AY398"/>
      <c r="BC398"/>
      <c r="BD398"/>
      <c r="BE398"/>
    </row>
    <row r="399" spans="8:57">
      <c r="H399"/>
      <c r="I399"/>
      <c r="J399"/>
      <c r="K399"/>
      <c r="AA399"/>
      <c r="AP399"/>
      <c r="AT399"/>
      <c r="AU399"/>
      <c r="AV399"/>
      <c r="AW399"/>
      <c r="AX399"/>
      <c r="AY399"/>
      <c r="BC399"/>
      <c r="BD399"/>
      <c r="BE399"/>
    </row>
    <row r="400" spans="8:57">
      <c r="H400"/>
      <c r="I400"/>
      <c r="J400"/>
      <c r="K400"/>
      <c r="AA400"/>
      <c r="AP400"/>
      <c r="AT400"/>
      <c r="AU400"/>
      <c r="AV400"/>
      <c r="AW400"/>
      <c r="AX400"/>
      <c r="AY400"/>
      <c r="BC400"/>
      <c r="BD400"/>
      <c r="BE400"/>
    </row>
    <row r="401" spans="1:60">
      <c r="H401"/>
      <c r="I401"/>
      <c r="J401"/>
      <c r="K401"/>
      <c r="AA401"/>
      <c r="AP401"/>
      <c r="AT401"/>
      <c r="AU401"/>
      <c r="AV401"/>
      <c r="AW401"/>
      <c r="AX401"/>
      <c r="AY401"/>
      <c r="BC401"/>
      <c r="BD401"/>
      <c r="BE401"/>
    </row>
    <row r="402" spans="1:60">
      <c r="H402"/>
      <c r="I402"/>
      <c r="J402"/>
      <c r="K402"/>
      <c r="AA402"/>
      <c r="AP402"/>
      <c r="AT402"/>
      <c r="AU402"/>
      <c r="AV402"/>
      <c r="AW402"/>
      <c r="AX402"/>
      <c r="AY402"/>
      <c r="BC402"/>
      <c r="BD402"/>
      <c r="BE402"/>
    </row>
    <row r="403" spans="1:60">
      <c r="H403"/>
      <c r="I403"/>
      <c r="J403"/>
      <c r="K403"/>
      <c r="AA403"/>
      <c r="AP403"/>
      <c r="AT403"/>
      <c r="AU403"/>
      <c r="AV403"/>
      <c r="AW403"/>
      <c r="AX403"/>
      <c r="AY403"/>
      <c r="BC403"/>
      <c r="BD403"/>
      <c r="BE403"/>
    </row>
    <row r="404" spans="1:60">
      <c r="H404"/>
      <c r="I404"/>
      <c r="J404"/>
      <c r="K404"/>
      <c r="AA404"/>
      <c r="AP404"/>
      <c r="AT404"/>
      <c r="AU404"/>
      <c r="AV404"/>
      <c r="AW404"/>
      <c r="AX404"/>
      <c r="AY404"/>
      <c r="BC404"/>
      <c r="BD404"/>
      <c r="BE404"/>
    </row>
    <row r="405" spans="1:60">
      <c r="H405"/>
      <c r="I405"/>
      <c r="J405"/>
      <c r="K405"/>
      <c r="AA405"/>
      <c r="AP405"/>
      <c r="AT405"/>
      <c r="AU405"/>
      <c r="AV405"/>
      <c r="AW405"/>
      <c r="AX405"/>
      <c r="AY405"/>
      <c r="BC405"/>
      <c r="BD405"/>
      <c r="BE405"/>
    </row>
    <row r="406" spans="1:60">
      <c r="H406"/>
      <c r="I406"/>
      <c r="J406"/>
      <c r="K406"/>
      <c r="AA406"/>
      <c r="AP406"/>
      <c r="AT406"/>
      <c r="AU406"/>
      <c r="AV406"/>
      <c r="AW406"/>
      <c r="AX406"/>
      <c r="AY406"/>
      <c r="BC406"/>
      <c r="BD406"/>
      <c r="BE406"/>
    </row>
    <row r="407" spans="1:60">
      <c r="H407"/>
      <c r="I407"/>
      <c r="J407"/>
      <c r="K407"/>
      <c r="AA407"/>
      <c r="AP407"/>
      <c r="AT407"/>
      <c r="AU407"/>
      <c r="AV407"/>
      <c r="AW407"/>
      <c r="AX407"/>
      <c r="AY407"/>
      <c r="BC407"/>
      <c r="BD407"/>
      <c r="BE407"/>
    </row>
    <row r="408" spans="1:60">
      <c r="H408"/>
      <c r="I408"/>
      <c r="J408"/>
      <c r="K408"/>
      <c r="AA408"/>
      <c r="AP408"/>
      <c r="AT408"/>
      <c r="AU408"/>
      <c r="AV408"/>
      <c r="AW408"/>
      <c r="AX408"/>
      <c r="AY408"/>
      <c r="BC408"/>
      <c r="BD408"/>
      <c r="BE408"/>
    </row>
    <row r="409" spans="1:60">
      <c r="H409"/>
      <c r="I409"/>
      <c r="J409"/>
      <c r="K409"/>
      <c r="AA409"/>
      <c r="AP409"/>
      <c r="AT409"/>
      <c r="AU409"/>
      <c r="AV409"/>
      <c r="AW409"/>
      <c r="AX409"/>
      <c r="AY409"/>
      <c r="BC409"/>
      <c r="BD409"/>
      <c r="BE409"/>
    </row>
    <row r="410" spans="1:60">
      <c r="H410"/>
      <c r="I410"/>
      <c r="J410"/>
      <c r="K410"/>
      <c r="AA410"/>
      <c r="AP410"/>
      <c r="AT410"/>
      <c r="AU410"/>
      <c r="AV410"/>
      <c r="AW410"/>
      <c r="AX410"/>
      <c r="AY410"/>
      <c r="BC410"/>
      <c r="BD410"/>
      <c r="BE410"/>
    </row>
    <row r="411" spans="1:60">
      <c r="H411"/>
      <c r="I411"/>
      <c r="J411"/>
      <c r="K411"/>
      <c r="AA411"/>
      <c r="AP411"/>
      <c r="AT411"/>
      <c r="AU411"/>
      <c r="AV411"/>
      <c r="AW411"/>
      <c r="AX411"/>
      <c r="AY411"/>
      <c r="BC411"/>
      <c r="BD411"/>
      <c r="BE411"/>
    </row>
    <row r="412" spans="1:60">
      <c r="H412"/>
      <c r="I412"/>
      <c r="J412"/>
      <c r="K412"/>
      <c r="AA412"/>
      <c r="AP412"/>
      <c r="AT412"/>
      <c r="AU412"/>
      <c r="AV412"/>
      <c r="AW412"/>
      <c r="AX412"/>
      <c r="AY412"/>
      <c r="BC412"/>
      <c r="BD412"/>
      <c r="BE412"/>
    </row>
    <row r="413" spans="1:60">
      <c r="H413"/>
      <c r="I413"/>
      <c r="J413"/>
      <c r="K413"/>
      <c r="AA413"/>
      <c r="AP413"/>
      <c r="AT413"/>
      <c r="AU413"/>
      <c r="AV413"/>
      <c r="AW413"/>
      <c r="AX413"/>
      <c r="AY413"/>
      <c r="BC413"/>
      <c r="BD413"/>
      <c r="BE413"/>
    </row>
    <row r="414" spans="1:60">
      <c r="A414" s="26"/>
      <c r="B414" s="26"/>
      <c r="C414" s="26"/>
      <c r="D414" s="26"/>
      <c r="E414" s="26"/>
      <c r="F414" s="133"/>
      <c r="G414" s="133"/>
      <c r="H414" s="111"/>
      <c r="I414" s="111"/>
      <c r="J414" s="111"/>
      <c r="K414" s="111"/>
      <c r="L414" s="133"/>
      <c r="M414" s="133"/>
      <c r="N414" s="133"/>
      <c r="O414" s="133"/>
      <c r="P414" s="133"/>
      <c r="Q414" s="26"/>
      <c r="R414" s="26"/>
      <c r="S414" s="26"/>
      <c r="T414" s="26"/>
      <c r="U414" s="111"/>
      <c r="V414" s="111"/>
      <c r="W414" s="26"/>
      <c r="X414" s="111"/>
      <c r="Y414" s="111"/>
      <c r="Z414" s="111"/>
      <c r="AA414" s="111"/>
      <c r="AB414" s="26"/>
      <c r="AC414" s="26"/>
      <c r="AD414" s="26"/>
      <c r="AE414" s="111"/>
      <c r="AF414" s="26"/>
      <c r="AP414"/>
      <c r="AT414"/>
      <c r="AU414"/>
      <c r="AV414"/>
      <c r="AW414"/>
      <c r="AX414"/>
      <c r="AY414"/>
      <c r="BC414"/>
      <c r="BD414"/>
      <c r="BE414"/>
    </row>
    <row r="415" spans="1:60">
      <c r="A415" s="26"/>
      <c r="B415" s="26"/>
      <c r="C415" s="26"/>
      <c r="D415" s="26"/>
      <c r="E415" s="26"/>
      <c r="F415" s="133"/>
      <c r="G415" s="133"/>
      <c r="H415" s="111"/>
      <c r="I415" s="111"/>
      <c r="J415" s="111"/>
      <c r="K415" s="111"/>
      <c r="L415" s="133"/>
      <c r="M415" s="133"/>
      <c r="N415" s="133"/>
      <c r="O415" s="133"/>
      <c r="P415" s="133"/>
      <c r="Q415" s="26"/>
      <c r="R415" s="26"/>
      <c r="S415" s="26"/>
      <c r="T415" s="26"/>
      <c r="U415" s="111"/>
      <c r="V415" s="111"/>
      <c r="W415" s="26"/>
      <c r="X415" s="111"/>
      <c r="Y415" s="111"/>
      <c r="Z415" s="111"/>
      <c r="AA415" s="111"/>
      <c r="AB415" s="26"/>
      <c r="AC415" s="26"/>
      <c r="AD415" s="26"/>
      <c r="AE415" s="111"/>
      <c r="AF415" s="26"/>
      <c r="AP415"/>
      <c r="AT415"/>
      <c r="AU415"/>
      <c r="AV415"/>
      <c r="AW415"/>
      <c r="AX415"/>
      <c r="AY415"/>
      <c r="BC415"/>
      <c r="BD415"/>
      <c r="BE415"/>
    </row>
    <row r="416" spans="1:60">
      <c r="AJ416" s="1"/>
      <c r="AK416" s="1"/>
      <c r="AL416" s="1"/>
      <c r="AM416" s="1"/>
      <c r="AN416" s="1"/>
      <c r="AO416" s="1"/>
      <c r="AQ416" s="1"/>
      <c r="AR416" s="1"/>
      <c r="AS416" s="1"/>
      <c r="AZ416" s="1"/>
      <c r="BA416" s="1"/>
      <c r="BB416" s="1"/>
      <c r="BF416" s="1"/>
      <c r="BG416" s="1"/>
      <c r="BH416" s="1"/>
    </row>
    <row r="417" spans="36:60">
      <c r="AJ417" s="1"/>
      <c r="AK417" s="1"/>
      <c r="AL417" s="1"/>
      <c r="AM417" s="1"/>
      <c r="AN417" s="1"/>
      <c r="AO417" s="1"/>
      <c r="AQ417" s="1"/>
      <c r="AR417" s="1"/>
      <c r="AS417" s="1"/>
      <c r="AZ417" s="1"/>
      <c r="BA417" s="1"/>
      <c r="BB417" s="1"/>
      <c r="BF417" s="1"/>
      <c r="BG417" s="1"/>
      <c r="BH417" s="1"/>
    </row>
    <row r="418" spans="36:60">
      <c r="AJ418" s="1"/>
      <c r="AK418" s="1"/>
      <c r="AL418" s="1"/>
      <c r="AM418" s="1"/>
      <c r="AN418" s="1"/>
      <c r="AO418" s="1"/>
      <c r="AQ418" s="1"/>
      <c r="AR418" s="1"/>
      <c r="AS418" s="1"/>
      <c r="AZ418" s="1"/>
      <c r="BA418" s="1"/>
      <c r="BB418" s="1"/>
      <c r="BF418" s="1"/>
      <c r="BG418" s="1"/>
      <c r="BH418" s="1"/>
    </row>
    <row r="419" spans="36:60">
      <c r="AJ419" s="1"/>
      <c r="AK419" s="1"/>
      <c r="AL419" s="1"/>
      <c r="AM419" s="1"/>
      <c r="AN419" s="1"/>
      <c r="AO419" s="1"/>
      <c r="AQ419" s="1"/>
      <c r="AR419" s="1"/>
      <c r="AS419" s="1"/>
      <c r="AZ419" s="1"/>
      <c r="BA419" s="1"/>
      <c r="BB419" s="1"/>
      <c r="BF419" s="1"/>
      <c r="BG419" s="1"/>
      <c r="BH419" s="1"/>
    </row>
    <row r="420" spans="36:60">
      <c r="AJ420" s="1"/>
      <c r="AK420" s="1"/>
      <c r="AL420" s="1"/>
      <c r="AM420" s="1"/>
      <c r="AN420" s="1"/>
      <c r="AO420" s="1"/>
      <c r="AQ420" s="1"/>
      <c r="AR420" s="1"/>
      <c r="AS420" s="1"/>
      <c r="AZ420" s="1"/>
      <c r="BA420" s="1"/>
      <c r="BB420" s="1"/>
      <c r="BF420" s="1"/>
      <c r="BG420" s="1"/>
      <c r="BH420" s="1"/>
    </row>
    <row r="421" spans="36:60">
      <c r="AJ421" s="1"/>
      <c r="AK421" s="1"/>
      <c r="AL421" s="1"/>
      <c r="AM421" s="1"/>
      <c r="AN421" s="1"/>
      <c r="AO421" s="1"/>
      <c r="AQ421" s="1"/>
      <c r="AR421" s="1"/>
      <c r="AS421" s="1"/>
      <c r="AZ421" s="1"/>
      <c r="BA421" s="1"/>
      <c r="BB421" s="1"/>
      <c r="BF421" s="1"/>
      <c r="BG421" s="1"/>
      <c r="BH421" s="1"/>
    </row>
    <row r="422" spans="36:60">
      <c r="AJ422" s="1"/>
      <c r="AK422" s="1"/>
      <c r="AL422" s="1"/>
      <c r="AM422" s="1"/>
      <c r="AN422" s="1"/>
      <c r="AO422" s="1"/>
      <c r="AQ422" s="1"/>
      <c r="AR422" s="1"/>
      <c r="AS422" s="1"/>
      <c r="AZ422" s="1"/>
      <c r="BA422" s="1"/>
      <c r="BB422" s="1"/>
      <c r="BF422" s="1"/>
      <c r="BG422" s="1"/>
      <c r="BH422" s="1"/>
    </row>
    <row r="423" spans="36:60">
      <c r="AJ423" s="1"/>
      <c r="AK423" s="1"/>
      <c r="AL423" s="1"/>
      <c r="AM423" s="1"/>
      <c r="AN423" s="1"/>
      <c r="AO423" s="1"/>
      <c r="AQ423" s="1"/>
      <c r="AR423" s="1"/>
      <c r="AS423" s="1"/>
      <c r="AZ423" s="1"/>
      <c r="BA423" s="1"/>
      <c r="BB423" s="1"/>
      <c r="BF423" s="1"/>
      <c r="BG423" s="1"/>
      <c r="BH423" s="1"/>
    </row>
    <row r="424" spans="36:60">
      <c r="AJ424" s="1"/>
      <c r="AK424" s="1"/>
      <c r="AL424" s="1"/>
      <c r="AM424" s="1"/>
      <c r="AN424" s="1"/>
      <c r="AO424" s="1"/>
      <c r="AQ424" s="1"/>
      <c r="AR424" s="1"/>
      <c r="AS424" s="1"/>
      <c r="AZ424" s="1"/>
      <c r="BA424" s="1"/>
      <c r="BB424" s="1"/>
      <c r="BF424" s="1"/>
      <c r="BG424" s="1"/>
      <c r="BH424" s="1"/>
    </row>
    <row r="425" spans="36:60">
      <c r="AJ425" s="1"/>
      <c r="AK425" s="1"/>
      <c r="AL425" s="1"/>
      <c r="AM425" s="1"/>
      <c r="AN425" s="1"/>
      <c r="AO425" s="1"/>
      <c r="AQ425" s="1"/>
      <c r="AR425" s="1"/>
      <c r="AS425" s="1"/>
      <c r="AZ425" s="1"/>
      <c r="BA425" s="1"/>
      <c r="BB425" s="1"/>
      <c r="BF425" s="1"/>
      <c r="BG425" s="1"/>
      <c r="BH425" s="1"/>
    </row>
    <row r="426" spans="36:60">
      <c r="AJ426" s="1"/>
      <c r="AK426" s="1"/>
      <c r="AL426" s="1"/>
      <c r="AM426" s="1"/>
      <c r="AN426" s="1"/>
      <c r="AO426" s="1"/>
      <c r="AQ426" s="1"/>
      <c r="AR426" s="1"/>
      <c r="AS426" s="1"/>
      <c r="AZ426" s="1"/>
      <c r="BA426" s="1"/>
      <c r="BB426" s="1"/>
      <c r="BF426" s="1"/>
      <c r="BG426" s="1"/>
      <c r="BH426" s="1"/>
    </row>
    <row r="427" spans="36:60">
      <c r="AJ427" s="1"/>
      <c r="AK427" s="1"/>
      <c r="AL427" s="1"/>
      <c r="AM427" s="1"/>
      <c r="AN427" s="1"/>
      <c r="AO427" s="1"/>
      <c r="AQ427" s="1"/>
      <c r="AR427" s="1"/>
      <c r="AS427" s="1"/>
      <c r="AZ427" s="1"/>
      <c r="BA427" s="1"/>
      <c r="BB427" s="1"/>
      <c r="BF427" s="1"/>
      <c r="BG427" s="1"/>
      <c r="BH427" s="1"/>
    </row>
    <row r="428" spans="36:60">
      <c r="AJ428" s="1"/>
      <c r="AK428" s="1"/>
      <c r="AL428" s="1"/>
      <c r="AM428" s="1"/>
      <c r="AN428" s="1"/>
      <c r="AO428" s="1"/>
      <c r="AQ428" s="1"/>
      <c r="AR428" s="1"/>
      <c r="AS428" s="1"/>
      <c r="AZ428" s="1"/>
      <c r="BA428" s="1"/>
      <c r="BB428" s="1"/>
      <c r="BF428" s="1"/>
      <c r="BG428" s="1"/>
      <c r="BH428" s="1"/>
    </row>
    <row r="429" spans="36:60">
      <c r="AJ429" s="1"/>
      <c r="AK429" s="1"/>
      <c r="AL429" s="1"/>
      <c r="AM429" s="1"/>
      <c r="AN429" s="1"/>
      <c r="AO429" s="1"/>
      <c r="AQ429" s="1"/>
      <c r="AR429" s="1"/>
      <c r="AS429" s="1"/>
      <c r="AZ429" s="1"/>
      <c r="BA429" s="1"/>
      <c r="BB429" s="1"/>
      <c r="BF429" s="1"/>
      <c r="BG429" s="1"/>
      <c r="BH429" s="1"/>
    </row>
    <row r="430" spans="36:60">
      <c r="AJ430" s="1"/>
      <c r="AK430" s="1"/>
      <c r="AL430" s="1"/>
      <c r="AM430" s="1"/>
      <c r="AN430" s="1"/>
      <c r="AO430" s="1"/>
      <c r="AQ430" s="1"/>
      <c r="AR430" s="1"/>
      <c r="AS430" s="1"/>
      <c r="AZ430" s="1"/>
      <c r="BA430" s="1"/>
      <c r="BB430" s="1"/>
      <c r="BF430" s="1"/>
      <c r="BG430" s="1"/>
      <c r="BH430" s="1"/>
    </row>
    <row r="431" spans="36:60">
      <c r="AJ431" s="1"/>
      <c r="AK431" s="1"/>
      <c r="AL431" s="1"/>
      <c r="AM431" s="1"/>
      <c r="AN431" s="1"/>
      <c r="AO431" s="1"/>
      <c r="AQ431" s="1"/>
      <c r="AR431" s="1"/>
      <c r="AS431" s="1"/>
      <c r="AZ431" s="1"/>
      <c r="BA431" s="1"/>
      <c r="BB431" s="1"/>
      <c r="BF431" s="1"/>
      <c r="BG431" s="1"/>
      <c r="BH431" s="1"/>
    </row>
    <row r="432" spans="36:60">
      <c r="AJ432" s="1"/>
      <c r="AK432" s="1"/>
      <c r="AL432" s="1"/>
      <c r="AM432" s="1"/>
      <c r="AN432" s="1"/>
      <c r="AO432" s="1"/>
      <c r="AQ432" s="1"/>
      <c r="AR432" s="1"/>
      <c r="AS432" s="1"/>
      <c r="AZ432" s="1"/>
      <c r="BA432" s="1"/>
      <c r="BB432" s="1"/>
      <c r="BF432" s="1"/>
      <c r="BG432" s="1"/>
      <c r="BH432" s="1"/>
    </row>
    <row r="433" spans="36:60">
      <c r="AJ433" s="1"/>
      <c r="AK433" s="1"/>
      <c r="AL433" s="1"/>
      <c r="AM433" s="1"/>
      <c r="AN433" s="1"/>
      <c r="AO433" s="1"/>
      <c r="AQ433" s="1"/>
      <c r="AR433" s="1"/>
      <c r="AS433" s="1"/>
      <c r="AZ433" s="1"/>
      <c r="BA433" s="1"/>
      <c r="BB433" s="1"/>
      <c r="BF433" s="1"/>
      <c r="BG433" s="1"/>
      <c r="BH433" s="1"/>
    </row>
    <row r="434" spans="36:60">
      <c r="AJ434" s="1"/>
      <c r="AK434" s="1"/>
      <c r="AL434" s="1"/>
      <c r="AM434" s="1"/>
      <c r="AN434" s="1"/>
      <c r="AO434" s="1"/>
      <c r="AQ434" s="1"/>
      <c r="AR434" s="1"/>
      <c r="AS434" s="1"/>
      <c r="AZ434" s="1"/>
      <c r="BA434" s="1"/>
      <c r="BB434" s="1"/>
      <c r="BF434" s="1"/>
      <c r="BG434" s="1"/>
      <c r="BH434" s="1"/>
    </row>
    <row r="435" spans="36:60">
      <c r="AJ435" s="1"/>
      <c r="AK435" s="1"/>
      <c r="AL435" s="1"/>
      <c r="AM435" s="1"/>
      <c r="AN435" s="1"/>
      <c r="AO435" s="1"/>
      <c r="AQ435" s="1"/>
      <c r="AR435" s="1"/>
      <c r="AS435" s="1"/>
      <c r="AZ435" s="1"/>
      <c r="BA435" s="1"/>
      <c r="BB435" s="1"/>
      <c r="BF435" s="1"/>
      <c r="BG435" s="1"/>
      <c r="BH435" s="1"/>
    </row>
    <row r="436" spans="36:60">
      <c r="AJ436" s="1"/>
      <c r="AK436" s="1"/>
      <c r="AL436" s="1"/>
      <c r="AM436" s="1"/>
      <c r="AN436" s="1"/>
      <c r="AO436" s="1"/>
      <c r="AQ436" s="1"/>
      <c r="AR436" s="1"/>
      <c r="AS436" s="1"/>
      <c r="AZ436" s="1"/>
      <c r="BA436" s="1"/>
      <c r="BB436" s="1"/>
      <c r="BF436" s="1"/>
      <c r="BG436" s="1"/>
      <c r="BH436" s="1"/>
    </row>
    <row r="437" spans="36:60">
      <c r="AJ437" s="1"/>
      <c r="AK437" s="1"/>
      <c r="AL437" s="1"/>
      <c r="AM437" s="1"/>
      <c r="AN437" s="1"/>
      <c r="AO437" s="1"/>
      <c r="AQ437" s="1"/>
      <c r="AR437" s="1"/>
      <c r="AS437" s="1"/>
      <c r="AZ437" s="1"/>
      <c r="BA437" s="1"/>
      <c r="BB437" s="1"/>
      <c r="BF437" s="1"/>
      <c r="BG437" s="1"/>
      <c r="BH437" s="1"/>
    </row>
    <row r="438" spans="36:60">
      <c r="AJ438" s="1"/>
      <c r="AK438" s="1"/>
      <c r="AL438" s="1"/>
      <c r="AM438" s="1"/>
      <c r="AN438" s="1"/>
      <c r="AO438" s="1"/>
      <c r="AQ438" s="1"/>
      <c r="AR438" s="1"/>
      <c r="AS438" s="1"/>
      <c r="AZ438" s="1"/>
      <c r="BA438" s="1"/>
      <c r="BB438" s="1"/>
      <c r="BF438" s="1"/>
      <c r="BG438" s="1"/>
      <c r="BH438" s="1"/>
    </row>
    <row r="439" spans="36:60">
      <c r="AJ439" s="1"/>
      <c r="AK439" s="1"/>
      <c r="AL439" s="1"/>
      <c r="AM439" s="1"/>
      <c r="AN439" s="1"/>
      <c r="AO439" s="1"/>
      <c r="AQ439" s="1"/>
      <c r="AR439" s="1"/>
      <c r="AS439" s="1"/>
      <c r="AZ439" s="1"/>
      <c r="BA439" s="1"/>
      <c r="BB439" s="1"/>
      <c r="BF439" s="1"/>
      <c r="BG439" s="1"/>
      <c r="BH439" s="1"/>
    </row>
    <row r="440" spans="36:60">
      <c r="AJ440" s="1"/>
      <c r="AK440" s="1"/>
      <c r="AL440" s="1"/>
      <c r="AM440" s="1"/>
      <c r="AN440" s="1"/>
      <c r="AO440" s="1"/>
      <c r="AQ440" s="1"/>
      <c r="AR440" s="1"/>
      <c r="AS440" s="1"/>
      <c r="AZ440" s="1"/>
      <c r="BA440" s="1"/>
      <c r="BB440" s="1"/>
      <c r="BF440" s="1"/>
      <c r="BG440" s="1"/>
      <c r="BH440" s="1"/>
    </row>
    <row r="441" spans="36:60">
      <c r="AJ441" s="1"/>
      <c r="AK441" s="1"/>
      <c r="AL441" s="1"/>
      <c r="AM441" s="1"/>
      <c r="AN441" s="1"/>
      <c r="AO441" s="1"/>
      <c r="AQ441" s="1"/>
      <c r="AR441" s="1"/>
      <c r="AS441" s="1"/>
      <c r="AZ441" s="1"/>
      <c r="BA441" s="1"/>
      <c r="BB441" s="1"/>
      <c r="BF441" s="1"/>
      <c r="BG441" s="1"/>
      <c r="BH441" s="1"/>
    </row>
    <row r="442" spans="36:60">
      <c r="AJ442" s="1"/>
      <c r="AK442" s="1"/>
      <c r="AL442" s="1"/>
      <c r="AM442" s="1"/>
      <c r="AN442" s="1"/>
      <c r="AO442" s="1"/>
      <c r="AQ442" s="1"/>
      <c r="AR442" s="1"/>
      <c r="AS442" s="1"/>
      <c r="AZ442" s="1"/>
      <c r="BA442" s="1"/>
      <c r="BB442" s="1"/>
      <c r="BF442" s="1"/>
      <c r="BG442" s="1"/>
      <c r="BH442" s="1"/>
    </row>
    <row r="443" spans="36:60">
      <c r="AJ443" s="1"/>
      <c r="AK443" s="1"/>
      <c r="AL443" s="1"/>
      <c r="AM443" s="1"/>
      <c r="AN443" s="1"/>
      <c r="AO443" s="1"/>
      <c r="AQ443" s="1"/>
      <c r="AR443" s="1"/>
      <c r="AS443" s="1"/>
      <c r="AZ443" s="1"/>
      <c r="BA443" s="1"/>
      <c r="BB443" s="1"/>
      <c r="BF443" s="1"/>
      <c r="BG443" s="1"/>
      <c r="BH443" s="1"/>
    </row>
    <row r="444" spans="36:60">
      <c r="AJ444" s="1"/>
      <c r="AK444" s="1"/>
      <c r="AL444" s="1"/>
      <c r="AM444" s="1"/>
      <c r="AN444" s="1"/>
      <c r="AO444" s="1"/>
      <c r="AQ444" s="1"/>
      <c r="AR444" s="1"/>
      <c r="AS444" s="1"/>
      <c r="AZ444" s="1"/>
      <c r="BA444" s="1"/>
      <c r="BB444" s="1"/>
      <c r="BF444" s="1"/>
      <c r="BG444" s="1"/>
      <c r="BH444" s="1"/>
    </row>
    <row r="445" spans="36:60">
      <c r="AJ445" s="1"/>
      <c r="AK445" s="1"/>
      <c r="AL445" s="1"/>
      <c r="AM445" s="1"/>
      <c r="AN445" s="1"/>
      <c r="AO445" s="1"/>
      <c r="AQ445" s="1"/>
      <c r="AR445" s="1"/>
      <c r="AS445" s="1"/>
      <c r="AZ445" s="1"/>
      <c r="BA445" s="1"/>
      <c r="BB445" s="1"/>
      <c r="BF445" s="1"/>
      <c r="BG445" s="1"/>
      <c r="BH445" s="1"/>
    </row>
    <row r="446" spans="36:60">
      <c r="AJ446" s="1"/>
      <c r="AK446" s="1"/>
      <c r="AL446" s="1"/>
      <c r="AM446" s="1"/>
      <c r="AN446" s="1"/>
      <c r="AO446" s="1"/>
      <c r="AQ446" s="1"/>
      <c r="AR446" s="1"/>
      <c r="AS446" s="1"/>
      <c r="AZ446" s="1"/>
      <c r="BA446" s="1"/>
      <c r="BB446" s="1"/>
      <c r="BF446" s="1"/>
      <c r="BG446" s="1"/>
      <c r="BH446" s="1"/>
    </row>
    <row r="447" spans="36:60">
      <c r="AJ447" s="1"/>
      <c r="AK447" s="1"/>
      <c r="AL447" s="1"/>
      <c r="AM447" s="1"/>
      <c r="AN447" s="1"/>
      <c r="AO447" s="1"/>
      <c r="AQ447" s="1"/>
      <c r="AR447" s="1"/>
      <c r="AS447" s="1"/>
      <c r="AZ447" s="1"/>
      <c r="BA447" s="1"/>
      <c r="BB447" s="1"/>
      <c r="BF447" s="1"/>
      <c r="BG447" s="1"/>
      <c r="BH447" s="1"/>
    </row>
    <row r="448" spans="36:60">
      <c r="AJ448" s="1"/>
      <c r="AK448" s="1"/>
      <c r="AL448" s="1"/>
      <c r="AM448" s="1"/>
      <c r="AN448" s="1"/>
      <c r="AO448" s="1"/>
      <c r="AQ448" s="1"/>
      <c r="AR448" s="1"/>
      <c r="AS448" s="1"/>
      <c r="AZ448" s="1"/>
      <c r="BA448" s="1"/>
      <c r="BB448" s="1"/>
      <c r="BF448" s="1"/>
      <c r="BG448" s="1"/>
      <c r="BH448" s="1"/>
    </row>
    <row r="449" spans="36:60">
      <c r="AJ449" s="1"/>
      <c r="AK449" s="1"/>
      <c r="AL449" s="1"/>
      <c r="AM449" s="1"/>
      <c r="AN449" s="1"/>
      <c r="AO449" s="1"/>
      <c r="AQ449" s="1"/>
      <c r="AR449" s="1"/>
      <c r="AS449" s="1"/>
      <c r="AZ449" s="1"/>
      <c r="BA449" s="1"/>
      <c r="BB449" s="1"/>
      <c r="BF449" s="1"/>
      <c r="BG449" s="1"/>
      <c r="BH449" s="1"/>
    </row>
    <row r="450" spans="36:60">
      <c r="AJ450" s="1"/>
      <c r="AK450" s="1"/>
      <c r="AL450" s="1"/>
      <c r="AM450" s="1"/>
      <c r="AN450" s="1"/>
      <c r="AO450" s="1"/>
      <c r="AQ450" s="1"/>
      <c r="AR450" s="1"/>
      <c r="AS450" s="1"/>
      <c r="AZ450" s="1"/>
      <c r="BA450" s="1"/>
      <c r="BB450" s="1"/>
      <c r="BF450" s="1"/>
      <c r="BG450" s="1"/>
      <c r="BH450" s="1"/>
    </row>
    <row r="451" spans="36:60">
      <c r="AJ451" s="1"/>
      <c r="AK451" s="1"/>
      <c r="AL451" s="1"/>
      <c r="AM451" s="1"/>
      <c r="AN451" s="1"/>
      <c r="AO451" s="1"/>
      <c r="AQ451" s="1"/>
      <c r="AR451" s="1"/>
      <c r="AS451" s="1"/>
      <c r="AZ451" s="1"/>
      <c r="BA451" s="1"/>
      <c r="BB451" s="1"/>
      <c r="BF451" s="1"/>
      <c r="BG451" s="1"/>
      <c r="BH451" s="1"/>
    </row>
    <row r="452" spans="36:60">
      <c r="AJ452" s="1"/>
      <c r="AK452" s="1"/>
      <c r="AL452" s="1"/>
      <c r="AM452" s="1"/>
      <c r="AN452" s="1"/>
      <c r="AO452" s="1"/>
      <c r="AQ452" s="1"/>
      <c r="AR452" s="1"/>
      <c r="AS452" s="1"/>
      <c r="AZ452" s="1"/>
      <c r="BA452" s="1"/>
      <c r="BB452" s="1"/>
      <c r="BF452" s="1"/>
      <c r="BG452" s="1"/>
      <c r="BH452" s="1"/>
    </row>
    <row r="453" spans="36:60">
      <c r="AJ453" s="1"/>
      <c r="AK453" s="1"/>
      <c r="AL453" s="1"/>
      <c r="AM453" s="1"/>
      <c r="AN453" s="1"/>
      <c r="AO453" s="1"/>
      <c r="AQ453" s="1"/>
      <c r="AR453" s="1"/>
      <c r="AS453" s="1"/>
      <c r="AZ453" s="1"/>
      <c r="BA453" s="1"/>
      <c r="BB453" s="1"/>
      <c r="BF453" s="1"/>
      <c r="BG453" s="1"/>
      <c r="BH453" s="1"/>
    </row>
    <row r="454" spans="36:60">
      <c r="AJ454" s="1"/>
      <c r="AK454" s="1"/>
      <c r="AL454" s="1"/>
      <c r="AM454" s="1"/>
      <c r="AN454" s="1"/>
      <c r="AO454" s="1"/>
      <c r="AQ454" s="1"/>
      <c r="AR454" s="1"/>
      <c r="AS454" s="1"/>
      <c r="AZ454" s="1"/>
      <c r="BA454" s="1"/>
      <c r="BB454" s="1"/>
      <c r="BF454" s="1"/>
      <c r="BG454" s="1"/>
      <c r="BH454" s="1"/>
    </row>
    <row r="455" spans="36:60">
      <c r="AJ455" s="1"/>
      <c r="AK455" s="1"/>
      <c r="AL455" s="1"/>
      <c r="AM455" s="1"/>
      <c r="AN455" s="1"/>
      <c r="AO455" s="1"/>
      <c r="AQ455" s="1"/>
      <c r="AR455" s="1"/>
      <c r="AS455" s="1"/>
      <c r="AZ455" s="1"/>
      <c r="BA455" s="1"/>
      <c r="BB455" s="1"/>
      <c r="BF455" s="1"/>
      <c r="BG455" s="1"/>
      <c r="BH455" s="1"/>
    </row>
    <row r="456" spans="36:60">
      <c r="AJ456" s="1"/>
      <c r="AK456" s="1"/>
      <c r="AL456" s="1"/>
      <c r="AM456" s="1"/>
      <c r="AN456" s="1"/>
      <c r="AO456" s="1"/>
      <c r="AQ456" s="1"/>
      <c r="AR456" s="1"/>
      <c r="AS456" s="1"/>
      <c r="AZ456" s="1"/>
      <c r="BA456" s="1"/>
      <c r="BB456" s="1"/>
      <c r="BF456" s="1"/>
      <c r="BG456" s="1"/>
      <c r="BH456" s="1"/>
    </row>
    <row r="457" spans="36:60">
      <c r="AJ457" s="1"/>
      <c r="AK457" s="1"/>
      <c r="AL457" s="1"/>
      <c r="AM457" s="1"/>
      <c r="AN457" s="1"/>
      <c r="AO457" s="1"/>
      <c r="AQ457" s="1"/>
      <c r="AR457" s="1"/>
      <c r="AS457" s="1"/>
      <c r="AZ457" s="1"/>
      <c r="BA457" s="1"/>
      <c r="BB457" s="1"/>
      <c r="BF457" s="1"/>
      <c r="BG457" s="1"/>
      <c r="BH457" s="1"/>
    </row>
    <row r="458" spans="36:60">
      <c r="AJ458" s="1"/>
      <c r="AK458" s="1"/>
      <c r="AL458" s="1"/>
      <c r="AM458" s="1"/>
      <c r="AN458" s="1"/>
      <c r="AO458" s="1"/>
      <c r="AQ458" s="1"/>
      <c r="AR458" s="1"/>
      <c r="AS458" s="1"/>
      <c r="AZ458" s="1"/>
      <c r="BA458" s="1"/>
      <c r="BB458" s="1"/>
      <c r="BF458" s="1"/>
      <c r="BG458" s="1"/>
      <c r="BH458" s="1"/>
    </row>
    <row r="459" spans="36:60">
      <c r="AJ459" s="1"/>
      <c r="AK459" s="1"/>
      <c r="AL459" s="1"/>
      <c r="AM459" s="1"/>
      <c r="AN459" s="1"/>
      <c r="AO459" s="1"/>
      <c r="AQ459" s="1"/>
      <c r="AR459" s="1"/>
      <c r="AS459" s="1"/>
      <c r="AZ459" s="1"/>
      <c r="BA459" s="1"/>
      <c r="BB459" s="1"/>
      <c r="BF459" s="1"/>
      <c r="BG459" s="1"/>
      <c r="BH459" s="1"/>
    </row>
    <row r="460" spans="36:60">
      <c r="AJ460" s="1"/>
      <c r="AK460" s="1"/>
      <c r="AL460" s="1"/>
      <c r="AM460" s="1"/>
      <c r="AN460" s="1"/>
      <c r="AO460" s="1"/>
      <c r="AQ460" s="1"/>
      <c r="AR460" s="1"/>
      <c r="AS460" s="1"/>
      <c r="AZ460" s="1"/>
      <c r="BA460" s="1"/>
      <c r="BB460" s="1"/>
      <c r="BF460" s="1"/>
      <c r="BG460" s="1"/>
      <c r="BH460" s="1"/>
    </row>
    <row r="461" spans="36:60">
      <c r="AJ461" s="1"/>
      <c r="AK461" s="1"/>
      <c r="AL461" s="1"/>
      <c r="AM461" s="1"/>
      <c r="AN461" s="1"/>
      <c r="AO461" s="1"/>
      <c r="AQ461" s="1"/>
      <c r="AR461" s="1"/>
      <c r="AS461" s="1"/>
      <c r="AZ461" s="1"/>
      <c r="BA461" s="1"/>
      <c r="BB461" s="1"/>
      <c r="BF461" s="1"/>
      <c r="BG461" s="1"/>
      <c r="BH461" s="1"/>
    </row>
    <row r="462" spans="36:60">
      <c r="AJ462" s="1"/>
      <c r="AK462" s="1"/>
      <c r="AL462" s="1"/>
      <c r="AM462" s="1"/>
      <c r="AN462" s="1"/>
      <c r="AO462" s="1"/>
      <c r="AQ462" s="1"/>
      <c r="AR462" s="1"/>
      <c r="AS462" s="1"/>
      <c r="AZ462" s="1"/>
      <c r="BA462" s="1"/>
      <c r="BB462" s="1"/>
      <c r="BF462" s="1"/>
      <c r="BG462" s="1"/>
      <c r="BH462" s="1"/>
    </row>
    <row r="463" spans="36:60">
      <c r="AJ463" s="1"/>
      <c r="AK463" s="1"/>
      <c r="AL463" s="1"/>
      <c r="AM463" s="1"/>
      <c r="AN463" s="1"/>
      <c r="AO463" s="1"/>
      <c r="AQ463" s="1"/>
      <c r="AR463" s="1"/>
      <c r="AS463" s="1"/>
      <c r="AZ463" s="1"/>
      <c r="BA463" s="1"/>
      <c r="BB463" s="1"/>
      <c r="BF463" s="1"/>
      <c r="BG463" s="1"/>
      <c r="BH463" s="1"/>
    </row>
    <row r="464" spans="36:60">
      <c r="AJ464" s="1"/>
      <c r="AK464" s="1"/>
      <c r="AL464" s="1"/>
      <c r="AM464" s="1"/>
      <c r="AN464" s="1"/>
      <c r="AO464" s="1"/>
      <c r="AQ464" s="1"/>
      <c r="AR464" s="1"/>
      <c r="AS464" s="1"/>
      <c r="AZ464" s="1"/>
      <c r="BA464" s="1"/>
      <c r="BB464" s="1"/>
      <c r="BF464" s="1"/>
      <c r="BG464" s="1"/>
      <c r="BH464" s="1"/>
    </row>
    <row r="465" spans="36:60">
      <c r="AJ465" s="1"/>
      <c r="AK465" s="1"/>
      <c r="AL465" s="1"/>
      <c r="AM465" s="1"/>
      <c r="AN465" s="1"/>
      <c r="AO465" s="1"/>
      <c r="AQ465" s="1"/>
      <c r="AR465" s="1"/>
      <c r="AS465" s="1"/>
      <c r="AZ465" s="1"/>
      <c r="BA465" s="1"/>
      <c r="BB465" s="1"/>
      <c r="BF465" s="1"/>
      <c r="BG465" s="1"/>
      <c r="BH465" s="1"/>
    </row>
    <row r="466" spans="36:60">
      <c r="AJ466" s="1"/>
      <c r="AK466" s="1"/>
      <c r="AL466" s="1"/>
      <c r="AM466" s="1"/>
      <c r="AN466" s="1"/>
      <c r="AO466" s="1"/>
      <c r="AQ466" s="1"/>
      <c r="AR466" s="1"/>
      <c r="AS466" s="1"/>
      <c r="AZ466" s="1"/>
      <c r="BA466" s="1"/>
      <c r="BB466" s="1"/>
      <c r="BF466" s="1"/>
      <c r="BG466" s="1"/>
      <c r="BH466" s="1"/>
    </row>
    <row r="467" spans="36:60">
      <c r="AJ467" s="1"/>
      <c r="AK467" s="1"/>
      <c r="AL467" s="1"/>
      <c r="AM467" s="1"/>
      <c r="AN467" s="1"/>
      <c r="AO467" s="1"/>
      <c r="AQ467" s="1"/>
      <c r="AR467" s="1"/>
      <c r="AS467" s="1"/>
      <c r="AZ467" s="1"/>
      <c r="BA467" s="1"/>
      <c r="BB467" s="1"/>
      <c r="BF467" s="1"/>
      <c r="BG467" s="1"/>
      <c r="BH467" s="1"/>
    </row>
    <row r="468" spans="36:60">
      <c r="AJ468" s="1"/>
      <c r="AK468" s="1"/>
      <c r="AL468" s="1"/>
      <c r="AM468" s="1"/>
      <c r="AN468" s="1"/>
      <c r="AO468" s="1"/>
      <c r="AQ468" s="1"/>
      <c r="AR468" s="1"/>
      <c r="AS468" s="1"/>
      <c r="AZ468" s="1"/>
      <c r="BA468" s="1"/>
      <c r="BB468" s="1"/>
      <c r="BF468" s="1"/>
      <c r="BG468" s="1"/>
      <c r="BH468" s="1"/>
    </row>
    <row r="469" spans="36:60">
      <c r="AJ469" s="1"/>
      <c r="AK469" s="1"/>
      <c r="AL469" s="1"/>
      <c r="AM469" s="1"/>
      <c r="AN469" s="1"/>
      <c r="AO469" s="1"/>
      <c r="AQ469" s="1"/>
      <c r="AR469" s="1"/>
      <c r="AS469" s="1"/>
      <c r="AZ469" s="1"/>
      <c r="BA469" s="1"/>
      <c r="BB469" s="1"/>
      <c r="BF469" s="1"/>
      <c r="BG469" s="1"/>
      <c r="BH469" s="1"/>
    </row>
    <row r="470" spans="36:60">
      <c r="AJ470" s="1"/>
      <c r="AK470" s="1"/>
      <c r="AL470" s="1"/>
      <c r="AM470" s="1"/>
      <c r="AN470" s="1"/>
      <c r="AO470" s="1"/>
      <c r="AQ470" s="1"/>
      <c r="AR470" s="1"/>
      <c r="AS470" s="1"/>
      <c r="AZ470" s="1"/>
      <c r="BA470" s="1"/>
      <c r="BB470" s="1"/>
      <c r="BF470" s="1"/>
      <c r="BG470" s="1"/>
      <c r="BH470" s="1"/>
    </row>
    <row r="471" spans="36:60">
      <c r="AJ471" s="1"/>
      <c r="AK471" s="1"/>
      <c r="AL471" s="1"/>
      <c r="AM471" s="1"/>
      <c r="AN471" s="1"/>
      <c r="AO471" s="1"/>
      <c r="AQ471" s="1"/>
      <c r="AR471" s="1"/>
      <c r="AS471" s="1"/>
      <c r="AZ471" s="1"/>
      <c r="BA471" s="1"/>
      <c r="BB471" s="1"/>
      <c r="BF471" s="1"/>
      <c r="BG471" s="1"/>
      <c r="BH471" s="1"/>
    </row>
    <row r="472" spans="36:60">
      <c r="AJ472" s="1"/>
      <c r="AK472" s="1"/>
      <c r="AL472" s="1"/>
      <c r="AM472" s="1"/>
      <c r="AN472" s="1"/>
      <c r="AO472" s="1"/>
      <c r="AQ472" s="1"/>
      <c r="AR472" s="1"/>
      <c r="AS472" s="1"/>
      <c r="AZ472" s="1"/>
      <c r="BA472" s="1"/>
      <c r="BB472" s="1"/>
      <c r="BF472" s="1"/>
      <c r="BG472" s="1"/>
      <c r="BH472" s="1"/>
    </row>
    <row r="473" spans="36:60">
      <c r="AJ473" s="1"/>
      <c r="AK473" s="1"/>
      <c r="AL473" s="1"/>
      <c r="AM473" s="1"/>
      <c r="AN473" s="1"/>
      <c r="AO473" s="1"/>
      <c r="AQ473" s="1"/>
      <c r="AR473" s="1"/>
      <c r="AS473" s="1"/>
      <c r="AZ473" s="1"/>
      <c r="BA473" s="1"/>
      <c r="BB473" s="1"/>
      <c r="BF473" s="1"/>
      <c r="BG473" s="1"/>
      <c r="BH473" s="1"/>
    </row>
    <row r="474" spans="36:60">
      <c r="AJ474" s="1"/>
      <c r="AK474" s="1"/>
      <c r="AL474" s="1"/>
      <c r="AM474" s="1"/>
      <c r="AN474" s="1"/>
      <c r="AO474" s="1"/>
      <c r="AQ474" s="1"/>
      <c r="AR474" s="1"/>
      <c r="AS474" s="1"/>
      <c r="AZ474" s="1"/>
      <c r="BA474" s="1"/>
      <c r="BB474" s="1"/>
      <c r="BF474" s="1"/>
      <c r="BG474" s="1"/>
      <c r="BH474" s="1"/>
    </row>
    <row r="475" spans="36:60">
      <c r="AJ475" s="1"/>
      <c r="AK475" s="1"/>
      <c r="AL475" s="1"/>
      <c r="AM475" s="1"/>
      <c r="AN475" s="1"/>
      <c r="AO475" s="1"/>
      <c r="AQ475" s="1"/>
      <c r="AR475" s="1"/>
      <c r="AS475" s="1"/>
      <c r="AZ475" s="1"/>
      <c r="BA475" s="1"/>
      <c r="BB475" s="1"/>
      <c r="BF475" s="1"/>
      <c r="BG475" s="1"/>
      <c r="BH475" s="1"/>
    </row>
    <row r="476" spans="36:60">
      <c r="AJ476" s="1"/>
      <c r="AK476" s="1"/>
      <c r="AL476" s="1"/>
      <c r="AM476" s="1"/>
      <c r="AN476" s="1"/>
      <c r="AO476" s="1"/>
      <c r="AQ476" s="1"/>
      <c r="AR476" s="1"/>
      <c r="AS476" s="1"/>
      <c r="AZ476" s="1"/>
      <c r="BA476" s="1"/>
      <c r="BB476" s="1"/>
      <c r="BF476" s="1"/>
      <c r="BG476" s="1"/>
      <c r="BH476" s="1"/>
    </row>
    <row r="477" spans="36:60">
      <c r="AJ477" s="1"/>
      <c r="AK477" s="1"/>
      <c r="AL477" s="1"/>
      <c r="AM477" s="1"/>
      <c r="AN477" s="1"/>
      <c r="AO477" s="1"/>
      <c r="AQ477" s="1"/>
      <c r="AR477" s="1"/>
      <c r="AS477" s="1"/>
      <c r="AZ477" s="1"/>
      <c r="BA477" s="1"/>
      <c r="BB477" s="1"/>
      <c r="BF477" s="1"/>
      <c r="BG477" s="1"/>
      <c r="BH477" s="1"/>
    </row>
    <row r="478" spans="36:60">
      <c r="AJ478" s="1"/>
      <c r="AK478" s="1"/>
      <c r="AL478" s="1"/>
      <c r="AM478" s="1"/>
      <c r="AN478" s="1"/>
      <c r="AO478" s="1"/>
      <c r="AQ478" s="1"/>
      <c r="AR478" s="1"/>
      <c r="AS478" s="1"/>
      <c r="AZ478" s="1"/>
      <c r="BA478" s="1"/>
      <c r="BB478" s="1"/>
      <c r="BF478" s="1"/>
      <c r="BG478" s="1"/>
      <c r="BH478" s="1"/>
    </row>
    <row r="479" spans="36:60">
      <c r="AJ479" s="1"/>
      <c r="AK479" s="1"/>
      <c r="AL479" s="1"/>
      <c r="AM479" s="1"/>
      <c r="AN479" s="1"/>
      <c r="AO479" s="1"/>
      <c r="AQ479" s="1"/>
      <c r="AR479" s="1"/>
      <c r="AS479" s="1"/>
      <c r="AZ479" s="1"/>
      <c r="BA479" s="1"/>
      <c r="BB479" s="1"/>
      <c r="BF479" s="1"/>
      <c r="BG479" s="1"/>
      <c r="BH479" s="1"/>
    </row>
    <row r="480" spans="36:60">
      <c r="AJ480" s="1"/>
      <c r="AK480" s="1"/>
      <c r="AL480" s="1"/>
      <c r="AM480" s="1"/>
      <c r="AN480" s="1"/>
      <c r="AO480" s="1"/>
      <c r="AQ480" s="1"/>
      <c r="AR480" s="1"/>
      <c r="AS480" s="1"/>
      <c r="AZ480" s="1"/>
      <c r="BA480" s="1"/>
      <c r="BB480" s="1"/>
      <c r="BF480" s="1"/>
      <c r="BG480" s="1"/>
      <c r="BH480" s="1"/>
    </row>
    <row r="481" spans="36:60">
      <c r="AJ481" s="1"/>
      <c r="AK481" s="1"/>
      <c r="AL481" s="1"/>
      <c r="AM481" s="1"/>
      <c r="AN481" s="1"/>
      <c r="AO481" s="1"/>
      <c r="AQ481" s="1"/>
      <c r="AR481" s="1"/>
      <c r="AS481" s="1"/>
      <c r="AZ481" s="1"/>
      <c r="BA481" s="1"/>
      <c r="BB481" s="1"/>
      <c r="BF481" s="1"/>
      <c r="BG481" s="1"/>
      <c r="BH481" s="1"/>
    </row>
    <row r="482" spans="36:60">
      <c r="AJ482" s="1"/>
      <c r="AK482" s="1"/>
      <c r="AL482" s="1"/>
      <c r="AM482" s="1"/>
      <c r="AN482" s="1"/>
      <c r="AO482" s="1"/>
      <c r="AQ482" s="1"/>
      <c r="AR482" s="1"/>
      <c r="AS482" s="1"/>
      <c r="AZ482" s="1"/>
      <c r="BA482" s="1"/>
      <c r="BB482" s="1"/>
      <c r="BF482" s="1"/>
      <c r="BG482" s="1"/>
      <c r="BH482" s="1"/>
    </row>
    <row r="483" spans="36:60">
      <c r="AJ483" s="1"/>
      <c r="AK483" s="1"/>
      <c r="AL483" s="1"/>
      <c r="AM483" s="1"/>
      <c r="AN483" s="1"/>
      <c r="AO483" s="1"/>
      <c r="AQ483" s="1"/>
      <c r="AR483" s="1"/>
      <c r="AS483" s="1"/>
      <c r="AZ483" s="1"/>
      <c r="BA483" s="1"/>
      <c r="BB483" s="1"/>
      <c r="BF483" s="1"/>
      <c r="BG483" s="1"/>
      <c r="BH483" s="1"/>
    </row>
    <row r="484" spans="36:60">
      <c r="AJ484" s="1"/>
      <c r="AK484" s="1"/>
      <c r="AL484" s="1"/>
      <c r="AM484" s="1"/>
      <c r="AN484" s="1"/>
      <c r="AO484" s="1"/>
      <c r="AQ484" s="1"/>
      <c r="AR484" s="1"/>
      <c r="AS484" s="1"/>
      <c r="AZ484" s="1"/>
      <c r="BA484" s="1"/>
      <c r="BB484" s="1"/>
      <c r="BF484" s="1"/>
      <c r="BG484" s="1"/>
      <c r="BH484" s="1"/>
    </row>
    <row r="485" spans="36:60">
      <c r="AJ485" s="1"/>
      <c r="AK485" s="1"/>
      <c r="AL485" s="1"/>
      <c r="AM485" s="1"/>
      <c r="AN485" s="1"/>
      <c r="AO485" s="1"/>
      <c r="AQ485" s="1"/>
      <c r="AR485" s="1"/>
      <c r="AS485" s="1"/>
      <c r="AZ485" s="1"/>
      <c r="BA485" s="1"/>
      <c r="BB485" s="1"/>
      <c r="BF485" s="1"/>
      <c r="BG485" s="1"/>
      <c r="BH485" s="1"/>
    </row>
    <row r="486" spans="36:60">
      <c r="AJ486" s="1"/>
      <c r="AK486" s="1"/>
      <c r="AL486" s="1"/>
      <c r="AM486" s="1"/>
      <c r="AN486" s="1"/>
      <c r="AO486" s="1"/>
      <c r="AQ486" s="1"/>
      <c r="AR486" s="1"/>
      <c r="AS486" s="1"/>
      <c r="AZ486" s="1"/>
      <c r="BA486" s="1"/>
      <c r="BB486" s="1"/>
      <c r="BF486" s="1"/>
      <c r="BG486" s="1"/>
      <c r="BH486" s="1"/>
    </row>
    <row r="487" spans="36:60">
      <c r="AJ487" s="1"/>
      <c r="AK487" s="1"/>
      <c r="AL487" s="1"/>
      <c r="AM487" s="1"/>
      <c r="AN487" s="1"/>
      <c r="AO487" s="1"/>
      <c r="AQ487" s="1"/>
      <c r="AR487" s="1"/>
      <c r="AS487" s="1"/>
      <c r="AZ487" s="1"/>
      <c r="BA487" s="1"/>
      <c r="BB487" s="1"/>
      <c r="BF487" s="1"/>
      <c r="BG487" s="1"/>
      <c r="BH487" s="1"/>
    </row>
    <row r="488" spans="36:60">
      <c r="AJ488" s="1"/>
      <c r="AK488" s="1"/>
      <c r="AL488" s="1"/>
      <c r="AM488" s="1"/>
      <c r="AN488" s="1"/>
      <c r="AO488" s="1"/>
      <c r="AQ488" s="1"/>
      <c r="AR488" s="1"/>
      <c r="AS488" s="1"/>
      <c r="AZ488" s="1"/>
      <c r="BA488" s="1"/>
      <c r="BB488" s="1"/>
      <c r="BF488" s="1"/>
      <c r="BG488" s="1"/>
      <c r="BH488" s="1"/>
    </row>
    <row r="489" spans="36:60">
      <c r="AJ489" s="1"/>
      <c r="AK489" s="1"/>
      <c r="AL489" s="1"/>
      <c r="AM489" s="1"/>
      <c r="AN489" s="1"/>
      <c r="AO489" s="1"/>
      <c r="AQ489" s="1"/>
      <c r="AR489" s="1"/>
      <c r="AS489" s="1"/>
      <c r="AZ489" s="1"/>
      <c r="BA489" s="1"/>
      <c r="BB489" s="1"/>
      <c r="BF489" s="1"/>
      <c r="BG489" s="1"/>
      <c r="BH489" s="1"/>
    </row>
    <row r="490" spans="36:60">
      <c r="AJ490" s="1"/>
      <c r="AK490" s="1"/>
      <c r="AL490" s="1"/>
      <c r="AM490" s="1"/>
      <c r="AN490" s="1"/>
      <c r="AO490" s="1"/>
      <c r="AQ490" s="1"/>
      <c r="AR490" s="1"/>
      <c r="AS490" s="1"/>
      <c r="AZ490" s="1"/>
      <c r="BA490" s="1"/>
      <c r="BB490" s="1"/>
      <c r="BF490" s="1"/>
      <c r="BG490" s="1"/>
      <c r="BH490" s="1"/>
    </row>
    <row r="491" spans="36:60">
      <c r="AJ491" s="1"/>
      <c r="AK491" s="1"/>
      <c r="AL491" s="1"/>
      <c r="AM491" s="1"/>
      <c r="AN491" s="1"/>
      <c r="AO491" s="1"/>
      <c r="AQ491" s="1"/>
      <c r="AR491" s="1"/>
      <c r="AS491" s="1"/>
      <c r="AZ491" s="1"/>
      <c r="BA491" s="1"/>
      <c r="BB491" s="1"/>
      <c r="BF491" s="1"/>
      <c r="BG491" s="1"/>
      <c r="BH491" s="1"/>
    </row>
    <row r="492" spans="36:60">
      <c r="AJ492" s="1"/>
      <c r="AK492" s="1"/>
      <c r="AL492" s="1"/>
      <c r="AM492" s="1"/>
      <c r="AN492" s="1"/>
      <c r="AO492" s="1"/>
      <c r="AQ492" s="1"/>
      <c r="AR492" s="1"/>
      <c r="AS492" s="1"/>
      <c r="AZ492" s="1"/>
      <c r="BA492" s="1"/>
      <c r="BB492" s="1"/>
      <c r="BF492" s="1"/>
      <c r="BG492" s="1"/>
      <c r="BH492" s="1"/>
    </row>
    <row r="493" spans="36:60">
      <c r="AJ493" s="1"/>
      <c r="AK493" s="1"/>
      <c r="AL493" s="1"/>
      <c r="AM493" s="1"/>
      <c r="AN493" s="1"/>
      <c r="AO493" s="1"/>
      <c r="AQ493" s="1"/>
      <c r="AR493" s="1"/>
      <c r="AS493" s="1"/>
      <c r="AZ493" s="1"/>
      <c r="BA493" s="1"/>
      <c r="BB493" s="1"/>
      <c r="BF493" s="1"/>
      <c r="BG493" s="1"/>
      <c r="BH493" s="1"/>
    </row>
    <row r="494" spans="36:60">
      <c r="AJ494" s="1"/>
      <c r="AK494" s="1"/>
      <c r="AL494" s="1"/>
      <c r="AM494" s="1"/>
      <c r="AN494" s="1"/>
      <c r="AO494" s="1"/>
      <c r="AQ494" s="1"/>
      <c r="AR494" s="1"/>
      <c r="AS494" s="1"/>
      <c r="AZ494" s="1"/>
      <c r="BA494" s="1"/>
      <c r="BB494" s="1"/>
      <c r="BF494" s="1"/>
      <c r="BG494" s="1"/>
      <c r="BH494" s="1"/>
    </row>
    <row r="495" spans="36:60">
      <c r="AJ495" s="1"/>
      <c r="AK495" s="1"/>
      <c r="AL495" s="1"/>
      <c r="AM495" s="1"/>
      <c r="AN495" s="1"/>
      <c r="AO495" s="1"/>
      <c r="AQ495" s="1"/>
      <c r="AR495" s="1"/>
      <c r="AS495" s="1"/>
      <c r="AZ495" s="1"/>
      <c r="BA495" s="1"/>
      <c r="BB495" s="1"/>
      <c r="BF495" s="1"/>
      <c r="BG495" s="1"/>
      <c r="BH495" s="1"/>
    </row>
    <row r="496" spans="36:60">
      <c r="AJ496" s="1"/>
      <c r="AK496" s="1"/>
      <c r="AL496" s="1"/>
      <c r="AM496" s="1"/>
      <c r="AN496" s="1"/>
      <c r="AO496" s="1"/>
      <c r="AQ496" s="1"/>
      <c r="AR496" s="1"/>
      <c r="AS496" s="1"/>
      <c r="AZ496" s="1"/>
      <c r="BA496" s="1"/>
      <c r="BB496" s="1"/>
      <c r="BF496" s="1"/>
      <c r="BG496" s="1"/>
      <c r="BH496" s="1"/>
    </row>
    <row r="497" spans="36:60">
      <c r="AJ497" s="1"/>
      <c r="AK497" s="1"/>
      <c r="AL497" s="1"/>
      <c r="AM497" s="1"/>
      <c r="AN497" s="1"/>
      <c r="AO497" s="1"/>
      <c r="AQ497" s="1"/>
      <c r="AR497" s="1"/>
      <c r="AS497" s="1"/>
      <c r="AZ497" s="1"/>
      <c r="BA497" s="1"/>
      <c r="BB497" s="1"/>
      <c r="BF497" s="1"/>
      <c r="BG497" s="1"/>
      <c r="BH497" s="1"/>
    </row>
    <row r="498" spans="36:60">
      <c r="AJ498" s="1"/>
      <c r="AK498" s="1"/>
      <c r="AL498" s="1"/>
      <c r="AM498" s="1"/>
      <c r="AN498" s="1"/>
      <c r="AO498" s="1"/>
      <c r="AQ498" s="1"/>
      <c r="AR498" s="1"/>
      <c r="AS498" s="1"/>
      <c r="AZ498" s="1"/>
      <c r="BA498" s="1"/>
      <c r="BB498" s="1"/>
      <c r="BF498" s="1"/>
      <c r="BG498" s="1"/>
      <c r="BH498" s="1"/>
    </row>
    <row r="499" spans="36:60">
      <c r="AJ499" s="1"/>
      <c r="AK499" s="1"/>
      <c r="AL499" s="1"/>
      <c r="AM499" s="1"/>
      <c r="AN499" s="1"/>
      <c r="AO499" s="1"/>
      <c r="AQ499" s="1"/>
      <c r="AR499" s="1"/>
      <c r="AS499" s="1"/>
      <c r="AZ499" s="1"/>
      <c r="BA499" s="1"/>
      <c r="BB499" s="1"/>
      <c r="BF499" s="1"/>
      <c r="BG499" s="1"/>
      <c r="BH499" s="1"/>
    </row>
    <row r="500" spans="36:60">
      <c r="AJ500" s="1"/>
      <c r="AK500" s="1"/>
      <c r="AL500" s="1"/>
      <c r="AM500" s="1"/>
      <c r="AN500" s="1"/>
      <c r="AO500" s="1"/>
      <c r="AQ500" s="1"/>
      <c r="AR500" s="1"/>
      <c r="AS500" s="1"/>
      <c r="AZ500" s="1"/>
      <c r="BA500" s="1"/>
      <c r="BB500" s="1"/>
      <c r="BF500" s="1"/>
      <c r="BG500" s="1"/>
      <c r="BH500" s="1"/>
    </row>
    <row r="501" spans="36:60">
      <c r="AJ501" s="1"/>
      <c r="AK501" s="1"/>
      <c r="AL501" s="1"/>
      <c r="AM501" s="1"/>
      <c r="AN501" s="1"/>
      <c r="AO501" s="1"/>
      <c r="AQ501" s="1"/>
      <c r="AR501" s="1"/>
      <c r="AS501" s="1"/>
      <c r="AZ501" s="1"/>
      <c r="BA501" s="1"/>
      <c r="BB501" s="1"/>
      <c r="BF501" s="1"/>
      <c r="BG501" s="1"/>
      <c r="BH501" s="1"/>
    </row>
    <row r="502" spans="36:60">
      <c r="AJ502" s="1"/>
      <c r="AK502" s="1"/>
      <c r="AL502" s="1"/>
      <c r="AM502" s="1"/>
      <c r="AN502" s="1"/>
      <c r="AO502" s="1"/>
      <c r="AQ502" s="1"/>
      <c r="AR502" s="1"/>
      <c r="AS502" s="1"/>
      <c r="AZ502" s="1"/>
      <c r="BA502" s="1"/>
      <c r="BB502" s="1"/>
      <c r="BF502" s="1"/>
      <c r="BG502" s="1"/>
      <c r="BH502" s="1"/>
    </row>
    <row r="503" spans="36:60">
      <c r="AJ503" s="1"/>
      <c r="AK503" s="1"/>
      <c r="AL503" s="1"/>
      <c r="AM503" s="1"/>
      <c r="AN503" s="1"/>
      <c r="AO503" s="1"/>
      <c r="AQ503" s="1"/>
      <c r="AR503" s="1"/>
      <c r="AS503" s="1"/>
      <c r="AZ503" s="1"/>
      <c r="BA503" s="1"/>
      <c r="BB503" s="1"/>
      <c r="BF503" s="1"/>
      <c r="BG503" s="1"/>
      <c r="BH503" s="1"/>
    </row>
    <row r="504" spans="36:60">
      <c r="AJ504" s="1"/>
      <c r="AK504" s="1"/>
      <c r="AL504" s="1"/>
      <c r="AM504" s="1"/>
      <c r="AN504" s="1"/>
      <c r="AO504" s="1"/>
      <c r="AQ504" s="1"/>
      <c r="AR504" s="1"/>
      <c r="AS504" s="1"/>
      <c r="AZ504" s="1"/>
      <c r="BA504" s="1"/>
      <c r="BB504" s="1"/>
      <c r="BF504" s="1"/>
      <c r="BG504" s="1"/>
      <c r="BH504" s="1"/>
    </row>
    <row r="505" spans="36:60">
      <c r="AJ505" s="1"/>
      <c r="AK505" s="1"/>
      <c r="AL505" s="1"/>
      <c r="AM505" s="1"/>
      <c r="AN505" s="1"/>
      <c r="AO505" s="1"/>
      <c r="AQ505" s="1"/>
      <c r="AR505" s="1"/>
      <c r="AS505" s="1"/>
      <c r="AZ505" s="1"/>
      <c r="BA505" s="1"/>
      <c r="BB505" s="1"/>
      <c r="BF505" s="1"/>
      <c r="BG505" s="1"/>
      <c r="BH505" s="1"/>
    </row>
    <row r="506" spans="36:60">
      <c r="AJ506" s="1"/>
      <c r="AK506" s="1"/>
      <c r="AL506" s="1"/>
      <c r="AM506" s="1"/>
      <c r="AN506" s="1"/>
      <c r="AO506" s="1"/>
      <c r="AQ506" s="1"/>
      <c r="AR506" s="1"/>
      <c r="AS506" s="1"/>
      <c r="AZ506" s="1"/>
      <c r="BA506" s="1"/>
      <c r="BB506" s="1"/>
      <c r="BF506" s="1"/>
      <c r="BG506" s="1"/>
      <c r="BH506" s="1"/>
    </row>
    <row r="507" spans="36:60">
      <c r="AJ507" s="1"/>
      <c r="AK507" s="1"/>
      <c r="AL507" s="1"/>
      <c r="AM507" s="1"/>
      <c r="AN507" s="1"/>
      <c r="AO507" s="1"/>
      <c r="AQ507" s="1"/>
      <c r="AR507" s="1"/>
      <c r="AS507" s="1"/>
      <c r="AZ507" s="1"/>
      <c r="BA507" s="1"/>
      <c r="BB507" s="1"/>
      <c r="BF507" s="1"/>
      <c r="BG507" s="1"/>
      <c r="BH507" s="1"/>
    </row>
    <row r="508" spans="36:60">
      <c r="AJ508" s="1"/>
      <c r="AK508" s="1"/>
      <c r="AL508" s="1"/>
      <c r="AM508" s="1"/>
      <c r="AN508" s="1"/>
      <c r="AO508" s="1"/>
      <c r="AQ508" s="1"/>
      <c r="AR508" s="1"/>
      <c r="AS508" s="1"/>
      <c r="AZ508" s="1"/>
      <c r="BA508" s="1"/>
      <c r="BB508" s="1"/>
      <c r="BF508" s="1"/>
      <c r="BG508" s="1"/>
      <c r="BH508" s="1"/>
    </row>
    <row r="509" spans="36:60">
      <c r="AJ509" s="1"/>
      <c r="AK509" s="1"/>
      <c r="AL509" s="1"/>
      <c r="AM509" s="1"/>
      <c r="AN509" s="1"/>
      <c r="AO509" s="1"/>
      <c r="AQ509" s="1"/>
      <c r="AR509" s="1"/>
      <c r="AS509" s="1"/>
      <c r="AZ509" s="1"/>
      <c r="BA509" s="1"/>
      <c r="BB509" s="1"/>
      <c r="BF509" s="1"/>
      <c r="BG509" s="1"/>
      <c r="BH509" s="1"/>
    </row>
    <row r="510" spans="36:60">
      <c r="AJ510" s="1"/>
      <c r="AK510" s="1"/>
      <c r="AL510" s="1"/>
      <c r="AM510" s="1"/>
      <c r="AN510" s="1"/>
      <c r="AO510" s="1"/>
      <c r="AQ510" s="1"/>
      <c r="AR510" s="1"/>
      <c r="AS510" s="1"/>
      <c r="AZ510" s="1"/>
      <c r="BA510" s="1"/>
      <c r="BB510" s="1"/>
      <c r="BF510" s="1"/>
      <c r="BG510" s="1"/>
      <c r="BH510" s="1"/>
    </row>
    <row r="511" spans="36:60">
      <c r="AJ511" s="1"/>
      <c r="AK511" s="1"/>
      <c r="AL511" s="1"/>
      <c r="AM511" s="1"/>
      <c r="AN511" s="1"/>
      <c r="AO511" s="1"/>
      <c r="AQ511" s="1"/>
      <c r="AR511" s="1"/>
      <c r="AS511" s="1"/>
      <c r="AZ511" s="1"/>
      <c r="BA511" s="1"/>
      <c r="BB511" s="1"/>
      <c r="BF511" s="1"/>
      <c r="BG511" s="1"/>
      <c r="BH511" s="1"/>
    </row>
    <row r="512" spans="36:60">
      <c r="AJ512" s="1"/>
      <c r="AK512" s="1"/>
      <c r="AL512" s="1"/>
      <c r="AM512" s="1"/>
      <c r="AN512" s="1"/>
      <c r="AO512" s="1"/>
      <c r="AQ512" s="1"/>
      <c r="AR512" s="1"/>
      <c r="AS512" s="1"/>
      <c r="AZ512" s="1"/>
      <c r="BA512" s="1"/>
      <c r="BB512" s="1"/>
      <c r="BF512" s="1"/>
      <c r="BG512" s="1"/>
      <c r="BH512" s="1"/>
    </row>
    <row r="513" spans="36:60">
      <c r="AJ513" s="1"/>
      <c r="AK513" s="1"/>
      <c r="AL513" s="1"/>
      <c r="AM513" s="1"/>
      <c r="AN513" s="1"/>
      <c r="AO513" s="1"/>
      <c r="AQ513" s="1"/>
      <c r="AR513" s="1"/>
      <c r="AS513" s="1"/>
      <c r="AZ513" s="1"/>
      <c r="BA513" s="1"/>
      <c r="BB513" s="1"/>
      <c r="BF513" s="1"/>
      <c r="BG513" s="1"/>
      <c r="BH513" s="1"/>
    </row>
    <row r="514" spans="36:60">
      <c r="AJ514" s="1"/>
      <c r="AK514" s="1"/>
      <c r="AL514" s="1"/>
      <c r="AM514" s="1"/>
      <c r="AN514" s="1"/>
      <c r="AO514" s="1"/>
      <c r="AQ514" s="1"/>
      <c r="AR514" s="1"/>
      <c r="AS514" s="1"/>
      <c r="AZ514" s="1"/>
      <c r="BA514" s="1"/>
      <c r="BB514" s="1"/>
      <c r="BF514" s="1"/>
      <c r="BG514" s="1"/>
      <c r="BH514" s="1"/>
    </row>
    <row r="515" spans="36:60">
      <c r="AJ515" s="1"/>
      <c r="AK515" s="1"/>
      <c r="AL515" s="1"/>
      <c r="AM515" s="1"/>
      <c r="AN515" s="1"/>
      <c r="AO515" s="1"/>
      <c r="AQ515" s="1"/>
      <c r="AR515" s="1"/>
      <c r="AS515" s="1"/>
      <c r="AZ515" s="1"/>
      <c r="BA515" s="1"/>
      <c r="BB515" s="1"/>
      <c r="BF515" s="1"/>
      <c r="BG515" s="1"/>
      <c r="BH515" s="1"/>
    </row>
    <row r="516" spans="36:60">
      <c r="AJ516" s="1"/>
      <c r="AK516" s="1"/>
      <c r="AL516" s="1"/>
      <c r="AM516" s="1"/>
      <c r="AN516" s="1"/>
      <c r="AO516" s="1"/>
      <c r="AQ516" s="1"/>
      <c r="AR516" s="1"/>
      <c r="AS516" s="1"/>
      <c r="AZ516" s="1"/>
      <c r="BA516" s="1"/>
      <c r="BB516" s="1"/>
      <c r="BF516" s="1"/>
      <c r="BG516" s="1"/>
      <c r="BH516" s="1"/>
    </row>
    <row r="517" spans="36:60">
      <c r="AJ517" s="1"/>
      <c r="AK517" s="1"/>
      <c r="AL517" s="1"/>
      <c r="AM517" s="1"/>
      <c r="AN517" s="1"/>
      <c r="AO517" s="1"/>
      <c r="AQ517" s="1"/>
      <c r="AR517" s="1"/>
      <c r="AS517" s="1"/>
      <c r="AZ517" s="1"/>
      <c r="BA517" s="1"/>
      <c r="BB517" s="1"/>
      <c r="BF517" s="1"/>
      <c r="BG517" s="1"/>
      <c r="BH517" s="1"/>
    </row>
    <row r="518" spans="36:60">
      <c r="AJ518" s="1"/>
      <c r="AK518" s="1"/>
      <c r="AL518" s="1"/>
      <c r="AM518" s="1"/>
      <c r="AN518" s="1"/>
      <c r="AO518" s="1"/>
      <c r="AQ518" s="1"/>
      <c r="AR518" s="1"/>
      <c r="AS518" s="1"/>
      <c r="AZ518" s="1"/>
      <c r="BA518" s="1"/>
      <c r="BB518" s="1"/>
      <c r="BF518" s="1"/>
      <c r="BG518" s="1"/>
      <c r="BH518" s="1"/>
    </row>
    <row r="519" spans="36:60">
      <c r="AJ519" s="1"/>
      <c r="AK519" s="1"/>
      <c r="AL519" s="1"/>
      <c r="AM519" s="1"/>
      <c r="AN519" s="1"/>
      <c r="AO519" s="1"/>
      <c r="AQ519" s="1"/>
      <c r="AR519" s="1"/>
      <c r="AS519" s="1"/>
      <c r="AZ519" s="1"/>
      <c r="BA519" s="1"/>
      <c r="BB519" s="1"/>
      <c r="BF519" s="1"/>
      <c r="BG519" s="1"/>
      <c r="BH519" s="1"/>
    </row>
    <row r="520" spans="36:60">
      <c r="AJ520" s="1"/>
      <c r="AK520" s="1"/>
      <c r="AL520" s="1"/>
      <c r="AM520" s="1"/>
      <c r="AN520" s="1"/>
      <c r="AO520" s="1"/>
      <c r="AQ520" s="1"/>
      <c r="AR520" s="1"/>
      <c r="AS520" s="1"/>
      <c r="AZ520" s="1"/>
      <c r="BA520" s="1"/>
      <c r="BB520" s="1"/>
      <c r="BF520" s="1"/>
      <c r="BG520" s="1"/>
      <c r="BH520" s="1"/>
    </row>
    <row r="521" spans="36:60">
      <c r="AJ521" s="1"/>
      <c r="AK521" s="1"/>
      <c r="AL521" s="1"/>
      <c r="AM521" s="1"/>
      <c r="AN521" s="1"/>
      <c r="AO521" s="1"/>
      <c r="AQ521" s="1"/>
      <c r="AR521" s="1"/>
      <c r="AS521" s="1"/>
      <c r="AZ521" s="1"/>
      <c r="BA521" s="1"/>
      <c r="BB521" s="1"/>
      <c r="BF521" s="1"/>
      <c r="BG521" s="1"/>
      <c r="BH521" s="1"/>
    </row>
    <row r="522" spans="36:60">
      <c r="AJ522" s="1"/>
      <c r="AK522" s="1"/>
      <c r="AL522" s="1"/>
      <c r="AM522" s="1"/>
      <c r="AN522" s="1"/>
      <c r="AO522" s="1"/>
      <c r="AQ522" s="1"/>
      <c r="AR522" s="1"/>
      <c r="AS522" s="1"/>
      <c r="AZ522" s="1"/>
      <c r="BA522" s="1"/>
      <c r="BB522" s="1"/>
      <c r="BF522" s="1"/>
      <c r="BG522" s="1"/>
      <c r="BH522" s="1"/>
    </row>
    <row r="523" spans="36:60">
      <c r="AJ523" s="1"/>
      <c r="AK523" s="1"/>
      <c r="AL523" s="1"/>
      <c r="AM523" s="1"/>
      <c r="AN523" s="1"/>
      <c r="AO523" s="1"/>
      <c r="AQ523" s="1"/>
      <c r="AR523" s="1"/>
      <c r="AS523" s="1"/>
      <c r="AZ523" s="1"/>
      <c r="BA523" s="1"/>
      <c r="BB523" s="1"/>
      <c r="BF523" s="1"/>
      <c r="BG523" s="1"/>
      <c r="BH523" s="1"/>
    </row>
    <row r="524" spans="36:60">
      <c r="AJ524" s="1"/>
      <c r="AK524" s="1"/>
      <c r="AL524" s="1"/>
      <c r="AM524" s="1"/>
      <c r="AN524" s="1"/>
      <c r="AO524" s="1"/>
      <c r="AQ524" s="1"/>
      <c r="AR524" s="1"/>
      <c r="AS524" s="1"/>
      <c r="AZ524" s="1"/>
      <c r="BA524" s="1"/>
      <c r="BB524" s="1"/>
      <c r="BF524" s="1"/>
      <c r="BG524" s="1"/>
      <c r="BH524" s="1"/>
    </row>
    <row r="525" spans="36:60">
      <c r="AJ525" s="1"/>
      <c r="AK525" s="1"/>
      <c r="AL525" s="1"/>
      <c r="AM525" s="1"/>
      <c r="AN525" s="1"/>
      <c r="AO525" s="1"/>
      <c r="AQ525" s="1"/>
      <c r="AR525" s="1"/>
      <c r="AS525" s="1"/>
      <c r="AZ525" s="1"/>
      <c r="BA525" s="1"/>
      <c r="BB525" s="1"/>
      <c r="BF525" s="1"/>
      <c r="BG525" s="1"/>
      <c r="BH525" s="1"/>
    </row>
    <row r="526" spans="36:60">
      <c r="AJ526" s="1"/>
      <c r="AK526" s="1"/>
      <c r="AL526" s="1"/>
      <c r="AM526" s="1"/>
      <c r="AN526" s="1"/>
      <c r="AO526" s="1"/>
      <c r="AQ526" s="1"/>
      <c r="AR526" s="1"/>
      <c r="AS526" s="1"/>
      <c r="AZ526" s="1"/>
      <c r="BA526" s="1"/>
      <c r="BB526" s="1"/>
      <c r="BF526" s="1"/>
      <c r="BG526" s="1"/>
      <c r="BH526" s="1"/>
    </row>
    <row r="527" spans="36:60">
      <c r="AJ527" s="1"/>
      <c r="AK527" s="1"/>
      <c r="AL527" s="1"/>
      <c r="AM527" s="1"/>
      <c r="AN527" s="1"/>
      <c r="AO527" s="1"/>
      <c r="AQ527" s="1"/>
      <c r="AR527" s="1"/>
      <c r="AS527" s="1"/>
      <c r="AZ527" s="1"/>
      <c r="BA527" s="1"/>
      <c r="BB527" s="1"/>
      <c r="BF527" s="1"/>
      <c r="BG527" s="1"/>
      <c r="BH527" s="1"/>
    </row>
    <row r="528" spans="36:60">
      <c r="AJ528" s="1"/>
      <c r="AK528" s="1"/>
      <c r="AL528" s="1"/>
      <c r="AM528" s="1"/>
      <c r="AN528" s="1"/>
      <c r="AO528" s="1"/>
      <c r="AQ528" s="1"/>
      <c r="AR528" s="1"/>
      <c r="AS528" s="1"/>
      <c r="AZ528" s="1"/>
      <c r="BA528" s="1"/>
      <c r="BB528" s="1"/>
      <c r="BF528" s="1"/>
      <c r="BG528" s="1"/>
      <c r="BH528" s="1"/>
    </row>
    <row r="529" spans="36:60">
      <c r="AJ529" s="1"/>
      <c r="AK529" s="1"/>
      <c r="AL529" s="1"/>
      <c r="AM529" s="1"/>
      <c r="AN529" s="1"/>
      <c r="AO529" s="1"/>
      <c r="AQ529" s="1"/>
      <c r="AR529" s="1"/>
      <c r="AS529" s="1"/>
      <c r="AZ529" s="1"/>
      <c r="BA529" s="1"/>
      <c r="BB529" s="1"/>
      <c r="BF529" s="1"/>
      <c r="BG529" s="1"/>
      <c r="BH529" s="1"/>
    </row>
    <row r="530" spans="36:60">
      <c r="AJ530" s="1"/>
      <c r="AK530" s="1"/>
      <c r="AL530" s="1"/>
      <c r="AM530" s="1"/>
      <c r="AN530" s="1"/>
      <c r="AO530" s="1"/>
      <c r="AQ530" s="1"/>
      <c r="AR530" s="1"/>
      <c r="AS530" s="1"/>
      <c r="AZ530" s="1"/>
      <c r="BA530" s="1"/>
      <c r="BB530" s="1"/>
      <c r="BF530" s="1"/>
      <c r="BG530" s="1"/>
      <c r="BH530" s="1"/>
    </row>
    <row r="531" spans="36:60">
      <c r="AJ531" s="1"/>
      <c r="AK531" s="1"/>
      <c r="AL531" s="1"/>
      <c r="AM531" s="1"/>
      <c r="AN531" s="1"/>
      <c r="AO531" s="1"/>
      <c r="AQ531" s="1"/>
      <c r="AR531" s="1"/>
      <c r="AS531" s="1"/>
      <c r="AZ531" s="1"/>
      <c r="BA531" s="1"/>
      <c r="BB531" s="1"/>
      <c r="BF531" s="1"/>
      <c r="BG531" s="1"/>
      <c r="BH531" s="1"/>
    </row>
    <row r="532" spans="36:60">
      <c r="AJ532" s="1"/>
      <c r="AK532" s="1"/>
      <c r="AL532" s="1"/>
      <c r="AM532" s="1"/>
      <c r="AN532" s="1"/>
      <c r="AO532" s="1"/>
      <c r="AQ532" s="1"/>
      <c r="AR532" s="1"/>
      <c r="AS532" s="1"/>
      <c r="AZ532" s="1"/>
      <c r="BA532" s="1"/>
      <c r="BB532" s="1"/>
      <c r="BF532" s="1"/>
      <c r="BG532" s="1"/>
      <c r="BH532" s="1"/>
    </row>
    <row r="533" spans="36:60">
      <c r="AJ533" s="1"/>
      <c r="AK533" s="1"/>
      <c r="AL533" s="1"/>
      <c r="AM533" s="1"/>
      <c r="AN533" s="1"/>
      <c r="AO533" s="1"/>
      <c r="AQ533" s="1"/>
      <c r="AR533" s="1"/>
      <c r="AS533" s="1"/>
      <c r="AZ533" s="1"/>
      <c r="BA533" s="1"/>
      <c r="BB533" s="1"/>
      <c r="BF533" s="1"/>
      <c r="BG533" s="1"/>
      <c r="BH533" s="1"/>
    </row>
    <row r="534" spans="36:60">
      <c r="AJ534" s="1"/>
      <c r="AK534" s="1"/>
      <c r="AL534" s="1"/>
      <c r="AM534" s="1"/>
      <c r="AN534" s="1"/>
      <c r="AO534" s="1"/>
      <c r="AQ534" s="1"/>
      <c r="AR534" s="1"/>
      <c r="AS534" s="1"/>
      <c r="AZ534" s="1"/>
      <c r="BA534" s="1"/>
      <c r="BB534" s="1"/>
      <c r="BF534" s="1"/>
      <c r="BG534" s="1"/>
      <c r="BH534" s="1"/>
    </row>
    <row r="535" spans="36:60">
      <c r="AJ535" s="1"/>
      <c r="AK535" s="1"/>
      <c r="AL535" s="1"/>
      <c r="AM535" s="1"/>
      <c r="AN535" s="1"/>
      <c r="AO535" s="1"/>
      <c r="AQ535" s="1"/>
      <c r="AR535" s="1"/>
      <c r="AS535" s="1"/>
      <c r="AZ535" s="1"/>
      <c r="BA535" s="1"/>
      <c r="BB535" s="1"/>
      <c r="BF535" s="1"/>
      <c r="BG535" s="1"/>
      <c r="BH535" s="1"/>
    </row>
    <row r="536" spans="36:60">
      <c r="AJ536" s="1"/>
      <c r="AK536" s="1"/>
      <c r="AL536" s="1"/>
      <c r="AM536" s="1"/>
      <c r="AN536" s="1"/>
      <c r="AO536" s="1"/>
      <c r="AQ536" s="1"/>
      <c r="AR536" s="1"/>
      <c r="AS536" s="1"/>
      <c r="AZ536" s="1"/>
      <c r="BA536" s="1"/>
      <c r="BB536" s="1"/>
      <c r="BF536" s="1"/>
      <c r="BG536" s="1"/>
      <c r="BH536" s="1"/>
    </row>
    <row r="537" spans="36:60">
      <c r="AJ537" s="1"/>
      <c r="AK537" s="1"/>
      <c r="AL537" s="1"/>
      <c r="AM537" s="1"/>
      <c r="AN537" s="1"/>
      <c r="AO537" s="1"/>
      <c r="AQ537" s="1"/>
      <c r="AR537" s="1"/>
      <c r="AS537" s="1"/>
      <c r="AZ537" s="1"/>
      <c r="BA537" s="1"/>
      <c r="BB537" s="1"/>
      <c r="BF537" s="1"/>
      <c r="BG537" s="1"/>
      <c r="BH537" s="1"/>
    </row>
    <row r="538" spans="36:60">
      <c r="AJ538" s="1"/>
      <c r="AK538" s="1"/>
      <c r="AL538" s="1"/>
      <c r="AM538" s="1"/>
      <c r="AN538" s="1"/>
      <c r="AO538" s="1"/>
      <c r="AQ538" s="1"/>
      <c r="AR538" s="1"/>
      <c r="AS538" s="1"/>
      <c r="AZ538" s="1"/>
      <c r="BA538" s="1"/>
      <c r="BB538" s="1"/>
      <c r="BF538" s="1"/>
      <c r="BG538" s="1"/>
      <c r="BH538" s="1"/>
    </row>
    <row r="539" spans="36:60">
      <c r="AJ539" s="1"/>
      <c r="AK539" s="1"/>
      <c r="AL539" s="1"/>
      <c r="AM539" s="1"/>
      <c r="AN539" s="1"/>
      <c r="AO539" s="1"/>
      <c r="AQ539" s="1"/>
      <c r="AR539" s="1"/>
      <c r="AS539" s="1"/>
      <c r="AZ539" s="1"/>
      <c r="BA539" s="1"/>
      <c r="BB539" s="1"/>
      <c r="BF539" s="1"/>
      <c r="BG539" s="1"/>
      <c r="BH539" s="1"/>
    </row>
    <row r="540" spans="36:60">
      <c r="AJ540" s="1"/>
      <c r="AK540" s="1"/>
      <c r="AL540" s="1"/>
      <c r="AM540" s="1"/>
      <c r="AN540" s="1"/>
      <c r="AO540" s="1"/>
      <c r="AQ540" s="1"/>
      <c r="AR540" s="1"/>
      <c r="AS540" s="1"/>
      <c r="AZ540" s="1"/>
      <c r="BA540" s="1"/>
      <c r="BB540" s="1"/>
      <c r="BF540" s="1"/>
      <c r="BG540" s="1"/>
      <c r="BH540" s="1"/>
    </row>
    <row r="541" spans="36:60">
      <c r="AJ541" s="1"/>
      <c r="AK541" s="1"/>
      <c r="AL541" s="1"/>
      <c r="AM541" s="1"/>
      <c r="AN541" s="1"/>
      <c r="AO541" s="1"/>
      <c r="AQ541" s="1"/>
      <c r="AR541" s="1"/>
      <c r="AS541" s="1"/>
      <c r="AZ541" s="1"/>
      <c r="BA541" s="1"/>
      <c r="BB541" s="1"/>
      <c r="BF541" s="1"/>
      <c r="BG541" s="1"/>
      <c r="BH541" s="1"/>
    </row>
    <row r="542" spans="36:60">
      <c r="AJ542" s="1"/>
      <c r="AK542" s="1"/>
      <c r="AL542" s="1"/>
      <c r="AM542" s="1"/>
      <c r="AN542" s="1"/>
      <c r="AO542" s="1"/>
      <c r="AQ542" s="1"/>
      <c r="AR542" s="1"/>
      <c r="AS542" s="1"/>
      <c r="AZ542" s="1"/>
      <c r="BA542" s="1"/>
      <c r="BB542" s="1"/>
      <c r="BF542" s="1"/>
      <c r="BG542" s="1"/>
      <c r="BH542" s="1"/>
    </row>
    <row r="543" spans="36:60">
      <c r="AJ543" s="1"/>
      <c r="AK543" s="1"/>
      <c r="AL543" s="1"/>
      <c r="AM543" s="1"/>
      <c r="AN543" s="1"/>
      <c r="AO543" s="1"/>
      <c r="AQ543" s="1"/>
      <c r="AR543" s="1"/>
      <c r="AS543" s="1"/>
      <c r="AZ543" s="1"/>
      <c r="BA543" s="1"/>
      <c r="BB543" s="1"/>
      <c r="BF543" s="1"/>
      <c r="BG543" s="1"/>
      <c r="BH543" s="1"/>
    </row>
    <row r="544" spans="36:60">
      <c r="AJ544" s="1"/>
      <c r="AK544" s="1"/>
      <c r="AL544" s="1"/>
      <c r="AM544" s="1"/>
      <c r="AN544" s="1"/>
      <c r="AO544" s="1"/>
      <c r="AQ544" s="1"/>
      <c r="AR544" s="1"/>
      <c r="AS544" s="1"/>
      <c r="AZ544" s="1"/>
      <c r="BA544" s="1"/>
      <c r="BB544" s="1"/>
      <c r="BF544" s="1"/>
      <c r="BG544" s="1"/>
      <c r="BH544" s="1"/>
    </row>
    <row r="545" spans="36:60">
      <c r="AJ545" s="1"/>
      <c r="AK545" s="1"/>
      <c r="AL545" s="1"/>
      <c r="AM545" s="1"/>
      <c r="AN545" s="1"/>
      <c r="AO545" s="1"/>
      <c r="AQ545" s="1"/>
      <c r="AR545" s="1"/>
      <c r="AS545" s="1"/>
      <c r="AZ545" s="1"/>
      <c r="BA545" s="1"/>
      <c r="BB545" s="1"/>
      <c r="BF545" s="1"/>
      <c r="BG545" s="1"/>
      <c r="BH545" s="1"/>
    </row>
    <row r="546" spans="36:60">
      <c r="AJ546" s="1"/>
      <c r="AK546" s="1"/>
      <c r="AL546" s="1"/>
      <c r="AM546" s="1"/>
      <c r="AN546" s="1"/>
      <c r="AO546" s="1"/>
      <c r="AQ546" s="1"/>
      <c r="AR546" s="1"/>
      <c r="AS546" s="1"/>
      <c r="AZ546" s="1"/>
      <c r="BA546" s="1"/>
      <c r="BB546" s="1"/>
      <c r="BF546" s="1"/>
      <c r="BG546" s="1"/>
      <c r="BH546" s="1"/>
    </row>
    <row r="547" spans="36:60">
      <c r="AJ547" s="1"/>
      <c r="AK547" s="1"/>
      <c r="AL547" s="1"/>
      <c r="AM547" s="1"/>
      <c r="AN547" s="1"/>
      <c r="AO547" s="1"/>
      <c r="AQ547" s="1"/>
      <c r="AR547" s="1"/>
      <c r="AS547" s="1"/>
      <c r="AZ547" s="1"/>
      <c r="BA547" s="1"/>
      <c r="BB547" s="1"/>
      <c r="BF547" s="1"/>
      <c r="BG547" s="1"/>
      <c r="BH547" s="1"/>
    </row>
    <row r="548" spans="36:60">
      <c r="AJ548" s="1"/>
      <c r="AK548" s="1"/>
      <c r="AL548" s="1"/>
      <c r="AM548" s="1"/>
      <c r="AN548" s="1"/>
      <c r="AO548" s="1"/>
      <c r="AQ548" s="1"/>
      <c r="AR548" s="1"/>
      <c r="AS548" s="1"/>
      <c r="AZ548" s="1"/>
      <c r="BA548" s="1"/>
      <c r="BB548" s="1"/>
      <c r="BF548" s="1"/>
      <c r="BG548" s="1"/>
      <c r="BH548" s="1"/>
    </row>
    <row r="549" spans="36:60">
      <c r="AJ549" s="1"/>
      <c r="AK549" s="1"/>
      <c r="AL549" s="1"/>
      <c r="AM549" s="1"/>
      <c r="AN549" s="1"/>
      <c r="AO549" s="1"/>
      <c r="AQ549" s="1"/>
      <c r="AR549" s="1"/>
      <c r="AS549" s="1"/>
      <c r="AZ549" s="1"/>
      <c r="BA549" s="1"/>
      <c r="BB549" s="1"/>
      <c r="BF549" s="1"/>
      <c r="BG549" s="1"/>
      <c r="BH549" s="1"/>
    </row>
    <row r="550" spans="36:60">
      <c r="AJ550" s="1"/>
      <c r="AK550" s="1"/>
      <c r="AL550" s="1"/>
      <c r="AM550" s="1"/>
      <c r="AN550" s="1"/>
      <c r="AO550" s="1"/>
      <c r="AQ550" s="1"/>
      <c r="AR550" s="1"/>
      <c r="AS550" s="1"/>
      <c r="AZ550" s="1"/>
      <c r="BA550" s="1"/>
      <c r="BB550" s="1"/>
      <c r="BF550" s="1"/>
      <c r="BG550" s="1"/>
      <c r="BH550" s="1"/>
    </row>
    <row r="551" spans="36:60">
      <c r="AJ551" s="1"/>
      <c r="AK551" s="1"/>
      <c r="AL551" s="1"/>
      <c r="AM551" s="1"/>
      <c r="AN551" s="1"/>
      <c r="AO551" s="1"/>
      <c r="AQ551" s="1"/>
      <c r="AR551" s="1"/>
      <c r="AS551" s="1"/>
      <c r="AZ551" s="1"/>
      <c r="BA551" s="1"/>
      <c r="BB551" s="1"/>
      <c r="BF551" s="1"/>
      <c r="BG551" s="1"/>
      <c r="BH551" s="1"/>
    </row>
    <row r="552" spans="36:60">
      <c r="AJ552" s="1"/>
      <c r="AK552" s="1"/>
      <c r="AL552" s="1"/>
      <c r="AM552" s="1"/>
      <c r="AN552" s="1"/>
      <c r="AO552" s="1"/>
      <c r="AQ552" s="1"/>
      <c r="AR552" s="1"/>
      <c r="AS552" s="1"/>
      <c r="AZ552" s="1"/>
      <c r="BA552" s="1"/>
      <c r="BB552" s="1"/>
      <c r="BF552" s="1"/>
      <c r="BG552" s="1"/>
      <c r="BH552" s="1"/>
    </row>
    <row r="553" spans="36:60">
      <c r="AJ553" s="1"/>
      <c r="AK553" s="1"/>
      <c r="AL553" s="1"/>
      <c r="AM553" s="1"/>
      <c r="AN553" s="1"/>
      <c r="AO553" s="1"/>
      <c r="AQ553" s="1"/>
      <c r="AR553" s="1"/>
      <c r="AS553" s="1"/>
      <c r="AZ553" s="1"/>
      <c r="BA553" s="1"/>
      <c r="BB553" s="1"/>
      <c r="BF553" s="1"/>
      <c r="BG553" s="1"/>
      <c r="BH553" s="1"/>
    </row>
    <row r="554" spans="36:60">
      <c r="AJ554" s="1"/>
      <c r="AK554" s="1"/>
      <c r="AL554" s="1"/>
      <c r="AM554" s="1"/>
      <c r="AN554" s="1"/>
      <c r="AO554" s="1"/>
      <c r="AQ554" s="1"/>
      <c r="AR554" s="1"/>
      <c r="AS554" s="1"/>
      <c r="AZ554" s="1"/>
      <c r="BA554" s="1"/>
      <c r="BB554" s="1"/>
      <c r="BF554" s="1"/>
      <c r="BG554" s="1"/>
      <c r="BH554" s="1"/>
    </row>
    <row r="555" spans="36:60">
      <c r="AJ555" s="1"/>
      <c r="AK555" s="1"/>
      <c r="AL555" s="1"/>
      <c r="AM555" s="1"/>
      <c r="AN555" s="1"/>
      <c r="AO555" s="1"/>
      <c r="AQ555" s="1"/>
      <c r="AR555" s="1"/>
      <c r="AS555" s="1"/>
      <c r="AZ555" s="1"/>
      <c r="BA555" s="1"/>
      <c r="BB555" s="1"/>
      <c r="BF555" s="1"/>
      <c r="BG555" s="1"/>
      <c r="BH555" s="1"/>
    </row>
    <row r="556" spans="36:60">
      <c r="AJ556" s="1"/>
      <c r="AK556" s="1"/>
      <c r="AL556" s="1"/>
      <c r="AM556" s="1"/>
      <c r="AN556" s="1"/>
      <c r="AO556" s="1"/>
      <c r="AQ556" s="1"/>
      <c r="AR556" s="1"/>
      <c r="AS556" s="1"/>
      <c r="AZ556" s="1"/>
      <c r="BA556" s="1"/>
      <c r="BB556" s="1"/>
      <c r="BF556" s="1"/>
      <c r="BG556" s="1"/>
      <c r="BH556" s="1"/>
    </row>
    <row r="557" spans="36:60">
      <c r="AJ557" s="1"/>
      <c r="AK557" s="1"/>
      <c r="AL557" s="1"/>
      <c r="AM557" s="1"/>
      <c r="AN557" s="1"/>
      <c r="AO557" s="1"/>
      <c r="AQ557" s="1"/>
      <c r="AR557" s="1"/>
      <c r="AS557" s="1"/>
      <c r="AZ557" s="1"/>
      <c r="BA557" s="1"/>
      <c r="BB557" s="1"/>
      <c r="BF557" s="1"/>
      <c r="BG557" s="1"/>
      <c r="BH557" s="1"/>
    </row>
    <row r="558" spans="36:60">
      <c r="AJ558" s="1"/>
      <c r="AK558" s="1"/>
      <c r="AL558" s="1"/>
      <c r="AM558" s="1"/>
      <c r="AN558" s="1"/>
      <c r="AO558" s="1"/>
      <c r="AQ558" s="1"/>
      <c r="AR558" s="1"/>
      <c r="AS558" s="1"/>
      <c r="AZ558" s="1"/>
      <c r="BA558" s="1"/>
      <c r="BB558" s="1"/>
      <c r="BF558" s="1"/>
      <c r="BG558" s="1"/>
      <c r="BH558" s="1"/>
    </row>
    <row r="559" spans="36:60">
      <c r="AJ559" s="1"/>
      <c r="AK559" s="1"/>
      <c r="AL559" s="1"/>
      <c r="AM559" s="1"/>
      <c r="AN559" s="1"/>
      <c r="AO559" s="1"/>
      <c r="AQ559" s="1"/>
      <c r="AR559" s="1"/>
      <c r="AS559" s="1"/>
      <c r="AZ559" s="1"/>
      <c r="BA559" s="1"/>
      <c r="BB559" s="1"/>
      <c r="BF559" s="1"/>
      <c r="BG559" s="1"/>
      <c r="BH559" s="1"/>
    </row>
    <row r="560" spans="36:60">
      <c r="AJ560" s="1"/>
      <c r="AK560" s="1"/>
      <c r="AL560" s="1"/>
      <c r="AM560" s="1"/>
      <c r="AN560" s="1"/>
      <c r="AO560" s="1"/>
      <c r="AQ560" s="1"/>
      <c r="AR560" s="1"/>
      <c r="AS560" s="1"/>
      <c r="AZ560" s="1"/>
      <c r="BA560" s="1"/>
      <c r="BB560" s="1"/>
      <c r="BF560" s="1"/>
      <c r="BG560" s="1"/>
      <c r="BH560" s="1"/>
    </row>
    <row r="561" spans="36:60">
      <c r="AJ561" s="1"/>
      <c r="AK561" s="1"/>
      <c r="AL561" s="1"/>
      <c r="AM561" s="1"/>
      <c r="AN561" s="1"/>
      <c r="AO561" s="1"/>
      <c r="AQ561" s="1"/>
      <c r="AR561" s="1"/>
      <c r="AS561" s="1"/>
      <c r="AZ561" s="1"/>
      <c r="BA561" s="1"/>
      <c r="BB561" s="1"/>
      <c r="BF561" s="1"/>
      <c r="BG561" s="1"/>
      <c r="BH561" s="1"/>
    </row>
    <row r="562" spans="36:60">
      <c r="AJ562" s="1"/>
      <c r="AK562" s="1"/>
      <c r="AL562" s="1"/>
      <c r="AM562" s="1"/>
      <c r="AN562" s="1"/>
      <c r="AO562" s="1"/>
      <c r="AQ562" s="1"/>
      <c r="AR562" s="1"/>
      <c r="AS562" s="1"/>
      <c r="AZ562" s="1"/>
      <c r="BA562" s="1"/>
      <c r="BB562" s="1"/>
      <c r="BF562" s="1"/>
      <c r="BG562" s="1"/>
      <c r="BH562" s="1"/>
    </row>
    <row r="563" spans="36:60">
      <c r="AJ563" s="1"/>
      <c r="AK563" s="1"/>
      <c r="AL563" s="1"/>
      <c r="AM563" s="1"/>
      <c r="AN563" s="1"/>
      <c r="AO563" s="1"/>
      <c r="AQ563" s="1"/>
      <c r="AR563" s="1"/>
      <c r="AS563" s="1"/>
      <c r="AZ563" s="1"/>
      <c r="BA563" s="1"/>
      <c r="BB563" s="1"/>
      <c r="BF563" s="1"/>
      <c r="BG563" s="1"/>
      <c r="BH563" s="1"/>
    </row>
    <row r="564" spans="36:60">
      <c r="AJ564" s="1"/>
      <c r="AK564" s="1"/>
      <c r="AL564" s="1"/>
      <c r="AM564" s="1"/>
      <c r="AN564" s="1"/>
      <c r="AO564" s="1"/>
      <c r="AQ564" s="1"/>
      <c r="AR564" s="1"/>
      <c r="AS564" s="1"/>
      <c r="AZ564" s="1"/>
      <c r="BA564" s="1"/>
      <c r="BB564" s="1"/>
      <c r="BF564" s="1"/>
      <c r="BG564" s="1"/>
      <c r="BH564" s="1"/>
    </row>
    <row r="565" spans="36:60">
      <c r="AJ565" s="1"/>
      <c r="AK565" s="1"/>
      <c r="AL565" s="1"/>
      <c r="AM565" s="1"/>
      <c r="AN565" s="1"/>
      <c r="AO565" s="1"/>
      <c r="AQ565" s="1"/>
      <c r="AR565" s="1"/>
      <c r="AS565" s="1"/>
      <c r="AZ565" s="1"/>
      <c r="BA565" s="1"/>
      <c r="BB565" s="1"/>
      <c r="BF565" s="1"/>
      <c r="BG565" s="1"/>
      <c r="BH565" s="1"/>
    </row>
    <row r="566" spans="36:60">
      <c r="AJ566" s="1"/>
      <c r="AK566" s="1"/>
      <c r="AL566" s="1"/>
      <c r="AM566" s="1"/>
      <c r="AN566" s="1"/>
      <c r="AO566" s="1"/>
      <c r="AQ566" s="1"/>
      <c r="AR566" s="1"/>
      <c r="AS566" s="1"/>
      <c r="AZ566" s="1"/>
      <c r="BA566" s="1"/>
      <c r="BB566" s="1"/>
      <c r="BF566" s="1"/>
      <c r="BG566" s="1"/>
      <c r="BH566" s="1"/>
    </row>
    <row r="567" spans="36:60">
      <c r="AJ567" s="1"/>
      <c r="AK567" s="1"/>
      <c r="AL567" s="1"/>
      <c r="AM567" s="1"/>
      <c r="AN567" s="1"/>
      <c r="AO567" s="1"/>
      <c r="AQ567" s="1"/>
      <c r="AR567" s="1"/>
      <c r="AS567" s="1"/>
      <c r="AZ567" s="1"/>
      <c r="BA567" s="1"/>
      <c r="BB567" s="1"/>
      <c r="BF567" s="1"/>
      <c r="BG567" s="1"/>
      <c r="BH567" s="1"/>
    </row>
    <row r="568" spans="36:60">
      <c r="AJ568" s="1"/>
      <c r="AK568" s="1"/>
      <c r="AL568" s="1"/>
      <c r="AM568" s="1"/>
      <c r="AN568" s="1"/>
      <c r="AO568" s="1"/>
      <c r="AQ568" s="1"/>
      <c r="AR568" s="1"/>
      <c r="AS568" s="1"/>
      <c r="AZ568" s="1"/>
      <c r="BA568" s="1"/>
      <c r="BB568" s="1"/>
      <c r="BF568" s="1"/>
      <c r="BG568" s="1"/>
      <c r="BH568" s="1"/>
    </row>
    <row r="569" spans="36:60">
      <c r="AJ569" s="1"/>
      <c r="AK569" s="1"/>
      <c r="AL569" s="1"/>
      <c r="AM569" s="1"/>
      <c r="AN569" s="1"/>
      <c r="AO569" s="1"/>
      <c r="AQ569" s="1"/>
      <c r="AR569" s="1"/>
      <c r="AS569" s="1"/>
      <c r="AZ569" s="1"/>
      <c r="BA569" s="1"/>
      <c r="BB569" s="1"/>
      <c r="BF569" s="1"/>
      <c r="BG569" s="1"/>
      <c r="BH569" s="1"/>
    </row>
    <row r="570" spans="36:60">
      <c r="AJ570" s="1"/>
      <c r="AK570" s="1"/>
      <c r="AL570" s="1"/>
      <c r="AM570" s="1"/>
      <c r="AN570" s="1"/>
      <c r="AO570" s="1"/>
      <c r="AQ570" s="1"/>
      <c r="AR570" s="1"/>
      <c r="AS570" s="1"/>
      <c r="AZ570" s="1"/>
      <c r="BA570" s="1"/>
      <c r="BB570" s="1"/>
      <c r="BF570" s="1"/>
      <c r="BG570" s="1"/>
      <c r="BH570" s="1"/>
    </row>
    <row r="571" spans="36:60">
      <c r="AJ571" s="1"/>
      <c r="AK571" s="1"/>
      <c r="AL571" s="1"/>
      <c r="AM571" s="1"/>
      <c r="AN571" s="1"/>
      <c r="AO571" s="1"/>
      <c r="AQ571" s="1"/>
      <c r="AR571" s="1"/>
      <c r="AS571" s="1"/>
      <c r="AZ571" s="1"/>
      <c r="BA571" s="1"/>
      <c r="BB571" s="1"/>
      <c r="BF571" s="1"/>
      <c r="BG571" s="1"/>
      <c r="BH571" s="1"/>
    </row>
    <row r="572" spans="36:60">
      <c r="AJ572" s="1"/>
      <c r="AK572" s="1"/>
      <c r="AL572" s="1"/>
      <c r="AM572" s="1"/>
      <c r="AN572" s="1"/>
      <c r="AO572" s="1"/>
      <c r="AQ572" s="1"/>
      <c r="AR572" s="1"/>
      <c r="AS572" s="1"/>
      <c r="AZ572" s="1"/>
      <c r="BA572" s="1"/>
      <c r="BB572" s="1"/>
      <c r="BF572" s="1"/>
      <c r="BG572" s="1"/>
      <c r="BH572" s="1"/>
    </row>
    <row r="573" spans="36:60">
      <c r="AJ573" s="1"/>
      <c r="AK573" s="1"/>
      <c r="AL573" s="1"/>
      <c r="AM573" s="1"/>
      <c r="AN573" s="1"/>
      <c r="AO573" s="1"/>
      <c r="AQ573" s="1"/>
      <c r="AR573" s="1"/>
      <c r="AS573" s="1"/>
      <c r="AZ573" s="1"/>
      <c r="BA573" s="1"/>
      <c r="BB573" s="1"/>
      <c r="BF573" s="1"/>
      <c r="BG573" s="1"/>
      <c r="BH573" s="1"/>
    </row>
    <row r="574" spans="36:60">
      <c r="AJ574" s="1"/>
      <c r="AK574" s="1"/>
      <c r="AL574" s="1"/>
      <c r="AM574" s="1"/>
      <c r="AN574" s="1"/>
      <c r="AO574" s="1"/>
      <c r="AQ574" s="1"/>
      <c r="AR574" s="1"/>
      <c r="AS574" s="1"/>
      <c r="AZ574" s="1"/>
      <c r="BA574" s="1"/>
      <c r="BB574" s="1"/>
      <c r="BF574" s="1"/>
      <c r="BG574" s="1"/>
      <c r="BH574" s="1"/>
    </row>
    <row r="575" spans="36:60">
      <c r="AJ575" s="1"/>
      <c r="AK575" s="1"/>
      <c r="AL575" s="1"/>
      <c r="AM575" s="1"/>
      <c r="AN575" s="1"/>
      <c r="AO575" s="1"/>
      <c r="AQ575" s="1"/>
      <c r="AR575" s="1"/>
      <c r="AS575" s="1"/>
      <c r="AZ575" s="1"/>
      <c r="BA575" s="1"/>
      <c r="BB575" s="1"/>
      <c r="BF575" s="1"/>
      <c r="BG575" s="1"/>
      <c r="BH575" s="1"/>
    </row>
    <row r="576" spans="36:60">
      <c r="AJ576" s="1"/>
      <c r="AK576" s="1"/>
      <c r="AL576" s="1"/>
      <c r="AM576" s="1"/>
      <c r="AN576" s="1"/>
      <c r="AO576" s="1"/>
      <c r="AQ576" s="1"/>
      <c r="AR576" s="1"/>
      <c r="AS576" s="1"/>
      <c r="AZ576" s="1"/>
      <c r="BA576" s="1"/>
      <c r="BB576" s="1"/>
      <c r="BF576" s="1"/>
      <c r="BG576" s="1"/>
      <c r="BH576" s="1"/>
    </row>
    <row r="577" spans="36:60">
      <c r="AJ577" s="1"/>
      <c r="AK577" s="1"/>
      <c r="AL577" s="1"/>
      <c r="AM577" s="1"/>
      <c r="AN577" s="1"/>
      <c r="AO577" s="1"/>
      <c r="AQ577" s="1"/>
      <c r="AR577" s="1"/>
      <c r="AS577" s="1"/>
      <c r="AZ577" s="1"/>
      <c r="BA577" s="1"/>
      <c r="BB577" s="1"/>
      <c r="BF577" s="1"/>
      <c r="BG577" s="1"/>
      <c r="BH577" s="1"/>
    </row>
    <row r="578" spans="36:60">
      <c r="AJ578" s="1"/>
      <c r="AK578" s="1"/>
      <c r="AL578" s="1"/>
      <c r="AM578" s="1"/>
      <c r="AN578" s="1"/>
      <c r="AO578" s="1"/>
      <c r="AQ578" s="1"/>
      <c r="AR578" s="1"/>
      <c r="AS578" s="1"/>
      <c r="AZ578" s="1"/>
      <c r="BA578" s="1"/>
      <c r="BB578" s="1"/>
      <c r="BF578" s="1"/>
      <c r="BG578" s="1"/>
      <c r="BH578" s="1"/>
    </row>
    <row r="579" spans="36:60">
      <c r="AJ579" s="1"/>
      <c r="AK579" s="1"/>
      <c r="AL579" s="1"/>
      <c r="AM579" s="1"/>
      <c r="AN579" s="1"/>
      <c r="AO579" s="1"/>
      <c r="AQ579" s="1"/>
      <c r="AR579" s="1"/>
      <c r="AS579" s="1"/>
      <c r="AZ579" s="1"/>
      <c r="BA579" s="1"/>
      <c r="BB579" s="1"/>
      <c r="BF579" s="1"/>
      <c r="BG579" s="1"/>
      <c r="BH579" s="1"/>
    </row>
    <row r="580" spans="36:60">
      <c r="AJ580" s="1"/>
      <c r="AK580" s="1"/>
      <c r="AL580" s="1"/>
      <c r="AM580" s="1"/>
      <c r="AN580" s="1"/>
      <c r="AO580" s="1"/>
      <c r="AQ580" s="1"/>
      <c r="AR580" s="1"/>
      <c r="AS580" s="1"/>
      <c r="AZ580" s="1"/>
      <c r="BA580" s="1"/>
      <c r="BB580" s="1"/>
      <c r="BF580" s="1"/>
      <c r="BG580" s="1"/>
      <c r="BH580" s="1"/>
    </row>
    <row r="581" spans="36:60">
      <c r="AJ581" s="1"/>
      <c r="AK581" s="1"/>
      <c r="AL581" s="1"/>
      <c r="AM581" s="1"/>
      <c r="AN581" s="1"/>
      <c r="AO581" s="1"/>
      <c r="AQ581" s="1"/>
      <c r="AR581" s="1"/>
      <c r="AS581" s="1"/>
      <c r="AZ581" s="1"/>
      <c r="BA581" s="1"/>
      <c r="BB581" s="1"/>
      <c r="BF581" s="1"/>
      <c r="BG581" s="1"/>
      <c r="BH581" s="1"/>
    </row>
    <row r="582" spans="36:60">
      <c r="AJ582" s="1"/>
      <c r="AK582" s="1"/>
      <c r="AL582" s="1"/>
      <c r="AM582" s="1"/>
      <c r="AN582" s="1"/>
      <c r="AO582" s="1"/>
      <c r="AQ582" s="1"/>
      <c r="AR582" s="1"/>
      <c r="AS582" s="1"/>
      <c r="AZ582" s="1"/>
      <c r="BA582" s="1"/>
      <c r="BB582" s="1"/>
      <c r="BF582" s="1"/>
      <c r="BG582" s="1"/>
      <c r="BH582" s="1"/>
    </row>
    <row r="583" spans="36:60">
      <c r="AJ583" s="1"/>
      <c r="AK583" s="1"/>
      <c r="AL583" s="1"/>
      <c r="AM583" s="1"/>
      <c r="AN583" s="1"/>
      <c r="AO583" s="1"/>
      <c r="AQ583" s="1"/>
      <c r="AR583" s="1"/>
      <c r="AS583" s="1"/>
      <c r="AZ583" s="1"/>
      <c r="BA583" s="1"/>
      <c r="BB583" s="1"/>
      <c r="BF583" s="1"/>
      <c r="BG583" s="1"/>
      <c r="BH583" s="1"/>
    </row>
    <row r="584" spans="36:60">
      <c r="AJ584" s="1"/>
      <c r="AK584" s="1"/>
      <c r="AL584" s="1"/>
      <c r="AM584" s="1"/>
      <c r="AN584" s="1"/>
      <c r="AO584" s="1"/>
      <c r="AQ584" s="1"/>
      <c r="AR584" s="1"/>
      <c r="AS584" s="1"/>
      <c r="AZ584" s="1"/>
      <c r="BA584" s="1"/>
      <c r="BB584" s="1"/>
      <c r="BF584" s="1"/>
      <c r="BG584" s="1"/>
      <c r="BH584" s="1"/>
    </row>
    <row r="585" spans="36:60">
      <c r="AJ585" s="1"/>
      <c r="AK585" s="1"/>
      <c r="AL585" s="1"/>
      <c r="AM585" s="1"/>
      <c r="AN585" s="1"/>
      <c r="AO585" s="1"/>
      <c r="AQ585" s="1"/>
      <c r="AR585" s="1"/>
      <c r="AS585" s="1"/>
      <c r="AZ585" s="1"/>
      <c r="BA585" s="1"/>
      <c r="BB585" s="1"/>
      <c r="BF585" s="1"/>
      <c r="BG585" s="1"/>
      <c r="BH585" s="1"/>
    </row>
    <row r="586" spans="36:60">
      <c r="AJ586" s="1"/>
      <c r="AK586" s="1"/>
      <c r="AL586" s="1"/>
      <c r="AM586" s="1"/>
      <c r="AN586" s="1"/>
      <c r="AO586" s="1"/>
      <c r="AQ586" s="1"/>
      <c r="AR586" s="1"/>
      <c r="AS586" s="1"/>
      <c r="AZ586" s="1"/>
      <c r="BA586" s="1"/>
      <c r="BB586" s="1"/>
      <c r="BF586" s="1"/>
      <c r="BG586" s="1"/>
      <c r="BH586" s="1"/>
    </row>
    <row r="587" spans="36:60">
      <c r="AJ587" s="1"/>
      <c r="AK587" s="1"/>
      <c r="AL587" s="1"/>
      <c r="AM587" s="1"/>
      <c r="AN587" s="1"/>
      <c r="AO587" s="1"/>
      <c r="AQ587" s="1"/>
      <c r="AR587" s="1"/>
      <c r="AS587" s="1"/>
      <c r="AZ587" s="1"/>
      <c r="BA587" s="1"/>
      <c r="BB587" s="1"/>
      <c r="BF587" s="1"/>
      <c r="BG587" s="1"/>
      <c r="BH587" s="1"/>
    </row>
    <row r="588" spans="36:60">
      <c r="AJ588" s="1"/>
      <c r="AK588" s="1"/>
      <c r="AL588" s="1"/>
      <c r="AM588" s="1"/>
      <c r="AN588" s="1"/>
      <c r="AO588" s="1"/>
      <c r="AQ588" s="1"/>
      <c r="AR588" s="1"/>
      <c r="AS588" s="1"/>
      <c r="AZ588" s="1"/>
      <c r="BA588" s="1"/>
      <c r="BB588" s="1"/>
      <c r="BF588" s="1"/>
      <c r="BG588" s="1"/>
      <c r="BH588" s="1"/>
    </row>
    <row r="589" spans="36:60">
      <c r="AJ589" s="1"/>
      <c r="AK589" s="1"/>
      <c r="AL589" s="1"/>
      <c r="AM589" s="1"/>
      <c r="AN589" s="1"/>
      <c r="AO589" s="1"/>
      <c r="AQ589" s="1"/>
      <c r="AR589" s="1"/>
      <c r="AS589" s="1"/>
      <c r="AZ589" s="1"/>
      <c r="BA589" s="1"/>
      <c r="BB589" s="1"/>
      <c r="BF589" s="1"/>
      <c r="BG589" s="1"/>
      <c r="BH589" s="1"/>
    </row>
    <row r="590" spans="36:60">
      <c r="AJ590" s="1"/>
      <c r="AK590" s="1"/>
      <c r="AL590" s="1"/>
      <c r="AM590" s="1"/>
      <c r="AN590" s="1"/>
      <c r="AO590" s="1"/>
      <c r="AQ590" s="1"/>
      <c r="AR590" s="1"/>
      <c r="AS590" s="1"/>
      <c r="AZ590" s="1"/>
      <c r="BA590" s="1"/>
      <c r="BB590" s="1"/>
      <c r="BF590" s="1"/>
      <c r="BG590" s="1"/>
      <c r="BH590" s="1"/>
    </row>
    <row r="591" spans="36:60">
      <c r="AJ591" s="1"/>
      <c r="AK591" s="1"/>
      <c r="AL591" s="1"/>
      <c r="AM591" s="1"/>
      <c r="AN591" s="1"/>
      <c r="AO591" s="1"/>
      <c r="AQ591" s="1"/>
      <c r="AR591" s="1"/>
      <c r="AS591" s="1"/>
      <c r="AZ591" s="1"/>
      <c r="BA591" s="1"/>
      <c r="BB591" s="1"/>
      <c r="BF591" s="1"/>
      <c r="BG591" s="1"/>
      <c r="BH591" s="1"/>
    </row>
    <row r="592" spans="36:60">
      <c r="AJ592" s="1"/>
      <c r="AK592" s="1"/>
      <c r="AL592" s="1"/>
      <c r="AM592" s="1"/>
      <c r="AN592" s="1"/>
      <c r="AO592" s="1"/>
      <c r="AQ592" s="1"/>
      <c r="AR592" s="1"/>
      <c r="AS592" s="1"/>
      <c r="AZ592" s="1"/>
      <c r="BA592" s="1"/>
      <c r="BB592" s="1"/>
      <c r="BF592" s="1"/>
      <c r="BG592" s="1"/>
      <c r="BH592" s="1"/>
    </row>
    <row r="593" spans="36:60">
      <c r="AJ593" s="1"/>
      <c r="AK593" s="1"/>
      <c r="AL593" s="1"/>
      <c r="AM593" s="1"/>
      <c r="AN593" s="1"/>
      <c r="AO593" s="1"/>
      <c r="AQ593" s="1"/>
      <c r="AR593" s="1"/>
      <c r="AS593" s="1"/>
      <c r="AZ593" s="1"/>
      <c r="BA593" s="1"/>
      <c r="BB593" s="1"/>
      <c r="BF593" s="1"/>
      <c r="BG593" s="1"/>
      <c r="BH593" s="1"/>
    </row>
    <row r="594" spans="36:60">
      <c r="AJ594" s="1"/>
      <c r="AK594" s="1"/>
      <c r="AL594" s="1"/>
      <c r="AM594" s="1"/>
      <c r="AN594" s="1"/>
      <c r="AO594" s="1"/>
      <c r="AQ594" s="1"/>
      <c r="AR594" s="1"/>
      <c r="AS594" s="1"/>
      <c r="AZ594" s="1"/>
      <c r="BA594" s="1"/>
      <c r="BB594" s="1"/>
      <c r="BF594" s="1"/>
      <c r="BG594" s="1"/>
      <c r="BH594" s="1"/>
    </row>
    <row r="595" spans="36:60">
      <c r="AJ595" s="1"/>
      <c r="AK595" s="1"/>
      <c r="AL595" s="1"/>
      <c r="AM595" s="1"/>
      <c r="AN595" s="1"/>
      <c r="AO595" s="1"/>
      <c r="AQ595" s="1"/>
      <c r="AR595" s="1"/>
      <c r="AS595" s="1"/>
      <c r="AZ595" s="1"/>
      <c r="BA595" s="1"/>
      <c r="BB595" s="1"/>
      <c r="BF595" s="1"/>
      <c r="BG595" s="1"/>
      <c r="BH595" s="1"/>
    </row>
    <row r="596" spans="36:60">
      <c r="AJ596" s="1"/>
      <c r="AK596" s="1"/>
      <c r="AL596" s="1"/>
      <c r="AM596" s="1"/>
      <c r="AN596" s="1"/>
      <c r="AO596" s="1"/>
      <c r="AQ596" s="1"/>
      <c r="AR596" s="1"/>
      <c r="AS596" s="1"/>
      <c r="AZ596" s="1"/>
      <c r="BA596" s="1"/>
      <c r="BB596" s="1"/>
      <c r="BF596" s="1"/>
      <c r="BG596" s="1"/>
      <c r="BH596" s="1"/>
    </row>
    <row r="597" spans="36:60">
      <c r="AJ597" s="1"/>
      <c r="AK597" s="1"/>
      <c r="AL597" s="1"/>
      <c r="AM597" s="1"/>
      <c r="AN597" s="1"/>
      <c r="AO597" s="1"/>
      <c r="AQ597" s="1"/>
      <c r="AR597" s="1"/>
      <c r="AS597" s="1"/>
      <c r="AZ597" s="1"/>
      <c r="BA597" s="1"/>
      <c r="BB597" s="1"/>
      <c r="BF597" s="1"/>
      <c r="BG597" s="1"/>
      <c r="BH597" s="1"/>
    </row>
    <row r="598" spans="36:60">
      <c r="AJ598" s="1"/>
      <c r="AK598" s="1"/>
      <c r="AL598" s="1"/>
      <c r="AM598" s="1"/>
      <c r="AN598" s="1"/>
      <c r="AO598" s="1"/>
      <c r="AQ598" s="1"/>
      <c r="AR598" s="1"/>
      <c r="AS598" s="1"/>
      <c r="AZ598" s="1"/>
      <c r="BA598" s="1"/>
      <c r="BB598" s="1"/>
      <c r="BF598" s="1"/>
      <c r="BG598" s="1"/>
      <c r="BH598" s="1"/>
    </row>
    <row r="599" spans="36:60">
      <c r="AJ599" s="1"/>
      <c r="AK599" s="1"/>
      <c r="AL599" s="1"/>
      <c r="AM599" s="1"/>
      <c r="AN599" s="1"/>
      <c r="AO599" s="1"/>
      <c r="AQ599" s="1"/>
      <c r="AR599" s="1"/>
      <c r="AS599" s="1"/>
      <c r="AZ599" s="1"/>
      <c r="BA599" s="1"/>
      <c r="BB599" s="1"/>
      <c r="BF599" s="1"/>
      <c r="BG599" s="1"/>
      <c r="BH599" s="1"/>
    </row>
    <row r="600" spans="36:60">
      <c r="AJ600" s="1"/>
      <c r="AK600" s="1"/>
      <c r="AL600" s="1"/>
      <c r="AM600" s="1"/>
      <c r="AN600" s="1"/>
      <c r="AO600" s="1"/>
      <c r="AQ600" s="1"/>
      <c r="AR600" s="1"/>
      <c r="AS600" s="1"/>
      <c r="AZ600" s="1"/>
      <c r="BA600" s="1"/>
      <c r="BB600" s="1"/>
      <c r="BF600" s="1"/>
      <c r="BG600" s="1"/>
      <c r="BH600" s="1"/>
    </row>
    <row r="601" spans="36:60">
      <c r="AJ601" s="1"/>
      <c r="AK601" s="1"/>
      <c r="AL601" s="1"/>
      <c r="AM601" s="1"/>
      <c r="AN601" s="1"/>
      <c r="AO601" s="1"/>
      <c r="AQ601" s="1"/>
      <c r="AR601" s="1"/>
      <c r="AS601" s="1"/>
      <c r="AZ601" s="1"/>
      <c r="BA601" s="1"/>
      <c r="BB601" s="1"/>
      <c r="BF601" s="1"/>
      <c r="BG601" s="1"/>
      <c r="BH601" s="1"/>
    </row>
    <row r="602" spans="36:60">
      <c r="AJ602" s="1"/>
      <c r="AK602" s="1"/>
      <c r="AL602" s="1"/>
      <c r="AM602" s="1"/>
      <c r="AN602" s="1"/>
      <c r="AO602" s="1"/>
      <c r="AQ602" s="1"/>
      <c r="AR602" s="1"/>
      <c r="AS602" s="1"/>
      <c r="AZ602" s="1"/>
      <c r="BA602" s="1"/>
      <c r="BB602" s="1"/>
      <c r="BF602" s="1"/>
      <c r="BG602" s="1"/>
      <c r="BH602" s="1"/>
    </row>
    <row r="603" spans="36:60">
      <c r="AJ603" s="1"/>
      <c r="AK603" s="1"/>
      <c r="AL603" s="1"/>
      <c r="AM603" s="1"/>
      <c r="AN603" s="1"/>
      <c r="AO603" s="1"/>
      <c r="AQ603" s="1"/>
      <c r="AR603" s="1"/>
      <c r="AS603" s="1"/>
      <c r="AZ603" s="1"/>
      <c r="BA603" s="1"/>
      <c r="BB603" s="1"/>
      <c r="BF603" s="1"/>
      <c r="BG603" s="1"/>
      <c r="BH603" s="1"/>
    </row>
    <row r="604" spans="36:60">
      <c r="AJ604" s="1"/>
      <c r="AK604" s="1"/>
      <c r="AL604" s="1"/>
      <c r="AM604" s="1"/>
      <c r="AN604" s="1"/>
      <c r="AO604" s="1"/>
      <c r="AQ604" s="1"/>
      <c r="AR604" s="1"/>
      <c r="AS604" s="1"/>
      <c r="AZ604" s="1"/>
      <c r="BA604" s="1"/>
      <c r="BB604" s="1"/>
      <c r="BF604" s="1"/>
      <c r="BG604" s="1"/>
      <c r="BH604" s="1"/>
    </row>
    <row r="605" spans="36:60">
      <c r="AJ605" s="1"/>
      <c r="AK605" s="1"/>
      <c r="AL605" s="1"/>
      <c r="AM605" s="1"/>
      <c r="AN605" s="1"/>
      <c r="AO605" s="1"/>
      <c r="AQ605" s="1"/>
      <c r="AR605" s="1"/>
      <c r="AS605" s="1"/>
      <c r="AZ605" s="1"/>
      <c r="BA605" s="1"/>
      <c r="BB605" s="1"/>
      <c r="BF605" s="1"/>
      <c r="BG605" s="1"/>
      <c r="BH605" s="1"/>
    </row>
    <row r="606" spans="36:60">
      <c r="AJ606" s="1"/>
      <c r="AK606" s="1"/>
      <c r="AL606" s="1"/>
      <c r="AM606" s="1"/>
      <c r="AN606" s="1"/>
      <c r="AO606" s="1"/>
      <c r="AQ606" s="1"/>
      <c r="AR606" s="1"/>
      <c r="AS606" s="1"/>
      <c r="AZ606" s="1"/>
      <c r="BA606" s="1"/>
      <c r="BB606" s="1"/>
      <c r="BF606" s="1"/>
      <c r="BG606" s="1"/>
      <c r="BH606" s="1"/>
    </row>
    <row r="607" spans="36:60">
      <c r="AJ607" s="1"/>
      <c r="AK607" s="1"/>
      <c r="AL607" s="1"/>
      <c r="AM607" s="1"/>
      <c r="AN607" s="1"/>
      <c r="AO607" s="1"/>
      <c r="AQ607" s="1"/>
      <c r="AR607" s="1"/>
      <c r="AS607" s="1"/>
      <c r="AZ607" s="1"/>
      <c r="BA607" s="1"/>
      <c r="BB607" s="1"/>
      <c r="BF607" s="1"/>
      <c r="BG607" s="1"/>
      <c r="BH607" s="1"/>
    </row>
    <row r="608" spans="36:60">
      <c r="AJ608" s="1"/>
      <c r="AK608" s="1"/>
      <c r="AL608" s="1"/>
      <c r="AM608" s="1"/>
      <c r="AN608" s="1"/>
      <c r="AO608" s="1"/>
      <c r="AQ608" s="1"/>
      <c r="AR608" s="1"/>
      <c r="AS608" s="1"/>
      <c r="AZ608" s="1"/>
      <c r="BA608" s="1"/>
      <c r="BB608" s="1"/>
      <c r="BF608" s="1"/>
      <c r="BG608" s="1"/>
      <c r="BH608" s="1"/>
    </row>
    <row r="609" spans="36:60">
      <c r="AJ609" s="1"/>
      <c r="AK609" s="1"/>
      <c r="AL609" s="1"/>
      <c r="AM609" s="1"/>
      <c r="AN609" s="1"/>
      <c r="AO609" s="1"/>
      <c r="AQ609" s="1"/>
      <c r="AR609" s="1"/>
      <c r="AS609" s="1"/>
      <c r="AZ609" s="1"/>
      <c r="BA609" s="1"/>
      <c r="BB609" s="1"/>
      <c r="BF609" s="1"/>
      <c r="BG609" s="1"/>
      <c r="BH609" s="1"/>
    </row>
    <row r="610" spans="36:60">
      <c r="AJ610" s="1"/>
      <c r="AK610" s="1"/>
      <c r="AL610" s="1"/>
      <c r="AM610" s="1"/>
      <c r="AN610" s="1"/>
      <c r="AO610" s="1"/>
      <c r="AQ610" s="1"/>
      <c r="AR610" s="1"/>
      <c r="AS610" s="1"/>
      <c r="AZ610" s="1"/>
      <c r="BA610" s="1"/>
      <c r="BB610" s="1"/>
      <c r="BF610" s="1"/>
      <c r="BG610" s="1"/>
      <c r="BH610" s="1"/>
    </row>
    <row r="611" spans="36:60">
      <c r="AJ611" s="1"/>
      <c r="AK611" s="1"/>
      <c r="AL611" s="1"/>
      <c r="AM611" s="1"/>
      <c r="AN611" s="1"/>
      <c r="AO611" s="1"/>
      <c r="AQ611" s="1"/>
      <c r="AR611" s="1"/>
      <c r="AS611" s="1"/>
      <c r="AZ611" s="1"/>
      <c r="BA611" s="1"/>
      <c r="BB611" s="1"/>
      <c r="BF611" s="1"/>
      <c r="BG611" s="1"/>
      <c r="BH611" s="1"/>
    </row>
    <row r="612" spans="36:60">
      <c r="AJ612" s="1"/>
      <c r="AK612" s="1"/>
      <c r="AL612" s="1"/>
      <c r="AM612" s="1"/>
      <c r="AN612" s="1"/>
      <c r="AO612" s="1"/>
      <c r="AQ612" s="1"/>
      <c r="AR612" s="1"/>
      <c r="AS612" s="1"/>
      <c r="AZ612" s="1"/>
      <c r="BA612" s="1"/>
      <c r="BB612" s="1"/>
      <c r="BF612" s="1"/>
      <c r="BG612" s="1"/>
      <c r="BH612" s="1"/>
    </row>
    <row r="613" spans="36:60">
      <c r="AJ613" s="1"/>
      <c r="AK613" s="1"/>
      <c r="AL613" s="1"/>
      <c r="AM613" s="1"/>
      <c r="AN613" s="1"/>
      <c r="AO613" s="1"/>
      <c r="AQ613" s="1"/>
      <c r="AR613" s="1"/>
      <c r="AS613" s="1"/>
      <c r="AZ613" s="1"/>
      <c r="BA613" s="1"/>
      <c r="BB613" s="1"/>
      <c r="BF613" s="1"/>
      <c r="BG613" s="1"/>
      <c r="BH613" s="1"/>
    </row>
    <row r="614" spans="36:60">
      <c r="AJ614" s="1"/>
      <c r="AK614" s="1"/>
      <c r="AL614" s="1"/>
      <c r="AM614" s="1"/>
      <c r="AN614" s="1"/>
      <c r="AO614" s="1"/>
      <c r="AQ614" s="1"/>
      <c r="AR614" s="1"/>
      <c r="AS614" s="1"/>
      <c r="AZ614" s="1"/>
      <c r="BA614" s="1"/>
      <c r="BB614" s="1"/>
      <c r="BF614" s="1"/>
      <c r="BG614" s="1"/>
      <c r="BH614" s="1"/>
    </row>
    <row r="615" spans="36:60">
      <c r="AJ615" s="1"/>
      <c r="AK615" s="1"/>
      <c r="AL615" s="1"/>
      <c r="AM615" s="1"/>
      <c r="AN615" s="1"/>
      <c r="AO615" s="1"/>
      <c r="AQ615" s="1"/>
      <c r="AR615" s="1"/>
      <c r="AS615" s="1"/>
      <c r="AZ615" s="1"/>
      <c r="BA615" s="1"/>
      <c r="BB615" s="1"/>
      <c r="BF615" s="1"/>
      <c r="BG615" s="1"/>
      <c r="BH615" s="1"/>
    </row>
    <row r="616" spans="36:60">
      <c r="AJ616" s="1"/>
      <c r="AK616" s="1"/>
      <c r="AL616" s="1"/>
      <c r="AM616" s="1"/>
      <c r="AN616" s="1"/>
      <c r="AO616" s="1"/>
      <c r="AQ616" s="1"/>
      <c r="AR616" s="1"/>
      <c r="AS616" s="1"/>
      <c r="AZ616" s="1"/>
      <c r="BA616" s="1"/>
      <c r="BB616" s="1"/>
      <c r="BF616" s="1"/>
      <c r="BG616" s="1"/>
      <c r="BH616" s="1"/>
    </row>
    <row r="617" spans="36:60">
      <c r="AJ617" s="1"/>
      <c r="AK617" s="1"/>
      <c r="AL617" s="1"/>
      <c r="AM617" s="1"/>
      <c r="AN617" s="1"/>
      <c r="AO617" s="1"/>
      <c r="AQ617" s="1"/>
      <c r="AR617" s="1"/>
      <c r="AS617" s="1"/>
      <c r="AZ617" s="1"/>
      <c r="BA617" s="1"/>
      <c r="BB617" s="1"/>
      <c r="BF617" s="1"/>
      <c r="BG617" s="1"/>
      <c r="BH617" s="1"/>
    </row>
    <row r="618" spans="36:60">
      <c r="AJ618" s="1"/>
      <c r="AK618" s="1"/>
      <c r="AL618" s="1"/>
      <c r="AM618" s="1"/>
      <c r="AN618" s="1"/>
      <c r="AO618" s="1"/>
      <c r="AQ618" s="1"/>
      <c r="AR618" s="1"/>
      <c r="AS618" s="1"/>
      <c r="AZ618" s="1"/>
      <c r="BA618" s="1"/>
      <c r="BB618" s="1"/>
      <c r="BF618" s="1"/>
      <c r="BG618" s="1"/>
      <c r="BH618" s="1"/>
    </row>
    <row r="619" spans="36:60">
      <c r="AJ619" s="1"/>
      <c r="AK619" s="1"/>
      <c r="AL619" s="1"/>
      <c r="AM619" s="1"/>
      <c r="AN619" s="1"/>
      <c r="AO619" s="1"/>
      <c r="AQ619" s="1"/>
      <c r="AR619" s="1"/>
      <c r="AS619" s="1"/>
      <c r="AZ619" s="1"/>
      <c r="BA619" s="1"/>
      <c r="BB619" s="1"/>
      <c r="BF619" s="1"/>
      <c r="BG619" s="1"/>
      <c r="BH619" s="1"/>
    </row>
    <row r="620" spans="36:60">
      <c r="AJ620" s="1"/>
      <c r="AK620" s="1"/>
      <c r="AL620" s="1"/>
      <c r="AM620" s="1"/>
      <c r="AN620" s="1"/>
      <c r="AO620" s="1"/>
      <c r="AQ620" s="1"/>
      <c r="AR620" s="1"/>
      <c r="AS620" s="1"/>
      <c r="AZ620" s="1"/>
      <c r="BA620" s="1"/>
      <c r="BB620" s="1"/>
      <c r="BF620" s="1"/>
      <c r="BG620" s="1"/>
      <c r="BH620" s="1"/>
    </row>
    <row r="621" spans="36:60">
      <c r="AJ621" s="1"/>
      <c r="AK621" s="1"/>
      <c r="AL621" s="1"/>
      <c r="AM621" s="1"/>
      <c r="AN621" s="1"/>
      <c r="AO621" s="1"/>
      <c r="AQ621" s="1"/>
      <c r="AR621" s="1"/>
      <c r="AS621" s="1"/>
      <c r="AZ621" s="1"/>
      <c r="BA621" s="1"/>
      <c r="BB621" s="1"/>
      <c r="BF621" s="1"/>
      <c r="BG621" s="1"/>
      <c r="BH621" s="1"/>
    </row>
    <row r="622" spans="36:60">
      <c r="AJ622" s="1"/>
      <c r="AK622" s="1"/>
      <c r="AL622" s="1"/>
      <c r="AM622" s="1"/>
      <c r="AN622" s="1"/>
      <c r="AO622" s="1"/>
      <c r="AQ622" s="1"/>
      <c r="AR622" s="1"/>
      <c r="AS622" s="1"/>
      <c r="AZ622" s="1"/>
      <c r="BA622" s="1"/>
      <c r="BB622" s="1"/>
      <c r="BF622" s="1"/>
      <c r="BG622" s="1"/>
      <c r="BH622" s="1"/>
    </row>
    <row r="623" spans="36:60">
      <c r="AJ623" s="1"/>
      <c r="AK623" s="1"/>
      <c r="AL623" s="1"/>
      <c r="AM623" s="1"/>
      <c r="AN623" s="1"/>
      <c r="AO623" s="1"/>
      <c r="AQ623" s="1"/>
      <c r="AR623" s="1"/>
      <c r="AS623" s="1"/>
      <c r="AZ623" s="1"/>
      <c r="BA623" s="1"/>
      <c r="BB623" s="1"/>
      <c r="BF623" s="1"/>
      <c r="BG623" s="1"/>
      <c r="BH623" s="1"/>
    </row>
    <row r="624" spans="36:60">
      <c r="AJ624" s="1"/>
      <c r="AK624" s="1"/>
      <c r="AL624" s="1"/>
      <c r="AM624" s="1"/>
      <c r="AN624" s="1"/>
      <c r="AO624" s="1"/>
      <c r="AQ624" s="1"/>
      <c r="AR624" s="1"/>
      <c r="AS624" s="1"/>
      <c r="AZ624" s="1"/>
      <c r="BA624" s="1"/>
      <c r="BB624" s="1"/>
      <c r="BF624" s="1"/>
      <c r="BG624" s="1"/>
      <c r="BH624" s="1"/>
    </row>
    <row r="625" spans="36:60">
      <c r="AJ625" s="1"/>
      <c r="AK625" s="1"/>
      <c r="AL625" s="1"/>
      <c r="AM625" s="1"/>
      <c r="AN625" s="1"/>
      <c r="AO625" s="1"/>
      <c r="AQ625" s="1"/>
      <c r="AR625" s="1"/>
      <c r="AS625" s="1"/>
      <c r="AZ625" s="1"/>
      <c r="BA625" s="1"/>
      <c r="BB625" s="1"/>
      <c r="BF625" s="1"/>
      <c r="BG625" s="1"/>
      <c r="BH625" s="1"/>
    </row>
    <row r="626" spans="36:60">
      <c r="AJ626" s="1"/>
      <c r="AK626" s="1"/>
      <c r="AL626" s="1"/>
      <c r="AM626" s="1"/>
      <c r="AN626" s="1"/>
      <c r="AO626" s="1"/>
      <c r="AQ626" s="1"/>
      <c r="AR626" s="1"/>
      <c r="AS626" s="1"/>
      <c r="AZ626" s="1"/>
      <c r="BA626" s="1"/>
      <c r="BB626" s="1"/>
      <c r="BF626" s="1"/>
      <c r="BG626" s="1"/>
      <c r="BH626" s="1"/>
    </row>
    <row r="627" spans="36:60">
      <c r="AJ627" s="1"/>
      <c r="AK627" s="1"/>
      <c r="AL627" s="1"/>
      <c r="AM627" s="1"/>
      <c r="AN627" s="1"/>
      <c r="AO627" s="1"/>
      <c r="AQ627" s="1"/>
      <c r="AR627" s="1"/>
      <c r="AS627" s="1"/>
      <c r="AZ627" s="1"/>
      <c r="BA627" s="1"/>
      <c r="BB627" s="1"/>
      <c r="BF627" s="1"/>
      <c r="BG627" s="1"/>
      <c r="BH627" s="1"/>
    </row>
    <row r="628" spans="36:60">
      <c r="AJ628" s="1"/>
      <c r="AK628" s="1"/>
      <c r="AL628" s="1"/>
      <c r="AM628" s="1"/>
      <c r="AN628" s="1"/>
      <c r="AO628" s="1"/>
      <c r="AQ628" s="1"/>
      <c r="AR628" s="1"/>
      <c r="AS628" s="1"/>
      <c r="AZ628" s="1"/>
      <c r="BA628" s="1"/>
      <c r="BB628" s="1"/>
      <c r="BF628" s="1"/>
      <c r="BG628" s="1"/>
      <c r="BH628" s="1"/>
    </row>
    <row r="629" spans="36:60">
      <c r="AJ629" s="1"/>
      <c r="AK629" s="1"/>
      <c r="AL629" s="1"/>
      <c r="AM629" s="1"/>
      <c r="AN629" s="1"/>
      <c r="AO629" s="1"/>
      <c r="AQ629" s="1"/>
      <c r="AR629" s="1"/>
      <c r="AS629" s="1"/>
      <c r="AZ629" s="1"/>
      <c r="BA629" s="1"/>
      <c r="BB629" s="1"/>
      <c r="BF629" s="1"/>
      <c r="BG629" s="1"/>
      <c r="BH629" s="1"/>
    </row>
    <row r="630" spans="36:60">
      <c r="AJ630" s="1"/>
      <c r="AK630" s="1"/>
      <c r="AL630" s="1"/>
      <c r="AM630" s="1"/>
      <c r="AN630" s="1"/>
      <c r="AO630" s="1"/>
      <c r="AQ630" s="1"/>
      <c r="AR630" s="1"/>
      <c r="AS630" s="1"/>
      <c r="AZ630" s="1"/>
      <c r="BA630" s="1"/>
      <c r="BB630" s="1"/>
      <c r="BF630" s="1"/>
      <c r="BG630" s="1"/>
      <c r="BH630" s="1"/>
    </row>
    <row r="631" spans="36:60">
      <c r="AJ631" s="1"/>
      <c r="AK631" s="1"/>
      <c r="AL631" s="1"/>
      <c r="AM631" s="1"/>
      <c r="AN631" s="1"/>
      <c r="AO631" s="1"/>
      <c r="AQ631" s="1"/>
      <c r="AR631" s="1"/>
      <c r="AS631" s="1"/>
      <c r="AZ631" s="1"/>
      <c r="BA631" s="1"/>
      <c r="BB631" s="1"/>
      <c r="BF631" s="1"/>
      <c r="BG631" s="1"/>
      <c r="BH631" s="1"/>
    </row>
    <row r="632" spans="36:60">
      <c r="AJ632" s="1"/>
      <c r="AK632" s="1"/>
      <c r="AL632" s="1"/>
      <c r="AM632" s="1"/>
      <c r="AN632" s="1"/>
      <c r="AO632" s="1"/>
      <c r="AQ632" s="1"/>
      <c r="AR632" s="1"/>
      <c r="AS632" s="1"/>
      <c r="AZ632" s="1"/>
      <c r="BA632" s="1"/>
      <c r="BB632" s="1"/>
      <c r="BF632" s="1"/>
      <c r="BG632" s="1"/>
      <c r="BH632" s="1"/>
    </row>
    <row r="633" spans="36:60">
      <c r="AJ633" s="1"/>
      <c r="AK633" s="1"/>
      <c r="AL633" s="1"/>
      <c r="AM633" s="1"/>
      <c r="AN633" s="1"/>
      <c r="AO633" s="1"/>
      <c r="AQ633" s="1"/>
      <c r="AR633" s="1"/>
      <c r="AS633" s="1"/>
      <c r="AZ633" s="1"/>
      <c r="BA633" s="1"/>
      <c r="BB633" s="1"/>
      <c r="BF633" s="1"/>
      <c r="BG633" s="1"/>
      <c r="BH633" s="1"/>
    </row>
    <row r="634" spans="36:60">
      <c r="AJ634" s="1"/>
      <c r="AK634" s="1"/>
      <c r="AL634" s="1"/>
      <c r="AM634" s="1"/>
      <c r="AN634" s="1"/>
      <c r="AO634" s="1"/>
      <c r="AQ634" s="1"/>
      <c r="AR634" s="1"/>
      <c r="AS634" s="1"/>
      <c r="AZ634" s="1"/>
      <c r="BA634" s="1"/>
      <c r="BB634" s="1"/>
      <c r="BF634" s="1"/>
      <c r="BG634" s="1"/>
      <c r="BH634" s="1"/>
    </row>
    <row r="635" spans="36:60">
      <c r="AJ635" s="1"/>
      <c r="AK635" s="1"/>
      <c r="AL635" s="1"/>
      <c r="AM635" s="1"/>
      <c r="AN635" s="1"/>
      <c r="AO635" s="1"/>
      <c r="AQ635" s="1"/>
      <c r="AR635" s="1"/>
      <c r="AS635" s="1"/>
      <c r="AZ635" s="1"/>
      <c r="BA635" s="1"/>
      <c r="BB635" s="1"/>
      <c r="BF635" s="1"/>
      <c r="BG635" s="1"/>
      <c r="BH635" s="1"/>
    </row>
    <row r="636" spans="36:60">
      <c r="AJ636" s="1"/>
      <c r="AK636" s="1"/>
      <c r="AL636" s="1"/>
      <c r="AM636" s="1"/>
      <c r="AN636" s="1"/>
      <c r="AO636" s="1"/>
      <c r="AQ636" s="1"/>
      <c r="AR636" s="1"/>
      <c r="AS636" s="1"/>
      <c r="AZ636" s="1"/>
      <c r="BA636" s="1"/>
      <c r="BB636" s="1"/>
      <c r="BF636" s="1"/>
      <c r="BG636" s="1"/>
      <c r="BH636" s="1"/>
    </row>
    <row r="637" spans="36:60">
      <c r="AJ637" s="1"/>
      <c r="AK637" s="1"/>
      <c r="AL637" s="1"/>
      <c r="AM637" s="1"/>
      <c r="AN637" s="1"/>
      <c r="AO637" s="1"/>
      <c r="AQ637" s="1"/>
      <c r="AR637" s="1"/>
      <c r="AS637" s="1"/>
      <c r="AZ637" s="1"/>
      <c r="BA637" s="1"/>
      <c r="BB637" s="1"/>
      <c r="BF637" s="1"/>
      <c r="BG637" s="1"/>
      <c r="BH637" s="1"/>
    </row>
    <row r="638" spans="36:60">
      <c r="AJ638" s="1"/>
      <c r="AK638" s="1"/>
      <c r="AL638" s="1"/>
      <c r="AM638" s="1"/>
      <c r="AN638" s="1"/>
      <c r="AO638" s="1"/>
      <c r="AQ638" s="1"/>
      <c r="AR638" s="1"/>
      <c r="AS638" s="1"/>
      <c r="AZ638" s="1"/>
      <c r="BA638" s="1"/>
      <c r="BB638" s="1"/>
      <c r="BF638" s="1"/>
      <c r="BG638" s="1"/>
      <c r="BH638" s="1"/>
    </row>
    <row r="639" spans="36:60">
      <c r="AJ639" s="1"/>
      <c r="AK639" s="1"/>
      <c r="AL639" s="1"/>
      <c r="AM639" s="1"/>
      <c r="AN639" s="1"/>
      <c r="AO639" s="1"/>
      <c r="AQ639" s="1"/>
      <c r="AR639" s="1"/>
      <c r="AS639" s="1"/>
      <c r="AZ639" s="1"/>
      <c r="BA639" s="1"/>
      <c r="BB639" s="1"/>
      <c r="BF639" s="1"/>
      <c r="BG639" s="1"/>
      <c r="BH639" s="1"/>
    </row>
    <row r="640" spans="36:60">
      <c r="AJ640" s="1"/>
      <c r="AK640" s="1"/>
      <c r="AL640" s="1"/>
      <c r="AM640" s="1"/>
      <c r="AN640" s="1"/>
      <c r="AO640" s="1"/>
      <c r="AQ640" s="1"/>
      <c r="AR640" s="1"/>
      <c r="AS640" s="1"/>
      <c r="AZ640" s="1"/>
      <c r="BA640" s="1"/>
      <c r="BB640" s="1"/>
      <c r="BF640" s="1"/>
      <c r="BG640" s="1"/>
      <c r="BH640" s="1"/>
    </row>
    <row r="641" spans="36:60">
      <c r="AJ641" s="1"/>
      <c r="AK641" s="1"/>
      <c r="AL641" s="1"/>
      <c r="AM641" s="1"/>
      <c r="AN641" s="1"/>
      <c r="AO641" s="1"/>
      <c r="AQ641" s="1"/>
      <c r="AR641" s="1"/>
      <c r="AS641" s="1"/>
      <c r="AZ641" s="1"/>
      <c r="BA641" s="1"/>
      <c r="BB641" s="1"/>
      <c r="BF641" s="1"/>
      <c r="BG641" s="1"/>
      <c r="BH641" s="1"/>
    </row>
    <row r="642" spans="36:60">
      <c r="AJ642" s="1"/>
      <c r="AK642" s="1"/>
      <c r="AL642" s="1"/>
      <c r="AM642" s="1"/>
      <c r="AN642" s="1"/>
      <c r="AO642" s="1"/>
      <c r="AQ642" s="1"/>
      <c r="AR642" s="1"/>
      <c r="AS642" s="1"/>
      <c r="AZ642" s="1"/>
      <c r="BA642" s="1"/>
      <c r="BB642" s="1"/>
      <c r="BF642" s="1"/>
      <c r="BG642" s="1"/>
      <c r="BH642" s="1"/>
    </row>
    <row r="643" spans="36:60">
      <c r="AJ643" s="1"/>
      <c r="AK643" s="1"/>
      <c r="AL643" s="1"/>
      <c r="AM643" s="1"/>
      <c r="AN643" s="1"/>
      <c r="AO643" s="1"/>
      <c r="AQ643" s="1"/>
      <c r="AR643" s="1"/>
      <c r="AS643" s="1"/>
      <c r="AZ643" s="1"/>
      <c r="BA643" s="1"/>
      <c r="BB643" s="1"/>
      <c r="BF643" s="1"/>
      <c r="BG643" s="1"/>
      <c r="BH643" s="1"/>
    </row>
    <row r="644" spans="36:60">
      <c r="AJ644" s="1"/>
      <c r="AK644" s="1"/>
      <c r="AL644" s="1"/>
      <c r="AM644" s="1"/>
      <c r="AN644" s="1"/>
      <c r="AO644" s="1"/>
      <c r="AQ644" s="1"/>
      <c r="AR644" s="1"/>
      <c r="AS644" s="1"/>
      <c r="AZ644" s="1"/>
      <c r="BA644" s="1"/>
      <c r="BB644" s="1"/>
      <c r="BF644" s="1"/>
      <c r="BG644" s="1"/>
      <c r="BH644" s="1"/>
    </row>
    <row r="645" spans="36:60">
      <c r="AJ645" s="1"/>
      <c r="AK645" s="1"/>
      <c r="AL645" s="1"/>
      <c r="AM645" s="1"/>
      <c r="AN645" s="1"/>
      <c r="AO645" s="1"/>
      <c r="AQ645" s="1"/>
      <c r="AR645" s="1"/>
      <c r="AS645" s="1"/>
      <c r="AZ645" s="1"/>
      <c r="BA645" s="1"/>
      <c r="BB645" s="1"/>
      <c r="BF645" s="1"/>
      <c r="BG645" s="1"/>
      <c r="BH645" s="1"/>
    </row>
    <row r="646" spans="36:60">
      <c r="AJ646" s="1"/>
      <c r="AK646" s="1"/>
      <c r="AL646" s="1"/>
      <c r="AM646" s="1"/>
      <c r="AN646" s="1"/>
      <c r="AO646" s="1"/>
      <c r="AQ646" s="1"/>
      <c r="AR646" s="1"/>
      <c r="AS646" s="1"/>
      <c r="AZ646" s="1"/>
      <c r="BA646" s="1"/>
      <c r="BB646" s="1"/>
      <c r="BF646" s="1"/>
      <c r="BG646" s="1"/>
      <c r="BH646" s="1"/>
    </row>
    <row r="647" spans="36:60">
      <c r="AJ647" s="1"/>
      <c r="AK647" s="1"/>
      <c r="AL647" s="1"/>
      <c r="AM647" s="1"/>
      <c r="AN647" s="1"/>
      <c r="AO647" s="1"/>
      <c r="AQ647" s="1"/>
      <c r="AR647" s="1"/>
      <c r="AS647" s="1"/>
      <c r="AZ647" s="1"/>
      <c r="BA647" s="1"/>
      <c r="BB647" s="1"/>
      <c r="BF647" s="1"/>
      <c r="BG647" s="1"/>
      <c r="BH647" s="1"/>
    </row>
    <row r="648" spans="36:60">
      <c r="AJ648" s="1"/>
      <c r="AK648" s="1"/>
      <c r="AL648" s="1"/>
      <c r="AM648" s="1"/>
      <c r="AN648" s="1"/>
      <c r="AO648" s="1"/>
      <c r="AQ648" s="1"/>
      <c r="AR648" s="1"/>
      <c r="AS648" s="1"/>
      <c r="AZ648" s="1"/>
      <c r="BA648" s="1"/>
      <c r="BB648" s="1"/>
      <c r="BF648" s="1"/>
      <c r="BG648" s="1"/>
      <c r="BH648" s="1"/>
    </row>
    <row r="649" spans="36:60">
      <c r="AJ649" s="1"/>
      <c r="AK649" s="1"/>
      <c r="AL649" s="1"/>
      <c r="AM649" s="1"/>
      <c r="AN649" s="1"/>
      <c r="AO649" s="1"/>
      <c r="AQ649" s="1"/>
      <c r="AR649" s="1"/>
      <c r="AS649" s="1"/>
      <c r="AZ649" s="1"/>
      <c r="BA649" s="1"/>
      <c r="BB649" s="1"/>
      <c r="BF649" s="1"/>
      <c r="BG649" s="1"/>
      <c r="BH649" s="1"/>
    </row>
    <row r="650" spans="36:60">
      <c r="AJ650" s="1"/>
      <c r="AK650" s="1"/>
      <c r="AL650" s="1"/>
      <c r="AM650" s="1"/>
      <c r="AN650" s="1"/>
      <c r="AO650" s="1"/>
      <c r="AQ650" s="1"/>
      <c r="AR650" s="1"/>
      <c r="AS650" s="1"/>
      <c r="AZ650" s="1"/>
      <c r="BA650" s="1"/>
      <c r="BB650" s="1"/>
      <c r="BF650" s="1"/>
      <c r="BG650" s="1"/>
      <c r="BH650" s="1"/>
    </row>
    <row r="651" spans="36:60">
      <c r="AJ651" s="1"/>
      <c r="AK651" s="1"/>
      <c r="AL651" s="1"/>
      <c r="AM651" s="1"/>
      <c r="AN651" s="1"/>
      <c r="AO651" s="1"/>
      <c r="AQ651" s="1"/>
      <c r="AR651" s="1"/>
      <c r="AS651" s="1"/>
      <c r="AZ651" s="1"/>
      <c r="BA651" s="1"/>
      <c r="BB651" s="1"/>
      <c r="BF651" s="1"/>
      <c r="BG651" s="1"/>
      <c r="BH651" s="1"/>
    </row>
    <row r="652" spans="36:60">
      <c r="AJ652" s="1"/>
      <c r="AK652" s="1"/>
      <c r="AL652" s="1"/>
      <c r="AM652" s="1"/>
      <c r="AN652" s="1"/>
      <c r="AO652" s="1"/>
      <c r="AQ652" s="1"/>
      <c r="AR652" s="1"/>
      <c r="AS652" s="1"/>
      <c r="AZ652" s="1"/>
      <c r="BA652" s="1"/>
      <c r="BB652" s="1"/>
      <c r="BF652" s="1"/>
      <c r="BG652" s="1"/>
      <c r="BH652" s="1"/>
    </row>
    <row r="653" spans="36:60">
      <c r="AJ653" s="1"/>
      <c r="AK653" s="1"/>
      <c r="AL653" s="1"/>
      <c r="AM653" s="1"/>
      <c r="AN653" s="1"/>
      <c r="AO653" s="1"/>
      <c r="AQ653" s="1"/>
      <c r="AR653" s="1"/>
      <c r="AS653" s="1"/>
      <c r="AZ653" s="1"/>
      <c r="BA653" s="1"/>
      <c r="BB653" s="1"/>
      <c r="BF653" s="1"/>
      <c r="BG653" s="1"/>
      <c r="BH653" s="1"/>
    </row>
    <row r="654" spans="36:60">
      <c r="AJ654" s="1"/>
      <c r="AK654" s="1"/>
      <c r="AL654" s="1"/>
      <c r="AM654" s="1"/>
      <c r="AN654" s="1"/>
      <c r="AO654" s="1"/>
      <c r="AQ654" s="1"/>
      <c r="AR654" s="1"/>
      <c r="AS654" s="1"/>
      <c r="AZ654" s="1"/>
      <c r="BA654" s="1"/>
      <c r="BB654" s="1"/>
      <c r="BF654" s="1"/>
      <c r="BG654" s="1"/>
      <c r="BH654" s="1"/>
    </row>
    <row r="655" spans="36:60">
      <c r="AJ655" s="1"/>
      <c r="AK655" s="1"/>
      <c r="AL655" s="1"/>
      <c r="AM655" s="1"/>
      <c r="AN655" s="1"/>
      <c r="AO655" s="1"/>
      <c r="AQ655" s="1"/>
      <c r="AR655" s="1"/>
      <c r="AS655" s="1"/>
      <c r="AZ655" s="1"/>
      <c r="BA655" s="1"/>
      <c r="BB655" s="1"/>
      <c r="BF655" s="1"/>
      <c r="BG655" s="1"/>
      <c r="BH655" s="1"/>
    </row>
    <row r="656" spans="36:60">
      <c r="AJ656" s="1"/>
      <c r="AK656" s="1"/>
      <c r="AL656" s="1"/>
      <c r="AM656" s="1"/>
      <c r="AN656" s="1"/>
      <c r="AO656" s="1"/>
      <c r="AQ656" s="1"/>
      <c r="AR656" s="1"/>
      <c r="AS656" s="1"/>
      <c r="AZ656" s="1"/>
      <c r="BA656" s="1"/>
      <c r="BB656" s="1"/>
      <c r="BF656" s="1"/>
      <c r="BG656" s="1"/>
      <c r="BH656" s="1"/>
    </row>
    <row r="657" spans="36:60">
      <c r="AJ657" s="1"/>
      <c r="AK657" s="1"/>
      <c r="AL657" s="1"/>
      <c r="AM657" s="1"/>
      <c r="AN657" s="1"/>
      <c r="AO657" s="1"/>
      <c r="AQ657" s="1"/>
      <c r="AR657" s="1"/>
      <c r="AS657" s="1"/>
      <c r="AZ657" s="1"/>
      <c r="BA657" s="1"/>
      <c r="BB657" s="1"/>
      <c r="BF657" s="1"/>
      <c r="BG657" s="1"/>
      <c r="BH657" s="1"/>
    </row>
    <row r="658" spans="36:60">
      <c r="AJ658" s="1"/>
      <c r="AK658" s="1"/>
      <c r="AL658" s="1"/>
      <c r="AM658" s="1"/>
      <c r="AN658" s="1"/>
      <c r="AO658" s="1"/>
      <c r="AQ658" s="1"/>
      <c r="AR658" s="1"/>
      <c r="AS658" s="1"/>
      <c r="AZ658" s="1"/>
      <c r="BA658" s="1"/>
      <c r="BB658" s="1"/>
      <c r="BF658" s="1"/>
      <c r="BG658" s="1"/>
      <c r="BH658" s="1"/>
    </row>
    <row r="659" spans="36:60">
      <c r="AJ659" s="1"/>
      <c r="AK659" s="1"/>
      <c r="AL659" s="1"/>
      <c r="AM659" s="1"/>
      <c r="AN659" s="1"/>
      <c r="AO659" s="1"/>
      <c r="AQ659" s="1"/>
      <c r="AR659" s="1"/>
      <c r="AS659" s="1"/>
      <c r="AZ659" s="1"/>
      <c r="BA659" s="1"/>
      <c r="BB659" s="1"/>
      <c r="BF659" s="1"/>
      <c r="BG659" s="1"/>
      <c r="BH659" s="1"/>
    </row>
    <row r="660" spans="36:60">
      <c r="AJ660" s="1"/>
      <c r="AK660" s="1"/>
      <c r="AL660" s="1"/>
      <c r="AM660" s="1"/>
      <c r="AN660" s="1"/>
      <c r="AO660" s="1"/>
      <c r="AQ660" s="1"/>
      <c r="AR660" s="1"/>
      <c r="AS660" s="1"/>
      <c r="AZ660" s="1"/>
      <c r="BA660" s="1"/>
      <c r="BB660" s="1"/>
      <c r="BF660" s="1"/>
      <c r="BG660" s="1"/>
      <c r="BH660" s="1"/>
    </row>
    <row r="661" spans="36:60">
      <c r="AJ661" s="1"/>
      <c r="AK661" s="1"/>
      <c r="AL661" s="1"/>
      <c r="AM661" s="1"/>
      <c r="AN661" s="1"/>
      <c r="AO661" s="1"/>
      <c r="AQ661" s="1"/>
      <c r="AR661" s="1"/>
      <c r="AS661" s="1"/>
      <c r="AZ661" s="1"/>
      <c r="BA661" s="1"/>
      <c r="BB661" s="1"/>
      <c r="BF661" s="1"/>
      <c r="BG661" s="1"/>
      <c r="BH661" s="1"/>
    </row>
    <row r="662" spans="36:60">
      <c r="AJ662" s="1"/>
      <c r="AK662" s="1"/>
      <c r="AL662" s="1"/>
      <c r="AM662" s="1"/>
      <c r="AN662" s="1"/>
      <c r="AO662" s="1"/>
      <c r="AQ662" s="1"/>
      <c r="AR662" s="1"/>
      <c r="AS662" s="1"/>
      <c r="AZ662" s="1"/>
      <c r="BA662" s="1"/>
      <c r="BB662" s="1"/>
      <c r="BF662" s="1"/>
      <c r="BG662" s="1"/>
      <c r="BH662" s="1"/>
    </row>
    <row r="663" spans="36:60">
      <c r="AJ663" s="1"/>
      <c r="AK663" s="1"/>
      <c r="AL663" s="1"/>
      <c r="AM663" s="1"/>
      <c r="AN663" s="1"/>
      <c r="AO663" s="1"/>
      <c r="AQ663" s="1"/>
      <c r="AR663" s="1"/>
      <c r="AS663" s="1"/>
      <c r="AZ663" s="1"/>
      <c r="BA663" s="1"/>
      <c r="BB663" s="1"/>
      <c r="BF663" s="1"/>
      <c r="BG663" s="1"/>
      <c r="BH663" s="1"/>
    </row>
    <row r="664" spans="36:60">
      <c r="AJ664" s="1"/>
      <c r="AK664" s="1"/>
      <c r="AL664" s="1"/>
      <c r="AM664" s="1"/>
      <c r="AN664" s="1"/>
      <c r="AO664" s="1"/>
      <c r="AQ664" s="1"/>
      <c r="AR664" s="1"/>
      <c r="AS664" s="1"/>
      <c r="AZ664" s="1"/>
      <c r="BA664" s="1"/>
      <c r="BB664" s="1"/>
      <c r="BF664" s="1"/>
      <c r="BG664" s="1"/>
      <c r="BH664" s="1"/>
    </row>
    <row r="665" spans="36:60">
      <c r="AJ665" s="1"/>
      <c r="AK665" s="1"/>
      <c r="AL665" s="1"/>
      <c r="AM665" s="1"/>
      <c r="AN665" s="1"/>
      <c r="AO665" s="1"/>
      <c r="AQ665" s="1"/>
      <c r="AR665" s="1"/>
      <c r="AS665" s="1"/>
      <c r="AZ665" s="1"/>
      <c r="BA665" s="1"/>
      <c r="BB665" s="1"/>
      <c r="BF665" s="1"/>
      <c r="BG665" s="1"/>
      <c r="BH665" s="1"/>
    </row>
    <row r="666" spans="36:60">
      <c r="AJ666" s="1"/>
      <c r="AK666" s="1"/>
      <c r="AL666" s="1"/>
      <c r="AM666" s="1"/>
      <c r="AN666" s="1"/>
      <c r="AO666" s="1"/>
      <c r="AQ666" s="1"/>
      <c r="AR666" s="1"/>
      <c r="AS666" s="1"/>
      <c r="AZ666" s="1"/>
      <c r="BA666" s="1"/>
      <c r="BB666" s="1"/>
      <c r="BF666" s="1"/>
      <c r="BG666" s="1"/>
      <c r="BH666" s="1"/>
    </row>
    <row r="667" spans="36:60">
      <c r="AJ667" s="1"/>
      <c r="AK667" s="1"/>
      <c r="AL667" s="1"/>
      <c r="AM667" s="1"/>
      <c r="AN667" s="1"/>
      <c r="AO667" s="1"/>
      <c r="AQ667" s="1"/>
      <c r="AR667" s="1"/>
      <c r="AS667" s="1"/>
      <c r="AZ667" s="1"/>
      <c r="BA667" s="1"/>
      <c r="BB667" s="1"/>
      <c r="BF667" s="1"/>
      <c r="BG667" s="1"/>
      <c r="BH667" s="1"/>
    </row>
    <row r="668" spans="36:60">
      <c r="AJ668" s="1"/>
      <c r="AK668" s="1"/>
      <c r="AL668" s="1"/>
      <c r="AM668" s="1"/>
      <c r="AN668" s="1"/>
      <c r="AO668" s="1"/>
      <c r="AQ668" s="1"/>
      <c r="AR668" s="1"/>
      <c r="AS668" s="1"/>
      <c r="AZ668" s="1"/>
      <c r="BA668" s="1"/>
      <c r="BB668" s="1"/>
      <c r="BF668" s="1"/>
      <c r="BG668" s="1"/>
      <c r="BH668" s="1"/>
    </row>
    <row r="669" spans="36:60">
      <c r="AJ669" s="1"/>
      <c r="AK669" s="1"/>
      <c r="AL669" s="1"/>
      <c r="AM669" s="1"/>
      <c r="AN669" s="1"/>
      <c r="AO669" s="1"/>
      <c r="AQ669" s="1"/>
      <c r="AR669" s="1"/>
      <c r="AS669" s="1"/>
      <c r="AZ669" s="1"/>
      <c r="BA669" s="1"/>
      <c r="BB669" s="1"/>
      <c r="BF669" s="1"/>
      <c r="BG669" s="1"/>
      <c r="BH669" s="1"/>
    </row>
    <row r="670" spans="36:60">
      <c r="AJ670" s="1"/>
      <c r="AK670" s="1"/>
      <c r="AL670" s="1"/>
      <c r="AM670" s="1"/>
      <c r="AN670" s="1"/>
      <c r="AO670" s="1"/>
      <c r="AQ670" s="1"/>
      <c r="AR670" s="1"/>
      <c r="AS670" s="1"/>
      <c r="AZ670" s="1"/>
      <c r="BA670" s="1"/>
      <c r="BB670" s="1"/>
      <c r="BF670" s="1"/>
      <c r="BG670" s="1"/>
      <c r="BH670" s="1"/>
    </row>
    <row r="671" spans="36:60">
      <c r="AJ671" s="1"/>
      <c r="AK671" s="1"/>
      <c r="AL671" s="1"/>
      <c r="AM671" s="1"/>
      <c r="AN671" s="1"/>
      <c r="AO671" s="1"/>
      <c r="AQ671" s="1"/>
      <c r="AR671" s="1"/>
      <c r="AS671" s="1"/>
      <c r="AZ671" s="1"/>
      <c r="BA671" s="1"/>
      <c r="BB671" s="1"/>
      <c r="BF671" s="1"/>
      <c r="BG671" s="1"/>
      <c r="BH671" s="1"/>
    </row>
    <row r="672" spans="36:60">
      <c r="AJ672" s="1"/>
      <c r="AK672" s="1"/>
      <c r="AL672" s="1"/>
      <c r="AM672" s="1"/>
      <c r="AN672" s="1"/>
      <c r="AO672" s="1"/>
      <c r="AQ672" s="1"/>
      <c r="AR672" s="1"/>
      <c r="AS672" s="1"/>
      <c r="AZ672" s="1"/>
      <c r="BA672" s="1"/>
      <c r="BB672" s="1"/>
      <c r="BF672" s="1"/>
      <c r="BG672" s="1"/>
      <c r="BH672" s="1"/>
    </row>
    <row r="673" spans="36:60">
      <c r="AJ673" s="1"/>
      <c r="AK673" s="1"/>
      <c r="AL673" s="1"/>
      <c r="AM673" s="1"/>
      <c r="AN673" s="1"/>
      <c r="AO673" s="1"/>
      <c r="AQ673" s="1"/>
      <c r="AR673" s="1"/>
      <c r="AS673" s="1"/>
      <c r="AZ673" s="1"/>
      <c r="BA673" s="1"/>
      <c r="BB673" s="1"/>
      <c r="BF673" s="1"/>
      <c r="BG673" s="1"/>
      <c r="BH673" s="1"/>
    </row>
    <row r="674" spans="36:60">
      <c r="AJ674" s="1"/>
      <c r="AK674" s="1"/>
      <c r="AL674" s="1"/>
      <c r="AM674" s="1"/>
      <c r="AN674" s="1"/>
      <c r="AO674" s="1"/>
      <c r="AQ674" s="1"/>
      <c r="AR674" s="1"/>
      <c r="AS674" s="1"/>
      <c r="AZ674" s="1"/>
      <c r="BA674" s="1"/>
      <c r="BB674" s="1"/>
      <c r="BF674" s="1"/>
      <c r="BG674" s="1"/>
      <c r="BH674" s="1"/>
    </row>
    <row r="675" spans="36:60">
      <c r="AJ675" s="1"/>
      <c r="AK675" s="1"/>
      <c r="AL675" s="1"/>
      <c r="AM675" s="1"/>
      <c r="AN675" s="1"/>
      <c r="AO675" s="1"/>
      <c r="AQ675" s="1"/>
      <c r="AR675" s="1"/>
      <c r="AS675" s="1"/>
      <c r="AZ675" s="1"/>
      <c r="BA675" s="1"/>
      <c r="BB675" s="1"/>
      <c r="BF675" s="1"/>
      <c r="BG675" s="1"/>
      <c r="BH675" s="1"/>
    </row>
    <row r="676" spans="36:60">
      <c r="AJ676" s="1"/>
      <c r="AK676" s="1"/>
      <c r="AL676" s="1"/>
      <c r="AM676" s="1"/>
      <c r="AN676" s="1"/>
      <c r="AO676" s="1"/>
      <c r="AQ676" s="1"/>
      <c r="AR676" s="1"/>
      <c r="AS676" s="1"/>
      <c r="AZ676" s="1"/>
      <c r="BA676" s="1"/>
      <c r="BB676" s="1"/>
      <c r="BF676" s="1"/>
      <c r="BG676" s="1"/>
      <c r="BH676" s="1"/>
    </row>
    <row r="677" spans="36:60">
      <c r="AJ677" s="1"/>
      <c r="AK677" s="1"/>
      <c r="AL677" s="1"/>
      <c r="AM677" s="1"/>
      <c r="AN677" s="1"/>
      <c r="AO677" s="1"/>
      <c r="AQ677" s="1"/>
      <c r="AR677" s="1"/>
      <c r="AS677" s="1"/>
      <c r="AZ677" s="1"/>
      <c r="BA677" s="1"/>
      <c r="BB677" s="1"/>
      <c r="BF677" s="1"/>
      <c r="BG677" s="1"/>
      <c r="BH677" s="1"/>
    </row>
    <row r="678" spans="36:60">
      <c r="AJ678" s="1"/>
      <c r="AK678" s="1"/>
      <c r="AL678" s="1"/>
      <c r="AM678" s="1"/>
      <c r="AN678" s="1"/>
      <c r="AO678" s="1"/>
      <c r="AQ678" s="1"/>
      <c r="AR678" s="1"/>
      <c r="AS678" s="1"/>
      <c r="AZ678" s="1"/>
      <c r="BA678" s="1"/>
      <c r="BB678" s="1"/>
      <c r="BF678" s="1"/>
      <c r="BG678" s="1"/>
      <c r="BH678" s="1"/>
    </row>
    <row r="679" spans="36:60">
      <c r="AJ679" s="1"/>
      <c r="AK679" s="1"/>
      <c r="AL679" s="1"/>
      <c r="AM679" s="1"/>
      <c r="AN679" s="1"/>
      <c r="AO679" s="1"/>
      <c r="AQ679" s="1"/>
      <c r="AR679" s="1"/>
      <c r="AS679" s="1"/>
      <c r="AZ679" s="1"/>
      <c r="BA679" s="1"/>
      <c r="BB679" s="1"/>
      <c r="BF679" s="1"/>
      <c r="BG679" s="1"/>
      <c r="BH679" s="1"/>
    </row>
    <row r="680" spans="36:60">
      <c r="AJ680" s="1"/>
      <c r="AK680" s="1"/>
      <c r="AL680" s="1"/>
      <c r="AM680" s="1"/>
      <c r="AN680" s="1"/>
      <c r="AO680" s="1"/>
      <c r="AQ680" s="1"/>
      <c r="AR680" s="1"/>
      <c r="AS680" s="1"/>
      <c r="AZ680" s="1"/>
      <c r="BA680" s="1"/>
      <c r="BB680" s="1"/>
      <c r="BF680" s="1"/>
      <c r="BG680" s="1"/>
      <c r="BH680" s="1"/>
    </row>
    <row r="681" spans="36:60">
      <c r="AJ681" s="1"/>
      <c r="AK681" s="1"/>
      <c r="AL681" s="1"/>
      <c r="AM681" s="1"/>
      <c r="AN681" s="1"/>
      <c r="AO681" s="1"/>
      <c r="AQ681" s="1"/>
      <c r="AR681" s="1"/>
      <c r="AS681" s="1"/>
      <c r="AZ681" s="1"/>
      <c r="BA681" s="1"/>
      <c r="BB681" s="1"/>
      <c r="BF681" s="1"/>
      <c r="BG681" s="1"/>
      <c r="BH681" s="1"/>
    </row>
    <row r="682" spans="36:60">
      <c r="AJ682" s="1"/>
      <c r="AK682" s="1"/>
      <c r="AL682" s="1"/>
      <c r="AM682" s="1"/>
      <c r="AN682" s="1"/>
      <c r="AO682" s="1"/>
      <c r="AQ682" s="1"/>
      <c r="AR682" s="1"/>
      <c r="AS682" s="1"/>
      <c r="AZ682" s="1"/>
      <c r="BA682" s="1"/>
      <c r="BB682" s="1"/>
      <c r="BF682" s="1"/>
      <c r="BG682" s="1"/>
      <c r="BH682" s="1"/>
    </row>
    <row r="683" spans="36:60">
      <c r="AJ683" s="1"/>
      <c r="AK683" s="1"/>
      <c r="AL683" s="1"/>
      <c r="AM683" s="1"/>
      <c r="AN683" s="1"/>
      <c r="AO683" s="1"/>
      <c r="AQ683" s="1"/>
      <c r="AR683" s="1"/>
      <c r="AS683" s="1"/>
      <c r="AZ683" s="1"/>
      <c r="BA683" s="1"/>
      <c r="BB683" s="1"/>
      <c r="BF683" s="1"/>
      <c r="BG683" s="1"/>
      <c r="BH683" s="1"/>
    </row>
    <row r="684" spans="36:60">
      <c r="AJ684" s="1"/>
      <c r="AK684" s="1"/>
      <c r="AL684" s="1"/>
      <c r="AM684" s="1"/>
      <c r="AN684" s="1"/>
      <c r="AO684" s="1"/>
      <c r="AQ684" s="1"/>
      <c r="AR684" s="1"/>
      <c r="AS684" s="1"/>
      <c r="AZ684" s="1"/>
      <c r="BA684" s="1"/>
      <c r="BB684" s="1"/>
      <c r="BF684" s="1"/>
      <c r="BG684" s="1"/>
      <c r="BH684" s="1"/>
    </row>
    <row r="685" spans="36:60">
      <c r="AJ685" s="1"/>
      <c r="AK685" s="1"/>
      <c r="AL685" s="1"/>
      <c r="AM685" s="1"/>
      <c r="AN685" s="1"/>
      <c r="AO685" s="1"/>
      <c r="AQ685" s="1"/>
      <c r="AR685" s="1"/>
      <c r="AS685" s="1"/>
      <c r="AZ685" s="1"/>
      <c r="BA685" s="1"/>
      <c r="BB685" s="1"/>
      <c r="BF685" s="1"/>
      <c r="BG685" s="1"/>
      <c r="BH685" s="1"/>
    </row>
    <row r="686" spans="36:60">
      <c r="AJ686" s="1"/>
      <c r="AK686" s="1"/>
      <c r="AL686" s="1"/>
      <c r="AM686" s="1"/>
      <c r="AN686" s="1"/>
      <c r="AO686" s="1"/>
      <c r="AQ686" s="1"/>
      <c r="AR686" s="1"/>
      <c r="AS686" s="1"/>
      <c r="AZ686" s="1"/>
      <c r="BA686" s="1"/>
      <c r="BB686" s="1"/>
      <c r="BF686" s="1"/>
      <c r="BG686" s="1"/>
      <c r="BH686" s="1"/>
    </row>
    <row r="687" spans="36:60">
      <c r="AJ687" s="1"/>
      <c r="AK687" s="1"/>
      <c r="AL687" s="1"/>
      <c r="AM687" s="1"/>
      <c r="AN687" s="1"/>
      <c r="AO687" s="1"/>
      <c r="AQ687" s="1"/>
      <c r="AR687" s="1"/>
      <c r="AS687" s="1"/>
      <c r="AZ687" s="1"/>
      <c r="BA687" s="1"/>
      <c r="BB687" s="1"/>
      <c r="BF687" s="1"/>
      <c r="BG687" s="1"/>
      <c r="BH687" s="1"/>
    </row>
    <row r="688" spans="36:60">
      <c r="AJ688" s="1"/>
      <c r="AK688" s="1"/>
      <c r="AL688" s="1"/>
      <c r="AM688" s="1"/>
      <c r="AN688" s="1"/>
      <c r="AO688" s="1"/>
      <c r="AQ688" s="1"/>
      <c r="AR688" s="1"/>
      <c r="AS688" s="1"/>
      <c r="AZ688" s="1"/>
      <c r="BA688" s="1"/>
      <c r="BB688" s="1"/>
      <c r="BF688" s="1"/>
      <c r="BG688" s="1"/>
      <c r="BH688" s="1"/>
    </row>
    <row r="689" spans="36:60">
      <c r="AJ689" s="1"/>
      <c r="AK689" s="1"/>
      <c r="AL689" s="1"/>
      <c r="AM689" s="1"/>
      <c r="AN689" s="1"/>
      <c r="AO689" s="1"/>
      <c r="AQ689" s="1"/>
      <c r="AR689" s="1"/>
      <c r="AS689" s="1"/>
      <c r="AZ689" s="1"/>
      <c r="BA689" s="1"/>
      <c r="BB689" s="1"/>
      <c r="BF689" s="1"/>
      <c r="BG689" s="1"/>
      <c r="BH689" s="1"/>
    </row>
    <row r="690" spans="36:60">
      <c r="AJ690" s="1"/>
      <c r="AK690" s="1"/>
      <c r="AL690" s="1"/>
      <c r="AM690" s="1"/>
      <c r="AN690" s="1"/>
      <c r="AO690" s="1"/>
      <c r="AQ690" s="1"/>
      <c r="AR690" s="1"/>
      <c r="AS690" s="1"/>
      <c r="AZ690" s="1"/>
      <c r="BA690" s="1"/>
      <c r="BB690" s="1"/>
      <c r="BF690" s="1"/>
      <c r="BG690" s="1"/>
      <c r="BH690" s="1"/>
    </row>
    <row r="691" spans="36:60">
      <c r="AJ691" s="1"/>
      <c r="AK691" s="1"/>
      <c r="AL691" s="1"/>
      <c r="AM691" s="1"/>
      <c r="AN691" s="1"/>
      <c r="AO691" s="1"/>
      <c r="AQ691" s="1"/>
      <c r="AR691" s="1"/>
      <c r="AS691" s="1"/>
      <c r="AZ691" s="1"/>
      <c r="BA691" s="1"/>
      <c r="BB691" s="1"/>
      <c r="BF691" s="1"/>
      <c r="BG691" s="1"/>
      <c r="BH691" s="1"/>
    </row>
    <row r="692" spans="36:60">
      <c r="AJ692" s="1"/>
      <c r="AK692" s="1"/>
      <c r="AL692" s="1"/>
      <c r="AM692" s="1"/>
      <c r="AN692" s="1"/>
      <c r="AO692" s="1"/>
      <c r="AQ692" s="1"/>
      <c r="AR692" s="1"/>
      <c r="AS692" s="1"/>
      <c r="AZ692" s="1"/>
      <c r="BA692" s="1"/>
      <c r="BB692" s="1"/>
      <c r="BF692" s="1"/>
      <c r="BG692" s="1"/>
      <c r="BH692" s="1"/>
    </row>
    <row r="693" spans="36:60">
      <c r="AJ693" s="1"/>
      <c r="AK693" s="1"/>
      <c r="AL693" s="1"/>
      <c r="AM693" s="1"/>
      <c r="AN693" s="1"/>
      <c r="AO693" s="1"/>
      <c r="AQ693" s="1"/>
      <c r="AR693" s="1"/>
      <c r="AS693" s="1"/>
      <c r="AZ693" s="1"/>
      <c r="BA693" s="1"/>
      <c r="BB693" s="1"/>
      <c r="BF693" s="1"/>
      <c r="BG693" s="1"/>
      <c r="BH693" s="1"/>
    </row>
    <row r="694" spans="36:60">
      <c r="AJ694" s="1"/>
      <c r="AK694" s="1"/>
      <c r="AL694" s="1"/>
      <c r="AM694" s="1"/>
      <c r="AN694" s="1"/>
      <c r="AO694" s="1"/>
      <c r="AQ694" s="1"/>
      <c r="AR694" s="1"/>
      <c r="AS694" s="1"/>
      <c r="AZ694" s="1"/>
      <c r="BA694" s="1"/>
      <c r="BB694" s="1"/>
      <c r="BF694" s="1"/>
      <c r="BG694" s="1"/>
      <c r="BH694" s="1"/>
    </row>
    <row r="695" spans="36:60">
      <c r="AJ695" s="1"/>
      <c r="AK695" s="1"/>
      <c r="AL695" s="1"/>
      <c r="AM695" s="1"/>
      <c r="AN695" s="1"/>
      <c r="AO695" s="1"/>
      <c r="AQ695" s="1"/>
      <c r="AR695" s="1"/>
      <c r="AS695" s="1"/>
      <c r="AZ695" s="1"/>
      <c r="BA695" s="1"/>
      <c r="BB695" s="1"/>
      <c r="BF695" s="1"/>
      <c r="BG695" s="1"/>
      <c r="BH695" s="1"/>
    </row>
    <row r="696" spans="36:60">
      <c r="AJ696" s="1"/>
      <c r="AK696" s="1"/>
      <c r="AL696" s="1"/>
      <c r="AM696" s="1"/>
      <c r="AN696" s="1"/>
      <c r="AO696" s="1"/>
      <c r="AQ696" s="1"/>
      <c r="AR696" s="1"/>
      <c r="AS696" s="1"/>
      <c r="AZ696" s="1"/>
      <c r="BA696" s="1"/>
      <c r="BB696" s="1"/>
      <c r="BF696" s="1"/>
      <c r="BG696" s="1"/>
      <c r="BH696" s="1"/>
    </row>
    <row r="697" spans="36:60">
      <c r="AJ697" s="1"/>
      <c r="AK697" s="1"/>
      <c r="AL697" s="1"/>
      <c r="AM697" s="1"/>
      <c r="AN697" s="1"/>
      <c r="AO697" s="1"/>
      <c r="AQ697" s="1"/>
      <c r="AR697" s="1"/>
      <c r="AS697" s="1"/>
      <c r="AZ697" s="1"/>
      <c r="BA697" s="1"/>
      <c r="BB697" s="1"/>
      <c r="BF697" s="1"/>
      <c r="BG697" s="1"/>
      <c r="BH697" s="1"/>
    </row>
    <row r="698" spans="36:60">
      <c r="AJ698" s="1"/>
      <c r="AK698" s="1"/>
      <c r="AL698" s="1"/>
      <c r="AM698" s="1"/>
      <c r="AN698" s="1"/>
      <c r="AO698" s="1"/>
      <c r="AQ698" s="1"/>
      <c r="AR698" s="1"/>
      <c r="AS698" s="1"/>
      <c r="AZ698" s="1"/>
      <c r="BA698" s="1"/>
      <c r="BB698" s="1"/>
      <c r="BF698" s="1"/>
      <c r="BG698" s="1"/>
      <c r="BH698" s="1"/>
    </row>
    <row r="699" spans="36:60">
      <c r="AJ699" s="1"/>
      <c r="AK699" s="1"/>
      <c r="AL699" s="1"/>
      <c r="AM699" s="1"/>
      <c r="AN699" s="1"/>
      <c r="AO699" s="1"/>
      <c r="AQ699" s="1"/>
      <c r="AR699" s="1"/>
      <c r="AS699" s="1"/>
      <c r="AZ699" s="1"/>
      <c r="BA699" s="1"/>
      <c r="BB699" s="1"/>
      <c r="BF699" s="1"/>
      <c r="BG699" s="1"/>
      <c r="BH699" s="1"/>
    </row>
    <row r="700" spans="36:60">
      <c r="AJ700" s="1"/>
      <c r="AK700" s="1"/>
      <c r="AL700" s="1"/>
      <c r="AM700" s="1"/>
      <c r="AN700" s="1"/>
      <c r="AO700" s="1"/>
      <c r="AQ700" s="1"/>
      <c r="AR700" s="1"/>
      <c r="AS700" s="1"/>
      <c r="AZ700" s="1"/>
      <c r="BA700" s="1"/>
      <c r="BB700" s="1"/>
      <c r="BF700" s="1"/>
      <c r="BG700" s="1"/>
      <c r="BH700" s="1"/>
    </row>
    <row r="701" spans="36:60">
      <c r="AJ701" s="1"/>
      <c r="AK701" s="1"/>
      <c r="AL701" s="1"/>
      <c r="AM701" s="1"/>
      <c r="AN701" s="1"/>
      <c r="AO701" s="1"/>
      <c r="AQ701" s="1"/>
      <c r="AR701" s="1"/>
      <c r="AS701" s="1"/>
      <c r="AZ701" s="1"/>
      <c r="BA701" s="1"/>
      <c r="BB701" s="1"/>
      <c r="BF701" s="1"/>
      <c r="BG701" s="1"/>
      <c r="BH701" s="1"/>
    </row>
    <row r="702" spans="36:60">
      <c r="AJ702" s="1"/>
      <c r="AK702" s="1"/>
      <c r="AL702" s="1"/>
      <c r="AM702" s="1"/>
      <c r="AN702" s="1"/>
      <c r="AO702" s="1"/>
      <c r="AQ702" s="1"/>
      <c r="AR702" s="1"/>
      <c r="AS702" s="1"/>
      <c r="AZ702" s="1"/>
      <c r="BA702" s="1"/>
      <c r="BB702" s="1"/>
      <c r="BF702" s="1"/>
      <c r="BG702" s="1"/>
      <c r="BH702" s="1"/>
    </row>
    <row r="703" spans="36:60">
      <c r="AJ703" s="1"/>
      <c r="AK703" s="1"/>
      <c r="AL703" s="1"/>
      <c r="AM703" s="1"/>
      <c r="AN703" s="1"/>
      <c r="AO703" s="1"/>
      <c r="AQ703" s="1"/>
      <c r="AR703" s="1"/>
      <c r="AS703" s="1"/>
      <c r="AZ703" s="1"/>
      <c r="BA703" s="1"/>
      <c r="BB703" s="1"/>
      <c r="BF703" s="1"/>
      <c r="BG703" s="1"/>
      <c r="BH703" s="1"/>
    </row>
    <row r="704" spans="36:60">
      <c r="AJ704" s="1"/>
      <c r="AK704" s="1"/>
      <c r="AL704" s="1"/>
      <c r="AM704" s="1"/>
      <c r="AN704" s="1"/>
      <c r="AO704" s="1"/>
      <c r="AQ704" s="1"/>
      <c r="AR704" s="1"/>
      <c r="AS704" s="1"/>
      <c r="AZ704" s="1"/>
      <c r="BA704" s="1"/>
      <c r="BB704" s="1"/>
      <c r="BF704" s="1"/>
      <c r="BG704" s="1"/>
      <c r="BH704" s="1"/>
    </row>
    <row r="705" spans="36:60">
      <c r="AJ705" s="1"/>
      <c r="AK705" s="1"/>
      <c r="AL705" s="1"/>
      <c r="AM705" s="1"/>
      <c r="AN705" s="1"/>
      <c r="AO705" s="1"/>
      <c r="AQ705" s="1"/>
      <c r="AR705" s="1"/>
      <c r="AS705" s="1"/>
      <c r="AZ705" s="1"/>
      <c r="BA705" s="1"/>
      <c r="BB705" s="1"/>
      <c r="BF705" s="1"/>
      <c r="BG705" s="1"/>
      <c r="BH705" s="1"/>
    </row>
    <row r="706" spans="36:60">
      <c r="AJ706" s="1"/>
      <c r="AK706" s="1"/>
      <c r="AL706" s="1"/>
      <c r="AM706" s="1"/>
      <c r="AN706" s="1"/>
      <c r="AO706" s="1"/>
      <c r="AQ706" s="1"/>
      <c r="AR706" s="1"/>
      <c r="AS706" s="1"/>
      <c r="AZ706" s="1"/>
      <c r="BA706" s="1"/>
      <c r="BB706" s="1"/>
      <c r="BF706" s="1"/>
      <c r="BG706" s="1"/>
      <c r="BH706" s="1"/>
    </row>
    <row r="707" spans="36:60">
      <c r="AJ707" s="1"/>
      <c r="AK707" s="1"/>
      <c r="AL707" s="1"/>
      <c r="AM707" s="1"/>
      <c r="AN707" s="1"/>
      <c r="AO707" s="1"/>
      <c r="AQ707" s="1"/>
      <c r="AR707" s="1"/>
      <c r="AS707" s="1"/>
      <c r="AZ707" s="1"/>
      <c r="BA707" s="1"/>
      <c r="BB707" s="1"/>
      <c r="BF707" s="1"/>
      <c r="BG707" s="1"/>
      <c r="BH707" s="1"/>
    </row>
    <row r="708" spans="36:60">
      <c r="AJ708" s="1"/>
      <c r="AK708" s="1"/>
      <c r="AL708" s="1"/>
      <c r="AM708" s="1"/>
      <c r="AN708" s="1"/>
      <c r="AO708" s="1"/>
      <c r="AQ708" s="1"/>
      <c r="AR708" s="1"/>
      <c r="AS708" s="1"/>
      <c r="AZ708" s="1"/>
      <c r="BA708" s="1"/>
      <c r="BB708" s="1"/>
      <c r="BF708" s="1"/>
      <c r="BG708" s="1"/>
      <c r="BH708" s="1"/>
    </row>
    <row r="709" spans="36:60">
      <c r="AJ709" s="1"/>
      <c r="AK709" s="1"/>
      <c r="AL709" s="1"/>
      <c r="AM709" s="1"/>
      <c r="AN709" s="1"/>
      <c r="AO709" s="1"/>
      <c r="AQ709" s="1"/>
      <c r="AR709" s="1"/>
      <c r="AS709" s="1"/>
      <c r="AZ709" s="1"/>
      <c r="BA709" s="1"/>
      <c r="BB709" s="1"/>
      <c r="BF709" s="1"/>
      <c r="BG709" s="1"/>
      <c r="BH709" s="1"/>
    </row>
    <row r="710" spans="36:60">
      <c r="AJ710" s="1"/>
      <c r="AK710" s="1"/>
      <c r="AL710" s="1"/>
      <c r="AM710" s="1"/>
      <c r="AN710" s="1"/>
      <c r="AO710" s="1"/>
      <c r="AQ710" s="1"/>
      <c r="AR710" s="1"/>
      <c r="AS710" s="1"/>
      <c r="AZ710" s="1"/>
      <c r="BA710" s="1"/>
      <c r="BB710" s="1"/>
      <c r="BF710" s="1"/>
      <c r="BG710" s="1"/>
      <c r="BH710" s="1"/>
    </row>
    <row r="711" spans="36:60">
      <c r="AJ711" s="1"/>
      <c r="AK711" s="1"/>
      <c r="AL711" s="1"/>
      <c r="AM711" s="1"/>
      <c r="AN711" s="1"/>
      <c r="AO711" s="1"/>
      <c r="AQ711" s="1"/>
      <c r="AR711" s="1"/>
      <c r="AS711" s="1"/>
      <c r="AZ711" s="1"/>
      <c r="BA711" s="1"/>
      <c r="BB711" s="1"/>
      <c r="BF711" s="1"/>
      <c r="BG711" s="1"/>
      <c r="BH711" s="1"/>
    </row>
    <row r="712" spans="36:60">
      <c r="AJ712" s="1"/>
      <c r="AK712" s="1"/>
      <c r="AL712" s="1"/>
      <c r="AM712" s="1"/>
      <c r="AN712" s="1"/>
      <c r="AO712" s="1"/>
      <c r="AQ712" s="1"/>
      <c r="AR712" s="1"/>
      <c r="AS712" s="1"/>
      <c r="AZ712" s="1"/>
      <c r="BA712" s="1"/>
      <c r="BB712" s="1"/>
      <c r="BF712" s="1"/>
      <c r="BG712" s="1"/>
      <c r="BH712" s="1"/>
    </row>
    <row r="713" spans="36:60">
      <c r="AJ713" s="1"/>
      <c r="AK713" s="1"/>
      <c r="AL713" s="1"/>
      <c r="AM713" s="1"/>
      <c r="AN713" s="1"/>
      <c r="AO713" s="1"/>
      <c r="AQ713" s="1"/>
      <c r="AR713" s="1"/>
      <c r="AS713" s="1"/>
      <c r="AZ713" s="1"/>
      <c r="BA713" s="1"/>
      <c r="BB713" s="1"/>
      <c r="BF713" s="1"/>
      <c r="BG713" s="1"/>
      <c r="BH713" s="1"/>
    </row>
    <row r="714" spans="36:60">
      <c r="AJ714" s="1"/>
      <c r="AK714" s="1"/>
      <c r="AL714" s="1"/>
      <c r="AM714" s="1"/>
      <c r="AN714" s="1"/>
      <c r="AO714" s="1"/>
      <c r="AQ714" s="1"/>
      <c r="AR714" s="1"/>
      <c r="AS714" s="1"/>
      <c r="AZ714" s="1"/>
      <c r="BA714" s="1"/>
      <c r="BB714" s="1"/>
      <c r="BF714" s="1"/>
      <c r="BG714" s="1"/>
      <c r="BH714" s="1"/>
    </row>
    <row r="715" spans="36:60">
      <c r="AJ715" s="1"/>
      <c r="AK715" s="1"/>
      <c r="AL715" s="1"/>
      <c r="AM715" s="1"/>
      <c r="AN715" s="1"/>
      <c r="AO715" s="1"/>
      <c r="AQ715" s="1"/>
      <c r="AR715" s="1"/>
      <c r="AS715" s="1"/>
      <c r="AZ715" s="1"/>
      <c r="BA715" s="1"/>
      <c r="BB715" s="1"/>
      <c r="BF715" s="1"/>
      <c r="BG715" s="1"/>
      <c r="BH715" s="1"/>
    </row>
    <row r="716" spans="36:60">
      <c r="AJ716" s="1"/>
      <c r="AK716" s="1"/>
      <c r="AL716" s="1"/>
      <c r="AM716" s="1"/>
      <c r="AN716" s="1"/>
      <c r="AO716" s="1"/>
      <c r="AQ716" s="1"/>
      <c r="AR716" s="1"/>
      <c r="AS716" s="1"/>
      <c r="AZ716" s="1"/>
      <c r="BA716" s="1"/>
      <c r="BB716" s="1"/>
      <c r="BF716" s="1"/>
      <c r="BG716" s="1"/>
      <c r="BH716" s="1"/>
    </row>
    <row r="717" spans="36:60">
      <c r="AJ717" s="1"/>
      <c r="AK717" s="1"/>
      <c r="AL717" s="1"/>
      <c r="AM717" s="1"/>
      <c r="AN717" s="1"/>
      <c r="AO717" s="1"/>
      <c r="AQ717" s="1"/>
      <c r="AR717" s="1"/>
      <c r="AS717" s="1"/>
      <c r="AZ717" s="1"/>
      <c r="BA717" s="1"/>
      <c r="BB717" s="1"/>
      <c r="BF717" s="1"/>
      <c r="BG717" s="1"/>
      <c r="BH717" s="1"/>
    </row>
    <row r="718" spans="36:60">
      <c r="AJ718" s="1"/>
      <c r="AK718" s="1"/>
      <c r="AL718" s="1"/>
      <c r="AM718" s="1"/>
      <c r="AN718" s="1"/>
      <c r="AO718" s="1"/>
      <c r="AQ718" s="1"/>
      <c r="AR718" s="1"/>
      <c r="AS718" s="1"/>
      <c r="AZ718" s="1"/>
      <c r="BA718" s="1"/>
      <c r="BB718" s="1"/>
      <c r="BF718" s="1"/>
      <c r="BG718" s="1"/>
      <c r="BH718" s="1"/>
    </row>
    <row r="719" spans="36:60">
      <c r="AJ719" s="1"/>
      <c r="AK719" s="1"/>
      <c r="AL719" s="1"/>
      <c r="AM719" s="1"/>
      <c r="AN719" s="1"/>
      <c r="AO719" s="1"/>
      <c r="AQ719" s="1"/>
      <c r="AR719" s="1"/>
      <c r="AS719" s="1"/>
      <c r="AZ719" s="1"/>
      <c r="BA719" s="1"/>
      <c r="BB719" s="1"/>
      <c r="BF719" s="1"/>
      <c r="BG719" s="1"/>
      <c r="BH719" s="1"/>
    </row>
    <row r="720" spans="36:60">
      <c r="AJ720" s="1"/>
      <c r="AK720" s="1"/>
      <c r="AL720" s="1"/>
      <c r="AM720" s="1"/>
      <c r="AN720" s="1"/>
      <c r="AO720" s="1"/>
      <c r="AQ720" s="1"/>
      <c r="AR720" s="1"/>
      <c r="AS720" s="1"/>
      <c r="AZ720" s="1"/>
      <c r="BA720" s="1"/>
      <c r="BB720" s="1"/>
      <c r="BF720" s="1"/>
      <c r="BG720" s="1"/>
      <c r="BH720" s="1"/>
    </row>
    <row r="721" spans="36:60">
      <c r="AJ721" s="1"/>
      <c r="AK721" s="1"/>
      <c r="AL721" s="1"/>
      <c r="AM721" s="1"/>
      <c r="AN721" s="1"/>
      <c r="AO721" s="1"/>
      <c r="AQ721" s="1"/>
      <c r="AR721" s="1"/>
      <c r="AS721" s="1"/>
      <c r="AZ721" s="1"/>
      <c r="BA721" s="1"/>
      <c r="BB721" s="1"/>
      <c r="BF721" s="1"/>
      <c r="BG721" s="1"/>
      <c r="BH721" s="1"/>
    </row>
    <row r="722" spans="36:60">
      <c r="AJ722" s="1"/>
      <c r="AK722" s="1"/>
      <c r="AL722" s="1"/>
      <c r="AM722" s="1"/>
      <c r="AN722" s="1"/>
      <c r="AO722" s="1"/>
      <c r="AQ722" s="1"/>
      <c r="AR722" s="1"/>
      <c r="AS722" s="1"/>
      <c r="AZ722" s="1"/>
      <c r="BA722" s="1"/>
      <c r="BB722" s="1"/>
      <c r="BF722" s="1"/>
      <c r="BG722" s="1"/>
      <c r="BH722" s="1"/>
    </row>
    <row r="723" spans="36:60">
      <c r="AJ723" s="1"/>
      <c r="AK723" s="1"/>
      <c r="AL723" s="1"/>
      <c r="AM723" s="1"/>
      <c r="AN723" s="1"/>
      <c r="AO723" s="1"/>
      <c r="AQ723" s="1"/>
      <c r="AR723" s="1"/>
      <c r="AS723" s="1"/>
      <c r="AZ723" s="1"/>
      <c r="BA723" s="1"/>
      <c r="BB723" s="1"/>
      <c r="BF723" s="1"/>
      <c r="BG723" s="1"/>
      <c r="BH723" s="1"/>
    </row>
    <row r="724" spans="36:60">
      <c r="AJ724" s="1"/>
      <c r="AK724" s="1"/>
      <c r="AL724" s="1"/>
      <c r="AM724" s="1"/>
      <c r="AN724" s="1"/>
      <c r="AO724" s="1"/>
      <c r="AQ724" s="1"/>
      <c r="AR724" s="1"/>
      <c r="AS724" s="1"/>
      <c r="AZ724" s="1"/>
      <c r="BA724" s="1"/>
      <c r="BB724" s="1"/>
      <c r="BF724" s="1"/>
      <c r="BG724" s="1"/>
      <c r="BH724" s="1"/>
    </row>
    <row r="725" spans="36:60">
      <c r="AJ725" s="1"/>
      <c r="AK725" s="1"/>
      <c r="AL725" s="1"/>
      <c r="AM725" s="1"/>
      <c r="AN725" s="1"/>
      <c r="AO725" s="1"/>
      <c r="AQ725" s="1"/>
      <c r="AR725" s="1"/>
      <c r="AS725" s="1"/>
      <c r="AZ725" s="1"/>
      <c r="BA725" s="1"/>
      <c r="BB725" s="1"/>
      <c r="BF725" s="1"/>
      <c r="BG725" s="1"/>
      <c r="BH725" s="1"/>
    </row>
    <row r="726" spans="36:60">
      <c r="AJ726" s="1"/>
      <c r="AK726" s="1"/>
      <c r="AL726" s="1"/>
      <c r="AM726" s="1"/>
      <c r="AN726" s="1"/>
      <c r="AO726" s="1"/>
      <c r="AQ726" s="1"/>
      <c r="AR726" s="1"/>
      <c r="AS726" s="1"/>
      <c r="AZ726" s="1"/>
      <c r="BA726" s="1"/>
      <c r="BB726" s="1"/>
      <c r="BF726" s="1"/>
      <c r="BG726" s="1"/>
      <c r="BH726" s="1"/>
    </row>
    <row r="727" spans="36:60">
      <c r="AJ727" s="1"/>
      <c r="AK727" s="1"/>
      <c r="AL727" s="1"/>
      <c r="AM727" s="1"/>
      <c r="AN727" s="1"/>
      <c r="AO727" s="1"/>
      <c r="AQ727" s="1"/>
      <c r="AR727" s="1"/>
      <c r="AS727" s="1"/>
      <c r="AZ727" s="1"/>
      <c r="BA727" s="1"/>
      <c r="BB727" s="1"/>
      <c r="BF727" s="1"/>
      <c r="BG727" s="1"/>
      <c r="BH727" s="1"/>
    </row>
    <row r="728" spans="36:60">
      <c r="AJ728" s="1"/>
      <c r="AK728" s="1"/>
      <c r="AL728" s="1"/>
      <c r="AM728" s="1"/>
      <c r="AN728" s="1"/>
      <c r="AO728" s="1"/>
      <c r="AQ728" s="1"/>
      <c r="AR728" s="1"/>
      <c r="AS728" s="1"/>
      <c r="AZ728" s="1"/>
      <c r="BA728" s="1"/>
      <c r="BB728" s="1"/>
      <c r="BF728" s="1"/>
      <c r="BG728" s="1"/>
      <c r="BH728" s="1"/>
    </row>
    <row r="729" spans="36:60">
      <c r="AJ729" s="1"/>
      <c r="AK729" s="1"/>
      <c r="AL729" s="1"/>
      <c r="AM729" s="1"/>
      <c r="AN729" s="1"/>
      <c r="AO729" s="1"/>
      <c r="AQ729" s="1"/>
      <c r="AR729" s="1"/>
      <c r="AS729" s="1"/>
      <c r="AZ729" s="1"/>
      <c r="BA729" s="1"/>
      <c r="BB729" s="1"/>
      <c r="BF729" s="1"/>
      <c r="BG729" s="1"/>
      <c r="BH729" s="1"/>
    </row>
    <row r="730" spans="36:60">
      <c r="AJ730" s="1"/>
      <c r="AK730" s="1"/>
      <c r="AL730" s="1"/>
      <c r="AM730" s="1"/>
      <c r="AN730" s="1"/>
      <c r="AO730" s="1"/>
      <c r="AQ730" s="1"/>
      <c r="AR730" s="1"/>
      <c r="AS730" s="1"/>
      <c r="AZ730" s="1"/>
      <c r="BA730" s="1"/>
      <c r="BB730" s="1"/>
      <c r="BF730" s="1"/>
      <c r="BG730" s="1"/>
      <c r="BH730" s="1"/>
    </row>
    <row r="731" spans="36:60">
      <c r="AJ731" s="1"/>
      <c r="AK731" s="1"/>
      <c r="AL731" s="1"/>
      <c r="AM731" s="1"/>
      <c r="AN731" s="1"/>
      <c r="AO731" s="1"/>
      <c r="AQ731" s="1"/>
      <c r="AR731" s="1"/>
      <c r="AS731" s="1"/>
      <c r="AZ731" s="1"/>
      <c r="BA731" s="1"/>
      <c r="BB731" s="1"/>
      <c r="BF731" s="1"/>
      <c r="BG731" s="1"/>
      <c r="BH731" s="1"/>
    </row>
    <row r="732" spans="36:60">
      <c r="AJ732" s="1"/>
      <c r="AK732" s="1"/>
      <c r="AL732" s="1"/>
      <c r="AM732" s="1"/>
      <c r="AN732" s="1"/>
      <c r="AO732" s="1"/>
      <c r="AQ732" s="1"/>
      <c r="AR732" s="1"/>
      <c r="AS732" s="1"/>
      <c r="AZ732" s="1"/>
      <c r="BA732" s="1"/>
      <c r="BB732" s="1"/>
      <c r="BF732" s="1"/>
      <c r="BG732" s="1"/>
      <c r="BH732" s="1"/>
    </row>
    <row r="733" spans="36:60">
      <c r="AJ733" s="1"/>
      <c r="AK733" s="1"/>
      <c r="AL733" s="1"/>
      <c r="AM733" s="1"/>
      <c r="AN733" s="1"/>
      <c r="AO733" s="1"/>
      <c r="AQ733" s="1"/>
      <c r="AR733" s="1"/>
      <c r="AS733" s="1"/>
      <c r="AZ733" s="1"/>
      <c r="BA733" s="1"/>
      <c r="BB733" s="1"/>
      <c r="BF733" s="1"/>
      <c r="BG733" s="1"/>
      <c r="BH733" s="1"/>
    </row>
    <row r="734" spans="36:60">
      <c r="AJ734" s="1"/>
      <c r="AK734" s="1"/>
      <c r="AL734" s="1"/>
      <c r="AM734" s="1"/>
      <c r="AN734" s="1"/>
      <c r="AO734" s="1"/>
      <c r="AQ734" s="1"/>
      <c r="AR734" s="1"/>
      <c r="AS734" s="1"/>
      <c r="AZ734" s="1"/>
      <c r="BA734" s="1"/>
      <c r="BB734" s="1"/>
      <c r="BF734" s="1"/>
      <c r="BG734" s="1"/>
      <c r="BH734" s="1"/>
    </row>
    <row r="735" spans="36:60">
      <c r="AJ735" s="1"/>
      <c r="AK735" s="1"/>
      <c r="AL735" s="1"/>
      <c r="AM735" s="1"/>
      <c r="AN735" s="1"/>
      <c r="AO735" s="1"/>
      <c r="AQ735" s="1"/>
      <c r="AR735" s="1"/>
      <c r="AS735" s="1"/>
      <c r="AZ735" s="1"/>
      <c r="BA735" s="1"/>
      <c r="BB735" s="1"/>
      <c r="BF735" s="1"/>
      <c r="BG735" s="1"/>
      <c r="BH735" s="1"/>
    </row>
    <row r="736" spans="36:60">
      <c r="AJ736" s="1"/>
      <c r="AK736" s="1"/>
      <c r="AL736" s="1"/>
      <c r="AM736" s="1"/>
      <c r="AN736" s="1"/>
      <c r="AO736" s="1"/>
      <c r="AQ736" s="1"/>
      <c r="AR736" s="1"/>
      <c r="AS736" s="1"/>
      <c r="AZ736" s="1"/>
      <c r="BA736" s="1"/>
      <c r="BB736" s="1"/>
      <c r="BF736" s="1"/>
      <c r="BG736" s="1"/>
      <c r="BH736" s="1"/>
    </row>
    <row r="737" spans="36:60">
      <c r="AJ737" s="1"/>
      <c r="AK737" s="1"/>
      <c r="AL737" s="1"/>
      <c r="AM737" s="1"/>
      <c r="AN737" s="1"/>
      <c r="AO737" s="1"/>
      <c r="AQ737" s="1"/>
      <c r="AR737" s="1"/>
      <c r="AS737" s="1"/>
      <c r="AZ737" s="1"/>
      <c r="BA737" s="1"/>
      <c r="BB737" s="1"/>
      <c r="BF737" s="1"/>
      <c r="BG737" s="1"/>
      <c r="BH737" s="1"/>
    </row>
    <row r="738" spans="36:60">
      <c r="AJ738" s="1"/>
      <c r="AK738" s="1"/>
      <c r="AL738" s="1"/>
      <c r="AM738" s="1"/>
      <c r="AN738" s="1"/>
      <c r="AO738" s="1"/>
      <c r="AQ738" s="1"/>
      <c r="AR738" s="1"/>
      <c r="AS738" s="1"/>
      <c r="AZ738" s="1"/>
      <c r="BA738" s="1"/>
      <c r="BB738" s="1"/>
      <c r="BF738" s="1"/>
      <c r="BG738" s="1"/>
      <c r="BH738" s="1"/>
    </row>
    <row r="739" spans="36:60">
      <c r="AJ739" s="1"/>
      <c r="AK739" s="1"/>
      <c r="AL739" s="1"/>
      <c r="AM739" s="1"/>
      <c r="AN739" s="1"/>
      <c r="AO739" s="1"/>
      <c r="AQ739" s="1"/>
      <c r="AR739" s="1"/>
      <c r="AS739" s="1"/>
      <c r="AZ739" s="1"/>
      <c r="BA739" s="1"/>
      <c r="BB739" s="1"/>
      <c r="BF739" s="1"/>
      <c r="BG739" s="1"/>
      <c r="BH739" s="1"/>
    </row>
    <row r="740" spans="36:60">
      <c r="AJ740" s="1"/>
      <c r="AK740" s="1"/>
      <c r="AL740" s="1"/>
      <c r="AM740" s="1"/>
      <c r="AN740" s="1"/>
      <c r="AO740" s="1"/>
      <c r="AQ740" s="1"/>
      <c r="AR740" s="1"/>
      <c r="AS740" s="1"/>
      <c r="AZ740" s="1"/>
      <c r="BA740" s="1"/>
      <c r="BB740" s="1"/>
      <c r="BF740" s="1"/>
      <c r="BG740" s="1"/>
      <c r="BH740" s="1"/>
    </row>
    <row r="741" spans="36:60">
      <c r="AJ741" s="1"/>
      <c r="AK741" s="1"/>
      <c r="AL741" s="1"/>
      <c r="AM741" s="1"/>
      <c r="AN741" s="1"/>
      <c r="AO741" s="1"/>
      <c r="AQ741" s="1"/>
      <c r="AR741" s="1"/>
      <c r="AS741" s="1"/>
      <c r="AZ741" s="1"/>
      <c r="BA741" s="1"/>
      <c r="BB741" s="1"/>
      <c r="BF741" s="1"/>
      <c r="BG741" s="1"/>
      <c r="BH741" s="1"/>
    </row>
    <row r="742" spans="36:60">
      <c r="AJ742" s="1"/>
      <c r="AK742" s="1"/>
      <c r="AL742" s="1"/>
      <c r="AM742" s="1"/>
      <c r="AN742" s="1"/>
      <c r="AO742" s="1"/>
      <c r="AQ742" s="1"/>
      <c r="AR742" s="1"/>
      <c r="AS742" s="1"/>
      <c r="AZ742" s="1"/>
      <c r="BA742" s="1"/>
      <c r="BB742" s="1"/>
      <c r="BF742" s="1"/>
      <c r="BG742" s="1"/>
      <c r="BH742" s="1"/>
    </row>
    <row r="743" spans="36:60">
      <c r="AJ743" s="1"/>
      <c r="AK743" s="1"/>
      <c r="AL743" s="1"/>
      <c r="AM743" s="1"/>
      <c r="AN743" s="1"/>
      <c r="AO743" s="1"/>
      <c r="AQ743" s="1"/>
      <c r="AR743" s="1"/>
      <c r="AS743" s="1"/>
      <c r="AZ743" s="1"/>
      <c r="BA743" s="1"/>
      <c r="BB743" s="1"/>
      <c r="BF743" s="1"/>
      <c r="BG743" s="1"/>
      <c r="BH743" s="1"/>
    </row>
    <row r="744" spans="36:60">
      <c r="AJ744" s="1"/>
      <c r="AK744" s="1"/>
      <c r="AL744" s="1"/>
      <c r="AM744" s="1"/>
      <c r="AN744" s="1"/>
      <c r="AO744" s="1"/>
      <c r="AQ744" s="1"/>
      <c r="AR744" s="1"/>
      <c r="AS744" s="1"/>
      <c r="AZ744" s="1"/>
      <c r="BA744" s="1"/>
      <c r="BB744" s="1"/>
      <c r="BF744" s="1"/>
      <c r="BG744" s="1"/>
      <c r="BH744" s="1"/>
    </row>
    <row r="745" spans="36:60">
      <c r="AJ745" s="1"/>
      <c r="AK745" s="1"/>
      <c r="AL745" s="1"/>
      <c r="AM745" s="1"/>
      <c r="AN745" s="1"/>
      <c r="AO745" s="1"/>
      <c r="AQ745" s="1"/>
      <c r="AR745" s="1"/>
      <c r="AS745" s="1"/>
      <c r="AZ745" s="1"/>
      <c r="BA745" s="1"/>
      <c r="BB745" s="1"/>
      <c r="BF745" s="1"/>
      <c r="BG745" s="1"/>
      <c r="BH745" s="1"/>
    </row>
    <row r="746" spans="36:60">
      <c r="AJ746" s="1"/>
      <c r="AK746" s="1"/>
      <c r="AL746" s="1"/>
      <c r="AM746" s="1"/>
      <c r="AN746" s="1"/>
      <c r="AO746" s="1"/>
      <c r="AQ746" s="1"/>
      <c r="AR746" s="1"/>
      <c r="AS746" s="1"/>
      <c r="AZ746" s="1"/>
      <c r="BA746" s="1"/>
      <c r="BB746" s="1"/>
      <c r="BF746" s="1"/>
      <c r="BG746" s="1"/>
      <c r="BH746" s="1"/>
    </row>
    <row r="747" spans="36:60">
      <c r="AJ747" s="1"/>
      <c r="AK747" s="1"/>
      <c r="AL747" s="1"/>
      <c r="AM747" s="1"/>
      <c r="AN747" s="1"/>
      <c r="AO747" s="1"/>
      <c r="AQ747" s="1"/>
      <c r="AR747" s="1"/>
      <c r="AS747" s="1"/>
      <c r="AZ747" s="1"/>
      <c r="BA747" s="1"/>
      <c r="BB747" s="1"/>
      <c r="BF747" s="1"/>
      <c r="BG747" s="1"/>
      <c r="BH747" s="1"/>
    </row>
    <row r="748" spans="36:60">
      <c r="AJ748" s="1"/>
      <c r="AK748" s="1"/>
      <c r="AL748" s="1"/>
      <c r="AM748" s="1"/>
      <c r="AN748" s="1"/>
      <c r="AO748" s="1"/>
      <c r="AQ748" s="1"/>
      <c r="AR748" s="1"/>
      <c r="AS748" s="1"/>
      <c r="AZ748" s="1"/>
      <c r="BA748" s="1"/>
      <c r="BB748" s="1"/>
      <c r="BF748" s="1"/>
      <c r="BG748" s="1"/>
      <c r="BH748" s="1"/>
    </row>
    <row r="749" spans="36:60">
      <c r="AJ749" s="1"/>
      <c r="AK749" s="1"/>
      <c r="AL749" s="1"/>
      <c r="AM749" s="1"/>
      <c r="AN749" s="1"/>
      <c r="AO749" s="1"/>
      <c r="AQ749" s="1"/>
      <c r="AR749" s="1"/>
      <c r="AS749" s="1"/>
      <c r="AZ749" s="1"/>
      <c r="BA749" s="1"/>
      <c r="BB749" s="1"/>
      <c r="BF749" s="1"/>
      <c r="BG749" s="1"/>
      <c r="BH749" s="1"/>
    </row>
    <row r="750" spans="36:60">
      <c r="AJ750" s="1"/>
      <c r="AK750" s="1"/>
      <c r="AL750" s="1"/>
      <c r="AM750" s="1"/>
      <c r="AN750" s="1"/>
      <c r="AO750" s="1"/>
      <c r="AQ750" s="1"/>
      <c r="AR750" s="1"/>
      <c r="AS750" s="1"/>
      <c r="AZ750" s="1"/>
      <c r="BA750" s="1"/>
      <c r="BB750" s="1"/>
      <c r="BF750" s="1"/>
      <c r="BG750" s="1"/>
      <c r="BH750" s="1"/>
    </row>
    <row r="751" spans="36:60">
      <c r="AJ751" s="1"/>
      <c r="AK751" s="1"/>
      <c r="AL751" s="1"/>
      <c r="AM751" s="1"/>
      <c r="AN751" s="1"/>
      <c r="AO751" s="1"/>
      <c r="AQ751" s="1"/>
      <c r="AR751" s="1"/>
      <c r="AS751" s="1"/>
      <c r="AZ751" s="1"/>
      <c r="BA751" s="1"/>
      <c r="BB751" s="1"/>
      <c r="BF751" s="1"/>
      <c r="BG751" s="1"/>
      <c r="BH751" s="1"/>
    </row>
    <row r="752" spans="36:60">
      <c r="AJ752" s="1"/>
      <c r="AK752" s="1"/>
      <c r="AL752" s="1"/>
      <c r="AM752" s="1"/>
      <c r="AN752" s="1"/>
      <c r="AO752" s="1"/>
      <c r="AQ752" s="1"/>
      <c r="AR752" s="1"/>
      <c r="AS752" s="1"/>
      <c r="AZ752" s="1"/>
      <c r="BA752" s="1"/>
      <c r="BB752" s="1"/>
      <c r="BF752" s="1"/>
      <c r="BG752" s="1"/>
      <c r="BH752" s="1"/>
    </row>
    <row r="753" spans="36:60">
      <c r="AJ753" s="1"/>
      <c r="AK753" s="1"/>
      <c r="AL753" s="1"/>
      <c r="AM753" s="1"/>
      <c r="AN753" s="1"/>
      <c r="AO753" s="1"/>
      <c r="AQ753" s="1"/>
      <c r="AR753" s="1"/>
      <c r="AS753" s="1"/>
      <c r="AZ753" s="1"/>
      <c r="BA753" s="1"/>
      <c r="BB753" s="1"/>
      <c r="BF753" s="1"/>
      <c r="BG753" s="1"/>
      <c r="BH753" s="1"/>
    </row>
    <row r="754" spans="36:60">
      <c r="AJ754" s="1"/>
      <c r="AK754" s="1"/>
      <c r="AL754" s="1"/>
      <c r="AM754" s="1"/>
      <c r="AN754" s="1"/>
      <c r="AO754" s="1"/>
      <c r="AQ754" s="1"/>
      <c r="AR754" s="1"/>
      <c r="AS754" s="1"/>
      <c r="AZ754" s="1"/>
      <c r="BA754" s="1"/>
      <c r="BB754" s="1"/>
      <c r="BF754" s="1"/>
      <c r="BG754" s="1"/>
      <c r="BH754" s="1"/>
    </row>
    <row r="755" spans="36:60">
      <c r="AJ755" s="1"/>
      <c r="AK755" s="1"/>
      <c r="AL755" s="1"/>
      <c r="AM755" s="1"/>
      <c r="AN755" s="1"/>
      <c r="AO755" s="1"/>
      <c r="AQ755" s="1"/>
      <c r="AR755" s="1"/>
      <c r="AS755" s="1"/>
      <c r="AZ755" s="1"/>
      <c r="BA755" s="1"/>
      <c r="BB755" s="1"/>
      <c r="BF755" s="1"/>
      <c r="BG755" s="1"/>
      <c r="BH755" s="1"/>
    </row>
    <row r="756" spans="36:60">
      <c r="AJ756" s="1"/>
      <c r="AK756" s="1"/>
      <c r="AL756" s="1"/>
      <c r="AM756" s="1"/>
      <c r="AN756" s="1"/>
      <c r="AO756" s="1"/>
      <c r="AQ756" s="1"/>
      <c r="AR756" s="1"/>
      <c r="AS756" s="1"/>
      <c r="AZ756" s="1"/>
      <c r="BA756" s="1"/>
      <c r="BB756" s="1"/>
      <c r="BF756" s="1"/>
      <c r="BG756" s="1"/>
      <c r="BH756" s="1"/>
    </row>
    <row r="757" spans="36:60">
      <c r="AJ757" s="1"/>
      <c r="AK757" s="1"/>
      <c r="AL757" s="1"/>
      <c r="AM757" s="1"/>
      <c r="AN757" s="1"/>
      <c r="AO757" s="1"/>
      <c r="AQ757" s="1"/>
      <c r="AR757" s="1"/>
      <c r="AS757" s="1"/>
      <c r="AZ757" s="1"/>
      <c r="BA757" s="1"/>
      <c r="BB757" s="1"/>
      <c r="BF757" s="1"/>
      <c r="BG757" s="1"/>
      <c r="BH757" s="1"/>
    </row>
    <row r="758" spans="36:60">
      <c r="AJ758" s="1"/>
      <c r="AK758" s="1"/>
      <c r="AL758" s="1"/>
      <c r="AM758" s="1"/>
      <c r="AN758" s="1"/>
      <c r="AO758" s="1"/>
      <c r="AQ758" s="1"/>
      <c r="AR758" s="1"/>
      <c r="AS758" s="1"/>
      <c r="AZ758" s="1"/>
      <c r="BA758" s="1"/>
      <c r="BB758" s="1"/>
      <c r="BF758" s="1"/>
      <c r="BG758" s="1"/>
      <c r="BH758" s="1"/>
    </row>
    <row r="759" spans="36:60">
      <c r="AJ759" s="1"/>
      <c r="AK759" s="1"/>
      <c r="AL759" s="1"/>
      <c r="AM759" s="1"/>
      <c r="AN759" s="1"/>
      <c r="AO759" s="1"/>
      <c r="AQ759" s="1"/>
      <c r="AR759" s="1"/>
      <c r="AS759" s="1"/>
      <c r="AZ759" s="1"/>
      <c r="BA759" s="1"/>
      <c r="BB759" s="1"/>
      <c r="BF759" s="1"/>
      <c r="BG759" s="1"/>
      <c r="BH759" s="1"/>
    </row>
    <row r="760" spans="36:60">
      <c r="AJ760" s="1"/>
      <c r="AK760" s="1"/>
      <c r="AL760" s="1"/>
      <c r="AM760" s="1"/>
      <c r="AN760" s="1"/>
      <c r="AO760" s="1"/>
      <c r="AQ760" s="1"/>
      <c r="AR760" s="1"/>
      <c r="AS760" s="1"/>
      <c r="AZ760" s="1"/>
      <c r="BA760" s="1"/>
      <c r="BB760" s="1"/>
      <c r="BF760" s="1"/>
      <c r="BG760" s="1"/>
      <c r="BH760" s="1"/>
    </row>
    <row r="761" spans="36:60">
      <c r="AJ761" s="1"/>
      <c r="AK761" s="1"/>
      <c r="AL761" s="1"/>
      <c r="AM761" s="1"/>
      <c r="AN761" s="1"/>
      <c r="AO761" s="1"/>
      <c r="AQ761" s="1"/>
      <c r="AR761" s="1"/>
      <c r="AS761" s="1"/>
      <c r="AZ761" s="1"/>
      <c r="BA761" s="1"/>
      <c r="BB761" s="1"/>
      <c r="BF761" s="1"/>
      <c r="BG761" s="1"/>
      <c r="BH761" s="1"/>
    </row>
    <row r="762" spans="36:60">
      <c r="AJ762" s="1"/>
      <c r="AK762" s="1"/>
      <c r="AL762" s="1"/>
      <c r="AM762" s="1"/>
      <c r="AN762" s="1"/>
      <c r="AO762" s="1"/>
      <c r="AQ762" s="1"/>
      <c r="AR762" s="1"/>
      <c r="AS762" s="1"/>
      <c r="AZ762" s="1"/>
      <c r="BA762" s="1"/>
      <c r="BB762" s="1"/>
      <c r="BF762" s="1"/>
      <c r="BG762" s="1"/>
      <c r="BH762" s="1"/>
    </row>
    <row r="763" spans="36:60">
      <c r="AJ763" s="1"/>
      <c r="AK763" s="1"/>
      <c r="AL763" s="1"/>
      <c r="AM763" s="1"/>
      <c r="AN763" s="1"/>
      <c r="AO763" s="1"/>
      <c r="AQ763" s="1"/>
      <c r="AR763" s="1"/>
      <c r="AS763" s="1"/>
      <c r="AZ763" s="1"/>
      <c r="BA763" s="1"/>
      <c r="BB763" s="1"/>
      <c r="BF763" s="1"/>
      <c r="BG763" s="1"/>
      <c r="BH763" s="1"/>
    </row>
    <row r="764" spans="36:60">
      <c r="AJ764" s="1"/>
      <c r="AK764" s="1"/>
      <c r="AL764" s="1"/>
      <c r="AM764" s="1"/>
      <c r="AN764" s="1"/>
      <c r="AO764" s="1"/>
      <c r="AQ764" s="1"/>
      <c r="AR764" s="1"/>
      <c r="AS764" s="1"/>
      <c r="AZ764" s="1"/>
      <c r="BA764" s="1"/>
      <c r="BB764" s="1"/>
      <c r="BF764" s="1"/>
      <c r="BG764" s="1"/>
      <c r="BH764" s="1"/>
    </row>
    <row r="765" spans="36:60">
      <c r="AJ765" s="1"/>
      <c r="AK765" s="1"/>
      <c r="AL765" s="1"/>
      <c r="AM765" s="1"/>
      <c r="AN765" s="1"/>
      <c r="AO765" s="1"/>
      <c r="AQ765" s="1"/>
      <c r="AR765" s="1"/>
      <c r="AS765" s="1"/>
      <c r="AZ765" s="1"/>
      <c r="BA765" s="1"/>
      <c r="BB765" s="1"/>
      <c r="BF765" s="1"/>
      <c r="BG765" s="1"/>
      <c r="BH765" s="1"/>
    </row>
    <row r="766" spans="36:60">
      <c r="AJ766" s="1"/>
      <c r="AK766" s="1"/>
      <c r="AL766" s="1"/>
      <c r="AM766" s="1"/>
      <c r="AN766" s="1"/>
      <c r="AO766" s="1"/>
      <c r="AQ766" s="1"/>
      <c r="AR766" s="1"/>
      <c r="AS766" s="1"/>
      <c r="AZ766" s="1"/>
      <c r="BA766" s="1"/>
      <c r="BB766" s="1"/>
      <c r="BF766" s="1"/>
      <c r="BG766" s="1"/>
      <c r="BH766" s="1"/>
    </row>
    <row r="767" spans="36:60">
      <c r="AJ767" s="1"/>
      <c r="AK767" s="1"/>
      <c r="AL767" s="1"/>
      <c r="AM767" s="1"/>
      <c r="AN767" s="1"/>
      <c r="AO767" s="1"/>
      <c r="AQ767" s="1"/>
      <c r="AR767" s="1"/>
      <c r="AS767" s="1"/>
      <c r="AZ767" s="1"/>
      <c r="BA767" s="1"/>
      <c r="BB767" s="1"/>
      <c r="BF767" s="1"/>
      <c r="BG767" s="1"/>
      <c r="BH767" s="1"/>
    </row>
    <row r="768" spans="36:60">
      <c r="AJ768" s="1"/>
      <c r="AK768" s="1"/>
      <c r="AL768" s="1"/>
      <c r="AM768" s="1"/>
      <c r="AN768" s="1"/>
      <c r="AO768" s="1"/>
      <c r="AQ768" s="1"/>
      <c r="AR768" s="1"/>
      <c r="AS768" s="1"/>
      <c r="AZ768" s="1"/>
      <c r="BA768" s="1"/>
      <c r="BB768" s="1"/>
      <c r="BF768" s="1"/>
      <c r="BG768" s="1"/>
      <c r="BH768" s="1"/>
    </row>
    <row r="769" spans="36:60">
      <c r="AJ769" s="1"/>
      <c r="AK769" s="1"/>
      <c r="AL769" s="1"/>
      <c r="AM769" s="1"/>
      <c r="AN769" s="1"/>
      <c r="AO769" s="1"/>
      <c r="AQ769" s="1"/>
      <c r="AR769" s="1"/>
      <c r="AS769" s="1"/>
      <c r="AZ769" s="1"/>
      <c r="BA769" s="1"/>
      <c r="BB769" s="1"/>
      <c r="BF769" s="1"/>
      <c r="BG769" s="1"/>
      <c r="BH769" s="1"/>
    </row>
    <row r="770" spans="36:60">
      <c r="AJ770" s="1"/>
      <c r="AK770" s="1"/>
      <c r="AL770" s="1"/>
      <c r="AM770" s="1"/>
      <c r="AN770" s="1"/>
      <c r="AO770" s="1"/>
      <c r="AQ770" s="1"/>
      <c r="AR770" s="1"/>
      <c r="AS770" s="1"/>
      <c r="AZ770" s="1"/>
      <c r="BA770" s="1"/>
      <c r="BB770" s="1"/>
      <c r="BF770" s="1"/>
      <c r="BG770" s="1"/>
      <c r="BH770" s="1"/>
    </row>
    <row r="771" spans="36:60">
      <c r="AJ771" s="1"/>
      <c r="AK771" s="1"/>
      <c r="AL771" s="1"/>
      <c r="AM771" s="1"/>
      <c r="AN771" s="1"/>
      <c r="AO771" s="1"/>
      <c r="AQ771" s="1"/>
      <c r="AR771" s="1"/>
      <c r="AS771" s="1"/>
      <c r="AZ771" s="1"/>
      <c r="BA771" s="1"/>
      <c r="BB771" s="1"/>
      <c r="BF771" s="1"/>
      <c r="BG771" s="1"/>
      <c r="BH771" s="1"/>
    </row>
    <row r="772" spans="36:60">
      <c r="AJ772" s="1"/>
      <c r="AK772" s="1"/>
      <c r="AL772" s="1"/>
      <c r="AM772" s="1"/>
      <c r="AN772" s="1"/>
      <c r="AO772" s="1"/>
      <c r="AQ772" s="1"/>
      <c r="AR772" s="1"/>
      <c r="AS772" s="1"/>
      <c r="AZ772" s="1"/>
      <c r="BA772" s="1"/>
      <c r="BB772" s="1"/>
      <c r="BF772" s="1"/>
      <c r="BG772" s="1"/>
      <c r="BH772" s="1"/>
    </row>
    <row r="773" spans="36:60">
      <c r="AJ773" s="1"/>
      <c r="AK773" s="1"/>
      <c r="AL773" s="1"/>
      <c r="AM773" s="1"/>
      <c r="AN773" s="1"/>
      <c r="AO773" s="1"/>
      <c r="AQ773" s="1"/>
      <c r="AR773" s="1"/>
      <c r="AS773" s="1"/>
      <c r="AZ773" s="1"/>
      <c r="BA773" s="1"/>
      <c r="BB773" s="1"/>
      <c r="BF773" s="1"/>
      <c r="BG773" s="1"/>
      <c r="BH773" s="1"/>
    </row>
    <row r="774" spans="36:60">
      <c r="AJ774" s="1"/>
      <c r="AK774" s="1"/>
      <c r="AL774" s="1"/>
      <c r="AM774" s="1"/>
      <c r="AN774" s="1"/>
      <c r="AO774" s="1"/>
      <c r="AQ774" s="1"/>
      <c r="AR774" s="1"/>
      <c r="AS774" s="1"/>
      <c r="AZ774" s="1"/>
      <c r="BA774" s="1"/>
      <c r="BB774" s="1"/>
      <c r="BF774" s="1"/>
      <c r="BG774" s="1"/>
      <c r="BH774" s="1"/>
    </row>
    <row r="775" spans="36:60">
      <c r="AJ775" s="1"/>
      <c r="AK775" s="1"/>
      <c r="AL775" s="1"/>
      <c r="AM775" s="1"/>
      <c r="AN775" s="1"/>
      <c r="AO775" s="1"/>
      <c r="AQ775" s="1"/>
      <c r="AR775" s="1"/>
      <c r="AS775" s="1"/>
      <c r="AZ775" s="1"/>
      <c r="BA775" s="1"/>
      <c r="BB775" s="1"/>
      <c r="BF775" s="1"/>
      <c r="BG775" s="1"/>
      <c r="BH775" s="1"/>
    </row>
    <row r="776" spans="36:60">
      <c r="AJ776" s="1"/>
      <c r="AK776" s="1"/>
      <c r="AL776" s="1"/>
      <c r="AM776" s="1"/>
      <c r="AN776" s="1"/>
      <c r="AO776" s="1"/>
      <c r="AQ776" s="1"/>
      <c r="AR776" s="1"/>
      <c r="AS776" s="1"/>
      <c r="AZ776" s="1"/>
      <c r="BA776" s="1"/>
      <c r="BB776" s="1"/>
      <c r="BF776" s="1"/>
      <c r="BG776" s="1"/>
      <c r="BH776" s="1"/>
    </row>
    <row r="777" spans="36:60">
      <c r="AJ777" s="1"/>
      <c r="AK777" s="1"/>
      <c r="AL777" s="1"/>
      <c r="AM777" s="1"/>
      <c r="AN777" s="1"/>
      <c r="AO777" s="1"/>
      <c r="AQ777" s="1"/>
      <c r="AR777" s="1"/>
      <c r="AS777" s="1"/>
      <c r="AZ777" s="1"/>
      <c r="BA777" s="1"/>
      <c r="BB777" s="1"/>
      <c r="BF777" s="1"/>
      <c r="BG777" s="1"/>
      <c r="BH777" s="1"/>
    </row>
    <row r="778" spans="36:60">
      <c r="AJ778" s="1"/>
      <c r="AK778" s="1"/>
      <c r="AL778" s="1"/>
      <c r="AM778" s="1"/>
      <c r="AN778" s="1"/>
      <c r="AO778" s="1"/>
      <c r="AQ778" s="1"/>
      <c r="AR778" s="1"/>
      <c r="AS778" s="1"/>
      <c r="AZ778" s="1"/>
      <c r="BA778" s="1"/>
      <c r="BB778" s="1"/>
      <c r="BF778" s="1"/>
      <c r="BG778" s="1"/>
      <c r="BH778" s="1"/>
    </row>
    <row r="779" spans="36:60">
      <c r="AJ779" s="1"/>
      <c r="AK779" s="1"/>
      <c r="AL779" s="1"/>
      <c r="AM779" s="1"/>
      <c r="AN779" s="1"/>
      <c r="AO779" s="1"/>
      <c r="AQ779" s="1"/>
      <c r="AR779" s="1"/>
      <c r="AS779" s="1"/>
      <c r="AZ779" s="1"/>
      <c r="BA779" s="1"/>
      <c r="BB779" s="1"/>
      <c r="BF779" s="1"/>
      <c r="BG779" s="1"/>
      <c r="BH779" s="1"/>
    </row>
    <row r="780" spans="36:60">
      <c r="AJ780" s="1"/>
      <c r="AK780" s="1"/>
      <c r="AL780" s="1"/>
      <c r="AM780" s="1"/>
      <c r="AN780" s="1"/>
      <c r="AO780" s="1"/>
      <c r="AQ780" s="1"/>
      <c r="AR780" s="1"/>
      <c r="AS780" s="1"/>
      <c r="AZ780" s="1"/>
      <c r="BA780" s="1"/>
      <c r="BB780" s="1"/>
      <c r="BF780" s="1"/>
      <c r="BG780" s="1"/>
      <c r="BH780" s="1"/>
    </row>
    <row r="781" spans="36:60">
      <c r="AJ781" s="1"/>
      <c r="AK781" s="1"/>
      <c r="AL781" s="1"/>
      <c r="AM781" s="1"/>
      <c r="AN781" s="1"/>
      <c r="AO781" s="1"/>
      <c r="AQ781" s="1"/>
      <c r="AR781" s="1"/>
      <c r="AS781" s="1"/>
      <c r="AZ781" s="1"/>
      <c r="BA781" s="1"/>
      <c r="BB781" s="1"/>
      <c r="BF781" s="1"/>
      <c r="BG781" s="1"/>
      <c r="BH781" s="1"/>
    </row>
    <row r="782" spans="36:60">
      <c r="AJ782" s="1"/>
      <c r="AK782" s="1"/>
      <c r="AL782" s="1"/>
      <c r="AM782" s="1"/>
      <c r="AN782" s="1"/>
      <c r="AO782" s="1"/>
      <c r="AQ782" s="1"/>
      <c r="AR782" s="1"/>
      <c r="AS782" s="1"/>
      <c r="AZ782" s="1"/>
      <c r="BA782" s="1"/>
      <c r="BB782" s="1"/>
      <c r="BF782" s="1"/>
      <c r="BG782" s="1"/>
      <c r="BH782" s="1"/>
    </row>
    <row r="783" spans="36:60">
      <c r="AJ783" s="1"/>
      <c r="AK783" s="1"/>
      <c r="AL783" s="1"/>
      <c r="AM783" s="1"/>
      <c r="AN783" s="1"/>
      <c r="AO783" s="1"/>
      <c r="AQ783" s="1"/>
      <c r="AR783" s="1"/>
      <c r="AS783" s="1"/>
      <c r="AZ783" s="1"/>
      <c r="BA783" s="1"/>
      <c r="BB783" s="1"/>
      <c r="BF783" s="1"/>
      <c r="BG783" s="1"/>
      <c r="BH783" s="1"/>
    </row>
    <row r="784" spans="36:60">
      <c r="AJ784" s="1"/>
      <c r="AK784" s="1"/>
      <c r="AL784" s="1"/>
      <c r="AM784" s="1"/>
      <c r="AN784" s="1"/>
      <c r="AO784" s="1"/>
      <c r="AQ784" s="1"/>
      <c r="AR784" s="1"/>
      <c r="AS784" s="1"/>
      <c r="AZ784" s="1"/>
      <c r="BA784" s="1"/>
      <c r="BB784" s="1"/>
      <c r="BF784" s="1"/>
      <c r="BG784" s="1"/>
      <c r="BH784" s="1"/>
    </row>
    <row r="785" spans="36:60">
      <c r="AJ785" s="1"/>
      <c r="AK785" s="1"/>
      <c r="AL785" s="1"/>
      <c r="AM785" s="1"/>
      <c r="AN785" s="1"/>
      <c r="AO785" s="1"/>
      <c r="AQ785" s="1"/>
      <c r="AR785" s="1"/>
      <c r="AS785" s="1"/>
      <c r="AZ785" s="1"/>
      <c r="BA785" s="1"/>
      <c r="BB785" s="1"/>
      <c r="BF785" s="1"/>
      <c r="BG785" s="1"/>
      <c r="BH785" s="1"/>
    </row>
    <row r="786" spans="36:60">
      <c r="AJ786" s="1"/>
      <c r="AK786" s="1"/>
      <c r="AL786" s="1"/>
      <c r="AM786" s="1"/>
      <c r="AN786" s="1"/>
      <c r="AO786" s="1"/>
      <c r="AQ786" s="1"/>
      <c r="AR786" s="1"/>
      <c r="AS786" s="1"/>
      <c r="AZ786" s="1"/>
      <c r="BA786" s="1"/>
      <c r="BB786" s="1"/>
      <c r="BF786" s="1"/>
      <c r="BG786" s="1"/>
      <c r="BH786" s="1"/>
    </row>
    <row r="787" spans="36:60">
      <c r="AJ787" s="1"/>
      <c r="AK787" s="1"/>
      <c r="AL787" s="1"/>
      <c r="AM787" s="1"/>
      <c r="AN787" s="1"/>
      <c r="AO787" s="1"/>
      <c r="AQ787" s="1"/>
      <c r="AR787" s="1"/>
      <c r="AS787" s="1"/>
      <c r="AZ787" s="1"/>
      <c r="BA787" s="1"/>
      <c r="BB787" s="1"/>
      <c r="BF787" s="1"/>
      <c r="BG787" s="1"/>
      <c r="BH787" s="1"/>
    </row>
    <row r="788" spans="36:60">
      <c r="AJ788" s="1"/>
      <c r="AK788" s="1"/>
      <c r="AL788" s="1"/>
      <c r="AM788" s="1"/>
      <c r="AN788" s="1"/>
      <c r="AO788" s="1"/>
      <c r="AQ788" s="1"/>
      <c r="AR788" s="1"/>
      <c r="AS788" s="1"/>
      <c r="AZ788" s="1"/>
      <c r="BA788" s="1"/>
      <c r="BB788" s="1"/>
      <c r="BF788" s="1"/>
      <c r="BG788" s="1"/>
      <c r="BH788" s="1"/>
    </row>
    <row r="789" spans="36:60">
      <c r="AJ789" s="1"/>
      <c r="AK789" s="1"/>
      <c r="AL789" s="1"/>
      <c r="AM789" s="1"/>
      <c r="AN789" s="1"/>
      <c r="AO789" s="1"/>
      <c r="AQ789" s="1"/>
      <c r="AR789" s="1"/>
      <c r="AS789" s="1"/>
      <c r="AZ789" s="1"/>
      <c r="BA789" s="1"/>
      <c r="BB789" s="1"/>
      <c r="BF789" s="1"/>
      <c r="BG789" s="1"/>
      <c r="BH789" s="1"/>
    </row>
    <row r="790" spans="36:60">
      <c r="AJ790" s="1"/>
      <c r="AK790" s="1"/>
      <c r="AL790" s="1"/>
      <c r="AM790" s="1"/>
      <c r="AN790" s="1"/>
      <c r="AO790" s="1"/>
      <c r="AQ790" s="1"/>
      <c r="AR790" s="1"/>
      <c r="AS790" s="1"/>
      <c r="AZ790" s="1"/>
      <c r="BA790" s="1"/>
      <c r="BB790" s="1"/>
      <c r="BF790" s="1"/>
      <c r="BG790" s="1"/>
      <c r="BH790" s="1"/>
    </row>
    <row r="791" spans="36:60">
      <c r="AJ791" s="1"/>
      <c r="AK791" s="1"/>
      <c r="AL791" s="1"/>
      <c r="AM791" s="1"/>
      <c r="AN791" s="1"/>
      <c r="AO791" s="1"/>
      <c r="AQ791" s="1"/>
      <c r="AR791" s="1"/>
      <c r="AS791" s="1"/>
      <c r="AZ791" s="1"/>
      <c r="BA791" s="1"/>
      <c r="BB791" s="1"/>
      <c r="BF791" s="1"/>
      <c r="BG791" s="1"/>
      <c r="BH791" s="1"/>
    </row>
    <row r="792" spans="36:60">
      <c r="AJ792" s="1"/>
      <c r="AK792" s="1"/>
      <c r="AL792" s="1"/>
      <c r="AM792" s="1"/>
      <c r="AN792" s="1"/>
      <c r="AO792" s="1"/>
      <c r="AQ792" s="1"/>
      <c r="AR792" s="1"/>
      <c r="AS792" s="1"/>
      <c r="AZ792" s="1"/>
      <c r="BA792" s="1"/>
      <c r="BB792" s="1"/>
      <c r="BF792" s="1"/>
      <c r="BG792" s="1"/>
      <c r="BH792" s="1"/>
    </row>
    <row r="793" spans="36:60">
      <c r="AJ793" s="1"/>
      <c r="AK793" s="1"/>
      <c r="AL793" s="1"/>
      <c r="AM793" s="1"/>
      <c r="AN793" s="1"/>
      <c r="AO793" s="1"/>
      <c r="AQ793" s="1"/>
      <c r="AR793" s="1"/>
      <c r="AS793" s="1"/>
      <c r="AZ793" s="1"/>
      <c r="BA793" s="1"/>
      <c r="BB793" s="1"/>
      <c r="BF793" s="1"/>
      <c r="BG793" s="1"/>
      <c r="BH793" s="1"/>
    </row>
    <row r="794" spans="36:60">
      <c r="AJ794" s="1"/>
      <c r="AK794" s="1"/>
      <c r="AL794" s="1"/>
      <c r="AM794" s="1"/>
      <c r="AN794" s="1"/>
      <c r="AO794" s="1"/>
      <c r="AQ794" s="1"/>
      <c r="AR794" s="1"/>
      <c r="AS794" s="1"/>
      <c r="AZ794" s="1"/>
      <c r="BA794" s="1"/>
      <c r="BB794" s="1"/>
      <c r="BF794" s="1"/>
      <c r="BG794" s="1"/>
      <c r="BH794" s="1"/>
    </row>
    <row r="795" spans="36:60">
      <c r="AJ795" s="1"/>
      <c r="AK795" s="1"/>
      <c r="AL795" s="1"/>
      <c r="AM795" s="1"/>
      <c r="AN795" s="1"/>
      <c r="AO795" s="1"/>
      <c r="AQ795" s="1"/>
      <c r="AR795" s="1"/>
      <c r="AS795" s="1"/>
      <c r="AZ795" s="1"/>
      <c r="BA795" s="1"/>
      <c r="BB795" s="1"/>
      <c r="BF795" s="1"/>
      <c r="BG795" s="1"/>
      <c r="BH795" s="1"/>
    </row>
    <row r="796" spans="36:60">
      <c r="AJ796" s="1"/>
      <c r="AK796" s="1"/>
      <c r="AL796" s="1"/>
      <c r="AM796" s="1"/>
      <c r="AN796" s="1"/>
      <c r="AO796" s="1"/>
      <c r="AQ796" s="1"/>
      <c r="AR796" s="1"/>
      <c r="AS796" s="1"/>
      <c r="AZ796" s="1"/>
      <c r="BA796" s="1"/>
      <c r="BB796" s="1"/>
      <c r="BF796" s="1"/>
      <c r="BG796" s="1"/>
      <c r="BH796" s="1"/>
    </row>
    <row r="797" spans="36:60">
      <c r="AJ797" s="1"/>
      <c r="AK797" s="1"/>
      <c r="AL797" s="1"/>
      <c r="AM797" s="1"/>
      <c r="AN797" s="1"/>
      <c r="AO797" s="1"/>
      <c r="AQ797" s="1"/>
      <c r="AR797" s="1"/>
      <c r="AS797" s="1"/>
      <c r="AZ797" s="1"/>
      <c r="BA797" s="1"/>
      <c r="BB797" s="1"/>
      <c r="BF797" s="1"/>
      <c r="BG797" s="1"/>
      <c r="BH797" s="1"/>
    </row>
    <row r="798" spans="36:60">
      <c r="AJ798" s="1"/>
      <c r="AK798" s="1"/>
      <c r="AL798" s="1"/>
      <c r="AM798" s="1"/>
      <c r="AN798" s="1"/>
      <c r="AO798" s="1"/>
      <c r="AQ798" s="1"/>
      <c r="AR798" s="1"/>
      <c r="AS798" s="1"/>
      <c r="AZ798" s="1"/>
      <c r="BA798" s="1"/>
      <c r="BB798" s="1"/>
      <c r="BF798" s="1"/>
      <c r="BG798" s="1"/>
      <c r="BH798" s="1"/>
    </row>
    <row r="799" spans="36:60">
      <c r="AJ799" s="1"/>
      <c r="AK799" s="1"/>
      <c r="AL799" s="1"/>
      <c r="AM799" s="1"/>
      <c r="AN799" s="1"/>
      <c r="AO799" s="1"/>
      <c r="AQ799" s="1"/>
      <c r="AR799" s="1"/>
      <c r="AS799" s="1"/>
      <c r="AZ799" s="1"/>
      <c r="BA799" s="1"/>
      <c r="BB799" s="1"/>
      <c r="BF799" s="1"/>
      <c r="BG799" s="1"/>
      <c r="BH799" s="1"/>
    </row>
    <row r="800" spans="36:60">
      <c r="AJ800" s="1"/>
      <c r="AK800" s="1"/>
      <c r="AL800" s="1"/>
      <c r="AM800" s="1"/>
      <c r="AN800" s="1"/>
      <c r="AO800" s="1"/>
      <c r="AQ800" s="1"/>
      <c r="AR800" s="1"/>
      <c r="AS800" s="1"/>
      <c r="AZ800" s="1"/>
      <c r="BA800" s="1"/>
      <c r="BB800" s="1"/>
      <c r="BF800" s="1"/>
      <c r="BG800" s="1"/>
      <c r="BH800" s="1"/>
    </row>
    <row r="801" spans="36:60">
      <c r="AJ801" s="1"/>
      <c r="AK801" s="1"/>
      <c r="AL801" s="1"/>
      <c r="AM801" s="1"/>
      <c r="AN801" s="1"/>
      <c r="AO801" s="1"/>
      <c r="AQ801" s="1"/>
      <c r="AR801" s="1"/>
      <c r="AS801" s="1"/>
      <c r="AZ801" s="1"/>
      <c r="BA801" s="1"/>
      <c r="BB801" s="1"/>
      <c r="BF801" s="1"/>
      <c r="BG801" s="1"/>
      <c r="BH801" s="1"/>
    </row>
    <row r="802" spans="36:60">
      <c r="AJ802" s="1"/>
      <c r="AK802" s="1"/>
      <c r="AL802" s="1"/>
      <c r="AM802" s="1"/>
      <c r="AN802" s="1"/>
      <c r="AO802" s="1"/>
      <c r="AQ802" s="1"/>
      <c r="AR802" s="1"/>
      <c r="AS802" s="1"/>
      <c r="AZ802" s="1"/>
      <c r="BA802" s="1"/>
      <c r="BB802" s="1"/>
      <c r="BF802" s="1"/>
      <c r="BG802" s="1"/>
      <c r="BH802" s="1"/>
    </row>
    <row r="803" spans="36:60">
      <c r="AJ803" s="1"/>
      <c r="AK803" s="1"/>
      <c r="AL803" s="1"/>
      <c r="AM803" s="1"/>
      <c r="AN803" s="1"/>
      <c r="AO803" s="1"/>
      <c r="AQ803" s="1"/>
      <c r="AR803" s="1"/>
      <c r="AS803" s="1"/>
      <c r="AZ803" s="1"/>
      <c r="BA803" s="1"/>
      <c r="BB803" s="1"/>
      <c r="BF803" s="1"/>
      <c r="BG803" s="1"/>
      <c r="BH803" s="1"/>
    </row>
    <row r="804" spans="36:60">
      <c r="AJ804" s="1"/>
      <c r="AK804" s="1"/>
      <c r="AL804" s="1"/>
      <c r="AM804" s="1"/>
      <c r="AN804" s="1"/>
      <c r="AO804" s="1"/>
      <c r="AQ804" s="1"/>
      <c r="AR804" s="1"/>
      <c r="AS804" s="1"/>
      <c r="AZ804" s="1"/>
      <c r="BA804" s="1"/>
      <c r="BB804" s="1"/>
      <c r="BF804" s="1"/>
      <c r="BG804" s="1"/>
      <c r="BH804" s="1"/>
    </row>
    <row r="805" spans="36:60">
      <c r="AJ805" s="1"/>
      <c r="AK805" s="1"/>
      <c r="AL805" s="1"/>
      <c r="AM805" s="1"/>
      <c r="AN805" s="1"/>
      <c r="AO805" s="1"/>
      <c r="AQ805" s="1"/>
      <c r="AR805" s="1"/>
      <c r="AS805" s="1"/>
      <c r="AZ805" s="1"/>
      <c r="BA805" s="1"/>
      <c r="BB805" s="1"/>
      <c r="BF805" s="1"/>
      <c r="BG805" s="1"/>
      <c r="BH805" s="1"/>
    </row>
    <row r="806" spans="36:60">
      <c r="AJ806" s="1"/>
      <c r="AK806" s="1"/>
      <c r="AL806" s="1"/>
      <c r="AM806" s="1"/>
      <c r="AN806" s="1"/>
      <c r="AO806" s="1"/>
      <c r="AQ806" s="1"/>
      <c r="AR806" s="1"/>
      <c r="AS806" s="1"/>
      <c r="AZ806" s="1"/>
      <c r="BA806" s="1"/>
      <c r="BB806" s="1"/>
      <c r="BF806" s="1"/>
      <c r="BG806" s="1"/>
      <c r="BH806" s="1"/>
    </row>
    <row r="807" spans="36:60">
      <c r="AJ807" s="1"/>
      <c r="AK807" s="1"/>
      <c r="AL807" s="1"/>
      <c r="AM807" s="1"/>
      <c r="AN807" s="1"/>
      <c r="AO807" s="1"/>
      <c r="AQ807" s="1"/>
      <c r="AR807" s="1"/>
      <c r="AS807" s="1"/>
      <c r="AZ807" s="1"/>
      <c r="BA807" s="1"/>
      <c r="BB807" s="1"/>
      <c r="BF807" s="1"/>
      <c r="BG807" s="1"/>
      <c r="BH807" s="1"/>
    </row>
    <row r="808" spans="36:60">
      <c r="AJ808" s="1"/>
      <c r="AK808" s="1"/>
      <c r="AL808" s="1"/>
      <c r="AM808" s="1"/>
      <c r="AN808" s="1"/>
      <c r="AO808" s="1"/>
      <c r="AQ808" s="1"/>
      <c r="AR808" s="1"/>
      <c r="AS808" s="1"/>
      <c r="AZ808" s="1"/>
      <c r="BA808" s="1"/>
      <c r="BB808" s="1"/>
      <c r="BF808" s="1"/>
      <c r="BG808" s="1"/>
      <c r="BH808" s="1"/>
    </row>
    <row r="809" spans="36:60">
      <c r="AJ809" s="1"/>
      <c r="AK809" s="1"/>
      <c r="AL809" s="1"/>
      <c r="AM809" s="1"/>
      <c r="AN809" s="1"/>
      <c r="AO809" s="1"/>
      <c r="AQ809" s="1"/>
      <c r="AR809" s="1"/>
      <c r="AS809" s="1"/>
      <c r="AZ809" s="1"/>
      <c r="BA809" s="1"/>
      <c r="BB809" s="1"/>
      <c r="BF809" s="1"/>
      <c r="BG809" s="1"/>
      <c r="BH809" s="1"/>
    </row>
    <row r="810" spans="36:60">
      <c r="AJ810" s="1"/>
      <c r="AK810" s="1"/>
      <c r="AL810" s="1"/>
      <c r="AM810" s="1"/>
      <c r="AN810" s="1"/>
      <c r="AO810" s="1"/>
      <c r="AQ810" s="1"/>
      <c r="AR810" s="1"/>
      <c r="AS810" s="1"/>
      <c r="AZ810" s="1"/>
      <c r="BA810" s="1"/>
      <c r="BB810" s="1"/>
      <c r="BF810" s="1"/>
      <c r="BG810" s="1"/>
      <c r="BH810" s="1"/>
    </row>
    <row r="811" spans="36:60">
      <c r="AJ811" s="1"/>
      <c r="AK811" s="1"/>
      <c r="AL811" s="1"/>
      <c r="AM811" s="1"/>
      <c r="AN811" s="1"/>
      <c r="AO811" s="1"/>
      <c r="AQ811" s="1"/>
      <c r="AR811" s="1"/>
      <c r="AS811" s="1"/>
      <c r="AZ811" s="1"/>
      <c r="BA811" s="1"/>
      <c r="BB811" s="1"/>
      <c r="BF811" s="1"/>
      <c r="BG811" s="1"/>
      <c r="BH811" s="1"/>
    </row>
    <row r="812" spans="36:60">
      <c r="AJ812" s="1"/>
      <c r="AK812" s="1"/>
      <c r="AL812" s="1"/>
      <c r="AM812" s="1"/>
      <c r="AN812" s="1"/>
      <c r="AO812" s="1"/>
      <c r="AQ812" s="1"/>
      <c r="AR812" s="1"/>
      <c r="AS812" s="1"/>
      <c r="AZ812" s="1"/>
      <c r="BA812" s="1"/>
      <c r="BB812" s="1"/>
      <c r="BF812" s="1"/>
      <c r="BG812" s="1"/>
      <c r="BH812" s="1"/>
    </row>
    <row r="813" spans="36:60">
      <c r="AJ813" s="1"/>
      <c r="AK813" s="1"/>
      <c r="AL813" s="1"/>
      <c r="AM813" s="1"/>
      <c r="AN813" s="1"/>
      <c r="AO813" s="1"/>
      <c r="AQ813" s="1"/>
      <c r="AR813" s="1"/>
      <c r="AS813" s="1"/>
      <c r="AZ813" s="1"/>
      <c r="BA813" s="1"/>
      <c r="BB813" s="1"/>
      <c r="BF813" s="1"/>
      <c r="BG813" s="1"/>
      <c r="BH813" s="1"/>
    </row>
    <row r="814" spans="36:60">
      <c r="AJ814" s="1"/>
      <c r="AK814" s="1"/>
      <c r="AL814" s="1"/>
      <c r="AM814" s="1"/>
      <c r="AN814" s="1"/>
      <c r="AO814" s="1"/>
      <c r="AQ814" s="1"/>
      <c r="AR814" s="1"/>
      <c r="AS814" s="1"/>
      <c r="AZ814" s="1"/>
      <c r="BA814" s="1"/>
      <c r="BB814" s="1"/>
      <c r="BF814" s="1"/>
      <c r="BG814" s="1"/>
      <c r="BH814" s="1"/>
    </row>
    <row r="815" spans="36:60">
      <c r="AJ815" s="1"/>
      <c r="AK815" s="1"/>
      <c r="AL815" s="1"/>
      <c r="AM815" s="1"/>
      <c r="AN815" s="1"/>
      <c r="AO815" s="1"/>
      <c r="AQ815" s="1"/>
      <c r="AR815" s="1"/>
      <c r="AS815" s="1"/>
      <c r="AZ815" s="1"/>
      <c r="BA815" s="1"/>
      <c r="BB815" s="1"/>
      <c r="BF815" s="1"/>
      <c r="BG815" s="1"/>
      <c r="BH815" s="1"/>
    </row>
    <row r="816" spans="36:60">
      <c r="AJ816" s="1"/>
      <c r="AK816" s="1"/>
      <c r="AL816" s="1"/>
      <c r="AM816" s="1"/>
      <c r="AN816" s="1"/>
      <c r="AO816" s="1"/>
      <c r="AQ816" s="1"/>
      <c r="AR816" s="1"/>
      <c r="AS816" s="1"/>
      <c r="AZ816" s="1"/>
      <c r="BA816" s="1"/>
      <c r="BB816" s="1"/>
      <c r="BF816" s="1"/>
      <c r="BG816" s="1"/>
      <c r="BH816" s="1"/>
    </row>
    <row r="817" spans="36:60">
      <c r="AJ817" s="1"/>
      <c r="AK817" s="1"/>
      <c r="AL817" s="1"/>
      <c r="AM817" s="1"/>
      <c r="AN817" s="1"/>
      <c r="AO817" s="1"/>
      <c r="AQ817" s="1"/>
      <c r="AR817" s="1"/>
      <c r="AS817" s="1"/>
      <c r="AZ817" s="1"/>
      <c r="BA817" s="1"/>
      <c r="BB817" s="1"/>
      <c r="BF817" s="1"/>
      <c r="BG817" s="1"/>
      <c r="BH817" s="1"/>
    </row>
    <row r="818" spans="36:60">
      <c r="AJ818" s="1"/>
      <c r="AK818" s="1"/>
      <c r="AL818" s="1"/>
      <c r="AM818" s="1"/>
      <c r="AN818" s="1"/>
      <c r="AO818" s="1"/>
      <c r="AQ818" s="1"/>
      <c r="AR818" s="1"/>
      <c r="AS818" s="1"/>
      <c r="AZ818" s="1"/>
      <c r="BA818" s="1"/>
      <c r="BB818" s="1"/>
      <c r="BF818" s="1"/>
      <c r="BG818" s="1"/>
      <c r="BH818" s="1"/>
    </row>
    <row r="819" spans="36:60">
      <c r="AJ819" s="1"/>
      <c r="AK819" s="1"/>
      <c r="AL819" s="1"/>
      <c r="AM819" s="1"/>
      <c r="AN819" s="1"/>
      <c r="AO819" s="1"/>
      <c r="AQ819" s="1"/>
      <c r="AR819" s="1"/>
      <c r="AS819" s="1"/>
      <c r="AZ819" s="1"/>
      <c r="BA819" s="1"/>
      <c r="BB819" s="1"/>
      <c r="BF819" s="1"/>
      <c r="BG819" s="1"/>
      <c r="BH819" s="1"/>
    </row>
    <row r="820" spans="36:60">
      <c r="AJ820" s="1"/>
      <c r="AK820" s="1"/>
      <c r="AL820" s="1"/>
      <c r="AM820" s="1"/>
      <c r="AN820" s="1"/>
      <c r="AO820" s="1"/>
      <c r="AQ820" s="1"/>
      <c r="AR820" s="1"/>
      <c r="AS820" s="1"/>
      <c r="AZ820" s="1"/>
      <c r="BA820" s="1"/>
      <c r="BB820" s="1"/>
      <c r="BF820" s="1"/>
      <c r="BG820" s="1"/>
      <c r="BH820" s="1"/>
    </row>
    <row r="821" spans="36:60">
      <c r="AJ821" s="1"/>
      <c r="AK821" s="1"/>
      <c r="AL821" s="1"/>
      <c r="AM821" s="1"/>
      <c r="AN821" s="1"/>
      <c r="AO821" s="1"/>
      <c r="AQ821" s="1"/>
      <c r="AR821" s="1"/>
      <c r="AS821" s="1"/>
      <c r="AZ821" s="1"/>
      <c r="BA821" s="1"/>
      <c r="BB821" s="1"/>
      <c r="BF821" s="1"/>
      <c r="BG821" s="1"/>
      <c r="BH821" s="1"/>
    </row>
    <row r="822" spans="36:60">
      <c r="AJ822" s="1"/>
      <c r="AK822" s="1"/>
      <c r="AL822" s="1"/>
      <c r="AM822" s="1"/>
      <c r="AN822" s="1"/>
      <c r="AO822" s="1"/>
      <c r="AQ822" s="1"/>
      <c r="AR822" s="1"/>
      <c r="AS822" s="1"/>
      <c r="AZ822" s="1"/>
      <c r="BA822" s="1"/>
      <c r="BB822" s="1"/>
      <c r="BF822" s="1"/>
      <c r="BG822" s="1"/>
      <c r="BH822" s="1"/>
    </row>
    <row r="823" spans="36:60">
      <c r="AJ823" s="1"/>
      <c r="AK823" s="1"/>
      <c r="AL823" s="1"/>
      <c r="AM823" s="1"/>
      <c r="AN823" s="1"/>
      <c r="AO823" s="1"/>
      <c r="AQ823" s="1"/>
      <c r="AR823" s="1"/>
      <c r="AS823" s="1"/>
      <c r="AZ823" s="1"/>
      <c r="BA823" s="1"/>
      <c r="BB823" s="1"/>
      <c r="BF823" s="1"/>
      <c r="BG823" s="1"/>
      <c r="BH823" s="1"/>
    </row>
    <row r="824" spans="36:60">
      <c r="AJ824" s="1"/>
      <c r="AK824" s="1"/>
      <c r="AL824" s="1"/>
      <c r="AM824" s="1"/>
      <c r="AN824" s="1"/>
      <c r="AO824" s="1"/>
      <c r="AQ824" s="1"/>
      <c r="AR824" s="1"/>
      <c r="AS824" s="1"/>
      <c r="AZ824" s="1"/>
      <c r="BA824" s="1"/>
      <c r="BB824" s="1"/>
      <c r="BF824" s="1"/>
      <c r="BG824" s="1"/>
      <c r="BH824" s="1"/>
    </row>
    <row r="825" spans="36:60">
      <c r="AJ825" s="1"/>
      <c r="AK825" s="1"/>
      <c r="AL825" s="1"/>
      <c r="AM825" s="1"/>
      <c r="AN825" s="1"/>
      <c r="AO825" s="1"/>
      <c r="AQ825" s="1"/>
      <c r="AR825" s="1"/>
      <c r="AS825" s="1"/>
      <c r="AZ825" s="1"/>
      <c r="BA825" s="1"/>
      <c r="BB825" s="1"/>
      <c r="BF825" s="1"/>
      <c r="BG825" s="1"/>
      <c r="BH825" s="1"/>
    </row>
    <row r="826" spans="36:60">
      <c r="AJ826" s="1"/>
      <c r="AK826" s="1"/>
      <c r="AL826" s="1"/>
      <c r="AM826" s="1"/>
      <c r="AN826" s="1"/>
      <c r="AO826" s="1"/>
      <c r="AQ826" s="1"/>
      <c r="AR826" s="1"/>
      <c r="AS826" s="1"/>
      <c r="AZ826" s="1"/>
      <c r="BA826" s="1"/>
      <c r="BB826" s="1"/>
      <c r="BF826" s="1"/>
      <c r="BG826" s="1"/>
      <c r="BH826" s="1"/>
    </row>
    <row r="827" spans="36:60">
      <c r="AJ827" s="1"/>
      <c r="AK827" s="1"/>
      <c r="AL827" s="1"/>
      <c r="AM827" s="1"/>
      <c r="AN827" s="1"/>
      <c r="AO827" s="1"/>
      <c r="AQ827" s="1"/>
      <c r="AR827" s="1"/>
      <c r="AS827" s="1"/>
      <c r="AZ827" s="1"/>
      <c r="BA827" s="1"/>
      <c r="BB827" s="1"/>
      <c r="BF827" s="1"/>
      <c r="BG827" s="1"/>
      <c r="BH827" s="1"/>
    </row>
    <row r="828" spans="36:60">
      <c r="AJ828" s="1"/>
      <c r="AK828" s="1"/>
      <c r="AL828" s="1"/>
      <c r="AM828" s="1"/>
      <c r="AN828" s="1"/>
      <c r="AO828" s="1"/>
      <c r="AQ828" s="1"/>
      <c r="AR828" s="1"/>
      <c r="AS828" s="1"/>
      <c r="AZ828" s="1"/>
      <c r="BA828" s="1"/>
      <c r="BB828" s="1"/>
      <c r="BF828" s="1"/>
      <c r="BG828" s="1"/>
      <c r="BH828" s="1"/>
    </row>
    <row r="829" spans="36:60">
      <c r="AJ829" s="1"/>
      <c r="AK829" s="1"/>
      <c r="AL829" s="1"/>
      <c r="AM829" s="1"/>
      <c r="AN829" s="1"/>
      <c r="AO829" s="1"/>
      <c r="AQ829" s="1"/>
      <c r="AR829" s="1"/>
      <c r="AS829" s="1"/>
      <c r="AZ829" s="1"/>
      <c r="BA829" s="1"/>
      <c r="BB829" s="1"/>
      <c r="BF829" s="1"/>
      <c r="BG829" s="1"/>
      <c r="BH829" s="1"/>
    </row>
    <row r="830" spans="36:60">
      <c r="AJ830" s="1"/>
      <c r="AK830" s="1"/>
      <c r="AL830" s="1"/>
      <c r="AM830" s="1"/>
      <c r="AN830" s="1"/>
      <c r="AO830" s="1"/>
      <c r="AQ830" s="1"/>
      <c r="AR830" s="1"/>
      <c r="AS830" s="1"/>
      <c r="AZ830" s="1"/>
      <c r="BA830" s="1"/>
      <c r="BB830" s="1"/>
      <c r="BF830" s="1"/>
      <c r="BG830" s="1"/>
      <c r="BH830" s="1"/>
    </row>
    <row r="831" spans="36:60">
      <c r="AJ831" s="1"/>
      <c r="AK831" s="1"/>
      <c r="AL831" s="1"/>
      <c r="AM831" s="1"/>
      <c r="AN831" s="1"/>
      <c r="AO831" s="1"/>
      <c r="AQ831" s="1"/>
      <c r="AR831" s="1"/>
      <c r="AS831" s="1"/>
      <c r="AZ831" s="1"/>
      <c r="BA831" s="1"/>
      <c r="BB831" s="1"/>
      <c r="BF831" s="1"/>
      <c r="BG831" s="1"/>
      <c r="BH831" s="1"/>
    </row>
    <row r="832" spans="36:60">
      <c r="AJ832" s="1"/>
      <c r="AK832" s="1"/>
      <c r="AL832" s="1"/>
      <c r="AM832" s="1"/>
      <c r="AN832" s="1"/>
      <c r="AO832" s="1"/>
      <c r="AQ832" s="1"/>
      <c r="AR832" s="1"/>
      <c r="AS832" s="1"/>
      <c r="AZ832" s="1"/>
      <c r="BA832" s="1"/>
      <c r="BB832" s="1"/>
      <c r="BF832" s="1"/>
      <c r="BG832" s="1"/>
      <c r="BH832" s="1"/>
    </row>
    <row r="833" spans="36:60">
      <c r="AJ833" s="1"/>
      <c r="AK833" s="1"/>
      <c r="AL833" s="1"/>
      <c r="AM833" s="1"/>
      <c r="AN833" s="1"/>
      <c r="AO833" s="1"/>
      <c r="AQ833" s="1"/>
      <c r="AR833" s="1"/>
      <c r="AS833" s="1"/>
      <c r="AZ833" s="1"/>
      <c r="BA833" s="1"/>
      <c r="BB833" s="1"/>
      <c r="BF833" s="1"/>
      <c r="BG833" s="1"/>
      <c r="BH833" s="1"/>
    </row>
    <row r="834" spans="36:60">
      <c r="AJ834" s="1"/>
      <c r="AK834" s="1"/>
      <c r="AL834" s="1"/>
      <c r="AM834" s="1"/>
      <c r="AN834" s="1"/>
      <c r="AO834" s="1"/>
      <c r="AQ834" s="1"/>
      <c r="AR834" s="1"/>
      <c r="AS834" s="1"/>
      <c r="AZ834" s="1"/>
      <c r="BA834" s="1"/>
      <c r="BB834" s="1"/>
      <c r="BF834" s="1"/>
      <c r="BG834" s="1"/>
      <c r="BH834" s="1"/>
    </row>
    <row r="835" spans="36:60">
      <c r="AJ835" s="1"/>
      <c r="AK835" s="1"/>
      <c r="AL835" s="1"/>
      <c r="AM835" s="1"/>
      <c r="AN835" s="1"/>
      <c r="AO835" s="1"/>
      <c r="AQ835" s="1"/>
      <c r="AR835" s="1"/>
      <c r="AS835" s="1"/>
      <c r="AZ835" s="1"/>
      <c r="BA835" s="1"/>
      <c r="BB835" s="1"/>
      <c r="BF835" s="1"/>
      <c r="BG835" s="1"/>
      <c r="BH835" s="1"/>
    </row>
    <row r="836" spans="36:60">
      <c r="AJ836" s="1"/>
      <c r="AK836" s="1"/>
      <c r="AL836" s="1"/>
      <c r="AM836" s="1"/>
      <c r="AN836" s="1"/>
      <c r="AO836" s="1"/>
      <c r="AQ836" s="1"/>
      <c r="AR836" s="1"/>
      <c r="AS836" s="1"/>
      <c r="AZ836" s="1"/>
      <c r="BA836" s="1"/>
      <c r="BB836" s="1"/>
      <c r="BF836" s="1"/>
      <c r="BG836" s="1"/>
      <c r="BH836" s="1"/>
    </row>
    <row r="837" spans="36:60">
      <c r="AJ837" s="1"/>
      <c r="AK837" s="1"/>
      <c r="AL837" s="1"/>
      <c r="AM837" s="1"/>
      <c r="AN837" s="1"/>
      <c r="AO837" s="1"/>
      <c r="AQ837" s="1"/>
      <c r="AR837" s="1"/>
      <c r="AS837" s="1"/>
      <c r="AZ837" s="1"/>
      <c r="BA837" s="1"/>
      <c r="BB837" s="1"/>
      <c r="BF837" s="1"/>
      <c r="BG837" s="1"/>
      <c r="BH837" s="1"/>
    </row>
    <row r="838" spans="36:60">
      <c r="AJ838" s="1"/>
      <c r="AK838" s="1"/>
      <c r="AL838" s="1"/>
      <c r="AM838" s="1"/>
      <c r="AN838" s="1"/>
      <c r="AO838" s="1"/>
      <c r="AQ838" s="1"/>
      <c r="AR838" s="1"/>
      <c r="AS838" s="1"/>
      <c r="AZ838" s="1"/>
      <c r="BA838" s="1"/>
      <c r="BB838" s="1"/>
      <c r="BF838" s="1"/>
      <c r="BG838" s="1"/>
      <c r="BH838" s="1"/>
    </row>
    <row r="839" spans="36:60">
      <c r="AJ839" s="1"/>
      <c r="AK839" s="1"/>
      <c r="AL839" s="1"/>
      <c r="AM839" s="1"/>
      <c r="AN839" s="1"/>
      <c r="AO839" s="1"/>
      <c r="AQ839" s="1"/>
      <c r="AR839" s="1"/>
      <c r="AS839" s="1"/>
      <c r="AZ839" s="1"/>
      <c r="BA839" s="1"/>
      <c r="BB839" s="1"/>
      <c r="BF839" s="1"/>
      <c r="BG839" s="1"/>
      <c r="BH839" s="1"/>
    </row>
    <row r="840" spans="36:60">
      <c r="AJ840" s="1"/>
      <c r="AK840" s="1"/>
      <c r="AL840" s="1"/>
      <c r="AM840" s="1"/>
      <c r="AN840" s="1"/>
      <c r="AO840" s="1"/>
      <c r="AQ840" s="1"/>
      <c r="AR840" s="1"/>
      <c r="AS840" s="1"/>
      <c r="AZ840" s="1"/>
      <c r="BA840" s="1"/>
      <c r="BB840" s="1"/>
      <c r="BF840" s="1"/>
      <c r="BG840" s="1"/>
      <c r="BH840" s="1"/>
    </row>
    <row r="841" spans="36:60">
      <c r="AJ841" s="1"/>
      <c r="AK841" s="1"/>
      <c r="AL841" s="1"/>
      <c r="AM841" s="1"/>
      <c r="AN841" s="1"/>
      <c r="AO841" s="1"/>
      <c r="AQ841" s="1"/>
      <c r="AR841" s="1"/>
      <c r="AS841" s="1"/>
      <c r="AZ841" s="1"/>
      <c r="BA841" s="1"/>
      <c r="BB841" s="1"/>
      <c r="BF841" s="1"/>
      <c r="BG841" s="1"/>
      <c r="BH841" s="1"/>
    </row>
    <row r="842" spans="36:60">
      <c r="AJ842" s="1"/>
      <c r="AK842" s="1"/>
      <c r="AL842" s="1"/>
      <c r="AM842" s="1"/>
      <c r="AN842" s="1"/>
      <c r="AO842" s="1"/>
      <c r="AQ842" s="1"/>
      <c r="AR842" s="1"/>
      <c r="AS842" s="1"/>
      <c r="AZ842" s="1"/>
      <c r="BA842" s="1"/>
      <c r="BB842" s="1"/>
      <c r="BF842" s="1"/>
      <c r="BG842" s="1"/>
      <c r="BH842" s="1"/>
    </row>
    <row r="843" spans="36:60">
      <c r="AJ843" s="1"/>
      <c r="AK843" s="1"/>
      <c r="AL843" s="1"/>
      <c r="AM843" s="1"/>
      <c r="AN843" s="1"/>
      <c r="AO843" s="1"/>
      <c r="AQ843" s="1"/>
      <c r="AR843" s="1"/>
      <c r="AS843" s="1"/>
      <c r="AZ843" s="1"/>
      <c r="BA843" s="1"/>
      <c r="BB843" s="1"/>
      <c r="BF843" s="1"/>
      <c r="BG843" s="1"/>
      <c r="BH843" s="1"/>
    </row>
    <row r="844" spans="36:60">
      <c r="AJ844" s="1"/>
      <c r="AK844" s="1"/>
      <c r="AL844" s="1"/>
      <c r="AM844" s="1"/>
      <c r="AN844" s="1"/>
      <c r="AO844" s="1"/>
      <c r="AQ844" s="1"/>
      <c r="AR844" s="1"/>
      <c r="AS844" s="1"/>
      <c r="AZ844" s="1"/>
      <c r="BA844" s="1"/>
      <c r="BB844" s="1"/>
      <c r="BF844" s="1"/>
      <c r="BG844" s="1"/>
      <c r="BH844" s="1"/>
    </row>
    <row r="845" spans="36:60">
      <c r="AJ845" s="1"/>
      <c r="AK845" s="1"/>
      <c r="AL845" s="1"/>
      <c r="AM845" s="1"/>
      <c r="AN845" s="1"/>
      <c r="AO845" s="1"/>
      <c r="AQ845" s="1"/>
      <c r="AR845" s="1"/>
      <c r="AS845" s="1"/>
      <c r="AZ845" s="1"/>
      <c r="BA845" s="1"/>
      <c r="BB845" s="1"/>
      <c r="BF845" s="1"/>
      <c r="BG845" s="1"/>
      <c r="BH845" s="1"/>
    </row>
    <row r="846" spans="36:60">
      <c r="AJ846" s="1"/>
      <c r="AK846" s="1"/>
      <c r="AL846" s="1"/>
      <c r="AM846" s="1"/>
      <c r="AN846" s="1"/>
      <c r="AO846" s="1"/>
      <c r="AQ846" s="1"/>
      <c r="AR846" s="1"/>
      <c r="AS846" s="1"/>
      <c r="AZ846" s="1"/>
      <c r="BA846" s="1"/>
      <c r="BB846" s="1"/>
      <c r="BF846" s="1"/>
      <c r="BG846" s="1"/>
      <c r="BH846" s="1"/>
    </row>
    <row r="847" spans="36:60">
      <c r="AJ847" s="1"/>
      <c r="AK847" s="1"/>
      <c r="AL847" s="1"/>
      <c r="AM847" s="1"/>
      <c r="AN847" s="1"/>
      <c r="AO847" s="1"/>
      <c r="AQ847" s="1"/>
      <c r="AR847" s="1"/>
      <c r="AS847" s="1"/>
      <c r="AZ847" s="1"/>
      <c r="BA847" s="1"/>
      <c r="BB847" s="1"/>
      <c r="BF847" s="1"/>
      <c r="BG847" s="1"/>
      <c r="BH847" s="1"/>
    </row>
    <row r="848" spans="36:60">
      <c r="AJ848" s="1"/>
      <c r="AK848" s="1"/>
      <c r="AL848" s="1"/>
      <c r="AM848" s="1"/>
      <c r="AN848" s="1"/>
      <c r="AO848" s="1"/>
      <c r="AQ848" s="1"/>
      <c r="AR848" s="1"/>
      <c r="AS848" s="1"/>
      <c r="AZ848" s="1"/>
      <c r="BA848" s="1"/>
      <c r="BB848" s="1"/>
      <c r="BF848" s="1"/>
      <c r="BG848" s="1"/>
      <c r="BH848" s="1"/>
    </row>
    <row r="849" spans="36:60">
      <c r="AJ849" s="1"/>
      <c r="AK849" s="1"/>
      <c r="AL849" s="1"/>
      <c r="AM849" s="1"/>
      <c r="AN849" s="1"/>
      <c r="AO849" s="1"/>
      <c r="AQ849" s="1"/>
      <c r="AR849" s="1"/>
      <c r="AS849" s="1"/>
      <c r="AZ849" s="1"/>
      <c r="BA849" s="1"/>
      <c r="BB849" s="1"/>
      <c r="BF849" s="1"/>
      <c r="BG849" s="1"/>
      <c r="BH849" s="1"/>
    </row>
    <row r="850" spans="36:60">
      <c r="AJ850" s="1"/>
      <c r="AK850" s="1"/>
      <c r="AL850" s="1"/>
      <c r="AM850" s="1"/>
      <c r="AN850" s="1"/>
      <c r="AO850" s="1"/>
      <c r="AQ850" s="1"/>
      <c r="AR850" s="1"/>
      <c r="AS850" s="1"/>
      <c r="AZ850" s="1"/>
      <c r="BA850" s="1"/>
      <c r="BB850" s="1"/>
      <c r="BF850" s="1"/>
      <c r="BG850" s="1"/>
      <c r="BH850" s="1"/>
    </row>
    <row r="851" spans="36:60">
      <c r="AJ851" s="1"/>
      <c r="AK851" s="1"/>
      <c r="AL851" s="1"/>
      <c r="AM851" s="1"/>
      <c r="AN851" s="1"/>
      <c r="AO851" s="1"/>
      <c r="AQ851" s="1"/>
      <c r="AR851" s="1"/>
      <c r="AS851" s="1"/>
      <c r="AZ851" s="1"/>
      <c r="BA851" s="1"/>
      <c r="BB851" s="1"/>
      <c r="BF851" s="1"/>
      <c r="BG851" s="1"/>
      <c r="BH851" s="1"/>
    </row>
    <row r="852" spans="36:60">
      <c r="AJ852" s="1"/>
      <c r="AK852" s="1"/>
      <c r="AL852" s="1"/>
      <c r="AM852" s="1"/>
      <c r="AN852" s="1"/>
      <c r="AO852" s="1"/>
      <c r="AQ852" s="1"/>
      <c r="AR852" s="1"/>
      <c r="AS852" s="1"/>
      <c r="AZ852" s="1"/>
      <c r="BA852" s="1"/>
      <c r="BB852" s="1"/>
      <c r="BF852" s="1"/>
      <c r="BG852" s="1"/>
      <c r="BH852" s="1"/>
    </row>
    <row r="853" spans="36:60">
      <c r="AJ853" s="1"/>
      <c r="AK853" s="1"/>
      <c r="AL853" s="1"/>
      <c r="AM853" s="1"/>
      <c r="AN853" s="1"/>
      <c r="AO853" s="1"/>
      <c r="AQ853" s="1"/>
      <c r="AR853" s="1"/>
      <c r="AS853" s="1"/>
      <c r="AZ853" s="1"/>
      <c r="BA853" s="1"/>
      <c r="BB853" s="1"/>
      <c r="BF853" s="1"/>
      <c r="BG853" s="1"/>
      <c r="BH853" s="1"/>
    </row>
    <row r="854" spans="36:60">
      <c r="AJ854" s="1"/>
      <c r="AK854" s="1"/>
      <c r="AL854" s="1"/>
      <c r="AM854" s="1"/>
      <c r="AN854" s="1"/>
      <c r="AO854" s="1"/>
      <c r="AQ854" s="1"/>
      <c r="AR854" s="1"/>
      <c r="AS854" s="1"/>
      <c r="AZ854" s="1"/>
      <c r="BA854" s="1"/>
      <c r="BB854" s="1"/>
      <c r="BF854" s="1"/>
      <c r="BG854" s="1"/>
      <c r="BH854" s="1"/>
    </row>
    <row r="855" spans="36:60">
      <c r="AJ855" s="1"/>
      <c r="AK855" s="1"/>
      <c r="AL855" s="1"/>
      <c r="AM855" s="1"/>
      <c r="AN855" s="1"/>
      <c r="AO855" s="1"/>
      <c r="AQ855" s="1"/>
      <c r="AR855" s="1"/>
      <c r="AS855" s="1"/>
      <c r="AZ855" s="1"/>
      <c r="BA855" s="1"/>
      <c r="BB855" s="1"/>
      <c r="BF855" s="1"/>
      <c r="BG855" s="1"/>
      <c r="BH855" s="1"/>
    </row>
    <row r="856" spans="36:60">
      <c r="AJ856" s="1"/>
      <c r="AK856" s="1"/>
      <c r="AL856" s="1"/>
      <c r="AM856" s="1"/>
      <c r="AN856" s="1"/>
      <c r="AO856" s="1"/>
      <c r="AQ856" s="1"/>
      <c r="AR856" s="1"/>
      <c r="AS856" s="1"/>
      <c r="AZ856" s="1"/>
      <c r="BA856" s="1"/>
      <c r="BB856" s="1"/>
      <c r="BF856" s="1"/>
      <c r="BG856" s="1"/>
      <c r="BH856" s="1"/>
    </row>
    <row r="857" spans="36:60">
      <c r="AJ857" s="1"/>
      <c r="AK857" s="1"/>
      <c r="AL857" s="1"/>
      <c r="AM857" s="1"/>
      <c r="AN857" s="1"/>
      <c r="AO857" s="1"/>
      <c r="AQ857" s="1"/>
      <c r="AR857" s="1"/>
      <c r="AS857" s="1"/>
      <c r="AZ857" s="1"/>
      <c r="BA857" s="1"/>
      <c r="BB857" s="1"/>
      <c r="BF857" s="1"/>
      <c r="BG857" s="1"/>
      <c r="BH857" s="1"/>
    </row>
    <row r="858" spans="36:60">
      <c r="AJ858" s="1"/>
      <c r="AK858" s="1"/>
      <c r="AL858" s="1"/>
      <c r="AM858" s="1"/>
      <c r="AN858" s="1"/>
      <c r="AO858" s="1"/>
      <c r="AQ858" s="1"/>
      <c r="AR858" s="1"/>
      <c r="AS858" s="1"/>
      <c r="AZ858" s="1"/>
      <c r="BA858" s="1"/>
      <c r="BB858" s="1"/>
      <c r="BF858" s="1"/>
      <c r="BG858" s="1"/>
      <c r="BH858" s="1"/>
    </row>
    <row r="859" spans="36:60">
      <c r="AJ859" s="1"/>
      <c r="AK859" s="1"/>
      <c r="AL859" s="1"/>
      <c r="AM859" s="1"/>
      <c r="AN859" s="1"/>
      <c r="AO859" s="1"/>
      <c r="AQ859" s="1"/>
      <c r="AR859" s="1"/>
      <c r="AS859" s="1"/>
      <c r="AZ859" s="1"/>
      <c r="BA859" s="1"/>
      <c r="BB859" s="1"/>
      <c r="BF859" s="1"/>
      <c r="BG859" s="1"/>
      <c r="BH859" s="1"/>
    </row>
    <row r="860" spans="36:60">
      <c r="AJ860" s="1"/>
      <c r="AK860" s="1"/>
      <c r="AL860" s="1"/>
      <c r="AM860" s="1"/>
      <c r="AN860" s="1"/>
      <c r="AO860" s="1"/>
      <c r="AQ860" s="1"/>
      <c r="AR860" s="1"/>
      <c r="AS860" s="1"/>
      <c r="AZ860" s="1"/>
      <c r="BA860" s="1"/>
      <c r="BB860" s="1"/>
      <c r="BF860" s="1"/>
      <c r="BG860" s="1"/>
      <c r="BH860" s="1"/>
    </row>
    <row r="861" spans="36:60">
      <c r="AJ861" s="1"/>
      <c r="AK861" s="1"/>
      <c r="AL861" s="1"/>
      <c r="AM861" s="1"/>
      <c r="AN861" s="1"/>
      <c r="AO861" s="1"/>
      <c r="AQ861" s="1"/>
      <c r="AR861" s="1"/>
      <c r="AS861" s="1"/>
      <c r="AZ861" s="1"/>
      <c r="BA861" s="1"/>
      <c r="BB861" s="1"/>
      <c r="BF861" s="1"/>
      <c r="BG861" s="1"/>
      <c r="BH861" s="1"/>
    </row>
    <row r="862" spans="36:60">
      <c r="AJ862" s="1"/>
      <c r="AK862" s="1"/>
      <c r="AL862" s="1"/>
      <c r="AM862" s="1"/>
      <c r="AN862" s="1"/>
      <c r="AO862" s="1"/>
      <c r="AQ862" s="1"/>
      <c r="AR862" s="1"/>
      <c r="AS862" s="1"/>
      <c r="AZ862" s="1"/>
      <c r="BA862" s="1"/>
      <c r="BB862" s="1"/>
      <c r="BF862" s="1"/>
      <c r="BG862" s="1"/>
      <c r="BH862" s="1"/>
    </row>
    <row r="863" spans="36:60">
      <c r="AJ863" s="1"/>
      <c r="AK863" s="1"/>
      <c r="AL863" s="1"/>
      <c r="AM863" s="1"/>
      <c r="AN863" s="1"/>
      <c r="AO863" s="1"/>
      <c r="AQ863" s="1"/>
      <c r="AR863" s="1"/>
      <c r="AS863" s="1"/>
      <c r="AZ863" s="1"/>
      <c r="BA863" s="1"/>
      <c r="BB863" s="1"/>
      <c r="BF863" s="1"/>
      <c r="BG863" s="1"/>
      <c r="BH863" s="1"/>
    </row>
    <row r="864" spans="36:60">
      <c r="AJ864" s="1"/>
      <c r="AK864" s="1"/>
      <c r="AL864" s="1"/>
      <c r="AM864" s="1"/>
      <c r="AN864" s="1"/>
      <c r="AO864" s="1"/>
      <c r="AQ864" s="1"/>
      <c r="AR864" s="1"/>
      <c r="AS864" s="1"/>
      <c r="AZ864" s="1"/>
      <c r="BA864" s="1"/>
      <c r="BB864" s="1"/>
      <c r="BF864" s="1"/>
      <c r="BG864" s="1"/>
      <c r="BH864" s="1"/>
    </row>
    <row r="865" spans="36:60">
      <c r="AJ865" s="1"/>
      <c r="AK865" s="1"/>
      <c r="AL865" s="1"/>
      <c r="AM865" s="1"/>
      <c r="AN865" s="1"/>
      <c r="AO865" s="1"/>
      <c r="AQ865" s="1"/>
      <c r="AR865" s="1"/>
      <c r="AS865" s="1"/>
      <c r="AZ865" s="1"/>
      <c r="BA865" s="1"/>
      <c r="BB865" s="1"/>
      <c r="BF865" s="1"/>
      <c r="BG865" s="1"/>
      <c r="BH865" s="1"/>
    </row>
    <row r="866" spans="36:60">
      <c r="AJ866" s="1"/>
      <c r="AK866" s="1"/>
      <c r="AL866" s="1"/>
      <c r="AM866" s="1"/>
      <c r="AN866" s="1"/>
      <c r="AO866" s="1"/>
      <c r="AQ866" s="1"/>
      <c r="AR866" s="1"/>
      <c r="AS866" s="1"/>
      <c r="AZ866" s="1"/>
      <c r="BA866" s="1"/>
      <c r="BB866" s="1"/>
      <c r="BF866" s="1"/>
      <c r="BG866" s="1"/>
      <c r="BH866" s="1"/>
    </row>
    <row r="867" spans="36:60">
      <c r="AJ867" s="1"/>
      <c r="AK867" s="1"/>
      <c r="AL867" s="1"/>
      <c r="AM867" s="1"/>
      <c r="AN867" s="1"/>
      <c r="AO867" s="1"/>
      <c r="AQ867" s="1"/>
      <c r="AR867" s="1"/>
      <c r="AS867" s="1"/>
      <c r="AZ867" s="1"/>
      <c r="BA867" s="1"/>
      <c r="BB867" s="1"/>
      <c r="BF867" s="1"/>
      <c r="BG867" s="1"/>
      <c r="BH867" s="1"/>
    </row>
    <row r="868" spans="36:60">
      <c r="AJ868" s="1"/>
      <c r="AK868" s="1"/>
      <c r="AL868" s="1"/>
      <c r="AM868" s="1"/>
      <c r="AN868" s="1"/>
      <c r="AO868" s="1"/>
      <c r="AQ868" s="1"/>
      <c r="AR868" s="1"/>
      <c r="AS868" s="1"/>
      <c r="AZ868" s="1"/>
      <c r="BA868" s="1"/>
      <c r="BB868" s="1"/>
      <c r="BF868" s="1"/>
      <c r="BG868" s="1"/>
      <c r="BH868" s="1"/>
    </row>
    <row r="869" spans="36:60">
      <c r="AJ869" s="1"/>
      <c r="AK869" s="1"/>
      <c r="AL869" s="1"/>
      <c r="AM869" s="1"/>
      <c r="AN869" s="1"/>
      <c r="AO869" s="1"/>
      <c r="AQ869" s="1"/>
      <c r="AR869" s="1"/>
      <c r="AS869" s="1"/>
      <c r="AZ869" s="1"/>
      <c r="BA869" s="1"/>
      <c r="BB869" s="1"/>
      <c r="BF869" s="1"/>
      <c r="BG869" s="1"/>
      <c r="BH869" s="1"/>
    </row>
    <row r="870" spans="36:60">
      <c r="AJ870" s="1"/>
      <c r="AK870" s="1"/>
      <c r="AL870" s="1"/>
      <c r="AM870" s="1"/>
      <c r="AN870" s="1"/>
      <c r="AO870" s="1"/>
      <c r="AQ870" s="1"/>
      <c r="AR870" s="1"/>
      <c r="AS870" s="1"/>
      <c r="AZ870" s="1"/>
      <c r="BA870" s="1"/>
      <c r="BB870" s="1"/>
      <c r="BF870" s="1"/>
      <c r="BG870" s="1"/>
      <c r="BH870" s="1"/>
    </row>
    <row r="871" spans="36:60">
      <c r="AJ871" s="1"/>
      <c r="AK871" s="1"/>
      <c r="AL871" s="1"/>
      <c r="AM871" s="1"/>
      <c r="AN871" s="1"/>
      <c r="AO871" s="1"/>
      <c r="AQ871" s="1"/>
      <c r="AR871" s="1"/>
      <c r="AS871" s="1"/>
      <c r="AZ871" s="1"/>
      <c r="BA871" s="1"/>
      <c r="BB871" s="1"/>
      <c r="BF871" s="1"/>
      <c r="BG871" s="1"/>
      <c r="BH871" s="1"/>
    </row>
    <row r="872" spans="36:60">
      <c r="AJ872" s="1"/>
      <c r="AK872" s="1"/>
      <c r="AL872" s="1"/>
      <c r="AM872" s="1"/>
      <c r="AN872" s="1"/>
      <c r="AO872" s="1"/>
      <c r="AQ872" s="1"/>
      <c r="AR872" s="1"/>
      <c r="AS872" s="1"/>
      <c r="AZ872" s="1"/>
      <c r="BA872" s="1"/>
      <c r="BB872" s="1"/>
      <c r="BF872" s="1"/>
      <c r="BG872" s="1"/>
      <c r="BH872" s="1"/>
    </row>
    <row r="873" spans="36:60">
      <c r="AJ873" s="1"/>
      <c r="AK873" s="1"/>
      <c r="AL873" s="1"/>
      <c r="AM873" s="1"/>
      <c r="AN873" s="1"/>
      <c r="AO873" s="1"/>
      <c r="AQ873" s="1"/>
      <c r="AR873" s="1"/>
      <c r="AS873" s="1"/>
      <c r="AZ873" s="1"/>
      <c r="BA873" s="1"/>
      <c r="BB873" s="1"/>
      <c r="BF873" s="1"/>
      <c r="BG873" s="1"/>
      <c r="BH873" s="1"/>
    </row>
    <row r="874" spans="36:60">
      <c r="AJ874" s="1"/>
      <c r="AK874" s="1"/>
      <c r="AL874" s="1"/>
      <c r="AM874" s="1"/>
      <c r="AN874" s="1"/>
      <c r="AO874" s="1"/>
      <c r="AQ874" s="1"/>
      <c r="AR874" s="1"/>
      <c r="AS874" s="1"/>
      <c r="AZ874" s="1"/>
      <c r="BA874" s="1"/>
      <c r="BB874" s="1"/>
      <c r="BF874" s="1"/>
      <c r="BG874" s="1"/>
      <c r="BH874" s="1"/>
    </row>
    <row r="875" spans="36:60">
      <c r="AJ875" s="1"/>
      <c r="AK875" s="1"/>
      <c r="AL875" s="1"/>
      <c r="AM875" s="1"/>
      <c r="AN875" s="1"/>
      <c r="AO875" s="1"/>
      <c r="AQ875" s="1"/>
      <c r="AR875" s="1"/>
      <c r="AS875" s="1"/>
      <c r="AZ875" s="1"/>
      <c r="BA875" s="1"/>
      <c r="BB875" s="1"/>
      <c r="BF875" s="1"/>
      <c r="BG875" s="1"/>
      <c r="BH875" s="1"/>
    </row>
    <row r="876" spans="36:60">
      <c r="AJ876" s="1"/>
      <c r="AK876" s="1"/>
      <c r="AL876" s="1"/>
      <c r="AM876" s="1"/>
      <c r="AN876" s="1"/>
      <c r="AO876" s="1"/>
      <c r="AQ876" s="1"/>
      <c r="AR876" s="1"/>
      <c r="AS876" s="1"/>
      <c r="AZ876" s="1"/>
      <c r="BA876" s="1"/>
      <c r="BB876" s="1"/>
      <c r="BF876" s="1"/>
      <c r="BG876" s="1"/>
      <c r="BH876" s="1"/>
    </row>
    <row r="877" spans="36:60">
      <c r="AJ877" s="1"/>
      <c r="AK877" s="1"/>
      <c r="AL877" s="1"/>
      <c r="AM877" s="1"/>
      <c r="AN877" s="1"/>
      <c r="AO877" s="1"/>
      <c r="AQ877" s="1"/>
      <c r="AR877" s="1"/>
      <c r="AS877" s="1"/>
      <c r="AZ877" s="1"/>
      <c r="BA877" s="1"/>
      <c r="BB877" s="1"/>
      <c r="BF877" s="1"/>
      <c r="BG877" s="1"/>
      <c r="BH877" s="1"/>
    </row>
    <row r="878" spans="36:60">
      <c r="AJ878" s="1"/>
      <c r="AK878" s="1"/>
      <c r="AL878" s="1"/>
      <c r="AM878" s="1"/>
      <c r="AN878" s="1"/>
      <c r="AO878" s="1"/>
      <c r="AQ878" s="1"/>
      <c r="AR878" s="1"/>
      <c r="AS878" s="1"/>
      <c r="AZ878" s="1"/>
      <c r="BA878" s="1"/>
      <c r="BB878" s="1"/>
      <c r="BF878" s="1"/>
      <c r="BG878" s="1"/>
      <c r="BH878" s="1"/>
    </row>
    <row r="879" spans="36:60">
      <c r="AJ879" s="1"/>
      <c r="AK879" s="1"/>
      <c r="AL879" s="1"/>
      <c r="AM879" s="1"/>
      <c r="AN879" s="1"/>
      <c r="AO879" s="1"/>
      <c r="AQ879" s="1"/>
      <c r="AR879" s="1"/>
      <c r="AS879" s="1"/>
      <c r="AZ879" s="1"/>
      <c r="BA879" s="1"/>
      <c r="BB879" s="1"/>
      <c r="BF879" s="1"/>
      <c r="BG879" s="1"/>
      <c r="BH879" s="1"/>
    </row>
    <row r="880" spans="36:60">
      <c r="AJ880" s="1"/>
      <c r="AK880" s="1"/>
      <c r="AL880" s="1"/>
      <c r="AM880" s="1"/>
      <c r="AN880" s="1"/>
      <c r="AO880" s="1"/>
      <c r="AQ880" s="1"/>
      <c r="AR880" s="1"/>
      <c r="AS880" s="1"/>
      <c r="AZ880" s="1"/>
      <c r="BA880" s="1"/>
      <c r="BB880" s="1"/>
      <c r="BF880" s="1"/>
      <c r="BG880" s="1"/>
      <c r="BH880" s="1"/>
    </row>
    <row r="881" spans="36:60">
      <c r="AJ881" s="1"/>
      <c r="AK881" s="1"/>
      <c r="AL881" s="1"/>
      <c r="AM881" s="1"/>
      <c r="AN881" s="1"/>
      <c r="AO881" s="1"/>
      <c r="AQ881" s="1"/>
      <c r="AR881" s="1"/>
      <c r="AS881" s="1"/>
      <c r="AZ881" s="1"/>
      <c r="BA881" s="1"/>
      <c r="BB881" s="1"/>
      <c r="BF881" s="1"/>
      <c r="BG881" s="1"/>
      <c r="BH881" s="1"/>
    </row>
    <row r="882" spans="36:60">
      <c r="AJ882" s="1"/>
      <c r="AK882" s="1"/>
      <c r="AL882" s="1"/>
      <c r="AM882" s="1"/>
      <c r="AN882" s="1"/>
      <c r="AO882" s="1"/>
      <c r="AQ882" s="1"/>
      <c r="AR882" s="1"/>
      <c r="AS882" s="1"/>
      <c r="AZ882" s="1"/>
      <c r="BA882" s="1"/>
      <c r="BB882" s="1"/>
      <c r="BF882" s="1"/>
      <c r="BG882" s="1"/>
      <c r="BH882" s="1"/>
    </row>
    <row r="883" spans="36:60">
      <c r="AJ883" s="1"/>
      <c r="AK883" s="1"/>
      <c r="AL883" s="1"/>
      <c r="AM883" s="1"/>
      <c r="AN883" s="1"/>
      <c r="AO883" s="1"/>
      <c r="AQ883" s="1"/>
      <c r="AR883" s="1"/>
      <c r="AS883" s="1"/>
      <c r="AZ883" s="1"/>
      <c r="BA883" s="1"/>
      <c r="BB883" s="1"/>
      <c r="BF883" s="1"/>
      <c r="BG883" s="1"/>
      <c r="BH883" s="1"/>
    </row>
    <row r="884" spans="36:60">
      <c r="AJ884" s="1"/>
      <c r="AK884" s="1"/>
      <c r="AL884" s="1"/>
      <c r="AM884" s="1"/>
      <c r="AN884" s="1"/>
      <c r="AO884" s="1"/>
      <c r="AQ884" s="1"/>
      <c r="AR884" s="1"/>
      <c r="AS884" s="1"/>
      <c r="AZ884" s="1"/>
      <c r="BA884" s="1"/>
      <c r="BB884" s="1"/>
      <c r="BF884" s="1"/>
      <c r="BG884" s="1"/>
      <c r="BH884" s="1"/>
    </row>
    <row r="885" spans="36:60">
      <c r="AJ885" s="1"/>
      <c r="AK885" s="1"/>
      <c r="AL885" s="1"/>
      <c r="AM885" s="1"/>
      <c r="AN885" s="1"/>
      <c r="AO885" s="1"/>
      <c r="AQ885" s="1"/>
      <c r="AR885" s="1"/>
      <c r="AS885" s="1"/>
      <c r="AZ885" s="1"/>
      <c r="BA885" s="1"/>
      <c r="BB885" s="1"/>
      <c r="BF885" s="1"/>
      <c r="BG885" s="1"/>
      <c r="BH885" s="1"/>
    </row>
    <row r="886" spans="36:60">
      <c r="AJ886" s="1"/>
      <c r="AK886" s="1"/>
      <c r="AL886" s="1"/>
      <c r="AM886" s="1"/>
      <c r="AN886" s="1"/>
      <c r="AO886" s="1"/>
      <c r="AQ886" s="1"/>
      <c r="AR886" s="1"/>
      <c r="AS886" s="1"/>
      <c r="AZ886" s="1"/>
      <c r="BA886" s="1"/>
      <c r="BB886" s="1"/>
      <c r="BF886" s="1"/>
      <c r="BG886" s="1"/>
      <c r="BH886" s="1"/>
    </row>
    <row r="887" spans="36:60">
      <c r="AJ887" s="1"/>
      <c r="AK887" s="1"/>
      <c r="AL887" s="1"/>
      <c r="AM887" s="1"/>
      <c r="AN887" s="1"/>
      <c r="AO887" s="1"/>
      <c r="AQ887" s="1"/>
      <c r="AR887" s="1"/>
      <c r="AS887" s="1"/>
      <c r="AZ887" s="1"/>
      <c r="BA887" s="1"/>
      <c r="BB887" s="1"/>
      <c r="BF887" s="1"/>
      <c r="BG887" s="1"/>
      <c r="BH887" s="1"/>
    </row>
    <row r="888" spans="36:60">
      <c r="AJ888" s="1"/>
      <c r="AK888" s="1"/>
      <c r="AL888" s="1"/>
      <c r="AM888" s="1"/>
      <c r="AN888" s="1"/>
      <c r="AO888" s="1"/>
      <c r="AQ888" s="1"/>
      <c r="AR888" s="1"/>
      <c r="AS888" s="1"/>
      <c r="AZ888" s="1"/>
      <c r="BA888" s="1"/>
      <c r="BB888" s="1"/>
      <c r="BF888" s="1"/>
      <c r="BG888" s="1"/>
      <c r="BH888" s="1"/>
    </row>
    <row r="889" spans="36:60">
      <c r="AJ889" s="1"/>
      <c r="AK889" s="1"/>
      <c r="AL889" s="1"/>
      <c r="AM889" s="1"/>
      <c r="AN889" s="1"/>
      <c r="AO889" s="1"/>
      <c r="AQ889" s="1"/>
      <c r="AR889" s="1"/>
      <c r="AS889" s="1"/>
      <c r="AZ889" s="1"/>
      <c r="BA889" s="1"/>
      <c r="BB889" s="1"/>
      <c r="BF889" s="1"/>
      <c r="BG889" s="1"/>
      <c r="BH889" s="1"/>
    </row>
    <row r="890" spans="36:60">
      <c r="AJ890" s="1"/>
      <c r="AK890" s="1"/>
      <c r="AL890" s="1"/>
      <c r="AM890" s="1"/>
      <c r="AN890" s="1"/>
      <c r="AO890" s="1"/>
      <c r="AQ890" s="1"/>
      <c r="AR890" s="1"/>
      <c r="AS890" s="1"/>
      <c r="AZ890" s="1"/>
      <c r="BA890" s="1"/>
      <c r="BB890" s="1"/>
      <c r="BF890" s="1"/>
      <c r="BG890" s="1"/>
      <c r="BH890" s="1"/>
    </row>
    <row r="891" spans="36:60">
      <c r="AJ891" s="1"/>
      <c r="AK891" s="1"/>
      <c r="AL891" s="1"/>
      <c r="AM891" s="1"/>
      <c r="AN891" s="1"/>
      <c r="AO891" s="1"/>
      <c r="AQ891" s="1"/>
      <c r="AR891" s="1"/>
      <c r="AS891" s="1"/>
      <c r="AZ891" s="1"/>
      <c r="BA891" s="1"/>
      <c r="BB891" s="1"/>
      <c r="BF891" s="1"/>
      <c r="BG891" s="1"/>
      <c r="BH891" s="1"/>
    </row>
    <row r="892" spans="36:60">
      <c r="AJ892" s="1"/>
      <c r="AK892" s="1"/>
      <c r="AL892" s="1"/>
      <c r="AM892" s="1"/>
      <c r="AN892" s="1"/>
      <c r="AO892" s="1"/>
      <c r="AQ892" s="1"/>
      <c r="AR892" s="1"/>
      <c r="AS892" s="1"/>
      <c r="AZ892" s="1"/>
      <c r="BA892" s="1"/>
      <c r="BB892" s="1"/>
      <c r="BF892" s="1"/>
      <c r="BG892" s="1"/>
      <c r="BH892" s="1"/>
    </row>
    <row r="893" spans="36:60">
      <c r="AJ893" s="1"/>
      <c r="AK893" s="1"/>
      <c r="AL893" s="1"/>
      <c r="AM893" s="1"/>
      <c r="AN893" s="1"/>
      <c r="AO893" s="1"/>
      <c r="AQ893" s="1"/>
      <c r="AR893" s="1"/>
      <c r="AS893" s="1"/>
      <c r="AZ893" s="1"/>
      <c r="BA893" s="1"/>
      <c r="BB893" s="1"/>
      <c r="BF893" s="1"/>
      <c r="BG893" s="1"/>
      <c r="BH893" s="1"/>
    </row>
    <row r="894" spans="36:60">
      <c r="AJ894" s="1"/>
      <c r="AK894" s="1"/>
      <c r="AL894" s="1"/>
      <c r="AM894" s="1"/>
      <c r="AN894" s="1"/>
      <c r="AO894" s="1"/>
      <c r="AQ894" s="1"/>
      <c r="AR894" s="1"/>
      <c r="AS894" s="1"/>
      <c r="AZ894" s="1"/>
      <c r="BA894" s="1"/>
      <c r="BB894" s="1"/>
      <c r="BF894" s="1"/>
      <c r="BG894" s="1"/>
      <c r="BH894" s="1"/>
    </row>
    <row r="895" spans="36:60">
      <c r="AJ895" s="1"/>
      <c r="AK895" s="1"/>
      <c r="AL895" s="1"/>
      <c r="AM895" s="1"/>
      <c r="AN895" s="1"/>
      <c r="AO895" s="1"/>
      <c r="AQ895" s="1"/>
      <c r="AR895" s="1"/>
      <c r="AS895" s="1"/>
      <c r="AZ895" s="1"/>
      <c r="BA895" s="1"/>
      <c r="BB895" s="1"/>
      <c r="BF895" s="1"/>
      <c r="BG895" s="1"/>
      <c r="BH895" s="1"/>
    </row>
    <row r="896" spans="36:60">
      <c r="AJ896" s="1"/>
      <c r="AK896" s="1"/>
      <c r="AL896" s="1"/>
      <c r="AM896" s="1"/>
      <c r="AN896" s="1"/>
      <c r="AO896" s="1"/>
      <c r="AQ896" s="1"/>
      <c r="AR896" s="1"/>
      <c r="AS896" s="1"/>
      <c r="AZ896" s="1"/>
      <c r="BA896" s="1"/>
      <c r="BB896" s="1"/>
      <c r="BF896" s="1"/>
      <c r="BG896" s="1"/>
      <c r="BH896" s="1"/>
    </row>
    <row r="897" spans="36:60">
      <c r="AJ897" s="1"/>
      <c r="AK897" s="1"/>
      <c r="AL897" s="1"/>
      <c r="AM897" s="1"/>
      <c r="AN897" s="1"/>
      <c r="AO897" s="1"/>
      <c r="AQ897" s="1"/>
      <c r="AR897" s="1"/>
      <c r="AS897" s="1"/>
      <c r="AZ897" s="1"/>
      <c r="BA897" s="1"/>
      <c r="BB897" s="1"/>
      <c r="BF897" s="1"/>
      <c r="BG897" s="1"/>
      <c r="BH897" s="1"/>
    </row>
    <row r="898" spans="36:60">
      <c r="AJ898" s="1"/>
      <c r="AK898" s="1"/>
      <c r="AL898" s="1"/>
      <c r="AM898" s="1"/>
      <c r="AN898" s="1"/>
      <c r="AO898" s="1"/>
      <c r="AQ898" s="1"/>
      <c r="AR898" s="1"/>
      <c r="AS898" s="1"/>
      <c r="AZ898" s="1"/>
      <c r="BA898" s="1"/>
      <c r="BB898" s="1"/>
      <c r="BF898" s="1"/>
      <c r="BG898" s="1"/>
      <c r="BH898" s="1"/>
    </row>
    <row r="899" spans="36:60">
      <c r="AJ899" s="1"/>
      <c r="AK899" s="1"/>
      <c r="AL899" s="1"/>
      <c r="AM899" s="1"/>
      <c r="AN899" s="1"/>
      <c r="AO899" s="1"/>
      <c r="AQ899" s="1"/>
      <c r="AR899" s="1"/>
      <c r="AS899" s="1"/>
      <c r="AZ899" s="1"/>
      <c r="BA899" s="1"/>
      <c r="BB899" s="1"/>
      <c r="BF899" s="1"/>
      <c r="BG899" s="1"/>
      <c r="BH899" s="1"/>
    </row>
    <row r="900" spans="36:60">
      <c r="AJ900" s="1"/>
      <c r="AK900" s="1"/>
      <c r="AL900" s="1"/>
      <c r="AM900" s="1"/>
      <c r="AN900" s="1"/>
      <c r="AO900" s="1"/>
      <c r="AQ900" s="1"/>
      <c r="AR900" s="1"/>
      <c r="AS900" s="1"/>
      <c r="AZ900" s="1"/>
      <c r="BA900" s="1"/>
      <c r="BB900" s="1"/>
      <c r="BF900" s="1"/>
      <c r="BG900" s="1"/>
      <c r="BH900" s="1"/>
    </row>
    <row r="901" spans="36:60">
      <c r="AJ901" s="1"/>
      <c r="AK901" s="1"/>
      <c r="AL901" s="1"/>
      <c r="AM901" s="1"/>
      <c r="AN901" s="1"/>
      <c r="AO901" s="1"/>
      <c r="AQ901" s="1"/>
      <c r="AR901" s="1"/>
      <c r="AS901" s="1"/>
      <c r="AZ901" s="1"/>
      <c r="BA901" s="1"/>
      <c r="BB901" s="1"/>
      <c r="BF901" s="1"/>
      <c r="BG901" s="1"/>
      <c r="BH901" s="1"/>
    </row>
    <row r="902" spans="36:60">
      <c r="AJ902" s="1"/>
      <c r="AK902" s="1"/>
      <c r="AL902" s="1"/>
      <c r="AM902" s="1"/>
      <c r="AN902" s="1"/>
      <c r="AO902" s="1"/>
      <c r="AQ902" s="1"/>
      <c r="AR902" s="1"/>
      <c r="AS902" s="1"/>
      <c r="AZ902" s="1"/>
      <c r="BA902" s="1"/>
      <c r="BB902" s="1"/>
      <c r="BF902" s="1"/>
      <c r="BG902" s="1"/>
      <c r="BH902" s="1"/>
    </row>
    <row r="903" spans="36:60">
      <c r="AJ903" s="1"/>
      <c r="AK903" s="1"/>
      <c r="AL903" s="1"/>
      <c r="AM903" s="1"/>
      <c r="AN903" s="1"/>
      <c r="AO903" s="1"/>
      <c r="AQ903" s="1"/>
      <c r="AR903" s="1"/>
      <c r="AS903" s="1"/>
      <c r="AZ903" s="1"/>
      <c r="BA903" s="1"/>
      <c r="BB903" s="1"/>
      <c r="BF903" s="1"/>
      <c r="BG903" s="1"/>
      <c r="BH903" s="1"/>
    </row>
    <row r="904" spans="36:60">
      <c r="AJ904" s="1"/>
      <c r="AK904" s="1"/>
      <c r="AL904" s="1"/>
      <c r="AM904" s="1"/>
      <c r="AN904" s="1"/>
      <c r="AO904" s="1"/>
      <c r="AQ904" s="1"/>
      <c r="AR904" s="1"/>
      <c r="AS904" s="1"/>
      <c r="AZ904" s="1"/>
      <c r="BA904" s="1"/>
      <c r="BB904" s="1"/>
      <c r="BF904" s="1"/>
      <c r="BG904" s="1"/>
      <c r="BH904" s="1"/>
    </row>
    <row r="905" spans="36:60">
      <c r="AJ905" s="1"/>
      <c r="AK905" s="1"/>
      <c r="AL905" s="1"/>
      <c r="AM905" s="1"/>
      <c r="AN905" s="1"/>
      <c r="AO905" s="1"/>
      <c r="AQ905" s="1"/>
      <c r="AR905" s="1"/>
      <c r="AS905" s="1"/>
      <c r="AZ905" s="1"/>
      <c r="BA905" s="1"/>
      <c r="BB905" s="1"/>
      <c r="BF905" s="1"/>
      <c r="BG905" s="1"/>
      <c r="BH905" s="1"/>
    </row>
    <row r="906" spans="36:60">
      <c r="AJ906" s="1"/>
      <c r="AK906" s="1"/>
      <c r="AL906" s="1"/>
      <c r="AM906" s="1"/>
      <c r="AN906" s="1"/>
      <c r="AO906" s="1"/>
      <c r="AQ906" s="1"/>
      <c r="AR906" s="1"/>
      <c r="AS906" s="1"/>
      <c r="AZ906" s="1"/>
      <c r="BA906" s="1"/>
      <c r="BB906" s="1"/>
      <c r="BF906" s="1"/>
      <c r="BG906" s="1"/>
      <c r="BH906" s="1"/>
    </row>
    <row r="907" spans="36:60">
      <c r="AJ907" s="1"/>
      <c r="AK907" s="1"/>
      <c r="AL907" s="1"/>
      <c r="AM907" s="1"/>
      <c r="AN907" s="1"/>
      <c r="AO907" s="1"/>
      <c r="AQ907" s="1"/>
      <c r="AR907" s="1"/>
      <c r="AS907" s="1"/>
      <c r="AZ907" s="1"/>
      <c r="BA907" s="1"/>
      <c r="BB907" s="1"/>
      <c r="BF907" s="1"/>
      <c r="BG907" s="1"/>
      <c r="BH907" s="1"/>
    </row>
    <row r="908" spans="36:60">
      <c r="AJ908" s="1"/>
      <c r="AK908" s="1"/>
      <c r="AL908" s="1"/>
      <c r="AM908" s="1"/>
      <c r="AN908" s="1"/>
      <c r="AO908" s="1"/>
      <c r="AQ908" s="1"/>
      <c r="AR908" s="1"/>
      <c r="AS908" s="1"/>
      <c r="AZ908" s="1"/>
      <c r="BA908" s="1"/>
      <c r="BB908" s="1"/>
      <c r="BF908" s="1"/>
      <c r="BG908" s="1"/>
      <c r="BH908" s="1"/>
    </row>
    <row r="909" spans="36:60">
      <c r="AJ909" s="1"/>
      <c r="AK909" s="1"/>
      <c r="AL909" s="1"/>
      <c r="AM909" s="1"/>
      <c r="AN909" s="1"/>
      <c r="AO909" s="1"/>
      <c r="AQ909" s="1"/>
      <c r="AR909" s="1"/>
      <c r="AS909" s="1"/>
      <c r="AZ909" s="1"/>
      <c r="BA909" s="1"/>
      <c r="BB909" s="1"/>
      <c r="BF909" s="1"/>
      <c r="BG909" s="1"/>
      <c r="BH909" s="1"/>
    </row>
    <row r="910" spans="36:60">
      <c r="AJ910" s="1"/>
      <c r="AK910" s="1"/>
      <c r="AL910" s="1"/>
      <c r="AM910" s="1"/>
      <c r="AN910" s="1"/>
      <c r="AO910" s="1"/>
      <c r="AQ910" s="1"/>
      <c r="AR910" s="1"/>
      <c r="AS910" s="1"/>
      <c r="AZ910" s="1"/>
      <c r="BA910" s="1"/>
      <c r="BB910" s="1"/>
      <c r="BF910" s="1"/>
      <c r="BG910" s="1"/>
      <c r="BH910" s="1"/>
    </row>
    <row r="911" spans="36:60">
      <c r="AJ911" s="1"/>
      <c r="AK911" s="1"/>
      <c r="AL911" s="1"/>
      <c r="AM911" s="1"/>
      <c r="AN911" s="1"/>
      <c r="AO911" s="1"/>
      <c r="AQ911" s="1"/>
      <c r="AR911" s="1"/>
      <c r="AS911" s="1"/>
      <c r="AZ911" s="1"/>
      <c r="BA911" s="1"/>
      <c r="BB911" s="1"/>
      <c r="BF911" s="1"/>
      <c r="BG911" s="1"/>
      <c r="BH911" s="1"/>
    </row>
    <row r="912" spans="36:60">
      <c r="AJ912" s="1"/>
      <c r="AK912" s="1"/>
      <c r="AL912" s="1"/>
      <c r="AM912" s="1"/>
      <c r="AN912" s="1"/>
      <c r="AO912" s="1"/>
      <c r="AQ912" s="1"/>
      <c r="AR912" s="1"/>
      <c r="AS912" s="1"/>
      <c r="AZ912" s="1"/>
      <c r="BA912" s="1"/>
      <c r="BB912" s="1"/>
      <c r="BF912" s="1"/>
      <c r="BG912" s="1"/>
      <c r="BH912" s="1"/>
    </row>
    <row r="913" spans="36:60">
      <c r="AJ913" s="1"/>
      <c r="AK913" s="1"/>
      <c r="AL913" s="1"/>
      <c r="AM913" s="1"/>
      <c r="AN913" s="1"/>
      <c r="AO913" s="1"/>
      <c r="AQ913" s="1"/>
      <c r="AR913" s="1"/>
      <c r="AS913" s="1"/>
      <c r="AZ913" s="1"/>
      <c r="BA913" s="1"/>
      <c r="BB913" s="1"/>
      <c r="BF913" s="1"/>
      <c r="BG913" s="1"/>
      <c r="BH913" s="1"/>
    </row>
    <row r="914" spans="36:60">
      <c r="AJ914" s="1"/>
      <c r="AK914" s="1"/>
      <c r="AL914" s="1"/>
      <c r="AM914" s="1"/>
      <c r="AN914" s="1"/>
      <c r="AO914" s="1"/>
      <c r="AQ914" s="1"/>
      <c r="AR914" s="1"/>
      <c r="AS914" s="1"/>
      <c r="AZ914" s="1"/>
      <c r="BA914" s="1"/>
      <c r="BB914" s="1"/>
      <c r="BF914" s="1"/>
      <c r="BG914" s="1"/>
      <c r="BH914" s="1"/>
    </row>
    <row r="915" spans="36:60">
      <c r="AJ915" s="1"/>
      <c r="AK915" s="1"/>
      <c r="AL915" s="1"/>
      <c r="AM915" s="1"/>
      <c r="AN915" s="1"/>
      <c r="AO915" s="1"/>
      <c r="AQ915" s="1"/>
      <c r="AR915" s="1"/>
      <c r="AS915" s="1"/>
      <c r="AZ915" s="1"/>
      <c r="BA915" s="1"/>
      <c r="BB915" s="1"/>
      <c r="BF915" s="1"/>
      <c r="BG915" s="1"/>
      <c r="BH915" s="1"/>
    </row>
    <row r="916" spans="36:60">
      <c r="AJ916" s="1"/>
      <c r="AK916" s="1"/>
      <c r="AL916" s="1"/>
      <c r="AM916" s="1"/>
      <c r="AN916" s="1"/>
      <c r="AO916" s="1"/>
      <c r="AQ916" s="1"/>
      <c r="AR916" s="1"/>
      <c r="AS916" s="1"/>
      <c r="AZ916" s="1"/>
      <c r="BA916" s="1"/>
      <c r="BB916" s="1"/>
      <c r="BF916" s="1"/>
      <c r="BG916" s="1"/>
      <c r="BH916" s="1"/>
    </row>
    <row r="917" spans="36:60">
      <c r="AJ917" s="1"/>
      <c r="AK917" s="1"/>
      <c r="AL917" s="1"/>
      <c r="AM917" s="1"/>
      <c r="AN917" s="1"/>
      <c r="AO917" s="1"/>
      <c r="AQ917" s="1"/>
      <c r="AR917" s="1"/>
      <c r="AS917" s="1"/>
      <c r="AZ917" s="1"/>
      <c r="BA917" s="1"/>
      <c r="BB917" s="1"/>
      <c r="BF917" s="1"/>
      <c r="BG917" s="1"/>
      <c r="BH917" s="1"/>
    </row>
    <row r="918" spans="36:60">
      <c r="AJ918" s="1"/>
      <c r="AK918" s="1"/>
      <c r="AL918" s="1"/>
      <c r="AM918" s="1"/>
      <c r="AN918" s="1"/>
      <c r="AO918" s="1"/>
      <c r="AQ918" s="1"/>
      <c r="AR918" s="1"/>
      <c r="AS918" s="1"/>
      <c r="AZ918" s="1"/>
      <c r="BA918" s="1"/>
      <c r="BB918" s="1"/>
      <c r="BF918" s="1"/>
      <c r="BG918" s="1"/>
      <c r="BH918" s="1"/>
    </row>
    <row r="919" spans="36:60">
      <c r="AJ919" s="1"/>
      <c r="AK919" s="1"/>
      <c r="AL919" s="1"/>
      <c r="AM919" s="1"/>
      <c r="AN919" s="1"/>
      <c r="AO919" s="1"/>
      <c r="AQ919" s="1"/>
      <c r="AR919" s="1"/>
      <c r="AS919" s="1"/>
      <c r="AZ919" s="1"/>
      <c r="BA919" s="1"/>
      <c r="BB919" s="1"/>
      <c r="BF919" s="1"/>
      <c r="BG919" s="1"/>
      <c r="BH919" s="1"/>
    </row>
    <row r="920" spans="36:60">
      <c r="AJ920" s="1"/>
      <c r="AK920" s="1"/>
      <c r="AL920" s="1"/>
      <c r="AM920" s="1"/>
      <c r="AN920" s="1"/>
      <c r="AO920" s="1"/>
      <c r="AQ920" s="1"/>
      <c r="AR920" s="1"/>
      <c r="AS920" s="1"/>
      <c r="AZ920" s="1"/>
      <c r="BA920" s="1"/>
      <c r="BB920" s="1"/>
      <c r="BF920" s="1"/>
      <c r="BG920" s="1"/>
      <c r="BH920" s="1"/>
    </row>
    <row r="921" spans="36:60">
      <c r="AJ921" s="1"/>
      <c r="AK921" s="1"/>
      <c r="AL921" s="1"/>
      <c r="AM921" s="1"/>
      <c r="AN921" s="1"/>
      <c r="AO921" s="1"/>
      <c r="AQ921" s="1"/>
      <c r="AR921" s="1"/>
      <c r="AS921" s="1"/>
      <c r="AZ921" s="1"/>
      <c r="BA921" s="1"/>
      <c r="BB921" s="1"/>
      <c r="BF921" s="1"/>
      <c r="BG921" s="1"/>
      <c r="BH921" s="1"/>
    </row>
    <row r="922" spans="36:60">
      <c r="AJ922" s="1"/>
      <c r="AK922" s="1"/>
      <c r="AL922" s="1"/>
      <c r="AM922" s="1"/>
      <c r="AN922" s="1"/>
      <c r="AO922" s="1"/>
      <c r="AQ922" s="1"/>
      <c r="AR922" s="1"/>
      <c r="AS922" s="1"/>
      <c r="AZ922" s="1"/>
      <c r="BA922" s="1"/>
      <c r="BB922" s="1"/>
      <c r="BF922" s="1"/>
      <c r="BG922" s="1"/>
      <c r="BH922" s="1"/>
    </row>
    <row r="923" spans="36:60">
      <c r="AJ923" s="1"/>
      <c r="AK923" s="1"/>
      <c r="AL923" s="1"/>
      <c r="AM923" s="1"/>
      <c r="AN923" s="1"/>
      <c r="AO923" s="1"/>
      <c r="AQ923" s="1"/>
      <c r="AR923" s="1"/>
      <c r="AS923" s="1"/>
      <c r="AZ923" s="1"/>
      <c r="BA923" s="1"/>
      <c r="BB923" s="1"/>
      <c r="BF923" s="1"/>
      <c r="BG923" s="1"/>
      <c r="BH923" s="1"/>
    </row>
    <row r="924" spans="36:60">
      <c r="AJ924" s="1"/>
      <c r="AK924" s="1"/>
      <c r="AL924" s="1"/>
      <c r="AM924" s="1"/>
      <c r="AN924" s="1"/>
      <c r="AO924" s="1"/>
      <c r="AQ924" s="1"/>
      <c r="AR924" s="1"/>
      <c r="AS924" s="1"/>
      <c r="AZ924" s="1"/>
      <c r="BA924" s="1"/>
      <c r="BB924" s="1"/>
      <c r="BF924" s="1"/>
      <c r="BG924" s="1"/>
      <c r="BH924" s="1"/>
    </row>
    <row r="925" spans="36:60">
      <c r="AJ925" s="1"/>
      <c r="AK925" s="1"/>
      <c r="AL925" s="1"/>
      <c r="AM925" s="1"/>
      <c r="AN925" s="1"/>
      <c r="AO925" s="1"/>
      <c r="AQ925" s="1"/>
      <c r="AR925" s="1"/>
      <c r="AS925" s="1"/>
      <c r="AZ925" s="1"/>
      <c r="BA925" s="1"/>
      <c r="BB925" s="1"/>
      <c r="BF925" s="1"/>
      <c r="BG925" s="1"/>
      <c r="BH925" s="1"/>
    </row>
    <row r="926" spans="36:60">
      <c r="AJ926" s="1"/>
      <c r="AK926" s="1"/>
      <c r="AL926" s="1"/>
      <c r="AM926" s="1"/>
      <c r="AN926" s="1"/>
      <c r="AO926" s="1"/>
      <c r="AQ926" s="1"/>
      <c r="AR926" s="1"/>
      <c r="AS926" s="1"/>
      <c r="AZ926" s="1"/>
      <c r="BA926" s="1"/>
      <c r="BB926" s="1"/>
      <c r="BF926" s="1"/>
      <c r="BG926" s="1"/>
      <c r="BH926" s="1"/>
    </row>
    <row r="927" spans="36:60">
      <c r="AJ927" s="1"/>
      <c r="AK927" s="1"/>
      <c r="AL927" s="1"/>
      <c r="AM927" s="1"/>
      <c r="AN927" s="1"/>
      <c r="AO927" s="1"/>
      <c r="AQ927" s="1"/>
      <c r="AR927" s="1"/>
      <c r="AS927" s="1"/>
      <c r="AZ927" s="1"/>
      <c r="BA927" s="1"/>
      <c r="BB927" s="1"/>
      <c r="BF927" s="1"/>
      <c r="BG927" s="1"/>
      <c r="BH927" s="1"/>
    </row>
    <row r="928" spans="36:60">
      <c r="AJ928" s="1"/>
      <c r="AK928" s="1"/>
      <c r="AL928" s="1"/>
      <c r="AM928" s="1"/>
      <c r="AN928" s="1"/>
      <c r="AO928" s="1"/>
      <c r="AQ928" s="1"/>
      <c r="AR928" s="1"/>
      <c r="AS928" s="1"/>
      <c r="AZ928" s="1"/>
      <c r="BA928" s="1"/>
      <c r="BB928" s="1"/>
      <c r="BF928" s="1"/>
      <c r="BG928" s="1"/>
      <c r="BH928" s="1"/>
    </row>
    <row r="929" spans="36:60">
      <c r="AJ929" s="1"/>
      <c r="AK929" s="1"/>
      <c r="AL929" s="1"/>
      <c r="AM929" s="1"/>
      <c r="AN929" s="1"/>
      <c r="AO929" s="1"/>
      <c r="AQ929" s="1"/>
      <c r="AR929" s="1"/>
      <c r="AS929" s="1"/>
      <c r="AZ929" s="1"/>
      <c r="BA929" s="1"/>
      <c r="BB929" s="1"/>
      <c r="BF929" s="1"/>
      <c r="BG929" s="1"/>
      <c r="BH929" s="1"/>
    </row>
    <row r="930" spans="36:60">
      <c r="AJ930" s="1"/>
      <c r="AK930" s="1"/>
      <c r="AL930" s="1"/>
      <c r="AM930" s="1"/>
      <c r="AN930" s="1"/>
      <c r="AO930" s="1"/>
      <c r="AQ930" s="1"/>
      <c r="AR930" s="1"/>
      <c r="AS930" s="1"/>
      <c r="AZ930" s="1"/>
      <c r="BA930" s="1"/>
      <c r="BB930" s="1"/>
      <c r="BF930" s="1"/>
      <c r="BG930" s="1"/>
      <c r="BH930" s="1"/>
    </row>
    <row r="931" spans="36:60">
      <c r="AJ931" s="1"/>
      <c r="AK931" s="1"/>
      <c r="AL931" s="1"/>
      <c r="AM931" s="1"/>
      <c r="AN931" s="1"/>
      <c r="AO931" s="1"/>
      <c r="AQ931" s="1"/>
      <c r="AR931" s="1"/>
      <c r="AS931" s="1"/>
      <c r="AZ931" s="1"/>
      <c r="BA931" s="1"/>
      <c r="BB931" s="1"/>
      <c r="BF931" s="1"/>
      <c r="BG931" s="1"/>
      <c r="BH931" s="1"/>
    </row>
    <row r="932" spans="36:60">
      <c r="AJ932" s="1"/>
      <c r="AK932" s="1"/>
      <c r="AL932" s="1"/>
      <c r="AM932" s="1"/>
      <c r="AN932" s="1"/>
      <c r="AO932" s="1"/>
      <c r="AQ932" s="1"/>
      <c r="AR932" s="1"/>
      <c r="AS932" s="1"/>
      <c r="AZ932" s="1"/>
      <c r="BA932" s="1"/>
      <c r="BB932" s="1"/>
      <c r="BF932" s="1"/>
      <c r="BG932" s="1"/>
      <c r="BH932" s="1"/>
    </row>
    <row r="933" spans="36:60">
      <c r="AJ933" s="1"/>
      <c r="AK933" s="1"/>
      <c r="AL933" s="1"/>
      <c r="AM933" s="1"/>
      <c r="AN933" s="1"/>
      <c r="AO933" s="1"/>
      <c r="AQ933" s="1"/>
      <c r="AR933" s="1"/>
      <c r="AS933" s="1"/>
      <c r="AZ933" s="1"/>
      <c r="BA933" s="1"/>
      <c r="BB933" s="1"/>
      <c r="BF933" s="1"/>
      <c r="BG933" s="1"/>
      <c r="BH933" s="1"/>
    </row>
    <row r="934" spans="36:60">
      <c r="AJ934" s="1"/>
      <c r="AK934" s="1"/>
      <c r="AL934" s="1"/>
      <c r="AM934" s="1"/>
      <c r="AN934" s="1"/>
      <c r="AO934" s="1"/>
      <c r="AQ934" s="1"/>
      <c r="AR934" s="1"/>
      <c r="AS934" s="1"/>
      <c r="AZ934" s="1"/>
      <c r="BA934" s="1"/>
      <c r="BB934" s="1"/>
      <c r="BF934" s="1"/>
      <c r="BG934" s="1"/>
      <c r="BH934" s="1"/>
    </row>
    <row r="935" spans="36:60">
      <c r="AJ935" s="1"/>
      <c r="AK935" s="1"/>
      <c r="AL935" s="1"/>
      <c r="AM935" s="1"/>
      <c r="AN935" s="1"/>
      <c r="AO935" s="1"/>
      <c r="AQ935" s="1"/>
      <c r="AR935" s="1"/>
      <c r="AS935" s="1"/>
      <c r="AZ935" s="1"/>
      <c r="BA935" s="1"/>
      <c r="BB935" s="1"/>
      <c r="BF935" s="1"/>
      <c r="BG935" s="1"/>
      <c r="BH935" s="1"/>
    </row>
    <row r="936" spans="36:60">
      <c r="AJ936" s="1"/>
      <c r="AK936" s="1"/>
      <c r="AL936" s="1"/>
      <c r="AM936" s="1"/>
      <c r="AN936" s="1"/>
      <c r="AO936" s="1"/>
      <c r="AQ936" s="1"/>
      <c r="AR936" s="1"/>
      <c r="AS936" s="1"/>
      <c r="AZ936" s="1"/>
      <c r="BA936" s="1"/>
      <c r="BB936" s="1"/>
      <c r="BF936" s="1"/>
      <c r="BG936" s="1"/>
      <c r="BH936" s="1"/>
    </row>
    <row r="937" spans="36:60">
      <c r="AJ937" s="1"/>
      <c r="AK937" s="1"/>
      <c r="AL937" s="1"/>
      <c r="AM937" s="1"/>
      <c r="AN937" s="1"/>
      <c r="AO937" s="1"/>
      <c r="AQ937" s="1"/>
      <c r="AR937" s="1"/>
      <c r="AS937" s="1"/>
      <c r="AZ937" s="1"/>
      <c r="BA937" s="1"/>
      <c r="BB937" s="1"/>
      <c r="BF937" s="1"/>
      <c r="BG937" s="1"/>
      <c r="BH937" s="1"/>
    </row>
    <row r="938" spans="36:60">
      <c r="AJ938" s="1"/>
      <c r="AK938" s="1"/>
      <c r="AL938" s="1"/>
      <c r="AM938" s="1"/>
      <c r="AN938" s="1"/>
      <c r="AO938" s="1"/>
      <c r="AQ938" s="1"/>
      <c r="AR938" s="1"/>
      <c r="AS938" s="1"/>
      <c r="AZ938" s="1"/>
      <c r="BA938" s="1"/>
      <c r="BB938" s="1"/>
      <c r="BF938" s="1"/>
      <c r="BG938" s="1"/>
      <c r="BH938" s="1"/>
    </row>
    <row r="939" spans="36:60">
      <c r="AJ939" s="1"/>
      <c r="AK939" s="1"/>
      <c r="AL939" s="1"/>
      <c r="AM939" s="1"/>
      <c r="AN939" s="1"/>
      <c r="AO939" s="1"/>
      <c r="AQ939" s="1"/>
      <c r="AR939" s="1"/>
      <c r="AS939" s="1"/>
      <c r="AZ939" s="1"/>
      <c r="BA939" s="1"/>
      <c r="BB939" s="1"/>
      <c r="BF939" s="1"/>
      <c r="BG939" s="1"/>
      <c r="BH939" s="1"/>
    </row>
    <row r="940" spans="36:60">
      <c r="AJ940" s="1"/>
      <c r="AK940" s="1"/>
      <c r="AL940" s="1"/>
      <c r="AM940" s="1"/>
      <c r="AN940" s="1"/>
      <c r="AO940" s="1"/>
      <c r="AQ940" s="1"/>
      <c r="AR940" s="1"/>
      <c r="AS940" s="1"/>
      <c r="AZ940" s="1"/>
      <c r="BA940" s="1"/>
      <c r="BB940" s="1"/>
      <c r="BF940" s="1"/>
      <c r="BG940" s="1"/>
      <c r="BH940" s="1"/>
    </row>
    <row r="941" spans="36:60">
      <c r="AJ941" s="1"/>
      <c r="AK941" s="1"/>
      <c r="AL941" s="1"/>
      <c r="AM941" s="1"/>
      <c r="AN941" s="1"/>
      <c r="AO941" s="1"/>
      <c r="AQ941" s="1"/>
      <c r="AR941" s="1"/>
      <c r="AS941" s="1"/>
      <c r="AZ941" s="1"/>
      <c r="BA941" s="1"/>
      <c r="BB941" s="1"/>
      <c r="BF941" s="1"/>
      <c r="BG941" s="1"/>
      <c r="BH941" s="1"/>
    </row>
    <row r="942" spans="36:60">
      <c r="AJ942" s="1"/>
      <c r="AK942" s="1"/>
      <c r="AL942" s="1"/>
      <c r="AM942" s="1"/>
      <c r="AN942" s="1"/>
      <c r="AO942" s="1"/>
      <c r="AQ942" s="1"/>
      <c r="AR942" s="1"/>
      <c r="AS942" s="1"/>
      <c r="AZ942" s="1"/>
      <c r="BA942" s="1"/>
      <c r="BB942" s="1"/>
      <c r="BF942" s="1"/>
      <c r="BG942" s="1"/>
      <c r="BH942" s="1"/>
    </row>
    <row r="943" spans="36:60">
      <c r="AJ943" s="1"/>
      <c r="AK943" s="1"/>
      <c r="AL943" s="1"/>
      <c r="AM943" s="1"/>
      <c r="AN943" s="1"/>
      <c r="AO943" s="1"/>
      <c r="AQ943" s="1"/>
      <c r="AR943" s="1"/>
      <c r="AS943" s="1"/>
      <c r="AZ943" s="1"/>
      <c r="BA943" s="1"/>
      <c r="BB943" s="1"/>
      <c r="BF943" s="1"/>
      <c r="BG943" s="1"/>
      <c r="BH943" s="1"/>
    </row>
    <row r="944" spans="36:60">
      <c r="AJ944" s="1"/>
      <c r="AK944" s="1"/>
      <c r="AL944" s="1"/>
      <c r="AM944" s="1"/>
      <c r="AN944" s="1"/>
      <c r="AO944" s="1"/>
      <c r="AQ944" s="1"/>
      <c r="AR944" s="1"/>
      <c r="AS944" s="1"/>
      <c r="AZ944" s="1"/>
      <c r="BA944" s="1"/>
      <c r="BB944" s="1"/>
      <c r="BF944" s="1"/>
      <c r="BG944" s="1"/>
      <c r="BH944" s="1"/>
    </row>
    <row r="945" spans="36:60">
      <c r="AJ945" s="1"/>
      <c r="AK945" s="1"/>
      <c r="AL945" s="1"/>
      <c r="AM945" s="1"/>
      <c r="AN945" s="1"/>
      <c r="AO945" s="1"/>
      <c r="AQ945" s="1"/>
      <c r="AR945" s="1"/>
      <c r="AS945" s="1"/>
      <c r="AZ945" s="1"/>
      <c r="BA945" s="1"/>
      <c r="BB945" s="1"/>
      <c r="BF945" s="1"/>
      <c r="BG945" s="1"/>
      <c r="BH945" s="1"/>
    </row>
    <row r="946" spans="36:60">
      <c r="AJ946" s="1"/>
      <c r="AK946" s="1"/>
      <c r="AL946" s="1"/>
      <c r="AM946" s="1"/>
      <c r="AN946" s="1"/>
      <c r="AO946" s="1"/>
      <c r="AQ946" s="1"/>
      <c r="AR946" s="1"/>
      <c r="AS946" s="1"/>
      <c r="AZ946" s="1"/>
      <c r="BA946" s="1"/>
      <c r="BB946" s="1"/>
      <c r="BF946" s="1"/>
      <c r="BG946" s="1"/>
      <c r="BH946" s="1"/>
    </row>
    <row r="947" spans="36:60">
      <c r="AJ947" s="1"/>
      <c r="AK947" s="1"/>
      <c r="AL947" s="1"/>
      <c r="AM947" s="1"/>
      <c r="AN947" s="1"/>
      <c r="AO947" s="1"/>
      <c r="AQ947" s="1"/>
      <c r="AR947" s="1"/>
      <c r="AS947" s="1"/>
      <c r="AZ947" s="1"/>
      <c r="BA947" s="1"/>
      <c r="BB947" s="1"/>
      <c r="BF947" s="1"/>
      <c r="BG947" s="1"/>
      <c r="BH947" s="1"/>
    </row>
    <row r="948" spans="36:60">
      <c r="AJ948" s="1"/>
      <c r="AK948" s="1"/>
      <c r="AL948" s="1"/>
      <c r="AM948" s="1"/>
      <c r="AN948" s="1"/>
      <c r="AO948" s="1"/>
      <c r="AQ948" s="1"/>
      <c r="AR948" s="1"/>
      <c r="AS948" s="1"/>
      <c r="AZ948" s="1"/>
      <c r="BA948" s="1"/>
      <c r="BB948" s="1"/>
      <c r="BF948" s="1"/>
      <c r="BG948" s="1"/>
      <c r="BH948" s="1"/>
    </row>
    <row r="949" spans="36:60">
      <c r="AJ949" s="1"/>
      <c r="AK949" s="1"/>
      <c r="AL949" s="1"/>
      <c r="AM949" s="1"/>
      <c r="AN949" s="1"/>
      <c r="AO949" s="1"/>
      <c r="AQ949" s="1"/>
      <c r="AR949" s="1"/>
      <c r="AS949" s="1"/>
      <c r="AZ949" s="1"/>
      <c r="BA949" s="1"/>
      <c r="BB949" s="1"/>
      <c r="BF949" s="1"/>
      <c r="BG949" s="1"/>
      <c r="BH949" s="1"/>
    </row>
    <row r="950" spans="36:60">
      <c r="AJ950" s="1"/>
      <c r="AK950" s="1"/>
      <c r="AL950" s="1"/>
      <c r="AM950" s="1"/>
      <c r="AN950" s="1"/>
      <c r="AO950" s="1"/>
      <c r="AQ950" s="1"/>
      <c r="AR950" s="1"/>
      <c r="AS950" s="1"/>
      <c r="AZ950" s="1"/>
      <c r="BA950" s="1"/>
      <c r="BB950" s="1"/>
      <c r="BF950" s="1"/>
      <c r="BG950" s="1"/>
      <c r="BH950" s="1"/>
    </row>
    <row r="951" spans="36:60">
      <c r="AJ951" s="1"/>
      <c r="AK951" s="1"/>
      <c r="AL951" s="1"/>
      <c r="AM951" s="1"/>
      <c r="AN951" s="1"/>
      <c r="AO951" s="1"/>
      <c r="AQ951" s="1"/>
      <c r="AR951" s="1"/>
      <c r="AS951" s="1"/>
      <c r="AZ951" s="1"/>
      <c r="BA951" s="1"/>
      <c r="BB951" s="1"/>
      <c r="BF951" s="1"/>
      <c r="BG951" s="1"/>
      <c r="BH951" s="1"/>
    </row>
    <row r="952" spans="36:60">
      <c r="AJ952" s="1"/>
      <c r="AK952" s="1"/>
      <c r="AL952" s="1"/>
      <c r="AM952" s="1"/>
      <c r="AN952" s="1"/>
      <c r="AO952" s="1"/>
      <c r="AQ952" s="1"/>
      <c r="AR952" s="1"/>
      <c r="AS952" s="1"/>
      <c r="AZ952" s="1"/>
      <c r="BA952" s="1"/>
      <c r="BB952" s="1"/>
      <c r="BF952" s="1"/>
      <c r="BG952" s="1"/>
      <c r="BH952" s="1"/>
    </row>
    <row r="953" spans="36:60">
      <c r="AJ953" s="1"/>
      <c r="AK953" s="1"/>
      <c r="AL953" s="1"/>
      <c r="AM953" s="1"/>
      <c r="AN953" s="1"/>
      <c r="AO953" s="1"/>
      <c r="AQ953" s="1"/>
      <c r="AR953" s="1"/>
      <c r="AS953" s="1"/>
      <c r="AZ953" s="1"/>
      <c r="BA953" s="1"/>
      <c r="BB953" s="1"/>
      <c r="BF953" s="1"/>
      <c r="BG953" s="1"/>
      <c r="BH953" s="1"/>
    </row>
    <row r="954" spans="36:60">
      <c r="AJ954" s="1"/>
      <c r="AK954" s="1"/>
      <c r="AL954" s="1"/>
      <c r="AM954" s="1"/>
      <c r="AN954" s="1"/>
      <c r="AO954" s="1"/>
      <c r="AQ954" s="1"/>
      <c r="AR954" s="1"/>
      <c r="AS954" s="1"/>
      <c r="AZ954" s="1"/>
      <c r="BA954" s="1"/>
      <c r="BB954" s="1"/>
      <c r="BF954" s="1"/>
      <c r="BG954" s="1"/>
      <c r="BH954" s="1"/>
    </row>
    <row r="955" spans="36:60">
      <c r="AJ955" s="1"/>
      <c r="AK955" s="1"/>
      <c r="AL955" s="1"/>
      <c r="AM955" s="1"/>
      <c r="AN955" s="1"/>
      <c r="AO955" s="1"/>
      <c r="AQ955" s="1"/>
      <c r="AR955" s="1"/>
      <c r="AS955" s="1"/>
      <c r="AZ955" s="1"/>
      <c r="BA955" s="1"/>
      <c r="BB955" s="1"/>
      <c r="BF955" s="1"/>
      <c r="BG955" s="1"/>
      <c r="BH955" s="1"/>
    </row>
    <row r="956" spans="36:60">
      <c r="AJ956" s="1"/>
      <c r="AK956" s="1"/>
      <c r="AL956" s="1"/>
      <c r="AM956" s="1"/>
      <c r="AN956" s="1"/>
      <c r="AO956" s="1"/>
      <c r="AQ956" s="1"/>
      <c r="AR956" s="1"/>
      <c r="AS956" s="1"/>
      <c r="AZ956" s="1"/>
      <c r="BA956" s="1"/>
      <c r="BB956" s="1"/>
      <c r="BF956" s="1"/>
      <c r="BG956" s="1"/>
      <c r="BH956" s="1"/>
    </row>
    <row r="957" spans="36:60">
      <c r="AJ957" s="1"/>
      <c r="AK957" s="1"/>
      <c r="AL957" s="1"/>
      <c r="AM957" s="1"/>
      <c r="AN957" s="1"/>
      <c r="AO957" s="1"/>
      <c r="AQ957" s="1"/>
      <c r="AR957" s="1"/>
      <c r="AS957" s="1"/>
      <c r="AZ957" s="1"/>
      <c r="BA957" s="1"/>
      <c r="BB957" s="1"/>
      <c r="BF957" s="1"/>
      <c r="BG957" s="1"/>
      <c r="BH957" s="1"/>
    </row>
    <row r="958" spans="36:60">
      <c r="AJ958" s="1"/>
      <c r="AK958" s="1"/>
      <c r="AL958" s="1"/>
      <c r="AM958" s="1"/>
      <c r="AN958" s="1"/>
      <c r="AO958" s="1"/>
      <c r="AQ958" s="1"/>
      <c r="AR958" s="1"/>
      <c r="AS958" s="1"/>
      <c r="AZ958" s="1"/>
      <c r="BA958" s="1"/>
      <c r="BB958" s="1"/>
      <c r="BF958" s="1"/>
      <c r="BG958" s="1"/>
      <c r="BH958" s="1"/>
    </row>
    <row r="959" spans="36:60">
      <c r="AJ959" s="1"/>
      <c r="AK959" s="1"/>
      <c r="AL959" s="1"/>
      <c r="AM959" s="1"/>
      <c r="AN959" s="1"/>
      <c r="AO959" s="1"/>
      <c r="AQ959" s="1"/>
      <c r="AR959" s="1"/>
      <c r="AS959" s="1"/>
      <c r="AZ959" s="1"/>
      <c r="BA959" s="1"/>
      <c r="BB959" s="1"/>
      <c r="BF959" s="1"/>
      <c r="BG959" s="1"/>
      <c r="BH959" s="1"/>
    </row>
    <row r="960" spans="36:60">
      <c r="AJ960" s="1"/>
      <c r="AK960" s="1"/>
      <c r="AL960" s="1"/>
      <c r="AM960" s="1"/>
      <c r="AN960" s="1"/>
      <c r="AO960" s="1"/>
      <c r="AQ960" s="1"/>
      <c r="AR960" s="1"/>
      <c r="AS960" s="1"/>
      <c r="AZ960" s="1"/>
      <c r="BA960" s="1"/>
      <c r="BB960" s="1"/>
      <c r="BF960" s="1"/>
      <c r="BG960" s="1"/>
      <c r="BH960" s="1"/>
    </row>
    <row r="961" spans="36:60">
      <c r="AJ961" s="1"/>
      <c r="AK961" s="1"/>
      <c r="AL961" s="1"/>
      <c r="AM961" s="1"/>
      <c r="AN961" s="1"/>
      <c r="AO961" s="1"/>
      <c r="AQ961" s="1"/>
      <c r="AR961" s="1"/>
      <c r="AS961" s="1"/>
      <c r="AZ961" s="1"/>
      <c r="BA961" s="1"/>
      <c r="BB961" s="1"/>
      <c r="BF961" s="1"/>
      <c r="BG961" s="1"/>
      <c r="BH961" s="1"/>
    </row>
    <row r="962" spans="36:60">
      <c r="AJ962" s="1"/>
      <c r="AK962" s="1"/>
      <c r="AL962" s="1"/>
      <c r="AM962" s="1"/>
      <c r="AN962" s="1"/>
      <c r="AO962" s="1"/>
      <c r="AQ962" s="1"/>
      <c r="AR962" s="1"/>
      <c r="AS962" s="1"/>
      <c r="AZ962" s="1"/>
      <c r="BA962" s="1"/>
      <c r="BB962" s="1"/>
      <c r="BF962" s="1"/>
      <c r="BG962" s="1"/>
      <c r="BH962" s="1"/>
    </row>
    <row r="963" spans="36:60">
      <c r="AJ963" s="1"/>
      <c r="AK963" s="1"/>
      <c r="AL963" s="1"/>
      <c r="AM963" s="1"/>
      <c r="AN963" s="1"/>
      <c r="AO963" s="1"/>
      <c r="AQ963" s="1"/>
      <c r="AR963" s="1"/>
      <c r="AS963" s="1"/>
      <c r="AZ963" s="1"/>
      <c r="BA963" s="1"/>
      <c r="BB963" s="1"/>
      <c r="BF963" s="1"/>
      <c r="BG963" s="1"/>
      <c r="BH963" s="1"/>
    </row>
    <row r="964" spans="36:60">
      <c r="AJ964" s="1"/>
      <c r="AK964" s="1"/>
      <c r="AL964" s="1"/>
      <c r="AM964" s="1"/>
      <c r="AN964" s="1"/>
      <c r="AO964" s="1"/>
      <c r="AQ964" s="1"/>
      <c r="AR964" s="1"/>
      <c r="AS964" s="1"/>
      <c r="AZ964" s="1"/>
      <c r="BA964" s="1"/>
      <c r="BB964" s="1"/>
      <c r="BF964" s="1"/>
      <c r="BG964" s="1"/>
      <c r="BH964" s="1"/>
    </row>
    <row r="965" spans="36:60">
      <c r="AJ965" s="1"/>
      <c r="AK965" s="1"/>
      <c r="AL965" s="1"/>
      <c r="AM965" s="1"/>
      <c r="AN965" s="1"/>
      <c r="AO965" s="1"/>
      <c r="AQ965" s="1"/>
      <c r="AR965" s="1"/>
      <c r="AS965" s="1"/>
      <c r="AZ965" s="1"/>
      <c r="BA965" s="1"/>
      <c r="BB965" s="1"/>
      <c r="BF965" s="1"/>
      <c r="BG965" s="1"/>
      <c r="BH965" s="1"/>
    </row>
    <row r="966" spans="36:60">
      <c r="AJ966" s="1"/>
      <c r="AK966" s="1"/>
      <c r="AL966" s="1"/>
      <c r="AM966" s="1"/>
      <c r="AN966" s="1"/>
      <c r="AO966" s="1"/>
      <c r="AQ966" s="1"/>
      <c r="AR966" s="1"/>
      <c r="AS966" s="1"/>
      <c r="AZ966" s="1"/>
      <c r="BA966" s="1"/>
      <c r="BB966" s="1"/>
      <c r="BF966" s="1"/>
      <c r="BG966" s="1"/>
      <c r="BH966" s="1"/>
    </row>
    <row r="967" spans="36:60">
      <c r="AJ967" s="1"/>
      <c r="AK967" s="1"/>
      <c r="AL967" s="1"/>
      <c r="AM967" s="1"/>
      <c r="AN967" s="1"/>
      <c r="AO967" s="1"/>
      <c r="AQ967" s="1"/>
      <c r="AR967" s="1"/>
      <c r="AS967" s="1"/>
      <c r="AZ967" s="1"/>
      <c r="BA967" s="1"/>
      <c r="BB967" s="1"/>
      <c r="BF967" s="1"/>
      <c r="BG967" s="1"/>
      <c r="BH967" s="1"/>
    </row>
    <row r="968" spans="36:60">
      <c r="AJ968" s="1"/>
      <c r="AK968" s="1"/>
      <c r="AL968" s="1"/>
      <c r="AM968" s="1"/>
      <c r="AN968" s="1"/>
      <c r="AO968" s="1"/>
      <c r="AQ968" s="1"/>
      <c r="AR968" s="1"/>
      <c r="AS968" s="1"/>
      <c r="AZ968" s="1"/>
      <c r="BA968" s="1"/>
      <c r="BB968" s="1"/>
      <c r="BF968" s="1"/>
      <c r="BG968" s="1"/>
      <c r="BH968" s="1"/>
    </row>
    <row r="969" spans="36:60">
      <c r="AJ969" s="1"/>
      <c r="AK969" s="1"/>
      <c r="AL969" s="1"/>
      <c r="AM969" s="1"/>
      <c r="AN969" s="1"/>
      <c r="AO969" s="1"/>
      <c r="AQ969" s="1"/>
      <c r="AR969" s="1"/>
      <c r="AS969" s="1"/>
      <c r="AZ969" s="1"/>
      <c r="BA969" s="1"/>
      <c r="BB969" s="1"/>
      <c r="BF969" s="1"/>
      <c r="BG969" s="1"/>
      <c r="BH969" s="1"/>
    </row>
    <row r="970" spans="36:60">
      <c r="AJ970" s="1"/>
      <c r="AK970" s="1"/>
      <c r="AL970" s="1"/>
      <c r="AM970" s="1"/>
      <c r="AN970" s="1"/>
      <c r="AO970" s="1"/>
      <c r="AQ970" s="1"/>
      <c r="AR970" s="1"/>
      <c r="AS970" s="1"/>
      <c r="AZ970" s="1"/>
      <c r="BA970" s="1"/>
      <c r="BB970" s="1"/>
      <c r="BF970" s="1"/>
      <c r="BG970" s="1"/>
      <c r="BH970" s="1"/>
    </row>
    <row r="971" spans="36:60">
      <c r="AJ971" s="1"/>
      <c r="AK971" s="1"/>
      <c r="AL971" s="1"/>
      <c r="AM971" s="1"/>
      <c r="AN971" s="1"/>
      <c r="AO971" s="1"/>
      <c r="AQ971" s="1"/>
      <c r="AR971" s="1"/>
      <c r="AS971" s="1"/>
      <c r="AZ971" s="1"/>
      <c r="BA971" s="1"/>
      <c r="BB971" s="1"/>
      <c r="BF971" s="1"/>
      <c r="BG971" s="1"/>
      <c r="BH971" s="1"/>
    </row>
    <row r="972" spans="36:60">
      <c r="AJ972" s="1"/>
      <c r="AK972" s="1"/>
      <c r="AL972" s="1"/>
      <c r="AM972" s="1"/>
      <c r="AN972" s="1"/>
      <c r="AO972" s="1"/>
      <c r="AQ972" s="1"/>
      <c r="AR972" s="1"/>
      <c r="AS972" s="1"/>
      <c r="AZ972" s="1"/>
      <c r="BA972" s="1"/>
      <c r="BB972" s="1"/>
      <c r="BF972" s="1"/>
      <c r="BG972" s="1"/>
      <c r="BH972" s="1"/>
    </row>
    <row r="973" spans="36:60">
      <c r="AJ973" s="1"/>
      <c r="AK973" s="1"/>
      <c r="AL973" s="1"/>
      <c r="AM973" s="1"/>
      <c r="AN973" s="1"/>
      <c r="AO973" s="1"/>
      <c r="AQ973" s="1"/>
      <c r="AR973" s="1"/>
      <c r="AS973" s="1"/>
      <c r="AZ973" s="1"/>
      <c r="BA973" s="1"/>
      <c r="BB973" s="1"/>
      <c r="BF973" s="1"/>
      <c r="BG973" s="1"/>
      <c r="BH973" s="1"/>
    </row>
    <row r="974" spans="36:60">
      <c r="AJ974" s="1"/>
      <c r="AK974" s="1"/>
      <c r="AL974" s="1"/>
      <c r="AM974" s="1"/>
      <c r="AN974" s="1"/>
      <c r="AO974" s="1"/>
      <c r="AQ974" s="1"/>
      <c r="AR974" s="1"/>
      <c r="AS974" s="1"/>
      <c r="AZ974" s="1"/>
      <c r="BA974" s="1"/>
      <c r="BB974" s="1"/>
      <c r="BF974" s="1"/>
      <c r="BG974" s="1"/>
      <c r="BH974" s="1"/>
    </row>
    <row r="975" spans="36:60">
      <c r="AJ975" s="1"/>
      <c r="AK975" s="1"/>
      <c r="AL975" s="1"/>
      <c r="AM975" s="1"/>
      <c r="AN975" s="1"/>
      <c r="AO975" s="1"/>
      <c r="AQ975" s="1"/>
      <c r="AR975" s="1"/>
      <c r="AS975" s="1"/>
      <c r="AZ975" s="1"/>
      <c r="BA975" s="1"/>
      <c r="BB975" s="1"/>
      <c r="BF975" s="1"/>
      <c r="BG975" s="1"/>
      <c r="BH975" s="1"/>
    </row>
    <row r="976" spans="36:60">
      <c r="AJ976" s="1"/>
      <c r="AK976" s="1"/>
      <c r="AL976" s="1"/>
      <c r="AM976" s="1"/>
      <c r="AN976" s="1"/>
      <c r="AO976" s="1"/>
      <c r="AQ976" s="1"/>
      <c r="AR976" s="1"/>
      <c r="AS976" s="1"/>
      <c r="AZ976" s="1"/>
      <c r="BA976" s="1"/>
      <c r="BB976" s="1"/>
      <c r="BF976" s="1"/>
      <c r="BG976" s="1"/>
      <c r="BH976" s="1"/>
    </row>
    <row r="977" spans="36:60">
      <c r="AJ977" s="1"/>
      <c r="AK977" s="1"/>
      <c r="AL977" s="1"/>
      <c r="AM977" s="1"/>
      <c r="AN977" s="1"/>
      <c r="AO977" s="1"/>
      <c r="AQ977" s="1"/>
      <c r="AR977" s="1"/>
      <c r="AS977" s="1"/>
      <c r="AZ977" s="1"/>
      <c r="BA977" s="1"/>
      <c r="BB977" s="1"/>
      <c r="BF977" s="1"/>
      <c r="BG977" s="1"/>
      <c r="BH977" s="1"/>
    </row>
    <row r="978" spans="36:60">
      <c r="AJ978" s="1"/>
      <c r="AK978" s="1"/>
      <c r="AL978" s="1"/>
      <c r="AM978" s="1"/>
      <c r="AN978" s="1"/>
      <c r="AO978" s="1"/>
      <c r="AQ978" s="1"/>
      <c r="AR978" s="1"/>
      <c r="AS978" s="1"/>
      <c r="AZ978" s="1"/>
      <c r="BA978" s="1"/>
      <c r="BB978" s="1"/>
      <c r="BF978" s="1"/>
      <c r="BG978" s="1"/>
      <c r="BH978" s="1"/>
    </row>
    <row r="979" spans="36:60">
      <c r="AJ979" s="1"/>
      <c r="AK979" s="1"/>
      <c r="AL979" s="1"/>
      <c r="AM979" s="1"/>
      <c r="AN979" s="1"/>
      <c r="AO979" s="1"/>
      <c r="AQ979" s="1"/>
      <c r="AR979" s="1"/>
      <c r="AS979" s="1"/>
      <c r="AZ979" s="1"/>
      <c r="BA979" s="1"/>
      <c r="BB979" s="1"/>
      <c r="BF979" s="1"/>
      <c r="BG979" s="1"/>
      <c r="BH979" s="1"/>
    </row>
    <row r="980" spans="36:60">
      <c r="AJ980" s="1"/>
      <c r="AK980" s="1"/>
      <c r="AL980" s="1"/>
      <c r="AM980" s="1"/>
      <c r="AN980" s="1"/>
      <c r="AO980" s="1"/>
      <c r="AQ980" s="1"/>
      <c r="AR980" s="1"/>
      <c r="AS980" s="1"/>
      <c r="AZ980" s="1"/>
      <c r="BA980" s="1"/>
      <c r="BB980" s="1"/>
      <c r="BF980" s="1"/>
      <c r="BG980" s="1"/>
      <c r="BH980" s="1"/>
    </row>
    <row r="981" spans="36:60">
      <c r="AJ981" s="1"/>
      <c r="AK981" s="1"/>
      <c r="AL981" s="1"/>
      <c r="AM981" s="1"/>
      <c r="AN981" s="1"/>
      <c r="AO981" s="1"/>
      <c r="AQ981" s="1"/>
      <c r="AR981" s="1"/>
      <c r="AS981" s="1"/>
      <c r="AZ981" s="1"/>
      <c r="BA981" s="1"/>
      <c r="BB981" s="1"/>
      <c r="BF981" s="1"/>
      <c r="BG981" s="1"/>
      <c r="BH981" s="1"/>
    </row>
    <row r="982" spans="36:60">
      <c r="AJ982" s="1"/>
      <c r="AK982" s="1"/>
      <c r="AL982" s="1"/>
      <c r="AM982" s="1"/>
      <c r="AN982" s="1"/>
      <c r="AO982" s="1"/>
      <c r="AQ982" s="1"/>
      <c r="AR982" s="1"/>
      <c r="AS982" s="1"/>
      <c r="AZ982" s="1"/>
      <c r="BA982" s="1"/>
      <c r="BB982" s="1"/>
      <c r="BF982" s="1"/>
      <c r="BG982" s="1"/>
      <c r="BH982" s="1"/>
    </row>
    <row r="983" spans="36:60">
      <c r="AJ983" s="1"/>
      <c r="AK983" s="1"/>
      <c r="AL983" s="1"/>
      <c r="AM983" s="1"/>
      <c r="AN983" s="1"/>
      <c r="AO983" s="1"/>
      <c r="AQ983" s="1"/>
      <c r="AR983" s="1"/>
      <c r="AS983" s="1"/>
      <c r="AZ983" s="1"/>
      <c r="BA983" s="1"/>
      <c r="BB983" s="1"/>
      <c r="BF983" s="1"/>
      <c r="BG983" s="1"/>
      <c r="BH983" s="1"/>
    </row>
    <row r="984" spans="36:60">
      <c r="AJ984" s="1"/>
      <c r="AK984" s="1"/>
      <c r="AL984" s="1"/>
      <c r="AM984" s="1"/>
      <c r="AN984" s="1"/>
      <c r="AO984" s="1"/>
      <c r="AQ984" s="1"/>
      <c r="AR984" s="1"/>
      <c r="AS984" s="1"/>
      <c r="AZ984" s="1"/>
      <c r="BA984" s="1"/>
      <c r="BB984" s="1"/>
      <c r="BF984" s="1"/>
      <c r="BG984" s="1"/>
      <c r="BH984" s="1"/>
    </row>
    <row r="985" spans="36:60">
      <c r="AJ985" s="1"/>
      <c r="AK985" s="1"/>
      <c r="AL985" s="1"/>
      <c r="AM985" s="1"/>
      <c r="AN985" s="1"/>
      <c r="AO985" s="1"/>
      <c r="AQ985" s="1"/>
      <c r="AR985" s="1"/>
      <c r="AS985" s="1"/>
      <c r="AZ985" s="1"/>
      <c r="BA985" s="1"/>
      <c r="BB985" s="1"/>
      <c r="BF985" s="1"/>
      <c r="BG985" s="1"/>
      <c r="BH985" s="1"/>
    </row>
    <row r="986" spans="36:60">
      <c r="AJ986" s="1"/>
      <c r="AK986" s="1"/>
      <c r="AL986" s="1"/>
      <c r="AM986" s="1"/>
      <c r="AN986" s="1"/>
      <c r="AO986" s="1"/>
      <c r="AQ986" s="1"/>
      <c r="AR986" s="1"/>
      <c r="AS986" s="1"/>
      <c r="AZ986" s="1"/>
      <c r="BA986" s="1"/>
      <c r="BB986" s="1"/>
      <c r="BF986" s="1"/>
      <c r="BG986" s="1"/>
      <c r="BH986" s="1"/>
    </row>
    <row r="987" spans="36:60">
      <c r="AJ987" s="1"/>
      <c r="AK987" s="1"/>
      <c r="AL987" s="1"/>
      <c r="AM987" s="1"/>
      <c r="AN987" s="1"/>
      <c r="AO987" s="1"/>
      <c r="AQ987" s="1"/>
      <c r="AR987" s="1"/>
      <c r="AS987" s="1"/>
      <c r="AZ987" s="1"/>
      <c r="BA987" s="1"/>
      <c r="BB987" s="1"/>
      <c r="BF987" s="1"/>
      <c r="BG987" s="1"/>
      <c r="BH987" s="1"/>
    </row>
    <row r="988" spans="36:60">
      <c r="AJ988" s="1"/>
      <c r="AK988" s="1"/>
      <c r="AL988" s="1"/>
      <c r="AM988" s="1"/>
      <c r="AN988" s="1"/>
      <c r="AO988" s="1"/>
      <c r="AQ988" s="1"/>
      <c r="AR988" s="1"/>
      <c r="AS988" s="1"/>
      <c r="AZ988" s="1"/>
      <c r="BA988" s="1"/>
      <c r="BB988" s="1"/>
      <c r="BF988" s="1"/>
      <c r="BG988" s="1"/>
      <c r="BH988" s="1"/>
    </row>
    <row r="989" spans="36:60">
      <c r="AJ989" s="1"/>
      <c r="AK989" s="1"/>
      <c r="AL989" s="1"/>
      <c r="AM989" s="1"/>
      <c r="AN989" s="1"/>
      <c r="AO989" s="1"/>
      <c r="AQ989" s="1"/>
      <c r="AR989" s="1"/>
      <c r="AS989" s="1"/>
      <c r="AZ989" s="1"/>
      <c r="BA989" s="1"/>
      <c r="BB989" s="1"/>
      <c r="BF989" s="1"/>
      <c r="BG989" s="1"/>
      <c r="BH989" s="1"/>
    </row>
    <row r="990" spans="36:60">
      <c r="AJ990" s="1"/>
      <c r="AK990" s="1"/>
      <c r="AL990" s="1"/>
      <c r="AM990" s="1"/>
      <c r="AN990" s="1"/>
      <c r="AO990" s="1"/>
      <c r="AQ990" s="1"/>
      <c r="AR990" s="1"/>
      <c r="AS990" s="1"/>
      <c r="AZ990" s="1"/>
      <c r="BA990" s="1"/>
      <c r="BB990" s="1"/>
      <c r="BF990" s="1"/>
      <c r="BG990" s="1"/>
      <c r="BH990" s="1"/>
    </row>
    <row r="991" spans="36:60">
      <c r="AJ991" s="1"/>
      <c r="AK991" s="1"/>
      <c r="AL991" s="1"/>
      <c r="AM991" s="1"/>
      <c r="AN991" s="1"/>
      <c r="AO991" s="1"/>
      <c r="AQ991" s="1"/>
      <c r="AR991" s="1"/>
      <c r="AS991" s="1"/>
      <c r="AZ991" s="1"/>
      <c r="BA991" s="1"/>
      <c r="BB991" s="1"/>
      <c r="BF991" s="1"/>
      <c r="BG991" s="1"/>
      <c r="BH991" s="1"/>
    </row>
    <row r="992" spans="36:60">
      <c r="AJ992" s="1"/>
      <c r="AK992" s="1"/>
      <c r="AL992" s="1"/>
      <c r="AM992" s="1"/>
      <c r="AN992" s="1"/>
      <c r="AO992" s="1"/>
      <c r="AQ992" s="1"/>
      <c r="AR992" s="1"/>
      <c r="AS992" s="1"/>
      <c r="AZ992" s="1"/>
      <c r="BA992" s="1"/>
      <c r="BB992" s="1"/>
      <c r="BF992" s="1"/>
      <c r="BG992" s="1"/>
      <c r="BH992" s="1"/>
    </row>
    <row r="993" spans="36:60">
      <c r="AJ993" s="1"/>
      <c r="AK993" s="1"/>
      <c r="AL993" s="1"/>
      <c r="AM993" s="1"/>
      <c r="AN993" s="1"/>
      <c r="AO993" s="1"/>
      <c r="AQ993" s="1"/>
      <c r="AR993" s="1"/>
      <c r="AS993" s="1"/>
      <c r="AZ993" s="1"/>
      <c r="BA993" s="1"/>
      <c r="BB993" s="1"/>
      <c r="BF993" s="1"/>
      <c r="BG993" s="1"/>
      <c r="BH993" s="1"/>
    </row>
    <row r="994" spans="36:60">
      <c r="AJ994" s="1"/>
      <c r="AK994" s="1"/>
      <c r="AL994" s="1"/>
      <c r="AM994" s="1"/>
      <c r="AN994" s="1"/>
      <c r="AO994" s="1"/>
      <c r="AQ994" s="1"/>
      <c r="AR994" s="1"/>
      <c r="AS994" s="1"/>
      <c r="AZ994" s="1"/>
      <c r="BA994" s="1"/>
      <c r="BB994" s="1"/>
      <c r="BF994" s="1"/>
      <c r="BG994" s="1"/>
      <c r="BH994" s="1"/>
    </row>
    <row r="995" spans="36:60">
      <c r="AJ995" s="1"/>
      <c r="AK995" s="1"/>
      <c r="AL995" s="1"/>
      <c r="AM995" s="1"/>
      <c r="AN995" s="1"/>
      <c r="AO995" s="1"/>
      <c r="AQ995" s="1"/>
      <c r="AR995" s="1"/>
      <c r="AS995" s="1"/>
      <c r="AZ995" s="1"/>
      <c r="BA995" s="1"/>
      <c r="BB995" s="1"/>
      <c r="BF995" s="1"/>
      <c r="BG995" s="1"/>
      <c r="BH995" s="1"/>
    </row>
    <row r="996" spans="36:60">
      <c r="AJ996" s="1"/>
      <c r="AK996" s="1"/>
      <c r="AL996" s="1"/>
      <c r="AM996" s="1"/>
      <c r="AN996" s="1"/>
      <c r="AO996" s="1"/>
      <c r="AQ996" s="1"/>
      <c r="AR996" s="1"/>
      <c r="AS996" s="1"/>
      <c r="AZ996" s="1"/>
      <c r="BA996" s="1"/>
      <c r="BB996" s="1"/>
      <c r="BF996" s="1"/>
      <c r="BG996" s="1"/>
      <c r="BH996" s="1"/>
    </row>
    <row r="997" spans="36:60">
      <c r="AJ997" s="1"/>
      <c r="AK997" s="1"/>
      <c r="AL997" s="1"/>
      <c r="AM997" s="1"/>
      <c r="AN997" s="1"/>
      <c r="AO997" s="1"/>
      <c r="AQ997" s="1"/>
      <c r="AR997" s="1"/>
      <c r="AS997" s="1"/>
      <c r="AZ997" s="1"/>
      <c r="BA997" s="1"/>
      <c r="BB997" s="1"/>
      <c r="BF997" s="1"/>
      <c r="BG997" s="1"/>
      <c r="BH997" s="1"/>
    </row>
    <row r="998" spans="36:60">
      <c r="AJ998" s="1"/>
      <c r="AK998" s="1"/>
      <c r="AL998" s="1"/>
      <c r="AM998" s="1"/>
      <c r="AN998" s="1"/>
      <c r="AO998" s="1"/>
      <c r="AQ998" s="1"/>
      <c r="AR998" s="1"/>
      <c r="AS998" s="1"/>
      <c r="AZ998" s="1"/>
      <c r="BA998" s="1"/>
      <c r="BB998" s="1"/>
      <c r="BF998" s="1"/>
      <c r="BG998" s="1"/>
      <c r="BH998" s="1"/>
    </row>
    <row r="999" spans="36:60">
      <c r="AJ999" s="1"/>
      <c r="AK999" s="1"/>
      <c r="AL999" s="1"/>
      <c r="AM999" s="1"/>
      <c r="AN999" s="1"/>
      <c r="AO999" s="1"/>
      <c r="AQ999" s="1"/>
      <c r="AR999" s="1"/>
      <c r="AS999" s="1"/>
      <c r="AZ999" s="1"/>
      <c r="BA999" s="1"/>
      <c r="BB999" s="1"/>
      <c r="BF999" s="1"/>
      <c r="BG999" s="1"/>
      <c r="BH999" s="1"/>
    </row>
    <row r="1000" spans="36:60">
      <c r="AJ1000" s="1"/>
      <c r="AK1000" s="1"/>
      <c r="AL1000" s="1"/>
      <c r="AM1000" s="1"/>
      <c r="AN1000" s="1"/>
      <c r="AO1000" s="1"/>
      <c r="AQ1000" s="1"/>
      <c r="AR1000" s="1"/>
      <c r="AS1000" s="1"/>
      <c r="AZ1000" s="1"/>
      <c r="BA1000" s="1"/>
      <c r="BB1000" s="1"/>
      <c r="BF1000" s="1"/>
      <c r="BG1000" s="1"/>
      <c r="BH1000" s="1"/>
    </row>
    <row r="1001" spans="36:60">
      <c r="AJ1001" s="1"/>
      <c r="AK1001" s="1"/>
      <c r="AL1001" s="1"/>
      <c r="AM1001" s="1"/>
      <c r="AN1001" s="1"/>
      <c r="AO1001" s="1"/>
      <c r="AQ1001" s="1"/>
      <c r="AR1001" s="1"/>
      <c r="AS1001" s="1"/>
      <c r="AZ1001" s="1"/>
      <c r="BA1001" s="1"/>
      <c r="BB1001" s="1"/>
      <c r="BF1001" s="1"/>
      <c r="BG1001" s="1"/>
      <c r="BH1001" s="1"/>
    </row>
    <row r="1002" spans="36:60">
      <c r="AJ1002" s="1"/>
      <c r="AK1002" s="1"/>
      <c r="AL1002" s="1"/>
      <c r="AM1002" s="1"/>
      <c r="AN1002" s="1"/>
      <c r="AO1002" s="1"/>
      <c r="AQ1002" s="1"/>
      <c r="AR1002" s="1"/>
      <c r="AS1002" s="1"/>
      <c r="AZ1002" s="1"/>
      <c r="BA1002" s="1"/>
      <c r="BB1002" s="1"/>
      <c r="BF1002" s="1"/>
      <c r="BG1002" s="1"/>
      <c r="BH1002" s="1"/>
    </row>
    <row r="1003" spans="36:60">
      <c r="AJ1003" s="1"/>
      <c r="AK1003" s="1"/>
      <c r="AL1003" s="1"/>
      <c r="AM1003" s="1"/>
      <c r="AN1003" s="1"/>
      <c r="AO1003" s="1"/>
      <c r="AQ1003" s="1"/>
      <c r="AR1003" s="1"/>
      <c r="AS1003" s="1"/>
      <c r="AZ1003" s="1"/>
      <c r="BA1003" s="1"/>
      <c r="BB1003" s="1"/>
      <c r="BF1003" s="1"/>
      <c r="BG1003" s="1"/>
      <c r="BH1003" s="1"/>
    </row>
    <row r="1004" spans="36:60">
      <c r="AJ1004" s="1"/>
      <c r="AK1004" s="1"/>
      <c r="AL1004" s="1"/>
      <c r="AM1004" s="1"/>
      <c r="AN1004" s="1"/>
      <c r="AO1004" s="1"/>
      <c r="AQ1004" s="1"/>
      <c r="AR1004" s="1"/>
      <c r="AS1004" s="1"/>
      <c r="AZ1004" s="1"/>
      <c r="BA1004" s="1"/>
      <c r="BB1004" s="1"/>
      <c r="BF1004" s="1"/>
      <c r="BG1004" s="1"/>
      <c r="BH1004" s="1"/>
    </row>
    <row r="1005" spans="36:60">
      <c r="AJ1005" s="1"/>
      <c r="AK1005" s="1"/>
      <c r="AL1005" s="1"/>
      <c r="AM1005" s="1"/>
      <c r="AN1005" s="1"/>
      <c r="AO1005" s="1"/>
      <c r="AQ1005" s="1"/>
      <c r="AR1005" s="1"/>
      <c r="AS1005" s="1"/>
      <c r="AZ1005" s="1"/>
      <c r="BA1005" s="1"/>
      <c r="BB1005" s="1"/>
      <c r="BF1005" s="1"/>
      <c r="BG1005" s="1"/>
      <c r="BH1005" s="1"/>
    </row>
    <row r="1006" spans="36:60">
      <c r="AJ1006" s="1"/>
      <c r="AK1006" s="1"/>
      <c r="AL1006" s="1"/>
      <c r="AM1006" s="1"/>
      <c r="AN1006" s="1"/>
      <c r="AO1006" s="1"/>
      <c r="AQ1006" s="1"/>
      <c r="AR1006" s="1"/>
      <c r="AS1006" s="1"/>
      <c r="AZ1006" s="1"/>
      <c r="BA1006" s="1"/>
      <c r="BB1006" s="1"/>
      <c r="BF1006" s="1"/>
      <c r="BG1006" s="1"/>
      <c r="BH1006" s="1"/>
    </row>
    <row r="1007" spans="36:60">
      <c r="AJ1007" s="1"/>
      <c r="AK1007" s="1"/>
      <c r="AL1007" s="1"/>
      <c r="AM1007" s="1"/>
      <c r="AN1007" s="1"/>
      <c r="AO1007" s="1"/>
      <c r="AQ1007" s="1"/>
      <c r="AR1007" s="1"/>
      <c r="AS1007" s="1"/>
      <c r="AZ1007" s="1"/>
      <c r="BA1007" s="1"/>
      <c r="BB1007" s="1"/>
      <c r="BF1007" s="1"/>
      <c r="BG1007" s="1"/>
      <c r="BH1007" s="1"/>
    </row>
    <row r="1008" spans="36:60">
      <c r="AJ1008" s="1"/>
      <c r="AK1008" s="1"/>
      <c r="AL1008" s="1"/>
      <c r="AM1008" s="1"/>
      <c r="AN1008" s="1"/>
      <c r="AO1008" s="1"/>
      <c r="AQ1008" s="1"/>
      <c r="AR1008" s="1"/>
      <c r="AS1008" s="1"/>
      <c r="AZ1008" s="1"/>
      <c r="BA1008" s="1"/>
      <c r="BB1008" s="1"/>
      <c r="BF1008" s="1"/>
      <c r="BG1008" s="1"/>
      <c r="BH1008" s="1"/>
    </row>
    <row r="1009" spans="36:60">
      <c r="AJ1009" s="1"/>
      <c r="AK1009" s="1"/>
      <c r="AL1009" s="1"/>
      <c r="AM1009" s="1"/>
      <c r="AN1009" s="1"/>
      <c r="AO1009" s="1"/>
      <c r="AQ1009" s="1"/>
      <c r="AR1009" s="1"/>
      <c r="AS1009" s="1"/>
      <c r="AZ1009" s="1"/>
      <c r="BA1009" s="1"/>
      <c r="BB1009" s="1"/>
      <c r="BF1009" s="1"/>
      <c r="BG1009" s="1"/>
      <c r="BH1009" s="1"/>
    </row>
    <row r="1010" spans="36:60">
      <c r="AJ1010" s="1"/>
      <c r="AK1010" s="1"/>
      <c r="AL1010" s="1"/>
      <c r="AM1010" s="1"/>
      <c r="AN1010" s="1"/>
      <c r="AO1010" s="1"/>
      <c r="AQ1010" s="1"/>
      <c r="AR1010" s="1"/>
      <c r="AS1010" s="1"/>
      <c r="AZ1010" s="1"/>
      <c r="BA1010" s="1"/>
      <c r="BB1010" s="1"/>
      <c r="BF1010" s="1"/>
      <c r="BG1010" s="1"/>
      <c r="BH1010" s="1"/>
    </row>
    <row r="1011" spans="36:60">
      <c r="AJ1011" s="1"/>
      <c r="AK1011" s="1"/>
      <c r="AL1011" s="1"/>
      <c r="AM1011" s="1"/>
      <c r="AN1011" s="1"/>
      <c r="AO1011" s="1"/>
      <c r="AQ1011" s="1"/>
      <c r="AR1011" s="1"/>
      <c r="AS1011" s="1"/>
      <c r="AZ1011" s="1"/>
      <c r="BA1011" s="1"/>
      <c r="BB1011" s="1"/>
      <c r="BF1011" s="1"/>
      <c r="BG1011" s="1"/>
      <c r="BH1011" s="1"/>
    </row>
    <row r="1012" spans="36:60">
      <c r="AJ1012" s="1"/>
      <c r="AK1012" s="1"/>
      <c r="AL1012" s="1"/>
      <c r="AM1012" s="1"/>
      <c r="AN1012" s="1"/>
      <c r="AO1012" s="1"/>
      <c r="AQ1012" s="1"/>
      <c r="AR1012" s="1"/>
      <c r="AS1012" s="1"/>
      <c r="AZ1012" s="1"/>
      <c r="BA1012" s="1"/>
      <c r="BB1012" s="1"/>
      <c r="BF1012" s="1"/>
      <c r="BG1012" s="1"/>
      <c r="BH1012" s="1"/>
    </row>
    <row r="1013" spans="36:60">
      <c r="AJ1013" s="1"/>
      <c r="AK1013" s="1"/>
      <c r="AL1013" s="1"/>
      <c r="AM1013" s="1"/>
      <c r="AN1013" s="1"/>
      <c r="AO1013" s="1"/>
      <c r="AQ1013" s="1"/>
      <c r="AR1013" s="1"/>
      <c r="AS1013" s="1"/>
      <c r="AZ1013" s="1"/>
      <c r="BA1013" s="1"/>
      <c r="BB1013" s="1"/>
      <c r="BF1013" s="1"/>
      <c r="BG1013" s="1"/>
      <c r="BH1013" s="1"/>
    </row>
    <row r="1014" spans="36:60">
      <c r="AJ1014" s="1"/>
      <c r="AK1014" s="1"/>
      <c r="AL1014" s="1"/>
      <c r="AM1014" s="1"/>
      <c r="AN1014" s="1"/>
      <c r="AO1014" s="1"/>
      <c r="AQ1014" s="1"/>
      <c r="AR1014" s="1"/>
      <c r="AS1014" s="1"/>
      <c r="AZ1014" s="1"/>
      <c r="BA1014" s="1"/>
      <c r="BB1014" s="1"/>
      <c r="BF1014" s="1"/>
      <c r="BG1014" s="1"/>
      <c r="BH1014" s="1"/>
    </row>
    <row r="1015" spans="36:60">
      <c r="AJ1015" s="1"/>
      <c r="AK1015" s="1"/>
      <c r="AL1015" s="1"/>
      <c r="AM1015" s="1"/>
      <c r="AN1015" s="1"/>
      <c r="AO1015" s="1"/>
      <c r="AQ1015" s="1"/>
      <c r="AR1015" s="1"/>
      <c r="AS1015" s="1"/>
      <c r="AZ1015" s="1"/>
      <c r="BA1015" s="1"/>
      <c r="BB1015" s="1"/>
      <c r="BF1015" s="1"/>
      <c r="BG1015" s="1"/>
      <c r="BH1015" s="1"/>
    </row>
    <row r="1016" spans="36:60">
      <c r="AJ1016" s="1"/>
      <c r="AK1016" s="1"/>
      <c r="AL1016" s="1"/>
      <c r="AM1016" s="1"/>
      <c r="AN1016" s="1"/>
      <c r="AO1016" s="1"/>
      <c r="AQ1016" s="1"/>
      <c r="AR1016" s="1"/>
      <c r="AS1016" s="1"/>
      <c r="AZ1016" s="1"/>
      <c r="BA1016" s="1"/>
      <c r="BB1016" s="1"/>
      <c r="BF1016" s="1"/>
      <c r="BG1016" s="1"/>
      <c r="BH1016" s="1"/>
    </row>
    <row r="1017" spans="36:60">
      <c r="AJ1017" s="1"/>
      <c r="AK1017" s="1"/>
      <c r="AL1017" s="1"/>
      <c r="AM1017" s="1"/>
      <c r="AN1017" s="1"/>
      <c r="AO1017" s="1"/>
      <c r="AQ1017" s="1"/>
      <c r="AR1017" s="1"/>
      <c r="AS1017" s="1"/>
      <c r="AZ1017" s="1"/>
      <c r="BA1017" s="1"/>
      <c r="BB1017" s="1"/>
      <c r="BF1017" s="1"/>
      <c r="BG1017" s="1"/>
      <c r="BH1017" s="1"/>
    </row>
    <row r="1018" spans="36:60">
      <c r="AJ1018" s="1"/>
      <c r="AK1018" s="1"/>
      <c r="AL1018" s="1"/>
      <c r="AM1018" s="1"/>
      <c r="AN1018" s="1"/>
      <c r="AO1018" s="1"/>
      <c r="AQ1018" s="1"/>
      <c r="AR1018" s="1"/>
      <c r="AS1018" s="1"/>
      <c r="AZ1018" s="1"/>
      <c r="BA1018" s="1"/>
      <c r="BB1018" s="1"/>
      <c r="BF1018" s="1"/>
      <c r="BG1018" s="1"/>
      <c r="BH1018" s="1"/>
    </row>
    <row r="1019" spans="36:60">
      <c r="AJ1019" s="1"/>
      <c r="AK1019" s="1"/>
      <c r="AL1019" s="1"/>
      <c r="AM1019" s="1"/>
      <c r="AN1019" s="1"/>
      <c r="AO1019" s="1"/>
      <c r="AQ1019" s="1"/>
      <c r="AR1019" s="1"/>
      <c r="AS1019" s="1"/>
      <c r="AZ1019" s="1"/>
      <c r="BA1019" s="1"/>
      <c r="BB1019" s="1"/>
      <c r="BF1019" s="1"/>
      <c r="BG1019" s="1"/>
      <c r="BH1019" s="1"/>
    </row>
    <row r="1020" spans="36:60">
      <c r="AJ1020" s="1"/>
      <c r="AK1020" s="1"/>
      <c r="AL1020" s="1"/>
      <c r="AM1020" s="1"/>
      <c r="AN1020" s="1"/>
      <c r="AO1020" s="1"/>
      <c r="AQ1020" s="1"/>
      <c r="AR1020" s="1"/>
      <c r="AS1020" s="1"/>
      <c r="AZ1020" s="1"/>
      <c r="BA1020" s="1"/>
      <c r="BB1020" s="1"/>
      <c r="BF1020" s="1"/>
      <c r="BG1020" s="1"/>
      <c r="BH1020" s="1"/>
    </row>
    <row r="1021" spans="36:60">
      <c r="AJ1021" s="1"/>
      <c r="AK1021" s="1"/>
      <c r="AL1021" s="1"/>
      <c r="AM1021" s="1"/>
      <c r="AN1021" s="1"/>
      <c r="AO1021" s="1"/>
      <c r="AQ1021" s="1"/>
      <c r="AR1021" s="1"/>
      <c r="AS1021" s="1"/>
      <c r="AZ1021" s="1"/>
      <c r="BA1021" s="1"/>
      <c r="BB1021" s="1"/>
      <c r="BF1021" s="1"/>
      <c r="BG1021" s="1"/>
      <c r="BH1021" s="1"/>
    </row>
    <row r="1022" spans="36:60">
      <c r="AJ1022" s="1"/>
      <c r="AK1022" s="1"/>
      <c r="AL1022" s="1"/>
      <c r="AM1022" s="1"/>
      <c r="AN1022" s="1"/>
      <c r="AO1022" s="1"/>
      <c r="AQ1022" s="1"/>
      <c r="AR1022" s="1"/>
      <c r="AS1022" s="1"/>
      <c r="AZ1022" s="1"/>
      <c r="BA1022" s="1"/>
      <c r="BB1022" s="1"/>
      <c r="BF1022" s="1"/>
      <c r="BG1022" s="1"/>
      <c r="BH1022" s="1"/>
    </row>
    <row r="1023" spans="36:60">
      <c r="AJ1023" s="1"/>
      <c r="AK1023" s="1"/>
      <c r="AL1023" s="1"/>
      <c r="AM1023" s="1"/>
      <c r="AN1023" s="1"/>
      <c r="AO1023" s="1"/>
      <c r="AQ1023" s="1"/>
      <c r="AR1023" s="1"/>
      <c r="AS1023" s="1"/>
      <c r="AZ1023" s="1"/>
      <c r="BA1023" s="1"/>
      <c r="BB1023" s="1"/>
      <c r="BF1023" s="1"/>
      <c r="BG1023" s="1"/>
      <c r="BH1023" s="1"/>
    </row>
    <row r="1024" spans="36:60">
      <c r="AJ1024" s="1"/>
      <c r="AK1024" s="1"/>
      <c r="AL1024" s="1"/>
      <c r="AM1024" s="1"/>
      <c r="AN1024" s="1"/>
      <c r="AO1024" s="1"/>
      <c r="AQ1024" s="1"/>
      <c r="AR1024" s="1"/>
      <c r="AS1024" s="1"/>
      <c r="AZ1024" s="1"/>
      <c r="BA1024" s="1"/>
      <c r="BB1024" s="1"/>
      <c r="BF1024" s="1"/>
      <c r="BG1024" s="1"/>
      <c r="BH1024" s="1"/>
    </row>
    <row r="1025" spans="36:60">
      <c r="AJ1025" s="1"/>
      <c r="AK1025" s="1"/>
      <c r="AL1025" s="1"/>
      <c r="AM1025" s="1"/>
      <c r="AN1025" s="1"/>
      <c r="AO1025" s="1"/>
      <c r="AQ1025" s="1"/>
      <c r="AR1025" s="1"/>
      <c r="AS1025" s="1"/>
      <c r="AZ1025" s="1"/>
      <c r="BA1025" s="1"/>
      <c r="BB1025" s="1"/>
      <c r="BF1025" s="1"/>
      <c r="BG1025" s="1"/>
      <c r="BH1025" s="1"/>
    </row>
    <row r="1026" spans="36:60">
      <c r="AJ1026" s="1"/>
      <c r="AK1026" s="1"/>
      <c r="AL1026" s="1"/>
      <c r="AM1026" s="1"/>
      <c r="AN1026" s="1"/>
      <c r="AO1026" s="1"/>
      <c r="AQ1026" s="1"/>
      <c r="AR1026" s="1"/>
      <c r="AS1026" s="1"/>
      <c r="AZ1026" s="1"/>
      <c r="BA1026" s="1"/>
      <c r="BB1026" s="1"/>
      <c r="BF1026" s="1"/>
      <c r="BG1026" s="1"/>
      <c r="BH1026" s="1"/>
    </row>
    <row r="1027" spans="36:60">
      <c r="AJ1027" s="1"/>
      <c r="AK1027" s="1"/>
      <c r="AL1027" s="1"/>
      <c r="AM1027" s="1"/>
      <c r="AN1027" s="1"/>
      <c r="AO1027" s="1"/>
      <c r="AQ1027" s="1"/>
      <c r="AR1027" s="1"/>
      <c r="AS1027" s="1"/>
      <c r="AZ1027" s="1"/>
      <c r="BA1027" s="1"/>
      <c r="BB1027" s="1"/>
      <c r="BF1027" s="1"/>
      <c r="BG1027" s="1"/>
      <c r="BH1027" s="1"/>
    </row>
    <row r="1028" spans="36:60">
      <c r="AJ1028" s="1"/>
      <c r="AK1028" s="1"/>
      <c r="AL1028" s="1"/>
      <c r="AM1028" s="1"/>
      <c r="AN1028" s="1"/>
      <c r="AO1028" s="1"/>
      <c r="AQ1028" s="1"/>
      <c r="AR1028" s="1"/>
      <c r="AS1028" s="1"/>
      <c r="AZ1028" s="1"/>
      <c r="BA1028" s="1"/>
      <c r="BB1028" s="1"/>
      <c r="BF1028" s="1"/>
      <c r="BG1028" s="1"/>
      <c r="BH1028" s="1"/>
    </row>
    <row r="1029" spans="36:60">
      <c r="AJ1029" s="1"/>
      <c r="AK1029" s="1"/>
      <c r="AL1029" s="1"/>
      <c r="AM1029" s="1"/>
      <c r="AN1029" s="1"/>
      <c r="AO1029" s="1"/>
      <c r="AQ1029" s="1"/>
      <c r="AR1029" s="1"/>
      <c r="AS1029" s="1"/>
      <c r="AZ1029" s="1"/>
      <c r="BA1029" s="1"/>
      <c r="BB1029" s="1"/>
      <c r="BF1029" s="1"/>
      <c r="BG1029" s="1"/>
      <c r="BH1029" s="1"/>
    </row>
    <row r="1030" spans="36:60">
      <c r="AJ1030" s="1"/>
      <c r="AK1030" s="1"/>
      <c r="AL1030" s="1"/>
      <c r="AM1030" s="1"/>
      <c r="AN1030" s="1"/>
      <c r="AO1030" s="1"/>
      <c r="AQ1030" s="1"/>
      <c r="AR1030" s="1"/>
      <c r="AS1030" s="1"/>
      <c r="AZ1030" s="1"/>
      <c r="BA1030" s="1"/>
      <c r="BB1030" s="1"/>
      <c r="BF1030" s="1"/>
      <c r="BG1030" s="1"/>
      <c r="BH1030" s="1"/>
    </row>
    <row r="1031" spans="36:60">
      <c r="AJ1031" s="1"/>
      <c r="AK1031" s="1"/>
      <c r="AL1031" s="1"/>
      <c r="AM1031" s="1"/>
      <c r="AN1031" s="1"/>
      <c r="AO1031" s="1"/>
      <c r="AQ1031" s="1"/>
      <c r="AR1031" s="1"/>
      <c r="AS1031" s="1"/>
      <c r="AZ1031" s="1"/>
      <c r="BA1031" s="1"/>
      <c r="BB1031" s="1"/>
      <c r="BF1031" s="1"/>
      <c r="BG1031" s="1"/>
      <c r="BH1031" s="1"/>
    </row>
    <row r="1032" spans="36:60">
      <c r="AJ1032" s="1"/>
      <c r="AK1032" s="1"/>
      <c r="AL1032" s="1"/>
      <c r="AM1032" s="1"/>
      <c r="AN1032" s="1"/>
      <c r="AO1032" s="1"/>
      <c r="AQ1032" s="1"/>
      <c r="AR1032" s="1"/>
      <c r="AS1032" s="1"/>
      <c r="AZ1032" s="1"/>
      <c r="BA1032" s="1"/>
      <c r="BB1032" s="1"/>
      <c r="BF1032" s="1"/>
      <c r="BG1032" s="1"/>
      <c r="BH1032" s="1"/>
    </row>
    <row r="1033" spans="36:60">
      <c r="AJ1033" s="1"/>
      <c r="AK1033" s="1"/>
      <c r="AL1033" s="1"/>
      <c r="AM1033" s="1"/>
      <c r="AN1033" s="1"/>
      <c r="AO1033" s="1"/>
      <c r="AQ1033" s="1"/>
      <c r="AR1033" s="1"/>
      <c r="AS1033" s="1"/>
      <c r="AZ1033" s="1"/>
      <c r="BA1033" s="1"/>
      <c r="BB1033" s="1"/>
      <c r="BF1033" s="1"/>
      <c r="BG1033" s="1"/>
      <c r="BH1033" s="1"/>
    </row>
    <row r="1034" spans="36:60">
      <c r="AJ1034" s="1"/>
      <c r="AK1034" s="1"/>
      <c r="AL1034" s="1"/>
      <c r="AM1034" s="1"/>
      <c r="AN1034" s="1"/>
      <c r="AO1034" s="1"/>
      <c r="AQ1034" s="1"/>
      <c r="AR1034" s="1"/>
      <c r="AS1034" s="1"/>
      <c r="AZ1034" s="1"/>
      <c r="BA1034" s="1"/>
      <c r="BB1034" s="1"/>
      <c r="BF1034" s="1"/>
      <c r="BG1034" s="1"/>
      <c r="BH1034" s="1"/>
    </row>
    <row r="1035" spans="36:60">
      <c r="AJ1035" s="1"/>
      <c r="AK1035" s="1"/>
      <c r="AL1035" s="1"/>
      <c r="AM1035" s="1"/>
      <c r="AN1035" s="1"/>
      <c r="AO1035" s="1"/>
      <c r="AQ1035" s="1"/>
      <c r="AR1035" s="1"/>
      <c r="AS1035" s="1"/>
      <c r="AZ1035" s="1"/>
      <c r="BA1035" s="1"/>
      <c r="BB1035" s="1"/>
      <c r="BF1035" s="1"/>
      <c r="BG1035" s="1"/>
      <c r="BH1035" s="1"/>
    </row>
    <row r="1036" spans="36:60">
      <c r="AJ1036" s="1"/>
      <c r="AK1036" s="1"/>
      <c r="AL1036" s="1"/>
      <c r="AM1036" s="1"/>
      <c r="AN1036" s="1"/>
      <c r="AO1036" s="1"/>
      <c r="AQ1036" s="1"/>
      <c r="AR1036" s="1"/>
      <c r="AS1036" s="1"/>
      <c r="AZ1036" s="1"/>
      <c r="BA1036" s="1"/>
      <c r="BB1036" s="1"/>
      <c r="BF1036" s="1"/>
      <c r="BG1036" s="1"/>
      <c r="BH1036" s="1"/>
    </row>
    <row r="1037" spans="36:60">
      <c r="AJ1037" s="1"/>
      <c r="AK1037" s="1"/>
      <c r="AL1037" s="1"/>
      <c r="AM1037" s="1"/>
      <c r="AN1037" s="1"/>
      <c r="AO1037" s="1"/>
      <c r="AQ1037" s="1"/>
      <c r="AR1037" s="1"/>
      <c r="AS1037" s="1"/>
      <c r="AZ1037" s="1"/>
      <c r="BA1037" s="1"/>
      <c r="BB1037" s="1"/>
      <c r="BF1037" s="1"/>
      <c r="BG1037" s="1"/>
      <c r="BH1037" s="1"/>
    </row>
    <row r="1038" spans="36:60">
      <c r="AJ1038" s="1"/>
      <c r="AK1038" s="1"/>
      <c r="AL1038" s="1"/>
      <c r="AM1038" s="1"/>
      <c r="AN1038" s="1"/>
      <c r="AO1038" s="1"/>
      <c r="AQ1038" s="1"/>
      <c r="AR1038" s="1"/>
      <c r="AS1038" s="1"/>
      <c r="AZ1038" s="1"/>
      <c r="BA1038" s="1"/>
      <c r="BB1038" s="1"/>
      <c r="BF1038" s="1"/>
      <c r="BG1038" s="1"/>
      <c r="BH1038" s="1"/>
    </row>
    <row r="1039" spans="36:60">
      <c r="AJ1039" s="1"/>
      <c r="AK1039" s="1"/>
      <c r="AL1039" s="1"/>
      <c r="AM1039" s="1"/>
      <c r="AN1039" s="1"/>
      <c r="AO1039" s="1"/>
      <c r="AQ1039" s="1"/>
      <c r="AR1039" s="1"/>
      <c r="AS1039" s="1"/>
      <c r="AZ1039" s="1"/>
      <c r="BA1039" s="1"/>
      <c r="BB1039" s="1"/>
      <c r="BF1039" s="1"/>
      <c r="BG1039" s="1"/>
      <c r="BH1039" s="1"/>
    </row>
    <row r="1040" spans="36:60">
      <c r="AJ1040" s="1"/>
      <c r="AK1040" s="1"/>
      <c r="AL1040" s="1"/>
      <c r="AM1040" s="1"/>
      <c r="AN1040" s="1"/>
      <c r="AO1040" s="1"/>
      <c r="AQ1040" s="1"/>
      <c r="AR1040" s="1"/>
      <c r="AS1040" s="1"/>
      <c r="AZ1040" s="1"/>
      <c r="BA1040" s="1"/>
      <c r="BB1040" s="1"/>
      <c r="BF1040" s="1"/>
      <c r="BG1040" s="1"/>
      <c r="BH1040" s="1"/>
    </row>
    <row r="1041" spans="36:60">
      <c r="AJ1041" s="1"/>
      <c r="AK1041" s="1"/>
      <c r="AL1041" s="1"/>
      <c r="AM1041" s="1"/>
      <c r="AN1041" s="1"/>
      <c r="AO1041" s="1"/>
      <c r="AQ1041" s="1"/>
      <c r="AR1041" s="1"/>
      <c r="AS1041" s="1"/>
      <c r="AZ1041" s="1"/>
      <c r="BA1041" s="1"/>
      <c r="BB1041" s="1"/>
      <c r="BF1041" s="1"/>
      <c r="BG1041" s="1"/>
      <c r="BH1041" s="1"/>
    </row>
    <row r="1042" spans="36:60">
      <c r="AJ1042" s="1"/>
      <c r="AK1042" s="1"/>
      <c r="AL1042" s="1"/>
      <c r="AM1042" s="1"/>
      <c r="AN1042" s="1"/>
      <c r="AO1042" s="1"/>
      <c r="AQ1042" s="1"/>
      <c r="AR1042" s="1"/>
      <c r="AS1042" s="1"/>
      <c r="AZ1042" s="1"/>
      <c r="BA1042" s="1"/>
      <c r="BB1042" s="1"/>
      <c r="BF1042" s="1"/>
      <c r="BG1042" s="1"/>
      <c r="BH1042" s="1"/>
    </row>
    <row r="1043" spans="36:60">
      <c r="AJ1043" s="1"/>
      <c r="AK1043" s="1"/>
      <c r="AL1043" s="1"/>
      <c r="AM1043" s="1"/>
      <c r="AN1043" s="1"/>
      <c r="AO1043" s="1"/>
      <c r="AQ1043" s="1"/>
      <c r="AR1043" s="1"/>
      <c r="AS1043" s="1"/>
      <c r="AZ1043" s="1"/>
      <c r="BA1043" s="1"/>
      <c r="BB1043" s="1"/>
      <c r="BF1043" s="1"/>
      <c r="BG1043" s="1"/>
      <c r="BH1043" s="1"/>
    </row>
    <row r="1044" spans="36:60">
      <c r="AJ1044" s="1"/>
      <c r="AK1044" s="1"/>
      <c r="AL1044" s="1"/>
      <c r="AM1044" s="1"/>
      <c r="AN1044" s="1"/>
      <c r="AO1044" s="1"/>
      <c r="AQ1044" s="1"/>
      <c r="AR1044" s="1"/>
      <c r="AS1044" s="1"/>
      <c r="AZ1044" s="1"/>
      <c r="BA1044" s="1"/>
      <c r="BB1044" s="1"/>
      <c r="BF1044" s="1"/>
      <c r="BG1044" s="1"/>
      <c r="BH1044" s="1"/>
    </row>
    <row r="1045" spans="36:60">
      <c r="AJ1045" s="1"/>
      <c r="AK1045" s="1"/>
      <c r="AL1045" s="1"/>
      <c r="AM1045" s="1"/>
      <c r="AN1045" s="1"/>
      <c r="AO1045" s="1"/>
      <c r="AQ1045" s="1"/>
      <c r="AR1045" s="1"/>
      <c r="AS1045" s="1"/>
      <c r="AZ1045" s="1"/>
      <c r="BA1045" s="1"/>
      <c r="BB1045" s="1"/>
      <c r="BF1045" s="1"/>
      <c r="BG1045" s="1"/>
      <c r="BH1045" s="1"/>
    </row>
    <row r="1046" spans="36:60">
      <c r="AJ1046" s="1"/>
      <c r="AK1046" s="1"/>
      <c r="AL1046" s="1"/>
      <c r="AM1046" s="1"/>
      <c r="AN1046" s="1"/>
      <c r="AO1046" s="1"/>
      <c r="AQ1046" s="1"/>
      <c r="AR1046" s="1"/>
      <c r="AS1046" s="1"/>
      <c r="AZ1046" s="1"/>
      <c r="BA1046" s="1"/>
      <c r="BB1046" s="1"/>
      <c r="BF1046" s="1"/>
      <c r="BG1046" s="1"/>
      <c r="BH1046" s="1"/>
    </row>
    <row r="1047" spans="36:60">
      <c r="AJ1047" s="1"/>
      <c r="AK1047" s="1"/>
      <c r="AL1047" s="1"/>
      <c r="AM1047" s="1"/>
      <c r="AN1047" s="1"/>
      <c r="AO1047" s="1"/>
      <c r="AQ1047" s="1"/>
      <c r="AR1047" s="1"/>
      <c r="AS1047" s="1"/>
      <c r="AZ1047" s="1"/>
      <c r="BA1047" s="1"/>
      <c r="BB1047" s="1"/>
      <c r="BF1047" s="1"/>
      <c r="BG1047" s="1"/>
      <c r="BH1047" s="1"/>
    </row>
    <row r="1048" spans="36:60">
      <c r="AJ1048" s="1"/>
      <c r="AK1048" s="1"/>
      <c r="AL1048" s="1"/>
      <c r="AM1048" s="1"/>
      <c r="AN1048" s="1"/>
      <c r="AO1048" s="1"/>
      <c r="AQ1048" s="1"/>
      <c r="AR1048" s="1"/>
      <c r="AS1048" s="1"/>
      <c r="AZ1048" s="1"/>
      <c r="BA1048" s="1"/>
      <c r="BB1048" s="1"/>
      <c r="BF1048" s="1"/>
      <c r="BG1048" s="1"/>
      <c r="BH1048" s="1"/>
    </row>
    <row r="1049" spans="36:60">
      <c r="AJ1049" s="1"/>
      <c r="AK1049" s="1"/>
      <c r="AL1049" s="1"/>
      <c r="AM1049" s="1"/>
      <c r="AN1049" s="1"/>
      <c r="AO1049" s="1"/>
      <c r="AQ1049" s="1"/>
      <c r="AR1049" s="1"/>
      <c r="AS1049" s="1"/>
      <c r="AZ1049" s="1"/>
      <c r="BA1049" s="1"/>
      <c r="BB1049" s="1"/>
      <c r="BF1049" s="1"/>
      <c r="BG1049" s="1"/>
      <c r="BH1049" s="1"/>
    </row>
    <row r="1050" spans="36:60">
      <c r="AJ1050" s="1"/>
      <c r="AK1050" s="1"/>
      <c r="AL1050" s="1"/>
      <c r="AM1050" s="1"/>
      <c r="AN1050" s="1"/>
      <c r="AO1050" s="1"/>
      <c r="AQ1050" s="1"/>
      <c r="AR1050" s="1"/>
      <c r="AS1050" s="1"/>
      <c r="AZ1050" s="1"/>
      <c r="BA1050" s="1"/>
      <c r="BB1050" s="1"/>
      <c r="BF1050" s="1"/>
      <c r="BG1050" s="1"/>
      <c r="BH1050" s="1"/>
    </row>
    <row r="1051" spans="36:60">
      <c r="AJ1051" s="1"/>
      <c r="AK1051" s="1"/>
      <c r="AL1051" s="1"/>
      <c r="AM1051" s="1"/>
      <c r="AN1051" s="1"/>
      <c r="AO1051" s="1"/>
      <c r="AQ1051" s="1"/>
      <c r="AR1051" s="1"/>
      <c r="AS1051" s="1"/>
      <c r="AZ1051" s="1"/>
      <c r="BA1051" s="1"/>
      <c r="BB1051" s="1"/>
      <c r="BF1051" s="1"/>
      <c r="BG1051" s="1"/>
      <c r="BH1051" s="1"/>
    </row>
    <row r="1052" spans="36:60">
      <c r="AJ1052" s="1"/>
      <c r="AK1052" s="1"/>
      <c r="AL1052" s="1"/>
      <c r="AM1052" s="1"/>
      <c r="AN1052" s="1"/>
      <c r="AO1052" s="1"/>
      <c r="AQ1052" s="1"/>
      <c r="AR1052" s="1"/>
      <c r="AS1052" s="1"/>
      <c r="AZ1052" s="1"/>
      <c r="BA1052" s="1"/>
      <c r="BB1052" s="1"/>
      <c r="BF1052" s="1"/>
      <c r="BG1052" s="1"/>
      <c r="BH1052" s="1"/>
    </row>
    <row r="1053" spans="36:60">
      <c r="AJ1053" s="1"/>
      <c r="AK1053" s="1"/>
      <c r="AL1053" s="1"/>
      <c r="AM1053" s="1"/>
      <c r="AN1053" s="1"/>
      <c r="AO1053" s="1"/>
      <c r="AQ1053" s="1"/>
      <c r="AR1053" s="1"/>
      <c r="AS1053" s="1"/>
      <c r="AZ1053" s="1"/>
      <c r="BA1053" s="1"/>
      <c r="BB1053" s="1"/>
      <c r="BF1053" s="1"/>
      <c r="BG1053" s="1"/>
      <c r="BH1053" s="1"/>
    </row>
    <row r="1054" spans="36:60">
      <c r="AJ1054" s="1"/>
      <c r="AK1054" s="1"/>
      <c r="AL1054" s="1"/>
      <c r="AM1054" s="1"/>
      <c r="AN1054" s="1"/>
      <c r="AO1054" s="1"/>
      <c r="AQ1054" s="1"/>
      <c r="AR1054" s="1"/>
      <c r="AS1054" s="1"/>
      <c r="AZ1054" s="1"/>
      <c r="BA1054" s="1"/>
      <c r="BB1054" s="1"/>
      <c r="BF1054" s="1"/>
      <c r="BG1054" s="1"/>
      <c r="BH1054" s="1"/>
    </row>
    <row r="1055" spans="36:60">
      <c r="AJ1055" s="1"/>
      <c r="AK1055" s="1"/>
      <c r="AL1055" s="1"/>
      <c r="AM1055" s="1"/>
      <c r="AN1055" s="1"/>
      <c r="AO1055" s="1"/>
      <c r="AQ1055" s="1"/>
      <c r="AR1055" s="1"/>
      <c r="AS1055" s="1"/>
      <c r="AZ1055" s="1"/>
      <c r="BA1055" s="1"/>
      <c r="BB1055" s="1"/>
      <c r="BF1055" s="1"/>
      <c r="BG1055" s="1"/>
      <c r="BH1055" s="1"/>
    </row>
    <row r="1056" spans="36:60">
      <c r="AJ1056" s="1"/>
      <c r="AK1056" s="1"/>
      <c r="AL1056" s="1"/>
      <c r="AM1056" s="1"/>
      <c r="AN1056" s="1"/>
      <c r="AO1056" s="1"/>
      <c r="AQ1056" s="1"/>
      <c r="AR1056" s="1"/>
      <c r="AS1056" s="1"/>
      <c r="AZ1056" s="1"/>
      <c r="BA1056" s="1"/>
      <c r="BB1056" s="1"/>
      <c r="BF1056" s="1"/>
      <c r="BG1056" s="1"/>
      <c r="BH1056" s="1"/>
    </row>
    <row r="1057" spans="36:60">
      <c r="AJ1057" s="1"/>
      <c r="AK1057" s="1"/>
      <c r="AL1057" s="1"/>
      <c r="AM1057" s="1"/>
      <c r="AN1057" s="1"/>
      <c r="AO1057" s="1"/>
      <c r="AQ1057" s="1"/>
      <c r="AR1057" s="1"/>
      <c r="AS1057" s="1"/>
      <c r="AZ1057" s="1"/>
      <c r="BA1057" s="1"/>
      <c r="BB1057" s="1"/>
      <c r="BF1057" s="1"/>
      <c r="BG1057" s="1"/>
      <c r="BH1057" s="1"/>
    </row>
    <row r="1058" spans="36:60">
      <c r="AJ1058" s="1"/>
      <c r="AK1058" s="1"/>
      <c r="AL1058" s="1"/>
      <c r="AM1058" s="1"/>
      <c r="AN1058" s="1"/>
      <c r="AO1058" s="1"/>
      <c r="AQ1058" s="1"/>
      <c r="AR1058" s="1"/>
      <c r="AS1058" s="1"/>
      <c r="AZ1058" s="1"/>
      <c r="BA1058" s="1"/>
      <c r="BB1058" s="1"/>
      <c r="BF1058" s="1"/>
      <c r="BG1058" s="1"/>
      <c r="BH1058" s="1"/>
    </row>
    <row r="1059" spans="36:60">
      <c r="AJ1059" s="1"/>
      <c r="AK1059" s="1"/>
      <c r="AL1059" s="1"/>
      <c r="AM1059" s="1"/>
      <c r="AN1059" s="1"/>
      <c r="AO1059" s="1"/>
      <c r="AQ1059" s="1"/>
      <c r="AR1059" s="1"/>
      <c r="AS1059" s="1"/>
      <c r="AZ1059" s="1"/>
      <c r="BA1059" s="1"/>
      <c r="BB1059" s="1"/>
      <c r="BF1059" s="1"/>
      <c r="BG1059" s="1"/>
      <c r="BH1059" s="1"/>
    </row>
    <row r="1060" spans="36:60">
      <c r="AJ1060" s="1"/>
      <c r="AK1060" s="1"/>
      <c r="AL1060" s="1"/>
      <c r="AM1060" s="1"/>
      <c r="AN1060" s="1"/>
      <c r="AO1060" s="1"/>
      <c r="AQ1060" s="1"/>
      <c r="AR1060" s="1"/>
      <c r="AS1060" s="1"/>
      <c r="AZ1060" s="1"/>
      <c r="BA1060" s="1"/>
      <c r="BB1060" s="1"/>
      <c r="BF1060" s="1"/>
      <c r="BG1060" s="1"/>
      <c r="BH1060" s="1"/>
    </row>
    <row r="1061" spans="36:60">
      <c r="AJ1061" s="1"/>
      <c r="AK1061" s="1"/>
      <c r="AL1061" s="1"/>
      <c r="AM1061" s="1"/>
      <c r="AN1061" s="1"/>
      <c r="AO1061" s="1"/>
      <c r="AQ1061" s="1"/>
      <c r="AR1061" s="1"/>
      <c r="AS1061" s="1"/>
      <c r="AZ1061" s="1"/>
      <c r="BA1061" s="1"/>
      <c r="BB1061" s="1"/>
      <c r="BF1061" s="1"/>
      <c r="BG1061" s="1"/>
      <c r="BH1061" s="1"/>
    </row>
    <row r="1062" spans="36:60">
      <c r="AJ1062" s="1"/>
      <c r="AK1062" s="1"/>
      <c r="AL1062" s="1"/>
      <c r="AM1062" s="1"/>
      <c r="AN1062" s="1"/>
      <c r="AO1062" s="1"/>
      <c r="AQ1062" s="1"/>
      <c r="AR1062" s="1"/>
      <c r="AS1062" s="1"/>
      <c r="AZ1062" s="1"/>
      <c r="BA1062" s="1"/>
      <c r="BB1062" s="1"/>
      <c r="BF1062" s="1"/>
      <c r="BG1062" s="1"/>
      <c r="BH1062" s="1"/>
    </row>
    <row r="1063" spans="36:60">
      <c r="AJ1063" s="1"/>
      <c r="AK1063" s="1"/>
      <c r="AL1063" s="1"/>
      <c r="AM1063" s="1"/>
      <c r="AN1063" s="1"/>
      <c r="AO1063" s="1"/>
      <c r="AQ1063" s="1"/>
      <c r="AR1063" s="1"/>
      <c r="AS1063" s="1"/>
      <c r="AZ1063" s="1"/>
      <c r="BA1063" s="1"/>
      <c r="BB1063" s="1"/>
      <c r="BF1063" s="1"/>
      <c r="BG1063" s="1"/>
      <c r="BH1063" s="1"/>
    </row>
    <row r="1064" spans="36:60">
      <c r="AJ1064" s="1"/>
      <c r="AK1064" s="1"/>
      <c r="AL1064" s="1"/>
      <c r="AM1064" s="1"/>
      <c r="AN1064" s="1"/>
      <c r="AO1064" s="1"/>
      <c r="AQ1064" s="1"/>
      <c r="AR1064" s="1"/>
      <c r="AS1064" s="1"/>
      <c r="AZ1064" s="1"/>
      <c r="BA1064" s="1"/>
      <c r="BB1064" s="1"/>
      <c r="BF1064" s="1"/>
      <c r="BG1064" s="1"/>
      <c r="BH1064" s="1"/>
    </row>
    <row r="1065" spans="36:60">
      <c r="AJ1065" s="1"/>
      <c r="AK1065" s="1"/>
      <c r="AL1065" s="1"/>
      <c r="AM1065" s="1"/>
      <c r="AN1065" s="1"/>
      <c r="AO1065" s="1"/>
      <c r="AQ1065" s="1"/>
      <c r="AR1065" s="1"/>
      <c r="AS1065" s="1"/>
      <c r="AZ1065" s="1"/>
      <c r="BA1065" s="1"/>
      <c r="BB1065" s="1"/>
      <c r="BF1065" s="1"/>
      <c r="BG1065" s="1"/>
      <c r="BH1065" s="1"/>
    </row>
    <row r="1066" spans="36:60">
      <c r="AJ1066" s="1"/>
      <c r="AK1066" s="1"/>
      <c r="AL1066" s="1"/>
      <c r="AM1066" s="1"/>
      <c r="AN1066" s="1"/>
      <c r="AO1066" s="1"/>
      <c r="AQ1066" s="1"/>
      <c r="AR1066" s="1"/>
      <c r="AS1066" s="1"/>
      <c r="AZ1066" s="1"/>
      <c r="BA1066" s="1"/>
      <c r="BB1066" s="1"/>
      <c r="BF1066" s="1"/>
      <c r="BG1066" s="1"/>
      <c r="BH1066" s="1"/>
    </row>
    <row r="1067" spans="36:60">
      <c r="AJ1067" s="1"/>
      <c r="AK1067" s="1"/>
      <c r="AL1067" s="1"/>
      <c r="AM1067" s="1"/>
      <c r="AN1067" s="1"/>
      <c r="AO1067" s="1"/>
      <c r="AQ1067" s="1"/>
      <c r="AR1067" s="1"/>
      <c r="AS1067" s="1"/>
      <c r="AZ1067" s="1"/>
      <c r="BA1067" s="1"/>
      <c r="BB1067" s="1"/>
      <c r="BF1067" s="1"/>
      <c r="BG1067" s="1"/>
      <c r="BH1067" s="1"/>
    </row>
    <row r="1068" spans="36:60">
      <c r="AJ1068" s="1"/>
      <c r="AK1068" s="1"/>
      <c r="AL1068" s="1"/>
      <c r="AM1068" s="1"/>
      <c r="AN1068" s="1"/>
      <c r="AO1068" s="1"/>
      <c r="AQ1068" s="1"/>
      <c r="AR1068" s="1"/>
      <c r="AS1068" s="1"/>
      <c r="AZ1068" s="1"/>
      <c r="BA1068" s="1"/>
      <c r="BB1068" s="1"/>
      <c r="BF1068" s="1"/>
      <c r="BG1068" s="1"/>
      <c r="BH1068" s="1"/>
    </row>
    <row r="1069" spans="36:60">
      <c r="AJ1069" s="1"/>
      <c r="AK1069" s="1"/>
      <c r="AL1069" s="1"/>
      <c r="AM1069" s="1"/>
      <c r="AN1069" s="1"/>
      <c r="AO1069" s="1"/>
      <c r="AQ1069" s="1"/>
      <c r="AR1069" s="1"/>
      <c r="AS1069" s="1"/>
      <c r="AZ1069" s="1"/>
      <c r="BA1069" s="1"/>
      <c r="BB1069" s="1"/>
      <c r="BF1069" s="1"/>
      <c r="BG1069" s="1"/>
      <c r="BH1069" s="1"/>
    </row>
    <row r="1070" spans="36:60">
      <c r="AJ1070" s="1"/>
      <c r="AK1070" s="1"/>
      <c r="AL1070" s="1"/>
      <c r="AM1070" s="1"/>
      <c r="AN1070" s="1"/>
      <c r="AO1070" s="1"/>
      <c r="AQ1070" s="1"/>
      <c r="AR1070" s="1"/>
      <c r="AS1070" s="1"/>
      <c r="AZ1070" s="1"/>
      <c r="BA1070" s="1"/>
      <c r="BB1070" s="1"/>
      <c r="BF1070" s="1"/>
      <c r="BG1070" s="1"/>
      <c r="BH1070" s="1"/>
    </row>
    <row r="1071" spans="36:60">
      <c r="AJ1071" s="1"/>
      <c r="AK1071" s="1"/>
      <c r="AL1071" s="1"/>
      <c r="AM1071" s="1"/>
      <c r="AN1071" s="1"/>
      <c r="AO1071" s="1"/>
      <c r="AQ1071" s="1"/>
      <c r="AR1071" s="1"/>
      <c r="AS1071" s="1"/>
      <c r="AZ1071" s="1"/>
      <c r="BA1071" s="1"/>
      <c r="BB1071" s="1"/>
      <c r="BF1071" s="1"/>
      <c r="BG1071" s="1"/>
      <c r="BH1071" s="1"/>
    </row>
    <row r="1072" spans="36:60">
      <c r="AJ1072" s="1"/>
      <c r="AK1072" s="1"/>
      <c r="AL1072" s="1"/>
      <c r="AM1072" s="1"/>
      <c r="AN1072" s="1"/>
      <c r="AO1072" s="1"/>
      <c r="AQ1072" s="1"/>
      <c r="AR1072" s="1"/>
      <c r="AS1072" s="1"/>
      <c r="AZ1072" s="1"/>
      <c r="BA1072" s="1"/>
      <c r="BB1072" s="1"/>
      <c r="BF1072" s="1"/>
      <c r="BG1072" s="1"/>
      <c r="BH1072" s="1"/>
    </row>
    <row r="1073" spans="36:60">
      <c r="AJ1073" s="1"/>
      <c r="AK1073" s="1"/>
      <c r="AL1073" s="1"/>
      <c r="AM1073" s="1"/>
      <c r="AN1073" s="1"/>
      <c r="AO1073" s="1"/>
      <c r="AQ1073" s="1"/>
      <c r="AR1073" s="1"/>
      <c r="AS1073" s="1"/>
      <c r="AZ1073" s="1"/>
      <c r="BA1073" s="1"/>
      <c r="BB1073" s="1"/>
      <c r="BF1073" s="1"/>
      <c r="BG1073" s="1"/>
      <c r="BH1073" s="1"/>
    </row>
    <row r="1074" spans="36:60">
      <c r="AJ1074" s="1"/>
      <c r="AK1074" s="1"/>
      <c r="AL1074" s="1"/>
      <c r="AM1074" s="1"/>
      <c r="AN1074" s="1"/>
      <c r="AO1074" s="1"/>
      <c r="AQ1074" s="1"/>
      <c r="AR1074" s="1"/>
      <c r="AS1074" s="1"/>
      <c r="AZ1074" s="1"/>
      <c r="BA1074" s="1"/>
      <c r="BB1074" s="1"/>
      <c r="BF1074" s="1"/>
      <c r="BG1074" s="1"/>
      <c r="BH1074" s="1"/>
    </row>
    <row r="1075" spans="36:60">
      <c r="AJ1075" s="1"/>
      <c r="AK1075" s="1"/>
      <c r="AL1075" s="1"/>
      <c r="AM1075" s="1"/>
      <c r="AN1075" s="1"/>
      <c r="AO1075" s="1"/>
      <c r="AQ1075" s="1"/>
      <c r="AR1075" s="1"/>
      <c r="AS1075" s="1"/>
      <c r="AZ1075" s="1"/>
      <c r="BA1075" s="1"/>
      <c r="BB1075" s="1"/>
      <c r="BF1075" s="1"/>
      <c r="BG1075" s="1"/>
      <c r="BH1075" s="1"/>
    </row>
    <row r="1076" spans="36:60">
      <c r="AJ1076" s="1"/>
      <c r="AK1076" s="1"/>
      <c r="AL1076" s="1"/>
      <c r="AM1076" s="1"/>
      <c r="AN1076" s="1"/>
      <c r="AO1076" s="1"/>
      <c r="AQ1076" s="1"/>
      <c r="AR1076" s="1"/>
      <c r="AS1076" s="1"/>
      <c r="AZ1076" s="1"/>
      <c r="BA1076" s="1"/>
      <c r="BB1076" s="1"/>
      <c r="BF1076" s="1"/>
      <c r="BG1076" s="1"/>
      <c r="BH1076" s="1"/>
    </row>
    <row r="1077" spans="36:60">
      <c r="AJ1077" s="1"/>
      <c r="AK1077" s="1"/>
      <c r="AL1077" s="1"/>
      <c r="AM1077" s="1"/>
      <c r="AN1077" s="1"/>
      <c r="AO1077" s="1"/>
      <c r="AQ1077" s="1"/>
      <c r="AR1077" s="1"/>
      <c r="AS1077" s="1"/>
      <c r="AZ1077" s="1"/>
      <c r="BA1077" s="1"/>
      <c r="BB1077" s="1"/>
      <c r="BF1077" s="1"/>
      <c r="BG1077" s="1"/>
      <c r="BH1077" s="1"/>
    </row>
    <row r="1078" spans="36:60">
      <c r="AJ1078" s="1"/>
      <c r="AK1078" s="1"/>
      <c r="AL1078" s="1"/>
      <c r="AM1078" s="1"/>
      <c r="AN1078" s="1"/>
      <c r="AO1078" s="1"/>
      <c r="AQ1078" s="1"/>
      <c r="AR1078" s="1"/>
      <c r="AS1078" s="1"/>
      <c r="AZ1078" s="1"/>
      <c r="BA1078" s="1"/>
      <c r="BB1078" s="1"/>
      <c r="BF1078" s="1"/>
      <c r="BG1078" s="1"/>
      <c r="BH1078" s="1"/>
    </row>
    <row r="1079" spans="36:60">
      <c r="AJ1079" s="1"/>
      <c r="AK1079" s="1"/>
      <c r="AL1079" s="1"/>
      <c r="AM1079" s="1"/>
      <c r="AN1079" s="1"/>
      <c r="AO1079" s="1"/>
      <c r="AQ1079" s="1"/>
      <c r="AR1079" s="1"/>
      <c r="AS1079" s="1"/>
      <c r="AZ1079" s="1"/>
      <c r="BA1079" s="1"/>
      <c r="BB1079" s="1"/>
      <c r="BF1079" s="1"/>
      <c r="BG1079" s="1"/>
      <c r="BH1079" s="1"/>
    </row>
    <row r="1080" spans="36:60">
      <c r="AJ1080" s="1"/>
      <c r="AK1080" s="1"/>
      <c r="AL1080" s="1"/>
      <c r="AM1080" s="1"/>
      <c r="AN1080" s="1"/>
      <c r="AO1080" s="1"/>
      <c r="AQ1080" s="1"/>
      <c r="AR1080" s="1"/>
      <c r="AS1080" s="1"/>
      <c r="AZ1080" s="1"/>
      <c r="BA1080" s="1"/>
      <c r="BB1080" s="1"/>
      <c r="BF1080" s="1"/>
      <c r="BG1080" s="1"/>
      <c r="BH1080" s="1"/>
    </row>
    <row r="1081" spans="36:60">
      <c r="AJ1081" s="1"/>
      <c r="AK1081" s="1"/>
      <c r="AL1081" s="1"/>
      <c r="AM1081" s="1"/>
      <c r="AN1081" s="1"/>
      <c r="AO1081" s="1"/>
      <c r="AQ1081" s="1"/>
      <c r="AR1081" s="1"/>
      <c r="AS1081" s="1"/>
      <c r="AZ1081" s="1"/>
      <c r="BA1081" s="1"/>
      <c r="BB1081" s="1"/>
      <c r="BF1081" s="1"/>
      <c r="BG1081" s="1"/>
      <c r="BH1081" s="1"/>
    </row>
    <row r="1082" spans="36:60">
      <c r="AJ1082" s="1"/>
      <c r="AK1082" s="1"/>
      <c r="AL1082" s="1"/>
      <c r="AM1082" s="1"/>
      <c r="AN1082" s="1"/>
      <c r="AO1082" s="1"/>
      <c r="AQ1082" s="1"/>
      <c r="AR1082" s="1"/>
      <c r="AS1082" s="1"/>
      <c r="AZ1082" s="1"/>
      <c r="BA1082" s="1"/>
      <c r="BB1082" s="1"/>
      <c r="BF1082" s="1"/>
      <c r="BG1082" s="1"/>
      <c r="BH1082" s="1"/>
    </row>
    <row r="1083" spans="36:60">
      <c r="AJ1083" s="1"/>
      <c r="AK1083" s="1"/>
      <c r="AL1083" s="1"/>
      <c r="AM1083" s="1"/>
      <c r="AN1083" s="1"/>
      <c r="AO1083" s="1"/>
      <c r="AQ1083" s="1"/>
      <c r="AR1083" s="1"/>
      <c r="AS1083" s="1"/>
      <c r="AZ1083" s="1"/>
      <c r="BA1083" s="1"/>
      <c r="BB1083" s="1"/>
      <c r="BF1083" s="1"/>
      <c r="BG1083" s="1"/>
      <c r="BH1083" s="1"/>
    </row>
    <row r="1084" spans="36:60">
      <c r="AJ1084" s="1"/>
      <c r="AK1084" s="1"/>
      <c r="AL1084" s="1"/>
      <c r="AM1084" s="1"/>
      <c r="AN1084" s="1"/>
      <c r="AO1084" s="1"/>
      <c r="AQ1084" s="1"/>
      <c r="AR1084" s="1"/>
      <c r="AS1084" s="1"/>
      <c r="AZ1084" s="1"/>
      <c r="BA1084" s="1"/>
      <c r="BB1084" s="1"/>
      <c r="BF1084" s="1"/>
      <c r="BG1084" s="1"/>
      <c r="BH1084" s="1"/>
    </row>
    <row r="1085" spans="36:60">
      <c r="AJ1085" s="1"/>
      <c r="AK1085" s="1"/>
      <c r="AL1085" s="1"/>
      <c r="AM1085" s="1"/>
      <c r="AN1085" s="1"/>
      <c r="AO1085" s="1"/>
      <c r="AQ1085" s="1"/>
      <c r="AR1085" s="1"/>
      <c r="AS1085" s="1"/>
      <c r="AZ1085" s="1"/>
      <c r="BA1085" s="1"/>
      <c r="BB1085" s="1"/>
      <c r="BF1085" s="1"/>
      <c r="BG1085" s="1"/>
      <c r="BH1085" s="1"/>
    </row>
    <row r="1086" spans="36:60">
      <c r="AJ1086" s="1"/>
      <c r="AK1086" s="1"/>
      <c r="AL1086" s="1"/>
      <c r="AM1086" s="1"/>
      <c r="AN1086" s="1"/>
      <c r="AO1086" s="1"/>
      <c r="AQ1086" s="1"/>
      <c r="AR1086" s="1"/>
      <c r="AS1086" s="1"/>
      <c r="AZ1086" s="1"/>
      <c r="BA1086" s="1"/>
      <c r="BB1086" s="1"/>
      <c r="BF1086" s="1"/>
      <c r="BG1086" s="1"/>
      <c r="BH1086" s="1"/>
    </row>
    <row r="1087" spans="36:60">
      <c r="AJ1087" s="1"/>
      <c r="AK1087" s="1"/>
      <c r="AL1087" s="1"/>
      <c r="AM1087" s="1"/>
      <c r="AN1087" s="1"/>
      <c r="AO1087" s="1"/>
      <c r="AQ1087" s="1"/>
      <c r="AR1087" s="1"/>
      <c r="AS1087" s="1"/>
      <c r="AZ1087" s="1"/>
      <c r="BA1087" s="1"/>
      <c r="BB1087" s="1"/>
      <c r="BF1087" s="1"/>
      <c r="BG1087" s="1"/>
      <c r="BH1087" s="1"/>
    </row>
    <row r="1088" spans="36:60">
      <c r="AJ1088" s="1"/>
      <c r="AK1088" s="1"/>
      <c r="AL1088" s="1"/>
      <c r="AM1088" s="1"/>
      <c r="AN1088" s="1"/>
      <c r="AO1088" s="1"/>
      <c r="AQ1088" s="1"/>
      <c r="AR1088" s="1"/>
      <c r="AS1088" s="1"/>
      <c r="AZ1088" s="1"/>
      <c r="BA1088" s="1"/>
      <c r="BB1088" s="1"/>
      <c r="BF1088" s="1"/>
      <c r="BG1088" s="1"/>
      <c r="BH1088" s="1"/>
    </row>
    <row r="1089" spans="36:60">
      <c r="AJ1089" s="1"/>
      <c r="AK1089" s="1"/>
      <c r="AL1089" s="1"/>
      <c r="AM1089" s="1"/>
      <c r="AN1089" s="1"/>
      <c r="AO1089" s="1"/>
      <c r="AQ1089" s="1"/>
      <c r="AR1089" s="1"/>
      <c r="AS1089" s="1"/>
      <c r="AZ1089" s="1"/>
      <c r="BA1089" s="1"/>
      <c r="BB1089" s="1"/>
      <c r="BF1089" s="1"/>
      <c r="BG1089" s="1"/>
      <c r="BH1089" s="1"/>
    </row>
    <row r="1090" spans="36:60">
      <c r="AJ1090" s="1"/>
      <c r="AK1090" s="1"/>
      <c r="AL1090" s="1"/>
      <c r="AM1090" s="1"/>
      <c r="AN1090" s="1"/>
      <c r="AO1090" s="1"/>
      <c r="AQ1090" s="1"/>
      <c r="AR1090" s="1"/>
      <c r="AS1090" s="1"/>
      <c r="AZ1090" s="1"/>
      <c r="BA1090" s="1"/>
      <c r="BB1090" s="1"/>
      <c r="BF1090" s="1"/>
      <c r="BG1090" s="1"/>
      <c r="BH1090" s="1"/>
    </row>
    <row r="1091" spans="36:60">
      <c r="AJ1091" s="1"/>
      <c r="AK1091" s="1"/>
      <c r="AL1091" s="1"/>
      <c r="AM1091" s="1"/>
      <c r="AN1091" s="1"/>
      <c r="AO1091" s="1"/>
      <c r="AQ1091" s="1"/>
      <c r="AR1091" s="1"/>
      <c r="AS1091" s="1"/>
      <c r="AZ1091" s="1"/>
      <c r="BA1091" s="1"/>
      <c r="BB1091" s="1"/>
      <c r="BF1091" s="1"/>
      <c r="BG1091" s="1"/>
      <c r="BH1091" s="1"/>
    </row>
    <row r="1092" spans="36:60">
      <c r="AJ1092" s="1"/>
      <c r="AK1092" s="1"/>
      <c r="AL1092" s="1"/>
      <c r="AM1092" s="1"/>
      <c r="AN1092" s="1"/>
      <c r="AO1092" s="1"/>
      <c r="AQ1092" s="1"/>
      <c r="AR1092" s="1"/>
      <c r="AS1092" s="1"/>
      <c r="AZ1092" s="1"/>
      <c r="BA1092" s="1"/>
      <c r="BB1092" s="1"/>
      <c r="BF1092" s="1"/>
      <c r="BG1092" s="1"/>
      <c r="BH1092" s="1"/>
    </row>
    <row r="1093" spans="36:60">
      <c r="AJ1093" s="1"/>
      <c r="AK1093" s="1"/>
      <c r="AL1093" s="1"/>
      <c r="AM1093" s="1"/>
      <c r="AN1093" s="1"/>
      <c r="AO1093" s="1"/>
      <c r="AQ1093" s="1"/>
      <c r="AR1093" s="1"/>
      <c r="AS1093" s="1"/>
      <c r="AZ1093" s="1"/>
      <c r="BA1093" s="1"/>
      <c r="BB1093" s="1"/>
      <c r="BF1093" s="1"/>
      <c r="BG1093" s="1"/>
      <c r="BH1093" s="1"/>
    </row>
    <row r="1094" spans="36:60">
      <c r="AJ1094" s="1"/>
      <c r="AK1094" s="1"/>
      <c r="AL1094" s="1"/>
      <c r="AM1094" s="1"/>
      <c r="AN1094" s="1"/>
      <c r="AO1094" s="1"/>
      <c r="AQ1094" s="1"/>
      <c r="AR1094" s="1"/>
      <c r="AS1094" s="1"/>
      <c r="AZ1094" s="1"/>
      <c r="BA1094" s="1"/>
      <c r="BB1094" s="1"/>
      <c r="BF1094" s="1"/>
      <c r="BG1094" s="1"/>
      <c r="BH1094" s="1"/>
    </row>
    <row r="1095" spans="36:60">
      <c r="AJ1095" s="1"/>
      <c r="AK1095" s="1"/>
      <c r="AL1095" s="1"/>
      <c r="AM1095" s="1"/>
      <c r="AN1095" s="1"/>
      <c r="AO1095" s="1"/>
      <c r="AQ1095" s="1"/>
      <c r="AR1095" s="1"/>
      <c r="AS1095" s="1"/>
      <c r="AZ1095" s="1"/>
      <c r="BA1095" s="1"/>
      <c r="BB1095" s="1"/>
      <c r="BF1095" s="1"/>
      <c r="BG1095" s="1"/>
      <c r="BH1095" s="1"/>
    </row>
    <row r="1096" spans="36:60">
      <c r="AJ1096" s="1"/>
      <c r="AK1096" s="1"/>
      <c r="AL1096" s="1"/>
      <c r="AM1096" s="1"/>
      <c r="AN1096" s="1"/>
      <c r="AO1096" s="1"/>
      <c r="AQ1096" s="1"/>
      <c r="AR1096" s="1"/>
      <c r="AS1096" s="1"/>
      <c r="AZ1096" s="1"/>
      <c r="BA1096" s="1"/>
      <c r="BB1096" s="1"/>
      <c r="BF1096" s="1"/>
      <c r="BG1096" s="1"/>
      <c r="BH1096" s="1"/>
    </row>
    <row r="1097" spans="36:60">
      <c r="AJ1097" s="1"/>
      <c r="AK1097" s="1"/>
      <c r="AL1097" s="1"/>
      <c r="AM1097" s="1"/>
      <c r="AN1097" s="1"/>
      <c r="AO1097" s="1"/>
      <c r="AQ1097" s="1"/>
      <c r="AR1097" s="1"/>
      <c r="AS1097" s="1"/>
      <c r="AZ1097" s="1"/>
      <c r="BA1097" s="1"/>
      <c r="BB1097" s="1"/>
      <c r="BF1097" s="1"/>
      <c r="BG1097" s="1"/>
      <c r="BH1097" s="1"/>
    </row>
    <row r="1098" spans="36:60">
      <c r="AJ1098" s="1"/>
      <c r="AK1098" s="1"/>
      <c r="AL1098" s="1"/>
      <c r="AM1098" s="1"/>
      <c r="AN1098" s="1"/>
      <c r="AO1098" s="1"/>
      <c r="AQ1098" s="1"/>
      <c r="AR1098" s="1"/>
      <c r="AS1098" s="1"/>
      <c r="AZ1098" s="1"/>
      <c r="BA1098" s="1"/>
      <c r="BB1098" s="1"/>
      <c r="BF1098" s="1"/>
      <c r="BG1098" s="1"/>
      <c r="BH1098" s="1"/>
    </row>
    <row r="1099" spans="36:60">
      <c r="AJ1099" s="1"/>
      <c r="AK1099" s="1"/>
      <c r="AL1099" s="1"/>
      <c r="AM1099" s="1"/>
      <c r="AN1099" s="1"/>
      <c r="AO1099" s="1"/>
      <c r="AQ1099" s="1"/>
      <c r="AR1099" s="1"/>
      <c r="AS1099" s="1"/>
      <c r="AZ1099" s="1"/>
      <c r="BA1099" s="1"/>
      <c r="BB1099" s="1"/>
      <c r="BF1099" s="1"/>
      <c r="BG1099" s="1"/>
      <c r="BH1099" s="1"/>
    </row>
    <row r="1100" spans="36:60">
      <c r="AJ1100" s="1"/>
      <c r="AK1100" s="1"/>
      <c r="AL1100" s="1"/>
      <c r="AM1100" s="1"/>
      <c r="AN1100" s="1"/>
      <c r="AO1100" s="1"/>
      <c r="AQ1100" s="1"/>
      <c r="AR1100" s="1"/>
      <c r="AS1100" s="1"/>
      <c r="AZ1100" s="1"/>
      <c r="BA1100" s="1"/>
      <c r="BB1100" s="1"/>
      <c r="BF1100" s="1"/>
      <c r="BG1100" s="1"/>
      <c r="BH1100" s="1"/>
    </row>
    <row r="1101" spans="36:60">
      <c r="AJ1101" s="1"/>
      <c r="AK1101" s="1"/>
      <c r="AL1101" s="1"/>
      <c r="AM1101" s="1"/>
      <c r="AN1101" s="1"/>
      <c r="AO1101" s="1"/>
      <c r="AQ1101" s="1"/>
      <c r="AR1101" s="1"/>
      <c r="AS1101" s="1"/>
      <c r="AZ1101" s="1"/>
      <c r="BA1101" s="1"/>
      <c r="BB1101" s="1"/>
      <c r="BF1101" s="1"/>
      <c r="BG1101" s="1"/>
      <c r="BH1101" s="1"/>
    </row>
    <row r="1102" spans="36:60">
      <c r="AJ1102" s="1"/>
      <c r="AK1102" s="1"/>
      <c r="AL1102" s="1"/>
      <c r="AM1102" s="1"/>
      <c r="AN1102" s="1"/>
      <c r="AO1102" s="1"/>
      <c r="AQ1102" s="1"/>
      <c r="AR1102" s="1"/>
      <c r="AS1102" s="1"/>
      <c r="AZ1102" s="1"/>
      <c r="BA1102" s="1"/>
      <c r="BB1102" s="1"/>
      <c r="BF1102" s="1"/>
      <c r="BG1102" s="1"/>
      <c r="BH1102" s="1"/>
    </row>
    <row r="1103" spans="36:60">
      <c r="AJ1103" s="1"/>
      <c r="AK1103" s="1"/>
      <c r="AL1103" s="1"/>
      <c r="AM1103" s="1"/>
      <c r="AN1103" s="1"/>
      <c r="AO1103" s="1"/>
      <c r="AQ1103" s="1"/>
      <c r="AR1103" s="1"/>
      <c r="AS1103" s="1"/>
      <c r="AZ1103" s="1"/>
      <c r="BA1103" s="1"/>
      <c r="BB1103" s="1"/>
      <c r="BF1103" s="1"/>
      <c r="BG1103" s="1"/>
      <c r="BH1103" s="1"/>
    </row>
    <row r="1104" spans="36:60">
      <c r="AJ1104" s="1"/>
      <c r="AK1104" s="1"/>
      <c r="AL1104" s="1"/>
      <c r="AM1104" s="1"/>
      <c r="AN1104" s="1"/>
      <c r="AO1104" s="1"/>
      <c r="AQ1104" s="1"/>
      <c r="AR1104" s="1"/>
      <c r="AS1104" s="1"/>
      <c r="AZ1104" s="1"/>
      <c r="BA1104" s="1"/>
      <c r="BB1104" s="1"/>
      <c r="BF1104" s="1"/>
      <c r="BG1104" s="1"/>
      <c r="BH1104" s="1"/>
    </row>
    <row r="1105" spans="36:60">
      <c r="AJ1105" s="1"/>
      <c r="AK1105" s="1"/>
      <c r="AL1105" s="1"/>
      <c r="AM1105" s="1"/>
      <c r="AN1105" s="1"/>
      <c r="AO1105" s="1"/>
      <c r="AQ1105" s="1"/>
      <c r="AR1105" s="1"/>
      <c r="AS1105" s="1"/>
      <c r="AZ1105" s="1"/>
      <c r="BA1105" s="1"/>
      <c r="BB1105" s="1"/>
      <c r="BF1105" s="1"/>
      <c r="BG1105" s="1"/>
      <c r="BH1105" s="1"/>
    </row>
    <row r="1106" spans="36:60">
      <c r="AJ1106" s="1"/>
      <c r="AK1106" s="1"/>
      <c r="AL1106" s="1"/>
      <c r="AM1106" s="1"/>
      <c r="AN1106" s="1"/>
      <c r="AO1106" s="1"/>
      <c r="AQ1106" s="1"/>
      <c r="AR1106" s="1"/>
      <c r="AS1106" s="1"/>
      <c r="AZ1106" s="1"/>
      <c r="BA1106" s="1"/>
      <c r="BB1106" s="1"/>
      <c r="BF1106" s="1"/>
      <c r="BG1106" s="1"/>
      <c r="BH1106" s="1"/>
    </row>
    <row r="1107" spans="36:60">
      <c r="AJ1107" s="1"/>
      <c r="AK1107" s="1"/>
      <c r="AL1107" s="1"/>
      <c r="AM1107" s="1"/>
      <c r="AN1107" s="1"/>
      <c r="AO1107" s="1"/>
      <c r="AQ1107" s="1"/>
      <c r="AR1107" s="1"/>
      <c r="AS1107" s="1"/>
      <c r="AZ1107" s="1"/>
      <c r="BA1107" s="1"/>
      <c r="BB1107" s="1"/>
      <c r="BF1107" s="1"/>
      <c r="BG1107" s="1"/>
      <c r="BH1107" s="1"/>
    </row>
    <row r="1108" spans="36:60">
      <c r="AJ1108" s="1"/>
      <c r="AK1108" s="1"/>
      <c r="AL1108" s="1"/>
      <c r="AM1108" s="1"/>
      <c r="AN1108" s="1"/>
      <c r="AO1108" s="1"/>
      <c r="AQ1108" s="1"/>
      <c r="AR1108" s="1"/>
      <c r="AS1108" s="1"/>
      <c r="AZ1108" s="1"/>
      <c r="BA1108" s="1"/>
      <c r="BB1108" s="1"/>
      <c r="BF1108" s="1"/>
      <c r="BG1108" s="1"/>
      <c r="BH1108" s="1"/>
    </row>
    <row r="1109" spans="36:60">
      <c r="AJ1109" s="1"/>
      <c r="AK1109" s="1"/>
      <c r="AL1109" s="1"/>
      <c r="AM1109" s="1"/>
      <c r="AN1109" s="1"/>
      <c r="AO1109" s="1"/>
      <c r="AQ1109" s="1"/>
      <c r="AR1109" s="1"/>
      <c r="AS1109" s="1"/>
      <c r="AZ1109" s="1"/>
      <c r="BA1109" s="1"/>
      <c r="BB1109" s="1"/>
      <c r="BF1109" s="1"/>
      <c r="BG1109" s="1"/>
      <c r="BH1109" s="1"/>
    </row>
    <row r="1110" spans="36:60">
      <c r="AJ1110" s="1"/>
      <c r="AK1110" s="1"/>
      <c r="AL1110" s="1"/>
      <c r="AM1110" s="1"/>
      <c r="AN1110" s="1"/>
      <c r="AO1110" s="1"/>
      <c r="AQ1110" s="1"/>
      <c r="AR1110" s="1"/>
      <c r="AS1110" s="1"/>
      <c r="AZ1110" s="1"/>
      <c r="BA1110" s="1"/>
      <c r="BB1110" s="1"/>
      <c r="BF1110" s="1"/>
      <c r="BG1110" s="1"/>
      <c r="BH1110" s="1"/>
    </row>
    <row r="1111" spans="36:60">
      <c r="AJ1111" s="1"/>
      <c r="AK1111" s="1"/>
      <c r="AL1111" s="1"/>
      <c r="AM1111" s="1"/>
      <c r="AN1111" s="1"/>
      <c r="AO1111" s="1"/>
      <c r="AQ1111" s="1"/>
      <c r="AR1111" s="1"/>
      <c r="AS1111" s="1"/>
      <c r="AZ1111" s="1"/>
      <c r="BA1111" s="1"/>
      <c r="BB1111" s="1"/>
      <c r="BF1111" s="1"/>
      <c r="BG1111" s="1"/>
      <c r="BH1111" s="1"/>
    </row>
    <row r="1112" spans="36:60">
      <c r="AJ1112" s="1"/>
      <c r="AK1112" s="1"/>
      <c r="AL1112" s="1"/>
      <c r="AM1112" s="1"/>
      <c r="AN1112" s="1"/>
      <c r="AO1112" s="1"/>
      <c r="AQ1112" s="1"/>
      <c r="AR1112" s="1"/>
      <c r="AS1112" s="1"/>
      <c r="AZ1112" s="1"/>
      <c r="BA1112" s="1"/>
      <c r="BB1112" s="1"/>
      <c r="BF1112" s="1"/>
      <c r="BG1112" s="1"/>
      <c r="BH1112" s="1"/>
    </row>
    <row r="1113" spans="36:60">
      <c r="AJ1113" s="1"/>
      <c r="AK1113" s="1"/>
      <c r="AL1113" s="1"/>
      <c r="AM1113" s="1"/>
      <c r="AN1113" s="1"/>
      <c r="AO1113" s="1"/>
      <c r="AQ1113" s="1"/>
      <c r="AR1113" s="1"/>
      <c r="AS1113" s="1"/>
      <c r="AZ1113" s="1"/>
      <c r="BA1113" s="1"/>
      <c r="BB1113" s="1"/>
      <c r="BF1113" s="1"/>
      <c r="BG1113" s="1"/>
      <c r="BH1113" s="1"/>
    </row>
    <row r="1114" spans="36:60">
      <c r="AJ1114" s="1"/>
      <c r="AK1114" s="1"/>
      <c r="AL1114" s="1"/>
      <c r="AM1114" s="1"/>
      <c r="AN1114" s="1"/>
      <c r="AO1114" s="1"/>
      <c r="AQ1114" s="1"/>
      <c r="AR1114" s="1"/>
      <c r="AS1114" s="1"/>
      <c r="AZ1114" s="1"/>
      <c r="BA1114" s="1"/>
      <c r="BB1114" s="1"/>
      <c r="BF1114" s="1"/>
      <c r="BG1114" s="1"/>
      <c r="BH1114" s="1"/>
    </row>
    <row r="1115" spans="36:60">
      <c r="AJ1115" s="1"/>
      <c r="AK1115" s="1"/>
      <c r="AL1115" s="1"/>
      <c r="AM1115" s="1"/>
      <c r="AN1115" s="1"/>
      <c r="AO1115" s="1"/>
      <c r="AQ1115" s="1"/>
      <c r="AR1115" s="1"/>
      <c r="AS1115" s="1"/>
      <c r="AZ1115" s="1"/>
      <c r="BA1115" s="1"/>
      <c r="BB1115" s="1"/>
      <c r="BF1115" s="1"/>
      <c r="BG1115" s="1"/>
      <c r="BH1115" s="1"/>
    </row>
    <row r="1116" spans="36:60">
      <c r="AJ1116" s="1"/>
      <c r="AK1116" s="1"/>
      <c r="AL1116" s="1"/>
      <c r="AM1116" s="1"/>
      <c r="AN1116" s="1"/>
      <c r="AO1116" s="1"/>
      <c r="AQ1116" s="1"/>
      <c r="AR1116" s="1"/>
      <c r="AS1116" s="1"/>
      <c r="AZ1116" s="1"/>
      <c r="BA1116" s="1"/>
      <c r="BB1116" s="1"/>
      <c r="BF1116" s="1"/>
      <c r="BG1116" s="1"/>
      <c r="BH1116" s="1"/>
    </row>
    <row r="1117" spans="36:60">
      <c r="AJ1117" s="1"/>
      <c r="AK1117" s="1"/>
      <c r="AL1117" s="1"/>
      <c r="AM1117" s="1"/>
      <c r="AN1117" s="1"/>
      <c r="AO1117" s="1"/>
      <c r="AQ1117" s="1"/>
      <c r="AR1117" s="1"/>
      <c r="AS1117" s="1"/>
      <c r="AZ1117" s="1"/>
      <c r="BA1117" s="1"/>
      <c r="BB1117" s="1"/>
      <c r="BF1117" s="1"/>
      <c r="BG1117" s="1"/>
      <c r="BH1117" s="1"/>
    </row>
    <row r="1118" spans="36:60">
      <c r="AJ1118" s="1"/>
      <c r="AK1118" s="1"/>
      <c r="AL1118" s="1"/>
      <c r="AM1118" s="1"/>
      <c r="AN1118" s="1"/>
      <c r="AO1118" s="1"/>
      <c r="AQ1118" s="1"/>
      <c r="AR1118" s="1"/>
      <c r="AS1118" s="1"/>
      <c r="AZ1118" s="1"/>
      <c r="BA1118" s="1"/>
      <c r="BB1118" s="1"/>
      <c r="BF1118" s="1"/>
      <c r="BG1118" s="1"/>
      <c r="BH1118" s="1"/>
    </row>
    <row r="1119" spans="36:60">
      <c r="AJ1119" s="1"/>
      <c r="AK1119" s="1"/>
      <c r="AL1119" s="1"/>
      <c r="AM1119" s="1"/>
      <c r="AN1119" s="1"/>
      <c r="AO1119" s="1"/>
      <c r="AQ1119" s="1"/>
      <c r="AR1119" s="1"/>
      <c r="AS1119" s="1"/>
      <c r="AZ1119" s="1"/>
      <c r="BA1119" s="1"/>
      <c r="BB1119" s="1"/>
      <c r="BF1119" s="1"/>
      <c r="BG1119" s="1"/>
      <c r="BH1119" s="1"/>
    </row>
    <row r="1120" spans="36:60">
      <c r="AJ1120" s="1"/>
      <c r="AK1120" s="1"/>
      <c r="AL1120" s="1"/>
      <c r="AM1120" s="1"/>
      <c r="AN1120" s="1"/>
      <c r="AO1120" s="1"/>
      <c r="AQ1120" s="1"/>
      <c r="AR1120" s="1"/>
      <c r="AS1120" s="1"/>
      <c r="AZ1120" s="1"/>
      <c r="BA1120" s="1"/>
      <c r="BB1120" s="1"/>
      <c r="BF1120" s="1"/>
      <c r="BG1120" s="1"/>
      <c r="BH1120" s="1"/>
    </row>
    <row r="1121" spans="36:60">
      <c r="AJ1121" s="1"/>
      <c r="AK1121" s="1"/>
      <c r="AL1121" s="1"/>
      <c r="AM1121" s="1"/>
      <c r="AN1121" s="1"/>
      <c r="AO1121" s="1"/>
      <c r="AQ1121" s="1"/>
      <c r="AR1121" s="1"/>
      <c r="AS1121" s="1"/>
      <c r="AZ1121" s="1"/>
      <c r="BA1121" s="1"/>
      <c r="BB1121" s="1"/>
      <c r="BF1121" s="1"/>
      <c r="BG1121" s="1"/>
      <c r="BH1121" s="1"/>
    </row>
    <row r="1122" spans="36:60">
      <c r="AJ1122" s="1"/>
      <c r="AK1122" s="1"/>
      <c r="AL1122" s="1"/>
      <c r="AM1122" s="1"/>
      <c r="AN1122" s="1"/>
      <c r="AO1122" s="1"/>
      <c r="AQ1122" s="1"/>
      <c r="AR1122" s="1"/>
      <c r="AS1122" s="1"/>
      <c r="AZ1122" s="1"/>
      <c r="BA1122" s="1"/>
      <c r="BB1122" s="1"/>
      <c r="BF1122" s="1"/>
      <c r="BG1122" s="1"/>
      <c r="BH1122" s="1"/>
    </row>
    <row r="1123" spans="36:60">
      <c r="AJ1123" s="1"/>
      <c r="AK1123" s="1"/>
      <c r="AL1123" s="1"/>
      <c r="AM1123" s="1"/>
      <c r="AN1123" s="1"/>
      <c r="AO1123" s="1"/>
      <c r="AQ1123" s="1"/>
      <c r="AR1123" s="1"/>
      <c r="AS1123" s="1"/>
      <c r="AZ1123" s="1"/>
      <c r="BA1123" s="1"/>
      <c r="BB1123" s="1"/>
      <c r="BF1123" s="1"/>
      <c r="BG1123" s="1"/>
      <c r="BH1123" s="1"/>
    </row>
    <row r="1124" spans="36:60">
      <c r="AJ1124" s="1"/>
      <c r="AK1124" s="1"/>
      <c r="AL1124" s="1"/>
      <c r="AM1124" s="1"/>
      <c r="AN1124" s="1"/>
      <c r="AO1124" s="1"/>
      <c r="AQ1124" s="1"/>
      <c r="AR1124" s="1"/>
      <c r="AS1124" s="1"/>
      <c r="AZ1124" s="1"/>
      <c r="BA1124" s="1"/>
      <c r="BB1124" s="1"/>
      <c r="BF1124" s="1"/>
      <c r="BG1124" s="1"/>
      <c r="BH1124" s="1"/>
    </row>
    <row r="1125" spans="36:60">
      <c r="AJ1125" s="1"/>
      <c r="AK1125" s="1"/>
      <c r="AL1125" s="1"/>
      <c r="AM1125" s="1"/>
      <c r="AN1125" s="1"/>
      <c r="AO1125" s="1"/>
      <c r="AQ1125" s="1"/>
      <c r="AR1125" s="1"/>
      <c r="AS1125" s="1"/>
      <c r="AZ1125" s="1"/>
      <c r="BA1125" s="1"/>
      <c r="BB1125" s="1"/>
      <c r="BF1125" s="1"/>
      <c r="BG1125" s="1"/>
      <c r="BH1125" s="1"/>
    </row>
    <row r="1126" spans="36:60">
      <c r="AJ1126" s="1"/>
      <c r="AK1126" s="1"/>
      <c r="AL1126" s="1"/>
      <c r="AM1126" s="1"/>
      <c r="AN1126" s="1"/>
      <c r="AO1126" s="1"/>
      <c r="AQ1126" s="1"/>
      <c r="AR1126" s="1"/>
      <c r="AS1126" s="1"/>
      <c r="AZ1126" s="1"/>
      <c r="BA1126" s="1"/>
      <c r="BB1126" s="1"/>
      <c r="BF1126" s="1"/>
      <c r="BG1126" s="1"/>
      <c r="BH1126" s="1"/>
    </row>
    <row r="1127" spans="36:60">
      <c r="AJ1127" s="1"/>
      <c r="AK1127" s="1"/>
      <c r="AL1127" s="1"/>
      <c r="AM1127" s="1"/>
      <c r="AN1127" s="1"/>
      <c r="AO1127" s="1"/>
      <c r="AQ1127" s="1"/>
      <c r="AR1127" s="1"/>
      <c r="AS1127" s="1"/>
      <c r="AZ1127" s="1"/>
      <c r="BA1127" s="1"/>
      <c r="BB1127" s="1"/>
      <c r="BF1127" s="1"/>
      <c r="BG1127" s="1"/>
      <c r="BH1127" s="1"/>
    </row>
    <row r="1128" spans="36:60">
      <c r="AJ1128" s="1"/>
      <c r="AK1128" s="1"/>
      <c r="AL1128" s="1"/>
      <c r="AM1128" s="1"/>
      <c r="AN1128" s="1"/>
      <c r="AO1128" s="1"/>
      <c r="AQ1128" s="1"/>
      <c r="AR1128" s="1"/>
      <c r="AS1128" s="1"/>
      <c r="AZ1128" s="1"/>
      <c r="BA1128" s="1"/>
      <c r="BB1128" s="1"/>
      <c r="BF1128" s="1"/>
      <c r="BG1128" s="1"/>
      <c r="BH1128" s="1"/>
    </row>
    <row r="1129" spans="36:60">
      <c r="AJ1129" s="1"/>
      <c r="AK1129" s="1"/>
      <c r="AL1129" s="1"/>
      <c r="AM1129" s="1"/>
      <c r="AN1129" s="1"/>
      <c r="AO1129" s="1"/>
      <c r="AQ1129" s="1"/>
      <c r="AR1129" s="1"/>
      <c r="AS1129" s="1"/>
      <c r="AZ1129" s="1"/>
      <c r="BA1129" s="1"/>
      <c r="BB1129" s="1"/>
      <c r="BF1129" s="1"/>
      <c r="BG1129" s="1"/>
      <c r="BH1129" s="1"/>
    </row>
    <row r="1130" spans="36:60">
      <c r="AJ1130" s="1"/>
      <c r="AK1130" s="1"/>
      <c r="AL1130" s="1"/>
      <c r="AM1130" s="1"/>
      <c r="AN1130" s="1"/>
      <c r="AO1130" s="1"/>
      <c r="AQ1130" s="1"/>
      <c r="AR1130" s="1"/>
      <c r="AS1130" s="1"/>
      <c r="AZ1130" s="1"/>
      <c r="BA1130" s="1"/>
      <c r="BB1130" s="1"/>
      <c r="BF1130" s="1"/>
      <c r="BG1130" s="1"/>
      <c r="BH1130" s="1"/>
    </row>
    <row r="1131" spans="36:60">
      <c r="AJ1131" s="1"/>
      <c r="AK1131" s="1"/>
      <c r="AL1131" s="1"/>
      <c r="AM1131" s="1"/>
      <c r="AN1131" s="1"/>
      <c r="AO1131" s="1"/>
      <c r="AQ1131" s="1"/>
      <c r="AR1131" s="1"/>
      <c r="AS1131" s="1"/>
      <c r="AZ1131" s="1"/>
      <c r="BA1131" s="1"/>
      <c r="BB1131" s="1"/>
      <c r="BF1131" s="1"/>
      <c r="BG1131" s="1"/>
      <c r="BH1131" s="1"/>
    </row>
    <row r="1132" spans="36:60">
      <c r="AJ1132" s="1"/>
      <c r="AK1132" s="1"/>
      <c r="AL1132" s="1"/>
      <c r="AM1132" s="1"/>
      <c r="AN1132" s="1"/>
      <c r="AO1132" s="1"/>
      <c r="AQ1132" s="1"/>
      <c r="AR1132" s="1"/>
      <c r="AS1132" s="1"/>
      <c r="AZ1132" s="1"/>
      <c r="BA1132" s="1"/>
      <c r="BB1132" s="1"/>
      <c r="BF1132" s="1"/>
      <c r="BG1132" s="1"/>
      <c r="BH1132" s="1"/>
    </row>
    <row r="1133" spans="36:60">
      <c r="AJ1133" s="1"/>
      <c r="AK1133" s="1"/>
      <c r="AL1133" s="1"/>
      <c r="AM1133" s="1"/>
      <c r="AN1133" s="1"/>
      <c r="AO1133" s="1"/>
      <c r="AQ1133" s="1"/>
      <c r="AR1133" s="1"/>
      <c r="AS1133" s="1"/>
      <c r="AZ1133" s="1"/>
      <c r="BA1133" s="1"/>
      <c r="BB1133" s="1"/>
      <c r="BF1133" s="1"/>
      <c r="BG1133" s="1"/>
      <c r="BH1133" s="1"/>
    </row>
    <row r="1134" spans="36:60">
      <c r="AJ1134" s="1"/>
      <c r="AK1134" s="1"/>
      <c r="AL1134" s="1"/>
      <c r="AM1134" s="1"/>
      <c r="AN1134" s="1"/>
      <c r="AO1134" s="1"/>
      <c r="AQ1134" s="1"/>
      <c r="AR1134" s="1"/>
      <c r="AS1134" s="1"/>
      <c r="AZ1134" s="1"/>
      <c r="BA1134" s="1"/>
      <c r="BB1134" s="1"/>
      <c r="BF1134" s="1"/>
      <c r="BG1134" s="1"/>
      <c r="BH1134" s="1"/>
    </row>
    <row r="1135" spans="36:60">
      <c r="AJ1135" s="1"/>
      <c r="AK1135" s="1"/>
      <c r="AL1135" s="1"/>
      <c r="AM1135" s="1"/>
      <c r="AN1135" s="1"/>
      <c r="AO1135" s="1"/>
      <c r="AQ1135" s="1"/>
      <c r="AR1135" s="1"/>
      <c r="AS1135" s="1"/>
      <c r="AZ1135" s="1"/>
      <c r="BA1135" s="1"/>
      <c r="BB1135" s="1"/>
      <c r="BF1135" s="1"/>
      <c r="BG1135" s="1"/>
      <c r="BH1135" s="1"/>
    </row>
  </sheetData>
  <mergeCells count="1">
    <mergeCell ref="Y4:AA4"/>
  </mergeCells>
  <phoneticPr fontId="11" type="noConversion"/>
  <conditionalFormatting sqref="R10:R61">
    <cfRule type="cellIs" dxfId="216" priority="37" operator="lessThan">
      <formula>0</formula>
    </cfRule>
    <cfRule type="cellIs" dxfId="215" priority="38" operator="greaterThan">
      <formula>0</formula>
    </cfRule>
  </conditionalFormatting>
  <conditionalFormatting sqref="G10:G61">
    <cfRule type="cellIs" dxfId="214" priority="35" operator="lessThan">
      <formula>0</formula>
    </cfRule>
    <cfRule type="cellIs" dxfId="213" priority="36" operator="greaterThan">
      <formula>0</formula>
    </cfRule>
  </conditionalFormatting>
  <conditionalFormatting sqref="AE10:AE61 T10:T61">
    <cfRule type="cellIs" dxfId="212" priority="31" operator="lessThan">
      <formula>0</formula>
    </cfRule>
    <cfRule type="cellIs" dxfId="211" priority="32" operator="greaterThan">
      <formula>0</formula>
    </cfRule>
    <cfRule type="cellIs" dxfId="210" priority="33" operator="lessThan">
      <formula>0</formula>
    </cfRule>
    <cfRule type="cellIs" dxfId="209" priority="34" operator="greaterThan">
      <formula>0</formula>
    </cfRule>
  </conditionalFormatting>
  <conditionalFormatting sqref="V10:V61">
    <cfRule type="cellIs" dxfId="208" priority="27" operator="lessThan">
      <formula>0</formula>
    </cfRule>
    <cfRule type="cellIs" dxfId="207" priority="28" operator="greaterThan">
      <formula>0</formula>
    </cfRule>
    <cfRule type="cellIs" dxfId="206" priority="29" operator="lessThan">
      <formula>0</formula>
    </cfRule>
    <cfRule type="cellIs" dxfId="205" priority="30" operator="greaterThan">
      <formula>0</formula>
    </cfRule>
  </conditionalFormatting>
  <conditionalFormatting sqref="E10:E61">
    <cfRule type="cellIs" dxfId="204" priority="9" operator="lessThan">
      <formula>0</formula>
    </cfRule>
    <cfRule type="cellIs" dxfId="203" priority="10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743"/>
  <sheetViews>
    <sheetView defaultGridColor="0" colorId="22" zoomScale="91" zoomScaleNormal="91" workbookViewId="0">
      <selection activeCell="Y17" sqref="Y17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102" customWidth="1"/>
    <col min="11" max="11" width="7.90625" customWidth="1"/>
    <col min="12" max="12" width="6.6328125" customWidth="1"/>
    <col min="13" max="13" width="5.81640625" customWidth="1"/>
    <col min="14" max="14" width="8.6328125" style="102" customWidth="1"/>
    <col min="15" max="15" width="6.36328125" style="102" customWidth="1"/>
    <col min="16" max="16" width="8.81640625" style="102" customWidth="1"/>
    <col min="17" max="17" width="6.36328125" style="102" customWidth="1"/>
    <col min="18" max="18" width="5.1796875" customWidth="1"/>
    <col min="19" max="19" width="6.90625" customWidth="1"/>
    <col min="20" max="20" width="7.90625" style="102" customWidth="1"/>
    <col min="21" max="21" width="10.1796875" style="102" customWidth="1"/>
    <col min="22" max="22" width="8.54296875" style="102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309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309" t="s">
        <v>409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spans="10:25">
      <c r="J97"/>
      <c r="N97"/>
      <c r="O97"/>
      <c r="P97"/>
      <c r="Q97"/>
      <c r="T97"/>
      <c r="U97"/>
      <c r="V97"/>
    </row>
    <row r="98" spans="10:25">
      <c r="J98"/>
      <c r="N98"/>
      <c r="O98"/>
      <c r="P98"/>
      <c r="Q98"/>
      <c r="T98"/>
      <c r="U98"/>
      <c r="V98"/>
    </row>
    <row r="99" spans="10:25">
      <c r="J99"/>
      <c r="N99"/>
      <c r="O99"/>
      <c r="P99"/>
      <c r="Q99"/>
      <c r="T99"/>
      <c r="U99"/>
      <c r="V99"/>
    </row>
    <row r="100" spans="10:25">
      <c r="J100"/>
      <c r="N100"/>
      <c r="O100"/>
      <c r="P100"/>
      <c r="Q100"/>
      <c r="T100"/>
      <c r="U100"/>
      <c r="V100"/>
    </row>
    <row r="101" spans="10:25">
      <c r="J101"/>
      <c r="N101"/>
      <c r="O101"/>
      <c r="P101"/>
      <c r="Q101"/>
      <c r="T101"/>
      <c r="U101"/>
      <c r="V101"/>
    </row>
    <row r="102" spans="10:25">
      <c r="J102"/>
      <c r="N102"/>
      <c r="O102"/>
      <c r="P102"/>
      <c r="Q102"/>
      <c r="T102"/>
      <c r="U102"/>
      <c r="V102"/>
    </row>
    <row r="103" spans="10:25">
      <c r="J103"/>
      <c r="N103"/>
      <c r="O103"/>
      <c r="P103"/>
      <c r="Q103"/>
      <c r="T103"/>
      <c r="U103"/>
      <c r="V103"/>
    </row>
    <row r="104" spans="10:25">
      <c r="J104"/>
      <c r="N104"/>
      <c r="O104"/>
      <c r="P104"/>
      <c r="Q104"/>
      <c r="T104"/>
      <c r="U104"/>
      <c r="V104"/>
    </row>
    <row r="105" spans="10:25">
      <c r="J105"/>
      <c r="N105"/>
      <c r="O105"/>
      <c r="P105"/>
      <c r="Q105"/>
      <c r="T105"/>
      <c r="U105"/>
      <c r="V105"/>
    </row>
    <row r="106" spans="10:25">
      <c r="J106"/>
      <c r="N106"/>
      <c r="O106"/>
      <c r="P106"/>
      <c r="Q106"/>
      <c r="T106"/>
      <c r="U106"/>
      <c r="V106"/>
    </row>
    <row r="107" spans="10:25">
      <c r="J107"/>
      <c r="N107"/>
      <c r="O107"/>
      <c r="P107"/>
      <c r="Q107"/>
      <c r="T107"/>
      <c r="U107"/>
      <c r="V107"/>
    </row>
    <row r="108" spans="10:25">
      <c r="J108"/>
      <c r="N108"/>
      <c r="O108"/>
      <c r="P108"/>
      <c r="Q108"/>
      <c r="T108"/>
      <c r="U108"/>
      <c r="V108"/>
    </row>
    <row r="109" spans="10:25">
      <c r="J109"/>
      <c r="N109"/>
      <c r="O109"/>
      <c r="P109"/>
      <c r="Q109"/>
      <c r="T109"/>
      <c r="U109"/>
      <c r="V109"/>
    </row>
    <row r="110" spans="10:25">
      <c r="J110"/>
      <c r="N110"/>
      <c r="O110"/>
      <c r="P110"/>
      <c r="Q110"/>
      <c r="T110"/>
      <c r="U110"/>
      <c r="V110"/>
      <c r="X110" s="3">
        <v>4</v>
      </c>
      <c r="Y110" s="3" t="s">
        <v>102</v>
      </c>
    </row>
    <row r="111" spans="10:25">
      <c r="J111"/>
      <c r="N111"/>
      <c r="O111"/>
      <c r="P111"/>
      <c r="Q111"/>
      <c r="T111"/>
      <c r="U111"/>
      <c r="V111"/>
      <c r="X111" s="3">
        <v>5</v>
      </c>
      <c r="Y111" s="309" t="s">
        <v>103</v>
      </c>
    </row>
    <row r="112" spans="10:25">
      <c r="J112"/>
      <c r="N112"/>
      <c r="O112"/>
      <c r="P112"/>
      <c r="Q112"/>
      <c r="T112"/>
      <c r="U112"/>
      <c r="V112"/>
      <c r="X112" s="3">
        <v>6</v>
      </c>
      <c r="Y112" s="3" t="s">
        <v>104</v>
      </c>
    </row>
    <row r="113" spans="10:25">
      <c r="J113"/>
      <c r="N113"/>
      <c r="O113"/>
      <c r="P113"/>
      <c r="Q113"/>
      <c r="T113"/>
      <c r="U113"/>
      <c r="V113"/>
      <c r="X113" s="3">
        <v>7</v>
      </c>
      <c r="Y113" s="3" t="s">
        <v>105</v>
      </c>
    </row>
    <row r="114" spans="10:25">
      <c r="J114"/>
      <c r="N114"/>
      <c r="O114"/>
      <c r="P114"/>
      <c r="Q114"/>
      <c r="T114"/>
      <c r="U114"/>
      <c r="V114"/>
      <c r="X114" s="3">
        <v>8</v>
      </c>
      <c r="Y114" s="309" t="s">
        <v>106</v>
      </c>
    </row>
    <row r="115" spans="10:25">
      <c r="J115"/>
      <c r="N115"/>
      <c r="O115"/>
      <c r="P115"/>
      <c r="Q115"/>
      <c r="T115"/>
      <c r="U115"/>
      <c r="V115"/>
      <c r="X115" s="3"/>
      <c r="Y115" s="3"/>
    </row>
    <row r="116" spans="10:25">
      <c r="J116"/>
      <c r="N116"/>
      <c r="O116"/>
      <c r="P116"/>
      <c r="Q116"/>
      <c r="T116"/>
      <c r="U116"/>
      <c r="V116"/>
    </row>
    <row r="117" spans="10:25">
      <c r="J117"/>
      <c r="N117"/>
      <c r="O117"/>
      <c r="P117"/>
      <c r="Q117"/>
      <c r="T117"/>
      <c r="U117"/>
      <c r="V117"/>
    </row>
    <row r="118" spans="10:25">
      <c r="J118"/>
      <c r="N118"/>
      <c r="O118"/>
      <c r="P118"/>
      <c r="Q118"/>
      <c r="T118"/>
      <c r="U118"/>
      <c r="V118"/>
    </row>
    <row r="119" spans="10:25">
      <c r="J119"/>
      <c r="N119"/>
      <c r="O119"/>
      <c r="P119"/>
      <c r="Q119"/>
      <c r="T119"/>
      <c r="U119"/>
      <c r="V119"/>
    </row>
    <row r="120" spans="10:25">
      <c r="J120"/>
      <c r="N120"/>
      <c r="O120"/>
      <c r="P120"/>
      <c r="Q120"/>
      <c r="T120"/>
      <c r="U120"/>
      <c r="V120"/>
    </row>
    <row r="121" spans="10:25">
      <c r="J121"/>
      <c r="N121"/>
      <c r="O121"/>
      <c r="P121"/>
      <c r="Q121"/>
      <c r="T121"/>
      <c r="U121"/>
      <c r="V121"/>
    </row>
    <row r="122" spans="10:25">
      <c r="J122"/>
      <c r="N122"/>
      <c r="O122"/>
      <c r="P122"/>
      <c r="Q122"/>
      <c r="T122"/>
      <c r="U122"/>
      <c r="V122"/>
    </row>
    <row r="123" spans="10:25">
      <c r="J123"/>
      <c r="N123"/>
      <c r="O123"/>
      <c r="P123"/>
      <c r="Q123"/>
      <c r="T123"/>
      <c r="U123"/>
      <c r="V123"/>
    </row>
    <row r="124" spans="10:25">
      <c r="J124"/>
      <c r="N124"/>
      <c r="O124"/>
      <c r="P124"/>
      <c r="Q124"/>
      <c r="T124"/>
      <c r="U124"/>
      <c r="V124"/>
    </row>
    <row r="125" spans="10:25">
      <c r="J125"/>
      <c r="N125"/>
      <c r="O125"/>
      <c r="P125"/>
      <c r="Q125"/>
      <c r="T125"/>
      <c r="U125"/>
      <c r="V125"/>
    </row>
    <row r="126" spans="10:25">
      <c r="J126"/>
      <c r="N126"/>
      <c r="O126"/>
      <c r="P126"/>
      <c r="Q126"/>
      <c r="T126"/>
      <c r="U126"/>
      <c r="V126"/>
    </row>
    <row r="127" spans="10:25">
      <c r="J127"/>
      <c r="N127"/>
      <c r="O127"/>
      <c r="P127"/>
      <c r="Q127"/>
      <c r="T127"/>
      <c r="U127"/>
      <c r="V127"/>
    </row>
    <row r="128" spans="10:25">
      <c r="J128"/>
      <c r="N128"/>
      <c r="O128"/>
      <c r="P128"/>
      <c r="Q128"/>
      <c r="T128"/>
      <c r="U128"/>
      <c r="V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26:26" customFormat="1"/>
    <row r="146" spans="26:26" customFormat="1"/>
    <row r="147" spans="26:26" customFormat="1"/>
    <row r="148" spans="26:26" customFormat="1"/>
    <row r="149" spans="26:26" customFormat="1"/>
    <row r="150" spans="26:26" customFormat="1"/>
    <row r="151" spans="26:26" customFormat="1"/>
    <row r="152" spans="26:26" customFormat="1"/>
    <row r="153" spans="26:26" customFormat="1"/>
    <row r="154" spans="26:26" customFormat="1"/>
    <row r="155" spans="26:26" customFormat="1"/>
    <row r="156" spans="26:26" customFormat="1"/>
    <row r="157" spans="26:26" customFormat="1"/>
    <row r="158" spans="26:26" customFormat="1"/>
    <row r="159" spans="26:26" customFormat="1"/>
    <row r="160" spans="26:26" customFormat="1">
      <c r="Z160" s="3" t="s">
        <v>671</v>
      </c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</row>
    <row r="181" spans="10:25">
      <c r="J181"/>
      <c r="N181"/>
      <c r="O181"/>
      <c r="P181"/>
      <c r="Q181"/>
      <c r="T181"/>
      <c r="U181"/>
      <c r="V181"/>
    </row>
    <row r="182" spans="10:25">
      <c r="J182"/>
      <c r="N182"/>
      <c r="O182"/>
      <c r="P182"/>
      <c r="Q182"/>
      <c r="T182"/>
      <c r="U182"/>
      <c r="V182"/>
    </row>
    <row r="183" spans="10:25">
      <c r="J183"/>
      <c r="N183"/>
      <c r="O183"/>
      <c r="P183"/>
      <c r="Q183"/>
      <c r="T183"/>
      <c r="U183"/>
      <c r="V18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  <c r="Y192" s="3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s="17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spans="4:25">
      <c r="J1009"/>
      <c r="N1009"/>
      <c r="O1009"/>
      <c r="P1009"/>
      <c r="Q1009"/>
      <c r="T1009"/>
      <c r="U1009"/>
      <c r="V1009"/>
    </row>
    <row r="1010" spans="4:25">
      <c r="J1010"/>
      <c r="N1010"/>
      <c r="O1010"/>
      <c r="P1010"/>
      <c r="Q1010"/>
      <c r="T1010"/>
      <c r="U1010"/>
      <c r="V1010"/>
    </row>
    <row r="1011" spans="4:25">
      <c r="J1011"/>
      <c r="N1011"/>
      <c r="O1011"/>
      <c r="P1011"/>
      <c r="Q1011"/>
      <c r="T1011"/>
      <c r="U1011"/>
      <c r="V1011"/>
    </row>
    <row r="1012" spans="4:25">
      <c r="J1012"/>
      <c r="N1012"/>
      <c r="O1012"/>
      <c r="P1012"/>
      <c r="Q1012"/>
      <c r="T1012"/>
      <c r="U1012"/>
      <c r="V1012"/>
    </row>
    <row r="1013" spans="4:25">
      <c r="J1013"/>
      <c r="N1013"/>
      <c r="O1013"/>
      <c r="P1013"/>
      <c r="Q1013"/>
      <c r="T1013"/>
      <c r="U1013"/>
      <c r="V1013"/>
    </row>
    <row r="1014" spans="4:25">
      <c r="J1014"/>
      <c r="N1014"/>
      <c r="O1014"/>
      <c r="P1014"/>
      <c r="Q1014"/>
      <c r="T1014"/>
      <c r="U1014"/>
      <c r="V1014"/>
    </row>
    <row r="1015" spans="4:25">
      <c r="J1015"/>
      <c r="N1015"/>
      <c r="O1015"/>
      <c r="P1015"/>
      <c r="Q1015"/>
      <c r="T1015"/>
      <c r="U1015"/>
      <c r="V1015"/>
    </row>
    <row r="1016" spans="4:25">
      <c r="J1016"/>
      <c r="N1016"/>
      <c r="O1016"/>
      <c r="P1016"/>
      <c r="Q1016"/>
      <c r="T1016"/>
      <c r="U1016"/>
      <c r="V1016"/>
    </row>
    <row r="1017" spans="4:25">
      <c r="J1017"/>
      <c r="N1017"/>
      <c r="O1017"/>
      <c r="P1017"/>
      <c r="Q1017"/>
      <c r="T1017"/>
      <c r="U1017"/>
      <c r="V1017"/>
    </row>
    <row r="1018" spans="4:25">
      <c r="J1018"/>
      <c r="N1018"/>
      <c r="O1018"/>
      <c r="P1018"/>
      <c r="Q1018"/>
      <c r="T1018"/>
      <c r="U1018"/>
      <c r="V1018"/>
    </row>
    <row r="1019" spans="4:25">
      <c r="J1019"/>
      <c r="N1019"/>
      <c r="O1019"/>
      <c r="P1019"/>
      <c r="Q1019"/>
      <c r="T1019"/>
      <c r="U1019"/>
      <c r="V1019"/>
    </row>
    <row r="1020" spans="4:25">
      <c r="J1020"/>
      <c r="N1020"/>
      <c r="O1020"/>
      <c r="P1020"/>
      <c r="Q1020"/>
      <c r="T1020"/>
      <c r="U1020"/>
      <c r="V1020"/>
    </row>
    <row r="1021" spans="4:25">
      <c r="J1021"/>
      <c r="N1021"/>
      <c r="O1021"/>
      <c r="P1021"/>
      <c r="Q1021"/>
      <c r="T1021"/>
      <c r="U1021"/>
      <c r="V1021"/>
    </row>
    <row r="1022" spans="4:25">
      <c r="J1022"/>
      <c r="N1022"/>
      <c r="O1022"/>
      <c r="P1022"/>
      <c r="Q1022"/>
      <c r="T1022"/>
      <c r="U1022"/>
      <c r="V1022"/>
    </row>
    <row r="1023" spans="4:25">
      <c r="J1023"/>
      <c r="N1023"/>
      <c r="O1023"/>
      <c r="P1023"/>
      <c r="Q1023"/>
      <c r="T1023"/>
      <c r="U1023"/>
      <c r="V1023"/>
    </row>
    <row r="1024" spans="4:25">
      <c r="D1024" s="1"/>
      <c r="E1024" s="1"/>
      <c r="F1024" s="1"/>
      <c r="G1024" s="1"/>
      <c r="H1024" s="1"/>
      <c r="I1024" s="1"/>
      <c r="K1024" s="1"/>
      <c r="L1024" s="1"/>
      <c r="M1024" s="1"/>
      <c r="R1024" s="1"/>
      <c r="S1024" s="1"/>
      <c r="W1024" s="1"/>
      <c r="X1024" s="1"/>
      <c r="Y1024" s="1"/>
    </row>
    <row r="1025" spans="4:25">
      <c r="D1025" s="1"/>
      <c r="E1025" s="1"/>
      <c r="F1025" s="1"/>
      <c r="G1025" s="1"/>
      <c r="H1025" s="1"/>
      <c r="I1025" s="1"/>
      <c r="K1025" s="1"/>
      <c r="L1025" s="1"/>
      <c r="M1025" s="1"/>
      <c r="R1025" s="1"/>
      <c r="S1025" s="1"/>
      <c r="W1025" s="1"/>
      <c r="X1025" s="1"/>
      <c r="Y1025" s="1"/>
    </row>
    <row r="1026" spans="4:25">
      <c r="D1026" s="1"/>
      <c r="E1026" s="1"/>
      <c r="F1026" s="1"/>
      <c r="G1026" s="1"/>
      <c r="H1026" s="1"/>
      <c r="I1026" s="1"/>
      <c r="K1026" s="1"/>
      <c r="L1026" s="1"/>
      <c r="M1026" s="1"/>
      <c r="R1026" s="1"/>
      <c r="S1026" s="1"/>
      <c r="W1026" s="1"/>
      <c r="X1026" s="1"/>
      <c r="Y1026" s="1"/>
    </row>
    <row r="1027" spans="4:25">
      <c r="D1027" s="1"/>
      <c r="E1027" s="1"/>
      <c r="F1027" s="1"/>
      <c r="G1027" s="1"/>
      <c r="H1027" s="1"/>
      <c r="I1027" s="1"/>
      <c r="K1027" s="1"/>
      <c r="L1027" s="1"/>
      <c r="M1027" s="1"/>
      <c r="R1027" s="1"/>
      <c r="S1027" s="1"/>
      <c r="W1027" s="1"/>
      <c r="X1027" s="1"/>
      <c r="Y1027" s="1"/>
    </row>
    <row r="1028" spans="4:25">
      <c r="D1028" s="1"/>
      <c r="E1028" s="1"/>
      <c r="F1028" s="1"/>
      <c r="G1028" s="1"/>
      <c r="H1028" s="1"/>
      <c r="I1028" s="1"/>
      <c r="K1028" s="1"/>
      <c r="L1028" s="1"/>
      <c r="M1028" s="1"/>
      <c r="R1028" s="1"/>
      <c r="S1028" s="1"/>
      <c r="W1028" s="1"/>
      <c r="X1028" s="1"/>
      <c r="Y1028" s="1"/>
    </row>
    <row r="1029" spans="4:25">
      <c r="D1029" s="1"/>
      <c r="E1029" s="1"/>
      <c r="F1029" s="1"/>
      <c r="G1029" s="1"/>
      <c r="H1029" s="1"/>
      <c r="I1029" s="1"/>
      <c r="K1029" s="1"/>
      <c r="L1029" s="1"/>
      <c r="M1029" s="1"/>
      <c r="R1029" s="1"/>
      <c r="S1029" s="1"/>
      <c r="W1029" s="1"/>
      <c r="X1029" s="1"/>
      <c r="Y1029" s="1"/>
    </row>
    <row r="1030" spans="4:25">
      <c r="D1030" s="1"/>
      <c r="E1030" s="1"/>
      <c r="F1030" s="1"/>
      <c r="G1030" s="1"/>
      <c r="H1030" s="1"/>
      <c r="I1030" s="1"/>
      <c r="K1030" s="1"/>
      <c r="L1030" s="1"/>
      <c r="M1030" s="1"/>
      <c r="R1030" s="1"/>
      <c r="S1030" s="1"/>
      <c r="W1030" s="1"/>
      <c r="X1030" s="1"/>
      <c r="Y1030" s="1"/>
    </row>
    <row r="1031" spans="4:25">
      <c r="D1031" s="1"/>
      <c r="E1031" s="1"/>
      <c r="F1031" s="1"/>
      <c r="G1031" s="1"/>
      <c r="H1031" s="1"/>
      <c r="I1031" s="1"/>
      <c r="K1031" s="1"/>
      <c r="L1031" s="1"/>
      <c r="M1031" s="1"/>
      <c r="R1031" s="1"/>
      <c r="S1031" s="1"/>
      <c r="W1031" s="1"/>
      <c r="X1031" s="1"/>
      <c r="Y1031" s="1"/>
    </row>
    <row r="1032" spans="4:25">
      <c r="D1032" s="1"/>
      <c r="E1032" s="1"/>
      <c r="F1032" s="1"/>
      <c r="G1032" s="1"/>
      <c r="H1032" s="1"/>
      <c r="I1032" s="1"/>
      <c r="K1032" s="1"/>
      <c r="L1032" s="1"/>
      <c r="M1032" s="1"/>
      <c r="R1032" s="1"/>
      <c r="S1032" s="1"/>
      <c r="W1032" s="1"/>
      <c r="X1032" s="1"/>
      <c r="Y1032" s="1"/>
    </row>
    <row r="1033" spans="4:25">
      <c r="D1033" s="1"/>
      <c r="E1033" s="1"/>
      <c r="F1033" s="1"/>
      <c r="G1033" s="1"/>
      <c r="H1033" s="1"/>
      <c r="I1033" s="1"/>
      <c r="K1033" s="1"/>
      <c r="L1033" s="1"/>
      <c r="M1033" s="1"/>
      <c r="R1033" s="1"/>
      <c r="S1033" s="1"/>
      <c r="W1033" s="1"/>
      <c r="X1033" s="1"/>
      <c r="Y1033" s="1"/>
    </row>
    <row r="1034" spans="4:25">
      <c r="D1034" s="1"/>
      <c r="E1034" s="1"/>
      <c r="F1034" s="1"/>
      <c r="G1034" s="1"/>
      <c r="H1034" s="1"/>
      <c r="I1034" s="1"/>
      <c r="K1034" s="1"/>
      <c r="L1034" s="1"/>
      <c r="M1034" s="1"/>
      <c r="R1034" s="1"/>
      <c r="S1034" s="1"/>
      <c r="W1034" s="1"/>
      <c r="X1034" s="1"/>
      <c r="Y1034" s="1"/>
    </row>
    <row r="1035" spans="4:25">
      <c r="D1035" s="1"/>
      <c r="E1035" s="1"/>
      <c r="F1035" s="1"/>
      <c r="G1035" s="1"/>
      <c r="H1035" s="1"/>
      <c r="I1035" s="1"/>
      <c r="K1035" s="1"/>
      <c r="L1035" s="1"/>
      <c r="M1035" s="1"/>
      <c r="R1035" s="1"/>
      <c r="S1035" s="1"/>
      <c r="W1035" s="1"/>
      <c r="X1035" s="1"/>
      <c r="Y1035" s="1"/>
    </row>
    <row r="1036" spans="4:25">
      <c r="D1036" s="1"/>
      <c r="E1036" s="1"/>
      <c r="F1036" s="1"/>
      <c r="G1036" s="1"/>
      <c r="H1036" s="1"/>
      <c r="I1036" s="1"/>
      <c r="K1036" s="1"/>
      <c r="L1036" s="1"/>
      <c r="M1036" s="1"/>
      <c r="R1036" s="1"/>
      <c r="S1036" s="1"/>
      <c r="W1036" s="1"/>
      <c r="X1036" s="1"/>
      <c r="Y1036" s="1"/>
    </row>
    <row r="1037" spans="4:25">
      <c r="D1037" s="1"/>
      <c r="E1037" s="1"/>
      <c r="F1037" s="1"/>
      <c r="G1037" s="1"/>
      <c r="H1037" s="1"/>
      <c r="I1037" s="1"/>
      <c r="K1037" s="1"/>
      <c r="L1037" s="1"/>
      <c r="M1037" s="1"/>
      <c r="R1037" s="1"/>
      <c r="S1037" s="1"/>
      <c r="W1037" s="1"/>
      <c r="X1037" s="1"/>
      <c r="Y1037" s="1"/>
    </row>
    <row r="1038" spans="4:25">
      <c r="D1038" s="1"/>
      <c r="E1038" s="1"/>
      <c r="F1038" s="1"/>
      <c r="G1038" s="1"/>
      <c r="H1038" s="1"/>
      <c r="I1038" s="1"/>
      <c r="K1038" s="1"/>
      <c r="L1038" s="1"/>
      <c r="M1038" s="1"/>
      <c r="R1038" s="1"/>
      <c r="S1038" s="1"/>
      <c r="W1038" s="1"/>
      <c r="X1038" s="1"/>
      <c r="Y1038" s="1"/>
    </row>
    <row r="1039" spans="4:25">
      <c r="D1039" s="1"/>
      <c r="E1039" s="1"/>
      <c r="F1039" s="1"/>
      <c r="G1039" s="1"/>
      <c r="H1039" s="1"/>
      <c r="I1039" s="1"/>
      <c r="K1039" s="1"/>
      <c r="L1039" s="1"/>
      <c r="M1039" s="1"/>
      <c r="R1039" s="1"/>
      <c r="S1039" s="1"/>
      <c r="W1039" s="1"/>
      <c r="X1039" s="1"/>
      <c r="Y1039" s="1"/>
    </row>
    <row r="1040" spans="4:25">
      <c r="D1040" s="1"/>
      <c r="E1040" s="1"/>
      <c r="F1040" s="1"/>
      <c r="G1040" s="1"/>
      <c r="H1040" s="1"/>
      <c r="I1040" s="1"/>
      <c r="K1040" s="1"/>
      <c r="L1040" s="1"/>
      <c r="M1040" s="1"/>
      <c r="R1040" s="1"/>
      <c r="S1040" s="1"/>
      <c r="W1040" s="1"/>
      <c r="X1040" s="1"/>
      <c r="Y1040" s="1"/>
    </row>
    <row r="1041" spans="4:25">
      <c r="D1041" s="1"/>
      <c r="E1041" s="1"/>
      <c r="F1041" s="1"/>
      <c r="G1041" s="1"/>
      <c r="H1041" s="1"/>
      <c r="I1041" s="1"/>
      <c r="K1041" s="1"/>
      <c r="L1041" s="1"/>
      <c r="M1041" s="1"/>
      <c r="R1041" s="1"/>
      <c r="S1041" s="1"/>
      <c r="W1041" s="1"/>
      <c r="X1041" s="1"/>
      <c r="Y1041" s="1"/>
    </row>
    <row r="1042" spans="4:25">
      <c r="D1042" s="1"/>
      <c r="E1042" s="1"/>
      <c r="F1042" s="1"/>
      <c r="G1042" s="1"/>
      <c r="H1042" s="1"/>
      <c r="I1042" s="1"/>
      <c r="K1042" s="1"/>
      <c r="L1042" s="1"/>
      <c r="M1042" s="1"/>
      <c r="R1042" s="1"/>
      <c r="S1042" s="1"/>
      <c r="W1042" s="1"/>
      <c r="X1042" s="1"/>
      <c r="Y1042" s="1"/>
    </row>
    <row r="1043" spans="4:25">
      <c r="D1043" s="1"/>
      <c r="E1043" s="1"/>
      <c r="F1043" s="1"/>
      <c r="G1043" s="1"/>
      <c r="H1043" s="1"/>
      <c r="I1043" s="1"/>
      <c r="K1043" s="1"/>
      <c r="L1043" s="1"/>
      <c r="M1043" s="1"/>
      <c r="R1043" s="1"/>
      <c r="S1043" s="1"/>
      <c r="W1043" s="1"/>
      <c r="X1043" s="1"/>
      <c r="Y1043" s="1"/>
    </row>
    <row r="1044" spans="4:25">
      <c r="D1044" s="1"/>
      <c r="E1044" s="1"/>
      <c r="F1044" s="1"/>
      <c r="G1044" s="1"/>
      <c r="H1044" s="1"/>
      <c r="I1044" s="1"/>
      <c r="K1044" s="1"/>
      <c r="L1044" s="1"/>
      <c r="M1044" s="1"/>
      <c r="R1044" s="1"/>
      <c r="S1044" s="1"/>
      <c r="W1044" s="1"/>
      <c r="X1044" s="1"/>
      <c r="Y1044" s="1"/>
    </row>
    <row r="1045" spans="4:25">
      <c r="D1045" s="1"/>
      <c r="E1045" s="1"/>
      <c r="F1045" s="1"/>
      <c r="G1045" s="1"/>
      <c r="H1045" s="1"/>
      <c r="I1045" s="1"/>
      <c r="K1045" s="1"/>
      <c r="L1045" s="1"/>
      <c r="M1045" s="1"/>
      <c r="R1045" s="1"/>
      <c r="S1045" s="1"/>
      <c r="W1045" s="1"/>
      <c r="X1045" s="1"/>
      <c r="Y1045" s="1"/>
    </row>
    <row r="1046" spans="4:25">
      <c r="D1046" s="1"/>
      <c r="E1046" s="1"/>
      <c r="F1046" s="1"/>
      <c r="G1046" s="1"/>
      <c r="H1046" s="1"/>
      <c r="I1046" s="1"/>
      <c r="K1046" s="1"/>
      <c r="L1046" s="1"/>
      <c r="M1046" s="1"/>
      <c r="R1046" s="1"/>
      <c r="S1046" s="1"/>
      <c r="W1046" s="1"/>
      <c r="X1046" s="1"/>
      <c r="Y1046" s="1"/>
    </row>
    <row r="1047" spans="4:25">
      <c r="D1047" s="1"/>
      <c r="E1047" s="1"/>
      <c r="F1047" s="1"/>
      <c r="G1047" s="1"/>
      <c r="H1047" s="1"/>
      <c r="I1047" s="1"/>
      <c r="K1047" s="1"/>
      <c r="L1047" s="1"/>
      <c r="M1047" s="1"/>
      <c r="R1047" s="1"/>
      <c r="S1047" s="1"/>
      <c r="W1047" s="1"/>
      <c r="X1047" s="1"/>
      <c r="Y1047" s="1"/>
    </row>
    <row r="1048" spans="4:25">
      <c r="D1048" s="1"/>
      <c r="E1048" s="1"/>
      <c r="F1048" s="1"/>
      <c r="G1048" s="1"/>
      <c r="H1048" s="1"/>
      <c r="I1048" s="1"/>
      <c r="K1048" s="1"/>
      <c r="L1048" s="1"/>
      <c r="M1048" s="1"/>
      <c r="R1048" s="1"/>
      <c r="S1048" s="1"/>
      <c r="W1048" s="1"/>
      <c r="X1048" s="1"/>
      <c r="Y1048" s="1"/>
    </row>
    <row r="1049" spans="4:25">
      <c r="D1049" s="1"/>
      <c r="E1049" s="1"/>
      <c r="F1049" s="1"/>
      <c r="G1049" s="1"/>
      <c r="H1049" s="1"/>
      <c r="I1049" s="1"/>
      <c r="K1049" s="1"/>
      <c r="L1049" s="1"/>
      <c r="M1049" s="1"/>
      <c r="R1049" s="1"/>
      <c r="S1049" s="1"/>
      <c r="W1049" s="1"/>
      <c r="X1049" s="1"/>
      <c r="Y1049" s="1"/>
    </row>
    <row r="1050" spans="4:25">
      <c r="D1050" s="1"/>
      <c r="E1050" s="1"/>
      <c r="F1050" s="1"/>
      <c r="G1050" s="1"/>
      <c r="H1050" s="1"/>
      <c r="I1050" s="1"/>
      <c r="K1050" s="1"/>
      <c r="L1050" s="1"/>
      <c r="M1050" s="1"/>
      <c r="R1050" s="1"/>
      <c r="S1050" s="1"/>
      <c r="W1050" s="1"/>
      <c r="X1050" s="1"/>
      <c r="Y1050" s="1"/>
    </row>
    <row r="1051" spans="4:25">
      <c r="D1051" s="1"/>
      <c r="E1051" s="1"/>
      <c r="F1051" s="1"/>
      <c r="G1051" s="1"/>
      <c r="H1051" s="1"/>
      <c r="I1051" s="1"/>
      <c r="K1051" s="1"/>
      <c r="L1051" s="1"/>
      <c r="M1051" s="1"/>
      <c r="R1051" s="1"/>
      <c r="S1051" s="1"/>
      <c r="W1051" s="1"/>
      <c r="X1051" s="1"/>
      <c r="Y1051" s="1"/>
    </row>
    <row r="1052" spans="4:25">
      <c r="D1052" s="1"/>
      <c r="E1052" s="1"/>
      <c r="F1052" s="1"/>
      <c r="G1052" s="1"/>
      <c r="H1052" s="1"/>
      <c r="I1052" s="1"/>
      <c r="K1052" s="1"/>
      <c r="L1052" s="1"/>
      <c r="M1052" s="1"/>
      <c r="R1052" s="1"/>
      <c r="S1052" s="1"/>
      <c r="W1052" s="1"/>
      <c r="X1052" s="1"/>
      <c r="Y1052" s="1"/>
    </row>
    <row r="1053" spans="4:25">
      <c r="D1053" s="1"/>
      <c r="E1053" s="1"/>
      <c r="F1053" s="1"/>
      <c r="G1053" s="1"/>
      <c r="H1053" s="1"/>
      <c r="I1053" s="1"/>
      <c r="K1053" s="1"/>
      <c r="L1053" s="1"/>
      <c r="M1053" s="1"/>
      <c r="R1053" s="1"/>
      <c r="S1053" s="1"/>
      <c r="W1053" s="1"/>
      <c r="X1053" s="1"/>
      <c r="Y1053" s="1"/>
    </row>
    <row r="1054" spans="4:25">
      <c r="D1054" s="1"/>
      <c r="E1054" s="1"/>
      <c r="F1054" s="1"/>
      <c r="G1054" s="1"/>
      <c r="H1054" s="1"/>
      <c r="I1054" s="1"/>
      <c r="K1054" s="1"/>
      <c r="L1054" s="1"/>
      <c r="M1054" s="1"/>
      <c r="R1054" s="1"/>
      <c r="S1054" s="1"/>
      <c r="W1054" s="1"/>
      <c r="X1054" s="1"/>
      <c r="Y1054" s="1"/>
    </row>
    <row r="1055" spans="4:25">
      <c r="D1055" s="1"/>
      <c r="E1055" s="1"/>
      <c r="F1055" s="1"/>
      <c r="G1055" s="1"/>
      <c r="H1055" s="1"/>
      <c r="I1055" s="1"/>
      <c r="K1055" s="1"/>
      <c r="L1055" s="1"/>
      <c r="M1055" s="1"/>
      <c r="R1055" s="1"/>
      <c r="S1055" s="1"/>
      <c r="W1055" s="1"/>
      <c r="X1055" s="1"/>
      <c r="Y1055" s="1"/>
    </row>
    <row r="1056" spans="4:25">
      <c r="D1056" s="1"/>
      <c r="E1056" s="1"/>
      <c r="F1056" s="1"/>
      <c r="G1056" s="1"/>
      <c r="H1056" s="1"/>
      <c r="I1056" s="1"/>
      <c r="K1056" s="1"/>
      <c r="L1056" s="1"/>
      <c r="M1056" s="1"/>
      <c r="R1056" s="1"/>
      <c r="S1056" s="1"/>
      <c r="W1056" s="1"/>
      <c r="X1056" s="1"/>
      <c r="Y1056" s="1"/>
    </row>
    <row r="1057" spans="4:25">
      <c r="D1057" s="1"/>
      <c r="E1057" s="1"/>
      <c r="F1057" s="1"/>
      <c r="G1057" s="1"/>
      <c r="H1057" s="1"/>
      <c r="I1057" s="1"/>
      <c r="K1057" s="1"/>
      <c r="L1057" s="1"/>
      <c r="M1057" s="1"/>
      <c r="R1057" s="1"/>
      <c r="S1057" s="1"/>
      <c r="W1057" s="1"/>
      <c r="X1057" s="1"/>
      <c r="Y1057" s="1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0170-8FA2-4E26-967A-E7A761B05D9D}">
  <dimension ref="O1:CJ311"/>
  <sheetViews>
    <sheetView zoomScale="94" zoomScaleNormal="94" workbookViewId="0"/>
  </sheetViews>
  <sheetFormatPr baseColWidth="10" defaultRowHeight="15"/>
  <cols>
    <col min="27" max="27" width="2.81640625" customWidth="1"/>
    <col min="28" max="28" width="7.08984375" customWidth="1"/>
    <col min="29" max="29" width="4.453125" customWidth="1"/>
    <col min="30" max="30" width="8" customWidth="1"/>
    <col min="31" max="31" width="6.81640625" customWidth="1"/>
    <col min="32" max="32" width="6.1796875" customWidth="1"/>
    <col min="33" max="33" width="8.6328125" style="11" customWidth="1"/>
    <col min="34" max="34" width="6.90625" customWidth="1"/>
    <col min="35" max="35" width="5.453125" customWidth="1"/>
    <col min="36" max="36" width="5.36328125" customWidth="1"/>
    <col min="37" max="37" width="5.6328125" customWidth="1"/>
    <col min="38" max="38" width="7" customWidth="1"/>
    <col min="39" max="39" width="5.1796875" customWidth="1"/>
    <col min="40" max="40" width="6.90625" customWidth="1"/>
    <col min="41" max="41" width="5.36328125" customWidth="1"/>
    <col min="42" max="42" width="6.54296875" customWidth="1"/>
    <col min="43" max="43" width="4.90625" customWidth="1"/>
    <col min="44" max="44" width="5.453125" style="11" customWidth="1"/>
    <col min="45" max="45" width="4.90625" customWidth="1"/>
    <col min="46" max="46" width="8.54296875" style="11" customWidth="1"/>
    <col min="47" max="48" width="5.1796875" style="11" customWidth="1"/>
    <col min="49" max="49" width="4.6328125" style="11" customWidth="1"/>
    <col min="50" max="50" width="6.6328125" style="102" customWidth="1"/>
    <col min="51" max="51" width="4.54296875" customWidth="1"/>
    <col min="52" max="52" width="6.1796875" customWidth="1"/>
    <col min="53" max="53" width="6" style="11" customWidth="1"/>
    <col min="54" max="54" width="6.6328125" style="11" customWidth="1"/>
    <col min="55" max="55" width="5.90625" style="11" customWidth="1"/>
    <col min="56" max="56" width="7.08984375" style="102" customWidth="1"/>
    <col min="57" max="57" width="5.453125" customWidth="1"/>
    <col min="58" max="58" width="8.1796875" style="11" customWidth="1"/>
    <col min="59" max="59" width="8.08984375" style="102" customWidth="1"/>
    <col min="60" max="60" width="8" style="102" customWidth="1"/>
    <col min="61" max="61" width="8" customWidth="1"/>
    <col min="62" max="62" width="6.453125" customWidth="1"/>
    <col min="63" max="63" width="7.54296875" customWidth="1"/>
    <col min="64" max="64" width="6.453125" style="102" customWidth="1"/>
    <col min="65" max="65" width="7.36328125" style="102" customWidth="1"/>
    <col min="66" max="66" width="7.6328125" style="102" customWidth="1"/>
    <col min="67" max="67" width="8.6328125" customWidth="1"/>
    <col min="68" max="68" width="8.1796875" customWidth="1"/>
    <col min="69" max="69" width="10.1796875" customWidth="1"/>
  </cols>
  <sheetData>
    <row r="1" spans="27:88" ht="15.6">
      <c r="AA1" s="47"/>
      <c r="AB1" s="47"/>
      <c r="AC1" s="47"/>
      <c r="AD1" s="47"/>
      <c r="AE1" s="47"/>
      <c r="AF1" s="47"/>
      <c r="AG1" s="76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76"/>
      <c r="AS1" s="47"/>
      <c r="AT1" s="76"/>
      <c r="AU1" s="76"/>
      <c r="AV1" s="76"/>
      <c r="AW1" s="76"/>
      <c r="AX1" s="97"/>
      <c r="AY1" s="47"/>
      <c r="AZ1" s="47"/>
      <c r="BA1" s="76"/>
      <c r="BB1" s="76"/>
      <c r="BC1" s="76"/>
      <c r="BD1" s="97"/>
      <c r="BE1" s="47"/>
      <c r="BF1" s="76"/>
      <c r="BG1" s="97"/>
      <c r="BH1" s="2"/>
      <c r="BI1" s="2"/>
      <c r="BJ1" s="2"/>
      <c r="BK1" s="23"/>
      <c r="BL1" s="23"/>
      <c r="BM1" s="23"/>
      <c r="BN1"/>
    </row>
    <row r="2" spans="27:88" ht="31.8">
      <c r="AA2" s="47"/>
      <c r="AB2" s="47"/>
      <c r="AC2" s="47"/>
      <c r="AD2" s="149" t="s">
        <v>503</v>
      </c>
      <c r="AE2" s="149"/>
      <c r="AF2" s="149"/>
      <c r="AG2" s="181"/>
      <c r="AH2" s="149"/>
      <c r="AI2" s="149"/>
      <c r="AJ2" s="149"/>
      <c r="AK2" s="149"/>
      <c r="AL2" s="149" t="s">
        <v>530</v>
      </c>
      <c r="AM2" s="47"/>
      <c r="AN2" s="47"/>
      <c r="AO2" s="47"/>
      <c r="AP2" s="47"/>
      <c r="AQ2" s="47"/>
      <c r="AR2" s="76"/>
      <c r="AS2" s="149"/>
      <c r="AT2" s="76"/>
      <c r="AU2" s="76"/>
      <c r="AV2" s="76"/>
      <c r="AW2" s="76"/>
      <c r="AX2" s="97"/>
      <c r="AY2" s="47"/>
      <c r="AZ2" s="47"/>
      <c r="BA2" s="76"/>
      <c r="BB2" s="76"/>
      <c r="BC2" s="76"/>
      <c r="BD2" s="97"/>
      <c r="BE2" s="47"/>
      <c r="BF2" s="76"/>
      <c r="BG2" s="97"/>
      <c r="BH2" s="2"/>
      <c r="BI2" s="2"/>
      <c r="BJ2" s="2"/>
      <c r="BK2" s="23"/>
      <c r="BL2" s="23"/>
      <c r="BM2" s="23"/>
      <c r="BN2"/>
    </row>
    <row r="3" spans="27:88" ht="15.6">
      <c r="AA3" s="47"/>
      <c r="AB3" s="47"/>
      <c r="AC3" s="47"/>
      <c r="AD3" s="50"/>
      <c r="AE3" s="47"/>
      <c r="AF3" s="47"/>
      <c r="AG3" s="76"/>
      <c r="AH3" s="47"/>
      <c r="AI3" s="47"/>
      <c r="AJ3" s="47"/>
      <c r="AK3" s="47"/>
      <c r="AL3" s="50"/>
      <c r="AM3" s="47"/>
      <c r="AN3" s="47"/>
      <c r="AO3" s="47"/>
      <c r="AP3" s="47"/>
      <c r="AQ3" s="47"/>
      <c r="AR3" s="76"/>
      <c r="AS3" s="47"/>
      <c r="AT3" s="76"/>
      <c r="AU3" s="76"/>
      <c r="AV3" s="76"/>
      <c r="AW3" s="76"/>
      <c r="AX3" s="97"/>
      <c r="AY3" s="47"/>
      <c r="AZ3" s="47"/>
      <c r="BA3" s="76"/>
      <c r="BB3" s="76"/>
      <c r="BC3" s="76"/>
      <c r="BD3" s="97"/>
      <c r="BE3" s="47"/>
      <c r="BF3" s="76"/>
      <c r="BG3" s="97"/>
      <c r="BH3" s="2"/>
      <c r="BI3" s="2"/>
      <c r="BJ3" s="2"/>
      <c r="BK3" s="23"/>
      <c r="BL3" s="23"/>
      <c r="BM3" s="23"/>
      <c r="BN3"/>
    </row>
    <row r="4" spans="27:88" ht="15.6">
      <c r="AA4" s="47"/>
      <c r="AB4" s="47"/>
      <c r="AC4" s="47"/>
      <c r="AD4" s="47"/>
      <c r="AE4" s="47"/>
      <c r="AF4" s="47"/>
      <c r="AG4" s="76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76"/>
      <c r="AS4" s="47"/>
      <c r="AT4" s="76"/>
      <c r="AU4" s="76"/>
      <c r="AV4" s="76"/>
      <c r="AW4" s="76"/>
      <c r="AX4" s="97"/>
      <c r="AY4" s="47"/>
      <c r="AZ4" s="47"/>
      <c r="BA4" s="76"/>
      <c r="BB4" s="76"/>
      <c r="BC4" s="76"/>
      <c r="BD4" s="97"/>
      <c r="BE4" s="47"/>
      <c r="BF4" s="76"/>
      <c r="BG4" s="97"/>
      <c r="BH4" s="2"/>
      <c r="BI4" s="2"/>
      <c r="BJ4" s="2"/>
      <c r="BK4" s="23"/>
      <c r="BL4" s="23"/>
      <c r="BM4" s="23"/>
      <c r="BN4"/>
    </row>
    <row r="5" spans="27:88" ht="24.6">
      <c r="AA5" s="47"/>
      <c r="AB5" s="47"/>
      <c r="AC5" s="47"/>
      <c r="AD5" s="47"/>
      <c r="AE5" s="47"/>
      <c r="AF5" s="151"/>
      <c r="AG5" s="76"/>
      <c r="AH5" s="151"/>
      <c r="AI5" s="47"/>
      <c r="AJ5" s="153" t="s">
        <v>5</v>
      </c>
      <c r="AK5" s="153"/>
      <c r="AL5" s="150">
        <f>+År!N2</f>
        <v>49</v>
      </c>
      <c r="AM5" s="152"/>
      <c r="AN5" s="153"/>
      <c r="AO5" s="152"/>
      <c r="AP5" s="152"/>
      <c r="AQ5" s="153" t="s">
        <v>436</v>
      </c>
      <c r="AR5" s="183"/>
      <c r="AS5" s="151"/>
      <c r="AT5" s="183"/>
      <c r="AU5" s="183"/>
      <c r="AV5" s="183"/>
      <c r="AW5" s="183"/>
      <c r="AX5" s="515" t="e">
        <f>SUM(AG10:AG14)</f>
        <v>#REF!</v>
      </c>
      <c r="AY5" s="506"/>
      <c r="AZ5" s="510"/>
      <c r="BA5" s="510"/>
      <c r="BB5" s="76"/>
      <c r="BC5" s="76"/>
      <c r="BD5" s="76"/>
      <c r="BE5" s="152"/>
      <c r="BF5" s="97"/>
      <c r="BG5" s="76"/>
      <c r="BH5" s="47"/>
      <c r="BI5" s="2"/>
      <c r="BJ5" s="2"/>
      <c r="BK5" s="2"/>
      <c r="BL5" s="23"/>
      <c r="BM5" s="23"/>
      <c r="BN5" s="23"/>
      <c r="CH5" s="23"/>
      <c r="CI5" s="23"/>
      <c r="CJ5" s="23"/>
    </row>
    <row r="6" spans="27:88" ht="15" customHeight="1"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2"/>
      <c r="BI6" s="2"/>
      <c r="BJ6" s="2"/>
      <c r="BK6" s="23"/>
      <c r="BL6" s="23"/>
      <c r="BM6" s="23"/>
      <c r="BN6"/>
    </row>
    <row r="7" spans="27:88" ht="18" customHeight="1">
      <c r="AA7" s="47"/>
      <c r="AB7" s="47"/>
      <c r="AC7" s="47"/>
      <c r="AD7" s="47"/>
      <c r="AE7" s="41" t="s">
        <v>2</v>
      </c>
      <c r="AF7" s="47"/>
      <c r="AG7" s="47"/>
      <c r="AH7" s="47"/>
      <c r="AI7" s="47"/>
      <c r="AJ7" s="47"/>
      <c r="AK7" s="47"/>
      <c r="AL7" s="47"/>
      <c r="AM7" s="47"/>
      <c r="AN7" s="41" t="s">
        <v>22</v>
      </c>
      <c r="AO7" s="26"/>
      <c r="AP7" s="111"/>
      <c r="AQ7" s="111"/>
      <c r="AR7" s="134" t="s">
        <v>22</v>
      </c>
      <c r="AS7" s="26"/>
      <c r="AT7" s="133"/>
      <c r="AU7" s="134" t="s">
        <v>529</v>
      </c>
      <c r="AV7" s="133"/>
      <c r="AW7" s="133"/>
      <c r="AX7" s="112" t="s">
        <v>551</v>
      </c>
      <c r="AY7" s="133"/>
      <c r="AZ7" s="133"/>
      <c r="BA7" s="134" t="s">
        <v>432</v>
      </c>
      <c r="BB7" s="133"/>
      <c r="BC7" s="133"/>
      <c r="BD7" s="41" t="s">
        <v>87</v>
      </c>
      <c r="BE7" s="26"/>
      <c r="BF7" s="134" t="s">
        <v>552</v>
      </c>
      <c r="BG7" s="97"/>
      <c r="BH7" s="2"/>
      <c r="BI7" s="2"/>
      <c r="BJ7" s="2"/>
      <c r="BK7" s="23"/>
      <c r="BL7" s="23"/>
      <c r="BM7" s="23"/>
      <c r="BN7"/>
    </row>
    <row r="8" spans="27:88" ht="15.6">
      <c r="AA8" s="47"/>
      <c r="AB8" s="47"/>
      <c r="AC8" s="47"/>
      <c r="AD8" s="47"/>
      <c r="AE8" s="41" t="s">
        <v>506</v>
      </c>
      <c r="AF8" s="41"/>
      <c r="AG8" s="134" t="s">
        <v>2</v>
      </c>
      <c r="AH8" s="26"/>
      <c r="AI8" s="112" t="s">
        <v>434</v>
      </c>
      <c r="AJ8" s="26"/>
      <c r="AK8" s="41" t="s">
        <v>1</v>
      </c>
      <c r="AL8" s="41" t="s">
        <v>22</v>
      </c>
      <c r="AM8" s="26"/>
      <c r="AN8" s="41" t="s">
        <v>508</v>
      </c>
      <c r="AO8" s="26"/>
      <c r="AP8" s="112" t="s">
        <v>22</v>
      </c>
      <c r="AQ8" s="112" t="s">
        <v>1</v>
      </c>
      <c r="AR8" s="134" t="s">
        <v>63</v>
      </c>
      <c r="AS8" s="41"/>
      <c r="AT8" s="134" t="s">
        <v>45</v>
      </c>
      <c r="AU8" s="134" t="s">
        <v>549</v>
      </c>
      <c r="AV8" s="134"/>
      <c r="AW8" s="134"/>
      <c r="AX8" s="112" t="s">
        <v>425</v>
      </c>
      <c r="AY8" s="41" t="s">
        <v>504</v>
      </c>
      <c r="AZ8" s="41" t="s">
        <v>423</v>
      </c>
      <c r="BA8" s="134" t="s">
        <v>426</v>
      </c>
      <c r="BB8" s="134" t="s">
        <v>1</v>
      </c>
      <c r="BC8" s="134" t="s">
        <v>0</v>
      </c>
      <c r="BD8" s="41" t="s">
        <v>1</v>
      </c>
      <c r="BE8" s="26"/>
      <c r="BF8" s="134" t="s">
        <v>75</v>
      </c>
      <c r="BG8" s="41"/>
      <c r="BH8" s="2"/>
      <c r="BI8" s="2"/>
      <c r="BJ8" s="2"/>
      <c r="BK8" s="23"/>
      <c r="BL8" s="23"/>
      <c r="BM8" s="23"/>
      <c r="BN8"/>
    </row>
    <row r="9" spans="27:88" ht="15.6">
      <c r="AA9" s="26"/>
      <c r="AB9" s="41" t="s">
        <v>96</v>
      </c>
      <c r="AC9" s="41" t="s">
        <v>503</v>
      </c>
      <c r="AD9" s="288"/>
      <c r="AE9" s="289" t="s">
        <v>507</v>
      </c>
      <c r="AF9" s="290" t="s">
        <v>509</v>
      </c>
      <c r="AG9" s="291" t="s">
        <v>8</v>
      </c>
      <c r="AH9" s="290" t="s">
        <v>509</v>
      </c>
      <c r="AI9" s="292" t="s">
        <v>413</v>
      </c>
      <c r="AJ9" s="290" t="s">
        <v>509</v>
      </c>
      <c r="AK9" s="289" t="s">
        <v>413</v>
      </c>
      <c r="AL9" s="289" t="s">
        <v>0</v>
      </c>
      <c r="AM9" s="290" t="s">
        <v>509</v>
      </c>
      <c r="AN9" s="289" t="s">
        <v>424</v>
      </c>
      <c r="AO9" s="290" t="s">
        <v>509</v>
      </c>
      <c r="AP9" s="292" t="s">
        <v>1</v>
      </c>
      <c r="AQ9" s="293" t="s">
        <v>509</v>
      </c>
      <c r="AR9" s="291" t="s">
        <v>413</v>
      </c>
      <c r="AS9" s="290" t="s">
        <v>509</v>
      </c>
      <c r="AT9" s="291" t="s">
        <v>4</v>
      </c>
      <c r="AU9" s="134" t="s">
        <v>547</v>
      </c>
      <c r="AV9" s="134" t="s">
        <v>550</v>
      </c>
      <c r="AW9" s="134" t="s">
        <v>543</v>
      </c>
      <c r="AX9" s="112" t="s">
        <v>44</v>
      </c>
      <c r="AY9" s="41" t="s">
        <v>505</v>
      </c>
      <c r="AZ9" s="41" t="s">
        <v>424</v>
      </c>
      <c r="BA9" s="134" t="s">
        <v>43</v>
      </c>
      <c r="BB9" s="134" t="s">
        <v>531</v>
      </c>
      <c r="BC9" s="134" t="s">
        <v>531</v>
      </c>
      <c r="BD9" s="41" t="s">
        <v>0</v>
      </c>
      <c r="BE9" s="290" t="s">
        <v>509</v>
      </c>
      <c r="BF9" s="134" t="s">
        <v>74</v>
      </c>
      <c r="BG9" s="41"/>
      <c r="BH9" s="2"/>
      <c r="BI9" s="2"/>
      <c r="BJ9" s="2"/>
      <c r="BK9" s="23"/>
      <c r="BL9" s="23"/>
      <c r="BM9" s="23"/>
      <c r="BN9"/>
    </row>
    <row r="10" spans="27:88" ht="15.6">
      <c r="AA10" s="47"/>
      <c r="AB10" s="95" t="e">
        <f>+'Ark1'!#REF!</f>
        <v>#REF!</v>
      </c>
      <c r="AC10" s="95" t="e">
        <f>+'Ark1'!#REF!</f>
        <v>#REF!</v>
      </c>
      <c r="AD10" s="96" t="str">
        <f t="shared" ref="AD10:AD73" si="0">+BJ12</f>
        <v>Ung sau</v>
      </c>
      <c r="AE10" s="95" t="e">
        <f>+'Ark1'!#REF!</f>
        <v>#REF!</v>
      </c>
      <c r="AF10" s="154" t="e">
        <f>+AE10-AE16</f>
        <v>#REF!</v>
      </c>
      <c r="AG10" s="154" t="e">
        <f>+'Ark1'!#REF!</f>
        <v>#REF!</v>
      </c>
      <c r="AH10" s="154" t="e">
        <f>+AG10-AG16</f>
        <v>#REF!</v>
      </c>
      <c r="AI10" s="99" t="e">
        <f>+'Ark1'!#REF!</f>
        <v>#REF!</v>
      </c>
      <c r="AJ10" s="99" t="e">
        <f>+AI10-AI16</f>
        <v>#REF!</v>
      </c>
      <c r="AK10" s="96" t="e">
        <f>+'Ark1'!#REF!</f>
        <v>#REF!</v>
      </c>
      <c r="AL10" s="294" t="e">
        <f>+'Ark1'!#REF!</f>
        <v>#REF!</v>
      </c>
      <c r="AM10" s="96" t="e">
        <f>+AL10-AL16</f>
        <v>#REF!</v>
      </c>
      <c r="AN10" s="96" t="e">
        <f>+'Ark1'!#REF!</f>
        <v>#REF!</v>
      </c>
      <c r="AO10" s="96" t="e">
        <f>+AN10-AN16</f>
        <v>#REF!</v>
      </c>
      <c r="AP10" s="295" t="e">
        <f>+'Ark1'!#REF!</f>
        <v>#REF!</v>
      </c>
      <c r="AQ10" s="99" t="e">
        <f>+AP10-AP16</f>
        <v>#REF!</v>
      </c>
      <c r="AR10" s="154" t="e">
        <f>+IF(AG10=0,"",'Ark1'!#REF!)</f>
        <v>#REF!</v>
      </c>
      <c r="AS10" s="154" t="e">
        <f>+AR10-AR16</f>
        <v>#REF!</v>
      </c>
      <c r="AT10" s="154" t="e">
        <f>+IF(AG10=0,"",'Ark1'!#REF!)</f>
        <v>#REF!</v>
      </c>
      <c r="AU10" s="154" t="e">
        <f>+IF(AG10=0,"",'Ark1'!#REF!)</f>
        <v>#REF!</v>
      </c>
      <c r="AV10" s="154" t="e">
        <f>+IF(AG10=0,"",'Ark1'!#REF!)</f>
        <v>#REF!</v>
      </c>
      <c r="AW10" s="154" t="e">
        <f>+IF(AG10=0,"",'Ark1'!#REF!)</f>
        <v>#REF!</v>
      </c>
      <c r="AX10" s="99" t="e">
        <f>+IF(AG10=0,"",'Ark1'!#REF!)</f>
        <v>#REF!</v>
      </c>
      <c r="AY10" s="96" t="e">
        <f>+IF(AG10=0,"",'Ark1'!#REF!)</f>
        <v>#REF!</v>
      </c>
      <c r="AZ10" s="96" t="e">
        <f>+IF(AG10=0,"",'Ark1'!#REF!)</f>
        <v>#REF!</v>
      </c>
      <c r="BA10" s="154" t="e">
        <f>+IF(AG10=0,"",'Ark1'!#REF!)</f>
        <v>#REF!</v>
      </c>
      <c r="BB10" s="154" t="e">
        <f>+IF(AG10=0,"",'Ark1'!#REF!)</f>
        <v>#REF!</v>
      </c>
      <c r="BC10" s="154" t="e">
        <f>+IF(AG10=0,"",'Ark1'!#REF!)</f>
        <v>#REF!</v>
      </c>
      <c r="BD10" s="294" t="e">
        <f>+IF(AG10=0,"",AP10/AL10)</f>
        <v>#REF!</v>
      </c>
      <c r="BE10" s="96" t="e">
        <f>+BD10-BD16</f>
        <v>#REF!</v>
      </c>
      <c r="BF10" s="154" t="e">
        <f>+IF(AG10=0,"",AG10/AE10)</f>
        <v>#REF!</v>
      </c>
      <c r="BG10" s="41"/>
      <c r="BH10" s="23"/>
      <c r="BI10" s="23"/>
      <c r="BJ10" s="23"/>
      <c r="BL10"/>
      <c r="BM10"/>
      <c r="BN10"/>
    </row>
    <row r="11" spans="27:88" ht="15.6">
      <c r="AA11" s="47"/>
      <c r="AB11" s="95" t="e">
        <f>+'Ark1'!#REF!</f>
        <v>#REF!</v>
      </c>
      <c r="AC11" s="95" t="e">
        <f>+'Ark1'!#REF!</f>
        <v>#REF!</v>
      </c>
      <c r="AD11" s="96" t="str">
        <f t="shared" si="0"/>
        <v>Sau</v>
      </c>
      <c r="AE11" s="95" t="e">
        <f>+'Ark1'!#REF!</f>
        <v>#REF!</v>
      </c>
      <c r="AF11" s="154" t="e">
        <f>+AE11-AE17</f>
        <v>#REF!</v>
      </c>
      <c r="AG11" s="154" t="e">
        <f>+'Ark1'!#REF!</f>
        <v>#REF!</v>
      </c>
      <c r="AH11" s="154" t="e">
        <f>+AG11-AG17</f>
        <v>#REF!</v>
      </c>
      <c r="AI11" s="99" t="e">
        <f>+'Ark1'!#REF!</f>
        <v>#REF!</v>
      </c>
      <c r="AJ11" s="99" t="e">
        <f>+AI11-AI17</f>
        <v>#REF!</v>
      </c>
      <c r="AK11" s="96" t="e">
        <f>+'Ark1'!#REF!</f>
        <v>#REF!</v>
      </c>
      <c r="AL11" s="294" t="e">
        <f>+'Ark1'!#REF!</f>
        <v>#REF!</v>
      </c>
      <c r="AM11" s="96" t="e">
        <f>+AL11-AL17</f>
        <v>#REF!</v>
      </c>
      <c r="AN11" s="96" t="e">
        <f>+'Ark1'!#REF!</f>
        <v>#REF!</v>
      </c>
      <c r="AO11" s="96" t="e">
        <f>+AN11-AN17</f>
        <v>#REF!</v>
      </c>
      <c r="AP11" s="295" t="e">
        <f>+'Ark1'!#REF!</f>
        <v>#REF!</v>
      </c>
      <c r="AQ11" s="99" t="e">
        <f>+AP11-AP17</f>
        <v>#REF!</v>
      </c>
      <c r="AR11" s="154" t="e">
        <f>+IF(AG11=0,"",'Ark1'!#REF!)</f>
        <v>#REF!</v>
      </c>
      <c r="AS11" s="154" t="e">
        <f>+AR11-AR17</f>
        <v>#REF!</v>
      </c>
      <c r="AT11" s="154" t="e">
        <f>+IF(AG11=0,"",'Ark1'!#REF!)</f>
        <v>#REF!</v>
      </c>
      <c r="AU11" s="154" t="e">
        <f>+IF(AG11=0,"",'Ark1'!#REF!)</f>
        <v>#REF!</v>
      </c>
      <c r="AV11" s="154" t="e">
        <f>+IF(AG11=0,"",'Ark1'!#REF!)</f>
        <v>#REF!</v>
      </c>
      <c r="AW11" s="154" t="e">
        <f>+IF(AG11=0,"",'Ark1'!#REF!)</f>
        <v>#REF!</v>
      </c>
      <c r="AX11" s="99" t="e">
        <f>+IF(AG11=0,"",'Ark1'!#REF!)</f>
        <v>#REF!</v>
      </c>
      <c r="AY11" s="96" t="e">
        <f>+IF(AG11=0,"",'Ark1'!#REF!)</f>
        <v>#REF!</v>
      </c>
      <c r="AZ11" s="96" t="e">
        <f>+IF(AG11=0,"",'Ark1'!#REF!)</f>
        <v>#REF!</v>
      </c>
      <c r="BA11" s="154" t="e">
        <f>+IF(AG11=0,"",'Ark1'!#REF!)</f>
        <v>#REF!</v>
      </c>
      <c r="BB11" s="154" t="e">
        <f>+IF(AG11=0,"",'Ark1'!#REF!)</f>
        <v>#REF!</v>
      </c>
      <c r="BC11" s="154" t="e">
        <f>+IF(AG11=0,"",'Ark1'!#REF!)</f>
        <v>#REF!</v>
      </c>
      <c r="BD11" s="294" t="e">
        <f t="shared" ref="BD11:BD75" si="1">+IF(AG11=0,"",AP11/AL11)</f>
        <v>#REF!</v>
      </c>
      <c r="BE11" s="96" t="e">
        <f>+BD11-BD17</f>
        <v>#REF!</v>
      </c>
      <c r="BF11" s="154" t="e">
        <f t="shared" ref="BF11:BF75" si="2">+IF(AG11=0,"",AG11/AE11)</f>
        <v>#REF!</v>
      </c>
      <c r="BG11" s="41"/>
      <c r="BH11" s="23"/>
      <c r="BI11" s="23"/>
      <c r="BJ11" s="23"/>
      <c r="BL11"/>
      <c r="BM11"/>
      <c r="BN11"/>
      <c r="BQ11" s="4"/>
    </row>
    <row r="12" spans="27:88" ht="15.6">
      <c r="AA12" s="47"/>
      <c r="AB12" s="95" t="e">
        <f>+'Ark1'!#REF!</f>
        <v>#REF!</v>
      </c>
      <c r="AC12" s="95" t="e">
        <f>+'Ark1'!#REF!</f>
        <v>#REF!</v>
      </c>
      <c r="AD12" s="96" t="str">
        <f t="shared" si="0"/>
        <v>Dielam</v>
      </c>
      <c r="AE12" s="95" t="e">
        <f>+'Ark1'!#REF!</f>
        <v>#REF!</v>
      </c>
      <c r="AF12" s="154" t="e">
        <f>+AE12-AE18</f>
        <v>#REF!</v>
      </c>
      <c r="AG12" s="154" t="e">
        <f>+'Ark1'!#REF!</f>
        <v>#REF!</v>
      </c>
      <c r="AH12" s="154" t="e">
        <f>+AG12-AG18</f>
        <v>#REF!</v>
      </c>
      <c r="AI12" s="99" t="e">
        <f>+'Ark1'!#REF!</f>
        <v>#REF!</v>
      </c>
      <c r="AJ12" s="99" t="e">
        <f>+AI12-AI18</f>
        <v>#REF!</v>
      </c>
      <c r="AK12" s="96" t="e">
        <f>+'Ark1'!#REF!</f>
        <v>#REF!</v>
      </c>
      <c r="AL12" s="294" t="e">
        <f>+'Ark1'!#REF!</f>
        <v>#REF!</v>
      </c>
      <c r="AM12" s="96" t="e">
        <f>+AL12-AL18</f>
        <v>#REF!</v>
      </c>
      <c r="AN12" s="96" t="e">
        <f>+'Ark1'!#REF!</f>
        <v>#REF!</v>
      </c>
      <c r="AO12" s="96" t="e">
        <f>+AN12-AN18</f>
        <v>#REF!</v>
      </c>
      <c r="AP12" s="295" t="e">
        <f>+'Ark1'!#REF!</f>
        <v>#REF!</v>
      </c>
      <c r="AQ12" s="99" t="e">
        <f>+AP12-AP18</f>
        <v>#REF!</v>
      </c>
      <c r="AR12" s="154" t="e">
        <f>+IF(AG12=0,"",'Ark1'!#REF!)</f>
        <v>#REF!</v>
      </c>
      <c r="AS12" s="154" t="e">
        <f>+AR12-AR18</f>
        <v>#REF!</v>
      </c>
      <c r="AT12" s="154" t="e">
        <f>+IF(AG12=0,"",'Ark1'!#REF!)</f>
        <v>#REF!</v>
      </c>
      <c r="AU12" s="154" t="e">
        <f>+IF(AG12=0,"",'Ark1'!#REF!)</f>
        <v>#REF!</v>
      </c>
      <c r="AV12" s="154" t="e">
        <f>+IF(AG12=0,"",'Ark1'!#REF!)</f>
        <v>#REF!</v>
      </c>
      <c r="AW12" s="154" t="e">
        <f>+IF(AG12=0,"",'Ark1'!#REF!)</f>
        <v>#REF!</v>
      </c>
      <c r="AX12" s="99" t="e">
        <f>+IF(AG12=0,"",'Ark1'!#REF!)</f>
        <v>#REF!</v>
      </c>
      <c r="AY12" s="96" t="e">
        <f>+IF(AG12=0,"",'Ark1'!#REF!)</f>
        <v>#REF!</v>
      </c>
      <c r="AZ12" s="96" t="e">
        <f>+IF(AG12=0,"",'Ark1'!#REF!)</f>
        <v>#REF!</v>
      </c>
      <c r="BA12" s="154" t="e">
        <f>+IF(AG12=0,"",'Ark1'!#REF!)</f>
        <v>#REF!</v>
      </c>
      <c r="BB12" s="154" t="e">
        <f>+IF(AG12=0,"",'Ark1'!#REF!)</f>
        <v>#REF!</v>
      </c>
      <c r="BC12" s="154" t="e">
        <f>+IF(AG12=0,"",'Ark1'!#REF!)</f>
        <v>#REF!</v>
      </c>
      <c r="BD12" s="294" t="e">
        <f t="shared" si="1"/>
        <v>#REF!</v>
      </c>
      <c r="BE12" s="96" t="e">
        <f>+BD12-BD18</f>
        <v>#REF!</v>
      </c>
      <c r="BF12" s="154" t="e">
        <f t="shared" si="2"/>
        <v>#REF!</v>
      </c>
      <c r="BG12" s="47"/>
      <c r="BH12" s="23"/>
      <c r="BI12" s="23"/>
      <c r="BJ12" s="23" t="s">
        <v>494</v>
      </c>
      <c r="BL12"/>
      <c r="BM12"/>
      <c r="BN12"/>
      <c r="BQ12" s="51"/>
    </row>
    <row r="13" spans="27:88" ht="15.6">
      <c r="AA13" s="47"/>
      <c r="AB13" s="95" t="e">
        <f>+'Ark1'!#REF!</f>
        <v>#REF!</v>
      </c>
      <c r="AC13" s="95" t="e">
        <f>+'Ark1'!#REF!</f>
        <v>#REF!</v>
      </c>
      <c r="AD13" s="96" t="str">
        <f>+BJ16</f>
        <v>Lam</v>
      </c>
      <c r="AE13" s="95" t="e">
        <f>+'Ark1'!#REF!</f>
        <v>#REF!</v>
      </c>
      <c r="AF13" s="154" t="e">
        <f>+AE13-AE19</f>
        <v>#REF!</v>
      </c>
      <c r="AG13" s="154" t="e">
        <f>+'Ark1'!#REF!</f>
        <v>#REF!</v>
      </c>
      <c r="AH13" s="154" t="e">
        <f>+AG13-AG19</f>
        <v>#REF!</v>
      </c>
      <c r="AI13" s="99" t="e">
        <f>+'Ark1'!#REF!</f>
        <v>#REF!</v>
      </c>
      <c r="AJ13" s="99" t="e">
        <f>+AI13-AI19</f>
        <v>#REF!</v>
      </c>
      <c r="AK13" s="96" t="e">
        <f>+'Ark1'!#REF!</f>
        <v>#REF!</v>
      </c>
      <c r="AL13" s="294" t="e">
        <f>+'Ark1'!#REF!</f>
        <v>#REF!</v>
      </c>
      <c r="AM13" s="96" t="e">
        <f>+AL13-AL19</f>
        <v>#REF!</v>
      </c>
      <c r="AN13" s="96" t="e">
        <f>+'Ark1'!#REF!</f>
        <v>#REF!</v>
      </c>
      <c r="AO13" s="96" t="e">
        <f>+AN13-AN19</f>
        <v>#REF!</v>
      </c>
      <c r="AP13" s="295" t="e">
        <f>+'Ark1'!#REF!</f>
        <v>#REF!</v>
      </c>
      <c r="AQ13" s="99" t="e">
        <f>+AP13-AP19</f>
        <v>#REF!</v>
      </c>
      <c r="AR13" s="154" t="e">
        <f>+IF(AG13=0,"",'Ark1'!#REF!)</f>
        <v>#REF!</v>
      </c>
      <c r="AS13" s="154" t="e">
        <f>+AR13-AR19</f>
        <v>#REF!</v>
      </c>
      <c r="AT13" s="154" t="e">
        <f>+IF(AG13=0,"",'Ark1'!#REF!)</f>
        <v>#REF!</v>
      </c>
      <c r="AU13" s="154" t="e">
        <f>+IF(AG13=0,"",'Ark1'!#REF!)</f>
        <v>#REF!</v>
      </c>
      <c r="AV13" s="154" t="e">
        <f>+IF(AG13=0,"",'Ark1'!#REF!)</f>
        <v>#REF!</v>
      </c>
      <c r="AW13" s="154" t="e">
        <f>+IF(AG13=0,"",'Ark1'!#REF!)</f>
        <v>#REF!</v>
      </c>
      <c r="AX13" s="99" t="e">
        <f>+IF(AG13=0,"",'Ark1'!#REF!)</f>
        <v>#REF!</v>
      </c>
      <c r="AY13" s="96" t="e">
        <f>+IF(AG13=0,"",'Ark1'!#REF!)</f>
        <v>#REF!</v>
      </c>
      <c r="AZ13" s="96" t="e">
        <f>+IF(AG13=0,"",'Ark1'!#REF!)</f>
        <v>#REF!</v>
      </c>
      <c r="BA13" s="154" t="e">
        <f>+IF(AG13=0,"",'Ark1'!#REF!)</f>
        <v>#REF!</v>
      </c>
      <c r="BB13" s="154" t="e">
        <f>+IF(AG13=0,"",'Ark1'!#REF!)</f>
        <v>#REF!</v>
      </c>
      <c r="BC13" s="154" t="e">
        <f>+IF(AG13=0,"",'Ark1'!#REF!)</f>
        <v>#REF!</v>
      </c>
      <c r="BD13" s="294" t="e">
        <f t="shared" si="1"/>
        <v>#REF!</v>
      </c>
      <c r="BE13" s="96" t="e">
        <f>+BD13-BD19</f>
        <v>#REF!</v>
      </c>
      <c r="BF13" s="154" t="e">
        <f t="shared" si="2"/>
        <v>#REF!</v>
      </c>
      <c r="BG13" s="47"/>
      <c r="BH13" s="23"/>
      <c r="BI13" s="23"/>
      <c r="BJ13" s="23" t="s">
        <v>495</v>
      </c>
      <c r="BL13"/>
      <c r="BM13"/>
      <c r="BN13"/>
      <c r="BQ13" s="51"/>
    </row>
    <row r="14" spans="27:88" ht="15.6">
      <c r="AA14" s="47"/>
      <c r="AB14" s="95" t="e">
        <f>+'Ark1'!#REF!</f>
        <v>#REF!</v>
      </c>
      <c r="AC14" s="95" t="e">
        <f>+'Ark1'!#REF!</f>
        <v>#REF!</v>
      </c>
      <c r="AD14" s="96" t="str">
        <f>+BJ17</f>
        <v>Vær</v>
      </c>
      <c r="AE14" s="95" t="e">
        <f>+'Ark1'!#REF!</f>
        <v>#REF!</v>
      </c>
      <c r="AF14" s="154" t="e">
        <f>+AE14-AE20</f>
        <v>#REF!</v>
      </c>
      <c r="AG14" s="154" t="e">
        <f>+'Ark1'!#REF!</f>
        <v>#REF!</v>
      </c>
      <c r="AH14" s="154" t="e">
        <f>+AG14-AG20</f>
        <v>#REF!</v>
      </c>
      <c r="AI14" s="99" t="e">
        <f>+'Ark1'!#REF!</f>
        <v>#REF!</v>
      </c>
      <c r="AJ14" s="99" t="e">
        <f>+AI14-AI20</f>
        <v>#REF!</v>
      </c>
      <c r="AK14" s="96" t="e">
        <f>+'Ark1'!#REF!</f>
        <v>#REF!</v>
      </c>
      <c r="AL14" s="294" t="e">
        <f>+'Ark1'!#REF!</f>
        <v>#REF!</v>
      </c>
      <c r="AM14" s="96" t="e">
        <f>+AL14-AL20</f>
        <v>#REF!</v>
      </c>
      <c r="AN14" s="96" t="e">
        <f>+'Ark1'!#REF!</f>
        <v>#REF!</v>
      </c>
      <c r="AO14" s="96" t="e">
        <f>+AN14-AN20</f>
        <v>#REF!</v>
      </c>
      <c r="AP14" s="295" t="e">
        <f>+'Ark1'!#REF!</f>
        <v>#REF!</v>
      </c>
      <c r="AQ14" s="99" t="e">
        <f>+AP14-AP20</f>
        <v>#REF!</v>
      </c>
      <c r="AR14" s="154" t="e">
        <f>+IF(AG14=0,"",'Ark1'!#REF!)</f>
        <v>#REF!</v>
      </c>
      <c r="AS14" s="154" t="e">
        <f>+AR14-AR20</f>
        <v>#REF!</v>
      </c>
      <c r="AT14" s="154" t="e">
        <f>+IF(AG14=0,"",'Ark1'!#REF!)</f>
        <v>#REF!</v>
      </c>
      <c r="AU14" s="154" t="e">
        <f>+IF(AG14=0,"",'Ark1'!#REF!)</f>
        <v>#REF!</v>
      </c>
      <c r="AV14" s="154" t="e">
        <f>+IF(AG14=0,"",'Ark1'!#REF!)</f>
        <v>#REF!</v>
      </c>
      <c r="AW14" s="154" t="e">
        <f>+IF(AG14=0,"",'Ark1'!#REF!)</f>
        <v>#REF!</v>
      </c>
      <c r="AX14" s="99" t="e">
        <f>+IF(AG14=0,"",'Ark1'!#REF!)</f>
        <v>#REF!</v>
      </c>
      <c r="AY14" s="96" t="e">
        <f>+IF(AG14=0,"",'Ark1'!#REF!)</f>
        <v>#REF!</v>
      </c>
      <c r="AZ14" s="96" t="e">
        <f>+IF(AG14=0,"",'Ark1'!#REF!)</f>
        <v>#REF!</v>
      </c>
      <c r="BA14" s="154" t="e">
        <f>+IF(AG14=0,"",'Ark1'!#REF!)</f>
        <v>#REF!</v>
      </c>
      <c r="BB14" s="154" t="e">
        <f>+IF(AG14=0,"",'Ark1'!#REF!)</f>
        <v>#REF!</v>
      </c>
      <c r="BC14" s="154" t="e">
        <f>+IF(AG14=0,"",'Ark1'!#REF!)</f>
        <v>#REF!</v>
      </c>
      <c r="BD14" s="294" t="e">
        <f t="shared" si="1"/>
        <v>#REF!</v>
      </c>
      <c r="BE14" s="96" t="e">
        <f>+BD14-BD20</f>
        <v>#REF!</v>
      </c>
      <c r="BF14" s="154" t="e">
        <f t="shared" si="2"/>
        <v>#REF!</v>
      </c>
      <c r="BG14" s="47"/>
      <c r="BH14" s="23"/>
      <c r="BI14" s="23"/>
      <c r="BJ14" s="23" t="s">
        <v>496</v>
      </c>
      <c r="BL14"/>
      <c r="BM14"/>
      <c r="BN14"/>
      <c r="BQ14" s="51"/>
    </row>
    <row r="15" spans="27:88"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23"/>
      <c r="BI15" s="23"/>
      <c r="BJ15" s="23"/>
      <c r="BL15"/>
      <c r="BM15"/>
      <c r="BN15"/>
      <c r="BQ15" s="51"/>
    </row>
    <row r="16" spans="27:88">
      <c r="AA16" s="47"/>
      <c r="AB16" s="3" t="e">
        <f>+'Ark1'!#REF!</f>
        <v>#REF!</v>
      </c>
      <c r="AC16" s="3" t="e">
        <f>+'Ark1'!#REF!</f>
        <v>#REF!</v>
      </c>
      <c r="AD16" s="3" t="str">
        <f t="shared" si="0"/>
        <v>Ung sau</v>
      </c>
      <c r="AE16" s="3" t="e">
        <f>+'Ark1'!#REF!</f>
        <v>#REF!</v>
      </c>
      <c r="AF16" s="13"/>
      <c r="AG16" s="16" t="e">
        <f>+'Ark1'!#REF!</f>
        <v>#REF!</v>
      </c>
      <c r="AH16" s="13"/>
      <c r="AI16" s="61" t="e">
        <f>+'Ark1'!#REF!</f>
        <v>#REF!</v>
      </c>
      <c r="AJ16" s="13"/>
      <c r="AK16" s="13" t="e">
        <f>+'Ark1'!#REF!</f>
        <v>#REF!</v>
      </c>
      <c r="AL16" s="13" t="e">
        <f>+'Ark1'!#REF!</f>
        <v>#REF!</v>
      </c>
      <c r="AM16" s="13"/>
      <c r="AN16" s="13" t="e">
        <f>+'Ark1'!#REF!</f>
        <v>#REF!</v>
      </c>
      <c r="AO16" s="13"/>
      <c r="AP16" s="61" t="e">
        <f>+'Ark1'!#REF!</f>
        <v>#REF!</v>
      </c>
      <c r="AQ16" s="61"/>
      <c r="AR16" s="16" t="e">
        <f>+IF(AG16=0,"",'Ark1'!#REF!)</f>
        <v>#REF!</v>
      </c>
      <c r="AS16" s="13"/>
      <c r="AT16" s="16" t="e">
        <f>+IF(AG16=0,"",'Ark1'!#REF!)</f>
        <v>#REF!</v>
      </c>
      <c r="AU16" s="16" t="e">
        <f>+IF(AG16=0,"",'Ark1'!#REF!)</f>
        <v>#REF!</v>
      </c>
      <c r="AV16" s="16" t="e">
        <f>+IF(AG16=0,"",'Ark1'!#REF!)</f>
        <v>#REF!</v>
      </c>
      <c r="AW16" s="16" t="e">
        <f>+IF(AG16=0,"",'Ark1'!#REF!)</f>
        <v>#REF!</v>
      </c>
      <c r="AX16" s="61" t="e">
        <f>+IF(AG16=0,"",'Ark1'!#REF!)</f>
        <v>#REF!</v>
      </c>
      <c r="AY16" s="13" t="e">
        <f>+IF(AG16=0,"",'Ark1'!#REF!)</f>
        <v>#REF!</v>
      </c>
      <c r="AZ16" s="13" t="e">
        <f>+IF(AG16=0,"",'Ark1'!#REF!)</f>
        <v>#REF!</v>
      </c>
      <c r="BA16" s="16" t="e">
        <f>+IF(AG16=0,"",'Ark1'!#REF!)</f>
        <v>#REF!</v>
      </c>
      <c r="BB16" s="16" t="e">
        <f>+IF(AG16=0,"",'Ark1'!#REF!)</f>
        <v>#REF!</v>
      </c>
      <c r="BC16" s="16" t="e">
        <f>+IF(AG16=0,"",'Ark1'!#REF!)</f>
        <v>#REF!</v>
      </c>
      <c r="BD16" s="13" t="e">
        <f t="shared" si="1"/>
        <v>#REF!</v>
      </c>
      <c r="BE16" s="13"/>
      <c r="BF16" s="16" t="e">
        <f t="shared" si="2"/>
        <v>#REF!</v>
      </c>
      <c r="BG16" s="47"/>
      <c r="BH16" s="23"/>
      <c r="BI16" s="23"/>
      <c r="BJ16" s="23" t="s">
        <v>497</v>
      </c>
      <c r="BL16"/>
      <c r="BM16"/>
      <c r="BN16"/>
      <c r="BQ16" s="51"/>
    </row>
    <row r="17" spans="27:69">
      <c r="AA17" s="47"/>
      <c r="AB17" s="3" t="e">
        <f>+'Ark1'!#REF!</f>
        <v>#REF!</v>
      </c>
      <c r="AC17" s="3" t="e">
        <f>+'Ark1'!#REF!</f>
        <v>#REF!</v>
      </c>
      <c r="AD17" s="3" t="str">
        <f t="shared" si="0"/>
        <v>Sau</v>
      </c>
      <c r="AE17" s="3" t="e">
        <f>+'Ark1'!#REF!</f>
        <v>#REF!</v>
      </c>
      <c r="AF17" s="13"/>
      <c r="AG17" s="16" t="e">
        <f>+'Ark1'!#REF!</f>
        <v>#REF!</v>
      </c>
      <c r="AH17" s="13"/>
      <c r="AI17" s="61" t="e">
        <f>+'Ark1'!#REF!</f>
        <v>#REF!</v>
      </c>
      <c r="AJ17" s="13"/>
      <c r="AK17" s="13" t="e">
        <f>+'Ark1'!#REF!</f>
        <v>#REF!</v>
      </c>
      <c r="AL17" s="13" t="e">
        <f>+'Ark1'!#REF!</f>
        <v>#REF!</v>
      </c>
      <c r="AM17" s="13"/>
      <c r="AN17" s="13" t="e">
        <f>+'Ark1'!#REF!</f>
        <v>#REF!</v>
      </c>
      <c r="AO17" s="13"/>
      <c r="AP17" s="61" t="e">
        <f>+'Ark1'!#REF!</f>
        <v>#REF!</v>
      </c>
      <c r="AQ17" s="61"/>
      <c r="AR17" s="16" t="e">
        <f>+IF(AG17=0,"",'Ark1'!#REF!)</f>
        <v>#REF!</v>
      </c>
      <c r="AS17" s="13"/>
      <c r="AT17" s="16" t="e">
        <f>+IF(AG17=0,"",'Ark1'!#REF!)</f>
        <v>#REF!</v>
      </c>
      <c r="AU17" s="16" t="e">
        <f>+IF(AG17=0,"",'Ark1'!#REF!)</f>
        <v>#REF!</v>
      </c>
      <c r="AV17" s="16" t="e">
        <f>+IF(AG17=0,"",'Ark1'!#REF!)</f>
        <v>#REF!</v>
      </c>
      <c r="AW17" s="16" t="e">
        <f>+IF(AG17=0,"",'Ark1'!#REF!)</f>
        <v>#REF!</v>
      </c>
      <c r="AX17" s="61" t="e">
        <f>+IF(AG17=0,"",'Ark1'!#REF!)</f>
        <v>#REF!</v>
      </c>
      <c r="AY17" s="13" t="e">
        <f>+IF(AG17=0,"",'Ark1'!#REF!)</f>
        <v>#REF!</v>
      </c>
      <c r="AZ17" s="13" t="e">
        <f>+IF(AG17=0,"",'Ark1'!#REF!)</f>
        <v>#REF!</v>
      </c>
      <c r="BA17" s="16" t="e">
        <f>+IF(AG17=0,"",'Ark1'!#REF!)</f>
        <v>#REF!</v>
      </c>
      <c r="BB17" s="16" t="e">
        <f>+IF(AG17=0,"",'Ark1'!#REF!)</f>
        <v>#REF!</v>
      </c>
      <c r="BC17" s="16" t="e">
        <f>+IF(AG17=0,"",'Ark1'!#REF!)</f>
        <v>#REF!</v>
      </c>
      <c r="BD17" s="13" t="e">
        <f t="shared" si="1"/>
        <v>#REF!</v>
      </c>
      <c r="BE17" s="13"/>
      <c r="BF17" s="16" t="e">
        <f t="shared" si="2"/>
        <v>#REF!</v>
      </c>
      <c r="BG17" s="47"/>
      <c r="BH17" s="23"/>
      <c r="BI17" s="23"/>
      <c r="BJ17" s="23" t="s">
        <v>498</v>
      </c>
      <c r="BL17"/>
      <c r="BM17"/>
      <c r="BN17"/>
      <c r="BQ17" s="51"/>
    </row>
    <row r="18" spans="27:69">
      <c r="AA18" s="47"/>
      <c r="AB18" s="3" t="e">
        <f>+'Ark1'!#REF!</f>
        <v>#REF!</v>
      </c>
      <c r="AC18" s="3" t="e">
        <f>+'Ark1'!#REF!</f>
        <v>#REF!</v>
      </c>
      <c r="AD18" s="3" t="str">
        <f t="shared" si="0"/>
        <v>Dielam</v>
      </c>
      <c r="AE18" s="3" t="e">
        <f>+'Ark1'!#REF!</f>
        <v>#REF!</v>
      </c>
      <c r="AF18" s="13"/>
      <c r="AG18" s="16" t="e">
        <f>+'Ark1'!#REF!</f>
        <v>#REF!</v>
      </c>
      <c r="AH18" s="13"/>
      <c r="AI18" s="61" t="e">
        <f>+'Ark1'!#REF!</f>
        <v>#REF!</v>
      </c>
      <c r="AJ18" s="13"/>
      <c r="AK18" s="13" t="e">
        <f>+'Ark1'!#REF!</f>
        <v>#REF!</v>
      </c>
      <c r="AL18" s="13" t="e">
        <f>+'Ark1'!#REF!</f>
        <v>#REF!</v>
      </c>
      <c r="AM18" s="13"/>
      <c r="AN18" s="13" t="e">
        <f>+'Ark1'!#REF!</f>
        <v>#REF!</v>
      </c>
      <c r="AO18" s="13"/>
      <c r="AP18" s="61" t="e">
        <f>+'Ark1'!#REF!</f>
        <v>#REF!</v>
      </c>
      <c r="AQ18" s="61"/>
      <c r="AR18" s="16" t="e">
        <f>+IF(AG18=0,"",'Ark1'!#REF!)</f>
        <v>#REF!</v>
      </c>
      <c r="AS18" s="13"/>
      <c r="AT18" s="16" t="e">
        <f>+IF(AG18=0,"",'Ark1'!#REF!)</f>
        <v>#REF!</v>
      </c>
      <c r="AU18" s="16" t="e">
        <f>+IF(AG18=0,"",'Ark1'!#REF!)</f>
        <v>#REF!</v>
      </c>
      <c r="AV18" s="16" t="e">
        <f>+IF(AG18=0,"",'Ark1'!#REF!)</f>
        <v>#REF!</v>
      </c>
      <c r="AW18" s="16" t="e">
        <f>+IF(AG18=0,"",'Ark1'!#REF!)</f>
        <v>#REF!</v>
      </c>
      <c r="AX18" s="61" t="e">
        <f>+IF(AG18=0,"",'Ark1'!#REF!)</f>
        <v>#REF!</v>
      </c>
      <c r="AY18" s="13" t="e">
        <f>+IF(AG18=0,"",'Ark1'!#REF!)</f>
        <v>#REF!</v>
      </c>
      <c r="AZ18" s="13" t="e">
        <f>+IF(AG18=0,"",'Ark1'!#REF!)</f>
        <v>#REF!</v>
      </c>
      <c r="BA18" s="16" t="e">
        <f>+IF(AG18=0,"",'Ark1'!#REF!)</f>
        <v>#REF!</v>
      </c>
      <c r="BB18" s="16" t="e">
        <f>+IF(AG18=0,"",'Ark1'!#REF!)</f>
        <v>#REF!</v>
      </c>
      <c r="BC18" s="16" t="e">
        <f>+IF(AG18=0,"",'Ark1'!#REF!)</f>
        <v>#REF!</v>
      </c>
      <c r="BD18" s="13" t="e">
        <f t="shared" si="1"/>
        <v>#REF!</v>
      </c>
      <c r="BE18" s="13"/>
      <c r="BF18" s="16" t="e">
        <f t="shared" si="2"/>
        <v>#REF!</v>
      </c>
      <c r="BG18" s="47"/>
      <c r="BH18" s="23"/>
      <c r="BI18" s="23"/>
      <c r="BJ18" s="23" t="s">
        <v>494</v>
      </c>
      <c r="BL18"/>
      <c r="BM18"/>
      <c r="BN18"/>
      <c r="BQ18" s="51"/>
    </row>
    <row r="19" spans="27:69">
      <c r="AA19" s="47"/>
      <c r="AB19" s="3" t="e">
        <f>+'Ark1'!#REF!</f>
        <v>#REF!</v>
      </c>
      <c r="AC19" s="3" t="e">
        <f>+'Ark1'!#REF!</f>
        <v>#REF!</v>
      </c>
      <c r="AD19" s="3" t="str">
        <f t="shared" si="0"/>
        <v>Lam</v>
      </c>
      <c r="AE19" s="3" t="e">
        <f>+'Ark1'!#REF!</f>
        <v>#REF!</v>
      </c>
      <c r="AF19" s="13"/>
      <c r="AG19" s="16" t="e">
        <f>+'Ark1'!#REF!</f>
        <v>#REF!</v>
      </c>
      <c r="AH19" s="13"/>
      <c r="AI19" s="61" t="e">
        <f>+'Ark1'!#REF!</f>
        <v>#REF!</v>
      </c>
      <c r="AJ19" s="13"/>
      <c r="AK19" s="13" t="e">
        <f>+'Ark1'!#REF!</f>
        <v>#REF!</v>
      </c>
      <c r="AL19" s="13" t="e">
        <f>+'Ark1'!#REF!</f>
        <v>#REF!</v>
      </c>
      <c r="AM19" s="13"/>
      <c r="AN19" s="13" t="e">
        <f>+'Ark1'!#REF!</f>
        <v>#REF!</v>
      </c>
      <c r="AO19" s="13"/>
      <c r="AP19" s="61" t="e">
        <f>+'Ark1'!#REF!</f>
        <v>#REF!</v>
      </c>
      <c r="AQ19" s="61"/>
      <c r="AR19" s="16" t="e">
        <f>+IF(AG19=0,"",'Ark1'!#REF!)</f>
        <v>#REF!</v>
      </c>
      <c r="AS19" s="13"/>
      <c r="AT19" s="16" t="e">
        <f>+IF(AG19=0,"",'Ark1'!#REF!)</f>
        <v>#REF!</v>
      </c>
      <c r="AU19" s="16" t="e">
        <f>+IF(AG19=0,"",'Ark1'!#REF!)</f>
        <v>#REF!</v>
      </c>
      <c r="AV19" s="16" t="e">
        <f>+IF(AG19=0,"",'Ark1'!#REF!)</f>
        <v>#REF!</v>
      </c>
      <c r="AW19" s="16" t="e">
        <f>+IF(AG19=0,"",'Ark1'!#REF!)</f>
        <v>#REF!</v>
      </c>
      <c r="AX19" s="61" t="e">
        <f>+IF(AG19=0,"",'Ark1'!#REF!)</f>
        <v>#REF!</v>
      </c>
      <c r="AY19" s="13" t="e">
        <f>+IF(AG19=0,"",'Ark1'!#REF!)</f>
        <v>#REF!</v>
      </c>
      <c r="AZ19" s="13" t="e">
        <f>+IF(AG19=0,"",'Ark1'!#REF!)</f>
        <v>#REF!</v>
      </c>
      <c r="BA19" s="16" t="e">
        <f>+IF(AG19=0,"",'Ark1'!#REF!)</f>
        <v>#REF!</v>
      </c>
      <c r="BB19" s="16" t="e">
        <f>+IF(AG19=0,"",'Ark1'!#REF!)</f>
        <v>#REF!</v>
      </c>
      <c r="BC19" s="16" t="e">
        <f>+IF(AG19=0,"",'Ark1'!#REF!)</f>
        <v>#REF!</v>
      </c>
      <c r="BD19" s="13" t="e">
        <f t="shared" si="1"/>
        <v>#REF!</v>
      </c>
      <c r="BE19" s="13"/>
      <c r="BF19" s="16" t="e">
        <f t="shared" si="2"/>
        <v>#REF!</v>
      </c>
      <c r="BG19" s="47"/>
      <c r="BH19" s="23"/>
      <c r="BI19" s="23"/>
      <c r="BJ19" s="23" t="s">
        <v>495</v>
      </c>
      <c r="BL19"/>
      <c r="BM19"/>
      <c r="BN19"/>
      <c r="BQ19" s="51"/>
    </row>
    <row r="20" spans="27:69">
      <c r="AA20" s="47"/>
      <c r="AB20" s="3" t="e">
        <f>+'Ark1'!#REF!</f>
        <v>#REF!</v>
      </c>
      <c r="AC20" s="3" t="e">
        <f>+'Ark1'!#REF!</f>
        <v>#REF!</v>
      </c>
      <c r="AD20" s="3" t="str">
        <f t="shared" si="0"/>
        <v>Vær</v>
      </c>
      <c r="AE20" s="3" t="e">
        <f>+'Ark1'!#REF!</f>
        <v>#REF!</v>
      </c>
      <c r="AF20" s="13"/>
      <c r="AG20" s="16" t="e">
        <f>+'Ark1'!#REF!</f>
        <v>#REF!</v>
      </c>
      <c r="AH20" s="13"/>
      <c r="AI20" s="61" t="e">
        <f>+'Ark1'!#REF!</f>
        <v>#REF!</v>
      </c>
      <c r="AJ20" s="13"/>
      <c r="AK20" s="13" t="e">
        <f>+'Ark1'!#REF!</f>
        <v>#REF!</v>
      </c>
      <c r="AL20" s="13" t="e">
        <f>+'Ark1'!#REF!</f>
        <v>#REF!</v>
      </c>
      <c r="AM20" s="13"/>
      <c r="AN20" s="13" t="e">
        <f>+'Ark1'!#REF!</f>
        <v>#REF!</v>
      </c>
      <c r="AO20" s="13"/>
      <c r="AP20" s="61" t="e">
        <f>+'Ark1'!#REF!</f>
        <v>#REF!</v>
      </c>
      <c r="AQ20" s="61"/>
      <c r="AR20" s="16" t="e">
        <f>+IF(AG20=0,"",'Ark1'!#REF!)</f>
        <v>#REF!</v>
      </c>
      <c r="AS20" s="13"/>
      <c r="AT20" s="16" t="e">
        <f>+IF(AG20=0,"",'Ark1'!#REF!)</f>
        <v>#REF!</v>
      </c>
      <c r="AU20" s="16" t="e">
        <f>+IF(AG20=0,"",'Ark1'!#REF!)</f>
        <v>#REF!</v>
      </c>
      <c r="AV20" s="16" t="e">
        <f>+IF(AG20=0,"",'Ark1'!#REF!)</f>
        <v>#REF!</v>
      </c>
      <c r="AW20" s="16" t="e">
        <f>+IF(AG20=0,"",'Ark1'!#REF!)</f>
        <v>#REF!</v>
      </c>
      <c r="AX20" s="61" t="e">
        <f>+IF(AG20=0,"",'Ark1'!#REF!)</f>
        <v>#REF!</v>
      </c>
      <c r="AY20" s="13" t="e">
        <f>+IF(AG20=0,"",'Ark1'!#REF!)</f>
        <v>#REF!</v>
      </c>
      <c r="AZ20" s="13" t="e">
        <f>+IF(AG20=0,"",'Ark1'!#REF!)</f>
        <v>#REF!</v>
      </c>
      <c r="BA20" s="16" t="e">
        <f>+IF(AG20=0,"",'Ark1'!#REF!)</f>
        <v>#REF!</v>
      </c>
      <c r="BB20" s="16" t="e">
        <f>+IF(AG20=0,"",'Ark1'!#REF!)</f>
        <v>#REF!</v>
      </c>
      <c r="BC20" s="16" t="e">
        <f>+IF(AG20=0,"",'Ark1'!#REF!)</f>
        <v>#REF!</v>
      </c>
      <c r="BD20" s="13" t="e">
        <f t="shared" si="1"/>
        <v>#REF!</v>
      </c>
      <c r="BE20" s="13"/>
      <c r="BF20" s="16" t="e">
        <f t="shared" si="2"/>
        <v>#REF!</v>
      </c>
      <c r="BG20" s="47"/>
      <c r="BH20" s="23"/>
      <c r="BI20" s="23"/>
      <c r="BJ20" s="23" t="s">
        <v>496</v>
      </c>
      <c r="BL20"/>
      <c r="BM20"/>
      <c r="BN20"/>
      <c r="BQ20" s="51"/>
    </row>
    <row r="21" spans="27:69">
      <c r="AA21" s="47"/>
      <c r="AB21" s="48" t="e">
        <f>+'Ark1'!#REF!</f>
        <v>#REF!</v>
      </c>
      <c r="AC21" s="48" t="e">
        <f>+'Ark1'!#REF!</f>
        <v>#REF!</v>
      </c>
      <c r="AD21" s="48" t="str">
        <f t="shared" si="0"/>
        <v>Ung sau</v>
      </c>
      <c r="AE21" s="48" t="e">
        <f>+'Ark1'!#REF!</f>
        <v>#REF!</v>
      </c>
      <c r="AF21" s="49"/>
      <c r="AG21" s="155" t="e">
        <f>+'Ark1'!#REF!</f>
        <v>#REF!</v>
      </c>
      <c r="AH21" s="49"/>
      <c r="AI21" s="100" t="e">
        <f>+'Ark1'!#REF!</f>
        <v>#REF!</v>
      </c>
      <c r="AJ21" s="49"/>
      <c r="AK21" s="49" t="e">
        <f>+'Ark1'!#REF!</f>
        <v>#REF!</v>
      </c>
      <c r="AL21" s="49" t="e">
        <f>+'Ark1'!#REF!</f>
        <v>#REF!</v>
      </c>
      <c r="AM21" s="49"/>
      <c r="AN21" s="49" t="e">
        <f>+'Ark1'!#REF!</f>
        <v>#REF!</v>
      </c>
      <c r="AO21" s="49"/>
      <c r="AP21" s="100" t="e">
        <f>+'Ark1'!#REF!</f>
        <v>#REF!</v>
      </c>
      <c r="AQ21" s="100"/>
      <c r="AR21" s="155" t="e">
        <f>+IF(AG21=0,"",'Ark1'!#REF!)</f>
        <v>#REF!</v>
      </c>
      <c r="AS21" s="49"/>
      <c r="AT21" s="155" t="e">
        <f>+IF(AG21=0,"",'Ark1'!#REF!)</f>
        <v>#REF!</v>
      </c>
      <c r="AU21" s="155" t="e">
        <f>+IF(AG21=0,"",'Ark1'!#REF!)</f>
        <v>#REF!</v>
      </c>
      <c r="AV21" s="155" t="e">
        <f>+IF(AG21=0,"",'Ark1'!#REF!)</f>
        <v>#REF!</v>
      </c>
      <c r="AW21" s="155" t="e">
        <f>+IF(AG21=0,"",'Ark1'!#REF!)</f>
        <v>#REF!</v>
      </c>
      <c r="AX21" s="100" t="e">
        <f>+IF(AG21=0,"",'Ark1'!#REF!)</f>
        <v>#REF!</v>
      </c>
      <c r="AY21" s="49" t="e">
        <f>+IF(AG21=0,"",'Ark1'!#REF!)</f>
        <v>#REF!</v>
      </c>
      <c r="AZ21" s="49" t="e">
        <f>+IF(AG21=0,"",'Ark1'!#REF!)</f>
        <v>#REF!</v>
      </c>
      <c r="BA21" s="155" t="e">
        <f>+IF(AG21=0,"",'Ark1'!#REF!)</f>
        <v>#REF!</v>
      </c>
      <c r="BB21" s="155" t="e">
        <f>+IF(AG21=0,"",'Ark1'!#REF!)</f>
        <v>#REF!</v>
      </c>
      <c r="BC21" s="155" t="e">
        <f>+IF(AG21=0,"",'Ark1'!#REF!)</f>
        <v>#REF!</v>
      </c>
      <c r="BD21" s="49" t="e">
        <f t="shared" si="1"/>
        <v>#REF!</v>
      </c>
      <c r="BE21" s="49"/>
      <c r="BF21" s="155" t="e">
        <f t="shared" si="2"/>
        <v>#REF!</v>
      </c>
      <c r="BG21" s="47"/>
      <c r="BH21" s="23"/>
      <c r="BI21" s="23"/>
      <c r="BJ21" s="23" t="s">
        <v>497</v>
      </c>
      <c r="BL21"/>
      <c r="BM21"/>
      <c r="BN21"/>
      <c r="BQ21" s="51"/>
    </row>
    <row r="22" spans="27:69">
      <c r="AA22" s="47"/>
      <c r="AB22" s="48" t="e">
        <f>+'Ark1'!#REF!</f>
        <v>#REF!</v>
      </c>
      <c r="AC22" s="48" t="e">
        <f>+'Ark1'!#REF!</f>
        <v>#REF!</v>
      </c>
      <c r="AD22" s="48" t="str">
        <f t="shared" si="0"/>
        <v>Sau</v>
      </c>
      <c r="AE22" s="48" t="e">
        <f>+'Ark1'!#REF!</f>
        <v>#REF!</v>
      </c>
      <c r="AF22" s="49"/>
      <c r="AG22" s="155" t="e">
        <f>+'Ark1'!#REF!</f>
        <v>#REF!</v>
      </c>
      <c r="AH22" s="49"/>
      <c r="AI22" s="100" t="e">
        <f>+'Ark1'!#REF!</f>
        <v>#REF!</v>
      </c>
      <c r="AJ22" s="49"/>
      <c r="AK22" s="49" t="e">
        <f>+'Ark1'!#REF!</f>
        <v>#REF!</v>
      </c>
      <c r="AL22" s="49" t="e">
        <f>+'Ark1'!#REF!</f>
        <v>#REF!</v>
      </c>
      <c r="AM22" s="49"/>
      <c r="AN22" s="49" t="e">
        <f>+'Ark1'!#REF!</f>
        <v>#REF!</v>
      </c>
      <c r="AO22" s="49"/>
      <c r="AP22" s="100" t="e">
        <f>+'Ark1'!#REF!</f>
        <v>#REF!</v>
      </c>
      <c r="AQ22" s="100"/>
      <c r="AR22" s="155" t="e">
        <f>+IF(AG22=0,"",'Ark1'!#REF!)</f>
        <v>#REF!</v>
      </c>
      <c r="AS22" s="49"/>
      <c r="AT22" s="155" t="e">
        <f>+IF(AG22=0,"",'Ark1'!#REF!)</f>
        <v>#REF!</v>
      </c>
      <c r="AU22" s="155" t="e">
        <f>+IF(AG22=0,"",'Ark1'!#REF!)</f>
        <v>#REF!</v>
      </c>
      <c r="AV22" s="155" t="e">
        <f>+IF(AG22=0,"",'Ark1'!#REF!)</f>
        <v>#REF!</v>
      </c>
      <c r="AW22" s="155" t="e">
        <f>+IF(AG22=0,"",'Ark1'!#REF!)</f>
        <v>#REF!</v>
      </c>
      <c r="AX22" s="100" t="e">
        <f>+IF(AG22=0,"",'Ark1'!#REF!)</f>
        <v>#REF!</v>
      </c>
      <c r="AY22" s="49" t="e">
        <f>+IF(AG22=0,"",'Ark1'!#REF!)</f>
        <v>#REF!</v>
      </c>
      <c r="AZ22" s="49" t="e">
        <f>+IF(AG22=0,"",'Ark1'!#REF!)</f>
        <v>#REF!</v>
      </c>
      <c r="BA22" s="155" t="e">
        <f>+IF(AG22=0,"",'Ark1'!#REF!)</f>
        <v>#REF!</v>
      </c>
      <c r="BB22" s="155" t="e">
        <f>+IF(AG22=0,"",'Ark1'!#REF!)</f>
        <v>#REF!</v>
      </c>
      <c r="BC22" s="155" t="e">
        <f>+IF(AG22=0,"",'Ark1'!#REF!)</f>
        <v>#REF!</v>
      </c>
      <c r="BD22" s="49" t="e">
        <f t="shared" si="1"/>
        <v>#REF!</v>
      </c>
      <c r="BE22" s="49"/>
      <c r="BF22" s="155" t="e">
        <f t="shared" si="2"/>
        <v>#REF!</v>
      </c>
      <c r="BG22" s="47"/>
      <c r="BH22" s="23"/>
      <c r="BI22" s="23"/>
      <c r="BJ22" s="23" t="s">
        <v>498</v>
      </c>
      <c r="BL22"/>
      <c r="BM22"/>
      <c r="BN22"/>
      <c r="BQ22" s="51"/>
    </row>
    <row r="23" spans="27:69">
      <c r="AA23" s="47"/>
      <c r="AB23" s="48" t="e">
        <f>+'Ark1'!#REF!</f>
        <v>#REF!</v>
      </c>
      <c r="AC23" s="48" t="e">
        <f>+'Ark1'!#REF!</f>
        <v>#REF!</v>
      </c>
      <c r="AD23" s="48" t="str">
        <f t="shared" si="0"/>
        <v>Dielam</v>
      </c>
      <c r="AE23" s="48" t="e">
        <f>+'Ark1'!#REF!</f>
        <v>#REF!</v>
      </c>
      <c r="AF23" s="49"/>
      <c r="AG23" s="155" t="e">
        <f>+'Ark1'!#REF!</f>
        <v>#REF!</v>
      </c>
      <c r="AH23" s="49"/>
      <c r="AI23" s="100" t="e">
        <f>+'Ark1'!#REF!</f>
        <v>#REF!</v>
      </c>
      <c r="AJ23" s="49"/>
      <c r="AK23" s="49" t="e">
        <f>+'Ark1'!#REF!</f>
        <v>#REF!</v>
      </c>
      <c r="AL23" s="49" t="e">
        <f>+'Ark1'!#REF!</f>
        <v>#REF!</v>
      </c>
      <c r="AM23" s="49"/>
      <c r="AN23" s="49" t="e">
        <f>+'Ark1'!#REF!</f>
        <v>#REF!</v>
      </c>
      <c r="AO23" s="49"/>
      <c r="AP23" s="100" t="e">
        <f>+'Ark1'!#REF!</f>
        <v>#REF!</v>
      </c>
      <c r="AQ23" s="100"/>
      <c r="AR23" s="155" t="e">
        <f>+IF(AG23=0,"",'Ark1'!#REF!)</f>
        <v>#REF!</v>
      </c>
      <c r="AS23" s="49"/>
      <c r="AT23" s="155" t="e">
        <f>+IF(AG23=0,"",'Ark1'!#REF!)</f>
        <v>#REF!</v>
      </c>
      <c r="AU23" s="155" t="e">
        <f>+IF(AG23=0,"",'Ark1'!#REF!)</f>
        <v>#REF!</v>
      </c>
      <c r="AV23" s="155" t="e">
        <f>+IF(AG23=0,"",'Ark1'!#REF!)</f>
        <v>#REF!</v>
      </c>
      <c r="AW23" s="155" t="e">
        <f>+IF(AG23=0,"",'Ark1'!#REF!)</f>
        <v>#REF!</v>
      </c>
      <c r="AX23" s="100" t="e">
        <f>+IF(AG23=0,"",'Ark1'!#REF!)</f>
        <v>#REF!</v>
      </c>
      <c r="AY23" s="49" t="e">
        <f>+IF(AG23=0,"",'Ark1'!#REF!)</f>
        <v>#REF!</v>
      </c>
      <c r="AZ23" s="49" t="e">
        <f>+IF(AG23=0,"",'Ark1'!#REF!)</f>
        <v>#REF!</v>
      </c>
      <c r="BA23" s="155" t="e">
        <f>+IF(AG23=0,"",'Ark1'!#REF!)</f>
        <v>#REF!</v>
      </c>
      <c r="BB23" s="155" t="e">
        <f>+IF(AG23=0,"",'Ark1'!#REF!)</f>
        <v>#REF!</v>
      </c>
      <c r="BC23" s="155" t="e">
        <f>+IF(AG23=0,"",'Ark1'!#REF!)</f>
        <v>#REF!</v>
      </c>
      <c r="BD23" s="49" t="e">
        <f t="shared" si="1"/>
        <v>#REF!</v>
      </c>
      <c r="BE23" s="49"/>
      <c r="BF23" s="155" t="e">
        <f t="shared" si="2"/>
        <v>#REF!</v>
      </c>
      <c r="BG23" s="47"/>
      <c r="BH23" s="23"/>
      <c r="BI23" s="23"/>
      <c r="BJ23" s="23" t="s">
        <v>494</v>
      </c>
      <c r="BL23"/>
      <c r="BM23"/>
      <c r="BN23"/>
      <c r="BQ23" s="51"/>
    </row>
    <row r="24" spans="27:69">
      <c r="AA24" s="47"/>
      <c r="AB24" s="48" t="e">
        <f>+'Ark1'!#REF!</f>
        <v>#REF!</v>
      </c>
      <c r="AC24" s="48" t="e">
        <f>+'Ark1'!#REF!</f>
        <v>#REF!</v>
      </c>
      <c r="AD24" s="48" t="str">
        <f t="shared" si="0"/>
        <v>Lam</v>
      </c>
      <c r="AE24" s="48" t="e">
        <f>+'Ark1'!#REF!</f>
        <v>#REF!</v>
      </c>
      <c r="AF24" s="49"/>
      <c r="AG24" s="155" t="e">
        <f>+'Ark1'!#REF!</f>
        <v>#REF!</v>
      </c>
      <c r="AH24" s="49"/>
      <c r="AI24" s="100" t="e">
        <f>+'Ark1'!#REF!</f>
        <v>#REF!</v>
      </c>
      <c r="AJ24" s="49"/>
      <c r="AK24" s="49" t="e">
        <f>+'Ark1'!#REF!</f>
        <v>#REF!</v>
      </c>
      <c r="AL24" s="49" t="e">
        <f>+'Ark1'!#REF!</f>
        <v>#REF!</v>
      </c>
      <c r="AM24" s="49"/>
      <c r="AN24" s="49" t="e">
        <f>+'Ark1'!#REF!</f>
        <v>#REF!</v>
      </c>
      <c r="AO24" s="49"/>
      <c r="AP24" s="100" t="e">
        <f>+'Ark1'!#REF!</f>
        <v>#REF!</v>
      </c>
      <c r="AQ24" s="100"/>
      <c r="AR24" s="155" t="e">
        <f>+IF(AG24=0,"",'Ark1'!#REF!)</f>
        <v>#REF!</v>
      </c>
      <c r="AS24" s="49"/>
      <c r="AT24" s="155" t="e">
        <f>+IF(AG24=0,"",'Ark1'!#REF!)</f>
        <v>#REF!</v>
      </c>
      <c r="AU24" s="155" t="e">
        <f>+IF(AG24=0,"",'Ark1'!#REF!)</f>
        <v>#REF!</v>
      </c>
      <c r="AV24" s="155" t="e">
        <f>+IF(AG24=0,"",'Ark1'!#REF!)</f>
        <v>#REF!</v>
      </c>
      <c r="AW24" s="155" t="e">
        <f>+IF(AG24=0,"",'Ark1'!#REF!)</f>
        <v>#REF!</v>
      </c>
      <c r="AX24" s="100" t="e">
        <f>+IF(AG24=0,"",'Ark1'!#REF!)</f>
        <v>#REF!</v>
      </c>
      <c r="AY24" s="49" t="e">
        <f>+IF(AG24=0,"",'Ark1'!#REF!)</f>
        <v>#REF!</v>
      </c>
      <c r="AZ24" s="49" t="e">
        <f>+IF(AG24=0,"",'Ark1'!#REF!)</f>
        <v>#REF!</v>
      </c>
      <c r="BA24" s="155" t="e">
        <f>+IF(AG24=0,"",'Ark1'!#REF!)</f>
        <v>#REF!</v>
      </c>
      <c r="BB24" s="155" t="e">
        <f>+IF(AG24=0,"",'Ark1'!#REF!)</f>
        <v>#REF!</v>
      </c>
      <c r="BC24" s="155" t="e">
        <f>+IF(AG24=0,"",'Ark1'!#REF!)</f>
        <v>#REF!</v>
      </c>
      <c r="BD24" s="49" t="e">
        <f t="shared" si="1"/>
        <v>#REF!</v>
      </c>
      <c r="BE24" s="49"/>
      <c r="BF24" s="155" t="e">
        <f t="shared" si="2"/>
        <v>#REF!</v>
      </c>
      <c r="BG24" s="47"/>
      <c r="BH24" s="23"/>
      <c r="BI24" s="23"/>
      <c r="BJ24" s="23" t="s">
        <v>495</v>
      </c>
      <c r="BL24"/>
      <c r="BM24"/>
      <c r="BN24"/>
      <c r="BQ24" s="51"/>
    </row>
    <row r="25" spans="27:69">
      <c r="AA25" s="47"/>
      <c r="AB25" s="48" t="e">
        <f>+'Ark1'!#REF!</f>
        <v>#REF!</v>
      </c>
      <c r="AC25" s="48" t="e">
        <f>+'Ark1'!#REF!</f>
        <v>#REF!</v>
      </c>
      <c r="AD25" s="48" t="str">
        <f t="shared" si="0"/>
        <v>Vær</v>
      </c>
      <c r="AE25" s="48" t="e">
        <f>+'Ark1'!#REF!</f>
        <v>#REF!</v>
      </c>
      <c r="AF25" s="49"/>
      <c r="AG25" s="155" t="e">
        <f>+'Ark1'!#REF!</f>
        <v>#REF!</v>
      </c>
      <c r="AH25" s="49"/>
      <c r="AI25" s="100" t="e">
        <f>+'Ark1'!#REF!</f>
        <v>#REF!</v>
      </c>
      <c r="AJ25" s="49"/>
      <c r="AK25" s="49" t="e">
        <f>+'Ark1'!#REF!</f>
        <v>#REF!</v>
      </c>
      <c r="AL25" s="49" t="e">
        <f>+'Ark1'!#REF!</f>
        <v>#REF!</v>
      </c>
      <c r="AM25" s="49"/>
      <c r="AN25" s="49" t="e">
        <f>+'Ark1'!#REF!</f>
        <v>#REF!</v>
      </c>
      <c r="AO25" s="49"/>
      <c r="AP25" s="100" t="e">
        <f>+'Ark1'!#REF!</f>
        <v>#REF!</v>
      </c>
      <c r="AQ25" s="100"/>
      <c r="AR25" s="155" t="e">
        <f>+IF(AG25=0,"",'Ark1'!#REF!)</f>
        <v>#REF!</v>
      </c>
      <c r="AS25" s="49"/>
      <c r="AT25" s="155" t="e">
        <f>+IF(AG25=0,"",'Ark1'!#REF!)</f>
        <v>#REF!</v>
      </c>
      <c r="AU25" s="155" t="e">
        <f>+IF(AG25=0,"",'Ark1'!#REF!)</f>
        <v>#REF!</v>
      </c>
      <c r="AV25" s="155" t="e">
        <f>+IF(AG25=0,"",'Ark1'!#REF!)</f>
        <v>#REF!</v>
      </c>
      <c r="AW25" s="155" t="e">
        <f>+IF(AG25=0,"",'Ark1'!#REF!)</f>
        <v>#REF!</v>
      </c>
      <c r="AX25" s="100" t="e">
        <f>+IF(AG25=0,"",'Ark1'!#REF!)</f>
        <v>#REF!</v>
      </c>
      <c r="AY25" s="49" t="e">
        <f>+IF(AG25=0,"",'Ark1'!#REF!)</f>
        <v>#REF!</v>
      </c>
      <c r="AZ25" s="49" t="e">
        <f>+IF(AG25=0,"",'Ark1'!#REF!)</f>
        <v>#REF!</v>
      </c>
      <c r="BA25" s="155" t="e">
        <f>+IF(AG25=0,"",'Ark1'!#REF!)</f>
        <v>#REF!</v>
      </c>
      <c r="BB25" s="155" t="e">
        <f>+IF(AG25=0,"",'Ark1'!#REF!)</f>
        <v>#REF!</v>
      </c>
      <c r="BC25" s="155" t="e">
        <f>+IF(AG25=0,"",'Ark1'!#REF!)</f>
        <v>#REF!</v>
      </c>
      <c r="BD25" s="49" t="e">
        <f t="shared" si="1"/>
        <v>#REF!</v>
      </c>
      <c r="BE25" s="49"/>
      <c r="BF25" s="155" t="e">
        <f t="shared" si="2"/>
        <v>#REF!</v>
      </c>
      <c r="BG25" s="47"/>
      <c r="BH25" s="23"/>
      <c r="BI25" s="23"/>
      <c r="BJ25" s="23" t="s">
        <v>496</v>
      </c>
      <c r="BL25"/>
      <c r="BM25"/>
      <c r="BN25"/>
      <c r="BQ25" s="51"/>
    </row>
    <row r="26" spans="27:69">
      <c r="AA26" s="47"/>
      <c r="AB26" s="3" t="e">
        <f>+'Ark1'!#REF!</f>
        <v>#REF!</v>
      </c>
      <c r="AC26" s="3" t="e">
        <f>+'Ark1'!#REF!</f>
        <v>#REF!</v>
      </c>
      <c r="AD26" s="3" t="str">
        <f t="shared" si="0"/>
        <v>Ung sau</v>
      </c>
      <c r="AE26" s="3" t="e">
        <f>+'Ark1'!#REF!</f>
        <v>#REF!</v>
      </c>
      <c r="AF26" s="13"/>
      <c r="AG26" s="16" t="e">
        <f>+'Ark1'!#REF!</f>
        <v>#REF!</v>
      </c>
      <c r="AH26" s="13"/>
      <c r="AI26" s="61" t="e">
        <f>+'Ark1'!#REF!</f>
        <v>#REF!</v>
      </c>
      <c r="AJ26" s="13"/>
      <c r="AK26" s="13" t="e">
        <f>+'Ark1'!#REF!</f>
        <v>#REF!</v>
      </c>
      <c r="AL26" s="13" t="e">
        <f>+'Ark1'!#REF!</f>
        <v>#REF!</v>
      </c>
      <c r="AM26" s="13"/>
      <c r="AN26" s="13" t="e">
        <f>+'Ark1'!#REF!</f>
        <v>#REF!</v>
      </c>
      <c r="AO26" s="13"/>
      <c r="AP26" s="61" t="e">
        <f>+'Ark1'!#REF!</f>
        <v>#REF!</v>
      </c>
      <c r="AQ26" s="61"/>
      <c r="AR26" s="16" t="e">
        <f>+IF(AG26=0,"",'Ark1'!#REF!)</f>
        <v>#REF!</v>
      </c>
      <c r="AS26" s="13"/>
      <c r="AT26" s="16" t="e">
        <f>+IF(AG26=0,"",'Ark1'!#REF!)</f>
        <v>#REF!</v>
      </c>
      <c r="AU26" s="16" t="e">
        <f>+IF(AG26=0,"",'Ark1'!#REF!)</f>
        <v>#REF!</v>
      </c>
      <c r="AV26" s="16" t="e">
        <f>+IF(AG26=0,"",'Ark1'!#REF!)</f>
        <v>#REF!</v>
      </c>
      <c r="AW26" s="16" t="e">
        <f>+IF(AG26=0,"",'Ark1'!#REF!)</f>
        <v>#REF!</v>
      </c>
      <c r="AX26" s="61" t="e">
        <f>+IF(AG26=0,"",'Ark1'!#REF!)</f>
        <v>#REF!</v>
      </c>
      <c r="AY26" s="13" t="e">
        <f>+IF(AG26=0,"",'Ark1'!#REF!)</f>
        <v>#REF!</v>
      </c>
      <c r="AZ26" s="13" t="e">
        <f>+IF(AG26=0,"",'Ark1'!#REF!)</f>
        <v>#REF!</v>
      </c>
      <c r="BA26" s="16" t="e">
        <f>+IF(AG26=0,"",'Ark1'!#REF!)</f>
        <v>#REF!</v>
      </c>
      <c r="BB26" s="16" t="e">
        <f>+IF(AG26=0,"",'Ark1'!#REF!)</f>
        <v>#REF!</v>
      </c>
      <c r="BC26" s="16" t="e">
        <f>+IF(AG26=0,"",'Ark1'!#REF!)</f>
        <v>#REF!</v>
      </c>
      <c r="BD26" s="13" t="e">
        <f t="shared" si="1"/>
        <v>#REF!</v>
      </c>
      <c r="BE26" s="13"/>
      <c r="BF26" s="16" t="e">
        <f t="shared" si="2"/>
        <v>#REF!</v>
      </c>
      <c r="BG26" s="47"/>
      <c r="BH26" s="23"/>
      <c r="BI26" s="23"/>
      <c r="BJ26" s="23" t="s">
        <v>497</v>
      </c>
      <c r="BL26"/>
      <c r="BM26"/>
      <c r="BN26"/>
      <c r="BQ26" s="20"/>
    </row>
    <row r="27" spans="27:69">
      <c r="AA27" s="47"/>
      <c r="AB27" s="3" t="e">
        <f>+'Ark1'!#REF!</f>
        <v>#REF!</v>
      </c>
      <c r="AC27" s="3" t="e">
        <f>+'Ark1'!#REF!</f>
        <v>#REF!</v>
      </c>
      <c r="AD27" s="3" t="str">
        <f t="shared" si="0"/>
        <v>Sau</v>
      </c>
      <c r="AE27" s="3" t="e">
        <f>+'Ark1'!#REF!</f>
        <v>#REF!</v>
      </c>
      <c r="AF27" s="13"/>
      <c r="AG27" s="16" t="e">
        <f>+'Ark1'!#REF!</f>
        <v>#REF!</v>
      </c>
      <c r="AH27" s="13"/>
      <c r="AI27" s="61" t="e">
        <f>+'Ark1'!#REF!</f>
        <v>#REF!</v>
      </c>
      <c r="AJ27" s="13"/>
      <c r="AK27" s="13" t="e">
        <f>+'Ark1'!#REF!</f>
        <v>#REF!</v>
      </c>
      <c r="AL27" s="13" t="e">
        <f>+'Ark1'!#REF!</f>
        <v>#REF!</v>
      </c>
      <c r="AM27" s="13"/>
      <c r="AN27" s="13" t="e">
        <f>+'Ark1'!#REF!</f>
        <v>#REF!</v>
      </c>
      <c r="AO27" s="13"/>
      <c r="AP27" s="61" t="e">
        <f>+'Ark1'!#REF!</f>
        <v>#REF!</v>
      </c>
      <c r="AQ27" s="61"/>
      <c r="AR27" s="16" t="e">
        <f>+IF(AG27=0,"",'Ark1'!#REF!)</f>
        <v>#REF!</v>
      </c>
      <c r="AS27" s="13"/>
      <c r="AT27" s="16" t="e">
        <f>+IF(AG27=0,"",'Ark1'!#REF!)</f>
        <v>#REF!</v>
      </c>
      <c r="AU27" s="16" t="e">
        <f>+IF(AG27=0,"",'Ark1'!#REF!)</f>
        <v>#REF!</v>
      </c>
      <c r="AV27" s="16" t="e">
        <f>+IF(AG27=0,"",'Ark1'!#REF!)</f>
        <v>#REF!</v>
      </c>
      <c r="AW27" s="16" t="e">
        <f>+IF(AG27=0,"",'Ark1'!#REF!)</f>
        <v>#REF!</v>
      </c>
      <c r="AX27" s="61" t="e">
        <f>+IF(AG27=0,"",'Ark1'!#REF!)</f>
        <v>#REF!</v>
      </c>
      <c r="AY27" s="13" t="e">
        <f>+IF(AG27=0,"",'Ark1'!#REF!)</f>
        <v>#REF!</v>
      </c>
      <c r="AZ27" s="13" t="e">
        <f>+IF(AG27=0,"",'Ark1'!#REF!)</f>
        <v>#REF!</v>
      </c>
      <c r="BA27" s="16" t="e">
        <f>+IF(AG27=0,"",'Ark1'!#REF!)</f>
        <v>#REF!</v>
      </c>
      <c r="BB27" s="16" t="e">
        <f>+IF(AG27=0,"",'Ark1'!#REF!)</f>
        <v>#REF!</v>
      </c>
      <c r="BC27" s="16" t="e">
        <f>+IF(AG27=0,"",'Ark1'!#REF!)</f>
        <v>#REF!</v>
      </c>
      <c r="BD27" s="13" t="e">
        <f t="shared" si="1"/>
        <v>#REF!</v>
      </c>
      <c r="BE27" s="13"/>
      <c r="BF27" s="16" t="e">
        <f t="shared" si="2"/>
        <v>#REF!</v>
      </c>
      <c r="BG27" s="47"/>
      <c r="BH27" s="23"/>
      <c r="BI27" s="23"/>
      <c r="BJ27" s="23" t="s">
        <v>498</v>
      </c>
      <c r="BL27"/>
      <c r="BM27"/>
      <c r="BN27"/>
      <c r="BQ27" s="20"/>
    </row>
    <row r="28" spans="27:69">
      <c r="AA28" s="47"/>
      <c r="AB28" s="3" t="e">
        <f>+'Ark1'!#REF!</f>
        <v>#REF!</v>
      </c>
      <c r="AC28" s="3" t="e">
        <f>+'Ark1'!#REF!</f>
        <v>#REF!</v>
      </c>
      <c r="AD28" s="3" t="str">
        <f t="shared" si="0"/>
        <v>Dielam</v>
      </c>
      <c r="AE28" s="3" t="e">
        <f>+'Ark1'!#REF!</f>
        <v>#REF!</v>
      </c>
      <c r="AF28" s="13"/>
      <c r="AG28" s="16" t="e">
        <f>+'Ark1'!#REF!</f>
        <v>#REF!</v>
      </c>
      <c r="AH28" s="13"/>
      <c r="AI28" s="61" t="e">
        <f>+'Ark1'!#REF!</f>
        <v>#REF!</v>
      </c>
      <c r="AJ28" s="13"/>
      <c r="AK28" s="13" t="e">
        <f>+'Ark1'!#REF!</f>
        <v>#REF!</v>
      </c>
      <c r="AL28" s="13" t="e">
        <f>+'Ark1'!#REF!</f>
        <v>#REF!</v>
      </c>
      <c r="AM28" s="13"/>
      <c r="AN28" s="13" t="e">
        <f>+'Ark1'!#REF!</f>
        <v>#REF!</v>
      </c>
      <c r="AO28" s="13"/>
      <c r="AP28" s="61" t="e">
        <f>+'Ark1'!#REF!</f>
        <v>#REF!</v>
      </c>
      <c r="AQ28" s="61"/>
      <c r="AR28" s="16" t="e">
        <f>+IF(AG28=0,"",'Ark1'!#REF!)</f>
        <v>#REF!</v>
      </c>
      <c r="AS28" s="13"/>
      <c r="AT28" s="16" t="e">
        <f>+IF(AG28=0,"",'Ark1'!#REF!)</f>
        <v>#REF!</v>
      </c>
      <c r="AU28" s="16" t="e">
        <f>+IF(AG28=0,"",'Ark1'!#REF!)</f>
        <v>#REF!</v>
      </c>
      <c r="AV28" s="16" t="e">
        <f>+IF(AG28=0,"",'Ark1'!#REF!)</f>
        <v>#REF!</v>
      </c>
      <c r="AW28" s="16" t="e">
        <f>+IF(AG28=0,"",'Ark1'!#REF!)</f>
        <v>#REF!</v>
      </c>
      <c r="AX28" s="61" t="e">
        <f>+IF(AG28=0,"",'Ark1'!#REF!)</f>
        <v>#REF!</v>
      </c>
      <c r="AY28" s="13" t="e">
        <f>+IF(AG28=0,"",'Ark1'!#REF!)</f>
        <v>#REF!</v>
      </c>
      <c r="AZ28" s="13" t="e">
        <f>+IF(AG28=0,"",'Ark1'!#REF!)</f>
        <v>#REF!</v>
      </c>
      <c r="BA28" s="16" t="e">
        <f>+IF(AG28=0,"",'Ark1'!#REF!)</f>
        <v>#REF!</v>
      </c>
      <c r="BB28" s="16" t="e">
        <f>+IF(AG28=0,"",'Ark1'!#REF!)</f>
        <v>#REF!</v>
      </c>
      <c r="BC28" s="16" t="e">
        <f>+IF(AG28=0,"",'Ark1'!#REF!)</f>
        <v>#REF!</v>
      </c>
      <c r="BD28" s="13" t="e">
        <f t="shared" si="1"/>
        <v>#REF!</v>
      </c>
      <c r="BE28" s="13"/>
      <c r="BF28" s="16" t="e">
        <f t="shared" si="2"/>
        <v>#REF!</v>
      </c>
      <c r="BG28" s="47"/>
      <c r="BH28" s="23"/>
      <c r="BI28" s="23"/>
      <c r="BJ28" s="23" t="s">
        <v>494</v>
      </c>
      <c r="BL28"/>
      <c r="BM28"/>
      <c r="BN28"/>
      <c r="BQ28" s="20"/>
    </row>
    <row r="29" spans="27:69">
      <c r="AA29" s="47"/>
      <c r="AB29" s="3" t="e">
        <f>+'Ark1'!#REF!</f>
        <v>#REF!</v>
      </c>
      <c r="AC29" s="3" t="e">
        <f>+'Ark1'!#REF!</f>
        <v>#REF!</v>
      </c>
      <c r="AD29" s="3" t="str">
        <f t="shared" si="0"/>
        <v>Lam</v>
      </c>
      <c r="AE29" s="3" t="e">
        <f>+'Ark1'!#REF!</f>
        <v>#REF!</v>
      </c>
      <c r="AF29" s="13"/>
      <c r="AG29" s="16" t="e">
        <f>+'Ark1'!#REF!</f>
        <v>#REF!</v>
      </c>
      <c r="AH29" s="13"/>
      <c r="AI29" s="61" t="e">
        <f>+'Ark1'!#REF!</f>
        <v>#REF!</v>
      </c>
      <c r="AJ29" s="13"/>
      <c r="AK29" s="13" t="e">
        <f>+'Ark1'!#REF!</f>
        <v>#REF!</v>
      </c>
      <c r="AL29" s="13" t="e">
        <f>+'Ark1'!#REF!</f>
        <v>#REF!</v>
      </c>
      <c r="AM29" s="13"/>
      <c r="AN29" s="13" t="e">
        <f>+'Ark1'!#REF!</f>
        <v>#REF!</v>
      </c>
      <c r="AO29" s="13"/>
      <c r="AP29" s="61" t="e">
        <f>+'Ark1'!#REF!</f>
        <v>#REF!</v>
      </c>
      <c r="AQ29" s="61"/>
      <c r="AR29" s="16" t="e">
        <f>+IF(AG29=0,"",'Ark1'!#REF!)</f>
        <v>#REF!</v>
      </c>
      <c r="AS29" s="13"/>
      <c r="AT29" s="16" t="e">
        <f>+IF(AG29=0,"",'Ark1'!#REF!)</f>
        <v>#REF!</v>
      </c>
      <c r="AU29" s="16" t="e">
        <f>+IF(AG29=0,"",'Ark1'!#REF!)</f>
        <v>#REF!</v>
      </c>
      <c r="AV29" s="16" t="e">
        <f>+IF(AG29=0,"",'Ark1'!#REF!)</f>
        <v>#REF!</v>
      </c>
      <c r="AW29" s="16" t="e">
        <f>+IF(AG29=0,"",'Ark1'!#REF!)</f>
        <v>#REF!</v>
      </c>
      <c r="AX29" s="61" t="e">
        <f>+IF(AG29=0,"",'Ark1'!#REF!)</f>
        <v>#REF!</v>
      </c>
      <c r="AY29" s="13" t="e">
        <f>+IF(AG29=0,"",'Ark1'!#REF!)</f>
        <v>#REF!</v>
      </c>
      <c r="AZ29" s="13" t="e">
        <f>+IF(AG29=0,"",'Ark1'!#REF!)</f>
        <v>#REF!</v>
      </c>
      <c r="BA29" s="16" t="e">
        <f>+IF(AG29=0,"",'Ark1'!#REF!)</f>
        <v>#REF!</v>
      </c>
      <c r="BB29" s="16" t="e">
        <f>+IF(AG29=0,"",'Ark1'!#REF!)</f>
        <v>#REF!</v>
      </c>
      <c r="BC29" s="16" t="e">
        <f>+IF(AG29=0,"",'Ark1'!#REF!)</f>
        <v>#REF!</v>
      </c>
      <c r="BD29" s="13" t="e">
        <f t="shared" si="1"/>
        <v>#REF!</v>
      </c>
      <c r="BE29" s="13"/>
      <c r="BF29" s="16" t="e">
        <f t="shared" si="2"/>
        <v>#REF!</v>
      </c>
      <c r="BG29" s="47"/>
      <c r="BH29" s="23"/>
      <c r="BI29" s="23"/>
      <c r="BJ29" s="23" t="s">
        <v>495</v>
      </c>
      <c r="BL29"/>
      <c r="BM29"/>
      <c r="BN29"/>
      <c r="BQ29" s="20"/>
    </row>
    <row r="30" spans="27:69">
      <c r="AA30" s="47"/>
      <c r="AB30" s="3" t="e">
        <f>+'Ark1'!#REF!</f>
        <v>#REF!</v>
      </c>
      <c r="AC30" s="3" t="e">
        <f>+'Ark1'!#REF!</f>
        <v>#REF!</v>
      </c>
      <c r="AD30" s="3" t="str">
        <f t="shared" si="0"/>
        <v>Vær</v>
      </c>
      <c r="AE30" s="3" t="e">
        <f>+'Ark1'!#REF!</f>
        <v>#REF!</v>
      </c>
      <c r="AF30" s="13"/>
      <c r="AG30" s="16" t="e">
        <f>+'Ark1'!#REF!</f>
        <v>#REF!</v>
      </c>
      <c r="AH30" s="13"/>
      <c r="AI30" s="61" t="e">
        <f>+'Ark1'!#REF!</f>
        <v>#REF!</v>
      </c>
      <c r="AJ30" s="13"/>
      <c r="AK30" s="13" t="e">
        <f>+'Ark1'!#REF!</f>
        <v>#REF!</v>
      </c>
      <c r="AL30" s="13" t="e">
        <f>+'Ark1'!#REF!</f>
        <v>#REF!</v>
      </c>
      <c r="AM30" s="13"/>
      <c r="AN30" s="13" t="e">
        <f>+'Ark1'!#REF!</f>
        <v>#REF!</v>
      </c>
      <c r="AO30" s="13"/>
      <c r="AP30" s="61" t="e">
        <f>+'Ark1'!#REF!</f>
        <v>#REF!</v>
      </c>
      <c r="AQ30" s="61"/>
      <c r="AR30" s="16" t="e">
        <f>+IF(AG30=0,"",'Ark1'!#REF!)</f>
        <v>#REF!</v>
      </c>
      <c r="AS30" s="13"/>
      <c r="AT30" s="16" t="e">
        <f>+IF(AG30=0,"",'Ark1'!#REF!)</f>
        <v>#REF!</v>
      </c>
      <c r="AU30" s="16" t="e">
        <f>+IF(AG30=0,"",'Ark1'!#REF!)</f>
        <v>#REF!</v>
      </c>
      <c r="AV30" s="16" t="e">
        <f>+IF(AG30=0,"",'Ark1'!#REF!)</f>
        <v>#REF!</v>
      </c>
      <c r="AW30" s="16" t="e">
        <f>+IF(AG30=0,"",'Ark1'!#REF!)</f>
        <v>#REF!</v>
      </c>
      <c r="AX30" s="61" t="e">
        <f>+IF(AG30=0,"",'Ark1'!#REF!)</f>
        <v>#REF!</v>
      </c>
      <c r="AY30" s="13" t="e">
        <f>+IF(AG30=0,"",'Ark1'!#REF!)</f>
        <v>#REF!</v>
      </c>
      <c r="AZ30" s="13" t="e">
        <f>+IF(AG30=0,"",'Ark1'!#REF!)</f>
        <v>#REF!</v>
      </c>
      <c r="BA30" s="16" t="e">
        <f>+IF(AG30=0,"",'Ark1'!#REF!)</f>
        <v>#REF!</v>
      </c>
      <c r="BB30" s="16" t="e">
        <f>+IF(AG30=0,"",'Ark1'!#REF!)</f>
        <v>#REF!</v>
      </c>
      <c r="BC30" s="16" t="e">
        <f>+IF(AG30=0,"",'Ark1'!#REF!)</f>
        <v>#REF!</v>
      </c>
      <c r="BD30" s="13" t="e">
        <f t="shared" si="1"/>
        <v>#REF!</v>
      </c>
      <c r="BE30" s="13"/>
      <c r="BF30" s="16" t="e">
        <f t="shared" si="2"/>
        <v>#REF!</v>
      </c>
      <c r="BG30" s="47"/>
      <c r="BH30" s="23"/>
      <c r="BI30" s="23"/>
      <c r="BJ30" s="23" t="s">
        <v>496</v>
      </c>
      <c r="BL30"/>
      <c r="BM30"/>
      <c r="BN30"/>
      <c r="BQ30" s="20"/>
    </row>
    <row r="31" spans="27:69">
      <c r="AA31" s="47"/>
      <c r="AB31" s="48" t="e">
        <f>+'Ark1'!#REF!</f>
        <v>#REF!</v>
      </c>
      <c r="AC31" s="48" t="e">
        <f>+'Ark1'!#REF!</f>
        <v>#REF!</v>
      </c>
      <c r="AD31" s="48" t="str">
        <f t="shared" si="0"/>
        <v>Ung sau</v>
      </c>
      <c r="AE31" s="48" t="e">
        <f>+'Ark1'!#REF!</f>
        <v>#REF!</v>
      </c>
      <c r="AF31" s="49"/>
      <c r="AG31" s="155" t="e">
        <f>+'Ark1'!#REF!</f>
        <v>#REF!</v>
      </c>
      <c r="AH31" s="49"/>
      <c r="AI31" s="100" t="e">
        <f>+'Ark1'!#REF!</f>
        <v>#REF!</v>
      </c>
      <c r="AJ31" s="49"/>
      <c r="AK31" s="49" t="e">
        <f>+'Ark1'!#REF!</f>
        <v>#REF!</v>
      </c>
      <c r="AL31" s="49" t="e">
        <f>+'Ark1'!#REF!</f>
        <v>#REF!</v>
      </c>
      <c r="AM31" s="49"/>
      <c r="AN31" s="49" t="e">
        <f>+'Ark1'!#REF!</f>
        <v>#REF!</v>
      </c>
      <c r="AO31" s="49"/>
      <c r="AP31" s="100" t="e">
        <f>+'Ark1'!#REF!</f>
        <v>#REF!</v>
      </c>
      <c r="AQ31" s="100"/>
      <c r="AR31" s="155" t="e">
        <f>+IF(AG31=0,"",'Ark1'!#REF!)</f>
        <v>#REF!</v>
      </c>
      <c r="AS31" s="49"/>
      <c r="AT31" s="155" t="e">
        <f>+IF(AG31=0,"",'Ark1'!#REF!)</f>
        <v>#REF!</v>
      </c>
      <c r="AU31" s="155" t="e">
        <f>+IF(AG31=0,"",'Ark1'!#REF!)</f>
        <v>#REF!</v>
      </c>
      <c r="AV31" s="155" t="e">
        <f>+IF(AG31=0,"",'Ark1'!#REF!)</f>
        <v>#REF!</v>
      </c>
      <c r="AW31" s="155" t="e">
        <f>+IF(AG31=0,"",'Ark1'!#REF!)</f>
        <v>#REF!</v>
      </c>
      <c r="AX31" s="100" t="e">
        <f>+IF(AG31=0,"",'Ark1'!#REF!)</f>
        <v>#REF!</v>
      </c>
      <c r="AY31" s="49" t="e">
        <f>+IF(AG31=0,"",'Ark1'!#REF!)</f>
        <v>#REF!</v>
      </c>
      <c r="AZ31" s="49" t="e">
        <f>+IF(AG31=0,"",'Ark1'!#REF!)</f>
        <v>#REF!</v>
      </c>
      <c r="BA31" s="155" t="e">
        <f>+IF(AG31=0,"",'Ark1'!#REF!)</f>
        <v>#REF!</v>
      </c>
      <c r="BB31" s="155" t="e">
        <f>+IF(AG31=0,"",'Ark1'!#REF!)</f>
        <v>#REF!</v>
      </c>
      <c r="BC31" s="155" t="e">
        <f>+IF(AG31=0,"",'Ark1'!#REF!)</f>
        <v>#REF!</v>
      </c>
      <c r="BD31" s="49" t="e">
        <f t="shared" si="1"/>
        <v>#REF!</v>
      </c>
      <c r="BE31" s="49"/>
      <c r="BF31" s="155" t="e">
        <f t="shared" si="2"/>
        <v>#REF!</v>
      </c>
      <c r="BG31" s="47"/>
      <c r="BH31" s="23"/>
      <c r="BI31" s="23"/>
      <c r="BJ31" s="23" t="s">
        <v>497</v>
      </c>
      <c r="BL31"/>
      <c r="BM31"/>
      <c r="BN31"/>
      <c r="BQ31" s="20"/>
    </row>
    <row r="32" spans="27:69">
      <c r="AA32" s="47"/>
      <c r="AB32" s="48" t="e">
        <f>+'Ark1'!#REF!</f>
        <v>#REF!</v>
      </c>
      <c r="AC32" s="48" t="e">
        <f>+'Ark1'!#REF!</f>
        <v>#REF!</v>
      </c>
      <c r="AD32" s="48" t="str">
        <f t="shared" si="0"/>
        <v>Sau</v>
      </c>
      <c r="AE32" s="48" t="e">
        <f>+'Ark1'!#REF!</f>
        <v>#REF!</v>
      </c>
      <c r="AF32" s="49"/>
      <c r="AG32" s="155" t="e">
        <f>+'Ark1'!#REF!</f>
        <v>#REF!</v>
      </c>
      <c r="AH32" s="49"/>
      <c r="AI32" s="100" t="e">
        <f>+'Ark1'!#REF!</f>
        <v>#REF!</v>
      </c>
      <c r="AJ32" s="49"/>
      <c r="AK32" s="49" t="e">
        <f>+'Ark1'!#REF!</f>
        <v>#REF!</v>
      </c>
      <c r="AL32" s="49" t="e">
        <f>+'Ark1'!#REF!</f>
        <v>#REF!</v>
      </c>
      <c r="AM32" s="49"/>
      <c r="AN32" s="49" t="e">
        <f>+'Ark1'!#REF!</f>
        <v>#REF!</v>
      </c>
      <c r="AO32" s="49"/>
      <c r="AP32" s="100" t="e">
        <f>+'Ark1'!#REF!</f>
        <v>#REF!</v>
      </c>
      <c r="AQ32" s="100"/>
      <c r="AR32" s="155" t="e">
        <f>+IF(AG32=0,"",'Ark1'!#REF!)</f>
        <v>#REF!</v>
      </c>
      <c r="AS32" s="49"/>
      <c r="AT32" s="155" t="e">
        <f>+IF(AG32=0,"",'Ark1'!#REF!)</f>
        <v>#REF!</v>
      </c>
      <c r="AU32" s="155" t="e">
        <f>+IF(AG32=0,"",'Ark1'!#REF!)</f>
        <v>#REF!</v>
      </c>
      <c r="AV32" s="155" t="e">
        <f>+IF(AG32=0,"",'Ark1'!#REF!)</f>
        <v>#REF!</v>
      </c>
      <c r="AW32" s="155" t="e">
        <f>+IF(AG32=0,"",'Ark1'!#REF!)</f>
        <v>#REF!</v>
      </c>
      <c r="AX32" s="100" t="e">
        <f>+IF(AG32=0,"",'Ark1'!#REF!)</f>
        <v>#REF!</v>
      </c>
      <c r="AY32" s="49" t="e">
        <f>+IF(AG32=0,"",'Ark1'!#REF!)</f>
        <v>#REF!</v>
      </c>
      <c r="AZ32" s="49" t="e">
        <f>+IF(AG32=0,"",'Ark1'!#REF!)</f>
        <v>#REF!</v>
      </c>
      <c r="BA32" s="155" t="e">
        <f>+IF(AG32=0,"",'Ark1'!#REF!)</f>
        <v>#REF!</v>
      </c>
      <c r="BB32" s="155" t="e">
        <f>+IF(AG32=0,"",'Ark1'!#REF!)</f>
        <v>#REF!</v>
      </c>
      <c r="BC32" s="155" t="e">
        <f>+IF(AG32=0,"",'Ark1'!#REF!)</f>
        <v>#REF!</v>
      </c>
      <c r="BD32" s="49" t="e">
        <f t="shared" si="1"/>
        <v>#REF!</v>
      </c>
      <c r="BE32" s="49"/>
      <c r="BF32" s="155" t="e">
        <f t="shared" si="2"/>
        <v>#REF!</v>
      </c>
      <c r="BG32" s="47"/>
      <c r="BH32" s="23"/>
      <c r="BI32" s="23"/>
      <c r="BJ32" s="23" t="s">
        <v>498</v>
      </c>
      <c r="BL32"/>
      <c r="BM32"/>
      <c r="BN32"/>
      <c r="BQ32" s="20"/>
    </row>
    <row r="33" spans="27:69" ht="15.6">
      <c r="AA33" s="47"/>
      <c r="AB33" s="48" t="e">
        <f>+'Ark1'!#REF!</f>
        <v>#REF!</v>
      </c>
      <c r="AC33" s="48" t="e">
        <f>+'Ark1'!#REF!</f>
        <v>#REF!</v>
      </c>
      <c r="AD33" s="48" t="str">
        <f t="shared" si="0"/>
        <v>Dielam</v>
      </c>
      <c r="AE33" s="48" t="e">
        <f>+'Ark1'!#REF!</f>
        <v>#REF!</v>
      </c>
      <c r="AF33" s="49"/>
      <c r="AG33" s="155" t="e">
        <f>+'Ark1'!#REF!</f>
        <v>#REF!</v>
      </c>
      <c r="AH33" s="49"/>
      <c r="AI33" s="100" t="e">
        <f>+'Ark1'!#REF!</f>
        <v>#REF!</v>
      </c>
      <c r="AJ33" s="49"/>
      <c r="AK33" s="49" t="e">
        <f>+'Ark1'!#REF!</f>
        <v>#REF!</v>
      </c>
      <c r="AL33" s="49" t="e">
        <f>+'Ark1'!#REF!</f>
        <v>#REF!</v>
      </c>
      <c r="AM33" s="49"/>
      <c r="AN33" s="49" t="e">
        <f>+'Ark1'!#REF!</f>
        <v>#REF!</v>
      </c>
      <c r="AO33" s="49"/>
      <c r="AP33" s="100" t="e">
        <f>+'Ark1'!#REF!</f>
        <v>#REF!</v>
      </c>
      <c r="AQ33" s="100"/>
      <c r="AR33" s="155" t="e">
        <f>+IF(AG33=0,"",'Ark1'!#REF!)</f>
        <v>#REF!</v>
      </c>
      <c r="AS33" s="49"/>
      <c r="AT33" s="155" t="e">
        <f>+IF(AG33=0,"",'Ark1'!#REF!)</f>
        <v>#REF!</v>
      </c>
      <c r="AU33" s="155" t="e">
        <f>+IF(AG33=0,"",'Ark1'!#REF!)</f>
        <v>#REF!</v>
      </c>
      <c r="AV33" s="155" t="e">
        <f>+IF(AG33=0,"",'Ark1'!#REF!)</f>
        <v>#REF!</v>
      </c>
      <c r="AW33" s="155" t="e">
        <f>+IF(AG33=0,"",'Ark1'!#REF!)</f>
        <v>#REF!</v>
      </c>
      <c r="AX33" s="100" t="e">
        <f>+IF(AG33=0,"",'Ark1'!#REF!)</f>
        <v>#REF!</v>
      </c>
      <c r="AY33" s="49" t="e">
        <f>+IF(AG33=0,"",'Ark1'!#REF!)</f>
        <v>#REF!</v>
      </c>
      <c r="AZ33" s="49" t="e">
        <f>+IF(AG33=0,"",'Ark1'!#REF!)</f>
        <v>#REF!</v>
      </c>
      <c r="BA33" s="155" t="e">
        <f>+IF(AG33=0,"",'Ark1'!#REF!)</f>
        <v>#REF!</v>
      </c>
      <c r="BB33" s="155" t="e">
        <f>+IF(AG33=0,"",'Ark1'!#REF!)</f>
        <v>#REF!</v>
      </c>
      <c r="BC33" s="155" t="e">
        <f>+IF(AG33=0,"",'Ark1'!#REF!)</f>
        <v>#REF!</v>
      </c>
      <c r="BD33" s="49" t="e">
        <f t="shared" si="1"/>
        <v>#REF!</v>
      </c>
      <c r="BE33" s="49"/>
      <c r="BF33" s="155" t="e">
        <f t="shared" si="2"/>
        <v>#REF!</v>
      </c>
      <c r="BG33" s="47"/>
      <c r="BH33" s="23"/>
      <c r="BI33" s="23"/>
      <c r="BJ33" s="23" t="s">
        <v>494</v>
      </c>
      <c r="BL33"/>
      <c r="BM33"/>
      <c r="BN33"/>
      <c r="BQ33" s="52"/>
    </row>
    <row r="34" spans="27:69">
      <c r="AA34" s="47"/>
      <c r="AB34" s="48" t="e">
        <f>+'Ark1'!#REF!</f>
        <v>#REF!</v>
      </c>
      <c r="AC34" s="48" t="e">
        <f>+'Ark1'!#REF!</f>
        <v>#REF!</v>
      </c>
      <c r="AD34" s="48" t="str">
        <f t="shared" si="0"/>
        <v>Lam</v>
      </c>
      <c r="AE34" s="48" t="e">
        <f>+'Ark1'!#REF!</f>
        <v>#REF!</v>
      </c>
      <c r="AF34" s="49"/>
      <c r="AG34" s="155" t="e">
        <f>+'Ark1'!#REF!</f>
        <v>#REF!</v>
      </c>
      <c r="AH34" s="49"/>
      <c r="AI34" s="100" t="e">
        <f>+'Ark1'!#REF!</f>
        <v>#REF!</v>
      </c>
      <c r="AJ34" s="49"/>
      <c r="AK34" s="49" t="e">
        <f>+'Ark1'!#REF!</f>
        <v>#REF!</v>
      </c>
      <c r="AL34" s="49" t="e">
        <f>+'Ark1'!#REF!</f>
        <v>#REF!</v>
      </c>
      <c r="AM34" s="49"/>
      <c r="AN34" s="49" t="e">
        <f>+'Ark1'!#REF!</f>
        <v>#REF!</v>
      </c>
      <c r="AO34" s="49"/>
      <c r="AP34" s="100" t="e">
        <f>+'Ark1'!#REF!</f>
        <v>#REF!</v>
      </c>
      <c r="AQ34" s="100"/>
      <c r="AR34" s="155" t="e">
        <f>+IF(AG34=0,"",'Ark1'!#REF!)</f>
        <v>#REF!</v>
      </c>
      <c r="AS34" s="49"/>
      <c r="AT34" s="155" t="e">
        <f>+IF(AG34=0,"",'Ark1'!#REF!)</f>
        <v>#REF!</v>
      </c>
      <c r="AU34" s="155" t="e">
        <f>+IF(AG34=0,"",'Ark1'!#REF!)</f>
        <v>#REF!</v>
      </c>
      <c r="AV34" s="155" t="e">
        <f>+IF(AG34=0,"",'Ark1'!#REF!)</f>
        <v>#REF!</v>
      </c>
      <c r="AW34" s="155" t="e">
        <f>+IF(AG34=0,"",'Ark1'!#REF!)</f>
        <v>#REF!</v>
      </c>
      <c r="AX34" s="100" t="e">
        <f>+IF(AG34=0,"",'Ark1'!#REF!)</f>
        <v>#REF!</v>
      </c>
      <c r="AY34" s="49" t="e">
        <f>+IF(AG34=0,"",'Ark1'!#REF!)</f>
        <v>#REF!</v>
      </c>
      <c r="AZ34" s="49" t="e">
        <f>+IF(AG34=0,"",'Ark1'!#REF!)</f>
        <v>#REF!</v>
      </c>
      <c r="BA34" s="155" t="e">
        <f>+IF(AG34=0,"",'Ark1'!#REF!)</f>
        <v>#REF!</v>
      </c>
      <c r="BB34" s="155" t="e">
        <f>+IF(AG34=0,"",'Ark1'!#REF!)</f>
        <v>#REF!</v>
      </c>
      <c r="BC34" s="155" t="e">
        <f>+IF(AG34=0,"",'Ark1'!#REF!)</f>
        <v>#REF!</v>
      </c>
      <c r="BD34" s="49" t="e">
        <f t="shared" si="1"/>
        <v>#REF!</v>
      </c>
      <c r="BE34" s="49"/>
      <c r="BF34" s="155" t="e">
        <f t="shared" si="2"/>
        <v>#REF!</v>
      </c>
      <c r="BG34" s="47"/>
      <c r="BH34" s="23"/>
      <c r="BI34" s="23"/>
      <c r="BJ34" s="23" t="s">
        <v>495</v>
      </c>
      <c r="BL34"/>
      <c r="BM34"/>
      <c r="BN34" s="1"/>
      <c r="BO34" s="1"/>
      <c r="BP34" s="1"/>
    </row>
    <row r="35" spans="27:69">
      <c r="AA35" s="47"/>
      <c r="AB35" s="48" t="e">
        <f>+'Ark1'!#REF!</f>
        <v>#REF!</v>
      </c>
      <c r="AC35" s="48" t="e">
        <f>+'Ark1'!#REF!</f>
        <v>#REF!</v>
      </c>
      <c r="AD35" s="48" t="str">
        <f t="shared" si="0"/>
        <v>Vær</v>
      </c>
      <c r="AE35" s="48" t="e">
        <f>+'Ark1'!#REF!</f>
        <v>#REF!</v>
      </c>
      <c r="AF35" s="49"/>
      <c r="AG35" s="155" t="e">
        <f>+'Ark1'!#REF!</f>
        <v>#REF!</v>
      </c>
      <c r="AH35" s="49"/>
      <c r="AI35" s="100" t="e">
        <f>+'Ark1'!#REF!</f>
        <v>#REF!</v>
      </c>
      <c r="AJ35" s="49"/>
      <c r="AK35" s="49" t="e">
        <f>+'Ark1'!#REF!</f>
        <v>#REF!</v>
      </c>
      <c r="AL35" s="49" t="e">
        <f>+'Ark1'!#REF!</f>
        <v>#REF!</v>
      </c>
      <c r="AM35" s="49"/>
      <c r="AN35" s="49" t="e">
        <f>+'Ark1'!#REF!</f>
        <v>#REF!</v>
      </c>
      <c r="AO35" s="49"/>
      <c r="AP35" s="100" t="e">
        <f>+'Ark1'!#REF!</f>
        <v>#REF!</v>
      </c>
      <c r="AQ35" s="100"/>
      <c r="AR35" s="155" t="e">
        <f>+IF(AG35=0,"",'Ark1'!#REF!)</f>
        <v>#REF!</v>
      </c>
      <c r="AS35" s="49"/>
      <c r="AT35" s="155" t="e">
        <f>+IF(AG35=0,"",'Ark1'!#REF!)</f>
        <v>#REF!</v>
      </c>
      <c r="AU35" s="155" t="e">
        <f>+IF(AG35=0,"",'Ark1'!#REF!)</f>
        <v>#REF!</v>
      </c>
      <c r="AV35" s="155" t="e">
        <f>+IF(AG35=0,"",'Ark1'!#REF!)</f>
        <v>#REF!</v>
      </c>
      <c r="AW35" s="155" t="e">
        <f>+IF(AG35=0,"",'Ark1'!#REF!)</f>
        <v>#REF!</v>
      </c>
      <c r="AX35" s="100" t="e">
        <f>+IF(AG35=0,"",'Ark1'!#REF!)</f>
        <v>#REF!</v>
      </c>
      <c r="AY35" s="49" t="e">
        <f>+IF(AG35=0,"",'Ark1'!#REF!)</f>
        <v>#REF!</v>
      </c>
      <c r="AZ35" s="49" t="e">
        <f>+IF(AG35=0,"",'Ark1'!#REF!)</f>
        <v>#REF!</v>
      </c>
      <c r="BA35" s="155" t="e">
        <f>+IF(AG35=0,"",'Ark1'!#REF!)</f>
        <v>#REF!</v>
      </c>
      <c r="BB35" s="155" t="e">
        <f>+IF(AG35=0,"",'Ark1'!#REF!)</f>
        <v>#REF!</v>
      </c>
      <c r="BC35" s="155" t="e">
        <f>+IF(AG35=0,"",'Ark1'!#REF!)</f>
        <v>#REF!</v>
      </c>
      <c r="BD35" s="49" t="e">
        <f t="shared" si="1"/>
        <v>#REF!</v>
      </c>
      <c r="BE35" s="49"/>
      <c r="BF35" s="155" t="e">
        <f t="shared" si="2"/>
        <v>#REF!</v>
      </c>
      <c r="BG35" s="47"/>
      <c r="BH35" s="23"/>
      <c r="BI35" s="23"/>
      <c r="BJ35" s="23" t="s">
        <v>496</v>
      </c>
      <c r="BL35"/>
      <c r="BM35"/>
      <c r="BN35"/>
    </row>
    <row r="36" spans="27:69">
      <c r="AA36" s="47"/>
      <c r="AB36" s="3" t="e">
        <f>+'Ark1'!#REF!</f>
        <v>#REF!</v>
      </c>
      <c r="AC36" s="3" t="e">
        <f>+'Ark1'!#REF!</f>
        <v>#REF!</v>
      </c>
      <c r="AD36" s="3" t="str">
        <f t="shared" si="0"/>
        <v>Ung sau</v>
      </c>
      <c r="AE36" s="3" t="e">
        <f>+'Ark1'!#REF!</f>
        <v>#REF!</v>
      </c>
      <c r="AF36" s="13"/>
      <c r="AG36" s="16" t="e">
        <f>+'Ark1'!#REF!</f>
        <v>#REF!</v>
      </c>
      <c r="AH36" s="13"/>
      <c r="AI36" s="61" t="e">
        <f>+'Ark1'!#REF!</f>
        <v>#REF!</v>
      </c>
      <c r="AJ36" s="13"/>
      <c r="AK36" s="13" t="e">
        <f>+'Ark1'!#REF!</f>
        <v>#REF!</v>
      </c>
      <c r="AL36" s="13" t="e">
        <f>+'Ark1'!#REF!</f>
        <v>#REF!</v>
      </c>
      <c r="AM36" s="13"/>
      <c r="AN36" s="13" t="e">
        <f>+'Ark1'!#REF!</f>
        <v>#REF!</v>
      </c>
      <c r="AO36" s="13"/>
      <c r="AP36" s="61" t="e">
        <f>+'Ark1'!#REF!</f>
        <v>#REF!</v>
      </c>
      <c r="AQ36" s="61"/>
      <c r="AR36" s="16" t="e">
        <f>+IF(AG36=0,"",'Ark1'!#REF!)</f>
        <v>#REF!</v>
      </c>
      <c r="AS36" s="13"/>
      <c r="AT36" s="16" t="e">
        <f>+IF(AG36=0,"",'Ark1'!#REF!)</f>
        <v>#REF!</v>
      </c>
      <c r="AU36" s="16" t="e">
        <f>+IF(AG36=0,"",'Ark1'!#REF!)</f>
        <v>#REF!</v>
      </c>
      <c r="AV36" s="16" t="e">
        <f>+IF(AG36=0,"",'Ark1'!#REF!)</f>
        <v>#REF!</v>
      </c>
      <c r="AW36" s="16" t="e">
        <f>+IF(AG36=0,"",'Ark1'!#REF!)</f>
        <v>#REF!</v>
      </c>
      <c r="AX36" s="61" t="e">
        <f>+IF(AG36=0,"",'Ark1'!#REF!)</f>
        <v>#REF!</v>
      </c>
      <c r="AY36" s="13" t="e">
        <f>+IF(AG36=0,"",'Ark1'!#REF!)</f>
        <v>#REF!</v>
      </c>
      <c r="AZ36" s="13" t="e">
        <f>+IF(AG36=0,"",'Ark1'!#REF!)</f>
        <v>#REF!</v>
      </c>
      <c r="BA36" s="16" t="e">
        <f>+IF(AG36=0,"",'Ark1'!#REF!)</f>
        <v>#REF!</v>
      </c>
      <c r="BB36" s="16" t="e">
        <f>+IF(AG36=0,"",'Ark1'!#REF!)</f>
        <v>#REF!</v>
      </c>
      <c r="BC36" s="16" t="e">
        <f>+IF(AG36=0,"",'Ark1'!#REF!)</f>
        <v>#REF!</v>
      </c>
      <c r="BD36" s="13" t="e">
        <f t="shared" si="1"/>
        <v>#REF!</v>
      </c>
      <c r="BE36" s="13"/>
      <c r="BF36" s="16" t="e">
        <f t="shared" si="2"/>
        <v>#REF!</v>
      </c>
      <c r="BG36" s="47"/>
      <c r="BH36" s="23"/>
      <c r="BI36" s="23"/>
      <c r="BJ36" s="23" t="s">
        <v>497</v>
      </c>
      <c r="BL36"/>
      <c r="BM36"/>
      <c r="BN36"/>
    </row>
    <row r="37" spans="27:69">
      <c r="AA37" s="47"/>
      <c r="AB37" s="3" t="e">
        <f>+'Ark1'!#REF!</f>
        <v>#REF!</v>
      </c>
      <c r="AC37" s="3" t="e">
        <f>+'Ark1'!#REF!</f>
        <v>#REF!</v>
      </c>
      <c r="AD37" s="3" t="str">
        <f t="shared" si="0"/>
        <v>Sau</v>
      </c>
      <c r="AE37" s="3" t="e">
        <f>+'Ark1'!#REF!</f>
        <v>#REF!</v>
      </c>
      <c r="AF37" s="13"/>
      <c r="AG37" s="16" t="e">
        <f>+'Ark1'!#REF!</f>
        <v>#REF!</v>
      </c>
      <c r="AH37" s="13"/>
      <c r="AI37" s="61" t="e">
        <f>+'Ark1'!#REF!</f>
        <v>#REF!</v>
      </c>
      <c r="AJ37" s="13"/>
      <c r="AK37" s="13" t="e">
        <f>+'Ark1'!#REF!</f>
        <v>#REF!</v>
      </c>
      <c r="AL37" s="13" t="e">
        <f>+'Ark1'!#REF!</f>
        <v>#REF!</v>
      </c>
      <c r="AM37" s="13"/>
      <c r="AN37" s="13" t="e">
        <f>+'Ark1'!#REF!</f>
        <v>#REF!</v>
      </c>
      <c r="AO37" s="13"/>
      <c r="AP37" s="61" t="e">
        <f>+'Ark1'!#REF!</f>
        <v>#REF!</v>
      </c>
      <c r="AQ37" s="61"/>
      <c r="AR37" s="16" t="e">
        <f>+IF(AG37=0,"",'Ark1'!#REF!)</f>
        <v>#REF!</v>
      </c>
      <c r="AS37" s="13"/>
      <c r="AT37" s="16" t="e">
        <f>+IF(AG37=0,"",'Ark1'!#REF!)</f>
        <v>#REF!</v>
      </c>
      <c r="AU37" s="16" t="e">
        <f>+IF(AG37=0,"",'Ark1'!#REF!)</f>
        <v>#REF!</v>
      </c>
      <c r="AV37" s="16" t="e">
        <f>+IF(AG37=0,"",'Ark1'!#REF!)</f>
        <v>#REF!</v>
      </c>
      <c r="AW37" s="16" t="e">
        <f>+IF(AG37=0,"",'Ark1'!#REF!)</f>
        <v>#REF!</v>
      </c>
      <c r="AX37" s="61" t="e">
        <f>+IF(AG37=0,"",'Ark1'!#REF!)</f>
        <v>#REF!</v>
      </c>
      <c r="AY37" s="13" t="e">
        <f>+IF(AG37=0,"",'Ark1'!#REF!)</f>
        <v>#REF!</v>
      </c>
      <c r="AZ37" s="13" t="e">
        <f>+IF(AG37=0,"",'Ark1'!#REF!)</f>
        <v>#REF!</v>
      </c>
      <c r="BA37" s="16" t="e">
        <f>+IF(AG37=0,"",'Ark1'!#REF!)</f>
        <v>#REF!</v>
      </c>
      <c r="BB37" s="16" t="e">
        <f>+IF(AG37=0,"",'Ark1'!#REF!)</f>
        <v>#REF!</v>
      </c>
      <c r="BC37" s="16" t="e">
        <f>+IF(AG37=0,"",'Ark1'!#REF!)</f>
        <v>#REF!</v>
      </c>
      <c r="BD37" s="13" t="e">
        <f t="shared" si="1"/>
        <v>#REF!</v>
      </c>
      <c r="BE37" s="13"/>
      <c r="BF37" s="16" t="e">
        <f t="shared" si="2"/>
        <v>#REF!</v>
      </c>
      <c r="BG37" s="47"/>
      <c r="BH37" s="23"/>
      <c r="BI37" s="23"/>
      <c r="BJ37" s="23" t="s">
        <v>498</v>
      </c>
      <c r="BL37"/>
      <c r="BM37"/>
      <c r="BN37"/>
    </row>
    <row r="38" spans="27:69">
      <c r="AA38" s="47"/>
      <c r="AB38" s="3" t="e">
        <f>+'Ark1'!#REF!</f>
        <v>#REF!</v>
      </c>
      <c r="AC38" s="3" t="e">
        <f>+'Ark1'!#REF!</f>
        <v>#REF!</v>
      </c>
      <c r="AD38" s="3" t="str">
        <f t="shared" si="0"/>
        <v>Dielam</v>
      </c>
      <c r="AE38" s="3" t="e">
        <f>+'Ark1'!#REF!</f>
        <v>#REF!</v>
      </c>
      <c r="AF38" s="13"/>
      <c r="AG38" s="16" t="e">
        <f>+'Ark1'!#REF!</f>
        <v>#REF!</v>
      </c>
      <c r="AH38" s="13"/>
      <c r="AI38" s="61" t="e">
        <f>+'Ark1'!#REF!</f>
        <v>#REF!</v>
      </c>
      <c r="AJ38" s="13"/>
      <c r="AK38" s="13" t="e">
        <f>+'Ark1'!#REF!</f>
        <v>#REF!</v>
      </c>
      <c r="AL38" s="13" t="e">
        <f>+'Ark1'!#REF!</f>
        <v>#REF!</v>
      </c>
      <c r="AM38" s="13"/>
      <c r="AN38" s="13" t="e">
        <f>+'Ark1'!#REF!</f>
        <v>#REF!</v>
      </c>
      <c r="AO38" s="13"/>
      <c r="AP38" s="61" t="e">
        <f>+'Ark1'!#REF!</f>
        <v>#REF!</v>
      </c>
      <c r="AQ38" s="61"/>
      <c r="AR38" s="16" t="e">
        <f>+IF(AG38=0,"",'Ark1'!#REF!)</f>
        <v>#REF!</v>
      </c>
      <c r="AS38" s="13"/>
      <c r="AT38" s="16" t="e">
        <f>+IF(AG38=0,"",'Ark1'!#REF!)</f>
        <v>#REF!</v>
      </c>
      <c r="AU38" s="16" t="e">
        <f>+IF(AG38=0,"",'Ark1'!#REF!)</f>
        <v>#REF!</v>
      </c>
      <c r="AV38" s="16" t="e">
        <f>+IF(AG38=0,"",'Ark1'!#REF!)</f>
        <v>#REF!</v>
      </c>
      <c r="AW38" s="16" t="e">
        <f>+IF(AG38=0,"",'Ark1'!#REF!)</f>
        <v>#REF!</v>
      </c>
      <c r="AX38" s="61" t="e">
        <f>+IF(AG38=0,"",'Ark1'!#REF!)</f>
        <v>#REF!</v>
      </c>
      <c r="AY38" s="13" t="e">
        <f>+IF(AG38=0,"",'Ark1'!#REF!)</f>
        <v>#REF!</v>
      </c>
      <c r="AZ38" s="13" t="e">
        <f>+IF(AG38=0,"",'Ark1'!#REF!)</f>
        <v>#REF!</v>
      </c>
      <c r="BA38" s="16" t="e">
        <f>+IF(AG38=0,"",'Ark1'!#REF!)</f>
        <v>#REF!</v>
      </c>
      <c r="BB38" s="16" t="e">
        <f>+IF(AG38=0,"",'Ark1'!#REF!)</f>
        <v>#REF!</v>
      </c>
      <c r="BC38" s="16" t="e">
        <f>+IF(AG38=0,"",'Ark1'!#REF!)</f>
        <v>#REF!</v>
      </c>
      <c r="BD38" s="13" t="e">
        <f t="shared" si="1"/>
        <v>#REF!</v>
      </c>
      <c r="BE38" s="13"/>
      <c r="BF38" s="16" t="e">
        <f t="shared" si="2"/>
        <v>#REF!</v>
      </c>
      <c r="BG38" s="47"/>
      <c r="BH38" s="23"/>
      <c r="BI38" s="23"/>
      <c r="BJ38" s="23" t="s">
        <v>494</v>
      </c>
      <c r="BL38"/>
      <c r="BM38"/>
      <c r="BN38"/>
    </row>
    <row r="39" spans="27:69">
      <c r="AA39" s="47"/>
      <c r="AB39" s="3" t="e">
        <f>+'Ark1'!#REF!</f>
        <v>#REF!</v>
      </c>
      <c r="AC39" s="3" t="e">
        <f>+'Ark1'!#REF!</f>
        <v>#REF!</v>
      </c>
      <c r="AD39" s="3" t="str">
        <f t="shared" si="0"/>
        <v>Lam</v>
      </c>
      <c r="AE39" s="3" t="e">
        <f>+'Ark1'!#REF!</f>
        <v>#REF!</v>
      </c>
      <c r="AF39" s="13"/>
      <c r="AG39" s="16" t="e">
        <f>+'Ark1'!#REF!</f>
        <v>#REF!</v>
      </c>
      <c r="AH39" s="13"/>
      <c r="AI39" s="61" t="e">
        <f>+'Ark1'!#REF!</f>
        <v>#REF!</v>
      </c>
      <c r="AJ39" s="13"/>
      <c r="AK39" s="13" t="e">
        <f>+'Ark1'!#REF!</f>
        <v>#REF!</v>
      </c>
      <c r="AL39" s="13" t="e">
        <f>+'Ark1'!#REF!</f>
        <v>#REF!</v>
      </c>
      <c r="AM39" s="13"/>
      <c r="AN39" s="13" t="e">
        <f>+'Ark1'!#REF!</f>
        <v>#REF!</v>
      </c>
      <c r="AO39" s="13"/>
      <c r="AP39" s="61" t="e">
        <f>+'Ark1'!#REF!</f>
        <v>#REF!</v>
      </c>
      <c r="AQ39" s="61"/>
      <c r="AR39" s="16" t="e">
        <f>+IF(AG39=0,"",'Ark1'!#REF!)</f>
        <v>#REF!</v>
      </c>
      <c r="AS39" s="13"/>
      <c r="AT39" s="16" t="e">
        <f>+IF(AG39=0,"",'Ark1'!#REF!)</f>
        <v>#REF!</v>
      </c>
      <c r="AU39" s="16" t="e">
        <f>+IF(AG39=0,"",'Ark1'!#REF!)</f>
        <v>#REF!</v>
      </c>
      <c r="AV39" s="16" t="e">
        <f>+IF(AG39=0,"",'Ark1'!#REF!)</f>
        <v>#REF!</v>
      </c>
      <c r="AW39" s="16" t="e">
        <f>+IF(AG39=0,"",'Ark1'!#REF!)</f>
        <v>#REF!</v>
      </c>
      <c r="AX39" s="61" t="e">
        <f>+IF(AG39=0,"",'Ark1'!#REF!)</f>
        <v>#REF!</v>
      </c>
      <c r="AY39" s="13" t="e">
        <f>+IF(AG39=0,"",'Ark1'!#REF!)</f>
        <v>#REF!</v>
      </c>
      <c r="AZ39" s="13" t="e">
        <f>+IF(AG39=0,"",'Ark1'!#REF!)</f>
        <v>#REF!</v>
      </c>
      <c r="BA39" s="16" t="e">
        <f>+IF(AG39=0,"",'Ark1'!#REF!)</f>
        <v>#REF!</v>
      </c>
      <c r="BB39" s="16" t="e">
        <f>+IF(AG39=0,"",'Ark1'!#REF!)</f>
        <v>#REF!</v>
      </c>
      <c r="BC39" s="16" t="e">
        <f>+IF(AG39=0,"",'Ark1'!#REF!)</f>
        <v>#REF!</v>
      </c>
      <c r="BD39" s="13" t="e">
        <f t="shared" si="1"/>
        <v>#REF!</v>
      </c>
      <c r="BE39" s="13"/>
      <c r="BF39" s="16" t="e">
        <f t="shared" si="2"/>
        <v>#REF!</v>
      </c>
      <c r="BG39" s="47"/>
      <c r="BH39" s="23"/>
      <c r="BI39" s="23"/>
      <c r="BJ39" s="23" t="s">
        <v>495</v>
      </c>
      <c r="BL39"/>
      <c r="BM39"/>
      <c r="BN39"/>
    </row>
    <row r="40" spans="27:69">
      <c r="AA40" s="47"/>
      <c r="AB40" s="3" t="e">
        <f>+'Ark1'!#REF!</f>
        <v>#REF!</v>
      </c>
      <c r="AC40" s="3" t="e">
        <f>+'Ark1'!#REF!</f>
        <v>#REF!</v>
      </c>
      <c r="AD40" s="3" t="str">
        <f t="shared" si="0"/>
        <v>Vær</v>
      </c>
      <c r="AE40" s="3" t="e">
        <f>+'Ark1'!#REF!</f>
        <v>#REF!</v>
      </c>
      <c r="AF40" s="13"/>
      <c r="AG40" s="16" t="e">
        <f>+'Ark1'!#REF!</f>
        <v>#REF!</v>
      </c>
      <c r="AH40" s="13"/>
      <c r="AI40" s="61" t="e">
        <f>+'Ark1'!#REF!</f>
        <v>#REF!</v>
      </c>
      <c r="AJ40" s="13"/>
      <c r="AK40" s="13" t="e">
        <f>+'Ark1'!#REF!</f>
        <v>#REF!</v>
      </c>
      <c r="AL40" s="13" t="e">
        <f>+'Ark1'!#REF!</f>
        <v>#REF!</v>
      </c>
      <c r="AM40" s="13"/>
      <c r="AN40" s="13" t="e">
        <f>+'Ark1'!#REF!</f>
        <v>#REF!</v>
      </c>
      <c r="AO40" s="13"/>
      <c r="AP40" s="61" t="e">
        <f>+'Ark1'!#REF!</f>
        <v>#REF!</v>
      </c>
      <c r="AQ40" s="61"/>
      <c r="AR40" s="16" t="e">
        <f>+IF(AG40=0,"",'Ark1'!#REF!)</f>
        <v>#REF!</v>
      </c>
      <c r="AS40" s="13"/>
      <c r="AT40" s="16" t="e">
        <f>+IF(AG40=0,"",'Ark1'!#REF!)</f>
        <v>#REF!</v>
      </c>
      <c r="AU40" s="16" t="e">
        <f>+IF(AG40=0,"",'Ark1'!#REF!)</f>
        <v>#REF!</v>
      </c>
      <c r="AV40" s="16" t="e">
        <f>+IF(AG40=0,"",'Ark1'!#REF!)</f>
        <v>#REF!</v>
      </c>
      <c r="AW40" s="16" t="e">
        <f>+IF(AG40=0,"",'Ark1'!#REF!)</f>
        <v>#REF!</v>
      </c>
      <c r="AX40" s="61" t="e">
        <f>+IF(AG40=0,"",'Ark1'!#REF!)</f>
        <v>#REF!</v>
      </c>
      <c r="AY40" s="13" t="e">
        <f>+IF(AG40=0,"",'Ark1'!#REF!)</f>
        <v>#REF!</v>
      </c>
      <c r="AZ40" s="13" t="e">
        <f>+IF(AG40=0,"",'Ark1'!#REF!)</f>
        <v>#REF!</v>
      </c>
      <c r="BA40" s="16" t="e">
        <f>+IF(AG40=0,"",'Ark1'!#REF!)</f>
        <v>#REF!</v>
      </c>
      <c r="BB40" s="16" t="e">
        <f>+IF(AG40=0,"",'Ark1'!#REF!)</f>
        <v>#REF!</v>
      </c>
      <c r="BC40" s="16" t="e">
        <f>+IF(AG40=0,"",'Ark1'!#REF!)</f>
        <v>#REF!</v>
      </c>
      <c r="BD40" s="13" t="e">
        <f t="shared" si="1"/>
        <v>#REF!</v>
      </c>
      <c r="BE40" s="13"/>
      <c r="BF40" s="16" t="e">
        <f t="shared" si="2"/>
        <v>#REF!</v>
      </c>
      <c r="BG40" s="47"/>
      <c r="BH40" s="23"/>
      <c r="BI40" s="23"/>
      <c r="BJ40" s="23" t="s">
        <v>496</v>
      </c>
      <c r="BL40"/>
      <c r="BM40"/>
      <c r="BN40"/>
    </row>
    <row r="41" spans="27:69">
      <c r="AA41" s="47"/>
      <c r="AB41" s="48" t="e">
        <f>+'Ark1'!#REF!</f>
        <v>#REF!</v>
      </c>
      <c r="AC41" s="48" t="e">
        <f>+'Ark1'!#REF!</f>
        <v>#REF!</v>
      </c>
      <c r="AD41" s="48" t="str">
        <f t="shared" si="0"/>
        <v>Ung sau</v>
      </c>
      <c r="AE41" s="48" t="e">
        <f>+'Ark1'!#REF!</f>
        <v>#REF!</v>
      </c>
      <c r="AF41" s="49"/>
      <c r="AG41" s="155" t="e">
        <f>+'Ark1'!#REF!</f>
        <v>#REF!</v>
      </c>
      <c r="AH41" s="49"/>
      <c r="AI41" s="100" t="e">
        <f>+'Ark1'!#REF!</f>
        <v>#REF!</v>
      </c>
      <c r="AJ41" s="49"/>
      <c r="AK41" s="49" t="e">
        <f>+'Ark1'!#REF!</f>
        <v>#REF!</v>
      </c>
      <c r="AL41" s="49" t="e">
        <f>+'Ark1'!#REF!</f>
        <v>#REF!</v>
      </c>
      <c r="AM41" s="49"/>
      <c r="AN41" s="49" t="e">
        <f>+'Ark1'!#REF!</f>
        <v>#REF!</v>
      </c>
      <c r="AO41" s="49"/>
      <c r="AP41" s="100" t="e">
        <f>+'Ark1'!#REF!</f>
        <v>#REF!</v>
      </c>
      <c r="AQ41" s="100"/>
      <c r="AR41" s="155" t="e">
        <f>+IF(AG41=0,"",'Ark1'!#REF!)</f>
        <v>#REF!</v>
      </c>
      <c r="AS41" s="49"/>
      <c r="AT41" s="155" t="e">
        <f>+IF(AG41=0,"",'Ark1'!#REF!)</f>
        <v>#REF!</v>
      </c>
      <c r="AU41" s="155" t="e">
        <f>+IF(AG41=0,"",'Ark1'!#REF!)</f>
        <v>#REF!</v>
      </c>
      <c r="AV41" s="155" t="e">
        <f>+IF(AG41=0,"",'Ark1'!#REF!)</f>
        <v>#REF!</v>
      </c>
      <c r="AW41" s="155" t="e">
        <f>+IF(AG41=0,"",'Ark1'!#REF!)</f>
        <v>#REF!</v>
      </c>
      <c r="AX41" s="100" t="e">
        <f>+IF(AG41=0,"",'Ark1'!#REF!)</f>
        <v>#REF!</v>
      </c>
      <c r="AY41" s="49" t="e">
        <f>+IF(AG41=0,"",'Ark1'!#REF!)</f>
        <v>#REF!</v>
      </c>
      <c r="AZ41" s="49" t="e">
        <f>+IF(AG41=0,"",'Ark1'!#REF!)</f>
        <v>#REF!</v>
      </c>
      <c r="BA41" s="155" t="e">
        <f>+IF(AG41=0,"",'Ark1'!#REF!)</f>
        <v>#REF!</v>
      </c>
      <c r="BB41" s="155" t="e">
        <f>+IF(AG41=0,"",'Ark1'!#REF!)</f>
        <v>#REF!</v>
      </c>
      <c r="BC41" s="155" t="e">
        <f>+IF(AG41=0,"",'Ark1'!#REF!)</f>
        <v>#REF!</v>
      </c>
      <c r="BD41" s="49" t="e">
        <f t="shared" si="1"/>
        <v>#REF!</v>
      </c>
      <c r="BE41" s="49"/>
      <c r="BF41" s="155" t="e">
        <f t="shared" si="2"/>
        <v>#REF!</v>
      </c>
      <c r="BG41" s="47"/>
      <c r="BH41" s="23"/>
      <c r="BI41" s="23"/>
      <c r="BJ41" s="23" t="s">
        <v>497</v>
      </c>
      <c r="BL41"/>
      <c r="BM41"/>
      <c r="BN41"/>
    </row>
    <row r="42" spans="27:69">
      <c r="AA42" s="47"/>
      <c r="AB42" s="48" t="e">
        <f>+'Ark1'!#REF!</f>
        <v>#REF!</v>
      </c>
      <c r="AC42" s="48" t="e">
        <f>+'Ark1'!#REF!</f>
        <v>#REF!</v>
      </c>
      <c r="AD42" s="48" t="str">
        <f t="shared" si="0"/>
        <v>Sau</v>
      </c>
      <c r="AE42" s="48" t="e">
        <f>+'Ark1'!#REF!</f>
        <v>#REF!</v>
      </c>
      <c r="AF42" s="49"/>
      <c r="AG42" s="155" t="e">
        <f>+'Ark1'!#REF!</f>
        <v>#REF!</v>
      </c>
      <c r="AH42" s="49"/>
      <c r="AI42" s="100" t="e">
        <f>+'Ark1'!#REF!</f>
        <v>#REF!</v>
      </c>
      <c r="AJ42" s="49"/>
      <c r="AK42" s="49" t="e">
        <f>+'Ark1'!#REF!</f>
        <v>#REF!</v>
      </c>
      <c r="AL42" s="49" t="e">
        <f>+'Ark1'!#REF!</f>
        <v>#REF!</v>
      </c>
      <c r="AM42" s="49"/>
      <c r="AN42" s="49" t="e">
        <f>+'Ark1'!#REF!</f>
        <v>#REF!</v>
      </c>
      <c r="AO42" s="49"/>
      <c r="AP42" s="100" t="e">
        <f>+'Ark1'!#REF!</f>
        <v>#REF!</v>
      </c>
      <c r="AQ42" s="100"/>
      <c r="AR42" s="155" t="e">
        <f>+IF(AG42=0,"",'Ark1'!#REF!)</f>
        <v>#REF!</v>
      </c>
      <c r="AS42" s="49"/>
      <c r="AT42" s="155" t="e">
        <f>+IF(AG42=0,"",'Ark1'!#REF!)</f>
        <v>#REF!</v>
      </c>
      <c r="AU42" s="155" t="e">
        <f>+IF(AG42=0,"",'Ark1'!#REF!)</f>
        <v>#REF!</v>
      </c>
      <c r="AV42" s="155" t="e">
        <f>+IF(AG42=0,"",'Ark1'!#REF!)</f>
        <v>#REF!</v>
      </c>
      <c r="AW42" s="155" t="e">
        <f>+IF(AG42=0,"",'Ark1'!#REF!)</f>
        <v>#REF!</v>
      </c>
      <c r="AX42" s="100" t="e">
        <f>+IF(AG42=0,"",'Ark1'!#REF!)</f>
        <v>#REF!</v>
      </c>
      <c r="AY42" s="49" t="e">
        <f>+IF(AG42=0,"",'Ark1'!#REF!)</f>
        <v>#REF!</v>
      </c>
      <c r="AZ42" s="49" t="e">
        <f>+IF(AG42=0,"",'Ark1'!#REF!)</f>
        <v>#REF!</v>
      </c>
      <c r="BA42" s="155" t="e">
        <f>+IF(AG42=0,"",'Ark1'!#REF!)</f>
        <v>#REF!</v>
      </c>
      <c r="BB42" s="155" t="e">
        <f>+IF(AG42=0,"",'Ark1'!#REF!)</f>
        <v>#REF!</v>
      </c>
      <c r="BC42" s="155" t="e">
        <f>+IF(AG42=0,"",'Ark1'!#REF!)</f>
        <v>#REF!</v>
      </c>
      <c r="BD42" s="49" t="e">
        <f t="shared" si="1"/>
        <v>#REF!</v>
      </c>
      <c r="BE42" s="49"/>
      <c r="BF42" s="155" t="e">
        <f t="shared" si="2"/>
        <v>#REF!</v>
      </c>
      <c r="BG42" s="47"/>
      <c r="BH42" s="23"/>
      <c r="BI42" s="23"/>
      <c r="BJ42" s="23" t="s">
        <v>498</v>
      </c>
      <c r="BL42"/>
      <c r="BM42"/>
      <c r="BN42"/>
    </row>
    <row r="43" spans="27:69">
      <c r="AA43" s="47"/>
      <c r="AB43" s="48" t="e">
        <f>+'Ark1'!#REF!</f>
        <v>#REF!</v>
      </c>
      <c r="AC43" s="48" t="e">
        <f>+'Ark1'!#REF!</f>
        <v>#REF!</v>
      </c>
      <c r="AD43" s="48" t="str">
        <f t="shared" si="0"/>
        <v>Dielam</v>
      </c>
      <c r="AE43" s="48" t="e">
        <f>+'Ark1'!#REF!</f>
        <v>#REF!</v>
      </c>
      <c r="AF43" s="49"/>
      <c r="AG43" s="155" t="e">
        <f>+'Ark1'!#REF!</f>
        <v>#REF!</v>
      </c>
      <c r="AH43" s="49"/>
      <c r="AI43" s="100" t="e">
        <f>+'Ark1'!#REF!</f>
        <v>#REF!</v>
      </c>
      <c r="AJ43" s="49"/>
      <c r="AK43" s="49" t="e">
        <f>+'Ark1'!#REF!</f>
        <v>#REF!</v>
      </c>
      <c r="AL43" s="49" t="e">
        <f>+'Ark1'!#REF!</f>
        <v>#REF!</v>
      </c>
      <c r="AM43" s="49"/>
      <c r="AN43" s="49" t="e">
        <f>+'Ark1'!#REF!</f>
        <v>#REF!</v>
      </c>
      <c r="AO43" s="49"/>
      <c r="AP43" s="100" t="e">
        <f>+'Ark1'!#REF!</f>
        <v>#REF!</v>
      </c>
      <c r="AQ43" s="100"/>
      <c r="AR43" s="155" t="e">
        <f>+IF(AG43=0,"",'Ark1'!#REF!)</f>
        <v>#REF!</v>
      </c>
      <c r="AS43" s="49"/>
      <c r="AT43" s="155" t="e">
        <f>+IF(AG43=0,"",'Ark1'!#REF!)</f>
        <v>#REF!</v>
      </c>
      <c r="AU43" s="155" t="e">
        <f>+IF(AG43=0,"",'Ark1'!#REF!)</f>
        <v>#REF!</v>
      </c>
      <c r="AV43" s="155" t="e">
        <f>+IF(AG43=0,"",'Ark1'!#REF!)</f>
        <v>#REF!</v>
      </c>
      <c r="AW43" s="155" t="e">
        <f>+IF(AG43=0,"",'Ark1'!#REF!)</f>
        <v>#REF!</v>
      </c>
      <c r="AX43" s="100" t="e">
        <f>+IF(AG43=0,"",'Ark1'!#REF!)</f>
        <v>#REF!</v>
      </c>
      <c r="AY43" s="49" t="e">
        <f>+IF(AG43=0,"",'Ark1'!#REF!)</f>
        <v>#REF!</v>
      </c>
      <c r="AZ43" s="49" t="e">
        <f>+IF(AG43=0,"",'Ark1'!#REF!)</f>
        <v>#REF!</v>
      </c>
      <c r="BA43" s="155" t="e">
        <f>+IF(AG43=0,"",'Ark1'!#REF!)</f>
        <v>#REF!</v>
      </c>
      <c r="BB43" s="155" t="e">
        <f>+IF(AG43=0,"",'Ark1'!#REF!)</f>
        <v>#REF!</v>
      </c>
      <c r="BC43" s="155" t="e">
        <f>+IF(AG43=0,"",'Ark1'!#REF!)</f>
        <v>#REF!</v>
      </c>
      <c r="BD43" s="49" t="e">
        <f t="shared" si="1"/>
        <v>#REF!</v>
      </c>
      <c r="BE43" s="49"/>
      <c r="BF43" s="155" t="e">
        <f t="shared" si="2"/>
        <v>#REF!</v>
      </c>
      <c r="BG43" s="47"/>
      <c r="BH43" s="23"/>
      <c r="BI43" s="23"/>
      <c r="BJ43" s="23" t="s">
        <v>494</v>
      </c>
      <c r="BL43"/>
      <c r="BM43"/>
      <c r="BN43"/>
    </row>
    <row r="44" spans="27:69">
      <c r="AA44" s="47"/>
      <c r="AB44" s="48" t="e">
        <f>+'Ark1'!#REF!</f>
        <v>#REF!</v>
      </c>
      <c r="AC44" s="48" t="e">
        <f>+'Ark1'!#REF!</f>
        <v>#REF!</v>
      </c>
      <c r="AD44" s="48" t="str">
        <f t="shared" si="0"/>
        <v>Lam</v>
      </c>
      <c r="AE44" s="48" t="e">
        <f>+'Ark1'!#REF!</f>
        <v>#REF!</v>
      </c>
      <c r="AF44" s="49"/>
      <c r="AG44" s="155" t="e">
        <f>+'Ark1'!#REF!</f>
        <v>#REF!</v>
      </c>
      <c r="AH44" s="49"/>
      <c r="AI44" s="100" t="e">
        <f>+'Ark1'!#REF!</f>
        <v>#REF!</v>
      </c>
      <c r="AJ44" s="49"/>
      <c r="AK44" s="49" t="e">
        <f>+'Ark1'!#REF!</f>
        <v>#REF!</v>
      </c>
      <c r="AL44" s="49" t="e">
        <f>+'Ark1'!#REF!</f>
        <v>#REF!</v>
      </c>
      <c r="AM44" s="49"/>
      <c r="AN44" s="49" t="e">
        <f>+'Ark1'!#REF!</f>
        <v>#REF!</v>
      </c>
      <c r="AO44" s="49"/>
      <c r="AP44" s="100" t="e">
        <f>+'Ark1'!#REF!</f>
        <v>#REF!</v>
      </c>
      <c r="AQ44" s="100"/>
      <c r="AR44" s="155" t="e">
        <f>+IF(AG44=0,"",'Ark1'!#REF!)</f>
        <v>#REF!</v>
      </c>
      <c r="AS44" s="49"/>
      <c r="AT44" s="155" t="e">
        <f>+IF(AG44=0,"",'Ark1'!#REF!)</f>
        <v>#REF!</v>
      </c>
      <c r="AU44" s="155" t="e">
        <f>+IF(AG44=0,"",'Ark1'!#REF!)</f>
        <v>#REF!</v>
      </c>
      <c r="AV44" s="155" t="e">
        <f>+IF(AG44=0,"",'Ark1'!#REF!)</f>
        <v>#REF!</v>
      </c>
      <c r="AW44" s="155" t="e">
        <f>+IF(AG44=0,"",'Ark1'!#REF!)</f>
        <v>#REF!</v>
      </c>
      <c r="AX44" s="100" t="e">
        <f>+IF(AG44=0,"",'Ark1'!#REF!)</f>
        <v>#REF!</v>
      </c>
      <c r="AY44" s="49" t="e">
        <f>+IF(AG44=0,"",'Ark1'!#REF!)</f>
        <v>#REF!</v>
      </c>
      <c r="AZ44" s="49" t="e">
        <f>+IF(AG44=0,"",'Ark1'!#REF!)</f>
        <v>#REF!</v>
      </c>
      <c r="BA44" s="155" t="e">
        <f>+IF(AG44=0,"",'Ark1'!#REF!)</f>
        <v>#REF!</v>
      </c>
      <c r="BB44" s="155" t="e">
        <f>+IF(AG44=0,"",'Ark1'!#REF!)</f>
        <v>#REF!</v>
      </c>
      <c r="BC44" s="155" t="e">
        <f>+IF(AG44=0,"",'Ark1'!#REF!)</f>
        <v>#REF!</v>
      </c>
      <c r="BD44" s="49" t="e">
        <f t="shared" si="1"/>
        <v>#REF!</v>
      </c>
      <c r="BE44" s="49"/>
      <c r="BF44" s="155" t="e">
        <f t="shared" si="2"/>
        <v>#REF!</v>
      </c>
      <c r="BG44" s="47"/>
      <c r="BH44" s="23"/>
      <c r="BI44" s="23"/>
      <c r="BJ44" s="23" t="s">
        <v>495</v>
      </c>
      <c r="BL44"/>
      <c r="BM44"/>
      <c r="BN44"/>
    </row>
    <row r="45" spans="27:69">
      <c r="AA45" s="47"/>
      <c r="AB45" s="48" t="e">
        <f>+'Ark1'!#REF!</f>
        <v>#REF!</v>
      </c>
      <c r="AC45" s="48" t="e">
        <f>+'Ark1'!#REF!</f>
        <v>#REF!</v>
      </c>
      <c r="AD45" s="48" t="str">
        <f t="shared" si="0"/>
        <v>Vær</v>
      </c>
      <c r="AE45" s="48" t="e">
        <f>+'Ark1'!#REF!</f>
        <v>#REF!</v>
      </c>
      <c r="AF45" s="49"/>
      <c r="AG45" s="155" t="e">
        <f>+'Ark1'!#REF!</f>
        <v>#REF!</v>
      </c>
      <c r="AH45" s="49"/>
      <c r="AI45" s="100" t="e">
        <f>+'Ark1'!#REF!</f>
        <v>#REF!</v>
      </c>
      <c r="AJ45" s="49"/>
      <c r="AK45" s="49" t="e">
        <f>+'Ark1'!#REF!</f>
        <v>#REF!</v>
      </c>
      <c r="AL45" s="49" t="e">
        <f>+'Ark1'!#REF!</f>
        <v>#REF!</v>
      </c>
      <c r="AM45" s="49"/>
      <c r="AN45" s="49" t="e">
        <f>+'Ark1'!#REF!</f>
        <v>#REF!</v>
      </c>
      <c r="AO45" s="49"/>
      <c r="AP45" s="100" t="e">
        <f>+'Ark1'!#REF!</f>
        <v>#REF!</v>
      </c>
      <c r="AQ45" s="100"/>
      <c r="AR45" s="155" t="e">
        <f>+IF(AG45=0,"",'Ark1'!#REF!)</f>
        <v>#REF!</v>
      </c>
      <c r="AS45" s="49"/>
      <c r="AT45" s="155" t="e">
        <f>+IF(AG45=0,"",'Ark1'!#REF!)</f>
        <v>#REF!</v>
      </c>
      <c r="AU45" s="155" t="e">
        <f>+IF(AG45=0,"",'Ark1'!#REF!)</f>
        <v>#REF!</v>
      </c>
      <c r="AV45" s="155" t="e">
        <f>+IF(AG45=0,"",'Ark1'!#REF!)</f>
        <v>#REF!</v>
      </c>
      <c r="AW45" s="155" t="e">
        <f>+IF(AG45=0,"",'Ark1'!#REF!)</f>
        <v>#REF!</v>
      </c>
      <c r="AX45" s="100" t="e">
        <f>+IF(AG45=0,"",'Ark1'!#REF!)</f>
        <v>#REF!</v>
      </c>
      <c r="AY45" s="49" t="e">
        <f>+IF(AG45=0,"",'Ark1'!#REF!)</f>
        <v>#REF!</v>
      </c>
      <c r="AZ45" s="49" t="e">
        <f>+IF(AG45=0,"",'Ark1'!#REF!)</f>
        <v>#REF!</v>
      </c>
      <c r="BA45" s="155" t="e">
        <f>+IF(AG45=0,"",'Ark1'!#REF!)</f>
        <v>#REF!</v>
      </c>
      <c r="BB45" s="155" t="e">
        <f>+IF(AG45=0,"",'Ark1'!#REF!)</f>
        <v>#REF!</v>
      </c>
      <c r="BC45" s="155" t="e">
        <f>+IF(AG45=0,"",'Ark1'!#REF!)</f>
        <v>#REF!</v>
      </c>
      <c r="BD45" s="49" t="e">
        <f t="shared" si="1"/>
        <v>#REF!</v>
      </c>
      <c r="BE45" s="49"/>
      <c r="BF45" s="155" t="e">
        <f t="shared" si="2"/>
        <v>#REF!</v>
      </c>
      <c r="BG45" s="47"/>
      <c r="BH45" s="23"/>
      <c r="BI45" s="23"/>
      <c r="BJ45" s="23" t="s">
        <v>496</v>
      </c>
      <c r="BL45"/>
      <c r="BM45"/>
      <c r="BN45"/>
    </row>
    <row r="46" spans="27:69">
      <c r="AA46" s="47"/>
      <c r="AB46" s="3" t="e">
        <f>+'Ark1'!#REF!</f>
        <v>#REF!</v>
      </c>
      <c r="AC46" s="3" t="e">
        <f>+'Ark1'!#REF!</f>
        <v>#REF!</v>
      </c>
      <c r="AD46" s="3" t="str">
        <f t="shared" si="0"/>
        <v>Ung sau</v>
      </c>
      <c r="AE46" s="3" t="e">
        <f>+'Ark1'!#REF!</f>
        <v>#REF!</v>
      </c>
      <c r="AF46" s="13"/>
      <c r="AG46" s="16" t="e">
        <f>+'Ark1'!#REF!</f>
        <v>#REF!</v>
      </c>
      <c r="AH46" s="13"/>
      <c r="AI46" s="61" t="e">
        <f>+'Ark1'!#REF!</f>
        <v>#REF!</v>
      </c>
      <c r="AJ46" s="13"/>
      <c r="AK46" s="13" t="e">
        <f>+'Ark1'!#REF!</f>
        <v>#REF!</v>
      </c>
      <c r="AL46" s="13" t="e">
        <f>+'Ark1'!#REF!</f>
        <v>#REF!</v>
      </c>
      <c r="AM46" s="13"/>
      <c r="AN46" s="13" t="e">
        <f>+'Ark1'!#REF!</f>
        <v>#REF!</v>
      </c>
      <c r="AO46" s="13"/>
      <c r="AP46" s="61" t="e">
        <f>+'Ark1'!#REF!</f>
        <v>#REF!</v>
      </c>
      <c r="AQ46" s="61"/>
      <c r="AR46" s="16" t="e">
        <f>+IF(AG46=0,"",'Ark1'!#REF!)</f>
        <v>#REF!</v>
      </c>
      <c r="AS46" s="13"/>
      <c r="AT46" s="16" t="e">
        <f>+IF(AG46=0,"",'Ark1'!#REF!)</f>
        <v>#REF!</v>
      </c>
      <c r="AU46" s="16" t="e">
        <f>+IF(AG46=0,"",'Ark1'!#REF!)</f>
        <v>#REF!</v>
      </c>
      <c r="AV46" s="16" t="e">
        <f>+IF(AG46=0,"",'Ark1'!#REF!)</f>
        <v>#REF!</v>
      </c>
      <c r="AW46" s="16" t="e">
        <f>+IF(AG46=0,"",'Ark1'!#REF!)</f>
        <v>#REF!</v>
      </c>
      <c r="AX46" s="61" t="e">
        <f>+IF(AG46=0,"",'Ark1'!#REF!)</f>
        <v>#REF!</v>
      </c>
      <c r="AY46" s="13" t="e">
        <f>+IF(AG46=0,"",'Ark1'!#REF!)</f>
        <v>#REF!</v>
      </c>
      <c r="AZ46" s="13" t="e">
        <f>+IF(AG46=0,"",'Ark1'!#REF!)</f>
        <v>#REF!</v>
      </c>
      <c r="BA46" s="16" t="e">
        <f>+IF(AG46=0,"",'Ark1'!#REF!)</f>
        <v>#REF!</v>
      </c>
      <c r="BB46" s="16" t="e">
        <f>+IF(AG46=0,"",'Ark1'!#REF!)</f>
        <v>#REF!</v>
      </c>
      <c r="BC46" s="16" t="e">
        <f>+IF(AG46=0,"",'Ark1'!#REF!)</f>
        <v>#REF!</v>
      </c>
      <c r="BD46" s="13" t="e">
        <f t="shared" si="1"/>
        <v>#REF!</v>
      </c>
      <c r="BE46" s="13"/>
      <c r="BF46" s="16" t="e">
        <f t="shared" si="2"/>
        <v>#REF!</v>
      </c>
      <c r="BG46" s="47"/>
      <c r="BH46" s="23"/>
      <c r="BI46" s="23"/>
      <c r="BJ46" s="23" t="s">
        <v>497</v>
      </c>
      <c r="BL46"/>
      <c r="BM46"/>
      <c r="BN46"/>
    </row>
    <row r="47" spans="27:69">
      <c r="AA47" s="47"/>
      <c r="AB47" s="3" t="e">
        <f>+'Ark1'!#REF!</f>
        <v>#REF!</v>
      </c>
      <c r="AC47" s="3" t="e">
        <f>+'Ark1'!#REF!</f>
        <v>#REF!</v>
      </c>
      <c r="AD47" s="3" t="str">
        <f t="shared" si="0"/>
        <v>Sau</v>
      </c>
      <c r="AE47" s="3" t="e">
        <f>+'Ark1'!#REF!</f>
        <v>#REF!</v>
      </c>
      <c r="AF47" s="13"/>
      <c r="AG47" s="16" t="e">
        <f>+'Ark1'!#REF!</f>
        <v>#REF!</v>
      </c>
      <c r="AH47" s="13"/>
      <c r="AI47" s="61" t="e">
        <f>+'Ark1'!#REF!</f>
        <v>#REF!</v>
      </c>
      <c r="AJ47" s="13"/>
      <c r="AK47" s="13" t="e">
        <f>+'Ark1'!#REF!</f>
        <v>#REF!</v>
      </c>
      <c r="AL47" s="13" t="e">
        <f>+'Ark1'!#REF!</f>
        <v>#REF!</v>
      </c>
      <c r="AM47" s="13"/>
      <c r="AN47" s="13" t="e">
        <f>+'Ark1'!#REF!</f>
        <v>#REF!</v>
      </c>
      <c r="AO47" s="13"/>
      <c r="AP47" s="61" t="e">
        <f>+'Ark1'!#REF!</f>
        <v>#REF!</v>
      </c>
      <c r="AQ47" s="61"/>
      <c r="AR47" s="16" t="e">
        <f>+IF(AG47=0,"",'Ark1'!#REF!)</f>
        <v>#REF!</v>
      </c>
      <c r="AS47" s="13"/>
      <c r="AT47" s="16" t="e">
        <f>+IF(AG47=0,"",'Ark1'!#REF!)</f>
        <v>#REF!</v>
      </c>
      <c r="AU47" s="16" t="e">
        <f>+IF(AG47=0,"",'Ark1'!#REF!)</f>
        <v>#REF!</v>
      </c>
      <c r="AV47" s="16" t="e">
        <f>+IF(AG47=0,"",'Ark1'!#REF!)</f>
        <v>#REF!</v>
      </c>
      <c r="AW47" s="16" t="e">
        <f>+IF(AG47=0,"",'Ark1'!#REF!)</f>
        <v>#REF!</v>
      </c>
      <c r="AX47" s="61" t="e">
        <f>+IF(AG47=0,"",'Ark1'!#REF!)</f>
        <v>#REF!</v>
      </c>
      <c r="AY47" s="13" t="e">
        <f>+IF(AG47=0,"",'Ark1'!#REF!)</f>
        <v>#REF!</v>
      </c>
      <c r="AZ47" s="13" t="e">
        <f>+IF(AG47=0,"",'Ark1'!#REF!)</f>
        <v>#REF!</v>
      </c>
      <c r="BA47" s="16" t="e">
        <f>+IF(AG47=0,"",'Ark1'!#REF!)</f>
        <v>#REF!</v>
      </c>
      <c r="BB47" s="16" t="e">
        <f>+IF(AG47=0,"",'Ark1'!#REF!)</f>
        <v>#REF!</v>
      </c>
      <c r="BC47" s="16" t="e">
        <f>+IF(AG47=0,"",'Ark1'!#REF!)</f>
        <v>#REF!</v>
      </c>
      <c r="BD47" s="13" t="e">
        <f t="shared" si="1"/>
        <v>#REF!</v>
      </c>
      <c r="BE47" s="13"/>
      <c r="BF47" s="16" t="e">
        <f t="shared" si="2"/>
        <v>#REF!</v>
      </c>
      <c r="BG47" s="47"/>
      <c r="BH47" s="23"/>
      <c r="BI47" s="23"/>
      <c r="BJ47" s="23" t="s">
        <v>498</v>
      </c>
      <c r="BL47"/>
      <c r="BM47"/>
      <c r="BN47"/>
    </row>
    <row r="48" spans="27:69">
      <c r="AA48" s="47"/>
      <c r="AB48" s="3" t="e">
        <f>+'Ark1'!#REF!</f>
        <v>#REF!</v>
      </c>
      <c r="AC48" s="3" t="e">
        <f>+'Ark1'!#REF!</f>
        <v>#REF!</v>
      </c>
      <c r="AD48" s="3" t="str">
        <f t="shared" si="0"/>
        <v>Dielam</v>
      </c>
      <c r="AE48" s="3" t="e">
        <f>+'Ark1'!#REF!</f>
        <v>#REF!</v>
      </c>
      <c r="AF48" s="13"/>
      <c r="AG48" s="16" t="e">
        <f>+'Ark1'!#REF!</f>
        <v>#REF!</v>
      </c>
      <c r="AH48" s="13"/>
      <c r="AI48" s="61" t="e">
        <f>+'Ark1'!#REF!</f>
        <v>#REF!</v>
      </c>
      <c r="AJ48" s="13"/>
      <c r="AK48" s="13" t="e">
        <f>+'Ark1'!#REF!</f>
        <v>#REF!</v>
      </c>
      <c r="AL48" s="13" t="e">
        <f>+'Ark1'!#REF!</f>
        <v>#REF!</v>
      </c>
      <c r="AM48" s="13"/>
      <c r="AN48" s="13" t="e">
        <f>+'Ark1'!#REF!</f>
        <v>#REF!</v>
      </c>
      <c r="AO48" s="13"/>
      <c r="AP48" s="61" t="e">
        <f>+'Ark1'!#REF!</f>
        <v>#REF!</v>
      </c>
      <c r="AQ48" s="61"/>
      <c r="AR48" s="16" t="e">
        <f>+IF(AG48=0,"",'Ark1'!#REF!)</f>
        <v>#REF!</v>
      </c>
      <c r="AS48" s="13"/>
      <c r="AT48" s="16" t="e">
        <f>+IF(AG48=0,"",'Ark1'!#REF!)</f>
        <v>#REF!</v>
      </c>
      <c r="AU48" s="16" t="e">
        <f>+IF(AG48=0,"",'Ark1'!#REF!)</f>
        <v>#REF!</v>
      </c>
      <c r="AV48" s="16" t="e">
        <f>+IF(AG48=0,"",'Ark1'!#REF!)</f>
        <v>#REF!</v>
      </c>
      <c r="AW48" s="16" t="e">
        <f>+IF(AG48=0,"",'Ark1'!#REF!)</f>
        <v>#REF!</v>
      </c>
      <c r="AX48" s="61" t="e">
        <f>+IF(AG48=0,"",'Ark1'!#REF!)</f>
        <v>#REF!</v>
      </c>
      <c r="AY48" s="13" t="e">
        <f>+IF(AG48=0,"",'Ark1'!#REF!)</f>
        <v>#REF!</v>
      </c>
      <c r="AZ48" s="13" t="e">
        <f>+IF(AG48=0,"",'Ark1'!#REF!)</f>
        <v>#REF!</v>
      </c>
      <c r="BA48" s="16" t="e">
        <f>+IF(AG48=0,"",'Ark1'!#REF!)</f>
        <v>#REF!</v>
      </c>
      <c r="BB48" s="16" t="e">
        <f>+IF(AG48=0,"",'Ark1'!#REF!)</f>
        <v>#REF!</v>
      </c>
      <c r="BC48" s="16" t="e">
        <f>+IF(AG48=0,"",'Ark1'!#REF!)</f>
        <v>#REF!</v>
      </c>
      <c r="BD48" s="13" t="e">
        <f t="shared" si="1"/>
        <v>#REF!</v>
      </c>
      <c r="BE48" s="13"/>
      <c r="BF48" s="16" t="e">
        <f t="shared" si="2"/>
        <v>#REF!</v>
      </c>
      <c r="BG48" s="47"/>
      <c r="BH48" s="23"/>
      <c r="BI48" s="23"/>
      <c r="BJ48" s="23" t="s">
        <v>494</v>
      </c>
      <c r="BL48"/>
      <c r="BM48"/>
      <c r="BN48"/>
    </row>
    <row r="49" spans="27:66">
      <c r="AA49" s="47"/>
      <c r="AB49" s="3" t="e">
        <f>+'Ark1'!#REF!</f>
        <v>#REF!</v>
      </c>
      <c r="AC49" s="3" t="e">
        <f>+'Ark1'!#REF!</f>
        <v>#REF!</v>
      </c>
      <c r="AD49" s="3" t="str">
        <f t="shared" si="0"/>
        <v>Lam</v>
      </c>
      <c r="AE49" s="3" t="e">
        <f>+'Ark1'!#REF!</f>
        <v>#REF!</v>
      </c>
      <c r="AF49" s="13"/>
      <c r="AG49" s="16" t="e">
        <f>+'Ark1'!#REF!</f>
        <v>#REF!</v>
      </c>
      <c r="AH49" s="13"/>
      <c r="AI49" s="61" t="e">
        <f>+'Ark1'!#REF!</f>
        <v>#REF!</v>
      </c>
      <c r="AJ49" s="13"/>
      <c r="AK49" s="13" t="e">
        <f>+'Ark1'!#REF!</f>
        <v>#REF!</v>
      </c>
      <c r="AL49" s="13" t="e">
        <f>+'Ark1'!#REF!</f>
        <v>#REF!</v>
      </c>
      <c r="AM49" s="13"/>
      <c r="AN49" s="13" t="e">
        <f>+'Ark1'!#REF!</f>
        <v>#REF!</v>
      </c>
      <c r="AO49" s="13"/>
      <c r="AP49" s="61" t="e">
        <f>+'Ark1'!#REF!</f>
        <v>#REF!</v>
      </c>
      <c r="AQ49" s="61"/>
      <c r="AR49" s="16" t="e">
        <f>+IF(AG49=0,"",'Ark1'!#REF!)</f>
        <v>#REF!</v>
      </c>
      <c r="AS49" s="13"/>
      <c r="AT49" s="16" t="e">
        <f>+IF(AG49=0,"",'Ark1'!#REF!)</f>
        <v>#REF!</v>
      </c>
      <c r="AU49" s="16" t="e">
        <f>+IF(AG49=0,"",'Ark1'!#REF!)</f>
        <v>#REF!</v>
      </c>
      <c r="AV49" s="16" t="e">
        <f>+IF(AG49=0,"",'Ark1'!#REF!)</f>
        <v>#REF!</v>
      </c>
      <c r="AW49" s="16" t="e">
        <f>+IF(AG49=0,"",'Ark1'!#REF!)</f>
        <v>#REF!</v>
      </c>
      <c r="AX49" s="61" t="e">
        <f>+IF(AG49=0,"",'Ark1'!#REF!)</f>
        <v>#REF!</v>
      </c>
      <c r="AY49" s="13" t="e">
        <f>+IF(AG49=0,"",'Ark1'!#REF!)</f>
        <v>#REF!</v>
      </c>
      <c r="AZ49" s="13" t="e">
        <f>+IF(AG49=0,"",'Ark1'!#REF!)</f>
        <v>#REF!</v>
      </c>
      <c r="BA49" s="16" t="e">
        <f>+IF(AG49=0,"",'Ark1'!#REF!)</f>
        <v>#REF!</v>
      </c>
      <c r="BB49" s="16" t="e">
        <f>+IF(AG49=0,"",'Ark1'!#REF!)</f>
        <v>#REF!</v>
      </c>
      <c r="BC49" s="16" t="e">
        <f>+IF(AG49=0,"",'Ark1'!#REF!)</f>
        <v>#REF!</v>
      </c>
      <c r="BD49" s="13" t="e">
        <f t="shared" si="1"/>
        <v>#REF!</v>
      </c>
      <c r="BE49" s="13"/>
      <c r="BF49" s="16" t="e">
        <f t="shared" si="2"/>
        <v>#REF!</v>
      </c>
      <c r="BG49" s="47"/>
      <c r="BH49" s="23"/>
      <c r="BI49" s="23"/>
      <c r="BJ49" s="23" t="s">
        <v>495</v>
      </c>
      <c r="BL49"/>
      <c r="BM49"/>
      <c r="BN49"/>
    </row>
    <row r="50" spans="27:66">
      <c r="AA50" s="47"/>
      <c r="AB50" s="3" t="e">
        <f>+'Ark1'!#REF!</f>
        <v>#REF!</v>
      </c>
      <c r="AC50" s="3" t="e">
        <f>+'Ark1'!#REF!</f>
        <v>#REF!</v>
      </c>
      <c r="AD50" s="3" t="str">
        <f t="shared" si="0"/>
        <v>Vær</v>
      </c>
      <c r="AE50" s="3" t="e">
        <f>+'Ark1'!#REF!</f>
        <v>#REF!</v>
      </c>
      <c r="AF50" s="13"/>
      <c r="AG50" s="16" t="e">
        <f>+'Ark1'!#REF!</f>
        <v>#REF!</v>
      </c>
      <c r="AH50" s="13"/>
      <c r="AI50" s="61" t="e">
        <f>+'Ark1'!#REF!</f>
        <v>#REF!</v>
      </c>
      <c r="AJ50" s="13"/>
      <c r="AK50" s="13" t="e">
        <f>+'Ark1'!#REF!</f>
        <v>#REF!</v>
      </c>
      <c r="AL50" s="13" t="e">
        <f>+'Ark1'!#REF!</f>
        <v>#REF!</v>
      </c>
      <c r="AM50" s="13"/>
      <c r="AN50" s="13" t="e">
        <f>+'Ark1'!#REF!</f>
        <v>#REF!</v>
      </c>
      <c r="AO50" s="13"/>
      <c r="AP50" s="61" t="e">
        <f>+'Ark1'!#REF!</f>
        <v>#REF!</v>
      </c>
      <c r="AQ50" s="61"/>
      <c r="AR50" s="16" t="e">
        <f>+IF(AG50=0,"",'Ark1'!#REF!)</f>
        <v>#REF!</v>
      </c>
      <c r="AS50" s="13"/>
      <c r="AT50" s="16" t="e">
        <f>+IF(AG50=0,"",'Ark1'!#REF!)</f>
        <v>#REF!</v>
      </c>
      <c r="AU50" s="16" t="e">
        <f>+IF(AG50=0,"",'Ark1'!#REF!)</f>
        <v>#REF!</v>
      </c>
      <c r="AV50" s="16" t="e">
        <f>+IF(AG50=0,"",'Ark1'!#REF!)</f>
        <v>#REF!</v>
      </c>
      <c r="AW50" s="16" t="e">
        <f>+IF(AG50=0,"",'Ark1'!#REF!)</f>
        <v>#REF!</v>
      </c>
      <c r="AX50" s="61" t="e">
        <f>+IF(AG50=0,"",'Ark1'!#REF!)</f>
        <v>#REF!</v>
      </c>
      <c r="AY50" s="13" t="e">
        <f>+IF(AG50=0,"",'Ark1'!#REF!)</f>
        <v>#REF!</v>
      </c>
      <c r="AZ50" s="13" t="e">
        <f>+IF(AG50=0,"",'Ark1'!#REF!)</f>
        <v>#REF!</v>
      </c>
      <c r="BA50" s="16" t="e">
        <f>+IF(AG50=0,"",'Ark1'!#REF!)</f>
        <v>#REF!</v>
      </c>
      <c r="BB50" s="16" t="e">
        <f>+IF(AG50=0,"",'Ark1'!#REF!)</f>
        <v>#REF!</v>
      </c>
      <c r="BC50" s="16" t="e">
        <f>+IF(AG50=0,"",'Ark1'!#REF!)</f>
        <v>#REF!</v>
      </c>
      <c r="BD50" s="13" t="e">
        <f t="shared" si="1"/>
        <v>#REF!</v>
      </c>
      <c r="BE50" s="13"/>
      <c r="BF50" s="16" t="e">
        <f t="shared" si="2"/>
        <v>#REF!</v>
      </c>
      <c r="BG50" s="47"/>
      <c r="BH50" s="23"/>
      <c r="BI50" s="23"/>
      <c r="BJ50" s="23" t="s">
        <v>496</v>
      </c>
      <c r="BL50"/>
      <c r="BM50"/>
      <c r="BN50"/>
    </row>
    <row r="51" spans="27:66">
      <c r="AA51" s="47"/>
      <c r="AB51" s="48" t="e">
        <f>+'Ark1'!#REF!</f>
        <v>#REF!</v>
      </c>
      <c r="AC51" s="48" t="e">
        <f>+'Ark1'!#REF!</f>
        <v>#REF!</v>
      </c>
      <c r="AD51" s="48" t="str">
        <f t="shared" si="0"/>
        <v>Ung sau</v>
      </c>
      <c r="AE51" s="48" t="e">
        <f>+'Ark1'!#REF!</f>
        <v>#REF!</v>
      </c>
      <c r="AF51" s="49"/>
      <c r="AG51" s="155" t="e">
        <f>+'Ark1'!#REF!</f>
        <v>#REF!</v>
      </c>
      <c r="AH51" s="49"/>
      <c r="AI51" s="100" t="e">
        <f>+'Ark1'!#REF!</f>
        <v>#REF!</v>
      </c>
      <c r="AJ51" s="49"/>
      <c r="AK51" s="49" t="e">
        <f>+'Ark1'!#REF!</f>
        <v>#REF!</v>
      </c>
      <c r="AL51" s="49" t="e">
        <f>+'Ark1'!#REF!</f>
        <v>#REF!</v>
      </c>
      <c r="AM51" s="49"/>
      <c r="AN51" s="49" t="e">
        <f>+'Ark1'!#REF!</f>
        <v>#REF!</v>
      </c>
      <c r="AO51" s="49"/>
      <c r="AP51" s="100" t="e">
        <f>+'Ark1'!#REF!</f>
        <v>#REF!</v>
      </c>
      <c r="AQ51" s="100"/>
      <c r="AR51" s="155" t="e">
        <f>+IF(AG51=0,"",'Ark1'!#REF!)</f>
        <v>#REF!</v>
      </c>
      <c r="AS51" s="49"/>
      <c r="AT51" s="155" t="e">
        <f>+IF(AG51=0,"",'Ark1'!#REF!)</f>
        <v>#REF!</v>
      </c>
      <c r="AU51" s="155" t="e">
        <f>+IF(AG51=0,"",'Ark1'!#REF!)</f>
        <v>#REF!</v>
      </c>
      <c r="AV51" s="155" t="e">
        <f>+IF(AG51=0,"",'Ark1'!#REF!)</f>
        <v>#REF!</v>
      </c>
      <c r="AW51" s="155" t="e">
        <f>+IF(AG51=0,"",'Ark1'!#REF!)</f>
        <v>#REF!</v>
      </c>
      <c r="AX51" s="100" t="e">
        <f>+IF(AG51=0,"",'Ark1'!#REF!)</f>
        <v>#REF!</v>
      </c>
      <c r="AY51" s="49" t="e">
        <f>+IF(AG51=0,"",'Ark1'!#REF!)</f>
        <v>#REF!</v>
      </c>
      <c r="AZ51" s="49" t="e">
        <f>+IF(AG51=0,"",'Ark1'!#REF!)</f>
        <v>#REF!</v>
      </c>
      <c r="BA51" s="155" t="e">
        <f>+IF(AG51=0,"",'Ark1'!#REF!)</f>
        <v>#REF!</v>
      </c>
      <c r="BB51" s="155" t="e">
        <f>+IF(AG51=0,"",'Ark1'!#REF!)</f>
        <v>#REF!</v>
      </c>
      <c r="BC51" s="155" t="e">
        <f>+IF(AG51=0,"",'Ark1'!#REF!)</f>
        <v>#REF!</v>
      </c>
      <c r="BD51" s="49" t="e">
        <f t="shared" si="1"/>
        <v>#REF!</v>
      </c>
      <c r="BE51" s="49"/>
      <c r="BF51" s="155" t="e">
        <f t="shared" si="2"/>
        <v>#REF!</v>
      </c>
      <c r="BG51" s="47"/>
      <c r="BH51" s="23"/>
      <c r="BI51" s="23"/>
      <c r="BJ51" s="23" t="s">
        <v>497</v>
      </c>
      <c r="BL51"/>
      <c r="BM51"/>
      <c r="BN51"/>
    </row>
    <row r="52" spans="27:66">
      <c r="AA52" s="47"/>
      <c r="AB52" s="48" t="e">
        <f>+'Ark1'!#REF!</f>
        <v>#REF!</v>
      </c>
      <c r="AC52" s="48" t="e">
        <f>+'Ark1'!#REF!</f>
        <v>#REF!</v>
      </c>
      <c r="AD52" s="48" t="str">
        <f t="shared" si="0"/>
        <v>Sau</v>
      </c>
      <c r="AE52" s="48" t="e">
        <f>+'Ark1'!#REF!</f>
        <v>#REF!</v>
      </c>
      <c r="AF52" s="49"/>
      <c r="AG52" s="155" t="e">
        <f>+'Ark1'!#REF!</f>
        <v>#REF!</v>
      </c>
      <c r="AH52" s="49"/>
      <c r="AI52" s="100" t="e">
        <f>+'Ark1'!#REF!</f>
        <v>#REF!</v>
      </c>
      <c r="AJ52" s="49"/>
      <c r="AK52" s="49" t="e">
        <f>+'Ark1'!#REF!</f>
        <v>#REF!</v>
      </c>
      <c r="AL52" s="49" t="e">
        <f>+'Ark1'!#REF!</f>
        <v>#REF!</v>
      </c>
      <c r="AM52" s="49"/>
      <c r="AN52" s="49" t="e">
        <f>+'Ark1'!#REF!</f>
        <v>#REF!</v>
      </c>
      <c r="AO52" s="49"/>
      <c r="AP52" s="100" t="e">
        <f>+'Ark1'!#REF!</f>
        <v>#REF!</v>
      </c>
      <c r="AQ52" s="100"/>
      <c r="AR52" s="155" t="e">
        <f>+IF(AG52=0,"",'Ark1'!#REF!)</f>
        <v>#REF!</v>
      </c>
      <c r="AS52" s="49"/>
      <c r="AT52" s="155" t="e">
        <f>+IF(AG52=0,"",'Ark1'!#REF!)</f>
        <v>#REF!</v>
      </c>
      <c r="AU52" s="155" t="e">
        <f>+IF(AG52=0,"",'Ark1'!#REF!)</f>
        <v>#REF!</v>
      </c>
      <c r="AV52" s="155" t="e">
        <f>+IF(AG52=0,"",'Ark1'!#REF!)</f>
        <v>#REF!</v>
      </c>
      <c r="AW52" s="155" t="e">
        <f>+IF(AG52=0,"",'Ark1'!#REF!)</f>
        <v>#REF!</v>
      </c>
      <c r="AX52" s="100" t="e">
        <f>+IF(AG52=0,"",'Ark1'!#REF!)</f>
        <v>#REF!</v>
      </c>
      <c r="AY52" s="49" t="e">
        <f>+IF(AG52=0,"",'Ark1'!#REF!)</f>
        <v>#REF!</v>
      </c>
      <c r="AZ52" s="49" t="e">
        <f>+IF(AG52=0,"",'Ark1'!#REF!)</f>
        <v>#REF!</v>
      </c>
      <c r="BA52" s="155" t="e">
        <f>+IF(AG52=0,"",'Ark1'!#REF!)</f>
        <v>#REF!</v>
      </c>
      <c r="BB52" s="155" t="e">
        <f>+IF(AG52=0,"",'Ark1'!#REF!)</f>
        <v>#REF!</v>
      </c>
      <c r="BC52" s="155" t="e">
        <f>+IF(AG52=0,"",'Ark1'!#REF!)</f>
        <v>#REF!</v>
      </c>
      <c r="BD52" s="49" t="e">
        <f t="shared" si="1"/>
        <v>#REF!</v>
      </c>
      <c r="BE52" s="49"/>
      <c r="BF52" s="155" t="e">
        <f t="shared" si="2"/>
        <v>#REF!</v>
      </c>
      <c r="BG52" s="47"/>
      <c r="BH52" s="23"/>
      <c r="BI52" s="23"/>
      <c r="BJ52" s="23" t="s">
        <v>498</v>
      </c>
      <c r="BL52"/>
      <c r="BM52"/>
      <c r="BN52"/>
    </row>
    <row r="53" spans="27:66">
      <c r="AA53" s="47"/>
      <c r="AB53" s="48" t="e">
        <f>+'Ark1'!#REF!</f>
        <v>#REF!</v>
      </c>
      <c r="AC53" s="48" t="e">
        <f>+'Ark1'!#REF!</f>
        <v>#REF!</v>
      </c>
      <c r="AD53" s="48" t="str">
        <f t="shared" si="0"/>
        <v>Dielam</v>
      </c>
      <c r="AE53" s="48" t="e">
        <f>+'Ark1'!#REF!</f>
        <v>#REF!</v>
      </c>
      <c r="AF53" s="49"/>
      <c r="AG53" s="155" t="e">
        <f>+'Ark1'!#REF!</f>
        <v>#REF!</v>
      </c>
      <c r="AH53" s="49"/>
      <c r="AI53" s="100" t="e">
        <f>+'Ark1'!#REF!</f>
        <v>#REF!</v>
      </c>
      <c r="AJ53" s="49"/>
      <c r="AK53" s="49" t="e">
        <f>+'Ark1'!#REF!</f>
        <v>#REF!</v>
      </c>
      <c r="AL53" s="49" t="e">
        <f>+'Ark1'!#REF!</f>
        <v>#REF!</v>
      </c>
      <c r="AM53" s="49"/>
      <c r="AN53" s="49" t="e">
        <f>+'Ark1'!#REF!</f>
        <v>#REF!</v>
      </c>
      <c r="AO53" s="49"/>
      <c r="AP53" s="100" t="e">
        <f>+'Ark1'!#REF!</f>
        <v>#REF!</v>
      </c>
      <c r="AQ53" s="100"/>
      <c r="AR53" s="155" t="e">
        <f>+IF(AG53=0,"",'Ark1'!#REF!)</f>
        <v>#REF!</v>
      </c>
      <c r="AS53" s="49"/>
      <c r="AT53" s="155" t="e">
        <f>+IF(AG53=0,"",'Ark1'!#REF!)</f>
        <v>#REF!</v>
      </c>
      <c r="AU53" s="155" t="e">
        <f>+IF(AG53=0,"",'Ark1'!#REF!)</f>
        <v>#REF!</v>
      </c>
      <c r="AV53" s="155" t="e">
        <f>+IF(AG53=0,"",'Ark1'!#REF!)</f>
        <v>#REF!</v>
      </c>
      <c r="AW53" s="155" t="e">
        <f>+IF(AG53=0,"",'Ark1'!#REF!)</f>
        <v>#REF!</v>
      </c>
      <c r="AX53" s="100" t="e">
        <f>+IF(AG53=0,"",'Ark1'!#REF!)</f>
        <v>#REF!</v>
      </c>
      <c r="AY53" s="49" t="e">
        <f>+IF(AG53=0,"",'Ark1'!#REF!)</f>
        <v>#REF!</v>
      </c>
      <c r="AZ53" s="49" t="e">
        <f>+IF(AG53=0,"",'Ark1'!#REF!)</f>
        <v>#REF!</v>
      </c>
      <c r="BA53" s="155" t="e">
        <f>+IF(AG53=0,"",'Ark1'!#REF!)</f>
        <v>#REF!</v>
      </c>
      <c r="BB53" s="155" t="e">
        <f>+IF(AG53=0,"",'Ark1'!#REF!)</f>
        <v>#REF!</v>
      </c>
      <c r="BC53" s="155" t="e">
        <f>+IF(AG53=0,"",'Ark1'!#REF!)</f>
        <v>#REF!</v>
      </c>
      <c r="BD53" s="49" t="e">
        <f t="shared" si="1"/>
        <v>#REF!</v>
      </c>
      <c r="BE53" s="49"/>
      <c r="BF53" s="155" t="e">
        <f t="shared" si="2"/>
        <v>#REF!</v>
      </c>
      <c r="BG53" s="47"/>
      <c r="BH53" s="23"/>
      <c r="BI53" s="23"/>
      <c r="BJ53" s="23" t="s">
        <v>494</v>
      </c>
      <c r="BL53"/>
      <c r="BM53"/>
      <c r="BN53"/>
    </row>
    <row r="54" spans="27:66">
      <c r="AA54" s="47"/>
      <c r="AB54" s="48" t="e">
        <f>+'Ark1'!#REF!</f>
        <v>#REF!</v>
      </c>
      <c r="AC54" s="48" t="e">
        <f>+'Ark1'!#REF!</f>
        <v>#REF!</v>
      </c>
      <c r="AD54" s="48" t="str">
        <f t="shared" si="0"/>
        <v>Lam</v>
      </c>
      <c r="AE54" s="48" t="e">
        <f>+'Ark1'!#REF!</f>
        <v>#REF!</v>
      </c>
      <c r="AF54" s="49"/>
      <c r="AG54" s="155" t="e">
        <f>+'Ark1'!#REF!</f>
        <v>#REF!</v>
      </c>
      <c r="AH54" s="49"/>
      <c r="AI54" s="100" t="e">
        <f>+'Ark1'!#REF!</f>
        <v>#REF!</v>
      </c>
      <c r="AJ54" s="49"/>
      <c r="AK54" s="49" t="e">
        <f>+'Ark1'!#REF!</f>
        <v>#REF!</v>
      </c>
      <c r="AL54" s="49" t="e">
        <f>+'Ark1'!#REF!</f>
        <v>#REF!</v>
      </c>
      <c r="AM54" s="49"/>
      <c r="AN54" s="49" t="e">
        <f>+'Ark1'!#REF!</f>
        <v>#REF!</v>
      </c>
      <c r="AO54" s="49"/>
      <c r="AP54" s="100" t="e">
        <f>+'Ark1'!#REF!</f>
        <v>#REF!</v>
      </c>
      <c r="AQ54" s="100"/>
      <c r="AR54" s="155" t="e">
        <f>+IF(AG54=0,"",'Ark1'!#REF!)</f>
        <v>#REF!</v>
      </c>
      <c r="AS54" s="49"/>
      <c r="AT54" s="155" t="e">
        <f>+IF(AG54=0,"",'Ark1'!#REF!)</f>
        <v>#REF!</v>
      </c>
      <c r="AU54" s="155" t="e">
        <f>+IF(AG54=0,"",'Ark1'!#REF!)</f>
        <v>#REF!</v>
      </c>
      <c r="AV54" s="155" t="e">
        <f>+IF(AG54=0,"",'Ark1'!#REF!)</f>
        <v>#REF!</v>
      </c>
      <c r="AW54" s="155" t="e">
        <f>+IF(AG54=0,"",'Ark1'!#REF!)</f>
        <v>#REF!</v>
      </c>
      <c r="AX54" s="100" t="e">
        <f>+IF(AG54=0,"",'Ark1'!#REF!)</f>
        <v>#REF!</v>
      </c>
      <c r="AY54" s="49" t="e">
        <f>+IF(AG54=0,"",'Ark1'!#REF!)</f>
        <v>#REF!</v>
      </c>
      <c r="AZ54" s="49" t="e">
        <f>+IF(AG54=0,"",'Ark1'!#REF!)</f>
        <v>#REF!</v>
      </c>
      <c r="BA54" s="155" t="e">
        <f>+IF(AG54=0,"",'Ark1'!#REF!)</f>
        <v>#REF!</v>
      </c>
      <c r="BB54" s="155" t="e">
        <f>+IF(AG54=0,"",'Ark1'!#REF!)</f>
        <v>#REF!</v>
      </c>
      <c r="BC54" s="155" t="e">
        <f>+IF(AG54=0,"",'Ark1'!#REF!)</f>
        <v>#REF!</v>
      </c>
      <c r="BD54" s="49" t="e">
        <f t="shared" si="1"/>
        <v>#REF!</v>
      </c>
      <c r="BE54" s="49"/>
      <c r="BF54" s="155" t="e">
        <f t="shared" si="2"/>
        <v>#REF!</v>
      </c>
      <c r="BG54" s="47"/>
      <c r="BH54" s="23"/>
      <c r="BI54" s="23"/>
      <c r="BJ54" s="23" t="s">
        <v>495</v>
      </c>
      <c r="BL54"/>
      <c r="BM54"/>
      <c r="BN54"/>
    </row>
    <row r="55" spans="27:66">
      <c r="AA55" s="47"/>
      <c r="AB55" s="48" t="e">
        <f>+'Ark1'!#REF!</f>
        <v>#REF!</v>
      </c>
      <c r="AC55" s="48" t="e">
        <f>+'Ark1'!#REF!</f>
        <v>#REF!</v>
      </c>
      <c r="AD55" s="48" t="str">
        <f t="shared" si="0"/>
        <v>Vær</v>
      </c>
      <c r="AE55" s="48" t="e">
        <f>+'Ark1'!#REF!</f>
        <v>#REF!</v>
      </c>
      <c r="AF55" s="49"/>
      <c r="AG55" s="155" t="e">
        <f>+'Ark1'!#REF!</f>
        <v>#REF!</v>
      </c>
      <c r="AH55" s="49"/>
      <c r="AI55" s="100" t="e">
        <f>+'Ark1'!#REF!</f>
        <v>#REF!</v>
      </c>
      <c r="AJ55" s="49"/>
      <c r="AK55" s="49" t="e">
        <f>+'Ark1'!#REF!</f>
        <v>#REF!</v>
      </c>
      <c r="AL55" s="49" t="e">
        <f>+'Ark1'!#REF!</f>
        <v>#REF!</v>
      </c>
      <c r="AM55" s="49"/>
      <c r="AN55" s="49" t="e">
        <f>+'Ark1'!#REF!</f>
        <v>#REF!</v>
      </c>
      <c r="AO55" s="49"/>
      <c r="AP55" s="100" t="e">
        <f>+'Ark1'!#REF!</f>
        <v>#REF!</v>
      </c>
      <c r="AQ55" s="100"/>
      <c r="AR55" s="155" t="e">
        <f>+IF(AG55=0,"",'Ark1'!#REF!)</f>
        <v>#REF!</v>
      </c>
      <c r="AS55" s="49"/>
      <c r="AT55" s="155" t="e">
        <f>+IF(AG55=0,"",'Ark1'!#REF!)</f>
        <v>#REF!</v>
      </c>
      <c r="AU55" s="155" t="e">
        <f>+IF(AG55=0,"",'Ark1'!#REF!)</f>
        <v>#REF!</v>
      </c>
      <c r="AV55" s="155" t="e">
        <f>+IF(AG55=0,"",'Ark1'!#REF!)</f>
        <v>#REF!</v>
      </c>
      <c r="AW55" s="155" t="e">
        <f>+IF(AG55=0,"",'Ark1'!#REF!)</f>
        <v>#REF!</v>
      </c>
      <c r="AX55" s="100" t="e">
        <f>+IF(AG55=0,"",'Ark1'!#REF!)</f>
        <v>#REF!</v>
      </c>
      <c r="AY55" s="49" t="e">
        <f>+IF(AG55=0,"",'Ark1'!#REF!)</f>
        <v>#REF!</v>
      </c>
      <c r="AZ55" s="49" t="e">
        <f>+IF(AG55=0,"",'Ark1'!#REF!)</f>
        <v>#REF!</v>
      </c>
      <c r="BA55" s="155" t="e">
        <f>+IF(AG55=0,"",'Ark1'!#REF!)</f>
        <v>#REF!</v>
      </c>
      <c r="BB55" s="155" t="e">
        <f>+IF(AG55=0,"",'Ark1'!#REF!)</f>
        <v>#REF!</v>
      </c>
      <c r="BC55" s="155" t="e">
        <f>+IF(AG55=0,"",'Ark1'!#REF!)</f>
        <v>#REF!</v>
      </c>
      <c r="BD55" s="49" t="e">
        <f t="shared" si="1"/>
        <v>#REF!</v>
      </c>
      <c r="BE55" s="49"/>
      <c r="BF55" s="155" t="e">
        <f t="shared" si="2"/>
        <v>#REF!</v>
      </c>
      <c r="BG55" s="47"/>
      <c r="BH55" s="23"/>
      <c r="BI55" s="23"/>
      <c r="BJ55" s="23" t="s">
        <v>496</v>
      </c>
      <c r="BL55"/>
      <c r="BM55"/>
      <c r="BN55"/>
    </row>
    <row r="56" spans="27:66">
      <c r="AA56" s="47"/>
      <c r="AB56" s="3" t="e">
        <f>+'Ark1'!#REF!</f>
        <v>#REF!</v>
      </c>
      <c r="AC56" s="3" t="e">
        <f>+'Ark1'!#REF!</f>
        <v>#REF!</v>
      </c>
      <c r="AD56" s="3" t="str">
        <f t="shared" si="0"/>
        <v>Ung sau</v>
      </c>
      <c r="AE56" s="3" t="e">
        <f>+'Ark1'!#REF!</f>
        <v>#REF!</v>
      </c>
      <c r="AF56" s="13"/>
      <c r="AG56" s="16" t="e">
        <f>+'Ark1'!#REF!</f>
        <v>#REF!</v>
      </c>
      <c r="AH56" s="13"/>
      <c r="AI56" s="61" t="e">
        <f>+'Ark1'!#REF!</f>
        <v>#REF!</v>
      </c>
      <c r="AJ56" s="13"/>
      <c r="AK56" s="13" t="e">
        <f>+'Ark1'!#REF!</f>
        <v>#REF!</v>
      </c>
      <c r="AL56" s="13" t="e">
        <f>+'Ark1'!#REF!</f>
        <v>#REF!</v>
      </c>
      <c r="AM56" s="13"/>
      <c r="AN56" s="13" t="e">
        <f>+'Ark1'!#REF!</f>
        <v>#REF!</v>
      </c>
      <c r="AO56" s="13"/>
      <c r="AP56" s="61" t="e">
        <f>+'Ark1'!#REF!</f>
        <v>#REF!</v>
      </c>
      <c r="AQ56" s="61"/>
      <c r="AR56" s="16" t="e">
        <f>+IF(AG56=0,"",'Ark1'!#REF!)</f>
        <v>#REF!</v>
      </c>
      <c r="AS56" s="13"/>
      <c r="AT56" s="16" t="e">
        <f>+IF(AG56=0,"",'Ark1'!#REF!)</f>
        <v>#REF!</v>
      </c>
      <c r="AU56" s="16" t="e">
        <f>+IF(AG56=0,"",'Ark1'!#REF!)</f>
        <v>#REF!</v>
      </c>
      <c r="AV56" s="16" t="e">
        <f>+IF(AG56=0,"",'Ark1'!#REF!)</f>
        <v>#REF!</v>
      </c>
      <c r="AW56" s="16" t="e">
        <f>+IF(AG56=0,"",'Ark1'!#REF!)</f>
        <v>#REF!</v>
      </c>
      <c r="AX56" s="61" t="e">
        <f>+IF(AG56=0,"",'Ark1'!#REF!)</f>
        <v>#REF!</v>
      </c>
      <c r="AY56" s="13" t="e">
        <f>+IF(AG56=0,"",'Ark1'!#REF!)</f>
        <v>#REF!</v>
      </c>
      <c r="AZ56" s="13" t="e">
        <f>+IF(AG56=0,"",'Ark1'!#REF!)</f>
        <v>#REF!</v>
      </c>
      <c r="BA56" s="16" t="e">
        <f>+IF(AG56=0,"",'Ark1'!#REF!)</f>
        <v>#REF!</v>
      </c>
      <c r="BB56" s="16" t="e">
        <f>+IF(AG56=0,"",'Ark1'!#REF!)</f>
        <v>#REF!</v>
      </c>
      <c r="BC56" s="16" t="e">
        <f>+IF(AG56=0,"",'Ark1'!#REF!)</f>
        <v>#REF!</v>
      </c>
      <c r="BD56" s="13" t="e">
        <f t="shared" si="1"/>
        <v>#REF!</v>
      </c>
      <c r="BE56" s="13"/>
      <c r="BF56" s="16" t="e">
        <f t="shared" si="2"/>
        <v>#REF!</v>
      </c>
      <c r="BG56" s="47"/>
      <c r="BH56" s="23"/>
      <c r="BI56" s="23"/>
      <c r="BJ56" s="23" t="s">
        <v>497</v>
      </c>
      <c r="BL56"/>
      <c r="BM56"/>
      <c r="BN56"/>
    </row>
    <row r="57" spans="27:66">
      <c r="AA57" s="47"/>
      <c r="AB57" s="3" t="e">
        <f>+'Ark1'!#REF!</f>
        <v>#REF!</v>
      </c>
      <c r="AC57" s="3" t="e">
        <f>+'Ark1'!#REF!</f>
        <v>#REF!</v>
      </c>
      <c r="AD57" s="3" t="str">
        <f t="shared" si="0"/>
        <v>Sau</v>
      </c>
      <c r="AE57" s="3" t="e">
        <f>+'Ark1'!#REF!</f>
        <v>#REF!</v>
      </c>
      <c r="AF57" s="13"/>
      <c r="AG57" s="16" t="e">
        <f>+'Ark1'!#REF!</f>
        <v>#REF!</v>
      </c>
      <c r="AH57" s="13"/>
      <c r="AI57" s="61" t="e">
        <f>+'Ark1'!#REF!</f>
        <v>#REF!</v>
      </c>
      <c r="AJ57" s="13"/>
      <c r="AK57" s="13" t="e">
        <f>+'Ark1'!#REF!</f>
        <v>#REF!</v>
      </c>
      <c r="AL57" s="13" t="e">
        <f>+'Ark1'!#REF!</f>
        <v>#REF!</v>
      </c>
      <c r="AM57" s="13"/>
      <c r="AN57" s="13" t="e">
        <f>+'Ark1'!#REF!</f>
        <v>#REF!</v>
      </c>
      <c r="AO57" s="13"/>
      <c r="AP57" s="61" t="e">
        <f>+'Ark1'!#REF!</f>
        <v>#REF!</v>
      </c>
      <c r="AQ57" s="61"/>
      <c r="AR57" s="16" t="e">
        <f>+IF(AG57=0,"",'Ark1'!#REF!)</f>
        <v>#REF!</v>
      </c>
      <c r="AS57" s="13"/>
      <c r="AT57" s="16" t="e">
        <f>+IF(AG57=0,"",'Ark1'!#REF!)</f>
        <v>#REF!</v>
      </c>
      <c r="AU57" s="16" t="e">
        <f>+IF(AG57=0,"",'Ark1'!#REF!)</f>
        <v>#REF!</v>
      </c>
      <c r="AV57" s="16" t="e">
        <f>+IF(AG57=0,"",'Ark1'!#REF!)</f>
        <v>#REF!</v>
      </c>
      <c r="AW57" s="16" t="e">
        <f>+IF(AG57=0,"",'Ark1'!#REF!)</f>
        <v>#REF!</v>
      </c>
      <c r="AX57" s="61" t="e">
        <f>+IF(AG57=0,"",'Ark1'!#REF!)</f>
        <v>#REF!</v>
      </c>
      <c r="AY57" s="13" t="e">
        <f>+IF(AG57=0,"",'Ark1'!#REF!)</f>
        <v>#REF!</v>
      </c>
      <c r="AZ57" s="13" t="e">
        <f>+IF(AG57=0,"",'Ark1'!#REF!)</f>
        <v>#REF!</v>
      </c>
      <c r="BA57" s="16" t="e">
        <f>+IF(AG57=0,"",'Ark1'!#REF!)</f>
        <v>#REF!</v>
      </c>
      <c r="BB57" s="16" t="e">
        <f>+IF(AG57=0,"",'Ark1'!#REF!)</f>
        <v>#REF!</v>
      </c>
      <c r="BC57" s="16" t="e">
        <f>+IF(AG57=0,"",'Ark1'!#REF!)</f>
        <v>#REF!</v>
      </c>
      <c r="BD57" s="13" t="e">
        <f t="shared" si="1"/>
        <v>#REF!</v>
      </c>
      <c r="BE57" s="13"/>
      <c r="BF57" s="16" t="e">
        <f t="shared" si="2"/>
        <v>#REF!</v>
      </c>
      <c r="BG57" s="47"/>
      <c r="BH57" s="23"/>
      <c r="BI57" s="23"/>
      <c r="BJ57" s="23" t="s">
        <v>498</v>
      </c>
      <c r="BL57"/>
      <c r="BM57"/>
      <c r="BN57"/>
    </row>
    <row r="58" spans="27:66">
      <c r="AA58" s="47"/>
      <c r="AB58" s="3" t="e">
        <f>+'Ark1'!#REF!</f>
        <v>#REF!</v>
      </c>
      <c r="AC58" s="3" t="e">
        <f>+'Ark1'!#REF!</f>
        <v>#REF!</v>
      </c>
      <c r="AD58" s="3" t="str">
        <f t="shared" si="0"/>
        <v>Dielam</v>
      </c>
      <c r="AE58" s="3" t="e">
        <f>+'Ark1'!#REF!</f>
        <v>#REF!</v>
      </c>
      <c r="AF58" s="13"/>
      <c r="AG58" s="16" t="e">
        <f>+'Ark1'!#REF!</f>
        <v>#REF!</v>
      </c>
      <c r="AH58" s="13"/>
      <c r="AI58" s="61" t="e">
        <f>+'Ark1'!#REF!</f>
        <v>#REF!</v>
      </c>
      <c r="AJ58" s="13"/>
      <c r="AK58" s="13" t="e">
        <f>+'Ark1'!#REF!</f>
        <v>#REF!</v>
      </c>
      <c r="AL58" s="13" t="e">
        <f>+'Ark1'!#REF!</f>
        <v>#REF!</v>
      </c>
      <c r="AM58" s="13"/>
      <c r="AN58" s="13" t="e">
        <f>+'Ark1'!#REF!</f>
        <v>#REF!</v>
      </c>
      <c r="AO58" s="13"/>
      <c r="AP58" s="61" t="e">
        <f>+'Ark1'!#REF!</f>
        <v>#REF!</v>
      </c>
      <c r="AQ58" s="61"/>
      <c r="AR58" s="16" t="e">
        <f>+IF(AG58=0,"",'Ark1'!#REF!)</f>
        <v>#REF!</v>
      </c>
      <c r="AS58" s="13"/>
      <c r="AT58" s="16" t="e">
        <f>+IF(AG58=0,"",'Ark1'!#REF!)</f>
        <v>#REF!</v>
      </c>
      <c r="AU58" s="16" t="e">
        <f>+IF(AG58=0,"",'Ark1'!#REF!)</f>
        <v>#REF!</v>
      </c>
      <c r="AV58" s="16" t="e">
        <f>+IF(AG58=0,"",'Ark1'!#REF!)</f>
        <v>#REF!</v>
      </c>
      <c r="AW58" s="16" t="e">
        <f>+IF(AG58=0,"",'Ark1'!#REF!)</f>
        <v>#REF!</v>
      </c>
      <c r="AX58" s="61" t="e">
        <f>+IF(AG58=0,"",'Ark1'!#REF!)</f>
        <v>#REF!</v>
      </c>
      <c r="AY58" s="13" t="e">
        <f>+IF(AG58=0,"",'Ark1'!#REF!)</f>
        <v>#REF!</v>
      </c>
      <c r="AZ58" s="13" t="e">
        <f>+IF(AG58=0,"",'Ark1'!#REF!)</f>
        <v>#REF!</v>
      </c>
      <c r="BA58" s="16" t="e">
        <f>+IF(AG58=0,"",'Ark1'!#REF!)</f>
        <v>#REF!</v>
      </c>
      <c r="BB58" s="16" t="e">
        <f>+IF(AG58=0,"",'Ark1'!#REF!)</f>
        <v>#REF!</v>
      </c>
      <c r="BC58" s="16" t="e">
        <f>+IF(AG58=0,"",'Ark1'!#REF!)</f>
        <v>#REF!</v>
      </c>
      <c r="BD58" s="13" t="e">
        <f t="shared" si="1"/>
        <v>#REF!</v>
      </c>
      <c r="BE58" s="13"/>
      <c r="BF58" s="16" t="e">
        <f t="shared" si="2"/>
        <v>#REF!</v>
      </c>
      <c r="BG58" s="47"/>
      <c r="BH58" s="23"/>
      <c r="BI58" s="23"/>
      <c r="BJ58" s="23" t="s">
        <v>494</v>
      </c>
      <c r="BL58"/>
      <c r="BM58"/>
      <c r="BN58"/>
    </row>
    <row r="59" spans="27:66">
      <c r="AA59" s="47"/>
      <c r="AB59" s="3" t="e">
        <f>+'Ark1'!#REF!</f>
        <v>#REF!</v>
      </c>
      <c r="AC59" s="3" t="e">
        <f>+'Ark1'!#REF!</f>
        <v>#REF!</v>
      </c>
      <c r="AD59" s="3" t="str">
        <f t="shared" si="0"/>
        <v>Lam</v>
      </c>
      <c r="AE59" s="3" t="e">
        <f>+'Ark1'!#REF!</f>
        <v>#REF!</v>
      </c>
      <c r="AF59" s="13"/>
      <c r="AG59" s="16" t="e">
        <f>+'Ark1'!#REF!</f>
        <v>#REF!</v>
      </c>
      <c r="AH59" s="13"/>
      <c r="AI59" s="61" t="e">
        <f>+'Ark1'!#REF!</f>
        <v>#REF!</v>
      </c>
      <c r="AJ59" s="13"/>
      <c r="AK59" s="13" t="e">
        <f>+'Ark1'!#REF!</f>
        <v>#REF!</v>
      </c>
      <c r="AL59" s="13" t="e">
        <f>+'Ark1'!#REF!</f>
        <v>#REF!</v>
      </c>
      <c r="AM59" s="13"/>
      <c r="AN59" s="13" t="e">
        <f>+'Ark1'!#REF!</f>
        <v>#REF!</v>
      </c>
      <c r="AO59" s="13"/>
      <c r="AP59" s="61" t="e">
        <f>+'Ark1'!#REF!</f>
        <v>#REF!</v>
      </c>
      <c r="AQ59" s="61"/>
      <c r="AR59" s="16" t="e">
        <f>+IF(AG59=0,"",'Ark1'!#REF!)</f>
        <v>#REF!</v>
      </c>
      <c r="AS59" s="13"/>
      <c r="AT59" s="16" t="e">
        <f>+IF(AG59=0,"",'Ark1'!#REF!)</f>
        <v>#REF!</v>
      </c>
      <c r="AU59" s="16" t="e">
        <f>+IF(AG59=0,"",'Ark1'!#REF!)</f>
        <v>#REF!</v>
      </c>
      <c r="AV59" s="16" t="e">
        <f>+IF(AG59=0,"",'Ark1'!#REF!)</f>
        <v>#REF!</v>
      </c>
      <c r="AW59" s="16" t="e">
        <f>+IF(AG59=0,"",'Ark1'!#REF!)</f>
        <v>#REF!</v>
      </c>
      <c r="AX59" s="61" t="e">
        <f>+IF(AG59=0,"",'Ark1'!#REF!)</f>
        <v>#REF!</v>
      </c>
      <c r="AY59" s="13" t="e">
        <f>+IF(AG59=0,"",'Ark1'!#REF!)</f>
        <v>#REF!</v>
      </c>
      <c r="AZ59" s="13" t="e">
        <f>+IF(AG59=0,"",'Ark1'!#REF!)</f>
        <v>#REF!</v>
      </c>
      <c r="BA59" s="16" t="e">
        <f>+IF(AG59=0,"",'Ark1'!#REF!)</f>
        <v>#REF!</v>
      </c>
      <c r="BB59" s="16" t="e">
        <f>+IF(AG59=0,"",'Ark1'!#REF!)</f>
        <v>#REF!</v>
      </c>
      <c r="BC59" s="16" t="e">
        <f>+IF(AG59=0,"",'Ark1'!#REF!)</f>
        <v>#REF!</v>
      </c>
      <c r="BD59" s="13" t="e">
        <f t="shared" si="1"/>
        <v>#REF!</v>
      </c>
      <c r="BE59" s="13"/>
      <c r="BF59" s="16" t="e">
        <f t="shared" si="2"/>
        <v>#REF!</v>
      </c>
      <c r="BG59" s="47"/>
      <c r="BH59" s="23"/>
      <c r="BI59" s="23"/>
      <c r="BJ59" s="23" t="s">
        <v>495</v>
      </c>
      <c r="BL59"/>
      <c r="BM59"/>
      <c r="BN59"/>
    </row>
    <row r="60" spans="27:66">
      <c r="AA60" s="47"/>
      <c r="AB60" s="3" t="e">
        <f>+'Ark1'!#REF!</f>
        <v>#REF!</v>
      </c>
      <c r="AC60" s="3" t="e">
        <f>+'Ark1'!#REF!</f>
        <v>#REF!</v>
      </c>
      <c r="AD60" s="3" t="str">
        <f t="shared" si="0"/>
        <v>Vær</v>
      </c>
      <c r="AE60" s="3" t="e">
        <f>+'Ark1'!#REF!</f>
        <v>#REF!</v>
      </c>
      <c r="AF60" s="13"/>
      <c r="AG60" s="16" t="e">
        <f>+'Ark1'!#REF!</f>
        <v>#REF!</v>
      </c>
      <c r="AH60" s="13"/>
      <c r="AI60" s="61" t="e">
        <f>+'Ark1'!#REF!</f>
        <v>#REF!</v>
      </c>
      <c r="AJ60" s="13"/>
      <c r="AK60" s="13" t="e">
        <f>+'Ark1'!#REF!</f>
        <v>#REF!</v>
      </c>
      <c r="AL60" s="13" t="e">
        <f>+'Ark1'!#REF!</f>
        <v>#REF!</v>
      </c>
      <c r="AM60" s="13"/>
      <c r="AN60" s="13" t="e">
        <f>+'Ark1'!#REF!</f>
        <v>#REF!</v>
      </c>
      <c r="AO60" s="13"/>
      <c r="AP60" s="61" t="e">
        <f>+'Ark1'!#REF!</f>
        <v>#REF!</v>
      </c>
      <c r="AQ60" s="61"/>
      <c r="AR60" s="16" t="e">
        <f>+IF(AG60=0,"",'Ark1'!#REF!)</f>
        <v>#REF!</v>
      </c>
      <c r="AS60" s="13"/>
      <c r="AT60" s="16" t="e">
        <f>+IF(AG60=0,"",'Ark1'!#REF!)</f>
        <v>#REF!</v>
      </c>
      <c r="AU60" s="16" t="e">
        <f>+IF(AG60=0,"",'Ark1'!#REF!)</f>
        <v>#REF!</v>
      </c>
      <c r="AV60" s="16" t="e">
        <f>+IF(AG60=0,"",'Ark1'!#REF!)</f>
        <v>#REF!</v>
      </c>
      <c r="AW60" s="16" t="e">
        <f>+IF(AG60=0,"",'Ark1'!#REF!)</f>
        <v>#REF!</v>
      </c>
      <c r="AX60" s="61" t="e">
        <f>+IF(AG60=0,"",'Ark1'!#REF!)</f>
        <v>#REF!</v>
      </c>
      <c r="AY60" s="13" t="e">
        <f>+IF(AG60=0,"",'Ark1'!#REF!)</f>
        <v>#REF!</v>
      </c>
      <c r="AZ60" s="13" t="e">
        <f>+IF(AG60=0,"",'Ark1'!#REF!)</f>
        <v>#REF!</v>
      </c>
      <c r="BA60" s="16" t="e">
        <f>+IF(AG60=0,"",'Ark1'!#REF!)</f>
        <v>#REF!</v>
      </c>
      <c r="BB60" s="16" t="e">
        <f>+IF(AG60=0,"",'Ark1'!#REF!)</f>
        <v>#REF!</v>
      </c>
      <c r="BC60" s="16" t="e">
        <f>+IF(AG60=0,"",'Ark1'!#REF!)</f>
        <v>#REF!</v>
      </c>
      <c r="BD60" s="13" t="e">
        <f t="shared" si="1"/>
        <v>#REF!</v>
      </c>
      <c r="BE60" s="13"/>
      <c r="BF60" s="16" t="e">
        <f t="shared" si="2"/>
        <v>#REF!</v>
      </c>
      <c r="BG60" s="47"/>
      <c r="BH60" s="23"/>
      <c r="BI60" s="23"/>
      <c r="BJ60" s="23" t="s">
        <v>496</v>
      </c>
      <c r="BL60"/>
      <c r="BM60"/>
      <c r="BN60"/>
    </row>
    <row r="61" spans="27:66">
      <c r="AA61" s="47"/>
      <c r="AB61" s="48" t="e">
        <f>+'Ark1'!#REF!</f>
        <v>#REF!</v>
      </c>
      <c r="AC61" s="48" t="e">
        <f>+'Ark1'!#REF!</f>
        <v>#REF!</v>
      </c>
      <c r="AD61" s="48" t="str">
        <f t="shared" si="0"/>
        <v>Ung sau</v>
      </c>
      <c r="AE61" s="48" t="e">
        <f>+'Ark1'!#REF!</f>
        <v>#REF!</v>
      </c>
      <c r="AF61" s="49"/>
      <c r="AG61" s="155" t="e">
        <f>+'Ark1'!#REF!</f>
        <v>#REF!</v>
      </c>
      <c r="AH61" s="49"/>
      <c r="AI61" s="100" t="e">
        <f>+'Ark1'!#REF!</f>
        <v>#REF!</v>
      </c>
      <c r="AJ61" s="49"/>
      <c r="AK61" s="49" t="e">
        <f>+'Ark1'!#REF!</f>
        <v>#REF!</v>
      </c>
      <c r="AL61" s="49" t="e">
        <f>+'Ark1'!#REF!</f>
        <v>#REF!</v>
      </c>
      <c r="AM61" s="49"/>
      <c r="AN61" s="49" t="e">
        <f>+'Ark1'!#REF!</f>
        <v>#REF!</v>
      </c>
      <c r="AO61" s="49"/>
      <c r="AP61" s="100" t="e">
        <f>+'Ark1'!#REF!</f>
        <v>#REF!</v>
      </c>
      <c r="AQ61" s="100"/>
      <c r="AR61" s="155" t="e">
        <f>+IF(AG61=0,"",'Ark1'!#REF!)</f>
        <v>#REF!</v>
      </c>
      <c r="AS61" s="49"/>
      <c r="AT61" s="155" t="e">
        <f>+IF(AG61=0,"",'Ark1'!#REF!)</f>
        <v>#REF!</v>
      </c>
      <c r="AU61" s="155" t="e">
        <f>+IF(AG61=0,"",'Ark1'!#REF!)</f>
        <v>#REF!</v>
      </c>
      <c r="AV61" s="155" t="e">
        <f>+IF(AG61=0,"",'Ark1'!#REF!)</f>
        <v>#REF!</v>
      </c>
      <c r="AW61" s="155" t="e">
        <f>+IF(AG61=0,"",'Ark1'!#REF!)</f>
        <v>#REF!</v>
      </c>
      <c r="AX61" s="100" t="e">
        <f>+IF(AG61=0,"",'Ark1'!#REF!)</f>
        <v>#REF!</v>
      </c>
      <c r="AY61" s="49" t="e">
        <f>+IF(AG61=0,"",'Ark1'!#REF!)</f>
        <v>#REF!</v>
      </c>
      <c r="AZ61" s="49" t="e">
        <f>+IF(AG61=0,"",'Ark1'!#REF!)</f>
        <v>#REF!</v>
      </c>
      <c r="BA61" s="155" t="e">
        <f>+IF(AG61=0,"",'Ark1'!#REF!)</f>
        <v>#REF!</v>
      </c>
      <c r="BB61" s="155" t="e">
        <f>+IF(AG61=0,"",'Ark1'!#REF!)</f>
        <v>#REF!</v>
      </c>
      <c r="BC61" s="155" t="e">
        <f>+IF(AG61=0,"",'Ark1'!#REF!)</f>
        <v>#REF!</v>
      </c>
      <c r="BD61" s="49" t="e">
        <f t="shared" si="1"/>
        <v>#REF!</v>
      </c>
      <c r="BE61" s="49"/>
      <c r="BF61" s="155" t="e">
        <f t="shared" si="2"/>
        <v>#REF!</v>
      </c>
      <c r="BG61" s="47"/>
      <c r="BH61" s="23"/>
      <c r="BI61" s="23"/>
      <c r="BJ61" s="23" t="s">
        <v>497</v>
      </c>
      <c r="BL61"/>
      <c r="BM61"/>
      <c r="BN61"/>
    </row>
    <row r="62" spans="27:66">
      <c r="AA62" s="47"/>
      <c r="AB62" s="48" t="e">
        <f>+'Ark1'!#REF!</f>
        <v>#REF!</v>
      </c>
      <c r="AC62" s="48" t="e">
        <f>+'Ark1'!#REF!</f>
        <v>#REF!</v>
      </c>
      <c r="AD62" s="48" t="str">
        <f t="shared" si="0"/>
        <v>Sau</v>
      </c>
      <c r="AE62" s="48" t="e">
        <f>+'Ark1'!#REF!</f>
        <v>#REF!</v>
      </c>
      <c r="AF62" s="49"/>
      <c r="AG62" s="155" t="e">
        <f>+'Ark1'!#REF!</f>
        <v>#REF!</v>
      </c>
      <c r="AH62" s="49"/>
      <c r="AI62" s="100" t="e">
        <f>+'Ark1'!#REF!</f>
        <v>#REF!</v>
      </c>
      <c r="AJ62" s="49"/>
      <c r="AK62" s="49" t="e">
        <f>+'Ark1'!#REF!</f>
        <v>#REF!</v>
      </c>
      <c r="AL62" s="49" t="e">
        <f>+'Ark1'!#REF!</f>
        <v>#REF!</v>
      </c>
      <c r="AM62" s="49"/>
      <c r="AN62" s="49" t="e">
        <f>+'Ark1'!#REF!</f>
        <v>#REF!</v>
      </c>
      <c r="AO62" s="49"/>
      <c r="AP62" s="100" t="e">
        <f>+'Ark1'!#REF!</f>
        <v>#REF!</v>
      </c>
      <c r="AQ62" s="100"/>
      <c r="AR62" s="155" t="e">
        <f>+IF(AG62=0,"",'Ark1'!#REF!)</f>
        <v>#REF!</v>
      </c>
      <c r="AS62" s="49"/>
      <c r="AT62" s="155" t="e">
        <f>+IF(AG62=0,"",'Ark1'!#REF!)</f>
        <v>#REF!</v>
      </c>
      <c r="AU62" s="155" t="e">
        <f>+IF(AG62=0,"",'Ark1'!#REF!)</f>
        <v>#REF!</v>
      </c>
      <c r="AV62" s="155" t="e">
        <f>+IF(AG62=0,"",'Ark1'!#REF!)</f>
        <v>#REF!</v>
      </c>
      <c r="AW62" s="155" t="e">
        <f>+IF(AG62=0,"",'Ark1'!#REF!)</f>
        <v>#REF!</v>
      </c>
      <c r="AX62" s="100" t="e">
        <f>+IF(AG62=0,"",'Ark1'!#REF!)</f>
        <v>#REF!</v>
      </c>
      <c r="AY62" s="49" t="e">
        <f>+IF(AG62=0,"",'Ark1'!#REF!)</f>
        <v>#REF!</v>
      </c>
      <c r="AZ62" s="49" t="e">
        <f>+IF(AG62=0,"",'Ark1'!#REF!)</f>
        <v>#REF!</v>
      </c>
      <c r="BA62" s="155" t="e">
        <f>+IF(AG62=0,"",'Ark1'!#REF!)</f>
        <v>#REF!</v>
      </c>
      <c r="BB62" s="155" t="e">
        <f>+IF(AG62=0,"",'Ark1'!#REF!)</f>
        <v>#REF!</v>
      </c>
      <c r="BC62" s="155" t="e">
        <f>+IF(AG62=0,"",'Ark1'!#REF!)</f>
        <v>#REF!</v>
      </c>
      <c r="BD62" s="49" t="e">
        <f t="shared" si="1"/>
        <v>#REF!</v>
      </c>
      <c r="BE62" s="49"/>
      <c r="BF62" s="155" t="e">
        <f t="shared" si="2"/>
        <v>#REF!</v>
      </c>
      <c r="BG62" s="47"/>
      <c r="BH62" s="23"/>
      <c r="BI62" s="23"/>
      <c r="BJ62" s="23" t="s">
        <v>498</v>
      </c>
      <c r="BL62"/>
      <c r="BM62"/>
      <c r="BN62"/>
    </row>
    <row r="63" spans="27:66">
      <c r="AA63" s="47"/>
      <c r="AB63" s="48" t="e">
        <f>+'Ark1'!#REF!</f>
        <v>#REF!</v>
      </c>
      <c r="AC63" s="48" t="e">
        <f>+'Ark1'!#REF!</f>
        <v>#REF!</v>
      </c>
      <c r="AD63" s="48" t="str">
        <f t="shared" si="0"/>
        <v>Dielam</v>
      </c>
      <c r="AE63" s="48" t="e">
        <f>+'Ark1'!#REF!</f>
        <v>#REF!</v>
      </c>
      <c r="AF63" s="49"/>
      <c r="AG63" s="155" t="e">
        <f>+'Ark1'!#REF!</f>
        <v>#REF!</v>
      </c>
      <c r="AH63" s="49"/>
      <c r="AI63" s="100" t="e">
        <f>+'Ark1'!#REF!</f>
        <v>#REF!</v>
      </c>
      <c r="AJ63" s="49"/>
      <c r="AK63" s="49" t="e">
        <f>+'Ark1'!#REF!</f>
        <v>#REF!</v>
      </c>
      <c r="AL63" s="49" t="e">
        <f>+'Ark1'!#REF!</f>
        <v>#REF!</v>
      </c>
      <c r="AM63" s="49"/>
      <c r="AN63" s="49" t="e">
        <f>+'Ark1'!#REF!</f>
        <v>#REF!</v>
      </c>
      <c r="AO63" s="49"/>
      <c r="AP63" s="100" t="e">
        <f>+'Ark1'!#REF!</f>
        <v>#REF!</v>
      </c>
      <c r="AQ63" s="100"/>
      <c r="AR63" s="155" t="e">
        <f>+IF(AG63=0,"",'Ark1'!#REF!)</f>
        <v>#REF!</v>
      </c>
      <c r="AS63" s="49"/>
      <c r="AT63" s="155" t="e">
        <f>+IF(AG63=0,"",'Ark1'!#REF!)</f>
        <v>#REF!</v>
      </c>
      <c r="AU63" s="155" t="e">
        <f>+IF(AG63=0,"",'Ark1'!#REF!)</f>
        <v>#REF!</v>
      </c>
      <c r="AV63" s="155" t="e">
        <f>+IF(AG63=0,"",'Ark1'!#REF!)</f>
        <v>#REF!</v>
      </c>
      <c r="AW63" s="155" t="e">
        <f>+IF(AG63=0,"",'Ark1'!#REF!)</f>
        <v>#REF!</v>
      </c>
      <c r="AX63" s="100" t="e">
        <f>+IF(AG63=0,"",'Ark1'!#REF!)</f>
        <v>#REF!</v>
      </c>
      <c r="AY63" s="49" t="e">
        <f>+IF(AG63=0,"",'Ark1'!#REF!)</f>
        <v>#REF!</v>
      </c>
      <c r="AZ63" s="49" t="e">
        <f>+IF(AG63=0,"",'Ark1'!#REF!)</f>
        <v>#REF!</v>
      </c>
      <c r="BA63" s="155" t="e">
        <f>+IF(AG63=0,"",'Ark1'!#REF!)</f>
        <v>#REF!</v>
      </c>
      <c r="BB63" s="155" t="e">
        <f>+IF(AG63=0,"",'Ark1'!#REF!)</f>
        <v>#REF!</v>
      </c>
      <c r="BC63" s="155" t="e">
        <f>+IF(AG63=0,"",'Ark1'!#REF!)</f>
        <v>#REF!</v>
      </c>
      <c r="BD63" s="49" t="e">
        <f t="shared" si="1"/>
        <v>#REF!</v>
      </c>
      <c r="BE63" s="49"/>
      <c r="BF63" s="155" t="e">
        <f t="shared" si="2"/>
        <v>#REF!</v>
      </c>
      <c r="BG63" s="47"/>
      <c r="BH63" s="23"/>
      <c r="BI63" s="23"/>
      <c r="BJ63" s="23" t="s">
        <v>494</v>
      </c>
      <c r="BL63"/>
      <c r="BM63"/>
      <c r="BN63"/>
    </row>
    <row r="64" spans="27:66">
      <c r="AA64" s="47"/>
      <c r="AB64" s="48" t="e">
        <f>+'Ark1'!#REF!</f>
        <v>#REF!</v>
      </c>
      <c r="AC64" s="48" t="e">
        <f>+'Ark1'!#REF!</f>
        <v>#REF!</v>
      </c>
      <c r="AD64" s="48" t="str">
        <f t="shared" si="0"/>
        <v>Lam</v>
      </c>
      <c r="AE64" s="48" t="e">
        <f>+'Ark1'!#REF!</f>
        <v>#REF!</v>
      </c>
      <c r="AF64" s="49"/>
      <c r="AG64" s="155" t="e">
        <f>+'Ark1'!#REF!</f>
        <v>#REF!</v>
      </c>
      <c r="AH64" s="49"/>
      <c r="AI64" s="100" t="e">
        <f>+'Ark1'!#REF!</f>
        <v>#REF!</v>
      </c>
      <c r="AJ64" s="49"/>
      <c r="AK64" s="49" t="e">
        <f>+'Ark1'!#REF!</f>
        <v>#REF!</v>
      </c>
      <c r="AL64" s="49" t="e">
        <f>+'Ark1'!#REF!</f>
        <v>#REF!</v>
      </c>
      <c r="AM64" s="49"/>
      <c r="AN64" s="49" t="e">
        <f>+'Ark1'!#REF!</f>
        <v>#REF!</v>
      </c>
      <c r="AO64" s="49"/>
      <c r="AP64" s="100" t="e">
        <f>+'Ark1'!#REF!</f>
        <v>#REF!</v>
      </c>
      <c r="AQ64" s="100"/>
      <c r="AR64" s="155" t="e">
        <f>+IF(AG64=0,"",'Ark1'!#REF!)</f>
        <v>#REF!</v>
      </c>
      <c r="AS64" s="49"/>
      <c r="AT64" s="155" t="e">
        <f>+IF(AG64=0,"",'Ark1'!#REF!)</f>
        <v>#REF!</v>
      </c>
      <c r="AU64" s="155" t="e">
        <f>+IF(AG64=0,"",'Ark1'!#REF!)</f>
        <v>#REF!</v>
      </c>
      <c r="AV64" s="155" t="e">
        <f>+IF(AG64=0,"",'Ark1'!#REF!)</f>
        <v>#REF!</v>
      </c>
      <c r="AW64" s="155" t="e">
        <f>+IF(AG64=0,"",'Ark1'!#REF!)</f>
        <v>#REF!</v>
      </c>
      <c r="AX64" s="100" t="e">
        <f>+IF(AG64=0,"",'Ark1'!#REF!)</f>
        <v>#REF!</v>
      </c>
      <c r="AY64" s="49" t="e">
        <f>+IF(AG64=0,"",'Ark1'!#REF!)</f>
        <v>#REF!</v>
      </c>
      <c r="AZ64" s="49" t="e">
        <f>+IF(AG64=0,"",'Ark1'!#REF!)</f>
        <v>#REF!</v>
      </c>
      <c r="BA64" s="155" t="e">
        <f>+IF(AG64=0,"",'Ark1'!#REF!)</f>
        <v>#REF!</v>
      </c>
      <c r="BB64" s="155" t="e">
        <f>+IF(AG64=0,"",'Ark1'!#REF!)</f>
        <v>#REF!</v>
      </c>
      <c r="BC64" s="155" t="e">
        <f>+IF(AG64=0,"",'Ark1'!#REF!)</f>
        <v>#REF!</v>
      </c>
      <c r="BD64" s="49" t="e">
        <f t="shared" si="1"/>
        <v>#REF!</v>
      </c>
      <c r="BE64" s="49"/>
      <c r="BF64" s="155" t="e">
        <f t="shared" si="2"/>
        <v>#REF!</v>
      </c>
      <c r="BG64" s="47"/>
      <c r="BH64" s="23"/>
      <c r="BI64" s="23"/>
      <c r="BJ64" s="23" t="s">
        <v>495</v>
      </c>
      <c r="BL64"/>
      <c r="BM64"/>
      <c r="BN64"/>
    </row>
    <row r="65" spans="27:66">
      <c r="AA65" s="47"/>
      <c r="AB65" s="48" t="e">
        <f>+'Ark1'!#REF!</f>
        <v>#REF!</v>
      </c>
      <c r="AC65" s="48" t="e">
        <f>+'Ark1'!#REF!</f>
        <v>#REF!</v>
      </c>
      <c r="AD65" s="48" t="str">
        <f t="shared" si="0"/>
        <v>Vær</v>
      </c>
      <c r="AE65" s="48" t="e">
        <f>+'Ark1'!#REF!</f>
        <v>#REF!</v>
      </c>
      <c r="AF65" s="49"/>
      <c r="AG65" s="155" t="e">
        <f>+'Ark1'!#REF!</f>
        <v>#REF!</v>
      </c>
      <c r="AH65" s="49"/>
      <c r="AI65" s="100" t="e">
        <f>+'Ark1'!#REF!</f>
        <v>#REF!</v>
      </c>
      <c r="AJ65" s="49"/>
      <c r="AK65" s="49" t="e">
        <f>+'Ark1'!#REF!</f>
        <v>#REF!</v>
      </c>
      <c r="AL65" s="49" t="e">
        <f>+'Ark1'!#REF!</f>
        <v>#REF!</v>
      </c>
      <c r="AM65" s="49"/>
      <c r="AN65" s="49" t="e">
        <f>+'Ark1'!#REF!</f>
        <v>#REF!</v>
      </c>
      <c r="AO65" s="49"/>
      <c r="AP65" s="100" t="e">
        <f>+'Ark1'!#REF!</f>
        <v>#REF!</v>
      </c>
      <c r="AQ65" s="100"/>
      <c r="AR65" s="155" t="e">
        <f>+IF(AG65=0,"",'Ark1'!#REF!)</f>
        <v>#REF!</v>
      </c>
      <c r="AS65" s="49"/>
      <c r="AT65" s="155" t="e">
        <f>+IF(AG65=0,"",'Ark1'!#REF!)</f>
        <v>#REF!</v>
      </c>
      <c r="AU65" s="155" t="e">
        <f>+IF(AG65=0,"",'Ark1'!#REF!)</f>
        <v>#REF!</v>
      </c>
      <c r="AV65" s="155" t="e">
        <f>+IF(AG65=0,"",'Ark1'!#REF!)</f>
        <v>#REF!</v>
      </c>
      <c r="AW65" s="155" t="e">
        <f>+IF(AG65=0,"",'Ark1'!#REF!)</f>
        <v>#REF!</v>
      </c>
      <c r="AX65" s="100" t="e">
        <f>+IF(AG65=0,"",'Ark1'!#REF!)</f>
        <v>#REF!</v>
      </c>
      <c r="AY65" s="49" t="e">
        <f>+IF(AG65=0,"",'Ark1'!#REF!)</f>
        <v>#REF!</v>
      </c>
      <c r="AZ65" s="49" t="e">
        <f>+IF(AG65=0,"",'Ark1'!#REF!)</f>
        <v>#REF!</v>
      </c>
      <c r="BA65" s="155" t="e">
        <f>+IF(AG65=0,"",'Ark1'!#REF!)</f>
        <v>#REF!</v>
      </c>
      <c r="BB65" s="155" t="e">
        <f>+IF(AG65=0,"",'Ark1'!#REF!)</f>
        <v>#REF!</v>
      </c>
      <c r="BC65" s="155" t="e">
        <f>+IF(AG65=0,"",'Ark1'!#REF!)</f>
        <v>#REF!</v>
      </c>
      <c r="BD65" s="49" t="e">
        <f t="shared" si="1"/>
        <v>#REF!</v>
      </c>
      <c r="BE65" s="49"/>
      <c r="BF65" s="155" t="e">
        <f t="shared" si="2"/>
        <v>#REF!</v>
      </c>
      <c r="BG65" s="47"/>
      <c r="BH65" s="23"/>
      <c r="BI65" s="23"/>
      <c r="BJ65" s="23" t="s">
        <v>496</v>
      </c>
      <c r="BL65"/>
      <c r="BM65"/>
      <c r="BN65"/>
    </row>
    <row r="66" spans="27:66">
      <c r="AA66" s="47"/>
      <c r="AB66" s="3" t="e">
        <f>+'Ark1'!#REF!</f>
        <v>#REF!</v>
      </c>
      <c r="AC66" s="3" t="e">
        <f>+'Ark1'!#REF!</f>
        <v>#REF!</v>
      </c>
      <c r="AD66" s="3" t="str">
        <f t="shared" si="0"/>
        <v>Ung sau</v>
      </c>
      <c r="AE66" s="3" t="e">
        <f>+'Ark1'!#REF!</f>
        <v>#REF!</v>
      </c>
      <c r="AF66" s="13"/>
      <c r="AG66" s="16" t="e">
        <f>+'Ark1'!#REF!</f>
        <v>#REF!</v>
      </c>
      <c r="AH66" s="13"/>
      <c r="AI66" s="61" t="e">
        <f>+'Ark1'!#REF!</f>
        <v>#REF!</v>
      </c>
      <c r="AJ66" s="13"/>
      <c r="AK66" s="13" t="e">
        <f>+'Ark1'!#REF!</f>
        <v>#REF!</v>
      </c>
      <c r="AL66" s="13" t="e">
        <f>+'Ark1'!#REF!</f>
        <v>#REF!</v>
      </c>
      <c r="AM66" s="13"/>
      <c r="AN66" s="13" t="e">
        <f>+'Ark1'!#REF!</f>
        <v>#REF!</v>
      </c>
      <c r="AO66" s="13"/>
      <c r="AP66" s="61" t="e">
        <f>+'Ark1'!#REF!</f>
        <v>#REF!</v>
      </c>
      <c r="AQ66" s="61"/>
      <c r="AR66" s="16" t="e">
        <f>+IF(AG66=0,"",'Ark1'!#REF!)</f>
        <v>#REF!</v>
      </c>
      <c r="AS66" s="13"/>
      <c r="AT66" s="16" t="e">
        <f>+IF(AG66=0,"",'Ark1'!#REF!)</f>
        <v>#REF!</v>
      </c>
      <c r="AU66" s="16" t="e">
        <f>+IF(AG66=0,"",'Ark1'!#REF!)</f>
        <v>#REF!</v>
      </c>
      <c r="AV66" s="16" t="e">
        <f>+IF(AG66=0,"",'Ark1'!#REF!)</f>
        <v>#REF!</v>
      </c>
      <c r="AW66" s="16" t="e">
        <f>+IF(AG66=0,"",'Ark1'!#REF!)</f>
        <v>#REF!</v>
      </c>
      <c r="AX66" s="61" t="e">
        <f>+IF(AG66=0,"",'Ark1'!#REF!)</f>
        <v>#REF!</v>
      </c>
      <c r="AY66" s="13" t="e">
        <f>+IF(AG66=0,"",'Ark1'!#REF!)</f>
        <v>#REF!</v>
      </c>
      <c r="AZ66" s="13" t="e">
        <f>+IF(AG66=0,"",'Ark1'!#REF!)</f>
        <v>#REF!</v>
      </c>
      <c r="BA66" s="16" t="e">
        <f>+IF(AG66=0,"",'Ark1'!#REF!)</f>
        <v>#REF!</v>
      </c>
      <c r="BB66" s="16" t="e">
        <f>+IF(AG66=0,"",'Ark1'!#REF!)</f>
        <v>#REF!</v>
      </c>
      <c r="BC66" s="16" t="e">
        <f>+IF(AG66=0,"",'Ark1'!#REF!)</f>
        <v>#REF!</v>
      </c>
      <c r="BD66" s="13" t="e">
        <f t="shared" si="1"/>
        <v>#REF!</v>
      </c>
      <c r="BE66" s="13"/>
      <c r="BF66" s="16" t="e">
        <f t="shared" si="2"/>
        <v>#REF!</v>
      </c>
      <c r="BG66" s="47"/>
      <c r="BH66" s="23"/>
      <c r="BI66" s="23"/>
      <c r="BJ66" s="23" t="s">
        <v>497</v>
      </c>
      <c r="BL66"/>
      <c r="BM66"/>
      <c r="BN66"/>
    </row>
    <row r="67" spans="27:66">
      <c r="AA67" s="47"/>
      <c r="AB67" s="3" t="e">
        <f>+'Ark1'!#REF!</f>
        <v>#REF!</v>
      </c>
      <c r="AC67" s="3" t="e">
        <f>+'Ark1'!#REF!</f>
        <v>#REF!</v>
      </c>
      <c r="AD67" s="3" t="str">
        <f t="shared" si="0"/>
        <v>Sau</v>
      </c>
      <c r="AE67" s="3" t="e">
        <f>+'Ark1'!#REF!</f>
        <v>#REF!</v>
      </c>
      <c r="AF67" s="13"/>
      <c r="AG67" s="16" t="e">
        <f>+'Ark1'!#REF!</f>
        <v>#REF!</v>
      </c>
      <c r="AH67" s="13"/>
      <c r="AI67" s="61" t="e">
        <f>+'Ark1'!#REF!</f>
        <v>#REF!</v>
      </c>
      <c r="AJ67" s="13"/>
      <c r="AK67" s="13" t="e">
        <f>+'Ark1'!#REF!</f>
        <v>#REF!</v>
      </c>
      <c r="AL67" s="13" t="e">
        <f>+'Ark1'!#REF!</f>
        <v>#REF!</v>
      </c>
      <c r="AM67" s="13"/>
      <c r="AN67" s="13" t="e">
        <f>+'Ark1'!#REF!</f>
        <v>#REF!</v>
      </c>
      <c r="AO67" s="13"/>
      <c r="AP67" s="61" t="e">
        <f>+'Ark1'!#REF!</f>
        <v>#REF!</v>
      </c>
      <c r="AQ67" s="61"/>
      <c r="AR67" s="16" t="e">
        <f>+IF(AG67=0,"",'Ark1'!#REF!)</f>
        <v>#REF!</v>
      </c>
      <c r="AS67" s="13"/>
      <c r="AT67" s="16" t="e">
        <f>+IF(AG67=0,"",'Ark1'!#REF!)</f>
        <v>#REF!</v>
      </c>
      <c r="AU67" s="16" t="e">
        <f>+IF(AG67=0,"",'Ark1'!#REF!)</f>
        <v>#REF!</v>
      </c>
      <c r="AV67" s="16" t="e">
        <f>+IF(AG67=0,"",'Ark1'!#REF!)</f>
        <v>#REF!</v>
      </c>
      <c r="AW67" s="16" t="e">
        <f>+IF(AG67=0,"",'Ark1'!#REF!)</f>
        <v>#REF!</v>
      </c>
      <c r="AX67" s="61" t="e">
        <f>+IF(AG67=0,"",'Ark1'!#REF!)</f>
        <v>#REF!</v>
      </c>
      <c r="AY67" s="13" t="e">
        <f>+IF(AG67=0,"",'Ark1'!#REF!)</f>
        <v>#REF!</v>
      </c>
      <c r="AZ67" s="13" t="e">
        <f>+IF(AG67=0,"",'Ark1'!#REF!)</f>
        <v>#REF!</v>
      </c>
      <c r="BA67" s="16" t="e">
        <f>+IF(AG67=0,"",'Ark1'!#REF!)</f>
        <v>#REF!</v>
      </c>
      <c r="BB67" s="16" t="e">
        <f>+IF(AG67=0,"",'Ark1'!#REF!)</f>
        <v>#REF!</v>
      </c>
      <c r="BC67" s="16" t="e">
        <f>+IF(AG67=0,"",'Ark1'!#REF!)</f>
        <v>#REF!</v>
      </c>
      <c r="BD67" s="13" t="e">
        <f t="shared" si="1"/>
        <v>#REF!</v>
      </c>
      <c r="BE67" s="13"/>
      <c r="BF67" s="16" t="e">
        <f t="shared" si="2"/>
        <v>#REF!</v>
      </c>
      <c r="BG67" s="47"/>
      <c r="BH67" s="23"/>
      <c r="BI67" s="23"/>
      <c r="BJ67" s="23" t="s">
        <v>498</v>
      </c>
      <c r="BL67"/>
      <c r="BM67"/>
      <c r="BN67"/>
    </row>
    <row r="68" spans="27:66">
      <c r="AA68" s="47"/>
      <c r="AB68" s="3" t="e">
        <f>+'Ark1'!#REF!</f>
        <v>#REF!</v>
      </c>
      <c r="AC68" s="3" t="e">
        <f>+'Ark1'!#REF!</f>
        <v>#REF!</v>
      </c>
      <c r="AD68" s="3" t="str">
        <f t="shared" si="0"/>
        <v>Dielam</v>
      </c>
      <c r="AE68" s="3" t="e">
        <f>+'Ark1'!#REF!</f>
        <v>#REF!</v>
      </c>
      <c r="AF68" s="13"/>
      <c r="AG68" s="16" t="e">
        <f>+'Ark1'!#REF!</f>
        <v>#REF!</v>
      </c>
      <c r="AH68" s="13"/>
      <c r="AI68" s="61" t="e">
        <f>+'Ark1'!#REF!</f>
        <v>#REF!</v>
      </c>
      <c r="AJ68" s="13"/>
      <c r="AK68" s="13" t="e">
        <f>+'Ark1'!#REF!</f>
        <v>#REF!</v>
      </c>
      <c r="AL68" s="13" t="e">
        <f>+'Ark1'!#REF!</f>
        <v>#REF!</v>
      </c>
      <c r="AM68" s="13"/>
      <c r="AN68" s="13" t="e">
        <f>+'Ark1'!#REF!</f>
        <v>#REF!</v>
      </c>
      <c r="AO68" s="13"/>
      <c r="AP68" s="61" t="e">
        <f>+'Ark1'!#REF!</f>
        <v>#REF!</v>
      </c>
      <c r="AQ68" s="61"/>
      <c r="AR68" s="16" t="e">
        <f>+IF(AG68=0,"",'Ark1'!#REF!)</f>
        <v>#REF!</v>
      </c>
      <c r="AS68" s="13"/>
      <c r="AT68" s="16" t="e">
        <f>+IF(AG68=0,"",'Ark1'!#REF!)</f>
        <v>#REF!</v>
      </c>
      <c r="AU68" s="16" t="e">
        <f>+IF(AG68=0,"",'Ark1'!#REF!)</f>
        <v>#REF!</v>
      </c>
      <c r="AV68" s="16" t="e">
        <f>+IF(AG68=0,"",'Ark1'!#REF!)</f>
        <v>#REF!</v>
      </c>
      <c r="AW68" s="16" t="e">
        <f>+IF(AG68=0,"",'Ark1'!#REF!)</f>
        <v>#REF!</v>
      </c>
      <c r="AX68" s="61" t="e">
        <f>+IF(AG68=0,"",'Ark1'!#REF!)</f>
        <v>#REF!</v>
      </c>
      <c r="AY68" s="13" t="e">
        <f>+IF(AG68=0,"",'Ark1'!#REF!)</f>
        <v>#REF!</v>
      </c>
      <c r="AZ68" s="13" t="e">
        <f>+IF(AG68=0,"",'Ark1'!#REF!)</f>
        <v>#REF!</v>
      </c>
      <c r="BA68" s="16" t="e">
        <f>+IF(AG68=0,"",'Ark1'!#REF!)</f>
        <v>#REF!</v>
      </c>
      <c r="BB68" s="16" t="e">
        <f>+IF(AG68=0,"",'Ark1'!#REF!)</f>
        <v>#REF!</v>
      </c>
      <c r="BC68" s="16" t="e">
        <f>+IF(AG68=0,"",'Ark1'!#REF!)</f>
        <v>#REF!</v>
      </c>
      <c r="BD68" s="13" t="e">
        <f t="shared" si="1"/>
        <v>#REF!</v>
      </c>
      <c r="BE68" s="13"/>
      <c r="BF68" s="16" t="e">
        <f t="shared" si="2"/>
        <v>#REF!</v>
      </c>
      <c r="BG68" s="47"/>
      <c r="BH68" s="23"/>
      <c r="BI68" s="23"/>
      <c r="BJ68" s="23" t="s">
        <v>494</v>
      </c>
      <c r="BL68"/>
      <c r="BM68"/>
      <c r="BN68"/>
    </row>
    <row r="69" spans="27:66">
      <c r="AA69" s="47"/>
      <c r="AB69" s="3" t="e">
        <f>+'Ark1'!#REF!</f>
        <v>#REF!</v>
      </c>
      <c r="AC69" s="3" t="e">
        <f>+'Ark1'!#REF!</f>
        <v>#REF!</v>
      </c>
      <c r="AD69" s="3" t="str">
        <f t="shared" si="0"/>
        <v>Lam</v>
      </c>
      <c r="AE69" s="3" t="e">
        <f>+'Ark1'!#REF!</f>
        <v>#REF!</v>
      </c>
      <c r="AF69" s="13"/>
      <c r="AG69" s="16" t="e">
        <f>+'Ark1'!#REF!</f>
        <v>#REF!</v>
      </c>
      <c r="AH69" s="13"/>
      <c r="AI69" s="61" t="e">
        <f>+'Ark1'!#REF!</f>
        <v>#REF!</v>
      </c>
      <c r="AJ69" s="13"/>
      <c r="AK69" s="13" t="e">
        <f>+'Ark1'!#REF!</f>
        <v>#REF!</v>
      </c>
      <c r="AL69" s="13" t="e">
        <f>+'Ark1'!#REF!</f>
        <v>#REF!</v>
      </c>
      <c r="AM69" s="13"/>
      <c r="AN69" s="13" t="e">
        <f>+'Ark1'!#REF!</f>
        <v>#REF!</v>
      </c>
      <c r="AO69" s="13"/>
      <c r="AP69" s="61" t="e">
        <f>+'Ark1'!#REF!</f>
        <v>#REF!</v>
      </c>
      <c r="AQ69" s="61"/>
      <c r="AR69" s="16" t="e">
        <f>+IF(AG69=0,"",'Ark1'!#REF!)</f>
        <v>#REF!</v>
      </c>
      <c r="AS69" s="13"/>
      <c r="AT69" s="16" t="e">
        <f>+IF(AG69=0,"",'Ark1'!#REF!)</f>
        <v>#REF!</v>
      </c>
      <c r="AU69" s="16" t="e">
        <f>+IF(AG69=0,"",'Ark1'!#REF!)</f>
        <v>#REF!</v>
      </c>
      <c r="AV69" s="16" t="e">
        <f>+IF(AG69=0,"",'Ark1'!#REF!)</f>
        <v>#REF!</v>
      </c>
      <c r="AW69" s="16" t="e">
        <f>+IF(AG69=0,"",'Ark1'!#REF!)</f>
        <v>#REF!</v>
      </c>
      <c r="AX69" s="61" t="e">
        <f>+IF(AG69=0,"",'Ark1'!#REF!)</f>
        <v>#REF!</v>
      </c>
      <c r="AY69" s="13" t="e">
        <f>+IF(AG69=0,"",'Ark1'!#REF!)</f>
        <v>#REF!</v>
      </c>
      <c r="AZ69" s="13" t="e">
        <f>+IF(AG69=0,"",'Ark1'!#REF!)</f>
        <v>#REF!</v>
      </c>
      <c r="BA69" s="16" t="e">
        <f>+IF(AG69=0,"",'Ark1'!#REF!)</f>
        <v>#REF!</v>
      </c>
      <c r="BB69" s="16" t="e">
        <f>+IF(AG69=0,"",'Ark1'!#REF!)</f>
        <v>#REF!</v>
      </c>
      <c r="BC69" s="16" t="e">
        <f>+IF(AG69=0,"",'Ark1'!#REF!)</f>
        <v>#REF!</v>
      </c>
      <c r="BD69" s="13" t="e">
        <f t="shared" si="1"/>
        <v>#REF!</v>
      </c>
      <c r="BE69" s="13"/>
      <c r="BF69" s="16" t="e">
        <f t="shared" si="2"/>
        <v>#REF!</v>
      </c>
      <c r="BG69" s="47"/>
      <c r="BH69" s="23"/>
      <c r="BI69" s="23"/>
      <c r="BJ69" s="23" t="s">
        <v>495</v>
      </c>
      <c r="BL69"/>
      <c r="BM69"/>
      <c r="BN69"/>
    </row>
    <row r="70" spans="27:66">
      <c r="AA70" s="47"/>
      <c r="AB70" s="3" t="e">
        <f>+'Ark1'!#REF!</f>
        <v>#REF!</v>
      </c>
      <c r="AC70" s="3" t="e">
        <f>+'Ark1'!#REF!</f>
        <v>#REF!</v>
      </c>
      <c r="AD70" s="3" t="str">
        <f t="shared" si="0"/>
        <v>Vær</v>
      </c>
      <c r="AE70" s="3" t="e">
        <f>+'Ark1'!#REF!</f>
        <v>#REF!</v>
      </c>
      <c r="AF70" s="13"/>
      <c r="AG70" s="16" t="e">
        <f>+'Ark1'!#REF!</f>
        <v>#REF!</v>
      </c>
      <c r="AH70" s="13"/>
      <c r="AI70" s="61" t="e">
        <f>+'Ark1'!#REF!</f>
        <v>#REF!</v>
      </c>
      <c r="AJ70" s="13"/>
      <c r="AK70" s="13" t="e">
        <f>+'Ark1'!#REF!</f>
        <v>#REF!</v>
      </c>
      <c r="AL70" s="13" t="e">
        <f>+'Ark1'!#REF!</f>
        <v>#REF!</v>
      </c>
      <c r="AM70" s="13"/>
      <c r="AN70" s="13" t="e">
        <f>+'Ark1'!#REF!</f>
        <v>#REF!</v>
      </c>
      <c r="AO70" s="13"/>
      <c r="AP70" s="61" t="e">
        <f>+'Ark1'!#REF!</f>
        <v>#REF!</v>
      </c>
      <c r="AQ70" s="61"/>
      <c r="AR70" s="16" t="e">
        <f>+IF(AG70=0,"",'Ark1'!#REF!)</f>
        <v>#REF!</v>
      </c>
      <c r="AS70" s="13"/>
      <c r="AT70" s="16" t="e">
        <f>+IF(AG70=0,"",'Ark1'!#REF!)</f>
        <v>#REF!</v>
      </c>
      <c r="AU70" s="16" t="e">
        <f>+IF(AG70=0,"",'Ark1'!#REF!)</f>
        <v>#REF!</v>
      </c>
      <c r="AV70" s="16" t="e">
        <f>+IF(AG70=0,"",'Ark1'!#REF!)</f>
        <v>#REF!</v>
      </c>
      <c r="AW70" s="16" t="e">
        <f>+IF(AG70=0,"",'Ark1'!#REF!)</f>
        <v>#REF!</v>
      </c>
      <c r="AX70" s="61" t="e">
        <f>+IF(AG70=0,"",'Ark1'!#REF!)</f>
        <v>#REF!</v>
      </c>
      <c r="AY70" s="13" t="e">
        <f>+IF(AG70=0,"",'Ark1'!#REF!)</f>
        <v>#REF!</v>
      </c>
      <c r="AZ70" s="13" t="e">
        <f>+IF(AG70=0,"",'Ark1'!#REF!)</f>
        <v>#REF!</v>
      </c>
      <c r="BA70" s="16" t="e">
        <f>+IF(AG70=0,"",'Ark1'!#REF!)</f>
        <v>#REF!</v>
      </c>
      <c r="BB70" s="16" t="e">
        <f>+IF(AG70=0,"",'Ark1'!#REF!)</f>
        <v>#REF!</v>
      </c>
      <c r="BC70" s="16" t="e">
        <f>+IF(AG70=0,"",'Ark1'!#REF!)</f>
        <v>#REF!</v>
      </c>
      <c r="BD70" s="13" t="e">
        <f t="shared" si="1"/>
        <v>#REF!</v>
      </c>
      <c r="BE70" s="13"/>
      <c r="BF70" s="16" t="e">
        <f t="shared" si="2"/>
        <v>#REF!</v>
      </c>
      <c r="BG70" s="47"/>
      <c r="BH70" s="23"/>
      <c r="BI70" s="23"/>
      <c r="BJ70" s="23" t="s">
        <v>496</v>
      </c>
      <c r="BL70"/>
      <c r="BM70"/>
      <c r="BN70"/>
    </row>
    <row r="71" spans="27:66">
      <c r="AA71" s="47"/>
      <c r="AB71" s="48" t="e">
        <f>+'Ark1'!#REF!</f>
        <v>#REF!</v>
      </c>
      <c r="AC71" s="48" t="e">
        <f>+'Ark1'!#REF!</f>
        <v>#REF!</v>
      </c>
      <c r="AD71" s="48" t="str">
        <f t="shared" si="0"/>
        <v>Ung sau</v>
      </c>
      <c r="AE71" s="48" t="e">
        <f>+'Ark1'!#REF!</f>
        <v>#REF!</v>
      </c>
      <c r="AF71" s="49"/>
      <c r="AG71" s="155" t="e">
        <f>+'Ark1'!#REF!</f>
        <v>#REF!</v>
      </c>
      <c r="AH71" s="49"/>
      <c r="AI71" s="100" t="e">
        <f>+'Ark1'!#REF!</f>
        <v>#REF!</v>
      </c>
      <c r="AJ71" s="49"/>
      <c r="AK71" s="49" t="e">
        <f>+'Ark1'!#REF!</f>
        <v>#REF!</v>
      </c>
      <c r="AL71" s="49" t="e">
        <f>+'Ark1'!#REF!</f>
        <v>#REF!</v>
      </c>
      <c r="AM71" s="49"/>
      <c r="AN71" s="49" t="e">
        <f>+'Ark1'!#REF!</f>
        <v>#REF!</v>
      </c>
      <c r="AO71" s="49"/>
      <c r="AP71" s="100" t="e">
        <f>+'Ark1'!#REF!</f>
        <v>#REF!</v>
      </c>
      <c r="AQ71" s="100"/>
      <c r="AR71" s="155" t="e">
        <f>+IF(AG71=0,"",'Ark1'!#REF!)</f>
        <v>#REF!</v>
      </c>
      <c r="AS71" s="49"/>
      <c r="AT71" s="155" t="e">
        <f>+IF(AG71=0,"",'Ark1'!#REF!)</f>
        <v>#REF!</v>
      </c>
      <c r="AU71" s="155" t="e">
        <f>+IF(AG71=0,"",'Ark1'!#REF!)</f>
        <v>#REF!</v>
      </c>
      <c r="AV71" s="155" t="e">
        <f>+IF(AG71=0,"",'Ark1'!#REF!)</f>
        <v>#REF!</v>
      </c>
      <c r="AW71" s="155" t="e">
        <f>+IF(AG71=0,"",'Ark1'!#REF!)</f>
        <v>#REF!</v>
      </c>
      <c r="AX71" s="100" t="e">
        <f>+IF(AG71=0,"",'Ark1'!#REF!)</f>
        <v>#REF!</v>
      </c>
      <c r="AY71" s="49" t="e">
        <f>+IF(AG71=0,"",'Ark1'!#REF!)</f>
        <v>#REF!</v>
      </c>
      <c r="AZ71" s="49" t="e">
        <f>+IF(AG71=0,"",'Ark1'!#REF!)</f>
        <v>#REF!</v>
      </c>
      <c r="BA71" s="155" t="e">
        <f>+IF(AG71=0,"",'Ark1'!#REF!)</f>
        <v>#REF!</v>
      </c>
      <c r="BB71" s="155" t="e">
        <f>+IF(AG71=0,"",'Ark1'!#REF!)</f>
        <v>#REF!</v>
      </c>
      <c r="BC71" s="155" t="e">
        <f>+IF(AG71=0,"",'Ark1'!#REF!)</f>
        <v>#REF!</v>
      </c>
      <c r="BD71" s="49" t="e">
        <f t="shared" si="1"/>
        <v>#REF!</v>
      </c>
      <c r="BE71" s="49"/>
      <c r="BF71" s="155" t="e">
        <f t="shared" si="2"/>
        <v>#REF!</v>
      </c>
      <c r="BG71" s="47"/>
      <c r="BH71" s="23"/>
      <c r="BI71" s="23"/>
      <c r="BJ71" s="23" t="s">
        <v>497</v>
      </c>
      <c r="BL71"/>
      <c r="BM71"/>
      <c r="BN71"/>
    </row>
    <row r="72" spans="27:66">
      <c r="AA72" s="47"/>
      <c r="AB72" s="48" t="e">
        <f>+'Ark1'!#REF!</f>
        <v>#REF!</v>
      </c>
      <c r="AC72" s="48" t="e">
        <f>+'Ark1'!#REF!</f>
        <v>#REF!</v>
      </c>
      <c r="AD72" s="48" t="str">
        <f t="shared" si="0"/>
        <v>Sau</v>
      </c>
      <c r="AE72" s="48" t="e">
        <f>+'Ark1'!#REF!</f>
        <v>#REF!</v>
      </c>
      <c r="AF72" s="49"/>
      <c r="AG72" s="155" t="e">
        <f>+'Ark1'!#REF!</f>
        <v>#REF!</v>
      </c>
      <c r="AH72" s="49"/>
      <c r="AI72" s="100" t="e">
        <f>+'Ark1'!#REF!</f>
        <v>#REF!</v>
      </c>
      <c r="AJ72" s="49"/>
      <c r="AK72" s="49" t="e">
        <f>+'Ark1'!#REF!</f>
        <v>#REF!</v>
      </c>
      <c r="AL72" s="49" t="e">
        <f>+'Ark1'!#REF!</f>
        <v>#REF!</v>
      </c>
      <c r="AM72" s="49"/>
      <c r="AN72" s="49" t="e">
        <f>+'Ark1'!#REF!</f>
        <v>#REF!</v>
      </c>
      <c r="AO72" s="49"/>
      <c r="AP72" s="100" t="e">
        <f>+'Ark1'!#REF!</f>
        <v>#REF!</v>
      </c>
      <c r="AQ72" s="100"/>
      <c r="AR72" s="155" t="e">
        <f>+IF(AG72=0,"",'Ark1'!#REF!)</f>
        <v>#REF!</v>
      </c>
      <c r="AS72" s="49"/>
      <c r="AT72" s="155" t="e">
        <f>+IF(AG72=0,"",'Ark1'!#REF!)</f>
        <v>#REF!</v>
      </c>
      <c r="AU72" s="155" t="e">
        <f>+IF(AG72=0,"",'Ark1'!#REF!)</f>
        <v>#REF!</v>
      </c>
      <c r="AV72" s="155" t="e">
        <f>+IF(AG72=0,"",'Ark1'!#REF!)</f>
        <v>#REF!</v>
      </c>
      <c r="AW72" s="155" t="e">
        <f>+IF(AG72=0,"",'Ark1'!#REF!)</f>
        <v>#REF!</v>
      </c>
      <c r="AX72" s="100" t="e">
        <f>+IF(AG72=0,"",'Ark1'!#REF!)</f>
        <v>#REF!</v>
      </c>
      <c r="AY72" s="49" t="e">
        <f>+IF(AG72=0,"",'Ark1'!#REF!)</f>
        <v>#REF!</v>
      </c>
      <c r="AZ72" s="49" t="e">
        <f>+IF(AG72=0,"",'Ark1'!#REF!)</f>
        <v>#REF!</v>
      </c>
      <c r="BA72" s="155" t="e">
        <f>+IF(AG72=0,"",'Ark1'!#REF!)</f>
        <v>#REF!</v>
      </c>
      <c r="BB72" s="155" t="e">
        <f>+IF(AG72=0,"",'Ark1'!#REF!)</f>
        <v>#REF!</v>
      </c>
      <c r="BC72" s="155" t="e">
        <f>+IF(AG72=0,"",'Ark1'!#REF!)</f>
        <v>#REF!</v>
      </c>
      <c r="BD72" s="49" t="e">
        <f t="shared" si="1"/>
        <v>#REF!</v>
      </c>
      <c r="BE72" s="49"/>
      <c r="BF72" s="155" t="e">
        <f t="shared" si="2"/>
        <v>#REF!</v>
      </c>
      <c r="BG72" s="47"/>
      <c r="BH72" s="23"/>
      <c r="BI72" s="23"/>
      <c r="BJ72" s="23" t="s">
        <v>498</v>
      </c>
      <c r="BL72"/>
      <c r="BM72"/>
      <c r="BN72"/>
    </row>
    <row r="73" spans="27:66">
      <c r="AA73" s="47"/>
      <c r="AB73" s="48" t="e">
        <f>+'Ark1'!#REF!</f>
        <v>#REF!</v>
      </c>
      <c r="AC73" s="48" t="e">
        <f>+'Ark1'!#REF!</f>
        <v>#REF!</v>
      </c>
      <c r="AD73" s="48" t="str">
        <f t="shared" si="0"/>
        <v>Dielam</v>
      </c>
      <c r="AE73" s="48" t="e">
        <f>+'Ark1'!#REF!</f>
        <v>#REF!</v>
      </c>
      <c r="AF73" s="49"/>
      <c r="AG73" s="155" t="e">
        <f>+'Ark1'!#REF!</f>
        <v>#REF!</v>
      </c>
      <c r="AH73" s="49"/>
      <c r="AI73" s="100" t="e">
        <f>+'Ark1'!#REF!</f>
        <v>#REF!</v>
      </c>
      <c r="AJ73" s="49"/>
      <c r="AK73" s="49" t="e">
        <f>+'Ark1'!#REF!</f>
        <v>#REF!</v>
      </c>
      <c r="AL73" s="49" t="e">
        <f>+'Ark1'!#REF!</f>
        <v>#REF!</v>
      </c>
      <c r="AM73" s="49"/>
      <c r="AN73" s="49" t="e">
        <f>+'Ark1'!#REF!</f>
        <v>#REF!</v>
      </c>
      <c r="AO73" s="49"/>
      <c r="AP73" s="100" t="e">
        <f>+'Ark1'!#REF!</f>
        <v>#REF!</v>
      </c>
      <c r="AQ73" s="100"/>
      <c r="AR73" s="155" t="e">
        <f>+IF(AG73=0,"",'Ark1'!#REF!)</f>
        <v>#REF!</v>
      </c>
      <c r="AS73" s="49"/>
      <c r="AT73" s="155" t="e">
        <f>+IF(AG73=0,"",'Ark1'!#REF!)</f>
        <v>#REF!</v>
      </c>
      <c r="AU73" s="155" t="e">
        <f>+IF(AG73=0,"",'Ark1'!#REF!)</f>
        <v>#REF!</v>
      </c>
      <c r="AV73" s="155" t="e">
        <f>+IF(AG73=0,"",'Ark1'!#REF!)</f>
        <v>#REF!</v>
      </c>
      <c r="AW73" s="155" t="e">
        <f>+IF(AG73=0,"",'Ark1'!#REF!)</f>
        <v>#REF!</v>
      </c>
      <c r="AX73" s="100" t="e">
        <f>+IF(AG73=0,"",'Ark1'!#REF!)</f>
        <v>#REF!</v>
      </c>
      <c r="AY73" s="49" t="e">
        <f>+IF(AG73=0,"",'Ark1'!#REF!)</f>
        <v>#REF!</v>
      </c>
      <c r="AZ73" s="49" t="e">
        <f>+IF(AG73=0,"",'Ark1'!#REF!)</f>
        <v>#REF!</v>
      </c>
      <c r="BA73" s="155" t="e">
        <f>+IF(AG73=0,"",'Ark1'!#REF!)</f>
        <v>#REF!</v>
      </c>
      <c r="BB73" s="155" t="e">
        <f>+IF(AG73=0,"",'Ark1'!#REF!)</f>
        <v>#REF!</v>
      </c>
      <c r="BC73" s="155" t="e">
        <f>+IF(AG73=0,"",'Ark1'!#REF!)</f>
        <v>#REF!</v>
      </c>
      <c r="BD73" s="49" t="e">
        <f t="shared" si="1"/>
        <v>#REF!</v>
      </c>
      <c r="BE73" s="49"/>
      <c r="BF73" s="155" t="e">
        <f t="shared" si="2"/>
        <v>#REF!</v>
      </c>
      <c r="BG73" s="47"/>
      <c r="BH73" s="23"/>
      <c r="BI73" s="23"/>
      <c r="BJ73" s="23" t="s">
        <v>494</v>
      </c>
      <c r="BL73"/>
      <c r="BM73"/>
      <c r="BN73"/>
    </row>
    <row r="74" spans="27:66">
      <c r="AA74" s="47"/>
      <c r="AB74" s="48" t="e">
        <f>+'Ark1'!#REF!</f>
        <v>#REF!</v>
      </c>
      <c r="AC74" s="48" t="e">
        <f>+'Ark1'!#REF!</f>
        <v>#REF!</v>
      </c>
      <c r="AD74" s="48" t="str">
        <f t="shared" ref="AD74:AD95" si="3">+BJ76</f>
        <v>Lam</v>
      </c>
      <c r="AE74" s="48" t="e">
        <f>+'Ark1'!#REF!</f>
        <v>#REF!</v>
      </c>
      <c r="AF74" s="49"/>
      <c r="AG74" s="155" t="e">
        <f>+'Ark1'!#REF!</f>
        <v>#REF!</v>
      </c>
      <c r="AH74" s="49"/>
      <c r="AI74" s="100" t="e">
        <f>+'Ark1'!#REF!</f>
        <v>#REF!</v>
      </c>
      <c r="AJ74" s="49"/>
      <c r="AK74" s="49" t="e">
        <f>+'Ark1'!#REF!</f>
        <v>#REF!</v>
      </c>
      <c r="AL74" s="49" t="e">
        <f>+'Ark1'!#REF!</f>
        <v>#REF!</v>
      </c>
      <c r="AM74" s="49"/>
      <c r="AN74" s="49" t="e">
        <f>+'Ark1'!#REF!</f>
        <v>#REF!</v>
      </c>
      <c r="AO74" s="49"/>
      <c r="AP74" s="100" t="e">
        <f>+'Ark1'!#REF!</f>
        <v>#REF!</v>
      </c>
      <c r="AQ74" s="100"/>
      <c r="AR74" s="155" t="e">
        <f>+IF(AG74=0,"",'Ark1'!#REF!)</f>
        <v>#REF!</v>
      </c>
      <c r="AS74" s="49"/>
      <c r="AT74" s="155" t="e">
        <f>+IF(AG74=0,"",'Ark1'!#REF!)</f>
        <v>#REF!</v>
      </c>
      <c r="AU74" s="155" t="e">
        <f>+IF(AG74=0,"",'Ark1'!#REF!)</f>
        <v>#REF!</v>
      </c>
      <c r="AV74" s="155" t="e">
        <f>+IF(AG74=0,"",'Ark1'!#REF!)</f>
        <v>#REF!</v>
      </c>
      <c r="AW74" s="155" t="e">
        <f>+IF(AG74=0,"",'Ark1'!#REF!)</f>
        <v>#REF!</v>
      </c>
      <c r="AX74" s="100" t="e">
        <f>+IF(AG74=0,"",'Ark1'!#REF!)</f>
        <v>#REF!</v>
      </c>
      <c r="AY74" s="49" t="e">
        <f>+IF(AG74=0,"",'Ark1'!#REF!)</f>
        <v>#REF!</v>
      </c>
      <c r="AZ74" s="49" t="e">
        <f>+IF(AG74=0,"",'Ark1'!#REF!)</f>
        <v>#REF!</v>
      </c>
      <c r="BA74" s="155" t="e">
        <f>+IF(AG74=0,"",'Ark1'!#REF!)</f>
        <v>#REF!</v>
      </c>
      <c r="BB74" s="155" t="e">
        <f>+IF(AG74=0,"",'Ark1'!#REF!)</f>
        <v>#REF!</v>
      </c>
      <c r="BC74" s="155" t="e">
        <f>+IF(AG74=0,"",'Ark1'!#REF!)</f>
        <v>#REF!</v>
      </c>
      <c r="BD74" s="49" t="e">
        <f t="shared" si="1"/>
        <v>#REF!</v>
      </c>
      <c r="BE74" s="49"/>
      <c r="BF74" s="155" t="e">
        <f t="shared" si="2"/>
        <v>#REF!</v>
      </c>
      <c r="BG74" s="47"/>
      <c r="BH74" s="23"/>
      <c r="BI74" s="23"/>
      <c r="BJ74" s="23" t="s">
        <v>495</v>
      </c>
      <c r="BL74"/>
      <c r="BM74"/>
      <c r="BN74"/>
    </row>
    <row r="75" spans="27:66">
      <c r="AA75" s="47"/>
      <c r="AB75" s="48" t="e">
        <f>+'Ark1'!#REF!</f>
        <v>#REF!</v>
      </c>
      <c r="AC75" s="48" t="e">
        <f>+'Ark1'!#REF!</f>
        <v>#REF!</v>
      </c>
      <c r="AD75" s="48" t="str">
        <f t="shared" si="3"/>
        <v>Vær</v>
      </c>
      <c r="AE75" s="48" t="e">
        <f>+'Ark1'!#REF!</f>
        <v>#REF!</v>
      </c>
      <c r="AF75" s="49"/>
      <c r="AG75" s="155" t="e">
        <f>+'Ark1'!#REF!</f>
        <v>#REF!</v>
      </c>
      <c r="AH75" s="49"/>
      <c r="AI75" s="100" t="e">
        <f>+'Ark1'!#REF!</f>
        <v>#REF!</v>
      </c>
      <c r="AJ75" s="49"/>
      <c r="AK75" s="49" t="e">
        <f>+'Ark1'!#REF!</f>
        <v>#REF!</v>
      </c>
      <c r="AL75" s="49" t="e">
        <f>+'Ark1'!#REF!</f>
        <v>#REF!</v>
      </c>
      <c r="AM75" s="49"/>
      <c r="AN75" s="49" t="e">
        <f>+'Ark1'!#REF!</f>
        <v>#REF!</v>
      </c>
      <c r="AO75" s="49"/>
      <c r="AP75" s="100" t="e">
        <f>+'Ark1'!#REF!</f>
        <v>#REF!</v>
      </c>
      <c r="AQ75" s="100"/>
      <c r="AR75" s="155" t="e">
        <f>+IF(AG75=0,"",'Ark1'!#REF!)</f>
        <v>#REF!</v>
      </c>
      <c r="AS75" s="49"/>
      <c r="AT75" s="155" t="e">
        <f>+IF(AG75=0,"",'Ark1'!#REF!)</f>
        <v>#REF!</v>
      </c>
      <c r="AU75" s="155" t="e">
        <f>+IF(AG75=0,"",'Ark1'!#REF!)</f>
        <v>#REF!</v>
      </c>
      <c r="AV75" s="155" t="e">
        <f>+IF(AG75=0,"",'Ark1'!#REF!)</f>
        <v>#REF!</v>
      </c>
      <c r="AW75" s="155" t="e">
        <f>+IF(AG75=0,"",'Ark1'!#REF!)</f>
        <v>#REF!</v>
      </c>
      <c r="AX75" s="100" t="e">
        <f>+IF(AG75=0,"",'Ark1'!#REF!)</f>
        <v>#REF!</v>
      </c>
      <c r="AY75" s="49" t="e">
        <f>+IF(AG75=0,"",'Ark1'!#REF!)</f>
        <v>#REF!</v>
      </c>
      <c r="AZ75" s="49" t="e">
        <f>+IF(AG75=0,"",'Ark1'!#REF!)</f>
        <v>#REF!</v>
      </c>
      <c r="BA75" s="155" t="e">
        <f>+IF(AG75=0,"",'Ark1'!#REF!)</f>
        <v>#REF!</v>
      </c>
      <c r="BB75" s="155" t="e">
        <f>+IF(AG75=0,"",'Ark1'!#REF!)</f>
        <v>#REF!</v>
      </c>
      <c r="BC75" s="155" t="e">
        <f>+IF(AG75=0,"",'Ark1'!#REF!)</f>
        <v>#REF!</v>
      </c>
      <c r="BD75" s="49" t="e">
        <f t="shared" si="1"/>
        <v>#REF!</v>
      </c>
      <c r="BE75" s="49"/>
      <c r="BF75" s="155" t="e">
        <f t="shared" si="2"/>
        <v>#REF!</v>
      </c>
      <c r="BG75" s="47"/>
      <c r="BH75" s="23"/>
      <c r="BI75" s="23"/>
      <c r="BJ75" s="23" t="s">
        <v>496</v>
      </c>
      <c r="BL75"/>
      <c r="BM75"/>
      <c r="BN75"/>
    </row>
    <row r="76" spans="27:66">
      <c r="AA76" s="47"/>
      <c r="AB76" s="3" t="e">
        <f>+'Ark1'!#REF!</f>
        <v>#REF!</v>
      </c>
      <c r="AC76" s="3" t="e">
        <f>+'Ark1'!#REF!</f>
        <v>#REF!</v>
      </c>
      <c r="AD76" s="3" t="str">
        <f t="shared" si="3"/>
        <v>Ung sau</v>
      </c>
      <c r="AE76" s="3" t="e">
        <f>+'Ark1'!#REF!</f>
        <v>#REF!</v>
      </c>
      <c r="AF76" s="13"/>
      <c r="AG76" s="16" t="e">
        <f>+'Ark1'!#REF!</f>
        <v>#REF!</v>
      </c>
      <c r="AH76" s="13"/>
      <c r="AI76" s="61" t="e">
        <f>+'Ark1'!#REF!</f>
        <v>#REF!</v>
      </c>
      <c r="AJ76" s="13"/>
      <c r="AK76" s="13" t="e">
        <f>+'Ark1'!#REF!</f>
        <v>#REF!</v>
      </c>
      <c r="AL76" s="13" t="e">
        <f>+'Ark1'!#REF!</f>
        <v>#REF!</v>
      </c>
      <c r="AM76" s="13"/>
      <c r="AN76" s="13" t="e">
        <f>+'Ark1'!#REF!</f>
        <v>#REF!</v>
      </c>
      <c r="AO76" s="13"/>
      <c r="AP76" s="61" t="e">
        <f>+'Ark1'!#REF!</f>
        <v>#REF!</v>
      </c>
      <c r="AQ76" s="61"/>
      <c r="AR76" s="16" t="e">
        <f>+IF(AG76=0,"",'Ark1'!#REF!)</f>
        <v>#REF!</v>
      </c>
      <c r="AS76" s="13"/>
      <c r="AT76" s="16" t="e">
        <f>+IF(AG76=0,"",'Ark1'!#REF!)</f>
        <v>#REF!</v>
      </c>
      <c r="AU76" s="16" t="e">
        <f>+IF(AG76=0,"",'Ark1'!#REF!)</f>
        <v>#REF!</v>
      </c>
      <c r="AV76" s="16" t="e">
        <f>+IF(AG76=0,"",'Ark1'!#REF!)</f>
        <v>#REF!</v>
      </c>
      <c r="AW76" s="16" t="e">
        <f>+IF(AG76=0,"",'Ark1'!#REF!)</f>
        <v>#REF!</v>
      </c>
      <c r="AX76" s="61" t="e">
        <f>+IF(AG76=0,"",'Ark1'!#REF!)</f>
        <v>#REF!</v>
      </c>
      <c r="AY76" s="13" t="e">
        <f>+IF(AG76=0,"",'Ark1'!#REF!)</f>
        <v>#REF!</v>
      </c>
      <c r="AZ76" s="13" t="e">
        <f>+IF(AG76=0,"",'Ark1'!#REF!)</f>
        <v>#REF!</v>
      </c>
      <c r="BA76" s="16" t="e">
        <f>+IF(AG76=0,"",'Ark1'!#REF!)</f>
        <v>#REF!</v>
      </c>
      <c r="BB76" s="16" t="e">
        <f>+IF(AG76=0,"",'Ark1'!#REF!)</f>
        <v>#REF!</v>
      </c>
      <c r="BC76" s="16" t="e">
        <f>+IF(AG76=0,"",'Ark1'!#REF!)</f>
        <v>#REF!</v>
      </c>
      <c r="BD76" s="13" t="e">
        <f t="shared" ref="BD76:BD110" si="4">+IF(AG76=0,"",AP76/AL76)</f>
        <v>#REF!</v>
      </c>
      <c r="BE76" s="13"/>
      <c r="BF76" s="16" t="e">
        <f t="shared" ref="BF76:BF110" si="5">+IF(AG76=0,"",AG76/AE76)</f>
        <v>#REF!</v>
      </c>
      <c r="BG76" s="47"/>
      <c r="BH76" s="23"/>
      <c r="BI76" s="23"/>
      <c r="BJ76" s="23" t="s">
        <v>497</v>
      </c>
      <c r="BL76"/>
      <c r="BM76"/>
      <c r="BN76"/>
    </row>
    <row r="77" spans="27:66">
      <c r="AA77" s="47"/>
      <c r="AB77" s="3" t="e">
        <f>+'Ark1'!#REF!</f>
        <v>#REF!</v>
      </c>
      <c r="AC77" s="3" t="e">
        <f>+'Ark1'!#REF!</f>
        <v>#REF!</v>
      </c>
      <c r="AD77" s="3" t="str">
        <f t="shared" si="3"/>
        <v>Sau</v>
      </c>
      <c r="AE77" s="3" t="e">
        <f>+'Ark1'!#REF!</f>
        <v>#REF!</v>
      </c>
      <c r="AF77" s="13"/>
      <c r="AG77" s="16" t="e">
        <f>+'Ark1'!#REF!</f>
        <v>#REF!</v>
      </c>
      <c r="AH77" s="13"/>
      <c r="AI77" s="61" t="e">
        <f>+'Ark1'!#REF!</f>
        <v>#REF!</v>
      </c>
      <c r="AJ77" s="13"/>
      <c r="AK77" s="13" t="e">
        <f>+'Ark1'!#REF!</f>
        <v>#REF!</v>
      </c>
      <c r="AL77" s="13" t="e">
        <f>+'Ark1'!#REF!</f>
        <v>#REF!</v>
      </c>
      <c r="AM77" s="13"/>
      <c r="AN77" s="13" t="e">
        <f>+'Ark1'!#REF!</f>
        <v>#REF!</v>
      </c>
      <c r="AO77" s="13"/>
      <c r="AP77" s="61" t="e">
        <f>+'Ark1'!#REF!</f>
        <v>#REF!</v>
      </c>
      <c r="AQ77" s="61"/>
      <c r="AR77" s="16" t="e">
        <f>+IF(AG77=0,"",'Ark1'!#REF!)</f>
        <v>#REF!</v>
      </c>
      <c r="AS77" s="13"/>
      <c r="AT77" s="16" t="e">
        <f>+IF(AG77=0,"",'Ark1'!#REF!)</f>
        <v>#REF!</v>
      </c>
      <c r="AU77" s="16" t="e">
        <f>+IF(AG77=0,"",'Ark1'!#REF!)</f>
        <v>#REF!</v>
      </c>
      <c r="AV77" s="16" t="e">
        <f>+IF(AG77=0,"",'Ark1'!#REF!)</f>
        <v>#REF!</v>
      </c>
      <c r="AW77" s="16" t="e">
        <f>+IF(AG77=0,"",'Ark1'!#REF!)</f>
        <v>#REF!</v>
      </c>
      <c r="AX77" s="61" t="e">
        <f>+IF(AG77=0,"",'Ark1'!#REF!)</f>
        <v>#REF!</v>
      </c>
      <c r="AY77" s="13" t="e">
        <f>+IF(AG77=0,"",'Ark1'!#REF!)</f>
        <v>#REF!</v>
      </c>
      <c r="AZ77" s="13" t="e">
        <f>+IF(AG77=0,"",'Ark1'!#REF!)</f>
        <v>#REF!</v>
      </c>
      <c r="BA77" s="16" t="e">
        <f>+IF(AG77=0,"",'Ark1'!#REF!)</f>
        <v>#REF!</v>
      </c>
      <c r="BB77" s="16" t="e">
        <f>+IF(AG77=0,"",'Ark1'!#REF!)</f>
        <v>#REF!</v>
      </c>
      <c r="BC77" s="16" t="e">
        <f>+IF(AG77=0,"",'Ark1'!#REF!)</f>
        <v>#REF!</v>
      </c>
      <c r="BD77" s="13" t="e">
        <f t="shared" si="4"/>
        <v>#REF!</v>
      </c>
      <c r="BE77" s="13"/>
      <c r="BF77" s="16" t="e">
        <f t="shared" si="5"/>
        <v>#REF!</v>
      </c>
      <c r="BG77" s="47"/>
      <c r="BH77" s="23"/>
      <c r="BI77" s="23"/>
      <c r="BJ77" s="23" t="s">
        <v>498</v>
      </c>
      <c r="BL77"/>
      <c r="BM77"/>
      <c r="BN77"/>
    </row>
    <row r="78" spans="27:66">
      <c r="AA78" s="47"/>
      <c r="AB78" s="3" t="e">
        <f>+'Ark1'!#REF!</f>
        <v>#REF!</v>
      </c>
      <c r="AC78" s="3" t="e">
        <f>+'Ark1'!#REF!</f>
        <v>#REF!</v>
      </c>
      <c r="AD78" s="3" t="str">
        <f t="shared" si="3"/>
        <v>Dielam</v>
      </c>
      <c r="AE78" s="3" t="e">
        <f>+'Ark1'!#REF!</f>
        <v>#REF!</v>
      </c>
      <c r="AF78" s="13"/>
      <c r="AG78" s="16" t="e">
        <f>+'Ark1'!#REF!</f>
        <v>#REF!</v>
      </c>
      <c r="AH78" s="13"/>
      <c r="AI78" s="61" t="e">
        <f>+'Ark1'!#REF!</f>
        <v>#REF!</v>
      </c>
      <c r="AJ78" s="13"/>
      <c r="AK78" s="13" t="e">
        <f>+'Ark1'!#REF!</f>
        <v>#REF!</v>
      </c>
      <c r="AL78" s="13" t="e">
        <f>+'Ark1'!#REF!</f>
        <v>#REF!</v>
      </c>
      <c r="AM78" s="13"/>
      <c r="AN78" s="13" t="e">
        <f>+'Ark1'!#REF!</f>
        <v>#REF!</v>
      </c>
      <c r="AO78" s="13"/>
      <c r="AP78" s="61" t="e">
        <f>+'Ark1'!#REF!</f>
        <v>#REF!</v>
      </c>
      <c r="AQ78" s="61"/>
      <c r="AR78" s="16" t="e">
        <f>+IF(AG78=0,"",'Ark1'!#REF!)</f>
        <v>#REF!</v>
      </c>
      <c r="AS78" s="13"/>
      <c r="AT78" s="16" t="e">
        <f>+IF(AG78=0,"",'Ark1'!#REF!)</f>
        <v>#REF!</v>
      </c>
      <c r="AU78" s="16" t="e">
        <f>+IF(AG78=0,"",'Ark1'!#REF!)</f>
        <v>#REF!</v>
      </c>
      <c r="AV78" s="16" t="e">
        <f>+IF(AG78=0,"",'Ark1'!#REF!)</f>
        <v>#REF!</v>
      </c>
      <c r="AW78" s="16" t="e">
        <f>+IF(AG78=0,"",'Ark1'!#REF!)</f>
        <v>#REF!</v>
      </c>
      <c r="AX78" s="61" t="e">
        <f>+IF(AG78=0,"",'Ark1'!#REF!)</f>
        <v>#REF!</v>
      </c>
      <c r="AY78" s="13" t="e">
        <f>+IF(AG78=0,"",'Ark1'!#REF!)</f>
        <v>#REF!</v>
      </c>
      <c r="AZ78" s="13" t="e">
        <f>+IF(AG78=0,"",'Ark1'!#REF!)</f>
        <v>#REF!</v>
      </c>
      <c r="BA78" s="16" t="e">
        <f>+IF(AG78=0,"",'Ark1'!#REF!)</f>
        <v>#REF!</v>
      </c>
      <c r="BB78" s="16" t="e">
        <f>+IF(AG78=0,"",'Ark1'!#REF!)</f>
        <v>#REF!</v>
      </c>
      <c r="BC78" s="16" t="e">
        <f>+IF(AG78=0,"",'Ark1'!#REF!)</f>
        <v>#REF!</v>
      </c>
      <c r="BD78" s="13" t="e">
        <f t="shared" si="4"/>
        <v>#REF!</v>
      </c>
      <c r="BE78" s="13"/>
      <c r="BF78" s="16" t="e">
        <f t="shared" si="5"/>
        <v>#REF!</v>
      </c>
      <c r="BG78" s="47"/>
      <c r="BH78" s="23"/>
      <c r="BI78" s="23"/>
      <c r="BJ78" s="23" t="s">
        <v>494</v>
      </c>
      <c r="BL78"/>
      <c r="BM78"/>
      <c r="BN78"/>
    </row>
    <row r="79" spans="27:66">
      <c r="AA79" s="47"/>
      <c r="AB79" s="3" t="e">
        <f>+'Ark1'!#REF!</f>
        <v>#REF!</v>
      </c>
      <c r="AC79" s="3" t="e">
        <f>+'Ark1'!#REF!</f>
        <v>#REF!</v>
      </c>
      <c r="AD79" s="3" t="str">
        <f t="shared" si="3"/>
        <v>Lam</v>
      </c>
      <c r="AE79" s="3" t="e">
        <f>+'Ark1'!#REF!</f>
        <v>#REF!</v>
      </c>
      <c r="AF79" s="13"/>
      <c r="AG79" s="16" t="e">
        <f>+'Ark1'!#REF!</f>
        <v>#REF!</v>
      </c>
      <c r="AH79" s="13"/>
      <c r="AI79" s="61" t="e">
        <f>+'Ark1'!#REF!</f>
        <v>#REF!</v>
      </c>
      <c r="AJ79" s="13"/>
      <c r="AK79" s="13" t="e">
        <f>+'Ark1'!#REF!</f>
        <v>#REF!</v>
      </c>
      <c r="AL79" s="13" t="e">
        <f>+'Ark1'!#REF!</f>
        <v>#REF!</v>
      </c>
      <c r="AM79" s="13"/>
      <c r="AN79" s="13" t="e">
        <f>+'Ark1'!#REF!</f>
        <v>#REF!</v>
      </c>
      <c r="AO79" s="13"/>
      <c r="AP79" s="61" t="e">
        <f>+'Ark1'!#REF!</f>
        <v>#REF!</v>
      </c>
      <c r="AQ79" s="61"/>
      <c r="AR79" s="16" t="e">
        <f>+IF(AG79=0,"",'Ark1'!#REF!)</f>
        <v>#REF!</v>
      </c>
      <c r="AS79" s="13"/>
      <c r="AT79" s="16" t="e">
        <f>+IF(AG79=0,"",'Ark1'!#REF!)</f>
        <v>#REF!</v>
      </c>
      <c r="AU79" s="16" t="e">
        <f>+IF(AG79=0,"",'Ark1'!#REF!)</f>
        <v>#REF!</v>
      </c>
      <c r="AV79" s="16" t="e">
        <f>+IF(AG79=0,"",'Ark1'!#REF!)</f>
        <v>#REF!</v>
      </c>
      <c r="AW79" s="16" t="e">
        <f>+IF(AG79=0,"",'Ark1'!#REF!)</f>
        <v>#REF!</v>
      </c>
      <c r="AX79" s="61" t="e">
        <f>+IF(AG79=0,"",'Ark1'!#REF!)</f>
        <v>#REF!</v>
      </c>
      <c r="AY79" s="13" t="e">
        <f>+IF(AG79=0,"",'Ark1'!#REF!)</f>
        <v>#REF!</v>
      </c>
      <c r="AZ79" s="13" t="e">
        <f>+IF(AG79=0,"",'Ark1'!#REF!)</f>
        <v>#REF!</v>
      </c>
      <c r="BA79" s="16" t="e">
        <f>+IF(AG79=0,"",'Ark1'!#REF!)</f>
        <v>#REF!</v>
      </c>
      <c r="BB79" s="16" t="e">
        <f>+IF(AG79=0,"",'Ark1'!#REF!)</f>
        <v>#REF!</v>
      </c>
      <c r="BC79" s="16" t="e">
        <f>+IF(AG79=0,"",'Ark1'!#REF!)</f>
        <v>#REF!</v>
      </c>
      <c r="BD79" s="13" t="e">
        <f t="shared" si="4"/>
        <v>#REF!</v>
      </c>
      <c r="BE79" s="13"/>
      <c r="BF79" s="16" t="e">
        <f t="shared" si="5"/>
        <v>#REF!</v>
      </c>
      <c r="BG79" s="47"/>
      <c r="BH79" s="23"/>
      <c r="BI79" s="23"/>
      <c r="BJ79" s="23" t="s">
        <v>495</v>
      </c>
      <c r="BL79"/>
      <c r="BM79"/>
      <c r="BN79"/>
    </row>
    <row r="80" spans="27:66">
      <c r="AA80" s="47"/>
      <c r="AB80" s="3" t="e">
        <f>+'Ark1'!#REF!</f>
        <v>#REF!</v>
      </c>
      <c r="AC80" s="3" t="e">
        <f>+'Ark1'!#REF!</f>
        <v>#REF!</v>
      </c>
      <c r="AD80" s="3" t="str">
        <f t="shared" si="3"/>
        <v>Vær</v>
      </c>
      <c r="AE80" s="3" t="e">
        <f>+'Ark1'!#REF!</f>
        <v>#REF!</v>
      </c>
      <c r="AF80" s="13"/>
      <c r="AG80" s="16" t="e">
        <f>+'Ark1'!#REF!</f>
        <v>#REF!</v>
      </c>
      <c r="AH80" s="13"/>
      <c r="AI80" s="61" t="e">
        <f>+'Ark1'!#REF!</f>
        <v>#REF!</v>
      </c>
      <c r="AJ80" s="13"/>
      <c r="AK80" s="13" t="e">
        <f>+'Ark1'!#REF!</f>
        <v>#REF!</v>
      </c>
      <c r="AL80" s="13" t="e">
        <f>+'Ark1'!#REF!</f>
        <v>#REF!</v>
      </c>
      <c r="AM80" s="13"/>
      <c r="AN80" s="13" t="e">
        <f>+'Ark1'!#REF!</f>
        <v>#REF!</v>
      </c>
      <c r="AO80" s="13"/>
      <c r="AP80" s="61" t="e">
        <f>+'Ark1'!#REF!</f>
        <v>#REF!</v>
      </c>
      <c r="AQ80" s="61"/>
      <c r="AR80" s="16" t="e">
        <f>+IF(AG80=0,"",'Ark1'!#REF!)</f>
        <v>#REF!</v>
      </c>
      <c r="AS80" s="13"/>
      <c r="AT80" s="16" t="e">
        <f>+IF(AG80=0,"",'Ark1'!#REF!)</f>
        <v>#REF!</v>
      </c>
      <c r="AU80" s="16" t="e">
        <f>+IF(AG80=0,"",'Ark1'!#REF!)</f>
        <v>#REF!</v>
      </c>
      <c r="AV80" s="16" t="e">
        <f>+IF(AG80=0,"",'Ark1'!#REF!)</f>
        <v>#REF!</v>
      </c>
      <c r="AW80" s="16" t="e">
        <f>+IF(AG80=0,"",'Ark1'!#REF!)</f>
        <v>#REF!</v>
      </c>
      <c r="AX80" s="61" t="e">
        <f>+IF(AG80=0,"",'Ark1'!#REF!)</f>
        <v>#REF!</v>
      </c>
      <c r="AY80" s="13" t="e">
        <f>+IF(AG80=0,"",'Ark1'!#REF!)</f>
        <v>#REF!</v>
      </c>
      <c r="AZ80" s="13" t="e">
        <f>+IF(AG80=0,"",'Ark1'!#REF!)</f>
        <v>#REF!</v>
      </c>
      <c r="BA80" s="16" t="e">
        <f>+IF(AG80=0,"",'Ark1'!#REF!)</f>
        <v>#REF!</v>
      </c>
      <c r="BB80" s="16" t="e">
        <f>+IF(AG80=0,"",'Ark1'!#REF!)</f>
        <v>#REF!</v>
      </c>
      <c r="BC80" s="16" t="e">
        <f>+IF(AG80=0,"",'Ark1'!#REF!)</f>
        <v>#REF!</v>
      </c>
      <c r="BD80" s="13" t="e">
        <f t="shared" si="4"/>
        <v>#REF!</v>
      </c>
      <c r="BE80" s="13"/>
      <c r="BF80" s="16" t="e">
        <f t="shared" si="5"/>
        <v>#REF!</v>
      </c>
      <c r="BG80" s="47"/>
      <c r="BH80" s="23"/>
      <c r="BI80" s="23"/>
      <c r="BJ80" s="23" t="s">
        <v>496</v>
      </c>
      <c r="BL80"/>
      <c r="BM80"/>
      <c r="BN80"/>
    </row>
    <row r="81" spans="27:70">
      <c r="AA81" s="47"/>
      <c r="AB81" s="48" t="e">
        <f>+'Ark1'!#REF!</f>
        <v>#REF!</v>
      </c>
      <c r="AC81" s="48" t="e">
        <f>+'Ark1'!#REF!</f>
        <v>#REF!</v>
      </c>
      <c r="AD81" s="48" t="str">
        <f t="shared" si="3"/>
        <v>Ung sau</v>
      </c>
      <c r="AE81" s="48" t="e">
        <f>+'Ark1'!#REF!</f>
        <v>#REF!</v>
      </c>
      <c r="AF81" s="49"/>
      <c r="AG81" s="155" t="e">
        <f>+'Ark1'!#REF!</f>
        <v>#REF!</v>
      </c>
      <c r="AH81" s="49"/>
      <c r="AI81" s="100" t="e">
        <f>+'Ark1'!#REF!</f>
        <v>#REF!</v>
      </c>
      <c r="AJ81" s="49"/>
      <c r="AK81" s="49" t="e">
        <f>+'Ark1'!#REF!</f>
        <v>#REF!</v>
      </c>
      <c r="AL81" s="49" t="e">
        <f>+'Ark1'!#REF!</f>
        <v>#REF!</v>
      </c>
      <c r="AM81" s="49"/>
      <c r="AN81" s="49" t="e">
        <f>+'Ark1'!#REF!</f>
        <v>#REF!</v>
      </c>
      <c r="AO81" s="49"/>
      <c r="AP81" s="100" t="e">
        <f>+'Ark1'!#REF!</f>
        <v>#REF!</v>
      </c>
      <c r="AQ81" s="100"/>
      <c r="AR81" s="155" t="e">
        <f>+IF(AG81=0,"",'Ark1'!#REF!)</f>
        <v>#REF!</v>
      </c>
      <c r="AS81" s="49"/>
      <c r="AT81" s="155" t="e">
        <f>+IF(AG81=0,"",'Ark1'!#REF!)</f>
        <v>#REF!</v>
      </c>
      <c r="AU81" s="155" t="e">
        <f>+IF(AG81=0,"",'Ark1'!#REF!)</f>
        <v>#REF!</v>
      </c>
      <c r="AV81" s="155" t="e">
        <f>+IF(AG81=0,"",'Ark1'!#REF!)</f>
        <v>#REF!</v>
      </c>
      <c r="AW81" s="155" t="e">
        <f>+IF(AG81=0,"",'Ark1'!#REF!)</f>
        <v>#REF!</v>
      </c>
      <c r="AX81" s="100" t="e">
        <f>+IF(AG81=0,"",'Ark1'!#REF!)</f>
        <v>#REF!</v>
      </c>
      <c r="AY81" s="49" t="e">
        <f>+IF(AG81=0,"",'Ark1'!#REF!)</f>
        <v>#REF!</v>
      </c>
      <c r="AZ81" s="49" t="e">
        <f>+IF(AG81=0,"",'Ark1'!#REF!)</f>
        <v>#REF!</v>
      </c>
      <c r="BA81" s="155" t="e">
        <f>+IF(AG81=0,"",'Ark1'!#REF!)</f>
        <v>#REF!</v>
      </c>
      <c r="BB81" s="155" t="e">
        <f>+IF(AG81=0,"",'Ark1'!#REF!)</f>
        <v>#REF!</v>
      </c>
      <c r="BC81" s="155" t="e">
        <f>+IF(AG81=0,"",'Ark1'!#REF!)</f>
        <v>#REF!</v>
      </c>
      <c r="BD81" s="49" t="e">
        <f t="shared" si="4"/>
        <v>#REF!</v>
      </c>
      <c r="BE81" s="49"/>
      <c r="BF81" s="155" t="e">
        <f t="shared" si="5"/>
        <v>#REF!</v>
      </c>
      <c r="BG81" s="47"/>
      <c r="BH81" s="23"/>
      <c r="BI81" s="23"/>
      <c r="BJ81" s="23" t="s">
        <v>497</v>
      </c>
      <c r="BL81"/>
      <c r="BM81"/>
      <c r="BN81"/>
    </row>
    <row r="82" spans="27:70">
      <c r="AA82" s="47"/>
      <c r="AB82" s="48" t="e">
        <f>+'Ark1'!#REF!</f>
        <v>#REF!</v>
      </c>
      <c r="AC82" s="48" t="e">
        <f>+'Ark1'!#REF!</f>
        <v>#REF!</v>
      </c>
      <c r="AD82" s="48" t="str">
        <f t="shared" si="3"/>
        <v>Sau</v>
      </c>
      <c r="AE82" s="48" t="e">
        <f>+'Ark1'!#REF!</f>
        <v>#REF!</v>
      </c>
      <c r="AF82" s="49"/>
      <c r="AG82" s="155" t="e">
        <f>+'Ark1'!#REF!</f>
        <v>#REF!</v>
      </c>
      <c r="AH82" s="49"/>
      <c r="AI82" s="100" t="e">
        <f>+'Ark1'!#REF!</f>
        <v>#REF!</v>
      </c>
      <c r="AJ82" s="49"/>
      <c r="AK82" s="49" t="e">
        <f>+'Ark1'!#REF!</f>
        <v>#REF!</v>
      </c>
      <c r="AL82" s="49" t="e">
        <f>+'Ark1'!#REF!</f>
        <v>#REF!</v>
      </c>
      <c r="AM82" s="49"/>
      <c r="AN82" s="49" t="e">
        <f>+'Ark1'!#REF!</f>
        <v>#REF!</v>
      </c>
      <c r="AO82" s="49"/>
      <c r="AP82" s="100" t="e">
        <f>+'Ark1'!#REF!</f>
        <v>#REF!</v>
      </c>
      <c r="AQ82" s="100"/>
      <c r="AR82" s="155" t="e">
        <f>+IF(AG82=0,"",'Ark1'!#REF!)</f>
        <v>#REF!</v>
      </c>
      <c r="AS82" s="49"/>
      <c r="AT82" s="155" t="e">
        <f>+IF(AG82=0,"",'Ark1'!#REF!)</f>
        <v>#REF!</v>
      </c>
      <c r="AU82" s="155" t="e">
        <f>+IF(AG82=0,"",'Ark1'!#REF!)</f>
        <v>#REF!</v>
      </c>
      <c r="AV82" s="155" t="e">
        <f>+IF(AG82=0,"",'Ark1'!#REF!)</f>
        <v>#REF!</v>
      </c>
      <c r="AW82" s="155" t="e">
        <f>+IF(AG82=0,"",'Ark1'!#REF!)</f>
        <v>#REF!</v>
      </c>
      <c r="AX82" s="100" t="e">
        <f>+IF(AG82=0,"",'Ark1'!#REF!)</f>
        <v>#REF!</v>
      </c>
      <c r="AY82" s="49" t="e">
        <f>+IF(AG82=0,"",'Ark1'!#REF!)</f>
        <v>#REF!</v>
      </c>
      <c r="AZ82" s="49" t="e">
        <f>+IF(AG82=0,"",'Ark1'!#REF!)</f>
        <v>#REF!</v>
      </c>
      <c r="BA82" s="155" t="e">
        <f>+IF(AG82=0,"",'Ark1'!#REF!)</f>
        <v>#REF!</v>
      </c>
      <c r="BB82" s="155" t="e">
        <f>+IF(AG82=0,"",'Ark1'!#REF!)</f>
        <v>#REF!</v>
      </c>
      <c r="BC82" s="155" t="e">
        <f>+IF(AG82=0,"",'Ark1'!#REF!)</f>
        <v>#REF!</v>
      </c>
      <c r="BD82" s="49" t="e">
        <f t="shared" si="4"/>
        <v>#REF!</v>
      </c>
      <c r="BE82" s="49"/>
      <c r="BF82" s="155" t="e">
        <f t="shared" si="5"/>
        <v>#REF!</v>
      </c>
      <c r="BG82" s="47"/>
      <c r="BH82" s="23"/>
      <c r="BI82" s="23"/>
      <c r="BJ82" s="23" t="s">
        <v>498</v>
      </c>
      <c r="BL82"/>
      <c r="BM82"/>
      <c r="BN82"/>
    </row>
    <row r="83" spans="27:70">
      <c r="AA83" s="47"/>
      <c r="AB83" s="48" t="e">
        <f>+'Ark1'!#REF!</f>
        <v>#REF!</v>
      </c>
      <c r="AC83" s="48" t="e">
        <f>+'Ark1'!#REF!</f>
        <v>#REF!</v>
      </c>
      <c r="AD83" s="48" t="str">
        <f t="shared" si="3"/>
        <v>Dielam</v>
      </c>
      <c r="AE83" s="48" t="e">
        <f>+'Ark1'!#REF!</f>
        <v>#REF!</v>
      </c>
      <c r="AF83" s="49"/>
      <c r="AG83" s="155" t="e">
        <f>+'Ark1'!#REF!</f>
        <v>#REF!</v>
      </c>
      <c r="AH83" s="49"/>
      <c r="AI83" s="100" t="e">
        <f>+'Ark1'!#REF!</f>
        <v>#REF!</v>
      </c>
      <c r="AJ83" s="49"/>
      <c r="AK83" s="49" t="e">
        <f>+'Ark1'!#REF!</f>
        <v>#REF!</v>
      </c>
      <c r="AL83" s="49" t="e">
        <f>+'Ark1'!#REF!</f>
        <v>#REF!</v>
      </c>
      <c r="AM83" s="49"/>
      <c r="AN83" s="49" t="e">
        <f>+'Ark1'!#REF!</f>
        <v>#REF!</v>
      </c>
      <c r="AO83" s="49"/>
      <c r="AP83" s="100" t="e">
        <f>+'Ark1'!#REF!</f>
        <v>#REF!</v>
      </c>
      <c r="AQ83" s="100"/>
      <c r="AR83" s="155" t="e">
        <f>+IF(AG83=0,"",'Ark1'!#REF!)</f>
        <v>#REF!</v>
      </c>
      <c r="AS83" s="49"/>
      <c r="AT83" s="155" t="e">
        <f>+IF(AG83=0,"",'Ark1'!#REF!)</f>
        <v>#REF!</v>
      </c>
      <c r="AU83" s="155" t="e">
        <f>+IF(AG83=0,"",'Ark1'!#REF!)</f>
        <v>#REF!</v>
      </c>
      <c r="AV83" s="155" t="e">
        <f>+IF(AG83=0,"",'Ark1'!#REF!)</f>
        <v>#REF!</v>
      </c>
      <c r="AW83" s="155" t="e">
        <f>+IF(AG83=0,"",'Ark1'!#REF!)</f>
        <v>#REF!</v>
      </c>
      <c r="AX83" s="100" t="e">
        <f>+IF(AG83=0,"",'Ark1'!#REF!)</f>
        <v>#REF!</v>
      </c>
      <c r="AY83" s="49" t="e">
        <f>+IF(AG83=0,"",'Ark1'!#REF!)</f>
        <v>#REF!</v>
      </c>
      <c r="AZ83" s="49" t="e">
        <f>+IF(AG83=0,"",'Ark1'!#REF!)</f>
        <v>#REF!</v>
      </c>
      <c r="BA83" s="155" t="e">
        <f>+IF(AG83=0,"",'Ark1'!#REF!)</f>
        <v>#REF!</v>
      </c>
      <c r="BB83" s="155" t="e">
        <f>+IF(AG83=0,"",'Ark1'!#REF!)</f>
        <v>#REF!</v>
      </c>
      <c r="BC83" s="155" t="e">
        <f>+IF(AG83=0,"",'Ark1'!#REF!)</f>
        <v>#REF!</v>
      </c>
      <c r="BD83" s="49" t="e">
        <f t="shared" si="4"/>
        <v>#REF!</v>
      </c>
      <c r="BE83" s="49"/>
      <c r="BF83" s="155" t="e">
        <f t="shared" si="5"/>
        <v>#REF!</v>
      </c>
      <c r="BG83" s="47"/>
      <c r="BH83" s="23"/>
      <c r="BI83" s="23"/>
      <c r="BJ83" s="23" t="s">
        <v>494</v>
      </c>
      <c r="BL83"/>
      <c r="BM83"/>
      <c r="BN83"/>
    </row>
    <row r="84" spans="27:70">
      <c r="AA84" s="47"/>
      <c r="AB84" s="48" t="e">
        <f>+'Ark1'!#REF!</f>
        <v>#REF!</v>
      </c>
      <c r="AC84" s="48" t="e">
        <f>+'Ark1'!#REF!</f>
        <v>#REF!</v>
      </c>
      <c r="AD84" s="48" t="str">
        <f t="shared" si="3"/>
        <v>Lam</v>
      </c>
      <c r="AE84" s="48" t="e">
        <f>+'Ark1'!#REF!</f>
        <v>#REF!</v>
      </c>
      <c r="AF84" s="49"/>
      <c r="AG84" s="155" t="e">
        <f>+'Ark1'!#REF!</f>
        <v>#REF!</v>
      </c>
      <c r="AH84" s="49"/>
      <c r="AI84" s="100" t="e">
        <f>+'Ark1'!#REF!</f>
        <v>#REF!</v>
      </c>
      <c r="AJ84" s="49"/>
      <c r="AK84" s="49" t="e">
        <f>+'Ark1'!#REF!</f>
        <v>#REF!</v>
      </c>
      <c r="AL84" s="49" t="e">
        <f>+'Ark1'!#REF!</f>
        <v>#REF!</v>
      </c>
      <c r="AM84" s="49"/>
      <c r="AN84" s="49" t="e">
        <f>+'Ark1'!#REF!</f>
        <v>#REF!</v>
      </c>
      <c r="AO84" s="49"/>
      <c r="AP84" s="100" t="e">
        <f>+'Ark1'!#REF!</f>
        <v>#REF!</v>
      </c>
      <c r="AQ84" s="100"/>
      <c r="AR84" s="155" t="e">
        <f>+IF(AG84=0,"",'Ark1'!#REF!)</f>
        <v>#REF!</v>
      </c>
      <c r="AS84" s="49"/>
      <c r="AT84" s="155" t="e">
        <f>+IF(AG84=0,"",'Ark1'!#REF!)</f>
        <v>#REF!</v>
      </c>
      <c r="AU84" s="155" t="e">
        <f>+IF(AG84=0,"",'Ark1'!#REF!)</f>
        <v>#REF!</v>
      </c>
      <c r="AV84" s="155" t="e">
        <f>+IF(AG84=0,"",'Ark1'!#REF!)</f>
        <v>#REF!</v>
      </c>
      <c r="AW84" s="155" t="e">
        <f>+IF(AG84=0,"",'Ark1'!#REF!)</f>
        <v>#REF!</v>
      </c>
      <c r="AX84" s="100" t="e">
        <f>+IF(AG84=0,"",'Ark1'!#REF!)</f>
        <v>#REF!</v>
      </c>
      <c r="AY84" s="49" t="e">
        <f>+IF(AG84=0,"",'Ark1'!#REF!)</f>
        <v>#REF!</v>
      </c>
      <c r="AZ84" s="49" t="e">
        <f>+IF(AG84=0,"",'Ark1'!#REF!)</f>
        <v>#REF!</v>
      </c>
      <c r="BA84" s="155" t="e">
        <f>+IF(AG84=0,"",'Ark1'!#REF!)</f>
        <v>#REF!</v>
      </c>
      <c r="BB84" s="155" t="e">
        <f>+IF(AG84=0,"",'Ark1'!#REF!)</f>
        <v>#REF!</v>
      </c>
      <c r="BC84" s="155" t="e">
        <f>+IF(AG84=0,"",'Ark1'!#REF!)</f>
        <v>#REF!</v>
      </c>
      <c r="BD84" s="49" t="e">
        <f t="shared" si="4"/>
        <v>#REF!</v>
      </c>
      <c r="BE84" s="49"/>
      <c r="BF84" s="155" t="e">
        <f t="shared" si="5"/>
        <v>#REF!</v>
      </c>
      <c r="BG84" s="47"/>
      <c r="BH84" s="23"/>
      <c r="BI84" s="23"/>
      <c r="BJ84" s="23" t="s">
        <v>495</v>
      </c>
      <c r="BL84"/>
      <c r="BM84"/>
      <c r="BN84"/>
    </row>
    <row r="85" spans="27:70">
      <c r="AA85" s="47"/>
      <c r="AB85" s="48" t="e">
        <f>+'Ark1'!#REF!</f>
        <v>#REF!</v>
      </c>
      <c r="AC85" s="48" t="e">
        <f>+'Ark1'!#REF!</f>
        <v>#REF!</v>
      </c>
      <c r="AD85" s="48" t="str">
        <f t="shared" si="3"/>
        <v>Vær</v>
      </c>
      <c r="AE85" s="48" t="e">
        <f>+'Ark1'!#REF!</f>
        <v>#REF!</v>
      </c>
      <c r="AF85" s="49"/>
      <c r="AG85" s="155" t="e">
        <f>+'Ark1'!#REF!</f>
        <v>#REF!</v>
      </c>
      <c r="AH85" s="49"/>
      <c r="AI85" s="100" t="e">
        <f>+'Ark1'!#REF!</f>
        <v>#REF!</v>
      </c>
      <c r="AJ85" s="49"/>
      <c r="AK85" s="49" t="e">
        <f>+'Ark1'!#REF!</f>
        <v>#REF!</v>
      </c>
      <c r="AL85" s="49" t="e">
        <f>+'Ark1'!#REF!</f>
        <v>#REF!</v>
      </c>
      <c r="AM85" s="49"/>
      <c r="AN85" s="49" t="e">
        <f>+'Ark1'!#REF!</f>
        <v>#REF!</v>
      </c>
      <c r="AO85" s="49"/>
      <c r="AP85" s="100" t="e">
        <f>+'Ark1'!#REF!</f>
        <v>#REF!</v>
      </c>
      <c r="AQ85" s="100"/>
      <c r="AR85" s="155" t="e">
        <f>+IF(AG85=0,"",'Ark1'!#REF!)</f>
        <v>#REF!</v>
      </c>
      <c r="AS85" s="49"/>
      <c r="AT85" s="155" t="e">
        <f>+IF(AG85=0,"",'Ark1'!#REF!)</f>
        <v>#REF!</v>
      </c>
      <c r="AU85" s="155" t="e">
        <f>+IF(AG85=0,"",'Ark1'!#REF!)</f>
        <v>#REF!</v>
      </c>
      <c r="AV85" s="155" t="e">
        <f>+IF(AG85=0,"",'Ark1'!#REF!)</f>
        <v>#REF!</v>
      </c>
      <c r="AW85" s="155" t="e">
        <f>+IF(AG85=0,"",'Ark1'!#REF!)</f>
        <v>#REF!</v>
      </c>
      <c r="AX85" s="100" t="e">
        <f>+IF(AG85=0,"",'Ark1'!#REF!)</f>
        <v>#REF!</v>
      </c>
      <c r="AY85" s="49" t="e">
        <f>+IF(AG85=0,"",'Ark1'!#REF!)</f>
        <v>#REF!</v>
      </c>
      <c r="AZ85" s="49" t="e">
        <f>+IF(AG85=0,"",'Ark1'!#REF!)</f>
        <v>#REF!</v>
      </c>
      <c r="BA85" s="155" t="e">
        <f>+IF(AG85=0,"",'Ark1'!#REF!)</f>
        <v>#REF!</v>
      </c>
      <c r="BB85" s="155" t="e">
        <f>+IF(AG85=0,"",'Ark1'!#REF!)</f>
        <v>#REF!</v>
      </c>
      <c r="BC85" s="155" t="e">
        <f>+IF(AG85=0,"",'Ark1'!#REF!)</f>
        <v>#REF!</v>
      </c>
      <c r="BD85" s="49" t="e">
        <f t="shared" si="4"/>
        <v>#REF!</v>
      </c>
      <c r="BE85" s="49"/>
      <c r="BF85" s="155" t="e">
        <f t="shared" si="5"/>
        <v>#REF!</v>
      </c>
      <c r="BG85" s="47"/>
      <c r="BH85" s="23"/>
      <c r="BI85" s="23"/>
      <c r="BJ85" s="23" t="s">
        <v>496</v>
      </c>
      <c r="BL85"/>
      <c r="BM85"/>
      <c r="BN85"/>
    </row>
    <row r="86" spans="27:70">
      <c r="AA86" s="47"/>
      <c r="AB86" s="3" t="e">
        <f>+'Ark1'!#REF!</f>
        <v>#REF!</v>
      </c>
      <c r="AC86" s="3" t="e">
        <f>+'Ark1'!#REF!</f>
        <v>#REF!</v>
      </c>
      <c r="AD86" s="3" t="str">
        <f t="shared" si="3"/>
        <v>Ung sau</v>
      </c>
      <c r="AE86" s="3" t="e">
        <f>+'Ark1'!#REF!</f>
        <v>#REF!</v>
      </c>
      <c r="AF86" s="13"/>
      <c r="AG86" s="16" t="e">
        <f>+'Ark1'!#REF!</f>
        <v>#REF!</v>
      </c>
      <c r="AH86" s="13"/>
      <c r="AI86" s="61" t="e">
        <f>+'Ark1'!#REF!</f>
        <v>#REF!</v>
      </c>
      <c r="AJ86" s="13"/>
      <c r="AK86" s="13" t="e">
        <f>+'Ark1'!#REF!</f>
        <v>#REF!</v>
      </c>
      <c r="AL86" s="13" t="e">
        <f>+'Ark1'!#REF!</f>
        <v>#REF!</v>
      </c>
      <c r="AM86" s="13"/>
      <c r="AN86" s="13" t="e">
        <f>+'Ark1'!#REF!</f>
        <v>#REF!</v>
      </c>
      <c r="AO86" s="13"/>
      <c r="AP86" s="61" t="e">
        <f>+'Ark1'!#REF!</f>
        <v>#REF!</v>
      </c>
      <c r="AQ86" s="61"/>
      <c r="AR86" s="16" t="e">
        <f>+IF(AG86=0,"",'Ark1'!#REF!)</f>
        <v>#REF!</v>
      </c>
      <c r="AS86" s="13"/>
      <c r="AT86" s="16" t="e">
        <f>+IF(AG86=0,"",'Ark1'!#REF!)</f>
        <v>#REF!</v>
      </c>
      <c r="AU86" s="16" t="e">
        <f>+IF(AG86=0,"",'Ark1'!#REF!)</f>
        <v>#REF!</v>
      </c>
      <c r="AV86" s="16" t="e">
        <f>+IF(AG86=0,"",'Ark1'!#REF!)</f>
        <v>#REF!</v>
      </c>
      <c r="AW86" s="16" t="e">
        <f>+IF(AG86=0,"",'Ark1'!#REF!)</f>
        <v>#REF!</v>
      </c>
      <c r="AX86" s="61" t="e">
        <f>+IF(AG86=0,"",'Ark1'!#REF!)</f>
        <v>#REF!</v>
      </c>
      <c r="AY86" s="13" t="e">
        <f>+IF(AG86=0,"",'Ark1'!#REF!)</f>
        <v>#REF!</v>
      </c>
      <c r="AZ86" s="13" t="e">
        <f>+IF(AG86=0,"",'Ark1'!#REF!)</f>
        <v>#REF!</v>
      </c>
      <c r="BA86" s="16" t="e">
        <f>+IF(AG86=0,"",'Ark1'!#REF!)</f>
        <v>#REF!</v>
      </c>
      <c r="BB86" s="16" t="e">
        <f>+IF(AG86=0,"",'Ark1'!#REF!)</f>
        <v>#REF!</v>
      </c>
      <c r="BC86" s="16" t="e">
        <f>+IF(AG86=0,"",'Ark1'!#REF!)</f>
        <v>#REF!</v>
      </c>
      <c r="BD86" s="13" t="e">
        <f t="shared" si="4"/>
        <v>#REF!</v>
      </c>
      <c r="BE86" s="13"/>
      <c r="BF86" s="16" t="e">
        <f t="shared" si="5"/>
        <v>#REF!</v>
      </c>
      <c r="BG86" s="47"/>
      <c r="BH86" s="23"/>
      <c r="BI86" s="23"/>
      <c r="BJ86" s="23" t="s">
        <v>497</v>
      </c>
      <c r="BL86"/>
      <c r="BM86"/>
      <c r="BN86"/>
    </row>
    <row r="87" spans="27:70">
      <c r="AA87" s="47"/>
      <c r="AB87" s="3" t="e">
        <f>+'Ark1'!#REF!</f>
        <v>#REF!</v>
      </c>
      <c r="AC87" s="3" t="e">
        <f>+'Ark1'!#REF!</f>
        <v>#REF!</v>
      </c>
      <c r="AD87" s="3" t="str">
        <f t="shared" si="3"/>
        <v>Sau</v>
      </c>
      <c r="AE87" s="3" t="e">
        <f>+'Ark1'!#REF!</f>
        <v>#REF!</v>
      </c>
      <c r="AF87" s="13"/>
      <c r="AG87" s="16" t="e">
        <f>+'Ark1'!#REF!</f>
        <v>#REF!</v>
      </c>
      <c r="AH87" s="13"/>
      <c r="AI87" s="61" t="e">
        <f>+'Ark1'!#REF!</f>
        <v>#REF!</v>
      </c>
      <c r="AJ87" s="13"/>
      <c r="AK87" s="13" t="e">
        <f>+'Ark1'!#REF!</f>
        <v>#REF!</v>
      </c>
      <c r="AL87" s="13" t="e">
        <f>+'Ark1'!#REF!</f>
        <v>#REF!</v>
      </c>
      <c r="AM87" s="13"/>
      <c r="AN87" s="13" t="e">
        <f>+'Ark1'!#REF!</f>
        <v>#REF!</v>
      </c>
      <c r="AO87" s="13"/>
      <c r="AP87" s="61" t="e">
        <f>+'Ark1'!#REF!</f>
        <v>#REF!</v>
      </c>
      <c r="AQ87" s="61"/>
      <c r="AR87" s="16" t="e">
        <f>+IF(AG87=0,"",'Ark1'!#REF!)</f>
        <v>#REF!</v>
      </c>
      <c r="AS87" s="13"/>
      <c r="AT87" s="16" t="e">
        <f>+IF(AG87=0,"",'Ark1'!#REF!)</f>
        <v>#REF!</v>
      </c>
      <c r="AU87" s="16" t="e">
        <f>+IF(AG87=0,"",'Ark1'!#REF!)</f>
        <v>#REF!</v>
      </c>
      <c r="AV87" s="16" t="e">
        <f>+IF(AG87=0,"",'Ark1'!#REF!)</f>
        <v>#REF!</v>
      </c>
      <c r="AW87" s="16" t="e">
        <f>+IF(AG87=0,"",'Ark1'!#REF!)</f>
        <v>#REF!</v>
      </c>
      <c r="AX87" s="61" t="e">
        <f>+IF(AG87=0,"",'Ark1'!#REF!)</f>
        <v>#REF!</v>
      </c>
      <c r="AY87" s="13" t="e">
        <f>+IF(AG87=0,"",'Ark1'!#REF!)</f>
        <v>#REF!</v>
      </c>
      <c r="AZ87" s="13" t="e">
        <f>+IF(AG87=0,"",'Ark1'!#REF!)</f>
        <v>#REF!</v>
      </c>
      <c r="BA87" s="16" t="e">
        <f>+IF(AG87=0,"",'Ark1'!#REF!)</f>
        <v>#REF!</v>
      </c>
      <c r="BB87" s="16" t="e">
        <f>+IF(AG87=0,"",'Ark1'!#REF!)</f>
        <v>#REF!</v>
      </c>
      <c r="BC87" s="16" t="e">
        <f>+IF(AG87=0,"",'Ark1'!#REF!)</f>
        <v>#REF!</v>
      </c>
      <c r="BD87" s="13" t="e">
        <f t="shared" si="4"/>
        <v>#REF!</v>
      </c>
      <c r="BE87" s="13"/>
      <c r="BF87" s="16" t="e">
        <f t="shared" si="5"/>
        <v>#REF!</v>
      </c>
      <c r="BG87" s="47"/>
      <c r="BH87" s="23"/>
      <c r="BI87" s="23"/>
      <c r="BJ87" s="23" t="s">
        <v>498</v>
      </c>
      <c r="BL87"/>
      <c r="BM87"/>
      <c r="BN87"/>
    </row>
    <row r="88" spans="27:70">
      <c r="AA88" s="47"/>
      <c r="AB88" s="3" t="e">
        <f>+'Ark1'!#REF!</f>
        <v>#REF!</v>
      </c>
      <c r="AC88" s="3" t="e">
        <f>+'Ark1'!#REF!</f>
        <v>#REF!</v>
      </c>
      <c r="AD88" s="3" t="str">
        <f t="shared" si="3"/>
        <v>Dielam</v>
      </c>
      <c r="AE88" s="3" t="e">
        <f>+'Ark1'!#REF!</f>
        <v>#REF!</v>
      </c>
      <c r="AF88" s="13"/>
      <c r="AG88" s="16" t="e">
        <f>+'Ark1'!#REF!</f>
        <v>#REF!</v>
      </c>
      <c r="AH88" s="13"/>
      <c r="AI88" s="61" t="e">
        <f>+'Ark1'!#REF!</f>
        <v>#REF!</v>
      </c>
      <c r="AJ88" s="13"/>
      <c r="AK88" s="13" t="e">
        <f>+'Ark1'!#REF!</f>
        <v>#REF!</v>
      </c>
      <c r="AL88" s="13" t="e">
        <f>+'Ark1'!#REF!</f>
        <v>#REF!</v>
      </c>
      <c r="AM88" s="13"/>
      <c r="AN88" s="13" t="e">
        <f>+'Ark1'!#REF!</f>
        <v>#REF!</v>
      </c>
      <c r="AO88" s="13"/>
      <c r="AP88" s="61" t="e">
        <f>+'Ark1'!#REF!</f>
        <v>#REF!</v>
      </c>
      <c r="AQ88" s="61"/>
      <c r="AR88" s="16" t="e">
        <f>+IF(AG88=0,"",'Ark1'!#REF!)</f>
        <v>#REF!</v>
      </c>
      <c r="AS88" s="13"/>
      <c r="AT88" s="16" t="e">
        <f>+IF(AG88=0,"",'Ark1'!#REF!)</f>
        <v>#REF!</v>
      </c>
      <c r="AU88" s="16" t="e">
        <f>+IF(AG88=0,"",'Ark1'!#REF!)</f>
        <v>#REF!</v>
      </c>
      <c r="AV88" s="16" t="e">
        <f>+IF(AG88=0,"",'Ark1'!#REF!)</f>
        <v>#REF!</v>
      </c>
      <c r="AW88" s="16" t="e">
        <f>+IF(AG88=0,"",'Ark1'!#REF!)</f>
        <v>#REF!</v>
      </c>
      <c r="AX88" s="61" t="e">
        <f>+IF(AG88=0,"",'Ark1'!#REF!)</f>
        <v>#REF!</v>
      </c>
      <c r="AY88" s="13" t="e">
        <f>+IF(AG88=0,"",'Ark1'!#REF!)</f>
        <v>#REF!</v>
      </c>
      <c r="AZ88" s="13" t="e">
        <f>+IF(AG88=0,"",'Ark1'!#REF!)</f>
        <v>#REF!</v>
      </c>
      <c r="BA88" s="16" t="e">
        <f>+IF(AG88=0,"",'Ark1'!#REF!)</f>
        <v>#REF!</v>
      </c>
      <c r="BB88" s="16" t="e">
        <f>+IF(AG88=0,"",'Ark1'!#REF!)</f>
        <v>#REF!</v>
      </c>
      <c r="BC88" s="16" t="e">
        <f>+IF(AG88=0,"",'Ark1'!#REF!)</f>
        <v>#REF!</v>
      </c>
      <c r="BD88" s="13" t="e">
        <f t="shared" si="4"/>
        <v>#REF!</v>
      </c>
      <c r="BE88" s="13"/>
      <c r="BF88" s="16" t="e">
        <f t="shared" si="5"/>
        <v>#REF!</v>
      </c>
      <c r="BG88" s="47"/>
      <c r="BH88" s="23"/>
      <c r="BI88" s="23"/>
      <c r="BJ88" s="23" t="s">
        <v>494</v>
      </c>
      <c r="BL88"/>
      <c r="BM88"/>
      <c r="BN88"/>
    </row>
    <row r="89" spans="27:70">
      <c r="AA89" s="47"/>
      <c r="AB89" s="3" t="e">
        <f>+'Ark1'!#REF!</f>
        <v>#REF!</v>
      </c>
      <c r="AC89" s="3" t="e">
        <f>+'Ark1'!#REF!</f>
        <v>#REF!</v>
      </c>
      <c r="AD89" s="3" t="str">
        <f t="shared" si="3"/>
        <v>Lam</v>
      </c>
      <c r="AE89" s="3" t="e">
        <f>+'Ark1'!#REF!</f>
        <v>#REF!</v>
      </c>
      <c r="AF89" s="13"/>
      <c r="AG89" s="16" t="e">
        <f>+'Ark1'!#REF!</f>
        <v>#REF!</v>
      </c>
      <c r="AH89" s="13"/>
      <c r="AI89" s="61" t="e">
        <f>+'Ark1'!#REF!</f>
        <v>#REF!</v>
      </c>
      <c r="AJ89" s="13"/>
      <c r="AK89" s="13" t="e">
        <f>+'Ark1'!#REF!</f>
        <v>#REF!</v>
      </c>
      <c r="AL89" s="13" t="e">
        <f>+'Ark1'!#REF!</f>
        <v>#REF!</v>
      </c>
      <c r="AM89" s="13"/>
      <c r="AN89" s="13" t="e">
        <f>+'Ark1'!#REF!</f>
        <v>#REF!</v>
      </c>
      <c r="AO89" s="13"/>
      <c r="AP89" s="61" t="e">
        <f>+'Ark1'!#REF!</f>
        <v>#REF!</v>
      </c>
      <c r="AQ89" s="61"/>
      <c r="AR89" s="16" t="e">
        <f>+IF(AG89=0,"",'Ark1'!#REF!)</f>
        <v>#REF!</v>
      </c>
      <c r="AS89" s="13"/>
      <c r="AT89" s="16" t="e">
        <f>+IF(AG89=0,"",'Ark1'!#REF!)</f>
        <v>#REF!</v>
      </c>
      <c r="AU89" s="16" t="e">
        <f>+IF(AG89=0,"",'Ark1'!#REF!)</f>
        <v>#REF!</v>
      </c>
      <c r="AV89" s="16" t="e">
        <f>+IF(AG89=0,"",'Ark1'!#REF!)</f>
        <v>#REF!</v>
      </c>
      <c r="AW89" s="16" t="e">
        <f>+IF(AG89=0,"",'Ark1'!#REF!)</f>
        <v>#REF!</v>
      </c>
      <c r="AX89" s="61" t="e">
        <f>+IF(AG89=0,"",'Ark1'!#REF!)</f>
        <v>#REF!</v>
      </c>
      <c r="AY89" s="13" t="e">
        <f>+IF(AG89=0,"",'Ark1'!#REF!)</f>
        <v>#REF!</v>
      </c>
      <c r="AZ89" s="13" t="e">
        <f>+IF(AG89=0,"",'Ark1'!#REF!)</f>
        <v>#REF!</v>
      </c>
      <c r="BA89" s="16" t="e">
        <f>+IF(AG89=0,"",'Ark1'!#REF!)</f>
        <v>#REF!</v>
      </c>
      <c r="BB89" s="16" t="e">
        <f>+IF(AG89=0,"",'Ark1'!#REF!)</f>
        <v>#REF!</v>
      </c>
      <c r="BC89" s="16" t="e">
        <f>+IF(AG89=0,"",'Ark1'!#REF!)</f>
        <v>#REF!</v>
      </c>
      <c r="BD89" s="13" t="e">
        <f t="shared" si="4"/>
        <v>#REF!</v>
      </c>
      <c r="BE89" s="13"/>
      <c r="BF89" s="16" t="e">
        <f t="shared" si="5"/>
        <v>#REF!</v>
      </c>
      <c r="BG89" s="47"/>
      <c r="BH89" s="23"/>
      <c r="BI89" s="23"/>
      <c r="BJ89" s="23" t="s">
        <v>495</v>
      </c>
      <c r="BL89"/>
      <c r="BM89"/>
      <c r="BN89"/>
    </row>
    <row r="90" spans="27:70">
      <c r="AA90" s="47"/>
      <c r="AB90" s="3" t="e">
        <f>+'Ark1'!#REF!</f>
        <v>#REF!</v>
      </c>
      <c r="AC90" s="3" t="e">
        <f>+'Ark1'!#REF!</f>
        <v>#REF!</v>
      </c>
      <c r="AD90" s="3" t="str">
        <f t="shared" si="3"/>
        <v>Vær</v>
      </c>
      <c r="AE90" s="3" t="e">
        <f>+'Ark1'!#REF!</f>
        <v>#REF!</v>
      </c>
      <c r="AF90" s="13"/>
      <c r="AG90" s="16" t="e">
        <f>+'Ark1'!#REF!</f>
        <v>#REF!</v>
      </c>
      <c r="AH90" s="13"/>
      <c r="AI90" s="61" t="e">
        <f>+'Ark1'!#REF!</f>
        <v>#REF!</v>
      </c>
      <c r="AJ90" s="13"/>
      <c r="AK90" s="13" t="e">
        <f>+'Ark1'!#REF!</f>
        <v>#REF!</v>
      </c>
      <c r="AL90" s="13" t="e">
        <f>+'Ark1'!#REF!</f>
        <v>#REF!</v>
      </c>
      <c r="AM90" s="13"/>
      <c r="AN90" s="13" t="e">
        <f>+'Ark1'!#REF!</f>
        <v>#REF!</v>
      </c>
      <c r="AO90" s="13"/>
      <c r="AP90" s="61" t="e">
        <f>+'Ark1'!#REF!</f>
        <v>#REF!</v>
      </c>
      <c r="AQ90" s="61"/>
      <c r="AR90" s="16" t="e">
        <f>+IF(AG90=0,"",'Ark1'!#REF!)</f>
        <v>#REF!</v>
      </c>
      <c r="AS90" s="13"/>
      <c r="AT90" s="16" t="e">
        <f>+IF(AG90=0,"",'Ark1'!#REF!)</f>
        <v>#REF!</v>
      </c>
      <c r="AU90" s="16" t="e">
        <f>+IF(AG90=0,"",'Ark1'!#REF!)</f>
        <v>#REF!</v>
      </c>
      <c r="AV90" s="16" t="e">
        <f>+IF(AG90=0,"",'Ark1'!#REF!)</f>
        <v>#REF!</v>
      </c>
      <c r="AW90" s="16" t="e">
        <f>+IF(AG90=0,"",'Ark1'!#REF!)</f>
        <v>#REF!</v>
      </c>
      <c r="AX90" s="61" t="e">
        <f>+IF(AG90=0,"",'Ark1'!#REF!)</f>
        <v>#REF!</v>
      </c>
      <c r="AY90" s="13" t="e">
        <f>+IF(AG90=0,"",'Ark1'!#REF!)</f>
        <v>#REF!</v>
      </c>
      <c r="AZ90" s="13" t="e">
        <f>+IF(AG90=0,"",'Ark1'!#REF!)</f>
        <v>#REF!</v>
      </c>
      <c r="BA90" s="16" t="e">
        <f>+IF(AG90=0,"",'Ark1'!#REF!)</f>
        <v>#REF!</v>
      </c>
      <c r="BB90" s="16" t="e">
        <f>+IF(AG90=0,"",'Ark1'!#REF!)</f>
        <v>#REF!</v>
      </c>
      <c r="BC90" s="16" t="e">
        <f>+IF(AG90=0,"",'Ark1'!#REF!)</f>
        <v>#REF!</v>
      </c>
      <c r="BD90" s="13" t="e">
        <f t="shared" si="4"/>
        <v>#REF!</v>
      </c>
      <c r="BE90" s="13"/>
      <c r="BF90" s="16" t="e">
        <f t="shared" si="5"/>
        <v>#REF!</v>
      </c>
      <c r="BG90" s="47"/>
      <c r="BH90" s="23"/>
      <c r="BI90" s="23"/>
      <c r="BJ90" s="23" t="s">
        <v>496</v>
      </c>
      <c r="BL90"/>
      <c r="BM90"/>
      <c r="BN90"/>
    </row>
    <row r="91" spans="27:70">
      <c r="AA91" s="47"/>
      <c r="AB91" s="48" t="e">
        <f>+'Ark1'!#REF!</f>
        <v>#REF!</v>
      </c>
      <c r="AC91" s="48" t="e">
        <f>+'Ark1'!#REF!</f>
        <v>#REF!</v>
      </c>
      <c r="AD91" s="48" t="str">
        <f t="shared" si="3"/>
        <v>Ung sau</v>
      </c>
      <c r="AE91" s="48" t="e">
        <f>+'Ark1'!#REF!</f>
        <v>#REF!</v>
      </c>
      <c r="AF91" s="49"/>
      <c r="AG91" s="155" t="e">
        <f>+'Ark1'!#REF!</f>
        <v>#REF!</v>
      </c>
      <c r="AH91" s="49"/>
      <c r="AI91" s="100" t="e">
        <f>+'Ark1'!#REF!</f>
        <v>#REF!</v>
      </c>
      <c r="AJ91" s="49"/>
      <c r="AK91" s="49" t="e">
        <f>+'Ark1'!#REF!</f>
        <v>#REF!</v>
      </c>
      <c r="AL91" s="49" t="e">
        <f>+'Ark1'!#REF!</f>
        <v>#REF!</v>
      </c>
      <c r="AM91" s="49"/>
      <c r="AN91" s="49" t="e">
        <f>+'Ark1'!#REF!</f>
        <v>#REF!</v>
      </c>
      <c r="AO91" s="49"/>
      <c r="AP91" s="100" t="e">
        <f>+'Ark1'!#REF!</f>
        <v>#REF!</v>
      </c>
      <c r="AQ91" s="100"/>
      <c r="AR91" s="155" t="e">
        <f>+IF(AG91=0,"",'Ark1'!#REF!)</f>
        <v>#REF!</v>
      </c>
      <c r="AS91" s="49"/>
      <c r="AT91" s="155" t="e">
        <f>+IF(AG91=0,"",'Ark1'!#REF!)</f>
        <v>#REF!</v>
      </c>
      <c r="AU91" s="155" t="e">
        <f>+IF(AG91=0,"",'Ark1'!#REF!)</f>
        <v>#REF!</v>
      </c>
      <c r="AV91" s="155" t="e">
        <f>+IF(AG91=0,"",'Ark1'!#REF!)</f>
        <v>#REF!</v>
      </c>
      <c r="AW91" s="155" t="e">
        <f>+IF(AG91=0,"",'Ark1'!#REF!)</f>
        <v>#REF!</v>
      </c>
      <c r="AX91" s="100" t="e">
        <f>+IF(AG91=0,"",'Ark1'!#REF!)</f>
        <v>#REF!</v>
      </c>
      <c r="AY91" s="49" t="e">
        <f>+IF(AG91=0,"",'Ark1'!#REF!)</f>
        <v>#REF!</v>
      </c>
      <c r="AZ91" s="49" t="e">
        <f>+IF(AG91=0,"",'Ark1'!#REF!)</f>
        <v>#REF!</v>
      </c>
      <c r="BA91" s="155" t="e">
        <f>+IF(AG91=0,"",'Ark1'!#REF!)</f>
        <v>#REF!</v>
      </c>
      <c r="BB91" s="155" t="e">
        <f>+IF(AG91=0,"",'Ark1'!#REF!)</f>
        <v>#REF!</v>
      </c>
      <c r="BC91" s="155" t="e">
        <f>+IF(AG91=0,"",'Ark1'!#REF!)</f>
        <v>#REF!</v>
      </c>
      <c r="BD91" s="49" t="e">
        <f t="shared" si="4"/>
        <v>#REF!</v>
      </c>
      <c r="BE91" s="49"/>
      <c r="BF91" s="155" t="e">
        <f t="shared" si="5"/>
        <v>#REF!</v>
      </c>
      <c r="BG91" s="47"/>
      <c r="BH91" s="23"/>
      <c r="BI91" s="23"/>
      <c r="BJ91" s="23" t="s">
        <v>497</v>
      </c>
      <c r="BL91"/>
      <c r="BM91"/>
      <c r="BN91"/>
    </row>
    <row r="92" spans="27:70">
      <c r="AA92" s="47"/>
      <c r="AB92" s="48" t="e">
        <f>+'Ark1'!#REF!</f>
        <v>#REF!</v>
      </c>
      <c r="AC92" s="48" t="e">
        <f>+'Ark1'!#REF!</f>
        <v>#REF!</v>
      </c>
      <c r="AD92" s="48" t="str">
        <f t="shared" si="3"/>
        <v>Sau</v>
      </c>
      <c r="AE92" s="48" t="e">
        <f>+'Ark1'!#REF!</f>
        <v>#REF!</v>
      </c>
      <c r="AF92" s="49"/>
      <c r="AG92" s="155" t="e">
        <f>+'Ark1'!#REF!</f>
        <v>#REF!</v>
      </c>
      <c r="AH92" s="49"/>
      <c r="AI92" s="100" t="e">
        <f>+'Ark1'!#REF!</f>
        <v>#REF!</v>
      </c>
      <c r="AJ92" s="49"/>
      <c r="AK92" s="49" t="e">
        <f>+'Ark1'!#REF!</f>
        <v>#REF!</v>
      </c>
      <c r="AL92" s="49" t="e">
        <f>+'Ark1'!#REF!</f>
        <v>#REF!</v>
      </c>
      <c r="AM92" s="49"/>
      <c r="AN92" s="49" t="e">
        <f>+'Ark1'!#REF!</f>
        <v>#REF!</v>
      </c>
      <c r="AO92" s="49"/>
      <c r="AP92" s="100" t="e">
        <f>+'Ark1'!#REF!</f>
        <v>#REF!</v>
      </c>
      <c r="AQ92" s="100"/>
      <c r="AR92" s="155" t="e">
        <f>+IF(AG92=0,"",'Ark1'!#REF!)</f>
        <v>#REF!</v>
      </c>
      <c r="AS92" s="49"/>
      <c r="AT92" s="155" t="e">
        <f>+IF(AG92=0,"",'Ark1'!#REF!)</f>
        <v>#REF!</v>
      </c>
      <c r="AU92" s="155" t="e">
        <f>+IF(AG92=0,"",'Ark1'!#REF!)</f>
        <v>#REF!</v>
      </c>
      <c r="AV92" s="155" t="e">
        <f>+IF(AG92=0,"",'Ark1'!#REF!)</f>
        <v>#REF!</v>
      </c>
      <c r="AW92" s="155" t="e">
        <f>+IF(AG92=0,"",'Ark1'!#REF!)</f>
        <v>#REF!</v>
      </c>
      <c r="AX92" s="100" t="e">
        <f>+IF(AG92=0,"",'Ark1'!#REF!)</f>
        <v>#REF!</v>
      </c>
      <c r="AY92" s="49" t="e">
        <f>+IF(AG92=0,"",'Ark1'!#REF!)</f>
        <v>#REF!</v>
      </c>
      <c r="AZ92" s="49" t="e">
        <f>+IF(AG92=0,"",'Ark1'!#REF!)</f>
        <v>#REF!</v>
      </c>
      <c r="BA92" s="155" t="e">
        <f>+IF(AG92=0,"",'Ark1'!#REF!)</f>
        <v>#REF!</v>
      </c>
      <c r="BB92" s="155" t="e">
        <f>+IF(AG92=0,"",'Ark1'!#REF!)</f>
        <v>#REF!</v>
      </c>
      <c r="BC92" s="155" t="e">
        <f>+IF(AG92=0,"",'Ark1'!#REF!)</f>
        <v>#REF!</v>
      </c>
      <c r="BD92" s="49" t="e">
        <f t="shared" si="4"/>
        <v>#REF!</v>
      </c>
      <c r="BE92" s="49"/>
      <c r="BF92" s="155" t="e">
        <f t="shared" si="5"/>
        <v>#REF!</v>
      </c>
      <c r="BG92" s="47"/>
      <c r="BH92" s="23"/>
      <c r="BI92" s="23"/>
      <c r="BJ92" s="23" t="s">
        <v>498</v>
      </c>
      <c r="BL92"/>
      <c r="BM92"/>
      <c r="BN92"/>
    </row>
    <row r="93" spans="27:70">
      <c r="AA93" s="47"/>
      <c r="AB93" s="48" t="e">
        <f>+'Ark1'!#REF!</f>
        <v>#REF!</v>
      </c>
      <c r="AC93" s="48" t="e">
        <f>+'Ark1'!#REF!</f>
        <v>#REF!</v>
      </c>
      <c r="AD93" s="48" t="str">
        <f t="shared" si="3"/>
        <v>Dielam</v>
      </c>
      <c r="AE93" s="48" t="e">
        <f>+'Ark1'!#REF!</f>
        <v>#REF!</v>
      </c>
      <c r="AF93" s="49"/>
      <c r="AG93" s="155" t="e">
        <f>+'Ark1'!#REF!</f>
        <v>#REF!</v>
      </c>
      <c r="AH93" s="49"/>
      <c r="AI93" s="100" t="e">
        <f>+'Ark1'!#REF!</f>
        <v>#REF!</v>
      </c>
      <c r="AJ93" s="49"/>
      <c r="AK93" s="49" t="e">
        <f>+'Ark1'!#REF!</f>
        <v>#REF!</v>
      </c>
      <c r="AL93" s="49" t="e">
        <f>+'Ark1'!#REF!</f>
        <v>#REF!</v>
      </c>
      <c r="AM93" s="49"/>
      <c r="AN93" s="49" t="e">
        <f>+'Ark1'!#REF!</f>
        <v>#REF!</v>
      </c>
      <c r="AO93" s="49"/>
      <c r="AP93" s="100" t="e">
        <f>+'Ark1'!#REF!</f>
        <v>#REF!</v>
      </c>
      <c r="AQ93" s="100"/>
      <c r="AR93" s="155" t="e">
        <f>+IF(AG93=0,"",'Ark1'!#REF!)</f>
        <v>#REF!</v>
      </c>
      <c r="AS93" s="49"/>
      <c r="AT93" s="155" t="e">
        <f>+IF(AG93=0,"",'Ark1'!#REF!)</f>
        <v>#REF!</v>
      </c>
      <c r="AU93" s="155" t="e">
        <f>+IF(AG93=0,"",'Ark1'!#REF!)</f>
        <v>#REF!</v>
      </c>
      <c r="AV93" s="155" t="e">
        <f>+IF(AG93=0,"",'Ark1'!#REF!)</f>
        <v>#REF!</v>
      </c>
      <c r="AW93" s="155" t="e">
        <f>+IF(AG93=0,"",'Ark1'!#REF!)</f>
        <v>#REF!</v>
      </c>
      <c r="AX93" s="100" t="e">
        <f>+IF(AG93=0,"",'Ark1'!#REF!)</f>
        <v>#REF!</v>
      </c>
      <c r="AY93" s="49" t="e">
        <f>+IF(AG93=0,"",'Ark1'!#REF!)</f>
        <v>#REF!</v>
      </c>
      <c r="AZ93" s="49" t="e">
        <f>+IF(AG93=0,"",'Ark1'!#REF!)</f>
        <v>#REF!</v>
      </c>
      <c r="BA93" s="155" t="e">
        <f>+IF(AG93=0,"",'Ark1'!#REF!)</f>
        <v>#REF!</v>
      </c>
      <c r="BB93" s="155" t="e">
        <f>+IF(AG93=0,"",'Ark1'!#REF!)</f>
        <v>#REF!</v>
      </c>
      <c r="BC93" s="155" t="e">
        <f>+IF(AG93=0,"",'Ark1'!#REF!)</f>
        <v>#REF!</v>
      </c>
      <c r="BD93" s="49" t="e">
        <f t="shared" si="4"/>
        <v>#REF!</v>
      </c>
      <c r="BE93" s="49"/>
      <c r="BF93" s="155" t="e">
        <f t="shared" si="5"/>
        <v>#REF!</v>
      </c>
      <c r="BG93" s="47"/>
      <c r="BH93" s="23"/>
      <c r="BI93" s="23"/>
      <c r="BJ93" s="23" t="s">
        <v>494</v>
      </c>
      <c r="BL93"/>
      <c r="BM93"/>
      <c r="BN93"/>
    </row>
    <row r="94" spans="27:70">
      <c r="AA94" s="47"/>
      <c r="AB94" s="48" t="e">
        <f>+'Ark1'!#REF!</f>
        <v>#REF!</v>
      </c>
      <c r="AC94" s="48" t="e">
        <f>+'Ark1'!#REF!</f>
        <v>#REF!</v>
      </c>
      <c r="AD94" s="48" t="str">
        <f t="shared" si="3"/>
        <v>Lam</v>
      </c>
      <c r="AE94" s="48" t="e">
        <f>+'Ark1'!#REF!</f>
        <v>#REF!</v>
      </c>
      <c r="AF94" s="49"/>
      <c r="AG94" s="155" t="e">
        <f>+'Ark1'!#REF!</f>
        <v>#REF!</v>
      </c>
      <c r="AH94" s="49"/>
      <c r="AI94" s="100" t="e">
        <f>+'Ark1'!#REF!</f>
        <v>#REF!</v>
      </c>
      <c r="AJ94" s="49"/>
      <c r="AK94" s="49" t="e">
        <f>+'Ark1'!#REF!</f>
        <v>#REF!</v>
      </c>
      <c r="AL94" s="49" t="e">
        <f>+'Ark1'!#REF!</f>
        <v>#REF!</v>
      </c>
      <c r="AM94" s="49"/>
      <c r="AN94" s="49" t="e">
        <f>+'Ark1'!#REF!</f>
        <v>#REF!</v>
      </c>
      <c r="AO94" s="49"/>
      <c r="AP94" s="100" t="e">
        <f>+'Ark1'!#REF!</f>
        <v>#REF!</v>
      </c>
      <c r="AQ94" s="100"/>
      <c r="AR94" s="155" t="e">
        <f>+IF(AG94=0,"",'Ark1'!#REF!)</f>
        <v>#REF!</v>
      </c>
      <c r="AS94" s="49"/>
      <c r="AT94" s="155" t="e">
        <f>+IF(AG94=0,"",'Ark1'!#REF!)</f>
        <v>#REF!</v>
      </c>
      <c r="AU94" s="155" t="e">
        <f>+IF(AG94=0,"",'Ark1'!#REF!)</f>
        <v>#REF!</v>
      </c>
      <c r="AV94" s="155" t="e">
        <f>+IF(AG94=0,"",'Ark1'!#REF!)</f>
        <v>#REF!</v>
      </c>
      <c r="AW94" s="155" t="e">
        <f>+IF(AG94=0,"",'Ark1'!#REF!)</f>
        <v>#REF!</v>
      </c>
      <c r="AX94" s="100" t="e">
        <f>+IF(AG94=0,"",'Ark1'!#REF!)</f>
        <v>#REF!</v>
      </c>
      <c r="AY94" s="49" t="e">
        <f>+IF(AG94=0,"",'Ark1'!#REF!)</f>
        <v>#REF!</v>
      </c>
      <c r="AZ94" s="49" t="e">
        <f>+IF(AG94=0,"",'Ark1'!#REF!)</f>
        <v>#REF!</v>
      </c>
      <c r="BA94" s="155" t="e">
        <f>+IF(AG94=0,"",'Ark1'!#REF!)</f>
        <v>#REF!</v>
      </c>
      <c r="BB94" s="155" t="e">
        <f>+IF(AG94=0,"",'Ark1'!#REF!)</f>
        <v>#REF!</v>
      </c>
      <c r="BC94" s="155" t="e">
        <f>+IF(AG94=0,"",'Ark1'!#REF!)</f>
        <v>#REF!</v>
      </c>
      <c r="BD94" s="49" t="e">
        <f t="shared" si="4"/>
        <v>#REF!</v>
      </c>
      <c r="BE94" s="49"/>
      <c r="BF94" s="155" t="e">
        <f t="shared" si="5"/>
        <v>#REF!</v>
      </c>
      <c r="BG94" s="47"/>
      <c r="BH94" s="23"/>
      <c r="BI94" s="23"/>
      <c r="BJ94" s="23" t="s">
        <v>495</v>
      </c>
      <c r="BL94"/>
      <c r="BM94"/>
      <c r="BN94"/>
    </row>
    <row r="95" spans="27:70">
      <c r="AA95" s="47"/>
      <c r="AB95" s="48" t="e">
        <f>+'Ark1'!#REF!</f>
        <v>#REF!</v>
      </c>
      <c r="AC95" s="48" t="e">
        <f>+'Ark1'!#REF!</f>
        <v>#REF!</v>
      </c>
      <c r="AD95" s="48" t="str">
        <f t="shared" si="3"/>
        <v>Vær</v>
      </c>
      <c r="AE95" s="48" t="e">
        <f>+'Ark1'!#REF!</f>
        <v>#REF!</v>
      </c>
      <c r="AF95" s="49"/>
      <c r="AG95" s="155" t="e">
        <f>+'Ark1'!#REF!</f>
        <v>#REF!</v>
      </c>
      <c r="AH95" s="49"/>
      <c r="AI95" s="100" t="e">
        <f>+'Ark1'!#REF!</f>
        <v>#REF!</v>
      </c>
      <c r="AJ95" s="49"/>
      <c r="AK95" s="49" t="e">
        <f>+'Ark1'!#REF!</f>
        <v>#REF!</v>
      </c>
      <c r="AL95" s="49" t="e">
        <f>+'Ark1'!#REF!</f>
        <v>#REF!</v>
      </c>
      <c r="AM95" s="49"/>
      <c r="AN95" s="49" t="e">
        <f>+'Ark1'!#REF!</f>
        <v>#REF!</v>
      </c>
      <c r="AO95" s="49"/>
      <c r="AP95" s="100" t="e">
        <f>+'Ark1'!#REF!</f>
        <v>#REF!</v>
      </c>
      <c r="AQ95" s="100"/>
      <c r="AR95" s="155" t="e">
        <f>+IF(AG95=0,"",'Ark1'!#REF!)</f>
        <v>#REF!</v>
      </c>
      <c r="AS95" s="49"/>
      <c r="AT95" s="155" t="e">
        <f>+IF(AG95=0,"",'Ark1'!#REF!)</f>
        <v>#REF!</v>
      </c>
      <c r="AU95" s="155" t="e">
        <f>+IF(AG95=0,"",'Ark1'!#REF!)</f>
        <v>#REF!</v>
      </c>
      <c r="AV95" s="155" t="e">
        <f>+IF(AG95=0,"",'Ark1'!#REF!)</f>
        <v>#REF!</v>
      </c>
      <c r="AW95" s="155" t="e">
        <f>+IF(AG95=0,"",'Ark1'!#REF!)</f>
        <v>#REF!</v>
      </c>
      <c r="AX95" s="100" t="e">
        <f>+IF(AG95=0,"",'Ark1'!#REF!)</f>
        <v>#REF!</v>
      </c>
      <c r="AY95" s="49" t="e">
        <f>+IF(AG95=0,"",'Ark1'!#REF!)</f>
        <v>#REF!</v>
      </c>
      <c r="AZ95" s="49" t="e">
        <f>+IF(AG95=0,"",'Ark1'!#REF!)</f>
        <v>#REF!</v>
      </c>
      <c r="BA95" s="155" t="e">
        <f>+IF(AG95=0,"",'Ark1'!#REF!)</f>
        <v>#REF!</v>
      </c>
      <c r="BB95" s="155" t="e">
        <f>+IF(AG95=0,"",'Ark1'!#REF!)</f>
        <v>#REF!</v>
      </c>
      <c r="BC95" s="155" t="e">
        <f>+IF(AG95=0,"",'Ark1'!#REF!)</f>
        <v>#REF!</v>
      </c>
      <c r="BD95" s="49" t="e">
        <f t="shared" si="4"/>
        <v>#REF!</v>
      </c>
      <c r="BE95" s="49"/>
      <c r="BF95" s="155" t="e">
        <f t="shared" si="5"/>
        <v>#REF!</v>
      </c>
      <c r="BG95" s="47"/>
      <c r="BH95" s="23"/>
      <c r="BI95" s="23"/>
      <c r="BJ95" s="23" t="s">
        <v>496</v>
      </c>
      <c r="BL95"/>
      <c r="BM95"/>
      <c r="BN95"/>
    </row>
    <row r="96" spans="27:70">
      <c r="AA96" s="47"/>
      <c r="AB96" s="3" t="e">
        <f>+'Ark1'!#REF!</f>
        <v>#REF!</v>
      </c>
      <c r="AC96" s="3" t="e">
        <f>+'Ark1'!#REF!</f>
        <v>#REF!</v>
      </c>
      <c r="AD96" s="3" t="str">
        <f>+BJ98</f>
        <v>Ung sau</v>
      </c>
      <c r="AE96" s="3" t="e">
        <f>+'Ark1'!#REF!</f>
        <v>#REF!</v>
      </c>
      <c r="AF96" s="13"/>
      <c r="AG96" s="16" t="e">
        <f>+'Ark1'!#REF!</f>
        <v>#REF!</v>
      </c>
      <c r="AH96" s="13"/>
      <c r="AI96" s="61" t="e">
        <f>+'Ark1'!#REF!</f>
        <v>#REF!</v>
      </c>
      <c r="AJ96" s="13"/>
      <c r="AK96" s="13" t="e">
        <f>+'Ark1'!#REF!</f>
        <v>#REF!</v>
      </c>
      <c r="AL96" s="13" t="e">
        <f>+'Ark1'!#REF!</f>
        <v>#REF!</v>
      </c>
      <c r="AM96" s="13"/>
      <c r="AN96" s="13" t="e">
        <f>+'Ark1'!#REF!</f>
        <v>#REF!</v>
      </c>
      <c r="AO96" s="13"/>
      <c r="AP96" s="61" t="e">
        <f>+'Ark1'!#REF!</f>
        <v>#REF!</v>
      </c>
      <c r="AQ96" s="61"/>
      <c r="AR96" s="16" t="e">
        <f>+IF(AG96=0,"",'Ark1'!#REF!)</f>
        <v>#REF!</v>
      </c>
      <c r="AS96" s="13"/>
      <c r="AT96" s="16" t="e">
        <f>+IF(AG96=0,"",'Ark1'!#REF!)</f>
        <v>#REF!</v>
      </c>
      <c r="AU96" s="16" t="e">
        <f>+IF(AG96=0,"",'Ark1'!#REF!)</f>
        <v>#REF!</v>
      </c>
      <c r="AV96" s="16" t="e">
        <f>+IF(AG96=0,"",'Ark1'!#REF!)</f>
        <v>#REF!</v>
      </c>
      <c r="AW96" s="16" t="e">
        <f>+IF(AG96=0,"",'Ark1'!#REF!)</f>
        <v>#REF!</v>
      </c>
      <c r="AX96" s="61" t="e">
        <f>+IF(AG96=0,"",'Ark1'!#REF!)</f>
        <v>#REF!</v>
      </c>
      <c r="AY96" s="13" t="e">
        <f>+IF(AG96=0,"",'Ark1'!#REF!)</f>
        <v>#REF!</v>
      </c>
      <c r="AZ96" s="13" t="e">
        <f>+IF(AG96=0,"",'Ark1'!#REF!)</f>
        <v>#REF!</v>
      </c>
      <c r="BA96" s="16" t="e">
        <f>+IF(AG96=0,"",'Ark1'!#REF!)</f>
        <v>#REF!</v>
      </c>
      <c r="BB96" s="16" t="e">
        <f>+IF(AG96=0,"",'Ark1'!#REF!)</f>
        <v>#REF!</v>
      </c>
      <c r="BC96" s="16" t="e">
        <f>+IF(AG96=0,"",'Ark1'!#REF!)</f>
        <v>#REF!</v>
      </c>
      <c r="BD96" s="13" t="e">
        <f t="shared" si="4"/>
        <v>#REF!</v>
      </c>
      <c r="BE96" s="13"/>
      <c r="BF96" s="16" t="e">
        <f t="shared" si="5"/>
        <v>#REF!</v>
      </c>
      <c r="BG96" s="47"/>
      <c r="BH96" s="23"/>
      <c r="BI96" s="23"/>
      <c r="BJ96" s="23" t="s">
        <v>497</v>
      </c>
      <c r="BL96"/>
      <c r="BM96"/>
      <c r="BN96"/>
      <c r="BR96" s="1"/>
    </row>
    <row r="97" spans="27:70">
      <c r="AA97" s="47"/>
      <c r="AB97" s="3" t="e">
        <f>+'Ark1'!#REF!</f>
        <v>#REF!</v>
      </c>
      <c r="AC97" s="3" t="e">
        <f>+'Ark1'!#REF!</f>
        <v>#REF!</v>
      </c>
      <c r="AD97" s="3" t="str">
        <f>+BJ99</f>
        <v>Sau</v>
      </c>
      <c r="AE97" s="3" t="e">
        <f>+'Ark1'!#REF!</f>
        <v>#REF!</v>
      </c>
      <c r="AF97" s="13"/>
      <c r="AG97" s="16" t="e">
        <f>+'Ark1'!#REF!</f>
        <v>#REF!</v>
      </c>
      <c r="AH97" s="13"/>
      <c r="AI97" s="61" t="e">
        <f>+'Ark1'!#REF!</f>
        <v>#REF!</v>
      </c>
      <c r="AJ97" s="13"/>
      <c r="AK97" s="13" t="e">
        <f>+'Ark1'!#REF!</f>
        <v>#REF!</v>
      </c>
      <c r="AL97" s="13" t="e">
        <f>+'Ark1'!#REF!</f>
        <v>#REF!</v>
      </c>
      <c r="AM97" s="13"/>
      <c r="AN97" s="13" t="e">
        <f>+'Ark1'!#REF!</f>
        <v>#REF!</v>
      </c>
      <c r="AO97" s="13"/>
      <c r="AP97" s="61" t="e">
        <f>+'Ark1'!#REF!</f>
        <v>#REF!</v>
      </c>
      <c r="AQ97" s="61"/>
      <c r="AR97" s="16" t="e">
        <f>+IF(AG97=0,"",'Ark1'!#REF!)</f>
        <v>#REF!</v>
      </c>
      <c r="AS97" s="13"/>
      <c r="AT97" s="16" t="e">
        <f>+IF(AG97=0,"",'Ark1'!#REF!)</f>
        <v>#REF!</v>
      </c>
      <c r="AU97" s="16" t="e">
        <f>+IF(AG97=0,"",'Ark1'!#REF!)</f>
        <v>#REF!</v>
      </c>
      <c r="AV97" s="16" t="e">
        <f>+IF(AG97=0,"",'Ark1'!#REF!)</f>
        <v>#REF!</v>
      </c>
      <c r="AW97" s="16" t="e">
        <f>+IF(AG97=0,"",'Ark1'!#REF!)</f>
        <v>#REF!</v>
      </c>
      <c r="AX97" s="61" t="e">
        <f>+IF(AG97=0,"",'Ark1'!#REF!)</f>
        <v>#REF!</v>
      </c>
      <c r="AY97" s="13" t="e">
        <f>+IF(AG97=0,"",'Ark1'!#REF!)</f>
        <v>#REF!</v>
      </c>
      <c r="AZ97" s="13" t="e">
        <f>+IF(AG97=0,"",'Ark1'!#REF!)</f>
        <v>#REF!</v>
      </c>
      <c r="BA97" s="16" t="e">
        <f>+IF(AG97=0,"",'Ark1'!#REF!)</f>
        <v>#REF!</v>
      </c>
      <c r="BB97" s="16" t="e">
        <f>+IF(AG97=0,"",'Ark1'!#REF!)</f>
        <v>#REF!</v>
      </c>
      <c r="BC97" s="16" t="e">
        <f>+IF(AG97=0,"",'Ark1'!#REF!)</f>
        <v>#REF!</v>
      </c>
      <c r="BD97" s="13" t="e">
        <f t="shared" si="4"/>
        <v>#REF!</v>
      </c>
      <c r="BE97" s="13"/>
      <c r="BF97" s="16" t="e">
        <f t="shared" si="5"/>
        <v>#REF!</v>
      </c>
      <c r="BG97" s="47"/>
      <c r="BH97" s="23"/>
      <c r="BI97" s="23"/>
      <c r="BJ97" s="23" t="s">
        <v>498</v>
      </c>
      <c r="BL97"/>
      <c r="BM97"/>
      <c r="BN97"/>
      <c r="BR97" s="1"/>
    </row>
    <row r="98" spans="27:70">
      <c r="AA98" s="47"/>
      <c r="AB98" s="3" t="e">
        <f>+'Ark1'!#REF!</f>
        <v>#REF!</v>
      </c>
      <c r="AC98" s="3" t="e">
        <f>+'Ark1'!#REF!</f>
        <v>#REF!</v>
      </c>
      <c r="AD98" s="3" t="str">
        <f>+BJ100</f>
        <v>Dielam</v>
      </c>
      <c r="AE98" s="3" t="e">
        <f>+'Ark1'!#REF!</f>
        <v>#REF!</v>
      </c>
      <c r="AF98" s="13"/>
      <c r="AG98" s="16" t="e">
        <f>+'Ark1'!#REF!</f>
        <v>#REF!</v>
      </c>
      <c r="AH98" s="13"/>
      <c r="AI98" s="61" t="e">
        <f>+'Ark1'!#REF!</f>
        <v>#REF!</v>
      </c>
      <c r="AJ98" s="13"/>
      <c r="AK98" s="13" t="e">
        <f>+'Ark1'!#REF!</f>
        <v>#REF!</v>
      </c>
      <c r="AL98" s="13" t="e">
        <f>+'Ark1'!#REF!</f>
        <v>#REF!</v>
      </c>
      <c r="AM98" s="13"/>
      <c r="AN98" s="13" t="e">
        <f>+'Ark1'!#REF!</f>
        <v>#REF!</v>
      </c>
      <c r="AO98" s="13"/>
      <c r="AP98" s="61" t="e">
        <f>+'Ark1'!#REF!</f>
        <v>#REF!</v>
      </c>
      <c r="AQ98" s="61"/>
      <c r="AR98" s="16" t="e">
        <f>+IF(AG98=0,"",'Ark1'!#REF!)</f>
        <v>#REF!</v>
      </c>
      <c r="AS98" s="13"/>
      <c r="AT98" s="16" t="e">
        <f>+IF(AG98=0,"",'Ark1'!#REF!)</f>
        <v>#REF!</v>
      </c>
      <c r="AU98" s="16" t="e">
        <f>+IF(AG98=0,"",'Ark1'!#REF!)</f>
        <v>#REF!</v>
      </c>
      <c r="AV98" s="16" t="e">
        <f>+IF(AG98=0,"",'Ark1'!#REF!)</f>
        <v>#REF!</v>
      </c>
      <c r="AW98" s="16" t="e">
        <f>+IF(AG98=0,"",'Ark1'!#REF!)</f>
        <v>#REF!</v>
      </c>
      <c r="AX98" s="61" t="e">
        <f>+IF(AG98=0,"",'Ark1'!#REF!)</f>
        <v>#REF!</v>
      </c>
      <c r="AY98" s="13" t="e">
        <f>+IF(AG98=0,"",'Ark1'!#REF!)</f>
        <v>#REF!</v>
      </c>
      <c r="AZ98" s="13" t="e">
        <f>+IF(AG98=0,"",'Ark1'!#REF!)</f>
        <v>#REF!</v>
      </c>
      <c r="BA98" s="16" t="e">
        <f>+IF(AG98=0,"",'Ark1'!#REF!)</f>
        <v>#REF!</v>
      </c>
      <c r="BB98" s="16" t="e">
        <f>+IF(AG98=0,"",'Ark1'!#REF!)</f>
        <v>#REF!</v>
      </c>
      <c r="BC98" s="16" t="e">
        <f>+IF(AG98=0,"",'Ark1'!#REF!)</f>
        <v>#REF!</v>
      </c>
      <c r="BD98" s="13" t="e">
        <f t="shared" si="4"/>
        <v>#REF!</v>
      </c>
      <c r="BE98" s="13"/>
      <c r="BF98" s="16" t="e">
        <f t="shared" si="5"/>
        <v>#REF!</v>
      </c>
      <c r="BG98" s="47"/>
      <c r="BH98" s="23"/>
      <c r="BI98" s="23"/>
      <c r="BJ98" s="23" t="s">
        <v>494</v>
      </c>
      <c r="BL98"/>
      <c r="BM98"/>
      <c r="BN98"/>
      <c r="BR98" s="1"/>
    </row>
    <row r="99" spans="27:70">
      <c r="AA99" s="47"/>
      <c r="AB99" s="3" t="e">
        <f>+'Ark1'!#REF!</f>
        <v>#REF!</v>
      </c>
      <c r="AC99" s="3" t="e">
        <f>+'Ark1'!#REF!</f>
        <v>#REF!</v>
      </c>
      <c r="AD99" s="3" t="str">
        <f>+BJ101</f>
        <v>Lam</v>
      </c>
      <c r="AE99" s="3" t="e">
        <f>+'Ark1'!#REF!</f>
        <v>#REF!</v>
      </c>
      <c r="AF99" s="13"/>
      <c r="AG99" s="16" t="e">
        <f>+'Ark1'!#REF!</f>
        <v>#REF!</v>
      </c>
      <c r="AH99" s="13"/>
      <c r="AI99" s="61" t="e">
        <f>+'Ark1'!#REF!</f>
        <v>#REF!</v>
      </c>
      <c r="AJ99" s="13"/>
      <c r="AK99" s="13" t="e">
        <f>+'Ark1'!#REF!</f>
        <v>#REF!</v>
      </c>
      <c r="AL99" s="13" t="e">
        <f>+'Ark1'!#REF!</f>
        <v>#REF!</v>
      </c>
      <c r="AM99" s="13"/>
      <c r="AN99" s="13" t="e">
        <f>+'Ark1'!#REF!</f>
        <v>#REF!</v>
      </c>
      <c r="AO99" s="13"/>
      <c r="AP99" s="61" t="e">
        <f>+'Ark1'!#REF!</f>
        <v>#REF!</v>
      </c>
      <c r="AQ99" s="61"/>
      <c r="AR99" s="16" t="e">
        <f>+IF(AG99=0,"",'Ark1'!#REF!)</f>
        <v>#REF!</v>
      </c>
      <c r="AS99" s="13"/>
      <c r="AT99" s="16" t="e">
        <f>+IF(AG99=0,"",'Ark1'!#REF!)</f>
        <v>#REF!</v>
      </c>
      <c r="AU99" s="16" t="e">
        <f>+IF(AG99=0,"",'Ark1'!#REF!)</f>
        <v>#REF!</v>
      </c>
      <c r="AV99" s="16" t="e">
        <f>+IF(AG99=0,"",'Ark1'!#REF!)</f>
        <v>#REF!</v>
      </c>
      <c r="AW99" s="16" t="e">
        <f>+IF(AG99=0,"",'Ark1'!#REF!)</f>
        <v>#REF!</v>
      </c>
      <c r="AX99" s="61" t="e">
        <f>+IF(AG99=0,"",'Ark1'!#REF!)</f>
        <v>#REF!</v>
      </c>
      <c r="AY99" s="13" t="e">
        <f>+IF(AG99=0,"",'Ark1'!#REF!)</f>
        <v>#REF!</v>
      </c>
      <c r="AZ99" s="13" t="e">
        <f>+IF(AG99=0,"",'Ark1'!#REF!)</f>
        <v>#REF!</v>
      </c>
      <c r="BA99" s="16" t="e">
        <f>+IF(AG99=0,"",'Ark1'!#REF!)</f>
        <v>#REF!</v>
      </c>
      <c r="BB99" s="16" t="e">
        <f>+IF(AG99=0,"",'Ark1'!#REF!)</f>
        <v>#REF!</v>
      </c>
      <c r="BC99" s="16" t="e">
        <f>+IF(AG99=0,"",'Ark1'!#REF!)</f>
        <v>#REF!</v>
      </c>
      <c r="BD99" s="13" t="e">
        <f t="shared" si="4"/>
        <v>#REF!</v>
      </c>
      <c r="BE99" s="13"/>
      <c r="BF99" s="16" t="e">
        <f t="shared" si="5"/>
        <v>#REF!</v>
      </c>
      <c r="BG99" s="47"/>
      <c r="BH99" s="23"/>
      <c r="BI99" s="23"/>
      <c r="BJ99" s="23" t="s">
        <v>495</v>
      </c>
      <c r="BL99"/>
      <c r="BM99"/>
      <c r="BN99"/>
      <c r="BR99" s="1"/>
    </row>
    <row r="100" spans="27:70">
      <c r="AA100" s="47"/>
      <c r="AB100" s="3" t="e">
        <f>+'Ark1'!#REF!</f>
        <v>#REF!</v>
      </c>
      <c r="AC100" s="3" t="e">
        <f>+'Ark1'!#REF!</f>
        <v>#REF!</v>
      </c>
      <c r="AD100" s="3" t="str">
        <f>+BJ102</f>
        <v>Vær</v>
      </c>
      <c r="AE100" s="3" t="e">
        <f>+'Ark1'!#REF!</f>
        <v>#REF!</v>
      </c>
      <c r="AF100" s="13"/>
      <c r="AG100" s="16" t="e">
        <f>+'Ark1'!#REF!</f>
        <v>#REF!</v>
      </c>
      <c r="AH100" s="13"/>
      <c r="AI100" s="61" t="e">
        <f>+'Ark1'!#REF!</f>
        <v>#REF!</v>
      </c>
      <c r="AJ100" s="13"/>
      <c r="AK100" s="13" t="e">
        <f>+'Ark1'!#REF!</f>
        <v>#REF!</v>
      </c>
      <c r="AL100" s="13" t="e">
        <f>+'Ark1'!#REF!</f>
        <v>#REF!</v>
      </c>
      <c r="AM100" s="13"/>
      <c r="AN100" s="13" t="e">
        <f>+'Ark1'!#REF!</f>
        <v>#REF!</v>
      </c>
      <c r="AO100" s="13"/>
      <c r="AP100" s="61" t="e">
        <f>+'Ark1'!#REF!</f>
        <v>#REF!</v>
      </c>
      <c r="AQ100" s="61"/>
      <c r="AR100" s="16" t="e">
        <f>+IF(AG100=0,"",'Ark1'!#REF!)</f>
        <v>#REF!</v>
      </c>
      <c r="AS100" s="13"/>
      <c r="AT100" s="16" t="e">
        <f>+IF(AG100=0,"",'Ark1'!#REF!)</f>
        <v>#REF!</v>
      </c>
      <c r="AU100" s="16" t="e">
        <f>+IF(AG100=0,"",'Ark1'!#REF!)</f>
        <v>#REF!</v>
      </c>
      <c r="AV100" s="16" t="e">
        <f>+IF(AG100=0,"",'Ark1'!#REF!)</f>
        <v>#REF!</v>
      </c>
      <c r="AW100" s="16" t="e">
        <f>+IF(AG100=0,"",'Ark1'!#REF!)</f>
        <v>#REF!</v>
      </c>
      <c r="AX100" s="61" t="e">
        <f>+IF(AG100=0,"",'Ark1'!#REF!)</f>
        <v>#REF!</v>
      </c>
      <c r="AY100" s="13" t="e">
        <f>+IF(AG100=0,"",'Ark1'!#REF!)</f>
        <v>#REF!</v>
      </c>
      <c r="AZ100" s="13" t="e">
        <f>+IF(AG100=0,"",'Ark1'!#REF!)</f>
        <v>#REF!</v>
      </c>
      <c r="BA100" s="16" t="e">
        <f>+IF(AG100=0,"",'Ark1'!#REF!)</f>
        <v>#REF!</v>
      </c>
      <c r="BB100" s="16" t="e">
        <f>+IF(AG100=0,"",'Ark1'!#REF!)</f>
        <v>#REF!</v>
      </c>
      <c r="BC100" s="16" t="e">
        <f>+IF(AG100=0,"",'Ark1'!#REF!)</f>
        <v>#REF!</v>
      </c>
      <c r="BD100" s="13" t="e">
        <f t="shared" si="4"/>
        <v>#REF!</v>
      </c>
      <c r="BE100" s="13"/>
      <c r="BF100" s="16" t="e">
        <f t="shared" si="5"/>
        <v>#REF!</v>
      </c>
      <c r="BG100" s="47"/>
      <c r="BH100" s="23"/>
      <c r="BI100" s="23"/>
      <c r="BJ100" s="23" t="s">
        <v>496</v>
      </c>
      <c r="BL100"/>
      <c r="BM100"/>
      <c r="BN100"/>
      <c r="BR100" s="1"/>
    </row>
    <row r="101" spans="27:70">
      <c r="AA101" s="47"/>
      <c r="AB101" s="92" t="e">
        <f>+'Ark1'!#REF!</f>
        <v>#REF!</v>
      </c>
      <c r="AC101" s="92" t="e">
        <f>+'Ark1'!#REF!</f>
        <v>#REF!</v>
      </c>
      <c r="AD101" s="92" t="str">
        <f t="shared" ref="AD101:AD110" si="6">+BJ103</f>
        <v>Ung sau</v>
      </c>
      <c r="AE101" s="92" t="e">
        <f>+'Ark1'!#REF!</f>
        <v>#REF!</v>
      </c>
      <c r="AF101" s="93"/>
      <c r="AG101" s="182" t="e">
        <f>+'Ark1'!#REF!</f>
        <v>#REF!</v>
      </c>
      <c r="AH101" s="93"/>
      <c r="AI101" s="101" t="e">
        <f>+'Ark1'!#REF!</f>
        <v>#REF!</v>
      </c>
      <c r="AJ101" s="93"/>
      <c r="AK101" s="93" t="e">
        <f>+'Ark1'!#REF!</f>
        <v>#REF!</v>
      </c>
      <c r="AL101" s="93" t="e">
        <f>+'Ark1'!#REF!</f>
        <v>#REF!</v>
      </c>
      <c r="AM101" s="93"/>
      <c r="AN101" s="93" t="e">
        <f>+'Ark1'!#REF!</f>
        <v>#REF!</v>
      </c>
      <c r="AO101" s="93"/>
      <c r="AP101" s="101" t="e">
        <f>+'Ark1'!#REF!</f>
        <v>#REF!</v>
      </c>
      <c r="AQ101" s="101"/>
      <c r="AR101" s="182" t="e">
        <f>+IF(AG101=0,"",'Ark1'!#REF!)</f>
        <v>#REF!</v>
      </c>
      <c r="AS101" s="93"/>
      <c r="AT101" s="182" t="e">
        <f>+IF(AG101=0,"",'Ark1'!#REF!)</f>
        <v>#REF!</v>
      </c>
      <c r="AU101" s="182" t="e">
        <f>+IF(AG101=0,"",'Ark1'!#REF!)</f>
        <v>#REF!</v>
      </c>
      <c r="AV101" s="182" t="e">
        <f>+IF(AG101=0,"",'Ark1'!#REF!)</f>
        <v>#REF!</v>
      </c>
      <c r="AW101" s="182" t="e">
        <f>+IF(AG101=0,"",'Ark1'!#REF!)</f>
        <v>#REF!</v>
      </c>
      <c r="AX101" s="101" t="e">
        <f>+IF(AG101=0,"",'Ark1'!#REF!)</f>
        <v>#REF!</v>
      </c>
      <c r="AY101" s="93" t="e">
        <f>+IF(AG101=0,"",'Ark1'!#REF!)</f>
        <v>#REF!</v>
      </c>
      <c r="AZ101" s="93" t="e">
        <f>+IF(AG101=0,"",'Ark1'!#REF!)</f>
        <v>#REF!</v>
      </c>
      <c r="BA101" s="182" t="e">
        <f>+IF(AG101=0,"",'Ark1'!#REF!)</f>
        <v>#REF!</v>
      </c>
      <c r="BB101" s="182" t="e">
        <f>+IF(AG101=0,"",'Ark1'!#REF!)</f>
        <v>#REF!</v>
      </c>
      <c r="BC101" s="182" t="e">
        <f>+IF(AG101=0,"",'Ark1'!#REF!)</f>
        <v>#REF!</v>
      </c>
      <c r="BD101" s="93" t="e">
        <f t="shared" si="4"/>
        <v>#REF!</v>
      </c>
      <c r="BE101" s="93"/>
      <c r="BF101" s="182" t="e">
        <f t="shared" si="5"/>
        <v>#REF!</v>
      </c>
      <c r="BG101" s="47"/>
      <c r="BH101" s="23"/>
      <c r="BI101" s="23"/>
      <c r="BJ101" s="23" t="s">
        <v>497</v>
      </c>
      <c r="BL101"/>
      <c r="BM101"/>
      <c r="BN101"/>
      <c r="BR101" s="1"/>
    </row>
    <row r="102" spans="27:70">
      <c r="AA102" s="47"/>
      <c r="AB102" s="92" t="e">
        <f>+'Ark1'!#REF!</f>
        <v>#REF!</v>
      </c>
      <c r="AC102" s="92" t="e">
        <f>+'Ark1'!#REF!</f>
        <v>#REF!</v>
      </c>
      <c r="AD102" s="92" t="str">
        <f t="shared" si="6"/>
        <v>Sau</v>
      </c>
      <c r="AE102" s="92" t="e">
        <f>+'Ark1'!#REF!</f>
        <v>#REF!</v>
      </c>
      <c r="AF102" s="93"/>
      <c r="AG102" s="182" t="e">
        <f>+'Ark1'!#REF!</f>
        <v>#REF!</v>
      </c>
      <c r="AH102" s="93"/>
      <c r="AI102" s="101" t="e">
        <f>+'Ark1'!#REF!</f>
        <v>#REF!</v>
      </c>
      <c r="AJ102" s="93"/>
      <c r="AK102" s="93" t="e">
        <f>+'Ark1'!#REF!</f>
        <v>#REF!</v>
      </c>
      <c r="AL102" s="93" t="e">
        <f>+'Ark1'!#REF!</f>
        <v>#REF!</v>
      </c>
      <c r="AM102" s="93"/>
      <c r="AN102" s="93" t="e">
        <f>+'Ark1'!#REF!</f>
        <v>#REF!</v>
      </c>
      <c r="AO102" s="93"/>
      <c r="AP102" s="101" t="e">
        <f>+'Ark1'!#REF!</f>
        <v>#REF!</v>
      </c>
      <c r="AQ102" s="101"/>
      <c r="AR102" s="182" t="e">
        <f>+IF(AG102=0,"",'Ark1'!#REF!)</f>
        <v>#REF!</v>
      </c>
      <c r="AS102" s="93"/>
      <c r="AT102" s="182" t="e">
        <f>+IF(AG102=0,"",'Ark1'!#REF!)</f>
        <v>#REF!</v>
      </c>
      <c r="AU102" s="182" t="e">
        <f>+IF(AG102=0,"",'Ark1'!#REF!)</f>
        <v>#REF!</v>
      </c>
      <c r="AV102" s="182" t="e">
        <f>+IF(AG102=0,"",'Ark1'!#REF!)</f>
        <v>#REF!</v>
      </c>
      <c r="AW102" s="182" t="e">
        <f>+IF(AG102=0,"",'Ark1'!#REF!)</f>
        <v>#REF!</v>
      </c>
      <c r="AX102" s="101" t="e">
        <f>+IF(AG102=0,"",'Ark1'!#REF!)</f>
        <v>#REF!</v>
      </c>
      <c r="AY102" s="93" t="e">
        <f>+IF(AG102=0,"",'Ark1'!#REF!)</f>
        <v>#REF!</v>
      </c>
      <c r="AZ102" s="93" t="e">
        <f>+IF(AG102=0,"",'Ark1'!#REF!)</f>
        <v>#REF!</v>
      </c>
      <c r="BA102" s="182" t="e">
        <f>+IF(AG102=0,"",'Ark1'!#REF!)</f>
        <v>#REF!</v>
      </c>
      <c r="BB102" s="182" t="e">
        <f>+IF(AG102=0,"",'Ark1'!#REF!)</f>
        <v>#REF!</v>
      </c>
      <c r="BC102" s="182" t="e">
        <f>+IF(AG102=0,"",'Ark1'!#REF!)</f>
        <v>#REF!</v>
      </c>
      <c r="BD102" s="93" t="e">
        <f t="shared" si="4"/>
        <v>#REF!</v>
      </c>
      <c r="BE102" s="93"/>
      <c r="BF102" s="182" t="e">
        <f t="shared" si="5"/>
        <v>#REF!</v>
      </c>
      <c r="BG102" s="47"/>
      <c r="BH102" s="23"/>
      <c r="BI102" s="23"/>
      <c r="BJ102" s="23" t="s">
        <v>498</v>
      </c>
      <c r="BL102"/>
      <c r="BM102"/>
      <c r="BN102"/>
      <c r="BR102" s="1"/>
    </row>
    <row r="103" spans="27:70">
      <c r="AA103" s="47"/>
      <c r="AB103" s="92" t="e">
        <f>+'Ark1'!#REF!</f>
        <v>#REF!</v>
      </c>
      <c r="AC103" s="92" t="e">
        <f>+'Ark1'!#REF!</f>
        <v>#REF!</v>
      </c>
      <c r="AD103" s="92" t="str">
        <f t="shared" si="6"/>
        <v>Dielam</v>
      </c>
      <c r="AE103" s="92" t="e">
        <f>+'Ark1'!#REF!</f>
        <v>#REF!</v>
      </c>
      <c r="AF103" s="93"/>
      <c r="AG103" s="182" t="e">
        <f>+'Ark1'!#REF!</f>
        <v>#REF!</v>
      </c>
      <c r="AH103" s="93"/>
      <c r="AI103" s="101" t="e">
        <f>+'Ark1'!#REF!</f>
        <v>#REF!</v>
      </c>
      <c r="AJ103" s="93"/>
      <c r="AK103" s="93" t="e">
        <f>+'Ark1'!#REF!</f>
        <v>#REF!</v>
      </c>
      <c r="AL103" s="93" t="e">
        <f>+'Ark1'!#REF!</f>
        <v>#REF!</v>
      </c>
      <c r="AM103" s="93"/>
      <c r="AN103" s="93" t="e">
        <f>+'Ark1'!#REF!</f>
        <v>#REF!</v>
      </c>
      <c r="AO103" s="93"/>
      <c r="AP103" s="101" t="e">
        <f>+'Ark1'!#REF!</f>
        <v>#REF!</v>
      </c>
      <c r="AQ103" s="101"/>
      <c r="AR103" s="182" t="e">
        <f>+IF(AG103=0,"",'Ark1'!#REF!)</f>
        <v>#REF!</v>
      </c>
      <c r="AS103" s="93"/>
      <c r="AT103" s="182" t="e">
        <f>+IF(AG103=0,"",'Ark1'!#REF!)</f>
        <v>#REF!</v>
      </c>
      <c r="AU103" s="182" t="e">
        <f>+IF(AG103=0,"",'Ark1'!#REF!)</f>
        <v>#REF!</v>
      </c>
      <c r="AV103" s="182" t="e">
        <f>+IF(AG103=0,"",'Ark1'!#REF!)</f>
        <v>#REF!</v>
      </c>
      <c r="AW103" s="182" t="e">
        <f>+IF(AG103=0,"",'Ark1'!#REF!)</f>
        <v>#REF!</v>
      </c>
      <c r="AX103" s="101" t="e">
        <f>+IF(AG103=0,"",'Ark1'!#REF!)</f>
        <v>#REF!</v>
      </c>
      <c r="AY103" s="93" t="e">
        <f>+IF(AG103=0,"",'Ark1'!#REF!)</f>
        <v>#REF!</v>
      </c>
      <c r="AZ103" s="93" t="e">
        <f>+IF(AG103=0,"",'Ark1'!#REF!)</f>
        <v>#REF!</v>
      </c>
      <c r="BA103" s="182" t="e">
        <f>+IF(AG103=0,"",'Ark1'!#REF!)</f>
        <v>#REF!</v>
      </c>
      <c r="BB103" s="182" t="e">
        <f>+IF(AG103=0,"",'Ark1'!#REF!)</f>
        <v>#REF!</v>
      </c>
      <c r="BC103" s="182" t="e">
        <f>+IF(AG103=0,"",'Ark1'!#REF!)</f>
        <v>#REF!</v>
      </c>
      <c r="BD103" s="93" t="e">
        <f t="shared" si="4"/>
        <v>#REF!</v>
      </c>
      <c r="BE103" s="93"/>
      <c r="BF103" s="182" t="e">
        <f t="shared" si="5"/>
        <v>#REF!</v>
      </c>
      <c r="BG103" s="47"/>
      <c r="BH103" s="23"/>
      <c r="BI103" s="23"/>
      <c r="BJ103" s="23" t="s">
        <v>494</v>
      </c>
      <c r="BL103"/>
      <c r="BM103"/>
      <c r="BN103"/>
      <c r="BR103" s="1"/>
    </row>
    <row r="104" spans="27:70">
      <c r="AA104" s="47"/>
      <c r="AB104" s="92" t="e">
        <f>+'Ark1'!#REF!</f>
        <v>#REF!</v>
      </c>
      <c r="AC104" s="92" t="e">
        <f>+'Ark1'!#REF!</f>
        <v>#REF!</v>
      </c>
      <c r="AD104" s="92" t="str">
        <f t="shared" si="6"/>
        <v>Lam</v>
      </c>
      <c r="AE104" s="92" t="e">
        <f>+'Ark1'!#REF!</f>
        <v>#REF!</v>
      </c>
      <c r="AF104" s="93"/>
      <c r="AG104" s="182" t="e">
        <f>+'Ark1'!#REF!</f>
        <v>#REF!</v>
      </c>
      <c r="AH104" s="93"/>
      <c r="AI104" s="101" t="e">
        <f>+'Ark1'!#REF!</f>
        <v>#REF!</v>
      </c>
      <c r="AJ104" s="93"/>
      <c r="AK104" s="93" t="e">
        <f>+'Ark1'!#REF!</f>
        <v>#REF!</v>
      </c>
      <c r="AL104" s="93" t="e">
        <f>+'Ark1'!#REF!</f>
        <v>#REF!</v>
      </c>
      <c r="AM104" s="93"/>
      <c r="AN104" s="93" t="e">
        <f>+'Ark1'!#REF!</f>
        <v>#REF!</v>
      </c>
      <c r="AO104" s="93"/>
      <c r="AP104" s="101" t="e">
        <f>+'Ark1'!#REF!</f>
        <v>#REF!</v>
      </c>
      <c r="AQ104" s="101"/>
      <c r="AR104" s="182" t="e">
        <f>+IF(AG104=0,"",'Ark1'!#REF!)</f>
        <v>#REF!</v>
      </c>
      <c r="AS104" s="93"/>
      <c r="AT104" s="182" t="e">
        <f>+IF(AG104=0,"",'Ark1'!#REF!)</f>
        <v>#REF!</v>
      </c>
      <c r="AU104" s="182" t="e">
        <f>+IF(AG104=0,"",'Ark1'!#REF!)</f>
        <v>#REF!</v>
      </c>
      <c r="AV104" s="182" t="e">
        <f>+IF(AG104=0,"",'Ark1'!#REF!)</f>
        <v>#REF!</v>
      </c>
      <c r="AW104" s="182" t="e">
        <f>+IF(AG104=0,"",'Ark1'!#REF!)</f>
        <v>#REF!</v>
      </c>
      <c r="AX104" s="101" t="e">
        <f>+IF(AG104=0,"",'Ark1'!#REF!)</f>
        <v>#REF!</v>
      </c>
      <c r="AY104" s="93" t="e">
        <f>+IF(AG104=0,"",'Ark1'!#REF!)</f>
        <v>#REF!</v>
      </c>
      <c r="AZ104" s="93" t="e">
        <f>+IF(AG104=0,"",'Ark1'!#REF!)</f>
        <v>#REF!</v>
      </c>
      <c r="BA104" s="182" t="e">
        <f>+IF(AG104=0,"",'Ark1'!#REF!)</f>
        <v>#REF!</v>
      </c>
      <c r="BB104" s="182" t="e">
        <f>+IF(AG104=0,"",'Ark1'!#REF!)</f>
        <v>#REF!</v>
      </c>
      <c r="BC104" s="182" t="e">
        <f>+IF(AG104=0,"",'Ark1'!#REF!)</f>
        <v>#REF!</v>
      </c>
      <c r="BD104" s="93" t="e">
        <f t="shared" si="4"/>
        <v>#REF!</v>
      </c>
      <c r="BE104" s="93"/>
      <c r="BF104" s="182" t="e">
        <f t="shared" si="5"/>
        <v>#REF!</v>
      </c>
      <c r="BG104" s="47"/>
      <c r="BH104" s="23"/>
      <c r="BI104" s="23"/>
      <c r="BJ104" s="23" t="s">
        <v>495</v>
      </c>
      <c r="BL104"/>
      <c r="BM104"/>
      <c r="BN104"/>
      <c r="BR104" s="1"/>
    </row>
    <row r="105" spans="27:70">
      <c r="AA105" s="47"/>
      <c r="AB105" s="92" t="e">
        <f>+'Ark1'!#REF!</f>
        <v>#REF!</v>
      </c>
      <c r="AC105" s="92" t="e">
        <f>+'Ark1'!#REF!</f>
        <v>#REF!</v>
      </c>
      <c r="AD105" s="92" t="str">
        <f t="shared" si="6"/>
        <v>Vær</v>
      </c>
      <c r="AE105" s="92" t="e">
        <f>+'Ark1'!#REF!</f>
        <v>#REF!</v>
      </c>
      <c r="AF105" s="93"/>
      <c r="AG105" s="182" t="e">
        <f>+'Ark1'!#REF!</f>
        <v>#REF!</v>
      </c>
      <c r="AH105" s="93"/>
      <c r="AI105" s="101" t="e">
        <f>+'Ark1'!#REF!</f>
        <v>#REF!</v>
      </c>
      <c r="AJ105" s="93"/>
      <c r="AK105" s="93" t="e">
        <f>+'Ark1'!#REF!</f>
        <v>#REF!</v>
      </c>
      <c r="AL105" s="93" t="e">
        <f>+'Ark1'!#REF!</f>
        <v>#REF!</v>
      </c>
      <c r="AM105" s="93"/>
      <c r="AN105" s="93" t="e">
        <f>+'Ark1'!#REF!</f>
        <v>#REF!</v>
      </c>
      <c r="AO105" s="93"/>
      <c r="AP105" s="101" t="e">
        <f>+'Ark1'!#REF!</f>
        <v>#REF!</v>
      </c>
      <c r="AQ105" s="101"/>
      <c r="AR105" s="182" t="e">
        <f>+IF(AG105=0,"",'Ark1'!#REF!)</f>
        <v>#REF!</v>
      </c>
      <c r="AS105" s="93"/>
      <c r="AT105" s="182" t="e">
        <f>+IF(AG105=0,"",'Ark1'!#REF!)</f>
        <v>#REF!</v>
      </c>
      <c r="AU105" s="182" t="e">
        <f>+IF(AG105=0,"",'Ark1'!#REF!)</f>
        <v>#REF!</v>
      </c>
      <c r="AV105" s="182" t="e">
        <f>+IF(AG105=0,"",'Ark1'!#REF!)</f>
        <v>#REF!</v>
      </c>
      <c r="AW105" s="182" t="e">
        <f>+IF(AG105=0,"",'Ark1'!#REF!)</f>
        <v>#REF!</v>
      </c>
      <c r="AX105" s="101" t="e">
        <f>+IF(AG105=0,"",'Ark1'!#REF!)</f>
        <v>#REF!</v>
      </c>
      <c r="AY105" s="93" t="e">
        <f>+IF(AG105=0,"",'Ark1'!#REF!)</f>
        <v>#REF!</v>
      </c>
      <c r="AZ105" s="93" t="e">
        <f>+IF(AG105=0,"",'Ark1'!#REF!)</f>
        <v>#REF!</v>
      </c>
      <c r="BA105" s="182" t="e">
        <f>+IF(AG105=0,"",'Ark1'!#REF!)</f>
        <v>#REF!</v>
      </c>
      <c r="BB105" s="182" t="e">
        <f>+IF(AG105=0,"",'Ark1'!#REF!)</f>
        <v>#REF!</v>
      </c>
      <c r="BC105" s="182" t="e">
        <f>+IF(AG105=0,"",'Ark1'!#REF!)</f>
        <v>#REF!</v>
      </c>
      <c r="BD105" s="93" t="e">
        <f t="shared" si="4"/>
        <v>#REF!</v>
      </c>
      <c r="BE105" s="93"/>
      <c r="BF105" s="182" t="e">
        <f t="shared" si="5"/>
        <v>#REF!</v>
      </c>
      <c r="BG105" s="47"/>
      <c r="BH105" s="23"/>
      <c r="BI105" s="23"/>
      <c r="BJ105" s="23" t="s">
        <v>496</v>
      </c>
      <c r="BL105"/>
      <c r="BM105"/>
      <c r="BN105"/>
      <c r="BR105" s="1"/>
    </row>
    <row r="106" spans="27:70">
      <c r="AA106" s="47"/>
      <c r="AB106" s="3" t="e">
        <f>+'Ark1'!#REF!</f>
        <v>#REF!</v>
      </c>
      <c r="AC106" s="3" t="e">
        <f>+'Ark1'!#REF!</f>
        <v>#REF!</v>
      </c>
      <c r="AD106" s="3">
        <f t="shared" si="6"/>
        <v>0</v>
      </c>
      <c r="AE106" s="3" t="e">
        <f>+'Ark1'!#REF!</f>
        <v>#REF!</v>
      </c>
      <c r="AF106" s="13"/>
      <c r="AG106" s="16" t="e">
        <f>+'Ark1'!#REF!</f>
        <v>#REF!</v>
      </c>
      <c r="AH106" s="13"/>
      <c r="AI106" s="61" t="e">
        <f>+'Ark1'!#REF!</f>
        <v>#REF!</v>
      </c>
      <c r="AJ106" s="13"/>
      <c r="AK106" s="13" t="e">
        <f>+'Ark1'!#REF!</f>
        <v>#REF!</v>
      </c>
      <c r="AL106" s="13" t="e">
        <f>+'Ark1'!#REF!</f>
        <v>#REF!</v>
      </c>
      <c r="AM106" s="13"/>
      <c r="AN106" s="13" t="e">
        <f>+'Ark1'!#REF!</f>
        <v>#REF!</v>
      </c>
      <c r="AO106" s="13"/>
      <c r="AP106" s="61" t="e">
        <f>+'Ark1'!#REF!</f>
        <v>#REF!</v>
      </c>
      <c r="AQ106" s="61"/>
      <c r="AR106" s="16" t="e">
        <f>+IF(AG106=0,"",'Ark1'!#REF!)</f>
        <v>#REF!</v>
      </c>
      <c r="AS106" s="13"/>
      <c r="AT106" s="16" t="e">
        <f>+IF(AG106=0,"",'Ark1'!#REF!)</f>
        <v>#REF!</v>
      </c>
      <c r="AU106" s="16" t="e">
        <f>+IF(AG106=0,"",'Ark1'!#REF!)</f>
        <v>#REF!</v>
      </c>
      <c r="AV106" s="16" t="e">
        <f>+IF(AG106=0,"",'Ark1'!#REF!)</f>
        <v>#REF!</v>
      </c>
      <c r="AW106" s="16" t="e">
        <f>+IF(AG106=0,"",'Ark1'!#REF!)</f>
        <v>#REF!</v>
      </c>
      <c r="AX106" s="61" t="e">
        <f>+IF(AG106=0,"",'Ark1'!#REF!)</f>
        <v>#REF!</v>
      </c>
      <c r="AY106" s="13" t="e">
        <f>+IF(AG106=0,"",'Ark1'!#REF!)</f>
        <v>#REF!</v>
      </c>
      <c r="AZ106" s="13" t="e">
        <f>+IF(AG106=0,"",'Ark1'!#REF!)</f>
        <v>#REF!</v>
      </c>
      <c r="BA106" s="16" t="e">
        <f>+IF(AG106=0,"",'Ark1'!#REF!)</f>
        <v>#REF!</v>
      </c>
      <c r="BB106" s="16" t="e">
        <f>+IF(AG106=0,"",'Ark1'!#REF!)</f>
        <v>#REF!</v>
      </c>
      <c r="BC106" s="16" t="e">
        <f>+IF(AG106=0,"",'Ark1'!#REF!)</f>
        <v>#REF!</v>
      </c>
      <c r="BD106" s="13" t="e">
        <f t="shared" si="4"/>
        <v>#REF!</v>
      </c>
      <c r="BE106" s="13"/>
      <c r="BF106" s="16" t="e">
        <f t="shared" si="5"/>
        <v>#REF!</v>
      </c>
      <c r="BG106" s="47"/>
      <c r="BH106" s="23"/>
      <c r="BI106" s="23"/>
      <c r="BJ106" s="23" t="s">
        <v>497</v>
      </c>
      <c r="BL106"/>
      <c r="BM106"/>
      <c r="BN106"/>
      <c r="BR106" s="1"/>
    </row>
    <row r="107" spans="27:70">
      <c r="AA107" s="47"/>
      <c r="AB107" s="3" t="e">
        <f>+'Ark1'!#REF!</f>
        <v>#REF!</v>
      </c>
      <c r="AC107" s="3" t="e">
        <f>+'Ark1'!#REF!</f>
        <v>#REF!</v>
      </c>
      <c r="AD107" s="3">
        <f t="shared" si="6"/>
        <v>0</v>
      </c>
      <c r="AE107" s="3" t="e">
        <f>+'Ark1'!#REF!</f>
        <v>#REF!</v>
      </c>
      <c r="AF107" s="13"/>
      <c r="AG107" s="16" t="e">
        <f>+'Ark1'!#REF!</f>
        <v>#REF!</v>
      </c>
      <c r="AH107" s="13"/>
      <c r="AI107" s="61" t="e">
        <f>+'Ark1'!#REF!</f>
        <v>#REF!</v>
      </c>
      <c r="AJ107" s="13"/>
      <c r="AK107" s="13" t="e">
        <f>+'Ark1'!#REF!</f>
        <v>#REF!</v>
      </c>
      <c r="AL107" s="13" t="e">
        <f>+'Ark1'!#REF!</f>
        <v>#REF!</v>
      </c>
      <c r="AM107" s="13"/>
      <c r="AN107" s="13" t="e">
        <f>+'Ark1'!#REF!</f>
        <v>#REF!</v>
      </c>
      <c r="AO107" s="13"/>
      <c r="AP107" s="61" t="e">
        <f>+'Ark1'!#REF!</f>
        <v>#REF!</v>
      </c>
      <c r="AQ107" s="61"/>
      <c r="AR107" s="16" t="e">
        <f>+IF(AG107=0,"",'Ark1'!#REF!)</f>
        <v>#REF!</v>
      </c>
      <c r="AS107" s="13"/>
      <c r="AT107" s="16" t="e">
        <f>+IF(AG107=0,"",'Ark1'!#REF!)</f>
        <v>#REF!</v>
      </c>
      <c r="AU107" s="16" t="e">
        <f>+IF(AG107=0,"",'Ark1'!#REF!)</f>
        <v>#REF!</v>
      </c>
      <c r="AV107" s="16" t="e">
        <f>+IF(AG107=0,"",'Ark1'!#REF!)</f>
        <v>#REF!</v>
      </c>
      <c r="AW107" s="16" t="e">
        <f>+IF(AG107=0,"",'Ark1'!#REF!)</f>
        <v>#REF!</v>
      </c>
      <c r="AX107" s="61" t="e">
        <f>+IF(AG107=0,"",'Ark1'!#REF!)</f>
        <v>#REF!</v>
      </c>
      <c r="AY107" s="13" t="e">
        <f>+IF(AG107=0,"",'Ark1'!#REF!)</f>
        <v>#REF!</v>
      </c>
      <c r="AZ107" s="13" t="e">
        <f>+IF(AG107=0,"",'Ark1'!#REF!)</f>
        <v>#REF!</v>
      </c>
      <c r="BA107" s="16" t="e">
        <f>+IF(AG107=0,"",'Ark1'!#REF!)</f>
        <v>#REF!</v>
      </c>
      <c r="BB107" s="16" t="e">
        <f>+IF(AG107=0,"",'Ark1'!#REF!)</f>
        <v>#REF!</v>
      </c>
      <c r="BC107" s="16" t="e">
        <f>+IF(AG107=0,"",'Ark1'!#REF!)</f>
        <v>#REF!</v>
      </c>
      <c r="BD107" s="13" t="e">
        <f t="shared" si="4"/>
        <v>#REF!</v>
      </c>
      <c r="BE107" s="13"/>
      <c r="BF107" s="16" t="e">
        <f t="shared" si="5"/>
        <v>#REF!</v>
      </c>
      <c r="BG107" s="47"/>
      <c r="BH107" s="23"/>
      <c r="BI107" s="23"/>
      <c r="BJ107" s="23" t="s">
        <v>498</v>
      </c>
      <c r="BL107"/>
      <c r="BM107"/>
      <c r="BN107"/>
      <c r="BR107" s="1"/>
    </row>
    <row r="108" spans="27:70">
      <c r="AA108" s="47"/>
      <c r="AB108" s="3" t="e">
        <f>+'Ark1'!#REF!</f>
        <v>#REF!</v>
      </c>
      <c r="AC108" s="3" t="e">
        <f>+'Ark1'!#REF!</f>
        <v>#REF!</v>
      </c>
      <c r="AD108" s="3">
        <f t="shared" si="6"/>
        <v>0</v>
      </c>
      <c r="AE108" s="3" t="e">
        <f>+'Ark1'!#REF!</f>
        <v>#REF!</v>
      </c>
      <c r="AF108" s="13"/>
      <c r="AG108" s="16" t="e">
        <f>+'Ark1'!#REF!</f>
        <v>#REF!</v>
      </c>
      <c r="AH108" s="13"/>
      <c r="AI108" s="61" t="e">
        <f>+'Ark1'!#REF!</f>
        <v>#REF!</v>
      </c>
      <c r="AJ108" s="13"/>
      <c r="AK108" s="13" t="e">
        <f>+'Ark1'!#REF!</f>
        <v>#REF!</v>
      </c>
      <c r="AL108" s="13" t="e">
        <f>+'Ark1'!#REF!</f>
        <v>#REF!</v>
      </c>
      <c r="AM108" s="13"/>
      <c r="AN108" s="13" t="e">
        <f>+'Ark1'!#REF!</f>
        <v>#REF!</v>
      </c>
      <c r="AO108" s="13"/>
      <c r="AP108" s="61" t="e">
        <f>+'Ark1'!#REF!</f>
        <v>#REF!</v>
      </c>
      <c r="AQ108" s="61"/>
      <c r="AR108" s="16" t="e">
        <f>+IF(AG108=0,"",'Ark1'!#REF!)</f>
        <v>#REF!</v>
      </c>
      <c r="AS108" s="13"/>
      <c r="AT108" s="16" t="e">
        <f>+IF(AG108=0,"",'Ark1'!#REF!)</f>
        <v>#REF!</v>
      </c>
      <c r="AU108" s="16" t="e">
        <f>+IF(AG108=0,"",'Ark1'!#REF!)</f>
        <v>#REF!</v>
      </c>
      <c r="AV108" s="16" t="e">
        <f>+IF(AG108=0,"",'Ark1'!#REF!)</f>
        <v>#REF!</v>
      </c>
      <c r="AW108" s="16" t="e">
        <f>+IF(AG108=0,"",'Ark1'!#REF!)</f>
        <v>#REF!</v>
      </c>
      <c r="AX108" s="61" t="e">
        <f>+IF(AG108=0,"",'Ark1'!#REF!)</f>
        <v>#REF!</v>
      </c>
      <c r="AY108" s="13" t="e">
        <f>+IF(AG108=0,"",'Ark1'!#REF!)</f>
        <v>#REF!</v>
      </c>
      <c r="AZ108" s="13" t="e">
        <f>+IF(AG108=0,"",'Ark1'!#REF!)</f>
        <v>#REF!</v>
      </c>
      <c r="BA108" s="16" t="e">
        <f>+IF(AG108=0,"",'Ark1'!#REF!)</f>
        <v>#REF!</v>
      </c>
      <c r="BB108" s="16" t="e">
        <f>+IF(AG108=0,"",'Ark1'!#REF!)</f>
        <v>#REF!</v>
      </c>
      <c r="BC108" s="16" t="e">
        <f>+IF(AG108=0,"",'Ark1'!#REF!)</f>
        <v>#REF!</v>
      </c>
      <c r="BD108" s="13" t="e">
        <f t="shared" si="4"/>
        <v>#REF!</v>
      </c>
      <c r="BE108" s="13"/>
      <c r="BF108" s="16" t="e">
        <f t="shared" si="5"/>
        <v>#REF!</v>
      </c>
      <c r="BG108" s="47"/>
      <c r="BH108" s="23"/>
      <c r="BI108" s="23"/>
      <c r="BJ108" s="23"/>
      <c r="BL108"/>
      <c r="BM108"/>
      <c r="BN108"/>
      <c r="BR108" s="1"/>
    </row>
    <row r="109" spans="27:70">
      <c r="AA109" s="47"/>
      <c r="AB109" s="3" t="e">
        <f>+'Ark1'!#REF!</f>
        <v>#REF!</v>
      </c>
      <c r="AC109" s="3" t="e">
        <f>+'Ark1'!#REF!</f>
        <v>#REF!</v>
      </c>
      <c r="AD109" s="3">
        <f t="shared" si="6"/>
        <v>0</v>
      </c>
      <c r="AE109" s="3" t="e">
        <f>+'Ark1'!#REF!</f>
        <v>#REF!</v>
      </c>
      <c r="AF109" s="13"/>
      <c r="AG109" s="16" t="e">
        <f>+'Ark1'!#REF!</f>
        <v>#REF!</v>
      </c>
      <c r="AH109" s="13"/>
      <c r="AI109" s="61" t="e">
        <f>+'Ark1'!#REF!</f>
        <v>#REF!</v>
      </c>
      <c r="AJ109" s="13"/>
      <c r="AK109" s="13" t="e">
        <f>+'Ark1'!#REF!</f>
        <v>#REF!</v>
      </c>
      <c r="AL109" s="13" t="e">
        <f>+'Ark1'!#REF!</f>
        <v>#REF!</v>
      </c>
      <c r="AM109" s="13"/>
      <c r="AN109" s="13" t="e">
        <f>+'Ark1'!#REF!</f>
        <v>#REF!</v>
      </c>
      <c r="AO109" s="13"/>
      <c r="AP109" s="61" t="e">
        <f>+'Ark1'!#REF!</f>
        <v>#REF!</v>
      </c>
      <c r="AQ109" s="61"/>
      <c r="AR109" s="16" t="e">
        <f>+IF(AG109=0,"",'Ark1'!#REF!)</f>
        <v>#REF!</v>
      </c>
      <c r="AS109" s="13"/>
      <c r="AT109" s="16" t="e">
        <f>+IF(AG109=0,"",'Ark1'!#REF!)</f>
        <v>#REF!</v>
      </c>
      <c r="AU109" s="16" t="e">
        <f>+IF(AG109=0,"",'Ark1'!#REF!)</f>
        <v>#REF!</v>
      </c>
      <c r="AV109" s="16" t="e">
        <f>+IF(AG109=0,"",'Ark1'!#REF!)</f>
        <v>#REF!</v>
      </c>
      <c r="AW109" s="16" t="e">
        <f>+IF(AG109=0,"",'Ark1'!#REF!)</f>
        <v>#REF!</v>
      </c>
      <c r="AX109" s="61" t="e">
        <f>+IF(AG109=0,"",'Ark1'!#REF!)</f>
        <v>#REF!</v>
      </c>
      <c r="AY109" s="13" t="e">
        <f>+IF(AG109=0,"",'Ark1'!#REF!)</f>
        <v>#REF!</v>
      </c>
      <c r="AZ109" s="13" t="e">
        <f>+IF(AG109=0,"",'Ark1'!#REF!)</f>
        <v>#REF!</v>
      </c>
      <c r="BA109" s="16" t="e">
        <f>+IF(AG109=0,"",'Ark1'!#REF!)</f>
        <v>#REF!</v>
      </c>
      <c r="BB109" s="16" t="e">
        <f>+IF(AG109=0,"",'Ark1'!#REF!)</f>
        <v>#REF!</v>
      </c>
      <c r="BC109" s="16" t="e">
        <f>+IF(AG109=0,"",'Ark1'!#REF!)</f>
        <v>#REF!</v>
      </c>
      <c r="BD109" s="13" t="e">
        <f t="shared" si="4"/>
        <v>#REF!</v>
      </c>
      <c r="BE109" s="13"/>
      <c r="BF109" s="16" t="e">
        <f t="shared" si="5"/>
        <v>#REF!</v>
      </c>
      <c r="BG109" s="47"/>
      <c r="BH109" s="23"/>
      <c r="BI109" s="23"/>
      <c r="BJ109" s="23"/>
      <c r="BL109"/>
      <c r="BM109"/>
      <c r="BN109"/>
      <c r="BR109" s="1"/>
    </row>
    <row r="110" spans="27:70">
      <c r="AA110" s="47"/>
      <c r="AB110" s="3" t="e">
        <f>+'Ark1'!#REF!</f>
        <v>#REF!</v>
      </c>
      <c r="AC110" s="3" t="e">
        <f>+'Ark1'!#REF!</f>
        <v>#REF!</v>
      </c>
      <c r="AD110" s="3">
        <f t="shared" si="6"/>
        <v>0</v>
      </c>
      <c r="AE110" s="3" t="e">
        <f>+'Ark1'!#REF!</f>
        <v>#REF!</v>
      </c>
      <c r="AF110" s="13"/>
      <c r="AG110" s="16" t="e">
        <f>+'Ark1'!#REF!</f>
        <v>#REF!</v>
      </c>
      <c r="AH110" s="13"/>
      <c r="AI110" s="61" t="e">
        <f>+'Ark1'!#REF!</f>
        <v>#REF!</v>
      </c>
      <c r="AJ110" s="13"/>
      <c r="AK110" s="13" t="e">
        <f>+'Ark1'!#REF!</f>
        <v>#REF!</v>
      </c>
      <c r="AL110" s="13" t="e">
        <f>+'Ark1'!#REF!</f>
        <v>#REF!</v>
      </c>
      <c r="AM110" s="13"/>
      <c r="AN110" s="13" t="e">
        <f>+'Ark1'!#REF!</f>
        <v>#REF!</v>
      </c>
      <c r="AO110" s="13"/>
      <c r="AP110" s="61" t="e">
        <f>+'Ark1'!#REF!</f>
        <v>#REF!</v>
      </c>
      <c r="AQ110" s="61"/>
      <c r="AR110" s="16" t="e">
        <f>+IF(AG110=0,"",'Ark1'!#REF!)</f>
        <v>#REF!</v>
      </c>
      <c r="AS110" s="13"/>
      <c r="AT110" s="16" t="e">
        <f>+IF(AG110=0,"",'Ark1'!#REF!)</f>
        <v>#REF!</v>
      </c>
      <c r="AU110" s="16" t="e">
        <f>+IF(AG110=0,"",'Ark1'!#REF!)</f>
        <v>#REF!</v>
      </c>
      <c r="AV110" s="16" t="e">
        <f>+IF(AG110=0,"",'Ark1'!#REF!)</f>
        <v>#REF!</v>
      </c>
      <c r="AW110" s="16" t="e">
        <f>+IF(AG110=0,"",'Ark1'!#REF!)</f>
        <v>#REF!</v>
      </c>
      <c r="AX110" s="61" t="e">
        <f>+IF(AG110=0,"",'Ark1'!#REF!)</f>
        <v>#REF!</v>
      </c>
      <c r="AY110" s="13" t="e">
        <f>+IF(AG110=0,"",'Ark1'!#REF!)</f>
        <v>#REF!</v>
      </c>
      <c r="AZ110" s="13" t="e">
        <f>+IF(AG110=0,"",'Ark1'!#REF!)</f>
        <v>#REF!</v>
      </c>
      <c r="BA110" s="16" t="e">
        <f>+IF(AG110=0,"",'Ark1'!#REF!)</f>
        <v>#REF!</v>
      </c>
      <c r="BB110" s="16" t="e">
        <f>+IF(AG110=0,"",'Ark1'!#REF!)</f>
        <v>#REF!</v>
      </c>
      <c r="BC110" s="16" t="e">
        <f>+IF(AG110=0,"",'Ark1'!#REF!)</f>
        <v>#REF!</v>
      </c>
      <c r="BD110" s="13" t="e">
        <f t="shared" si="4"/>
        <v>#REF!</v>
      </c>
      <c r="BE110" s="13"/>
      <c r="BF110" s="16" t="e">
        <f t="shared" si="5"/>
        <v>#REF!</v>
      </c>
      <c r="BG110" s="47"/>
      <c r="BH110" s="23"/>
      <c r="BI110" s="23"/>
      <c r="BJ110" s="23"/>
      <c r="BL110"/>
      <c r="BM110"/>
      <c r="BN110"/>
      <c r="BR110" s="1"/>
    </row>
    <row r="111" spans="27:70">
      <c r="AA111" s="47"/>
      <c r="AB111" s="47"/>
      <c r="AC111" s="47"/>
      <c r="AD111" s="47"/>
      <c r="AE111" s="47"/>
      <c r="AF111" s="47"/>
      <c r="AG111" s="76"/>
      <c r="AH111" s="47"/>
      <c r="AI111" s="97"/>
      <c r="AJ111" s="47"/>
      <c r="AK111" s="47"/>
      <c r="AL111" s="47"/>
      <c r="AM111" s="47"/>
      <c r="AN111" s="47"/>
      <c r="AO111" s="47"/>
      <c r="AP111" s="97"/>
      <c r="AQ111" s="97"/>
      <c r="AR111" s="76"/>
      <c r="AS111" s="47"/>
      <c r="AT111" s="76"/>
      <c r="AU111" s="76"/>
      <c r="AV111" s="76"/>
      <c r="AW111" s="76"/>
      <c r="AX111" s="97"/>
      <c r="AY111" s="47"/>
      <c r="AZ111" s="47"/>
      <c r="BA111" s="76"/>
      <c r="BB111" s="76"/>
      <c r="BC111" s="76"/>
      <c r="BD111" s="47"/>
      <c r="BE111" s="47"/>
      <c r="BF111" s="76"/>
      <c r="BG111" s="47"/>
      <c r="BH111" s="23"/>
      <c r="BI111" s="23"/>
      <c r="BJ111" s="23"/>
      <c r="BL111"/>
      <c r="BM111"/>
      <c r="BN111"/>
      <c r="BR111" s="1"/>
    </row>
    <row r="112" spans="27:70">
      <c r="AA112" s="47"/>
      <c r="AB112" s="47"/>
      <c r="AC112" s="47"/>
      <c r="AD112" s="47"/>
      <c r="AE112" s="47"/>
      <c r="AF112" s="47"/>
      <c r="AG112" s="76"/>
      <c r="AH112" s="47"/>
      <c r="AI112" s="97"/>
      <c r="AJ112" s="47"/>
      <c r="AK112" s="47"/>
      <c r="AL112" s="47"/>
      <c r="AM112" s="47"/>
      <c r="AN112" s="47"/>
      <c r="AO112" s="47"/>
      <c r="AP112" s="97"/>
      <c r="AQ112" s="97"/>
      <c r="AR112" s="76"/>
      <c r="AS112" s="47"/>
      <c r="AT112" s="76"/>
      <c r="AU112" s="76"/>
      <c r="AV112" s="76"/>
      <c r="AW112" s="76"/>
      <c r="AX112" s="97"/>
      <c r="AY112" s="47"/>
      <c r="AZ112" s="47"/>
      <c r="BA112" s="76"/>
      <c r="BB112" s="76"/>
      <c r="BC112" s="76"/>
      <c r="BD112" s="47"/>
      <c r="BE112" s="47"/>
      <c r="BF112" s="76"/>
      <c r="BG112" s="47"/>
      <c r="BH112"/>
      <c r="BJ112" s="23"/>
      <c r="BL112"/>
      <c r="BM112"/>
      <c r="BN112"/>
      <c r="BR112" s="1"/>
    </row>
    <row r="113" spans="41:81">
      <c r="AO113" s="3"/>
      <c r="AP113" s="3"/>
      <c r="AQ113" s="3"/>
      <c r="AR113" s="16"/>
      <c r="AT113" s="16"/>
      <c r="AU113" s="16"/>
      <c r="AV113" s="16"/>
      <c r="AW113" s="16"/>
      <c r="AX113" s="61"/>
      <c r="AY113" s="3"/>
      <c r="AZ113" s="3"/>
      <c r="BA113" s="16"/>
      <c r="BB113" s="16"/>
      <c r="BC113" s="16"/>
      <c r="BD113" s="61"/>
      <c r="BE113" s="3"/>
      <c r="BF113" s="16"/>
      <c r="BG113" s="47"/>
      <c r="BH113"/>
      <c r="BJ113" s="23"/>
      <c r="BL113"/>
      <c r="BM113"/>
      <c r="BN113"/>
      <c r="BR113" s="1"/>
      <c r="BU113" s="23"/>
      <c r="CC113" s="1"/>
    </row>
    <row r="114" spans="41:81">
      <c r="AO114" s="3"/>
      <c r="AP114" s="3"/>
      <c r="AQ114" s="3"/>
      <c r="AR114" s="16"/>
      <c r="AT114" s="16"/>
      <c r="AU114" s="16"/>
      <c r="AV114" s="16"/>
      <c r="AW114" s="16"/>
      <c r="AX114" s="61"/>
      <c r="AY114" s="3"/>
      <c r="AZ114" s="3"/>
      <c r="BA114" s="16"/>
      <c r="BB114" s="16"/>
      <c r="BC114" s="16"/>
      <c r="BD114" s="61"/>
      <c r="BE114" s="3"/>
      <c r="BF114" s="16"/>
      <c r="BG114" s="47"/>
      <c r="BH114"/>
      <c r="BJ114" s="23"/>
      <c r="BL114"/>
      <c r="BM114"/>
      <c r="BN114"/>
      <c r="BR114" s="1"/>
      <c r="BU114" s="23"/>
    </row>
    <row r="115" spans="41:81">
      <c r="AO115" s="3"/>
      <c r="AP115" s="3"/>
      <c r="AQ115" s="3"/>
      <c r="AR115" s="16"/>
      <c r="AT115" s="16"/>
      <c r="AU115" s="16"/>
      <c r="AV115" s="16"/>
      <c r="AW115" s="16"/>
      <c r="AX115" s="61"/>
      <c r="AY115" s="3"/>
      <c r="AZ115" s="3"/>
      <c r="BA115" s="16"/>
      <c r="BB115" s="16"/>
      <c r="BC115" s="16"/>
      <c r="BD115" s="61"/>
      <c r="BE115" s="3"/>
      <c r="BF115" s="16"/>
      <c r="BG115" s="61"/>
      <c r="BH115" s="61"/>
      <c r="BI115" s="3"/>
      <c r="BJ115" s="3"/>
      <c r="BK115" s="3"/>
      <c r="BL115" s="61"/>
      <c r="BM115" s="61"/>
      <c r="BN115" s="61"/>
      <c r="BO115" s="3"/>
      <c r="BU115" s="23"/>
    </row>
    <row r="116" spans="41:81">
      <c r="AO116" s="3"/>
      <c r="AP116" s="3"/>
      <c r="AQ116" s="3"/>
      <c r="AR116" s="16"/>
      <c r="AT116" s="16"/>
      <c r="AU116" s="16"/>
      <c r="AV116" s="16"/>
      <c r="AW116" s="16"/>
      <c r="AX116" s="61"/>
      <c r="AY116" s="3"/>
      <c r="AZ116" s="3"/>
      <c r="BA116" s="16"/>
      <c r="BB116" s="16"/>
      <c r="BC116" s="16"/>
      <c r="BD116" s="61"/>
      <c r="BE116" s="3"/>
      <c r="BF116" s="16"/>
      <c r="BG116" s="61"/>
      <c r="BH116" s="61"/>
      <c r="BI116" s="3"/>
      <c r="BJ116" s="3"/>
      <c r="BK116" s="3"/>
      <c r="BL116" s="61"/>
      <c r="BM116" s="61"/>
      <c r="BN116" s="61"/>
      <c r="BO116" s="3"/>
      <c r="BU116" s="23"/>
    </row>
    <row r="117" spans="41:81">
      <c r="AO117" s="3"/>
      <c r="AP117" s="3"/>
      <c r="AQ117" s="3"/>
      <c r="AR117" s="16"/>
      <c r="AT117" s="16"/>
      <c r="AU117" s="16"/>
      <c r="AV117" s="16"/>
      <c r="AW117" s="16"/>
      <c r="AX117" s="61"/>
      <c r="AY117" s="3"/>
      <c r="AZ117" s="3"/>
      <c r="BA117" s="16"/>
      <c r="BB117" s="16"/>
      <c r="BC117" s="16"/>
      <c r="BD117" s="61"/>
      <c r="BE117" s="3"/>
      <c r="BF117" s="16"/>
      <c r="BG117" s="61"/>
      <c r="BH117" s="61"/>
      <c r="BI117" s="3"/>
      <c r="BJ117" s="3"/>
      <c r="BK117" s="3"/>
      <c r="BL117" s="61"/>
      <c r="BM117" s="61"/>
      <c r="BN117" s="61"/>
      <c r="BO117" s="3"/>
      <c r="BU117" s="23"/>
    </row>
    <row r="118" spans="41:81">
      <c r="AO118" s="3"/>
      <c r="AP118" s="3"/>
      <c r="AQ118" s="3"/>
      <c r="AR118" s="16"/>
      <c r="AT118" s="16"/>
      <c r="AU118" s="16"/>
      <c r="AV118" s="16"/>
      <c r="AW118" s="16"/>
      <c r="AX118" s="61"/>
      <c r="AY118" s="3"/>
      <c r="AZ118" s="3"/>
      <c r="BA118" s="16"/>
      <c r="BB118" s="16"/>
      <c r="BC118" s="16"/>
      <c r="BD118" s="61"/>
      <c r="BE118" s="3"/>
      <c r="BF118" s="16"/>
      <c r="BG118" s="61"/>
      <c r="BH118" s="61"/>
      <c r="BI118" s="3"/>
      <c r="BJ118" s="3"/>
      <c r="BK118" s="3"/>
      <c r="BL118" s="61"/>
      <c r="BM118" s="61"/>
      <c r="BN118" s="61"/>
      <c r="BO118" s="3"/>
      <c r="BU118" s="23"/>
    </row>
    <row r="119" spans="41:81">
      <c r="AO119" s="3"/>
      <c r="AP119" s="3"/>
      <c r="AQ119" s="3"/>
      <c r="AR119" s="16"/>
      <c r="AT119" s="16"/>
      <c r="AU119" s="16"/>
      <c r="AV119" s="16"/>
      <c r="AW119" s="16"/>
      <c r="AX119" s="61"/>
      <c r="AY119" s="3"/>
      <c r="AZ119" s="3"/>
      <c r="BA119" s="16"/>
      <c r="BB119" s="16"/>
      <c r="BC119" s="16"/>
      <c r="BD119" s="61"/>
      <c r="BE119" s="3"/>
      <c r="BF119" s="16"/>
      <c r="BG119" s="61"/>
      <c r="BH119" s="61"/>
      <c r="BI119" s="3"/>
      <c r="BJ119" s="3"/>
      <c r="BK119" s="3"/>
      <c r="BL119" s="61"/>
      <c r="BM119" s="61"/>
      <c r="BN119" s="61"/>
      <c r="BO119" s="3"/>
      <c r="BU119" s="23"/>
    </row>
    <row r="120" spans="41:81">
      <c r="AO120" s="3"/>
      <c r="AP120" s="3"/>
      <c r="AQ120" s="3"/>
      <c r="AR120" s="16"/>
      <c r="AT120" s="16"/>
      <c r="AU120" s="16"/>
      <c r="AV120" s="16"/>
      <c r="AW120" s="16"/>
      <c r="AX120" s="61"/>
      <c r="AY120" s="3"/>
      <c r="AZ120" s="3"/>
      <c r="BA120" s="16"/>
      <c r="BB120" s="16"/>
      <c r="BC120" s="16"/>
      <c r="BD120" s="61"/>
      <c r="BE120" s="3"/>
      <c r="BF120" s="16"/>
      <c r="BG120" s="61"/>
      <c r="BH120" s="61"/>
      <c r="BI120" s="3"/>
      <c r="BJ120" s="3"/>
      <c r="BK120" s="3"/>
      <c r="BL120" s="61"/>
      <c r="BM120" s="61"/>
      <c r="BN120" s="61"/>
      <c r="BO120" s="3"/>
      <c r="BU120" s="23"/>
    </row>
    <row r="121" spans="41:81">
      <c r="AO121" s="3"/>
      <c r="AP121" s="3"/>
      <c r="AQ121" s="3"/>
      <c r="AR121" s="16"/>
      <c r="AT121" s="16"/>
      <c r="AU121" s="16"/>
      <c r="AV121" s="16"/>
      <c r="AW121" s="16"/>
      <c r="AX121" s="61"/>
      <c r="AY121" s="3"/>
      <c r="AZ121" s="3"/>
      <c r="BA121" s="16"/>
      <c r="BB121" s="16"/>
      <c r="BC121" s="16"/>
      <c r="BD121" s="61"/>
      <c r="BE121" s="3"/>
      <c r="BF121" s="16"/>
      <c r="BG121" s="61"/>
      <c r="BH121" s="61"/>
      <c r="BI121" s="3"/>
      <c r="BJ121" s="3"/>
      <c r="BK121" s="3"/>
      <c r="BL121" s="61"/>
      <c r="BM121" s="61"/>
      <c r="BN121" s="61"/>
      <c r="BO121" s="3"/>
      <c r="BU121" s="23"/>
    </row>
    <row r="122" spans="41:81">
      <c r="AO122" s="3"/>
      <c r="AP122" s="3"/>
      <c r="AQ122" s="3"/>
      <c r="AR122" s="16"/>
      <c r="AT122" s="16"/>
      <c r="AU122" s="16"/>
      <c r="AV122" s="16"/>
      <c r="AW122" s="16"/>
      <c r="AX122" s="61"/>
      <c r="AY122" s="3"/>
      <c r="AZ122" s="3"/>
      <c r="BA122" s="16"/>
      <c r="BB122" s="16"/>
      <c r="BC122" s="16"/>
      <c r="BD122" s="61"/>
      <c r="BE122" s="3"/>
      <c r="BF122" s="16"/>
      <c r="BG122" s="61"/>
      <c r="BH122" s="61"/>
      <c r="BI122" s="3"/>
      <c r="BJ122" s="3"/>
      <c r="BK122" s="3"/>
      <c r="BL122" s="61"/>
      <c r="BM122" s="61"/>
      <c r="BN122" s="61"/>
      <c r="BO122" s="3"/>
      <c r="BU122" s="23"/>
    </row>
    <row r="123" spans="41:81">
      <c r="AO123" s="3"/>
      <c r="AP123" s="3"/>
      <c r="AQ123" s="3"/>
      <c r="AR123" s="16"/>
      <c r="AT123" s="16"/>
      <c r="AU123" s="16"/>
      <c r="AV123" s="16"/>
      <c r="AW123" s="16"/>
      <c r="AX123" s="61"/>
      <c r="AY123" s="3"/>
      <c r="AZ123" s="3"/>
      <c r="BA123" s="16"/>
      <c r="BB123" s="16"/>
      <c r="BC123" s="16"/>
      <c r="BD123" s="61"/>
      <c r="BE123" s="3"/>
      <c r="BF123" s="16"/>
      <c r="BG123" s="61"/>
      <c r="BH123" s="61"/>
      <c r="BI123" s="3"/>
      <c r="BJ123" s="3"/>
      <c r="BK123" s="3"/>
      <c r="BL123" s="61"/>
      <c r="BM123" s="61"/>
      <c r="BN123" s="61"/>
      <c r="BO123" s="3"/>
      <c r="BU123" s="23"/>
    </row>
    <row r="124" spans="41:81">
      <c r="AO124" s="3"/>
      <c r="AP124" s="3"/>
      <c r="AQ124" s="3"/>
      <c r="AR124" s="16"/>
      <c r="AT124" s="16"/>
      <c r="AU124" s="16"/>
      <c r="AV124" s="16"/>
      <c r="AW124" s="16"/>
      <c r="AX124" s="61"/>
      <c r="AY124" s="3"/>
      <c r="AZ124" s="3"/>
      <c r="BA124" s="16"/>
      <c r="BB124" s="16"/>
      <c r="BC124" s="16"/>
      <c r="BD124" s="61"/>
      <c r="BE124" s="3"/>
      <c r="BF124" s="16"/>
      <c r="BG124" s="61"/>
      <c r="BH124" s="61"/>
      <c r="BI124" s="3"/>
      <c r="BJ124" s="3"/>
      <c r="BK124" s="3"/>
      <c r="BL124" s="61"/>
      <c r="BM124" s="61"/>
      <c r="BN124" s="61"/>
      <c r="BO124" s="3"/>
      <c r="BU124" s="23"/>
    </row>
    <row r="125" spans="41:81">
      <c r="AO125" s="3"/>
      <c r="AP125" s="3"/>
      <c r="AQ125" s="3"/>
      <c r="AR125" s="16"/>
      <c r="AT125" s="16"/>
      <c r="AU125" s="16"/>
      <c r="AV125" s="16"/>
      <c r="AW125" s="16"/>
      <c r="AX125" s="61"/>
      <c r="AY125" s="3"/>
      <c r="AZ125" s="3"/>
      <c r="BA125" s="16"/>
      <c r="BB125" s="16"/>
      <c r="BC125" s="16"/>
      <c r="BD125" s="61"/>
      <c r="BE125" s="3"/>
      <c r="BF125" s="16"/>
      <c r="BG125" s="61"/>
      <c r="BH125" s="61"/>
      <c r="BI125" s="3"/>
      <c r="BJ125" s="3"/>
      <c r="BK125" s="3"/>
      <c r="BL125" s="61"/>
      <c r="BM125" s="61"/>
      <c r="BN125" s="61"/>
      <c r="BO125" s="3"/>
      <c r="BU125" s="23"/>
    </row>
    <row r="126" spans="41:81">
      <c r="AO126" s="3"/>
      <c r="AP126" s="3"/>
      <c r="AQ126" s="3"/>
      <c r="AR126" s="16"/>
      <c r="AT126" s="16"/>
      <c r="AU126" s="16"/>
      <c r="AV126" s="16"/>
      <c r="AW126" s="16"/>
      <c r="AX126" s="61"/>
      <c r="AY126" s="3"/>
      <c r="AZ126" s="3"/>
      <c r="BA126" s="16"/>
      <c r="BB126" s="16"/>
      <c r="BC126" s="16"/>
      <c r="BD126" s="61"/>
      <c r="BE126" s="3"/>
      <c r="BF126" s="16"/>
      <c r="BG126" s="61"/>
      <c r="BH126" s="61"/>
      <c r="BI126" s="3"/>
      <c r="BJ126" s="3"/>
      <c r="BK126" s="3"/>
      <c r="BL126" s="61"/>
      <c r="BM126" s="61"/>
      <c r="BN126" s="61"/>
      <c r="BO126" s="3"/>
      <c r="BU126" s="23"/>
    </row>
    <row r="127" spans="41:81">
      <c r="AO127" s="3"/>
      <c r="AP127" s="3"/>
      <c r="AQ127" s="3"/>
      <c r="AR127" s="16"/>
      <c r="AT127" s="16"/>
      <c r="AU127" s="16"/>
      <c r="AV127" s="16"/>
      <c r="AW127" s="16"/>
      <c r="AX127" s="61"/>
      <c r="AY127" s="3"/>
      <c r="AZ127" s="3"/>
      <c r="BA127" s="16"/>
      <c r="BB127" s="16"/>
      <c r="BC127" s="16"/>
      <c r="BD127" s="61"/>
      <c r="BE127" s="3"/>
      <c r="BF127" s="16"/>
      <c r="BG127" s="61"/>
      <c r="BH127" s="61"/>
      <c r="BI127" s="3"/>
      <c r="BJ127" s="3"/>
      <c r="BK127" s="3"/>
      <c r="BL127" s="61"/>
      <c r="BM127" s="61"/>
      <c r="BN127" s="61"/>
      <c r="BO127" s="3"/>
      <c r="BU127" s="23"/>
    </row>
    <row r="128" spans="41:81">
      <c r="AO128" s="3"/>
      <c r="AP128" s="3"/>
      <c r="AQ128" s="3"/>
      <c r="AR128" s="16"/>
      <c r="AT128" s="16"/>
      <c r="AU128" s="16"/>
      <c r="AV128" s="16"/>
      <c r="AW128" s="16"/>
      <c r="AX128" s="61"/>
      <c r="AY128" s="3"/>
      <c r="AZ128" s="3"/>
      <c r="BA128" s="16"/>
      <c r="BB128" s="16"/>
      <c r="BC128" s="16"/>
      <c r="BD128" s="61"/>
      <c r="BE128" s="3"/>
      <c r="BF128" s="16"/>
      <c r="BG128" s="61"/>
      <c r="BH128" s="61"/>
      <c r="BI128" s="3"/>
      <c r="BJ128" s="3"/>
      <c r="BK128" s="3"/>
      <c r="BL128" s="61"/>
      <c r="BM128" s="61"/>
      <c r="BN128" s="61"/>
      <c r="BO128" s="3"/>
      <c r="BU128" s="23"/>
    </row>
    <row r="129" spans="41:73">
      <c r="AO129" s="3"/>
      <c r="AP129" s="3"/>
      <c r="AQ129" s="3"/>
      <c r="AR129" s="16"/>
      <c r="AT129" s="16"/>
      <c r="AU129" s="16"/>
      <c r="AV129" s="16"/>
      <c r="AW129" s="16"/>
      <c r="AX129" s="61"/>
      <c r="AY129" s="3"/>
      <c r="AZ129" s="3"/>
      <c r="BA129" s="16"/>
      <c r="BB129" s="16"/>
      <c r="BC129" s="16"/>
      <c r="BD129" s="61"/>
      <c r="BE129" s="3"/>
      <c r="BF129" s="16"/>
      <c r="BG129" s="61"/>
      <c r="BH129" s="61"/>
      <c r="BI129" s="3"/>
      <c r="BJ129" s="3"/>
      <c r="BK129" s="3"/>
      <c r="BL129" s="61"/>
      <c r="BM129" s="61"/>
      <c r="BN129" s="61"/>
      <c r="BO129" s="3"/>
      <c r="BU129" s="23"/>
    </row>
    <row r="130" spans="41:73">
      <c r="AO130" s="3"/>
      <c r="AP130" s="3"/>
      <c r="AQ130" s="3"/>
      <c r="AR130" s="16"/>
      <c r="AT130" s="16"/>
      <c r="AU130" s="16"/>
      <c r="AV130" s="16"/>
      <c r="AW130" s="16"/>
      <c r="AX130" s="61"/>
      <c r="AY130" s="3"/>
      <c r="AZ130" s="3"/>
      <c r="BA130" s="16"/>
      <c r="BB130" s="16"/>
      <c r="BC130" s="16"/>
      <c r="BD130" s="61"/>
      <c r="BE130" s="3"/>
      <c r="BF130" s="16"/>
      <c r="BG130" s="61"/>
      <c r="BH130" s="61"/>
      <c r="BI130" s="3"/>
      <c r="BJ130" s="3"/>
      <c r="BK130" s="3"/>
      <c r="BL130" s="61"/>
      <c r="BM130" s="61"/>
      <c r="BN130" s="61"/>
      <c r="BO130" s="3"/>
      <c r="BU130" s="23"/>
    </row>
    <row r="131" spans="41:73">
      <c r="AO131" s="3"/>
      <c r="AP131" s="3"/>
      <c r="AQ131" s="3"/>
      <c r="AR131" s="16"/>
      <c r="AT131" s="16"/>
      <c r="AU131" s="16"/>
      <c r="AV131" s="16"/>
      <c r="AW131" s="16"/>
      <c r="AX131" s="61"/>
      <c r="AY131" s="3"/>
      <c r="AZ131" s="3"/>
      <c r="BA131" s="16"/>
      <c r="BB131" s="16"/>
      <c r="BC131" s="16"/>
      <c r="BD131" s="61"/>
      <c r="BE131" s="3"/>
      <c r="BF131" s="16"/>
      <c r="BG131" s="61"/>
      <c r="BH131" s="61"/>
      <c r="BI131" s="3"/>
      <c r="BJ131" s="3"/>
      <c r="BK131" s="3"/>
      <c r="BL131" s="61"/>
      <c r="BM131" s="61"/>
      <c r="BN131" s="61"/>
      <c r="BO131" s="3"/>
      <c r="BU131" s="23"/>
    </row>
    <row r="132" spans="41:73">
      <c r="AO132" s="3"/>
      <c r="AP132" s="3"/>
      <c r="AQ132" s="3"/>
      <c r="AR132" s="16"/>
      <c r="AT132" s="16"/>
      <c r="AU132" s="16"/>
      <c r="AV132" s="16"/>
      <c r="AW132" s="16"/>
      <c r="AX132" s="61"/>
      <c r="AY132" s="3"/>
      <c r="AZ132" s="3"/>
      <c r="BA132" s="16"/>
      <c r="BB132" s="16"/>
      <c r="BC132" s="16"/>
      <c r="BD132" s="61"/>
      <c r="BE132" s="3"/>
      <c r="BF132" s="16"/>
      <c r="BG132" s="61"/>
      <c r="BH132" s="61"/>
      <c r="BI132" s="3"/>
      <c r="BJ132" s="3"/>
      <c r="BK132" s="3"/>
      <c r="BL132" s="61"/>
      <c r="BM132" s="61"/>
      <c r="BN132" s="61"/>
      <c r="BO132" s="3"/>
      <c r="BU132" s="23"/>
    </row>
    <row r="133" spans="41:73">
      <c r="AO133" s="3"/>
      <c r="AP133" s="3"/>
      <c r="AQ133" s="3"/>
      <c r="AR133" s="16"/>
      <c r="AT133" s="16"/>
      <c r="AU133" s="16"/>
      <c r="AV133" s="16"/>
      <c r="AW133" s="16"/>
      <c r="AX133" s="61"/>
      <c r="AY133" s="3"/>
      <c r="AZ133" s="3"/>
      <c r="BA133" s="16"/>
      <c r="BB133" s="16"/>
      <c r="BC133" s="16"/>
      <c r="BD133" s="61"/>
      <c r="BE133" s="3"/>
      <c r="BF133" s="16"/>
      <c r="BG133" s="61"/>
      <c r="BH133" s="61"/>
      <c r="BI133" s="3"/>
      <c r="BJ133" s="3"/>
      <c r="BK133" s="3"/>
      <c r="BL133" s="61"/>
      <c r="BM133" s="61"/>
      <c r="BN133" s="61"/>
      <c r="BO133" s="3"/>
      <c r="BU133" s="23"/>
    </row>
    <row r="134" spans="41:73">
      <c r="AO134" s="3"/>
      <c r="AP134" s="3"/>
      <c r="AQ134" s="3"/>
      <c r="AR134" s="16"/>
      <c r="AT134" s="16"/>
      <c r="AU134" s="16"/>
      <c r="AV134" s="16"/>
      <c r="AW134" s="16"/>
      <c r="AX134" s="61"/>
      <c r="AY134" s="3"/>
      <c r="AZ134" s="3"/>
      <c r="BA134" s="16"/>
      <c r="BB134" s="16"/>
      <c r="BC134" s="16"/>
      <c r="BD134" s="61"/>
      <c r="BE134" s="3"/>
      <c r="BF134" s="16"/>
      <c r="BG134" s="61"/>
      <c r="BH134" s="61"/>
      <c r="BI134" s="3"/>
      <c r="BJ134" s="3"/>
      <c r="BK134" s="3"/>
      <c r="BL134" s="61"/>
      <c r="BM134" s="61"/>
      <c r="BN134" s="61"/>
      <c r="BO134" s="3"/>
      <c r="BU134" s="23"/>
    </row>
    <row r="135" spans="41:73">
      <c r="AO135" s="3"/>
      <c r="AP135" s="3"/>
      <c r="AQ135" s="3"/>
      <c r="AR135" s="16"/>
      <c r="AT135" s="16"/>
      <c r="AU135" s="16"/>
      <c r="AV135" s="16"/>
      <c r="AW135" s="16"/>
      <c r="AX135" s="61"/>
      <c r="AY135" s="3"/>
      <c r="AZ135" s="3"/>
      <c r="BA135" s="16"/>
      <c r="BB135" s="16"/>
      <c r="BC135" s="16"/>
      <c r="BD135" s="61"/>
      <c r="BE135" s="3"/>
      <c r="BF135" s="16"/>
      <c r="BG135" s="61"/>
      <c r="BH135" s="61"/>
      <c r="BI135" s="3"/>
      <c r="BJ135" s="3"/>
      <c r="BK135" s="3"/>
      <c r="BL135" s="61"/>
      <c r="BM135" s="61"/>
      <c r="BN135" s="61"/>
      <c r="BO135" s="3"/>
      <c r="BU135" s="23"/>
    </row>
    <row r="136" spans="41:73">
      <c r="AO136" s="3"/>
      <c r="AP136" s="3"/>
      <c r="AQ136" s="3"/>
      <c r="AR136" s="16"/>
      <c r="AT136" s="16"/>
      <c r="AU136" s="16"/>
      <c r="AV136" s="16"/>
      <c r="AW136" s="16"/>
      <c r="AX136" s="61"/>
      <c r="AY136" s="3"/>
      <c r="AZ136" s="3"/>
      <c r="BA136" s="16"/>
      <c r="BB136" s="16"/>
      <c r="BC136" s="16"/>
      <c r="BD136" s="61"/>
      <c r="BE136" s="3"/>
      <c r="BF136" s="16"/>
      <c r="BG136" s="61"/>
      <c r="BH136" s="61"/>
      <c r="BI136" s="3"/>
      <c r="BJ136" s="3"/>
      <c r="BK136" s="3"/>
      <c r="BL136" s="61"/>
      <c r="BM136" s="61"/>
      <c r="BN136" s="61"/>
      <c r="BO136" s="3"/>
      <c r="BU136" s="23"/>
    </row>
    <row r="137" spans="41:73">
      <c r="AO137" s="3"/>
      <c r="AP137" s="3"/>
      <c r="AQ137" s="3"/>
      <c r="AR137" s="16"/>
      <c r="AT137" s="16"/>
      <c r="AU137" s="16"/>
      <c r="AV137" s="16"/>
      <c r="AW137" s="16"/>
      <c r="AX137" s="61"/>
      <c r="AY137" s="3"/>
      <c r="AZ137" s="3"/>
      <c r="BA137" s="16"/>
      <c r="BB137" s="16"/>
      <c r="BC137" s="16"/>
      <c r="BD137" s="61"/>
      <c r="BE137" s="3"/>
      <c r="BF137" s="16"/>
      <c r="BG137" s="61"/>
      <c r="BH137" s="61"/>
      <c r="BI137" s="3"/>
      <c r="BJ137" s="3"/>
      <c r="BK137" s="3"/>
      <c r="BL137" s="61"/>
      <c r="BM137" s="61"/>
      <c r="BN137" s="61"/>
      <c r="BO137" s="3"/>
      <c r="BU137" s="23"/>
    </row>
    <row r="138" spans="41:73">
      <c r="AO138" s="3"/>
      <c r="AP138" s="3"/>
      <c r="AQ138" s="3"/>
      <c r="AR138" s="16"/>
      <c r="AT138" s="16"/>
      <c r="AU138" s="16"/>
      <c r="AV138" s="16"/>
      <c r="AW138" s="16"/>
      <c r="AX138" s="61"/>
      <c r="AY138" s="3"/>
      <c r="AZ138" s="3"/>
      <c r="BA138" s="16"/>
      <c r="BB138" s="16"/>
      <c r="BC138" s="16"/>
      <c r="BD138" s="61"/>
      <c r="BE138" s="3"/>
      <c r="BF138" s="16"/>
      <c r="BG138" s="61"/>
      <c r="BH138" s="61"/>
      <c r="BI138" s="3"/>
      <c r="BJ138" s="3"/>
      <c r="BK138" s="3"/>
      <c r="BL138" s="61"/>
      <c r="BM138" s="61"/>
      <c r="BN138" s="61"/>
      <c r="BO138" s="3"/>
      <c r="BU138" s="23"/>
    </row>
    <row r="139" spans="41:73">
      <c r="AO139" s="3"/>
      <c r="AP139" s="3"/>
      <c r="AQ139" s="3"/>
      <c r="AR139" s="16"/>
      <c r="AT139" s="16"/>
      <c r="AU139" s="16"/>
      <c r="AV139" s="16"/>
      <c r="AW139" s="16"/>
      <c r="AX139" s="61"/>
      <c r="AY139" s="3"/>
      <c r="AZ139" s="3"/>
      <c r="BA139" s="16"/>
      <c r="BB139" s="16"/>
      <c r="BC139" s="16"/>
      <c r="BD139" s="61"/>
      <c r="BE139" s="3"/>
      <c r="BF139" s="16"/>
      <c r="BG139" s="61"/>
      <c r="BH139" s="61"/>
      <c r="BI139" s="3"/>
      <c r="BJ139" s="3"/>
      <c r="BK139" s="3"/>
      <c r="BL139" s="61"/>
      <c r="BM139" s="61"/>
      <c r="BN139" s="61"/>
      <c r="BO139" s="3"/>
      <c r="BU139" s="23"/>
    </row>
    <row r="140" spans="41:73">
      <c r="AO140" s="3"/>
      <c r="AP140" s="3"/>
      <c r="AQ140" s="3"/>
      <c r="AR140" s="16"/>
      <c r="AT140" s="16"/>
      <c r="AU140" s="16"/>
      <c r="AV140" s="16"/>
      <c r="AW140" s="16"/>
      <c r="AX140" s="61"/>
      <c r="AY140" s="3"/>
      <c r="AZ140" s="3"/>
      <c r="BA140" s="16"/>
      <c r="BB140" s="16"/>
      <c r="BC140" s="16"/>
      <c r="BD140" s="61"/>
      <c r="BE140" s="3"/>
      <c r="BF140" s="16"/>
      <c r="BG140" s="61"/>
      <c r="BH140" s="61"/>
      <c r="BI140" s="3"/>
      <c r="BJ140" s="3"/>
      <c r="BK140" s="3"/>
      <c r="BL140" s="61"/>
      <c r="BM140" s="61"/>
      <c r="BN140" s="61"/>
      <c r="BO140" s="3"/>
      <c r="BU140" s="23"/>
    </row>
    <row r="141" spans="41:73">
      <c r="AO141" s="3"/>
      <c r="AP141" s="3"/>
      <c r="AQ141" s="3"/>
      <c r="AR141" s="16"/>
      <c r="AT141" s="16"/>
      <c r="AU141" s="16"/>
      <c r="AV141" s="16"/>
      <c r="AW141" s="16"/>
      <c r="AX141" s="61"/>
      <c r="AY141" s="3"/>
      <c r="AZ141" s="3"/>
      <c r="BA141" s="16"/>
      <c r="BB141" s="16"/>
      <c r="BC141" s="16"/>
      <c r="BD141" s="61"/>
      <c r="BE141" s="3"/>
      <c r="BF141" s="16"/>
      <c r="BG141" s="61"/>
      <c r="BH141" s="61"/>
      <c r="BI141" s="3"/>
      <c r="BJ141" s="3"/>
      <c r="BK141" s="3"/>
      <c r="BL141" s="61"/>
      <c r="BM141" s="61"/>
      <c r="BN141" s="61"/>
      <c r="BO141" s="3"/>
      <c r="BU141" s="23"/>
    </row>
    <row r="142" spans="41:73">
      <c r="AO142" s="3"/>
      <c r="AP142" s="3"/>
      <c r="AQ142" s="3"/>
      <c r="AR142" s="16"/>
      <c r="AT142" s="16"/>
      <c r="AU142" s="16"/>
      <c r="AV142" s="16"/>
      <c r="AW142" s="16"/>
      <c r="AX142" s="61"/>
      <c r="AY142" s="3"/>
      <c r="AZ142" s="3"/>
      <c r="BA142" s="16"/>
      <c r="BB142" s="16"/>
      <c r="BC142" s="16"/>
      <c r="BD142" s="61"/>
      <c r="BE142" s="3"/>
      <c r="BF142" s="16"/>
      <c r="BG142" s="61"/>
      <c r="BH142" s="61"/>
      <c r="BI142" s="3"/>
      <c r="BJ142" s="3"/>
      <c r="BK142" s="3"/>
      <c r="BL142" s="61"/>
      <c r="BM142" s="61"/>
      <c r="BN142" s="61"/>
      <c r="BO142" s="3"/>
      <c r="BU142" s="23"/>
    </row>
    <row r="143" spans="41:73">
      <c r="AO143" s="3"/>
      <c r="AP143" s="3"/>
      <c r="AQ143" s="3"/>
      <c r="AR143" s="16"/>
      <c r="AT143" s="16"/>
      <c r="AU143" s="16"/>
      <c r="AV143" s="16"/>
      <c r="AW143" s="16"/>
      <c r="AX143" s="61"/>
      <c r="AY143" s="3"/>
      <c r="AZ143" s="3"/>
      <c r="BA143" s="16"/>
      <c r="BB143" s="16"/>
      <c r="BC143" s="16"/>
      <c r="BD143" s="61"/>
      <c r="BE143" s="3"/>
      <c r="BF143" s="16"/>
      <c r="BG143" s="61"/>
      <c r="BH143" s="61"/>
      <c r="BI143" s="3"/>
      <c r="BJ143" s="3"/>
      <c r="BK143" s="3"/>
      <c r="BL143" s="61"/>
      <c r="BM143" s="61"/>
      <c r="BN143" s="61"/>
      <c r="BO143" s="3"/>
      <c r="BU143" s="23"/>
    </row>
    <row r="144" spans="41:73">
      <c r="AO144" s="3"/>
      <c r="AP144" s="3"/>
      <c r="AQ144" s="3"/>
      <c r="AR144" s="16"/>
      <c r="AT144" s="16"/>
      <c r="AU144" s="16"/>
      <c r="AV144" s="16"/>
      <c r="AW144" s="16"/>
      <c r="AX144" s="61"/>
      <c r="AY144" s="3"/>
      <c r="AZ144" s="3"/>
      <c r="BA144" s="16"/>
      <c r="BB144" s="16"/>
      <c r="BC144" s="16"/>
      <c r="BD144" s="61"/>
      <c r="BE144" s="3"/>
      <c r="BF144" s="16"/>
      <c r="BG144" s="61"/>
      <c r="BH144" s="61"/>
      <c r="BI144" s="3"/>
      <c r="BJ144" s="3"/>
      <c r="BK144" s="3"/>
      <c r="BL144" s="61"/>
      <c r="BM144" s="61"/>
      <c r="BN144" s="61"/>
      <c r="BO144" s="3"/>
      <c r="BU144" s="23"/>
    </row>
    <row r="145" spans="41:73">
      <c r="AO145" s="3"/>
      <c r="AP145" s="3"/>
      <c r="AQ145" s="3"/>
      <c r="AR145" s="16"/>
      <c r="AT145" s="16"/>
      <c r="AU145" s="16"/>
      <c r="AV145" s="16"/>
      <c r="AW145" s="16"/>
      <c r="AX145" s="61"/>
      <c r="AY145" s="3"/>
      <c r="AZ145" s="3"/>
      <c r="BA145" s="16"/>
      <c r="BB145" s="16"/>
      <c r="BC145" s="16"/>
      <c r="BD145" s="61"/>
      <c r="BE145" s="3"/>
      <c r="BF145" s="16"/>
      <c r="BG145" s="61"/>
      <c r="BH145" s="61"/>
      <c r="BI145" s="3"/>
      <c r="BJ145" s="3"/>
      <c r="BK145" s="3"/>
      <c r="BL145" s="61"/>
      <c r="BM145" s="61"/>
      <c r="BN145" s="61"/>
      <c r="BO145" s="3"/>
      <c r="BU145" s="23"/>
    </row>
    <row r="146" spans="41:73">
      <c r="AO146" s="3"/>
      <c r="AP146" s="3"/>
      <c r="AQ146" s="3"/>
      <c r="AR146" s="16"/>
      <c r="AT146" s="16"/>
      <c r="AU146" s="16"/>
      <c r="AV146" s="16"/>
      <c r="AW146" s="16"/>
      <c r="AX146" s="61"/>
      <c r="AY146" s="3"/>
      <c r="AZ146" s="3"/>
      <c r="BA146" s="16"/>
      <c r="BB146" s="16"/>
      <c r="BC146" s="16"/>
      <c r="BD146" s="61"/>
      <c r="BE146" s="3"/>
      <c r="BF146" s="16"/>
      <c r="BG146" s="61"/>
      <c r="BH146" s="61"/>
      <c r="BI146" s="3"/>
      <c r="BJ146" s="3"/>
      <c r="BK146" s="3"/>
      <c r="BL146" s="61"/>
      <c r="BM146" s="61"/>
      <c r="BN146" s="61"/>
      <c r="BO146" s="3"/>
      <c r="BU146" s="23"/>
    </row>
    <row r="147" spans="41:73">
      <c r="AO147" s="3"/>
      <c r="AP147" s="3"/>
      <c r="AQ147" s="3"/>
      <c r="AR147" s="16"/>
      <c r="AT147" s="16"/>
      <c r="AU147" s="16"/>
      <c r="AV147" s="16"/>
      <c r="AW147" s="16"/>
      <c r="AX147" s="61"/>
      <c r="AY147" s="3"/>
      <c r="AZ147" s="3"/>
      <c r="BA147" s="16"/>
      <c r="BB147" s="16"/>
      <c r="BC147" s="16"/>
      <c r="BD147" s="61"/>
      <c r="BE147" s="3"/>
      <c r="BF147" s="16"/>
      <c r="BG147" s="61"/>
      <c r="BH147" s="61"/>
      <c r="BI147" s="3"/>
      <c r="BJ147" s="3"/>
      <c r="BK147" s="3"/>
      <c r="BL147" s="61"/>
      <c r="BM147" s="61"/>
      <c r="BN147" s="61"/>
      <c r="BO147" s="3"/>
      <c r="BU147" s="23"/>
    </row>
    <row r="148" spans="41:73">
      <c r="AO148" s="3"/>
      <c r="AP148" s="3"/>
      <c r="AQ148" s="3"/>
      <c r="AR148" s="16"/>
      <c r="AT148" s="16"/>
      <c r="AU148" s="16"/>
      <c r="AV148" s="16"/>
      <c r="AW148" s="16"/>
      <c r="AX148" s="61"/>
      <c r="AY148" s="3"/>
      <c r="AZ148" s="3"/>
      <c r="BA148" s="16"/>
      <c r="BB148" s="16"/>
      <c r="BC148" s="16"/>
      <c r="BD148" s="61"/>
      <c r="BE148" s="3"/>
      <c r="BF148" s="16"/>
      <c r="BG148" s="61"/>
      <c r="BH148" s="61"/>
      <c r="BI148" s="3"/>
      <c r="BJ148" s="3"/>
      <c r="BK148" s="3"/>
      <c r="BL148" s="61"/>
      <c r="BM148" s="61"/>
      <c r="BN148" s="61"/>
      <c r="BO148" s="3"/>
      <c r="BU148" s="23"/>
    </row>
    <row r="149" spans="41:73">
      <c r="AO149" s="3"/>
      <c r="AP149" s="3"/>
      <c r="AQ149" s="3"/>
      <c r="AR149" s="16"/>
      <c r="AT149" s="16"/>
      <c r="AU149" s="16"/>
      <c r="AV149" s="16"/>
      <c r="AW149" s="16"/>
      <c r="AX149" s="61"/>
      <c r="AY149" s="3"/>
      <c r="AZ149" s="3"/>
      <c r="BA149" s="16"/>
      <c r="BB149" s="16"/>
      <c r="BC149" s="16"/>
      <c r="BD149" s="61"/>
      <c r="BE149" s="3"/>
      <c r="BF149" s="16"/>
      <c r="BG149" s="61"/>
      <c r="BH149" s="61"/>
      <c r="BI149" s="3"/>
      <c r="BJ149" s="3"/>
      <c r="BK149" s="3"/>
      <c r="BL149" s="61"/>
      <c r="BM149" s="61"/>
      <c r="BN149" s="61"/>
      <c r="BO149" s="3"/>
      <c r="BU149" s="23"/>
    </row>
    <row r="150" spans="41:73">
      <c r="AO150" s="3"/>
      <c r="AP150" s="3"/>
      <c r="AQ150" s="3"/>
      <c r="AR150" s="16"/>
      <c r="AT150" s="16"/>
      <c r="AU150" s="16"/>
      <c r="AV150" s="16"/>
      <c r="AW150" s="16"/>
      <c r="AX150" s="61"/>
      <c r="AY150" s="3"/>
      <c r="AZ150" s="3"/>
      <c r="BA150" s="16"/>
      <c r="BB150" s="16"/>
      <c r="BC150" s="16"/>
      <c r="BD150" s="61"/>
      <c r="BE150" s="3"/>
      <c r="BF150" s="16"/>
      <c r="BG150" s="61"/>
      <c r="BH150" s="61"/>
      <c r="BI150" s="3"/>
      <c r="BJ150" s="3"/>
      <c r="BK150" s="3"/>
      <c r="BL150" s="61"/>
      <c r="BM150" s="61"/>
      <c r="BN150" s="61"/>
      <c r="BO150" s="3"/>
      <c r="BU150" s="23"/>
    </row>
    <row r="151" spans="41:73">
      <c r="AO151" s="3"/>
      <c r="AP151" s="3"/>
      <c r="AQ151" s="3"/>
      <c r="AR151" s="16"/>
      <c r="AT151" s="16"/>
      <c r="AU151" s="16"/>
      <c r="AV151" s="16"/>
      <c r="AW151" s="16"/>
      <c r="AX151" s="61"/>
      <c r="AY151" s="3"/>
      <c r="AZ151" s="3"/>
      <c r="BA151" s="16"/>
      <c r="BB151" s="16"/>
      <c r="BC151" s="16"/>
      <c r="BD151" s="61"/>
      <c r="BE151" s="3"/>
      <c r="BF151" s="16"/>
      <c r="BG151" s="61"/>
      <c r="BH151" s="61"/>
      <c r="BI151" s="3"/>
      <c r="BJ151" s="3"/>
      <c r="BK151" s="3"/>
      <c r="BL151" s="61"/>
      <c r="BM151" s="61"/>
      <c r="BN151" s="61"/>
      <c r="BO151" s="3"/>
      <c r="BU151" s="23"/>
    </row>
    <row r="152" spans="41:73">
      <c r="AO152" s="3"/>
      <c r="AP152" s="3"/>
      <c r="AQ152" s="3"/>
      <c r="AR152" s="16"/>
      <c r="AT152" s="16"/>
      <c r="AU152" s="16"/>
      <c r="AV152" s="16"/>
      <c r="AW152" s="16"/>
      <c r="AX152" s="61"/>
      <c r="AY152" s="3"/>
      <c r="AZ152" s="3"/>
      <c r="BA152" s="16"/>
      <c r="BB152" s="16"/>
      <c r="BC152" s="16"/>
      <c r="BD152" s="61"/>
      <c r="BE152" s="3"/>
      <c r="BF152" s="16"/>
      <c r="BG152" s="61"/>
      <c r="BH152" s="61"/>
      <c r="BI152" s="3"/>
      <c r="BJ152" s="3"/>
      <c r="BK152" s="3"/>
      <c r="BL152" s="61"/>
      <c r="BM152" s="61"/>
      <c r="BN152" s="61"/>
      <c r="BO152" s="3"/>
      <c r="BU152" s="23"/>
    </row>
    <row r="153" spans="41:73">
      <c r="AO153" s="3"/>
      <c r="AP153" s="3"/>
      <c r="AQ153" s="3"/>
      <c r="AR153" s="16"/>
      <c r="AT153" s="16"/>
      <c r="AU153" s="16"/>
      <c r="AV153" s="16"/>
      <c r="AW153" s="16"/>
      <c r="AX153" s="61"/>
      <c r="AY153" s="3"/>
      <c r="AZ153" s="3"/>
      <c r="BA153" s="16"/>
      <c r="BB153" s="16"/>
      <c r="BC153" s="16"/>
      <c r="BD153" s="61"/>
      <c r="BE153" s="3"/>
      <c r="BF153" s="16"/>
      <c r="BG153" s="61"/>
      <c r="BH153" s="61"/>
      <c r="BI153" s="3"/>
      <c r="BJ153" s="3"/>
      <c r="BK153" s="3"/>
      <c r="BL153" s="61"/>
      <c r="BM153" s="61"/>
      <c r="BN153" s="61"/>
      <c r="BO153" s="3"/>
      <c r="BU153" s="23"/>
    </row>
    <row r="154" spans="41:73">
      <c r="AO154" s="3"/>
      <c r="AP154" s="3"/>
      <c r="AQ154" s="3"/>
      <c r="AR154" s="16"/>
      <c r="AT154" s="16"/>
      <c r="AU154" s="16"/>
      <c r="AV154" s="16"/>
      <c r="AW154" s="16"/>
      <c r="AX154" s="61"/>
      <c r="AY154" s="3"/>
      <c r="AZ154" s="3"/>
      <c r="BA154" s="16"/>
      <c r="BB154" s="16"/>
      <c r="BC154" s="16"/>
      <c r="BD154" s="61"/>
      <c r="BE154" s="3"/>
      <c r="BF154" s="16"/>
      <c r="BG154" s="61"/>
      <c r="BH154" s="61"/>
      <c r="BI154" s="3"/>
      <c r="BJ154" s="3"/>
      <c r="BK154" s="3"/>
      <c r="BL154" s="61"/>
      <c r="BM154" s="61"/>
      <c r="BN154" s="61"/>
      <c r="BO154" s="3"/>
      <c r="BU154" s="23"/>
    </row>
    <row r="155" spans="41:73">
      <c r="AO155" s="3"/>
      <c r="AP155" s="3"/>
      <c r="AQ155" s="3"/>
      <c r="AR155" s="16"/>
      <c r="AT155" s="16"/>
      <c r="AU155" s="16"/>
      <c r="AV155" s="16"/>
      <c r="AW155" s="16"/>
      <c r="AX155" s="61"/>
      <c r="AY155" s="3"/>
      <c r="AZ155" s="3"/>
      <c r="BA155" s="16"/>
      <c r="BB155" s="16"/>
      <c r="BC155" s="16"/>
      <c r="BD155" s="61"/>
      <c r="BE155" s="3"/>
      <c r="BF155" s="16"/>
      <c r="BG155" s="61"/>
      <c r="BH155" s="61"/>
      <c r="BI155" s="3"/>
      <c r="BJ155" s="3"/>
      <c r="BK155" s="3"/>
      <c r="BL155" s="61"/>
      <c r="BM155" s="61"/>
      <c r="BN155" s="61"/>
      <c r="BO155" s="3"/>
      <c r="BU155" s="23"/>
    </row>
    <row r="156" spans="41:73">
      <c r="AO156" s="3"/>
      <c r="AP156" s="3"/>
      <c r="AQ156" s="3"/>
      <c r="AR156" s="16"/>
      <c r="AT156" s="16"/>
      <c r="AU156" s="16"/>
      <c r="AV156" s="16"/>
      <c r="AW156" s="16"/>
      <c r="AX156" s="61"/>
      <c r="AY156" s="3"/>
      <c r="AZ156" s="3"/>
      <c r="BA156" s="16"/>
      <c r="BB156" s="16"/>
      <c r="BC156" s="16"/>
      <c r="BD156" s="61"/>
      <c r="BE156" s="3"/>
      <c r="BF156" s="16"/>
      <c r="BG156" s="61"/>
      <c r="BH156" s="61"/>
      <c r="BI156" s="3"/>
      <c r="BJ156" s="3"/>
      <c r="BK156" s="3"/>
      <c r="BL156" s="61"/>
      <c r="BM156" s="61"/>
      <c r="BN156" s="61"/>
      <c r="BO156" s="3"/>
      <c r="BU156" s="23"/>
    </row>
    <row r="157" spans="41:73">
      <c r="AO157" s="3"/>
      <c r="AP157" s="3"/>
      <c r="AQ157" s="3"/>
      <c r="AR157" s="16"/>
      <c r="AT157" s="16"/>
      <c r="AU157" s="16"/>
      <c r="AV157" s="16"/>
      <c r="AW157" s="16"/>
      <c r="AX157" s="61"/>
      <c r="AY157" s="3"/>
      <c r="AZ157" s="3"/>
      <c r="BA157" s="16"/>
      <c r="BB157" s="16"/>
      <c r="BC157" s="16"/>
      <c r="BD157" s="61"/>
      <c r="BE157" s="3"/>
      <c r="BF157" s="16"/>
      <c r="BG157" s="61"/>
      <c r="BH157" s="61"/>
      <c r="BI157" s="3"/>
      <c r="BJ157" s="3"/>
      <c r="BK157" s="3"/>
      <c r="BL157" s="61"/>
      <c r="BM157" s="61"/>
      <c r="BN157" s="61"/>
      <c r="BO157" s="3"/>
      <c r="BU157" s="23"/>
    </row>
    <row r="158" spans="41:73">
      <c r="AO158" s="3"/>
      <c r="AP158" s="3"/>
      <c r="AQ158" s="3"/>
      <c r="AR158" s="16"/>
      <c r="AT158" s="16"/>
      <c r="AU158" s="16"/>
      <c r="AV158" s="16"/>
      <c r="AW158" s="16"/>
      <c r="AX158" s="61"/>
      <c r="AY158" s="3"/>
      <c r="AZ158" s="3"/>
      <c r="BA158" s="16"/>
      <c r="BB158" s="16"/>
      <c r="BC158" s="16"/>
      <c r="BD158" s="61"/>
      <c r="BE158" s="3"/>
      <c r="BF158" s="16"/>
      <c r="BG158" s="61"/>
      <c r="BH158" s="61"/>
      <c r="BI158" s="3"/>
      <c r="BJ158" s="3"/>
      <c r="BK158" s="3"/>
      <c r="BL158" s="61"/>
      <c r="BM158" s="61"/>
      <c r="BN158" s="61"/>
      <c r="BO158" s="3"/>
      <c r="BU158" s="23"/>
    </row>
    <row r="159" spans="41:73">
      <c r="AO159" s="3"/>
      <c r="AP159" s="3"/>
      <c r="AQ159" s="3"/>
      <c r="AR159" s="16"/>
      <c r="AT159" s="16"/>
      <c r="AU159" s="16"/>
      <c r="AV159" s="16"/>
      <c r="AW159" s="16"/>
      <c r="AX159" s="61"/>
      <c r="AY159" s="3"/>
      <c r="AZ159" s="3"/>
      <c r="BA159" s="16"/>
      <c r="BB159" s="16"/>
      <c r="BC159" s="16"/>
      <c r="BD159" s="61"/>
      <c r="BE159" s="3"/>
      <c r="BF159" s="16"/>
      <c r="BG159" s="61"/>
      <c r="BH159" s="61"/>
      <c r="BI159" s="3"/>
      <c r="BJ159" s="3"/>
      <c r="BK159" s="3"/>
      <c r="BL159" s="61"/>
      <c r="BM159" s="61"/>
      <c r="BN159" s="61"/>
      <c r="BO159" s="3"/>
      <c r="BU159" s="23"/>
    </row>
    <row r="160" spans="41:73">
      <c r="AO160" s="3"/>
      <c r="AP160" s="3"/>
      <c r="AQ160" s="3"/>
      <c r="AR160" s="16"/>
      <c r="AT160" s="16"/>
      <c r="AU160" s="16"/>
      <c r="AV160" s="16"/>
      <c r="AW160" s="16"/>
      <c r="AX160" s="61"/>
      <c r="AY160" s="3"/>
      <c r="AZ160" s="3"/>
      <c r="BA160" s="16"/>
      <c r="BB160" s="16"/>
      <c r="BC160" s="16"/>
      <c r="BD160" s="61"/>
      <c r="BE160" s="3"/>
      <c r="BF160" s="16"/>
      <c r="BG160" s="61"/>
      <c r="BH160" s="61"/>
      <c r="BI160" s="3"/>
      <c r="BJ160" s="3"/>
      <c r="BK160" s="3"/>
      <c r="BL160" s="61"/>
      <c r="BM160" s="61"/>
      <c r="BN160" s="61"/>
      <c r="BO160" s="3"/>
      <c r="BU160" s="23"/>
    </row>
    <row r="161" spans="41:73">
      <c r="AO161" s="3"/>
      <c r="AP161" s="3"/>
      <c r="AQ161" s="3"/>
      <c r="AR161" s="16"/>
      <c r="AT161" s="16"/>
      <c r="AU161" s="16"/>
      <c r="AV161" s="16"/>
      <c r="AW161" s="16"/>
      <c r="AX161" s="61"/>
      <c r="AY161" s="3"/>
      <c r="AZ161" s="3"/>
      <c r="BA161" s="16"/>
      <c r="BB161" s="16"/>
      <c r="BC161" s="16"/>
      <c r="BD161" s="61"/>
      <c r="BE161" s="3"/>
      <c r="BF161" s="16"/>
      <c r="BG161" s="61"/>
      <c r="BH161" s="61"/>
      <c r="BI161" s="3"/>
      <c r="BJ161" s="3"/>
      <c r="BK161" s="3"/>
      <c r="BL161" s="61"/>
      <c r="BM161" s="61"/>
      <c r="BN161" s="61"/>
      <c r="BO161" s="3"/>
      <c r="BU161" s="23"/>
    </row>
    <row r="162" spans="41:73">
      <c r="AO162" s="3"/>
      <c r="AP162" s="3"/>
      <c r="AQ162" s="3"/>
      <c r="AR162" s="16"/>
      <c r="AT162" s="16"/>
      <c r="AU162" s="16"/>
      <c r="AV162" s="16"/>
      <c r="AW162" s="16"/>
      <c r="AX162" s="61"/>
      <c r="AY162" s="3"/>
      <c r="AZ162" s="3"/>
      <c r="BA162" s="16"/>
      <c r="BB162" s="16"/>
      <c r="BC162" s="16"/>
      <c r="BD162" s="61"/>
      <c r="BE162" s="3"/>
      <c r="BF162" s="16"/>
      <c r="BG162" s="61"/>
      <c r="BH162" s="61"/>
      <c r="BI162" s="3"/>
      <c r="BJ162" s="3"/>
      <c r="BK162" s="3"/>
      <c r="BL162" s="61"/>
      <c r="BM162" s="61"/>
      <c r="BN162" s="61"/>
      <c r="BO162" s="3"/>
      <c r="BU162" s="23"/>
    </row>
    <row r="163" spans="41:73">
      <c r="AO163" s="3"/>
      <c r="AP163" s="3"/>
      <c r="AQ163" s="3"/>
      <c r="AR163" s="16"/>
      <c r="AT163" s="16"/>
      <c r="AU163" s="16"/>
      <c r="AV163" s="16"/>
      <c r="AW163" s="16"/>
      <c r="AX163" s="61"/>
      <c r="AY163" s="3"/>
      <c r="AZ163" s="3"/>
      <c r="BA163" s="16"/>
      <c r="BB163" s="16"/>
      <c r="BC163" s="16"/>
      <c r="BD163" s="61"/>
      <c r="BE163" s="3"/>
      <c r="BF163" s="16"/>
      <c r="BG163" s="61"/>
      <c r="BH163" s="61"/>
      <c r="BI163" s="3"/>
      <c r="BJ163" s="3"/>
      <c r="BK163" s="3"/>
      <c r="BL163" s="61"/>
      <c r="BM163" s="61"/>
      <c r="BN163" s="61"/>
      <c r="BO163" s="3"/>
      <c r="BU163" s="23"/>
    </row>
    <row r="164" spans="41:73">
      <c r="AO164" s="3"/>
      <c r="AP164" s="3"/>
      <c r="AQ164" s="3"/>
      <c r="AR164" s="16"/>
      <c r="AT164" s="16"/>
      <c r="AU164" s="16"/>
      <c r="AV164" s="16"/>
      <c r="AW164" s="16"/>
      <c r="AX164" s="61"/>
      <c r="AY164" s="3"/>
      <c r="AZ164" s="3"/>
      <c r="BA164" s="16"/>
      <c r="BB164" s="16"/>
      <c r="BC164" s="16"/>
      <c r="BD164" s="61"/>
      <c r="BE164" s="3"/>
      <c r="BF164" s="16"/>
      <c r="BG164" s="61"/>
      <c r="BH164" s="61"/>
      <c r="BI164" s="3"/>
      <c r="BJ164" s="3"/>
      <c r="BK164" s="3"/>
      <c r="BL164" s="61"/>
      <c r="BM164" s="61"/>
      <c r="BN164" s="61"/>
      <c r="BO164" s="3"/>
      <c r="BU164" s="23"/>
    </row>
    <row r="165" spans="41:73">
      <c r="AO165" s="3"/>
      <c r="AP165" s="3"/>
      <c r="AQ165" s="3"/>
      <c r="AR165" s="16"/>
      <c r="AT165" s="16"/>
      <c r="AU165" s="16"/>
      <c r="AV165" s="16"/>
      <c r="AW165" s="16"/>
      <c r="AX165" s="61"/>
      <c r="AY165" s="3"/>
      <c r="AZ165" s="3"/>
      <c r="BA165" s="16"/>
      <c r="BB165" s="16"/>
      <c r="BC165" s="16"/>
      <c r="BD165" s="61"/>
      <c r="BE165" s="3"/>
      <c r="BF165" s="16"/>
      <c r="BG165" s="61"/>
      <c r="BH165" s="61"/>
      <c r="BI165" s="3"/>
      <c r="BJ165" s="3"/>
      <c r="BK165" s="3"/>
      <c r="BL165" s="61"/>
      <c r="BM165" s="61"/>
      <c r="BN165" s="61"/>
      <c r="BO165" s="3"/>
      <c r="BU165" s="23"/>
    </row>
    <row r="166" spans="41:73" ht="12.75" customHeight="1">
      <c r="AO166" s="3"/>
      <c r="AP166" s="3"/>
      <c r="AQ166" s="3"/>
      <c r="AR166" s="16"/>
      <c r="AT166" s="16"/>
      <c r="AU166" s="16"/>
      <c r="AV166" s="16"/>
      <c r="AW166" s="16"/>
      <c r="AX166" s="61"/>
      <c r="AY166" s="3"/>
      <c r="AZ166" s="3"/>
      <c r="BA166" s="16"/>
      <c r="BB166" s="16"/>
      <c r="BC166" s="16"/>
      <c r="BD166" s="61"/>
      <c r="BE166" s="3"/>
      <c r="BF166" s="16"/>
      <c r="BG166" s="61"/>
      <c r="BH166" s="61"/>
      <c r="BI166" s="3"/>
      <c r="BJ166" s="3"/>
      <c r="BK166" s="3"/>
      <c r="BL166" s="61"/>
      <c r="BM166" s="61"/>
      <c r="BN166" s="61"/>
      <c r="BO166" s="3"/>
      <c r="BR166" s="23"/>
      <c r="BU166" s="23"/>
    </row>
    <row r="167" spans="41:73">
      <c r="AO167" s="3"/>
      <c r="AP167" s="3"/>
      <c r="AQ167" s="3"/>
      <c r="AR167" s="16"/>
      <c r="AT167" s="16"/>
      <c r="AU167" s="16"/>
      <c r="AV167" s="16"/>
      <c r="AW167" s="16"/>
      <c r="AX167" s="61"/>
      <c r="AY167" s="3"/>
      <c r="AZ167" s="3"/>
      <c r="BA167" s="16"/>
      <c r="BB167" s="16"/>
      <c r="BC167" s="16"/>
      <c r="BD167" s="61"/>
      <c r="BE167" s="3"/>
      <c r="BF167" s="16"/>
      <c r="BG167" s="61"/>
      <c r="BH167" s="61"/>
      <c r="BI167" s="3"/>
      <c r="BJ167" s="3"/>
      <c r="BK167" s="3"/>
      <c r="BL167" s="61"/>
      <c r="BM167" s="61"/>
      <c r="BN167" s="61"/>
      <c r="BO167" s="3"/>
      <c r="BR167" s="23"/>
      <c r="BU167" s="23"/>
    </row>
    <row r="168" spans="41:73">
      <c r="AO168" s="3"/>
      <c r="AP168" s="3"/>
      <c r="AQ168" s="3"/>
      <c r="AR168" s="16"/>
      <c r="AT168" s="16"/>
      <c r="AU168" s="16"/>
      <c r="AV168" s="16"/>
      <c r="AW168" s="16"/>
      <c r="AX168" s="61"/>
      <c r="AY168" s="3"/>
      <c r="AZ168" s="3"/>
      <c r="BA168" s="16"/>
      <c r="BB168" s="16"/>
      <c r="BC168" s="16"/>
      <c r="BD168" s="61"/>
      <c r="BE168" s="3"/>
      <c r="BF168" s="16"/>
      <c r="BG168" s="61"/>
      <c r="BH168" s="61"/>
      <c r="BI168" s="3"/>
      <c r="BJ168" s="3"/>
      <c r="BK168" s="3"/>
      <c r="BL168" s="61"/>
      <c r="BM168" s="61"/>
      <c r="BN168" s="61"/>
      <c r="BO168" s="3"/>
      <c r="BR168" s="23"/>
      <c r="BU168" s="23"/>
    </row>
    <row r="169" spans="41:73">
      <c r="AO169" s="3"/>
      <c r="AP169" s="3"/>
      <c r="AQ169" s="3"/>
      <c r="AR169" s="16"/>
      <c r="AT169" s="16"/>
      <c r="AU169" s="16"/>
      <c r="AV169" s="16"/>
      <c r="AW169" s="16"/>
      <c r="AX169" s="61"/>
      <c r="AY169" s="3"/>
      <c r="AZ169" s="3"/>
      <c r="BA169" s="16"/>
      <c r="BB169" s="16"/>
      <c r="BC169" s="16"/>
      <c r="BD169" s="61"/>
      <c r="BE169" s="3"/>
      <c r="BF169" s="16"/>
      <c r="BG169" s="61"/>
      <c r="BH169" s="61"/>
      <c r="BI169" s="3"/>
      <c r="BJ169" s="3"/>
      <c r="BK169" s="3"/>
      <c r="BL169" s="61"/>
      <c r="BM169" s="61"/>
      <c r="BN169" s="61"/>
      <c r="BO169" s="3"/>
      <c r="BR169" s="23"/>
      <c r="BU169" s="23"/>
    </row>
    <row r="170" spans="41:73">
      <c r="AO170" s="3"/>
      <c r="AP170" s="3"/>
      <c r="AQ170" s="3"/>
      <c r="AR170" s="16"/>
      <c r="AT170" s="16"/>
      <c r="AU170" s="16"/>
      <c r="AV170" s="16"/>
      <c r="AW170" s="16"/>
      <c r="AX170" s="61"/>
      <c r="AY170" s="3"/>
      <c r="AZ170" s="3"/>
      <c r="BA170" s="16"/>
      <c r="BB170" s="16"/>
      <c r="BC170" s="16"/>
      <c r="BD170" s="61"/>
      <c r="BE170" s="3"/>
      <c r="BF170" s="16"/>
      <c r="BG170" s="61"/>
      <c r="BH170" s="61"/>
      <c r="BI170" s="3"/>
      <c r="BJ170" s="3"/>
      <c r="BK170" s="3"/>
      <c r="BL170" s="61"/>
      <c r="BM170" s="61"/>
      <c r="BN170" s="61"/>
      <c r="BO170" s="3"/>
      <c r="BR170" s="23"/>
      <c r="BU170" s="23"/>
    </row>
    <row r="171" spans="41:73">
      <c r="AO171" s="3"/>
      <c r="AP171" s="3"/>
      <c r="AQ171" s="3"/>
      <c r="AR171" s="16"/>
      <c r="AT171" s="16"/>
      <c r="AU171" s="16"/>
      <c r="AV171" s="16"/>
      <c r="AW171" s="16"/>
      <c r="AX171" s="61"/>
      <c r="AY171" s="3"/>
      <c r="AZ171" s="3"/>
      <c r="BA171" s="16"/>
      <c r="BB171" s="16"/>
      <c r="BC171" s="16"/>
      <c r="BD171" s="61"/>
      <c r="BE171" s="3"/>
      <c r="BF171" s="16"/>
      <c r="BG171" s="61"/>
      <c r="BH171" s="61"/>
      <c r="BI171" s="3"/>
      <c r="BJ171" s="3"/>
      <c r="BK171" s="3"/>
      <c r="BL171" s="61"/>
      <c r="BM171" s="61"/>
      <c r="BN171" s="61"/>
      <c r="BO171" s="3"/>
      <c r="BR171" s="23"/>
      <c r="BU171" s="23"/>
    </row>
    <row r="172" spans="41:73">
      <c r="AO172" s="3"/>
      <c r="AP172" s="3"/>
      <c r="AQ172" s="3"/>
      <c r="AR172" s="16"/>
      <c r="AT172" s="16"/>
      <c r="AU172" s="16"/>
      <c r="AV172" s="16"/>
      <c r="AW172" s="16"/>
      <c r="AX172" s="61"/>
      <c r="AY172" s="3"/>
      <c r="AZ172" s="3"/>
      <c r="BA172" s="16"/>
      <c r="BB172" s="16"/>
      <c r="BC172" s="16"/>
      <c r="BD172" s="61"/>
      <c r="BE172" s="3"/>
      <c r="BF172" s="16"/>
      <c r="BG172" s="61"/>
      <c r="BH172" s="61"/>
      <c r="BI172" s="3"/>
      <c r="BJ172" s="3"/>
      <c r="BK172" s="3"/>
      <c r="BL172" s="61"/>
      <c r="BM172" s="61"/>
      <c r="BN172" s="61"/>
      <c r="BO172" s="3"/>
      <c r="BR172" s="23"/>
      <c r="BU172" s="23"/>
    </row>
    <row r="173" spans="41:73">
      <c r="AO173" s="3"/>
      <c r="AP173" s="3"/>
      <c r="AQ173" s="3"/>
      <c r="AR173" s="16"/>
      <c r="AT173" s="16"/>
      <c r="AU173" s="16"/>
      <c r="AV173" s="16"/>
      <c r="AW173" s="16"/>
      <c r="AX173" s="61"/>
      <c r="AY173" s="3"/>
      <c r="AZ173" s="3"/>
      <c r="BA173" s="16"/>
      <c r="BB173" s="16"/>
      <c r="BC173" s="16"/>
      <c r="BD173" s="61"/>
      <c r="BE173" s="3"/>
      <c r="BF173" s="16"/>
      <c r="BG173" s="61"/>
      <c r="BH173" s="61"/>
      <c r="BI173" s="3"/>
      <c r="BJ173" s="3"/>
      <c r="BK173" s="3"/>
      <c r="BL173" s="61"/>
      <c r="BM173" s="61"/>
      <c r="BN173" s="61"/>
      <c r="BO173" s="3"/>
      <c r="BR173" s="23"/>
      <c r="BU173" s="23"/>
    </row>
    <row r="174" spans="41:73">
      <c r="AO174" s="3"/>
      <c r="AP174" s="3"/>
      <c r="AQ174" s="3"/>
      <c r="AR174" s="16"/>
      <c r="AT174" s="16"/>
      <c r="AU174" s="16"/>
      <c r="AV174" s="16"/>
      <c r="AW174" s="16"/>
      <c r="AX174" s="61"/>
      <c r="AY174" s="3"/>
      <c r="AZ174" s="3"/>
      <c r="BA174" s="16"/>
      <c r="BB174" s="16"/>
      <c r="BC174" s="16"/>
      <c r="BD174" s="61"/>
      <c r="BE174" s="3"/>
      <c r="BF174" s="16"/>
      <c r="BG174" s="61"/>
      <c r="BH174" s="61"/>
      <c r="BI174" s="3"/>
      <c r="BJ174" s="3"/>
      <c r="BK174" s="3"/>
      <c r="BL174" s="61"/>
      <c r="BM174" s="61"/>
      <c r="BN174" s="61"/>
      <c r="BO174" s="3"/>
      <c r="BR174" s="23"/>
      <c r="BU174" s="23"/>
    </row>
    <row r="175" spans="41:73">
      <c r="AO175" s="3"/>
      <c r="AP175" s="3"/>
      <c r="AQ175" s="3"/>
      <c r="AR175" s="16"/>
      <c r="AT175" s="16"/>
      <c r="AU175" s="16"/>
      <c r="AV175" s="16"/>
      <c r="AW175" s="16"/>
      <c r="AX175" s="61"/>
      <c r="AY175" s="3"/>
      <c r="AZ175" s="3"/>
      <c r="BA175" s="16"/>
      <c r="BB175" s="16"/>
      <c r="BC175" s="16"/>
      <c r="BD175" s="61"/>
      <c r="BE175" s="3"/>
      <c r="BF175" s="16"/>
      <c r="BG175" s="61"/>
      <c r="BH175" s="61"/>
      <c r="BI175" s="3"/>
      <c r="BJ175" s="3"/>
      <c r="BK175" s="3"/>
      <c r="BL175" s="61"/>
      <c r="BM175" s="61"/>
      <c r="BN175" s="61"/>
      <c r="BO175" s="3"/>
      <c r="BR175" s="23"/>
      <c r="BU175" s="23"/>
    </row>
    <row r="176" spans="41:73">
      <c r="AO176" s="3"/>
      <c r="AP176" s="3"/>
      <c r="AQ176" s="3"/>
      <c r="AR176" s="16"/>
      <c r="AT176" s="16"/>
      <c r="AU176" s="16"/>
      <c r="AV176" s="16"/>
      <c r="AW176" s="16"/>
      <c r="AX176" s="61"/>
      <c r="AY176" s="3"/>
      <c r="AZ176" s="3"/>
      <c r="BA176" s="16"/>
      <c r="BB176" s="16"/>
      <c r="BC176" s="16"/>
      <c r="BD176" s="61"/>
      <c r="BE176" s="3"/>
      <c r="BF176" s="16"/>
      <c r="BG176" s="61"/>
      <c r="BH176" s="61"/>
      <c r="BI176" s="3"/>
      <c r="BJ176" s="3"/>
      <c r="BK176" s="3"/>
      <c r="BL176" s="61"/>
      <c r="BM176" s="61"/>
      <c r="BN176" s="61"/>
      <c r="BO176" s="3"/>
      <c r="BR176" s="23"/>
      <c r="BU176" s="23"/>
    </row>
    <row r="177" spans="41:73">
      <c r="AO177" s="3"/>
      <c r="AP177" s="3"/>
      <c r="AQ177" s="3"/>
      <c r="AR177" s="16"/>
      <c r="AT177" s="16"/>
      <c r="AU177" s="16"/>
      <c r="AV177" s="16"/>
      <c r="AW177" s="16"/>
      <c r="AX177" s="61"/>
      <c r="AY177" s="3"/>
      <c r="AZ177" s="3"/>
      <c r="BA177" s="16"/>
      <c r="BB177" s="16"/>
      <c r="BC177" s="16"/>
      <c r="BD177" s="61"/>
      <c r="BE177" s="3"/>
      <c r="BF177" s="16"/>
      <c r="BG177" s="61"/>
      <c r="BH177" s="61"/>
      <c r="BI177" s="3"/>
      <c r="BJ177" s="3"/>
      <c r="BK177" s="3"/>
      <c r="BL177" s="61"/>
      <c r="BM177" s="61"/>
      <c r="BN177" s="61"/>
      <c r="BO177" s="3"/>
      <c r="BR177" s="23"/>
      <c r="BU177" s="23"/>
    </row>
    <row r="178" spans="41:73">
      <c r="AO178" s="3"/>
      <c r="AP178" s="3"/>
      <c r="AQ178" s="3"/>
      <c r="AR178" s="16"/>
      <c r="AT178" s="16"/>
      <c r="AU178" s="16"/>
      <c r="AV178" s="16"/>
      <c r="AW178" s="16"/>
      <c r="AX178" s="61"/>
      <c r="AY178" s="3"/>
      <c r="AZ178" s="3"/>
      <c r="BA178" s="16"/>
      <c r="BB178" s="16"/>
      <c r="BC178" s="16"/>
      <c r="BD178" s="61"/>
      <c r="BE178" s="3"/>
      <c r="BF178" s="16"/>
      <c r="BG178" s="61"/>
      <c r="BH178" s="61"/>
      <c r="BI178" s="3"/>
      <c r="BJ178" s="3"/>
      <c r="BK178" s="3"/>
      <c r="BL178" s="61"/>
      <c r="BM178" s="61"/>
      <c r="BN178" s="61"/>
      <c r="BO178" s="3"/>
      <c r="BR178" s="23"/>
      <c r="BU178" s="23"/>
    </row>
    <row r="179" spans="41:73">
      <c r="AO179" s="3"/>
      <c r="AP179" s="3"/>
      <c r="AQ179" s="3"/>
      <c r="AR179" s="16"/>
      <c r="AT179" s="16"/>
      <c r="AU179" s="16"/>
      <c r="AV179" s="16"/>
      <c r="AW179" s="16"/>
      <c r="AX179" s="61"/>
      <c r="AY179" s="3"/>
      <c r="AZ179" s="3"/>
      <c r="BA179" s="16"/>
      <c r="BB179" s="16"/>
      <c r="BC179" s="16"/>
      <c r="BD179" s="61"/>
      <c r="BE179" s="3"/>
      <c r="BF179" s="16"/>
      <c r="BG179" s="61"/>
      <c r="BH179" s="61"/>
      <c r="BI179" s="3"/>
      <c r="BJ179" s="3"/>
      <c r="BK179" s="3"/>
      <c r="BL179" s="61"/>
      <c r="BM179" s="61"/>
      <c r="BN179" s="61"/>
      <c r="BO179" s="3"/>
      <c r="BR179" s="23"/>
      <c r="BU179" s="23"/>
    </row>
    <row r="180" spans="41:73">
      <c r="AO180" s="3"/>
      <c r="AP180" s="3"/>
      <c r="AQ180" s="3"/>
      <c r="AR180" s="16"/>
      <c r="AT180" s="16"/>
      <c r="AU180" s="16"/>
      <c r="AV180" s="16"/>
      <c r="AW180" s="16"/>
      <c r="AX180" s="61"/>
      <c r="AY180" s="3"/>
      <c r="AZ180" s="3"/>
      <c r="BA180" s="16"/>
      <c r="BB180" s="16"/>
      <c r="BC180" s="16"/>
      <c r="BD180" s="61"/>
      <c r="BE180" s="3"/>
      <c r="BF180" s="16"/>
      <c r="BG180" s="61"/>
      <c r="BH180" s="61"/>
      <c r="BI180" s="3"/>
      <c r="BJ180" s="3"/>
      <c r="BK180" s="3"/>
      <c r="BL180" s="61"/>
      <c r="BM180" s="61"/>
      <c r="BN180" s="61"/>
      <c r="BO180" s="3"/>
      <c r="BR180" s="23"/>
      <c r="BU180" s="23"/>
    </row>
    <row r="181" spans="41:73">
      <c r="AO181" s="3"/>
      <c r="AP181" s="3"/>
      <c r="AQ181" s="3"/>
      <c r="AR181" s="16"/>
      <c r="AT181" s="16"/>
      <c r="AU181" s="16"/>
      <c r="AV181" s="16"/>
      <c r="AW181" s="16"/>
      <c r="AX181" s="61"/>
      <c r="AY181" s="3"/>
      <c r="AZ181" s="3"/>
      <c r="BA181" s="16"/>
      <c r="BB181" s="16"/>
      <c r="BC181" s="16"/>
      <c r="BD181" s="61"/>
      <c r="BE181" s="3"/>
      <c r="BF181" s="16"/>
      <c r="BG181" s="61"/>
      <c r="BH181" s="61"/>
      <c r="BI181" s="3"/>
      <c r="BJ181" s="3"/>
      <c r="BK181" s="3"/>
      <c r="BL181" s="61"/>
      <c r="BM181" s="61"/>
      <c r="BN181" s="61"/>
      <c r="BO181" s="3"/>
      <c r="BR181" s="23"/>
      <c r="BU181" s="23"/>
    </row>
    <row r="182" spans="41:73">
      <c r="AO182" s="3"/>
      <c r="AP182" s="3"/>
      <c r="AQ182" s="3"/>
      <c r="AR182" s="16"/>
      <c r="AT182" s="16"/>
      <c r="AU182" s="16"/>
      <c r="AV182" s="16"/>
      <c r="AW182" s="16"/>
      <c r="AX182" s="61"/>
      <c r="AY182" s="3"/>
      <c r="AZ182" s="3"/>
      <c r="BA182" s="16"/>
      <c r="BB182" s="16"/>
      <c r="BC182" s="16"/>
      <c r="BD182" s="61"/>
      <c r="BE182" s="3"/>
      <c r="BF182" s="16"/>
      <c r="BG182" s="61"/>
      <c r="BH182" s="61"/>
      <c r="BI182" s="3"/>
      <c r="BJ182" s="3"/>
      <c r="BK182" s="3"/>
      <c r="BL182" s="61"/>
      <c r="BM182" s="61"/>
      <c r="BN182" s="61"/>
      <c r="BO182" s="3"/>
      <c r="BR182" s="23"/>
      <c r="BU182" s="23"/>
    </row>
    <row r="183" spans="41:73">
      <c r="AO183" s="3"/>
      <c r="AP183" s="3"/>
      <c r="AQ183" s="3"/>
      <c r="AR183" s="16"/>
      <c r="AT183" s="16"/>
      <c r="AU183" s="16"/>
      <c r="AV183" s="16"/>
      <c r="AW183" s="16"/>
      <c r="AX183" s="61"/>
      <c r="AY183" s="3"/>
      <c r="AZ183" s="3"/>
      <c r="BA183" s="16"/>
      <c r="BB183" s="16"/>
      <c r="BC183" s="16"/>
      <c r="BD183" s="61"/>
      <c r="BE183" s="3"/>
      <c r="BF183" s="16"/>
      <c r="BG183" s="61"/>
      <c r="BH183" s="61"/>
      <c r="BI183" s="3"/>
      <c r="BJ183" s="3"/>
      <c r="BK183" s="3"/>
      <c r="BL183" s="61"/>
      <c r="BM183" s="61"/>
      <c r="BN183" s="61"/>
      <c r="BO183" s="3"/>
      <c r="BR183" s="23"/>
      <c r="BU183" s="23"/>
    </row>
    <row r="184" spans="41:73">
      <c r="AO184" s="3"/>
      <c r="AP184" s="3"/>
      <c r="AQ184" s="3"/>
      <c r="AR184" s="16"/>
      <c r="AT184" s="16"/>
      <c r="AU184" s="16"/>
      <c r="AV184" s="16"/>
      <c r="AW184" s="16"/>
      <c r="AX184" s="61"/>
      <c r="AY184" s="3"/>
      <c r="AZ184" s="3"/>
      <c r="BA184" s="16"/>
      <c r="BB184" s="16"/>
      <c r="BC184" s="16"/>
      <c r="BD184" s="61"/>
      <c r="BE184" s="3"/>
      <c r="BF184" s="16"/>
      <c r="BG184" s="61"/>
      <c r="BH184" s="61"/>
      <c r="BI184" s="3"/>
      <c r="BJ184" s="3"/>
      <c r="BK184" s="3"/>
      <c r="BL184" s="61"/>
      <c r="BM184" s="61"/>
      <c r="BN184" s="61"/>
      <c r="BO184" s="3"/>
      <c r="BR184" s="23"/>
      <c r="BU184" s="23"/>
    </row>
    <row r="185" spans="41:73">
      <c r="AO185" s="3"/>
      <c r="AP185" s="3"/>
      <c r="AQ185" s="3"/>
      <c r="AR185" s="16"/>
      <c r="AT185" s="16"/>
      <c r="AU185" s="16"/>
      <c r="AV185" s="16"/>
      <c r="AW185" s="16"/>
      <c r="AX185" s="61"/>
      <c r="AY185" s="3"/>
      <c r="AZ185" s="3"/>
      <c r="BA185" s="16"/>
      <c r="BB185" s="16"/>
      <c r="BC185" s="16"/>
      <c r="BD185" s="61"/>
      <c r="BE185" s="3"/>
      <c r="BF185" s="16"/>
      <c r="BG185" s="61"/>
      <c r="BH185" s="61"/>
      <c r="BI185" s="3"/>
      <c r="BJ185" s="3"/>
      <c r="BK185" s="3"/>
      <c r="BL185" s="61"/>
      <c r="BM185" s="61"/>
      <c r="BN185" s="61"/>
      <c r="BO185" s="3"/>
      <c r="BR185" s="23"/>
      <c r="BU185" s="23"/>
    </row>
    <row r="186" spans="41:73">
      <c r="AO186" s="3"/>
      <c r="AP186" s="3"/>
      <c r="AQ186" s="3"/>
      <c r="AR186" s="16"/>
      <c r="AT186" s="16"/>
      <c r="AU186" s="16"/>
      <c r="AV186" s="16"/>
      <c r="AW186" s="16"/>
      <c r="AX186" s="61"/>
      <c r="AY186" s="3"/>
      <c r="AZ186" s="3"/>
      <c r="BA186" s="16"/>
      <c r="BB186" s="16"/>
      <c r="BC186" s="16"/>
      <c r="BD186" s="61"/>
      <c r="BE186" s="3"/>
      <c r="BF186" s="16"/>
      <c r="BG186" s="61"/>
      <c r="BH186" s="61"/>
      <c r="BI186" s="3"/>
      <c r="BJ186" s="3"/>
      <c r="BK186" s="3"/>
      <c r="BL186" s="61"/>
      <c r="BM186" s="61"/>
      <c r="BN186" s="61"/>
      <c r="BO186" s="3"/>
      <c r="BR186" s="23"/>
      <c r="BU186" s="23"/>
    </row>
    <row r="187" spans="41:73">
      <c r="AO187" s="3"/>
      <c r="AP187" s="3"/>
      <c r="AQ187" s="3"/>
      <c r="AR187" s="16"/>
      <c r="AT187" s="16"/>
      <c r="AU187" s="16"/>
      <c r="AV187" s="16"/>
      <c r="AW187" s="16"/>
      <c r="AX187" s="61"/>
      <c r="AY187" s="3"/>
      <c r="AZ187" s="3"/>
      <c r="BA187" s="16"/>
      <c r="BB187" s="16"/>
      <c r="BC187" s="16"/>
      <c r="BD187" s="61"/>
      <c r="BE187" s="3"/>
      <c r="BF187" s="16"/>
      <c r="BG187" s="61"/>
      <c r="BH187" s="61"/>
      <c r="BI187" s="3"/>
      <c r="BJ187" s="3"/>
      <c r="BK187" s="3"/>
      <c r="BL187" s="61"/>
      <c r="BM187" s="61"/>
      <c r="BN187" s="61"/>
      <c r="BO187" s="3"/>
      <c r="BR187" s="23"/>
      <c r="BU187" s="23"/>
    </row>
    <row r="188" spans="41:73">
      <c r="AO188" s="3"/>
      <c r="AP188" s="3"/>
      <c r="AQ188" s="3"/>
      <c r="AR188" s="16"/>
      <c r="AT188" s="16"/>
      <c r="AU188" s="16"/>
      <c r="AV188" s="16"/>
      <c r="AW188" s="16"/>
      <c r="AX188" s="61"/>
      <c r="AY188" s="3"/>
      <c r="AZ188" s="3"/>
      <c r="BA188" s="16"/>
      <c r="BB188" s="16"/>
      <c r="BC188" s="16"/>
      <c r="BD188" s="61"/>
      <c r="BE188" s="3"/>
      <c r="BF188" s="16"/>
      <c r="BG188" s="61"/>
      <c r="BH188" s="61"/>
      <c r="BI188" s="3"/>
      <c r="BJ188" s="3"/>
      <c r="BK188" s="3"/>
      <c r="BL188" s="61"/>
      <c r="BM188" s="61"/>
      <c r="BN188" s="61"/>
      <c r="BO188" s="3"/>
      <c r="BR188" s="23"/>
      <c r="BU188" s="23"/>
    </row>
    <row r="189" spans="41:73">
      <c r="AO189" s="3"/>
      <c r="AP189" s="3"/>
      <c r="AQ189" s="3"/>
      <c r="AR189" s="16"/>
      <c r="AT189" s="16"/>
      <c r="AU189" s="16"/>
      <c r="AV189" s="16"/>
      <c r="AW189" s="16"/>
      <c r="AX189" s="61"/>
      <c r="AY189" s="3"/>
      <c r="AZ189" s="3"/>
      <c r="BA189" s="16"/>
      <c r="BB189" s="16"/>
      <c r="BC189" s="16"/>
      <c r="BD189" s="61"/>
      <c r="BE189" s="3"/>
      <c r="BF189" s="16"/>
      <c r="BG189" s="61"/>
      <c r="BH189" s="61"/>
      <c r="BI189" s="3"/>
      <c r="BJ189" s="3"/>
      <c r="BK189" s="3"/>
      <c r="BL189" s="61"/>
      <c r="BM189" s="61"/>
      <c r="BN189" s="61"/>
      <c r="BO189" s="3"/>
      <c r="BR189" s="23"/>
      <c r="BU189" s="23"/>
    </row>
    <row r="190" spans="41:73">
      <c r="AO190" s="3"/>
      <c r="AP190" s="3"/>
      <c r="AQ190" s="3"/>
      <c r="AR190" s="16"/>
      <c r="AT190" s="16"/>
      <c r="AU190" s="16"/>
      <c r="AV190" s="16"/>
      <c r="AW190" s="16"/>
      <c r="AX190" s="61"/>
      <c r="AY190" s="3"/>
      <c r="AZ190" s="3"/>
      <c r="BA190" s="16"/>
      <c r="BB190" s="16"/>
      <c r="BC190" s="16"/>
      <c r="BD190" s="61"/>
      <c r="BE190" s="3"/>
      <c r="BF190" s="16"/>
      <c r="BG190" s="61"/>
      <c r="BH190" s="61"/>
      <c r="BI190" s="3"/>
      <c r="BJ190" s="3"/>
      <c r="BK190" s="3"/>
      <c r="BL190" s="61"/>
      <c r="BM190" s="61"/>
      <c r="BN190" s="61"/>
      <c r="BO190" s="3"/>
      <c r="BR190" s="23"/>
      <c r="BU190" s="23"/>
    </row>
    <row r="191" spans="41:73">
      <c r="AO191" s="3"/>
      <c r="AP191" s="3"/>
      <c r="AQ191" s="3"/>
      <c r="AR191" s="16"/>
      <c r="AT191" s="16"/>
      <c r="AU191" s="16"/>
      <c r="AV191" s="16"/>
      <c r="AW191" s="16"/>
      <c r="AX191" s="61"/>
      <c r="AY191" s="3"/>
      <c r="AZ191" s="3"/>
      <c r="BA191" s="16"/>
      <c r="BB191" s="16"/>
      <c r="BC191" s="16"/>
      <c r="BD191" s="61"/>
      <c r="BE191" s="3"/>
      <c r="BF191" s="16"/>
      <c r="BG191" s="61"/>
      <c r="BH191" s="61"/>
      <c r="BI191" s="3"/>
      <c r="BJ191" s="3"/>
      <c r="BK191" s="3"/>
      <c r="BL191" s="61"/>
      <c r="BM191" s="61"/>
      <c r="BN191" s="61"/>
      <c r="BO191" s="3"/>
      <c r="BR191" s="23"/>
      <c r="BU191" s="23"/>
    </row>
    <row r="192" spans="41:73">
      <c r="AO192" s="3"/>
      <c r="AP192" s="3"/>
      <c r="AQ192" s="3"/>
      <c r="AR192" s="16"/>
      <c r="AT192" s="16"/>
      <c r="AU192" s="16"/>
      <c r="AV192" s="16"/>
      <c r="AW192" s="16"/>
      <c r="AX192" s="61"/>
      <c r="AY192" s="3"/>
      <c r="AZ192" s="3"/>
      <c r="BA192" s="16"/>
      <c r="BB192" s="16"/>
      <c r="BC192" s="16"/>
      <c r="BD192" s="61"/>
      <c r="BE192" s="3"/>
      <c r="BF192" s="16"/>
      <c r="BG192" s="61"/>
      <c r="BH192" s="61"/>
      <c r="BI192" s="3"/>
      <c r="BJ192" s="3"/>
      <c r="BK192" s="3"/>
      <c r="BL192" s="61"/>
      <c r="BM192" s="61"/>
      <c r="BN192" s="61"/>
      <c r="BO192" s="3"/>
      <c r="BR192" s="23"/>
      <c r="BU192" s="23"/>
    </row>
    <row r="193" spans="15:73">
      <c r="AO193" s="3"/>
      <c r="AP193" s="3"/>
      <c r="AQ193" s="3"/>
      <c r="AR193" s="16"/>
      <c r="AT193" s="16"/>
      <c r="AU193" s="16"/>
      <c r="AV193" s="16"/>
      <c r="AW193" s="16"/>
      <c r="AX193" s="61"/>
      <c r="AY193" s="3"/>
      <c r="AZ193" s="3"/>
      <c r="BA193" s="16"/>
      <c r="BB193" s="16"/>
      <c r="BC193" s="16"/>
      <c r="BD193" s="61"/>
      <c r="BE193" s="3"/>
      <c r="BF193" s="16"/>
      <c r="BG193" s="61"/>
      <c r="BH193" s="61"/>
      <c r="BI193" s="3"/>
      <c r="BJ193" s="3"/>
      <c r="BK193" s="3"/>
      <c r="BL193" s="61"/>
      <c r="BM193" s="61"/>
      <c r="BN193" s="61"/>
      <c r="BO193" s="3"/>
      <c r="BR193" s="23"/>
      <c r="BU193" s="23"/>
    </row>
    <row r="194" spans="15:73">
      <c r="AO194" s="3"/>
      <c r="AP194" s="3"/>
      <c r="AQ194" s="3"/>
      <c r="AR194" s="16"/>
      <c r="AT194" s="16"/>
      <c r="AU194" s="16"/>
      <c r="AV194" s="16"/>
      <c r="AW194" s="16"/>
      <c r="AX194" s="61"/>
      <c r="AY194" s="3"/>
      <c r="AZ194" s="3"/>
      <c r="BA194" s="16"/>
      <c r="BB194" s="16"/>
      <c r="BC194" s="16"/>
      <c r="BD194" s="61"/>
      <c r="BE194" s="3"/>
      <c r="BF194" s="16"/>
      <c r="BG194" s="61"/>
      <c r="BH194" s="61"/>
      <c r="BI194" s="3"/>
      <c r="BJ194" s="3"/>
      <c r="BK194" s="3"/>
      <c r="BL194" s="61"/>
      <c r="BM194" s="61"/>
      <c r="BN194" s="61"/>
      <c r="BO194" s="3"/>
      <c r="BR194" s="23"/>
      <c r="BU194" s="23"/>
    </row>
    <row r="195" spans="15:73">
      <c r="AO195" s="3"/>
      <c r="AP195" s="3"/>
      <c r="AQ195" s="3"/>
      <c r="AR195" s="16"/>
      <c r="AT195" s="16"/>
      <c r="AU195" s="16"/>
      <c r="AV195" s="16"/>
      <c r="AW195" s="16"/>
      <c r="AX195" s="61"/>
      <c r="AY195" s="3"/>
      <c r="AZ195" s="3"/>
      <c r="BA195" s="16"/>
      <c r="BB195" s="16"/>
      <c r="BC195" s="16"/>
      <c r="BD195" s="61"/>
      <c r="BE195" s="3"/>
      <c r="BF195" s="16"/>
      <c r="BG195" s="61"/>
      <c r="BH195" s="61"/>
      <c r="BI195" s="3"/>
      <c r="BJ195" s="3"/>
      <c r="BK195" s="3"/>
      <c r="BL195" s="61"/>
      <c r="BM195" s="61"/>
      <c r="BN195" s="61"/>
      <c r="BO195" s="3"/>
      <c r="BR195" s="23"/>
      <c r="BU195" s="23"/>
    </row>
    <row r="196" spans="15:73">
      <c r="AO196" s="3"/>
      <c r="AP196" s="3"/>
      <c r="AQ196" s="3"/>
      <c r="AR196" s="16"/>
      <c r="AT196" s="16"/>
      <c r="AU196" s="16"/>
      <c r="AV196" s="16"/>
      <c r="AW196" s="16"/>
      <c r="AX196" s="61"/>
      <c r="AY196" s="3"/>
      <c r="AZ196" s="3"/>
      <c r="BA196" s="16"/>
      <c r="BB196" s="16"/>
      <c r="BC196" s="16"/>
      <c r="BD196" s="61"/>
      <c r="BE196" s="3"/>
      <c r="BF196" s="16"/>
      <c r="BG196" s="61"/>
      <c r="BH196" s="61"/>
      <c r="BI196" s="3"/>
      <c r="BJ196" s="3"/>
      <c r="BK196" s="3"/>
      <c r="BL196" s="61"/>
      <c r="BM196" s="61"/>
      <c r="BN196" s="61"/>
      <c r="BO196" s="3"/>
      <c r="BR196" s="23"/>
    </row>
    <row r="197" spans="15:73">
      <c r="AO197" s="3"/>
      <c r="AP197" s="3"/>
      <c r="AQ197" s="3"/>
      <c r="AR197" s="16"/>
      <c r="AT197" s="16"/>
      <c r="AU197" s="16"/>
      <c r="AV197" s="16"/>
      <c r="AW197" s="16"/>
      <c r="AX197" s="61"/>
      <c r="AY197" s="3"/>
      <c r="AZ197" s="3"/>
      <c r="BA197" s="16"/>
      <c r="BB197" s="16"/>
      <c r="BC197" s="16"/>
      <c r="BD197" s="61"/>
      <c r="BE197" s="3"/>
      <c r="BF197" s="16"/>
      <c r="BG197" s="61"/>
      <c r="BH197" s="61"/>
      <c r="BI197" s="3"/>
      <c r="BJ197" s="3"/>
      <c r="BK197" s="3"/>
      <c r="BL197" s="61"/>
      <c r="BM197" s="61"/>
      <c r="BN197" s="61"/>
      <c r="BO197" s="3"/>
      <c r="BR197" s="23"/>
    </row>
    <row r="198" spans="15:73">
      <c r="AO198" s="3"/>
      <c r="AP198" s="3"/>
      <c r="AQ198" s="3"/>
      <c r="AR198" s="16"/>
      <c r="AT198" s="16"/>
      <c r="AU198" s="16"/>
      <c r="AV198" s="16"/>
      <c r="AW198" s="16"/>
      <c r="AX198" s="61"/>
      <c r="AY198" s="3"/>
      <c r="AZ198" s="3"/>
      <c r="BA198" s="16"/>
      <c r="BB198" s="16"/>
      <c r="BC198" s="16"/>
      <c r="BD198" s="61"/>
      <c r="BE198" s="3"/>
      <c r="BF198" s="16"/>
      <c r="BG198" s="61"/>
      <c r="BH198" s="61"/>
      <c r="BI198" s="3"/>
      <c r="BJ198" s="3"/>
      <c r="BK198" s="3"/>
      <c r="BL198" s="61"/>
      <c r="BM198" s="61"/>
      <c r="BN198" s="61"/>
      <c r="BO198" s="3"/>
      <c r="BR198" s="23"/>
    </row>
    <row r="199" spans="15:73">
      <c r="AO199" s="3"/>
      <c r="AP199" s="3"/>
      <c r="AQ199" s="3"/>
      <c r="AR199" s="16"/>
      <c r="AT199" s="16"/>
      <c r="AU199" s="16"/>
      <c r="AV199" s="16"/>
      <c r="AW199" s="16"/>
      <c r="AX199" s="61"/>
      <c r="AY199" s="3"/>
      <c r="AZ199" s="3"/>
      <c r="BA199" s="16"/>
      <c r="BB199" s="16"/>
      <c r="BC199" s="16"/>
      <c r="BD199" s="61"/>
      <c r="BE199" s="3"/>
      <c r="BF199" s="16"/>
      <c r="BG199" s="61"/>
      <c r="BH199" s="61"/>
      <c r="BI199" s="3"/>
      <c r="BJ199" s="3"/>
      <c r="BK199" s="3"/>
      <c r="BL199" s="61"/>
      <c r="BM199" s="61"/>
      <c r="BN199" s="61"/>
      <c r="BO199" s="3"/>
      <c r="BR199" s="23"/>
    </row>
    <row r="200" spans="15:73">
      <c r="AO200" s="3"/>
      <c r="AP200" s="3"/>
      <c r="AQ200" s="3"/>
      <c r="AR200" s="16"/>
      <c r="AT200" s="16"/>
      <c r="AU200" s="16"/>
      <c r="AV200" s="16"/>
      <c r="AW200" s="16"/>
      <c r="AX200" s="61"/>
      <c r="AY200" s="3"/>
      <c r="AZ200" s="3"/>
      <c r="BA200" s="16"/>
      <c r="BB200" s="16"/>
      <c r="BC200" s="16"/>
      <c r="BD200" s="61"/>
      <c r="BE200" s="3"/>
      <c r="BF200" s="16"/>
      <c r="BG200" s="61"/>
      <c r="BH200" s="61"/>
      <c r="BI200" s="3"/>
      <c r="BJ200" s="3"/>
      <c r="BK200" s="3"/>
      <c r="BL200" s="61"/>
      <c r="BM200" s="61"/>
      <c r="BN200" s="61"/>
      <c r="BO200" s="3"/>
      <c r="BR200" s="23"/>
    </row>
    <row r="201" spans="15:73">
      <c r="AO201" s="3"/>
      <c r="AP201" s="3"/>
      <c r="AQ201" s="3"/>
      <c r="AR201" s="16"/>
      <c r="AT201" s="16"/>
      <c r="AU201" s="16"/>
      <c r="AV201" s="16"/>
      <c r="AW201" s="16"/>
      <c r="AX201" s="61"/>
      <c r="AY201" s="3"/>
      <c r="AZ201" s="3"/>
      <c r="BA201" s="16"/>
      <c r="BB201" s="16"/>
      <c r="BC201" s="16"/>
      <c r="BD201" s="61"/>
      <c r="BE201" s="3"/>
      <c r="BF201" s="16"/>
      <c r="BG201" s="61"/>
      <c r="BH201" s="61"/>
      <c r="BI201" s="3"/>
      <c r="BJ201" s="3"/>
      <c r="BK201" s="3"/>
      <c r="BL201" s="61"/>
      <c r="BM201" s="61"/>
      <c r="BN201" s="61"/>
      <c r="BO201" s="3"/>
      <c r="BR201" s="23"/>
    </row>
    <row r="202" spans="15:73">
      <c r="AO202" s="3"/>
      <c r="AP202" s="3"/>
      <c r="AQ202" s="3"/>
      <c r="AR202" s="16"/>
      <c r="AT202" s="16"/>
      <c r="AU202" s="16"/>
      <c r="AV202" s="16"/>
      <c r="AW202" s="16"/>
      <c r="AX202" s="61"/>
      <c r="AY202" s="3"/>
      <c r="AZ202" s="3"/>
      <c r="BA202" s="16"/>
      <c r="BB202" s="16"/>
      <c r="BC202" s="16"/>
      <c r="BD202" s="61"/>
      <c r="BE202" s="3"/>
      <c r="BF202" s="16"/>
      <c r="BG202" s="61"/>
      <c r="BH202" s="61"/>
      <c r="BI202" s="3"/>
      <c r="BJ202" s="3"/>
      <c r="BK202" s="3"/>
      <c r="BL202" s="61"/>
      <c r="BM202" s="61"/>
      <c r="BN202" s="61"/>
      <c r="BO202" s="3"/>
      <c r="BR202" s="23"/>
    </row>
    <row r="203" spans="15:73">
      <c r="AO203" s="3"/>
      <c r="AP203" s="3"/>
      <c r="AQ203" s="3"/>
      <c r="AR203" s="16"/>
      <c r="AT203" s="16"/>
      <c r="AU203" s="16"/>
      <c r="AV203" s="16"/>
      <c r="AW203" s="16"/>
      <c r="AX203" s="61"/>
      <c r="AY203" s="3"/>
      <c r="AZ203" s="3"/>
      <c r="BA203" s="16"/>
      <c r="BB203" s="16"/>
      <c r="BC203" s="16"/>
      <c r="BD203" s="61"/>
      <c r="BE203" s="3"/>
      <c r="BF203" s="16"/>
      <c r="BG203" s="61"/>
      <c r="BH203" s="61"/>
      <c r="BI203" s="3"/>
      <c r="BJ203" s="3"/>
      <c r="BK203" s="3"/>
      <c r="BL203" s="61"/>
      <c r="BM203" s="61"/>
      <c r="BN203" s="61"/>
      <c r="BO203" s="3"/>
      <c r="BR203" s="23"/>
    </row>
    <row r="204" spans="15:73">
      <c r="AO204" s="3"/>
      <c r="AP204" s="3"/>
      <c r="AQ204" s="3"/>
      <c r="AR204" s="16"/>
      <c r="AT204" s="16"/>
      <c r="AU204" s="16"/>
      <c r="AV204" s="16"/>
      <c r="AW204" s="16"/>
      <c r="AX204" s="61"/>
      <c r="AY204" s="3"/>
      <c r="AZ204" s="3"/>
      <c r="BA204" s="16"/>
      <c r="BB204" s="16"/>
      <c r="BC204" s="16"/>
      <c r="BD204" s="61"/>
      <c r="BE204" s="3"/>
      <c r="BF204" s="16"/>
      <c r="BG204" s="61"/>
      <c r="BH204" s="61"/>
      <c r="BI204" s="3"/>
      <c r="BJ204" s="3"/>
      <c r="BK204" s="3"/>
      <c r="BL204" s="61"/>
      <c r="BM204" s="61"/>
      <c r="BN204" s="61"/>
      <c r="BO204" s="3"/>
      <c r="BR204" s="23"/>
    </row>
    <row r="205" spans="15:73">
      <c r="AO205" s="3"/>
      <c r="AP205" s="3"/>
      <c r="AQ205" s="3"/>
      <c r="AR205" s="16"/>
      <c r="AT205" s="16"/>
      <c r="AU205" s="16"/>
      <c r="AV205" s="16"/>
      <c r="AW205" s="16"/>
      <c r="AX205" s="61"/>
      <c r="AY205" s="3"/>
      <c r="AZ205" s="3"/>
      <c r="BA205" s="16"/>
      <c r="BB205" s="16"/>
      <c r="BC205" s="16"/>
      <c r="BD205" s="61"/>
      <c r="BE205" s="3"/>
      <c r="BF205" s="16"/>
      <c r="BG205" s="61"/>
      <c r="BH205" s="61"/>
      <c r="BI205" s="3"/>
      <c r="BJ205" s="3"/>
      <c r="BK205" s="3"/>
      <c r="BL205" s="61"/>
      <c r="BM205" s="61"/>
      <c r="BN205" s="61"/>
      <c r="BO205" s="3"/>
      <c r="BR205" s="23"/>
    </row>
    <row r="206" spans="15:73">
      <c r="AO206" s="3"/>
      <c r="AP206" s="3"/>
      <c r="AQ206" s="3"/>
      <c r="AR206" s="16"/>
      <c r="AT206" s="16"/>
      <c r="AU206" s="16"/>
      <c r="AV206" s="16"/>
      <c r="AW206" s="16"/>
      <c r="AX206" s="61"/>
      <c r="AY206" s="3"/>
      <c r="AZ206" s="3"/>
      <c r="BA206" s="16"/>
      <c r="BB206" s="16"/>
      <c r="BC206" s="16"/>
      <c r="BD206" s="61"/>
      <c r="BE206" s="3"/>
      <c r="BF206" s="16"/>
      <c r="BG206" s="61"/>
      <c r="BH206" s="61"/>
      <c r="BI206" s="3"/>
      <c r="BJ206" s="3"/>
      <c r="BK206" s="3"/>
      <c r="BL206" s="61"/>
      <c r="BM206" s="61"/>
      <c r="BN206" s="61"/>
      <c r="BO206" s="3"/>
      <c r="BR206" s="23"/>
    </row>
    <row r="207" spans="15:73">
      <c r="AO207" s="3"/>
      <c r="AP207" s="3"/>
      <c r="AQ207" s="3"/>
      <c r="AR207" s="16"/>
      <c r="AT207" s="16"/>
      <c r="AU207" s="16"/>
      <c r="AV207" s="16"/>
      <c r="AW207" s="16"/>
      <c r="AX207" s="61"/>
      <c r="AY207" s="3"/>
      <c r="AZ207" s="3"/>
      <c r="BA207" s="16"/>
      <c r="BB207" s="16"/>
      <c r="BC207" s="16"/>
      <c r="BD207" s="61"/>
      <c r="BE207" s="3"/>
      <c r="BF207" s="16"/>
      <c r="BG207" s="61"/>
      <c r="BH207" s="61"/>
      <c r="BI207" s="3"/>
      <c r="BJ207" s="3"/>
      <c r="BK207" s="3"/>
      <c r="BL207" s="61"/>
      <c r="BM207" s="61"/>
      <c r="BN207" s="61"/>
      <c r="BO207" s="3"/>
      <c r="BR207" s="23"/>
    </row>
    <row r="208" spans="15:73">
      <c r="O208">
        <v>6</v>
      </c>
      <c r="P208" s="3" t="s">
        <v>32</v>
      </c>
      <c r="AO208" s="3"/>
      <c r="AP208" s="3"/>
      <c r="AQ208" s="3"/>
      <c r="AR208" s="16"/>
      <c r="AT208" s="16"/>
      <c r="AU208" s="16"/>
      <c r="AV208" s="16"/>
      <c r="AW208" s="16"/>
      <c r="AX208" s="61"/>
      <c r="AY208" s="3"/>
      <c r="AZ208" s="3"/>
      <c r="BA208" s="16"/>
      <c r="BB208" s="16"/>
      <c r="BC208" s="16"/>
      <c r="BD208" s="61"/>
      <c r="BE208" s="3"/>
      <c r="BF208" s="16"/>
      <c r="BG208" s="61"/>
      <c r="BH208" s="61"/>
      <c r="BI208" s="3"/>
      <c r="BJ208" s="3"/>
      <c r="BK208" s="3"/>
      <c r="BL208" s="61"/>
      <c r="BM208" s="61"/>
      <c r="BN208" s="61"/>
      <c r="BO208" s="3"/>
      <c r="BR208" s="23"/>
    </row>
    <row r="209" spans="15:70">
      <c r="O209">
        <v>7</v>
      </c>
      <c r="P209" s="3" t="s">
        <v>33</v>
      </c>
      <c r="AO209" s="3"/>
      <c r="AP209" s="3"/>
      <c r="AQ209" s="3"/>
      <c r="AR209" s="16"/>
      <c r="AT209" s="16"/>
      <c r="AU209" s="16"/>
      <c r="AV209" s="16"/>
      <c r="AW209" s="16"/>
      <c r="AX209" s="61"/>
      <c r="AY209" s="3"/>
      <c r="AZ209" s="3"/>
      <c r="BA209" s="16"/>
      <c r="BB209" s="16"/>
      <c r="BC209" s="16"/>
      <c r="BD209" s="61"/>
      <c r="BE209" s="3"/>
      <c r="BF209" s="16"/>
      <c r="BG209" s="61"/>
      <c r="BH209" s="61"/>
      <c r="BI209" s="3"/>
      <c r="BJ209" s="3"/>
      <c r="BK209" s="3"/>
      <c r="BL209" s="61"/>
      <c r="BM209" s="61"/>
      <c r="BN209" s="61"/>
      <c r="BO209" s="3"/>
      <c r="BR209" s="23"/>
    </row>
    <row r="210" spans="15:70">
      <c r="O210">
        <v>8</v>
      </c>
      <c r="P210" s="309" t="s">
        <v>34</v>
      </c>
      <c r="AO210" s="3"/>
      <c r="AP210" s="3"/>
      <c r="AQ210" s="3"/>
      <c r="AR210" s="16"/>
      <c r="AT210" s="16"/>
      <c r="AU210" s="16"/>
      <c r="AV210" s="16"/>
      <c r="AW210" s="16"/>
      <c r="AX210" s="61"/>
      <c r="AY210" s="3"/>
      <c r="AZ210" s="3"/>
      <c r="BA210" s="16"/>
      <c r="BB210" s="16"/>
      <c r="BC210" s="16"/>
      <c r="BD210" s="61"/>
      <c r="BE210" s="3"/>
      <c r="BF210" s="16"/>
      <c r="BG210" s="61"/>
      <c r="BH210" s="61"/>
      <c r="BI210" s="3"/>
      <c r="BJ210" s="3"/>
      <c r="BK210" s="3"/>
      <c r="BL210" s="61"/>
      <c r="BM210" s="61"/>
      <c r="BN210" s="61"/>
      <c r="BO210" s="3"/>
      <c r="BR210" s="23"/>
    </row>
    <row r="211" spans="15:70">
      <c r="O211">
        <v>9</v>
      </c>
      <c r="P211" s="3" t="s">
        <v>35</v>
      </c>
      <c r="AO211" s="3"/>
      <c r="AP211" s="3"/>
      <c r="AQ211" s="3"/>
      <c r="AR211" s="16"/>
      <c r="AT211" s="16"/>
      <c r="AU211" s="16"/>
      <c r="AV211" s="16"/>
      <c r="AW211" s="16"/>
      <c r="AX211" s="61"/>
      <c r="AY211" s="3"/>
      <c r="AZ211" s="3"/>
      <c r="BA211" s="16"/>
      <c r="BB211" s="16"/>
      <c r="BC211" s="16"/>
      <c r="BD211" s="61"/>
      <c r="BE211" s="3"/>
      <c r="BF211" s="16"/>
      <c r="BG211" s="61"/>
      <c r="BH211" s="61"/>
      <c r="BI211" s="3"/>
      <c r="BJ211" s="3"/>
      <c r="BK211" s="3"/>
      <c r="BL211" s="61"/>
      <c r="BM211" s="61"/>
      <c r="BN211" s="61"/>
      <c r="BO211" s="3"/>
      <c r="BR211" s="23"/>
    </row>
    <row r="212" spans="15:70">
      <c r="AO212" s="3"/>
      <c r="AP212" s="3"/>
      <c r="AQ212" s="3"/>
      <c r="AR212" s="16"/>
      <c r="AT212" s="16"/>
      <c r="AU212" s="16"/>
      <c r="AV212" s="16"/>
      <c r="AW212" s="16"/>
      <c r="AX212" s="61"/>
      <c r="AY212" s="3"/>
      <c r="AZ212" s="3"/>
      <c r="BA212" s="16"/>
      <c r="BB212" s="16"/>
      <c r="BC212" s="16"/>
      <c r="BD212" s="61"/>
      <c r="BE212" s="3"/>
      <c r="BF212" s="16"/>
      <c r="BG212" s="61"/>
      <c r="BH212" s="61"/>
      <c r="BI212" s="3"/>
      <c r="BJ212" s="3"/>
      <c r="BK212" s="3"/>
      <c r="BL212" s="61"/>
      <c r="BM212" s="61"/>
      <c r="BN212" s="61"/>
      <c r="BO212" s="3"/>
      <c r="BR212" s="23"/>
    </row>
    <row r="213" spans="15:70">
      <c r="AO213" s="3"/>
      <c r="AP213" s="3"/>
      <c r="AQ213" s="3"/>
      <c r="AR213" s="16"/>
      <c r="AT213" s="16"/>
      <c r="AU213" s="16"/>
      <c r="AV213" s="16"/>
      <c r="AW213" s="16"/>
      <c r="AX213" s="61"/>
      <c r="AY213" s="3"/>
      <c r="AZ213" s="3"/>
      <c r="BA213" s="16"/>
      <c r="BB213" s="16"/>
      <c r="BC213" s="16"/>
      <c r="BD213" s="61"/>
      <c r="BE213" s="3"/>
      <c r="BF213" s="16"/>
      <c r="BG213" s="61"/>
      <c r="BH213" s="61"/>
      <c r="BI213" s="3"/>
      <c r="BJ213" s="3"/>
      <c r="BK213" s="3"/>
      <c r="BL213" s="61"/>
      <c r="BM213" s="61"/>
      <c r="BN213" s="61"/>
      <c r="BO213" s="3"/>
      <c r="BR213" s="23"/>
    </row>
    <row r="214" spans="15:70">
      <c r="AO214" s="3"/>
      <c r="AP214" s="3"/>
      <c r="AQ214" s="3"/>
      <c r="AR214" s="16"/>
      <c r="AT214" s="16"/>
      <c r="AU214" s="16"/>
      <c r="AV214" s="16"/>
      <c r="AW214" s="16"/>
      <c r="AX214" s="61"/>
      <c r="AY214" s="3"/>
      <c r="AZ214" s="3"/>
      <c r="BA214" s="16"/>
      <c r="BB214" s="16"/>
      <c r="BC214" s="16"/>
      <c r="BD214" s="61"/>
      <c r="BE214" s="3"/>
      <c r="BF214" s="16"/>
      <c r="BG214" s="61"/>
      <c r="BH214" s="61"/>
      <c r="BI214" s="3"/>
      <c r="BJ214" s="3"/>
      <c r="BK214" s="3"/>
      <c r="BL214" s="61"/>
      <c r="BM214" s="61"/>
      <c r="BN214" s="61"/>
      <c r="BO214" s="3"/>
      <c r="BR214" s="23"/>
    </row>
    <row r="215" spans="15:70">
      <c r="AO215" s="3"/>
      <c r="AP215" s="3"/>
      <c r="AQ215" s="3"/>
      <c r="AR215" s="16"/>
      <c r="AT215" s="16"/>
      <c r="AU215" s="16"/>
      <c r="AV215" s="16"/>
      <c r="AW215" s="16"/>
      <c r="AX215" s="61"/>
      <c r="AY215" s="3"/>
      <c r="AZ215" s="3"/>
      <c r="BA215" s="16"/>
      <c r="BB215" s="16"/>
      <c r="BC215" s="16"/>
      <c r="BD215" s="61"/>
      <c r="BE215" s="3"/>
      <c r="BF215" s="16"/>
      <c r="BG215" s="61"/>
      <c r="BH215" s="61"/>
      <c r="BI215" s="3"/>
      <c r="BJ215" s="3"/>
      <c r="BK215" s="3"/>
      <c r="BL215" s="61"/>
      <c r="BM215" s="61"/>
      <c r="BN215" s="61"/>
      <c r="BO215" s="3"/>
      <c r="BR215" s="23"/>
    </row>
    <row r="216" spans="15:70">
      <c r="AL216" s="19"/>
      <c r="AM216" s="23"/>
      <c r="AN216" s="23"/>
      <c r="AO216" s="3"/>
      <c r="AP216" s="3"/>
      <c r="AQ216" s="3"/>
      <c r="AR216" s="16"/>
      <c r="AT216" s="16"/>
      <c r="AU216" s="16"/>
      <c r="AV216" s="16"/>
      <c r="AW216" s="16"/>
      <c r="AX216" s="61"/>
      <c r="AY216" s="3"/>
      <c r="AZ216" s="3"/>
      <c r="BA216" s="16"/>
      <c r="BB216" s="16"/>
      <c r="BC216" s="16"/>
      <c r="BD216" s="61"/>
      <c r="BE216" s="3"/>
      <c r="BF216" s="16"/>
      <c r="BG216" s="61"/>
      <c r="BH216" s="61"/>
      <c r="BI216" s="3"/>
      <c r="BJ216" s="3"/>
      <c r="BK216" s="3"/>
      <c r="BL216" s="61"/>
      <c r="BM216" s="61"/>
      <c r="BN216" s="61"/>
      <c r="BO216" s="3"/>
      <c r="BR216" s="23"/>
    </row>
    <row r="217" spans="15:70">
      <c r="AL217" s="19"/>
      <c r="AM217" s="23"/>
      <c r="AN217" s="23"/>
      <c r="AO217" s="3"/>
      <c r="AP217" s="3"/>
      <c r="AQ217" s="3"/>
      <c r="AR217" s="16"/>
      <c r="AT217" s="16"/>
      <c r="AU217" s="16"/>
      <c r="AV217" s="16"/>
      <c r="AW217" s="16"/>
      <c r="AX217" s="61"/>
      <c r="AY217" s="3"/>
      <c r="AZ217" s="3"/>
      <c r="BA217" s="16"/>
      <c r="BB217" s="16"/>
      <c r="BC217" s="16"/>
      <c r="BD217" s="61"/>
      <c r="BE217" s="3"/>
      <c r="BF217" s="16"/>
      <c r="BG217" s="61"/>
      <c r="BH217" s="61"/>
      <c r="BI217" s="3"/>
      <c r="BJ217" s="3"/>
      <c r="BK217" s="3"/>
      <c r="BL217" s="61"/>
      <c r="BM217" s="61"/>
      <c r="BN217" s="61"/>
      <c r="BO217" s="3"/>
      <c r="BR217" s="23"/>
    </row>
    <row r="218" spans="15:70">
      <c r="AL218" s="19"/>
      <c r="AM218" s="23"/>
      <c r="AN218" s="23"/>
      <c r="AO218" s="3"/>
      <c r="AP218" s="3"/>
      <c r="AQ218" s="3"/>
      <c r="AR218" s="16"/>
      <c r="AT218" s="16"/>
      <c r="AU218" s="16"/>
      <c r="AV218" s="16"/>
      <c r="AW218" s="16"/>
      <c r="AX218" s="61"/>
      <c r="AY218" s="3"/>
      <c r="AZ218" s="3"/>
      <c r="BA218" s="16"/>
      <c r="BB218" s="16"/>
      <c r="BC218" s="16"/>
      <c r="BD218" s="61"/>
      <c r="BE218" s="3"/>
      <c r="BF218" s="16"/>
      <c r="BG218" s="61"/>
      <c r="BH218" s="61"/>
      <c r="BI218" s="3"/>
      <c r="BJ218" s="3"/>
      <c r="BK218" s="3"/>
      <c r="BL218" s="61"/>
      <c r="BM218" s="61"/>
      <c r="BN218" s="61"/>
      <c r="BO218" s="3"/>
      <c r="BP218" s="23"/>
      <c r="BQ218" s="23"/>
      <c r="BR218" s="23"/>
    </row>
    <row r="219" spans="15:70">
      <c r="AL219" s="19"/>
      <c r="AM219" s="23"/>
      <c r="AN219" s="23"/>
      <c r="AO219" s="3"/>
      <c r="AP219" s="3"/>
      <c r="AQ219" s="3"/>
      <c r="AR219" s="16"/>
      <c r="AT219" s="16"/>
      <c r="AU219" s="16"/>
      <c r="AV219" s="16"/>
      <c r="AW219" s="16"/>
      <c r="AX219" s="61"/>
      <c r="AY219" s="3"/>
      <c r="AZ219" s="3"/>
      <c r="BA219" s="16"/>
      <c r="BB219" s="16"/>
      <c r="BC219" s="16"/>
      <c r="BD219" s="61"/>
      <c r="BE219" s="3"/>
      <c r="BF219" s="16"/>
      <c r="BG219" s="61"/>
      <c r="BH219" s="61"/>
      <c r="BI219" s="3"/>
      <c r="BJ219" s="3"/>
      <c r="BK219" s="3"/>
      <c r="BL219" s="61"/>
      <c r="BM219" s="61"/>
      <c r="BN219" s="61"/>
      <c r="BO219" s="3"/>
      <c r="BP219" s="23"/>
      <c r="BQ219" s="23"/>
      <c r="BR219" s="23"/>
    </row>
    <row r="220" spans="15:70">
      <c r="AL220" s="19"/>
      <c r="AM220" s="23"/>
      <c r="AN220" s="23"/>
      <c r="AO220" s="3"/>
      <c r="AP220" s="3"/>
      <c r="AQ220" s="3"/>
      <c r="AR220" s="16"/>
      <c r="AT220" s="16"/>
      <c r="AU220" s="16"/>
      <c r="AV220" s="16"/>
      <c r="AW220" s="16"/>
      <c r="AX220" s="61"/>
      <c r="AY220" s="3"/>
      <c r="AZ220" s="3"/>
      <c r="BA220" s="16"/>
      <c r="BB220" s="16"/>
      <c r="BC220" s="16"/>
      <c r="BD220" s="61"/>
      <c r="BE220" s="3"/>
      <c r="BF220" s="16"/>
      <c r="BG220" s="61"/>
      <c r="BH220" s="61"/>
      <c r="BI220" s="3"/>
      <c r="BJ220" s="3"/>
      <c r="BK220" s="3"/>
      <c r="BL220" s="61"/>
      <c r="BM220" s="61"/>
      <c r="BN220" s="61"/>
      <c r="BO220" s="3"/>
      <c r="BP220" s="23"/>
      <c r="BQ220" s="23"/>
      <c r="BR220" s="23"/>
    </row>
    <row r="221" spans="15:70">
      <c r="AL221" s="19"/>
      <c r="AM221" s="23"/>
      <c r="AN221" s="23"/>
      <c r="AO221" s="3"/>
      <c r="AP221" s="3"/>
      <c r="AQ221" s="3"/>
      <c r="AR221" s="16"/>
      <c r="AT221" s="16"/>
      <c r="AU221" s="16"/>
      <c r="AV221" s="16"/>
      <c r="AW221" s="16"/>
      <c r="AX221" s="61"/>
      <c r="AY221" s="3"/>
      <c r="AZ221" s="3"/>
      <c r="BA221" s="16"/>
      <c r="BB221" s="16"/>
      <c r="BC221" s="16"/>
      <c r="BD221" s="61"/>
      <c r="BE221" s="3"/>
      <c r="BF221" s="16"/>
      <c r="BG221" s="61"/>
      <c r="BH221" s="61"/>
      <c r="BI221" s="3"/>
      <c r="BJ221" s="3"/>
      <c r="BK221" s="3"/>
      <c r="BL221" s="61"/>
      <c r="BM221" s="61"/>
      <c r="BN221" s="61"/>
      <c r="BO221" s="3"/>
      <c r="BP221" s="23"/>
      <c r="BQ221" s="23"/>
      <c r="BR221" s="23"/>
    </row>
    <row r="222" spans="15:70">
      <c r="AL222" s="19"/>
      <c r="AM222" s="23"/>
      <c r="AN222" s="23"/>
      <c r="AO222" s="3"/>
      <c r="AP222" s="3"/>
      <c r="AQ222" s="3"/>
      <c r="AR222" s="16"/>
      <c r="AT222" s="16"/>
      <c r="AU222" s="16"/>
      <c r="AV222" s="16"/>
      <c r="AW222" s="16"/>
      <c r="AX222" s="61"/>
      <c r="AY222" s="3"/>
      <c r="AZ222" s="3"/>
      <c r="BA222" s="16"/>
      <c r="BB222" s="16"/>
      <c r="BC222" s="16"/>
      <c r="BD222" s="61"/>
      <c r="BE222" s="3"/>
      <c r="BF222" s="16"/>
      <c r="BG222" s="61"/>
      <c r="BH222" s="61"/>
      <c r="BI222" s="3"/>
      <c r="BJ222" s="3"/>
      <c r="BK222" s="3"/>
      <c r="BL222" s="61"/>
      <c r="BM222" s="61"/>
      <c r="BN222" s="61"/>
      <c r="BO222" s="3"/>
      <c r="BP222" s="23"/>
      <c r="BQ222" s="23"/>
      <c r="BR222" s="23"/>
    </row>
    <row r="223" spans="15:70">
      <c r="AL223" s="19"/>
      <c r="AM223" s="23"/>
      <c r="AN223" s="23"/>
      <c r="AO223" s="3"/>
      <c r="AP223" s="3"/>
      <c r="AQ223" s="3"/>
      <c r="AR223" s="16"/>
      <c r="AT223" s="16"/>
      <c r="AU223" s="16"/>
      <c r="AV223" s="16"/>
      <c r="AW223" s="16"/>
      <c r="AX223" s="61"/>
      <c r="AY223" s="3"/>
      <c r="AZ223" s="3"/>
      <c r="BA223" s="16"/>
      <c r="BB223" s="16"/>
      <c r="BC223" s="16"/>
      <c r="BD223" s="61"/>
      <c r="BE223" s="3"/>
      <c r="BF223" s="16"/>
      <c r="BG223" s="61"/>
      <c r="BH223" s="61"/>
      <c r="BI223" s="3"/>
      <c r="BJ223" s="3"/>
      <c r="BK223" s="3"/>
      <c r="BL223" s="61"/>
      <c r="BM223" s="61"/>
      <c r="BN223" s="61"/>
      <c r="BO223" s="3"/>
      <c r="BP223" s="23"/>
      <c r="BQ223" s="23"/>
      <c r="BR223" s="23"/>
    </row>
    <row r="224" spans="15:70">
      <c r="AL224" s="19"/>
      <c r="AM224" s="23"/>
      <c r="AN224" s="23"/>
      <c r="AO224" s="3"/>
      <c r="AP224" s="3"/>
      <c r="AQ224" s="3"/>
      <c r="AR224" s="16"/>
      <c r="AT224" s="16"/>
      <c r="AU224" s="16"/>
      <c r="AV224" s="16"/>
      <c r="AW224" s="16"/>
      <c r="AX224" s="61"/>
      <c r="AY224" s="3"/>
      <c r="AZ224" s="3"/>
      <c r="BA224" s="16"/>
      <c r="BB224" s="16"/>
      <c r="BC224" s="16"/>
      <c r="BD224" s="61"/>
      <c r="BE224" s="3"/>
      <c r="BF224" s="16"/>
      <c r="BG224" s="61"/>
      <c r="BH224" s="61"/>
      <c r="BI224" s="3"/>
      <c r="BJ224" s="3"/>
      <c r="BK224" s="3"/>
      <c r="BL224" s="61"/>
      <c r="BM224" s="61"/>
      <c r="BN224" s="61"/>
      <c r="BO224" s="3"/>
      <c r="BP224" s="23"/>
      <c r="BQ224" s="23"/>
      <c r="BR224" s="23"/>
    </row>
    <row r="225" spans="38:70">
      <c r="AL225" s="19"/>
      <c r="AM225" s="23"/>
      <c r="AN225" s="23"/>
      <c r="AO225" s="3"/>
      <c r="AP225" s="3"/>
      <c r="AQ225" s="3"/>
      <c r="AR225" s="16"/>
      <c r="AT225" s="16"/>
      <c r="AU225" s="16"/>
      <c r="AV225" s="16"/>
      <c r="AW225" s="16"/>
      <c r="AX225" s="61"/>
      <c r="AY225" s="3"/>
      <c r="AZ225" s="3"/>
      <c r="BA225" s="16"/>
      <c r="BB225" s="16"/>
      <c r="BC225" s="16"/>
      <c r="BD225" s="61"/>
      <c r="BE225" s="3"/>
      <c r="BF225" s="16"/>
      <c r="BG225" s="61"/>
      <c r="BH225" s="61"/>
      <c r="BI225" s="3"/>
      <c r="BJ225" s="3"/>
      <c r="BK225" s="3"/>
      <c r="BL225" s="61"/>
      <c r="BM225" s="61"/>
      <c r="BN225" s="61"/>
      <c r="BO225" s="3"/>
      <c r="BP225" s="23"/>
      <c r="BQ225" s="23"/>
      <c r="BR225" s="23"/>
    </row>
    <row r="226" spans="38:70">
      <c r="AL226" s="19"/>
      <c r="AM226" s="23"/>
      <c r="AN226" s="23"/>
      <c r="AO226" s="3"/>
      <c r="AP226" s="3"/>
      <c r="AQ226" s="3"/>
      <c r="AR226" s="16"/>
      <c r="AT226" s="16"/>
      <c r="AU226" s="16"/>
      <c r="AV226" s="16"/>
      <c r="AW226" s="16"/>
      <c r="AX226" s="61"/>
      <c r="AY226" s="3"/>
      <c r="AZ226" s="3"/>
      <c r="BA226" s="16"/>
      <c r="BB226" s="16"/>
      <c r="BC226" s="16"/>
      <c r="BD226" s="61"/>
      <c r="BE226" s="3"/>
      <c r="BF226" s="16"/>
      <c r="BG226" s="61"/>
      <c r="BH226" s="61"/>
      <c r="BI226" s="3"/>
      <c r="BJ226" s="3"/>
      <c r="BK226" s="3"/>
      <c r="BL226" s="61"/>
      <c r="BM226" s="61"/>
      <c r="BN226" s="61"/>
      <c r="BO226" s="3"/>
      <c r="BP226" s="23"/>
      <c r="BQ226" s="23"/>
      <c r="BR226" s="23"/>
    </row>
    <row r="227" spans="38:70">
      <c r="AL227" s="19"/>
      <c r="AM227" s="23"/>
      <c r="AN227" s="23"/>
      <c r="AO227" s="3"/>
      <c r="AP227" s="3"/>
      <c r="AQ227" s="3"/>
      <c r="AR227" s="16"/>
      <c r="AT227" s="16"/>
      <c r="AU227" s="16"/>
      <c r="AV227" s="16"/>
      <c r="AW227" s="16"/>
      <c r="AX227" s="61"/>
      <c r="AY227" s="3"/>
      <c r="AZ227" s="3"/>
      <c r="BA227" s="16"/>
      <c r="BB227" s="16"/>
      <c r="BC227" s="16"/>
      <c r="BD227" s="61"/>
      <c r="BE227" s="3"/>
      <c r="BF227" s="16"/>
      <c r="BG227" s="61"/>
      <c r="BH227" s="61"/>
      <c r="BI227" s="3"/>
      <c r="BJ227" s="3"/>
      <c r="BK227" s="3"/>
      <c r="BL227" s="61"/>
      <c r="BM227" s="61"/>
      <c r="BN227" s="61"/>
      <c r="BO227" s="3"/>
      <c r="BP227" s="23"/>
      <c r="BQ227" s="23"/>
      <c r="BR227" s="23"/>
    </row>
    <row r="228" spans="38:70">
      <c r="AL228" s="19"/>
      <c r="AM228" s="23"/>
      <c r="AN228" s="23"/>
      <c r="AO228" s="3"/>
      <c r="AP228" s="3"/>
      <c r="AQ228" s="3"/>
      <c r="AR228" s="16"/>
      <c r="AT228" s="16"/>
      <c r="AU228" s="16"/>
      <c r="AV228" s="16"/>
      <c r="AW228" s="16"/>
      <c r="AX228" s="61"/>
      <c r="AY228" s="3"/>
      <c r="AZ228" s="3"/>
      <c r="BA228" s="16"/>
      <c r="BB228" s="16"/>
      <c r="BC228" s="16"/>
      <c r="BD228" s="61"/>
      <c r="BE228" s="3"/>
      <c r="BF228" s="16"/>
      <c r="BG228" s="61"/>
      <c r="BH228" s="61"/>
      <c r="BI228" s="3"/>
      <c r="BJ228" s="3"/>
      <c r="BK228" s="3"/>
      <c r="BL228" s="61"/>
      <c r="BM228" s="61"/>
      <c r="BN228" s="61"/>
      <c r="BO228" s="3"/>
      <c r="BP228" s="23"/>
      <c r="BQ228" s="23"/>
      <c r="BR228" s="23"/>
    </row>
    <row r="229" spans="38:70">
      <c r="AL229" s="19"/>
      <c r="AM229" s="23"/>
      <c r="AN229" s="23"/>
      <c r="AO229" s="3"/>
      <c r="AP229" s="3"/>
      <c r="AQ229" s="3"/>
      <c r="AR229" s="16"/>
      <c r="AT229" s="16"/>
      <c r="AU229" s="16"/>
      <c r="AV229" s="16"/>
      <c r="AW229" s="16"/>
      <c r="AX229" s="61"/>
      <c r="AY229" s="3"/>
      <c r="AZ229" s="3"/>
      <c r="BA229" s="16"/>
      <c r="BB229" s="16"/>
      <c r="BC229" s="16"/>
      <c r="BD229" s="61"/>
      <c r="BE229" s="3"/>
      <c r="BF229" s="16"/>
      <c r="BG229" s="61"/>
      <c r="BH229" s="61"/>
      <c r="BI229" s="3"/>
      <c r="BJ229" s="3"/>
      <c r="BK229" s="3"/>
      <c r="BL229" s="61"/>
      <c r="BM229" s="61"/>
      <c r="BN229" s="61"/>
      <c r="BO229" s="3"/>
      <c r="BP229" s="23"/>
      <c r="BQ229" s="23"/>
      <c r="BR229" s="23"/>
    </row>
    <row r="230" spans="38:70">
      <c r="AL230" s="19"/>
      <c r="AM230" s="23"/>
      <c r="AN230" s="23"/>
      <c r="AO230" s="3"/>
      <c r="AP230" s="3"/>
      <c r="AQ230" s="3"/>
      <c r="AR230" s="16"/>
      <c r="AT230" s="16"/>
      <c r="AU230" s="16"/>
      <c r="AV230" s="16"/>
      <c r="AW230" s="16"/>
      <c r="AX230" s="61"/>
      <c r="AY230" s="3"/>
      <c r="AZ230" s="3"/>
      <c r="BA230" s="16"/>
      <c r="BB230" s="16"/>
      <c r="BC230" s="16"/>
      <c r="BD230" s="61"/>
      <c r="BE230" s="3"/>
      <c r="BF230" s="16"/>
      <c r="BG230" s="61"/>
      <c r="BH230" s="61"/>
      <c r="BI230" s="3"/>
      <c r="BJ230" s="3"/>
      <c r="BK230" s="3"/>
      <c r="BL230" s="61"/>
      <c r="BM230" s="61"/>
      <c r="BN230" s="61"/>
      <c r="BO230" s="3"/>
      <c r="BP230" s="23"/>
      <c r="BQ230" s="23"/>
      <c r="BR230" s="23"/>
    </row>
    <row r="231" spans="38:70">
      <c r="AL231" s="19"/>
      <c r="AM231" s="23"/>
      <c r="AN231" s="23"/>
      <c r="AO231" s="3"/>
      <c r="AP231" s="3"/>
      <c r="AQ231" s="3"/>
      <c r="AR231" s="16"/>
      <c r="AT231" s="16"/>
      <c r="AU231" s="16"/>
      <c r="AV231" s="16"/>
      <c r="AW231" s="16"/>
      <c r="AX231" s="61"/>
      <c r="AY231" s="3"/>
      <c r="AZ231" s="3"/>
      <c r="BA231" s="16"/>
      <c r="BB231" s="16"/>
      <c r="BC231" s="16"/>
      <c r="BD231" s="61"/>
      <c r="BE231" s="3"/>
      <c r="BF231" s="16"/>
      <c r="BG231" s="61"/>
      <c r="BH231" s="61"/>
      <c r="BI231" s="3"/>
      <c r="BJ231" s="3"/>
      <c r="BK231" s="3"/>
      <c r="BL231" s="61"/>
      <c r="BM231" s="61"/>
      <c r="BN231" s="61"/>
      <c r="BO231" s="3"/>
      <c r="BP231" s="23"/>
      <c r="BQ231" s="23"/>
      <c r="BR231" s="23"/>
    </row>
    <row r="232" spans="38:70">
      <c r="AL232" s="19"/>
      <c r="AM232" s="23"/>
      <c r="AN232" s="23"/>
      <c r="AO232" s="3"/>
      <c r="AP232" s="3"/>
      <c r="AQ232" s="3"/>
      <c r="AR232" s="16"/>
      <c r="AT232" s="16"/>
      <c r="AU232" s="16"/>
      <c r="AV232" s="16"/>
      <c r="AW232" s="16"/>
      <c r="AX232" s="61"/>
      <c r="AY232" s="3"/>
      <c r="AZ232" s="3"/>
      <c r="BA232" s="16"/>
      <c r="BB232" s="16"/>
      <c r="BC232" s="16"/>
      <c r="BD232" s="61"/>
      <c r="BE232" s="3"/>
      <c r="BF232" s="16"/>
      <c r="BG232" s="61"/>
      <c r="BH232" s="61"/>
      <c r="BI232" s="3"/>
      <c r="BJ232" s="3"/>
      <c r="BK232" s="3"/>
      <c r="BL232" s="61"/>
      <c r="BM232" s="61"/>
      <c r="BN232" s="61"/>
      <c r="BO232" s="3"/>
      <c r="BP232" s="23"/>
      <c r="BQ232" s="23"/>
      <c r="BR232" s="23"/>
    </row>
    <row r="233" spans="38:70">
      <c r="AL233" s="19"/>
      <c r="AM233" s="23"/>
      <c r="AN233" s="23"/>
      <c r="AO233" s="3"/>
      <c r="AP233" s="3"/>
      <c r="AQ233" s="3"/>
      <c r="AR233" s="16"/>
      <c r="AT233" s="16"/>
      <c r="AU233" s="16"/>
      <c r="AV233" s="16"/>
      <c r="AW233" s="16"/>
      <c r="AX233" s="61"/>
      <c r="AY233" s="3"/>
      <c r="AZ233" s="3"/>
      <c r="BA233" s="16"/>
      <c r="BB233" s="16"/>
      <c r="BC233" s="16"/>
      <c r="BD233" s="61"/>
      <c r="BE233" s="3"/>
      <c r="BF233" s="16"/>
      <c r="BG233" s="61"/>
      <c r="BH233" s="61"/>
      <c r="BI233" s="3"/>
      <c r="BJ233" s="3"/>
      <c r="BK233" s="3"/>
      <c r="BL233" s="61"/>
      <c r="BM233" s="61"/>
      <c r="BN233" s="61"/>
      <c r="BO233" s="3"/>
      <c r="BP233" s="23"/>
      <c r="BQ233" s="23"/>
      <c r="BR233" s="23"/>
    </row>
    <row r="234" spans="38:70">
      <c r="AL234" s="19"/>
      <c r="AM234" s="23"/>
      <c r="AN234" s="23"/>
      <c r="AO234" s="3"/>
      <c r="AP234" s="3"/>
      <c r="AQ234" s="3"/>
      <c r="AR234" s="16"/>
      <c r="AT234" s="16"/>
      <c r="AU234" s="16"/>
      <c r="AV234" s="16"/>
      <c r="AW234" s="16"/>
      <c r="AX234" s="61"/>
      <c r="AY234" s="3"/>
      <c r="AZ234" s="3"/>
      <c r="BA234" s="16"/>
      <c r="BB234" s="16"/>
      <c r="BC234" s="16"/>
      <c r="BD234" s="61"/>
      <c r="BE234" s="3"/>
      <c r="BF234" s="16"/>
      <c r="BG234" s="61"/>
      <c r="BH234" s="61"/>
      <c r="BI234" s="3"/>
      <c r="BJ234" s="3"/>
      <c r="BK234" s="3"/>
      <c r="BL234" s="61"/>
      <c r="BM234" s="61"/>
      <c r="BN234" s="61"/>
      <c r="BO234" s="3"/>
      <c r="BP234" s="23"/>
      <c r="BQ234" s="23"/>
      <c r="BR234" s="23"/>
    </row>
    <row r="235" spans="38:70">
      <c r="AL235" s="19"/>
      <c r="AM235" s="23"/>
      <c r="AN235" s="23"/>
      <c r="AO235" s="3"/>
      <c r="AP235" s="3"/>
      <c r="AQ235" s="3"/>
      <c r="AR235" s="16"/>
      <c r="AT235" s="16"/>
      <c r="AU235" s="16"/>
      <c r="AV235" s="16"/>
      <c r="AW235" s="16"/>
      <c r="AX235" s="61"/>
      <c r="AY235" s="3"/>
      <c r="AZ235" s="3"/>
      <c r="BA235" s="16"/>
      <c r="BB235" s="16"/>
      <c r="BC235" s="16"/>
      <c r="BD235" s="61"/>
      <c r="BE235" s="3"/>
      <c r="BF235" s="16"/>
      <c r="BG235" s="61"/>
      <c r="BH235" s="61"/>
      <c r="BI235" s="3"/>
      <c r="BJ235" s="3"/>
      <c r="BK235" s="3"/>
      <c r="BL235" s="61"/>
      <c r="BM235" s="61"/>
      <c r="BN235" s="61"/>
      <c r="BO235" s="3"/>
      <c r="BP235" s="23"/>
      <c r="BQ235" s="23"/>
      <c r="BR235" s="23"/>
    </row>
    <row r="236" spans="38:70">
      <c r="AL236" s="19"/>
      <c r="AM236" s="23"/>
      <c r="AN236" s="23"/>
      <c r="AO236" s="3"/>
      <c r="AP236" s="3"/>
      <c r="AQ236" s="3"/>
      <c r="AR236" s="16"/>
      <c r="AT236" s="16"/>
      <c r="AU236" s="16"/>
      <c r="AV236" s="16"/>
      <c r="AW236" s="16"/>
      <c r="AX236" s="61"/>
      <c r="AY236" s="3"/>
      <c r="AZ236" s="3"/>
      <c r="BA236" s="16"/>
      <c r="BB236" s="16"/>
      <c r="BC236" s="16"/>
      <c r="BD236" s="61"/>
      <c r="BE236" s="3"/>
      <c r="BF236" s="16"/>
      <c r="BG236" s="61"/>
      <c r="BH236" s="61"/>
      <c r="BI236" s="3"/>
      <c r="BJ236" s="3"/>
      <c r="BK236" s="3"/>
      <c r="BL236" s="61"/>
      <c r="BM236" s="61"/>
      <c r="BN236" s="61"/>
      <c r="BO236" s="3"/>
      <c r="BP236" s="23"/>
      <c r="BQ236" s="23"/>
      <c r="BR236" s="23"/>
    </row>
    <row r="237" spans="38:70">
      <c r="AL237" s="19"/>
      <c r="AM237" s="23"/>
      <c r="AN237" s="23"/>
      <c r="AO237" s="3"/>
      <c r="AP237" s="3"/>
      <c r="AQ237" s="3"/>
      <c r="AR237" s="16"/>
      <c r="AT237" s="16"/>
      <c r="AU237" s="16"/>
      <c r="AV237" s="16"/>
      <c r="AW237" s="16"/>
      <c r="AX237" s="61"/>
      <c r="AY237" s="3"/>
      <c r="AZ237" s="3"/>
      <c r="BA237" s="16"/>
      <c r="BB237" s="16"/>
      <c r="BC237" s="16"/>
      <c r="BD237" s="61"/>
      <c r="BE237" s="3"/>
      <c r="BF237" s="16"/>
      <c r="BG237" s="61"/>
      <c r="BH237" s="61"/>
      <c r="BI237" s="3"/>
      <c r="BJ237" s="3"/>
      <c r="BK237" s="3"/>
      <c r="BL237" s="61"/>
      <c r="BM237" s="61"/>
      <c r="BN237" s="61"/>
      <c r="BO237" s="3"/>
      <c r="BP237" s="23"/>
      <c r="BQ237" s="23"/>
      <c r="BR237" s="23"/>
    </row>
    <row r="238" spans="38:70">
      <c r="AL238" s="19"/>
      <c r="AM238" s="23"/>
      <c r="AN238" s="23"/>
      <c r="AO238" s="3"/>
      <c r="AP238" s="3"/>
      <c r="AQ238" s="3"/>
      <c r="AR238" s="16"/>
      <c r="AT238" s="16"/>
      <c r="AU238" s="16"/>
      <c r="AV238" s="16"/>
      <c r="AW238" s="16"/>
      <c r="AX238" s="61"/>
      <c r="AY238" s="3"/>
      <c r="AZ238" s="3"/>
      <c r="BA238" s="16"/>
      <c r="BB238" s="16"/>
      <c r="BC238" s="16"/>
      <c r="BD238" s="61"/>
      <c r="BE238" s="3"/>
      <c r="BF238" s="16"/>
      <c r="BG238" s="61"/>
      <c r="BH238" s="61"/>
      <c r="BI238" s="3"/>
      <c r="BJ238" s="3"/>
      <c r="BK238" s="3"/>
      <c r="BL238" s="61"/>
      <c r="BM238" s="61"/>
      <c r="BN238" s="61"/>
      <c r="BO238" s="3"/>
      <c r="BP238" s="23"/>
      <c r="BQ238" s="23"/>
      <c r="BR238" s="23"/>
    </row>
    <row r="239" spans="38:70">
      <c r="AL239" s="19"/>
      <c r="AM239" s="23"/>
      <c r="AN239" s="23"/>
      <c r="AO239" s="3"/>
      <c r="AP239" s="3"/>
      <c r="AQ239" s="3"/>
      <c r="AR239" s="16"/>
      <c r="AT239" s="16"/>
      <c r="AU239" s="16"/>
      <c r="AV239" s="16"/>
      <c r="AW239" s="16"/>
      <c r="AX239" s="61"/>
      <c r="AY239" s="3"/>
      <c r="AZ239" s="3"/>
      <c r="BA239" s="16"/>
      <c r="BB239" s="16"/>
      <c r="BC239" s="16"/>
      <c r="BD239" s="61"/>
      <c r="BE239" s="3"/>
      <c r="BF239" s="16"/>
      <c r="BG239" s="61"/>
      <c r="BH239" s="61"/>
      <c r="BI239" s="3"/>
      <c r="BJ239" s="3"/>
      <c r="BK239" s="3"/>
      <c r="BL239" s="61"/>
      <c r="BM239" s="61"/>
      <c r="BN239" s="61"/>
      <c r="BO239" s="3"/>
      <c r="BP239" s="23"/>
      <c r="BQ239" s="23"/>
      <c r="BR239" s="23"/>
    </row>
    <row r="240" spans="38:70">
      <c r="AL240" s="19"/>
      <c r="AM240" s="23"/>
      <c r="AN240" s="23"/>
      <c r="AO240" s="3"/>
      <c r="AP240" s="3"/>
      <c r="AQ240" s="3"/>
      <c r="AR240" s="16"/>
      <c r="AT240" s="16"/>
      <c r="AU240" s="16"/>
      <c r="AV240" s="16"/>
      <c r="AW240" s="16"/>
      <c r="AX240" s="61"/>
      <c r="AY240" s="3"/>
      <c r="AZ240" s="3"/>
      <c r="BA240" s="16"/>
      <c r="BB240" s="16"/>
      <c r="BC240" s="16"/>
      <c r="BD240" s="61"/>
      <c r="BE240" s="3"/>
      <c r="BF240" s="16"/>
      <c r="BG240" s="61"/>
      <c r="BH240" s="61"/>
      <c r="BI240" s="3"/>
      <c r="BJ240" s="3"/>
      <c r="BK240" s="3"/>
      <c r="BL240" s="61"/>
      <c r="BM240" s="61"/>
      <c r="BN240" s="61"/>
      <c r="BO240" s="3"/>
      <c r="BP240" s="23"/>
      <c r="BQ240" s="23"/>
      <c r="BR240" s="23"/>
    </row>
    <row r="241" spans="38:70">
      <c r="AL241" s="19"/>
      <c r="AM241" s="23"/>
      <c r="AN241" s="23"/>
      <c r="AO241" s="3"/>
      <c r="AP241" s="3"/>
      <c r="AQ241" s="3"/>
      <c r="AR241" s="16"/>
      <c r="AT241" s="16"/>
      <c r="AU241" s="16"/>
      <c r="AV241" s="16"/>
      <c r="AW241" s="16"/>
      <c r="AX241" s="61"/>
      <c r="AY241" s="3"/>
      <c r="AZ241" s="3"/>
      <c r="BA241" s="16"/>
      <c r="BB241" s="16"/>
      <c r="BC241" s="16"/>
      <c r="BD241" s="61"/>
      <c r="BE241" s="3"/>
      <c r="BF241" s="16"/>
      <c r="BG241" s="61"/>
      <c r="BH241" s="61"/>
      <c r="BI241" s="3"/>
      <c r="BJ241" s="3"/>
      <c r="BK241" s="3"/>
      <c r="BL241" s="61"/>
      <c r="BM241" s="61"/>
      <c r="BN241" s="61"/>
      <c r="BO241" s="3"/>
      <c r="BP241" s="23"/>
      <c r="BQ241" s="23"/>
      <c r="BR241" s="23"/>
    </row>
    <row r="242" spans="38:70">
      <c r="AL242" s="19"/>
      <c r="AM242" s="23"/>
      <c r="AN242" s="23"/>
      <c r="AO242" s="3"/>
      <c r="AP242" s="3"/>
      <c r="AQ242" s="3"/>
      <c r="AR242" s="16"/>
      <c r="AT242" s="16"/>
      <c r="AU242" s="16"/>
      <c r="AV242" s="16"/>
      <c r="AW242" s="16"/>
      <c r="AX242" s="61"/>
      <c r="AY242" s="3"/>
      <c r="AZ242" s="3"/>
      <c r="BA242" s="16"/>
      <c r="BB242" s="16"/>
      <c r="BC242" s="16"/>
      <c r="BD242" s="61"/>
      <c r="BE242" s="3"/>
      <c r="BF242" s="16"/>
      <c r="BG242" s="61"/>
      <c r="BH242" s="61"/>
      <c r="BI242" s="3"/>
      <c r="BJ242" s="3"/>
      <c r="BK242" s="3"/>
      <c r="BL242" s="61"/>
      <c r="BM242" s="61"/>
      <c r="BN242" s="61"/>
      <c r="BO242" s="3"/>
      <c r="BP242" s="23"/>
      <c r="BQ242" s="23"/>
      <c r="BR242" s="23"/>
    </row>
    <row r="243" spans="38:70">
      <c r="AL243" s="19"/>
      <c r="AM243" s="23"/>
      <c r="AN243" s="23"/>
      <c r="AO243" s="3"/>
      <c r="AP243" s="3"/>
      <c r="AQ243" s="3"/>
      <c r="AR243" s="16"/>
      <c r="AT243" s="16"/>
      <c r="AU243" s="16"/>
      <c r="AV243" s="16"/>
      <c r="AW243" s="16"/>
      <c r="AX243" s="61"/>
      <c r="AY243" s="3"/>
      <c r="AZ243" s="3"/>
      <c r="BA243" s="16"/>
      <c r="BB243" s="16"/>
      <c r="BC243" s="16"/>
      <c r="BD243" s="61"/>
      <c r="BE243" s="3"/>
      <c r="BF243" s="16"/>
      <c r="BG243" s="61"/>
      <c r="BH243" s="61"/>
      <c r="BI243" s="3"/>
      <c r="BJ243" s="3"/>
      <c r="BK243" s="3"/>
      <c r="BL243" s="61"/>
      <c r="BM243" s="61"/>
      <c r="BN243" s="61"/>
      <c r="BO243" s="3"/>
      <c r="BP243" s="23"/>
      <c r="BQ243" s="23"/>
      <c r="BR243" s="23"/>
    </row>
    <row r="244" spans="38:70">
      <c r="AL244" s="19"/>
      <c r="AM244" s="23"/>
      <c r="AN244" s="23"/>
      <c r="AO244" s="3"/>
      <c r="AP244" s="3"/>
      <c r="AQ244" s="3"/>
      <c r="AR244" s="16"/>
      <c r="AT244" s="16"/>
      <c r="AU244" s="16"/>
      <c r="AV244" s="16"/>
      <c r="AW244" s="16"/>
      <c r="AX244" s="61"/>
      <c r="AY244" s="3"/>
      <c r="AZ244" s="3"/>
      <c r="BA244" s="16"/>
      <c r="BB244" s="16"/>
      <c r="BC244" s="16"/>
      <c r="BD244" s="61"/>
      <c r="BE244" s="3"/>
      <c r="BF244" s="16"/>
      <c r="BG244" s="61"/>
      <c r="BH244" s="61"/>
      <c r="BI244" s="3"/>
      <c r="BJ244" s="3"/>
      <c r="BK244" s="3"/>
      <c r="BL244" s="61"/>
      <c r="BM244" s="61"/>
      <c r="BN244" s="61"/>
      <c r="BO244" s="3"/>
      <c r="BP244" s="23"/>
      <c r="BQ244" s="23"/>
      <c r="BR244" s="23"/>
    </row>
    <row r="245" spans="38:70">
      <c r="AL245" s="19"/>
      <c r="AM245" s="23"/>
      <c r="AN245" s="23"/>
      <c r="AO245" s="3"/>
      <c r="AP245" s="3"/>
      <c r="AQ245" s="3"/>
      <c r="AR245" s="16"/>
      <c r="AT245" s="16"/>
      <c r="AU245" s="16"/>
      <c r="AV245" s="16"/>
      <c r="AW245" s="16"/>
      <c r="AX245" s="61"/>
      <c r="AY245" s="3"/>
      <c r="AZ245" s="3"/>
      <c r="BA245" s="16"/>
      <c r="BB245" s="16"/>
      <c r="BC245" s="16"/>
      <c r="BD245" s="61"/>
      <c r="BE245" s="3"/>
      <c r="BF245" s="16"/>
      <c r="BG245" s="61"/>
      <c r="BH245" s="61"/>
      <c r="BI245" s="3"/>
      <c r="BJ245" s="3"/>
      <c r="BK245" s="3"/>
      <c r="BL245" s="61"/>
      <c r="BM245" s="61"/>
      <c r="BN245" s="61"/>
      <c r="BO245" s="3"/>
      <c r="BP245" s="23"/>
      <c r="BQ245" s="23"/>
      <c r="BR245" s="23"/>
    </row>
    <row r="246" spans="38:70">
      <c r="AL246" s="19"/>
      <c r="AM246" s="23"/>
      <c r="AN246" s="23"/>
      <c r="AO246" s="3"/>
      <c r="AP246" s="3"/>
      <c r="AQ246" s="3"/>
      <c r="AR246" s="16"/>
      <c r="AT246" s="16"/>
      <c r="AU246" s="16"/>
      <c r="AV246" s="16"/>
      <c r="AW246" s="16"/>
      <c r="AX246" s="61"/>
      <c r="AY246" s="3"/>
      <c r="AZ246" s="3"/>
      <c r="BA246" s="16"/>
      <c r="BB246" s="16"/>
      <c r="BC246" s="16"/>
      <c r="BD246" s="61"/>
      <c r="BE246" s="3"/>
      <c r="BF246" s="16"/>
      <c r="BG246" s="61"/>
      <c r="BH246" s="61"/>
      <c r="BI246" s="3"/>
      <c r="BJ246" s="3"/>
      <c r="BK246" s="3"/>
      <c r="BL246" s="61"/>
      <c r="BM246" s="61"/>
      <c r="BN246" s="61"/>
      <c r="BO246" s="3"/>
      <c r="BP246" s="23"/>
      <c r="BQ246" s="23"/>
      <c r="BR246" s="23"/>
    </row>
    <row r="247" spans="38:70">
      <c r="AL247" s="19"/>
      <c r="AM247" s="23"/>
      <c r="AN247" s="23"/>
      <c r="AO247" s="3"/>
      <c r="AP247" s="3"/>
      <c r="AQ247" s="3"/>
      <c r="AR247" s="16"/>
      <c r="AT247" s="16"/>
      <c r="AU247" s="16"/>
      <c r="AV247" s="16"/>
      <c r="AW247" s="16"/>
      <c r="AX247" s="61"/>
      <c r="AY247" s="3"/>
      <c r="AZ247" s="3"/>
      <c r="BA247" s="16"/>
      <c r="BB247" s="16"/>
      <c r="BC247" s="16"/>
      <c r="BD247" s="61"/>
      <c r="BE247" s="3"/>
      <c r="BF247" s="16"/>
      <c r="BG247" s="61"/>
      <c r="BH247" s="61"/>
      <c r="BI247" s="3"/>
      <c r="BJ247" s="3"/>
      <c r="BK247" s="3"/>
      <c r="BL247" s="61"/>
      <c r="BM247" s="61"/>
      <c r="BN247" s="61"/>
      <c r="BO247" s="3"/>
      <c r="BP247" s="23"/>
      <c r="BQ247" s="23"/>
      <c r="BR247" s="23"/>
    </row>
    <row r="248" spans="38:70">
      <c r="AL248" s="19"/>
      <c r="AM248" s="23"/>
      <c r="AN248" s="23"/>
      <c r="AO248" s="3"/>
      <c r="AP248" s="3"/>
      <c r="AQ248" s="3"/>
      <c r="AR248" s="16"/>
      <c r="AT248" s="16"/>
      <c r="AU248" s="16"/>
      <c r="AV248" s="16"/>
      <c r="AW248" s="16"/>
      <c r="AX248" s="61"/>
      <c r="AY248" s="3"/>
      <c r="AZ248" s="3"/>
      <c r="BA248" s="16"/>
      <c r="BB248" s="16"/>
      <c r="BC248" s="16"/>
      <c r="BD248" s="61"/>
      <c r="BE248" s="3"/>
      <c r="BF248" s="16"/>
      <c r="BG248" s="61"/>
      <c r="BH248" s="61"/>
      <c r="BI248" s="3"/>
      <c r="BJ248" s="3"/>
      <c r="BK248" s="3"/>
      <c r="BL248" s="61"/>
      <c r="BM248" s="61"/>
      <c r="BN248" s="61"/>
      <c r="BO248" s="3"/>
      <c r="BP248" s="23"/>
      <c r="BQ248" s="23"/>
      <c r="BR248" s="23"/>
    </row>
    <row r="249" spans="38:70">
      <c r="AL249" s="19"/>
      <c r="AM249" s="23"/>
      <c r="AN249" s="23"/>
      <c r="AO249" s="3"/>
      <c r="AP249" s="3"/>
      <c r="AQ249" s="3"/>
      <c r="AR249" s="16"/>
      <c r="AT249" s="16"/>
      <c r="AU249" s="16"/>
      <c r="AV249" s="16"/>
      <c r="AW249" s="16"/>
      <c r="AX249" s="61"/>
      <c r="AY249" s="3"/>
      <c r="AZ249" s="3"/>
      <c r="BA249" s="16"/>
      <c r="BB249" s="16"/>
      <c r="BC249" s="16"/>
      <c r="BD249" s="61"/>
      <c r="BE249" s="3"/>
      <c r="BF249" s="16"/>
      <c r="BG249" s="61"/>
      <c r="BH249" s="61"/>
      <c r="BI249" s="3"/>
      <c r="BJ249" s="3"/>
      <c r="BK249" s="3"/>
      <c r="BL249" s="61"/>
      <c r="BM249" s="61"/>
      <c r="BN249" s="61"/>
      <c r="BO249" s="3"/>
      <c r="BP249" s="23"/>
      <c r="BQ249" s="23"/>
      <c r="BR249" s="23"/>
    </row>
    <row r="250" spans="38:70">
      <c r="AL250" s="19"/>
      <c r="AM250" s="23"/>
      <c r="AN250" s="23"/>
      <c r="AO250" s="3"/>
      <c r="AP250" s="3"/>
      <c r="AQ250" s="3"/>
      <c r="AR250" s="16"/>
      <c r="AT250" s="16"/>
      <c r="AU250" s="16"/>
      <c r="AV250" s="16"/>
      <c r="AW250" s="16"/>
      <c r="AX250" s="61"/>
      <c r="AY250" s="3"/>
      <c r="AZ250" s="3"/>
      <c r="BA250" s="16"/>
      <c r="BB250" s="16"/>
      <c r="BC250" s="16"/>
      <c r="BD250" s="61"/>
      <c r="BE250" s="3"/>
      <c r="BF250" s="16"/>
      <c r="BG250" s="61"/>
      <c r="BH250" s="61"/>
      <c r="BI250" s="3"/>
      <c r="BJ250" s="3"/>
      <c r="BK250" s="3"/>
      <c r="BL250" s="61"/>
      <c r="BM250" s="61"/>
      <c r="BN250" s="61"/>
      <c r="BO250" s="3"/>
      <c r="BP250" s="23"/>
      <c r="BQ250" s="23"/>
      <c r="BR250" s="23"/>
    </row>
    <row r="251" spans="38:70">
      <c r="AL251" s="19"/>
      <c r="AM251" s="23"/>
      <c r="AN251" s="23"/>
      <c r="AO251" s="3"/>
      <c r="AP251" s="3"/>
      <c r="AQ251" s="3"/>
      <c r="AR251" s="16"/>
      <c r="AT251" s="16"/>
      <c r="AU251" s="16"/>
      <c r="AV251" s="16"/>
      <c r="AW251" s="16"/>
      <c r="AX251" s="61"/>
      <c r="AY251" s="3"/>
      <c r="AZ251" s="3"/>
      <c r="BA251" s="16"/>
      <c r="BB251" s="16"/>
      <c r="BC251" s="16"/>
      <c r="BD251" s="61"/>
      <c r="BE251" s="3"/>
      <c r="BF251" s="16"/>
      <c r="BG251" s="61"/>
      <c r="BH251" s="61"/>
      <c r="BI251" s="3"/>
      <c r="BJ251" s="3"/>
      <c r="BK251" s="3"/>
      <c r="BL251" s="61"/>
      <c r="BM251" s="61"/>
      <c r="BN251" s="61"/>
      <c r="BO251" s="3"/>
      <c r="BP251" s="23"/>
      <c r="BQ251" s="23"/>
      <c r="BR251" s="23"/>
    </row>
    <row r="252" spans="38:70">
      <c r="AL252" s="19"/>
      <c r="AM252" s="23"/>
      <c r="AN252" s="23"/>
      <c r="AO252" s="3"/>
      <c r="AP252" s="3"/>
      <c r="AQ252" s="3"/>
      <c r="AR252" s="16"/>
      <c r="AT252" s="16"/>
      <c r="AU252" s="16"/>
      <c r="AV252" s="16"/>
      <c r="AW252" s="16"/>
      <c r="AX252" s="61"/>
      <c r="AY252" s="3"/>
      <c r="AZ252" s="3"/>
      <c r="BA252" s="16"/>
      <c r="BB252" s="16"/>
      <c r="BC252" s="16"/>
      <c r="BD252" s="61"/>
      <c r="BE252" s="3"/>
      <c r="BF252" s="16"/>
      <c r="BG252" s="61"/>
      <c r="BH252" s="61"/>
      <c r="BI252" s="3"/>
      <c r="BJ252" s="3"/>
      <c r="BK252" s="3"/>
      <c r="BL252" s="61"/>
      <c r="BM252" s="61"/>
      <c r="BN252" s="61"/>
      <c r="BO252" s="3"/>
      <c r="BP252" s="23"/>
      <c r="BQ252" s="23"/>
      <c r="BR252" s="23"/>
    </row>
    <row r="253" spans="38:70">
      <c r="AL253" s="19"/>
      <c r="AM253" s="23"/>
      <c r="AN253" s="23"/>
      <c r="AO253" s="3"/>
      <c r="AP253" s="3"/>
      <c r="AQ253" s="3"/>
      <c r="AR253" s="16"/>
      <c r="AT253" s="16"/>
      <c r="AU253" s="16"/>
      <c r="AV253" s="16"/>
      <c r="AW253" s="16"/>
      <c r="AX253" s="61"/>
      <c r="AY253" s="3"/>
      <c r="AZ253" s="3"/>
      <c r="BA253" s="16"/>
      <c r="BB253" s="16"/>
      <c r="BC253" s="16"/>
      <c r="BD253" s="61"/>
      <c r="BE253" s="3"/>
      <c r="BF253" s="16"/>
      <c r="BG253" s="61"/>
      <c r="BH253" s="61"/>
      <c r="BI253" s="3"/>
      <c r="BJ253" s="3"/>
      <c r="BK253" s="3"/>
      <c r="BL253" s="61"/>
      <c r="BM253" s="61"/>
      <c r="BN253" s="61"/>
      <c r="BO253" s="3"/>
      <c r="BP253" s="23"/>
      <c r="BQ253" s="23"/>
      <c r="BR253" s="23"/>
    </row>
    <row r="254" spans="38:70">
      <c r="AL254" s="19"/>
      <c r="AM254" s="23"/>
      <c r="AN254" s="23"/>
      <c r="AO254" s="3"/>
      <c r="AP254" s="3"/>
      <c r="AQ254" s="3"/>
      <c r="AR254" s="16"/>
      <c r="AT254" s="16"/>
      <c r="AU254" s="16"/>
      <c r="AV254" s="16"/>
      <c r="AW254" s="16"/>
      <c r="AX254" s="61"/>
      <c r="AY254" s="3"/>
      <c r="AZ254" s="3"/>
      <c r="BA254" s="16"/>
      <c r="BB254" s="16"/>
      <c r="BC254" s="16"/>
      <c r="BD254" s="61"/>
      <c r="BE254" s="3"/>
      <c r="BF254" s="16"/>
      <c r="BG254" s="61"/>
      <c r="BH254" s="61"/>
      <c r="BI254" s="3"/>
      <c r="BJ254" s="3"/>
      <c r="BK254" s="3"/>
      <c r="BL254" s="61"/>
      <c r="BM254" s="61"/>
      <c r="BN254" s="61"/>
      <c r="BO254" s="3"/>
      <c r="BP254" s="23"/>
      <c r="BQ254" s="23"/>
      <c r="BR254" s="23"/>
    </row>
    <row r="255" spans="38:70">
      <c r="AL255" s="19"/>
      <c r="AM255" s="23"/>
      <c r="AN255" s="23"/>
      <c r="AO255" s="3"/>
      <c r="AP255" s="3"/>
      <c r="AQ255" s="3"/>
      <c r="AR255" s="16"/>
      <c r="AT255" s="16"/>
      <c r="AU255" s="16"/>
      <c r="AV255" s="16"/>
      <c r="AW255" s="16"/>
      <c r="AX255" s="61"/>
      <c r="AY255" s="3"/>
      <c r="AZ255" s="3"/>
      <c r="BA255" s="16"/>
      <c r="BB255" s="16"/>
      <c r="BC255" s="16"/>
      <c r="BD255" s="61"/>
      <c r="BE255" s="3"/>
      <c r="BF255" s="16"/>
      <c r="BG255" s="61"/>
      <c r="BH255" s="61"/>
      <c r="BI255" s="3"/>
      <c r="BJ255" s="3"/>
      <c r="BK255" s="3"/>
      <c r="BL255" s="61"/>
      <c r="BM255" s="61"/>
      <c r="BN255" s="61"/>
      <c r="BO255" s="3"/>
      <c r="BP255" s="23"/>
      <c r="BQ255" s="23"/>
      <c r="BR255" s="23"/>
    </row>
    <row r="256" spans="38:70">
      <c r="AL256" s="19"/>
      <c r="AM256" s="23"/>
      <c r="AN256" s="23"/>
      <c r="AO256" s="3"/>
      <c r="AP256" s="3"/>
      <c r="AQ256" s="3"/>
      <c r="AR256" s="16"/>
      <c r="AT256" s="16"/>
      <c r="AU256" s="16"/>
      <c r="AV256" s="16"/>
      <c r="AW256" s="16"/>
      <c r="AX256" s="61"/>
      <c r="AY256" s="3"/>
      <c r="AZ256" s="3"/>
      <c r="BA256" s="16"/>
      <c r="BB256" s="16"/>
      <c r="BC256" s="16"/>
      <c r="BD256" s="61"/>
      <c r="BE256" s="3"/>
      <c r="BF256" s="16"/>
      <c r="BG256" s="61"/>
      <c r="BH256" s="61"/>
      <c r="BI256" s="3"/>
      <c r="BJ256" s="3"/>
      <c r="BK256" s="3"/>
      <c r="BL256" s="61"/>
      <c r="BM256" s="61"/>
      <c r="BN256" s="61"/>
      <c r="BO256" s="3"/>
      <c r="BP256" s="23"/>
      <c r="BQ256" s="23"/>
      <c r="BR256" s="23"/>
    </row>
    <row r="257" spans="15:70">
      <c r="O257">
        <v>3</v>
      </c>
      <c r="P257" s="3" t="s">
        <v>30</v>
      </c>
      <c r="AL257" s="19"/>
      <c r="AM257" s="23"/>
      <c r="AN257" s="23"/>
      <c r="AO257" s="3"/>
      <c r="AP257" s="3"/>
      <c r="AQ257" s="3"/>
      <c r="AR257" s="16"/>
      <c r="AT257" s="16"/>
      <c r="AU257" s="16"/>
      <c r="AV257" s="16"/>
      <c r="AW257" s="16"/>
      <c r="AX257" s="61"/>
      <c r="AY257" s="3"/>
      <c r="AZ257" s="3"/>
      <c r="BA257" s="16"/>
      <c r="BB257" s="16"/>
      <c r="BC257" s="16"/>
      <c r="BD257" s="61"/>
      <c r="BE257" s="3"/>
      <c r="BF257" s="16"/>
      <c r="BG257" s="61"/>
      <c r="BH257" s="61"/>
      <c r="BI257" s="3"/>
      <c r="BJ257" s="3"/>
      <c r="BK257" s="3"/>
      <c r="BL257" s="61"/>
      <c r="BM257" s="61"/>
      <c r="BN257" s="61"/>
      <c r="BO257" s="3"/>
      <c r="BP257" s="23"/>
      <c r="BQ257" s="23"/>
      <c r="BR257" s="23"/>
    </row>
    <row r="258" spans="15:70">
      <c r="O258">
        <v>4</v>
      </c>
      <c r="P258" s="3" t="s">
        <v>31</v>
      </c>
      <c r="AL258" s="19"/>
      <c r="AM258" s="23"/>
      <c r="AN258" s="23"/>
      <c r="AO258" s="3"/>
      <c r="AP258" s="3"/>
      <c r="AQ258" s="3"/>
      <c r="AR258" s="16"/>
      <c r="AT258" s="16"/>
      <c r="AU258" s="16"/>
      <c r="AV258" s="16"/>
      <c r="AW258" s="16"/>
      <c r="AX258" s="61"/>
      <c r="AY258" s="3"/>
      <c r="AZ258" s="3"/>
      <c r="BA258" s="16"/>
      <c r="BB258" s="16"/>
      <c r="BC258" s="16"/>
      <c r="BD258" s="61"/>
      <c r="BE258" s="3"/>
      <c r="BF258" s="16"/>
      <c r="BG258" s="61"/>
      <c r="BH258" s="61"/>
      <c r="BI258" s="3"/>
      <c r="BJ258" s="3"/>
      <c r="BK258" s="3"/>
      <c r="BL258" s="61"/>
      <c r="BM258" s="61"/>
      <c r="BN258" s="61"/>
      <c r="BO258" s="3"/>
      <c r="BP258" s="23"/>
      <c r="BQ258" s="23"/>
      <c r="BR258" s="23"/>
    </row>
    <row r="259" spans="15:70">
      <c r="O259">
        <v>5</v>
      </c>
      <c r="P259" s="309" t="s">
        <v>409</v>
      </c>
      <c r="AL259" s="19"/>
      <c r="AM259" s="23"/>
      <c r="AN259" s="23"/>
      <c r="AO259" s="3"/>
      <c r="AP259" s="3"/>
      <c r="AQ259" s="3"/>
      <c r="AR259" s="16"/>
      <c r="AT259" s="16"/>
      <c r="AU259" s="16"/>
      <c r="AV259" s="16"/>
      <c r="AW259" s="16"/>
      <c r="AX259" s="61"/>
      <c r="AY259" s="3"/>
      <c r="AZ259" s="3"/>
      <c r="BA259" s="16"/>
      <c r="BB259" s="16"/>
      <c r="BC259" s="16"/>
      <c r="BD259" s="61"/>
      <c r="BE259" s="3"/>
      <c r="BF259" s="16"/>
      <c r="BG259" s="61"/>
      <c r="BH259" s="61"/>
      <c r="BI259" s="3"/>
      <c r="BJ259" s="3"/>
      <c r="BK259" s="3"/>
      <c r="BL259" s="61"/>
      <c r="BM259" s="61"/>
      <c r="BN259" s="61"/>
      <c r="BO259" s="3"/>
      <c r="BP259" s="23"/>
      <c r="BQ259" s="23"/>
      <c r="BR259" s="23"/>
    </row>
    <row r="260" spans="15:70">
      <c r="O260">
        <v>6</v>
      </c>
      <c r="P260" s="3" t="s">
        <v>32</v>
      </c>
      <c r="AL260" s="19"/>
      <c r="AM260" s="23"/>
      <c r="AN260" s="23"/>
      <c r="AO260" s="3"/>
      <c r="AP260" s="3"/>
      <c r="AQ260" s="3"/>
      <c r="AR260" s="16"/>
      <c r="AT260" s="16"/>
      <c r="AU260" s="16"/>
      <c r="AV260" s="16"/>
      <c r="AW260" s="16"/>
      <c r="AX260" s="61"/>
      <c r="AY260" s="3"/>
      <c r="AZ260" s="3"/>
      <c r="BA260" s="16"/>
      <c r="BB260" s="16"/>
      <c r="BC260" s="16"/>
      <c r="BD260" s="61"/>
      <c r="BE260" s="3"/>
      <c r="BF260" s="16"/>
      <c r="BG260" s="61"/>
      <c r="BH260" s="61"/>
      <c r="BI260" s="3"/>
      <c r="BJ260" s="3"/>
      <c r="BK260" s="3"/>
      <c r="BL260" s="61"/>
      <c r="BM260" s="61"/>
      <c r="BN260" s="61"/>
      <c r="BO260" s="3"/>
      <c r="BP260" s="23"/>
      <c r="BQ260" s="23"/>
      <c r="BR260" s="23"/>
    </row>
    <row r="261" spans="15:70">
      <c r="O261">
        <v>7</v>
      </c>
      <c r="P261" s="3" t="s">
        <v>33</v>
      </c>
      <c r="AL261" s="19"/>
      <c r="AM261" s="23"/>
      <c r="AN261" s="23"/>
      <c r="AO261" s="3"/>
      <c r="AP261" s="3"/>
      <c r="AQ261" s="3"/>
      <c r="AR261" s="16"/>
      <c r="AT261" s="16"/>
      <c r="AU261" s="16"/>
      <c r="AV261" s="16"/>
      <c r="AW261" s="16"/>
      <c r="AX261" s="61"/>
      <c r="AY261" s="3"/>
      <c r="AZ261" s="3"/>
      <c r="BA261" s="16"/>
      <c r="BB261" s="16"/>
      <c r="BC261" s="16"/>
      <c r="BD261" s="61"/>
      <c r="BE261" s="3"/>
      <c r="BF261" s="16"/>
      <c r="BG261" s="61"/>
      <c r="BH261" s="61"/>
      <c r="BI261" s="3"/>
      <c r="BJ261" s="3"/>
      <c r="BK261" s="3"/>
      <c r="BL261" s="61"/>
      <c r="BM261" s="61"/>
      <c r="BN261" s="61"/>
      <c r="BO261" s="3"/>
      <c r="BP261" s="23"/>
      <c r="BQ261" s="23"/>
      <c r="BR261" s="23"/>
    </row>
    <row r="262" spans="15:70">
      <c r="O262">
        <v>8</v>
      </c>
      <c r="P262" s="309" t="s">
        <v>34</v>
      </c>
      <c r="AL262" s="19"/>
      <c r="AM262" s="23"/>
      <c r="AN262" s="23"/>
      <c r="AO262" s="3"/>
      <c r="AP262" s="3"/>
      <c r="AQ262" s="3"/>
      <c r="AR262" s="16"/>
      <c r="AT262" s="16"/>
      <c r="AU262" s="16"/>
      <c r="AV262" s="16"/>
      <c r="AW262" s="16"/>
      <c r="AX262" s="61"/>
      <c r="AY262" s="3"/>
      <c r="AZ262" s="3"/>
      <c r="BA262" s="16"/>
      <c r="BB262" s="16"/>
      <c r="BC262" s="16"/>
      <c r="BD262" s="61"/>
      <c r="BE262" s="3"/>
      <c r="BF262" s="16"/>
      <c r="BG262" s="61"/>
      <c r="BH262" s="61"/>
      <c r="BI262" s="3"/>
      <c r="BJ262" s="3"/>
      <c r="BK262" s="3"/>
      <c r="BL262" s="61"/>
      <c r="BM262" s="61"/>
      <c r="BN262" s="61"/>
      <c r="BO262" s="3"/>
      <c r="BP262" s="23"/>
      <c r="BQ262" s="23"/>
      <c r="BR262" s="23"/>
    </row>
    <row r="263" spans="15:70">
      <c r="O263">
        <v>9</v>
      </c>
      <c r="P263" s="3" t="s">
        <v>35</v>
      </c>
      <c r="AL263" s="19"/>
      <c r="AM263" s="23"/>
      <c r="AN263" s="23"/>
      <c r="AO263" s="3"/>
      <c r="AP263" s="3"/>
      <c r="AQ263" s="3"/>
      <c r="AR263" s="16"/>
      <c r="AT263" s="16"/>
      <c r="AU263" s="16"/>
      <c r="AV263" s="16"/>
      <c r="AW263" s="16"/>
      <c r="AX263" s="61"/>
      <c r="AY263" s="3"/>
      <c r="AZ263" s="3"/>
      <c r="BA263" s="16"/>
      <c r="BB263" s="16"/>
      <c r="BC263" s="16"/>
      <c r="BD263" s="61"/>
      <c r="BE263" s="3"/>
      <c r="BF263" s="16"/>
      <c r="BG263" s="61"/>
      <c r="BH263" s="61"/>
      <c r="BI263" s="3"/>
      <c r="BJ263" s="3"/>
      <c r="BK263" s="3"/>
      <c r="BL263" s="61"/>
      <c r="BM263" s="61"/>
      <c r="BN263" s="61"/>
      <c r="BO263" s="3"/>
      <c r="BP263" s="23"/>
      <c r="BQ263" s="23"/>
      <c r="BR263" s="23"/>
    </row>
    <row r="264" spans="15:70">
      <c r="O264">
        <v>10</v>
      </c>
      <c r="P264" s="3" t="s">
        <v>36</v>
      </c>
      <c r="AL264" s="19"/>
      <c r="AM264" s="23"/>
      <c r="AN264" s="23"/>
      <c r="AO264" s="3"/>
      <c r="AP264" s="3"/>
      <c r="AQ264" s="3"/>
      <c r="AR264" s="16"/>
      <c r="AT264" s="16"/>
      <c r="AU264" s="16"/>
      <c r="AV264" s="16"/>
      <c r="AW264" s="16"/>
      <c r="AX264" s="61"/>
      <c r="AY264" s="3"/>
      <c r="AZ264" s="3"/>
      <c r="BA264" s="16"/>
      <c r="BB264" s="16"/>
      <c r="BC264" s="16"/>
      <c r="BD264" s="61"/>
      <c r="BE264" s="3"/>
      <c r="BF264" s="16"/>
      <c r="BG264" s="61"/>
      <c r="BH264" s="61"/>
      <c r="BI264" s="3"/>
      <c r="BJ264" s="3"/>
      <c r="BK264" s="3"/>
      <c r="BL264" s="61"/>
      <c r="BM264" s="61"/>
      <c r="BN264" s="61"/>
      <c r="BO264" s="3"/>
      <c r="BP264" s="23"/>
      <c r="BQ264" s="23"/>
      <c r="BR264" s="23"/>
    </row>
    <row r="265" spans="15:70">
      <c r="AL265" s="19"/>
      <c r="AM265" s="23"/>
      <c r="AN265" s="23"/>
      <c r="AO265" s="3"/>
      <c r="AP265" s="3"/>
      <c r="AQ265" s="3"/>
      <c r="AR265" s="16"/>
      <c r="AT265" s="16"/>
      <c r="AU265" s="16"/>
      <c r="AV265" s="16"/>
      <c r="AW265" s="16"/>
      <c r="AX265" s="61"/>
      <c r="AY265" s="3"/>
      <c r="AZ265" s="3"/>
      <c r="BA265" s="16"/>
      <c r="BB265" s="16"/>
      <c r="BC265" s="16"/>
      <c r="BD265" s="61"/>
      <c r="BE265" s="3"/>
      <c r="BF265" s="16"/>
      <c r="BG265" s="61"/>
      <c r="BH265" s="61"/>
      <c r="BI265" s="3"/>
      <c r="BJ265" s="3"/>
      <c r="BK265" s="3"/>
      <c r="BL265" s="61"/>
      <c r="BM265" s="61"/>
      <c r="BN265" s="61"/>
      <c r="BO265" s="3"/>
      <c r="BP265" s="23"/>
      <c r="BQ265" s="23"/>
      <c r="BR265" s="23"/>
    </row>
    <row r="266" spans="15:70">
      <c r="AL266" s="19"/>
      <c r="AM266" s="23"/>
      <c r="AN266" s="23"/>
      <c r="AO266" s="3"/>
      <c r="AP266" s="3"/>
      <c r="AQ266" s="3"/>
      <c r="AR266" s="16"/>
      <c r="AT266" s="16"/>
      <c r="AU266" s="16"/>
      <c r="AV266" s="16"/>
      <c r="AW266" s="16"/>
      <c r="AX266" s="61"/>
      <c r="AY266" s="3"/>
      <c r="AZ266" s="3"/>
      <c r="BA266" s="16"/>
      <c r="BB266" s="16"/>
      <c r="BC266" s="16"/>
      <c r="BD266" s="61"/>
      <c r="BE266" s="3"/>
      <c r="BF266" s="16"/>
      <c r="BG266" s="61"/>
      <c r="BH266" s="61"/>
      <c r="BI266" s="3"/>
      <c r="BJ266" s="3"/>
      <c r="BK266" s="3"/>
      <c r="BL266" s="61"/>
      <c r="BM266" s="61"/>
      <c r="BN266" s="61"/>
      <c r="BO266" s="3"/>
      <c r="BP266" s="23"/>
      <c r="BQ266" s="23"/>
    </row>
    <row r="267" spans="15:70">
      <c r="AL267" s="19"/>
      <c r="AM267" s="23"/>
      <c r="AN267" s="23"/>
      <c r="AO267" s="3"/>
      <c r="AP267" s="3"/>
      <c r="AQ267" s="3"/>
      <c r="AR267" s="16"/>
      <c r="AT267" s="16"/>
      <c r="AU267" s="16"/>
      <c r="AV267" s="16"/>
      <c r="AW267" s="16"/>
      <c r="AX267" s="61"/>
      <c r="AY267" s="3"/>
      <c r="AZ267" s="3"/>
      <c r="BA267" s="16"/>
      <c r="BB267" s="16"/>
      <c r="BC267" s="16"/>
      <c r="BD267" s="61"/>
      <c r="BE267" s="3"/>
      <c r="BF267" s="16"/>
      <c r="BG267" s="61"/>
      <c r="BH267" s="61"/>
      <c r="BI267" s="3"/>
      <c r="BJ267" s="3"/>
      <c r="BK267" s="3"/>
      <c r="BL267" s="61"/>
      <c r="BM267" s="61"/>
      <c r="BN267" s="61"/>
      <c r="BO267" s="3"/>
      <c r="BP267" s="23"/>
      <c r="BQ267" s="23"/>
    </row>
    <row r="268" spans="15:70">
      <c r="AL268" s="19"/>
      <c r="AM268" s="23"/>
      <c r="AN268" s="23"/>
      <c r="AO268" s="3"/>
      <c r="AP268" s="3"/>
      <c r="AQ268" s="3"/>
      <c r="AR268" s="16"/>
      <c r="AT268" s="16"/>
      <c r="AU268" s="16"/>
      <c r="AV268" s="16"/>
      <c r="AW268" s="16"/>
      <c r="AX268" s="61"/>
      <c r="AY268" s="3"/>
      <c r="AZ268" s="3"/>
      <c r="BA268" s="16"/>
      <c r="BB268" s="16"/>
      <c r="BC268" s="16"/>
      <c r="BD268" s="61"/>
      <c r="BE268" s="3"/>
      <c r="BF268" s="16"/>
      <c r="BG268" s="61"/>
      <c r="BH268" s="61"/>
      <c r="BI268" s="3"/>
      <c r="BJ268" s="3"/>
      <c r="BK268" s="3"/>
      <c r="BL268" s="61"/>
      <c r="BM268" s="61"/>
      <c r="BN268" s="61"/>
      <c r="BO268" s="3"/>
      <c r="BP268" s="23"/>
      <c r="BQ268" s="23"/>
    </row>
    <row r="269" spans="15:70">
      <c r="AL269" s="19"/>
      <c r="AM269" s="23"/>
      <c r="AN269" s="23"/>
      <c r="AO269" s="3"/>
      <c r="AP269" s="3"/>
      <c r="AQ269" s="3"/>
      <c r="AR269" s="16"/>
      <c r="AT269" s="16"/>
      <c r="AU269" s="16"/>
      <c r="AV269" s="16"/>
      <c r="AW269" s="16"/>
      <c r="AX269" s="61"/>
      <c r="AY269" s="3"/>
      <c r="AZ269" s="3"/>
      <c r="BA269" s="16"/>
      <c r="BB269" s="16"/>
      <c r="BC269" s="16"/>
      <c r="BD269" s="61"/>
      <c r="BE269" s="3"/>
      <c r="BF269" s="16"/>
      <c r="BG269" s="61"/>
      <c r="BH269" s="61"/>
      <c r="BI269" s="3"/>
      <c r="BJ269" s="3"/>
      <c r="BK269" s="3"/>
      <c r="BL269" s="61"/>
      <c r="BM269" s="61"/>
      <c r="BN269" s="61"/>
      <c r="BO269" s="3"/>
      <c r="BP269" s="23"/>
      <c r="BQ269" s="23"/>
    </row>
    <row r="270" spans="15:70">
      <c r="AL270" s="19"/>
      <c r="AM270" s="23"/>
      <c r="AN270" s="23"/>
      <c r="AO270" s="3"/>
      <c r="AP270" s="3"/>
      <c r="AQ270" s="3"/>
      <c r="AR270" s="16"/>
      <c r="AT270" s="16"/>
      <c r="AU270" s="16"/>
      <c r="AV270" s="16"/>
      <c r="AW270" s="16"/>
      <c r="AX270" s="61"/>
      <c r="AY270" s="3"/>
      <c r="AZ270" s="3"/>
      <c r="BA270" s="16"/>
      <c r="BB270" s="16"/>
      <c r="BC270" s="16"/>
      <c r="BD270" s="61"/>
      <c r="BE270" s="3"/>
      <c r="BF270" s="16"/>
      <c r="BG270" s="61"/>
      <c r="BH270" s="61"/>
      <c r="BI270" s="3"/>
      <c r="BJ270" s="3"/>
      <c r="BK270" s="3"/>
      <c r="BL270" s="61"/>
      <c r="BM270" s="61"/>
      <c r="BN270" s="61"/>
      <c r="BO270" s="3"/>
      <c r="BP270" s="23"/>
      <c r="BQ270" s="23"/>
    </row>
    <row r="271" spans="15:70">
      <c r="AL271" s="19"/>
      <c r="AM271" s="23"/>
      <c r="AN271" s="23"/>
      <c r="AO271" s="3"/>
      <c r="AP271" s="3"/>
      <c r="AQ271" s="3"/>
      <c r="AR271" s="16"/>
      <c r="AT271" s="16"/>
      <c r="AU271" s="16"/>
      <c r="AV271" s="16"/>
      <c r="AW271" s="16"/>
      <c r="AX271" s="61"/>
      <c r="AY271" s="3"/>
      <c r="AZ271" s="3"/>
      <c r="BA271" s="16"/>
      <c r="BB271" s="16"/>
      <c r="BC271" s="16"/>
      <c r="BD271" s="61"/>
      <c r="BE271" s="3"/>
      <c r="BF271" s="16"/>
      <c r="BG271" s="61"/>
      <c r="BH271" s="61"/>
      <c r="BI271" s="3"/>
      <c r="BJ271" s="3"/>
      <c r="BK271" s="3"/>
      <c r="BL271" s="61"/>
      <c r="BM271" s="61"/>
      <c r="BN271" s="61"/>
      <c r="BO271" s="3"/>
      <c r="BP271" s="23"/>
      <c r="BQ271" s="23"/>
    </row>
    <row r="272" spans="15:70">
      <c r="AL272" s="19"/>
      <c r="AM272" s="23"/>
      <c r="AN272" s="23"/>
      <c r="AO272" s="3"/>
      <c r="AP272" s="3"/>
      <c r="AQ272" s="3"/>
      <c r="AR272" s="16"/>
      <c r="AT272" s="16"/>
      <c r="AU272" s="16"/>
      <c r="AV272" s="16"/>
      <c r="AW272" s="16"/>
      <c r="AX272" s="61"/>
      <c r="AY272" s="3"/>
      <c r="AZ272" s="3"/>
      <c r="BA272" s="16"/>
      <c r="BB272" s="16"/>
      <c r="BC272" s="16"/>
      <c r="BD272" s="61"/>
      <c r="BE272" s="3"/>
      <c r="BF272" s="16"/>
      <c r="BG272" s="61"/>
      <c r="BH272" s="61"/>
      <c r="BI272" s="3"/>
      <c r="BJ272" s="3"/>
      <c r="BK272" s="3"/>
      <c r="BL272" s="61"/>
      <c r="BM272" s="61"/>
      <c r="BN272" s="61"/>
      <c r="BO272" s="3"/>
      <c r="BP272" s="23"/>
      <c r="BQ272" s="23"/>
    </row>
    <row r="273" spans="16:69">
      <c r="AL273" s="19"/>
      <c r="AM273" s="23"/>
      <c r="AN273" s="23"/>
      <c r="AO273" s="3"/>
      <c r="AP273" s="3"/>
      <c r="AQ273" s="3"/>
      <c r="AR273" s="16"/>
      <c r="AT273" s="16"/>
      <c r="AU273" s="16"/>
      <c r="AV273" s="16"/>
      <c r="AW273" s="16"/>
      <c r="AX273" s="61"/>
      <c r="AY273" s="3"/>
      <c r="AZ273" s="3"/>
      <c r="BA273" s="16"/>
      <c r="BB273" s="16"/>
      <c r="BC273" s="16"/>
      <c r="BD273" s="61"/>
      <c r="BE273" s="3"/>
      <c r="BF273" s="16"/>
      <c r="BG273" s="61"/>
      <c r="BH273" s="61"/>
      <c r="BI273" s="3"/>
      <c r="BJ273" s="3"/>
      <c r="BK273" s="3"/>
      <c r="BL273" s="61"/>
      <c r="BM273" s="61"/>
      <c r="BN273" s="61"/>
      <c r="BO273" s="3"/>
      <c r="BP273" s="23"/>
      <c r="BQ273" s="23"/>
    </row>
    <row r="274" spans="16:69">
      <c r="AL274" s="19"/>
      <c r="AM274" s="23"/>
      <c r="AN274" s="23"/>
      <c r="AO274" s="3"/>
      <c r="AP274" s="3"/>
      <c r="AQ274" s="3"/>
      <c r="AR274" s="16"/>
      <c r="AT274" s="16"/>
      <c r="AU274" s="16"/>
      <c r="AV274" s="16"/>
      <c r="AW274" s="16"/>
      <c r="AX274" s="61"/>
      <c r="AY274" s="3"/>
      <c r="AZ274" s="3"/>
      <c r="BA274" s="16"/>
      <c r="BB274" s="16"/>
      <c r="BC274" s="16"/>
      <c r="BD274" s="61"/>
      <c r="BE274" s="3"/>
      <c r="BF274" s="16"/>
      <c r="BG274" s="61"/>
      <c r="BH274" s="61"/>
      <c r="BI274" s="3"/>
      <c r="BJ274" s="3"/>
      <c r="BK274" s="3"/>
      <c r="BL274" s="61"/>
      <c r="BM274" s="61"/>
      <c r="BN274" s="61"/>
      <c r="BO274" s="3"/>
      <c r="BP274" s="23"/>
      <c r="BQ274" s="23"/>
    </row>
    <row r="275" spans="16:69">
      <c r="AL275" s="19"/>
      <c r="AM275" s="23"/>
      <c r="AN275" s="23"/>
      <c r="AO275" s="3"/>
      <c r="AP275" s="3"/>
      <c r="AQ275" s="3"/>
      <c r="AR275" s="16"/>
      <c r="AT275" s="16"/>
      <c r="AU275" s="16"/>
      <c r="AV275" s="16"/>
      <c r="AW275" s="16"/>
      <c r="AX275" s="61"/>
      <c r="AY275" s="3"/>
      <c r="AZ275" s="3"/>
      <c r="BA275" s="16"/>
      <c r="BB275" s="16"/>
      <c r="BC275" s="16"/>
      <c r="BD275" s="61"/>
      <c r="BE275" s="3"/>
      <c r="BF275" s="16"/>
      <c r="BG275" s="61"/>
      <c r="BH275" s="61"/>
      <c r="BI275" s="3"/>
      <c r="BJ275" s="3"/>
      <c r="BK275" s="3"/>
      <c r="BL275" s="61"/>
      <c r="BM275" s="61"/>
      <c r="BN275" s="61"/>
      <c r="BO275" s="3"/>
      <c r="BP275" s="23"/>
      <c r="BQ275" s="23"/>
    </row>
    <row r="276" spans="16:69">
      <c r="AL276" s="19"/>
      <c r="AM276" s="23"/>
      <c r="AN276" s="23"/>
      <c r="AO276" s="3"/>
      <c r="AP276" s="3"/>
      <c r="AQ276" s="3"/>
      <c r="AR276" s="16"/>
      <c r="AT276" s="16"/>
      <c r="AU276" s="16"/>
      <c r="AV276" s="16"/>
      <c r="AW276" s="16"/>
      <c r="AX276" s="61"/>
      <c r="AY276" s="3"/>
      <c r="AZ276" s="3"/>
      <c r="BA276" s="16"/>
      <c r="BB276" s="16"/>
      <c r="BC276" s="16"/>
      <c r="BD276" s="61"/>
      <c r="BE276" s="3"/>
      <c r="BF276" s="16"/>
      <c r="BG276" s="61"/>
      <c r="BH276" s="61"/>
      <c r="BI276" s="3"/>
      <c r="BJ276" s="3"/>
      <c r="BK276" s="3"/>
      <c r="BL276" s="61"/>
      <c r="BM276" s="61"/>
      <c r="BN276" s="61"/>
      <c r="BO276" s="3"/>
      <c r="BP276" s="23"/>
      <c r="BQ276" s="23"/>
    </row>
    <row r="277" spans="16:69">
      <c r="AL277" s="19"/>
      <c r="AM277" s="23"/>
      <c r="AN277" s="23"/>
      <c r="AO277" s="3"/>
      <c r="AP277" s="3"/>
      <c r="AQ277" s="3"/>
      <c r="AR277" s="16"/>
      <c r="AT277" s="16"/>
      <c r="AU277" s="16"/>
      <c r="AV277" s="16"/>
      <c r="AW277" s="16"/>
      <c r="AX277" s="61"/>
      <c r="AY277" s="3"/>
      <c r="AZ277" s="3"/>
      <c r="BA277" s="16"/>
      <c r="BB277" s="16"/>
      <c r="BC277" s="16"/>
      <c r="BD277" s="61"/>
      <c r="BE277" s="3"/>
      <c r="BF277" s="16"/>
      <c r="BG277" s="61"/>
      <c r="BH277" s="61"/>
      <c r="BI277" s="3"/>
      <c r="BJ277" s="3"/>
      <c r="BK277" s="3"/>
      <c r="BL277" s="61"/>
      <c r="BM277" s="61"/>
      <c r="BN277" s="61"/>
      <c r="BO277" s="3"/>
      <c r="BP277" s="23"/>
      <c r="BQ277" s="23"/>
    </row>
    <row r="278" spans="16:69">
      <c r="AL278" s="19"/>
      <c r="AM278" s="23"/>
      <c r="AN278" s="23"/>
      <c r="AO278" s="3"/>
      <c r="AP278" s="3"/>
      <c r="AQ278" s="3"/>
      <c r="AR278" s="16"/>
      <c r="AT278" s="16"/>
      <c r="AU278" s="16"/>
      <c r="AV278" s="16"/>
      <c r="AW278" s="16"/>
      <c r="AX278" s="61"/>
      <c r="AY278" s="3"/>
      <c r="AZ278" s="3"/>
      <c r="BA278" s="16"/>
      <c r="BB278" s="16"/>
      <c r="BC278" s="16"/>
      <c r="BD278" s="61"/>
      <c r="BE278" s="3"/>
      <c r="BF278" s="16"/>
      <c r="BG278" s="61"/>
      <c r="BH278" s="61"/>
      <c r="BI278" s="3"/>
      <c r="BJ278" s="3"/>
      <c r="BK278" s="3"/>
      <c r="BL278" s="61"/>
      <c r="BM278" s="61"/>
      <c r="BN278" s="61"/>
      <c r="BO278" s="3"/>
      <c r="BP278" s="23"/>
      <c r="BQ278" s="23"/>
    </row>
    <row r="279" spans="16:69">
      <c r="AL279" s="19"/>
      <c r="AM279" s="23"/>
      <c r="AN279" s="23"/>
      <c r="AO279" s="3"/>
      <c r="AP279" s="3"/>
      <c r="AQ279" s="3"/>
      <c r="AR279" s="16"/>
      <c r="AT279" s="16"/>
      <c r="AU279" s="16"/>
      <c r="AV279" s="16"/>
      <c r="AW279" s="16"/>
      <c r="AX279" s="61"/>
      <c r="AY279" s="3"/>
      <c r="AZ279" s="3"/>
      <c r="BA279" s="16"/>
      <c r="BB279" s="16"/>
      <c r="BC279" s="16"/>
      <c r="BD279" s="61"/>
      <c r="BE279" s="3"/>
      <c r="BF279" s="16"/>
      <c r="BG279" s="61"/>
      <c r="BH279" s="61"/>
      <c r="BI279" s="3"/>
      <c r="BJ279" s="3"/>
      <c r="BK279" s="3"/>
      <c r="BL279" s="61"/>
      <c r="BM279" s="61"/>
      <c r="BN279" s="61"/>
      <c r="BO279" s="3"/>
      <c r="BP279" s="23"/>
      <c r="BQ279" s="23"/>
    </row>
    <row r="280" spans="16:69">
      <c r="AL280" s="19"/>
      <c r="AM280" s="23"/>
      <c r="AN280" s="23"/>
      <c r="AO280" s="3"/>
      <c r="AP280" s="3"/>
      <c r="AQ280" s="3"/>
      <c r="AR280" s="16"/>
      <c r="AT280" s="16"/>
      <c r="AU280" s="16"/>
      <c r="AV280" s="16"/>
      <c r="AW280" s="16"/>
      <c r="AX280" s="61"/>
      <c r="AY280" s="3"/>
      <c r="AZ280" s="3"/>
      <c r="BA280" s="16"/>
      <c r="BB280" s="16"/>
      <c r="BC280" s="16"/>
      <c r="BD280" s="61"/>
      <c r="BE280" s="3"/>
      <c r="BF280" s="16"/>
      <c r="BG280" s="61"/>
      <c r="BH280" s="61"/>
      <c r="BI280" s="3"/>
      <c r="BJ280" s="3"/>
      <c r="BK280" s="3"/>
      <c r="BL280" s="61"/>
      <c r="BM280" s="61"/>
      <c r="BN280" s="61"/>
      <c r="BO280" s="3"/>
      <c r="BP280" s="23"/>
      <c r="BQ280" s="23"/>
    </row>
    <row r="281" spans="16:69">
      <c r="AL281" s="19"/>
      <c r="AM281" s="23"/>
      <c r="AN281" s="23"/>
      <c r="AO281" s="3"/>
      <c r="AP281" s="3"/>
      <c r="AQ281" s="3"/>
      <c r="AR281" s="16"/>
      <c r="AT281" s="16"/>
      <c r="AU281" s="16"/>
      <c r="AV281" s="16"/>
      <c r="AW281" s="16"/>
      <c r="AX281" s="61"/>
      <c r="AY281" s="3"/>
      <c r="AZ281" s="3"/>
      <c r="BA281" s="16"/>
      <c r="BB281" s="16"/>
      <c r="BC281" s="16"/>
      <c r="BD281" s="61"/>
      <c r="BE281" s="3"/>
      <c r="BF281" s="16"/>
      <c r="BG281" s="61"/>
      <c r="BH281" s="61"/>
      <c r="BI281" s="3"/>
      <c r="BJ281" s="3"/>
      <c r="BK281" s="3"/>
      <c r="BL281" s="61"/>
      <c r="BM281" s="61"/>
      <c r="BN281" s="61"/>
      <c r="BO281" s="3"/>
      <c r="BP281" s="23"/>
      <c r="BQ281" s="23"/>
    </row>
    <row r="282" spans="16:69">
      <c r="AL282" s="19"/>
      <c r="AM282" s="23"/>
      <c r="AN282" s="23"/>
      <c r="AO282" s="3"/>
      <c r="AP282" s="3"/>
      <c r="AQ282" s="3"/>
      <c r="AR282" s="16"/>
      <c r="AT282" s="16"/>
      <c r="AU282" s="16"/>
      <c r="AV282" s="16"/>
      <c r="AW282" s="16"/>
      <c r="AX282" s="61"/>
      <c r="AY282" s="3"/>
      <c r="AZ282" s="3"/>
      <c r="BA282" s="16"/>
      <c r="BB282" s="16"/>
      <c r="BC282" s="16"/>
      <c r="BD282" s="61"/>
      <c r="BE282" s="3"/>
      <c r="BF282" s="16"/>
      <c r="BG282" s="61"/>
      <c r="BH282" s="61"/>
      <c r="BI282" s="3"/>
      <c r="BJ282" s="3"/>
      <c r="BK282" s="3"/>
      <c r="BL282" s="61"/>
      <c r="BM282" s="61"/>
      <c r="BN282" s="61"/>
      <c r="BO282" s="3"/>
      <c r="BP282" s="23"/>
      <c r="BQ282" s="23"/>
    </row>
    <row r="283" spans="16:69">
      <c r="AL283" s="19"/>
      <c r="AM283" s="23"/>
      <c r="AN283" s="23"/>
      <c r="AO283" s="3"/>
      <c r="AP283" s="3"/>
      <c r="AQ283" s="3"/>
      <c r="AR283" s="16"/>
      <c r="AT283" s="16"/>
      <c r="AU283" s="16"/>
      <c r="AV283" s="16"/>
      <c r="AW283" s="16"/>
      <c r="AX283" s="61"/>
      <c r="AY283" s="3"/>
      <c r="AZ283" s="3"/>
      <c r="BA283" s="16"/>
      <c r="BB283" s="16"/>
      <c r="BC283" s="16"/>
      <c r="BD283" s="61"/>
      <c r="BE283" s="3"/>
      <c r="BF283" s="16"/>
      <c r="BG283" s="61"/>
      <c r="BH283" s="61"/>
      <c r="BI283" s="3"/>
      <c r="BJ283" s="3"/>
      <c r="BK283" s="3"/>
      <c r="BL283" s="61"/>
      <c r="BM283" s="61"/>
      <c r="BN283" s="61"/>
      <c r="BO283" s="3"/>
      <c r="BP283" s="23"/>
      <c r="BQ283" s="23"/>
    </row>
    <row r="284" spans="16:69">
      <c r="AL284" s="19"/>
      <c r="AM284" s="23"/>
      <c r="AN284" s="23"/>
      <c r="AO284" s="3"/>
      <c r="AP284" s="3"/>
      <c r="AQ284" s="3"/>
      <c r="AR284" s="16"/>
      <c r="AT284" s="16"/>
      <c r="AU284" s="16"/>
      <c r="AV284" s="16"/>
      <c r="AW284" s="16"/>
      <c r="AX284" s="61"/>
      <c r="AY284" s="3"/>
      <c r="AZ284" s="3"/>
      <c r="BA284" s="16"/>
      <c r="BB284" s="16"/>
      <c r="BC284" s="16"/>
      <c r="BD284" s="61"/>
      <c r="BE284" s="3"/>
      <c r="BF284" s="16"/>
      <c r="BG284" s="61"/>
      <c r="BH284" s="61"/>
      <c r="BI284" s="3"/>
      <c r="BJ284" s="3"/>
      <c r="BK284" s="3"/>
      <c r="BL284" s="61"/>
      <c r="BM284" s="61"/>
      <c r="BN284" s="61"/>
      <c r="BO284" s="3"/>
      <c r="BP284" s="23"/>
      <c r="BQ284" s="23"/>
    </row>
    <row r="285" spans="16:69">
      <c r="AL285" s="19"/>
      <c r="AM285" s="23"/>
      <c r="AN285" s="23"/>
      <c r="AO285" s="3"/>
      <c r="AP285" s="3"/>
      <c r="AQ285" s="3"/>
      <c r="AR285" s="16"/>
      <c r="AT285" s="16"/>
      <c r="AU285" s="16"/>
      <c r="AV285" s="16"/>
      <c r="AW285" s="16"/>
      <c r="AX285" s="61"/>
      <c r="AY285" s="3"/>
      <c r="AZ285" s="3"/>
      <c r="BA285" s="16"/>
      <c r="BB285" s="16"/>
      <c r="BC285" s="16"/>
      <c r="BD285" s="61"/>
      <c r="BE285" s="3"/>
      <c r="BF285" s="16"/>
      <c r="BG285" s="61"/>
      <c r="BH285" s="61"/>
      <c r="BI285" s="3"/>
      <c r="BJ285" s="3"/>
      <c r="BK285" s="3"/>
      <c r="BL285" s="61"/>
      <c r="BM285" s="61"/>
      <c r="BN285" s="61"/>
      <c r="BO285" s="3"/>
      <c r="BP285" s="23"/>
      <c r="BQ285" s="23"/>
    </row>
    <row r="286" spans="16:69">
      <c r="AL286" s="19"/>
      <c r="AM286" s="23"/>
      <c r="AN286" s="23"/>
      <c r="AO286" s="3"/>
      <c r="AP286" s="3"/>
      <c r="AQ286" s="3"/>
      <c r="AR286" s="16"/>
      <c r="AT286" s="16"/>
      <c r="AU286" s="16"/>
      <c r="AV286" s="16"/>
      <c r="AW286" s="16"/>
      <c r="AX286" s="61"/>
      <c r="AY286" s="3"/>
      <c r="AZ286" s="3"/>
      <c r="BA286" s="16"/>
      <c r="BB286" s="16"/>
      <c r="BC286" s="16"/>
      <c r="BD286" s="61"/>
      <c r="BE286" s="3"/>
      <c r="BF286" s="16"/>
      <c r="BG286" s="61"/>
      <c r="BH286" s="61"/>
      <c r="BI286" s="3"/>
      <c r="BJ286" s="3"/>
      <c r="BK286" s="3"/>
      <c r="BL286" s="61"/>
      <c r="BM286" s="61"/>
      <c r="BN286" s="61"/>
      <c r="BO286" s="3"/>
      <c r="BP286" s="23"/>
      <c r="BQ286" s="23"/>
    </row>
    <row r="287" spans="16:69">
      <c r="P287" s="3" t="s">
        <v>671</v>
      </c>
      <c r="AL287" s="19"/>
      <c r="AM287" s="23"/>
      <c r="AN287" s="23"/>
      <c r="AO287" s="3"/>
      <c r="AP287" s="3"/>
      <c r="AQ287" s="3"/>
      <c r="AR287" s="16"/>
      <c r="AT287" s="16"/>
      <c r="AU287" s="16"/>
      <c r="AV287" s="16"/>
      <c r="AW287" s="16"/>
      <c r="AX287" s="61"/>
      <c r="AY287" s="3"/>
      <c r="AZ287" s="3"/>
      <c r="BA287" s="16"/>
      <c r="BB287" s="16"/>
      <c r="BC287" s="16"/>
      <c r="BD287" s="61"/>
      <c r="BE287" s="3"/>
      <c r="BF287" s="16"/>
      <c r="BG287" s="61"/>
      <c r="BH287" s="61"/>
      <c r="BI287" s="3"/>
      <c r="BJ287" s="3"/>
      <c r="BK287" s="3"/>
      <c r="BL287" s="61"/>
      <c r="BM287" s="61"/>
      <c r="BN287" s="61"/>
      <c r="BO287" s="3"/>
      <c r="BP287" s="23"/>
      <c r="BQ287" s="23"/>
    </row>
    <row r="288" spans="16:69">
      <c r="AL288" s="19"/>
      <c r="AM288" s="23"/>
      <c r="AN288" s="23"/>
      <c r="AO288" s="3"/>
      <c r="AP288" s="3"/>
      <c r="AQ288" s="3"/>
      <c r="AR288" s="16"/>
      <c r="AT288" s="16"/>
      <c r="AU288" s="16"/>
      <c r="AV288" s="16"/>
      <c r="AW288" s="16"/>
      <c r="AX288" s="61"/>
      <c r="AY288" s="3"/>
      <c r="AZ288" s="3"/>
      <c r="BA288" s="16"/>
      <c r="BB288" s="16"/>
      <c r="BC288" s="16"/>
      <c r="BD288" s="61"/>
      <c r="BE288" s="3"/>
      <c r="BF288" s="16"/>
      <c r="BG288" s="61"/>
      <c r="BH288" s="61"/>
      <c r="BI288" s="3"/>
      <c r="BJ288" s="3"/>
      <c r="BK288" s="3"/>
      <c r="BL288" s="61"/>
      <c r="BM288" s="61"/>
      <c r="BN288" s="61"/>
      <c r="BO288" s="3"/>
      <c r="BP288" s="23"/>
      <c r="BQ288" s="23"/>
    </row>
    <row r="289" spans="38:69">
      <c r="AL289" s="19"/>
      <c r="AM289" s="23"/>
      <c r="AN289" s="23"/>
      <c r="AO289" s="3"/>
      <c r="AP289" s="3"/>
      <c r="AQ289" s="3"/>
      <c r="AR289" s="16"/>
      <c r="AT289" s="16"/>
      <c r="AU289" s="16"/>
      <c r="AV289" s="16"/>
      <c r="AW289" s="16"/>
      <c r="AX289" s="61"/>
      <c r="AY289" s="3"/>
      <c r="AZ289" s="3"/>
      <c r="BA289" s="16"/>
      <c r="BB289" s="16"/>
      <c r="BC289" s="16"/>
      <c r="BD289" s="61"/>
      <c r="BE289" s="3"/>
      <c r="BF289" s="16"/>
      <c r="BG289" s="61"/>
      <c r="BH289" s="61"/>
      <c r="BI289" s="3"/>
      <c r="BJ289" s="3"/>
      <c r="BK289" s="3"/>
      <c r="BL289" s="61"/>
      <c r="BM289" s="61"/>
      <c r="BN289" s="61"/>
      <c r="BO289" s="3"/>
      <c r="BP289" s="23"/>
      <c r="BQ289" s="23"/>
    </row>
    <row r="290" spans="38:69">
      <c r="AL290" s="19"/>
      <c r="AM290" s="23"/>
      <c r="AN290" s="23"/>
      <c r="AO290" s="3"/>
      <c r="AP290" s="3"/>
      <c r="AQ290" s="3"/>
      <c r="AR290" s="16"/>
      <c r="AT290" s="16"/>
      <c r="AU290" s="16"/>
      <c r="AV290" s="16"/>
      <c r="AW290" s="16"/>
      <c r="AX290" s="61"/>
      <c r="AY290" s="3"/>
      <c r="AZ290" s="3"/>
      <c r="BA290" s="16"/>
      <c r="BB290" s="16"/>
      <c r="BC290" s="16"/>
      <c r="BD290" s="61"/>
      <c r="BE290" s="3"/>
      <c r="BF290" s="16"/>
      <c r="BG290" s="61"/>
      <c r="BH290" s="61"/>
      <c r="BI290" s="3"/>
      <c r="BJ290" s="3"/>
      <c r="BK290" s="3"/>
      <c r="BL290" s="61"/>
      <c r="BM290" s="61"/>
      <c r="BN290" s="61"/>
      <c r="BO290" s="3"/>
      <c r="BP290" s="23"/>
      <c r="BQ290" s="23"/>
    </row>
    <row r="291" spans="38:69">
      <c r="AL291" s="19"/>
      <c r="AM291" s="23"/>
      <c r="AN291" s="23"/>
      <c r="AO291" s="3"/>
      <c r="AP291" s="3"/>
      <c r="AQ291" s="3"/>
      <c r="AR291" s="16"/>
      <c r="AT291" s="16"/>
      <c r="AU291" s="16"/>
      <c r="AV291" s="16"/>
      <c r="AW291" s="16"/>
      <c r="AX291" s="61"/>
      <c r="AY291" s="3"/>
      <c r="AZ291" s="3"/>
      <c r="BA291" s="16"/>
      <c r="BB291" s="16"/>
      <c r="BC291" s="16"/>
      <c r="BD291" s="61"/>
      <c r="BE291" s="3"/>
      <c r="BF291" s="16"/>
      <c r="BG291" s="61"/>
      <c r="BH291" s="61"/>
      <c r="BI291" s="3"/>
      <c r="BJ291" s="3"/>
      <c r="BK291" s="3"/>
      <c r="BL291" s="61"/>
      <c r="BM291" s="61"/>
      <c r="BN291" s="61"/>
      <c r="BO291" s="3"/>
      <c r="BP291" s="23"/>
      <c r="BQ291" s="23"/>
    </row>
    <row r="292" spans="38:69">
      <c r="AL292" s="19"/>
      <c r="AM292" s="23"/>
      <c r="AN292" s="23"/>
      <c r="AO292" s="3"/>
      <c r="AP292" s="3"/>
      <c r="AQ292" s="3"/>
      <c r="AR292" s="16"/>
      <c r="AT292" s="16"/>
      <c r="AU292" s="16"/>
      <c r="AV292" s="16"/>
      <c r="AW292" s="16"/>
      <c r="AX292" s="61"/>
      <c r="AY292" s="3"/>
      <c r="AZ292" s="3"/>
      <c r="BA292" s="16"/>
      <c r="BB292" s="16"/>
      <c r="BC292" s="16"/>
      <c r="BD292" s="61"/>
      <c r="BE292" s="3"/>
      <c r="BF292" s="16"/>
      <c r="BG292" s="61"/>
      <c r="BH292" s="61"/>
      <c r="BI292" s="3"/>
      <c r="BJ292" s="3"/>
      <c r="BK292" s="3"/>
      <c r="BL292" s="61"/>
      <c r="BM292" s="61"/>
      <c r="BN292" s="61"/>
      <c r="BO292" s="3"/>
      <c r="BP292" s="23"/>
      <c r="BQ292" s="23"/>
    </row>
    <row r="293" spans="38:69">
      <c r="AL293" s="19"/>
      <c r="AM293" s="23"/>
      <c r="AN293" s="23"/>
      <c r="AO293" s="3"/>
      <c r="AP293" s="3"/>
      <c r="AQ293" s="3"/>
      <c r="AR293" s="16"/>
      <c r="AT293" s="16"/>
      <c r="AU293" s="16"/>
      <c r="AV293" s="16"/>
      <c r="AW293" s="16"/>
      <c r="AX293" s="61"/>
      <c r="AY293" s="3"/>
      <c r="AZ293" s="3"/>
      <c r="BA293" s="16"/>
      <c r="BB293" s="16"/>
      <c r="BC293" s="16"/>
      <c r="BD293" s="61"/>
      <c r="BE293" s="3"/>
      <c r="BF293" s="16"/>
      <c r="BG293" s="61"/>
      <c r="BH293" s="61"/>
      <c r="BI293" s="3"/>
      <c r="BJ293" s="3"/>
      <c r="BK293" s="3"/>
      <c r="BL293" s="61"/>
      <c r="BM293" s="61"/>
      <c r="BN293" s="61"/>
      <c r="BO293" s="3"/>
      <c r="BP293" s="23"/>
      <c r="BQ293" s="23"/>
    </row>
    <row r="294" spans="38:69">
      <c r="AL294" s="19"/>
      <c r="AM294" s="23"/>
      <c r="AN294" s="23"/>
      <c r="AO294" s="3"/>
      <c r="AP294" s="3"/>
      <c r="AQ294" s="3"/>
      <c r="AR294" s="16"/>
      <c r="AT294" s="16"/>
      <c r="AU294" s="16"/>
      <c r="AV294" s="16"/>
      <c r="AW294" s="16"/>
      <c r="AX294" s="61"/>
      <c r="AY294" s="3"/>
      <c r="AZ294" s="3"/>
      <c r="BA294" s="16"/>
      <c r="BB294" s="16"/>
      <c r="BC294" s="16"/>
      <c r="BD294" s="61"/>
      <c r="BE294" s="3"/>
      <c r="BF294" s="16"/>
      <c r="BG294" s="61"/>
      <c r="BH294" s="61"/>
      <c r="BI294" s="3"/>
      <c r="BJ294" s="3"/>
      <c r="BK294" s="3"/>
      <c r="BL294" s="61"/>
      <c r="BM294" s="61"/>
      <c r="BN294" s="61"/>
      <c r="BO294" s="3"/>
      <c r="BP294" s="23"/>
      <c r="BQ294" s="23"/>
    </row>
    <row r="295" spans="38:69">
      <c r="AL295" s="19"/>
      <c r="AM295" s="23"/>
      <c r="AN295" s="23"/>
      <c r="AO295" s="3"/>
      <c r="AP295" s="3"/>
      <c r="AQ295" s="3"/>
      <c r="AR295" s="16"/>
      <c r="AT295" s="16"/>
      <c r="AU295" s="16"/>
      <c r="AV295" s="16"/>
      <c r="AW295" s="16"/>
      <c r="AX295" s="61"/>
      <c r="AY295" s="3"/>
      <c r="AZ295" s="3"/>
      <c r="BA295" s="16"/>
      <c r="BB295" s="16"/>
      <c r="BC295" s="16"/>
      <c r="BD295" s="61"/>
      <c r="BE295" s="3"/>
      <c r="BF295" s="16"/>
      <c r="BG295" s="61"/>
      <c r="BH295" s="61"/>
      <c r="BI295" s="3"/>
      <c r="BJ295" s="3"/>
      <c r="BK295" s="3"/>
      <c r="BL295" s="61"/>
      <c r="BM295" s="61"/>
      <c r="BN295" s="61"/>
      <c r="BO295" s="3"/>
      <c r="BP295" s="23"/>
      <c r="BQ295" s="23"/>
    </row>
    <row r="296" spans="38:69">
      <c r="AL296" s="19"/>
      <c r="AM296" s="23"/>
      <c r="AN296" s="23"/>
      <c r="AO296" s="3"/>
      <c r="AP296" s="3"/>
      <c r="AQ296" s="3"/>
      <c r="AR296" s="16"/>
      <c r="AT296" s="16"/>
      <c r="AU296" s="16"/>
      <c r="AV296" s="16"/>
      <c r="AW296" s="16"/>
      <c r="AX296" s="61"/>
      <c r="AY296" s="3"/>
      <c r="AZ296" s="3"/>
      <c r="BA296" s="16"/>
      <c r="BB296" s="16"/>
      <c r="BC296" s="16"/>
      <c r="BD296" s="61"/>
      <c r="BE296" s="3"/>
      <c r="BF296" s="16"/>
      <c r="BG296" s="61"/>
      <c r="BH296" s="61"/>
      <c r="BI296" s="3"/>
      <c r="BJ296" s="3"/>
      <c r="BK296" s="3"/>
      <c r="BL296" s="61"/>
      <c r="BM296" s="61"/>
      <c r="BN296" s="61"/>
      <c r="BO296" s="3"/>
      <c r="BP296" s="23"/>
      <c r="BQ296" s="23"/>
    </row>
    <row r="297" spans="38:69">
      <c r="AL297" s="19"/>
      <c r="AM297" s="23"/>
      <c r="AN297" s="23"/>
      <c r="AO297" s="3"/>
      <c r="AP297" s="3"/>
      <c r="AQ297" s="3"/>
      <c r="AR297" s="16"/>
      <c r="AT297" s="16"/>
      <c r="AU297" s="16"/>
      <c r="AV297" s="16"/>
      <c r="AW297" s="16"/>
      <c r="AX297" s="61"/>
      <c r="AY297" s="3"/>
      <c r="AZ297" s="3"/>
      <c r="BA297" s="16"/>
      <c r="BB297" s="16"/>
      <c r="BC297" s="16"/>
      <c r="BD297" s="61"/>
      <c r="BE297" s="3"/>
      <c r="BF297" s="16"/>
      <c r="BG297" s="61"/>
      <c r="BH297" s="61"/>
      <c r="BI297" s="3"/>
      <c r="BJ297" s="3"/>
      <c r="BK297" s="3"/>
      <c r="BL297" s="61"/>
      <c r="BM297" s="61"/>
      <c r="BN297" s="61"/>
      <c r="BO297" s="3"/>
      <c r="BP297" s="23"/>
      <c r="BQ297" s="23"/>
    </row>
    <row r="298" spans="38:69">
      <c r="AL298" s="19"/>
      <c r="AM298" s="23"/>
      <c r="AN298" s="23"/>
      <c r="AO298" s="3"/>
      <c r="AP298" s="3"/>
      <c r="AQ298" s="3"/>
      <c r="AR298" s="16"/>
      <c r="AT298" s="16"/>
      <c r="AU298" s="16"/>
      <c r="AV298" s="16"/>
      <c r="AW298" s="16"/>
      <c r="AX298" s="61"/>
      <c r="AY298" s="3"/>
      <c r="AZ298" s="3"/>
      <c r="BA298" s="16"/>
      <c r="BB298" s="16"/>
      <c r="BC298" s="16"/>
      <c r="BD298" s="61"/>
      <c r="BE298" s="3"/>
      <c r="BF298" s="16"/>
      <c r="BG298" s="61"/>
      <c r="BH298" s="61"/>
      <c r="BI298" s="3"/>
      <c r="BJ298" s="3"/>
      <c r="BK298" s="3"/>
      <c r="BL298" s="61"/>
      <c r="BM298" s="61"/>
      <c r="BN298" s="61"/>
      <c r="BO298" s="3"/>
      <c r="BP298" s="23"/>
      <c r="BQ298" s="23"/>
    </row>
    <row r="299" spans="38:69">
      <c r="AL299" s="19"/>
      <c r="AM299" s="23"/>
      <c r="AN299" s="23"/>
      <c r="AO299" s="3"/>
      <c r="AP299" s="3"/>
      <c r="AQ299" s="3"/>
      <c r="AR299" s="16"/>
      <c r="AT299" s="16"/>
      <c r="AU299" s="16"/>
      <c r="AV299" s="16"/>
      <c r="AW299" s="16"/>
      <c r="AX299" s="61"/>
      <c r="AY299" s="3"/>
      <c r="AZ299" s="3"/>
      <c r="BA299" s="16"/>
      <c r="BB299" s="16"/>
      <c r="BC299" s="16"/>
      <c r="BD299" s="61"/>
      <c r="BE299" s="3"/>
      <c r="BF299" s="16"/>
      <c r="BG299" s="61"/>
      <c r="BH299" s="61"/>
      <c r="BI299" s="3"/>
      <c r="BJ299" s="3"/>
      <c r="BK299" s="3"/>
      <c r="BL299" s="61"/>
      <c r="BM299" s="61"/>
      <c r="BN299" s="61"/>
      <c r="BO299" s="3"/>
      <c r="BP299" s="23"/>
      <c r="BQ299" s="23"/>
    </row>
    <row r="300" spans="38:69">
      <c r="AL300" s="19"/>
      <c r="AM300" s="23"/>
      <c r="AN300" s="23"/>
      <c r="AO300" s="3"/>
      <c r="AP300" s="3"/>
      <c r="AQ300" s="3"/>
      <c r="AR300" s="16"/>
      <c r="AT300" s="16"/>
      <c r="AU300" s="16"/>
      <c r="AV300" s="16"/>
      <c r="AW300" s="16"/>
      <c r="AX300" s="61"/>
      <c r="AY300" s="3"/>
      <c r="AZ300" s="3"/>
      <c r="BA300" s="16"/>
      <c r="BB300" s="16"/>
      <c r="BC300" s="16"/>
      <c r="BD300" s="61"/>
      <c r="BE300" s="3"/>
      <c r="BF300" s="16"/>
      <c r="BG300" s="61"/>
      <c r="BH300" s="61"/>
      <c r="BI300" s="3"/>
      <c r="BJ300" s="3"/>
      <c r="BK300" s="3"/>
      <c r="BL300" s="61"/>
      <c r="BM300" s="61"/>
      <c r="BN300" s="61"/>
      <c r="BO300" s="3"/>
      <c r="BP300" s="23"/>
      <c r="BQ300" s="23"/>
    </row>
    <row r="301" spans="38:69">
      <c r="AL301" s="19"/>
      <c r="AM301" s="23"/>
      <c r="AN301" s="23"/>
      <c r="AO301" s="3"/>
      <c r="AP301" s="3"/>
      <c r="AQ301" s="3"/>
      <c r="AR301" s="16"/>
      <c r="AT301" s="16"/>
      <c r="AU301" s="16"/>
      <c r="AV301" s="16"/>
      <c r="AW301" s="16"/>
      <c r="AX301" s="61"/>
      <c r="AY301" s="3"/>
      <c r="AZ301" s="3"/>
      <c r="BA301" s="16"/>
      <c r="BB301" s="16"/>
      <c r="BC301" s="16"/>
      <c r="BD301" s="61"/>
      <c r="BE301" s="3"/>
      <c r="BF301" s="16"/>
      <c r="BG301" s="61"/>
      <c r="BH301" s="61"/>
      <c r="BI301" s="3"/>
      <c r="BJ301" s="3"/>
      <c r="BK301" s="3"/>
      <c r="BL301" s="61"/>
      <c r="BM301" s="61"/>
      <c r="BN301" s="61"/>
      <c r="BO301" s="3"/>
      <c r="BP301" s="23"/>
      <c r="BQ301" s="23"/>
    </row>
    <row r="302" spans="38:69">
      <c r="AL302" s="19"/>
      <c r="AM302" s="23"/>
      <c r="AN302" s="23"/>
      <c r="AO302" s="3"/>
      <c r="AP302" s="3"/>
      <c r="AQ302" s="3"/>
      <c r="AR302" s="16"/>
      <c r="AT302" s="16"/>
      <c r="AU302" s="16"/>
      <c r="AV302" s="16"/>
      <c r="AW302" s="16"/>
      <c r="AX302" s="61"/>
      <c r="AY302" s="3"/>
      <c r="AZ302" s="3"/>
      <c r="BA302" s="16"/>
      <c r="BB302" s="16"/>
      <c r="BC302" s="16"/>
      <c r="BD302" s="61"/>
      <c r="BE302" s="3"/>
      <c r="BF302" s="16"/>
      <c r="BG302" s="61"/>
      <c r="BH302" s="61"/>
      <c r="BI302" s="3"/>
      <c r="BJ302" s="3"/>
      <c r="BK302" s="3"/>
      <c r="BL302" s="61"/>
      <c r="BM302" s="61"/>
      <c r="BN302" s="61"/>
      <c r="BO302" s="3"/>
      <c r="BP302" s="23"/>
      <c r="BQ302" s="23"/>
    </row>
    <row r="303" spans="38:69">
      <c r="AL303" s="19"/>
      <c r="AM303" s="23"/>
      <c r="AN303" s="23"/>
      <c r="AO303" s="3"/>
      <c r="AP303" s="3"/>
      <c r="AQ303" s="3"/>
      <c r="AR303" s="16"/>
      <c r="AT303" s="16"/>
      <c r="AU303" s="16"/>
      <c r="AV303" s="16"/>
      <c r="AW303" s="16"/>
      <c r="AX303" s="61"/>
      <c r="AY303" s="3"/>
      <c r="AZ303" s="3"/>
      <c r="BA303" s="16"/>
      <c r="BB303" s="16"/>
      <c r="BC303" s="16"/>
      <c r="BD303" s="61"/>
      <c r="BE303" s="3"/>
      <c r="BF303" s="16"/>
      <c r="BG303" s="61"/>
      <c r="BH303" s="61"/>
      <c r="BI303" s="3"/>
      <c r="BJ303" s="3"/>
      <c r="BK303" s="3"/>
      <c r="BL303" s="61"/>
      <c r="BM303" s="61"/>
      <c r="BN303" s="61"/>
      <c r="BO303" s="3"/>
      <c r="BP303" s="23"/>
      <c r="BQ303" s="23"/>
    </row>
    <row r="304" spans="38:69">
      <c r="AL304" s="19"/>
      <c r="AM304" s="23"/>
      <c r="AN304" s="23"/>
      <c r="AO304" s="3"/>
      <c r="AP304" s="3"/>
      <c r="AQ304" s="3"/>
      <c r="AR304" s="16"/>
      <c r="AT304" s="16"/>
      <c r="AU304" s="16"/>
      <c r="AV304" s="16"/>
      <c r="AW304" s="16"/>
      <c r="AX304" s="61"/>
      <c r="AY304" s="3"/>
      <c r="AZ304" s="3"/>
      <c r="BA304" s="16"/>
      <c r="BB304" s="16"/>
      <c r="BC304" s="16"/>
      <c r="BD304" s="61"/>
      <c r="BE304" s="3"/>
      <c r="BF304" s="16"/>
      <c r="BG304" s="61"/>
      <c r="BH304" s="61"/>
      <c r="BI304" s="3"/>
      <c r="BJ304" s="3"/>
      <c r="BK304" s="3"/>
      <c r="BL304" s="61"/>
      <c r="BM304" s="61"/>
      <c r="BN304" s="61"/>
      <c r="BO304" s="3"/>
      <c r="BP304" s="23"/>
      <c r="BQ304" s="23"/>
    </row>
    <row r="305" spans="38:69">
      <c r="AL305" s="19"/>
      <c r="AM305" s="23"/>
      <c r="AN305" s="23"/>
      <c r="AO305" s="3"/>
      <c r="AP305" s="3"/>
      <c r="AQ305" s="3"/>
      <c r="AR305" s="16"/>
      <c r="AT305" s="16"/>
      <c r="AU305" s="16"/>
      <c r="AV305" s="16"/>
      <c r="AW305" s="16"/>
      <c r="AX305" s="61"/>
      <c r="AY305" s="3"/>
      <c r="AZ305" s="3"/>
      <c r="BA305" s="16"/>
      <c r="BB305" s="16"/>
      <c r="BC305" s="16"/>
      <c r="BD305" s="61"/>
      <c r="BE305" s="3"/>
      <c r="BF305" s="16"/>
      <c r="BG305" s="61"/>
      <c r="BH305" s="61"/>
      <c r="BI305" s="3"/>
      <c r="BJ305" s="3"/>
      <c r="BK305" s="3"/>
      <c r="BL305" s="61"/>
      <c r="BM305" s="61"/>
      <c r="BN305" s="61"/>
      <c r="BO305" s="3"/>
      <c r="BP305" s="23"/>
      <c r="BQ305" s="23"/>
    </row>
    <row r="306" spans="38:69">
      <c r="AL306" s="19"/>
      <c r="AM306" s="23"/>
      <c r="AN306" s="23"/>
      <c r="AO306" s="3"/>
      <c r="AP306" s="3"/>
      <c r="AQ306" s="3"/>
      <c r="AR306" s="16"/>
      <c r="AT306" s="16"/>
      <c r="AU306" s="16"/>
      <c r="AV306" s="16"/>
      <c r="AW306" s="16"/>
      <c r="AX306" s="61"/>
      <c r="AY306" s="3"/>
      <c r="AZ306" s="3"/>
      <c r="BA306" s="16"/>
      <c r="BB306" s="16"/>
      <c r="BC306" s="16"/>
      <c r="BD306" s="61"/>
      <c r="BE306" s="3"/>
      <c r="BF306" s="16"/>
      <c r="BG306" s="61"/>
      <c r="BH306" s="61"/>
      <c r="BI306" s="3"/>
      <c r="BJ306" s="3"/>
      <c r="BK306" s="3"/>
      <c r="BL306" s="61"/>
      <c r="BM306" s="61"/>
      <c r="BN306" s="61"/>
      <c r="BO306" s="3"/>
      <c r="BP306" s="23"/>
      <c r="BQ306" s="23"/>
    </row>
    <row r="307" spans="38:69">
      <c r="AL307" s="19"/>
      <c r="AM307" s="23"/>
      <c r="AN307" s="23"/>
      <c r="AO307" s="3"/>
      <c r="AP307" s="3"/>
      <c r="AQ307" s="3"/>
      <c r="AR307" s="16"/>
      <c r="AT307" s="16"/>
      <c r="AU307" s="16"/>
      <c r="AV307" s="16"/>
      <c r="AW307" s="16"/>
      <c r="AX307" s="61"/>
      <c r="AY307" s="3"/>
      <c r="AZ307" s="3"/>
      <c r="BA307" s="16"/>
      <c r="BB307" s="16"/>
      <c r="BC307" s="16"/>
      <c r="BD307" s="61"/>
      <c r="BE307" s="3"/>
      <c r="BF307" s="16"/>
      <c r="BG307" s="61"/>
      <c r="BH307" s="61"/>
      <c r="BI307" s="3"/>
      <c r="BJ307" s="3"/>
      <c r="BK307" s="3"/>
      <c r="BL307" s="61"/>
      <c r="BM307" s="61"/>
      <c r="BN307" s="61"/>
      <c r="BO307" s="3"/>
      <c r="BP307" s="23"/>
      <c r="BQ307" s="23"/>
    </row>
    <row r="308" spans="38:69">
      <c r="AL308" s="19"/>
      <c r="AM308" s="23"/>
      <c r="AN308" s="23"/>
      <c r="AO308" s="3"/>
      <c r="AP308" s="3"/>
      <c r="AQ308" s="3"/>
      <c r="AR308" s="16"/>
      <c r="AT308" s="16"/>
      <c r="AU308" s="16"/>
      <c r="AV308" s="16"/>
      <c r="AW308" s="16"/>
      <c r="AX308" s="61"/>
      <c r="AY308" s="3"/>
      <c r="AZ308" s="3"/>
      <c r="BA308" s="16"/>
      <c r="BB308" s="16"/>
      <c r="BC308" s="16"/>
      <c r="BD308" s="61"/>
      <c r="BE308" s="3"/>
      <c r="BF308" s="16"/>
      <c r="BG308" s="61"/>
      <c r="BH308" s="61"/>
      <c r="BI308" s="3"/>
      <c r="BJ308" s="3"/>
      <c r="BK308" s="3"/>
      <c r="BL308" s="61"/>
      <c r="BM308" s="61"/>
      <c r="BN308" s="61"/>
      <c r="BO308" s="3"/>
      <c r="BP308" s="23"/>
      <c r="BQ308" s="23"/>
    </row>
    <row r="309" spans="38:69">
      <c r="AL309" s="19"/>
      <c r="AM309" s="23"/>
      <c r="AN309" s="23"/>
      <c r="AO309" s="3"/>
      <c r="AP309" s="3"/>
      <c r="AQ309" s="3"/>
      <c r="AR309" s="16"/>
      <c r="AT309" s="16"/>
      <c r="AU309" s="16"/>
      <c r="AV309" s="16"/>
      <c r="AW309" s="16"/>
      <c r="AX309" s="61"/>
      <c r="AY309" s="3"/>
      <c r="AZ309" s="3"/>
      <c r="BA309" s="16"/>
      <c r="BB309" s="16"/>
      <c r="BC309" s="16"/>
      <c r="BD309" s="61"/>
      <c r="BE309" s="3"/>
      <c r="BF309" s="16"/>
      <c r="BG309" s="61"/>
      <c r="BH309" s="61"/>
      <c r="BI309" s="3"/>
      <c r="BJ309" s="3"/>
      <c r="BK309" s="3"/>
      <c r="BL309" s="61"/>
      <c r="BM309" s="61"/>
      <c r="BN309" s="61"/>
      <c r="BO309" s="3"/>
      <c r="BP309" s="23"/>
      <c r="BQ309" s="23"/>
    </row>
    <row r="310" spans="38:69">
      <c r="BG310" s="61"/>
      <c r="BH310" s="61"/>
      <c r="BI310" s="3"/>
      <c r="BJ310" s="3"/>
      <c r="BK310" s="3"/>
      <c r="BL310" s="61"/>
      <c r="BM310" s="61"/>
      <c r="BN310" s="61"/>
      <c r="BO310" s="3"/>
      <c r="BP310" s="23"/>
      <c r="BQ310" s="23"/>
    </row>
    <row r="311" spans="38:69">
      <c r="BG311" s="61"/>
      <c r="BH311" s="61"/>
      <c r="BI311" s="3"/>
      <c r="BJ311" s="3"/>
      <c r="BK311" s="3"/>
      <c r="BL311" s="61"/>
      <c r="BM311" s="61"/>
      <c r="BN311" s="61"/>
      <c r="BO311" s="3"/>
      <c r="BP311" s="23"/>
      <c r="BQ311" s="23"/>
    </row>
  </sheetData>
  <mergeCells count="1">
    <mergeCell ref="AX5:BA5"/>
  </mergeCells>
  <conditionalFormatting sqref="AJ10:AJ14">
    <cfRule type="cellIs" dxfId="202" priority="16" operator="lessThan">
      <formula>0</formula>
    </cfRule>
    <cfRule type="cellIs" dxfId="201" priority="17" operator="greaterThan">
      <formula>0</formula>
    </cfRule>
  </conditionalFormatting>
  <conditionalFormatting sqref="AQ10:AQ14">
    <cfRule type="cellIs" dxfId="200" priority="14" operator="lessThan">
      <formula>0</formula>
    </cfRule>
    <cfRule type="cellIs" dxfId="199" priority="15" operator="greaterThan">
      <formula>0</formula>
    </cfRule>
  </conditionalFormatting>
  <conditionalFormatting sqref="AM10:AM14">
    <cfRule type="cellIs" dxfId="198" priority="1" operator="lessThan">
      <formula>0</formula>
    </cfRule>
    <cfRule type="cellIs" dxfId="197" priority="2" operator="greaterThan">
      <formula>0</formula>
    </cfRule>
    <cfRule type="cellIs" dxfId="196" priority="13" operator="greaterThan">
      <formula>0</formula>
    </cfRule>
  </conditionalFormatting>
  <conditionalFormatting sqref="AO10:AO14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AF10:AF14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AH10:AH14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AS10:AS14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BE10:BE14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304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N10" sqref="N1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6.08984375" customWidth="1"/>
    <col min="9" max="9" width="6" style="102" customWidth="1"/>
    <col min="10" max="10" width="5" style="102" customWidth="1"/>
    <col min="11" max="11" width="5.54296875" style="102" customWidth="1"/>
    <col min="12" max="12" width="1.6328125" style="102" customWidth="1"/>
    <col min="13" max="13" width="7.08984375" style="102" customWidth="1"/>
    <col min="14" max="14" width="1.90625" style="102" customWidth="1"/>
    <col min="15" max="15" width="6.90625" customWidth="1"/>
    <col min="16" max="16" width="5.1796875" customWidth="1"/>
    <col min="17" max="17" width="2.08984375" style="488" customWidth="1"/>
    <col min="18" max="18" width="6.1796875" style="1" customWidth="1"/>
    <col min="19" max="19" width="5.1796875" customWidth="1"/>
    <col min="20" max="20" width="7.54296875" customWidth="1"/>
    <col min="21" max="21" width="5" customWidth="1"/>
    <col min="22" max="22" width="6.54296875" style="102" customWidth="1"/>
    <col min="23" max="23" width="4.90625" style="102" customWidth="1"/>
    <col min="24" max="24" width="5.08984375" style="11" customWidth="1"/>
    <col min="25" max="25" width="5" style="11" customWidth="1"/>
    <col min="26" max="26" width="5.08984375" style="102" customWidth="1"/>
    <col min="27" max="27" width="5.6328125" customWidth="1"/>
    <col min="28" max="28" width="4.54296875" customWidth="1"/>
    <col min="29" max="29" width="5.453125" customWidth="1"/>
    <col min="30" max="30" width="7.453125" customWidth="1"/>
    <col min="31" max="31" width="8.1796875" style="11" customWidth="1"/>
    <col min="32" max="32" width="9" customWidth="1"/>
    <col min="33" max="34" width="10.6328125" customWidth="1"/>
    <col min="35" max="35" width="9.54296875" customWidth="1"/>
    <col min="36" max="36" width="7.6328125" customWidth="1"/>
    <col min="38" max="38" width="12.453125" customWidth="1"/>
    <col min="39" max="39" width="13.36328125" customWidth="1"/>
  </cols>
  <sheetData>
    <row r="1" spans="1:58">
      <c r="A1" s="47"/>
      <c r="B1" s="47"/>
      <c r="C1" s="47"/>
      <c r="D1" s="47"/>
      <c r="E1" s="47"/>
      <c r="F1" s="47"/>
      <c r="G1" s="47"/>
      <c r="H1" s="47"/>
      <c r="I1" s="97"/>
      <c r="J1" s="97"/>
      <c r="K1" s="97"/>
      <c r="L1" s="97"/>
      <c r="M1" s="97"/>
      <c r="N1" s="97"/>
      <c r="O1" s="47"/>
      <c r="P1" s="47"/>
      <c r="Q1" s="47"/>
      <c r="R1" s="163"/>
      <c r="S1" s="47"/>
      <c r="T1" s="47"/>
      <c r="U1" s="47"/>
      <c r="V1" s="97"/>
      <c r="W1" s="97"/>
      <c r="X1" s="76"/>
      <c r="Y1" s="76"/>
      <c r="Z1" s="97"/>
      <c r="AA1" s="47"/>
      <c r="AB1" s="47"/>
      <c r="AC1" s="47"/>
      <c r="AD1" s="47"/>
      <c r="AE1" s="76"/>
      <c r="AF1" s="47"/>
      <c r="AG1" s="23"/>
      <c r="AH1" s="23"/>
      <c r="AI1" s="23"/>
    </row>
    <row r="2" spans="1:58" ht="31.8">
      <c r="A2" s="47"/>
      <c r="B2" s="47"/>
      <c r="C2" s="149" t="s">
        <v>435</v>
      </c>
      <c r="D2" s="149"/>
      <c r="E2" s="149"/>
      <c r="F2" s="149"/>
      <c r="G2" s="149"/>
      <c r="H2" s="149" t="str">
        <f>+År!B2</f>
        <v>DIELAM:</v>
      </c>
      <c r="I2" s="97"/>
      <c r="J2" s="97"/>
      <c r="K2" s="97"/>
      <c r="L2" s="97"/>
      <c r="M2" s="97"/>
      <c r="N2" s="97"/>
      <c r="O2" s="47"/>
      <c r="P2" s="47"/>
      <c r="Q2" s="47"/>
      <c r="R2" s="163"/>
      <c r="S2" s="47"/>
      <c r="T2" s="47"/>
      <c r="U2" s="47"/>
      <c r="V2" s="97"/>
      <c r="W2" s="97"/>
      <c r="X2" s="76"/>
      <c r="Y2" s="76"/>
      <c r="Z2" s="97"/>
      <c r="AA2" s="47"/>
      <c r="AB2" s="47"/>
      <c r="AC2" s="47"/>
      <c r="AD2" s="47"/>
      <c r="AE2" s="76"/>
      <c r="AF2" s="47"/>
      <c r="AG2" s="23"/>
      <c r="AH2" s="23"/>
      <c r="AI2" s="23"/>
    </row>
    <row r="3" spans="1:58" ht="19.5" customHeight="1">
      <c r="A3" s="47"/>
      <c r="B3" s="47"/>
      <c r="C3" s="149"/>
      <c r="D3" s="149"/>
      <c r="E3" s="149"/>
      <c r="F3" s="149"/>
      <c r="G3" s="149"/>
      <c r="H3" s="149"/>
      <c r="I3" s="97"/>
      <c r="J3" s="97"/>
      <c r="K3" s="97"/>
      <c r="L3" s="97"/>
      <c r="M3" s="97"/>
      <c r="N3" s="97"/>
      <c r="O3" s="47"/>
      <c r="P3" s="47"/>
      <c r="Q3" s="47"/>
      <c r="R3" s="163"/>
      <c r="S3" s="47"/>
      <c r="T3" s="47"/>
      <c r="U3" s="47"/>
      <c r="V3" s="97"/>
      <c r="W3" s="97"/>
      <c r="X3" s="76"/>
      <c r="Y3" s="76"/>
      <c r="Z3" s="97"/>
      <c r="AA3" s="47"/>
      <c r="AB3" s="47"/>
      <c r="AC3" s="47"/>
      <c r="AD3" s="47"/>
      <c r="AE3" s="76"/>
      <c r="AF3" s="47"/>
      <c r="AG3" s="23"/>
      <c r="AH3" s="23"/>
      <c r="AI3" s="23"/>
    </row>
    <row r="4" spans="1:58">
      <c r="A4" s="47"/>
      <c r="B4" s="47"/>
      <c r="C4" s="47"/>
      <c r="D4" s="47"/>
      <c r="E4" s="47"/>
      <c r="F4" s="47"/>
      <c r="G4" s="47"/>
      <c r="H4" s="47"/>
      <c r="I4" s="97"/>
      <c r="J4" s="97"/>
      <c r="K4" s="97"/>
      <c r="L4" s="97"/>
      <c r="M4" s="97"/>
      <c r="N4" s="97"/>
      <c r="O4" s="47"/>
      <c r="P4" s="47"/>
      <c r="Q4" s="47"/>
      <c r="R4" s="163"/>
      <c r="S4" s="47"/>
      <c r="T4" s="47"/>
      <c r="U4" s="47"/>
      <c r="V4" s="97"/>
      <c r="W4" s="97"/>
      <c r="X4" s="76"/>
      <c r="Y4" s="76"/>
      <c r="Z4" s="97"/>
      <c r="AA4" s="47"/>
      <c r="AB4" s="47"/>
      <c r="AC4" s="47"/>
      <c r="AD4" s="47"/>
      <c r="AE4" s="76"/>
      <c r="AF4" s="47"/>
      <c r="AG4" s="23"/>
      <c r="AH4" s="23"/>
      <c r="AI4" s="23"/>
    </row>
    <row r="5" spans="1:58" ht="24.6">
      <c r="A5" s="47"/>
      <c r="B5" s="47"/>
      <c r="C5" s="47"/>
      <c r="D5" s="47"/>
      <c r="E5" s="153" t="s">
        <v>5</v>
      </c>
      <c r="F5" s="153"/>
      <c r="G5" s="150">
        <f>+År!N2</f>
        <v>49</v>
      </c>
      <c r="H5" s="152"/>
      <c r="I5" s="156"/>
      <c r="J5" s="157"/>
      <c r="K5" s="157"/>
      <c r="L5" s="157"/>
      <c r="M5" s="156" t="s">
        <v>436</v>
      </c>
      <c r="N5" s="156"/>
      <c r="O5" s="152"/>
      <c r="P5" s="152"/>
      <c r="Q5" s="152"/>
      <c r="R5" s="164"/>
      <c r="S5" s="152"/>
      <c r="T5" s="152"/>
      <c r="U5" s="152"/>
      <c r="V5" s="516">
        <f>SUM(G10:G13)</f>
        <v>1903</v>
      </c>
      <c r="W5" s="517"/>
      <c r="X5" s="97"/>
      <c r="Y5" s="97"/>
      <c r="Z5" s="76"/>
      <c r="AA5" s="76"/>
      <c r="AB5" s="76"/>
      <c r="AC5" s="97"/>
      <c r="AD5" s="47"/>
      <c r="AE5" s="47"/>
      <c r="AF5" s="76"/>
      <c r="AG5" s="47"/>
      <c r="AH5" s="76"/>
      <c r="AI5" s="23"/>
      <c r="AJ5" s="23"/>
      <c r="AK5" s="23"/>
      <c r="AL5" s="23"/>
      <c r="BE5" s="23"/>
      <c r="BF5" s="23"/>
    </row>
    <row r="6" spans="1:58" ht="19.5" customHeight="1">
      <c r="A6" s="47"/>
      <c r="B6" s="47"/>
      <c r="C6" s="47"/>
      <c r="D6" s="50"/>
      <c r="E6" s="50"/>
      <c r="F6" s="50"/>
      <c r="G6" s="50"/>
      <c r="H6" s="50"/>
      <c r="I6" s="158"/>
      <c r="J6" s="158"/>
      <c r="K6" s="158"/>
      <c r="L6" s="158"/>
      <c r="M6" s="158"/>
      <c r="N6" s="158"/>
      <c r="O6" s="47"/>
      <c r="P6" s="47"/>
      <c r="Q6" s="47"/>
      <c r="R6" s="165"/>
      <c r="S6" s="47"/>
      <c r="T6" s="47"/>
      <c r="U6" s="83"/>
      <c r="V6" s="97"/>
      <c r="W6" s="97"/>
      <c r="X6" s="76"/>
      <c r="Y6" s="76"/>
      <c r="Z6" s="97"/>
      <c r="AA6" s="47"/>
      <c r="AB6" s="47"/>
      <c r="AC6" s="47"/>
      <c r="AD6" s="47"/>
      <c r="AE6" s="76"/>
      <c r="AF6" s="47"/>
      <c r="AG6" s="23"/>
      <c r="AH6" s="23"/>
      <c r="AI6" s="23"/>
    </row>
    <row r="7" spans="1:58" ht="17.25" customHeight="1">
      <c r="A7" s="47"/>
      <c r="B7" s="47"/>
      <c r="C7" s="47"/>
      <c r="D7" s="47"/>
      <c r="E7" s="2" t="s">
        <v>2</v>
      </c>
      <c r="F7" s="47"/>
      <c r="G7" s="47"/>
      <c r="H7" s="47"/>
      <c r="I7" s="97"/>
      <c r="J7" s="97"/>
      <c r="K7" s="97"/>
      <c r="L7" s="97"/>
      <c r="M7" s="158"/>
      <c r="N7" s="158"/>
      <c r="O7" s="47"/>
      <c r="P7" s="47"/>
      <c r="Q7" s="47"/>
      <c r="R7" s="2" t="s">
        <v>22</v>
      </c>
      <c r="S7" s="47"/>
      <c r="T7" s="2" t="s">
        <v>22</v>
      </c>
      <c r="U7" s="47"/>
      <c r="V7" s="97"/>
      <c r="W7" s="97"/>
      <c r="X7" s="134" t="s">
        <v>537</v>
      </c>
      <c r="Y7" s="134"/>
      <c r="Z7" s="112"/>
      <c r="AA7" s="54" t="s">
        <v>422</v>
      </c>
      <c r="AB7" s="47"/>
      <c r="AC7" s="47"/>
      <c r="AD7" s="2" t="s">
        <v>87</v>
      </c>
      <c r="AE7" s="18" t="s">
        <v>2</v>
      </c>
      <c r="AF7" s="47"/>
      <c r="AG7" s="23"/>
      <c r="AH7" s="23"/>
      <c r="AI7" s="23"/>
    </row>
    <row r="8" spans="1:58" ht="15.6">
      <c r="A8" s="47"/>
      <c r="B8" s="47"/>
      <c r="C8" s="47"/>
      <c r="D8" s="47"/>
      <c r="E8" s="2" t="s">
        <v>506</v>
      </c>
      <c r="F8" s="47"/>
      <c r="G8" s="2" t="s">
        <v>2</v>
      </c>
      <c r="H8" s="47"/>
      <c r="I8" s="60" t="s">
        <v>2</v>
      </c>
      <c r="J8" s="97"/>
      <c r="K8" s="60" t="s">
        <v>1</v>
      </c>
      <c r="L8" s="97"/>
      <c r="M8" s="105" t="s">
        <v>2</v>
      </c>
      <c r="N8" s="105"/>
      <c r="O8" s="2" t="s">
        <v>22</v>
      </c>
      <c r="P8" s="47"/>
      <c r="Q8" s="47"/>
      <c r="R8" s="166" t="s">
        <v>504</v>
      </c>
      <c r="S8" s="47"/>
      <c r="T8" s="2" t="s">
        <v>508</v>
      </c>
      <c r="U8" s="47"/>
      <c r="V8" s="60" t="s">
        <v>538</v>
      </c>
      <c r="W8" s="97"/>
      <c r="X8" s="134" t="s">
        <v>540</v>
      </c>
      <c r="Y8" s="134"/>
      <c r="Z8" s="112"/>
      <c r="AA8" s="2"/>
      <c r="AB8" s="2" t="s">
        <v>504</v>
      </c>
      <c r="AC8" s="2" t="s">
        <v>423</v>
      </c>
      <c r="AD8" s="2" t="s">
        <v>502</v>
      </c>
      <c r="AE8" s="18" t="s">
        <v>441</v>
      </c>
      <c r="AF8" s="47"/>
      <c r="AG8" s="23"/>
      <c r="AH8" s="23"/>
      <c r="AI8" s="23"/>
    </row>
    <row r="9" spans="1:58" ht="15.6">
      <c r="A9" s="47"/>
      <c r="B9" s="2" t="s">
        <v>96</v>
      </c>
      <c r="C9" s="2" t="s">
        <v>435</v>
      </c>
      <c r="D9" s="3"/>
      <c r="E9" s="53" t="s">
        <v>507</v>
      </c>
      <c r="F9" s="124" t="s">
        <v>509</v>
      </c>
      <c r="G9" s="53" t="s">
        <v>8</v>
      </c>
      <c r="H9" s="124" t="s">
        <v>509</v>
      </c>
      <c r="I9" s="98" t="s">
        <v>413</v>
      </c>
      <c r="J9" s="159" t="s">
        <v>509</v>
      </c>
      <c r="K9" s="98" t="s">
        <v>413</v>
      </c>
      <c r="L9" s="97"/>
      <c r="M9" s="105" t="s">
        <v>686</v>
      </c>
      <c r="N9" s="105"/>
      <c r="O9" s="53" t="s">
        <v>44</v>
      </c>
      <c r="P9" s="124" t="s">
        <v>509</v>
      </c>
      <c r="Q9" s="47"/>
      <c r="R9" s="167" t="s">
        <v>505</v>
      </c>
      <c r="S9" s="124" t="s">
        <v>509</v>
      </c>
      <c r="T9" s="53" t="s">
        <v>424</v>
      </c>
      <c r="U9" s="124" t="s">
        <v>509</v>
      </c>
      <c r="V9" s="98" t="s">
        <v>511</v>
      </c>
      <c r="W9" s="159" t="s">
        <v>509</v>
      </c>
      <c r="X9" s="134" t="s">
        <v>541</v>
      </c>
      <c r="Y9" s="134" t="s">
        <v>542</v>
      </c>
      <c r="Z9" s="112" t="s">
        <v>543</v>
      </c>
      <c r="AA9" s="53" t="s">
        <v>1</v>
      </c>
      <c r="AB9" s="53" t="s">
        <v>505</v>
      </c>
      <c r="AC9" s="53" t="s">
        <v>539</v>
      </c>
      <c r="AD9" s="53" t="s">
        <v>43</v>
      </c>
      <c r="AE9" s="168" t="s">
        <v>565</v>
      </c>
      <c r="AF9" s="47"/>
      <c r="AG9" s="23"/>
      <c r="AH9" s="23"/>
      <c r="AI9" s="23"/>
      <c r="AP9" s="4"/>
    </row>
    <row r="10" spans="1:58" ht="15.6">
      <c r="A10" s="47"/>
      <c r="B10" s="95">
        <f>+'Ark1'!C639</f>
        <v>2024</v>
      </c>
      <c r="C10" s="95">
        <f>+'Ark1'!G639</f>
        <v>1</v>
      </c>
      <c r="D10" s="96" t="str">
        <f>VLOOKUP(C10,$AJ$11:$AK$15,2)</f>
        <v>Øst</v>
      </c>
      <c r="E10" s="95">
        <f>+'Ark1'!Q639</f>
        <v>58</v>
      </c>
      <c r="F10" s="107">
        <f>+E10-E15</f>
        <v>6</v>
      </c>
      <c r="G10" s="95">
        <f>+'Ark1'!R639</f>
        <v>438</v>
      </c>
      <c r="H10" s="107">
        <f>+G10-G15</f>
        <v>-175</v>
      </c>
      <c r="I10" s="99">
        <f>+'Ark1'!AG639</f>
        <v>23.016290068313193</v>
      </c>
      <c r="J10" s="160">
        <f>+I10-I15</f>
        <v>0.85432332933994815</v>
      </c>
      <c r="K10" s="99">
        <f>+'Ark1'!AH639</f>
        <v>21.788624600814934</v>
      </c>
      <c r="L10" s="97"/>
      <c r="M10" s="18">
        <f>+'Ark1'!AJ639</f>
        <v>438</v>
      </c>
      <c r="N10" s="105"/>
      <c r="O10" s="96">
        <f>+'Ark1'!U639</f>
        <v>14.455707762557092</v>
      </c>
      <c r="P10" s="125">
        <f>+O10-O15</f>
        <v>0.59844838245919618</v>
      </c>
      <c r="Q10" s="47"/>
      <c r="R10" s="96">
        <f>+'Ark1'!S639</f>
        <v>9.1894977168949765</v>
      </c>
      <c r="S10" s="125">
        <f>+R10-R15</f>
        <v>0.47008499258828707</v>
      </c>
      <c r="T10" s="96">
        <f>+'Ark1'!T639</f>
        <v>6.7397260273972606</v>
      </c>
      <c r="U10" s="125">
        <f>+T10-T15</f>
        <v>0.10677333571700043</v>
      </c>
      <c r="V10" s="99">
        <f>+'Ark1'!W639</f>
        <v>11.643835616438356</v>
      </c>
      <c r="W10" s="160">
        <f>+V10-V15</f>
        <v>-1.8961317571342402</v>
      </c>
      <c r="X10" s="154">
        <f>+'Ark1'!X639</f>
        <v>19.406392694063928</v>
      </c>
      <c r="Y10" s="154">
        <f>+'Ark1'!Y639</f>
        <v>0.91324200913242015</v>
      </c>
      <c r="Z10" s="99">
        <f>+'Ark1'!Z639</f>
        <v>0</v>
      </c>
      <c r="AA10" s="96">
        <f>+'Ark1'!AA639</f>
        <v>2.8650470883925161</v>
      </c>
      <c r="AB10" s="96">
        <f>+'Ark1'!AB639</f>
        <v>1.2137639949277372</v>
      </c>
      <c r="AC10" s="96">
        <f>+'Ark1'!AC639</f>
        <v>1.6248138404947203</v>
      </c>
      <c r="AD10" s="96">
        <f>+O10/R10</f>
        <v>1.573068322981368</v>
      </c>
      <c r="AE10" s="154">
        <f>+G10/E10</f>
        <v>7.5517241379310347</v>
      </c>
      <c r="AF10" s="47"/>
      <c r="AG10" s="23"/>
      <c r="AH10" s="23"/>
      <c r="AI10" s="23"/>
      <c r="AP10" s="51"/>
    </row>
    <row r="11" spans="1:58" ht="15.6">
      <c r="A11" s="47"/>
      <c r="B11" s="95">
        <f>+'Ark1'!C640</f>
        <v>2024</v>
      </c>
      <c r="C11" s="95">
        <f>+'Ark1'!G640</f>
        <v>2</v>
      </c>
      <c r="D11" s="96" t="str">
        <f>VLOOKUP(C11,$AJ$11:$AK$15,2)</f>
        <v>Vest</v>
      </c>
      <c r="E11" s="95">
        <f>+'Ark1'!Q640</f>
        <v>125</v>
      </c>
      <c r="F11" s="107">
        <f>+E11-E16</f>
        <v>-47</v>
      </c>
      <c r="G11" s="95">
        <f>+'Ark1'!R640</f>
        <v>1464</v>
      </c>
      <c r="H11" s="107">
        <f>+G11-G16</f>
        <v>-625</v>
      </c>
      <c r="I11" s="99">
        <f>+'Ark1'!AG640</f>
        <v>76.931161324224902</v>
      </c>
      <c r="J11" s="160">
        <f>+I11-I16</f>
        <v>1.4069386199588081</v>
      </c>
      <c r="K11" s="99">
        <f>+'Ark1'!AH640</f>
        <v>78.134979627794252</v>
      </c>
      <c r="L11" s="97"/>
      <c r="M11" s="18">
        <f>+'Ark1'!AJ640</f>
        <v>1445</v>
      </c>
      <c r="N11" s="105"/>
      <c r="O11" s="96">
        <f>+'Ark1'!U640</f>
        <v>15.509153005464469</v>
      </c>
      <c r="P11" s="125">
        <f>+O11-O16</f>
        <v>-0.14551429946614292</v>
      </c>
      <c r="Q11" s="47"/>
      <c r="R11" s="96">
        <f>+'Ark1'!S640</f>
        <v>9.5689890710382528</v>
      </c>
      <c r="S11" s="125">
        <f>+R11-R16</f>
        <v>0.63121980344610407</v>
      </c>
      <c r="T11" s="96">
        <f>+'Ark1'!T640</f>
        <v>7.0594262295081984</v>
      </c>
      <c r="U11" s="125">
        <f>+T11-T16</f>
        <v>0.52041234726789298</v>
      </c>
      <c r="V11" s="99">
        <f>+'Ark1'!W640</f>
        <v>12.295081967213116</v>
      </c>
      <c r="W11" s="160">
        <f>+V11-V16</f>
        <v>4.3965659308320735</v>
      </c>
      <c r="X11" s="154">
        <f>+'Ark1'!X640</f>
        <v>40.368852459016402</v>
      </c>
      <c r="Y11" s="154">
        <f>+'Ark1'!Y640</f>
        <v>1.2978142076502732</v>
      </c>
      <c r="Z11" s="99">
        <f>+'Ark1'!Z640</f>
        <v>0</v>
      </c>
      <c r="AA11" s="96">
        <f>+'Ark1'!AA640</f>
        <v>2.8931256082883277</v>
      </c>
      <c r="AB11" s="96">
        <f>+'Ark1'!AB640</f>
        <v>1.1956867221749479</v>
      </c>
      <c r="AC11" s="96">
        <f>+'Ark1'!AC640</f>
        <v>1.3489091722352657</v>
      </c>
      <c r="AD11" s="96">
        <f>+O11/R11</f>
        <v>1.6207723606253108</v>
      </c>
      <c r="AE11" s="154">
        <f>+G11/E11</f>
        <v>11.712</v>
      </c>
      <c r="AF11" s="47"/>
      <c r="AG11" s="23"/>
      <c r="AH11" s="23"/>
      <c r="AI11" s="23"/>
      <c r="AJ11">
        <v>1</v>
      </c>
      <c r="AK11" t="s">
        <v>446</v>
      </c>
      <c r="AP11" s="51"/>
    </row>
    <row r="12" spans="1:58" ht="15.6">
      <c r="A12" s="47"/>
      <c r="B12" s="95">
        <f>+'Ark1'!C641</f>
        <v>2024</v>
      </c>
      <c r="C12" s="95">
        <f>+'Ark1'!G641</f>
        <v>3</v>
      </c>
      <c r="D12" s="96" t="str">
        <f>VLOOKUP(C12,$AJ$11:$AK$15,2)</f>
        <v>Midt</v>
      </c>
      <c r="E12" s="95">
        <f>+'Ark1'!Q641</f>
        <v>1</v>
      </c>
      <c r="F12" s="107">
        <f>+E12-E17</f>
        <v>-5</v>
      </c>
      <c r="G12" s="95">
        <f>+'Ark1'!R641</f>
        <v>1</v>
      </c>
      <c r="H12" s="107">
        <f>+G12-G17</f>
        <v>-31</v>
      </c>
      <c r="I12" s="99">
        <f>+'Ark1'!AG641</f>
        <v>5.2548607461902243E-2</v>
      </c>
      <c r="J12" s="160">
        <f>+I12-I17</f>
        <v>-1.1043566709184307</v>
      </c>
      <c r="K12" s="99">
        <f>+'Ark1'!AH641</f>
        <v>7.639577139081602E-2</v>
      </c>
      <c r="L12" s="97"/>
      <c r="M12" s="18">
        <f>+'Ark1'!AJ641</f>
        <v>1</v>
      </c>
      <c r="N12" s="105"/>
      <c r="O12" s="96">
        <f>+'Ark1'!U641</f>
        <v>22.2</v>
      </c>
      <c r="P12" s="125">
        <f>+O12-O17</f>
        <v>7.5437500000000028</v>
      </c>
      <c r="Q12" s="47"/>
      <c r="R12" s="96">
        <f>+'Ark1'!S641</f>
        <v>3</v>
      </c>
      <c r="S12" s="125">
        <f>+R12-R17</f>
        <v>-5.9375</v>
      </c>
      <c r="T12" s="96">
        <f>+'Ark1'!T641</f>
        <v>4</v>
      </c>
      <c r="U12" s="125">
        <f>+T12-T17</f>
        <v>-2.84375</v>
      </c>
      <c r="V12" s="99">
        <f>+'Ark1'!W641</f>
        <v>0</v>
      </c>
      <c r="W12" s="160">
        <f>+V12-V17</f>
        <v>-12.5</v>
      </c>
      <c r="X12" s="154">
        <f>+'Ark1'!X641</f>
        <v>100</v>
      </c>
      <c r="Y12" s="154">
        <f>+'Ark1'!Y641</f>
        <v>0</v>
      </c>
      <c r="Z12" s="99">
        <f>+'Ark1'!Z641</f>
        <v>0</v>
      </c>
      <c r="AA12" s="96">
        <f>+'Ark1'!AA641</f>
        <v>0</v>
      </c>
      <c r="AB12" s="96">
        <f>+'Ark1'!AB641</f>
        <v>0</v>
      </c>
      <c r="AC12" s="96">
        <f>+'Ark1'!AC641</f>
        <v>0</v>
      </c>
      <c r="AD12" s="96">
        <f>+O12/R12</f>
        <v>7.3999999999999995</v>
      </c>
      <c r="AE12" s="154">
        <f>+G12/E12</f>
        <v>1</v>
      </c>
      <c r="AF12" s="47"/>
      <c r="AG12" s="23"/>
      <c r="AH12" s="23"/>
      <c r="AI12" s="23"/>
      <c r="AJ12">
        <v>2</v>
      </c>
      <c r="AK12" t="s">
        <v>116</v>
      </c>
      <c r="AP12" s="51"/>
    </row>
    <row r="13" spans="1:58" ht="15" customHeight="1">
      <c r="A13" s="47"/>
      <c r="B13" s="95">
        <f>+'Ark1'!C642</f>
        <v>2024</v>
      </c>
      <c r="C13" s="95">
        <f>+'Ark1'!G642</f>
        <v>4</v>
      </c>
      <c r="D13" s="96" t="str">
        <f>VLOOKUP(C13,$AJ$11:$AK$15,2)</f>
        <v>Nord</v>
      </c>
      <c r="E13" s="95">
        <f>+'Ark1'!Q642</f>
        <v>0</v>
      </c>
      <c r="F13" s="107">
        <f>+E13-E18</f>
        <v>-6</v>
      </c>
      <c r="G13" s="95">
        <f>+'Ark1'!R642</f>
        <v>0</v>
      </c>
      <c r="H13" s="107">
        <f>+G13-G18</f>
        <v>-32</v>
      </c>
      <c r="I13" s="99">
        <f>+'Ark1'!AG642</f>
        <v>0</v>
      </c>
      <c r="J13" s="160">
        <f>+I13-I18</f>
        <v>-1.1569052783803329</v>
      </c>
      <c r="K13" s="99">
        <f>+'Ark1'!AH642</f>
        <v>0</v>
      </c>
      <c r="L13" s="97"/>
      <c r="M13" s="18">
        <f>+'Ark1'!AJ642</f>
        <v>0</v>
      </c>
      <c r="N13" s="105"/>
      <c r="O13" s="96">
        <f>+'Ark1'!U642</f>
        <v>0</v>
      </c>
      <c r="P13" s="125">
        <f>+O13-O18</f>
        <v>-11.178124999999998</v>
      </c>
      <c r="Q13" s="47"/>
      <c r="R13" s="96">
        <f>+'Ark1'!S642</f>
        <v>0</v>
      </c>
      <c r="S13" s="125">
        <f>+R13-R18</f>
        <v>-6.625</v>
      </c>
      <c r="T13" s="96">
        <f>+'Ark1'!T642</f>
        <v>0</v>
      </c>
      <c r="U13" s="125">
        <f>+T13-T18</f>
        <v>-5.125</v>
      </c>
      <c r="V13" s="99">
        <f>+'Ark1'!W642</f>
        <v>0</v>
      </c>
      <c r="W13" s="160">
        <f>+V13-V18</f>
        <v>-6.25</v>
      </c>
      <c r="X13" s="154">
        <f>+'Ark1'!X642</f>
        <v>0</v>
      </c>
      <c r="Y13" s="154">
        <f>+'Ark1'!Y642</f>
        <v>0</v>
      </c>
      <c r="Z13" s="99">
        <f>+'Ark1'!Z642</f>
        <v>0</v>
      </c>
      <c r="AA13" s="96">
        <f>+'Ark1'!AA642</f>
        <v>0</v>
      </c>
      <c r="AB13" s="96">
        <f>+'Ark1'!AB642</f>
        <v>0</v>
      </c>
      <c r="AC13" s="96">
        <f>+'Ark1'!AC642</f>
        <v>0</v>
      </c>
      <c r="AD13" s="96" t="e">
        <f>+O13/R13</f>
        <v>#DIV/0!</v>
      </c>
      <c r="AE13" s="154" t="e">
        <f>+G13/E13</f>
        <v>#DIV/0!</v>
      </c>
      <c r="AF13" s="47"/>
      <c r="AG13" s="23"/>
      <c r="AH13" s="23"/>
      <c r="AI13" s="23"/>
      <c r="AJ13">
        <v>3</v>
      </c>
      <c r="AK13" t="s">
        <v>612</v>
      </c>
      <c r="AP13" s="51"/>
    </row>
    <row r="14" spans="1:58" ht="15" customHeigh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23"/>
      <c r="AH14" s="23"/>
      <c r="AI14" s="23"/>
      <c r="AP14" s="51"/>
    </row>
    <row r="15" spans="1:58" ht="15.6">
      <c r="A15" s="47"/>
      <c r="B15" s="95">
        <f>+'Ark1'!C643</f>
        <v>2023</v>
      </c>
      <c r="C15" s="95">
        <f>+'Ark1'!G643</f>
        <v>1</v>
      </c>
      <c r="D15" s="96" t="str">
        <f>VLOOKUP(C15,$AJ$11:$AK$15,2)</f>
        <v>Øst</v>
      </c>
      <c r="E15" s="95">
        <f>+'Ark1'!Q643</f>
        <v>52</v>
      </c>
      <c r="F15" s="107">
        <f>+E15-E20</f>
        <v>3</v>
      </c>
      <c r="G15" s="95">
        <f>+'Ark1'!R643</f>
        <v>613</v>
      </c>
      <c r="H15" s="107">
        <f>+G15-G20</f>
        <v>-10</v>
      </c>
      <c r="I15" s="99">
        <f>+'Ark1'!AG643</f>
        <v>22.161966738973245</v>
      </c>
      <c r="J15" s="160">
        <f>+I15-I20</f>
        <v>-0.19984230625288291</v>
      </c>
      <c r="K15" s="99">
        <f>+'Ark1'!AH643</f>
        <v>20.213545657460763</v>
      </c>
      <c r="L15" s="97"/>
      <c r="M15" s="18">
        <f>+'Ark1'!AJ643</f>
        <v>354</v>
      </c>
      <c r="N15" s="105"/>
      <c r="O15" s="96">
        <f>+'Ark1'!U643</f>
        <v>13.857259380097895</v>
      </c>
      <c r="P15" s="125">
        <f>+O15-O20</f>
        <v>0.54489982953611538</v>
      </c>
      <c r="Q15" s="47"/>
      <c r="R15" s="96">
        <f>+'Ark1'!S643</f>
        <v>8.7194127243066895</v>
      </c>
      <c r="S15" s="125">
        <f>+R15-R20</f>
        <v>0.37430839043831199</v>
      </c>
      <c r="T15" s="96">
        <f>+'Ark1'!T643</f>
        <v>6.6329526916802601</v>
      </c>
      <c r="U15" s="125">
        <f>+T15-T20</f>
        <v>0.58800887145554093</v>
      </c>
      <c r="V15" s="99">
        <f>+'Ark1'!W643</f>
        <v>13.539967373572596</v>
      </c>
      <c r="W15" s="160">
        <f>+V15-V20</f>
        <v>6.1563397652258853</v>
      </c>
      <c r="X15" s="154">
        <f>+'Ark1'!X643</f>
        <v>20.717781402936382</v>
      </c>
      <c r="Y15" s="154">
        <f>+'Ark1'!Y643</f>
        <v>0.32626427406199027</v>
      </c>
      <c r="Z15" s="99">
        <f>+'Ark1'!Z643</f>
        <v>0</v>
      </c>
      <c r="AA15" s="96">
        <f>+'Ark1'!AA643</f>
        <v>3.0851272432872121</v>
      </c>
      <c r="AB15" s="96">
        <f>+'Ark1'!AB643</f>
        <v>1.4605966448199557</v>
      </c>
      <c r="AC15" s="96">
        <f>+'Ark1'!AC643</f>
        <v>1.8073686205507389</v>
      </c>
      <c r="AD15" s="96">
        <f>+O15/R15</f>
        <v>1.5892422825070176</v>
      </c>
      <c r="AE15" s="154">
        <f>+G15/E15</f>
        <v>11.788461538461538</v>
      </c>
      <c r="AF15" s="47"/>
      <c r="AG15" s="23"/>
      <c r="AH15" s="23"/>
      <c r="AI15" s="23"/>
      <c r="AJ15">
        <v>4</v>
      </c>
      <c r="AK15" t="s">
        <v>117</v>
      </c>
      <c r="AP15" s="51"/>
    </row>
    <row r="16" spans="1:58" ht="15.6">
      <c r="A16" s="47"/>
      <c r="B16" s="95">
        <f>+'Ark1'!C644</f>
        <v>2023</v>
      </c>
      <c r="C16" s="95">
        <f>+'Ark1'!G644</f>
        <v>2</v>
      </c>
      <c r="D16" s="96" t="str">
        <f>VLOOKUP(C16,$AJ$11:$AK$15,2)</f>
        <v>Vest</v>
      </c>
      <c r="E16" s="95">
        <f>+'Ark1'!Q644</f>
        <v>172</v>
      </c>
      <c r="F16" s="107">
        <f>+E16-E21</f>
        <v>-23</v>
      </c>
      <c r="G16" s="95">
        <f>+'Ark1'!R644</f>
        <v>2089</v>
      </c>
      <c r="H16" s="107">
        <f>+G16-G21</f>
        <v>-26</v>
      </c>
      <c r="I16" s="99">
        <f>+'Ark1'!AG644</f>
        <v>75.524222704266094</v>
      </c>
      <c r="J16" s="160">
        <f>+I16-I21</f>
        <v>-0.39106803514525268</v>
      </c>
      <c r="K16" s="99">
        <f>+'Ark1'!AH644</f>
        <v>77.819235766399061</v>
      </c>
      <c r="L16" s="97"/>
      <c r="M16" s="18">
        <f>+'Ark1'!AJ644</f>
        <v>804</v>
      </c>
      <c r="N16" s="105"/>
      <c r="O16" s="96">
        <f>+'Ark1'!U644</f>
        <v>15.654667304930612</v>
      </c>
      <c r="P16" s="125">
        <f>+O16-O21</f>
        <v>0.51707865244831197</v>
      </c>
      <c r="Q16" s="47"/>
      <c r="R16" s="96">
        <f>+'Ark1'!S644</f>
        <v>8.9377692675921487</v>
      </c>
      <c r="S16" s="125">
        <f>+R16-R21</f>
        <v>0.23611442125645432</v>
      </c>
      <c r="T16" s="96">
        <f>+'Ark1'!T644</f>
        <v>6.5390138822403054</v>
      </c>
      <c r="U16" s="125">
        <f>+T16-T21</f>
        <v>0.36076329122375306</v>
      </c>
      <c r="V16" s="99">
        <f>+'Ark1'!W644</f>
        <v>7.8985160363810429</v>
      </c>
      <c r="W16" s="160">
        <f>+V16-V21</f>
        <v>2.7448517337805711</v>
      </c>
      <c r="X16" s="154">
        <f>+'Ark1'!X644</f>
        <v>39.348970799425558</v>
      </c>
      <c r="Y16" s="154">
        <f>+'Ark1'!Y644</f>
        <v>2.776448061273336</v>
      </c>
      <c r="Z16" s="99">
        <f>+'Ark1'!Z644</f>
        <v>0</v>
      </c>
      <c r="AA16" s="96">
        <f>+'Ark1'!AA644</f>
        <v>3.0295099580326901</v>
      </c>
      <c r="AB16" s="96">
        <f>+'Ark1'!AB644</f>
        <v>1.0847103115241228</v>
      </c>
      <c r="AC16" s="96">
        <f>+'Ark1'!AC644</f>
        <v>1.4727572979575183</v>
      </c>
      <c r="AD16" s="96">
        <f>+O16/R16</f>
        <v>1.7515183975148654</v>
      </c>
      <c r="AE16" s="154">
        <f>+G16/E16</f>
        <v>12.145348837209303</v>
      </c>
      <c r="AF16" s="47"/>
      <c r="AG16" s="23"/>
      <c r="AH16" s="23"/>
      <c r="AI16" s="23"/>
      <c r="AP16" s="51"/>
    </row>
    <row r="17" spans="1:42" ht="15.6">
      <c r="A17" s="47"/>
      <c r="B17" s="95">
        <f>+'Ark1'!C645</f>
        <v>2023</v>
      </c>
      <c r="C17" s="95">
        <f>+'Ark1'!G645</f>
        <v>3</v>
      </c>
      <c r="D17" s="96" t="str">
        <f>VLOOKUP(C17,$AJ$11:$AK$15,2)</f>
        <v>Midt</v>
      </c>
      <c r="E17" s="95">
        <f>+'Ark1'!Q645</f>
        <v>6</v>
      </c>
      <c r="F17" s="107">
        <f>+E17-E22</f>
        <v>4</v>
      </c>
      <c r="G17" s="95">
        <f>+'Ark1'!R645</f>
        <v>32</v>
      </c>
      <c r="H17" s="107">
        <f>+G17-G22</f>
        <v>3</v>
      </c>
      <c r="I17" s="99">
        <f>+'Ark1'!AG645</f>
        <v>1.1569052783803329</v>
      </c>
      <c r="J17" s="160">
        <f>+I17-I22</f>
        <v>0.11598639826547275</v>
      </c>
      <c r="K17" s="99">
        <f>+'Ark1'!AH645</f>
        <v>1.1160342472598841</v>
      </c>
      <c r="L17" s="97"/>
      <c r="M17" s="18">
        <f>+'Ark1'!AJ645</f>
        <v>0</v>
      </c>
      <c r="N17" s="105"/>
      <c r="O17" s="96">
        <f>+'Ark1'!U645</f>
        <v>14.656249999999996</v>
      </c>
      <c r="P17" s="125">
        <f>+O17-O22</f>
        <v>-2.5334051724138007</v>
      </c>
      <c r="Q17" s="47"/>
      <c r="R17" s="96">
        <f>+'Ark1'!S645</f>
        <v>8.9375</v>
      </c>
      <c r="S17" s="125">
        <f>+R17-R22</f>
        <v>-0.4073275862068968</v>
      </c>
      <c r="T17" s="96">
        <f>+'Ark1'!T645</f>
        <v>6.84375</v>
      </c>
      <c r="U17" s="125">
        <f>+T17-T22</f>
        <v>0.25754310344827935</v>
      </c>
      <c r="V17" s="99">
        <f>+'Ark1'!W645</f>
        <v>12.5</v>
      </c>
      <c r="W17" s="160">
        <f>+V17-V22</f>
        <v>9.0517241379310356</v>
      </c>
      <c r="X17" s="154">
        <f>+'Ark1'!X645</f>
        <v>31.25</v>
      </c>
      <c r="Y17" s="154">
        <f>+'Ark1'!Y645</f>
        <v>3.125</v>
      </c>
      <c r="Z17" s="99">
        <f>+'Ark1'!Z645</f>
        <v>0</v>
      </c>
      <c r="AA17" s="96">
        <f>+'Ark1'!AA645</f>
        <v>4.1398926239094802</v>
      </c>
      <c r="AB17" s="96">
        <f>+'Ark1'!AB645</f>
        <v>1.297533718251668</v>
      </c>
      <c r="AC17" s="96">
        <f>+'Ark1'!AC645</f>
        <v>1.6414432483336121</v>
      </c>
      <c r="AD17" s="96">
        <f>+O17/R17</f>
        <v>1.6398601398601396</v>
      </c>
      <c r="AE17" s="154">
        <f>+G17/E17</f>
        <v>5.333333333333333</v>
      </c>
      <c r="AF17" s="47"/>
      <c r="AG17" s="23"/>
      <c r="AH17" s="23"/>
      <c r="AI17" s="23"/>
      <c r="AP17" s="51"/>
    </row>
    <row r="18" spans="1:42" ht="15.6">
      <c r="A18" s="47"/>
      <c r="B18" s="95">
        <f>+'Ark1'!C646</f>
        <v>2023</v>
      </c>
      <c r="C18" s="95">
        <f>+'Ark1'!G646</f>
        <v>4</v>
      </c>
      <c r="D18" s="96" t="str">
        <f>VLOOKUP(C18,$AJ$11:$AK$15,2)</f>
        <v>Nord</v>
      </c>
      <c r="E18" s="95">
        <f>+'Ark1'!Q646</f>
        <v>6</v>
      </c>
      <c r="F18" s="107">
        <f>+E18-E23</f>
        <v>1</v>
      </c>
      <c r="G18" s="95">
        <f>+'Ark1'!R646</f>
        <v>32</v>
      </c>
      <c r="H18" s="107">
        <f>+G18-G23</f>
        <v>13</v>
      </c>
      <c r="I18" s="99">
        <f>+'Ark1'!AG646</f>
        <v>1.1569052783803329</v>
      </c>
      <c r="J18" s="160">
        <f>+I18-I23</f>
        <v>0.47492394313266595</v>
      </c>
      <c r="K18" s="99">
        <f>+'Ark1'!AH646</f>
        <v>0.85118432888029982</v>
      </c>
      <c r="L18" s="97"/>
      <c r="M18" s="18">
        <f>+'Ark1'!AJ646</f>
        <v>0</v>
      </c>
      <c r="N18" s="105"/>
      <c r="O18" s="96">
        <f>+'Ark1'!U646</f>
        <v>11.178124999999998</v>
      </c>
      <c r="P18" s="125">
        <f>+O18-O23</f>
        <v>-4.5587171052631579</v>
      </c>
      <c r="Q18" s="47"/>
      <c r="R18" s="96">
        <f>+'Ark1'!S646</f>
        <v>6.625</v>
      </c>
      <c r="S18" s="125">
        <f>+R18-R23</f>
        <v>-1.3223684210526301</v>
      </c>
      <c r="T18" s="96">
        <f>+'Ark1'!T646</f>
        <v>5.125</v>
      </c>
      <c r="U18" s="125">
        <f>+T18-T23</f>
        <v>-0.875</v>
      </c>
      <c r="V18" s="99">
        <f>+'Ark1'!W646</f>
        <v>6.25</v>
      </c>
      <c r="W18" s="160">
        <f>+V18-V23</f>
        <v>6.25</v>
      </c>
      <c r="X18" s="154">
        <f>+'Ark1'!X646</f>
        <v>9.375</v>
      </c>
      <c r="Y18" s="154">
        <f>+'Ark1'!Y646</f>
        <v>3.125</v>
      </c>
      <c r="Z18" s="99">
        <f>+'Ark1'!Z646</f>
        <v>0</v>
      </c>
      <c r="AA18" s="96">
        <f>+'Ark1'!AA646</f>
        <v>3.7796109567487295</v>
      </c>
      <c r="AB18" s="96">
        <f>+'Ark1'!AB646</f>
        <v>1.1110243021644484</v>
      </c>
      <c r="AC18" s="96">
        <f>+'Ark1'!AC646</f>
        <v>1.8157298807917437</v>
      </c>
      <c r="AD18" s="96">
        <f>+O18/R18</f>
        <v>1.6872641509433959</v>
      </c>
      <c r="AE18" s="154">
        <f>+G18/E18</f>
        <v>5.333333333333333</v>
      </c>
      <c r="AF18" s="47"/>
      <c r="AG18" s="23"/>
      <c r="AH18" s="23"/>
      <c r="AI18" s="23"/>
      <c r="AP18" s="51"/>
    </row>
    <row r="19" spans="1:42" ht="15.6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97"/>
      <c r="M19" s="47"/>
      <c r="N19" s="105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23"/>
      <c r="AH19" s="23"/>
      <c r="AI19" s="23"/>
      <c r="AP19" s="51"/>
    </row>
    <row r="20" spans="1:42" ht="15.6">
      <c r="A20" s="47"/>
      <c r="B20" s="95">
        <f>+'Ark1'!C647</f>
        <v>2022</v>
      </c>
      <c r="C20" s="95">
        <f>+'Ark1'!G647</f>
        <v>1</v>
      </c>
      <c r="D20" s="96" t="str">
        <f>VLOOKUP(C20,$AJ$11:$AK$15,2)</f>
        <v>Øst</v>
      </c>
      <c r="E20" s="95">
        <f>+'Ark1'!Q647</f>
        <v>49</v>
      </c>
      <c r="F20" s="107">
        <f>+E20-E25</f>
        <v>49</v>
      </c>
      <c r="G20" s="95">
        <f>+'Ark1'!R647</f>
        <v>623</v>
      </c>
      <c r="H20" s="107">
        <f>+G20-G25</f>
        <v>623</v>
      </c>
      <c r="I20" s="99">
        <f>+'Ark1'!AG647</f>
        <v>22.361809045226128</v>
      </c>
      <c r="J20" s="160">
        <f>+I20-I25</f>
        <v>22.361809045226128</v>
      </c>
      <c r="K20" s="99">
        <f>+'Ark1'!AH647</f>
        <v>20.175590104872345</v>
      </c>
      <c r="L20" s="97"/>
      <c r="M20" s="47"/>
      <c r="N20" s="105"/>
      <c r="O20" s="96">
        <f>+'Ark1'!U647</f>
        <v>13.31235955056178</v>
      </c>
      <c r="P20" s="125">
        <f>+O20-O25</f>
        <v>13.31235955056178</v>
      </c>
      <c r="Q20" s="47"/>
      <c r="R20" s="96">
        <f>+'Ark1'!S647</f>
        <v>8.3451043338683775</v>
      </c>
      <c r="S20" s="125">
        <f>+R20-R25</f>
        <v>8.3451043338683775</v>
      </c>
      <c r="T20" s="96">
        <f>+'Ark1'!T647</f>
        <v>6.0449438202247192</v>
      </c>
      <c r="U20" s="125">
        <f>+T20-T25</f>
        <v>6.0449438202247192</v>
      </c>
      <c r="V20" s="99">
        <f>+'Ark1'!W647</f>
        <v>7.3836276083467105</v>
      </c>
      <c r="W20" s="160">
        <f>+V20-V25</f>
        <v>7.3836276083467105</v>
      </c>
      <c r="X20" s="154">
        <f>+'Ark1'!X647</f>
        <v>20.064205457463888</v>
      </c>
      <c r="Y20" s="154">
        <f>+'Ark1'!Y647</f>
        <v>1.2841091492776888</v>
      </c>
      <c r="Z20" s="99">
        <f>+'Ark1'!Z647</f>
        <v>0</v>
      </c>
      <c r="AA20" s="96">
        <f>+'Ark1'!AA647</f>
        <v>3.6951825024295286</v>
      </c>
      <c r="AB20" s="96">
        <f>+'Ark1'!AB647</f>
        <v>1.7476434802034821</v>
      </c>
      <c r="AC20" s="96">
        <f>+'Ark1'!AC647</f>
        <v>1.8284103442312896</v>
      </c>
      <c r="AD20" s="96">
        <f>+O20/R20</f>
        <v>1.5952298518945933</v>
      </c>
      <c r="AE20" s="154">
        <f>+G20/E20</f>
        <v>12.714285714285714</v>
      </c>
      <c r="AF20" s="47"/>
      <c r="AG20" s="23"/>
      <c r="AH20" s="23"/>
      <c r="AI20" s="23"/>
      <c r="AP20" s="51"/>
    </row>
    <row r="21" spans="1:42" ht="15.6">
      <c r="A21" s="47"/>
      <c r="B21" s="95">
        <f>+'Ark1'!C648</f>
        <v>2022</v>
      </c>
      <c r="C21" s="95">
        <f>+'Ark1'!G648</f>
        <v>2</v>
      </c>
      <c r="D21" s="96" t="str">
        <f>VLOOKUP(C21,$AJ$11:$AK$15,2)</f>
        <v>Vest</v>
      </c>
      <c r="E21" s="95">
        <f>+'Ark1'!Q648</f>
        <v>195</v>
      </c>
      <c r="F21" s="107">
        <f>+E21-E26</f>
        <v>195</v>
      </c>
      <c r="G21" s="95">
        <f>+'Ark1'!R648</f>
        <v>2115</v>
      </c>
      <c r="H21" s="107">
        <f>+G21-G26</f>
        <v>2115</v>
      </c>
      <c r="I21" s="99">
        <f>+'Ark1'!AG648</f>
        <v>75.915290739411347</v>
      </c>
      <c r="J21" s="160">
        <f>+I21-I26</f>
        <v>75.915290739411347</v>
      </c>
      <c r="K21" s="99">
        <f>+'Ark1'!AH648</f>
        <v>77.884355743898297</v>
      </c>
      <c r="L21" s="97"/>
      <c r="M21" s="47"/>
      <c r="N21" s="105"/>
      <c r="O21" s="96">
        <f>+'Ark1'!U648</f>
        <v>15.1375886524823</v>
      </c>
      <c r="P21" s="125">
        <f>+O21-O26</f>
        <v>15.1375886524823</v>
      </c>
      <c r="Q21" s="47"/>
      <c r="R21" s="96">
        <f>+'Ark1'!S648</f>
        <v>8.7016548463356944</v>
      </c>
      <c r="S21" s="125">
        <f>+R21-R26</f>
        <v>8.7016548463356944</v>
      </c>
      <c r="T21" s="96">
        <f>+'Ark1'!T648</f>
        <v>6.1782505910165524</v>
      </c>
      <c r="U21" s="125">
        <f>+T21-T26</f>
        <v>6.1782505910165524</v>
      </c>
      <c r="V21" s="99">
        <f>+'Ark1'!W648</f>
        <v>5.1536643026004718</v>
      </c>
      <c r="W21" s="160">
        <f>+V21-V26</f>
        <v>5.1536643026004718</v>
      </c>
      <c r="X21" s="154">
        <f>+'Ark1'!X648</f>
        <v>35.508274231678477</v>
      </c>
      <c r="Y21" s="154">
        <f>+'Ark1'!Y648</f>
        <v>2.6004728132387718</v>
      </c>
      <c r="Z21" s="99">
        <f>+'Ark1'!Z648</f>
        <v>0</v>
      </c>
      <c r="AA21" s="96">
        <f>+'Ark1'!AA648</f>
        <v>3.5637883064519622</v>
      </c>
      <c r="AB21" s="96">
        <f>+'Ark1'!AB648</f>
        <v>1.3181303845432621</v>
      </c>
      <c r="AC21" s="96">
        <f>+'Ark1'!AC648</f>
        <v>1.5598083665995099</v>
      </c>
      <c r="AD21" s="96">
        <f>+O21/R21</f>
        <v>1.7396218213431904</v>
      </c>
      <c r="AE21" s="154">
        <f>+G21/E21</f>
        <v>10.846153846153847</v>
      </c>
      <c r="AF21" s="47"/>
      <c r="AG21" s="23"/>
      <c r="AH21" s="23"/>
      <c r="AI21" s="23"/>
      <c r="AP21" s="51"/>
    </row>
    <row r="22" spans="1:42" ht="15.6">
      <c r="A22" s="47"/>
      <c r="B22" s="95">
        <f>+'Ark1'!C649</f>
        <v>2022</v>
      </c>
      <c r="C22" s="95">
        <f>+'Ark1'!G649</f>
        <v>3</v>
      </c>
      <c r="D22" s="96" t="str">
        <f>VLOOKUP(C22,$AJ$11:$AK$15,2)</f>
        <v>Midt</v>
      </c>
      <c r="E22" s="95">
        <f>+'Ark1'!Q649</f>
        <v>2</v>
      </c>
      <c r="F22" s="107">
        <f>+E22-E27</f>
        <v>2</v>
      </c>
      <c r="G22" s="95">
        <f>+'Ark1'!R649</f>
        <v>29</v>
      </c>
      <c r="H22" s="107">
        <f>+G22-G27</f>
        <v>29</v>
      </c>
      <c r="I22" s="99">
        <f>+'Ark1'!AG649</f>
        <v>1.0409188801148601</v>
      </c>
      <c r="J22" s="160">
        <f>+I22-I27</f>
        <v>1.0409188801148601</v>
      </c>
      <c r="K22" s="99">
        <f>+'Ark1'!AH649</f>
        <v>1.2126858863797236</v>
      </c>
      <c r="L22" s="97"/>
      <c r="M22" s="47"/>
      <c r="N22" s="105"/>
      <c r="O22" s="96">
        <f>+'Ark1'!U649</f>
        <v>17.189655172413797</v>
      </c>
      <c r="P22" s="125">
        <f>+O22-O27</f>
        <v>17.189655172413797</v>
      </c>
      <c r="Q22" s="47"/>
      <c r="R22" s="96">
        <f>+'Ark1'!S649</f>
        <v>9.3448275862068968</v>
      </c>
      <c r="S22" s="125">
        <f>+R22-R27</f>
        <v>9.3448275862068968</v>
      </c>
      <c r="T22" s="96">
        <f>+'Ark1'!T649</f>
        <v>6.5862068965517206</v>
      </c>
      <c r="U22" s="125">
        <f>+T22-T27</f>
        <v>6.5862068965517206</v>
      </c>
      <c r="V22" s="99">
        <f>+'Ark1'!W649</f>
        <v>3.4482758620689653</v>
      </c>
      <c r="W22" s="160">
        <f>+V22-V27</f>
        <v>3.4482758620689653</v>
      </c>
      <c r="X22" s="154">
        <f>+'Ark1'!X649</f>
        <v>62.068965517241359</v>
      </c>
      <c r="Y22" s="154">
        <f>+'Ark1'!Y649</f>
        <v>3.4482758620689653</v>
      </c>
      <c r="Z22" s="99">
        <f>+'Ark1'!Z649</f>
        <v>0</v>
      </c>
      <c r="AA22" s="96">
        <f>+'Ark1'!AA649</f>
        <v>2.750090259031158</v>
      </c>
      <c r="AB22" s="96">
        <f>+'Ark1'!AB649</f>
        <v>1.0915304683685825</v>
      </c>
      <c r="AC22" s="96">
        <f>+'Ark1'!AC649</f>
        <v>1.5650766507462373</v>
      </c>
      <c r="AD22" s="96">
        <f>+O22/R22</f>
        <v>1.8394833948339486</v>
      </c>
      <c r="AE22" s="154">
        <f>+G22/E22</f>
        <v>14.5</v>
      </c>
      <c r="AF22" s="47"/>
      <c r="AG22" s="23"/>
      <c r="AH22" s="23"/>
      <c r="AI22" s="23"/>
      <c r="AP22" s="51"/>
    </row>
    <row r="23" spans="1:42" ht="15.6">
      <c r="A23" s="47"/>
      <c r="B23" s="95">
        <f>+'Ark1'!C650</f>
        <v>2022</v>
      </c>
      <c r="C23" s="95">
        <f>+'Ark1'!G650</f>
        <v>4</v>
      </c>
      <c r="D23" s="96" t="str">
        <f>VLOOKUP(C23,$AJ$11:$AK$15,2)</f>
        <v>Nord</v>
      </c>
      <c r="E23" s="95">
        <f>+'Ark1'!Q650</f>
        <v>5</v>
      </c>
      <c r="F23" s="107">
        <f>+E23-E28</f>
        <v>5</v>
      </c>
      <c r="G23" s="95">
        <f>+'Ark1'!R650</f>
        <v>19</v>
      </c>
      <c r="H23" s="107">
        <f>+G23-G28</f>
        <v>19</v>
      </c>
      <c r="I23" s="99">
        <f>+'Ark1'!AG650</f>
        <v>0.68198133524766691</v>
      </c>
      <c r="J23" s="160">
        <f>+I23-I28</f>
        <v>0.68198133524766691</v>
      </c>
      <c r="K23" s="99">
        <f>+'Ark1'!AH650</f>
        <v>0.72736826484962347</v>
      </c>
      <c r="L23" s="97"/>
      <c r="M23" s="47"/>
      <c r="N23" s="105"/>
      <c r="O23" s="96">
        <f>+'Ark1'!U650</f>
        <v>15.736842105263156</v>
      </c>
      <c r="P23" s="125">
        <f>+O23-O28</f>
        <v>15.736842105263156</v>
      </c>
      <c r="Q23" s="47"/>
      <c r="R23" s="96">
        <f>+'Ark1'!S650</f>
        <v>7.9473684210526301</v>
      </c>
      <c r="S23" s="125">
        <f>+R23-R28</f>
        <v>7.9473684210526301</v>
      </c>
      <c r="T23" s="96">
        <f>+'Ark1'!T650</f>
        <v>6</v>
      </c>
      <c r="U23" s="125">
        <f>+T23-T28</f>
        <v>6</v>
      </c>
      <c r="V23" s="99">
        <f>+'Ark1'!W650</f>
        <v>0</v>
      </c>
      <c r="W23" s="160">
        <f>+V23-V28</f>
        <v>0</v>
      </c>
      <c r="X23" s="154">
        <f>+'Ark1'!X650</f>
        <v>36.84210526315789</v>
      </c>
      <c r="Y23" s="154">
        <f>+'Ark1'!Y650</f>
        <v>5.2631578947368443</v>
      </c>
      <c r="Z23" s="99">
        <f>+'Ark1'!Z650</f>
        <v>0</v>
      </c>
      <c r="AA23" s="96">
        <f>+'Ark1'!AA650</f>
        <v>3.9434436628963856</v>
      </c>
      <c r="AB23" s="96">
        <f>+'Ark1'!AB650</f>
        <v>0.99861399794790595</v>
      </c>
      <c r="AC23" s="96">
        <f>+'Ark1'!AC650</f>
        <v>1.4867838833500564</v>
      </c>
      <c r="AD23" s="96">
        <f>+O23/R23</f>
        <v>1.9801324503311259</v>
      </c>
      <c r="AE23" s="154">
        <f>+G23/E23</f>
        <v>3.8</v>
      </c>
      <c r="AF23" s="47"/>
      <c r="AG23" s="23"/>
      <c r="AH23" s="23"/>
      <c r="AI23" s="23"/>
      <c r="AP23" s="51"/>
    </row>
    <row r="24" spans="1:42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97"/>
      <c r="M24" s="47"/>
      <c r="N24" s="105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23"/>
      <c r="AH24" s="23"/>
      <c r="AI24" s="23"/>
      <c r="AP24" s="51"/>
    </row>
    <row r="25" spans="1:42" ht="15.6">
      <c r="A25" s="47"/>
      <c r="B25" s="95">
        <f>+'Ark1'!C651</f>
        <v>2021</v>
      </c>
      <c r="C25" s="95">
        <f>+'Ark1'!G651</f>
        <v>1</v>
      </c>
      <c r="D25" s="96" t="str">
        <f>VLOOKUP(C25,$AJ$11:$AK$15,2)</f>
        <v>Øst</v>
      </c>
      <c r="E25" s="95">
        <f>+'Ark1'!Q651</f>
        <v>0</v>
      </c>
      <c r="F25" s="107">
        <f>+E25-E30</f>
        <v>0</v>
      </c>
      <c r="G25" s="95">
        <f>+'Ark1'!R651</f>
        <v>0</v>
      </c>
      <c r="H25" s="107">
        <f>+G25-G30</f>
        <v>0</v>
      </c>
      <c r="I25" s="99">
        <f>+'Ark1'!AG651</f>
        <v>0</v>
      </c>
      <c r="J25" s="160">
        <f>+I25-I30</f>
        <v>0</v>
      </c>
      <c r="K25" s="99">
        <f>+'Ark1'!AH651</f>
        <v>0</v>
      </c>
      <c r="L25" s="97"/>
      <c r="M25" s="47"/>
      <c r="N25" s="105"/>
      <c r="O25" s="96">
        <f>+'Ark1'!U651</f>
        <v>0</v>
      </c>
      <c r="P25" s="125">
        <f>+O25-O30</f>
        <v>0</v>
      </c>
      <c r="Q25" s="47"/>
      <c r="R25" s="96">
        <f>+'Ark1'!S651</f>
        <v>0</v>
      </c>
      <c r="S25" s="125">
        <f>+R25-R30</f>
        <v>0</v>
      </c>
      <c r="T25" s="96">
        <f>+'Ark1'!T651</f>
        <v>0</v>
      </c>
      <c r="U25" s="125">
        <f>+T25-T30</f>
        <v>0</v>
      </c>
      <c r="V25" s="99">
        <f>+'Ark1'!W651</f>
        <v>0</v>
      </c>
      <c r="W25" s="160">
        <f>+V25-V30</f>
        <v>0</v>
      </c>
      <c r="X25" s="154">
        <f>+'Ark1'!X651</f>
        <v>0</v>
      </c>
      <c r="Y25" s="154">
        <f>+'Ark1'!Y651</f>
        <v>0</v>
      </c>
      <c r="Z25" s="99">
        <f>+'Ark1'!Z651</f>
        <v>0</v>
      </c>
      <c r="AA25" s="96">
        <f>+'Ark1'!AA651</f>
        <v>0</v>
      </c>
      <c r="AB25" s="96">
        <f>+'Ark1'!AB651</f>
        <v>0</v>
      </c>
      <c r="AC25" s="96">
        <f>+'Ark1'!AC651</f>
        <v>0</v>
      </c>
      <c r="AD25" s="96" t="e">
        <f>+O25/R25</f>
        <v>#DIV/0!</v>
      </c>
      <c r="AE25" s="154" t="e">
        <f>+G25/E25</f>
        <v>#DIV/0!</v>
      </c>
      <c r="AF25" s="47"/>
      <c r="AG25" s="23"/>
      <c r="AH25" s="23"/>
      <c r="AI25" s="23"/>
      <c r="AP25" s="51"/>
    </row>
    <row r="26" spans="1:42" ht="15.6">
      <c r="A26" s="47"/>
      <c r="B26" s="95">
        <f>+'Ark1'!C652</f>
        <v>2021</v>
      </c>
      <c r="C26" s="95">
        <f>+'Ark1'!G652</f>
        <v>2</v>
      </c>
      <c r="D26" s="96" t="str">
        <f>VLOOKUP(C26,$AJ$11:$AK$15,2)</f>
        <v>Vest</v>
      </c>
      <c r="E26" s="95">
        <f>+'Ark1'!Q652</f>
        <v>0</v>
      </c>
      <c r="F26" s="107">
        <f>+E26-E31</f>
        <v>0</v>
      </c>
      <c r="G26" s="95">
        <f>+'Ark1'!R652</f>
        <v>0</v>
      </c>
      <c r="H26" s="107">
        <f>+G26-G31</f>
        <v>0</v>
      </c>
      <c r="I26" s="99">
        <f>+'Ark1'!AG652</f>
        <v>0</v>
      </c>
      <c r="J26" s="160">
        <f>+I26-I31</f>
        <v>0</v>
      </c>
      <c r="K26" s="99">
        <f>+'Ark1'!AH652</f>
        <v>0</v>
      </c>
      <c r="L26" s="97"/>
      <c r="M26" s="47"/>
      <c r="N26" s="105"/>
      <c r="O26" s="96">
        <f>+'Ark1'!U652</f>
        <v>0</v>
      </c>
      <c r="P26" s="125">
        <f>+O26-O31</f>
        <v>0</v>
      </c>
      <c r="Q26" s="47"/>
      <c r="R26" s="96">
        <f>+'Ark1'!S652</f>
        <v>0</v>
      </c>
      <c r="S26" s="125">
        <f>+R26-R31</f>
        <v>0</v>
      </c>
      <c r="T26" s="96">
        <f>+'Ark1'!T652</f>
        <v>0</v>
      </c>
      <c r="U26" s="125">
        <f>+T26-T31</f>
        <v>0</v>
      </c>
      <c r="V26" s="99">
        <f>+'Ark1'!W652</f>
        <v>0</v>
      </c>
      <c r="W26" s="160">
        <f>+V26-V31</f>
        <v>0</v>
      </c>
      <c r="X26" s="154">
        <f>+'Ark1'!X652</f>
        <v>0</v>
      </c>
      <c r="Y26" s="154">
        <f>+'Ark1'!Y652</f>
        <v>0</v>
      </c>
      <c r="Z26" s="99">
        <f>+'Ark1'!Z652</f>
        <v>0</v>
      </c>
      <c r="AA26" s="96">
        <f>+'Ark1'!AA652</f>
        <v>0</v>
      </c>
      <c r="AB26" s="96">
        <f>+'Ark1'!AB652</f>
        <v>0</v>
      </c>
      <c r="AC26" s="96">
        <f>+'Ark1'!AC652</f>
        <v>0</v>
      </c>
      <c r="AD26" s="96" t="e">
        <f>+O26/R26</f>
        <v>#DIV/0!</v>
      </c>
      <c r="AE26" s="154" t="e">
        <f>+G26/E26</f>
        <v>#DIV/0!</v>
      </c>
      <c r="AF26" s="47"/>
      <c r="AG26" s="23"/>
      <c r="AH26" s="23"/>
      <c r="AI26" s="23"/>
      <c r="AP26" s="20"/>
    </row>
    <row r="27" spans="1:42" ht="15.6">
      <c r="A27" s="47"/>
      <c r="B27" s="95">
        <f>+'Ark1'!C653</f>
        <v>2021</v>
      </c>
      <c r="C27" s="95">
        <f>+'Ark1'!G653</f>
        <v>3</v>
      </c>
      <c r="D27" s="96" t="str">
        <f>VLOOKUP(C27,$AJ$11:$AK$15,2)</f>
        <v>Midt</v>
      </c>
      <c r="E27" s="95">
        <f>+'Ark1'!Q653</f>
        <v>0</v>
      </c>
      <c r="F27" s="107">
        <f>+E27-E32</f>
        <v>0</v>
      </c>
      <c r="G27" s="95">
        <f>+'Ark1'!R653</f>
        <v>0</v>
      </c>
      <c r="H27" s="107">
        <f>+G27-G32</f>
        <v>0</v>
      </c>
      <c r="I27" s="99">
        <f>+'Ark1'!AG653</f>
        <v>0</v>
      </c>
      <c r="J27" s="160">
        <f>+I27-I32</f>
        <v>0</v>
      </c>
      <c r="K27" s="99">
        <f>+'Ark1'!AH653</f>
        <v>0</v>
      </c>
      <c r="L27" s="97"/>
      <c r="M27" s="47"/>
      <c r="N27" s="105"/>
      <c r="O27" s="96">
        <f>+'Ark1'!U653</f>
        <v>0</v>
      </c>
      <c r="P27" s="125">
        <f>+O27-O32</f>
        <v>0</v>
      </c>
      <c r="Q27" s="47"/>
      <c r="R27" s="96">
        <f>+'Ark1'!S653</f>
        <v>0</v>
      </c>
      <c r="S27" s="125">
        <f>+R27-R32</f>
        <v>0</v>
      </c>
      <c r="T27" s="96">
        <f>+'Ark1'!T653</f>
        <v>0</v>
      </c>
      <c r="U27" s="125">
        <f>+T27-T32</f>
        <v>0</v>
      </c>
      <c r="V27" s="99">
        <f>+'Ark1'!W653</f>
        <v>0</v>
      </c>
      <c r="W27" s="160">
        <f>+V27-V32</f>
        <v>0</v>
      </c>
      <c r="X27" s="154">
        <f>+'Ark1'!X653</f>
        <v>0</v>
      </c>
      <c r="Y27" s="154">
        <f>+'Ark1'!Y653</f>
        <v>0</v>
      </c>
      <c r="Z27" s="99">
        <f>+'Ark1'!Z653</f>
        <v>0</v>
      </c>
      <c r="AA27" s="96">
        <f>+'Ark1'!AA653</f>
        <v>0</v>
      </c>
      <c r="AB27" s="96">
        <f>+'Ark1'!AB653</f>
        <v>0</v>
      </c>
      <c r="AC27" s="96">
        <f>+'Ark1'!AC653</f>
        <v>0</v>
      </c>
      <c r="AD27" s="96" t="e">
        <f>+O27/R27</f>
        <v>#DIV/0!</v>
      </c>
      <c r="AE27" s="154" t="e">
        <f>+G27/E27</f>
        <v>#DIV/0!</v>
      </c>
      <c r="AF27" s="47"/>
      <c r="AG27" s="23"/>
      <c r="AH27" s="23"/>
      <c r="AI27" s="23"/>
      <c r="AP27" s="20"/>
    </row>
    <row r="28" spans="1:42" ht="15.6">
      <c r="A28" s="47"/>
      <c r="B28" s="95">
        <f>+'Ark1'!C654</f>
        <v>2021</v>
      </c>
      <c r="C28" s="95">
        <f>+'Ark1'!G654</f>
        <v>4</v>
      </c>
      <c r="D28" s="96" t="str">
        <f>VLOOKUP(C28,$AJ$11:$AK$15,2)</f>
        <v>Nord</v>
      </c>
      <c r="E28" s="95">
        <f>+'Ark1'!Q654</f>
        <v>0</v>
      </c>
      <c r="F28" s="107">
        <f>+E28-E33</f>
        <v>0</v>
      </c>
      <c r="G28" s="95">
        <f>+'Ark1'!R654</f>
        <v>0</v>
      </c>
      <c r="H28" s="107">
        <f>+G28-G33</f>
        <v>0</v>
      </c>
      <c r="I28" s="99">
        <f>+'Ark1'!AG654</f>
        <v>0</v>
      </c>
      <c r="J28" s="160">
        <f>+I28-I33</f>
        <v>0</v>
      </c>
      <c r="K28" s="99">
        <f>+'Ark1'!AH654</f>
        <v>0</v>
      </c>
      <c r="L28" s="97"/>
      <c r="M28" s="47"/>
      <c r="N28" s="105"/>
      <c r="O28" s="96">
        <f>+'Ark1'!U654</f>
        <v>0</v>
      </c>
      <c r="P28" s="125">
        <f>+O28-O33</f>
        <v>0</v>
      </c>
      <c r="Q28" s="47"/>
      <c r="R28" s="96">
        <f>+'Ark1'!S654</f>
        <v>0</v>
      </c>
      <c r="S28" s="125">
        <f>+R28-R33</f>
        <v>0</v>
      </c>
      <c r="T28" s="96">
        <f>+'Ark1'!T654</f>
        <v>0</v>
      </c>
      <c r="U28" s="125">
        <f>+T28-T33</f>
        <v>0</v>
      </c>
      <c r="V28" s="99">
        <f>+'Ark1'!W654</f>
        <v>0</v>
      </c>
      <c r="W28" s="160">
        <f>+V28-V33</f>
        <v>0</v>
      </c>
      <c r="X28" s="154">
        <f>+'Ark1'!X654</f>
        <v>0</v>
      </c>
      <c r="Y28" s="154">
        <f>+'Ark1'!Y654</f>
        <v>0</v>
      </c>
      <c r="Z28" s="99">
        <f>+'Ark1'!Z654</f>
        <v>0</v>
      </c>
      <c r="AA28" s="96">
        <f>+'Ark1'!AA654</f>
        <v>0</v>
      </c>
      <c r="AB28" s="96">
        <f>+'Ark1'!AB654</f>
        <v>0</v>
      </c>
      <c r="AC28" s="96">
        <f>+'Ark1'!AC654</f>
        <v>0</v>
      </c>
      <c r="AD28" s="96" t="e">
        <f>+O28/R28</f>
        <v>#DIV/0!</v>
      </c>
      <c r="AE28" s="154" t="e">
        <f>+G28/E28</f>
        <v>#DIV/0!</v>
      </c>
      <c r="AF28" s="47"/>
      <c r="AG28" s="23"/>
      <c r="AH28" s="23"/>
      <c r="AI28" s="23"/>
      <c r="AP28" s="20"/>
    </row>
    <row r="29" spans="1:42" ht="15.6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97"/>
      <c r="M29" s="47"/>
      <c r="N29" s="105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23"/>
      <c r="AH29" s="23"/>
      <c r="AI29" s="23"/>
      <c r="AP29" s="20"/>
    </row>
    <row r="30" spans="1:42" ht="15.6">
      <c r="A30" s="47"/>
      <c r="B30" s="95">
        <f>+'Ark1'!C655</f>
        <v>2020</v>
      </c>
      <c r="C30" s="95">
        <f>+'Ark1'!G655</f>
        <v>1</v>
      </c>
      <c r="D30" s="96" t="str">
        <f t="shared" ref="D30:D61" si="0">VLOOKUP(C30,$AJ$11:$AK$15,2)</f>
        <v>Øst</v>
      </c>
      <c r="E30" s="95">
        <f>+'Ark1'!Q655</f>
        <v>0</v>
      </c>
      <c r="F30" s="107">
        <f t="shared" ref="F30:F78" si="1">+E30-E34</f>
        <v>0</v>
      </c>
      <c r="G30" s="95">
        <f>+'Ark1'!R655</f>
        <v>0</v>
      </c>
      <c r="H30" s="107">
        <f t="shared" ref="H30:H78" si="2">+G30-G34</f>
        <v>0</v>
      </c>
      <c r="I30" s="99">
        <f>+'Ark1'!AG655</f>
        <v>0</v>
      </c>
      <c r="J30" s="160">
        <f t="shared" ref="J30:J78" si="3">+I30-I34</f>
        <v>0</v>
      </c>
      <c r="K30" s="99">
        <f>+'Ark1'!AH655</f>
        <v>0</v>
      </c>
      <c r="L30" s="97"/>
      <c r="M30" s="47"/>
      <c r="N30" s="105"/>
      <c r="O30" s="96">
        <f>+'Ark1'!U655</f>
        <v>0</v>
      </c>
      <c r="P30" s="125">
        <f t="shared" ref="P30:P78" si="4">+O30-O34</f>
        <v>0</v>
      </c>
      <c r="Q30" s="47"/>
      <c r="R30" s="96">
        <f>+'Ark1'!S655</f>
        <v>0</v>
      </c>
      <c r="S30" s="125">
        <f t="shared" ref="S30:S78" si="5">+R30-R34</f>
        <v>0</v>
      </c>
      <c r="T30" s="96">
        <f>+'Ark1'!T655</f>
        <v>0</v>
      </c>
      <c r="U30" s="125">
        <f t="shared" ref="U30:U78" si="6">+T30-T34</f>
        <v>0</v>
      </c>
      <c r="V30" s="99">
        <f>+'Ark1'!W655</f>
        <v>0</v>
      </c>
      <c r="W30" s="160">
        <f t="shared" ref="W30:W78" si="7">+V30-V34</f>
        <v>0</v>
      </c>
      <c r="X30" s="154">
        <f>+'Ark1'!X655</f>
        <v>0</v>
      </c>
      <c r="Y30" s="154">
        <f>+'Ark1'!Y655</f>
        <v>0</v>
      </c>
      <c r="Z30" s="99">
        <f>+'Ark1'!Z655</f>
        <v>0</v>
      </c>
      <c r="AA30" s="96">
        <f>+'Ark1'!AA655</f>
        <v>0</v>
      </c>
      <c r="AB30" s="96">
        <f>+'Ark1'!AB655</f>
        <v>0</v>
      </c>
      <c r="AC30" s="96">
        <f>+'Ark1'!AC655</f>
        <v>0</v>
      </c>
      <c r="AD30" s="96" t="e">
        <f t="shared" ref="AD30:AD61" si="8">+O30/R30</f>
        <v>#DIV/0!</v>
      </c>
      <c r="AE30" s="154" t="e">
        <f t="shared" ref="AE30:AE61" si="9">+G30/E30</f>
        <v>#DIV/0!</v>
      </c>
      <c r="AF30" s="47"/>
      <c r="AG30" s="23"/>
      <c r="AH30" s="23"/>
      <c r="AI30" s="23"/>
      <c r="AP30" s="20"/>
    </row>
    <row r="31" spans="1:42" ht="15.6">
      <c r="A31" s="47"/>
      <c r="B31" s="95">
        <f>+'Ark1'!C656</f>
        <v>2020</v>
      </c>
      <c r="C31" s="95">
        <f>+'Ark1'!G656</f>
        <v>2</v>
      </c>
      <c r="D31" s="96" t="str">
        <f t="shared" si="0"/>
        <v>Vest</v>
      </c>
      <c r="E31" s="95">
        <f>+'Ark1'!Q656</f>
        <v>0</v>
      </c>
      <c r="F31" s="107">
        <f t="shared" si="1"/>
        <v>0</v>
      </c>
      <c r="G31" s="95">
        <f>+'Ark1'!R656</f>
        <v>0</v>
      </c>
      <c r="H31" s="107">
        <f t="shared" si="2"/>
        <v>0</v>
      </c>
      <c r="I31" s="99">
        <f>+'Ark1'!AG656</f>
        <v>0</v>
      </c>
      <c r="J31" s="160">
        <f t="shared" si="3"/>
        <v>0</v>
      </c>
      <c r="K31" s="99">
        <f>+'Ark1'!AH656</f>
        <v>0</v>
      </c>
      <c r="L31" s="97"/>
      <c r="M31" s="47"/>
      <c r="N31" s="105"/>
      <c r="O31" s="96">
        <f>+'Ark1'!U656</f>
        <v>0</v>
      </c>
      <c r="P31" s="125">
        <f t="shared" si="4"/>
        <v>0</v>
      </c>
      <c r="Q31" s="47"/>
      <c r="R31" s="96">
        <f>+'Ark1'!S656</f>
        <v>0</v>
      </c>
      <c r="S31" s="125">
        <f t="shared" si="5"/>
        <v>0</v>
      </c>
      <c r="T31" s="96">
        <f>+'Ark1'!T656</f>
        <v>0</v>
      </c>
      <c r="U31" s="125">
        <f t="shared" si="6"/>
        <v>0</v>
      </c>
      <c r="V31" s="99">
        <f>+'Ark1'!W656</f>
        <v>0</v>
      </c>
      <c r="W31" s="160">
        <f t="shared" si="7"/>
        <v>0</v>
      </c>
      <c r="X31" s="154">
        <f>+'Ark1'!X656</f>
        <v>0</v>
      </c>
      <c r="Y31" s="154">
        <f>+'Ark1'!Y656</f>
        <v>0</v>
      </c>
      <c r="Z31" s="99">
        <f>+'Ark1'!Z656</f>
        <v>0</v>
      </c>
      <c r="AA31" s="96">
        <f>+'Ark1'!AA656</f>
        <v>0</v>
      </c>
      <c r="AB31" s="96">
        <f>+'Ark1'!AB656</f>
        <v>0</v>
      </c>
      <c r="AC31" s="96">
        <f>+'Ark1'!AC656</f>
        <v>0</v>
      </c>
      <c r="AD31" s="96" t="e">
        <f t="shared" si="8"/>
        <v>#DIV/0!</v>
      </c>
      <c r="AE31" s="154" t="e">
        <f t="shared" si="9"/>
        <v>#DIV/0!</v>
      </c>
      <c r="AF31" s="47"/>
      <c r="AG31" s="23"/>
      <c r="AH31" s="23"/>
      <c r="AI31" s="23"/>
      <c r="AP31" s="20"/>
    </row>
    <row r="32" spans="1:42" ht="15.6">
      <c r="A32" s="47"/>
      <c r="B32" s="95">
        <f>+'Ark1'!C657</f>
        <v>2020</v>
      </c>
      <c r="C32" s="95">
        <f>+'Ark1'!G657</f>
        <v>3</v>
      </c>
      <c r="D32" s="96" t="str">
        <f t="shared" si="0"/>
        <v>Midt</v>
      </c>
      <c r="E32" s="95">
        <f>+'Ark1'!Q657</f>
        <v>0</v>
      </c>
      <c r="F32" s="107">
        <f t="shared" si="1"/>
        <v>0</v>
      </c>
      <c r="G32" s="95">
        <f>+'Ark1'!R657</f>
        <v>0</v>
      </c>
      <c r="H32" s="107">
        <f t="shared" si="2"/>
        <v>0</v>
      </c>
      <c r="I32" s="99">
        <f>+'Ark1'!AG657</f>
        <v>0</v>
      </c>
      <c r="J32" s="160">
        <f t="shared" si="3"/>
        <v>0</v>
      </c>
      <c r="K32" s="99">
        <f>+'Ark1'!AH657</f>
        <v>0</v>
      </c>
      <c r="L32" s="97"/>
      <c r="M32" s="47"/>
      <c r="N32" s="105"/>
      <c r="O32" s="96">
        <f>+'Ark1'!U657</f>
        <v>0</v>
      </c>
      <c r="P32" s="125">
        <f t="shared" si="4"/>
        <v>0</v>
      </c>
      <c r="Q32" s="47"/>
      <c r="R32" s="96">
        <f>+'Ark1'!S657</f>
        <v>0</v>
      </c>
      <c r="S32" s="125">
        <f t="shared" si="5"/>
        <v>0</v>
      </c>
      <c r="T32" s="96">
        <f>+'Ark1'!T657</f>
        <v>0</v>
      </c>
      <c r="U32" s="125">
        <f t="shared" si="6"/>
        <v>0</v>
      </c>
      <c r="V32" s="99">
        <f>+'Ark1'!W657</f>
        <v>0</v>
      </c>
      <c r="W32" s="160">
        <f t="shared" si="7"/>
        <v>0</v>
      </c>
      <c r="X32" s="154">
        <f>+'Ark1'!X657</f>
        <v>0</v>
      </c>
      <c r="Y32" s="154">
        <f>+'Ark1'!Y657</f>
        <v>0</v>
      </c>
      <c r="Z32" s="99">
        <f>+'Ark1'!Z657</f>
        <v>0</v>
      </c>
      <c r="AA32" s="96">
        <f>+'Ark1'!AA657</f>
        <v>0</v>
      </c>
      <c r="AB32" s="96">
        <f>+'Ark1'!AB657</f>
        <v>0</v>
      </c>
      <c r="AC32" s="96">
        <f>+'Ark1'!AC657</f>
        <v>0</v>
      </c>
      <c r="AD32" s="96" t="e">
        <f t="shared" si="8"/>
        <v>#DIV/0!</v>
      </c>
      <c r="AE32" s="154" t="e">
        <f t="shared" si="9"/>
        <v>#DIV/0!</v>
      </c>
      <c r="AF32" s="47"/>
      <c r="AG32" s="23"/>
      <c r="AH32" s="23"/>
      <c r="AI32" s="23"/>
      <c r="AP32" s="20"/>
    </row>
    <row r="33" spans="1:42" ht="15.6">
      <c r="A33" s="47"/>
      <c r="B33" s="95">
        <f>+'Ark1'!C658</f>
        <v>2020</v>
      </c>
      <c r="C33" s="95">
        <f>+'Ark1'!G658</f>
        <v>4</v>
      </c>
      <c r="D33" s="96" t="str">
        <f t="shared" si="0"/>
        <v>Nord</v>
      </c>
      <c r="E33" s="95">
        <f>+'Ark1'!Q658</f>
        <v>0</v>
      </c>
      <c r="F33" s="107">
        <f t="shared" si="1"/>
        <v>0</v>
      </c>
      <c r="G33" s="95">
        <f>+'Ark1'!R658</f>
        <v>0</v>
      </c>
      <c r="H33" s="107">
        <f t="shared" si="2"/>
        <v>0</v>
      </c>
      <c r="I33" s="99">
        <f>+'Ark1'!AG658</f>
        <v>0</v>
      </c>
      <c r="J33" s="160">
        <f t="shared" si="3"/>
        <v>0</v>
      </c>
      <c r="K33" s="99">
        <f>+'Ark1'!AH658</f>
        <v>0</v>
      </c>
      <c r="L33" s="97"/>
      <c r="M33" s="47"/>
      <c r="N33" s="105"/>
      <c r="O33" s="96">
        <f>+'Ark1'!U658</f>
        <v>0</v>
      </c>
      <c r="P33" s="125">
        <f t="shared" si="4"/>
        <v>0</v>
      </c>
      <c r="Q33" s="47"/>
      <c r="R33" s="96">
        <f>+'Ark1'!S658</f>
        <v>0</v>
      </c>
      <c r="S33" s="125">
        <f t="shared" si="5"/>
        <v>0</v>
      </c>
      <c r="T33" s="96">
        <f>+'Ark1'!T658</f>
        <v>0</v>
      </c>
      <c r="U33" s="125">
        <f t="shared" si="6"/>
        <v>0</v>
      </c>
      <c r="V33" s="99">
        <f>+'Ark1'!W658</f>
        <v>0</v>
      </c>
      <c r="W33" s="160">
        <f t="shared" si="7"/>
        <v>0</v>
      </c>
      <c r="X33" s="154">
        <f>+'Ark1'!X658</f>
        <v>0</v>
      </c>
      <c r="Y33" s="154">
        <f>+'Ark1'!Y658</f>
        <v>0</v>
      </c>
      <c r="Z33" s="99">
        <f>+'Ark1'!Z658</f>
        <v>0</v>
      </c>
      <c r="AA33" s="96">
        <f>+'Ark1'!AA658</f>
        <v>0</v>
      </c>
      <c r="AB33" s="96">
        <f>+'Ark1'!AB658</f>
        <v>0</v>
      </c>
      <c r="AC33" s="96">
        <f>+'Ark1'!AC658</f>
        <v>0</v>
      </c>
      <c r="AD33" s="96" t="e">
        <f t="shared" si="8"/>
        <v>#DIV/0!</v>
      </c>
      <c r="AE33" s="154" t="e">
        <f t="shared" si="9"/>
        <v>#DIV/0!</v>
      </c>
      <c r="AF33" s="47"/>
      <c r="AG33" s="23"/>
      <c r="AH33" s="23"/>
      <c r="AI33" s="23"/>
      <c r="AP33" s="20"/>
    </row>
    <row r="34" spans="1:42" ht="15.6">
      <c r="A34" s="47"/>
      <c r="B34" s="95">
        <f>+'Ark1'!C659</f>
        <v>2019</v>
      </c>
      <c r="C34" s="95">
        <f>+'Ark1'!G659</f>
        <v>1</v>
      </c>
      <c r="D34" s="96" t="str">
        <f t="shared" si="0"/>
        <v>Øst</v>
      </c>
      <c r="E34" s="95">
        <f>+'Ark1'!Q659</f>
        <v>0</v>
      </c>
      <c r="F34" s="107">
        <f t="shared" si="1"/>
        <v>0</v>
      </c>
      <c r="G34" s="95">
        <f>+'Ark1'!R659</f>
        <v>0</v>
      </c>
      <c r="H34" s="107">
        <f t="shared" si="2"/>
        <v>0</v>
      </c>
      <c r="I34" s="99">
        <f>+'Ark1'!AG659</f>
        <v>0</v>
      </c>
      <c r="J34" s="160">
        <f t="shared" si="3"/>
        <v>0</v>
      </c>
      <c r="K34" s="99">
        <f>+'Ark1'!AH659</f>
        <v>0</v>
      </c>
      <c r="L34" s="97"/>
      <c r="M34" s="47"/>
      <c r="N34" s="105"/>
      <c r="O34" s="96">
        <f>+'Ark1'!U659</f>
        <v>0</v>
      </c>
      <c r="P34" s="125">
        <f t="shared" si="4"/>
        <v>0</v>
      </c>
      <c r="Q34" s="47"/>
      <c r="R34" s="96">
        <f>+'Ark1'!S659</f>
        <v>0</v>
      </c>
      <c r="S34" s="125">
        <f t="shared" si="5"/>
        <v>0</v>
      </c>
      <c r="T34" s="96">
        <f>+'Ark1'!T659</f>
        <v>0</v>
      </c>
      <c r="U34" s="125">
        <f t="shared" si="6"/>
        <v>0</v>
      </c>
      <c r="V34" s="99">
        <f>+'Ark1'!W659</f>
        <v>0</v>
      </c>
      <c r="W34" s="160">
        <f t="shared" si="7"/>
        <v>0</v>
      </c>
      <c r="X34" s="154">
        <f>+'Ark1'!X659</f>
        <v>0</v>
      </c>
      <c r="Y34" s="154">
        <f>+'Ark1'!Y659</f>
        <v>0</v>
      </c>
      <c r="Z34" s="99">
        <f>+'Ark1'!Z659</f>
        <v>0</v>
      </c>
      <c r="AA34" s="96">
        <f>+'Ark1'!AA659</f>
        <v>0</v>
      </c>
      <c r="AB34" s="96">
        <f>+'Ark1'!AB659</f>
        <v>0</v>
      </c>
      <c r="AC34" s="96">
        <f>+'Ark1'!AC659</f>
        <v>0</v>
      </c>
      <c r="AD34" s="96" t="e">
        <f t="shared" si="8"/>
        <v>#DIV/0!</v>
      </c>
      <c r="AE34" s="154" t="e">
        <f t="shared" si="9"/>
        <v>#DIV/0!</v>
      </c>
      <c r="AF34" s="47"/>
      <c r="AG34" s="23"/>
      <c r="AH34" s="23"/>
      <c r="AI34" s="23"/>
      <c r="AP34" s="52"/>
    </row>
    <row r="35" spans="1:42" ht="15.6">
      <c r="A35" s="47"/>
      <c r="B35" s="95">
        <f>+'Ark1'!C660</f>
        <v>2019</v>
      </c>
      <c r="C35" s="95">
        <f>+'Ark1'!G660</f>
        <v>2</v>
      </c>
      <c r="D35" s="96" t="str">
        <f t="shared" si="0"/>
        <v>Vest</v>
      </c>
      <c r="E35" s="95">
        <f>+'Ark1'!Q660</f>
        <v>0</v>
      </c>
      <c r="F35" s="107">
        <f t="shared" si="1"/>
        <v>0</v>
      </c>
      <c r="G35" s="95">
        <f>+'Ark1'!R660</f>
        <v>0</v>
      </c>
      <c r="H35" s="107">
        <f t="shared" si="2"/>
        <v>0</v>
      </c>
      <c r="I35" s="99">
        <f>+'Ark1'!AG660</f>
        <v>0</v>
      </c>
      <c r="J35" s="160">
        <f t="shared" si="3"/>
        <v>0</v>
      </c>
      <c r="K35" s="99">
        <f>+'Ark1'!AH660</f>
        <v>0</v>
      </c>
      <c r="L35" s="97"/>
      <c r="M35" s="47"/>
      <c r="N35" s="105"/>
      <c r="O35" s="96">
        <f>+'Ark1'!U660</f>
        <v>0</v>
      </c>
      <c r="P35" s="125">
        <f t="shared" si="4"/>
        <v>0</v>
      </c>
      <c r="Q35" s="47"/>
      <c r="R35" s="96">
        <f>+'Ark1'!S660</f>
        <v>0</v>
      </c>
      <c r="S35" s="125">
        <f t="shared" si="5"/>
        <v>0</v>
      </c>
      <c r="T35" s="96">
        <f>+'Ark1'!T660</f>
        <v>0</v>
      </c>
      <c r="U35" s="125">
        <f t="shared" si="6"/>
        <v>0</v>
      </c>
      <c r="V35" s="99">
        <f>+'Ark1'!W660</f>
        <v>0</v>
      </c>
      <c r="W35" s="160">
        <f t="shared" si="7"/>
        <v>0</v>
      </c>
      <c r="X35" s="154">
        <f>+'Ark1'!X660</f>
        <v>0</v>
      </c>
      <c r="Y35" s="154">
        <f>+'Ark1'!Y660</f>
        <v>0</v>
      </c>
      <c r="Z35" s="99">
        <f>+'Ark1'!Z660</f>
        <v>0</v>
      </c>
      <c r="AA35" s="96">
        <f>+'Ark1'!AA660</f>
        <v>0</v>
      </c>
      <c r="AB35" s="96">
        <f>+'Ark1'!AB660</f>
        <v>0</v>
      </c>
      <c r="AC35" s="96">
        <f>+'Ark1'!AC660</f>
        <v>0</v>
      </c>
      <c r="AD35" s="96" t="e">
        <f t="shared" si="8"/>
        <v>#DIV/0!</v>
      </c>
      <c r="AE35" s="154" t="e">
        <f t="shared" si="9"/>
        <v>#DIV/0!</v>
      </c>
      <c r="AF35" s="47"/>
      <c r="AG35" s="23"/>
      <c r="AH35" s="23"/>
      <c r="AI35" s="23"/>
      <c r="AM35" s="1"/>
      <c r="AN35" s="1"/>
      <c r="AO35" s="1"/>
    </row>
    <row r="36" spans="1:42" ht="15.6">
      <c r="A36" s="47"/>
      <c r="B36" s="95">
        <f>+'Ark1'!C661</f>
        <v>2019</v>
      </c>
      <c r="C36" s="95">
        <f>+'Ark1'!G661</f>
        <v>3</v>
      </c>
      <c r="D36" s="96" t="str">
        <f t="shared" si="0"/>
        <v>Midt</v>
      </c>
      <c r="E36" s="95">
        <f>+'Ark1'!Q661</f>
        <v>0</v>
      </c>
      <c r="F36" s="107">
        <f t="shared" si="1"/>
        <v>0</v>
      </c>
      <c r="G36" s="95">
        <f>+'Ark1'!R661</f>
        <v>0</v>
      </c>
      <c r="H36" s="107">
        <f t="shared" si="2"/>
        <v>0</v>
      </c>
      <c r="I36" s="99">
        <f>+'Ark1'!AG661</f>
        <v>0</v>
      </c>
      <c r="J36" s="160">
        <f t="shared" si="3"/>
        <v>0</v>
      </c>
      <c r="K36" s="99">
        <f>+'Ark1'!AH661</f>
        <v>0</v>
      </c>
      <c r="L36" s="97"/>
      <c r="M36" s="47"/>
      <c r="N36" s="105"/>
      <c r="O36" s="96">
        <f>+'Ark1'!U661</f>
        <v>0</v>
      </c>
      <c r="P36" s="125">
        <f t="shared" si="4"/>
        <v>0</v>
      </c>
      <c r="Q36" s="47"/>
      <c r="R36" s="96">
        <f>+'Ark1'!S661</f>
        <v>0</v>
      </c>
      <c r="S36" s="125">
        <f t="shared" si="5"/>
        <v>0</v>
      </c>
      <c r="T36" s="96">
        <f>+'Ark1'!T661</f>
        <v>0</v>
      </c>
      <c r="U36" s="125">
        <f t="shared" si="6"/>
        <v>0</v>
      </c>
      <c r="V36" s="99">
        <f>+'Ark1'!W661</f>
        <v>0</v>
      </c>
      <c r="W36" s="160">
        <f t="shared" si="7"/>
        <v>0</v>
      </c>
      <c r="X36" s="154">
        <f>+'Ark1'!X661</f>
        <v>0</v>
      </c>
      <c r="Y36" s="154">
        <f>+'Ark1'!Y661</f>
        <v>0</v>
      </c>
      <c r="Z36" s="99">
        <f>+'Ark1'!Z661</f>
        <v>0</v>
      </c>
      <c r="AA36" s="96">
        <f>+'Ark1'!AA661</f>
        <v>0</v>
      </c>
      <c r="AB36" s="96">
        <f>+'Ark1'!AB661</f>
        <v>0</v>
      </c>
      <c r="AC36" s="96">
        <f>+'Ark1'!AC661</f>
        <v>0</v>
      </c>
      <c r="AD36" s="96" t="e">
        <f t="shared" si="8"/>
        <v>#DIV/0!</v>
      </c>
      <c r="AE36" s="154" t="e">
        <f t="shared" si="9"/>
        <v>#DIV/0!</v>
      </c>
      <c r="AF36" s="47"/>
      <c r="AG36" s="23"/>
      <c r="AH36" s="23"/>
      <c r="AI36" s="23"/>
    </row>
    <row r="37" spans="1:42" ht="15.6">
      <c r="A37" s="47"/>
      <c r="B37" s="95">
        <f>+'Ark1'!C662</f>
        <v>2019</v>
      </c>
      <c r="C37" s="95">
        <f>+'Ark1'!G662</f>
        <v>4</v>
      </c>
      <c r="D37" s="96" t="str">
        <f t="shared" si="0"/>
        <v>Nord</v>
      </c>
      <c r="E37" s="95">
        <f>+'Ark1'!Q662</f>
        <v>0</v>
      </c>
      <c r="F37" s="107">
        <f t="shared" si="1"/>
        <v>0</v>
      </c>
      <c r="G37" s="95">
        <f>+'Ark1'!R662</f>
        <v>0</v>
      </c>
      <c r="H37" s="107">
        <f t="shared" si="2"/>
        <v>0</v>
      </c>
      <c r="I37" s="99">
        <f>+'Ark1'!AG662</f>
        <v>0</v>
      </c>
      <c r="J37" s="160">
        <f t="shared" si="3"/>
        <v>0</v>
      </c>
      <c r="K37" s="99">
        <f>+'Ark1'!AH662</f>
        <v>0</v>
      </c>
      <c r="L37" s="97"/>
      <c r="M37" s="47"/>
      <c r="N37" s="105"/>
      <c r="O37" s="96">
        <f>+'Ark1'!U662</f>
        <v>0</v>
      </c>
      <c r="P37" s="125">
        <f t="shared" si="4"/>
        <v>0</v>
      </c>
      <c r="Q37" s="47"/>
      <c r="R37" s="96">
        <f>+'Ark1'!S662</f>
        <v>0</v>
      </c>
      <c r="S37" s="125">
        <f t="shared" si="5"/>
        <v>0</v>
      </c>
      <c r="T37" s="96">
        <f>+'Ark1'!T662</f>
        <v>0</v>
      </c>
      <c r="U37" s="125">
        <f t="shared" si="6"/>
        <v>0</v>
      </c>
      <c r="V37" s="99">
        <f>+'Ark1'!W662</f>
        <v>0</v>
      </c>
      <c r="W37" s="160">
        <f t="shared" si="7"/>
        <v>0</v>
      </c>
      <c r="X37" s="154">
        <f>+'Ark1'!X662</f>
        <v>0</v>
      </c>
      <c r="Y37" s="154">
        <f>+'Ark1'!Y662</f>
        <v>0</v>
      </c>
      <c r="Z37" s="99">
        <f>+'Ark1'!Z662</f>
        <v>0</v>
      </c>
      <c r="AA37" s="96">
        <f>+'Ark1'!AA662</f>
        <v>0</v>
      </c>
      <c r="AB37" s="96">
        <f>+'Ark1'!AB662</f>
        <v>0</v>
      </c>
      <c r="AC37" s="96">
        <f>+'Ark1'!AC662</f>
        <v>0</v>
      </c>
      <c r="AD37" s="96" t="e">
        <f t="shared" si="8"/>
        <v>#DIV/0!</v>
      </c>
      <c r="AE37" s="154" t="e">
        <f t="shared" si="9"/>
        <v>#DIV/0!</v>
      </c>
      <c r="AF37" s="47"/>
      <c r="AG37" s="23"/>
      <c r="AH37" s="23"/>
      <c r="AI37" s="23"/>
    </row>
    <row r="38" spans="1:42" ht="15.6">
      <c r="A38" s="47"/>
      <c r="B38" s="95">
        <f>+'Ark1'!C663</f>
        <v>2018</v>
      </c>
      <c r="C38" s="95">
        <f>+'Ark1'!G663</f>
        <v>1</v>
      </c>
      <c r="D38" s="96" t="str">
        <f t="shared" si="0"/>
        <v>Øst</v>
      </c>
      <c r="E38" s="95">
        <f>+'Ark1'!Q663</f>
        <v>0</v>
      </c>
      <c r="F38" s="107">
        <f t="shared" si="1"/>
        <v>0</v>
      </c>
      <c r="G38" s="95">
        <f>+'Ark1'!R663</f>
        <v>0</v>
      </c>
      <c r="H38" s="107">
        <f t="shared" si="2"/>
        <v>0</v>
      </c>
      <c r="I38" s="99">
        <f>+'Ark1'!AG663</f>
        <v>0</v>
      </c>
      <c r="J38" s="160">
        <f t="shared" si="3"/>
        <v>0</v>
      </c>
      <c r="K38" s="99">
        <f>+'Ark1'!AH663</f>
        <v>0</v>
      </c>
      <c r="L38" s="97"/>
      <c r="M38" s="47"/>
      <c r="N38" s="105"/>
      <c r="O38" s="96">
        <f>+'Ark1'!U663</f>
        <v>0</v>
      </c>
      <c r="P38" s="125">
        <f t="shared" si="4"/>
        <v>0</v>
      </c>
      <c r="Q38" s="47"/>
      <c r="R38" s="96">
        <f>+'Ark1'!S663</f>
        <v>0</v>
      </c>
      <c r="S38" s="125">
        <f t="shared" si="5"/>
        <v>0</v>
      </c>
      <c r="T38" s="96">
        <f>+'Ark1'!T663</f>
        <v>0</v>
      </c>
      <c r="U38" s="125">
        <f t="shared" si="6"/>
        <v>0</v>
      </c>
      <c r="V38" s="99">
        <f>+'Ark1'!W663</f>
        <v>0</v>
      </c>
      <c r="W38" s="160">
        <f t="shared" si="7"/>
        <v>0</v>
      </c>
      <c r="X38" s="154">
        <f>+'Ark1'!X663</f>
        <v>0</v>
      </c>
      <c r="Y38" s="154">
        <f>+'Ark1'!Y663</f>
        <v>0</v>
      </c>
      <c r="Z38" s="99">
        <f>+'Ark1'!Z663</f>
        <v>0</v>
      </c>
      <c r="AA38" s="96">
        <f>+'Ark1'!AA663</f>
        <v>0</v>
      </c>
      <c r="AB38" s="96">
        <f>+'Ark1'!AB663</f>
        <v>0</v>
      </c>
      <c r="AC38" s="96">
        <f>+'Ark1'!AC663</f>
        <v>0</v>
      </c>
      <c r="AD38" s="96" t="e">
        <f t="shared" si="8"/>
        <v>#DIV/0!</v>
      </c>
      <c r="AE38" s="154" t="e">
        <f t="shared" si="9"/>
        <v>#DIV/0!</v>
      </c>
      <c r="AF38" s="47"/>
      <c r="AG38" s="23"/>
      <c r="AH38" s="23"/>
      <c r="AI38" s="23"/>
    </row>
    <row r="39" spans="1:42" ht="15.6">
      <c r="A39" s="47"/>
      <c r="B39" s="95">
        <f>+'Ark1'!C664</f>
        <v>2018</v>
      </c>
      <c r="C39" s="95">
        <f>+'Ark1'!G664</f>
        <v>2</v>
      </c>
      <c r="D39" s="96" t="str">
        <f t="shared" si="0"/>
        <v>Vest</v>
      </c>
      <c r="E39" s="95">
        <f>+'Ark1'!Q664</f>
        <v>0</v>
      </c>
      <c r="F39" s="107">
        <f t="shared" si="1"/>
        <v>0</v>
      </c>
      <c r="G39" s="95">
        <f>+'Ark1'!R664</f>
        <v>0</v>
      </c>
      <c r="H39" s="107">
        <f t="shared" si="2"/>
        <v>0</v>
      </c>
      <c r="I39" s="99">
        <f>+'Ark1'!AG664</f>
        <v>0</v>
      </c>
      <c r="J39" s="160">
        <f t="shared" si="3"/>
        <v>0</v>
      </c>
      <c r="K39" s="99">
        <f>+'Ark1'!AH664</f>
        <v>0</v>
      </c>
      <c r="L39" s="97"/>
      <c r="M39" s="47"/>
      <c r="N39" s="105"/>
      <c r="O39" s="96">
        <f>+'Ark1'!U664</f>
        <v>0</v>
      </c>
      <c r="P39" s="125">
        <f t="shared" si="4"/>
        <v>0</v>
      </c>
      <c r="Q39" s="47"/>
      <c r="R39" s="96">
        <f>+'Ark1'!S664</f>
        <v>0</v>
      </c>
      <c r="S39" s="125">
        <f t="shared" si="5"/>
        <v>0</v>
      </c>
      <c r="T39" s="96">
        <f>+'Ark1'!T664</f>
        <v>0</v>
      </c>
      <c r="U39" s="125">
        <f t="shared" si="6"/>
        <v>0</v>
      </c>
      <c r="V39" s="99">
        <f>+'Ark1'!W664</f>
        <v>0</v>
      </c>
      <c r="W39" s="160">
        <f t="shared" si="7"/>
        <v>0</v>
      </c>
      <c r="X39" s="154">
        <f>+'Ark1'!X664</f>
        <v>0</v>
      </c>
      <c r="Y39" s="154">
        <f>+'Ark1'!Y664</f>
        <v>0</v>
      </c>
      <c r="Z39" s="99">
        <f>+'Ark1'!Z664</f>
        <v>0</v>
      </c>
      <c r="AA39" s="96">
        <f>+'Ark1'!AA664</f>
        <v>0</v>
      </c>
      <c r="AB39" s="96">
        <f>+'Ark1'!AB664</f>
        <v>0</v>
      </c>
      <c r="AC39" s="96">
        <f>+'Ark1'!AC664</f>
        <v>0</v>
      </c>
      <c r="AD39" s="96" t="e">
        <f t="shared" si="8"/>
        <v>#DIV/0!</v>
      </c>
      <c r="AE39" s="154" t="e">
        <f t="shared" si="9"/>
        <v>#DIV/0!</v>
      </c>
      <c r="AF39" s="47"/>
      <c r="AG39" s="23"/>
      <c r="AH39" s="23"/>
      <c r="AI39" s="23"/>
    </row>
    <row r="40" spans="1:42" ht="15.6">
      <c r="A40" s="47"/>
      <c r="B40" s="95">
        <f>+'Ark1'!C665</f>
        <v>2018</v>
      </c>
      <c r="C40" s="95">
        <f>+'Ark1'!G665</f>
        <v>3</v>
      </c>
      <c r="D40" s="96" t="str">
        <f t="shared" si="0"/>
        <v>Midt</v>
      </c>
      <c r="E40" s="95">
        <f>+'Ark1'!Q665</f>
        <v>0</v>
      </c>
      <c r="F40" s="107">
        <f t="shared" si="1"/>
        <v>0</v>
      </c>
      <c r="G40" s="95">
        <f>+'Ark1'!R665</f>
        <v>0</v>
      </c>
      <c r="H40" s="107">
        <f t="shared" si="2"/>
        <v>0</v>
      </c>
      <c r="I40" s="99">
        <f>+'Ark1'!AG665</f>
        <v>0</v>
      </c>
      <c r="J40" s="160">
        <f t="shared" si="3"/>
        <v>0</v>
      </c>
      <c r="K40" s="99">
        <f>+'Ark1'!AH665</f>
        <v>0</v>
      </c>
      <c r="L40" s="97"/>
      <c r="M40" s="47"/>
      <c r="N40" s="105"/>
      <c r="O40" s="96">
        <f>+'Ark1'!U665</f>
        <v>0</v>
      </c>
      <c r="P40" s="125">
        <f t="shared" si="4"/>
        <v>0</v>
      </c>
      <c r="Q40" s="47"/>
      <c r="R40" s="96">
        <f>+'Ark1'!S665</f>
        <v>0</v>
      </c>
      <c r="S40" s="125">
        <f t="shared" si="5"/>
        <v>0</v>
      </c>
      <c r="T40" s="96">
        <f>+'Ark1'!T665</f>
        <v>0</v>
      </c>
      <c r="U40" s="125">
        <f t="shared" si="6"/>
        <v>0</v>
      </c>
      <c r="V40" s="99">
        <f>+'Ark1'!W665</f>
        <v>0</v>
      </c>
      <c r="W40" s="160">
        <f t="shared" si="7"/>
        <v>0</v>
      </c>
      <c r="X40" s="154">
        <f>+'Ark1'!X665</f>
        <v>0</v>
      </c>
      <c r="Y40" s="154">
        <f>+'Ark1'!Y665</f>
        <v>0</v>
      </c>
      <c r="Z40" s="99">
        <f>+'Ark1'!Z665</f>
        <v>0</v>
      </c>
      <c r="AA40" s="96">
        <f>+'Ark1'!AA665</f>
        <v>0</v>
      </c>
      <c r="AB40" s="96">
        <f>+'Ark1'!AB665</f>
        <v>0</v>
      </c>
      <c r="AC40" s="96">
        <f>+'Ark1'!AC665</f>
        <v>0</v>
      </c>
      <c r="AD40" s="96" t="e">
        <f t="shared" si="8"/>
        <v>#DIV/0!</v>
      </c>
      <c r="AE40" s="154" t="e">
        <f t="shared" si="9"/>
        <v>#DIV/0!</v>
      </c>
      <c r="AF40" s="47"/>
      <c r="AG40" s="23"/>
      <c r="AH40" s="23"/>
      <c r="AI40" s="23"/>
    </row>
    <row r="41" spans="1:42" ht="15.6">
      <c r="A41" s="47"/>
      <c r="B41" s="95">
        <f>+'Ark1'!C666</f>
        <v>2018</v>
      </c>
      <c r="C41" s="95">
        <f>+'Ark1'!G666</f>
        <v>4</v>
      </c>
      <c r="D41" s="96" t="str">
        <f t="shared" si="0"/>
        <v>Nord</v>
      </c>
      <c r="E41" s="95">
        <f>+'Ark1'!Q666</f>
        <v>0</v>
      </c>
      <c r="F41" s="107">
        <f t="shared" si="1"/>
        <v>0</v>
      </c>
      <c r="G41" s="95">
        <f>+'Ark1'!R666</f>
        <v>0</v>
      </c>
      <c r="H41" s="107">
        <f t="shared" si="2"/>
        <v>0</v>
      </c>
      <c r="I41" s="99">
        <f>+'Ark1'!AG666</f>
        <v>0</v>
      </c>
      <c r="J41" s="160">
        <f t="shared" si="3"/>
        <v>0</v>
      </c>
      <c r="K41" s="99">
        <f>+'Ark1'!AH666</f>
        <v>0</v>
      </c>
      <c r="L41" s="97"/>
      <c r="M41" s="47"/>
      <c r="N41" s="105"/>
      <c r="O41" s="96">
        <f>+'Ark1'!U666</f>
        <v>0</v>
      </c>
      <c r="P41" s="125">
        <f t="shared" si="4"/>
        <v>0</v>
      </c>
      <c r="Q41" s="47"/>
      <c r="R41" s="96">
        <f>+'Ark1'!S666</f>
        <v>0</v>
      </c>
      <c r="S41" s="125">
        <f t="shared" si="5"/>
        <v>0</v>
      </c>
      <c r="T41" s="96">
        <f>+'Ark1'!T666</f>
        <v>0</v>
      </c>
      <c r="U41" s="125">
        <f t="shared" si="6"/>
        <v>0</v>
      </c>
      <c r="V41" s="99">
        <f>+'Ark1'!W666</f>
        <v>0</v>
      </c>
      <c r="W41" s="160">
        <f t="shared" si="7"/>
        <v>0</v>
      </c>
      <c r="X41" s="154">
        <f>+'Ark1'!X666</f>
        <v>0</v>
      </c>
      <c r="Y41" s="154">
        <f>+'Ark1'!Y666</f>
        <v>0</v>
      </c>
      <c r="Z41" s="99">
        <f>+'Ark1'!Z666</f>
        <v>0</v>
      </c>
      <c r="AA41" s="96">
        <f>+'Ark1'!AA666</f>
        <v>0</v>
      </c>
      <c r="AB41" s="96">
        <f>+'Ark1'!AB666</f>
        <v>0</v>
      </c>
      <c r="AC41" s="96">
        <f>+'Ark1'!AC666</f>
        <v>0</v>
      </c>
      <c r="AD41" s="96" t="e">
        <f t="shared" si="8"/>
        <v>#DIV/0!</v>
      </c>
      <c r="AE41" s="154" t="e">
        <f t="shared" si="9"/>
        <v>#DIV/0!</v>
      </c>
      <c r="AF41" s="47"/>
      <c r="AG41" s="23"/>
      <c r="AH41" s="23"/>
      <c r="AI41" s="23"/>
    </row>
    <row r="42" spans="1:42" ht="15.6">
      <c r="A42" s="47"/>
      <c r="B42" s="95">
        <f>+'Ark1'!C667</f>
        <v>2017</v>
      </c>
      <c r="C42" s="95">
        <f>+'Ark1'!G667</f>
        <v>1</v>
      </c>
      <c r="D42" s="96" t="str">
        <f t="shared" si="0"/>
        <v>Øst</v>
      </c>
      <c r="E42" s="95">
        <f>+'Ark1'!Q667</f>
        <v>0</v>
      </c>
      <c r="F42" s="107">
        <f t="shared" si="1"/>
        <v>0</v>
      </c>
      <c r="G42" s="95">
        <f>+'Ark1'!R667</f>
        <v>0</v>
      </c>
      <c r="H42" s="107">
        <f t="shared" si="2"/>
        <v>0</v>
      </c>
      <c r="I42" s="99">
        <f>+'Ark1'!AG667</f>
        <v>0</v>
      </c>
      <c r="J42" s="160">
        <f t="shared" si="3"/>
        <v>0</v>
      </c>
      <c r="K42" s="99">
        <f>+'Ark1'!AH667</f>
        <v>0</v>
      </c>
      <c r="L42" s="97"/>
      <c r="M42" s="47"/>
      <c r="N42" s="105"/>
      <c r="O42" s="96">
        <f>+'Ark1'!U667</f>
        <v>0</v>
      </c>
      <c r="P42" s="125">
        <f t="shared" si="4"/>
        <v>0</v>
      </c>
      <c r="Q42" s="47"/>
      <c r="R42" s="96">
        <f>+'Ark1'!S667</f>
        <v>0</v>
      </c>
      <c r="S42" s="125">
        <f t="shared" si="5"/>
        <v>0</v>
      </c>
      <c r="T42" s="96">
        <f>+'Ark1'!T667</f>
        <v>0</v>
      </c>
      <c r="U42" s="125">
        <f t="shared" si="6"/>
        <v>0</v>
      </c>
      <c r="V42" s="99">
        <f>+'Ark1'!W667</f>
        <v>0</v>
      </c>
      <c r="W42" s="160">
        <f t="shared" si="7"/>
        <v>0</v>
      </c>
      <c r="X42" s="154">
        <f>+'Ark1'!X667</f>
        <v>0</v>
      </c>
      <c r="Y42" s="154">
        <f>+'Ark1'!Y667</f>
        <v>0</v>
      </c>
      <c r="Z42" s="99">
        <f>+'Ark1'!Z667</f>
        <v>0</v>
      </c>
      <c r="AA42" s="96">
        <f>+'Ark1'!AA667</f>
        <v>0</v>
      </c>
      <c r="AB42" s="96">
        <f>+'Ark1'!AB667</f>
        <v>0</v>
      </c>
      <c r="AC42" s="96">
        <f>+'Ark1'!AC667</f>
        <v>0</v>
      </c>
      <c r="AD42" s="96" t="e">
        <f t="shared" si="8"/>
        <v>#DIV/0!</v>
      </c>
      <c r="AE42" s="154" t="e">
        <f t="shared" si="9"/>
        <v>#DIV/0!</v>
      </c>
      <c r="AF42" s="47"/>
      <c r="AG42" s="23"/>
      <c r="AH42" s="23"/>
      <c r="AI42" s="23"/>
    </row>
    <row r="43" spans="1:42" ht="15.6">
      <c r="A43" s="47"/>
      <c r="B43" s="95">
        <f>+'Ark1'!C668</f>
        <v>2017</v>
      </c>
      <c r="C43" s="95">
        <f>+'Ark1'!G668</f>
        <v>2</v>
      </c>
      <c r="D43" s="96" t="str">
        <f t="shared" si="0"/>
        <v>Vest</v>
      </c>
      <c r="E43" s="95">
        <f>+'Ark1'!Q668</f>
        <v>0</v>
      </c>
      <c r="F43" s="107">
        <f t="shared" si="1"/>
        <v>0</v>
      </c>
      <c r="G43" s="95">
        <f>+'Ark1'!R668</f>
        <v>0</v>
      </c>
      <c r="H43" s="107">
        <f t="shared" si="2"/>
        <v>0</v>
      </c>
      <c r="I43" s="99">
        <f>+'Ark1'!AG668</f>
        <v>0</v>
      </c>
      <c r="J43" s="160">
        <f t="shared" si="3"/>
        <v>0</v>
      </c>
      <c r="K43" s="99">
        <f>+'Ark1'!AH668</f>
        <v>0</v>
      </c>
      <c r="L43" s="97"/>
      <c r="M43" s="47"/>
      <c r="N43" s="105"/>
      <c r="O43" s="96">
        <f>+'Ark1'!U668</f>
        <v>0</v>
      </c>
      <c r="P43" s="125">
        <f t="shared" si="4"/>
        <v>0</v>
      </c>
      <c r="Q43" s="47"/>
      <c r="R43" s="96">
        <f>+'Ark1'!S668</f>
        <v>0</v>
      </c>
      <c r="S43" s="125">
        <f t="shared" si="5"/>
        <v>0</v>
      </c>
      <c r="T43" s="96">
        <f>+'Ark1'!T668</f>
        <v>0</v>
      </c>
      <c r="U43" s="125">
        <f t="shared" si="6"/>
        <v>0</v>
      </c>
      <c r="V43" s="99">
        <f>+'Ark1'!W668</f>
        <v>0</v>
      </c>
      <c r="W43" s="160">
        <f t="shared" si="7"/>
        <v>0</v>
      </c>
      <c r="X43" s="154">
        <f>+'Ark1'!X668</f>
        <v>0</v>
      </c>
      <c r="Y43" s="154">
        <f>+'Ark1'!Y668</f>
        <v>0</v>
      </c>
      <c r="Z43" s="99">
        <f>+'Ark1'!Z668</f>
        <v>0</v>
      </c>
      <c r="AA43" s="96">
        <f>+'Ark1'!AA668</f>
        <v>0</v>
      </c>
      <c r="AB43" s="96">
        <f>+'Ark1'!AB668</f>
        <v>0</v>
      </c>
      <c r="AC43" s="96">
        <f>+'Ark1'!AC668</f>
        <v>0</v>
      </c>
      <c r="AD43" s="96" t="e">
        <f t="shared" si="8"/>
        <v>#DIV/0!</v>
      </c>
      <c r="AE43" s="154" t="e">
        <f t="shared" si="9"/>
        <v>#DIV/0!</v>
      </c>
      <c r="AF43" s="47"/>
      <c r="AG43" s="23"/>
      <c r="AH43" s="23"/>
      <c r="AI43" s="23"/>
    </row>
    <row r="44" spans="1:42" ht="15.6">
      <c r="A44" s="47"/>
      <c r="B44" s="95">
        <f>+'Ark1'!C669</f>
        <v>2017</v>
      </c>
      <c r="C44" s="95">
        <f>+'Ark1'!G669</f>
        <v>3</v>
      </c>
      <c r="D44" s="96" t="str">
        <f t="shared" si="0"/>
        <v>Midt</v>
      </c>
      <c r="E44" s="95">
        <f>+'Ark1'!Q669</f>
        <v>0</v>
      </c>
      <c r="F44" s="107">
        <f t="shared" si="1"/>
        <v>0</v>
      </c>
      <c r="G44" s="95">
        <f>+'Ark1'!R669</f>
        <v>0</v>
      </c>
      <c r="H44" s="107">
        <f t="shared" si="2"/>
        <v>0</v>
      </c>
      <c r="I44" s="99">
        <f>+'Ark1'!AG669</f>
        <v>0</v>
      </c>
      <c r="J44" s="160">
        <f t="shared" si="3"/>
        <v>0</v>
      </c>
      <c r="K44" s="99">
        <f>+'Ark1'!AH669</f>
        <v>0</v>
      </c>
      <c r="L44" s="97"/>
      <c r="M44" s="47"/>
      <c r="N44" s="105"/>
      <c r="O44" s="96">
        <f>+'Ark1'!U669</f>
        <v>0</v>
      </c>
      <c r="P44" s="125">
        <f t="shared" si="4"/>
        <v>0</v>
      </c>
      <c r="Q44" s="47"/>
      <c r="R44" s="96">
        <f>+'Ark1'!S669</f>
        <v>0</v>
      </c>
      <c r="S44" s="125">
        <f t="shared" si="5"/>
        <v>0</v>
      </c>
      <c r="T44" s="96">
        <f>+'Ark1'!T669</f>
        <v>0</v>
      </c>
      <c r="U44" s="125">
        <f t="shared" si="6"/>
        <v>0</v>
      </c>
      <c r="V44" s="99">
        <f>+'Ark1'!W669</f>
        <v>0</v>
      </c>
      <c r="W44" s="160">
        <f t="shared" si="7"/>
        <v>0</v>
      </c>
      <c r="X44" s="154">
        <f>+'Ark1'!X669</f>
        <v>0</v>
      </c>
      <c r="Y44" s="154">
        <f>+'Ark1'!Y669</f>
        <v>0</v>
      </c>
      <c r="Z44" s="99">
        <f>+'Ark1'!Z669</f>
        <v>0</v>
      </c>
      <c r="AA44" s="96">
        <f>+'Ark1'!AA669</f>
        <v>0</v>
      </c>
      <c r="AB44" s="96">
        <f>+'Ark1'!AB669</f>
        <v>0</v>
      </c>
      <c r="AC44" s="96">
        <f>+'Ark1'!AC669</f>
        <v>0</v>
      </c>
      <c r="AD44" s="96" t="e">
        <f t="shared" si="8"/>
        <v>#DIV/0!</v>
      </c>
      <c r="AE44" s="154" t="e">
        <f t="shared" si="9"/>
        <v>#DIV/0!</v>
      </c>
      <c r="AF44" s="47"/>
      <c r="AG44" s="23"/>
      <c r="AH44" s="23"/>
      <c r="AI44" s="23"/>
    </row>
    <row r="45" spans="1:42" ht="15.6">
      <c r="A45" s="47"/>
      <c r="B45" s="95">
        <f>+'Ark1'!C670</f>
        <v>2017</v>
      </c>
      <c r="C45" s="95">
        <f>+'Ark1'!G670</f>
        <v>4</v>
      </c>
      <c r="D45" s="96" t="str">
        <f t="shared" si="0"/>
        <v>Nord</v>
      </c>
      <c r="E45" s="95">
        <f>+'Ark1'!Q670</f>
        <v>0</v>
      </c>
      <c r="F45" s="107">
        <f t="shared" si="1"/>
        <v>0</v>
      </c>
      <c r="G45" s="95">
        <f>+'Ark1'!R670</f>
        <v>0</v>
      </c>
      <c r="H45" s="107">
        <f t="shared" si="2"/>
        <v>0</v>
      </c>
      <c r="I45" s="99">
        <f>+'Ark1'!AG670</f>
        <v>0</v>
      </c>
      <c r="J45" s="160">
        <f t="shared" si="3"/>
        <v>0</v>
      </c>
      <c r="K45" s="99">
        <f>+'Ark1'!AH670</f>
        <v>0</v>
      </c>
      <c r="L45" s="97"/>
      <c r="M45" s="47"/>
      <c r="N45" s="105"/>
      <c r="O45" s="96">
        <f>+'Ark1'!U670</f>
        <v>0</v>
      </c>
      <c r="P45" s="125">
        <f t="shared" si="4"/>
        <v>0</v>
      </c>
      <c r="Q45" s="47"/>
      <c r="R45" s="96">
        <f>+'Ark1'!S670</f>
        <v>0</v>
      </c>
      <c r="S45" s="125">
        <f t="shared" si="5"/>
        <v>0</v>
      </c>
      <c r="T45" s="96">
        <f>+'Ark1'!T670</f>
        <v>0</v>
      </c>
      <c r="U45" s="125">
        <f t="shared" si="6"/>
        <v>0</v>
      </c>
      <c r="V45" s="99">
        <f>+'Ark1'!W670</f>
        <v>0</v>
      </c>
      <c r="W45" s="160">
        <f t="shared" si="7"/>
        <v>0</v>
      </c>
      <c r="X45" s="154">
        <f>+'Ark1'!X670</f>
        <v>0</v>
      </c>
      <c r="Y45" s="154">
        <f>+'Ark1'!Y670</f>
        <v>0</v>
      </c>
      <c r="Z45" s="99">
        <f>+'Ark1'!Z670</f>
        <v>0</v>
      </c>
      <c r="AA45" s="96">
        <f>+'Ark1'!AA670</f>
        <v>0</v>
      </c>
      <c r="AB45" s="96">
        <f>+'Ark1'!AB670</f>
        <v>0</v>
      </c>
      <c r="AC45" s="96">
        <f>+'Ark1'!AC670</f>
        <v>0</v>
      </c>
      <c r="AD45" s="96" t="e">
        <f t="shared" si="8"/>
        <v>#DIV/0!</v>
      </c>
      <c r="AE45" s="154" t="e">
        <f t="shared" si="9"/>
        <v>#DIV/0!</v>
      </c>
      <c r="AF45" s="47"/>
      <c r="AG45" s="23"/>
      <c r="AH45" s="23"/>
      <c r="AI45" s="23"/>
    </row>
    <row r="46" spans="1:42" ht="15.6">
      <c r="A46" s="47"/>
      <c r="B46" s="95">
        <f>+'Ark1'!C671</f>
        <v>2016</v>
      </c>
      <c r="C46" s="95">
        <f>+'Ark1'!G671</f>
        <v>1</v>
      </c>
      <c r="D46" s="96" t="str">
        <f t="shared" si="0"/>
        <v>Øst</v>
      </c>
      <c r="E46" s="95">
        <f>+'Ark1'!Q671</f>
        <v>0</v>
      </c>
      <c r="F46" s="107">
        <f t="shared" si="1"/>
        <v>0</v>
      </c>
      <c r="G46" s="95">
        <f>+'Ark1'!R671</f>
        <v>0</v>
      </c>
      <c r="H46" s="107">
        <f t="shared" si="2"/>
        <v>0</v>
      </c>
      <c r="I46" s="99">
        <f>+'Ark1'!AG671</f>
        <v>0</v>
      </c>
      <c r="J46" s="160">
        <f t="shared" si="3"/>
        <v>0</v>
      </c>
      <c r="K46" s="99">
        <f>+'Ark1'!AH671</f>
        <v>0</v>
      </c>
      <c r="L46" s="97"/>
      <c r="M46" s="47"/>
      <c r="N46" s="105"/>
      <c r="O46" s="96">
        <f>+'Ark1'!U671</f>
        <v>0</v>
      </c>
      <c r="P46" s="125">
        <f t="shared" si="4"/>
        <v>0</v>
      </c>
      <c r="Q46" s="47"/>
      <c r="R46" s="96">
        <f>+'Ark1'!S671</f>
        <v>0</v>
      </c>
      <c r="S46" s="125">
        <f t="shared" si="5"/>
        <v>0</v>
      </c>
      <c r="T46" s="96">
        <f>+'Ark1'!T671</f>
        <v>0</v>
      </c>
      <c r="U46" s="125">
        <f t="shared" si="6"/>
        <v>0</v>
      </c>
      <c r="V46" s="99">
        <f>+'Ark1'!W671</f>
        <v>0</v>
      </c>
      <c r="W46" s="160">
        <f t="shared" si="7"/>
        <v>0</v>
      </c>
      <c r="X46" s="154">
        <f>+'Ark1'!X671</f>
        <v>0</v>
      </c>
      <c r="Y46" s="154">
        <f>+'Ark1'!Y671</f>
        <v>0</v>
      </c>
      <c r="Z46" s="99">
        <f>+'Ark1'!Z671</f>
        <v>0</v>
      </c>
      <c r="AA46" s="96">
        <f>+'Ark1'!AA671</f>
        <v>0</v>
      </c>
      <c r="AB46" s="96">
        <f>+'Ark1'!AB671</f>
        <v>0</v>
      </c>
      <c r="AC46" s="96">
        <f>+'Ark1'!AC671</f>
        <v>0</v>
      </c>
      <c r="AD46" s="96" t="e">
        <f t="shared" si="8"/>
        <v>#DIV/0!</v>
      </c>
      <c r="AE46" s="154" t="e">
        <f t="shared" si="9"/>
        <v>#DIV/0!</v>
      </c>
      <c r="AF46" s="47"/>
      <c r="AG46" s="23"/>
      <c r="AH46" s="23"/>
      <c r="AI46" s="23"/>
    </row>
    <row r="47" spans="1:42" ht="15.6">
      <c r="A47" s="47"/>
      <c r="B47" s="95">
        <f>+'Ark1'!C672</f>
        <v>2016</v>
      </c>
      <c r="C47" s="95">
        <f>+'Ark1'!G672</f>
        <v>2</v>
      </c>
      <c r="D47" s="96" t="str">
        <f t="shared" si="0"/>
        <v>Vest</v>
      </c>
      <c r="E47" s="95">
        <f>+'Ark1'!Q672</f>
        <v>0</v>
      </c>
      <c r="F47" s="107">
        <f t="shared" si="1"/>
        <v>0</v>
      </c>
      <c r="G47" s="95">
        <f>+'Ark1'!R672</f>
        <v>0</v>
      </c>
      <c r="H47" s="107">
        <f t="shared" si="2"/>
        <v>0</v>
      </c>
      <c r="I47" s="99">
        <f>+'Ark1'!AG672</f>
        <v>0</v>
      </c>
      <c r="J47" s="160">
        <f t="shared" si="3"/>
        <v>0</v>
      </c>
      <c r="K47" s="99">
        <f>+'Ark1'!AH672</f>
        <v>0</v>
      </c>
      <c r="L47" s="97"/>
      <c r="M47" s="47"/>
      <c r="N47" s="105"/>
      <c r="O47" s="96">
        <f>+'Ark1'!U672</f>
        <v>0</v>
      </c>
      <c r="P47" s="125">
        <f t="shared" si="4"/>
        <v>0</v>
      </c>
      <c r="Q47" s="47"/>
      <c r="R47" s="96">
        <f>+'Ark1'!S672</f>
        <v>0</v>
      </c>
      <c r="S47" s="125">
        <f t="shared" si="5"/>
        <v>0</v>
      </c>
      <c r="T47" s="96">
        <f>+'Ark1'!T672</f>
        <v>0</v>
      </c>
      <c r="U47" s="125">
        <f t="shared" si="6"/>
        <v>0</v>
      </c>
      <c r="V47" s="99">
        <f>+'Ark1'!W672</f>
        <v>0</v>
      </c>
      <c r="W47" s="160">
        <f t="shared" si="7"/>
        <v>0</v>
      </c>
      <c r="X47" s="154">
        <f>+'Ark1'!X672</f>
        <v>0</v>
      </c>
      <c r="Y47" s="154">
        <f>+'Ark1'!Y672</f>
        <v>0</v>
      </c>
      <c r="Z47" s="99">
        <f>+'Ark1'!Z672</f>
        <v>0</v>
      </c>
      <c r="AA47" s="96">
        <f>+'Ark1'!AA672</f>
        <v>0</v>
      </c>
      <c r="AB47" s="96">
        <f>+'Ark1'!AB672</f>
        <v>0</v>
      </c>
      <c r="AC47" s="96">
        <f>+'Ark1'!AC672</f>
        <v>0</v>
      </c>
      <c r="AD47" s="96" t="e">
        <f t="shared" si="8"/>
        <v>#DIV/0!</v>
      </c>
      <c r="AE47" s="154" t="e">
        <f t="shared" si="9"/>
        <v>#DIV/0!</v>
      </c>
      <c r="AF47" s="47"/>
      <c r="AG47" s="23"/>
      <c r="AH47" s="23"/>
      <c r="AI47" s="23"/>
    </row>
    <row r="48" spans="1:42" ht="15.6">
      <c r="A48" s="47"/>
      <c r="B48" s="95">
        <f>+'Ark1'!C673</f>
        <v>2016</v>
      </c>
      <c r="C48" s="95">
        <f>+'Ark1'!G673</f>
        <v>3</v>
      </c>
      <c r="D48" s="96" t="str">
        <f t="shared" si="0"/>
        <v>Midt</v>
      </c>
      <c r="E48" s="95">
        <f>+'Ark1'!Q673</f>
        <v>0</v>
      </c>
      <c r="F48" s="107">
        <f t="shared" si="1"/>
        <v>0</v>
      </c>
      <c r="G48" s="95">
        <f>+'Ark1'!R673</f>
        <v>0</v>
      </c>
      <c r="H48" s="107">
        <f t="shared" si="2"/>
        <v>0</v>
      </c>
      <c r="I48" s="99">
        <f>+'Ark1'!AG673</f>
        <v>0</v>
      </c>
      <c r="J48" s="160">
        <f t="shared" si="3"/>
        <v>0</v>
      </c>
      <c r="K48" s="99">
        <f>+'Ark1'!AH673</f>
        <v>0</v>
      </c>
      <c r="L48" s="97"/>
      <c r="M48" s="47"/>
      <c r="N48" s="105"/>
      <c r="O48" s="96">
        <f>+'Ark1'!U673</f>
        <v>0</v>
      </c>
      <c r="P48" s="125">
        <f t="shared" si="4"/>
        <v>0</v>
      </c>
      <c r="Q48" s="47"/>
      <c r="R48" s="96">
        <f>+'Ark1'!S673</f>
        <v>0</v>
      </c>
      <c r="S48" s="125">
        <f t="shared" si="5"/>
        <v>0</v>
      </c>
      <c r="T48" s="96">
        <f>+'Ark1'!T673</f>
        <v>0</v>
      </c>
      <c r="U48" s="125">
        <f t="shared" si="6"/>
        <v>0</v>
      </c>
      <c r="V48" s="99">
        <f>+'Ark1'!W673</f>
        <v>0</v>
      </c>
      <c r="W48" s="160">
        <f t="shared" si="7"/>
        <v>0</v>
      </c>
      <c r="X48" s="154">
        <f>+'Ark1'!X673</f>
        <v>0</v>
      </c>
      <c r="Y48" s="154">
        <f>+'Ark1'!Y673</f>
        <v>0</v>
      </c>
      <c r="Z48" s="99">
        <f>+'Ark1'!Z673</f>
        <v>0</v>
      </c>
      <c r="AA48" s="96">
        <f>+'Ark1'!AA673</f>
        <v>0</v>
      </c>
      <c r="AB48" s="96">
        <f>+'Ark1'!AB673</f>
        <v>0</v>
      </c>
      <c r="AC48" s="96">
        <f>+'Ark1'!AC673</f>
        <v>0</v>
      </c>
      <c r="AD48" s="96" t="e">
        <f t="shared" si="8"/>
        <v>#DIV/0!</v>
      </c>
      <c r="AE48" s="154" t="e">
        <f t="shared" si="9"/>
        <v>#DIV/0!</v>
      </c>
      <c r="AF48" s="47"/>
      <c r="AG48" s="23"/>
      <c r="AH48" s="23"/>
      <c r="AI48" s="23"/>
    </row>
    <row r="49" spans="1:35" ht="15.6">
      <c r="A49" s="47"/>
      <c r="B49" s="95">
        <f>+'Ark1'!C674</f>
        <v>2016</v>
      </c>
      <c r="C49" s="95">
        <f>+'Ark1'!G674</f>
        <v>4</v>
      </c>
      <c r="D49" s="96" t="str">
        <f t="shared" si="0"/>
        <v>Nord</v>
      </c>
      <c r="E49" s="95">
        <f>+'Ark1'!Q674</f>
        <v>0</v>
      </c>
      <c r="F49" s="107">
        <f t="shared" si="1"/>
        <v>0</v>
      </c>
      <c r="G49" s="95">
        <f>+'Ark1'!R674</f>
        <v>0</v>
      </c>
      <c r="H49" s="107">
        <f t="shared" si="2"/>
        <v>0</v>
      </c>
      <c r="I49" s="99">
        <f>+'Ark1'!AG674</f>
        <v>0</v>
      </c>
      <c r="J49" s="160">
        <f t="shared" si="3"/>
        <v>0</v>
      </c>
      <c r="K49" s="99">
        <f>+'Ark1'!AH674</f>
        <v>0</v>
      </c>
      <c r="L49" s="97"/>
      <c r="M49" s="47"/>
      <c r="N49" s="105"/>
      <c r="O49" s="96">
        <f>+'Ark1'!U674</f>
        <v>0</v>
      </c>
      <c r="P49" s="125">
        <f t="shared" si="4"/>
        <v>0</v>
      </c>
      <c r="Q49" s="47"/>
      <c r="R49" s="96">
        <f>+'Ark1'!S674</f>
        <v>0</v>
      </c>
      <c r="S49" s="125">
        <f t="shared" si="5"/>
        <v>0</v>
      </c>
      <c r="T49" s="96">
        <f>+'Ark1'!T674</f>
        <v>0</v>
      </c>
      <c r="U49" s="125">
        <f t="shared" si="6"/>
        <v>0</v>
      </c>
      <c r="V49" s="99">
        <f>+'Ark1'!W674</f>
        <v>0</v>
      </c>
      <c r="W49" s="160">
        <f t="shared" si="7"/>
        <v>0</v>
      </c>
      <c r="X49" s="154">
        <f>+'Ark1'!X674</f>
        <v>0</v>
      </c>
      <c r="Y49" s="154">
        <f>+'Ark1'!Y674</f>
        <v>0</v>
      </c>
      <c r="Z49" s="99">
        <f>+'Ark1'!Z674</f>
        <v>0</v>
      </c>
      <c r="AA49" s="96">
        <f>+'Ark1'!AA674</f>
        <v>0</v>
      </c>
      <c r="AB49" s="96">
        <f>+'Ark1'!AB674</f>
        <v>0</v>
      </c>
      <c r="AC49" s="96">
        <f>+'Ark1'!AC674</f>
        <v>0</v>
      </c>
      <c r="AD49" s="96" t="e">
        <f t="shared" si="8"/>
        <v>#DIV/0!</v>
      </c>
      <c r="AE49" s="154" t="e">
        <f t="shared" si="9"/>
        <v>#DIV/0!</v>
      </c>
      <c r="AF49" s="47"/>
      <c r="AG49" s="23"/>
      <c r="AH49" s="23"/>
      <c r="AI49" s="23"/>
    </row>
    <row r="50" spans="1:35" ht="15.6">
      <c r="A50" s="47"/>
      <c r="B50" s="95">
        <f>+'Ark1'!C675</f>
        <v>2015</v>
      </c>
      <c r="C50" s="95">
        <f>+'Ark1'!G675</f>
        <v>1</v>
      </c>
      <c r="D50" s="96" t="str">
        <f t="shared" si="0"/>
        <v>Øst</v>
      </c>
      <c r="E50" s="95">
        <f>+'Ark1'!Q675</f>
        <v>0</v>
      </c>
      <c r="F50" s="107">
        <f t="shared" si="1"/>
        <v>0</v>
      </c>
      <c r="G50" s="95">
        <f>+'Ark1'!R675</f>
        <v>0</v>
      </c>
      <c r="H50" s="107">
        <f t="shared" si="2"/>
        <v>0</v>
      </c>
      <c r="I50" s="99">
        <f>+'Ark1'!AG675</f>
        <v>0</v>
      </c>
      <c r="J50" s="160">
        <f t="shared" si="3"/>
        <v>0</v>
      </c>
      <c r="K50" s="99">
        <f>+'Ark1'!AH675</f>
        <v>0</v>
      </c>
      <c r="L50" s="97"/>
      <c r="M50" s="47"/>
      <c r="N50" s="105"/>
      <c r="O50" s="96">
        <f>+'Ark1'!U675</f>
        <v>0</v>
      </c>
      <c r="P50" s="125">
        <f t="shared" si="4"/>
        <v>0</v>
      </c>
      <c r="Q50" s="47"/>
      <c r="R50" s="96">
        <f>+'Ark1'!S675</f>
        <v>0</v>
      </c>
      <c r="S50" s="125">
        <f t="shared" si="5"/>
        <v>0</v>
      </c>
      <c r="T50" s="96">
        <f>+'Ark1'!T675</f>
        <v>0</v>
      </c>
      <c r="U50" s="125">
        <f t="shared" si="6"/>
        <v>0</v>
      </c>
      <c r="V50" s="99">
        <f>+'Ark1'!W675</f>
        <v>0</v>
      </c>
      <c r="W50" s="160">
        <f t="shared" si="7"/>
        <v>0</v>
      </c>
      <c r="X50" s="154">
        <f>+'Ark1'!X675</f>
        <v>0</v>
      </c>
      <c r="Y50" s="154">
        <f>+'Ark1'!Y675</f>
        <v>0</v>
      </c>
      <c r="Z50" s="99">
        <f>+'Ark1'!Z675</f>
        <v>0</v>
      </c>
      <c r="AA50" s="96">
        <f>+'Ark1'!AA675</f>
        <v>0</v>
      </c>
      <c r="AB50" s="96">
        <f>+'Ark1'!AB675</f>
        <v>0</v>
      </c>
      <c r="AC50" s="96">
        <f>+'Ark1'!AC675</f>
        <v>0</v>
      </c>
      <c r="AD50" s="96" t="e">
        <f t="shared" si="8"/>
        <v>#DIV/0!</v>
      </c>
      <c r="AE50" s="154" t="e">
        <f t="shared" si="9"/>
        <v>#DIV/0!</v>
      </c>
      <c r="AF50" s="47"/>
      <c r="AG50" s="23"/>
      <c r="AH50" s="23"/>
      <c r="AI50" s="23"/>
    </row>
    <row r="51" spans="1:35" ht="15.6">
      <c r="A51" s="47"/>
      <c r="B51" s="95">
        <f>+'Ark1'!C676</f>
        <v>2015</v>
      </c>
      <c r="C51" s="95">
        <f>+'Ark1'!G676</f>
        <v>2</v>
      </c>
      <c r="D51" s="96" t="str">
        <f t="shared" si="0"/>
        <v>Vest</v>
      </c>
      <c r="E51" s="95">
        <f>+'Ark1'!Q676</f>
        <v>0</v>
      </c>
      <c r="F51" s="107">
        <f t="shared" si="1"/>
        <v>0</v>
      </c>
      <c r="G51" s="95">
        <f>+'Ark1'!R676</f>
        <v>0</v>
      </c>
      <c r="H51" s="107">
        <f t="shared" si="2"/>
        <v>0</v>
      </c>
      <c r="I51" s="99">
        <f>+'Ark1'!AG676</f>
        <v>0</v>
      </c>
      <c r="J51" s="160">
        <f t="shared" si="3"/>
        <v>0</v>
      </c>
      <c r="K51" s="99">
        <f>+'Ark1'!AH676</f>
        <v>0</v>
      </c>
      <c r="L51" s="97"/>
      <c r="M51" s="47"/>
      <c r="N51" s="105"/>
      <c r="O51" s="96">
        <f>+'Ark1'!U676</f>
        <v>0</v>
      </c>
      <c r="P51" s="125">
        <f t="shared" si="4"/>
        <v>0</v>
      </c>
      <c r="Q51" s="47"/>
      <c r="R51" s="96">
        <f>+'Ark1'!S676</f>
        <v>0</v>
      </c>
      <c r="S51" s="125">
        <f t="shared" si="5"/>
        <v>0</v>
      </c>
      <c r="T51" s="96">
        <f>+'Ark1'!T676</f>
        <v>0</v>
      </c>
      <c r="U51" s="125">
        <f t="shared" si="6"/>
        <v>0</v>
      </c>
      <c r="V51" s="99">
        <f>+'Ark1'!W676</f>
        <v>0</v>
      </c>
      <c r="W51" s="160">
        <f t="shared" si="7"/>
        <v>0</v>
      </c>
      <c r="X51" s="154">
        <f>+'Ark1'!X676</f>
        <v>0</v>
      </c>
      <c r="Y51" s="154">
        <f>+'Ark1'!Y676</f>
        <v>0</v>
      </c>
      <c r="Z51" s="99">
        <f>+'Ark1'!Z676</f>
        <v>0</v>
      </c>
      <c r="AA51" s="96">
        <f>+'Ark1'!AA676</f>
        <v>0</v>
      </c>
      <c r="AB51" s="96">
        <f>+'Ark1'!AB676</f>
        <v>0</v>
      </c>
      <c r="AC51" s="96">
        <f>+'Ark1'!AC676</f>
        <v>0</v>
      </c>
      <c r="AD51" s="96" t="e">
        <f t="shared" si="8"/>
        <v>#DIV/0!</v>
      </c>
      <c r="AE51" s="154" t="e">
        <f t="shared" si="9"/>
        <v>#DIV/0!</v>
      </c>
      <c r="AF51" s="47"/>
      <c r="AG51" s="23"/>
      <c r="AH51" s="23"/>
      <c r="AI51" s="23"/>
    </row>
    <row r="52" spans="1:35" ht="15.6">
      <c r="A52" s="47"/>
      <c r="B52" s="95">
        <f>+'Ark1'!C677</f>
        <v>2015</v>
      </c>
      <c r="C52" s="95">
        <f>+'Ark1'!G677</f>
        <v>3</v>
      </c>
      <c r="D52" s="96" t="str">
        <f t="shared" si="0"/>
        <v>Midt</v>
      </c>
      <c r="E52" s="95">
        <f>+'Ark1'!Q677</f>
        <v>0</v>
      </c>
      <c r="F52" s="107">
        <f t="shared" si="1"/>
        <v>0</v>
      </c>
      <c r="G52" s="95">
        <f>+'Ark1'!R677</f>
        <v>0</v>
      </c>
      <c r="H52" s="107">
        <f t="shared" si="2"/>
        <v>0</v>
      </c>
      <c r="I52" s="99">
        <f>+'Ark1'!AG677</f>
        <v>0</v>
      </c>
      <c r="J52" s="160">
        <f t="shared" si="3"/>
        <v>0</v>
      </c>
      <c r="K52" s="99">
        <f>+'Ark1'!AH677</f>
        <v>0</v>
      </c>
      <c r="L52" s="97"/>
      <c r="M52" s="47"/>
      <c r="N52" s="105"/>
      <c r="O52" s="96">
        <f>+'Ark1'!U677</f>
        <v>0</v>
      </c>
      <c r="P52" s="125">
        <f t="shared" si="4"/>
        <v>0</v>
      </c>
      <c r="Q52" s="47"/>
      <c r="R52" s="96">
        <f>+'Ark1'!S677</f>
        <v>0</v>
      </c>
      <c r="S52" s="125">
        <f t="shared" si="5"/>
        <v>0</v>
      </c>
      <c r="T52" s="96">
        <f>+'Ark1'!T677</f>
        <v>0</v>
      </c>
      <c r="U52" s="125">
        <f t="shared" si="6"/>
        <v>0</v>
      </c>
      <c r="V52" s="99">
        <f>+'Ark1'!W677</f>
        <v>0</v>
      </c>
      <c r="W52" s="160">
        <f t="shared" si="7"/>
        <v>0</v>
      </c>
      <c r="X52" s="154">
        <f>+'Ark1'!X677</f>
        <v>0</v>
      </c>
      <c r="Y52" s="154">
        <f>+'Ark1'!Y677</f>
        <v>0</v>
      </c>
      <c r="Z52" s="99">
        <f>+'Ark1'!Z677</f>
        <v>0</v>
      </c>
      <c r="AA52" s="96">
        <f>+'Ark1'!AA677</f>
        <v>0</v>
      </c>
      <c r="AB52" s="96">
        <f>+'Ark1'!AB677</f>
        <v>0</v>
      </c>
      <c r="AC52" s="96">
        <f>+'Ark1'!AC677</f>
        <v>0</v>
      </c>
      <c r="AD52" s="96" t="e">
        <f t="shared" si="8"/>
        <v>#DIV/0!</v>
      </c>
      <c r="AE52" s="154" t="e">
        <f t="shared" si="9"/>
        <v>#DIV/0!</v>
      </c>
      <c r="AF52" s="47"/>
      <c r="AG52" s="23"/>
      <c r="AH52" s="23"/>
      <c r="AI52" s="23"/>
    </row>
    <row r="53" spans="1:35" ht="15.6">
      <c r="A53" s="47"/>
      <c r="B53" s="95">
        <f>+'Ark1'!C678</f>
        <v>2015</v>
      </c>
      <c r="C53" s="95">
        <f>+'Ark1'!G678</f>
        <v>4</v>
      </c>
      <c r="D53" s="96" t="str">
        <f t="shared" si="0"/>
        <v>Nord</v>
      </c>
      <c r="E53" s="95">
        <f>+'Ark1'!Q678</f>
        <v>0</v>
      </c>
      <c r="F53" s="107">
        <f t="shared" si="1"/>
        <v>0</v>
      </c>
      <c r="G53" s="95">
        <f>+'Ark1'!R678</f>
        <v>0</v>
      </c>
      <c r="H53" s="107">
        <f t="shared" si="2"/>
        <v>0</v>
      </c>
      <c r="I53" s="99">
        <f>+'Ark1'!AG678</f>
        <v>0</v>
      </c>
      <c r="J53" s="160">
        <f t="shared" si="3"/>
        <v>0</v>
      </c>
      <c r="K53" s="99">
        <f>+'Ark1'!AH678</f>
        <v>0</v>
      </c>
      <c r="L53" s="97"/>
      <c r="M53" s="47"/>
      <c r="N53" s="105"/>
      <c r="O53" s="96">
        <f>+'Ark1'!U678</f>
        <v>0</v>
      </c>
      <c r="P53" s="125">
        <f t="shared" si="4"/>
        <v>0</v>
      </c>
      <c r="Q53" s="47"/>
      <c r="R53" s="96">
        <f>+'Ark1'!S678</f>
        <v>0</v>
      </c>
      <c r="S53" s="125">
        <f t="shared" si="5"/>
        <v>0</v>
      </c>
      <c r="T53" s="96">
        <f>+'Ark1'!T678</f>
        <v>0</v>
      </c>
      <c r="U53" s="125">
        <f t="shared" si="6"/>
        <v>0</v>
      </c>
      <c r="V53" s="99">
        <f>+'Ark1'!W678</f>
        <v>0</v>
      </c>
      <c r="W53" s="160">
        <f t="shared" si="7"/>
        <v>0</v>
      </c>
      <c r="X53" s="154">
        <f>+'Ark1'!X678</f>
        <v>0</v>
      </c>
      <c r="Y53" s="154">
        <f>+'Ark1'!Y678</f>
        <v>0</v>
      </c>
      <c r="Z53" s="99">
        <f>+'Ark1'!Z678</f>
        <v>0</v>
      </c>
      <c r="AA53" s="96">
        <f>+'Ark1'!AA678</f>
        <v>0</v>
      </c>
      <c r="AB53" s="96">
        <f>+'Ark1'!AB678</f>
        <v>0</v>
      </c>
      <c r="AC53" s="96">
        <f>+'Ark1'!AC678</f>
        <v>0</v>
      </c>
      <c r="AD53" s="96" t="e">
        <f t="shared" si="8"/>
        <v>#DIV/0!</v>
      </c>
      <c r="AE53" s="154" t="e">
        <f t="shared" si="9"/>
        <v>#DIV/0!</v>
      </c>
      <c r="AF53" s="47"/>
      <c r="AG53" s="23"/>
      <c r="AH53" s="23"/>
      <c r="AI53" s="23"/>
    </row>
    <row r="54" spans="1:35" ht="15.6">
      <c r="A54" s="47"/>
      <c r="B54" s="95">
        <f>+'Ark1'!C679</f>
        <v>2014</v>
      </c>
      <c r="C54" s="95">
        <f>+'Ark1'!G679</f>
        <v>1</v>
      </c>
      <c r="D54" s="96" t="str">
        <f t="shared" si="0"/>
        <v>Øst</v>
      </c>
      <c r="E54" s="95">
        <f>+'Ark1'!Q679</f>
        <v>0</v>
      </c>
      <c r="F54" s="107">
        <f t="shared" si="1"/>
        <v>0</v>
      </c>
      <c r="G54" s="95">
        <f>+'Ark1'!R679</f>
        <v>0</v>
      </c>
      <c r="H54" s="107">
        <f t="shared" si="2"/>
        <v>0</v>
      </c>
      <c r="I54" s="99">
        <f>+'Ark1'!AG679</f>
        <v>0</v>
      </c>
      <c r="J54" s="160">
        <f t="shared" si="3"/>
        <v>0</v>
      </c>
      <c r="K54" s="99">
        <f>+'Ark1'!AH679</f>
        <v>0</v>
      </c>
      <c r="L54" s="97"/>
      <c r="M54" s="47"/>
      <c r="N54" s="105"/>
      <c r="O54" s="96">
        <f>+'Ark1'!U679</f>
        <v>0</v>
      </c>
      <c r="P54" s="125">
        <f t="shared" si="4"/>
        <v>0</v>
      </c>
      <c r="Q54" s="47"/>
      <c r="R54" s="96">
        <f>+'Ark1'!S679</f>
        <v>0</v>
      </c>
      <c r="S54" s="125">
        <f t="shared" si="5"/>
        <v>0</v>
      </c>
      <c r="T54" s="96">
        <f>+'Ark1'!T679</f>
        <v>0</v>
      </c>
      <c r="U54" s="125">
        <f t="shared" si="6"/>
        <v>0</v>
      </c>
      <c r="V54" s="99">
        <f>+'Ark1'!W679</f>
        <v>0</v>
      </c>
      <c r="W54" s="160">
        <f t="shared" si="7"/>
        <v>0</v>
      </c>
      <c r="X54" s="154">
        <f>+'Ark1'!X679</f>
        <v>0</v>
      </c>
      <c r="Y54" s="154">
        <f>+'Ark1'!Y679</f>
        <v>0</v>
      </c>
      <c r="Z54" s="99">
        <f>+'Ark1'!Z679</f>
        <v>0</v>
      </c>
      <c r="AA54" s="96">
        <f>+'Ark1'!AA679</f>
        <v>0</v>
      </c>
      <c r="AB54" s="96">
        <f>+'Ark1'!AB679</f>
        <v>0</v>
      </c>
      <c r="AC54" s="96">
        <f>+'Ark1'!AC679</f>
        <v>0</v>
      </c>
      <c r="AD54" s="96" t="e">
        <f t="shared" si="8"/>
        <v>#DIV/0!</v>
      </c>
      <c r="AE54" s="154" t="e">
        <f t="shared" si="9"/>
        <v>#DIV/0!</v>
      </c>
      <c r="AF54" s="47"/>
      <c r="AG54" s="23"/>
      <c r="AH54" s="23"/>
      <c r="AI54" s="23"/>
    </row>
    <row r="55" spans="1:35" ht="15.6">
      <c r="A55" s="47"/>
      <c r="B55" s="95">
        <f>+'Ark1'!C680</f>
        <v>2014</v>
      </c>
      <c r="C55" s="95">
        <f>+'Ark1'!G680</f>
        <v>2</v>
      </c>
      <c r="D55" s="96" t="str">
        <f t="shared" si="0"/>
        <v>Vest</v>
      </c>
      <c r="E55" s="95">
        <f>+'Ark1'!Q680</f>
        <v>0</v>
      </c>
      <c r="F55" s="107">
        <f t="shared" si="1"/>
        <v>0</v>
      </c>
      <c r="G55" s="95">
        <f>+'Ark1'!R680</f>
        <v>0</v>
      </c>
      <c r="H55" s="107">
        <f t="shared" si="2"/>
        <v>0</v>
      </c>
      <c r="I55" s="99">
        <f>+'Ark1'!AG680</f>
        <v>0</v>
      </c>
      <c r="J55" s="160">
        <f t="shared" si="3"/>
        <v>0</v>
      </c>
      <c r="K55" s="99">
        <f>+'Ark1'!AH680</f>
        <v>0</v>
      </c>
      <c r="L55" s="97"/>
      <c r="M55" s="47"/>
      <c r="N55" s="105"/>
      <c r="O55" s="96">
        <f>+'Ark1'!U680</f>
        <v>0</v>
      </c>
      <c r="P55" s="125">
        <f t="shared" si="4"/>
        <v>0</v>
      </c>
      <c r="Q55" s="47"/>
      <c r="R55" s="96">
        <f>+'Ark1'!S680</f>
        <v>0</v>
      </c>
      <c r="S55" s="125">
        <f t="shared" si="5"/>
        <v>0</v>
      </c>
      <c r="T55" s="96">
        <f>+'Ark1'!T680</f>
        <v>0</v>
      </c>
      <c r="U55" s="125">
        <f t="shared" si="6"/>
        <v>0</v>
      </c>
      <c r="V55" s="99">
        <f>+'Ark1'!W680</f>
        <v>0</v>
      </c>
      <c r="W55" s="160">
        <f t="shared" si="7"/>
        <v>0</v>
      </c>
      <c r="X55" s="154">
        <f>+'Ark1'!X680</f>
        <v>0</v>
      </c>
      <c r="Y55" s="154">
        <f>+'Ark1'!Y680</f>
        <v>0</v>
      </c>
      <c r="Z55" s="99">
        <f>+'Ark1'!Z680</f>
        <v>0</v>
      </c>
      <c r="AA55" s="96">
        <f>+'Ark1'!AA680</f>
        <v>0</v>
      </c>
      <c r="AB55" s="96">
        <f>+'Ark1'!AB680</f>
        <v>0</v>
      </c>
      <c r="AC55" s="96">
        <f>+'Ark1'!AC680</f>
        <v>0</v>
      </c>
      <c r="AD55" s="96" t="e">
        <f t="shared" si="8"/>
        <v>#DIV/0!</v>
      </c>
      <c r="AE55" s="154" t="e">
        <f t="shared" si="9"/>
        <v>#DIV/0!</v>
      </c>
      <c r="AF55" s="47"/>
      <c r="AG55" s="23"/>
      <c r="AH55" s="23"/>
      <c r="AI55" s="23"/>
    </row>
    <row r="56" spans="1:35" ht="15.6">
      <c r="A56" s="47"/>
      <c r="B56" s="95">
        <f>+'Ark1'!C681</f>
        <v>2014</v>
      </c>
      <c r="C56" s="95">
        <f>+'Ark1'!G681</f>
        <v>3</v>
      </c>
      <c r="D56" s="96" t="str">
        <f t="shared" si="0"/>
        <v>Midt</v>
      </c>
      <c r="E56" s="95">
        <f>+'Ark1'!Q681</f>
        <v>0</v>
      </c>
      <c r="F56" s="107">
        <f t="shared" si="1"/>
        <v>0</v>
      </c>
      <c r="G56" s="95">
        <f>+'Ark1'!R681</f>
        <v>0</v>
      </c>
      <c r="H56" s="107">
        <f t="shared" si="2"/>
        <v>0</v>
      </c>
      <c r="I56" s="99">
        <f>+'Ark1'!AG681</f>
        <v>0</v>
      </c>
      <c r="J56" s="160">
        <f t="shared" si="3"/>
        <v>0</v>
      </c>
      <c r="K56" s="99">
        <f>+'Ark1'!AH681</f>
        <v>0</v>
      </c>
      <c r="L56" s="97"/>
      <c r="M56" s="47"/>
      <c r="N56" s="105"/>
      <c r="O56" s="96">
        <f>+'Ark1'!U681</f>
        <v>0</v>
      </c>
      <c r="P56" s="125">
        <f t="shared" si="4"/>
        <v>0</v>
      </c>
      <c r="Q56" s="47"/>
      <c r="R56" s="96">
        <f>+'Ark1'!S681</f>
        <v>0</v>
      </c>
      <c r="S56" s="125">
        <f t="shared" si="5"/>
        <v>0</v>
      </c>
      <c r="T56" s="96">
        <f>+'Ark1'!T681</f>
        <v>0</v>
      </c>
      <c r="U56" s="125">
        <f t="shared" si="6"/>
        <v>0</v>
      </c>
      <c r="V56" s="99">
        <f>+'Ark1'!W681</f>
        <v>0</v>
      </c>
      <c r="W56" s="160">
        <f t="shared" si="7"/>
        <v>0</v>
      </c>
      <c r="X56" s="154">
        <f>+'Ark1'!X681</f>
        <v>0</v>
      </c>
      <c r="Y56" s="154">
        <f>+'Ark1'!Y681</f>
        <v>0</v>
      </c>
      <c r="Z56" s="99">
        <f>+'Ark1'!Z681</f>
        <v>0</v>
      </c>
      <c r="AA56" s="96">
        <f>+'Ark1'!AA681</f>
        <v>0</v>
      </c>
      <c r="AB56" s="96">
        <f>+'Ark1'!AB681</f>
        <v>0</v>
      </c>
      <c r="AC56" s="96">
        <f>+'Ark1'!AC681</f>
        <v>0</v>
      </c>
      <c r="AD56" s="96" t="e">
        <f t="shared" si="8"/>
        <v>#DIV/0!</v>
      </c>
      <c r="AE56" s="154" t="e">
        <f t="shared" si="9"/>
        <v>#DIV/0!</v>
      </c>
      <c r="AF56" s="47"/>
      <c r="AG56" s="23"/>
      <c r="AH56" s="23"/>
      <c r="AI56" s="23"/>
    </row>
    <row r="57" spans="1:35" ht="15.6">
      <c r="A57" s="47"/>
      <c r="B57" s="95">
        <f>+'Ark1'!C682</f>
        <v>2014</v>
      </c>
      <c r="C57" s="95">
        <f>+'Ark1'!G682</f>
        <v>4</v>
      </c>
      <c r="D57" s="96" t="str">
        <f t="shared" si="0"/>
        <v>Nord</v>
      </c>
      <c r="E57" s="95">
        <f>+'Ark1'!Q682</f>
        <v>0</v>
      </c>
      <c r="F57" s="107">
        <f t="shared" si="1"/>
        <v>0</v>
      </c>
      <c r="G57" s="95">
        <f>+'Ark1'!R682</f>
        <v>0</v>
      </c>
      <c r="H57" s="107">
        <f t="shared" si="2"/>
        <v>0</v>
      </c>
      <c r="I57" s="99">
        <f>+'Ark1'!AG682</f>
        <v>0</v>
      </c>
      <c r="J57" s="160">
        <f t="shared" si="3"/>
        <v>0</v>
      </c>
      <c r="K57" s="99">
        <f>+'Ark1'!AH682</f>
        <v>0</v>
      </c>
      <c r="L57" s="97"/>
      <c r="M57" s="47"/>
      <c r="N57" s="105"/>
      <c r="O57" s="96">
        <f>+'Ark1'!U682</f>
        <v>0</v>
      </c>
      <c r="P57" s="125">
        <f t="shared" si="4"/>
        <v>0</v>
      </c>
      <c r="Q57" s="47"/>
      <c r="R57" s="96">
        <f>+'Ark1'!S682</f>
        <v>0</v>
      </c>
      <c r="S57" s="125">
        <f t="shared" si="5"/>
        <v>0</v>
      </c>
      <c r="T57" s="96">
        <f>+'Ark1'!T682</f>
        <v>0</v>
      </c>
      <c r="U57" s="125">
        <f t="shared" si="6"/>
        <v>0</v>
      </c>
      <c r="V57" s="99">
        <f>+'Ark1'!W682</f>
        <v>0</v>
      </c>
      <c r="W57" s="160">
        <f t="shared" si="7"/>
        <v>0</v>
      </c>
      <c r="X57" s="154">
        <f>+'Ark1'!X682</f>
        <v>0</v>
      </c>
      <c r="Y57" s="154">
        <f>+'Ark1'!Y682</f>
        <v>0</v>
      </c>
      <c r="Z57" s="99">
        <f>+'Ark1'!Z682</f>
        <v>0</v>
      </c>
      <c r="AA57" s="96">
        <f>+'Ark1'!AA682</f>
        <v>0</v>
      </c>
      <c r="AB57" s="96">
        <f>+'Ark1'!AB682</f>
        <v>0</v>
      </c>
      <c r="AC57" s="96">
        <f>+'Ark1'!AC682</f>
        <v>0</v>
      </c>
      <c r="AD57" s="96" t="e">
        <f t="shared" si="8"/>
        <v>#DIV/0!</v>
      </c>
      <c r="AE57" s="154" t="e">
        <f t="shared" si="9"/>
        <v>#DIV/0!</v>
      </c>
      <c r="AF57" s="47"/>
      <c r="AG57" s="23"/>
      <c r="AH57" s="23"/>
      <c r="AI57" s="23"/>
    </row>
    <row r="58" spans="1:35" ht="15.6">
      <c r="A58" s="47"/>
      <c r="B58" s="95">
        <f>+'Ark1'!C683</f>
        <v>2013</v>
      </c>
      <c r="C58" s="95">
        <f>+'Ark1'!G683</f>
        <v>1</v>
      </c>
      <c r="D58" s="96" t="str">
        <f t="shared" si="0"/>
        <v>Øst</v>
      </c>
      <c r="E58" s="95">
        <f>+'Ark1'!Q683</f>
        <v>0</v>
      </c>
      <c r="F58" s="107">
        <f t="shared" si="1"/>
        <v>0</v>
      </c>
      <c r="G58" s="95">
        <f>+'Ark1'!R683</f>
        <v>0</v>
      </c>
      <c r="H58" s="107">
        <f t="shared" si="2"/>
        <v>0</v>
      </c>
      <c r="I58" s="99">
        <f>+'Ark1'!AG683</f>
        <v>0</v>
      </c>
      <c r="J58" s="160">
        <f t="shared" si="3"/>
        <v>0</v>
      </c>
      <c r="K58" s="99">
        <f>+'Ark1'!AH683</f>
        <v>0</v>
      </c>
      <c r="L58" s="97"/>
      <c r="M58" s="47"/>
      <c r="N58" s="105"/>
      <c r="O58" s="96">
        <f>+'Ark1'!U683</f>
        <v>0</v>
      </c>
      <c r="P58" s="125">
        <f t="shared" si="4"/>
        <v>0</v>
      </c>
      <c r="Q58" s="47"/>
      <c r="R58" s="96">
        <f>+'Ark1'!S683</f>
        <v>0</v>
      </c>
      <c r="S58" s="125">
        <f t="shared" si="5"/>
        <v>0</v>
      </c>
      <c r="T58" s="96">
        <f>+'Ark1'!T683</f>
        <v>0</v>
      </c>
      <c r="U58" s="125">
        <f t="shared" si="6"/>
        <v>0</v>
      </c>
      <c r="V58" s="99">
        <f>+'Ark1'!W683</f>
        <v>0</v>
      </c>
      <c r="W58" s="160">
        <f t="shared" si="7"/>
        <v>0</v>
      </c>
      <c r="X58" s="154">
        <f>+'Ark1'!X683</f>
        <v>0</v>
      </c>
      <c r="Y58" s="154">
        <f>+'Ark1'!Y683</f>
        <v>0</v>
      </c>
      <c r="Z58" s="99">
        <f>+'Ark1'!Z683</f>
        <v>0</v>
      </c>
      <c r="AA58" s="96">
        <f>+'Ark1'!AA683</f>
        <v>0</v>
      </c>
      <c r="AB58" s="96">
        <f>+'Ark1'!AB683</f>
        <v>0</v>
      </c>
      <c r="AC58" s="96">
        <f>+'Ark1'!AC683</f>
        <v>0</v>
      </c>
      <c r="AD58" s="96" t="e">
        <f t="shared" si="8"/>
        <v>#DIV/0!</v>
      </c>
      <c r="AE58" s="154" t="e">
        <f t="shared" si="9"/>
        <v>#DIV/0!</v>
      </c>
      <c r="AF58" s="47"/>
      <c r="AG58" s="23"/>
      <c r="AH58" s="23"/>
      <c r="AI58" s="23"/>
    </row>
    <row r="59" spans="1:35" ht="15.6">
      <c r="A59" s="47"/>
      <c r="B59" s="95">
        <f>+'Ark1'!C684</f>
        <v>2013</v>
      </c>
      <c r="C59" s="95">
        <f>+'Ark1'!G684</f>
        <v>2</v>
      </c>
      <c r="D59" s="96" t="str">
        <f t="shared" si="0"/>
        <v>Vest</v>
      </c>
      <c r="E59" s="95">
        <f>+'Ark1'!Q684</f>
        <v>0</v>
      </c>
      <c r="F59" s="107">
        <f t="shared" si="1"/>
        <v>0</v>
      </c>
      <c r="G59" s="95">
        <f>+'Ark1'!R684</f>
        <v>0</v>
      </c>
      <c r="H59" s="107">
        <f t="shared" si="2"/>
        <v>0</v>
      </c>
      <c r="I59" s="99">
        <f>+'Ark1'!AG684</f>
        <v>0</v>
      </c>
      <c r="J59" s="160">
        <f t="shared" si="3"/>
        <v>0</v>
      </c>
      <c r="K59" s="99">
        <f>+'Ark1'!AH684</f>
        <v>0</v>
      </c>
      <c r="L59" s="97"/>
      <c r="M59" s="47"/>
      <c r="N59" s="105"/>
      <c r="O59" s="96">
        <f>+'Ark1'!U684</f>
        <v>0</v>
      </c>
      <c r="P59" s="125">
        <f t="shared" si="4"/>
        <v>0</v>
      </c>
      <c r="Q59" s="47"/>
      <c r="R59" s="96">
        <f>+'Ark1'!S684</f>
        <v>0</v>
      </c>
      <c r="S59" s="125">
        <f t="shared" si="5"/>
        <v>0</v>
      </c>
      <c r="T59" s="96">
        <f>+'Ark1'!T684</f>
        <v>0</v>
      </c>
      <c r="U59" s="125">
        <f t="shared" si="6"/>
        <v>0</v>
      </c>
      <c r="V59" s="99">
        <f>+'Ark1'!W684</f>
        <v>0</v>
      </c>
      <c r="W59" s="160">
        <f t="shared" si="7"/>
        <v>0</v>
      </c>
      <c r="X59" s="154">
        <f>+'Ark1'!X684</f>
        <v>0</v>
      </c>
      <c r="Y59" s="154">
        <f>+'Ark1'!Y684</f>
        <v>0</v>
      </c>
      <c r="Z59" s="99">
        <f>+'Ark1'!Z684</f>
        <v>0</v>
      </c>
      <c r="AA59" s="96">
        <f>+'Ark1'!AA684</f>
        <v>0</v>
      </c>
      <c r="AB59" s="96">
        <f>+'Ark1'!AB684</f>
        <v>0</v>
      </c>
      <c r="AC59" s="96">
        <f>+'Ark1'!AC684</f>
        <v>0</v>
      </c>
      <c r="AD59" s="96" t="e">
        <f t="shared" si="8"/>
        <v>#DIV/0!</v>
      </c>
      <c r="AE59" s="154" t="e">
        <f t="shared" si="9"/>
        <v>#DIV/0!</v>
      </c>
      <c r="AF59" s="47"/>
      <c r="AG59" s="23"/>
      <c r="AH59" s="23"/>
      <c r="AI59" s="23"/>
    </row>
    <row r="60" spans="1:35" ht="15.6">
      <c r="A60" s="47"/>
      <c r="B60" s="95">
        <f>+'Ark1'!C685</f>
        <v>2013</v>
      </c>
      <c r="C60" s="95">
        <f>+'Ark1'!G685</f>
        <v>3</v>
      </c>
      <c r="D60" s="96" t="str">
        <f t="shared" si="0"/>
        <v>Midt</v>
      </c>
      <c r="E60" s="95">
        <f>+'Ark1'!Q685</f>
        <v>0</v>
      </c>
      <c r="F60" s="107">
        <f t="shared" si="1"/>
        <v>0</v>
      </c>
      <c r="G60" s="95">
        <f>+'Ark1'!R685</f>
        <v>0</v>
      </c>
      <c r="H60" s="107">
        <f t="shared" si="2"/>
        <v>0</v>
      </c>
      <c r="I60" s="99">
        <f>+'Ark1'!AG685</f>
        <v>0</v>
      </c>
      <c r="J60" s="160">
        <f t="shared" si="3"/>
        <v>0</v>
      </c>
      <c r="K60" s="99">
        <f>+'Ark1'!AH685</f>
        <v>0</v>
      </c>
      <c r="L60" s="97"/>
      <c r="M60" s="47"/>
      <c r="N60" s="105"/>
      <c r="O60" s="96">
        <f>+'Ark1'!U685</f>
        <v>0</v>
      </c>
      <c r="P60" s="125">
        <f t="shared" si="4"/>
        <v>0</v>
      </c>
      <c r="Q60" s="47"/>
      <c r="R60" s="96">
        <f>+'Ark1'!S685</f>
        <v>0</v>
      </c>
      <c r="S60" s="125">
        <f t="shared" si="5"/>
        <v>0</v>
      </c>
      <c r="T60" s="96">
        <f>+'Ark1'!T685</f>
        <v>0</v>
      </c>
      <c r="U60" s="125">
        <f t="shared" si="6"/>
        <v>0</v>
      </c>
      <c r="V60" s="99">
        <f>+'Ark1'!W685</f>
        <v>0</v>
      </c>
      <c r="W60" s="160">
        <f t="shared" si="7"/>
        <v>0</v>
      </c>
      <c r="X60" s="154">
        <f>+'Ark1'!X685</f>
        <v>0</v>
      </c>
      <c r="Y60" s="154">
        <f>+'Ark1'!Y685</f>
        <v>0</v>
      </c>
      <c r="Z60" s="99">
        <f>+'Ark1'!Z685</f>
        <v>0</v>
      </c>
      <c r="AA60" s="96">
        <f>+'Ark1'!AA685</f>
        <v>0</v>
      </c>
      <c r="AB60" s="96">
        <f>+'Ark1'!AB685</f>
        <v>0</v>
      </c>
      <c r="AC60" s="96">
        <f>+'Ark1'!AC685</f>
        <v>0</v>
      </c>
      <c r="AD60" s="96" t="e">
        <f t="shared" si="8"/>
        <v>#DIV/0!</v>
      </c>
      <c r="AE60" s="154" t="e">
        <f t="shared" si="9"/>
        <v>#DIV/0!</v>
      </c>
      <c r="AF60" s="47"/>
      <c r="AG60" s="23"/>
      <c r="AH60" s="23"/>
      <c r="AI60" s="23"/>
    </row>
    <row r="61" spans="1:35" ht="15.6">
      <c r="A61" s="47"/>
      <c r="B61" s="95">
        <f>+'Ark1'!C686</f>
        <v>2013</v>
      </c>
      <c r="C61" s="95">
        <f>+'Ark1'!G686</f>
        <v>4</v>
      </c>
      <c r="D61" s="96" t="str">
        <f t="shared" si="0"/>
        <v>Nord</v>
      </c>
      <c r="E61" s="95">
        <f>+'Ark1'!Q686</f>
        <v>0</v>
      </c>
      <c r="F61" s="107">
        <f t="shared" si="1"/>
        <v>0</v>
      </c>
      <c r="G61" s="95">
        <f>+'Ark1'!R686</f>
        <v>0</v>
      </c>
      <c r="H61" s="107">
        <f t="shared" si="2"/>
        <v>0</v>
      </c>
      <c r="I61" s="99">
        <f>+'Ark1'!AG686</f>
        <v>0</v>
      </c>
      <c r="J61" s="160">
        <f t="shared" si="3"/>
        <v>0</v>
      </c>
      <c r="K61" s="99">
        <f>+'Ark1'!AH686</f>
        <v>0</v>
      </c>
      <c r="L61" s="97"/>
      <c r="M61" s="47"/>
      <c r="N61" s="105"/>
      <c r="O61" s="96">
        <f>+'Ark1'!U686</f>
        <v>0</v>
      </c>
      <c r="P61" s="125">
        <f t="shared" si="4"/>
        <v>0</v>
      </c>
      <c r="Q61" s="47"/>
      <c r="R61" s="96">
        <f>+'Ark1'!S686</f>
        <v>0</v>
      </c>
      <c r="S61" s="125">
        <f t="shared" si="5"/>
        <v>0</v>
      </c>
      <c r="T61" s="96">
        <f>+'Ark1'!T686</f>
        <v>0</v>
      </c>
      <c r="U61" s="125">
        <f t="shared" si="6"/>
        <v>0</v>
      </c>
      <c r="V61" s="99">
        <f>+'Ark1'!W686</f>
        <v>0</v>
      </c>
      <c r="W61" s="160">
        <f t="shared" si="7"/>
        <v>0</v>
      </c>
      <c r="X61" s="154">
        <f>+'Ark1'!X686</f>
        <v>0</v>
      </c>
      <c r="Y61" s="154">
        <f>+'Ark1'!Y686</f>
        <v>0</v>
      </c>
      <c r="Z61" s="99">
        <f>+'Ark1'!Z686</f>
        <v>0</v>
      </c>
      <c r="AA61" s="96">
        <f>+'Ark1'!AA686</f>
        <v>0</v>
      </c>
      <c r="AB61" s="96">
        <f>+'Ark1'!AB686</f>
        <v>0</v>
      </c>
      <c r="AC61" s="96">
        <f>+'Ark1'!AC686</f>
        <v>0</v>
      </c>
      <c r="AD61" s="96" t="e">
        <f t="shared" si="8"/>
        <v>#DIV/0!</v>
      </c>
      <c r="AE61" s="154" t="e">
        <f t="shared" si="9"/>
        <v>#DIV/0!</v>
      </c>
      <c r="AF61" s="47"/>
      <c r="AG61" s="23"/>
      <c r="AH61" s="23"/>
      <c r="AI61" s="23"/>
    </row>
    <row r="62" spans="1:35" ht="15.6">
      <c r="A62" s="47"/>
      <c r="B62" s="95">
        <f>+'Ark1'!C687</f>
        <v>2012</v>
      </c>
      <c r="C62" s="95">
        <f>+'Ark1'!G687</f>
        <v>1</v>
      </c>
      <c r="D62" s="96" t="str">
        <f t="shared" ref="D62:D93" si="10">VLOOKUP(C62,$AJ$11:$AK$15,2)</f>
        <v>Øst</v>
      </c>
      <c r="E62" s="95">
        <f>+'Ark1'!Q687</f>
        <v>0</v>
      </c>
      <c r="F62" s="107">
        <f t="shared" si="1"/>
        <v>0</v>
      </c>
      <c r="G62" s="95">
        <f>+'Ark1'!R687</f>
        <v>0</v>
      </c>
      <c r="H62" s="107">
        <f t="shared" si="2"/>
        <v>0</v>
      </c>
      <c r="I62" s="99">
        <f>+'Ark1'!AG687</f>
        <v>0</v>
      </c>
      <c r="J62" s="160">
        <f t="shared" si="3"/>
        <v>0</v>
      </c>
      <c r="K62" s="99">
        <f>+'Ark1'!AH687</f>
        <v>0</v>
      </c>
      <c r="L62" s="97"/>
      <c r="M62" s="47"/>
      <c r="N62" s="105"/>
      <c r="O62" s="96">
        <f>+'Ark1'!U687</f>
        <v>0</v>
      </c>
      <c r="P62" s="125">
        <f t="shared" si="4"/>
        <v>0</v>
      </c>
      <c r="Q62" s="47"/>
      <c r="R62" s="96">
        <f>+'Ark1'!S687</f>
        <v>0</v>
      </c>
      <c r="S62" s="125">
        <f t="shared" si="5"/>
        <v>0</v>
      </c>
      <c r="T62" s="96">
        <f>+'Ark1'!T687</f>
        <v>0</v>
      </c>
      <c r="U62" s="125">
        <f t="shared" si="6"/>
        <v>0</v>
      </c>
      <c r="V62" s="99">
        <f>+'Ark1'!W687</f>
        <v>0</v>
      </c>
      <c r="W62" s="160">
        <f t="shared" si="7"/>
        <v>0</v>
      </c>
      <c r="X62" s="154">
        <f>+'Ark1'!X687</f>
        <v>0</v>
      </c>
      <c r="Y62" s="154">
        <f>+'Ark1'!Y687</f>
        <v>0</v>
      </c>
      <c r="Z62" s="99">
        <f>+'Ark1'!Z687</f>
        <v>0</v>
      </c>
      <c r="AA62" s="96">
        <f>+'Ark1'!AA687</f>
        <v>0</v>
      </c>
      <c r="AB62" s="96">
        <f>+'Ark1'!AB687</f>
        <v>0</v>
      </c>
      <c r="AC62" s="96">
        <f>+'Ark1'!AC687</f>
        <v>0</v>
      </c>
      <c r="AD62" s="96" t="e">
        <f t="shared" ref="AD62:AD93" si="11">+O62/R62</f>
        <v>#DIV/0!</v>
      </c>
      <c r="AE62" s="154" t="e">
        <f t="shared" ref="AE62:AE78" si="12">+G62/E62</f>
        <v>#DIV/0!</v>
      </c>
      <c r="AF62" s="47"/>
      <c r="AG62" s="23"/>
      <c r="AH62" s="23"/>
      <c r="AI62" s="23"/>
    </row>
    <row r="63" spans="1:35" ht="15.6">
      <c r="A63" s="47"/>
      <c r="B63" s="95">
        <f>+'Ark1'!C688</f>
        <v>2012</v>
      </c>
      <c r="C63" s="95">
        <f>+'Ark1'!G688</f>
        <v>2</v>
      </c>
      <c r="D63" s="96" t="str">
        <f t="shared" si="10"/>
        <v>Vest</v>
      </c>
      <c r="E63" s="95">
        <f>+'Ark1'!Q688</f>
        <v>0</v>
      </c>
      <c r="F63" s="107">
        <f t="shared" si="1"/>
        <v>0</v>
      </c>
      <c r="G63" s="95">
        <f>+'Ark1'!R688</f>
        <v>0</v>
      </c>
      <c r="H63" s="107">
        <f t="shared" si="2"/>
        <v>0</v>
      </c>
      <c r="I63" s="99">
        <f>+'Ark1'!AG688</f>
        <v>0</v>
      </c>
      <c r="J63" s="160">
        <f t="shared" si="3"/>
        <v>0</v>
      </c>
      <c r="K63" s="99">
        <f>+'Ark1'!AH688</f>
        <v>0</v>
      </c>
      <c r="L63" s="97"/>
      <c r="M63" s="47"/>
      <c r="N63" s="105"/>
      <c r="O63" s="96">
        <f>+'Ark1'!U688</f>
        <v>0</v>
      </c>
      <c r="P63" s="125">
        <f t="shared" si="4"/>
        <v>0</v>
      </c>
      <c r="Q63" s="47"/>
      <c r="R63" s="96">
        <f>+'Ark1'!S688</f>
        <v>0</v>
      </c>
      <c r="S63" s="125">
        <f t="shared" si="5"/>
        <v>0</v>
      </c>
      <c r="T63" s="96">
        <f>+'Ark1'!T688</f>
        <v>0</v>
      </c>
      <c r="U63" s="125">
        <f t="shared" si="6"/>
        <v>0</v>
      </c>
      <c r="V63" s="99">
        <f>+'Ark1'!W688</f>
        <v>0</v>
      </c>
      <c r="W63" s="160">
        <f t="shared" si="7"/>
        <v>0</v>
      </c>
      <c r="X63" s="154">
        <f>+'Ark1'!X688</f>
        <v>0</v>
      </c>
      <c r="Y63" s="154">
        <f>+'Ark1'!Y688</f>
        <v>0</v>
      </c>
      <c r="Z63" s="99">
        <f>+'Ark1'!Z688</f>
        <v>0</v>
      </c>
      <c r="AA63" s="96">
        <f>+'Ark1'!AA688</f>
        <v>0</v>
      </c>
      <c r="AB63" s="96">
        <f>+'Ark1'!AB688</f>
        <v>0</v>
      </c>
      <c r="AC63" s="96">
        <f>+'Ark1'!AC688</f>
        <v>0</v>
      </c>
      <c r="AD63" s="96" t="e">
        <f t="shared" si="11"/>
        <v>#DIV/0!</v>
      </c>
      <c r="AE63" s="154" t="e">
        <f t="shared" si="12"/>
        <v>#DIV/0!</v>
      </c>
      <c r="AF63" s="47"/>
      <c r="AG63" s="23"/>
      <c r="AH63" s="23"/>
      <c r="AI63" s="23"/>
    </row>
    <row r="64" spans="1:35" ht="15.6">
      <c r="A64" s="47"/>
      <c r="B64" s="95">
        <f>+'Ark1'!C689</f>
        <v>2012</v>
      </c>
      <c r="C64" s="95">
        <f>+'Ark1'!G689</f>
        <v>3</v>
      </c>
      <c r="D64" s="96" t="str">
        <f t="shared" si="10"/>
        <v>Midt</v>
      </c>
      <c r="E64" s="95">
        <f>+'Ark1'!Q689</f>
        <v>0</v>
      </c>
      <c r="F64" s="107">
        <f t="shared" si="1"/>
        <v>0</v>
      </c>
      <c r="G64" s="95">
        <f>+'Ark1'!R689</f>
        <v>0</v>
      </c>
      <c r="H64" s="107">
        <f t="shared" si="2"/>
        <v>0</v>
      </c>
      <c r="I64" s="99">
        <f>+'Ark1'!AG689</f>
        <v>0</v>
      </c>
      <c r="J64" s="160">
        <f t="shared" si="3"/>
        <v>0</v>
      </c>
      <c r="K64" s="99">
        <f>+'Ark1'!AH689</f>
        <v>0</v>
      </c>
      <c r="L64" s="97"/>
      <c r="M64" s="47"/>
      <c r="N64" s="105"/>
      <c r="O64" s="96">
        <f>+'Ark1'!U689</f>
        <v>0</v>
      </c>
      <c r="P64" s="125">
        <f t="shared" si="4"/>
        <v>0</v>
      </c>
      <c r="Q64" s="47"/>
      <c r="R64" s="96">
        <f>+'Ark1'!S689</f>
        <v>0</v>
      </c>
      <c r="S64" s="125">
        <f t="shared" si="5"/>
        <v>0</v>
      </c>
      <c r="T64" s="96">
        <f>+'Ark1'!T689</f>
        <v>0</v>
      </c>
      <c r="U64" s="125">
        <f t="shared" si="6"/>
        <v>0</v>
      </c>
      <c r="V64" s="99">
        <f>+'Ark1'!W689</f>
        <v>0</v>
      </c>
      <c r="W64" s="160">
        <f t="shared" si="7"/>
        <v>0</v>
      </c>
      <c r="X64" s="154">
        <f>+'Ark1'!X689</f>
        <v>0</v>
      </c>
      <c r="Y64" s="154">
        <f>+'Ark1'!Y689</f>
        <v>0</v>
      </c>
      <c r="Z64" s="99">
        <f>+'Ark1'!Z689</f>
        <v>0</v>
      </c>
      <c r="AA64" s="96">
        <f>+'Ark1'!AA689</f>
        <v>0</v>
      </c>
      <c r="AB64" s="96">
        <f>+'Ark1'!AB689</f>
        <v>0</v>
      </c>
      <c r="AC64" s="96">
        <f>+'Ark1'!AC689</f>
        <v>0</v>
      </c>
      <c r="AD64" s="96" t="e">
        <f t="shared" si="11"/>
        <v>#DIV/0!</v>
      </c>
      <c r="AE64" s="154" t="e">
        <f t="shared" si="12"/>
        <v>#DIV/0!</v>
      </c>
      <c r="AF64" s="47"/>
      <c r="AG64" s="23"/>
      <c r="AH64" s="23"/>
      <c r="AI64" s="23"/>
    </row>
    <row r="65" spans="1:35" ht="15.6">
      <c r="A65" s="47"/>
      <c r="B65" s="95">
        <f>+'Ark1'!C690</f>
        <v>2012</v>
      </c>
      <c r="C65" s="95">
        <f>+'Ark1'!G690</f>
        <v>4</v>
      </c>
      <c r="D65" s="96" t="str">
        <f t="shared" si="10"/>
        <v>Nord</v>
      </c>
      <c r="E65" s="95">
        <f>+'Ark1'!Q690</f>
        <v>0</v>
      </c>
      <c r="F65" s="107">
        <f t="shared" si="1"/>
        <v>0</v>
      </c>
      <c r="G65" s="95">
        <f>+'Ark1'!R690</f>
        <v>0</v>
      </c>
      <c r="H65" s="107">
        <f t="shared" si="2"/>
        <v>0</v>
      </c>
      <c r="I65" s="99">
        <f>+'Ark1'!AG690</f>
        <v>0</v>
      </c>
      <c r="J65" s="160">
        <f t="shared" si="3"/>
        <v>0</v>
      </c>
      <c r="K65" s="99">
        <f>+'Ark1'!AH690</f>
        <v>0</v>
      </c>
      <c r="L65" s="97"/>
      <c r="M65" s="47"/>
      <c r="N65" s="105"/>
      <c r="O65" s="96">
        <f>+'Ark1'!U690</f>
        <v>0</v>
      </c>
      <c r="P65" s="125">
        <f t="shared" si="4"/>
        <v>0</v>
      </c>
      <c r="Q65" s="47"/>
      <c r="R65" s="96">
        <f>+'Ark1'!S690</f>
        <v>0</v>
      </c>
      <c r="S65" s="125">
        <f t="shared" si="5"/>
        <v>0</v>
      </c>
      <c r="T65" s="96">
        <f>+'Ark1'!T690</f>
        <v>0</v>
      </c>
      <c r="U65" s="125">
        <f t="shared" si="6"/>
        <v>0</v>
      </c>
      <c r="V65" s="99">
        <f>+'Ark1'!W690</f>
        <v>0</v>
      </c>
      <c r="W65" s="160">
        <f t="shared" si="7"/>
        <v>0</v>
      </c>
      <c r="X65" s="154">
        <f>+'Ark1'!X690</f>
        <v>0</v>
      </c>
      <c r="Y65" s="154">
        <f>+'Ark1'!Y690</f>
        <v>0</v>
      </c>
      <c r="Z65" s="99">
        <f>+'Ark1'!Z690</f>
        <v>0</v>
      </c>
      <c r="AA65" s="96">
        <f>+'Ark1'!AA690</f>
        <v>0</v>
      </c>
      <c r="AB65" s="96">
        <f>+'Ark1'!AB690</f>
        <v>0</v>
      </c>
      <c r="AC65" s="96">
        <f>+'Ark1'!AC690</f>
        <v>0</v>
      </c>
      <c r="AD65" s="96" t="e">
        <f t="shared" si="11"/>
        <v>#DIV/0!</v>
      </c>
      <c r="AE65" s="154" t="e">
        <f t="shared" si="12"/>
        <v>#DIV/0!</v>
      </c>
      <c r="AF65" s="47"/>
      <c r="AG65" s="23"/>
      <c r="AH65" s="23"/>
      <c r="AI65" s="23"/>
    </row>
    <row r="66" spans="1:35" ht="15.6">
      <c r="A66" s="47"/>
      <c r="B66" s="95">
        <f>+'Ark1'!C691</f>
        <v>2011</v>
      </c>
      <c r="C66" s="95">
        <f>+'Ark1'!G691</f>
        <v>1</v>
      </c>
      <c r="D66" s="96" t="str">
        <f t="shared" si="10"/>
        <v>Øst</v>
      </c>
      <c r="E66" s="95">
        <f>+'Ark1'!Q691</f>
        <v>0</v>
      </c>
      <c r="F66" s="107">
        <f t="shared" si="1"/>
        <v>0</v>
      </c>
      <c r="G66" s="95">
        <f>+'Ark1'!R691</f>
        <v>0</v>
      </c>
      <c r="H66" s="107">
        <f t="shared" si="2"/>
        <v>0</v>
      </c>
      <c r="I66" s="99">
        <f>+'Ark1'!AG691</f>
        <v>0</v>
      </c>
      <c r="J66" s="160">
        <f t="shared" si="3"/>
        <v>0</v>
      </c>
      <c r="K66" s="99">
        <f>+'Ark1'!AH691</f>
        <v>0</v>
      </c>
      <c r="L66" s="97"/>
      <c r="M66" s="47"/>
      <c r="N66" s="105"/>
      <c r="O66" s="96">
        <f>+'Ark1'!U691</f>
        <v>0</v>
      </c>
      <c r="P66" s="125">
        <f t="shared" si="4"/>
        <v>0</v>
      </c>
      <c r="Q66" s="47"/>
      <c r="R66" s="96">
        <f>+'Ark1'!S691</f>
        <v>0</v>
      </c>
      <c r="S66" s="125">
        <f t="shared" si="5"/>
        <v>0</v>
      </c>
      <c r="T66" s="96">
        <f>+'Ark1'!T691</f>
        <v>0</v>
      </c>
      <c r="U66" s="125">
        <f t="shared" si="6"/>
        <v>0</v>
      </c>
      <c r="V66" s="99">
        <f>+'Ark1'!W691</f>
        <v>0</v>
      </c>
      <c r="W66" s="160">
        <f t="shared" si="7"/>
        <v>0</v>
      </c>
      <c r="X66" s="154">
        <f>+'Ark1'!X691</f>
        <v>0</v>
      </c>
      <c r="Y66" s="154">
        <f>+'Ark1'!Y691</f>
        <v>0</v>
      </c>
      <c r="Z66" s="99">
        <f>+'Ark1'!Z691</f>
        <v>0</v>
      </c>
      <c r="AA66" s="96">
        <f>+'Ark1'!AA691</f>
        <v>0</v>
      </c>
      <c r="AB66" s="96">
        <f>+'Ark1'!AB691</f>
        <v>0</v>
      </c>
      <c r="AC66" s="96">
        <f>+'Ark1'!AC691</f>
        <v>0</v>
      </c>
      <c r="AD66" s="96" t="e">
        <f t="shared" si="11"/>
        <v>#DIV/0!</v>
      </c>
      <c r="AE66" s="154" t="e">
        <f t="shared" si="12"/>
        <v>#DIV/0!</v>
      </c>
      <c r="AF66" s="47"/>
      <c r="AG66" s="23"/>
      <c r="AH66" s="23"/>
      <c r="AI66" s="23"/>
    </row>
    <row r="67" spans="1:35" ht="15.6">
      <c r="A67" s="47"/>
      <c r="B67" s="95">
        <f>+'Ark1'!C692</f>
        <v>2011</v>
      </c>
      <c r="C67" s="95">
        <f>+'Ark1'!G692</f>
        <v>2</v>
      </c>
      <c r="D67" s="96" t="str">
        <f t="shared" si="10"/>
        <v>Vest</v>
      </c>
      <c r="E67" s="95">
        <f>+'Ark1'!Q692</f>
        <v>0</v>
      </c>
      <c r="F67" s="107">
        <f t="shared" si="1"/>
        <v>0</v>
      </c>
      <c r="G67" s="95">
        <f>+'Ark1'!R692</f>
        <v>0</v>
      </c>
      <c r="H67" s="107">
        <f t="shared" si="2"/>
        <v>0</v>
      </c>
      <c r="I67" s="99">
        <f>+'Ark1'!AG692</f>
        <v>0</v>
      </c>
      <c r="J67" s="160">
        <f t="shared" si="3"/>
        <v>0</v>
      </c>
      <c r="K67" s="99">
        <f>+'Ark1'!AH692</f>
        <v>0</v>
      </c>
      <c r="L67" s="97"/>
      <c r="M67" s="47"/>
      <c r="N67" s="105"/>
      <c r="O67" s="96">
        <f>+'Ark1'!U692</f>
        <v>0</v>
      </c>
      <c r="P67" s="125">
        <f t="shared" si="4"/>
        <v>0</v>
      </c>
      <c r="Q67" s="47"/>
      <c r="R67" s="96">
        <f>+'Ark1'!S692</f>
        <v>0</v>
      </c>
      <c r="S67" s="125">
        <f t="shared" si="5"/>
        <v>0</v>
      </c>
      <c r="T67" s="96">
        <f>+'Ark1'!T692</f>
        <v>0</v>
      </c>
      <c r="U67" s="125">
        <f t="shared" si="6"/>
        <v>0</v>
      </c>
      <c r="V67" s="99">
        <f>+'Ark1'!W692</f>
        <v>0</v>
      </c>
      <c r="W67" s="160">
        <f t="shared" si="7"/>
        <v>0</v>
      </c>
      <c r="X67" s="154">
        <f>+'Ark1'!X692</f>
        <v>0</v>
      </c>
      <c r="Y67" s="154">
        <f>+'Ark1'!Y692</f>
        <v>0</v>
      </c>
      <c r="Z67" s="99">
        <f>+'Ark1'!Z692</f>
        <v>0</v>
      </c>
      <c r="AA67" s="96">
        <f>+'Ark1'!AA692</f>
        <v>0</v>
      </c>
      <c r="AB67" s="96">
        <f>+'Ark1'!AB692</f>
        <v>0</v>
      </c>
      <c r="AC67" s="96">
        <f>+'Ark1'!AC692</f>
        <v>0</v>
      </c>
      <c r="AD67" s="96" t="e">
        <f t="shared" si="11"/>
        <v>#DIV/0!</v>
      </c>
      <c r="AE67" s="154" t="e">
        <f t="shared" si="12"/>
        <v>#DIV/0!</v>
      </c>
      <c r="AF67" s="47"/>
      <c r="AG67" s="23"/>
      <c r="AH67" s="23"/>
      <c r="AI67" s="23"/>
    </row>
    <row r="68" spans="1:35" ht="15.6">
      <c r="A68" s="47"/>
      <c r="B68" s="95">
        <f>+'Ark1'!C693</f>
        <v>2011</v>
      </c>
      <c r="C68" s="95">
        <f>+'Ark1'!G693</f>
        <v>3</v>
      </c>
      <c r="D68" s="96" t="str">
        <f t="shared" si="10"/>
        <v>Midt</v>
      </c>
      <c r="E68" s="95">
        <f>+'Ark1'!Q693</f>
        <v>0</v>
      </c>
      <c r="F68" s="107">
        <f t="shared" si="1"/>
        <v>0</v>
      </c>
      <c r="G68" s="95">
        <f>+'Ark1'!R693</f>
        <v>0</v>
      </c>
      <c r="H68" s="107">
        <f t="shared" si="2"/>
        <v>0</v>
      </c>
      <c r="I68" s="99">
        <f>+'Ark1'!AG693</f>
        <v>0</v>
      </c>
      <c r="J68" s="160">
        <f t="shared" si="3"/>
        <v>0</v>
      </c>
      <c r="K68" s="99">
        <f>+'Ark1'!AH693</f>
        <v>0</v>
      </c>
      <c r="L68" s="97"/>
      <c r="M68" s="47"/>
      <c r="N68" s="105"/>
      <c r="O68" s="96">
        <f>+'Ark1'!U693</f>
        <v>0</v>
      </c>
      <c r="P68" s="125">
        <f t="shared" si="4"/>
        <v>0</v>
      </c>
      <c r="Q68" s="47"/>
      <c r="R68" s="96">
        <f>+'Ark1'!S693</f>
        <v>0</v>
      </c>
      <c r="S68" s="125">
        <f t="shared" si="5"/>
        <v>0</v>
      </c>
      <c r="T68" s="96">
        <f>+'Ark1'!T693</f>
        <v>0</v>
      </c>
      <c r="U68" s="125">
        <f t="shared" si="6"/>
        <v>0</v>
      </c>
      <c r="V68" s="99">
        <f>+'Ark1'!W693</f>
        <v>0</v>
      </c>
      <c r="W68" s="160">
        <f t="shared" si="7"/>
        <v>0</v>
      </c>
      <c r="X68" s="154">
        <f>+'Ark1'!X693</f>
        <v>0</v>
      </c>
      <c r="Y68" s="154">
        <f>+'Ark1'!Y693</f>
        <v>0</v>
      </c>
      <c r="Z68" s="99">
        <f>+'Ark1'!Z693</f>
        <v>0</v>
      </c>
      <c r="AA68" s="96">
        <f>+'Ark1'!AA693</f>
        <v>0</v>
      </c>
      <c r="AB68" s="96">
        <f>+'Ark1'!AB693</f>
        <v>0</v>
      </c>
      <c r="AC68" s="96">
        <f>+'Ark1'!AC693</f>
        <v>0</v>
      </c>
      <c r="AD68" s="96" t="e">
        <f t="shared" si="11"/>
        <v>#DIV/0!</v>
      </c>
      <c r="AE68" s="154" t="e">
        <f t="shared" si="12"/>
        <v>#DIV/0!</v>
      </c>
      <c r="AF68" s="47"/>
      <c r="AG68" s="23"/>
      <c r="AH68" s="23"/>
      <c r="AI68" s="23"/>
    </row>
    <row r="69" spans="1:35" ht="15.6">
      <c r="A69" s="47"/>
      <c r="B69" s="95">
        <f>+'Ark1'!C694</f>
        <v>2011</v>
      </c>
      <c r="C69" s="95">
        <f>+'Ark1'!G694</f>
        <v>4</v>
      </c>
      <c r="D69" s="96" t="str">
        <f t="shared" si="10"/>
        <v>Nord</v>
      </c>
      <c r="E69" s="95">
        <f>+'Ark1'!Q694</f>
        <v>0</v>
      </c>
      <c r="F69" s="107">
        <f t="shared" si="1"/>
        <v>0</v>
      </c>
      <c r="G69" s="95">
        <f>+'Ark1'!R694</f>
        <v>0</v>
      </c>
      <c r="H69" s="107">
        <f t="shared" si="2"/>
        <v>0</v>
      </c>
      <c r="I69" s="99">
        <f>+'Ark1'!AG694</f>
        <v>0</v>
      </c>
      <c r="J69" s="160">
        <f t="shared" si="3"/>
        <v>0</v>
      </c>
      <c r="K69" s="99">
        <f>+'Ark1'!AH694</f>
        <v>0</v>
      </c>
      <c r="L69" s="97"/>
      <c r="M69" s="47"/>
      <c r="N69" s="105"/>
      <c r="O69" s="96">
        <f>+'Ark1'!U694</f>
        <v>0</v>
      </c>
      <c r="P69" s="125">
        <f t="shared" si="4"/>
        <v>0</v>
      </c>
      <c r="Q69" s="47"/>
      <c r="R69" s="96">
        <f>+'Ark1'!S694</f>
        <v>0</v>
      </c>
      <c r="S69" s="125">
        <f t="shared" si="5"/>
        <v>0</v>
      </c>
      <c r="T69" s="96">
        <f>+'Ark1'!T694</f>
        <v>0</v>
      </c>
      <c r="U69" s="125">
        <f t="shared" si="6"/>
        <v>0</v>
      </c>
      <c r="V69" s="99">
        <f>+'Ark1'!W694</f>
        <v>0</v>
      </c>
      <c r="W69" s="160">
        <f t="shared" si="7"/>
        <v>0</v>
      </c>
      <c r="X69" s="154">
        <f>+'Ark1'!X694</f>
        <v>0</v>
      </c>
      <c r="Y69" s="154">
        <f>+'Ark1'!Y694</f>
        <v>0</v>
      </c>
      <c r="Z69" s="99">
        <f>+'Ark1'!Z694</f>
        <v>0</v>
      </c>
      <c r="AA69" s="96">
        <f>+'Ark1'!AA694</f>
        <v>0</v>
      </c>
      <c r="AB69" s="96">
        <f>+'Ark1'!AB694</f>
        <v>0</v>
      </c>
      <c r="AC69" s="96">
        <f>+'Ark1'!AC694</f>
        <v>0</v>
      </c>
      <c r="AD69" s="96" t="e">
        <f t="shared" si="11"/>
        <v>#DIV/0!</v>
      </c>
      <c r="AE69" s="154" t="e">
        <f t="shared" si="12"/>
        <v>#DIV/0!</v>
      </c>
      <c r="AF69" s="47"/>
      <c r="AG69" s="23"/>
      <c r="AH69" s="23"/>
      <c r="AI69" s="23"/>
    </row>
    <row r="70" spans="1:35" ht="15.6">
      <c r="A70" s="47"/>
      <c r="B70" s="95">
        <f>+'Ark1'!C695</f>
        <v>2010</v>
      </c>
      <c r="C70" s="95">
        <f>+'Ark1'!G695</f>
        <v>1</v>
      </c>
      <c r="D70" s="96" t="str">
        <f t="shared" si="10"/>
        <v>Øst</v>
      </c>
      <c r="E70" s="95">
        <f>+'Ark1'!Q695</f>
        <v>0</v>
      </c>
      <c r="F70" s="107">
        <f t="shared" si="1"/>
        <v>0</v>
      </c>
      <c r="G70" s="95">
        <f>+'Ark1'!R695</f>
        <v>0</v>
      </c>
      <c r="H70" s="107">
        <f t="shared" si="2"/>
        <v>0</v>
      </c>
      <c r="I70" s="99">
        <f>+'Ark1'!AG695</f>
        <v>0</v>
      </c>
      <c r="J70" s="160">
        <f t="shared" si="3"/>
        <v>0</v>
      </c>
      <c r="K70" s="99">
        <f>+'Ark1'!AH695</f>
        <v>0</v>
      </c>
      <c r="L70" s="97"/>
      <c r="M70" s="47"/>
      <c r="N70" s="105"/>
      <c r="O70" s="96">
        <f>+'Ark1'!U695</f>
        <v>0</v>
      </c>
      <c r="P70" s="125">
        <f t="shared" si="4"/>
        <v>0</v>
      </c>
      <c r="Q70" s="47"/>
      <c r="R70" s="96">
        <f>+'Ark1'!S695</f>
        <v>0</v>
      </c>
      <c r="S70" s="125">
        <f t="shared" si="5"/>
        <v>0</v>
      </c>
      <c r="T70" s="96">
        <f>+'Ark1'!T695</f>
        <v>0</v>
      </c>
      <c r="U70" s="125">
        <f t="shared" si="6"/>
        <v>0</v>
      </c>
      <c r="V70" s="99">
        <f>+'Ark1'!W695</f>
        <v>0</v>
      </c>
      <c r="W70" s="160">
        <f t="shared" si="7"/>
        <v>0</v>
      </c>
      <c r="X70" s="154">
        <f>+'Ark1'!X695</f>
        <v>0</v>
      </c>
      <c r="Y70" s="154">
        <f>+'Ark1'!Y695</f>
        <v>0</v>
      </c>
      <c r="Z70" s="99">
        <f>+'Ark1'!Z695</f>
        <v>0</v>
      </c>
      <c r="AA70" s="96">
        <f>+'Ark1'!AA695</f>
        <v>0</v>
      </c>
      <c r="AB70" s="96">
        <f>+'Ark1'!AB695</f>
        <v>0</v>
      </c>
      <c r="AC70" s="96">
        <f>+'Ark1'!AC695</f>
        <v>0</v>
      </c>
      <c r="AD70" s="96" t="e">
        <f t="shared" si="11"/>
        <v>#DIV/0!</v>
      </c>
      <c r="AE70" s="154" t="e">
        <f t="shared" si="12"/>
        <v>#DIV/0!</v>
      </c>
      <c r="AF70" s="47"/>
      <c r="AG70" s="23"/>
      <c r="AH70" s="23"/>
      <c r="AI70" s="23"/>
    </row>
    <row r="71" spans="1:35" ht="15.6">
      <c r="A71" s="47"/>
      <c r="B71" s="95">
        <f>+'Ark1'!C696</f>
        <v>2010</v>
      </c>
      <c r="C71" s="95">
        <f>+'Ark1'!G696</f>
        <v>2</v>
      </c>
      <c r="D71" s="96" t="str">
        <f t="shared" si="10"/>
        <v>Vest</v>
      </c>
      <c r="E71" s="95">
        <f>+'Ark1'!Q696</f>
        <v>0</v>
      </c>
      <c r="F71" s="107">
        <f t="shared" si="1"/>
        <v>0</v>
      </c>
      <c r="G71" s="95">
        <f>+'Ark1'!R696</f>
        <v>0</v>
      </c>
      <c r="H71" s="107">
        <f t="shared" si="2"/>
        <v>0</v>
      </c>
      <c r="I71" s="99">
        <f>+'Ark1'!AG696</f>
        <v>0</v>
      </c>
      <c r="J71" s="160">
        <f t="shared" si="3"/>
        <v>0</v>
      </c>
      <c r="K71" s="99">
        <f>+'Ark1'!AH696</f>
        <v>0</v>
      </c>
      <c r="L71" s="97"/>
      <c r="M71" s="47"/>
      <c r="N71" s="105"/>
      <c r="O71" s="96">
        <f>+'Ark1'!U696</f>
        <v>0</v>
      </c>
      <c r="P71" s="125">
        <f t="shared" si="4"/>
        <v>0</v>
      </c>
      <c r="Q71" s="47"/>
      <c r="R71" s="96">
        <f>+'Ark1'!S696</f>
        <v>0</v>
      </c>
      <c r="S71" s="125">
        <f t="shared" si="5"/>
        <v>0</v>
      </c>
      <c r="T71" s="96">
        <f>+'Ark1'!T696</f>
        <v>0</v>
      </c>
      <c r="U71" s="125">
        <f t="shared" si="6"/>
        <v>0</v>
      </c>
      <c r="V71" s="99">
        <f>+'Ark1'!W696</f>
        <v>0</v>
      </c>
      <c r="W71" s="160">
        <f t="shared" si="7"/>
        <v>0</v>
      </c>
      <c r="X71" s="154">
        <f>+'Ark1'!X696</f>
        <v>0</v>
      </c>
      <c r="Y71" s="154">
        <f>+'Ark1'!Y696</f>
        <v>0</v>
      </c>
      <c r="Z71" s="99">
        <f>+'Ark1'!Z696</f>
        <v>0</v>
      </c>
      <c r="AA71" s="96">
        <f>+'Ark1'!AA696</f>
        <v>0</v>
      </c>
      <c r="AB71" s="96">
        <f>+'Ark1'!AB696</f>
        <v>0</v>
      </c>
      <c r="AC71" s="96">
        <f>+'Ark1'!AC696</f>
        <v>0</v>
      </c>
      <c r="AD71" s="96" t="e">
        <f t="shared" si="11"/>
        <v>#DIV/0!</v>
      </c>
      <c r="AE71" s="154" t="e">
        <f t="shared" si="12"/>
        <v>#DIV/0!</v>
      </c>
      <c r="AF71" s="47"/>
      <c r="AG71" s="23"/>
      <c r="AH71" s="23"/>
      <c r="AI71" s="23"/>
    </row>
    <row r="72" spans="1:35" ht="15.6">
      <c r="A72" s="47"/>
      <c r="B72" s="95">
        <f>+'Ark1'!C697</f>
        <v>2010</v>
      </c>
      <c r="C72" s="95">
        <f>+'Ark1'!G697</f>
        <v>3</v>
      </c>
      <c r="D72" s="96" t="str">
        <f t="shared" si="10"/>
        <v>Midt</v>
      </c>
      <c r="E72" s="95">
        <f>+'Ark1'!Q697</f>
        <v>0</v>
      </c>
      <c r="F72" s="107">
        <f t="shared" si="1"/>
        <v>0</v>
      </c>
      <c r="G72" s="95">
        <f>+'Ark1'!R697</f>
        <v>0</v>
      </c>
      <c r="H72" s="107">
        <f t="shared" si="2"/>
        <v>0</v>
      </c>
      <c r="I72" s="99">
        <f>+'Ark1'!AG697</f>
        <v>0</v>
      </c>
      <c r="J72" s="160">
        <f t="shared" si="3"/>
        <v>0</v>
      </c>
      <c r="K72" s="99">
        <f>+'Ark1'!AH697</f>
        <v>0</v>
      </c>
      <c r="L72" s="97"/>
      <c r="M72" s="47"/>
      <c r="N72" s="105"/>
      <c r="O72" s="96">
        <f>+'Ark1'!U697</f>
        <v>0</v>
      </c>
      <c r="P72" s="125">
        <f t="shared" si="4"/>
        <v>0</v>
      </c>
      <c r="Q72" s="47"/>
      <c r="R72" s="96">
        <f>+'Ark1'!S697</f>
        <v>0</v>
      </c>
      <c r="S72" s="125">
        <f t="shared" si="5"/>
        <v>0</v>
      </c>
      <c r="T72" s="96">
        <f>+'Ark1'!T697</f>
        <v>0</v>
      </c>
      <c r="U72" s="125">
        <f t="shared" si="6"/>
        <v>0</v>
      </c>
      <c r="V72" s="99">
        <f>+'Ark1'!W697</f>
        <v>0</v>
      </c>
      <c r="W72" s="160">
        <f t="shared" si="7"/>
        <v>0</v>
      </c>
      <c r="X72" s="154">
        <f>+'Ark1'!X697</f>
        <v>0</v>
      </c>
      <c r="Y72" s="154">
        <f>+'Ark1'!Y697</f>
        <v>0</v>
      </c>
      <c r="Z72" s="99">
        <f>+'Ark1'!Z697</f>
        <v>0</v>
      </c>
      <c r="AA72" s="96">
        <f>+'Ark1'!AA697</f>
        <v>0</v>
      </c>
      <c r="AB72" s="96">
        <f>+'Ark1'!AB697</f>
        <v>0</v>
      </c>
      <c r="AC72" s="96">
        <f>+'Ark1'!AC697</f>
        <v>0</v>
      </c>
      <c r="AD72" s="96" t="e">
        <f t="shared" si="11"/>
        <v>#DIV/0!</v>
      </c>
      <c r="AE72" s="154" t="e">
        <f t="shared" si="12"/>
        <v>#DIV/0!</v>
      </c>
      <c r="AF72" s="47"/>
      <c r="AG72" s="23"/>
      <c r="AH72" s="23"/>
      <c r="AI72" s="23"/>
    </row>
    <row r="73" spans="1:35" ht="15.6">
      <c r="A73" s="47"/>
      <c r="B73" s="95">
        <f>+'Ark1'!C698</f>
        <v>2010</v>
      </c>
      <c r="C73" s="95">
        <f>+'Ark1'!G698</f>
        <v>4</v>
      </c>
      <c r="D73" s="96" t="str">
        <f t="shared" si="10"/>
        <v>Nord</v>
      </c>
      <c r="E73" s="95">
        <f>+'Ark1'!Q698</f>
        <v>0</v>
      </c>
      <c r="F73" s="107">
        <f t="shared" si="1"/>
        <v>0</v>
      </c>
      <c r="G73" s="95">
        <f>+'Ark1'!R698</f>
        <v>0</v>
      </c>
      <c r="H73" s="107">
        <f t="shared" si="2"/>
        <v>0</v>
      </c>
      <c r="I73" s="99">
        <f>+'Ark1'!AG698</f>
        <v>0</v>
      </c>
      <c r="J73" s="160">
        <f t="shared" si="3"/>
        <v>0</v>
      </c>
      <c r="K73" s="99">
        <f>+'Ark1'!AH698</f>
        <v>0</v>
      </c>
      <c r="L73" s="97"/>
      <c r="M73" s="47"/>
      <c r="N73" s="105"/>
      <c r="O73" s="96">
        <f>+'Ark1'!U698</f>
        <v>0</v>
      </c>
      <c r="P73" s="125">
        <f t="shared" si="4"/>
        <v>0</v>
      </c>
      <c r="Q73" s="47"/>
      <c r="R73" s="96">
        <f>+'Ark1'!S698</f>
        <v>0</v>
      </c>
      <c r="S73" s="125">
        <f t="shared" si="5"/>
        <v>0</v>
      </c>
      <c r="T73" s="96">
        <f>+'Ark1'!T698</f>
        <v>0</v>
      </c>
      <c r="U73" s="125">
        <f t="shared" si="6"/>
        <v>0</v>
      </c>
      <c r="V73" s="99">
        <f>+'Ark1'!W698</f>
        <v>0</v>
      </c>
      <c r="W73" s="160">
        <f t="shared" si="7"/>
        <v>0</v>
      </c>
      <c r="X73" s="154">
        <f>+'Ark1'!X698</f>
        <v>0</v>
      </c>
      <c r="Y73" s="154">
        <f>+'Ark1'!Y698</f>
        <v>0</v>
      </c>
      <c r="Z73" s="99">
        <f>+'Ark1'!Z698</f>
        <v>0</v>
      </c>
      <c r="AA73" s="96">
        <f>+'Ark1'!AA698</f>
        <v>0</v>
      </c>
      <c r="AB73" s="96">
        <f>+'Ark1'!AB698</f>
        <v>0</v>
      </c>
      <c r="AC73" s="96">
        <f>+'Ark1'!AC698</f>
        <v>0</v>
      </c>
      <c r="AD73" s="96" t="e">
        <f t="shared" si="11"/>
        <v>#DIV/0!</v>
      </c>
      <c r="AE73" s="154" t="e">
        <f t="shared" si="12"/>
        <v>#DIV/0!</v>
      </c>
      <c r="AF73" s="47"/>
      <c r="AG73" s="23"/>
      <c r="AH73" s="23"/>
      <c r="AI73" s="23"/>
    </row>
    <row r="74" spans="1:35" ht="15.6">
      <c r="A74" s="47"/>
      <c r="B74" s="95">
        <f>+'Ark1'!C699</f>
        <v>2009</v>
      </c>
      <c r="C74" s="95">
        <f>+'Ark1'!G699</f>
        <v>1</v>
      </c>
      <c r="D74" s="96" t="str">
        <f t="shared" si="10"/>
        <v>Øst</v>
      </c>
      <c r="E74" s="95">
        <f>+'Ark1'!Q699</f>
        <v>0</v>
      </c>
      <c r="F74" s="107">
        <f t="shared" si="1"/>
        <v>0</v>
      </c>
      <c r="G74" s="95">
        <f>+'Ark1'!R699</f>
        <v>0</v>
      </c>
      <c r="H74" s="107">
        <f t="shared" si="2"/>
        <v>0</v>
      </c>
      <c r="I74" s="99">
        <f>+'Ark1'!AG699</f>
        <v>0</v>
      </c>
      <c r="J74" s="160">
        <f t="shared" si="3"/>
        <v>0</v>
      </c>
      <c r="K74" s="99">
        <f>+'Ark1'!AH699</f>
        <v>0</v>
      </c>
      <c r="L74" s="97"/>
      <c r="M74" s="47"/>
      <c r="N74" s="105"/>
      <c r="O74" s="96">
        <f>+'Ark1'!U699</f>
        <v>0</v>
      </c>
      <c r="P74" s="125">
        <f t="shared" si="4"/>
        <v>0</v>
      </c>
      <c r="Q74" s="47"/>
      <c r="R74" s="96">
        <f>+'Ark1'!S699</f>
        <v>0</v>
      </c>
      <c r="S74" s="125">
        <f t="shared" si="5"/>
        <v>0</v>
      </c>
      <c r="T74" s="96">
        <f>+'Ark1'!T699</f>
        <v>0</v>
      </c>
      <c r="U74" s="125">
        <f t="shared" si="6"/>
        <v>0</v>
      </c>
      <c r="V74" s="99">
        <f>+'Ark1'!W699</f>
        <v>0</v>
      </c>
      <c r="W74" s="160">
        <f t="shared" si="7"/>
        <v>0</v>
      </c>
      <c r="X74" s="154">
        <f>+'Ark1'!X699</f>
        <v>0</v>
      </c>
      <c r="Y74" s="154">
        <f>+'Ark1'!Y699</f>
        <v>0</v>
      </c>
      <c r="Z74" s="99">
        <f>+'Ark1'!Z699</f>
        <v>0</v>
      </c>
      <c r="AA74" s="96">
        <f>+'Ark1'!AA699</f>
        <v>0</v>
      </c>
      <c r="AB74" s="96">
        <f>+'Ark1'!AB699</f>
        <v>0</v>
      </c>
      <c r="AC74" s="96">
        <f>+'Ark1'!AC699</f>
        <v>0</v>
      </c>
      <c r="AD74" s="96" t="e">
        <f t="shared" si="11"/>
        <v>#DIV/0!</v>
      </c>
      <c r="AE74" s="154" t="e">
        <f t="shared" si="12"/>
        <v>#DIV/0!</v>
      </c>
      <c r="AF74" s="47"/>
      <c r="AG74" s="23"/>
      <c r="AH74" s="23"/>
      <c r="AI74" s="23"/>
    </row>
    <row r="75" spans="1:35" ht="15.6">
      <c r="A75" s="47"/>
      <c r="B75" s="95">
        <f>+'Ark1'!C700</f>
        <v>2009</v>
      </c>
      <c r="C75" s="95">
        <f>+'Ark1'!G700</f>
        <v>2</v>
      </c>
      <c r="D75" s="96" t="str">
        <f t="shared" si="10"/>
        <v>Vest</v>
      </c>
      <c r="E75" s="95">
        <f>+'Ark1'!Q700</f>
        <v>0</v>
      </c>
      <c r="F75" s="107">
        <f t="shared" si="1"/>
        <v>0</v>
      </c>
      <c r="G75" s="95">
        <f>+'Ark1'!R700</f>
        <v>0</v>
      </c>
      <c r="H75" s="107">
        <f t="shared" si="2"/>
        <v>0</v>
      </c>
      <c r="I75" s="99">
        <f>+'Ark1'!AG700</f>
        <v>0</v>
      </c>
      <c r="J75" s="160">
        <f t="shared" si="3"/>
        <v>0</v>
      </c>
      <c r="K75" s="99">
        <f>+'Ark1'!AH700</f>
        <v>0</v>
      </c>
      <c r="L75" s="97"/>
      <c r="M75" s="47"/>
      <c r="N75" s="105"/>
      <c r="O75" s="96">
        <f>+'Ark1'!U700</f>
        <v>0</v>
      </c>
      <c r="P75" s="125">
        <f t="shared" si="4"/>
        <v>0</v>
      </c>
      <c r="Q75" s="47"/>
      <c r="R75" s="96">
        <f>+'Ark1'!S700</f>
        <v>0</v>
      </c>
      <c r="S75" s="125">
        <f t="shared" si="5"/>
        <v>0</v>
      </c>
      <c r="T75" s="96">
        <f>+'Ark1'!T700</f>
        <v>0</v>
      </c>
      <c r="U75" s="125">
        <f t="shared" si="6"/>
        <v>0</v>
      </c>
      <c r="V75" s="99">
        <f>+'Ark1'!W700</f>
        <v>0</v>
      </c>
      <c r="W75" s="160">
        <f t="shared" si="7"/>
        <v>0</v>
      </c>
      <c r="X75" s="154">
        <f>+'Ark1'!X700</f>
        <v>0</v>
      </c>
      <c r="Y75" s="154">
        <f>+'Ark1'!Y700</f>
        <v>0</v>
      </c>
      <c r="Z75" s="99">
        <f>+'Ark1'!Z700</f>
        <v>0</v>
      </c>
      <c r="AA75" s="96">
        <f>+'Ark1'!AA700</f>
        <v>0</v>
      </c>
      <c r="AB75" s="96">
        <f>+'Ark1'!AB700</f>
        <v>0</v>
      </c>
      <c r="AC75" s="96">
        <f>+'Ark1'!AC700</f>
        <v>0</v>
      </c>
      <c r="AD75" s="96" t="e">
        <f t="shared" si="11"/>
        <v>#DIV/0!</v>
      </c>
      <c r="AE75" s="154" t="e">
        <f t="shared" si="12"/>
        <v>#DIV/0!</v>
      </c>
      <c r="AF75" s="47"/>
      <c r="AG75" s="23"/>
      <c r="AH75" s="23"/>
      <c r="AI75" s="23"/>
    </row>
    <row r="76" spans="1:35" ht="15.6">
      <c r="A76" s="47"/>
      <c r="B76" s="95">
        <f>+'Ark1'!C701</f>
        <v>2009</v>
      </c>
      <c r="C76" s="95">
        <f>+'Ark1'!G701</f>
        <v>3</v>
      </c>
      <c r="D76" s="96" t="str">
        <f t="shared" si="10"/>
        <v>Midt</v>
      </c>
      <c r="E76" s="95">
        <f>+'Ark1'!Q701</f>
        <v>0</v>
      </c>
      <c r="F76" s="107">
        <f t="shared" si="1"/>
        <v>0</v>
      </c>
      <c r="G76" s="95">
        <f>+'Ark1'!R701</f>
        <v>0</v>
      </c>
      <c r="H76" s="107">
        <f t="shared" si="2"/>
        <v>0</v>
      </c>
      <c r="I76" s="99">
        <f>+'Ark1'!AG701</f>
        <v>0</v>
      </c>
      <c r="J76" s="160">
        <f t="shared" si="3"/>
        <v>0</v>
      </c>
      <c r="K76" s="99">
        <f>+'Ark1'!AH701</f>
        <v>0</v>
      </c>
      <c r="L76" s="97"/>
      <c r="M76" s="47"/>
      <c r="N76" s="105"/>
      <c r="O76" s="96">
        <f>+'Ark1'!U701</f>
        <v>0</v>
      </c>
      <c r="P76" s="125">
        <f t="shared" si="4"/>
        <v>0</v>
      </c>
      <c r="Q76" s="47"/>
      <c r="R76" s="96">
        <f>+'Ark1'!S701</f>
        <v>0</v>
      </c>
      <c r="S76" s="125">
        <f t="shared" si="5"/>
        <v>0</v>
      </c>
      <c r="T76" s="96">
        <f>+'Ark1'!T701</f>
        <v>0</v>
      </c>
      <c r="U76" s="125">
        <f t="shared" si="6"/>
        <v>0</v>
      </c>
      <c r="V76" s="99">
        <f>+'Ark1'!W701</f>
        <v>0</v>
      </c>
      <c r="W76" s="160">
        <f t="shared" si="7"/>
        <v>0</v>
      </c>
      <c r="X76" s="154">
        <f>+'Ark1'!X701</f>
        <v>0</v>
      </c>
      <c r="Y76" s="154">
        <f>+'Ark1'!Y701</f>
        <v>0</v>
      </c>
      <c r="Z76" s="99">
        <f>+'Ark1'!Z701</f>
        <v>0</v>
      </c>
      <c r="AA76" s="96">
        <f>+'Ark1'!AA701</f>
        <v>0</v>
      </c>
      <c r="AB76" s="96">
        <f>+'Ark1'!AB701</f>
        <v>0</v>
      </c>
      <c r="AC76" s="96">
        <f>+'Ark1'!AC701</f>
        <v>0</v>
      </c>
      <c r="AD76" s="96" t="e">
        <f t="shared" si="11"/>
        <v>#DIV/0!</v>
      </c>
      <c r="AE76" s="154" t="e">
        <f t="shared" si="12"/>
        <v>#DIV/0!</v>
      </c>
      <c r="AF76" s="47"/>
      <c r="AG76" s="23"/>
      <c r="AH76" s="23"/>
      <c r="AI76" s="23"/>
    </row>
    <row r="77" spans="1:35" ht="15.6">
      <c r="A77" s="47"/>
      <c r="B77" s="95">
        <f>+'Ark1'!C702</f>
        <v>2009</v>
      </c>
      <c r="C77" s="95">
        <f>+'Ark1'!G702</f>
        <v>4</v>
      </c>
      <c r="D77" s="96" t="str">
        <f t="shared" si="10"/>
        <v>Nord</v>
      </c>
      <c r="E77" s="95">
        <f>+'Ark1'!Q702</f>
        <v>0</v>
      </c>
      <c r="F77" s="107">
        <f t="shared" si="1"/>
        <v>0</v>
      </c>
      <c r="G77" s="95">
        <f>+'Ark1'!R702</f>
        <v>0</v>
      </c>
      <c r="H77" s="107">
        <f t="shared" si="2"/>
        <v>0</v>
      </c>
      <c r="I77" s="99">
        <f>+'Ark1'!AG702</f>
        <v>0</v>
      </c>
      <c r="J77" s="160">
        <f t="shared" si="3"/>
        <v>0</v>
      </c>
      <c r="K77" s="99">
        <f>+'Ark1'!AH702</f>
        <v>0</v>
      </c>
      <c r="L77" s="97"/>
      <c r="M77" s="47"/>
      <c r="N77" s="105"/>
      <c r="O77" s="96">
        <f>+'Ark1'!U702</f>
        <v>0</v>
      </c>
      <c r="P77" s="125">
        <f t="shared" si="4"/>
        <v>0</v>
      </c>
      <c r="Q77" s="47"/>
      <c r="R77" s="96">
        <f>+'Ark1'!S702</f>
        <v>0</v>
      </c>
      <c r="S77" s="125">
        <f t="shared" si="5"/>
        <v>0</v>
      </c>
      <c r="T77" s="96">
        <f>+'Ark1'!T702</f>
        <v>0</v>
      </c>
      <c r="U77" s="125">
        <f t="shared" si="6"/>
        <v>0</v>
      </c>
      <c r="V77" s="99">
        <f>+'Ark1'!W702</f>
        <v>0</v>
      </c>
      <c r="W77" s="160">
        <f t="shared" si="7"/>
        <v>0</v>
      </c>
      <c r="X77" s="154">
        <f>+'Ark1'!X702</f>
        <v>0</v>
      </c>
      <c r="Y77" s="154">
        <f>+'Ark1'!Y702</f>
        <v>0</v>
      </c>
      <c r="Z77" s="99">
        <f>+'Ark1'!Z702</f>
        <v>0</v>
      </c>
      <c r="AA77" s="96">
        <f>+'Ark1'!AA702</f>
        <v>0</v>
      </c>
      <c r="AB77" s="96">
        <f>+'Ark1'!AB702</f>
        <v>0</v>
      </c>
      <c r="AC77" s="96">
        <f>+'Ark1'!AC702</f>
        <v>0</v>
      </c>
      <c r="AD77" s="96" t="e">
        <f t="shared" si="11"/>
        <v>#DIV/0!</v>
      </c>
      <c r="AE77" s="154" t="e">
        <f t="shared" si="12"/>
        <v>#DIV/0!</v>
      </c>
      <c r="AF77" s="47"/>
      <c r="AG77" s="23"/>
      <c r="AH77" s="23"/>
      <c r="AI77" s="23"/>
    </row>
    <row r="78" spans="1:35" ht="15.6">
      <c r="A78" s="47"/>
      <c r="B78" s="95">
        <f>+'Ark1'!C703</f>
        <v>2008</v>
      </c>
      <c r="C78" s="95">
        <f>+'Ark1'!G703</f>
        <v>1</v>
      </c>
      <c r="D78" s="96" t="str">
        <f t="shared" si="10"/>
        <v>Øst</v>
      </c>
      <c r="E78" s="95">
        <f>+'Ark1'!Q703</f>
        <v>0</v>
      </c>
      <c r="F78" s="107">
        <f t="shared" si="1"/>
        <v>0</v>
      </c>
      <c r="G78" s="95">
        <f>+'Ark1'!R703</f>
        <v>0</v>
      </c>
      <c r="H78" s="107">
        <f t="shared" si="2"/>
        <v>0</v>
      </c>
      <c r="I78" s="99">
        <f>+'Ark1'!AG703</f>
        <v>0</v>
      </c>
      <c r="J78" s="160">
        <f t="shared" si="3"/>
        <v>0</v>
      </c>
      <c r="K78" s="99">
        <f>+'Ark1'!AH703</f>
        <v>0</v>
      </c>
      <c r="L78" s="97"/>
      <c r="M78" s="47"/>
      <c r="N78" s="105"/>
      <c r="O78" s="96">
        <f>+'Ark1'!U703</f>
        <v>0</v>
      </c>
      <c r="P78" s="125">
        <f t="shared" si="4"/>
        <v>0</v>
      </c>
      <c r="Q78" s="47"/>
      <c r="R78" s="96">
        <f>+'Ark1'!S703</f>
        <v>0</v>
      </c>
      <c r="S78" s="125">
        <f t="shared" si="5"/>
        <v>0</v>
      </c>
      <c r="T78" s="96">
        <f>+'Ark1'!T703</f>
        <v>0</v>
      </c>
      <c r="U78" s="125">
        <f t="shared" si="6"/>
        <v>0</v>
      </c>
      <c r="V78" s="99">
        <f>+'Ark1'!W703</f>
        <v>0</v>
      </c>
      <c r="W78" s="160">
        <f t="shared" si="7"/>
        <v>0</v>
      </c>
      <c r="X78" s="154">
        <f>+'Ark1'!X703</f>
        <v>0</v>
      </c>
      <c r="Y78" s="154">
        <f>+'Ark1'!Y703</f>
        <v>0</v>
      </c>
      <c r="Z78" s="99">
        <f>+'Ark1'!Z703</f>
        <v>0</v>
      </c>
      <c r="AA78" s="96">
        <f>+'Ark1'!AA703</f>
        <v>0</v>
      </c>
      <c r="AB78" s="96">
        <f>+'Ark1'!AB703</f>
        <v>0</v>
      </c>
      <c r="AC78" s="96">
        <f>+'Ark1'!AC703</f>
        <v>0</v>
      </c>
      <c r="AD78" s="96" t="e">
        <f t="shared" si="11"/>
        <v>#DIV/0!</v>
      </c>
      <c r="AE78" s="154" t="e">
        <f t="shared" si="12"/>
        <v>#DIV/0!</v>
      </c>
      <c r="AF78" s="47"/>
      <c r="AG78" s="23"/>
      <c r="AH78" s="23"/>
      <c r="AI78" s="23"/>
    </row>
    <row r="79" spans="1:35" ht="15.6">
      <c r="A79" s="47"/>
      <c r="B79" s="95">
        <f>+'Ark1'!C704</f>
        <v>2008</v>
      </c>
      <c r="C79" s="95">
        <f>+'Ark1'!G704</f>
        <v>2</v>
      </c>
      <c r="D79" s="96" t="str">
        <f t="shared" si="10"/>
        <v>Vest</v>
      </c>
      <c r="E79" s="95">
        <f>+'Ark1'!Q704</f>
        <v>0</v>
      </c>
      <c r="F79" s="107">
        <f t="shared" ref="F79:F108" si="13">+E79-E83</f>
        <v>0</v>
      </c>
      <c r="G79" s="95">
        <f>+'Ark1'!R704</f>
        <v>0</v>
      </c>
      <c r="H79" s="107">
        <f t="shared" ref="H79:H108" si="14">+G79-G83</f>
        <v>0</v>
      </c>
      <c r="I79" s="99">
        <f>+'Ark1'!AG704</f>
        <v>0</v>
      </c>
      <c r="J79" s="160">
        <f t="shared" ref="J79:J108" si="15">+I79-I83</f>
        <v>0</v>
      </c>
      <c r="K79" s="99">
        <f>+'Ark1'!AH704</f>
        <v>0</v>
      </c>
      <c r="L79" s="97"/>
      <c r="M79" s="47"/>
      <c r="N79" s="105"/>
      <c r="O79" s="96">
        <f>+'Ark1'!U704</f>
        <v>0</v>
      </c>
      <c r="P79" s="125">
        <f t="shared" ref="P79:P108" si="16">+O79-O83</f>
        <v>0</v>
      </c>
      <c r="Q79" s="47"/>
      <c r="R79" s="96">
        <f>+'Ark1'!S704</f>
        <v>0</v>
      </c>
      <c r="S79" s="125">
        <f t="shared" ref="S79:S108" si="17">+R79-R83</f>
        <v>0</v>
      </c>
      <c r="T79" s="96">
        <f>+'Ark1'!T704</f>
        <v>0</v>
      </c>
      <c r="U79" s="125">
        <f t="shared" ref="U79:U108" si="18">+T79-T83</f>
        <v>0</v>
      </c>
      <c r="V79" s="99">
        <f>+'Ark1'!W704</f>
        <v>0</v>
      </c>
      <c r="W79" s="160">
        <f t="shared" ref="W79:W109" si="19">+V79-V83</f>
        <v>0</v>
      </c>
      <c r="X79" s="154">
        <f>+'Ark1'!X704</f>
        <v>0</v>
      </c>
      <c r="Y79" s="154">
        <f>+'Ark1'!Y704</f>
        <v>0</v>
      </c>
      <c r="Z79" s="99">
        <f>+'Ark1'!Z704</f>
        <v>0</v>
      </c>
      <c r="AA79" s="96">
        <f>+'Ark1'!AA704</f>
        <v>0</v>
      </c>
      <c r="AB79" s="96">
        <f>+'Ark1'!AB704</f>
        <v>0</v>
      </c>
      <c r="AC79" s="96">
        <f>+'Ark1'!AC704</f>
        <v>0</v>
      </c>
      <c r="AD79" s="96" t="e">
        <f t="shared" si="11"/>
        <v>#DIV/0!</v>
      </c>
      <c r="AE79" s="154" t="e">
        <f t="shared" ref="AE79:AE103" si="20">+G79/E79</f>
        <v>#DIV/0!</v>
      </c>
      <c r="AF79" s="47"/>
      <c r="AG79" s="23"/>
      <c r="AH79" s="23"/>
      <c r="AI79" s="23"/>
    </row>
    <row r="80" spans="1:35" ht="15.6">
      <c r="A80" s="47"/>
      <c r="B80" s="95">
        <f>+'Ark1'!C705</f>
        <v>2008</v>
      </c>
      <c r="C80" s="95">
        <f>+'Ark1'!G705</f>
        <v>3</v>
      </c>
      <c r="D80" s="96" t="str">
        <f t="shared" si="10"/>
        <v>Midt</v>
      </c>
      <c r="E80" s="95">
        <f>+'Ark1'!Q705</f>
        <v>0</v>
      </c>
      <c r="F80" s="107">
        <f t="shared" si="13"/>
        <v>0</v>
      </c>
      <c r="G80" s="95">
        <f>+'Ark1'!R705</f>
        <v>0</v>
      </c>
      <c r="H80" s="107">
        <f t="shared" si="14"/>
        <v>0</v>
      </c>
      <c r="I80" s="99">
        <f>+'Ark1'!AG705</f>
        <v>0</v>
      </c>
      <c r="J80" s="160">
        <f t="shared" si="15"/>
        <v>0</v>
      </c>
      <c r="K80" s="99">
        <f>+'Ark1'!AH705</f>
        <v>0</v>
      </c>
      <c r="L80" s="97"/>
      <c r="M80" s="47"/>
      <c r="N80" s="105"/>
      <c r="O80" s="96">
        <f>+'Ark1'!U705</f>
        <v>0</v>
      </c>
      <c r="P80" s="125">
        <f t="shared" si="16"/>
        <v>0</v>
      </c>
      <c r="Q80" s="47"/>
      <c r="R80" s="96">
        <f>+'Ark1'!S705</f>
        <v>0</v>
      </c>
      <c r="S80" s="125">
        <f t="shared" si="17"/>
        <v>0</v>
      </c>
      <c r="T80" s="96">
        <f>+'Ark1'!T705</f>
        <v>0</v>
      </c>
      <c r="U80" s="125">
        <f t="shared" si="18"/>
        <v>0</v>
      </c>
      <c r="V80" s="99">
        <f>+'Ark1'!W705</f>
        <v>0</v>
      </c>
      <c r="W80" s="160">
        <f t="shared" si="19"/>
        <v>0</v>
      </c>
      <c r="X80" s="154">
        <f>+'Ark1'!X705</f>
        <v>0</v>
      </c>
      <c r="Y80" s="154">
        <f>+'Ark1'!Y705</f>
        <v>0</v>
      </c>
      <c r="Z80" s="99">
        <f>+'Ark1'!Z705</f>
        <v>0</v>
      </c>
      <c r="AA80" s="96">
        <f>+'Ark1'!AA705</f>
        <v>0</v>
      </c>
      <c r="AB80" s="96">
        <f>+'Ark1'!AB705</f>
        <v>0</v>
      </c>
      <c r="AC80" s="96">
        <f>+'Ark1'!AC705</f>
        <v>0</v>
      </c>
      <c r="AD80" s="96" t="e">
        <f t="shared" si="11"/>
        <v>#DIV/0!</v>
      </c>
      <c r="AE80" s="154" t="e">
        <f t="shared" si="20"/>
        <v>#DIV/0!</v>
      </c>
      <c r="AF80" s="47"/>
      <c r="AG80" s="23"/>
      <c r="AH80" s="23"/>
      <c r="AI80" s="23"/>
    </row>
    <row r="81" spans="1:43" ht="15.6">
      <c r="A81" s="47"/>
      <c r="B81" s="95">
        <f>+'Ark1'!C706</f>
        <v>2008</v>
      </c>
      <c r="C81" s="95">
        <f>+'Ark1'!G706</f>
        <v>4</v>
      </c>
      <c r="D81" s="96" t="str">
        <f t="shared" si="10"/>
        <v>Nord</v>
      </c>
      <c r="E81" s="95">
        <f>+'Ark1'!Q706</f>
        <v>0</v>
      </c>
      <c r="F81" s="107">
        <f t="shared" si="13"/>
        <v>0</v>
      </c>
      <c r="G81" s="95">
        <f>+'Ark1'!R706</f>
        <v>0</v>
      </c>
      <c r="H81" s="107">
        <f t="shared" si="14"/>
        <v>0</v>
      </c>
      <c r="I81" s="99">
        <f>+'Ark1'!AG706</f>
        <v>0</v>
      </c>
      <c r="J81" s="160">
        <f t="shared" si="15"/>
        <v>0</v>
      </c>
      <c r="K81" s="99">
        <f>+'Ark1'!AH706</f>
        <v>0</v>
      </c>
      <c r="L81" s="97"/>
      <c r="M81" s="47"/>
      <c r="N81" s="105"/>
      <c r="O81" s="96">
        <f>+'Ark1'!U706</f>
        <v>0</v>
      </c>
      <c r="P81" s="125">
        <f t="shared" si="16"/>
        <v>0</v>
      </c>
      <c r="Q81" s="47"/>
      <c r="R81" s="96">
        <f>+'Ark1'!S706</f>
        <v>0</v>
      </c>
      <c r="S81" s="125">
        <f t="shared" si="17"/>
        <v>0</v>
      </c>
      <c r="T81" s="96">
        <f>+'Ark1'!T706</f>
        <v>0</v>
      </c>
      <c r="U81" s="125">
        <f t="shared" si="18"/>
        <v>0</v>
      </c>
      <c r="V81" s="99">
        <f>+'Ark1'!W706</f>
        <v>0</v>
      </c>
      <c r="W81" s="160">
        <f t="shared" si="19"/>
        <v>0</v>
      </c>
      <c r="X81" s="154">
        <f>+'Ark1'!X706</f>
        <v>0</v>
      </c>
      <c r="Y81" s="154">
        <f>+'Ark1'!Y706</f>
        <v>0</v>
      </c>
      <c r="Z81" s="99">
        <f>+'Ark1'!Z706</f>
        <v>0</v>
      </c>
      <c r="AA81" s="96">
        <f>+'Ark1'!AA706</f>
        <v>0</v>
      </c>
      <c r="AB81" s="96">
        <f>+'Ark1'!AB706</f>
        <v>0</v>
      </c>
      <c r="AC81" s="96">
        <f>+'Ark1'!AC706</f>
        <v>0</v>
      </c>
      <c r="AD81" s="96" t="e">
        <f t="shared" si="11"/>
        <v>#DIV/0!</v>
      </c>
      <c r="AE81" s="154" t="e">
        <f t="shared" si="20"/>
        <v>#DIV/0!</v>
      </c>
      <c r="AF81" s="47"/>
      <c r="AG81" s="23"/>
      <c r="AH81" s="23"/>
      <c r="AI81" s="23"/>
    </row>
    <row r="82" spans="1:43" ht="15.6">
      <c r="A82" s="47"/>
      <c r="B82" s="95">
        <f>+'Ark1'!C707</f>
        <v>2007</v>
      </c>
      <c r="C82" s="95">
        <f>+'Ark1'!G707</f>
        <v>1</v>
      </c>
      <c r="D82" s="96" t="str">
        <f t="shared" si="10"/>
        <v>Øst</v>
      </c>
      <c r="E82" s="95">
        <f>+'Ark1'!Q707</f>
        <v>0</v>
      </c>
      <c r="F82" s="107">
        <f t="shared" si="13"/>
        <v>0</v>
      </c>
      <c r="G82" s="95">
        <f>+'Ark1'!R707</f>
        <v>0</v>
      </c>
      <c r="H82" s="107">
        <f t="shared" si="14"/>
        <v>0</v>
      </c>
      <c r="I82" s="99">
        <f>+'Ark1'!AG707</f>
        <v>0</v>
      </c>
      <c r="J82" s="160">
        <f t="shared" si="15"/>
        <v>0</v>
      </c>
      <c r="K82" s="99">
        <f>+'Ark1'!AH707</f>
        <v>0</v>
      </c>
      <c r="L82" s="97"/>
      <c r="M82" s="47"/>
      <c r="N82" s="105"/>
      <c r="O82" s="96">
        <f>+'Ark1'!U707</f>
        <v>0</v>
      </c>
      <c r="P82" s="125">
        <f t="shared" si="16"/>
        <v>0</v>
      </c>
      <c r="Q82" s="47"/>
      <c r="R82" s="96">
        <f>+'Ark1'!S707</f>
        <v>0</v>
      </c>
      <c r="S82" s="125">
        <f t="shared" si="17"/>
        <v>0</v>
      </c>
      <c r="T82" s="96">
        <f>+'Ark1'!T707</f>
        <v>0</v>
      </c>
      <c r="U82" s="125">
        <f t="shared" si="18"/>
        <v>0</v>
      </c>
      <c r="V82" s="99">
        <f>+'Ark1'!W707</f>
        <v>0</v>
      </c>
      <c r="W82" s="160">
        <f t="shared" si="19"/>
        <v>0</v>
      </c>
      <c r="X82" s="154">
        <f>+'Ark1'!X707</f>
        <v>0</v>
      </c>
      <c r="Y82" s="154">
        <f>+'Ark1'!Y707</f>
        <v>0</v>
      </c>
      <c r="Z82" s="99">
        <f>+'Ark1'!Z707</f>
        <v>0</v>
      </c>
      <c r="AA82" s="96">
        <f>+'Ark1'!AA707</f>
        <v>0</v>
      </c>
      <c r="AB82" s="96">
        <f>+'Ark1'!AB707</f>
        <v>0</v>
      </c>
      <c r="AC82" s="96">
        <f>+'Ark1'!AC707</f>
        <v>0</v>
      </c>
      <c r="AD82" s="96" t="e">
        <f t="shared" si="11"/>
        <v>#DIV/0!</v>
      </c>
      <c r="AE82" s="154" t="e">
        <f t="shared" si="20"/>
        <v>#DIV/0!</v>
      </c>
      <c r="AF82" s="47"/>
      <c r="AG82" s="23"/>
      <c r="AH82" s="23"/>
      <c r="AI82" s="23"/>
    </row>
    <row r="83" spans="1:43" ht="15.6">
      <c r="A83" s="47"/>
      <c r="B83" s="95">
        <f>+'Ark1'!C708</f>
        <v>2007</v>
      </c>
      <c r="C83" s="95">
        <f>+'Ark1'!G708</f>
        <v>2</v>
      </c>
      <c r="D83" s="96" t="str">
        <f t="shared" si="10"/>
        <v>Vest</v>
      </c>
      <c r="E83" s="95">
        <f>+'Ark1'!Q708</f>
        <v>0</v>
      </c>
      <c r="F83" s="107">
        <f t="shared" si="13"/>
        <v>0</v>
      </c>
      <c r="G83" s="95">
        <f>+'Ark1'!R708</f>
        <v>0</v>
      </c>
      <c r="H83" s="107">
        <f t="shared" si="14"/>
        <v>0</v>
      </c>
      <c r="I83" s="99">
        <f>+'Ark1'!AG708</f>
        <v>0</v>
      </c>
      <c r="J83" s="160">
        <f t="shared" si="15"/>
        <v>0</v>
      </c>
      <c r="K83" s="99">
        <f>+'Ark1'!AH708</f>
        <v>0</v>
      </c>
      <c r="L83" s="97"/>
      <c r="M83" s="47"/>
      <c r="N83" s="105"/>
      <c r="O83" s="96">
        <f>+'Ark1'!U708</f>
        <v>0</v>
      </c>
      <c r="P83" s="125">
        <f t="shared" si="16"/>
        <v>0</v>
      </c>
      <c r="Q83" s="47"/>
      <c r="R83" s="96">
        <f>+'Ark1'!S708</f>
        <v>0</v>
      </c>
      <c r="S83" s="125">
        <f t="shared" si="17"/>
        <v>0</v>
      </c>
      <c r="T83" s="96">
        <f>+'Ark1'!T708</f>
        <v>0</v>
      </c>
      <c r="U83" s="125">
        <f t="shared" si="18"/>
        <v>0</v>
      </c>
      <c r="V83" s="99">
        <f>+'Ark1'!W708</f>
        <v>0</v>
      </c>
      <c r="W83" s="160">
        <f t="shared" si="19"/>
        <v>0</v>
      </c>
      <c r="X83" s="154">
        <f>+'Ark1'!X708</f>
        <v>0</v>
      </c>
      <c r="Y83" s="154">
        <f>+'Ark1'!Y708</f>
        <v>0</v>
      </c>
      <c r="Z83" s="99">
        <f>+'Ark1'!Z708</f>
        <v>0</v>
      </c>
      <c r="AA83" s="96">
        <f>+'Ark1'!AA708</f>
        <v>0</v>
      </c>
      <c r="AB83" s="96">
        <f>+'Ark1'!AB708</f>
        <v>0</v>
      </c>
      <c r="AC83" s="96">
        <f>+'Ark1'!AC708</f>
        <v>0</v>
      </c>
      <c r="AD83" s="96" t="e">
        <f t="shared" si="11"/>
        <v>#DIV/0!</v>
      </c>
      <c r="AE83" s="154" t="e">
        <f t="shared" si="20"/>
        <v>#DIV/0!</v>
      </c>
      <c r="AF83" s="47"/>
      <c r="AG83" s="23"/>
      <c r="AH83" s="23"/>
      <c r="AI83" s="23"/>
    </row>
    <row r="84" spans="1:43" ht="15.6">
      <c r="A84" s="47"/>
      <c r="B84" s="95">
        <f>+'Ark1'!C709</f>
        <v>2007</v>
      </c>
      <c r="C84" s="95">
        <f>+'Ark1'!G709</f>
        <v>3</v>
      </c>
      <c r="D84" s="96" t="str">
        <f t="shared" si="10"/>
        <v>Midt</v>
      </c>
      <c r="E84" s="95">
        <f>+'Ark1'!Q709</f>
        <v>0</v>
      </c>
      <c r="F84" s="107">
        <f t="shared" si="13"/>
        <v>0</v>
      </c>
      <c r="G84" s="95">
        <f>+'Ark1'!R709</f>
        <v>0</v>
      </c>
      <c r="H84" s="107">
        <f t="shared" si="14"/>
        <v>0</v>
      </c>
      <c r="I84" s="99">
        <f>+'Ark1'!AG709</f>
        <v>0</v>
      </c>
      <c r="J84" s="160">
        <f t="shared" si="15"/>
        <v>0</v>
      </c>
      <c r="K84" s="99">
        <f>+'Ark1'!AH709</f>
        <v>0</v>
      </c>
      <c r="L84" s="97"/>
      <c r="M84" s="47"/>
      <c r="N84" s="105"/>
      <c r="O84" s="96">
        <f>+'Ark1'!U709</f>
        <v>0</v>
      </c>
      <c r="P84" s="125">
        <f t="shared" si="16"/>
        <v>0</v>
      </c>
      <c r="Q84" s="47"/>
      <c r="R84" s="96">
        <f>+'Ark1'!S709</f>
        <v>0</v>
      </c>
      <c r="S84" s="125">
        <f t="shared" si="17"/>
        <v>0</v>
      </c>
      <c r="T84" s="96">
        <f>+'Ark1'!T709</f>
        <v>0</v>
      </c>
      <c r="U84" s="125">
        <f t="shared" si="18"/>
        <v>0</v>
      </c>
      <c r="V84" s="99">
        <f>+'Ark1'!W709</f>
        <v>0</v>
      </c>
      <c r="W84" s="160">
        <f t="shared" si="19"/>
        <v>0</v>
      </c>
      <c r="X84" s="154">
        <f>+'Ark1'!X709</f>
        <v>0</v>
      </c>
      <c r="Y84" s="154">
        <f>+'Ark1'!Y709</f>
        <v>0</v>
      </c>
      <c r="Z84" s="99">
        <f>+'Ark1'!Z709</f>
        <v>0</v>
      </c>
      <c r="AA84" s="96">
        <f>+'Ark1'!AA709</f>
        <v>0</v>
      </c>
      <c r="AB84" s="96">
        <f>+'Ark1'!AB709</f>
        <v>0</v>
      </c>
      <c r="AC84" s="96">
        <f>+'Ark1'!AC709</f>
        <v>0</v>
      </c>
      <c r="AD84" s="96" t="e">
        <f t="shared" si="11"/>
        <v>#DIV/0!</v>
      </c>
      <c r="AE84" s="154" t="e">
        <f t="shared" si="20"/>
        <v>#DIV/0!</v>
      </c>
      <c r="AF84" s="47"/>
      <c r="AG84" s="23"/>
      <c r="AH84" s="23"/>
      <c r="AI84" s="23"/>
    </row>
    <row r="85" spans="1:43" ht="15.6">
      <c r="A85" s="47"/>
      <c r="B85" s="95">
        <f>+'Ark1'!C710</f>
        <v>2007</v>
      </c>
      <c r="C85" s="95">
        <f>+'Ark1'!G710</f>
        <v>4</v>
      </c>
      <c r="D85" s="96" t="str">
        <f t="shared" si="10"/>
        <v>Nord</v>
      </c>
      <c r="E85" s="95">
        <f>+'Ark1'!Q710</f>
        <v>0</v>
      </c>
      <c r="F85" s="107">
        <f t="shared" si="13"/>
        <v>0</v>
      </c>
      <c r="G85" s="95">
        <f>+'Ark1'!R710</f>
        <v>0</v>
      </c>
      <c r="H85" s="107">
        <f t="shared" si="14"/>
        <v>0</v>
      </c>
      <c r="I85" s="99">
        <f>+'Ark1'!AG710</f>
        <v>0</v>
      </c>
      <c r="J85" s="160">
        <f t="shared" si="15"/>
        <v>0</v>
      </c>
      <c r="K85" s="99">
        <f>+'Ark1'!AH710</f>
        <v>0</v>
      </c>
      <c r="L85" s="97"/>
      <c r="M85" s="47"/>
      <c r="N85" s="105"/>
      <c r="O85" s="96">
        <f>+'Ark1'!U710</f>
        <v>0</v>
      </c>
      <c r="P85" s="125">
        <f t="shared" si="16"/>
        <v>0</v>
      </c>
      <c r="Q85" s="47"/>
      <c r="R85" s="96">
        <f>+'Ark1'!S710</f>
        <v>0</v>
      </c>
      <c r="S85" s="125">
        <f t="shared" si="17"/>
        <v>0</v>
      </c>
      <c r="T85" s="96">
        <f>+'Ark1'!T710</f>
        <v>0</v>
      </c>
      <c r="U85" s="125">
        <f t="shared" si="18"/>
        <v>0</v>
      </c>
      <c r="V85" s="99">
        <f>+'Ark1'!W710</f>
        <v>0</v>
      </c>
      <c r="W85" s="160">
        <f t="shared" si="19"/>
        <v>0</v>
      </c>
      <c r="X85" s="154">
        <f>+'Ark1'!X710</f>
        <v>0</v>
      </c>
      <c r="Y85" s="154">
        <f>+'Ark1'!Y710</f>
        <v>0</v>
      </c>
      <c r="Z85" s="99">
        <f>+'Ark1'!Z710</f>
        <v>0</v>
      </c>
      <c r="AA85" s="96">
        <f>+'Ark1'!AA710</f>
        <v>0</v>
      </c>
      <c r="AB85" s="96">
        <f>+'Ark1'!AB710</f>
        <v>0</v>
      </c>
      <c r="AC85" s="96">
        <f>+'Ark1'!AC710</f>
        <v>0</v>
      </c>
      <c r="AD85" s="96" t="e">
        <f t="shared" si="11"/>
        <v>#DIV/0!</v>
      </c>
      <c r="AE85" s="154" t="e">
        <f t="shared" si="20"/>
        <v>#DIV/0!</v>
      </c>
      <c r="AF85" s="47"/>
      <c r="AG85" s="23"/>
      <c r="AH85" s="23"/>
      <c r="AI85" s="23"/>
    </row>
    <row r="86" spans="1:43" ht="15.6">
      <c r="A86" s="47"/>
      <c r="B86" s="95">
        <f>+'Ark1'!C711</f>
        <v>2006</v>
      </c>
      <c r="C86" s="95">
        <f>+'Ark1'!G711</f>
        <v>1</v>
      </c>
      <c r="D86" s="96" t="str">
        <f t="shared" si="10"/>
        <v>Øst</v>
      </c>
      <c r="E86" s="95">
        <f>+'Ark1'!Q711</f>
        <v>0</v>
      </c>
      <c r="F86" s="107">
        <f t="shared" si="13"/>
        <v>0</v>
      </c>
      <c r="G86" s="95">
        <f>+'Ark1'!R711</f>
        <v>0</v>
      </c>
      <c r="H86" s="107">
        <f t="shared" si="14"/>
        <v>0</v>
      </c>
      <c r="I86" s="99">
        <f>+'Ark1'!AG711</f>
        <v>0</v>
      </c>
      <c r="J86" s="160">
        <f t="shared" si="15"/>
        <v>0</v>
      </c>
      <c r="K86" s="99">
        <f>+'Ark1'!AH711</f>
        <v>0</v>
      </c>
      <c r="L86" s="97"/>
      <c r="M86" s="47"/>
      <c r="N86" s="105"/>
      <c r="O86" s="96">
        <f>+'Ark1'!U711</f>
        <v>0</v>
      </c>
      <c r="P86" s="125">
        <f t="shared" si="16"/>
        <v>0</v>
      </c>
      <c r="Q86" s="47"/>
      <c r="R86" s="96">
        <f>+'Ark1'!S711</f>
        <v>0</v>
      </c>
      <c r="S86" s="125">
        <f t="shared" si="17"/>
        <v>0</v>
      </c>
      <c r="T86" s="96">
        <f>+'Ark1'!T711</f>
        <v>0</v>
      </c>
      <c r="U86" s="125">
        <f t="shared" si="18"/>
        <v>0</v>
      </c>
      <c r="V86" s="99">
        <f>+'Ark1'!W711</f>
        <v>0</v>
      </c>
      <c r="W86" s="160">
        <f t="shared" si="19"/>
        <v>0</v>
      </c>
      <c r="X86" s="154">
        <f>+'Ark1'!X711</f>
        <v>0</v>
      </c>
      <c r="Y86" s="154">
        <f>+'Ark1'!Y711</f>
        <v>0</v>
      </c>
      <c r="Z86" s="99">
        <f>+'Ark1'!Z711</f>
        <v>0</v>
      </c>
      <c r="AA86" s="96">
        <f>+'Ark1'!AA711</f>
        <v>0</v>
      </c>
      <c r="AB86" s="96">
        <f>+'Ark1'!AB711</f>
        <v>0</v>
      </c>
      <c r="AC86" s="96">
        <f>+'Ark1'!AC711</f>
        <v>0</v>
      </c>
      <c r="AD86" s="96" t="e">
        <f t="shared" si="11"/>
        <v>#DIV/0!</v>
      </c>
      <c r="AE86" s="154" t="e">
        <f t="shared" si="20"/>
        <v>#DIV/0!</v>
      </c>
      <c r="AF86" s="47"/>
      <c r="AG86" s="23"/>
      <c r="AH86" s="23"/>
      <c r="AI86" s="23"/>
    </row>
    <row r="87" spans="1:43" ht="15.6">
      <c r="A87" s="47"/>
      <c r="B87" s="95">
        <f>+'Ark1'!C712</f>
        <v>2006</v>
      </c>
      <c r="C87" s="95">
        <f>+'Ark1'!G712</f>
        <v>2</v>
      </c>
      <c r="D87" s="96" t="str">
        <f t="shared" si="10"/>
        <v>Vest</v>
      </c>
      <c r="E87" s="95">
        <f>+'Ark1'!Q712</f>
        <v>0</v>
      </c>
      <c r="F87" s="107">
        <f t="shared" si="13"/>
        <v>0</v>
      </c>
      <c r="G87" s="95">
        <f>+'Ark1'!R712</f>
        <v>0</v>
      </c>
      <c r="H87" s="107">
        <f t="shared" si="14"/>
        <v>0</v>
      </c>
      <c r="I87" s="99">
        <f>+'Ark1'!AG712</f>
        <v>0</v>
      </c>
      <c r="J87" s="160">
        <f t="shared" si="15"/>
        <v>0</v>
      </c>
      <c r="K87" s="99">
        <f>+'Ark1'!AH712</f>
        <v>0</v>
      </c>
      <c r="L87" s="97"/>
      <c r="M87" s="47"/>
      <c r="N87" s="105"/>
      <c r="O87" s="96">
        <f>+'Ark1'!U712</f>
        <v>0</v>
      </c>
      <c r="P87" s="125">
        <f t="shared" si="16"/>
        <v>0</v>
      </c>
      <c r="Q87" s="47"/>
      <c r="R87" s="96">
        <f>+'Ark1'!S712</f>
        <v>0</v>
      </c>
      <c r="S87" s="125">
        <f t="shared" si="17"/>
        <v>0</v>
      </c>
      <c r="T87" s="96">
        <f>+'Ark1'!T712</f>
        <v>0</v>
      </c>
      <c r="U87" s="125">
        <f t="shared" si="18"/>
        <v>0</v>
      </c>
      <c r="V87" s="99">
        <f>+'Ark1'!W712</f>
        <v>0</v>
      </c>
      <c r="W87" s="160">
        <f t="shared" si="19"/>
        <v>0</v>
      </c>
      <c r="X87" s="154">
        <f>+'Ark1'!X712</f>
        <v>0</v>
      </c>
      <c r="Y87" s="154">
        <f>+'Ark1'!Y712</f>
        <v>0</v>
      </c>
      <c r="Z87" s="99">
        <f>+'Ark1'!Z712</f>
        <v>0</v>
      </c>
      <c r="AA87" s="96">
        <f>+'Ark1'!AA712</f>
        <v>0</v>
      </c>
      <c r="AB87" s="96">
        <f>+'Ark1'!AB712</f>
        <v>0</v>
      </c>
      <c r="AC87" s="96">
        <f>+'Ark1'!AC712</f>
        <v>0</v>
      </c>
      <c r="AD87" s="96" t="e">
        <f t="shared" si="11"/>
        <v>#DIV/0!</v>
      </c>
      <c r="AE87" s="154" t="e">
        <f t="shared" si="20"/>
        <v>#DIV/0!</v>
      </c>
      <c r="AF87" s="47"/>
      <c r="AG87" s="23"/>
      <c r="AH87" s="23"/>
      <c r="AI87" s="23"/>
      <c r="AQ87" s="1"/>
    </row>
    <row r="88" spans="1:43" ht="15.6">
      <c r="A88" s="47"/>
      <c r="B88" s="95">
        <f>+'Ark1'!C713</f>
        <v>2006</v>
      </c>
      <c r="C88" s="95">
        <f>+'Ark1'!G713</f>
        <v>3</v>
      </c>
      <c r="D88" s="96" t="str">
        <f t="shared" si="10"/>
        <v>Midt</v>
      </c>
      <c r="E88" s="95">
        <f>+'Ark1'!Q713</f>
        <v>0</v>
      </c>
      <c r="F88" s="107">
        <f t="shared" si="13"/>
        <v>0</v>
      </c>
      <c r="G88" s="95">
        <f>+'Ark1'!R713</f>
        <v>0</v>
      </c>
      <c r="H88" s="107">
        <f t="shared" si="14"/>
        <v>0</v>
      </c>
      <c r="I88" s="99">
        <f>+'Ark1'!AG713</f>
        <v>0</v>
      </c>
      <c r="J88" s="160">
        <f t="shared" si="15"/>
        <v>0</v>
      </c>
      <c r="K88" s="99">
        <f>+'Ark1'!AH713</f>
        <v>0</v>
      </c>
      <c r="L88" s="97"/>
      <c r="M88" s="47"/>
      <c r="N88" s="105"/>
      <c r="O88" s="96">
        <f>+'Ark1'!U713</f>
        <v>0</v>
      </c>
      <c r="P88" s="125">
        <f t="shared" si="16"/>
        <v>0</v>
      </c>
      <c r="Q88" s="47"/>
      <c r="R88" s="96">
        <f>+'Ark1'!S713</f>
        <v>0</v>
      </c>
      <c r="S88" s="125">
        <f t="shared" si="17"/>
        <v>0</v>
      </c>
      <c r="T88" s="96">
        <f>+'Ark1'!T713</f>
        <v>0</v>
      </c>
      <c r="U88" s="125">
        <f t="shared" si="18"/>
        <v>0</v>
      </c>
      <c r="V88" s="99">
        <f>+'Ark1'!W713</f>
        <v>0</v>
      </c>
      <c r="W88" s="160">
        <f t="shared" si="19"/>
        <v>0</v>
      </c>
      <c r="X88" s="154">
        <f>+'Ark1'!X713</f>
        <v>0</v>
      </c>
      <c r="Y88" s="154">
        <f>+'Ark1'!Y713</f>
        <v>0</v>
      </c>
      <c r="Z88" s="99">
        <f>+'Ark1'!Z713</f>
        <v>0</v>
      </c>
      <c r="AA88" s="96">
        <f>+'Ark1'!AA713</f>
        <v>0</v>
      </c>
      <c r="AB88" s="96">
        <f>+'Ark1'!AB713</f>
        <v>0</v>
      </c>
      <c r="AC88" s="96">
        <f>+'Ark1'!AC713</f>
        <v>0</v>
      </c>
      <c r="AD88" s="96" t="e">
        <f t="shared" si="11"/>
        <v>#DIV/0!</v>
      </c>
      <c r="AE88" s="154" t="e">
        <f t="shared" si="20"/>
        <v>#DIV/0!</v>
      </c>
      <c r="AF88" s="47"/>
      <c r="AG88" s="23"/>
      <c r="AH88" s="23"/>
      <c r="AI88" s="23"/>
      <c r="AQ88" s="1"/>
    </row>
    <row r="89" spans="1:43" ht="15.6">
      <c r="A89" s="47"/>
      <c r="B89" s="95">
        <f>+'Ark1'!C714</f>
        <v>2006</v>
      </c>
      <c r="C89" s="95">
        <f>+'Ark1'!G714</f>
        <v>4</v>
      </c>
      <c r="D89" s="96" t="str">
        <f t="shared" si="10"/>
        <v>Nord</v>
      </c>
      <c r="E89" s="95">
        <f>+'Ark1'!Q714</f>
        <v>0</v>
      </c>
      <c r="F89" s="107">
        <f t="shared" si="13"/>
        <v>0</v>
      </c>
      <c r="G89" s="95">
        <f>+'Ark1'!R714</f>
        <v>0</v>
      </c>
      <c r="H89" s="107">
        <f t="shared" si="14"/>
        <v>0</v>
      </c>
      <c r="I89" s="99">
        <f>+'Ark1'!AG714</f>
        <v>0</v>
      </c>
      <c r="J89" s="160">
        <f t="shared" si="15"/>
        <v>0</v>
      </c>
      <c r="K89" s="99">
        <f>+'Ark1'!AH714</f>
        <v>0</v>
      </c>
      <c r="L89" s="97"/>
      <c r="M89" s="47"/>
      <c r="N89" s="105"/>
      <c r="O89" s="96">
        <f>+'Ark1'!U714</f>
        <v>0</v>
      </c>
      <c r="P89" s="125">
        <f t="shared" si="16"/>
        <v>0</v>
      </c>
      <c r="Q89" s="47"/>
      <c r="R89" s="96">
        <f>+'Ark1'!S714</f>
        <v>0</v>
      </c>
      <c r="S89" s="125">
        <f t="shared" si="17"/>
        <v>0</v>
      </c>
      <c r="T89" s="96">
        <f>+'Ark1'!T714</f>
        <v>0</v>
      </c>
      <c r="U89" s="125">
        <f t="shared" si="18"/>
        <v>0</v>
      </c>
      <c r="V89" s="99">
        <f>+'Ark1'!W714</f>
        <v>0</v>
      </c>
      <c r="W89" s="160">
        <f t="shared" si="19"/>
        <v>0</v>
      </c>
      <c r="X89" s="154">
        <f>+'Ark1'!X714</f>
        <v>0</v>
      </c>
      <c r="Y89" s="154">
        <f>+'Ark1'!Y714</f>
        <v>0</v>
      </c>
      <c r="Z89" s="99">
        <f>+'Ark1'!Z714</f>
        <v>0</v>
      </c>
      <c r="AA89" s="96">
        <f>+'Ark1'!AA714</f>
        <v>0</v>
      </c>
      <c r="AB89" s="96">
        <f>+'Ark1'!AB714</f>
        <v>0</v>
      </c>
      <c r="AC89" s="96">
        <f>+'Ark1'!AC714</f>
        <v>0</v>
      </c>
      <c r="AD89" s="96" t="e">
        <f t="shared" si="11"/>
        <v>#DIV/0!</v>
      </c>
      <c r="AE89" s="154" t="e">
        <f t="shared" si="20"/>
        <v>#DIV/0!</v>
      </c>
      <c r="AF89" s="47"/>
      <c r="AG89" s="23"/>
      <c r="AH89" s="23"/>
      <c r="AI89" s="23"/>
      <c r="AQ89" s="1"/>
    </row>
    <row r="90" spans="1:43" ht="15.6">
      <c r="A90" s="47"/>
      <c r="B90" s="95">
        <f>+'Ark1'!C715</f>
        <v>2005</v>
      </c>
      <c r="C90" s="95">
        <f>+'Ark1'!G715</f>
        <v>1</v>
      </c>
      <c r="D90" s="96" t="str">
        <f t="shared" si="10"/>
        <v>Øst</v>
      </c>
      <c r="E90" s="95">
        <f>+'Ark1'!Q715</f>
        <v>0</v>
      </c>
      <c r="F90" s="107">
        <f t="shared" si="13"/>
        <v>0</v>
      </c>
      <c r="G90" s="95">
        <f>+'Ark1'!R715</f>
        <v>0</v>
      </c>
      <c r="H90" s="107">
        <f t="shared" si="14"/>
        <v>0</v>
      </c>
      <c r="I90" s="99">
        <f>+'Ark1'!AG715</f>
        <v>0</v>
      </c>
      <c r="J90" s="160">
        <f t="shared" si="15"/>
        <v>0</v>
      </c>
      <c r="K90" s="99">
        <f>+'Ark1'!AH715</f>
        <v>0</v>
      </c>
      <c r="L90" s="97"/>
      <c r="M90" s="47"/>
      <c r="N90" s="105"/>
      <c r="O90" s="96">
        <f>+'Ark1'!U715</f>
        <v>0</v>
      </c>
      <c r="P90" s="125">
        <f t="shared" si="16"/>
        <v>0</v>
      </c>
      <c r="Q90" s="47"/>
      <c r="R90" s="96">
        <f>+'Ark1'!S715</f>
        <v>0</v>
      </c>
      <c r="S90" s="125">
        <f t="shared" si="17"/>
        <v>0</v>
      </c>
      <c r="T90" s="96">
        <f>+'Ark1'!T715</f>
        <v>0</v>
      </c>
      <c r="U90" s="125">
        <f t="shared" si="18"/>
        <v>0</v>
      </c>
      <c r="V90" s="99">
        <f>+'Ark1'!W715</f>
        <v>0</v>
      </c>
      <c r="W90" s="160">
        <f t="shared" si="19"/>
        <v>0</v>
      </c>
      <c r="X90" s="154">
        <f>+'Ark1'!X715</f>
        <v>0</v>
      </c>
      <c r="Y90" s="154">
        <f>+'Ark1'!Y715</f>
        <v>0</v>
      </c>
      <c r="Z90" s="99">
        <f>+'Ark1'!Z715</f>
        <v>0</v>
      </c>
      <c r="AA90" s="96">
        <f>+'Ark1'!AA715</f>
        <v>0</v>
      </c>
      <c r="AB90" s="96">
        <f>+'Ark1'!AB715</f>
        <v>0</v>
      </c>
      <c r="AC90" s="96">
        <f>+'Ark1'!AC715</f>
        <v>0</v>
      </c>
      <c r="AD90" s="96" t="e">
        <f t="shared" si="11"/>
        <v>#DIV/0!</v>
      </c>
      <c r="AE90" s="154" t="e">
        <f t="shared" si="20"/>
        <v>#DIV/0!</v>
      </c>
      <c r="AF90" s="47"/>
      <c r="AG90" s="23"/>
      <c r="AH90" s="23"/>
      <c r="AI90" s="23"/>
      <c r="AQ90" s="1"/>
    </row>
    <row r="91" spans="1:43" ht="15.6">
      <c r="A91" s="47"/>
      <c r="B91" s="95">
        <f>+'Ark1'!C716</f>
        <v>2005</v>
      </c>
      <c r="C91" s="95">
        <f>+'Ark1'!G716</f>
        <v>2</v>
      </c>
      <c r="D91" s="96" t="str">
        <f t="shared" si="10"/>
        <v>Vest</v>
      </c>
      <c r="E91" s="95">
        <f>+'Ark1'!Q716</f>
        <v>0</v>
      </c>
      <c r="F91" s="107">
        <f t="shared" si="13"/>
        <v>0</v>
      </c>
      <c r="G91" s="95">
        <f>+'Ark1'!R716</f>
        <v>0</v>
      </c>
      <c r="H91" s="107">
        <f t="shared" si="14"/>
        <v>0</v>
      </c>
      <c r="I91" s="99">
        <f>+'Ark1'!AG716</f>
        <v>0</v>
      </c>
      <c r="J91" s="160">
        <f t="shared" si="15"/>
        <v>0</v>
      </c>
      <c r="K91" s="99">
        <f>+'Ark1'!AH716</f>
        <v>0</v>
      </c>
      <c r="L91" s="97"/>
      <c r="M91" s="47"/>
      <c r="N91" s="105"/>
      <c r="O91" s="96">
        <f>+'Ark1'!U716</f>
        <v>0</v>
      </c>
      <c r="P91" s="125">
        <f t="shared" si="16"/>
        <v>0</v>
      </c>
      <c r="Q91" s="47"/>
      <c r="R91" s="96">
        <f>+'Ark1'!S716</f>
        <v>0</v>
      </c>
      <c r="S91" s="125">
        <f t="shared" si="17"/>
        <v>0</v>
      </c>
      <c r="T91" s="96">
        <f>+'Ark1'!T716</f>
        <v>0</v>
      </c>
      <c r="U91" s="125">
        <f t="shared" si="18"/>
        <v>0</v>
      </c>
      <c r="V91" s="99">
        <f>+'Ark1'!W716</f>
        <v>0</v>
      </c>
      <c r="W91" s="160">
        <f t="shared" si="19"/>
        <v>0</v>
      </c>
      <c r="X91" s="154">
        <f>+'Ark1'!X716</f>
        <v>0</v>
      </c>
      <c r="Y91" s="154">
        <f>+'Ark1'!Y716</f>
        <v>0</v>
      </c>
      <c r="Z91" s="99">
        <f>+'Ark1'!Z716</f>
        <v>0</v>
      </c>
      <c r="AA91" s="96">
        <f>+'Ark1'!AA716</f>
        <v>0</v>
      </c>
      <c r="AB91" s="96">
        <f>+'Ark1'!AB716</f>
        <v>0</v>
      </c>
      <c r="AC91" s="96">
        <f>+'Ark1'!AC716</f>
        <v>0</v>
      </c>
      <c r="AD91" s="96" t="e">
        <f t="shared" si="11"/>
        <v>#DIV/0!</v>
      </c>
      <c r="AE91" s="154" t="e">
        <f t="shared" si="20"/>
        <v>#DIV/0!</v>
      </c>
      <c r="AF91" s="47"/>
      <c r="AG91" s="23"/>
      <c r="AH91" s="23"/>
      <c r="AI91" s="23"/>
      <c r="AQ91" s="1"/>
    </row>
    <row r="92" spans="1:43" ht="15.6">
      <c r="A92" s="47"/>
      <c r="B92" s="95">
        <f>+'Ark1'!C717</f>
        <v>2005</v>
      </c>
      <c r="C92" s="95">
        <f>+'Ark1'!G717</f>
        <v>3</v>
      </c>
      <c r="D92" s="96" t="str">
        <f t="shared" si="10"/>
        <v>Midt</v>
      </c>
      <c r="E92" s="95">
        <f>+'Ark1'!Q717</f>
        <v>0</v>
      </c>
      <c r="F92" s="107">
        <f t="shared" si="13"/>
        <v>0</v>
      </c>
      <c r="G92" s="95">
        <f>+'Ark1'!R717</f>
        <v>0</v>
      </c>
      <c r="H92" s="107">
        <f t="shared" si="14"/>
        <v>0</v>
      </c>
      <c r="I92" s="99">
        <f>+'Ark1'!AG717</f>
        <v>0</v>
      </c>
      <c r="J92" s="160">
        <f t="shared" si="15"/>
        <v>0</v>
      </c>
      <c r="K92" s="99">
        <f>+'Ark1'!AH717</f>
        <v>0</v>
      </c>
      <c r="L92" s="97"/>
      <c r="M92" s="47"/>
      <c r="N92" s="105"/>
      <c r="O92" s="96">
        <f>+'Ark1'!U717</f>
        <v>0</v>
      </c>
      <c r="P92" s="125">
        <f t="shared" si="16"/>
        <v>0</v>
      </c>
      <c r="Q92" s="47"/>
      <c r="R92" s="96">
        <f>+'Ark1'!S717</f>
        <v>0</v>
      </c>
      <c r="S92" s="125">
        <f t="shared" si="17"/>
        <v>0</v>
      </c>
      <c r="T92" s="96">
        <f>+'Ark1'!T717</f>
        <v>0</v>
      </c>
      <c r="U92" s="125">
        <f t="shared" si="18"/>
        <v>0</v>
      </c>
      <c r="V92" s="99">
        <f>+'Ark1'!W717</f>
        <v>0</v>
      </c>
      <c r="W92" s="160">
        <f t="shared" si="19"/>
        <v>0</v>
      </c>
      <c r="X92" s="154">
        <f>+'Ark1'!X717</f>
        <v>0</v>
      </c>
      <c r="Y92" s="154">
        <f>+'Ark1'!Y717</f>
        <v>0</v>
      </c>
      <c r="Z92" s="99">
        <f>+'Ark1'!Z717</f>
        <v>0</v>
      </c>
      <c r="AA92" s="96">
        <f>+'Ark1'!AA717</f>
        <v>0</v>
      </c>
      <c r="AB92" s="96">
        <f>+'Ark1'!AB717</f>
        <v>0</v>
      </c>
      <c r="AC92" s="96">
        <f>+'Ark1'!AC717</f>
        <v>0</v>
      </c>
      <c r="AD92" s="96" t="e">
        <f t="shared" si="11"/>
        <v>#DIV/0!</v>
      </c>
      <c r="AE92" s="154" t="e">
        <f t="shared" si="20"/>
        <v>#DIV/0!</v>
      </c>
      <c r="AF92" s="47"/>
      <c r="AG92" s="23"/>
      <c r="AH92" s="23"/>
      <c r="AI92" s="23"/>
      <c r="AQ92" s="1"/>
    </row>
    <row r="93" spans="1:43" ht="15.6">
      <c r="A93" s="47"/>
      <c r="B93" s="95">
        <f>+'Ark1'!C718</f>
        <v>2005</v>
      </c>
      <c r="C93" s="95">
        <f>+'Ark1'!G718</f>
        <v>4</v>
      </c>
      <c r="D93" s="96" t="str">
        <f t="shared" si="10"/>
        <v>Nord</v>
      </c>
      <c r="E93" s="95">
        <f>+'Ark1'!Q718</f>
        <v>0</v>
      </c>
      <c r="F93" s="107">
        <f t="shared" si="13"/>
        <v>0</v>
      </c>
      <c r="G93" s="95">
        <f>+'Ark1'!R718</f>
        <v>0</v>
      </c>
      <c r="H93" s="107">
        <f t="shared" si="14"/>
        <v>0</v>
      </c>
      <c r="I93" s="99">
        <f>+'Ark1'!AG718</f>
        <v>0</v>
      </c>
      <c r="J93" s="160">
        <f t="shared" si="15"/>
        <v>0</v>
      </c>
      <c r="K93" s="99">
        <f>+'Ark1'!AH718</f>
        <v>0</v>
      </c>
      <c r="L93" s="97"/>
      <c r="M93" s="47"/>
      <c r="N93" s="105"/>
      <c r="O93" s="96">
        <f>+'Ark1'!U718</f>
        <v>0</v>
      </c>
      <c r="P93" s="125">
        <f t="shared" si="16"/>
        <v>0</v>
      </c>
      <c r="Q93" s="47"/>
      <c r="R93" s="96">
        <f>+'Ark1'!S718</f>
        <v>0</v>
      </c>
      <c r="S93" s="125">
        <f t="shared" si="17"/>
        <v>0</v>
      </c>
      <c r="T93" s="96">
        <f>+'Ark1'!T718</f>
        <v>0</v>
      </c>
      <c r="U93" s="125">
        <f t="shared" si="18"/>
        <v>0</v>
      </c>
      <c r="V93" s="99">
        <f>+'Ark1'!W718</f>
        <v>0</v>
      </c>
      <c r="W93" s="160">
        <f t="shared" si="19"/>
        <v>0</v>
      </c>
      <c r="X93" s="154">
        <f>+'Ark1'!X718</f>
        <v>0</v>
      </c>
      <c r="Y93" s="154">
        <f>+'Ark1'!Y718</f>
        <v>0</v>
      </c>
      <c r="Z93" s="99">
        <f>+'Ark1'!Z718</f>
        <v>0</v>
      </c>
      <c r="AA93" s="96">
        <f>+'Ark1'!AA718</f>
        <v>0</v>
      </c>
      <c r="AB93" s="96">
        <f>+'Ark1'!AB718</f>
        <v>0</v>
      </c>
      <c r="AC93" s="96">
        <f>+'Ark1'!AC718</f>
        <v>0</v>
      </c>
      <c r="AD93" s="96" t="e">
        <f t="shared" si="11"/>
        <v>#DIV/0!</v>
      </c>
      <c r="AE93" s="154" t="e">
        <f t="shared" si="20"/>
        <v>#DIV/0!</v>
      </c>
      <c r="AF93" s="47"/>
      <c r="AG93" s="23"/>
      <c r="AH93" s="23"/>
      <c r="AI93" s="23"/>
      <c r="AQ93" s="1"/>
    </row>
    <row r="94" spans="1:43" ht="15.6">
      <c r="A94" s="47"/>
      <c r="B94" s="95">
        <f>+'Ark1'!C719</f>
        <v>2004</v>
      </c>
      <c r="C94" s="95">
        <f>+'Ark1'!G719</f>
        <v>1</v>
      </c>
      <c r="D94" s="96" t="str">
        <f t="shared" ref="D94:D113" si="21">VLOOKUP(C94,$AJ$11:$AK$15,2)</f>
        <v>Øst</v>
      </c>
      <c r="E94" s="95">
        <f>+'Ark1'!Q719</f>
        <v>0</v>
      </c>
      <c r="F94" s="107">
        <f t="shared" si="13"/>
        <v>0</v>
      </c>
      <c r="G94" s="95">
        <f>+'Ark1'!R719</f>
        <v>0</v>
      </c>
      <c r="H94" s="107">
        <f t="shared" si="14"/>
        <v>0</v>
      </c>
      <c r="I94" s="99">
        <f>+'Ark1'!AG719</f>
        <v>0</v>
      </c>
      <c r="J94" s="160">
        <f t="shared" si="15"/>
        <v>0</v>
      </c>
      <c r="K94" s="99">
        <f>+'Ark1'!AH719</f>
        <v>0</v>
      </c>
      <c r="L94" s="97"/>
      <c r="M94" s="47"/>
      <c r="N94" s="105"/>
      <c r="O94" s="96">
        <f>+'Ark1'!U719</f>
        <v>0</v>
      </c>
      <c r="P94" s="125">
        <f t="shared" si="16"/>
        <v>0</v>
      </c>
      <c r="Q94" s="47"/>
      <c r="R94" s="96">
        <f>+'Ark1'!S719</f>
        <v>0</v>
      </c>
      <c r="S94" s="125">
        <f t="shared" si="17"/>
        <v>0</v>
      </c>
      <c r="T94" s="96">
        <f>+'Ark1'!T719</f>
        <v>0</v>
      </c>
      <c r="U94" s="125">
        <f t="shared" si="18"/>
        <v>0</v>
      </c>
      <c r="V94" s="99">
        <f>+'Ark1'!W719</f>
        <v>0</v>
      </c>
      <c r="W94" s="160">
        <f t="shared" si="19"/>
        <v>0</v>
      </c>
      <c r="X94" s="154">
        <f>+'Ark1'!X719</f>
        <v>0</v>
      </c>
      <c r="Y94" s="154">
        <f>+'Ark1'!Y719</f>
        <v>0</v>
      </c>
      <c r="Z94" s="99">
        <f>+'Ark1'!Z719</f>
        <v>0</v>
      </c>
      <c r="AA94" s="96">
        <f>+'Ark1'!AA719</f>
        <v>0</v>
      </c>
      <c r="AB94" s="96">
        <f>+'Ark1'!AB719</f>
        <v>0</v>
      </c>
      <c r="AC94" s="96">
        <f>+'Ark1'!AC719</f>
        <v>0</v>
      </c>
      <c r="AD94" s="96" t="e">
        <f t="shared" ref="AD94:AD113" si="22">+O94/R94</f>
        <v>#DIV/0!</v>
      </c>
      <c r="AE94" s="154" t="e">
        <f t="shared" si="20"/>
        <v>#DIV/0!</v>
      </c>
      <c r="AF94" s="47"/>
      <c r="AG94" s="23"/>
      <c r="AH94" s="23"/>
      <c r="AI94" s="23"/>
      <c r="AQ94" s="1"/>
    </row>
    <row r="95" spans="1:43" ht="15.6">
      <c r="A95" s="47"/>
      <c r="B95" s="95">
        <f>+'Ark1'!C720</f>
        <v>2004</v>
      </c>
      <c r="C95" s="95">
        <f>+'Ark1'!G720</f>
        <v>2</v>
      </c>
      <c r="D95" s="96" t="str">
        <f t="shared" si="21"/>
        <v>Vest</v>
      </c>
      <c r="E95" s="95">
        <f>+'Ark1'!Q720</f>
        <v>0</v>
      </c>
      <c r="F95" s="107">
        <f t="shared" si="13"/>
        <v>0</v>
      </c>
      <c r="G95" s="95">
        <f>+'Ark1'!R720</f>
        <v>0</v>
      </c>
      <c r="H95" s="107">
        <f t="shared" si="14"/>
        <v>0</v>
      </c>
      <c r="I95" s="99">
        <f>+'Ark1'!AG720</f>
        <v>0</v>
      </c>
      <c r="J95" s="160">
        <f t="shared" si="15"/>
        <v>0</v>
      </c>
      <c r="K95" s="99">
        <f>+'Ark1'!AH720</f>
        <v>0</v>
      </c>
      <c r="L95" s="97"/>
      <c r="M95" s="47"/>
      <c r="N95" s="105"/>
      <c r="O95" s="96">
        <f>+'Ark1'!U720</f>
        <v>0</v>
      </c>
      <c r="P95" s="125">
        <f t="shared" si="16"/>
        <v>0</v>
      </c>
      <c r="Q95" s="47"/>
      <c r="R95" s="96">
        <f>+'Ark1'!S720</f>
        <v>0</v>
      </c>
      <c r="S95" s="125">
        <f t="shared" si="17"/>
        <v>0</v>
      </c>
      <c r="T95" s="96">
        <f>+'Ark1'!T720</f>
        <v>0</v>
      </c>
      <c r="U95" s="125">
        <f t="shared" si="18"/>
        <v>0</v>
      </c>
      <c r="V95" s="99">
        <f>+'Ark1'!W720</f>
        <v>0</v>
      </c>
      <c r="W95" s="160">
        <f t="shared" si="19"/>
        <v>0</v>
      </c>
      <c r="X95" s="154">
        <f>+'Ark1'!X720</f>
        <v>0</v>
      </c>
      <c r="Y95" s="154">
        <f>+'Ark1'!Y720</f>
        <v>0</v>
      </c>
      <c r="Z95" s="99">
        <f>+'Ark1'!Z720</f>
        <v>0</v>
      </c>
      <c r="AA95" s="96">
        <f>+'Ark1'!AA720</f>
        <v>0</v>
      </c>
      <c r="AB95" s="96">
        <f>+'Ark1'!AB720</f>
        <v>0</v>
      </c>
      <c r="AC95" s="96">
        <f>+'Ark1'!AC720</f>
        <v>0</v>
      </c>
      <c r="AD95" s="96" t="e">
        <f t="shared" si="22"/>
        <v>#DIV/0!</v>
      </c>
      <c r="AE95" s="154" t="e">
        <f t="shared" si="20"/>
        <v>#DIV/0!</v>
      </c>
      <c r="AF95" s="47"/>
      <c r="AG95" s="23"/>
      <c r="AH95" s="23"/>
      <c r="AI95" s="23"/>
      <c r="AQ95" s="1"/>
    </row>
    <row r="96" spans="1:43" ht="15.6">
      <c r="A96" s="47"/>
      <c r="B96" s="95">
        <f>+'Ark1'!C721</f>
        <v>2004</v>
      </c>
      <c r="C96" s="95">
        <f>+'Ark1'!G721</f>
        <v>3</v>
      </c>
      <c r="D96" s="96" t="str">
        <f t="shared" si="21"/>
        <v>Midt</v>
      </c>
      <c r="E96" s="95">
        <f>+'Ark1'!Q721</f>
        <v>0</v>
      </c>
      <c r="F96" s="107">
        <f t="shared" si="13"/>
        <v>0</v>
      </c>
      <c r="G96" s="95">
        <f>+'Ark1'!R721</f>
        <v>0</v>
      </c>
      <c r="H96" s="107">
        <f t="shared" si="14"/>
        <v>0</v>
      </c>
      <c r="I96" s="99">
        <f>+'Ark1'!AG721</f>
        <v>0</v>
      </c>
      <c r="J96" s="160">
        <f t="shared" si="15"/>
        <v>0</v>
      </c>
      <c r="K96" s="99">
        <f>+'Ark1'!AH721</f>
        <v>0</v>
      </c>
      <c r="L96" s="97"/>
      <c r="M96" s="47"/>
      <c r="N96" s="105"/>
      <c r="O96" s="96">
        <f>+'Ark1'!U721</f>
        <v>0</v>
      </c>
      <c r="P96" s="125">
        <f t="shared" si="16"/>
        <v>0</v>
      </c>
      <c r="Q96" s="47"/>
      <c r="R96" s="96">
        <f>+'Ark1'!S721</f>
        <v>0</v>
      </c>
      <c r="S96" s="125">
        <f t="shared" si="17"/>
        <v>0</v>
      </c>
      <c r="T96" s="96">
        <f>+'Ark1'!T721</f>
        <v>0</v>
      </c>
      <c r="U96" s="125">
        <f t="shared" si="18"/>
        <v>0</v>
      </c>
      <c r="V96" s="99">
        <f>+'Ark1'!W721</f>
        <v>0</v>
      </c>
      <c r="W96" s="160">
        <f t="shared" si="19"/>
        <v>0</v>
      </c>
      <c r="X96" s="154">
        <f>+'Ark1'!X721</f>
        <v>0</v>
      </c>
      <c r="Y96" s="154">
        <f>+'Ark1'!Y721</f>
        <v>0</v>
      </c>
      <c r="Z96" s="99">
        <f>+'Ark1'!Z721</f>
        <v>0</v>
      </c>
      <c r="AA96" s="96">
        <f>+'Ark1'!AA721</f>
        <v>0</v>
      </c>
      <c r="AB96" s="96">
        <f>+'Ark1'!AB721</f>
        <v>0</v>
      </c>
      <c r="AC96" s="96">
        <f>+'Ark1'!AC721</f>
        <v>0</v>
      </c>
      <c r="AD96" s="96" t="e">
        <f t="shared" si="22"/>
        <v>#DIV/0!</v>
      </c>
      <c r="AE96" s="154" t="e">
        <f t="shared" si="20"/>
        <v>#DIV/0!</v>
      </c>
      <c r="AF96" s="47"/>
      <c r="AG96" s="23"/>
      <c r="AH96" s="23"/>
      <c r="AI96" s="23"/>
      <c r="AQ96" s="1"/>
    </row>
    <row r="97" spans="1:54" ht="15.6">
      <c r="A97" s="47"/>
      <c r="B97" s="95">
        <f>+'Ark1'!C722</f>
        <v>2004</v>
      </c>
      <c r="C97" s="95">
        <f>+'Ark1'!G722</f>
        <v>4</v>
      </c>
      <c r="D97" s="96" t="str">
        <f t="shared" si="21"/>
        <v>Nord</v>
      </c>
      <c r="E97" s="95">
        <f>+'Ark1'!Q722</f>
        <v>0</v>
      </c>
      <c r="F97" s="107">
        <f t="shared" si="13"/>
        <v>0</v>
      </c>
      <c r="G97" s="95">
        <f>+'Ark1'!R722</f>
        <v>0</v>
      </c>
      <c r="H97" s="107">
        <f t="shared" si="14"/>
        <v>0</v>
      </c>
      <c r="I97" s="99">
        <f>+'Ark1'!AG722</f>
        <v>0</v>
      </c>
      <c r="J97" s="160">
        <f t="shared" si="15"/>
        <v>0</v>
      </c>
      <c r="K97" s="99">
        <f>+'Ark1'!AH722</f>
        <v>0</v>
      </c>
      <c r="L97" s="97"/>
      <c r="M97" s="47"/>
      <c r="N97" s="105"/>
      <c r="O97" s="96">
        <f>+'Ark1'!U722</f>
        <v>0</v>
      </c>
      <c r="P97" s="125">
        <f t="shared" si="16"/>
        <v>0</v>
      </c>
      <c r="Q97" s="47"/>
      <c r="R97" s="96">
        <f>+'Ark1'!S722</f>
        <v>0</v>
      </c>
      <c r="S97" s="125">
        <f t="shared" si="17"/>
        <v>0</v>
      </c>
      <c r="T97" s="96">
        <f>+'Ark1'!T722</f>
        <v>0</v>
      </c>
      <c r="U97" s="125">
        <f t="shared" si="18"/>
        <v>0</v>
      </c>
      <c r="V97" s="99">
        <f>+'Ark1'!W722</f>
        <v>0</v>
      </c>
      <c r="W97" s="160">
        <f t="shared" si="19"/>
        <v>0</v>
      </c>
      <c r="X97" s="154">
        <f>+'Ark1'!X722</f>
        <v>0</v>
      </c>
      <c r="Y97" s="154">
        <f>+'Ark1'!Y722</f>
        <v>0</v>
      </c>
      <c r="Z97" s="99">
        <f>+'Ark1'!Z722</f>
        <v>0</v>
      </c>
      <c r="AA97" s="96">
        <f>+'Ark1'!AA722</f>
        <v>0</v>
      </c>
      <c r="AB97" s="96">
        <f>+'Ark1'!AB722</f>
        <v>0</v>
      </c>
      <c r="AC97" s="96">
        <f>+'Ark1'!AC722</f>
        <v>0</v>
      </c>
      <c r="AD97" s="96" t="e">
        <f t="shared" si="22"/>
        <v>#DIV/0!</v>
      </c>
      <c r="AE97" s="154" t="e">
        <f t="shared" si="20"/>
        <v>#DIV/0!</v>
      </c>
      <c r="AF97" s="47"/>
      <c r="AG97" s="23"/>
      <c r="AH97" s="23"/>
      <c r="AI97" s="23"/>
      <c r="AQ97" s="1"/>
    </row>
    <row r="98" spans="1:54" ht="15.6">
      <c r="A98" s="47"/>
      <c r="B98" s="95">
        <f>+'Ark1'!C723</f>
        <v>2003</v>
      </c>
      <c r="C98" s="95">
        <f>+'Ark1'!G723</f>
        <v>1</v>
      </c>
      <c r="D98" s="96" t="str">
        <f t="shared" si="21"/>
        <v>Øst</v>
      </c>
      <c r="E98" s="95">
        <f>+'Ark1'!Q723</f>
        <v>0</v>
      </c>
      <c r="F98" s="107">
        <f t="shared" si="13"/>
        <v>0</v>
      </c>
      <c r="G98" s="95">
        <f>+'Ark1'!R723</f>
        <v>0</v>
      </c>
      <c r="H98" s="107">
        <f t="shared" si="14"/>
        <v>0</v>
      </c>
      <c r="I98" s="99">
        <f>+'Ark1'!AG723</f>
        <v>0</v>
      </c>
      <c r="J98" s="160">
        <f t="shared" si="15"/>
        <v>0</v>
      </c>
      <c r="K98" s="99">
        <f>+'Ark1'!AH723</f>
        <v>0</v>
      </c>
      <c r="L98" s="97"/>
      <c r="M98" s="47"/>
      <c r="N98" s="105"/>
      <c r="O98" s="96">
        <f>+'Ark1'!U723</f>
        <v>0</v>
      </c>
      <c r="P98" s="125">
        <f t="shared" si="16"/>
        <v>0</v>
      </c>
      <c r="Q98" s="47"/>
      <c r="R98" s="96">
        <f>+'Ark1'!S723</f>
        <v>0</v>
      </c>
      <c r="S98" s="125">
        <f t="shared" si="17"/>
        <v>0</v>
      </c>
      <c r="T98" s="96">
        <f>+'Ark1'!T723</f>
        <v>0</v>
      </c>
      <c r="U98" s="125">
        <f t="shared" si="18"/>
        <v>0</v>
      </c>
      <c r="V98" s="99">
        <f>+'Ark1'!W723</f>
        <v>0</v>
      </c>
      <c r="W98" s="160">
        <f t="shared" si="19"/>
        <v>0</v>
      </c>
      <c r="X98" s="154">
        <f>+'Ark1'!X723</f>
        <v>0</v>
      </c>
      <c r="Y98" s="154">
        <f>+'Ark1'!Y723</f>
        <v>0</v>
      </c>
      <c r="Z98" s="99">
        <f>+'Ark1'!Z723</f>
        <v>0</v>
      </c>
      <c r="AA98" s="96">
        <f>+'Ark1'!AA723</f>
        <v>0</v>
      </c>
      <c r="AB98" s="96">
        <f>+'Ark1'!AB723</f>
        <v>0</v>
      </c>
      <c r="AC98" s="96">
        <f>+'Ark1'!AC723</f>
        <v>0</v>
      </c>
      <c r="AD98" s="96" t="e">
        <f t="shared" si="22"/>
        <v>#DIV/0!</v>
      </c>
      <c r="AE98" s="154" t="e">
        <f t="shared" si="20"/>
        <v>#DIV/0!</v>
      </c>
      <c r="AF98" s="47"/>
      <c r="AG98" s="23"/>
      <c r="AH98" s="23"/>
      <c r="AI98" s="23"/>
      <c r="AQ98" s="1"/>
    </row>
    <row r="99" spans="1:54" ht="15.6">
      <c r="A99" s="47"/>
      <c r="B99" s="95">
        <f>+'Ark1'!C724</f>
        <v>2003</v>
      </c>
      <c r="C99" s="95">
        <f>+'Ark1'!G724</f>
        <v>2</v>
      </c>
      <c r="D99" s="96" t="str">
        <f t="shared" si="21"/>
        <v>Vest</v>
      </c>
      <c r="E99" s="95">
        <f>+'Ark1'!Q724</f>
        <v>0</v>
      </c>
      <c r="F99" s="107">
        <f t="shared" si="13"/>
        <v>0</v>
      </c>
      <c r="G99" s="95">
        <f>+'Ark1'!R724</f>
        <v>0</v>
      </c>
      <c r="H99" s="107">
        <f t="shared" si="14"/>
        <v>0</v>
      </c>
      <c r="I99" s="99">
        <f>+'Ark1'!AG724</f>
        <v>0</v>
      </c>
      <c r="J99" s="160">
        <f t="shared" si="15"/>
        <v>0</v>
      </c>
      <c r="K99" s="99">
        <f>+'Ark1'!AH724</f>
        <v>0</v>
      </c>
      <c r="L99" s="97"/>
      <c r="M99" s="47"/>
      <c r="N99" s="105"/>
      <c r="O99" s="96">
        <f>+'Ark1'!U724</f>
        <v>0</v>
      </c>
      <c r="P99" s="125">
        <f t="shared" si="16"/>
        <v>0</v>
      </c>
      <c r="Q99" s="47"/>
      <c r="R99" s="96">
        <f>+'Ark1'!S724</f>
        <v>0</v>
      </c>
      <c r="S99" s="125">
        <f t="shared" si="17"/>
        <v>0</v>
      </c>
      <c r="T99" s="96">
        <f>+'Ark1'!T724</f>
        <v>0</v>
      </c>
      <c r="U99" s="125">
        <f t="shared" si="18"/>
        <v>0</v>
      </c>
      <c r="V99" s="99">
        <f>+'Ark1'!W724</f>
        <v>0</v>
      </c>
      <c r="W99" s="160">
        <f t="shared" si="19"/>
        <v>0</v>
      </c>
      <c r="X99" s="154">
        <f>+'Ark1'!X724</f>
        <v>0</v>
      </c>
      <c r="Y99" s="154">
        <f>+'Ark1'!Y724</f>
        <v>0</v>
      </c>
      <c r="Z99" s="99">
        <f>+'Ark1'!Z724</f>
        <v>0</v>
      </c>
      <c r="AA99" s="96">
        <f>+'Ark1'!AA724</f>
        <v>0</v>
      </c>
      <c r="AB99" s="96">
        <f>+'Ark1'!AB724</f>
        <v>0</v>
      </c>
      <c r="AC99" s="96">
        <f>+'Ark1'!AC724</f>
        <v>0</v>
      </c>
      <c r="AD99" s="96" t="e">
        <f t="shared" si="22"/>
        <v>#DIV/0!</v>
      </c>
      <c r="AE99" s="154" t="e">
        <f t="shared" si="20"/>
        <v>#DIV/0!</v>
      </c>
      <c r="AF99" s="47"/>
      <c r="AG99" s="23"/>
      <c r="AH99" s="23"/>
      <c r="AI99" s="23"/>
      <c r="AQ99" s="1"/>
    </row>
    <row r="100" spans="1:54" ht="15.6">
      <c r="A100" s="47"/>
      <c r="B100" s="95">
        <f>+'Ark1'!C725</f>
        <v>2003</v>
      </c>
      <c r="C100" s="95">
        <f>+'Ark1'!G725</f>
        <v>3</v>
      </c>
      <c r="D100" s="96" t="str">
        <f t="shared" si="21"/>
        <v>Midt</v>
      </c>
      <c r="E100" s="95">
        <f>+'Ark1'!Q725</f>
        <v>0</v>
      </c>
      <c r="F100" s="107">
        <f t="shared" si="13"/>
        <v>0</v>
      </c>
      <c r="G100" s="95">
        <f>+'Ark1'!R725</f>
        <v>0</v>
      </c>
      <c r="H100" s="107">
        <f t="shared" si="14"/>
        <v>0</v>
      </c>
      <c r="I100" s="99">
        <f>+'Ark1'!AG725</f>
        <v>0</v>
      </c>
      <c r="J100" s="160">
        <f t="shared" si="15"/>
        <v>0</v>
      </c>
      <c r="K100" s="99">
        <f>+'Ark1'!AH725</f>
        <v>0</v>
      </c>
      <c r="L100" s="97"/>
      <c r="M100" s="47"/>
      <c r="N100" s="105"/>
      <c r="O100" s="96">
        <f>+'Ark1'!U725</f>
        <v>0</v>
      </c>
      <c r="P100" s="125">
        <f t="shared" si="16"/>
        <v>0</v>
      </c>
      <c r="Q100" s="47"/>
      <c r="R100" s="96">
        <f>+'Ark1'!S725</f>
        <v>0</v>
      </c>
      <c r="S100" s="125">
        <f t="shared" si="17"/>
        <v>0</v>
      </c>
      <c r="T100" s="96">
        <f>+'Ark1'!T725</f>
        <v>0</v>
      </c>
      <c r="U100" s="125">
        <f t="shared" si="18"/>
        <v>0</v>
      </c>
      <c r="V100" s="99">
        <f>+'Ark1'!W725</f>
        <v>0</v>
      </c>
      <c r="W100" s="160">
        <f t="shared" si="19"/>
        <v>0</v>
      </c>
      <c r="X100" s="154">
        <f>+'Ark1'!X725</f>
        <v>0</v>
      </c>
      <c r="Y100" s="154">
        <f>+'Ark1'!Y725</f>
        <v>0</v>
      </c>
      <c r="Z100" s="99">
        <f>+'Ark1'!Z725</f>
        <v>0</v>
      </c>
      <c r="AA100" s="96">
        <f>+'Ark1'!AA725</f>
        <v>0</v>
      </c>
      <c r="AB100" s="96">
        <f>+'Ark1'!AB725</f>
        <v>0</v>
      </c>
      <c r="AC100" s="96">
        <f>+'Ark1'!AC725</f>
        <v>0</v>
      </c>
      <c r="AD100" s="96" t="e">
        <f t="shared" si="22"/>
        <v>#DIV/0!</v>
      </c>
      <c r="AE100" s="154" t="e">
        <f t="shared" si="20"/>
        <v>#DIV/0!</v>
      </c>
      <c r="AF100" s="47"/>
      <c r="AG100" s="23"/>
      <c r="AH100" s="23"/>
      <c r="AI100" s="23"/>
      <c r="AQ100" s="1"/>
    </row>
    <row r="101" spans="1:54" ht="15.6">
      <c r="A101" s="47"/>
      <c r="B101" s="95">
        <f>+'Ark1'!C726</f>
        <v>2003</v>
      </c>
      <c r="C101" s="95">
        <f>+'Ark1'!G726</f>
        <v>4</v>
      </c>
      <c r="D101" s="96" t="str">
        <f t="shared" si="21"/>
        <v>Nord</v>
      </c>
      <c r="E101" s="95">
        <f>+'Ark1'!Q726</f>
        <v>0</v>
      </c>
      <c r="F101" s="107">
        <f t="shared" si="13"/>
        <v>0</v>
      </c>
      <c r="G101" s="95">
        <f>+'Ark1'!R726</f>
        <v>0</v>
      </c>
      <c r="H101" s="107">
        <f t="shared" si="14"/>
        <v>0</v>
      </c>
      <c r="I101" s="99">
        <f>+'Ark1'!AG726</f>
        <v>0</v>
      </c>
      <c r="J101" s="160">
        <f t="shared" si="15"/>
        <v>0</v>
      </c>
      <c r="K101" s="99">
        <f>+'Ark1'!AH726</f>
        <v>0</v>
      </c>
      <c r="L101" s="97"/>
      <c r="M101" s="47"/>
      <c r="N101" s="105"/>
      <c r="O101" s="96">
        <f>+'Ark1'!U726</f>
        <v>0</v>
      </c>
      <c r="P101" s="125">
        <f t="shared" si="16"/>
        <v>0</v>
      </c>
      <c r="Q101" s="47"/>
      <c r="R101" s="96">
        <f>+'Ark1'!S726</f>
        <v>0</v>
      </c>
      <c r="S101" s="125">
        <f t="shared" si="17"/>
        <v>0</v>
      </c>
      <c r="T101" s="96">
        <f>+'Ark1'!T726</f>
        <v>0</v>
      </c>
      <c r="U101" s="125">
        <f t="shared" si="18"/>
        <v>0</v>
      </c>
      <c r="V101" s="99">
        <f>+'Ark1'!W726</f>
        <v>0</v>
      </c>
      <c r="W101" s="160">
        <f t="shared" si="19"/>
        <v>0</v>
      </c>
      <c r="X101" s="154">
        <f>+'Ark1'!X726</f>
        <v>0</v>
      </c>
      <c r="Y101" s="154">
        <f>+'Ark1'!Y726</f>
        <v>0</v>
      </c>
      <c r="Z101" s="99">
        <f>+'Ark1'!Z726</f>
        <v>0</v>
      </c>
      <c r="AA101" s="96">
        <f>+'Ark1'!AA726</f>
        <v>0</v>
      </c>
      <c r="AB101" s="96">
        <f>+'Ark1'!AB726</f>
        <v>0</v>
      </c>
      <c r="AC101" s="96">
        <f>+'Ark1'!AC726</f>
        <v>0</v>
      </c>
      <c r="AD101" s="96" t="e">
        <f t="shared" si="22"/>
        <v>#DIV/0!</v>
      </c>
      <c r="AE101" s="154" t="e">
        <f t="shared" si="20"/>
        <v>#DIV/0!</v>
      </c>
      <c r="AF101" s="47"/>
      <c r="AG101" s="23"/>
      <c r="AH101" s="23"/>
      <c r="AI101" s="23"/>
      <c r="AQ101" s="1"/>
    </row>
    <row r="102" spans="1:54" ht="15.6">
      <c r="A102" s="47"/>
      <c r="B102" s="95">
        <f>+'Ark1'!C727</f>
        <v>2002</v>
      </c>
      <c r="C102" s="95">
        <f>+'Ark1'!G727</f>
        <v>1</v>
      </c>
      <c r="D102" s="96" t="str">
        <f t="shared" si="21"/>
        <v>Øst</v>
      </c>
      <c r="E102" s="95">
        <f>+'Ark1'!Q727</f>
        <v>0</v>
      </c>
      <c r="F102" s="107">
        <f t="shared" si="13"/>
        <v>0</v>
      </c>
      <c r="G102" s="95">
        <f>+'Ark1'!R727</f>
        <v>0</v>
      </c>
      <c r="H102" s="107">
        <f t="shared" si="14"/>
        <v>0</v>
      </c>
      <c r="I102" s="99">
        <f>+'Ark1'!AG727</f>
        <v>0</v>
      </c>
      <c r="J102" s="160">
        <f t="shared" si="15"/>
        <v>0</v>
      </c>
      <c r="K102" s="99">
        <f>+'Ark1'!AH727</f>
        <v>0</v>
      </c>
      <c r="L102" s="97"/>
      <c r="M102" s="47"/>
      <c r="N102" s="105"/>
      <c r="O102" s="96">
        <f>+'Ark1'!U727</f>
        <v>0</v>
      </c>
      <c r="P102" s="125">
        <f t="shared" si="16"/>
        <v>0</v>
      </c>
      <c r="Q102" s="47"/>
      <c r="R102" s="96">
        <f>+'Ark1'!S727</f>
        <v>0</v>
      </c>
      <c r="S102" s="125">
        <f t="shared" si="17"/>
        <v>0</v>
      </c>
      <c r="T102" s="96">
        <f>+'Ark1'!T727</f>
        <v>0</v>
      </c>
      <c r="U102" s="125">
        <f t="shared" si="18"/>
        <v>0</v>
      </c>
      <c r="V102" s="99">
        <f>+'Ark1'!W727</f>
        <v>0</v>
      </c>
      <c r="W102" s="160">
        <f t="shared" si="19"/>
        <v>0</v>
      </c>
      <c r="X102" s="154">
        <f>+'Ark1'!X727</f>
        <v>0</v>
      </c>
      <c r="Y102" s="154">
        <f>+'Ark1'!Y727</f>
        <v>0</v>
      </c>
      <c r="Z102" s="99">
        <f>+'Ark1'!Z727</f>
        <v>0</v>
      </c>
      <c r="AA102" s="96">
        <f>+'Ark1'!AA727</f>
        <v>0</v>
      </c>
      <c r="AB102" s="96">
        <f>+'Ark1'!AB727</f>
        <v>0</v>
      </c>
      <c r="AC102" s="96">
        <f>+'Ark1'!AC727</f>
        <v>0</v>
      </c>
      <c r="AD102" s="96" t="e">
        <f t="shared" si="22"/>
        <v>#DIV/0!</v>
      </c>
      <c r="AE102" s="154" t="e">
        <f t="shared" si="20"/>
        <v>#DIV/0!</v>
      </c>
      <c r="AF102" s="47"/>
      <c r="AG102" s="3"/>
      <c r="AH102" s="3"/>
      <c r="AI102" s="23"/>
      <c r="AJ102" s="3"/>
      <c r="AK102" s="3"/>
      <c r="AL102" s="3"/>
      <c r="AM102" s="3"/>
      <c r="AN102" s="3"/>
      <c r="AO102" s="3"/>
      <c r="AR102" s="23"/>
      <c r="AS102" s="23"/>
      <c r="AT102" s="23"/>
      <c r="BB102" s="1"/>
    </row>
    <row r="103" spans="1:54" ht="15.6">
      <c r="A103" s="47"/>
      <c r="B103" s="95">
        <f>+'Ark1'!C728</f>
        <v>2002</v>
      </c>
      <c r="C103" s="95">
        <f>+'Ark1'!G728</f>
        <v>2</v>
      </c>
      <c r="D103" s="96" t="str">
        <f t="shared" si="21"/>
        <v>Vest</v>
      </c>
      <c r="E103" s="95">
        <f>+'Ark1'!Q728</f>
        <v>0</v>
      </c>
      <c r="F103" s="107">
        <f t="shared" si="13"/>
        <v>0</v>
      </c>
      <c r="G103" s="95">
        <f>+'Ark1'!R728</f>
        <v>0</v>
      </c>
      <c r="H103" s="107">
        <f t="shared" si="14"/>
        <v>0</v>
      </c>
      <c r="I103" s="99">
        <f>+'Ark1'!AG728</f>
        <v>0</v>
      </c>
      <c r="J103" s="160">
        <f t="shared" si="15"/>
        <v>0</v>
      </c>
      <c r="K103" s="99">
        <f>+'Ark1'!AH728</f>
        <v>0</v>
      </c>
      <c r="L103" s="97"/>
      <c r="M103" s="47"/>
      <c r="N103" s="105"/>
      <c r="O103" s="96">
        <f>+'Ark1'!U728</f>
        <v>0</v>
      </c>
      <c r="P103" s="125">
        <f t="shared" si="16"/>
        <v>0</v>
      </c>
      <c r="Q103" s="47"/>
      <c r="R103" s="96">
        <f>+'Ark1'!S728</f>
        <v>0</v>
      </c>
      <c r="S103" s="125">
        <f t="shared" si="17"/>
        <v>0</v>
      </c>
      <c r="T103" s="96">
        <f>+'Ark1'!T728</f>
        <v>0</v>
      </c>
      <c r="U103" s="125">
        <f t="shared" si="18"/>
        <v>0</v>
      </c>
      <c r="V103" s="99">
        <f>+'Ark1'!W728</f>
        <v>0</v>
      </c>
      <c r="W103" s="160">
        <f t="shared" si="19"/>
        <v>0</v>
      </c>
      <c r="X103" s="154">
        <f>+'Ark1'!X728</f>
        <v>0</v>
      </c>
      <c r="Y103" s="154">
        <f>+'Ark1'!Y728</f>
        <v>0</v>
      </c>
      <c r="Z103" s="99">
        <f>+'Ark1'!Z728</f>
        <v>0</v>
      </c>
      <c r="AA103" s="96">
        <f>+'Ark1'!AA728</f>
        <v>0</v>
      </c>
      <c r="AB103" s="96">
        <f>+'Ark1'!AB728</f>
        <v>0</v>
      </c>
      <c r="AC103" s="96">
        <f>+'Ark1'!AC728</f>
        <v>0</v>
      </c>
      <c r="AD103" s="96" t="e">
        <f t="shared" si="22"/>
        <v>#DIV/0!</v>
      </c>
      <c r="AE103" s="154" t="e">
        <f t="shared" si="20"/>
        <v>#DIV/0!</v>
      </c>
      <c r="AF103" s="47"/>
      <c r="AG103" s="3"/>
      <c r="AH103" s="3"/>
      <c r="AI103" s="23"/>
      <c r="AJ103" s="3"/>
      <c r="AK103" s="3"/>
      <c r="AL103" s="3"/>
      <c r="AM103" s="3"/>
      <c r="AN103" s="3"/>
      <c r="AO103" s="3"/>
      <c r="AR103" s="23"/>
      <c r="AS103" s="23"/>
      <c r="AT103" s="23"/>
      <c r="BB103" s="1"/>
    </row>
    <row r="104" spans="1:54" ht="15.6">
      <c r="A104" s="47"/>
      <c r="B104" s="95">
        <f>+'Ark1'!C729</f>
        <v>2002</v>
      </c>
      <c r="C104" s="95">
        <f>+'Ark1'!G729</f>
        <v>3</v>
      </c>
      <c r="D104" s="96" t="str">
        <f t="shared" si="21"/>
        <v>Midt</v>
      </c>
      <c r="E104" s="95">
        <f>+'Ark1'!Q729</f>
        <v>0</v>
      </c>
      <c r="F104" s="107">
        <f t="shared" si="13"/>
        <v>0</v>
      </c>
      <c r="G104" s="95">
        <f>+'Ark1'!R729</f>
        <v>0</v>
      </c>
      <c r="H104" s="107">
        <f t="shared" si="14"/>
        <v>0</v>
      </c>
      <c r="I104" s="99">
        <f>+'Ark1'!AG729</f>
        <v>0</v>
      </c>
      <c r="J104" s="160">
        <f t="shared" si="15"/>
        <v>0</v>
      </c>
      <c r="K104" s="99">
        <f>+'Ark1'!AH729</f>
        <v>0</v>
      </c>
      <c r="L104" s="97"/>
      <c r="M104" s="47"/>
      <c r="N104" s="105"/>
      <c r="O104" s="96">
        <f>+'Ark1'!U729</f>
        <v>0</v>
      </c>
      <c r="P104" s="125">
        <f t="shared" si="16"/>
        <v>0</v>
      </c>
      <c r="Q104" s="47"/>
      <c r="R104" s="96">
        <f>+'Ark1'!S729</f>
        <v>0</v>
      </c>
      <c r="S104" s="125">
        <f t="shared" si="17"/>
        <v>0</v>
      </c>
      <c r="T104" s="96">
        <f>+'Ark1'!T729</f>
        <v>0</v>
      </c>
      <c r="U104" s="125">
        <f t="shared" si="18"/>
        <v>0</v>
      </c>
      <c r="V104" s="99">
        <f>+'Ark1'!W729</f>
        <v>0</v>
      </c>
      <c r="W104" s="160">
        <f t="shared" si="19"/>
        <v>0</v>
      </c>
      <c r="X104" s="154">
        <f>+'Ark1'!X729</f>
        <v>0</v>
      </c>
      <c r="Y104" s="154">
        <f>+'Ark1'!Y729</f>
        <v>0</v>
      </c>
      <c r="Z104" s="99">
        <f>+'Ark1'!Z729</f>
        <v>0</v>
      </c>
      <c r="AA104" s="96">
        <f>+'Ark1'!AA729</f>
        <v>0</v>
      </c>
      <c r="AB104" s="96">
        <f>+'Ark1'!AB729</f>
        <v>0</v>
      </c>
      <c r="AC104" s="96">
        <f>+'Ark1'!AC729</f>
        <v>0</v>
      </c>
      <c r="AD104" s="96" t="e">
        <f t="shared" si="22"/>
        <v>#DIV/0!</v>
      </c>
      <c r="AE104" s="154" t="e">
        <f t="shared" ref="AE104:AE113" si="23">+G104/E104</f>
        <v>#DIV/0!</v>
      </c>
      <c r="AF104" s="47"/>
      <c r="AG104" s="3"/>
      <c r="AH104" s="3"/>
      <c r="AI104" s="23"/>
      <c r="AJ104" s="3"/>
      <c r="AK104" s="3"/>
      <c r="AL104" s="3"/>
      <c r="AM104" s="3"/>
      <c r="AN104" s="3"/>
      <c r="AO104" s="3"/>
      <c r="AR104" s="23"/>
      <c r="AS104" s="23"/>
      <c r="AT104" s="23"/>
      <c r="BB104" s="1"/>
    </row>
    <row r="105" spans="1:54" ht="15.6">
      <c r="A105" s="47"/>
      <c r="B105" s="95">
        <f>+'Ark1'!C730</f>
        <v>2002</v>
      </c>
      <c r="C105" s="95">
        <f>+'Ark1'!G730</f>
        <v>4</v>
      </c>
      <c r="D105" s="96" t="str">
        <f t="shared" si="21"/>
        <v>Nord</v>
      </c>
      <c r="E105" s="95">
        <f>+'Ark1'!Q730</f>
        <v>0</v>
      </c>
      <c r="F105" s="107">
        <f t="shared" si="13"/>
        <v>0</v>
      </c>
      <c r="G105" s="95">
        <f>+'Ark1'!R730</f>
        <v>0</v>
      </c>
      <c r="H105" s="107">
        <f t="shared" si="14"/>
        <v>0</v>
      </c>
      <c r="I105" s="99">
        <f>+'Ark1'!AG730</f>
        <v>0</v>
      </c>
      <c r="J105" s="160">
        <f t="shared" si="15"/>
        <v>0</v>
      </c>
      <c r="K105" s="99">
        <f>+'Ark1'!AH730</f>
        <v>0</v>
      </c>
      <c r="L105" s="97"/>
      <c r="M105" s="47"/>
      <c r="N105" s="105"/>
      <c r="O105" s="96">
        <f>+'Ark1'!U730</f>
        <v>0</v>
      </c>
      <c r="P105" s="125">
        <f t="shared" si="16"/>
        <v>0</v>
      </c>
      <c r="Q105" s="47"/>
      <c r="R105" s="96">
        <f>+'Ark1'!S730</f>
        <v>0</v>
      </c>
      <c r="S105" s="125">
        <f t="shared" si="17"/>
        <v>0</v>
      </c>
      <c r="T105" s="96">
        <f>+'Ark1'!T730</f>
        <v>0</v>
      </c>
      <c r="U105" s="125">
        <f t="shared" si="18"/>
        <v>0</v>
      </c>
      <c r="V105" s="99">
        <f>+'Ark1'!W730</f>
        <v>0</v>
      </c>
      <c r="W105" s="160">
        <f t="shared" si="19"/>
        <v>0</v>
      </c>
      <c r="X105" s="154">
        <f>+'Ark1'!X730</f>
        <v>0</v>
      </c>
      <c r="Y105" s="154">
        <f>+'Ark1'!Y730</f>
        <v>0</v>
      </c>
      <c r="Z105" s="99">
        <f>+'Ark1'!Z730</f>
        <v>0</v>
      </c>
      <c r="AA105" s="96">
        <f>+'Ark1'!AA730</f>
        <v>0</v>
      </c>
      <c r="AB105" s="96">
        <f>+'Ark1'!AB730</f>
        <v>0</v>
      </c>
      <c r="AC105" s="96">
        <f>+'Ark1'!AC730</f>
        <v>0</v>
      </c>
      <c r="AD105" s="96" t="e">
        <f t="shared" si="22"/>
        <v>#DIV/0!</v>
      </c>
      <c r="AE105" s="154" t="e">
        <f t="shared" si="23"/>
        <v>#DIV/0!</v>
      </c>
      <c r="AF105" s="47"/>
      <c r="AG105" s="3"/>
      <c r="AH105" s="3"/>
      <c r="AI105" s="23"/>
      <c r="AJ105" s="3"/>
      <c r="AK105" s="3"/>
      <c r="AL105" s="3"/>
      <c r="AM105" s="3"/>
      <c r="AN105" s="3"/>
      <c r="AO105" s="3"/>
      <c r="BB105" s="1"/>
    </row>
    <row r="106" spans="1:54" ht="15.6">
      <c r="A106" s="47"/>
      <c r="B106" s="95">
        <f>+'Ark1'!C731</f>
        <v>2001</v>
      </c>
      <c r="C106" s="95">
        <f>+'Ark1'!G731</f>
        <v>1</v>
      </c>
      <c r="D106" s="96" t="str">
        <f t="shared" si="21"/>
        <v>Øst</v>
      </c>
      <c r="E106" s="95">
        <f>+'Ark1'!Q731</f>
        <v>0</v>
      </c>
      <c r="F106" s="107">
        <f t="shared" si="13"/>
        <v>0</v>
      </c>
      <c r="G106" s="95">
        <f>+'Ark1'!R731</f>
        <v>0</v>
      </c>
      <c r="H106" s="107">
        <f t="shared" si="14"/>
        <v>0</v>
      </c>
      <c r="I106" s="99">
        <f>+'Ark1'!AG731</f>
        <v>0</v>
      </c>
      <c r="J106" s="160">
        <f t="shared" si="15"/>
        <v>0</v>
      </c>
      <c r="K106" s="99">
        <f>+'Ark1'!AH731</f>
        <v>0</v>
      </c>
      <c r="L106" s="97"/>
      <c r="M106" s="47"/>
      <c r="N106" s="105"/>
      <c r="O106" s="96">
        <f>+'Ark1'!U731</f>
        <v>0</v>
      </c>
      <c r="P106" s="125">
        <f t="shared" si="16"/>
        <v>0</v>
      </c>
      <c r="Q106" s="47"/>
      <c r="R106" s="96">
        <f>+'Ark1'!S731</f>
        <v>0</v>
      </c>
      <c r="S106" s="125">
        <f t="shared" si="17"/>
        <v>0</v>
      </c>
      <c r="T106" s="96">
        <f>+'Ark1'!T731</f>
        <v>0</v>
      </c>
      <c r="U106" s="125">
        <f t="shared" si="18"/>
        <v>0</v>
      </c>
      <c r="V106" s="99">
        <f>+'Ark1'!W731</f>
        <v>0</v>
      </c>
      <c r="W106" s="160">
        <f t="shared" si="19"/>
        <v>0</v>
      </c>
      <c r="X106" s="154">
        <f>+'Ark1'!X731</f>
        <v>0</v>
      </c>
      <c r="Y106" s="154">
        <f>+'Ark1'!Y731</f>
        <v>0</v>
      </c>
      <c r="Z106" s="99">
        <f>+'Ark1'!Z731</f>
        <v>0</v>
      </c>
      <c r="AA106" s="96">
        <f>+'Ark1'!AA731</f>
        <v>0</v>
      </c>
      <c r="AB106" s="96">
        <f>+'Ark1'!AB731</f>
        <v>0</v>
      </c>
      <c r="AC106" s="96">
        <f>+'Ark1'!AC731</f>
        <v>0</v>
      </c>
      <c r="AD106" s="96" t="e">
        <f t="shared" si="22"/>
        <v>#DIV/0!</v>
      </c>
      <c r="AE106" s="154" t="e">
        <f t="shared" si="23"/>
        <v>#DIV/0!</v>
      </c>
      <c r="AF106" s="47"/>
      <c r="AG106" s="3"/>
      <c r="AH106" s="3"/>
      <c r="AI106" s="23"/>
      <c r="AJ106" s="3"/>
      <c r="AK106" s="3"/>
      <c r="AL106" s="3"/>
      <c r="AM106" s="3"/>
      <c r="AN106" s="3"/>
      <c r="AO106" s="3"/>
      <c r="BB106" s="1"/>
    </row>
    <row r="107" spans="1:54" ht="15.6">
      <c r="A107" s="47"/>
      <c r="B107" s="95">
        <f>+'Ark1'!C732</f>
        <v>2001</v>
      </c>
      <c r="C107" s="95">
        <f>+'Ark1'!G732</f>
        <v>2</v>
      </c>
      <c r="D107" s="96" t="str">
        <f t="shared" si="21"/>
        <v>Vest</v>
      </c>
      <c r="E107" s="95">
        <f>+'Ark1'!Q732</f>
        <v>0</v>
      </c>
      <c r="F107" s="107">
        <f t="shared" si="13"/>
        <v>0</v>
      </c>
      <c r="G107" s="95">
        <f>+'Ark1'!R732</f>
        <v>0</v>
      </c>
      <c r="H107" s="107">
        <f t="shared" si="14"/>
        <v>0</v>
      </c>
      <c r="I107" s="99">
        <f>+'Ark1'!AG732</f>
        <v>0</v>
      </c>
      <c r="J107" s="160">
        <f t="shared" si="15"/>
        <v>0</v>
      </c>
      <c r="K107" s="99">
        <f>+'Ark1'!AH732</f>
        <v>0</v>
      </c>
      <c r="L107" s="97"/>
      <c r="M107" s="47"/>
      <c r="N107" s="105"/>
      <c r="O107" s="96">
        <f>+'Ark1'!U732</f>
        <v>0</v>
      </c>
      <c r="P107" s="125">
        <f t="shared" si="16"/>
        <v>0</v>
      </c>
      <c r="Q107" s="47"/>
      <c r="R107" s="96">
        <f>+'Ark1'!S732</f>
        <v>0</v>
      </c>
      <c r="S107" s="125">
        <f t="shared" si="17"/>
        <v>0</v>
      </c>
      <c r="T107" s="96">
        <f>+'Ark1'!T732</f>
        <v>0</v>
      </c>
      <c r="U107" s="125">
        <f t="shared" si="18"/>
        <v>0</v>
      </c>
      <c r="V107" s="99">
        <f>+'Ark1'!W732</f>
        <v>0</v>
      </c>
      <c r="W107" s="160">
        <f t="shared" si="19"/>
        <v>0</v>
      </c>
      <c r="X107" s="154">
        <f>+'Ark1'!X732</f>
        <v>0</v>
      </c>
      <c r="Y107" s="154">
        <f>+'Ark1'!Y732</f>
        <v>0</v>
      </c>
      <c r="Z107" s="99">
        <f>+'Ark1'!Z732</f>
        <v>0</v>
      </c>
      <c r="AA107" s="96">
        <f>+'Ark1'!AA732</f>
        <v>0</v>
      </c>
      <c r="AB107" s="96">
        <f>+'Ark1'!AB732</f>
        <v>0</v>
      </c>
      <c r="AC107" s="96">
        <f>+'Ark1'!AC732</f>
        <v>0</v>
      </c>
      <c r="AD107" s="96" t="e">
        <f t="shared" si="22"/>
        <v>#DIV/0!</v>
      </c>
      <c r="AE107" s="154" t="e">
        <f t="shared" si="23"/>
        <v>#DIV/0!</v>
      </c>
      <c r="AF107" s="47"/>
      <c r="AG107" s="3"/>
      <c r="AH107" s="3"/>
      <c r="AI107" s="23"/>
      <c r="AJ107" s="3"/>
      <c r="AK107" s="3"/>
      <c r="AL107" s="3"/>
      <c r="AM107" s="3"/>
      <c r="AN107" s="3"/>
      <c r="AO107" s="3"/>
      <c r="BB107" s="1"/>
    </row>
    <row r="108" spans="1:54" ht="15.6">
      <c r="A108" s="47"/>
      <c r="B108" s="95">
        <f>+'Ark1'!C733</f>
        <v>2001</v>
      </c>
      <c r="C108" s="95">
        <f>+'Ark1'!G733</f>
        <v>3</v>
      </c>
      <c r="D108" s="96" t="str">
        <f t="shared" si="21"/>
        <v>Midt</v>
      </c>
      <c r="E108" s="95">
        <f>+'Ark1'!Q733</f>
        <v>0</v>
      </c>
      <c r="F108" s="107">
        <f t="shared" si="13"/>
        <v>0</v>
      </c>
      <c r="G108" s="95">
        <f>+'Ark1'!R733</f>
        <v>0</v>
      </c>
      <c r="H108" s="107">
        <f t="shared" si="14"/>
        <v>0</v>
      </c>
      <c r="I108" s="99">
        <f>+'Ark1'!AG733</f>
        <v>0</v>
      </c>
      <c r="J108" s="160">
        <f t="shared" si="15"/>
        <v>0</v>
      </c>
      <c r="K108" s="99">
        <f>+'Ark1'!AH733</f>
        <v>0</v>
      </c>
      <c r="L108" s="97"/>
      <c r="M108" s="47"/>
      <c r="N108" s="105"/>
      <c r="O108" s="96">
        <f>+'Ark1'!U733</f>
        <v>0</v>
      </c>
      <c r="P108" s="125">
        <f t="shared" si="16"/>
        <v>0</v>
      </c>
      <c r="Q108" s="47"/>
      <c r="R108" s="96">
        <f>+'Ark1'!S733</f>
        <v>0</v>
      </c>
      <c r="S108" s="125">
        <f t="shared" si="17"/>
        <v>0</v>
      </c>
      <c r="T108" s="96">
        <f>+'Ark1'!T733</f>
        <v>0</v>
      </c>
      <c r="U108" s="125">
        <f t="shared" si="18"/>
        <v>0</v>
      </c>
      <c r="V108" s="99">
        <f>+'Ark1'!W733</f>
        <v>0</v>
      </c>
      <c r="W108" s="160">
        <f t="shared" si="19"/>
        <v>0</v>
      </c>
      <c r="X108" s="154">
        <f>+'Ark1'!X733</f>
        <v>0</v>
      </c>
      <c r="Y108" s="154">
        <f>+'Ark1'!Y733</f>
        <v>0</v>
      </c>
      <c r="Z108" s="99">
        <f>+'Ark1'!Z733</f>
        <v>0</v>
      </c>
      <c r="AA108" s="96">
        <f>+'Ark1'!AA733</f>
        <v>0</v>
      </c>
      <c r="AB108" s="96">
        <f>+'Ark1'!AB733</f>
        <v>0</v>
      </c>
      <c r="AC108" s="96">
        <f>+'Ark1'!AC733</f>
        <v>0</v>
      </c>
      <c r="AD108" s="96" t="e">
        <f t="shared" si="22"/>
        <v>#DIV/0!</v>
      </c>
      <c r="AE108" s="154" t="e">
        <f t="shared" si="23"/>
        <v>#DIV/0!</v>
      </c>
      <c r="AF108" s="47"/>
      <c r="AG108" s="3"/>
      <c r="AH108" s="3"/>
      <c r="AI108" s="23"/>
      <c r="AJ108" s="3"/>
      <c r="AK108" s="3"/>
      <c r="AL108" s="3"/>
      <c r="AM108" s="3"/>
      <c r="AN108" s="3"/>
      <c r="AO108" s="3"/>
      <c r="BB108" s="1"/>
    </row>
    <row r="109" spans="1:54" ht="15.6">
      <c r="A109" s="47"/>
      <c r="B109" s="95">
        <f>+'Ark1'!C734</f>
        <v>2001</v>
      </c>
      <c r="C109" s="95">
        <f>+'Ark1'!G734</f>
        <v>4</v>
      </c>
      <c r="D109" s="96" t="str">
        <f t="shared" si="21"/>
        <v>Nord</v>
      </c>
      <c r="E109" s="95">
        <f>+'Ark1'!Q734</f>
        <v>0</v>
      </c>
      <c r="F109" s="107">
        <f>+E109-E114</f>
        <v>0</v>
      </c>
      <c r="G109" s="95">
        <f>+'Ark1'!R734</f>
        <v>0</v>
      </c>
      <c r="H109" s="107">
        <f>+G109-G114</f>
        <v>0</v>
      </c>
      <c r="I109" s="99">
        <f>+'Ark1'!AG734</f>
        <v>0</v>
      </c>
      <c r="J109" s="160">
        <f>+I109-I114</f>
        <v>0</v>
      </c>
      <c r="K109" s="99">
        <f>+'Ark1'!AH734</f>
        <v>0</v>
      </c>
      <c r="L109" s="97"/>
      <c r="M109" s="47"/>
      <c r="N109" s="105"/>
      <c r="O109" s="96">
        <f>+'Ark1'!U734</f>
        <v>0</v>
      </c>
      <c r="P109" s="125">
        <f>+O109-O114</f>
        <v>0</v>
      </c>
      <c r="Q109" s="47"/>
      <c r="R109" s="96">
        <f>+'Ark1'!S734</f>
        <v>0</v>
      </c>
      <c r="S109" s="125">
        <f>+R109-R114</f>
        <v>0</v>
      </c>
      <c r="T109" s="96">
        <f>+'Ark1'!T734</f>
        <v>0</v>
      </c>
      <c r="U109" s="125">
        <f>+T109-T114</f>
        <v>0</v>
      </c>
      <c r="V109" s="99">
        <f>+'Ark1'!W734</f>
        <v>0</v>
      </c>
      <c r="W109" s="160">
        <f t="shared" si="19"/>
        <v>0</v>
      </c>
      <c r="X109" s="154">
        <f>+'Ark1'!X734</f>
        <v>0</v>
      </c>
      <c r="Y109" s="154">
        <f>+'Ark1'!Y734</f>
        <v>0</v>
      </c>
      <c r="Z109" s="99">
        <f>+'Ark1'!Z734</f>
        <v>0</v>
      </c>
      <c r="AA109" s="96">
        <f>+'Ark1'!AA734</f>
        <v>0</v>
      </c>
      <c r="AB109" s="96">
        <f>+'Ark1'!AB734</f>
        <v>0</v>
      </c>
      <c r="AC109" s="96">
        <f>+'Ark1'!AC734</f>
        <v>0</v>
      </c>
      <c r="AD109" s="96" t="e">
        <f t="shared" si="22"/>
        <v>#DIV/0!</v>
      </c>
      <c r="AE109" s="154" t="e">
        <f t="shared" si="23"/>
        <v>#DIV/0!</v>
      </c>
      <c r="AF109" s="47"/>
      <c r="AG109" s="3"/>
      <c r="AH109" s="3"/>
      <c r="AI109" s="23"/>
      <c r="AJ109" s="3"/>
      <c r="AK109" s="3"/>
      <c r="AL109" s="3"/>
      <c r="AM109" s="3"/>
      <c r="AN109" s="3"/>
      <c r="AO109" s="3"/>
    </row>
    <row r="110" spans="1:54" ht="15.6">
      <c r="A110" s="47"/>
      <c r="B110" s="95">
        <f>+'Ark1'!C735</f>
        <v>2000</v>
      </c>
      <c r="C110" s="95">
        <f>+'Ark1'!G735</f>
        <v>1</v>
      </c>
      <c r="D110" s="96" t="str">
        <f t="shared" si="21"/>
        <v>Øst</v>
      </c>
      <c r="E110" s="95">
        <f>+'Ark1'!Q735</f>
        <v>0</v>
      </c>
      <c r="F110" s="107"/>
      <c r="G110" s="95">
        <f>+'Ark1'!R735</f>
        <v>0</v>
      </c>
      <c r="H110" s="107"/>
      <c r="I110" s="99">
        <f>+'Ark1'!AG735</f>
        <v>0</v>
      </c>
      <c r="J110" s="160"/>
      <c r="K110" s="99">
        <f>+'Ark1'!AH735</f>
        <v>0</v>
      </c>
      <c r="L110" s="97"/>
      <c r="M110" s="47"/>
      <c r="N110" s="105"/>
      <c r="O110" s="96">
        <f>+'Ark1'!U735</f>
        <v>0</v>
      </c>
      <c r="P110" s="125"/>
      <c r="Q110" s="47"/>
      <c r="R110" s="96">
        <f>+'Ark1'!S735</f>
        <v>0</v>
      </c>
      <c r="S110" s="125"/>
      <c r="T110" s="96">
        <f>+'Ark1'!T735</f>
        <v>0</v>
      </c>
      <c r="U110" s="125"/>
      <c r="V110" s="99">
        <f>+'Ark1'!W735</f>
        <v>0</v>
      </c>
      <c r="W110" s="160"/>
      <c r="X110" s="154">
        <f>+'Ark1'!X735</f>
        <v>0</v>
      </c>
      <c r="Y110" s="154">
        <f>+'Ark1'!Y735</f>
        <v>0</v>
      </c>
      <c r="Z110" s="99">
        <f>+'Ark1'!Z735</f>
        <v>0</v>
      </c>
      <c r="AA110" s="96">
        <f>+'Ark1'!AA735</f>
        <v>0</v>
      </c>
      <c r="AB110" s="96">
        <f>+'Ark1'!AB735</f>
        <v>0</v>
      </c>
      <c r="AC110" s="96">
        <f>+'Ark1'!AC735</f>
        <v>0</v>
      </c>
      <c r="AD110" s="96" t="e">
        <f t="shared" si="22"/>
        <v>#DIV/0!</v>
      </c>
      <c r="AE110" s="154" t="e">
        <f t="shared" si="23"/>
        <v>#DIV/0!</v>
      </c>
      <c r="AF110" s="47"/>
      <c r="AG110" s="3"/>
      <c r="AH110" s="3"/>
      <c r="AI110" s="23"/>
      <c r="AJ110" s="3"/>
      <c r="AK110" s="3"/>
      <c r="AL110" s="3"/>
      <c r="AM110" s="3"/>
      <c r="AN110" s="3"/>
      <c r="AO110" s="3"/>
    </row>
    <row r="111" spans="1:54" ht="15.6">
      <c r="A111" s="47"/>
      <c r="B111" s="95">
        <f>+'Ark1'!C736</f>
        <v>2000</v>
      </c>
      <c r="C111" s="95">
        <f>+'Ark1'!G736</f>
        <v>2</v>
      </c>
      <c r="D111" s="96" t="str">
        <f t="shared" si="21"/>
        <v>Vest</v>
      </c>
      <c r="E111" s="95">
        <f>+'Ark1'!Q736</f>
        <v>0</v>
      </c>
      <c r="F111" s="107"/>
      <c r="G111" s="95">
        <f>+'Ark1'!R736</f>
        <v>0</v>
      </c>
      <c r="H111" s="107"/>
      <c r="I111" s="99">
        <f>+'Ark1'!AG736</f>
        <v>0</v>
      </c>
      <c r="J111" s="160"/>
      <c r="K111" s="99">
        <f>+'Ark1'!AH736</f>
        <v>0</v>
      </c>
      <c r="L111" s="97"/>
      <c r="M111" s="47"/>
      <c r="N111" s="105"/>
      <c r="O111" s="96">
        <f>+'Ark1'!U736</f>
        <v>0</v>
      </c>
      <c r="P111" s="125"/>
      <c r="Q111" s="47"/>
      <c r="R111" s="96">
        <f>+'Ark1'!S736</f>
        <v>0</v>
      </c>
      <c r="S111" s="125"/>
      <c r="T111" s="96">
        <f>+'Ark1'!T736</f>
        <v>0</v>
      </c>
      <c r="U111" s="125"/>
      <c r="V111" s="99">
        <f>+'Ark1'!W736</f>
        <v>0</v>
      </c>
      <c r="W111" s="160"/>
      <c r="X111" s="154">
        <f>+'Ark1'!X736</f>
        <v>0</v>
      </c>
      <c r="Y111" s="154">
        <f>+'Ark1'!Y736</f>
        <v>0</v>
      </c>
      <c r="Z111" s="99">
        <f>+'Ark1'!Z736</f>
        <v>0</v>
      </c>
      <c r="AA111" s="96">
        <f>+'Ark1'!AA736</f>
        <v>0</v>
      </c>
      <c r="AB111" s="96">
        <f>+'Ark1'!AB736</f>
        <v>0</v>
      </c>
      <c r="AC111" s="96">
        <f>+'Ark1'!AC736</f>
        <v>0</v>
      </c>
      <c r="AD111" s="96" t="e">
        <f t="shared" si="22"/>
        <v>#DIV/0!</v>
      </c>
      <c r="AE111" s="154" t="e">
        <f t="shared" si="23"/>
        <v>#DIV/0!</v>
      </c>
      <c r="AF111" s="47"/>
      <c r="AG111" s="3"/>
      <c r="AH111" s="3"/>
      <c r="AI111" s="23"/>
      <c r="AJ111" s="3"/>
      <c r="AK111" s="3"/>
      <c r="AL111" s="3"/>
      <c r="AM111" s="3"/>
      <c r="AN111" s="3"/>
      <c r="AO111" s="3"/>
    </row>
    <row r="112" spans="1:54" ht="15.6">
      <c r="A112" s="47"/>
      <c r="B112" s="95">
        <f>+'Ark1'!C737</f>
        <v>2000</v>
      </c>
      <c r="C112" s="95">
        <f>+'Ark1'!G737</f>
        <v>3</v>
      </c>
      <c r="D112" s="96" t="str">
        <f t="shared" si="21"/>
        <v>Midt</v>
      </c>
      <c r="E112" s="95">
        <f>+'Ark1'!Q737</f>
        <v>0</v>
      </c>
      <c r="F112" s="107"/>
      <c r="G112" s="95">
        <f>+'Ark1'!R737</f>
        <v>0</v>
      </c>
      <c r="H112" s="107"/>
      <c r="I112" s="99">
        <f>+'Ark1'!AG737</f>
        <v>0</v>
      </c>
      <c r="J112" s="160"/>
      <c r="K112" s="99">
        <f>+'Ark1'!AH737</f>
        <v>0</v>
      </c>
      <c r="L112" s="97"/>
      <c r="M112" s="47"/>
      <c r="N112" s="105"/>
      <c r="O112" s="96">
        <f>+'Ark1'!U737</f>
        <v>0</v>
      </c>
      <c r="P112" s="125"/>
      <c r="Q112" s="47"/>
      <c r="R112" s="96">
        <f>+'Ark1'!S737</f>
        <v>0</v>
      </c>
      <c r="S112" s="125"/>
      <c r="T112" s="96">
        <f>+'Ark1'!T737</f>
        <v>0</v>
      </c>
      <c r="U112" s="125"/>
      <c r="V112" s="99">
        <f>+'Ark1'!W737</f>
        <v>0</v>
      </c>
      <c r="W112" s="160"/>
      <c r="X112" s="154">
        <f>+'Ark1'!X737</f>
        <v>0</v>
      </c>
      <c r="Y112" s="154">
        <f>+'Ark1'!Y737</f>
        <v>0</v>
      </c>
      <c r="Z112" s="99">
        <f>+'Ark1'!Z737</f>
        <v>0</v>
      </c>
      <c r="AA112" s="96">
        <f>+'Ark1'!AA737</f>
        <v>0</v>
      </c>
      <c r="AB112" s="96">
        <f>+'Ark1'!AB737</f>
        <v>0</v>
      </c>
      <c r="AC112" s="96">
        <f>+'Ark1'!AC737</f>
        <v>0</v>
      </c>
      <c r="AD112" s="96" t="e">
        <f t="shared" si="22"/>
        <v>#DIV/0!</v>
      </c>
      <c r="AE112" s="154" t="e">
        <f t="shared" si="23"/>
        <v>#DIV/0!</v>
      </c>
      <c r="AF112" s="47"/>
      <c r="AG112" s="3"/>
      <c r="AH112" s="3"/>
      <c r="AI112" s="23"/>
      <c r="AJ112" s="3"/>
      <c r="AK112" s="3"/>
      <c r="AL112" s="3"/>
      <c r="AM112" s="3"/>
      <c r="AN112" s="3"/>
      <c r="AO112" s="3"/>
    </row>
    <row r="113" spans="1:41" ht="15.6">
      <c r="A113" s="47"/>
      <c r="B113" s="95">
        <f>+'Ark1'!C738</f>
        <v>2000</v>
      </c>
      <c r="C113" s="95">
        <f>+'Ark1'!G738</f>
        <v>4</v>
      </c>
      <c r="D113" s="96" t="str">
        <f t="shared" si="21"/>
        <v>Nord</v>
      </c>
      <c r="E113" s="95">
        <f>+'Ark1'!Q738</f>
        <v>0</v>
      </c>
      <c r="F113" s="107"/>
      <c r="G113" s="95">
        <f>+'Ark1'!R738</f>
        <v>0</v>
      </c>
      <c r="H113" s="107"/>
      <c r="I113" s="99">
        <f>+'Ark1'!AG738</f>
        <v>0</v>
      </c>
      <c r="J113" s="160"/>
      <c r="K113" s="99">
        <f>+'Ark1'!AH738</f>
        <v>0</v>
      </c>
      <c r="L113" s="97"/>
      <c r="M113" s="47"/>
      <c r="N113" s="105"/>
      <c r="O113" s="96">
        <f>+'Ark1'!U738</f>
        <v>0</v>
      </c>
      <c r="P113" s="125"/>
      <c r="Q113" s="47"/>
      <c r="R113" s="96">
        <f>+'Ark1'!S738</f>
        <v>0</v>
      </c>
      <c r="S113" s="125"/>
      <c r="T113" s="96">
        <f>+'Ark1'!T738</f>
        <v>0</v>
      </c>
      <c r="U113" s="125"/>
      <c r="V113" s="99">
        <f>+'Ark1'!W738</f>
        <v>0</v>
      </c>
      <c r="W113" s="160"/>
      <c r="X113" s="154">
        <f>+'Ark1'!X738</f>
        <v>0</v>
      </c>
      <c r="Y113" s="154">
        <f>+'Ark1'!Y738</f>
        <v>0</v>
      </c>
      <c r="Z113" s="99">
        <f>+'Ark1'!Z738</f>
        <v>0</v>
      </c>
      <c r="AA113" s="96">
        <f>+'Ark1'!AA738</f>
        <v>0</v>
      </c>
      <c r="AB113" s="96">
        <f>+'Ark1'!AB738</f>
        <v>0</v>
      </c>
      <c r="AC113" s="96">
        <f>+'Ark1'!AC738</f>
        <v>0</v>
      </c>
      <c r="AD113" s="96" t="e">
        <f t="shared" si="22"/>
        <v>#DIV/0!</v>
      </c>
      <c r="AE113" s="154" t="e">
        <f t="shared" si="23"/>
        <v>#DIV/0!</v>
      </c>
      <c r="AF113" s="47"/>
      <c r="AG113" s="3"/>
      <c r="AH113" s="3"/>
      <c r="AI113" s="23"/>
      <c r="AJ113" s="3"/>
      <c r="AK113" s="3"/>
      <c r="AL113" s="3"/>
      <c r="AM113" s="3"/>
      <c r="AN113" s="3"/>
      <c r="AO113" s="3"/>
    </row>
    <row r="114" spans="1:41" ht="15.6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97"/>
      <c r="M114" s="47"/>
      <c r="N114" s="105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3"/>
      <c r="AH114" s="3"/>
      <c r="AI114" s="23"/>
      <c r="AJ114" s="3"/>
      <c r="AK114" s="3"/>
      <c r="AL114" s="3"/>
      <c r="AM114" s="3"/>
      <c r="AN114" s="3"/>
      <c r="AO114" s="3"/>
    </row>
    <row r="115" spans="1:41" ht="15.6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05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3"/>
      <c r="AH115" s="3"/>
      <c r="AI115" s="23"/>
      <c r="AJ115" s="3"/>
      <c r="AK115" s="3"/>
      <c r="AL115" s="3"/>
      <c r="AM115" s="3"/>
      <c r="AN115" s="3"/>
      <c r="AO115" s="3"/>
    </row>
    <row r="116" spans="1:4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23"/>
      <c r="AJ116" s="3"/>
      <c r="AK116" s="3"/>
      <c r="AL116" s="3"/>
      <c r="AM116" s="3"/>
      <c r="AN116" s="3"/>
      <c r="AO116" s="3"/>
    </row>
    <row r="117" spans="1:41">
      <c r="O117" s="3"/>
      <c r="P117" s="3"/>
      <c r="Q117" s="3"/>
      <c r="S117" s="3"/>
      <c r="T117" s="3"/>
      <c r="U117" s="3"/>
      <c r="V117" s="61"/>
      <c r="W117" s="61"/>
      <c r="X117" s="16"/>
      <c r="Y117" s="16"/>
      <c r="Z117" s="61"/>
      <c r="AA117" s="3"/>
      <c r="AB117" s="3"/>
      <c r="AC117" s="3"/>
      <c r="AD117" s="3"/>
      <c r="AE117" s="16"/>
      <c r="AF117" s="3"/>
      <c r="AG117" s="3"/>
      <c r="AH117" s="3"/>
      <c r="AI117" s="23"/>
      <c r="AJ117" s="3"/>
      <c r="AK117" s="3"/>
      <c r="AL117" s="3"/>
      <c r="AM117" s="3"/>
      <c r="AN117" s="3"/>
      <c r="AO117" s="3"/>
    </row>
    <row r="118" spans="1:41">
      <c r="O118" s="3"/>
      <c r="P118" s="3"/>
      <c r="Q118" s="3"/>
      <c r="S118" s="3"/>
      <c r="T118" s="3"/>
      <c r="U118" s="3"/>
      <c r="V118" s="61"/>
      <c r="W118" s="61"/>
      <c r="X118" s="16"/>
      <c r="Y118" s="16"/>
      <c r="Z118" s="61"/>
      <c r="AA118" s="3"/>
      <c r="AB118" s="3"/>
      <c r="AC118" s="3"/>
      <c r="AD118" s="3"/>
      <c r="AE118" s="16"/>
      <c r="AF118" s="3"/>
      <c r="AG118" s="3"/>
      <c r="AH118" s="3"/>
      <c r="AI118" s="23"/>
      <c r="AJ118" s="3"/>
      <c r="AK118" s="3"/>
      <c r="AL118" s="3"/>
      <c r="AM118" s="3"/>
      <c r="AN118" s="3"/>
      <c r="AO118" s="3"/>
    </row>
    <row r="119" spans="1:41">
      <c r="O119" s="3"/>
      <c r="P119" s="3"/>
      <c r="Q119" s="3"/>
      <c r="S119" s="3"/>
      <c r="T119" s="3"/>
      <c r="U119" s="3"/>
      <c r="V119" s="61"/>
      <c r="W119" s="61"/>
      <c r="X119" s="16"/>
      <c r="Y119" s="16"/>
      <c r="Z119" s="61"/>
      <c r="AA119" s="3"/>
      <c r="AB119" s="3"/>
      <c r="AC119" s="3"/>
      <c r="AD119" s="3"/>
      <c r="AE119" s="16"/>
      <c r="AF119" s="3"/>
      <c r="AG119" s="3"/>
      <c r="AH119" s="3"/>
      <c r="AI119" s="23"/>
      <c r="AJ119" s="3"/>
      <c r="AK119" s="3"/>
      <c r="AL119" s="3"/>
      <c r="AM119" s="3"/>
      <c r="AN119" s="3"/>
      <c r="AO119" s="3"/>
    </row>
    <row r="120" spans="1:41">
      <c r="O120" s="3"/>
      <c r="P120" s="3"/>
      <c r="Q120" s="3"/>
      <c r="S120" s="3"/>
      <c r="T120" s="3"/>
      <c r="U120" s="3"/>
      <c r="V120" s="61"/>
      <c r="W120" s="61"/>
      <c r="X120" s="16"/>
      <c r="Y120" s="16"/>
      <c r="Z120" s="61"/>
      <c r="AA120" s="3"/>
      <c r="AB120" s="3"/>
      <c r="AC120" s="3"/>
      <c r="AD120" s="3"/>
      <c r="AE120" s="16"/>
      <c r="AF120" s="3"/>
      <c r="AG120" s="3"/>
      <c r="AH120" s="3"/>
      <c r="AI120" s="23"/>
      <c r="AJ120" s="3"/>
      <c r="AK120" s="3"/>
      <c r="AL120" s="3"/>
      <c r="AM120" s="3"/>
      <c r="AN120" s="3"/>
      <c r="AO120" s="3"/>
    </row>
    <row r="121" spans="1:41">
      <c r="O121" s="3"/>
      <c r="P121" s="3"/>
      <c r="Q121" s="3"/>
      <c r="S121" s="3"/>
      <c r="T121" s="3"/>
      <c r="U121" s="3"/>
      <c r="V121" s="61"/>
      <c r="W121" s="61"/>
      <c r="X121" s="16"/>
      <c r="Y121" s="16"/>
      <c r="Z121" s="61"/>
      <c r="AA121" s="3"/>
      <c r="AB121" s="3"/>
      <c r="AC121" s="3"/>
      <c r="AD121" s="3"/>
      <c r="AE121" s="16"/>
      <c r="AF121" s="3"/>
      <c r="AG121" s="3"/>
      <c r="AH121" s="3"/>
      <c r="AI121" s="23"/>
      <c r="AJ121" s="3"/>
      <c r="AK121" s="3"/>
      <c r="AL121" s="3"/>
      <c r="AM121" s="3"/>
      <c r="AN121" s="3"/>
      <c r="AO121" s="3"/>
    </row>
    <row r="122" spans="1:41">
      <c r="O122" s="3"/>
      <c r="P122" s="3"/>
      <c r="Q122" s="3"/>
      <c r="S122" s="3"/>
      <c r="T122" s="3"/>
      <c r="U122" s="3"/>
      <c r="V122" s="61"/>
      <c r="W122" s="61"/>
      <c r="X122" s="16"/>
      <c r="Y122" s="16"/>
      <c r="Z122" s="61"/>
      <c r="AA122" s="3"/>
      <c r="AB122" s="3"/>
      <c r="AC122" s="3"/>
      <c r="AD122" s="3"/>
      <c r="AE122" s="16"/>
      <c r="AF122" s="3"/>
      <c r="AG122" s="3"/>
      <c r="AH122" s="3"/>
      <c r="AI122" s="23"/>
      <c r="AJ122" s="3"/>
      <c r="AK122" s="3"/>
      <c r="AL122" s="3"/>
      <c r="AM122" s="3"/>
      <c r="AN122" s="3"/>
      <c r="AO122" s="3"/>
    </row>
    <row r="123" spans="1:41">
      <c r="O123" s="3"/>
      <c r="P123" s="3"/>
      <c r="Q123" s="3"/>
      <c r="S123" s="3"/>
      <c r="T123" s="3"/>
      <c r="U123" s="3"/>
      <c r="V123" s="61"/>
      <c r="W123" s="61"/>
      <c r="X123" s="16"/>
      <c r="Y123" s="16"/>
      <c r="Z123" s="61"/>
      <c r="AA123" s="3"/>
      <c r="AB123" s="3"/>
      <c r="AC123" s="3"/>
      <c r="AD123" s="3"/>
      <c r="AE123" s="16"/>
      <c r="AF123" s="3"/>
      <c r="AG123" s="3"/>
      <c r="AH123" s="3"/>
      <c r="AI123" s="23"/>
      <c r="AJ123" s="3"/>
      <c r="AK123" s="3"/>
      <c r="AL123" s="3"/>
      <c r="AM123" s="3"/>
      <c r="AN123" s="3"/>
      <c r="AO123" s="3"/>
    </row>
    <row r="124" spans="1:41">
      <c r="O124" s="3"/>
      <c r="P124" s="3"/>
      <c r="Q124" s="3"/>
      <c r="S124" s="3"/>
      <c r="T124" s="3"/>
      <c r="U124" s="3"/>
      <c r="V124" s="61"/>
      <c r="W124" s="61"/>
      <c r="X124" s="16"/>
      <c r="Y124" s="16"/>
      <c r="Z124" s="61"/>
      <c r="AA124" s="3"/>
      <c r="AB124" s="3"/>
      <c r="AC124" s="3"/>
      <c r="AD124" s="3"/>
      <c r="AE124" s="16"/>
      <c r="AF124" s="3"/>
      <c r="AG124" s="3"/>
      <c r="AH124" s="3"/>
      <c r="AI124" s="23"/>
      <c r="AJ124" s="3"/>
      <c r="AK124" s="3"/>
      <c r="AL124" s="3"/>
      <c r="AM124" s="3"/>
      <c r="AN124" s="3"/>
      <c r="AO124" s="3"/>
    </row>
    <row r="125" spans="1:41">
      <c r="O125" s="3"/>
      <c r="P125" s="3"/>
      <c r="Q125" s="3"/>
      <c r="S125" s="3"/>
      <c r="T125" s="3"/>
      <c r="U125" s="3"/>
      <c r="V125" s="61"/>
      <c r="W125" s="61"/>
      <c r="X125" s="16"/>
      <c r="Y125" s="16"/>
      <c r="Z125" s="61"/>
      <c r="AA125" s="3"/>
      <c r="AB125" s="3"/>
      <c r="AC125" s="3"/>
      <c r="AD125" s="3"/>
      <c r="AE125" s="16"/>
      <c r="AF125" s="3"/>
      <c r="AG125" s="3"/>
      <c r="AH125" s="3"/>
      <c r="AI125" s="23"/>
      <c r="AJ125" s="3"/>
      <c r="AK125" s="3"/>
      <c r="AL125" s="3"/>
      <c r="AM125" s="3"/>
      <c r="AN125" s="3"/>
      <c r="AO125" s="3"/>
    </row>
    <row r="126" spans="1:41">
      <c r="O126" s="3"/>
      <c r="P126" s="3"/>
      <c r="Q126" s="3"/>
      <c r="S126" s="3"/>
      <c r="T126" s="3"/>
      <c r="U126" s="3"/>
      <c r="V126" s="61"/>
      <c r="W126" s="61"/>
      <c r="X126" s="16"/>
      <c r="Y126" s="16"/>
      <c r="Z126" s="61"/>
      <c r="AA126" s="3"/>
      <c r="AB126" s="3"/>
      <c r="AC126" s="3"/>
      <c r="AD126" s="3"/>
      <c r="AE126" s="16"/>
      <c r="AF126" s="3"/>
      <c r="AG126" s="3"/>
      <c r="AH126" s="3"/>
      <c r="AI126" s="23"/>
      <c r="AJ126" s="3"/>
      <c r="AK126" s="3"/>
      <c r="AL126" s="3"/>
      <c r="AM126" s="3"/>
      <c r="AN126" s="3"/>
      <c r="AO126" s="3"/>
    </row>
    <row r="127" spans="1:41">
      <c r="O127" s="3"/>
      <c r="P127" s="3"/>
      <c r="Q127" s="3"/>
      <c r="S127" s="3"/>
      <c r="T127" s="3"/>
      <c r="U127" s="3"/>
      <c r="V127" s="61"/>
      <c r="W127" s="61"/>
      <c r="X127" s="16"/>
      <c r="Y127" s="16"/>
      <c r="Z127" s="61"/>
      <c r="AA127" s="3"/>
      <c r="AB127" s="3"/>
      <c r="AC127" s="3"/>
      <c r="AD127" s="3"/>
      <c r="AE127" s="16"/>
      <c r="AF127" s="3"/>
      <c r="AG127" s="3"/>
      <c r="AH127" s="3"/>
      <c r="AI127" s="23"/>
      <c r="AJ127" s="3"/>
      <c r="AK127" s="3"/>
      <c r="AL127" s="3"/>
      <c r="AM127" s="3"/>
      <c r="AN127" s="3"/>
      <c r="AO127" s="3"/>
    </row>
    <row r="128" spans="1:41">
      <c r="O128" s="3"/>
      <c r="P128" s="3"/>
      <c r="Q128" s="3"/>
      <c r="S128" s="3"/>
      <c r="T128" s="3"/>
      <c r="U128" s="3"/>
      <c r="V128" s="61"/>
      <c r="W128" s="61"/>
      <c r="X128" s="16"/>
      <c r="Y128" s="16"/>
      <c r="Z128" s="61"/>
      <c r="AA128" s="3"/>
      <c r="AB128" s="3"/>
      <c r="AC128" s="3"/>
      <c r="AD128" s="3"/>
      <c r="AE128" s="16"/>
      <c r="AF128" s="3"/>
      <c r="AG128" s="3"/>
      <c r="AH128" s="3"/>
      <c r="AI128" s="23"/>
      <c r="AJ128" s="3"/>
      <c r="AK128" s="3"/>
      <c r="AL128" s="3"/>
      <c r="AM128" s="3"/>
      <c r="AN128" s="3"/>
      <c r="AO128" s="3"/>
    </row>
    <row r="129" spans="15:41">
      <c r="O129" s="3"/>
      <c r="P129" s="3"/>
      <c r="Q129" s="3"/>
      <c r="S129" s="3"/>
      <c r="T129" s="3"/>
      <c r="U129" s="3"/>
      <c r="V129" s="61"/>
      <c r="W129" s="61"/>
      <c r="X129" s="16"/>
      <c r="Y129" s="16"/>
      <c r="Z129" s="61"/>
      <c r="AA129" s="3"/>
      <c r="AB129" s="3"/>
      <c r="AC129" s="3"/>
      <c r="AD129" s="3"/>
      <c r="AE129" s="16"/>
      <c r="AF129" s="3"/>
      <c r="AG129" s="3"/>
      <c r="AH129" s="3"/>
      <c r="AI129" s="23"/>
      <c r="AJ129" s="3"/>
      <c r="AK129" s="3"/>
      <c r="AL129" s="3"/>
      <c r="AM129" s="3"/>
      <c r="AN129" s="3"/>
      <c r="AO129" s="3"/>
    </row>
    <row r="130" spans="15:41">
      <c r="O130" s="3"/>
      <c r="P130" s="3"/>
      <c r="Q130" s="3"/>
      <c r="S130" s="3"/>
      <c r="T130" s="3"/>
      <c r="U130" s="3"/>
      <c r="V130" s="61"/>
      <c r="W130" s="61"/>
      <c r="X130" s="16"/>
      <c r="Y130" s="16"/>
      <c r="Z130" s="61"/>
      <c r="AA130" s="3"/>
      <c r="AB130" s="3"/>
      <c r="AC130" s="3"/>
      <c r="AD130" s="3"/>
      <c r="AE130" s="16"/>
      <c r="AF130" s="3"/>
      <c r="AG130" s="3"/>
      <c r="AH130" s="3"/>
      <c r="AI130" s="23"/>
      <c r="AJ130" s="3"/>
      <c r="AK130" s="3"/>
      <c r="AL130" s="3"/>
      <c r="AM130" s="3"/>
      <c r="AN130" s="3"/>
      <c r="AO130" s="3"/>
    </row>
    <row r="131" spans="15:41">
      <c r="O131" s="3"/>
      <c r="P131" s="3"/>
      <c r="Q131" s="3"/>
      <c r="S131" s="3"/>
      <c r="T131" s="3"/>
      <c r="U131" s="3"/>
      <c r="V131" s="61"/>
      <c r="W131" s="61"/>
      <c r="X131" s="16"/>
      <c r="Y131" s="16"/>
      <c r="Z131" s="61"/>
      <c r="AA131" s="3"/>
      <c r="AB131" s="3"/>
      <c r="AC131" s="3"/>
      <c r="AD131" s="3"/>
      <c r="AE131" s="16"/>
      <c r="AF131" s="3"/>
      <c r="AG131" s="3"/>
      <c r="AH131" s="3"/>
      <c r="AI131" s="23"/>
      <c r="AJ131" s="3"/>
      <c r="AK131" s="3"/>
      <c r="AL131" s="3"/>
      <c r="AM131" s="3"/>
      <c r="AN131" s="3"/>
      <c r="AO131" s="3"/>
    </row>
    <row r="132" spans="15:41">
      <c r="O132" s="3"/>
      <c r="P132" s="3"/>
      <c r="Q132" s="3"/>
      <c r="S132" s="3"/>
      <c r="T132" s="3"/>
      <c r="U132" s="3"/>
      <c r="V132" s="61"/>
      <c r="W132" s="61"/>
      <c r="X132" s="16"/>
      <c r="Y132" s="16"/>
      <c r="Z132" s="61"/>
      <c r="AA132" s="3"/>
      <c r="AB132" s="3"/>
      <c r="AC132" s="3"/>
      <c r="AD132" s="3"/>
      <c r="AE132" s="16"/>
      <c r="AF132" s="3"/>
      <c r="AG132" s="3"/>
      <c r="AH132" s="3"/>
      <c r="AI132" s="23"/>
      <c r="AJ132" s="3"/>
      <c r="AK132" s="3"/>
      <c r="AL132" s="3"/>
      <c r="AM132" s="3"/>
      <c r="AN132" s="3"/>
      <c r="AO132" s="3"/>
    </row>
    <row r="133" spans="15:41">
      <c r="O133" s="3"/>
      <c r="P133" s="3"/>
      <c r="Q133" s="3"/>
      <c r="S133" s="3"/>
      <c r="T133" s="3"/>
      <c r="U133" s="3"/>
      <c r="V133" s="61"/>
      <c r="W133" s="61"/>
      <c r="X133" s="16"/>
      <c r="Y133" s="16"/>
      <c r="Z133" s="61"/>
      <c r="AA133" s="3"/>
      <c r="AB133" s="3"/>
      <c r="AC133" s="3"/>
      <c r="AD133" s="3"/>
      <c r="AE133" s="16"/>
      <c r="AF133" s="3"/>
      <c r="AG133" s="3"/>
      <c r="AH133" s="3"/>
      <c r="AI133" s="23"/>
      <c r="AJ133" s="3"/>
      <c r="AK133" s="3"/>
      <c r="AL133" s="3"/>
      <c r="AM133" s="3"/>
      <c r="AN133" s="3"/>
      <c r="AO133" s="3"/>
    </row>
    <row r="134" spans="15:41">
      <c r="O134" s="3"/>
      <c r="P134" s="3"/>
      <c r="Q134" s="3"/>
      <c r="S134" s="3"/>
      <c r="T134" s="3"/>
      <c r="U134" s="3"/>
      <c r="V134" s="61"/>
      <c r="W134" s="61"/>
      <c r="X134" s="16"/>
      <c r="Y134" s="16"/>
      <c r="Z134" s="61"/>
      <c r="AA134" s="3"/>
      <c r="AB134" s="3"/>
      <c r="AC134" s="3"/>
      <c r="AD134" s="3"/>
      <c r="AE134" s="16"/>
      <c r="AF134" s="3"/>
      <c r="AG134" s="3"/>
      <c r="AH134" s="3"/>
      <c r="AI134" s="23"/>
      <c r="AJ134" s="3"/>
      <c r="AK134" s="3"/>
      <c r="AL134" s="3"/>
      <c r="AM134" s="3"/>
      <c r="AN134" s="3"/>
      <c r="AO134" s="3"/>
    </row>
    <row r="135" spans="15:41">
      <c r="O135" s="3"/>
      <c r="P135" s="3"/>
      <c r="Q135" s="3"/>
      <c r="S135" s="3"/>
      <c r="T135" s="3"/>
      <c r="U135" s="3"/>
      <c r="V135" s="61"/>
      <c r="W135" s="61"/>
      <c r="X135" s="16"/>
      <c r="Y135" s="16"/>
      <c r="Z135" s="61"/>
      <c r="AA135" s="3"/>
      <c r="AB135" s="3"/>
      <c r="AC135" s="3"/>
      <c r="AD135" s="3"/>
      <c r="AE135" s="16"/>
      <c r="AF135" s="3"/>
      <c r="AG135" s="3"/>
      <c r="AH135" s="3"/>
      <c r="AI135" s="23"/>
      <c r="AJ135" s="3"/>
      <c r="AK135" s="3"/>
      <c r="AL135" s="3"/>
      <c r="AM135" s="3"/>
      <c r="AN135" s="3"/>
      <c r="AO135" s="3"/>
    </row>
    <row r="136" spans="15:41">
      <c r="O136" s="3"/>
      <c r="P136" s="3"/>
      <c r="Q136" s="3"/>
      <c r="S136" s="3"/>
      <c r="T136" s="3"/>
      <c r="U136" s="3"/>
      <c r="V136" s="61"/>
      <c r="W136" s="61"/>
      <c r="X136" s="16"/>
      <c r="Y136" s="16"/>
      <c r="Z136" s="61"/>
      <c r="AA136" s="3"/>
      <c r="AB136" s="3"/>
      <c r="AC136" s="3"/>
      <c r="AD136" s="3"/>
      <c r="AE136" s="16"/>
      <c r="AF136" s="3"/>
      <c r="AG136" s="3"/>
      <c r="AH136" s="3"/>
      <c r="AI136" s="23"/>
      <c r="AJ136" s="3"/>
      <c r="AK136" s="3"/>
      <c r="AL136" s="3"/>
      <c r="AM136" s="3"/>
      <c r="AN136" s="3"/>
      <c r="AO136" s="3"/>
    </row>
    <row r="137" spans="15:41">
      <c r="O137" s="3"/>
      <c r="P137" s="3"/>
      <c r="Q137" s="3"/>
      <c r="S137" s="3"/>
      <c r="T137" s="3"/>
      <c r="U137" s="3"/>
      <c r="V137" s="61"/>
      <c r="W137" s="61"/>
      <c r="X137" s="16"/>
      <c r="Y137" s="16"/>
      <c r="Z137" s="61"/>
      <c r="AA137" s="3"/>
      <c r="AB137" s="3"/>
      <c r="AC137" s="3"/>
      <c r="AD137" s="3"/>
      <c r="AE137" s="16"/>
      <c r="AF137" s="3"/>
      <c r="AG137" s="3"/>
      <c r="AH137" s="3"/>
      <c r="AI137" s="23"/>
      <c r="AJ137" s="3"/>
      <c r="AK137" s="3"/>
      <c r="AL137" s="3"/>
      <c r="AM137" s="3"/>
      <c r="AN137" s="3"/>
      <c r="AO137" s="3"/>
    </row>
    <row r="138" spans="15:41">
      <c r="O138" s="3"/>
      <c r="P138" s="3"/>
      <c r="Q138" s="3"/>
      <c r="S138" s="3"/>
      <c r="T138" s="3"/>
      <c r="U138" s="3"/>
      <c r="V138" s="61"/>
      <c r="W138" s="61"/>
      <c r="X138" s="16"/>
      <c r="Y138" s="16"/>
      <c r="Z138" s="61"/>
      <c r="AA138" s="3"/>
      <c r="AB138" s="3"/>
      <c r="AC138" s="3"/>
      <c r="AD138" s="3"/>
      <c r="AE138" s="16"/>
      <c r="AF138" s="3"/>
      <c r="AG138" s="3"/>
      <c r="AH138" s="3"/>
      <c r="AI138" s="23"/>
      <c r="AJ138" s="3"/>
      <c r="AK138" s="3"/>
      <c r="AL138" s="3"/>
      <c r="AM138" s="3"/>
      <c r="AN138" s="3"/>
      <c r="AO138" s="3"/>
    </row>
    <row r="139" spans="15:41">
      <c r="O139" s="3"/>
      <c r="P139" s="3"/>
      <c r="Q139" s="3"/>
      <c r="S139" s="3"/>
      <c r="T139" s="3"/>
      <c r="U139" s="3"/>
      <c r="V139" s="61"/>
      <c r="W139" s="61"/>
      <c r="X139" s="16"/>
      <c r="Y139" s="16"/>
      <c r="Z139" s="61"/>
      <c r="AA139" s="3"/>
      <c r="AB139" s="3"/>
      <c r="AC139" s="3"/>
      <c r="AD139" s="3"/>
      <c r="AE139" s="16"/>
      <c r="AF139" s="3"/>
      <c r="AG139" s="3"/>
      <c r="AH139" s="3"/>
      <c r="AI139" s="23"/>
      <c r="AJ139" s="3"/>
      <c r="AK139" s="3"/>
      <c r="AL139" s="3"/>
      <c r="AM139" s="3"/>
      <c r="AN139" s="3"/>
      <c r="AO139" s="3"/>
    </row>
    <row r="140" spans="15:41">
      <c r="O140" s="3"/>
      <c r="P140" s="3"/>
      <c r="Q140" s="3"/>
      <c r="S140" s="3"/>
      <c r="T140" s="3"/>
      <c r="U140" s="3"/>
      <c r="V140" s="61"/>
      <c r="W140" s="61"/>
      <c r="X140" s="16"/>
      <c r="Y140" s="16"/>
      <c r="Z140" s="61"/>
      <c r="AA140" s="3"/>
      <c r="AB140" s="3"/>
      <c r="AC140" s="3"/>
      <c r="AD140" s="3"/>
      <c r="AE140" s="16"/>
      <c r="AF140" s="3"/>
      <c r="AG140" s="3"/>
      <c r="AH140" s="3"/>
      <c r="AI140" s="23"/>
      <c r="AJ140" s="3"/>
      <c r="AK140" s="3"/>
      <c r="AL140" s="3"/>
      <c r="AM140" s="3"/>
      <c r="AN140" s="3"/>
      <c r="AO140" s="3"/>
    </row>
    <row r="141" spans="15:41">
      <c r="O141" s="3"/>
      <c r="P141" s="3"/>
      <c r="Q141" s="3"/>
      <c r="S141" s="3"/>
      <c r="T141" s="3"/>
      <c r="U141" s="3"/>
      <c r="V141" s="61"/>
      <c r="W141" s="61"/>
      <c r="X141" s="16"/>
      <c r="Y141" s="16"/>
      <c r="Z141" s="61"/>
      <c r="AA141" s="3"/>
      <c r="AB141" s="3"/>
      <c r="AC141" s="3"/>
      <c r="AD141" s="3"/>
      <c r="AE141" s="16"/>
      <c r="AF141" s="3"/>
      <c r="AG141" s="3"/>
      <c r="AH141" s="3"/>
      <c r="AI141" s="23"/>
      <c r="AJ141" s="3"/>
      <c r="AK141" s="3"/>
      <c r="AL141" s="3"/>
      <c r="AM141" s="3"/>
      <c r="AN141" s="3"/>
      <c r="AO141" s="3"/>
    </row>
    <row r="142" spans="15:41">
      <c r="O142" s="3"/>
      <c r="P142" s="3"/>
      <c r="Q142" s="3"/>
      <c r="S142" s="3"/>
      <c r="T142" s="3"/>
      <c r="U142" s="3"/>
      <c r="V142" s="61"/>
      <c r="W142" s="61"/>
      <c r="X142" s="16"/>
      <c r="Y142" s="16"/>
      <c r="Z142" s="61"/>
      <c r="AA142" s="3"/>
      <c r="AB142" s="3"/>
      <c r="AC142" s="3"/>
      <c r="AD142" s="3"/>
      <c r="AE142" s="16"/>
      <c r="AF142" s="3"/>
      <c r="AG142" s="3"/>
      <c r="AH142" s="3"/>
      <c r="AI142" s="23"/>
      <c r="AJ142" s="3"/>
      <c r="AK142" s="3"/>
      <c r="AL142" s="3"/>
      <c r="AM142" s="3"/>
      <c r="AN142" s="3"/>
      <c r="AO142" s="3"/>
    </row>
    <row r="143" spans="15:41">
      <c r="O143" s="3"/>
      <c r="P143" s="3"/>
      <c r="Q143" s="3"/>
      <c r="S143" s="3"/>
      <c r="T143" s="3"/>
      <c r="U143" s="3"/>
      <c r="V143" s="61"/>
      <c r="W143" s="61"/>
      <c r="X143" s="16"/>
      <c r="Y143" s="16"/>
      <c r="Z143" s="61"/>
      <c r="AA143" s="3"/>
      <c r="AB143" s="3"/>
      <c r="AC143" s="3"/>
      <c r="AD143" s="3"/>
      <c r="AE143" s="16"/>
      <c r="AF143" s="3"/>
      <c r="AG143" s="3"/>
      <c r="AH143" s="3"/>
      <c r="AI143" s="23"/>
      <c r="AJ143" s="3"/>
      <c r="AK143" s="3"/>
      <c r="AL143" s="3"/>
      <c r="AM143" s="3"/>
      <c r="AN143" s="3"/>
      <c r="AO143" s="3"/>
    </row>
    <row r="144" spans="15:41">
      <c r="O144" s="3"/>
      <c r="P144" s="3"/>
      <c r="Q144" s="3"/>
      <c r="S144" s="3"/>
      <c r="T144" s="3"/>
      <c r="U144" s="3"/>
      <c r="V144" s="61"/>
      <c r="W144" s="61"/>
      <c r="X144" s="16"/>
      <c r="Y144" s="16"/>
      <c r="Z144" s="61"/>
      <c r="AA144" s="3"/>
      <c r="AB144" s="3"/>
      <c r="AC144" s="3"/>
      <c r="AD144" s="3"/>
      <c r="AE144" s="16"/>
      <c r="AF144" s="3"/>
      <c r="AG144" s="3"/>
      <c r="AH144" s="3"/>
      <c r="AI144" s="23"/>
      <c r="AJ144" s="3"/>
      <c r="AK144" s="3"/>
      <c r="AL144" s="3"/>
      <c r="AM144" s="3"/>
      <c r="AN144" s="3"/>
      <c r="AO144" s="3"/>
    </row>
    <row r="145" spans="15:43">
      <c r="O145" s="3"/>
      <c r="P145" s="3"/>
      <c r="Q145" s="3"/>
      <c r="S145" s="3"/>
      <c r="T145" s="3"/>
      <c r="U145" s="3"/>
      <c r="V145" s="61"/>
      <c r="W145" s="61"/>
      <c r="X145" s="16"/>
      <c r="Y145" s="16"/>
      <c r="Z145" s="61"/>
      <c r="AA145" s="3"/>
      <c r="AB145" s="3"/>
      <c r="AC145" s="3"/>
      <c r="AD145" s="3"/>
      <c r="AE145" s="16"/>
      <c r="AF145" s="3"/>
      <c r="AG145" s="3"/>
      <c r="AH145" s="3"/>
      <c r="AI145" s="23"/>
      <c r="AJ145" s="3"/>
      <c r="AK145" s="3"/>
      <c r="AL145" s="3"/>
      <c r="AM145" s="3"/>
      <c r="AN145" s="3"/>
      <c r="AO145" s="3"/>
    </row>
    <row r="146" spans="15:43">
      <c r="O146" s="3"/>
      <c r="P146" s="3"/>
      <c r="Q146" s="3"/>
      <c r="S146" s="3"/>
      <c r="T146" s="3"/>
      <c r="U146" s="3"/>
      <c r="V146" s="61"/>
      <c r="W146" s="61"/>
      <c r="X146" s="16"/>
      <c r="Y146" s="16"/>
      <c r="Z146" s="61"/>
      <c r="AA146" s="3"/>
      <c r="AB146" s="3"/>
      <c r="AC146" s="3"/>
      <c r="AD146" s="3"/>
      <c r="AE146" s="16"/>
      <c r="AF146" s="3"/>
      <c r="AG146" s="3"/>
      <c r="AH146" s="3"/>
      <c r="AI146" s="23"/>
      <c r="AJ146" s="3"/>
      <c r="AK146" s="3"/>
      <c r="AL146" s="3"/>
      <c r="AM146" s="3"/>
      <c r="AN146" s="3"/>
      <c r="AO146" s="3"/>
    </row>
    <row r="147" spans="15:43">
      <c r="O147" s="3"/>
      <c r="P147" s="3"/>
      <c r="Q147" s="3"/>
      <c r="S147" s="3"/>
      <c r="T147" s="3"/>
      <c r="U147" s="3"/>
      <c r="V147" s="61"/>
      <c r="W147" s="61"/>
      <c r="X147" s="16"/>
      <c r="Y147" s="16"/>
      <c r="Z147" s="61"/>
      <c r="AA147" s="3"/>
      <c r="AB147" s="3"/>
      <c r="AC147" s="3"/>
      <c r="AD147" s="3"/>
      <c r="AE147" s="16"/>
      <c r="AF147" s="3"/>
      <c r="AG147" s="3"/>
      <c r="AH147" s="3"/>
      <c r="AI147" s="23"/>
      <c r="AJ147" s="3"/>
      <c r="AK147" s="3"/>
      <c r="AL147" s="3"/>
      <c r="AM147" s="3"/>
      <c r="AN147" s="3"/>
      <c r="AO147" s="3"/>
    </row>
    <row r="148" spans="15:43">
      <c r="O148" s="3"/>
      <c r="P148" s="3"/>
      <c r="Q148" s="3"/>
      <c r="S148" s="3"/>
      <c r="T148" s="3"/>
      <c r="U148" s="3"/>
      <c r="V148" s="61"/>
      <c r="W148" s="61"/>
      <c r="X148" s="16"/>
      <c r="Y148" s="16"/>
      <c r="Z148" s="61"/>
      <c r="AA148" s="3"/>
      <c r="AB148" s="3"/>
      <c r="AC148" s="3"/>
      <c r="AD148" s="3"/>
      <c r="AE148" s="16"/>
      <c r="AF148" s="3"/>
      <c r="AG148" s="3"/>
      <c r="AH148" s="3"/>
      <c r="AI148" s="23"/>
      <c r="AJ148" s="3"/>
      <c r="AK148" s="3"/>
      <c r="AL148" s="3"/>
      <c r="AM148" s="3"/>
      <c r="AN148" s="3"/>
      <c r="AO148" s="3"/>
    </row>
    <row r="149" spans="15:43">
      <c r="O149" s="3"/>
      <c r="P149" s="3"/>
      <c r="Q149" s="3"/>
      <c r="S149" s="3"/>
      <c r="T149" s="3"/>
      <c r="U149" s="3"/>
      <c r="V149" s="61"/>
      <c r="W149" s="61"/>
      <c r="X149" s="16"/>
      <c r="Y149" s="16"/>
      <c r="Z149" s="61"/>
      <c r="AA149" s="3"/>
      <c r="AB149" s="3"/>
      <c r="AC149" s="3"/>
      <c r="AD149" s="3"/>
      <c r="AE149" s="16"/>
      <c r="AF149" s="3"/>
      <c r="AG149" s="3"/>
      <c r="AH149" s="3"/>
      <c r="AI149" s="23"/>
      <c r="AJ149" s="3"/>
      <c r="AK149" s="3"/>
      <c r="AL149" s="3"/>
      <c r="AM149" s="3"/>
      <c r="AN149" s="3"/>
      <c r="AO149" s="3"/>
    </row>
    <row r="150" spans="15:43">
      <c r="O150" s="3"/>
      <c r="P150" s="3"/>
      <c r="Q150" s="3"/>
      <c r="S150" s="3"/>
      <c r="T150" s="3"/>
      <c r="U150" s="3"/>
      <c r="V150" s="61"/>
      <c r="W150" s="61"/>
      <c r="X150" s="16"/>
      <c r="Y150" s="16"/>
      <c r="Z150" s="61"/>
      <c r="AA150" s="3"/>
      <c r="AB150" s="3"/>
      <c r="AC150" s="3"/>
      <c r="AD150" s="3"/>
      <c r="AE150" s="16"/>
      <c r="AF150" s="3"/>
      <c r="AG150" s="3"/>
      <c r="AH150" s="3"/>
      <c r="AI150" s="23"/>
      <c r="AJ150" s="3"/>
      <c r="AK150" s="3"/>
      <c r="AL150" s="3"/>
      <c r="AM150" s="3"/>
      <c r="AN150" s="3"/>
      <c r="AO150" s="3"/>
    </row>
    <row r="151" spans="15:43">
      <c r="O151" s="3"/>
      <c r="P151" s="3"/>
      <c r="Q151" s="3"/>
      <c r="S151" s="3"/>
      <c r="T151" s="3"/>
      <c r="U151" s="3"/>
      <c r="V151" s="61"/>
      <c r="W151" s="61"/>
      <c r="X151" s="16"/>
      <c r="Y151" s="16"/>
      <c r="Z151" s="61"/>
      <c r="AA151" s="3"/>
      <c r="AB151" s="3"/>
      <c r="AC151" s="3"/>
      <c r="AD151" s="3"/>
      <c r="AE151" s="16"/>
      <c r="AF151" s="3"/>
      <c r="AG151" s="3"/>
      <c r="AH151" s="3"/>
      <c r="AI151" s="23"/>
      <c r="AJ151" s="3"/>
      <c r="AK151" s="3"/>
      <c r="AL151" s="3"/>
      <c r="AM151" s="3"/>
      <c r="AN151" s="3"/>
      <c r="AO151" s="3"/>
    </row>
    <row r="152" spans="15:43">
      <c r="O152" s="3"/>
      <c r="P152" s="3"/>
      <c r="Q152" s="3"/>
      <c r="S152" s="3"/>
      <c r="T152" s="3"/>
      <c r="U152" s="3"/>
      <c r="V152" s="61"/>
      <c r="W152" s="61"/>
      <c r="X152" s="16"/>
      <c r="Y152" s="16"/>
      <c r="Z152" s="61"/>
      <c r="AA152" s="3"/>
      <c r="AB152" s="3"/>
      <c r="AC152" s="3"/>
      <c r="AD152" s="3"/>
      <c r="AE152" s="16"/>
      <c r="AF152" s="3"/>
      <c r="AG152" s="3"/>
      <c r="AH152" s="3"/>
      <c r="AI152" s="23"/>
      <c r="AJ152" s="3"/>
      <c r="AK152" s="3"/>
      <c r="AL152" s="3"/>
      <c r="AM152" s="3"/>
      <c r="AN152" s="3"/>
      <c r="AO152" s="3"/>
    </row>
    <row r="153" spans="15:43">
      <c r="O153" s="3"/>
      <c r="P153" s="3"/>
      <c r="Q153" s="3"/>
      <c r="S153" s="3"/>
      <c r="T153" s="3"/>
      <c r="U153" s="3"/>
      <c r="V153" s="61"/>
      <c r="W153" s="61"/>
      <c r="X153" s="16"/>
      <c r="Y153" s="16"/>
      <c r="Z153" s="61"/>
      <c r="AA153" s="3"/>
      <c r="AB153" s="3"/>
      <c r="AC153" s="3"/>
      <c r="AD153" s="3"/>
      <c r="AE153" s="16"/>
      <c r="AF153" s="3"/>
      <c r="AG153" s="3"/>
      <c r="AH153" s="3"/>
      <c r="AI153" s="23"/>
      <c r="AJ153" s="3"/>
      <c r="AK153" s="3"/>
      <c r="AL153" s="3"/>
      <c r="AM153" s="3"/>
      <c r="AN153" s="3"/>
      <c r="AO153" s="3"/>
    </row>
    <row r="154" spans="15:43">
      <c r="O154" s="3"/>
      <c r="P154" s="3"/>
      <c r="Q154" s="3"/>
      <c r="S154" s="3"/>
      <c r="T154" s="3"/>
      <c r="U154" s="3"/>
      <c r="V154" s="61"/>
      <c r="W154" s="61"/>
      <c r="X154" s="16"/>
      <c r="Y154" s="16"/>
      <c r="Z154" s="61"/>
      <c r="AA154" s="3"/>
      <c r="AB154" s="3"/>
      <c r="AC154" s="3"/>
      <c r="AD154" s="3"/>
      <c r="AE154" s="16"/>
      <c r="AF154" s="3"/>
      <c r="AG154" s="3"/>
      <c r="AH154" s="3"/>
      <c r="AI154" s="23"/>
      <c r="AJ154" s="3"/>
      <c r="AK154" s="3"/>
      <c r="AL154" s="3"/>
      <c r="AM154" s="3"/>
      <c r="AN154" s="3"/>
      <c r="AO154" s="3"/>
    </row>
    <row r="155" spans="15:43">
      <c r="O155" s="3"/>
      <c r="P155" s="3"/>
      <c r="Q155" s="3"/>
      <c r="S155" s="3"/>
      <c r="T155" s="3"/>
      <c r="U155" s="3"/>
      <c r="V155" s="61"/>
      <c r="W155" s="61"/>
      <c r="X155" s="16"/>
      <c r="Y155" s="16"/>
      <c r="Z155" s="61"/>
      <c r="AA155" s="3"/>
      <c r="AB155" s="3"/>
      <c r="AC155" s="3"/>
      <c r="AD155" s="3"/>
      <c r="AE155" s="16"/>
      <c r="AF155" s="3"/>
      <c r="AG155" s="3"/>
      <c r="AH155" s="3"/>
      <c r="AI155" s="23"/>
      <c r="AJ155" s="3"/>
      <c r="AK155" s="3"/>
      <c r="AL155" s="3"/>
      <c r="AM155" s="3"/>
      <c r="AN155" s="3"/>
      <c r="AO155" s="3"/>
    </row>
    <row r="156" spans="15:43">
      <c r="O156" s="3"/>
      <c r="P156" s="3"/>
      <c r="Q156" s="3"/>
      <c r="S156" s="3"/>
      <c r="T156" s="3"/>
      <c r="U156" s="3"/>
      <c r="V156" s="61"/>
      <c r="W156" s="61"/>
      <c r="X156" s="16"/>
      <c r="Y156" s="16"/>
      <c r="Z156" s="61"/>
      <c r="AA156" s="3"/>
      <c r="AB156" s="3"/>
      <c r="AC156" s="3"/>
      <c r="AD156" s="3"/>
      <c r="AE156" s="16"/>
      <c r="AF156" s="3"/>
      <c r="AG156" s="3"/>
      <c r="AH156" s="3"/>
      <c r="AI156" s="23"/>
      <c r="AJ156" s="3"/>
      <c r="AK156" s="3"/>
      <c r="AL156" s="3"/>
      <c r="AM156" s="3"/>
      <c r="AN156" s="3"/>
      <c r="AO156" s="3"/>
    </row>
    <row r="157" spans="15:43">
      <c r="O157" s="3"/>
      <c r="P157" s="3"/>
      <c r="Q157" s="3"/>
      <c r="S157" s="3"/>
      <c r="T157" s="3"/>
      <c r="U157" s="3"/>
      <c r="V157" s="61"/>
      <c r="W157" s="61"/>
      <c r="X157" s="16"/>
      <c r="Y157" s="16"/>
      <c r="Z157" s="61"/>
      <c r="AA157" s="3"/>
      <c r="AB157" s="3"/>
      <c r="AC157" s="3"/>
      <c r="AD157" s="3"/>
      <c r="AE157" s="16"/>
      <c r="AF157" s="3"/>
      <c r="AG157" s="3"/>
      <c r="AH157" s="3"/>
      <c r="AI157" s="23"/>
      <c r="AJ157" s="3"/>
      <c r="AK157" s="3"/>
      <c r="AL157" s="3"/>
      <c r="AM157" s="3"/>
      <c r="AN157" s="3"/>
      <c r="AO157" s="3"/>
    </row>
    <row r="158" spans="15:43">
      <c r="O158" s="3"/>
      <c r="P158" s="3"/>
      <c r="Q158" s="3"/>
      <c r="S158" s="3"/>
      <c r="T158" s="3"/>
      <c r="U158" s="3"/>
      <c r="V158" s="61"/>
      <c r="W158" s="61"/>
      <c r="X158" s="16"/>
      <c r="Y158" s="16"/>
      <c r="Z158" s="61"/>
      <c r="AA158" s="3"/>
      <c r="AB158" s="3"/>
      <c r="AC158" s="3"/>
      <c r="AD158" s="3"/>
      <c r="AE158" s="16"/>
      <c r="AF158" s="3"/>
      <c r="AG158" s="3"/>
      <c r="AH158" s="3"/>
      <c r="AI158" s="23"/>
      <c r="AJ158" s="3"/>
      <c r="AK158" s="3"/>
      <c r="AL158" s="3"/>
      <c r="AM158" s="3"/>
      <c r="AN158" s="3"/>
      <c r="AO158" s="3"/>
    </row>
    <row r="159" spans="15:43">
      <c r="O159" s="3"/>
      <c r="P159" s="3"/>
      <c r="Q159" s="3"/>
      <c r="S159" s="3"/>
      <c r="T159" s="3"/>
      <c r="U159" s="3"/>
      <c r="V159" s="61"/>
      <c r="W159" s="61"/>
      <c r="X159" s="16"/>
      <c r="Y159" s="16"/>
      <c r="Z159" s="61"/>
      <c r="AA159" s="3"/>
      <c r="AB159" s="3"/>
      <c r="AC159" s="3"/>
      <c r="AD159" s="3"/>
      <c r="AE159" s="16"/>
      <c r="AF159" s="3"/>
      <c r="AG159" s="3"/>
      <c r="AH159" s="3"/>
      <c r="AI159" s="23"/>
      <c r="AJ159" s="3"/>
      <c r="AK159" s="3"/>
      <c r="AL159" s="3"/>
      <c r="AM159" s="3"/>
      <c r="AN159" s="3"/>
      <c r="AO159" s="3"/>
      <c r="AQ159" s="23"/>
    </row>
    <row r="160" spans="15:43">
      <c r="O160" s="3"/>
      <c r="P160" s="3"/>
      <c r="Q160" s="3"/>
      <c r="S160" s="3"/>
      <c r="T160" s="3"/>
      <c r="U160" s="3"/>
      <c r="V160" s="61"/>
      <c r="W160" s="61"/>
      <c r="X160" s="16"/>
      <c r="Y160" s="16"/>
      <c r="Z160" s="61"/>
      <c r="AA160" s="3"/>
      <c r="AB160" s="3"/>
      <c r="AC160" s="3"/>
      <c r="AD160" s="3"/>
      <c r="AE160" s="16"/>
      <c r="AF160" s="3"/>
      <c r="AG160" s="3"/>
      <c r="AH160" s="3"/>
      <c r="AI160" s="23"/>
      <c r="AJ160" s="3"/>
      <c r="AK160" s="3"/>
      <c r="AL160" s="3"/>
      <c r="AM160" s="3"/>
      <c r="AN160" s="3"/>
      <c r="AO160" s="3"/>
      <c r="AQ160" s="23"/>
    </row>
    <row r="161" spans="15:43" ht="12.75" customHeight="1">
      <c r="O161" s="3"/>
      <c r="P161" s="3"/>
      <c r="Q161" s="3"/>
      <c r="S161" s="3"/>
      <c r="T161" s="3"/>
      <c r="U161" s="3"/>
      <c r="V161" s="61"/>
      <c r="W161" s="61"/>
      <c r="X161" s="16"/>
      <c r="Y161" s="16"/>
      <c r="Z161" s="61"/>
      <c r="AA161" s="3"/>
      <c r="AB161" s="3"/>
      <c r="AC161" s="3"/>
      <c r="AD161" s="3"/>
      <c r="AE161" s="16"/>
      <c r="AF161" s="3"/>
      <c r="AG161" s="3"/>
      <c r="AH161" s="3"/>
      <c r="AI161" s="23"/>
      <c r="AJ161" s="3"/>
      <c r="AK161" s="3"/>
      <c r="AL161" s="3"/>
      <c r="AM161" s="3"/>
      <c r="AN161" s="3"/>
      <c r="AO161" s="3"/>
      <c r="AQ161" s="23"/>
    </row>
    <row r="162" spans="15:43">
      <c r="O162" s="3"/>
      <c r="P162" s="3"/>
      <c r="Q162" s="3"/>
      <c r="S162" s="3"/>
      <c r="T162" s="3"/>
      <c r="U162" s="3"/>
      <c r="V162" s="61"/>
      <c r="W162" s="61"/>
      <c r="X162" s="16"/>
      <c r="Y162" s="16"/>
      <c r="Z162" s="61"/>
      <c r="AA162" s="3"/>
      <c r="AB162" s="3"/>
      <c r="AC162" s="3"/>
      <c r="AD162" s="3"/>
      <c r="AE162" s="16"/>
      <c r="AF162" s="3"/>
      <c r="AG162" s="3"/>
      <c r="AH162" s="3"/>
      <c r="AI162" s="23"/>
      <c r="AJ162" s="3"/>
      <c r="AK162" s="3"/>
      <c r="AL162" s="3"/>
      <c r="AM162" s="3"/>
      <c r="AN162" s="3"/>
      <c r="AO162" s="3"/>
      <c r="AQ162" s="23"/>
    </row>
    <row r="163" spans="15:43">
      <c r="O163" s="3"/>
      <c r="P163" s="3"/>
      <c r="Q163" s="3"/>
      <c r="S163" s="3"/>
      <c r="T163" s="3"/>
      <c r="U163" s="3"/>
      <c r="V163" s="61"/>
      <c r="W163" s="61"/>
      <c r="X163" s="16"/>
      <c r="Y163" s="16"/>
      <c r="Z163" s="61"/>
      <c r="AA163" s="3"/>
      <c r="AB163" s="3"/>
      <c r="AC163" s="3"/>
      <c r="AD163" s="3"/>
      <c r="AE163" s="16"/>
      <c r="AF163" s="3"/>
      <c r="AG163" s="3"/>
      <c r="AH163" s="3"/>
      <c r="AI163" s="23"/>
      <c r="AJ163" s="3"/>
      <c r="AK163" s="3"/>
      <c r="AL163" s="3"/>
      <c r="AM163" s="3"/>
      <c r="AN163" s="3"/>
      <c r="AO163" s="3"/>
      <c r="AQ163" s="23"/>
    </row>
    <row r="164" spans="15:43">
      <c r="O164" s="3"/>
      <c r="P164" s="3"/>
      <c r="Q164" s="3"/>
      <c r="S164" s="3"/>
      <c r="T164" s="3"/>
      <c r="U164" s="3"/>
      <c r="V164" s="61"/>
      <c r="W164" s="61"/>
      <c r="X164" s="16"/>
      <c r="Y164" s="16"/>
      <c r="Z164" s="61"/>
      <c r="AA164" s="3"/>
      <c r="AB164" s="3"/>
      <c r="AC164" s="3"/>
      <c r="AD164" s="3"/>
      <c r="AE164" s="16"/>
      <c r="AF164" s="3"/>
      <c r="AG164" s="3"/>
      <c r="AH164" s="3"/>
      <c r="AI164" s="23"/>
      <c r="AJ164" s="3"/>
      <c r="AK164" s="3"/>
      <c r="AL164" s="3"/>
      <c r="AM164" s="3"/>
      <c r="AN164" s="3"/>
      <c r="AO164" s="3"/>
      <c r="AQ164" s="23"/>
    </row>
    <row r="165" spans="15:43">
      <c r="O165" s="3"/>
      <c r="P165" s="3"/>
      <c r="Q165" s="3"/>
      <c r="S165" s="3"/>
      <c r="T165" s="3"/>
      <c r="U165" s="3"/>
      <c r="V165" s="61"/>
      <c r="W165" s="61"/>
      <c r="X165" s="16"/>
      <c r="Y165" s="16"/>
      <c r="Z165" s="61"/>
      <c r="AA165" s="3"/>
      <c r="AB165" s="3"/>
      <c r="AC165" s="3"/>
      <c r="AD165" s="3"/>
      <c r="AE165" s="16"/>
      <c r="AF165" s="3"/>
      <c r="AG165" s="3"/>
      <c r="AH165" s="3"/>
      <c r="AI165" s="23"/>
      <c r="AJ165" s="3"/>
      <c r="AK165" s="3"/>
      <c r="AL165" s="3"/>
      <c r="AM165" s="3"/>
      <c r="AN165" s="3"/>
      <c r="AO165" s="3"/>
      <c r="AQ165" s="23"/>
    </row>
    <row r="166" spans="15:43">
      <c r="O166" s="3"/>
      <c r="P166" s="3"/>
      <c r="Q166" s="3"/>
      <c r="S166" s="3"/>
      <c r="T166" s="3"/>
      <c r="U166" s="3"/>
      <c r="V166" s="61"/>
      <c r="W166" s="61"/>
      <c r="X166" s="16"/>
      <c r="Y166" s="16"/>
      <c r="Z166" s="61"/>
      <c r="AA166" s="3"/>
      <c r="AB166" s="3"/>
      <c r="AC166" s="3"/>
      <c r="AD166" s="3"/>
      <c r="AE166" s="16"/>
      <c r="AF166" s="3"/>
      <c r="AG166" s="3"/>
      <c r="AH166" s="3"/>
      <c r="AI166" s="23"/>
      <c r="AJ166" s="3"/>
      <c r="AK166" s="3"/>
      <c r="AL166" s="3"/>
      <c r="AM166" s="3"/>
      <c r="AN166" s="3"/>
      <c r="AO166" s="3"/>
      <c r="AQ166" s="23"/>
    </row>
    <row r="167" spans="15:43">
      <c r="O167" s="3"/>
      <c r="P167" s="3"/>
      <c r="Q167" s="3"/>
      <c r="S167" s="3"/>
      <c r="T167" s="3"/>
      <c r="U167" s="3"/>
      <c r="V167" s="61"/>
      <c r="W167" s="61"/>
      <c r="X167" s="16"/>
      <c r="Y167" s="16"/>
      <c r="Z167" s="61"/>
      <c r="AA167" s="3"/>
      <c r="AB167" s="3"/>
      <c r="AC167" s="3"/>
      <c r="AD167" s="3"/>
      <c r="AE167" s="16"/>
      <c r="AF167" s="3"/>
      <c r="AG167" s="3"/>
      <c r="AH167" s="3"/>
      <c r="AI167" s="23"/>
      <c r="AJ167" s="3"/>
      <c r="AK167" s="3"/>
      <c r="AL167" s="3"/>
      <c r="AM167" s="3"/>
      <c r="AN167" s="3"/>
      <c r="AO167" s="3"/>
      <c r="AQ167" s="23"/>
    </row>
    <row r="168" spans="15:43">
      <c r="O168" s="3"/>
      <c r="P168" s="3"/>
      <c r="Q168" s="3"/>
      <c r="S168" s="3"/>
      <c r="T168" s="3"/>
      <c r="U168" s="3"/>
      <c r="V168" s="61"/>
      <c r="W168" s="61"/>
      <c r="X168" s="16"/>
      <c r="Y168" s="16"/>
      <c r="Z168" s="61"/>
      <c r="AA168" s="3"/>
      <c r="AB168" s="3"/>
      <c r="AC168" s="3"/>
      <c r="AD168" s="3"/>
      <c r="AE168" s="16"/>
      <c r="AF168" s="3"/>
      <c r="AG168" s="3"/>
      <c r="AH168" s="3"/>
      <c r="AI168" s="23"/>
      <c r="AJ168" s="3"/>
      <c r="AK168" s="3"/>
      <c r="AL168" s="3"/>
      <c r="AM168" s="3"/>
      <c r="AN168" s="3"/>
      <c r="AO168" s="3"/>
      <c r="AQ168" s="23"/>
    </row>
    <row r="169" spans="15:43">
      <c r="O169" s="3"/>
      <c r="P169" s="3"/>
      <c r="Q169" s="3"/>
      <c r="S169" s="3"/>
      <c r="T169" s="3"/>
      <c r="U169" s="3"/>
      <c r="V169" s="61"/>
      <c r="W169" s="61"/>
      <c r="X169" s="16"/>
      <c r="Y169" s="16"/>
      <c r="Z169" s="61"/>
      <c r="AA169" s="3"/>
      <c r="AB169" s="3"/>
      <c r="AC169" s="3"/>
      <c r="AD169" s="3"/>
      <c r="AE169" s="16"/>
      <c r="AF169" s="3"/>
      <c r="AG169" s="3"/>
      <c r="AH169" s="3"/>
      <c r="AI169" s="23"/>
      <c r="AJ169" s="3"/>
      <c r="AK169" s="3"/>
      <c r="AL169" s="3"/>
      <c r="AM169" s="3"/>
      <c r="AN169" s="3"/>
      <c r="AO169" s="3"/>
      <c r="AQ169" s="23"/>
    </row>
    <row r="170" spans="15:43">
      <c r="O170" s="3"/>
      <c r="P170" s="3"/>
      <c r="Q170" s="3"/>
      <c r="S170" s="3"/>
      <c r="T170" s="3"/>
      <c r="U170" s="3"/>
      <c r="V170" s="61"/>
      <c r="W170" s="61"/>
      <c r="X170" s="16"/>
      <c r="Y170" s="16"/>
      <c r="Z170" s="61"/>
      <c r="AA170" s="3"/>
      <c r="AB170" s="3"/>
      <c r="AC170" s="3"/>
      <c r="AD170" s="3"/>
      <c r="AE170" s="16"/>
      <c r="AF170" s="3"/>
      <c r="AG170" s="3"/>
      <c r="AH170" s="3"/>
      <c r="AI170" s="23"/>
      <c r="AJ170" s="3"/>
      <c r="AK170" s="3"/>
      <c r="AL170" s="3"/>
      <c r="AM170" s="3"/>
      <c r="AN170" s="3"/>
      <c r="AO170" s="3"/>
      <c r="AQ170" s="23"/>
    </row>
    <row r="171" spans="15:43">
      <c r="O171" s="3"/>
      <c r="P171" s="3"/>
      <c r="Q171" s="3"/>
      <c r="S171" s="3"/>
      <c r="T171" s="3"/>
      <c r="U171" s="3"/>
      <c r="V171" s="61"/>
      <c r="W171" s="61"/>
      <c r="X171" s="16"/>
      <c r="Y171" s="16"/>
      <c r="Z171" s="61"/>
      <c r="AA171" s="3"/>
      <c r="AB171" s="3"/>
      <c r="AC171" s="3"/>
      <c r="AD171" s="3"/>
      <c r="AE171" s="16"/>
      <c r="AF171" s="3"/>
      <c r="AG171" s="3"/>
      <c r="AH171" s="3"/>
      <c r="AI171" s="23"/>
      <c r="AJ171" s="3"/>
      <c r="AK171" s="3"/>
      <c r="AL171" s="3"/>
      <c r="AM171" s="3"/>
      <c r="AN171" s="3"/>
      <c r="AO171" s="3"/>
      <c r="AQ171" s="23"/>
    </row>
    <row r="172" spans="15:43">
      <c r="O172" s="3"/>
      <c r="P172" s="3"/>
      <c r="Q172" s="3"/>
      <c r="S172" s="3"/>
      <c r="T172" s="3"/>
      <c r="U172" s="3"/>
      <c r="V172" s="61"/>
      <c r="W172" s="61"/>
      <c r="X172" s="16"/>
      <c r="Y172" s="16"/>
      <c r="Z172" s="61"/>
      <c r="AA172" s="3"/>
      <c r="AB172" s="3"/>
      <c r="AC172" s="3"/>
      <c r="AD172" s="3"/>
      <c r="AE172" s="16"/>
      <c r="AF172" s="3"/>
      <c r="AG172" s="3"/>
      <c r="AH172" s="3"/>
      <c r="AI172" s="23"/>
      <c r="AJ172" s="3"/>
      <c r="AK172" s="3"/>
      <c r="AL172" s="3"/>
      <c r="AM172" s="3"/>
      <c r="AN172" s="3"/>
      <c r="AO172" s="3"/>
      <c r="AQ172" s="23"/>
    </row>
    <row r="173" spans="15:43">
      <c r="O173" s="3"/>
      <c r="P173" s="3"/>
      <c r="Q173" s="3"/>
      <c r="S173" s="3"/>
      <c r="T173" s="3"/>
      <c r="U173" s="3"/>
      <c r="V173" s="61"/>
      <c r="W173" s="61"/>
      <c r="X173" s="16"/>
      <c r="Y173" s="16"/>
      <c r="Z173" s="61"/>
      <c r="AA173" s="3"/>
      <c r="AB173" s="3"/>
      <c r="AC173" s="3"/>
      <c r="AD173" s="3"/>
      <c r="AE173" s="16"/>
      <c r="AF173" s="3"/>
      <c r="AG173" s="3"/>
      <c r="AH173" s="3"/>
      <c r="AI173" s="23"/>
      <c r="AJ173" s="3"/>
      <c r="AK173" s="3"/>
      <c r="AL173" s="3"/>
      <c r="AM173" s="3"/>
      <c r="AN173" s="3"/>
      <c r="AO173" s="3"/>
      <c r="AQ173" s="23"/>
    </row>
    <row r="174" spans="15:43">
      <c r="O174" s="3"/>
      <c r="P174" s="3"/>
      <c r="Q174" s="3"/>
      <c r="S174" s="3"/>
      <c r="T174" s="3"/>
      <c r="U174" s="3"/>
      <c r="V174" s="61"/>
      <c r="W174" s="61"/>
      <c r="X174" s="16"/>
      <c r="Y174" s="16"/>
      <c r="Z174" s="61"/>
      <c r="AA174" s="3"/>
      <c r="AB174" s="3"/>
      <c r="AC174" s="3"/>
      <c r="AD174" s="3"/>
      <c r="AE174" s="16"/>
      <c r="AF174" s="3"/>
      <c r="AG174" s="3"/>
      <c r="AH174" s="3"/>
      <c r="AI174" s="23"/>
      <c r="AJ174" s="3"/>
      <c r="AK174" s="3"/>
      <c r="AL174" s="3"/>
      <c r="AM174" s="3"/>
      <c r="AN174" s="3"/>
      <c r="AO174" s="3"/>
      <c r="AQ174" s="23"/>
    </row>
    <row r="175" spans="15:43">
      <c r="O175" s="3"/>
      <c r="P175" s="3"/>
      <c r="Q175" s="3"/>
      <c r="S175" s="3"/>
      <c r="T175" s="3"/>
      <c r="U175" s="3"/>
      <c r="V175" s="61"/>
      <c r="W175" s="61"/>
      <c r="X175" s="16"/>
      <c r="Y175" s="16"/>
      <c r="Z175" s="61"/>
      <c r="AA175" s="3"/>
      <c r="AB175" s="3"/>
      <c r="AC175" s="3"/>
      <c r="AD175" s="3"/>
      <c r="AE175" s="16"/>
      <c r="AF175" s="3"/>
      <c r="AG175" s="3"/>
      <c r="AH175" s="3"/>
      <c r="AI175" s="23"/>
      <c r="AJ175" s="3"/>
      <c r="AK175" s="3"/>
      <c r="AL175" s="3"/>
      <c r="AM175" s="3"/>
      <c r="AN175" s="3"/>
      <c r="AO175" s="3"/>
      <c r="AQ175" s="23"/>
    </row>
    <row r="176" spans="15:43">
      <c r="O176" s="3"/>
      <c r="P176" s="3"/>
      <c r="Q176" s="3"/>
      <c r="S176" s="3"/>
      <c r="T176" s="3"/>
      <c r="U176" s="3"/>
      <c r="V176" s="61"/>
      <c r="W176" s="61"/>
      <c r="X176" s="16"/>
      <c r="Y176" s="16"/>
      <c r="Z176" s="61"/>
      <c r="AA176" s="3"/>
      <c r="AB176" s="3"/>
      <c r="AC176" s="3"/>
      <c r="AD176" s="3"/>
      <c r="AE176" s="16"/>
      <c r="AF176" s="3"/>
      <c r="AG176" s="3"/>
      <c r="AH176" s="3"/>
      <c r="AI176" s="23"/>
      <c r="AJ176" s="3"/>
      <c r="AK176" s="3"/>
      <c r="AL176" s="3"/>
      <c r="AM176" s="3"/>
      <c r="AN176" s="3"/>
      <c r="AO176" s="3"/>
      <c r="AQ176" s="23"/>
    </row>
    <row r="177" spans="15:43">
      <c r="O177" s="3"/>
      <c r="P177" s="3"/>
      <c r="Q177" s="3"/>
      <c r="S177" s="3"/>
      <c r="T177" s="3"/>
      <c r="U177" s="3"/>
      <c r="V177" s="61"/>
      <c r="W177" s="61"/>
      <c r="X177" s="16"/>
      <c r="Y177" s="16"/>
      <c r="Z177" s="61"/>
      <c r="AA177" s="3"/>
      <c r="AB177" s="3"/>
      <c r="AC177" s="3"/>
      <c r="AD177" s="3"/>
      <c r="AE177" s="16"/>
      <c r="AF177" s="3"/>
      <c r="AG177" s="3"/>
      <c r="AH177" s="3"/>
      <c r="AI177" s="23"/>
      <c r="AJ177" s="3"/>
      <c r="AK177" s="3"/>
      <c r="AL177" s="3"/>
      <c r="AM177" s="3"/>
      <c r="AN177" s="3"/>
      <c r="AO177" s="3"/>
      <c r="AQ177" s="23"/>
    </row>
    <row r="178" spans="15:43">
      <c r="O178" s="3"/>
      <c r="P178" s="3"/>
      <c r="Q178" s="3"/>
      <c r="S178" s="3"/>
      <c r="T178" s="3"/>
      <c r="U178" s="3"/>
      <c r="V178" s="61"/>
      <c r="W178" s="61"/>
      <c r="X178" s="16"/>
      <c r="Y178" s="16"/>
      <c r="Z178" s="61"/>
      <c r="AA178" s="3"/>
      <c r="AB178" s="3"/>
      <c r="AC178" s="3"/>
      <c r="AD178" s="3"/>
      <c r="AE178" s="16"/>
      <c r="AF178" s="3"/>
      <c r="AG178" s="3"/>
      <c r="AH178" s="3"/>
      <c r="AI178" s="23"/>
      <c r="AJ178" s="3"/>
      <c r="AK178" s="3"/>
      <c r="AL178" s="3"/>
      <c r="AM178" s="3"/>
      <c r="AN178" s="3"/>
      <c r="AO178" s="3"/>
      <c r="AQ178" s="23"/>
    </row>
    <row r="179" spans="15:43">
      <c r="O179" s="3"/>
      <c r="P179" s="3"/>
      <c r="Q179" s="3"/>
      <c r="S179" s="3"/>
      <c r="T179" s="3"/>
      <c r="U179" s="3"/>
      <c r="V179" s="61"/>
      <c r="W179" s="61"/>
      <c r="X179" s="16"/>
      <c r="Y179" s="16"/>
      <c r="Z179" s="61"/>
      <c r="AA179" s="3"/>
      <c r="AB179" s="3"/>
      <c r="AC179" s="3"/>
      <c r="AD179" s="3"/>
      <c r="AE179" s="16"/>
      <c r="AF179" s="3"/>
      <c r="AG179" s="3"/>
      <c r="AH179" s="3"/>
      <c r="AI179" s="23"/>
      <c r="AJ179" s="3"/>
      <c r="AK179" s="3"/>
      <c r="AL179" s="3"/>
      <c r="AM179" s="3"/>
      <c r="AN179" s="3"/>
      <c r="AO179" s="3"/>
      <c r="AQ179" s="23"/>
    </row>
    <row r="180" spans="15:43">
      <c r="O180" s="3"/>
      <c r="P180" s="3"/>
      <c r="Q180" s="3"/>
      <c r="S180" s="3"/>
      <c r="T180" s="3"/>
      <c r="U180" s="3"/>
      <c r="V180" s="61"/>
      <c r="W180" s="61"/>
      <c r="X180" s="16"/>
      <c r="Y180" s="16"/>
      <c r="Z180" s="61"/>
      <c r="AA180" s="3"/>
      <c r="AB180" s="3"/>
      <c r="AC180" s="3"/>
      <c r="AD180" s="3"/>
      <c r="AE180" s="16"/>
      <c r="AF180" s="3"/>
      <c r="AG180" s="3"/>
      <c r="AH180" s="3"/>
      <c r="AI180" s="23"/>
      <c r="AJ180" s="3"/>
      <c r="AK180" s="3"/>
      <c r="AL180" s="3"/>
      <c r="AM180" s="3"/>
      <c r="AN180" s="3"/>
      <c r="AO180" s="3"/>
      <c r="AQ180" s="23"/>
    </row>
    <row r="181" spans="15:43">
      <c r="O181" s="3"/>
      <c r="P181" s="3"/>
      <c r="Q181" s="3"/>
      <c r="S181" s="3"/>
      <c r="T181" s="3"/>
      <c r="U181" s="3"/>
      <c r="V181" s="61"/>
      <c r="W181" s="61"/>
      <c r="X181" s="16"/>
      <c r="Y181" s="16"/>
      <c r="Z181" s="61"/>
      <c r="AA181" s="3"/>
      <c r="AB181" s="3"/>
      <c r="AC181" s="3"/>
      <c r="AD181" s="3"/>
      <c r="AE181" s="16"/>
      <c r="AF181" s="3"/>
      <c r="AG181" s="3"/>
      <c r="AH181" s="3"/>
      <c r="AI181" s="23"/>
      <c r="AJ181" s="3"/>
      <c r="AK181" s="3"/>
      <c r="AL181" s="3"/>
      <c r="AM181" s="3"/>
      <c r="AN181" s="3"/>
      <c r="AO181" s="3"/>
      <c r="AQ181" s="23"/>
    </row>
    <row r="182" spans="15:43">
      <c r="O182" s="3"/>
      <c r="P182" s="3"/>
      <c r="Q182" s="3"/>
      <c r="S182" s="3"/>
      <c r="T182" s="3"/>
      <c r="U182" s="3"/>
      <c r="V182" s="61"/>
      <c r="W182" s="61"/>
      <c r="X182" s="16"/>
      <c r="Y182" s="16"/>
      <c r="Z182" s="61"/>
      <c r="AA182" s="3"/>
      <c r="AB182" s="3"/>
      <c r="AC182" s="3"/>
      <c r="AD182" s="3"/>
      <c r="AE182" s="16"/>
      <c r="AF182" s="3"/>
      <c r="AG182" s="3"/>
      <c r="AH182" s="3"/>
      <c r="AI182" s="23"/>
      <c r="AJ182" s="3"/>
      <c r="AK182" s="3"/>
      <c r="AL182" s="3"/>
      <c r="AM182" s="3"/>
      <c r="AN182" s="3"/>
      <c r="AO182" s="3"/>
      <c r="AQ182" s="23"/>
    </row>
    <row r="183" spans="15:43">
      <c r="O183" s="3"/>
      <c r="P183" s="3"/>
      <c r="Q183" s="3"/>
      <c r="S183" s="3"/>
      <c r="T183" s="3"/>
      <c r="U183" s="3"/>
      <c r="V183" s="61"/>
      <c r="W183" s="61"/>
      <c r="X183" s="16"/>
      <c r="Y183" s="16"/>
      <c r="Z183" s="61"/>
      <c r="AA183" s="3"/>
      <c r="AB183" s="3"/>
      <c r="AC183" s="3"/>
      <c r="AD183" s="3"/>
      <c r="AE183" s="16"/>
      <c r="AF183" s="3"/>
      <c r="AG183" s="3"/>
      <c r="AH183" s="3"/>
      <c r="AI183" s="23"/>
      <c r="AJ183" s="3"/>
      <c r="AK183" s="3"/>
      <c r="AL183" s="3"/>
      <c r="AM183" s="3"/>
      <c r="AN183" s="3"/>
      <c r="AO183" s="3"/>
      <c r="AQ183" s="23"/>
    </row>
    <row r="184" spans="15:43">
      <c r="O184" s="3"/>
      <c r="P184" s="3"/>
      <c r="Q184" s="3"/>
      <c r="S184" s="3"/>
      <c r="T184" s="3"/>
      <c r="U184" s="3"/>
      <c r="V184" s="61"/>
      <c r="W184" s="61"/>
      <c r="X184" s="16"/>
      <c r="Y184" s="16"/>
      <c r="Z184" s="61"/>
      <c r="AA184" s="3"/>
      <c r="AB184" s="3"/>
      <c r="AC184" s="3"/>
      <c r="AD184" s="3"/>
      <c r="AE184" s="16"/>
      <c r="AF184" s="3"/>
      <c r="AG184" s="3"/>
      <c r="AH184" s="3"/>
      <c r="AI184" s="23"/>
      <c r="AJ184" s="3"/>
      <c r="AK184" s="3"/>
      <c r="AL184" s="3"/>
      <c r="AM184" s="3"/>
      <c r="AN184" s="3"/>
      <c r="AO184" s="3"/>
      <c r="AQ184" s="23"/>
    </row>
    <row r="185" spans="15:43">
      <c r="O185" s="3"/>
      <c r="P185" s="3"/>
      <c r="Q185" s="3"/>
      <c r="S185" s="3"/>
      <c r="T185" s="3"/>
      <c r="U185" s="3"/>
      <c r="V185" s="61"/>
      <c r="W185" s="61"/>
      <c r="X185" s="16"/>
      <c r="Y185" s="16"/>
      <c r="Z185" s="61"/>
      <c r="AA185" s="3"/>
      <c r="AB185" s="3"/>
      <c r="AC185" s="3"/>
      <c r="AD185" s="3"/>
      <c r="AE185" s="16"/>
      <c r="AF185" s="3"/>
      <c r="AG185" s="3"/>
      <c r="AH185" s="3"/>
      <c r="AI185" s="23"/>
      <c r="AJ185" s="3"/>
      <c r="AK185" s="3"/>
      <c r="AL185" s="3"/>
      <c r="AM185" s="3"/>
      <c r="AN185" s="3"/>
      <c r="AO185" s="3"/>
      <c r="AQ185" s="23"/>
    </row>
    <row r="186" spans="15:43">
      <c r="O186" s="3"/>
      <c r="P186" s="3"/>
      <c r="Q186" s="3"/>
      <c r="S186" s="3"/>
      <c r="T186" s="3"/>
      <c r="U186" s="3"/>
      <c r="V186" s="61"/>
      <c r="W186" s="61"/>
      <c r="X186" s="16"/>
      <c r="Y186" s="16"/>
      <c r="Z186" s="61"/>
      <c r="AA186" s="3"/>
      <c r="AB186" s="3"/>
      <c r="AC186" s="3"/>
      <c r="AD186" s="3"/>
      <c r="AE186" s="16"/>
      <c r="AF186" s="3"/>
      <c r="AG186" s="3"/>
      <c r="AH186" s="3"/>
      <c r="AI186" s="23"/>
      <c r="AJ186" s="3"/>
      <c r="AK186" s="3"/>
      <c r="AL186" s="3"/>
      <c r="AM186" s="3"/>
      <c r="AN186" s="3"/>
      <c r="AO186" s="3"/>
      <c r="AQ186" s="23"/>
    </row>
    <row r="187" spans="15:43">
      <c r="O187" s="3"/>
      <c r="P187" s="3"/>
      <c r="Q187" s="3"/>
      <c r="S187" s="3"/>
      <c r="T187" s="3"/>
      <c r="U187" s="3"/>
      <c r="V187" s="61"/>
      <c r="W187" s="61"/>
      <c r="X187" s="16"/>
      <c r="Y187" s="16"/>
      <c r="Z187" s="61"/>
      <c r="AA187" s="3"/>
      <c r="AB187" s="3"/>
      <c r="AC187" s="3"/>
      <c r="AD187" s="3"/>
      <c r="AE187" s="16"/>
      <c r="AF187" s="3"/>
      <c r="AG187" s="3"/>
      <c r="AH187" s="3"/>
      <c r="AI187" s="23"/>
      <c r="AJ187" s="3"/>
      <c r="AK187" s="3"/>
      <c r="AL187" s="3"/>
      <c r="AM187" s="3"/>
      <c r="AN187" s="3"/>
      <c r="AO187" s="3"/>
      <c r="AQ187" s="23"/>
    </row>
    <row r="188" spans="15:43">
      <c r="O188" s="3"/>
      <c r="P188" s="3"/>
      <c r="Q188" s="3"/>
      <c r="S188" s="3"/>
      <c r="T188" s="3"/>
      <c r="U188" s="3"/>
      <c r="V188" s="61"/>
      <c r="W188" s="61"/>
      <c r="X188" s="16"/>
      <c r="Y188" s="16"/>
      <c r="Z188" s="61"/>
      <c r="AA188" s="3"/>
      <c r="AB188" s="3"/>
      <c r="AC188" s="3"/>
      <c r="AD188" s="3"/>
      <c r="AE188" s="16"/>
      <c r="AF188" s="3"/>
      <c r="AG188" s="3"/>
      <c r="AH188" s="3"/>
      <c r="AI188" s="23"/>
      <c r="AJ188" s="3"/>
      <c r="AK188" s="3"/>
      <c r="AL188" s="3"/>
      <c r="AM188" s="3"/>
      <c r="AN188" s="3"/>
      <c r="AO188" s="3"/>
      <c r="AQ188" s="23"/>
    </row>
    <row r="189" spans="15:43">
      <c r="O189" s="3"/>
      <c r="P189" s="3"/>
      <c r="Q189" s="3"/>
      <c r="S189" s="3"/>
      <c r="T189" s="3"/>
      <c r="U189" s="3"/>
      <c r="V189" s="61"/>
      <c r="W189" s="61"/>
      <c r="X189" s="16"/>
      <c r="Y189" s="16"/>
      <c r="Z189" s="61"/>
      <c r="AA189" s="3"/>
      <c r="AB189" s="3"/>
      <c r="AC189" s="3"/>
      <c r="AD189" s="3"/>
      <c r="AE189" s="16"/>
      <c r="AF189" s="3"/>
      <c r="AG189" s="3"/>
      <c r="AH189" s="3"/>
      <c r="AI189" s="23"/>
      <c r="AJ189" s="3"/>
      <c r="AK189" s="3"/>
      <c r="AL189" s="3"/>
      <c r="AM189" s="3"/>
      <c r="AN189" s="3"/>
      <c r="AO189" s="3"/>
      <c r="AQ189" s="23"/>
    </row>
    <row r="190" spans="15:43">
      <c r="O190" s="3"/>
      <c r="P190" s="3"/>
      <c r="Q190" s="3"/>
      <c r="S190" s="3"/>
      <c r="T190" s="3"/>
      <c r="U190" s="3"/>
      <c r="V190" s="61"/>
      <c r="W190" s="61"/>
      <c r="X190" s="16"/>
      <c r="Y190" s="16"/>
      <c r="Z190" s="61"/>
      <c r="AA190" s="3"/>
      <c r="AB190" s="3"/>
      <c r="AC190" s="3"/>
      <c r="AD190" s="3"/>
      <c r="AE190" s="16"/>
      <c r="AF190" s="3"/>
      <c r="AG190" s="3"/>
      <c r="AH190" s="3"/>
      <c r="AI190" s="23"/>
      <c r="AJ190" s="3"/>
      <c r="AK190" s="3"/>
      <c r="AL190" s="3"/>
      <c r="AM190" s="3"/>
      <c r="AN190" s="3"/>
      <c r="AO190" s="3"/>
      <c r="AQ190" s="23"/>
    </row>
    <row r="191" spans="15:43">
      <c r="O191" s="3"/>
      <c r="P191" s="3"/>
      <c r="Q191" s="3"/>
      <c r="S191" s="3"/>
      <c r="T191" s="3"/>
      <c r="U191" s="3"/>
      <c r="V191" s="61"/>
      <c r="W191" s="61"/>
      <c r="X191" s="16"/>
      <c r="Y191" s="16"/>
      <c r="Z191" s="61"/>
      <c r="AA191" s="3"/>
      <c r="AB191" s="3"/>
      <c r="AC191" s="3"/>
      <c r="AD191" s="3"/>
      <c r="AE191" s="16"/>
      <c r="AF191" s="3"/>
      <c r="AG191" s="3"/>
      <c r="AH191" s="3"/>
      <c r="AI191" s="23"/>
      <c r="AJ191" s="3"/>
      <c r="AK191" s="3"/>
      <c r="AL191" s="3"/>
      <c r="AM191" s="3"/>
      <c r="AN191" s="3"/>
      <c r="AO191" s="3"/>
      <c r="AQ191" s="23"/>
    </row>
    <row r="192" spans="15:43">
      <c r="O192" s="3"/>
      <c r="P192" s="3"/>
      <c r="Q192" s="3"/>
      <c r="S192" s="3"/>
      <c r="T192" s="3"/>
      <c r="U192" s="3"/>
      <c r="V192" s="61"/>
      <c r="W192" s="61"/>
      <c r="X192" s="16"/>
      <c r="Y192" s="16"/>
      <c r="Z192" s="61"/>
      <c r="AA192" s="3"/>
      <c r="AB192" s="3"/>
      <c r="AC192" s="3"/>
      <c r="AD192" s="3"/>
      <c r="AE192" s="16"/>
      <c r="AF192" s="3"/>
      <c r="AG192" s="3"/>
      <c r="AH192" s="3"/>
      <c r="AI192" s="23"/>
      <c r="AJ192" s="3"/>
      <c r="AK192" s="3"/>
      <c r="AL192" s="3"/>
      <c r="AM192" s="3"/>
      <c r="AN192" s="3"/>
      <c r="AO192" s="3"/>
      <c r="AQ192" s="23"/>
    </row>
    <row r="193" spans="15:43">
      <c r="O193" s="3"/>
      <c r="P193" s="3"/>
      <c r="Q193" s="3"/>
      <c r="S193" s="3"/>
      <c r="T193" s="3"/>
      <c r="U193" s="3"/>
      <c r="V193" s="61"/>
      <c r="W193" s="61"/>
      <c r="X193" s="16"/>
      <c r="Y193" s="16"/>
      <c r="Z193" s="61"/>
      <c r="AA193" s="3"/>
      <c r="AB193" s="3"/>
      <c r="AC193" s="3"/>
      <c r="AD193" s="3"/>
      <c r="AE193" s="16"/>
      <c r="AF193" s="3"/>
      <c r="AG193" s="3"/>
      <c r="AH193" s="3"/>
      <c r="AI193" s="23"/>
      <c r="AJ193" s="3"/>
      <c r="AK193" s="3"/>
      <c r="AL193" s="3"/>
      <c r="AM193" s="3"/>
      <c r="AN193" s="3"/>
      <c r="AO193" s="3"/>
      <c r="AQ193" s="23"/>
    </row>
    <row r="194" spans="15:43">
      <c r="O194" s="3"/>
      <c r="P194" s="3"/>
      <c r="Q194" s="3"/>
      <c r="S194" s="3"/>
      <c r="T194" s="3"/>
      <c r="U194" s="3"/>
      <c r="V194" s="61"/>
      <c r="W194" s="61"/>
      <c r="X194" s="16"/>
      <c r="Y194" s="16"/>
      <c r="Z194" s="61"/>
      <c r="AA194" s="3"/>
      <c r="AB194" s="3"/>
      <c r="AC194" s="3"/>
      <c r="AD194" s="3"/>
      <c r="AE194" s="16"/>
      <c r="AF194" s="3"/>
      <c r="AG194" s="3"/>
      <c r="AH194" s="3"/>
      <c r="AI194" s="23"/>
      <c r="AJ194" s="3"/>
      <c r="AK194" s="3"/>
      <c r="AL194" s="3"/>
      <c r="AM194" s="3"/>
      <c r="AN194" s="3"/>
      <c r="AO194" s="3"/>
      <c r="AQ194" s="23"/>
    </row>
    <row r="195" spans="15:43">
      <c r="O195" s="3"/>
      <c r="P195" s="3"/>
      <c r="Q195" s="3"/>
      <c r="S195" s="3"/>
      <c r="T195" s="3"/>
      <c r="U195" s="3"/>
      <c r="V195" s="61"/>
      <c r="W195" s="61"/>
      <c r="X195" s="16"/>
      <c r="Y195" s="16"/>
      <c r="Z195" s="61"/>
      <c r="AA195" s="3"/>
      <c r="AB195" s="3"/>
      <c r="AC195" s="3"/>
      <c r="AD195" s="3"/>
      <c r="AE195" s="16"/>
      <c r="AF195" s="3"/>
      <c r="AG195" s="3"/>
      <c r="AH195" s="3"/>
      <c r="AI195" s="23"/>
      <c r="AJ195" s="3"/>
      <c r="AK195" s="3"/>
      <c r="AL195" s="3"/>
      <c r="AM195" s="3"/>
      <c r="AN195" s="3"/>
      <c r="AO195" s="3"/>
      <c r="AQ195" s="23"/>
    </row>
    <row r="196" spans="15:43">
      <c r="O196" s="3"/>
      <c r="P196" s="3"/>
      <c r="Q196" s="3"/>
      <c r="S196" s="3"/>
      <c r="T196" s="3"/>
      <c r="U196" s="3"/>
      <c r="V196" s="61"/>
      <c r="W196" s="61"/>
      <c r="X196" s="16"/>
      <c r="Y196" s="16"/>
      <c r="Z196" s="61"/>
      <c r="AA196" s="3"/>
      <c r="AB196" s="3"/>
      <c r="AC196" s="3"/>
      <c r="AD196" s="3"/>
      <c r="AE196" s="16"/>
      <c r="AF196" s="3"/>
      <c r="AG196" s="3"/>
      <c r="AH196" s="3"/>
      <c r="AI196" s="23"/>
      <c r="AJ196" s="3"/>
      <c r="AK196" s="3"/>
      <c r="AL196" s="3"/>
      <c r="AM196" s="3"/>
      <c r="AN196" s="3"/>
      <c r="AO196" s="3"/>
      <c r="AQ196" s="23"/>
    </row>
    <row r="197" spans="15:43">
      <c r="O197" s="3"/>
      <c r="P197" s="3"/>
      <c r="Q197" s="3"/>
      <c r="S197" s="3"/>
      <c r="T197" s="3"/>
      <c r="U197" s="3"/>
      <c r="V197" s="61"/>
      <c r="W197" s="61"/>
      <c r="X197" s="16"/>
      <c r="Y197" s="16"/>
      <c r="Z197" s="61"/>
      <c r="AA197" s="3"/>
      <c r="AB197" s="3"/>
      <c r="AC197" s="3"/>
      <c r="AD197" s="3"/>
      <c r="AE197" s="16"/>
      <c r="AF197" s="3"/>
      <c r="AG197" s="3"/>
      <c r="AH197" s="3"/>
      <c r="AI197" s="23"/>
      <c r="AJ197" s="3"/>
      <c r="AK197" s="3"/>
      <c r="AL197" s="3"/>
      <c r="AM197" s="3"/>
      <c r="AN197" s="3"/>
      <c r="AO197" s="3"/>
      <c r="AQ197" s="23"/>
    </row>
    <row r="198" spans="15:43">
      <c r="O198" s="3"/>
      <c r="P198" s="3"/>
      <c r="Q198" s="3"/>
      <c r="S198" s="3"/>
      <c r="T198" s="3"/>
      <c r="U198" s="3"/>
      <c r="V198" s="61"/>
      <c r="W198" s="61"/>
      <c r="X198" s="16"/>
      <c r="Y198" s="16"/>
      <c r="Z198" s="61"/>
      <c r="AA198" s="3"/>
      <c r="AB198" s="3"/>
      <c r="AC198" s="3"/>
      <c r="AD198" s="3"/>
      <c r="AE198" s="16"/>
      <c r="AF198" s="3"/>
      <c r="AG198" s="3"/>
      <c r="AH198" s="3"/>
      <c r="AI198" s="23"/>
      <c r="AJ198" s="3"/>
      <c r="AK198" s="3"/>
      <c r="AL198" s="3"/>
      <c r="AM198" s="3"/>
      <c r="AN198" s="3"/>
      <c r="AO198" s="3"/>
      <c r="AQ198" s="23"/>
    </row>
    <row r="199" spans="15:43">
      <c r="O199" s="3"/>
      <c r="P199" s="3"/>
      <c r="Q199" s="3"/>
      <c r="S199" s="3"/>
      <c r="T199" s="3"/>
      <c r="U199" s="3"/>
      <c r="V199" s="61"/>
      <c r="W199" s="61"/>
      <c r="X199" s="16"/>
      <c r="Y199" s="16"/>
      <c r="Z199" s="61"/>
      <c r="AA199" s="3"/>
      <c r="AB199" s="3"/>
      <c r="AC199" s="3"/>
      <c r="AD199" s="3"/>
      <c r="AE199" s="16"/>
      <c r="AF199" s="3"/>
      <c r="AG199" s="3"/>
      <c r="AH199" s="3"/>
      <c r="AI199" s="23"/>
      <c r="AJ199" s="3"/>
      <c r="AK199" s="3"/>
      <c r="AL199" s="3"/>
      <c r="AM199" s="3"/>
      <c r="AN199" s="3"/>
      <c r="AO199" s="3"/>
      <c r="AQ199" s="23"/>
    </row>
    <row r="200" spans="15:43">
      <c r="O200" s="3"/>
      <c r="P200" s="3"/>
      <c r="Q200" s="3"/>
      <c r="S200" s="3"/>
      <c r="T200" s="3"/>
      <c r="U200" s="3"/>
      <c r="V200" s="61"/>
      <c r="W200" s="61"/>
      <c r="X200" s="16"/>
      <c r="Y200" s="16"/>
      <c r="Z200" s="61"/>
      <c r="AA200" s="3"/>
      <c r="AB200" s="3"/>
      <c r="AC200" s="3"/>
      <c r="AD200" s="3"/>
      <c r="AE200" s="16"/>
      <c r="AF200" s="3"/>
      <c r="AG200" s="3"/>
      <c r="AH200" s="3"/>
      <c r="AI200" s="23"/>
      <c r="AJ200" s="3"/>
      <c r="AK200" s="3"/>
      <c r="AL200" s="3"/>
      <c r="AM200" s="3"/>
      <c r="AN200" s="3"/>
      <c r="AO200" s="3"/>
      <c r="AQ200" s="23"/>
    </row>
    <row r="201" spans="15:43">
      <c r="O201" s="3"/>
      <c r="P201" s="3"/>
      <c r="Q201" s="3"/>
      <c r="S201" s="3"/>
      <c r="T201" s="3"/>
      <c r="U201" s="3"/>
      <c r="V201" s="61"/>
      <c r="W201" s="61"/>
      <c r="X201" s="16"/>
      <c r="Y201" s="16"/>
      <c r="Z201" s="61"/>
      <c r="AA201" s="3"/>
      <c r="AB201" s="3"/>
      <c r="AC201" s="3"/>
      <c r="AD201" s="3"/>
      <c r="AE201" s="16"/>
      <c r="AF201" s="3"/>
      <c r="AG201" s="3"/>
      <c r="AH201" s="3"/>
      <c r="AI201" s="23"/>
      <c r="AJ201" s="3"/>
      <c r="AK201" s="3"/>
      <c r="AL201" s="3"/>
      <c r="AM201" s="3"/>
      <c r="AN201" s="3"/>
      <c r="AO201" s="3"/>
      <c r="AQ201" s="23"/>
    </row>
    <row r="202" spans="15:43">
      <c r="O202" s="3"/>
      <c r="P202" s="3"/>
      <c r="Q202" s="3"/>
      <c r="S202" s="3"/>
      <c r="T202" s="3"/>
      <c r="U202" s="3"/>
      <c r="V202" s="61"/>
      <c r="W202" s="61"/>
      <c r="X202" s="16"/>
      <c r="Y202" s="16"/>
      <c r="Z202" s="61"/>
      <c r="AA202" s="3"/>
      <c r="AB202" s="3"/>
      <c r="AC202" s="3"/>
      <c r="AD202" s="3"/>
      <c r="AE202" s="16"/>
      <c r="AF202" s="3"/>
      <c r="AG202" s="3"/>
      <c r="AH202" s="3"/>
      <c r="AI202" s="23"/>
      <c r="AJ202" s="3"/>
      <c r="AK202" s="3"/>
      <c r="AL202" s="3"/>
      <c r="AM202" s="3"/>
      <c r="AN202" s="3"/>
      <c r="AO202" s="3"/>
      <c r="AQ202" s="23"/>
    </row>
    <row r="203" spans="15:43">
      <c r="O203" s="3"/>
      <c r="P203" s="3"/>
      <c r="Q203" s="3"/>
      <c r="S203" s="3"/>
      <c r="T203" s="3"/>
      <c r="U203" s="3"/>
      <c r="V203" s="61"/>
      <c r="W203" s="61"/>
      <c r="X203" s="16"/>
      <c r="Y203" s="16"/>
      <c r="Z203" s="61"/>
      <c r="AA203" s="3"/>
      <c r="AB203" s="3"/>
      <c r="AC203" s="3"/>
      <c r="AD203" s="3"/>
      <c r="AE203" s="16"/>
      <c r="AF203" s="3"/>
      <c r="AG203" s="3"/>
      <c r="AH203" s="3"/>
      <c r="AI203" s="23"/>
      <c r="AJ203" s="3"/>
      <c r="AK203" s="3"/>
      <c r="AL203" s="3"/>
      <c r="AM203" s="3"/>
      <c r="AN203" s="3"/>
      <c r="AO203" s="3"/>
      <c r="AQ203" s="23"/>
    </row>
    <row r="204" spans="15:43">
      <c r="O204" s="3"/>
      <c r="P204" s="3"/>
      <c r="Q204" s="3"/>
      <c r="S204" s="3"/>
      <c r="T204" s="3"/>
      <c r="U204" s="3"/>
      <c r="V204" s="61"/>
      <c r="W204" s="61"/>
      <c r="X204" s="16"/>
      <c r="Y204" s="16"/>
      <c r="Z204" s="61"/>
      <c r="AA204" s="3"/>
      <c r="AB204" s="3"/>
      <c r="AC204" s="3"/>
      <c r="AD204" s="3"/>
      <c r="AE204" s="16"/>
      <c r="AF204" s="3"/>
      <c r="AG204" s="3"/>
      <c r="AH204" s="3"/>
      <c r="AI204" s="23"/>
      <c r="AJ204" s="3"/>
      <c r="AK204" s="3"/>
      <c r="AL204" s="3"/>
      <c r="AM204" s="3"/>
      <c r="AN204" s="3"/>
      <c r="AO204" s="3"/>
      <c r="AQ204" s="23"/>
    </row>
    <row r="205" spans="15:43">
      <c r="O205" s="3"/>
      <c r="P205" s="3"/>
      <c r="Q205" s="3"/>
      <c r="S205" s="3"/>
      <c r="T205" s="3"/>
      <c r="U205" s="3"/>
      <c r="V205" s="61"/>
      <c r="W205" s="61"/>
      <c r="X205" s="16"/>
      <c r="Y205" s="16"/>
      <c r="Z205" s="61"/>
      <c r="AA205" s="3"/>
      <c r="AB205" s="3"/>
      <c r="AC205" s="3"/>
      <c r="AD205" s="3"/>
      <c r="AE205" s="16"/>
      <c r="AF205" s="3"/>
      <c r="AG205" s="3"/>
      <c r="AH205" s="3"/>
      <c r="AI205" s="23"/>
      <c r="AJ205" s="3"/>
      <c r="AK205" s="3"/>
      <c r="AL205" s="3"/>
      <c r="AM205" s="3"/>
      <c r="AN205" s="3"/>
      <c r="AO205" s="3"/>
      <c r="AQ205" s="23"/>
    </row>
    <row r="206" spans="15:43">
      <c r="O206" s="3"/>
      <c r="P206" s="3"/>
      <c r="Q206" s="3"/>
      <c r="S206" s="3"/>
      <c r="T206" s="3"/>
      <c r="U206" s="3"/>
      <c r="V206" s="61"/>
      <c r="W206" s="61"/>
      <c r="X206" s="16"/>
      <c r="Y206" s="16"/>
      <c r="Z206" s="61"/>
      <c r="AA206" s="3"/>
      <c r="AB206" s="3"/>
      <c r="AC206" s="3"/>
      <c r="AD206" s="3"/>
      <c r="AE206" s="16"/>
      <c r="AF206" s="3"/>
      <c r="AG206" s="3"/>
      <c r="AH206" s="3"/>
      <c r="AI206" s="23"/>
      <c r="AJ206" s="3"/>
      <c r="AK206" s="3"/>
      <c r="AL206" s="3"/>
      <c r="AM206" s="3"/>
      <c r="AN206" s="3"/>
      <c r="AO206" s="3"/>
      <c r="AQ206" s="23"/>
    </row>
    <row r="207" spans="15:43">
      <c r="O207" s="3"/>
      <c r="P207" s="3"/>
      <c r="Q207" s="3"/>
      <c r="S207" s="3"/>
      <c r="T207" s="3"/>
      <c r="U207" s="3"/>
      <c r="V207" s="61"/>
      <c r="W207" s="61"/>
      <c r="X207" s="16"/>
      <c r="Y207" s="16"/>
      <c r="Z207" s="61"/>
      <c r="AA207" s="3"/>
      <c r="AB207" s="3"/>
      <c r="AC207" s="3"/>
      <c r="AD207" s="3"/>
      <c r="AE207" s="16"/>
      <c r="AF207" s="3"/>
      <c r="AG207" s="3"/>
      <c r="AH207" s="3"/>
      <c r="AI207" s="23"/>
      <c r="AJ207" s="3"/>
      <c r="AK207" s="3"/>
      <c r="AL207" s="3"/>
      <c r="AM207" s="3"/>
      <c r="AN207" s="3"/>
      <c r="AO207" s="3"/>
      <c r="AQ207" s="23"/>
    </row>
    <row r="208" spans="15:43">
      <c r="O208" s="3"/>
      <c r="P208" s="3"/>
      <c r="Q208" s="3"/>
      <c r="S208" s="3"/>
      <c r="T208" s="3"/>
      <c r="U208" s="3"/>
      <c r="V208" s="61"/>
      <c r="W208" s="61"/>
      <c r="X208" s="16"/>
      <c r="Y208" s="16"/>
      <c r="Z208" s="61"/>
      <c r="AA208" s="3"/>
      <c r="AB208" s="3"/>
      <c r="AC208" s="3"/>
      <c r="AD208" s="3"/>
      <c r="AE208" s="16"/>
      <c r="AF208" s="3"/>
      <c r="AG208" s="3"/>
      <c r="AH208" s="3"/>
      <c r="AI208" s="23"/>
      <c r="AJ208" s="3"/>
      <c r="AK208" s="3"/>
      <c r="AL208" s="3"/>
      <c r="AM208" s="3"/>
      <c r="AN208" s="3"/>
      <c r="AO208" s="3"/>
      <c r="AQ208" s="23"/>
    </row>
    <row r="209" spans="10:43">
      <c r="O209" s="3"/>
      <c r="P209" s="3"/>
      <c r="Q209" s="3"/>
      <c r="S209" s="3"/>
      <c r="T209" s="3"/>
      <c r="U209" s="3"/>
      <c r="V209" s="61"/>
      <c r="W209" s="61"/>
      <c r="X209" s="16"/>
      <c r="Y209" s="16"/>
      <c r="Z209" s="61"/>
      <c r="AA209" s="3"/>
      <c r="AB209" s="3"/>
      <c r="AC209" s="3"/>
      <c r="AD209" s="3"/>
      <c r="AE209" s="16"/>
      <c r="AF209" s="3"/>
      <c r="AG209" s="3"/>
      <c r="AH209" s="3"/>
      <c r="AI209" s="23"/>
      <c r="AJ209" s="3"/>
      <c r="AK209" s="3"/>
      <c r="AL209" s="3"/>
      <c r="AM209" s="3"/>
      <c r="AN209" s="3"/>
      <c r="AO209" s="3"/>
      <c r="AQ209" s="23"/>
    </row>
    <row r="210" spans="10:43">
      <c r="O210" s="3"/>
      <c r="P210" s="3"/>
      <c r="Q210" s="3"/>
      <c r="S210" s="3"/>
      <c r="T210" s="3"/>
      <c r="U210" s="3"/>
      <c r="V210" s="61"/>
      <c r="W210" s="61"/>
      <c r="X210" s="16"/>
      <c r="Y210" s="16"/>
      <c r="Z210" s="61"/>
      <c r="AA210" s="3"/>
      <c r="AB210" s="3"/>
      <c r="AC210" s="3"/>
      <c r="AD210" s="3"/>
      <c r="AE210" s="16"/>
      <c r="AF210" s="3"/>
      <c r="AG210" s="3"/>
      <c r="AH210" s="3"/>
      <c r="AI210" s="23"/>
      <c r="AJ210" s="3"/>
      <c r="AK210" s="3"/>
      <c r="AL210" s="3"/>
      <c r="AM210" s="3"/>
      <c r="AN210" s="3"/>
      <c r="AO210" s="3"/>
      <c r="AQ210" s="23"/>
    </row>
    <row r="211" spans="10:43">
      <c r="J211" s="161"/>
      <c r="K211" s="162"/>
      <c r="L211" s="162"/>
      <c r="M211" s="162"/>
      <c r="N211" s="162"/>
      <c r="O211" s="3"/>
      <c r="P211" s="3"/>
      <c r="Q211" s="3"/>
      <c r="R211" s="23"/>
      <c r="S211" s="3"/>
      <c r="T211" s="3"/>
      <c r="U211" s="3"/>
      <c r="V211" s="61"/>
      <c r="W211" s="61"/>
      <c r="X211" s="16"/>
      <c r="Y211" s="16"/>
      <c r="Z211" s="61"/>
      <c r="AA211" s="3"/>
      <c r="AB211" s="3"/>
      <c r="AC211" s="3"/>
      <c r="AD211" s="3"/>
      <c r="AE211" s="16"/>
      <c r="AF211" s="3"/>
      <c r="AG211" s="3"/>
      <c r="AH211" s="3"/>
      <c r="AI211" s="23"/>
      <c r="AJ211" s="3"/>
      <c r="AK211" s="3"/>
      <c r="AL211" s="3"/>
      <c r="AM211" s="3"/>
      <c r="AN211" s="3"/>
      <c r="AO211" s="3"/>
      <c r="AP211" s="23"/>
      <c r="AQ211" s="23"/>
    </row>
    <row r="212" spans="10:43">
      <c r="J212" s="161"/>
      <c r="K212" s="162"/>
      <c r="L212" s="162"/>
      <c r="M212" s="162"/>
      <c r="N212" s="162"/>
      <c r="O212" s="3"/>
      <c r="P212" s="3"/>
      <c r="Q212" s="3"/>
      <c r="R212" s="23"/>
      <c r="S212" s="3"/>
      <c r="T212" s="3"/>
      <c r="U212" s="3"/>
      <c r="V212" s="61"/>
      <c r="W212" s="61"/>
      <c r="X212" s="16"/>
      <c r="Y212" s="16"/>
      <c r="Z212" s="61"/>
      <c r="AA212" s="3"/>
      <c r="AB212" s="3"/>
      <c r="AC212" s="3"/>
      <c r="AD212" s="3"/>
      <c r="AE212" s="16"/>
      <c r="AF212" s="3"/>
      <c r="AG212" s="3"/>
      <c r="AH212" s="3"/>
      <c r="AI212" s="23"/>
      <c r="AJ212" s="3"/>
      <c r="AK212" s="3"/>
      <c r="AL212" s="3"/>
      <c r="AM212" s="3"/>
      <c r="AN212" s="3"/>
      <c r="AO212" s="3"/>
      <c r="AP212" s="23"/>
      <c r="AQ212" s="23"/>
    </row>
    <row r="213" spans="10:43">
      <c r="J213" s="161"/>
      <c r="K213" s="162"/>
      <c r="L213" s="162"/>
      <c r="M213" s="162"/>
      <c r="N213" s="162"/>
      <c r="O213" s="3"/>
      <c r="P213" s="3"/>
      <c r="Q213" s="3"/>
      <c r="R213" s="23"/>
      <c r="S213" s="3"/>
      <c r="T213" s="3"/>
      <c r="U213" s="3"/>
      <c r="V213" s="61"/>
      <c r="W213" s="61"/>
      <c r="X213" s="16"/>
      <c r="Y213" s="16"/>
      <c r="Z213" s="61"/>
      <c r="AA213" s="3"/>
      <c r="AB213" s="3"/>
      <c r="AC213" s="3"/>
      <c r="AD213" s="3"/>
      <c r="AE213" s="16"/>
      <c r="AF213" s="3"/>
      <c r="AG213" s="3"/>
      <c r="AH213" s="3"/>
      <c r="AI213" s="23"/>
      <c r="AJ213" s="3"/>
      <c r="AK213" s="3"/>
      <c r="AL213" s="3"/>
      <c r="AM213" s="3"/>
      <c r="AN213" s="3"/>
      <c r="AO213" s="3"/>
      <c r="AP213" s="23"/>
      <c r="AQ213" s="23"/>
    </row>
    <row r="214" spans="10:43">
      <c r="J214" s="161"/>
      <c r="K214" s="162"/>
      <c r="L214" s="162"/>
      <c r="M214" s="162"/>
      <c r="N214" s="162"/>
      <c r="O214" s="3"/>
      <c r="P214" s="3"/>
      <c r="Q214" s="3"/>
      <c r="R214" s="23"/>
      <c r="S214" s="3"/>
      <c r="T214" s="3"/>
      <c r="U214" s="3"/>
      <c r="V214" s="61"/>
      <c r="W214" s="61"/>
      <c r="X214" s="16"/>
      <c r="Y214" s="16"/>
      <c r="Z214" s="61"/>
      <c r="AA214" s="3"/>
      <c r="AB214" s="3"/>
      <c r="AC214" s="3"/>
      <c r="AD214" s="3"/>
      <c r="AE214" s="16"/>
      <c r="AF214" s="3"/>
      <c r="AG214" s="3"/>
      <c r="AH214" s="3"/>
      <c r="AI214" s="23"/>
      <c r="AJ214" s="3"/>
      <c r="AK214" s="3"/>
      <c r="AL214" s="3"/>
      <c r="AM214" s="3"/>
      <c r="AN214" s="3"/>
      <c r="AO214" s="3"/>
      <c r="AP214" s="23"/>
      <c r="AQ214" s="23"/>
    </row>
    <row r="215" spans="10:43">
      <c r="J215" s="161"/>
      <c r="K215" s="162"/>
      <c r="L215" s="162"/>
      <c r="M215" s="162"/>
      <c r="N215" s="162"/>
      <c r="O215" s="3"/>
      <c r="P215" s="3"/>
      <c r="Q215" s="3"/>
      <c r="R215" s="23"/>
      <c r="S215" s="3"/>
      <c r="T215" s="3"/>
      <c r="U215" s="3"/>
      <c r="V215" s="61"/>
      <c r="W215" s="61"/>
      <c r="X215" s="16"/>
      <c r="Y215" s="16"/>
      <c r="Z215" s="61"/>
      <c r="AA215" s="3"/>
      <c r="AB215" s="3"/>
      <c r="AC215" s="3"/>
      <c r="AD215" s="3"/>
      <c r="AE215" s="16"/>
      <c r="AF215" s="3"/>
      <c r="AG215" s="3"/>
      <c r="AH215" s="3"/>
      <c r="AI215" s="23"/>
      <c r="AJ215" s="3"/>
      <c r="AK215" s="3"/>
      <c r="AL215" s="3"/>
      <c r="AM215" s="3"/>
      <c r="AN215" s="3"/>
      <c r="AO215" s="3"/>
      <c r="AP215" s="23"/>
      <c r="AQ215" s="23"/>
    </row>
    <row r="216" spans="10:43">
      <c r="J216" s="161"/>
      <c r="K216" s="162"/>
      <c r="L216" s="162"/>
      <c r="M216" s="162"/>
      <c r="N216" s="162"/>
      <c r="O216" s="3"/>
      <c r="P216" s="3"/>
      <c r="Q216" s="3"/>
      <c r="R216" s="23"/>
      <c r="S216" s="3"/>
      <c r="T216" s="3"/>
      <c r="U216" s="3"/>
      <c r="V216" s="61"/>
      <c r="W216" s="61"/>
      <c r="X216" s="16"/>
      <c r="Y216" s="16"/>
      <c r="Z216" s="61"/>
      <c r="AA216" s="3"/>
      <c r="AB216" s="3"/>
      <c r="AC216" s="3"/>
      <c r="AD216" s="3"/>
      <c r="AE216" s="16"/>
      <c r="AF216" s="3"/>
      <c r="AG216" s="3"/>
      <c r="AH216" s="3"/>
      <c r="AI216" s="23"/>
      <c r="AJ216" s="3"/>
      <c r="AK216" s="3"/>
      <c r="AL216" s="3"/>
      <c r="AM216" s="3"/>
      <c r="AN216" s="3"/>
      <c r="AO216" s="3"/>
      <c r="AP216" s="23"/>
      <c r="AQ216" s="23"/>
    </row>
    <row r="217" spans="10:43">
      <c r="J217" s="161"/>
      <c r="K217" s="162"/>
      <c r="L217" s="162"/>
      <c r="M217" s="162"/>
      <c r="N217" s="162"/>
      <c r="O217" s="3"/>
      <c r="P217" s="3"/>
      <c r="Q217" s="3"/>
      <c r="R217" s="23"/>
      <c r="S217" s="3"/>
      <c r="T217" s="3"/>
      <c r="U217" s="3"/>
      <c r="V217" s="61"/>
      <c r="W217" s="61"/>
      <c r="X217" s="16"/>
      <c r="Y217" s="16"/>
      <c r="Z217" s="61"/>
      <c r="AA217" s="3"/>
      <c r="AB217" s="3"/>
      <c r="AC217" s="3"/>
      <c r="AD217" s="3"/>
      <c r="AE217" s="16"/>
      <c r="AF217" s="3"/>
      <c r="AG217" s="3"/>
      <c r="AH217" s="3"/>
      <c r="AI217" s="23"/>
      <c r="AJ217" s="3"/>
      <c r="AK217" s="3"/>
      <c r="AL217" s="3"/>
      <c r="AM217" s="3"/>
      <c r="AN217" s="3"/>
      <c r="AO217" s="3"/>
      <c r="AP217" s="23"/>
      <c r="AQ217" s="23"/>
    </row>
    <row r="218" spans="10:43">
      <c r="J218" s="161"/>
      <c r="K218" s="162"/>
      <c r="L218" s="162"/>
      <c r="M218" s="162"/>
      <c r="N218" s="162"/>
      <c r="O218" s="3"/>
      <c r="P218" s="3"/>
      <c r="Q218" s="3"/>
      <c r="R218" s="23"/>
      <c r="S218" s="3"/>
      <c r="T218" s="3"/>
      <c r="U218" s="3"/>
      <c r="V218" s="61"/>
      <c r="W218" s="61"/>
      <c r="X218" s="16"/>
      <c r="Y218" s="16"/>
      <c r="Z218" s="61"/>
      <c r="AA218" s="3"/>
      <c r="AB218" s="3"/>
      <c r="AC218" s="3"/>
      <c r="AD218" s="3"/>
      <c r="AE218" s="16"/>
      <c r="AF218" s="3"/>
      <c r="AG218" s="3"/>
      <c r="AH218" s="3"/>
      <c r="AI218" s="23"/>
      <c r="AJ218" s="3"/>
      <c r="AK218" s="3"/>
      <c r="AL218" s="3"/>
      <c r="AM218" s="3"/>
      <c r="AN218" s="3"/>
      <c r="AO218" s="3"/>
      <c r="AP218" s="23"/>
      <c r="AQ218" s="23"/>
    </row>
    <row r="219" spans="10:43">
      <c r="J219" s="161"/>
      <c r="K219" s="162"/>
      <c r="L219" s="162"/>
      <c r="M219" s="162"/>
      <c r="N219" s="162"/>
      <c r="O219" s="3"/>
      <c r="P219" s="3"/>
      <c r="Q219" s="3"/>
      <c r="R219" s="23"/>
      <c r="S219" s="3"/>
      <c r="T219" s="3"/>
      <c r="U219" s="3"/>
      <c r="V219" s="61"/>
      <c r="W219" s="61"/>
      <c r="X219" s="16"/>
      <c r="Y219" s="16"/>
      <c r="Z219" s="61"/>
      <c r="AA219" s="3"/>
      <c r="AB219" s="3"/>
      <c r="AC219" s="3"/>
      <c r="AD219" s="3"/>
      <c r="AE219" s="16"/>
      <c r="AF219" s="3"/>
      <c r="AG219" s="3"/>
      <c r="AH219" s="3"/>
      <c r="AI219" s="23"/>
      <c r="AJ219" s="3"/>
      <c r="AK219" s="3"/>
      <c r="AL219" s="3"/>
      <c r="AM219" s="3"/>
      <c r="AN219" s="3"/>
      <c r="AO219" s="3"/>
      <c r="AP219" s="23"/>
      <c r="AQ219" s="23"/>
    </row>
    <row r="220" spans="10:43">
      <c r="J220" s="161"/>
      <c r="K220" s="162"/>
      <c r="L220" s="162"/>
      <c r="M220" s="162"/>
      <c r="N220" s="162"/>
      <c r="O220" s="3"/>
      <c r="P220" s="3"/>
      <c r="Q220" s="3"/>
      <c r="R220" s="23"/>
      <c r="S220" s="3"/>
      <c r="T220" s="3"/>
      <c r="U220" s="3"/>
      <c r="V220" s="61"/>
      <c r="W220" s="61"/>
      <c r="X220" s="16"/>
      <c r="Y220" s="16"/>
      <c r="Z220" s="61"/>
      <c r="AA220" s="3"/>
      <c r="AB220" s="3"/>
      <c r="AC220" s="3"/>
      <c r="AD220" s="3"/>
      <c r="AE220" s="16"/>
      <c r="AF220" s="3"/>
      <c r="AG220" s="3"/>
      <c r="AH220" s="3"/>
      <c r="AI220" s="23"/>
      <c r="AJ220" s="3"/>
      <c r="AK220" s="3"/>
      <c r="AL220" s="3"/>
      <c r="AM220" s="3"/>
      <c r="AN220" s="3"/>
      <c r="AO220" s="3"/>
      <c r="AP220" s="23"/>
      <c r="AQ220" s="23"/>
    </row>
    <row r="221" spans="10:43">
      <c r="J221" s="161"/>
      <c r="K221" s="162"/>
      <c r="L221" s="162"/>
      <c r="M221" s="162"/>
      <c r="N221" s="162"/>
      <c r="O221" s="3"/>
      <c r="P221" s="3"/>
      <c r="Q221" s="3"/>
      <c r="R221" s="23"/>
      <c r="S221" s="3"/>
      <c r="T221" s="3"/>
      <c r="U221" s="3"/>
      <c r="V221" s="61"/>
      <c r="W221" s="61"/>
      <c r="X221" s="16"/>
      <c r="Y221" s="16"/>
      <c r="Z221" s="61"/>
      <c r="AA221" s="3"/>
      <c r="AB221" s="3"/>
      <c r="AC221" s="3"/>
      <c r="AD221" s="3"/>
      <c r="AE221" s="16"/>
      <c r="AF221" s="3"/>
      <c r="AG221" s="3"/>
      <c r="AH221" s="3"/>
      <c r="AI221" s="23"/>
      <c r="AJ221" s="3"/>
      <c r="AK221" s="3"/>
      <c r="AL221" s="3"/>
      <c r="AM221" s="3"/>
      <c r="AN221" s="3"/>
      <c r="AO221" s="3"/>
      <c r="AP221" s="23"/>
      <c r="AQ221" s="23"/>
    </row>
    <row r="222" spans="10:43">
      <c r="J222" s="161"/>
      <c r="K222" s="162"/>
      <c r="L222" s="162"/>
      <c r="M222" s="162"/>
      <c r="N222" s="162"/>
      <c r="O222" s="3"/>
      <c r="P222" s="3"/>
      <c r="Q222" s="3"/>
      <c r="R222" s="23"/>
      <c r="S222" s="3"/>
      <c r="T222" s="3"/>
      <c r="U222" s="3"/>
      <c r="V222" s="61"/>
      <c r="W222" s="61"/>
      <c r="X222" s="16"/>
      <c r="Y222" s="16"/>
      <c r="Z222" s="61"/>
      <c r="AA222" s="3"/>
      <c r="AB222" s="3"/>
      <c r="AC222" s="3"/>
      <c r="AD222" s="3"/>
      <c r="AE222" s="16"/>
      <c r="AF222" s="3"/>
      <c r="AG222" s="3"/>
      <c r="AH222" s="3"/>
      <c r="AI222" s="23"/>
      <c r="AJ222" s="3"/>
      <c r="AK222" s="3"/>
      <c r="AL222" s="3"/>
      <c r="AM222" s="3"/>
      <c r="AN222" s="3"/>
      <c r="AO222" s="3"/>
      <c r="AP222" s="23"/>
      <c r="AQ222" s="23"/>
    </row>
    <row r="223" spans="10:43">
      <c r="J223" s="161"/>
      <c r="K223" s="162"/>
      <c r="L223" s="162"/>
      <c r="M223" s="162"/>
      <c r="N223" s="162"/>
      <c r="O223" s="3"/>
      <c r="P223" s="3"/>
      <c r="Q223" s="3"/>
      <c r="R223" s="23"/>
      <c r="S223" s="3"/>
      <c r="T223" s="3"/>
      <c r="U223" s="3"/>
      <c r="V223" s="61"/>
      <c r="W223" s="61"/>
      <c r="X223" s="16"/>
      <c r="Y223" s="16"/>
      <c r="Z223" s="61"/>
      <c r="AA223" s="3"/>
      <c r="AB223" s="3"/>
      <c r="AC223" s="3"/>
      <c r="AD223" s="3"/>
      <c r="AE223" s="16"/>
      <c r="AF223" s="3"/>
      <c r="AG223" s="3"/>
      <c r="AH223" s="3"/>
      <c r="AI223" s="23"/>
      <c r="AJ223" s="3"/>
      <c r="AK223" s="3"/>
      <c r="AL223" s="3"/>
      <c r="AM223" s="3"/>
      <c r="AN223" s="3"/>
      <c r="AO223" s="3"/>
      <c r="AP223" s="23"/>
      <c r="AQ223" s="23"/>
    </row>
    <row r="224" spans="10:43">
      <c r="J224" s="161"/>
      <c r="K224" s="162"/>
      <c r="L224" s="162"/>
      <c r="M224" s="162"/>
      <c r="N224" s="162"/>
      <c r="O224" s="3"/>
      <c r="P224" s="3"/>
      <c r="Q224" s="3"/>
      <c r="R224" s="23"/>
      <c r="S224" s="3"/>
      <c r="T224" s="3"/>
      <c r="U224" s="3"/>
      <c r="V224" s="61"/>
      <c r="W224" s="61"/>
      <c r="X224" s="16"/>
      <c r="Y224" s="16"/>
      <c r="Z224" s="61"/>
      <c r="AA224" s="3"/>
      <c r="AB224" s="3"/>
      <c r="AC224" s="3"/>
      <c r="AD224" s="3"/>
      <c r="AE224" s="16"/>
      <c r="AF224" s="3"/>
      <c r="AG224" s="3"/>
      <c r="AH224" s="3"/>
      <c r="AI224" s="23"/>
      <c r="AJ224" s="3"/>
      <c r="AK224" s="3"/>
      <c r="AL224" s="3"/>
      <c r="AM224" s="3"/>
      <c r="AN224" s="3"/>
      <c r="AO224" s="3"/>
      <c r="AP224" s="23"/>
      <c r="AQ224" s="23"/>
    </row>
    <row r="225" spans="10:43">
      <c r="J225" s="161"/>
      <c r="K225" s="162"/>
      <c r="L225" s="162"/>
      <c r="M225" s="162"/>
      <c r="N225" s="162"/>
      <c r="O225" s="3"/>
      <c r="P225" s="3"/>
      <c r="Q225" s="3"/>
      <c r="R225" s="23"/>
      <c r="S225" s="3"/>
      <c r="T225" s="3"/>
      <c r="U225" s="3"/>
      <c r="V225" s="61"/>
      <c r="W225" s="61"/>
      <c r="X225" s="16"/>
      <c r="Y225" s="16"/>
      <c r="Z225" s="61"/>
      <c r="AA225" s="3"/>
      <c r="AB225" s="3"/>
      <c r="AC225" s="3"/>
      <c r="AD225" s="3"/>
      <c r="AE225" s="16"/>
      <c r="AF225" s="3"/>
      <c r="AG225" s="3"/>
      <c r="AH225" s="3"/>
      <c r="AI225" s="23"/>
      <c r="AJ225" s="3"/>
      <c r="AK225" s="3"/>
      <c r="AL225" s="3"/>
      <c r="AM225" s="3"/>
      <c r="AN225" s="3"/>
      <c r="AO225" s="3"/>
      <c r="AP225" s="23"/>
      <c r="AQ225" s="23"/>
    </row>
    <row r="226" spans="10:43">
      <c r="J226" s="161"/>
      <c r="K226" s="162"/>
      <c r="L226" s="162"/>
      <c r="M226" s="162"/>
      <c r="N226" s="162"/>
      <c r="O226" s="3"/>
      <c r="P226" s="3"/>
      <c r="Q226" s="3"/>
      <c r="R226" s="23"/>
      <c r="S226" s="3"/>
      <c r="T226" s="3"/>
      <c r="U226" s="3"/>
      <c r="V226" s="61"/>
      <c r="W226" s="61"/>
      <c r="X226" s="16"/>
      <c r="Y226" s="16"/>
      <c r="Z226" s="61"/>
      <c r="AA226" s="3"/>
      <c r="AB226" s="3"/>
      <c r="AC226" s="3"/>
      <c r="AD226" s="3"/>
      <c r="AE226" s="16"/>
      <c r="AF226" s="3"/>
      <c r="AG226" s="3"/>
      <c r="AH226" s="3"/>
      <c r="AI226" s="23"/>
      <c r="AJ226" s="3"/>
      <c r="AK226" s="3"/>
      <c r="AL226" s="3"/>
      <c r="AM226" s="3"/>
      <c r="AN226" s="3"/>
      <c r="AO226" s="3"/>
      <c r="AP226" s="23"/>
      <c r="AQ226" s="23"/>
    </row>
    <row r="227" spans="10:43">
      <c r="J227" s="161"/>
      <c r="K227" s="162"/>
      <c r="L227" s="162"/>
      <c r="M227" s="162"/>
      <c r="N227" s="162"/>
      <c r="O227" s="3"/>
      <c r="P227" s="3"/>
      <c r="Q227" s="3"/>
      <c r="R227" s="23"/>
      <c r="S227" s="3"/>
      <c r="T227" s="3"/>
      <c r="U227" s="3"/>
      <c r="V227" s="61"/>
      <c r="W227" s="61"/>
      <c r="X227" s="16"/>
      <c r="Y227" s="16"/>
      <c r="Z227" s="61"/>
      <c r="AA227" s="3"/>
      <c r="AB227" s="3"/>
      <c r="AC227" s="3"/>
      <c r="AD227" s="3"/>
      <c r="AE227" s="16"/>
      <c r="AF227" s="3"/>
      <c r="AG227" s="3"/>
      <c r="AH227" s="3"/>
      <c r="AI227" s="23"/>
      <c r="AJ227" s="3"/>
      <c r="AK227" s="3"/>
      <c r="AL227" s="3"/>
      <c r="AM227" s="3"/>
      <c r="AN227" s="3"/>
      <c r="AO227" s="3"/>
      <c r="AP227" s="23"/>
      <c r="AQ227" s="23"/>
    </row>
    <row r="228" spans="10:43">
      <c r="J228" s="161"/>
      <c r="K228" s="162"/>
      <c r="L228" s="162"/>
      <c r="M228" s="162"/>
      <c r="N228" s="162"/>
      <c r="O228" s="3"/>
      <c r="P228" s="3"/>
      <c r="Q228" s="3"/>
      <c r="R228" s="23"/>
      <c r="S228" s="3"/>
      <c r="T228" s="3"/>
      <c r="U228" s="3"/>
      <c r="V228" s="61"/>
      <c r="W228" s="61"/>
      <c r="X228" s="16"/>
      <c r="Y228" s="16"/>
      <c r="Z228" s="61"/>
      <c r="AA228" s="3"/>
      <c r="AB228" s="3"/>
      <c r="AC228" s="3"/>
      <c r="AD228" s="3"/>
      <c r="AE228" s="16"/>
      <c r="AF228" s="3"/>
      <c r="AG228" s="3"/>
      <c r="AH228" s="3"/>
      <c r="AI228" s="23"/>
      <c r="AJ228" s="3"/>
      <c r="AK228" s="3"/>
      <c r="AL228" s="3"/>
      <c r="AM228" s="3"/>
      <c r="AN228" s="3"/>
      <c r="AO228" s="3"/>
      <c r="AP228" s="23"/>
      <c r="AQ228" s="23"/>
    </row>
    <row r="229" spans="10:43">
      <c r="J229" s="161"/>
      <c r="K229" s="162"/>
      <c r="L229" s="162"/>
      <c r="M229" s="162"/>
      <c r="N229" s="162"/>
      <c r="O229" s="3"/>
      <c r="P229" s="3"/>
      <c r="Q229" s="3"/>
      <c r="R229" s="23"/>
      <c r="S229" s="3"/>
      <c r="T229" s="3"/>
      <c r="U229" s="3"/>
      <c r="V229" s="61"/>
      <c r="W229" s="61"/>
      <c r="X229" s="16"/>
      <c r="Y229" s="16"/>
      <c r="Z229" s="61"/>
      <c r="AA229" s="3"/>
      <c r="AB229" s="3"/>
      <c r="AC229" s="3"/>
      <c r="AD229" s="3"/>
      <c r="AE229" s="16"/>
      <c r="AF229" s="3"/>
      <c r="AG229" s="3"/>
      <c r="AH229" s="3"/>
      <c r="AI229" s="23"/>
      <c r="AJ229" s="3"/>
      <c r="AK229" s="3"/>
      <c r="AL229" s="3"/>
      <c r="AM229" s="3"/>
      <c r="AN229" s="3"/>
      <c r="AO229" s="3"/>
      <c r="AP229" s="23"/>
      <c r="AQ229" s="23"/>
    </row>
    <row r="230" spans="10:43">
      <c r="J230" s="161"/>
      <c r="K230" s="162"/>
      <c r="L230" s="162"/>
      <c r="M230" s="162"/>
      <c r="N230" s="162"/>
      <c r="O230" s="3"/>
      <c r="P230" s="3"/>
      <c r="Q230" s="3"/>
      <c r="R230" s="23"/>
      <c r="S230" s="3"/>
      <c r="T230" s="3"/>
      <c r="U230" s="3"/>
      <c r="V230" s="61"/>
      <c r="W230" s="61"/>
      <c r="X230" s="16"/>
      <c r="Y230" s="16"/>
      <c r="Z230" s="61"/>
      <c r="AA230" s="3"/>
      <c r="AB230" s="3"/>
      <c r="AC230" s="3"/>
      <c r="AD230" s="3"/>
      <c r="AE230" s="16"/>
      <c r="AF230" s="3"/>
      <c r="AG230" s="3"/>
      <c r="AH230" s="3"/>
      <c r="AI230" s="23"/>
      <c r="AJ230" s="3"/>
      <c r="AK230" s="3"/>
      <c r="AL230" s="3"/>
      <c r="AM230" s="3"/>
      <c r="AN230" s="3"/>
      <c r="AO230" s="3"/>
      <c r="AP230" s="23"/>
      <c r="AQ230" s="23"/>
    </row>
    <row r="231" spans="10:43">
      <c r="J231" s="161"/>
      <c r="K231" s="162"/>
      <c r="L231" s="162"/>
      <c r="M231" s="162"/>
      <c r="N231" s="162"/>
      <c r="O231" s="3"/>
      <c r="P231" s="3"/>
      <c r="Q231" s="3"/>
      <c r="R231" s="23"/>
      <c r="S231" s="3"/>
      <c r="T231" s="3"/>
      <c r="U231" s="3"/>
      <c r="V231" s="61"/>
      <c r="W231" s="61"/>
      <c r="X231" s="16"/>
      <c r="Y231" s="16"/>
      <c r="Z231" s="61"/>
      <c r="AA231" s="3"/>
      <c r="AB231" s="3"/>
      <c r="AC231" s="3"/>
      <c r="AD231" s="3"/>
      <c r="AE231" s="16"/>
      <c r="AF231" s="3"/>
      <c r="AG231" s="3"/>
      <c r="AH231" s="3"/>
      <c r="AI231" s="23"/>
      <c r="AJ231" s="3"/>
      <c r="AK231" s="3"/>
      <c r="AL231" s="3"/>
      <c r="AM231" s="3"/>
      <c r="AN231" s="3"/>
      <c r="AO231" s="3"/>
      <c r="AP231" s="23"/>
      <c r="AQ231" s="23"/>
    </row>
    <row r="232" spans="10:43">
      <c r="J232" s="161"/>
      <c r="K232" s="162"/>
      <c r="L232" s="162"/>
      <c r="M232" s="162"/>
      <c r="N232" s="162"/>
      <c r="O232" s="3"/>
      <c r="P232" s="3"/>
      <c r="Q232" s="3"/>
      <c r="R232" s="23"/>
      <c r="S232" s="3"/>
      <c r="T232" s="3"/>
      <c r="U232" s="3"/>
      <c r="V232" s="61"/>
      <c r="W232" s="61"/>
      <c r="X232" s="16"/>
      <c r="Y232" s="16"/>
      <c r="Z232" s="61"/>
      <c r="AA232" s="3"/>
      <c r="AB232" s="3"/>
      <c r="AC232" s="3"/>
      <c r="AD232" s="3"/>
      <c r="AE232" s="16"/>
      <c r="AF232" s="3"/>
      <c r="AG232" s="3"/>
      <c r="AH232" s="3"/>
      <c r="AI232" s="23"/>
      <c r="AJ232" s="3"/>
      <c r="AK232" s="3"/>
      <c r="AL232" s="3"/>
      <c r="AM232" s="3"/>
      <c r="AN232" s="3"/>
      <c r="AO232" s="3"/>
      <c r="AP232" s="23"/>
      <c r="AQ232" s="23"/>
    </row>
    <row r="233" spans="10:43">
      <c r="J233" s="161"/>
      <c r="K233" s="162"/>
      <c r="L233" s="162"/>
      <c r="M233" s="162"/>
      <c r="N233" s="162"/>
      <c r="O233" s="3"/>
      <c r="P233" s="3"/>
      <c r="Q233" s="3"/>
      <c r="R233" s="23"/>
      <c r="S233" s="3"/>
      <c r="T233" s="3"/>
      <c r="U233" s="3"/>
      <c r="V233" s="61"/>
      <c r="W233" s="61"/>
      <c r="X233" s="16"/>
      <c r="Y233" s="16"/>
      <c r="Z233" s="61"/>
      <c r="AA233" s="3"/>
      <c r="AB233" s="3"/>
      <c r="AC233" s="3"/>
      <c r="AD233" s="3"/>
      <c r="AE233" s="16"/>
      <c r="AF233" s="3"/>
      <c r="AG233" s="3"/>
      <c r="AH233" s="3"/>
      <c r="AI233" s="23"/>
      <c r="AJ233" s="3"/>
      <c r="AK233" s="3"/>
      <c r="AL233" s="3"/>
      <c r="AM233" s="3"/>
      <c r="AN233" s="3"/>
      <c r="AO233" s="3"/>
      <c r="AP233" s="23"/>
      <c r="AQ233" s="23"/>
    </row>
    <row r="234" spans="10:43">
      <c r="J234" s="161"/>
      <c r="K234" s="162"/>
      <c r="L234" s="162"/>
      <c r="M234" s="162"/>
      <c r="N234" s="162"/>
      <c r="O234" s="3"/>
      <c r="P234" s="3"/>
      <c r="Q234" s="3"/>
      <c r="R234" s="23"/>
      <c r="S234" s="3"/>
      <c r="T234" s="3"/>
      <c r="U234" s="3"/>
      <c r="V234" s="61"/>
      <c r="W234" s="61"/>
      <c r="X234" s="16"/>
      <c r="Y234" s="16"/>
      <c r="Z234" s="61"/>
      <c r="AA234" s="3"/>
      <c r="AB234" s="3"/>
      <c r="AC234" s="3"/>
      <c r="AD234" s="3"/>
      <c r="AE234" s="16"/>
      <c r="AF234" s="3"/>
      <c r="AG234" s="3"/>
      <c r="AH234" s="3"/>
      <c r="AI234" s="23"/>
      <c r="AJ234" s="3"/>
      <c r="AK234" s="3"/>
      <c r="AL234" s="3"/>
      <c r="AM234" s="3"/>
      <c r="AN234" s="3"/>
      <c r="AO234" s="3"/>
      <c r="AP234" s="23"/>
      <c r="AQ234" s="23"/>
    </row>
    <row r="235" spans="10:43">
      <c r="J235" s="161"/>
      <c r="K235" s="162"/>
      <c r="L235" s="162"/>
      <c r="M235" s="162"/>
      <c r="N235" s="162"/>
      <c r="O235" s="3"/>
      <c r="P235" s="3"/>
      <c r="Q235" s="3"/>
      <c r="R235" s="23"/>
      <c r="S235" s="3"/>
      <c r="T235" s="3"/>
      <c r="U235" s="3"/>
      <c r="V235" s="61"/>
      <c r="W235" s="61"/>
      <c r="X235" s="16"/>
      <c r="Y235" s="16"/>
      <c r="Z235" s="61"/>
      <c r="AA235" s="3"/>
      <c r="AB235" s="3"/>
      <c r="AC235" s="3"/>
      <c r="AD235" s="3"/>
      <c r="AE235" s="16"/>
      <c r="AF235" s="3"/>
      <c r="AG235" s="3"/>
      <c r="AH235" s="3"/>
      <c r="AI235" s="23"/>
      <c r="AJ235" s="3"/>
      <c r="AK235" s="3"/>
      <c r="AL235" s="3"/>
      <c r="AM235" s="3"/>
      <c r="AN235" s="3"/>
      <c r="AO235" s="3"/>
      <c r="AP235" s="23"/>
      <c r="AQ235" s="23"/>
    </row>
    <row r="236" spans="10:43">
      <c r="J236" s="161"/>
      <c r="K236" s="162"/>
      <c r="L236" s="162"/>
      <c r="M236" s="162"/>
      <c r="N236" s="162"/>
      <c r="O236" s="3"/>
      <c r="P236" s="3"/>
      <c r="Q236" s="3"/>
      <c r="R236" s="23"/>
      <c r="S236" s="3"/>
      <c r="T236" s="3"/>
      <c r="U236" s="3"/>
      <c r="V236" s="61"/>
      <c r="W236" s="61"/>
      <c r="X236" s="16"/>
      <c r="Y236" s="16"/>
      <c r="Z236" s="61"/>
      <c r="AA236" s="3"/>
      <c r="AB236" s="3"/>
      <c r="AC236" s="3"/>
      <c r="AD236" s="3"/>
      <c r="AE236" s="16"/>
      <c r="AF236" s="3"/>
      <c r="AG236" s="3"/>
      <c r="AH236" s="3"/>
      <c r="AI236" s="23"/>
      <c r="AJ236" s="3"/>
      <c r="AK236" s="3"/>
      <c r="AL236" s="3"/>
      <c r="AM236" s="3"/>
      <c r="AN236" s="3"/>
      <c r="AO236" s="3"/>
      <c r="AP236" s="23"/>
      <c r="AQ236" s="23"/>
    </row>
    <row r="237" spans="10:43">
      <c r="J237" s="161"/>
      <c r="K237" s="162"/>
      <c r="L237" s="162"/>
      <c r="M237" s="162"/>
      <c r="N237" s="162"/>
      <c r="O237" s="3"/>
      <c r="P237" s="3"/>
      <c r="Q237" s="3"/>
      <c r="R237" s="23"/>
      <c r="S237" s="3"/>
      <c r="T237" s="3"/>
      <c r="U237" s="3"/>
      <c r="V237" s="61"/>
      <c r="W237" s="61"/>
      <c r="X237" s="16"/>
      <c r="Y237" s="16"/>
      <c r="Z237" s="61"/>
      <c r="AA237" s="3"/>
      <c r="AB237" s="3"/>
      <c r="AC237" s="3"/>
      <c r="AD237" s="3"/>
      <c r="AE237" s="16"/>
      <c r="AF237" s="3"/>
      <c r="AG237" s="3"/>
      <c r="AH237" s="3"/>
      <c r="AI237" s="23"/>
      <c r="AJ237" s="3"/>
      <c r="AK237" s="3"/>
      <c r="AL237" s="3"/>
      <c r="AM237" s="3"/>
      <c r="AN237" s="3"/>
      <c r="AO237" s="3"/>
      <c r="AP237" s="23"/>
      <c r="AQ237" s="23"/>
    </row>
    <row r="238" spans="10:43">
      <c r="J238" s="161"/>
      <c r="K238" s="162"/>
      <c r="L238" s="162"/>
      <c r="M238" s="162"/>
      <c r="N238" s="162"/>
      <c r="O238" s="3"/>
      <c r="P238" s="3"/>
      <c r="Q238" s="3"/>
      <c r="R238" s="23"/>
      <c r="S238" s="3"/>
      <c r="T238" s="3"/>
      <c r="U238" s="3"/>
      <c r="V238" s="61"/>
      <c r="W238" s="61"/>
      <c r="X238" s="16"/>
      <c r="Y238" s="16"/>
      <c r="Z238" s="61"/>
      <c r="AA238" s="3"/>
      <c r="AB238" s="3"/>
      <c r="AC238" s="3"/>
      <c r="AD238" s="3"/>
      <c r="AE238" s="16"/>
      <c r="AF238" s="3"/>
      <c r="AG238" s="3"/>
      <c r="AH238" s="3"/>
      <c r="AI238" s="23"/>
      <c r="AJ238" s="3"/>
      <c r="AK238" s="3"/>
      <c r="AL238" s="3"/>
      <c r="AM238" s="3"/>
      <c r="AN238" s="3"/>
      <c r="AO238" s="3"/>
      <c r="AP238" s="23"/>
      <c r="AQ238" s="23"/>
    </row>
    <row r="239" spans="10:43">
      <c r="J239" s="161"/>
      <c r="K239" s="162"/>
      <c r="L239" s="162"/>
      <c r="M239" s="162"/>
      <c r="N239" s="162"/>
      <c r="O239" s="3"/>
      <c r="P239" s="3"/>
      <c r="Q239" s="3"/>
      <c r="R239" s="23"/>
      <c r="S239" s="3"/>
      <c r="T239" s="3"/>
      <c r="U239" s="3"/>
      <c r="V239" s="61"/>
      <c r="W239" s="61"/>
      <c r="X239" s="16"/>
      <c r="Y239" s="16"/>
      <c r="Z239" s="61"/>
      <c r="AA239" s="3"/>
      <c r="AB239" s="3"/>
      <c r="AC239" s="3"/>
      <c r="AD239" s="3"/>
      <c r="AE239" s="16"/>
      <c r="AF239" s="3"/>
      <c r="AG239" s="3"/>
      <c r="AH239" s="3"/>
      <c r="AI239" s="23"/>
      <c r="AJ239" s="3"/>
      <c r="AK239" s="3"/>
      <c r="AL239" s="3"/>
      <c r="AM239" s="3"/>
      <c r="AN239" s="3"/>
      <c r="AO239" s="3"/>
      <c r="AP239" s="23"/>
      <c r="AQ239" s="23"/>
    </row>
    <row r="240" spans="10:43">
      <c r="J240" s="161"/>
      <c r="K240" s="162"/>
      <c r="L240" s="162"/>
      <c r="M240" s="162"/>
      <c r="N240" s="162"/>
      <c r="O240" s="3"/>
      <c r="P240" s="3"/>
      <c r="Q240" s="3"/>
      <c r="R240" s="23"/>
      <c r="S240" s="3"/>
      <c r="T240" s="3"/>
      <c r="U240" s="3"/>
      <c r="V240" s="61"/>
      <c r="W240" s="61"/>
      <c r="X240" s="16"/>
      <c r="Y240" s="16"/>
      <c r="Z240" s="61"/>
      <c r="AA240" s="3"/>
      <c r="AB240" s="3"/>
      <c r="AC240" s="3"/>
      <c r="AD240" s="3"/>
      <c r="AE240" s="16"/>
      <c r="AF240" s="3"/>
      <c r="AG240" s="3"/>
      <c r="AH240" s="3"/>
      <c r="AI240" s="23"/>
      <c r="AJ240" s="3"/>
      <c r="AK240" s="3"/>
      <c r="AL240" s="3"/>
      <c r="AM240" s="3"/>
      <c r="AN240" s="3"/>
      <c r="AO240" s="3"/>
      <c r="AP240" s="23"/>
      <c r="AQ240" s="23"/>
    </row>
    <row r="241" spans="10:43">
      <c r="J241" s="161"/>
      <c r="K241" s="162"/>
      <c r="L241" s="162"/>
      <c r="M241" s="162"/>
      <c r="N241" s="162"/>
      <c r="O241" s="3"/>
      <c r="P241" s="3"/>
      <c r="Q241" s="3"/>
      <c r="R241" s="23"/>
      <c r="S241" s="3"/>
      <c r="T241" s="3"/>
      <c r="U241" s="3"/>
      <c r="V241" s="61"/>
      <c r="W241" s="61"/>
      <c r="X241" s="16"/>
      <c r="Y241" s="16"/>
      <c r="Z241" s="61"/>
      <c r="AA241" s="3"/>
      <c r="AB241" s="3"/>
      <c r="AC241" s="3"/>
      <c r="AD241" s="3"/>
      <c r="AE241" s="16"/>
      <c r="AF241" s="3"/>
      <c r="AG241" s="3"/>
      <c r="AH241" s="3"/>
      <c r="AI241" s="23"/>
      <c r="AJ241" s="3"/>
      <c r="AK241" s="3"/>
      <c r="AL241" s="3"/>
      <c r="AM241" s="3"/>
      <c r="AN241" s="3"/>
      <c r="AO241" s="3"/>
      <c r="AP241" s="23"/>
      <c r="AQ241" s="23"/>
    </row>
    <row r="242" spans="10:43">
      <c r="J242" s="161"/>
      <c r="K242" s="162"/>
      <c r="L242" s="162"/>
      <c r="M242" s="162"/>
      <c r="N242" s="162"/>
      <c r="O242" s="3"/>
      <c r="P242" s="3"/>
      <c r="Q242" s="3"/>
      <c r="R242" s="23"/>
      <c r="S242" s="3"/>
      <c r="T242" s="3"/>
      <c r="U242" s="3"/>
      <c r="V242" s="61"/>
      <c r="W242" s="61"/>
      <c r="X242" s="16"/>
      <c r="Y242" s="16"/>
      <c r="Z242" s="61"/>
      <c r="AA242" s="3"/>
      <c r="AB242" s="3"/>
      <c r="AC242" s="3"/>
      <c r="AD242" s="3"/>
      <c r="AE242" s="16"/>
      <c r="AF242" s="3"/>
      <c r="AG242" s="3"/>
      <c r="AH242" s="3"/>
      <c r="AI242" s="23"/>
      <c r="AJ242" s="3"/>
      <c r="AK242" s="3"/>
      <c r="AL242" s="3"/>
      <c r="AM242" s="3"/>
      <c r="AN242" s="3"/>
      <c r="AO242" s="3"/>
      <c r="AP242" s="23"/>
      <c r="AQ242" s="23"/>
    </row>
    <row r="243" spans="10:43">
      <c r="J243" s="161"/>
      <c r="K243" s="162"/>
      <c r="L243" s="162"/>
      <c r="M243" s="162"/>
      <c r="N243" s="162"/>
      <c r="O243" s="3"/>
      <c r="P243" s="3"/>
      <c r="Q243" s="3"/>
      <c r="R243" s="23"/>
      <c r="S243" s="3"/>
      <c r="T243" s="3"/>
      <c r="U243" s="3"/>
      <c r="V243" s="61"/>
      <c r="W243" s="61"/>
      <c r="X243" s="16"/>
      <c r="Y243" s="16"/>
      <c r="Z243" s="61"/>
      <c r="AA243" s="3"/>
      <c r="AB243" s="3"/>
      <c r="AC243" s="3"/>
      <c r="AD243" s="3"/>
      <c r="AE243" s="16"/>
      <c r="AF243" s="3"/>
      <c r="AG243" s="3"/>
      <c r="AH243" s="3"/>
      <c r="AI243" s="23"/>
      <c r="AJ243" s="3"/>
      <c r="AK243" s="3"/>
      <c r="AL243" s="3"/>
      <c r="AM243" s="3"/>
      <c r="AN243" s="3"/>
      <c r="AO243" s="3"/>
      <c r="AP243" s="23"/>
      <c r="AQ243" s="23"/>
    </row>
    <row r="244" spans="10:43">
      <c r="J244" s="161"/>
      <c r="K244" s="162"/>
      <c r="L244" s="162"/>
      <c r="M244" s="162"/>
      <c r="N244" s="162"/>
      <c r="O244" s="3"/>
      <c r="P244" s="3"/>
      <c r="Q244" s="3"/>
      <c r="R244" s="23"/>
      <c r="S244" s="3"/>
      <c r="T244" s="3"/>
      <c r="U244" s="3"/>
      <c r="V244" s="61"/>
      <c r="W244" s="61"/>
      <c r="X244" s="16"/>
      <c r="Y244" s="16"/>
      <c r="Z244" s="61"/>
      <c r="AA244" s="3"/>
      <c r="AB244" s="3"/>
      <c r="AC244" s="3"/>
      <c r="AD244" s="3"/>
      <c r="AE244" s="16"/>
      <c r="AF244" s="3"/>
      <c r="AG244" s="3"/>
      <c r="AH244" s="3"/>
      <c r="AI244" s="23"/>
      <c r="AJ244" s="3"/>
      <c r="AK244" s="3"/>
      <c r="AL244" s="3"/>
      <c r="AM244" s="3"/>
      <c r="AN244" s="3"/>
      <c r="AO244" s="3"/>
      <c r="AP244" s="23"/>
      <c r="AQ244" s="23"/>
    </row>
    <row r="245" spans="10:43">
      <c r="J245" s="161"/>
      <c r="K245" s="162"/>
      <c r="L245" s="162"/>
      <c r="M245" s="162"/>
      <c r="N245" s="162"/>
      <c r="O245" s="3"/>
      <c r="P245" s="3"/>
      <c r="Q245" s="3"/>
      <c r="R245" s="23"/>
      <c r="S245" s="3"/>
      <c r="T245" s="3"/>
      <c r="U245" s="3"/>
      <c r="V245" s="61"/>
      <c r="W245" s="61"/>
      <c r="X245" s="16"/>
      <c r="Y245" s="16"/>
      <c r="Z245" s="61"/>
      <c r="AA245" s="3"/>
      <c r="AB245" s="3"/>
      <c r="AC245" s="3"/>
      <c r="AD245" s="3"/>
      <c r="AE245" s="16"/>
      <c r="AF245" s="3"/>
      <c r="AG245" s="3"/>
      <c r="AH245" s="3"/>
      <c r="AI245" s="23"/>
      <c r="AJ245" s="3"/>
      <c r="AK245" s="3"/>
      <c r="AL245" s="3"/>
      <c r="AM245" s="3"/>
      <c r="AN245" s="3"/>
      <c r="AO245" s="3"/>
      <c r="AP245" s="23"/>
      <c r="AQ245" s="23"/>
    </row>
    <row r="246" spans="10:43">
      <c r="J246" s="161"/>
      <c r="K246" s="162"/>
      <c r="L246" s="162"/>
      <c r="M246" s="162"/>
      <c r="N246" s="162"/>
      <c r="O246" s="3"/>
      <c r="P246" s="3"/>
      <c r="Q246" s="3"/>
      <c r="R246" s="23"/>
      <c r="S246" s="3"/>
      <c r="T246" s="3"/>
      <c r="U246" s="3"/>
      <c r="V246" s="61"/>
      <c r="W246" s="61"/>
      <c r="X246" s="16"/>
      <c r="Y246" s="16"/>
      <c r="Z246" s="61"/>
      <c r="AA246" s="3"/>
      <c r="AB246" s="3"/>
      <c r="AC246" s="3"/>
      <c r="AD246" s="3"/>
      <c r="AE246" s="16"/>
      <c r="AF246" s="3"/>
      <c r="AG246" s="3"/>
      <c r="AH246" s="3"/>
      <c r="AI246" s="23"/>
      <c r="AJ246" s="3"/>
      <c r="AK246" s="3"/>
      <c r="AL246" s="3"/>
      <c r="AM246" s="3"/>
      <c r="AN246" s="3"/>
      <c r="AO246" s="3"/>
      <c r="AP246" s="23"/>
      <c r="AQ246" s="23"/>
    </row>
    <row r="247" spans="10:43">
      <c r="J247" s="161"/>
      <c r="K247" s="162"/>
      <c r="L247" s="162"/>
      <c r="M247" s="162"/>
      <c r="N247" s="162"/>
      <c r="O247" s="3"/>
      <c r="P247" s="3"/>
      <c r="Q247" s="3"/>
      <c r="R247" s="23"/>
      <c r="S247" s="3"/>
      <c r="T247" s="3"/>
      <c r="U247" s="3"/>
      <c r="V247" s="61"/>
      <c r="W247" s="61"/>
      <c r="X247" s="16"/>
      <c r="Y247" s="16"/>
      <c r="Z247" s="61"/>
      <c r="AA247" s="3"/>
      <c r="AB247" s="3"/>
      <c r="AC247" s="3"/>
      <c r="AD247" s="3"/>
      <c r="AE247" s="16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23"/>
      <c r="AQ247" s="23"/>
    </row>
    <row r="248" spans="10:43">
      <c r="J248" s="161"/>
      <c r="K248" s="162"/>
      <c r="L248" s="162"/>
      <c r="M248" s="162"/>
      <c r="N248" s="162"/>
      <c r="O248" s="3"/>
      <c r="P248" s="3"/>
      <c r="Q248" s="3"/>
      <c r="R248" s="23"/>
      <c r="S248" s="3"/>
      <c r="T248" s="3"/>
      <c r="U248" s="3"/>
      <c r="V248" s="61"/>
      <c r="W248" s="61"/>
      <c r="X248" s="16"/>
      <c r="Y248" s="16"/>
      <c r="Z248" s="61"/>
      <c r="AA248" s="3"/>
      <c r="AB248" s="3"/>
      <c r="AC248" s="3"/>
      <c r="AD248" s="3"/>
      <c r="AE248" s="16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23"/>
      <c r="AQ248" s="23"/>
    </row>
    <row r="249" spans="10:43">
      <c r="J249" s="161"/>
      <c r="K249" s="162"/>
      <c r="L249" s="162"/>
      <c r="M249" s="162"/>
      <c r="N249" s="162"/>
      <c r="O249" s="3"/>
      <c r="P249" s="3"/>
      <c r="Q249" s="3"/>
      <c r="R249" s="23"/>
      <c r="S249" s="3"/>
      <c r="T249" s="3"/>
      <c r="U249" s="3"/>
      <c r="V249" s="61"/>
      <c r="W249" s="61"/>
      <c r="X249" s="16"/>
      <c r="Y249" s="16"/>
      <c r="Z249" s="61"/>
      <c r="AA249" s="3"/>
      <c r="AB249" s="3"/>
      <c r="AC249" s="3"/>
      <c r="AD249" s="3"/>
      <c r="AE249" s="16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23"/>
      <c r="AQ249" s="23"/>
    </row>
    <row r="250" spans="10:43">
      <c r="J250" s="161"/>
      <c r="K250" s="162"/>
      <c r="L250" s="162"/>
      <c r="M250" s="162"/>
      <c r="N250" s="162"/>
      <c r="O250" s="3"/>
      <c r="P250" s="3"/>
      <c r="Q250" s="3"/>
      <c r="R250" s="23"/>
      <c r="S250" s="3"/>
      <c r="T250" s="3"/>
      <c r="U250" s="3"/>
      <c r="V250" s="61"/>
      <c r="W250" s="61"/>
      <c r="X250" s="16"/>
      <c r="Y250" s="16"/>
      <c r="Z250" s="61"/>
      <c r="AA250" s="3"/>
      <c r="AB250" s="3"/>
      <c r="AC250" s="3"/>
      <c r="AD250" s="3"/>
      <c r="AE250" s="16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23"/>
      <c r="AQ250" s="23"/>
    </row>
    <row r="251" spans="10:43">
      <c r="J251" s="161"/>
      <c r="K251" s="162"/>
      <c r="L251" s="162"/>
      <c r="M251" s="162"/>
      <c r="N251" s="162"/>
      <c r="O251" s="3"/>
      <c r="P251" s="3"/>
      <c r="Q251" s="3"/>
      <c r="R251" s="23"/>
      <c r="S251" s="3"/>
      <c r="T251" s="3"/>
      <c r="U251" s="3"/>
      <c r="V251" s="61"/>
      <c r="W251" s="61"/>
      <c r="X251" s="16"/>
      <c r="Y251" s="16"/>
      <c r="Z251" s="61"/>
      <c r="AA251" s="3"/>
      <c r="AB251" s="3"/>
      <c r="AC251" s="3"/>
      <c r="AD251" s="3"/>
      <c r="AE251" s="16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23"/>
      <c r="AQ251" s="23"/>
    </row>
    <row r="252" spans="10:43">
      <c r="J252" s="161"/>
      <c r="K252" s="162"/>
      <c r="L252" s="162"/>
      <c r="M252" s="162"/>
      <c r="N252" s="162"/>
      <c r="O252" s="3"/>
      <c r="P252" s="3"/>
      <c r="Q252" s="3"/>
      <c r="R252" s="23"/>
      <c r="S252" s="3"/>
      <c r="T252" s="3"/>
      <c r="U252" s="3"/>
      <c r="V252" s="61"/>
      <c r="W252" s="61"/>
      <c r="X252" s="16"/>
      <c r="Y252" s="16"/>
      <c r="Z252" s="61"/>
      <c r="AA252" s="3"/>
      <c r="AB252" s="3"/>
      <c r="AC252" s="3"/>
      <c r="AD252" s="3"/>
      <c r="AE252" s="16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23"/>
      <c r="AQ252" s="23"/>
    </row>
    <row r="253" spans="10:43">
      <c r="J253" s="161"/>
      <c r="K253" s="162"/>
      <c r="L253" s="162"/>
      <c r="M253" s="162"/>
      <c r="N253" s="162"/>
      <c r="O253" s="3"/>
      <c r="P253" s="3"/>
      <c r="Q253" s="3"/>
      <c r="R253" s="23"/>
      <c r="S253" s="3"/>
      <c r="T253" s="3"/>
      <c r="U253" s="3"/>
      <c r="V253" s="61"/>
      <c r="W253" s="61"/>
      <c r="X253" s="16"/>
      <c r="Y253" s="16"/>
      <c r="Z253" s="61"/>
      <c r="AA253" s="3"/>
      <c r="AB253" s="3"/>
      <c r="AC253" s="3"/>
      <c r="AD253" s="3"/>
      <c r="AE253" s="16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23"/>
      <c r="AQ253" s="23"/>
    </row>
    <row r="254" spans="10:43">
      <c r="J254" s="161"/>
      <c r="K254" s="162"/>
      <c r="L254" s="162"/>
      <c r="M254" s="162"/>
      <c r="N254" s="162"/>
      <c r="O254" s="3"/>
      <c r="P254" s="3"/>
      <c r="Q254" s="3"/>
      <c r="R254" s="23"/>
      <c r="S254" s="3"/>
      <c r="T254" s="3"/>
      <c r="U254" s="3"/>
      <c r="V254" s="61"/>
      <c r="W254" s="61"/>
      <c r="X254" s="16"/>
      <c r="Y254" s="16"/>
      <c r="Z254" s="61"/>
      <c r="AA254" s="3"/>
      <c r="AB254" s="3"/>
      <c r="AC254" s="3"/>
      <c r="AD254" s="3"/>
      <c r="AE254" s="16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23"/>
      <c r="AQ254" s="23"/>
    </row>
    <row r="255" spans="10:43">
      <c r="J255" s="161"/>
      <c r="K255" s="162"/>
      <c r="L255" s="162"/>
      <c r="M255" s="162"/>
      <c r="N255" s="162"/>
      <c r="O255" s="3"/>
      <c r="P255" s="3"/>
      <c r="Q255" s="3"/>
      <c r="R255" s="23"/>
      <c r="S255" s="3"/>
      <c r="T255" s="3"/>
      <c r="U255" s="3"/>
      <c r="V255" s="61"/>
      <c r="W255" s="61"/>
      <c r="X255" s="16"/>
      <c r="Y255" s="16"/>
      <c r="Z255" s="61"/>
      <c r="AA255" s="3"/>
      <c r="AB255" s="3"/>
      <c r="AC255" s="3"/>
      <c r="AD255" s="3"/>
      <c r="AE255" s="16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23"/>
      <c r="AQ255" s="23"/>
    </row>
    <row r="256" spans="10:43">
      <c r="J256" s="161"/>
      <c r="K256" s="162"/>
      <c r="L256" s="162"/>
      <c r="M256" s="162"/>
      <c r="N256" s="162"/>
      <c r="O256" s="3"/>
      <c r="P256" s="3"/>
      <c r="Q256" s="3"/>
      <c r="R256" s="23"/>
      <c r="S256" s="3"/>
      <c r="T256" s="3"/>
      <c r="U256" s="3"/>
      <c r="V256" s="61"/>
      <c r="W256" s="61"/>
      <c r="X256" s="16"/>
      <c r="Y256" s="16"/>
      <c r="Z256" s="61"/>
      <c r="AA256" s="3"/>
      <c r="AB256" s="3"/>
      <c r="AC256" s="3"/>
      <c r="AD256" s="3"/>
      <c r="AE256" s="16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23"/>
      <c r="AQ256" s="23"/>
    </row>
    <row r="257" spans="10:43">
      <c r="J257" s="161"/>
      <c r="K257" s="162"/>
      <c r="L257" s="162"/>
      <c r="M257" s="162"/>
      <c r="N257" s="162"/>
      <c r="O257" s="3"/>
      <c r="P257" s="3"/>
      <c r="Q257" s="3"/>
      <c r="R257" s="23"/>
      <c r="S257" s="3"/>
      <c r="T257" s="3"/>
      <c r="U257" s="3"/>
      <c r="V257" s="61"/>
      <c r="W257" s="61"/>
      <c r="X257" s="16"/>
      <c r="Y257" s="16"/>
      <c r="Z257" s="61"/>
      <c r="AA257" s="3"/>
      <c r="AB257" s="3"/>
      <c r="AC257" s="3"/>
      <c r="AD257" s="3"/>
      <c r="AE257" s="16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23"/>
      <c r="AQ257" s="23"/>
    </row>
    <row r="258" spans="10:43">
      <c r="J258" s="161"/>
      <c r="K258" s="162"/>
      <c r="L258" s="162"/>
      <c r="M258" s="162"/>
      <c r="N258" s="162"/>
      <c r="O258" s="3"/>
      <c r="P258" s="3"/>
      <c r="Q258" s="3"/>
      <c r="R258" s="23"/>
      <c r="S258" s="3"/>
      <c r="T258" s="3"/>
      <c r="U258" s="3"/>
      <c r="V258" s="61"/>
      <c r="W258" s="61"/>
      <c r="X258" s="16"/>
      <c r="Y258" s="16"/>
      <c r="Z258" s="61"/>
      <c r="AA258" s="3"/>
      <c r="AB258" s="3"/>
      <c r="AC258" s="3"/>
      <c r="AD258" s="3"/>
      <c r="AE258" s="16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23"/>
      <c r="AQ258" s="23"/>
    </row>
    <row r="259" spans="10:43">
      <c r="J259" s="161"/>
      <c r="K259" s="162"/>
      <c r="L259" s="162"/>
      <c r="M259" s="162"/>
      <c r="N259" s="162"/>
      <c r="O259" s="3"/>
      <c r="P259" s="3"/>
      <c r="Q259" s="3"/>
      <c r="R259" s="23"/>
      <c r="S259" s="3"/>
      <c r="T259" s="3"/>
      <c r="U259" s="3"/>
      <c r="V259" s="61"/>
      <c r="W259" s="61"/>
      <c r="X259" s="16"/>
      <c r="Y259" s="16"/>
      <c r="Z259" s="61"/>
      <c r="AA259" s="3"/>
      <c r="AB259" s="3"/>
      <c r="AC259" s="3"/>
      <c r="AD259" s="3"/>
      <c r="AE259" s="16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23"/>
    </row>
    <row r="260" spans="10:43">
      <c r="J260" s="161"/>
      <c r="K260" s="162"/>
      <c r="L260" s="162"/>
      <c r="M260" s="162"/>
      <c r="N260" s="162"/>
      <c r="O260" s="3"/>
      <c r="P260" s="3"/>
      <c r="Q260" s="3"/>
      <c r="R260" s="23"/>
      <c r="S260" s="3"/>
      <c r="T260" s="3"/>
      <c r="U260" s="3"/>
      <c r="V260" s="61"/>
      <c r="W260" s="61"/>
      <c r="X260" s="16"/>
      <c r="Y260" s="16"/>
      <c r="Z260" s="61"/>
      <c r="AA260" s="3"/>
      <c r="AB260" s="3"/>
      <c r="AC260" s="3"/>
      <c r="AD260" s="3"/>
      <c r="AE260" s="16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23"/>
    </row>
    <row r="261" spans="10:43">
      <c r="J261" s="161"/>
      <c r="K261" s="162"/>
      <c r="L261" s="162"/>
      <c r="M261" s="162"/>
      <c r="N261" s="162"/>
      <c r="O261" s="3"/>
      <c r="P261" s="3"/>
      <c r="Q261" s="3"/>
      <c r="R261" s="23"/>
      <c r="S261" s="3"/>
      <c r="T261" s="3"/>
      <c r="U261" s="3"/>
      <c r="V261" s="61"/>
      <c r="W261" s="61"/>
      <c r="X261" s="16"/>
      <c r="Y261" s="16"/>
      <c r="Z261" s="61"/>
      <c r="AA261" s="3"/>
      <c r="AB261" s="3"/>
      <c r="AC261" s="3"/>
      <c r="AD261" s="3"/>
      <c r="AE261" s="16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23"/>
    </row>
    <row r="262" spans="10:43">
      <c r="J262" s="161"/>
      <c r="K262" s="162"/>
      <c r="L262" s="162"/>
      <c r="M262" s="162"/>
      <c r="N262" s="162"/>
      <c r="O262" s="3"/>
      <c r="P262" s="3"/>
      <c r="Q262" s="3"/>
      <c r="R262" s="23"/>
      <c r="S262" s="3"/>
      <c r="T262" s="3"/>
      <c r="U262" s="3"/>
      <c r="V262" s="61"/>
      <c r="W262" s="61"/>
      <c r="X262" s="16"/>
      <c r="Y262" s="16"/>
      <c r="Z262" s="61"/>
      <c r="AA262" s="3"/>
      <c r="AB262" s="3"/>
      <c r="AC262" s="3"/>
      <c r="AD262" s="3"/>
      <c r="AE262" s="16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23"/>
    </row>
    <row r="263" spans="10:43">
      <c r="J263" s="161"/>
      <c r="K263" s="162"/>
      <c r="L263" s="162"/>
      <c r="M263" s="162"/>
      <c r="N263" s="162"/>
      <c r="O263" s="3"/>
      <c r="P263" s="3"/>
      <c r="Q263" s="3"/>
      <c r="R263" s="23"/>
      <c r="S263" s="3"/>
      <c r="T263" s="3"/>
      <c r="U263" s="3"/>
      <c r="V263" s="61"/>
      <c r="W263" s="61"/>
      <c r="X263" s="16"/>
      <c r="Y263" s="16"/>
      <c r="Z263" s="61"/>
      <c r="AA263" s="3"/>
      <c r="AB263" s="3"/>
      <c r="AC263" s="3"/>
      <c r="AD263" s="3"/>
      <c r="AE263" s="16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23"/>
    </row>
    <row r="264" spans="10:43">
      <c r="J264" s="161"/>
      <c r="K264" s="162"/>
      <c r="L264" s="162"/>
      <c r="M264" s="162"/>
      <c r="N264" s="162"/>
      <c r="O264" s="3"/>
      <c r="P264" s="3"/>
      <c r="Q264" s="3"/>
      <c r="R264" s="23"/>
      <c r="S264" s="3"/>
      <c r="T264" s="3"/>
      <c r="U264" s="3"/>
      <c r="V264" s="61"/>
      <c r="W264" s="61"/>
      <c r="X264" s="16"/>
      <c r="Y264" s="16"/>
      <c r="Z264" s="61"/>
      <c r="AA264" s="3"/>
      <c r="AB264" s="3"/>
      <c r="AC264" s="3"/>
      <c r="AD264" s="3"/>
      <c r="AE264" s="16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23"/>
    </row>
    <row r="265" spans="10:43">
      <c r="J265" s="161"/>
      <c r="K265" s="162"/>
      <c r="L265" s="162"/>
      <c r="M265" s="162"/>
      <c r="N265" s="162"/>
      <c r="O265" s="3"/>
      <c r="P265" s="3"/>
      <c r="Q265" s="3"/>
      <c r="R265" s="23"/>
      <c r="S265" s="3"/>
      <c r="T265" s="3"/>
      <c r="U265" s="3"/>
      <c r="V265" s="61"/>
      <c r="W265" s="61"/>
      <c r="X265" s="16"/>
      <c r="Y265" s="16"/>
      <c r="Z265" s="61"/>
      <c r="AA265" s="3"/>
      <c r="AB265" s="3"/>
      <c r="AC265" s="3"/>
      <c r="AD265" s="3"/>
      <c r="AE265" s="16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23"/>
    </row>
    <row r="266" spans="10:43">
      <c r="J266" s="161"/>
      <c r="K266" s="162"/>
      <c r="L266" s="162"/>
      <c r="M266" s="162"/>
      <c r="N266" s="162"/>
      <c r="O266" s="3"/>
      <c r="P266" s="3"/>
      <c r="Q266" s="3"/>
      <c r="R266" s="23"/>
      <c r="S266" s="3"/>
      <c r="T266" s="3"/>
      <c r="U266" s="3"/>
      <c r="V266" s="61"/>
      <c r="W266" s="61"/>
      <c r="X266" s="16"/>
      <c r="Y266" s="16"/>
      <c r="Z266" s="61"/>
      <c r="AA266" s="3"/>
      <c r="AB266" s="3"/>
      <c r="AC266" s="3"/>
      <c r="AD266" s="3"/>
      <c r="AE266" s="16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23"/>
    </row>
    <row r="267" spans="10:43">
      <c r="J267" s="161"/>
      <c r="K267" s="162"/>
      <c r="L267" s="162"/>
      <c r="M267" s="162"/>
      <c r="N267" s="162"/>
      <c r="O267" s="3"/>
      <c r="P267" s="3"/>
      <c r="Q267" s="3"/>
      <c r="R267" s="23"/>
      <c r="S267" s="3"/>
      <c r="T267" s="3"/>
      <c r="U267" s="3"/>
      <c r="V267" s="61"/>
      <c r="W267" s="61"/>
      <c r="X267" s="16"/>
      <c r="Y267" s="16"/>
      <c r="Z267" s="61"/>
      <c r="AA267" s="3"/>
      <c r="AB267" s="3"/>
      <c r="AC267" s="3"/>
      <c r="AD267" s="3"/>
      <c r="AE267" s="16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23"/>
    </row>
    <row r="268" spans="10:43">
      <c r="J268" s="161"/>
      <c r="K268" s="162"/>
      <c r="L268" s="162"/>
      <c r="M268" s="162"/>
      <c r="N268" s="162"/>
      <c r="O268" s="3"/>
      <c r="P268" s="3"/>
      <c r="Q268" s="3"/>
      <c r="R268" s="23"/>
      <c r="S268" s="3"/>
      <c r="T268" s="3"/>
      <c r="U268" s="3"/>
      <c r="V268" s="61"/>
      <c r="W268" s="61"/>
      <c r="X268" s="16"/>
      <c r="Y268" s="16"/>
      <c r="Z268" s="61"/>
      <c r="AA268" s="3"/>
      <c r="AB268" s="3"/>
      <c r="AC268" s="3"/>
      <c r="AD268" s="3"/>
      <c r="AE268" s="16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23"/>
    </row>
    <row r="269" spans="10:43">
      <c r="J269" s="161"/>
      <c r="K269" s="162"/>
      <c r="L269" s="162"/>
      <c r="M269" s="162"/>
      <c r="N269" s="162"/>
      <c r="O269" s="3"/>
      <c r="P269" s="3"/>
      <c r="Q269" s="3"/>
      <c r="R269" s="23"/>
      <c r="S269" s="3"/>
      <c r="T269" s="3"/>
      <c r="U269" s="3"/>
      <c r="V269" s="61"/>
      <c r="W269" s="61"/>
      <c r="X269" s="16"/>
      <c r="Y269" s="16"/>
      <c r="Z269" s="61"/>
      <c r="AA269" s="3"/>
      <c r="AB269" s="3"/>
      <c r="AC269" s="3"/>
      <c r="AD269" s="3"/>
      <c r="AE269" s="16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23"/>
    </row>
    <row r="270" spans="10:43">
      <c r="J270" s="161"/>
      <c r="K270" s="162"/>
      <c r="L270" s="162"/>
      <c r="M270" s="162"/>
      <c r="N270" s="162"/>
      <c r="O270" s="3"/>
      <c r="P270" s="3"/>
      <c r="Q270" s="3"/>
      <c r="R270" s="23"/>
      <c r="S270" s="3"/>
      <c r="T270" s="3"/>
      <c r="U270" s="3"/>
      <c r="V270" s="61"/>
      <c r="W270" s="61"/>
      <c r="X270" s="16"/>
      <c r="Y270" s="16"/>
      <c r="Z270" s="61"/>
      <c r="AA270" s="3"/>
      <c r="AB270" s="3"/>
      <c r="AC270" s="3"/>
      <c r="AD270" s="3"/>
      <c r="AE270" s="16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23"/>
    </row>
    <row r="271" spans="10:43">
      <c r="J271" s="161"/>
      <c r="K271" s="162"/>
      <c r="L271" s="162"/>
      <c r="M271" s="162"/>
      <c r="N271" s="162"/>
      <c r="O271" s="3"/>
      <c r="P271" s="3"/>
      <c r="Q271" s="3"/>
      <c r="R271" s="23"/>
      <c r="S271" s="3"/>
      <c r="T271" s="3"/>
      <c r="U271" s="3"/>
      <c r="V271" s="61"/>
      <c r="W271" s="61"/>
      <c r="X271" s="16"/>
      <c r="Y271" s="16"/>
      <c r="Z271" s="61"/>
      <c r="AA271" s="3"/>
      <c r="AB271" s="3"/>
      <c r="AC271" s="3"/>
      <c r="AD271" s="3"/>
      <c r="AE271" s="16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23"/>
    </row>
    <row r="272" spans="10:43">
      <c r="J272" s="161"/>
      <c r="K272" s="162"/>
      <c r="L272" s="162"/>
      <c r="M272" s="162"/>
      <c r="N272" s="162"/>
      <c r="O272" s="3"/>
      <c r="P272" s="3"/>
      <c r="Q272" s="3"/>
      <c r="R272" s="23"/>
      <c r="S272" s="3"/>
      <c r="T272" s="3"/>
      <c r="U272" s="3"/>
      <c r="V272" s="61"/>
      <c r="W272" s="61"/>
      <c r="X272" s="16"/>
      <c r="Y272" s="16"/>
      <c r="Z272" s="61"/>
      <c r="AA272" s="3"/>
      <c r="AB272" s="3"/>
      <c r="AC272" s="3"/>
      <c r="AD272" s="3"/>
      <c r="AE272" s="16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23"/>
    </row>
    <row r="273" spans="10:42">
      <c r="J273" s="161"/>
      <c r="K273" s="162"/>
      <c r="L273" s="162"/>
      <c r="M273" s="162"/>
      <c r="N273" s="162"/>
      <c r="O273" s="3"/>
      <c r="P273" s="3"/>
      <c r="Q273" s="3"/>
      <c r="R273" s="23"/>
      <c r="S273" s="3"/>
      <c r="T273" s="3"/>
      <c r="U273" s="3"/>
      <c r="V273" s="61"/>
      <c r="W273" s="61"/>
      <c r="X273" s="16"/>
      <c r="Y273" s="16"/>
      <c r="Z273" s="61"/>
      <c r="AA273" s="3"/>
      <c r="AB273" s="3"/>
      <c r="AC273" s="3"/>
      <c r="AD273" s="3"/>
      <c r="AE273" s="16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23"/>
    </row>
    <row r="274" spans="10:42">
      <c r="J274" s="161"/>
      <c r="K274" s="162"/>
      <c r="L274" s="162"/>
      <c r="M274" s="162"/>
      <c r="N274" s="162"/>
      <c r="O274" s="3"/>
      <c r="P274" s="3"/>
      <c r="Q274" s="3"/>
      <c r="R274" s="23"/>
      <c r="S274" s="3"/>
      <c r="T274" s="3"/>
      <c r="U274" s="3"/>
      <c r="V274" s="61"/>
      <c r="W274" s="61"/>
      <c r="X274" s="16"/>
      <c r="Y274" s="16"/>
      <c r="Z274" s="61"/>
      <c r="AA274" s="3"/>
      <c r="AB274" s="3"/>
      <c r="AC274" s="3"/>
      <c r="AD274" s="3"/>
      <c r="AE274" s="16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23"/>
    </row>
    <row r="275" spans="10:42">
      <c r="J275" s="161"/>
      <c r="K275" s="162"/>
      <c r="L275" s="162"/>
      <c r="M275" s="162"/>
      <c r="N275" s="162"/>
      <c r="O275" s="3"/>
      <c r="P275" s="3"/>
      <c r="Q275" s="3"/>
      <c r="R275" s="23"/>
      <c r="S275" s="3"/>
      <c r="T275" s="3"/>
      <c r="U275" s="3"/>
      <c r="V275" s="61"/>
      <c r="W275" s="61"/>
      <c r="X275" s="16"/>
      <c r="Y275" s="16"/>
      <c r="Z275" s="61"/>
      <c r="AA275" s="3"/>
      <c r="AB275" s="3"/>
      <c r="AC275" s="3"/>
      <c r="AD275" s="3"/>
      <c r="AE275" s="16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23"/>
    </row>
    <row r="276" spans="10:42">
      <c r="J276" s="161"/>
      <c r="K276" s="162"/>
      <c r="L276" s="162"/>
      <c r="M276" s="162"/>
      <c r="N276" s="162"/>
      <c r="O276" s="3"/>
      <c r="P276" s="3"/>
      <c r="Q276" s="3"/>
      <c r="R276" s="23"/>
      <c r="S276" s="3"/>
      <c r="T276" s="3"/>
      <c r="U276" s="3"/>
      <c r="V276" s="61"/>
      <c r="W276" s="61"/>
      <c r="X276" s="16"/>
      <c r="Y276" s="16"/>
      <c r="Z276" s="61"/>
      <c r="AA276" s="3"/>
      <c r="AB276" s="3"/>
      <c r="AC276" s="3"/>
      <c r="AD276" s="3"/>
      <c r="AE276" s="16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23"/>
    </row>
    <row r="277" spans="10:42">
      <c r="J277" s="161"/>
      <c r="K277" s="162"/>
      <c r="L277" s="162"/>
      <c r="M277" s="162"/>
      <c r="N277" s="162"/>
      <c r="O277" s="3"/>
      <c r="P277" s="3"/>
      <c r="Q277" s="3"/>
      <c r="R277" s="23"/>
      <c r="S277" s="3"/>
      <c r="T277" s="3"/>
      <c r="U277" s="3"/>
      <c r="V277" s="61"/>
      <c r="W277" s="61"/>
      <c r="X277" s="16"/>
      <c r="Y277" s="16"/>
      <c r="Z277" s="61"/>
      <c r="AA277" s="3"/>
      <c r="AB277" s="3"/>
      <c r="AC277" s="3"/>
      <c r="AD277" s="3"/>
      <c r="AE277" s="16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23"/>
    </row>
    <row r="278" spans="10:42">
      <c r="J278" s="161"/>
      <c r="K278" s="162"/>
      <c r="L278" s="162"/>
      <c r="M278" s="162"/>
      <c r="N278" s="162"/>
      <c r="O278" s="3"/>
      <c r="P278" s="3"/>
      <c r="Q278" s="3"/>
      <c r="R278" s="23"/>
      <c r="S278" s="3"/>
      <c r="T278" s="3"/>
      <c r="U278" s="3"/>
      <c r="V278" s="61"/>
      <c r="W278" s="61"/>
      <c r="X278" s="16"/>
      <c r="Y278" s="16"/>
      <c r="Z278" s="61"/>
      <c r="AA278" s="3"/>
      <c r="AB278" s="3"/>
      <c r="AC278" s="3"/>
      <c r="AD278" s="3"/>
      <c r="AE278" s="16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23"/>
    </row>
    <row r="279" spans="10:42">
      <c r="J279" s="161"/>
      <c r="K279" s="162"/>
      <c r="L279" s="162"/>
      <c r="M279" s="162"/>
      <c r="N279" s="162"/>
      <c r="O279" s="3"/>
      <c r="P279" s="3"/>
      <c r="Q279" s="3"/>
      <c r="R279" s="23"/>
      <c r="S279" s="3"/>
      <c r="T279" s="3"/>
      <c r="U279" s="3"/>
      <c r="V279" s="61"/>
      <c r="W279" s="61"/>
      <c r="X279" s="16"/>
      <c r="Y279" s="16"/>
      <c r="Z279" s="61"/>
      <c r="AA279" s="3"/>
      <c r="AB279" s="3"/>
      <c r="AC279" s="3"/>
      <c r="AD279" s="3"/>
      <c r="AE279" s="16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23"/>
    </row>
    <row r="280" spans="10:42">
      <c r="J280" s="161"/>
      <c r="K280" s="162"/>
      <c r="L280" s="162"/>
      <c r="M280" s="162"/>
      <c r="N280" s="162"/>
      <c r="O280" s="3"/>
      <c r="P280" s="3"/>
      <c r="Q280" s="3"/>
      <c r="R280" s="23"/>
      <c r="S280" s="3"/>
      <c r="T280" s="3"/>
      <c r="U280" s="3"/>
      <c r="V280" s="61"/>
      <c r="W280" s="61"/>
      <c r="X280" s="16"/>
      <c r="Y280" s="16"/>
      <c r="Z280" s="61"/>
      <c r="AA280" s="3"/>
      <c r="AB280" s="3"/>
      <c r="AC280" s="3"/>
      <c r="AD280" s="3"/>
      <c r="AE280" s="16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23"/>
    </row>
    <row r="281" spans="10:42">
      <c r="J281" s="161"/>
      <c r="K281" s="162"/>
      <c r="L281" s="162"/>
      <c r="M281" s="162"/>
      <c r="N281" s="162"/>
      <c r="O281" s="3"/>
      <c r="P281" s="3"/>
      <c r="Q281" s="3"/>
      <c r="R281" s="23"/>
      <c r="S281" s="3"/>
      <c r="T281" s="3"/>
      <c r="U281" s="3"/>
      <c r="V281" s="61"/>
      <c r="W281" s="61"/>
      <c r="X281" s="16"/>
      <c r="Y281" s="16"/>
      <c r="Z281" s="61"/>
      <c r="AA281" s="3"/>
      <c r="AB281" s="3"/>
      <c r="AC281" s="3"/>
      <c r="AD281" s="3"/>
      <c r="AE281" s="16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23"/>
    </row>
    <row r="282" spans="10:42">
      <c r="J282" s="161"/>
      <c r="K282" s="162"/>
      <c r="L282" s="162"/>
      <c r="M282" s="162"/>
      <c r="N282" s="162"/>
      <c r="O282" s="3"/>
      <c r="P282" s="3"/>
      <c r="Q282" s="3"/>
      <c r="R282" s="23"/>
      <c r="S282" s="3"/>
      <c r="T282" s="3"/>
      <c r="U282" s="3"/>
      <c r="V282" s="61"/>
      <c r="W282" s="61"/>
      <c r="X282" s="16"/>
      <c r="Y282" s="16"/>
      <c r="Z282" s="61"/>
      <c r="AA282" s="3"/>
      <c r="AB282" s="3"/>
      <c r="AC282" s="3"/>
      <c r="AD282" s="3"/>
      <c r="AE282" s="16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23"/>
    </row>
    <row r="283" spans="10:42">
      <c r="J283" s="161"/>
      <c r="K283" s="162"/>
      <c r="L283" s="162"/>
      <c r="M283" s="162"/>
      <c r="N283" s="162"/>
      <c r="O283" s="3"/>
      <c r="P283" s="3"/>
      <c r="Q283" s="3"/>
      <c r="R283" s="23"/>
      <c r="S283" s="3"/>
      <c r="T283" s="3"/>
      <c r="U283" s="3"/>
      <c r="V283" s="61"/>
      <c r="W283" s="61"/>
      <c r="X283" s="16"/>
      <c r="Y283" s="16"/>
      <c r="Z283" s="61"/>
      <c r="AA283" s="3"/>
      <c r="AB283" s="3"/>
      <c r="AC283" s="3"/>
      <c r="AD283" s="3"/>
      <c r="AE283" s="16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23"/>
    </row>
    <row r="284" spans="10:42">
      <c r="J284" s="161"/>
      <c r="K284" s="162"/>
      <c r="L284" s="162"/>
      <c r="M284" s="162"/>
      <c r="N284" s="162"/>
      <c r="O284" s="3"/>
      <c r="P284" s="3"/>
      <c r="Q284" s="3"/>
      <c r="R284" s="23"/>
      <c r="S284" s="3"/>
      <c r="T284" s="3"/>
      <c r="U284" s="3"/>
      <c r="V284" s="61"/>
      <c r="W284" s="61"/>
      <c r="X284" s="16"/>
      <c r="Y284" s="16"/>
      <c r="Z284" s="61"/>
      <c r="AA284" s="3"/>
      <c r="AB284" s="3"/>
      <c r="AC284" s="3"/>
      <c r="AD284" s="3"/>
      <c r="AE284" s="16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23"/>
    </row>
    <row r="285" spans="10:42">
      <c r="J285" s="161"/>
      <c r="K285" s="162"/>
      <c r="L285" s="162"/>
      <c r="M285" s="162"/>
      <c r="N285" s="162"/>
      <c r="O285" s="3"/>
      <c r="P285" s="3"/>
      <c r="Q285" s="3"/>
      <c r="R285" s="23"/>
      <c r="S285" s="3"/>
      <c r="T285" s="3"/>
      <c r="U285" s="3"/>
      <c r="V285" s="61"/>
      <c r="W285" s="61"/>
      <c r="X285" s="16"/>
      <c r="Y285" s="16"/>
      <c r="Z285" s="61"/>
      <c r="AA285" s="3"/>
      <c r="AB285" s="3"/>
      <c r="AC285" s="3"/>
      <c r="AD285" s="3"/>
      <c r="AE285" s="16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23"/>
    </row>
    <row r="286" spans="10:42">
      <c r="J286" s="161"/>
      <c r="K286" s="162"/>
      <c r="L286" s="162"/>
      <c r="M286" s="162"/>
      <c r="N286" s="162"/>
      <c r="O286" s="3"/>
      <c r="P286" s="3"/>
      <c r="Q286" s="3"/>
      <c r="R286" s="23"/>
      <c r="S286" s="3"/>
      <c r="T286" s="3"/>
      <c r="U286" s="3"/>
      <c r="V286" s="61"/>
      <c r="W286" s="61"/>
      <c r="X286" s="16"/>
      <c r="Y286" s="16"/>
      <c r="Z286" s="61"/>
      <c r="AA286" s="3"/>
      <c r="AB286" s="3"/>
      <c r="AC286" s="3"/>
      <c r="AD286" s="3"/>
      <c r="AE286" s="16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23"/>
    </row>
    <row r="287" spans="10:42">
      <c r="J287" s="161"/>
      <c r="K287" s="162"/>
      <c r="L287" s="162"/>
      <c r="M287" s="162"/>
      <c r="N287" s="162"/>
      <c r="O287" s="3"/>
      <c r="P287" s="3"/>
      <c r="Q287" s="3"/>
      <c r="R287" s="23"/>
      <c r="S287" s="3"/>
      <c r="T287" s="3"/>
      <c r="U287" s="3"/>
      <c r="V287" s="61"/>
      <c r="W287" s="61"/>
      <c r="X287" s="16"/>
      <c r="Y287" s="16"/>
      <c r="Z287" s="61"/>
      <c r="AA287" s="3"/>
      <c r="AB287" s="3"/>
      <c r="AC287" s="3"/>
      <c r="AD287" s="3"/>
      <c r="AE287" s="16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23"/>
    </row>
    <row r="288" spans="10:42">
      <c r="J288" s="161"/>
      <c r="K288" s="162"/>
      <c r="L288" s="162"/>
      <c r="M288" s="162"/>
      <c r="N288" s="162"/>
      <c r="O288" s="3"/>
      <c r="P288" s="3"/>
      <c r="Q288" s="3"/>
      <c r="R288" s="23"/>
      <c r="S288" s="3"/>
      <c r="T288" s="3"/>
      <c r="U288" s="3"/>
      <c r="V288" s="61"/>
      <c r="W288" s="61"/>
      <c r="X288" s="16"/>
      <c r="Y288" s="16"/>
      <c r="Z288" s="61"/>
      <c r="AA288" s="3"/>
      <c r="AB288" s="3"/>
      <c r="AC288" s="3"/>
      <c r="AD288" s="3"/>
      <c r="AE288" s="16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23"/>
    </row>
    <row r="289" spans="10:42">
      <c r="J289" s="161"/>
      <c r="K289" s="162"/>
      <c r="L289" s="162"/>
      <c r="M289" s="162"/>
      <c r="N289" s="162"/>
      <c r="O289" s="3"/>
      <c r="P289" s="3"/>
      <c r="Q289" s="3"/>
      <c r="R289" s="23"/>
      <c r="S289" s="3"/>
      <c r="T289" s="3"/>
      <c r="U289" s="3"/>
      <c r="V289" s="61"/>
      <c r="W289" s="61"/>
      <c r="X289" s="16"/>
      <c r="Y289" s="16"/>
      <c r="Z289" s="61"/>
      <c r="AA289" s="3"/>
      <c r="AB289" s="3"/>
      <c r="AC289" s="3"/>
      <c r="AD289" s="3"/>
      <c r="AE289" s="16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23"/>
    </row>
    <row r="290" spans="10:42">
      <c r="J290" s="161"/>
      <c r="K290" s="162"/>
      <c r="L290" s="162"/>
      <c r="M290" s="162"/>
      <c r="N290" s="162"/>
      <c r="O290" s="3"/>
      <c r="P290" s="3"/>
      <c r="Q290" s="3"/>
      <c r="R290" s="23"/>
      <c r="S290" s="3"/>
      <c r="T290" s="3"/>
      <c r="U290" s="3"/>
      <c r="V290" s="61"/>
      <c r="W290" s="61"/>
      <c r="X290" s="16"/>
      <c r="Y290" s="16"/>
      <c r="Z290" s="61"/>
      <c r="AA290" s="3"/>
      <c r="AB290" s="3"/>
      <c r="AC290" s="3"/>
      <c r="AD290" s="3"/>
      <c r="AE290" s="16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23"/>
    </row>
    <row r="291" spans="10:42">
      <c r="J291" s="161"/>
      <c r="K291" s="162"/>
      <c r="L291" s="162"/>
      <c r="M291" s="162"/>
      <c r="N291" s="162"/>
      <c r="O291" s="3"/>
      <c r="P291" s="3"/>
      <c r="Q291" s="3"/>
      <c r="R291" s="23"/>
      <c r="S291" s="3"/>
      <c r="T291" s="3"/>
      <c r="U291" s="3"/>
      <c r="V291" s="61"/>
      <c r="W291" s="61"/>
      <c r="X291" s="16"/>
      <c r="Y291" s="16"/>
      <c r="Z291" s="61"/>
      <c r="AA291" s="3"/>
      <c r="AB291" s="3"/>
      <c r="AC291" s="3"/>
      <c r="AD291" s="3"/>
      <c r="AE291" s="16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23"/>
    </row>
    <row r="292" spans="10:42">
      <c r="J292" s="161"/>
      <c r="K292" s="162"/>
      <c r="L292" s="162"/>
      <c r="M292" s="162"/>
      <c r="N292" s="162"/>
      <c r="O292" s="3"/>
      <c r="P292" s="3"/>
      <c r="Q292" s="3"/>
      <c r="R292" s="23"/>
      <c r="S292" s="3"/>
      <c r="T292" s="3"/>
      <c r="U292" s="3"/>
      <c r="V292" s="61"/>
      <c r="W292" s="61"/>
      <c r="X292" s="16"/>
      <c r="Y292" s="16"/>
      <c r="Z292" s="61"/>
      <c r="AA292" s="3"/>
      <c r="AB292" s="3"/>
      <c r="AC292" s="3"/>
      <c r="AD292" s="3"/>
      <c r="AE292" s="16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23"/>
    </row>
    <row r="293" spans="10:42">
      <c r="J293" s="161"/>
      <c r="K293" s="162"/>
      <c r="L293" s="162"/>
      <c r="M293" s="162"/>
      <c r="N293" s="162"/>
      <c r="O293" s="3"/>
      <c r="P293" s="3"/>
      <c r="Q293" s="3"/>
      <c r="R293" s="23"/>
      <c r="S293" s="3"/>
      <c r="T293" s="3"/>
      <c r="U293" s="3"/>
      <c r="V293" s="61"/>
      <c r="W293" s="61"/>
      <c r="X293" s="16"/>
      <c r="Y293" s="16"/>
      <c r="Z293" s="61"/>
      <c r="AA293" s="3"/>
      <c r="AB293" s="3"/>
      <c r="AC293" s="3"/>
      <c r="AD293" s="3"/>
      <c r="AE293" s="16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23"/>
    </row>
    <row r="294" spans="10:42">
      <c r="J294" s="161"/>
      <c r="K294" s="162"/>
      <c r="L294" s="162"/>
      <c r="M294" s="162"/>
      <c r="N294" s="162"/>
      <c r="O294" s="3"/>
      <c r="P294" s="3"/>
      <c r="Q294" s="3"/>
      <c r="R294" s="23"/>
      <c r="S294" s="3"/>
      <c r="T294" s="3"/>
      <c r="U294" s="3"/>
      <c r="V294" s="61"/>
      <c r="W294" s="61"/>
      <c r="X294" s="16"/>
      <c r="Y294" s="16"/>
      <c r="Z294" s="61"/>
      <c r="AA294" s="3"/>
      <c r="AB294" s="3"/>
      <c r="AC294" s="3"/>
      <c r="AD294" s="3"/>
      <c r="AE294" s="16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23"/>
    </row>
    <row r="295" spans="10:42">
      <c r="J295" s="161"/>
      <c r="K295" s="162"/>
      <c r="L295" s="162"/>
      <c r="M295" s="162"/>
      <c r="N295" s="162"/>
      <c r="O295" s="3"/>
      <c r="P295" s="3"/>
      <c r="Q295" s="3"/>
      <c r="R295" s="23"/>
      <c r="S295" s="3"/>
      <c r="T295" s="3"/>
      <c r="U295" s="3"/>
      <c r="V295" s="61"/>
      <c r="W295" s="61"/>
      <c r="X295" s="16"/>
      <c r="Y295" s="16"/>
      <c r="Z295" s="61"/>
      <c r="AA295" s="3"/>
      <c r="AB295" s="3"/>
      <c r="AC295" s="3"/>
      <c r="AD295" s="3"/>
      <c r="AE295" s="16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23"/>
    </row>
    <row r="296" spans="10:42">
      <c r="J296" s="161"/>
      <c r="K296" s="162"/>
      <c r="L296" s="162"/>
      <c r="M296" s="162"/>
      <c r="N296" s="162"/>
      <c r="O296" s="3"/>
      <c r="P296" s="3"/>
      <c r="Q296" s="3"/>
      <c r="R296" s="23"/>
      <c r="S296" s="3"/>
      <c r="T296" s="3"/>
      <c r="U296" s="3"/>
      <c r="V296" s="61"/>
      <c r="W296" s="61"/>
      <c r="X296" s="16"/>
      <c r="Y296" s="16"/>
      <c r="Z296" s="61"/>
      <c r="AA296" s="3"/>
      <c r="AB296" s="3"/>
      <c r="AC296" s="3"/>
      <c r="AD296" s="3"/>
      <c r="AE296" s="16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23"/>
    </row>
    <row r="297" spans="10:42">
      <c r="J297" s="161"/>
      <c r="K297" s="162"/>
      <c r="L297" s="162"/>
      <c r="M297" s="162"/>
      <c r="N297" s="162"/>
      <c r="O297" s="3"/>
      <c r="P297" s="3"/>
      <c r="Q297" s="3"/>
      <c r="R297" s="23"/>
      <c r="S297" s="3"/>
      <c r="T297" s="3"/>
      <c r="U297" s="3"/>
      <c r="V297" s="61"/>
      <c r="W297" s="61"/>
      <c r="X297" s="16"/>
      <c r="Y297" s="16"/>
      <c r="Z297" s="61"/>
      <c r="AA297" s="3"/>
      <c r="AB297" s="3"/>
      <c r="AC297" s="3"/>
      <c r="AD297" s="3"/>
      <c r="AE297" s="16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23"/>
    </row>
    <row r="298" spans="10:42">
      <c r="J298" s="161"/>
      <c r="K298" s="162"/>
      <c r="L298" s="162"/>
      <c r="M298" s="162"/>
      <c r="N298" s="162"/>
      <c r="O298" s="3"/>
      <c r="P298" s="3"/>
      <c r="Q298" s="3"/>
      <c r="R298" s="23"/>
      <c r="S298" s="3"/>
      <c r="T298" s="3"/>
      <c r="U298" s="3"/>
      <c r="V298" s="61"/>
      <c r="W298" s="61"/>
      <c r="X298" s="16"/>
      <c r="Y298" s="16"/>
      <c r="Z298" s="61"/>
      <c r="AA298" s="3"/>
      <c r="AB298" s="3"/>
      <c r="AC298" s="3"/>
      <c r="AD298" s="3"/>
      <c r="AE298" s="16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23"/>
    </row>
    <row r="299" spans="10:42">
      <c r="J299" s="161"/>
      <c r="K299" s="162"/>
      <c r="L299" s="162"/>
      <c r="M299" s="162"/>
      <c r="N299" s="162"/>
      <c r="O299" s="3"/>
      <c r="P299" s="3"/>
      <c r="Q299" s="3"/>
      <c r="R299" s="23"/>
      <c r="S299" s="3"/>
      <c r="T299" s="3"/>
      <c r="U299" s="3"/>
      <c r="V299" s="61"/>
      <c r="W299" s="61"/>
      <c r="X299" s="16"/>
      <c r="Y299" s="16"/>
      <c r="Z299" s="61"/>
      <c r="AA299" s="3"/>
      <c r="AB299" s="3"/>
      <c r="AC299" s="3"/>
      <c r="AD299" s="3"/>
      <c r="AE299" s="16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23"/>
    </row>
    <row r="300" spans="10:42">
      <c r="J300" s="161"/>
      <c r="K300" s="162"/>
      <c r="L300" s="162"/>
      <c r="M300" s="162"/>
      <c r="N300" s="162"/>
      <c r="O300" s="3"/>
      <c r="P300" s="3"/>
      <c r="Q300" s="3"/>
      <c r="R300" s="23"/>
      <c r="S300" s="3"/>
      <c r="T300" s="3"/>
      <c r="U300" s="3"/>
      <c r="V300" s="61"/>
      <c r="W300" s="61"/>
      <c r="X300" s="16"/>
      <c r="Y300" s="16"/>
      <c r="Z300" s="61"/>
      <c r="AA300" s="3"/>
      <c r="AB300" s="3"/>
      <c r="AC300" s="3"/>
      <c r="AD300" s="3"/>
      <c r="AE300" s="16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23"/>
    </row>
    <row r="301" spans="10:42">
      <c r="J301" s="161"/>
      <c r="K301" s="162"/>
      <c r="L301" s="162"/>
      <c r="M301" s="162"/>
      <c r="N301" s="162"/>
      <c r="O301" s="3"/>
      <c r="P301" s="3"/>
      <c r="Q301" s="3"/>
      <c r="R301" s="23"/>
      <c r="S301" s="3"/>
      <c r="T301" s="3"/>
      <c r="U301" s="3"/>
      <c r="V301" s="61"/>
      <c r="W301" s="61"/>
      <c r="X301" s="16"/>
      <c r="Y301" s="16"/>
      <c r="Z301" s="61"/>
      <c r="AA301" s="3"/>
      <c r="AB301" s="3"/>
      <c r="AC301" s="3"/>
      <c r="AD301" s="3"/>
      <c r="AE301" s="16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23"/>
    </row>
    <row r="302" spans="10:42">
      <c r="J302" s="161"/>
      <c r="K302" s="162"/>
      <c r="L302" s="162"/>
      <c r="M302" s="162"/>
      <c r="N302" s="162"/>
      <c r="O302" s="3"/>
      <c r="P302" s="3"/>
      <c r="Q302" s="3"/>
      <c r="R302" s="23"/>
      <c r="S302" s="3"/>
      <c r="T302" s="3"/>
      <c r="U302" s="3"/>
      <c r="V302" s="61"/>
      <c r="W302" s="61"/>
      <c r="X302" s="16"/>
      <c r="Y302" s="16"/>
      <c r="Z302" s="61"/>
      <c r="AA302" s="3"/>
      <c r="AB302" s="3"/>
      <c r="AC302" s="3"/>
      <c r="AD302" s="3"/>
      <c r="AE302" s="16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23"/>
    </row>
    <row r="303" spans="10:42">
      <c r="J303" s="161"/>
      <c r="K303" s="162"/>
      <c r="L303" s="162"/>
      <c r="M303" s="162"/>
      <c r="N303" s="162"/>
      <c r="O303" s="3"/>
      <c r="P303" s="3"/>
      <c r="Q303" s="3"/>
      <c r="R303" s="23"/>
      <c r="S303" s="3"/>
      <c r="T303" s="3"/>
      <c r="U303" s="3"/>
      <c r="V303" s="61"/>
      <c r="W303" s="61"/>
      <c r="X303" s="16"/>
      <c r="Y303" s="16"/>
      <c r="Z303" s="61"/>
      <c r="AA303" s="3"/>
      <c r="AB303" s="3"/>
      <c r="AC303" s="3"/>
      <c r="AD303" s="3"/>
      <c r="AE303" s="16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23"/>
    </row>
    <row r="304" spans="10:42">
      <c r="J304" s="161"/>
      <c r="K304" s="162"/>
      <c r="L304" s="162"/>
      <c r="M304" s="162"/>
      <c r="N304" s="162"/>
      <c r="O304" s="3"/>
      <c r="P304" s="3"/>
      <c r="Q304" s="3"/>
      <c r="R304" s="23"/>
      <c r="S304" s="3"/>
      <c r="T304" s="3"/>
      <c r="U304" s="3"/>
      <c r="V304" s="61"/>
      <c r="W304" s="61"/>
      <c r="X304" s="16"/>
      <c r="Y304" s="16"/>
      <c r="Z304" s="61"/>
      <c r="AA304" s="3"/>
      <c r="AB304" s="3"/>
      <c r="AC304" s="3"/>
      <c r="AD304" s="3"/>
      <c r="AE304" s="16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23"/>
    </row>
  </sheetData>
  <mergeCells count="1">
    <mergeCell ref="V5:W5"/>
  </mergeCells>
  <phoneticPr fontId="11" type="noConversion"/>
  <conditionalFormatting sqref="H10:H13 H20:H23 H25:H28 H30:H113 H15:H18">
    <cfRule type="cellIs" dxfId="185" priority="17" operator="lessThan">
      <formula>0</formula>
    </cfRule>
    <cfRule type="cellIs" dxfId="184" priority="18" operator="greaterThan">
      <formula>0</formula>
    </cfRule>
  </conditionalFormatting>
  <conditionalFormatting sqref="F10:F13 F20:F23 F25:F28 F30:F113 F15:F18">
    <cfRule type="cellIs" dxfId="183" priority="15" operator="lessThan">
      <formula>0</formula>
    </cfRule>
    <cfRule type="cellIs" dxfId="182" priority="16" operator="greaterThan">
      <formula>0</formula>
    </cfRule>
  </conditionalFormatting>
  <conditionalFormatting sqref="J10:J13 J20:J23 J25:J28 J30:J113 J15:J18">
    <cfRule type="cellIs" dxfId="181" priority="13" operator="lessThan">
      <formula>0</formula>
    </cfRule>
    <cfRule type="cellIs" dxfId="180" priority="14" operator="greaterThan">
      <formula>0</formula>
    </cfRule>
  </conditionalFormatting>
  <conditionalFormatting sqref="U10:U13 U20:U23 U25:U28 U30:U113 U15:U18">
    <cfRule type="cellIs" dxfId="179" priority="9" operator="lessThan">
      <formula>0</formula>
    </cfRule>
    <cfRule type="cellIs" dxfId="178" priority="10" operator="greaterThan">
      <formula>0</formula>
    </cfRule>
  </conditionalFormatting>
  <conditionalFormatting sqref="P10:P13 P20:P23 P25:P28 P30:P113 P15:P18">
    <cfRule type="cellIs" dxfId="177" priority="7" operator="lessThan">
      <formula>0</formula>
    </cfRule>
    <cfRule type="cellIs" dxfId="176" priority="8" operator="greaterThan">
      <formula>0</formula>
    </cfRule>
  </conditionalFormatting>
  <conditionalFormatting sqref="W10:W13 W20:W23 W25:W28 W30:W113 W15:W18">
    <cfRule type="cellIs" dxfId="175" priority="3" operator="lessThan">
      <formula>0</formula>
    </cfRule>
    <cfRule type="cellIs" dxfId="174" priority="4" operator="greaterThan">
      <formula>0</formula>
    </cfRule>
  </conditionalFormatting>
  <conditionalFormatting sqref="S10:S13 S20:S23 S25:S28 S30:S113 S15:S18">
    <cfRule type="cellIs" dxfId="173" priority="1" operator="lessThan">
      <formula>0</formula>
    </cfRule>
    <cfRule type="cellIs" dxfId="17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E2ABA7-A0B5-4FBC-8720-82067987B243}"/>
</file>

<file path=customXml/itemProps2.xml><?xml version="1.0" encoding="utf-8"?>
<ds:datastoreItem xmlns:ds="http://schemas.openxmlformats.org/officeDocument/2006/customXml" ds:itemID="{DBFA7420-3488-4089-9B07-34841082EE7F}"/>
</file>

<file path=customXml/itemProps3.xml><?xml version="1.0" encoding="utf-8"?>
<ds:datastoreItem xmlns:ds="http://schemas.openxmlformats.org/officeDocument/2006/customXml" ds:itemID="{E7646DA7-01C7-4569-9292-6BB7169E3C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Uke</vt:lpstr>
      <vt:lpstr>U</vt:lpstr>
      <vt:lpstr>K</vt:lpstr>
      <vt:lpstr>Regioner</vt:lpstr>
      <vt:lpstr>R</vt:lpstr>
      <vt:lpstr>Organisasjon</vt:lpstr>
      <vt:lpstr>O</vt:lpstr>
      <vt:lpstr>Regorg</vt:lpstr>
      <vt:lpstr>RO</vt:lpstr>
      <vt:lpstr>Bedrifter</vt:lpstr>
      <vt:lpstr>RNR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